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theme/theme1.xml" ContentType="application/vnd.openxmlformats-officedocument.theme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Default Extension="png" ContentType="image/png"/>
  <Override PartName="/xl/vbaProject.bin" ContentType="application/vnd.ms-office.vbaProject"/>
  <Override PartName="/xl/styles.xml" ContentType="application/vnd.openxmlformats-officedocument.spreadsheetml.styles+xml"/>
  <Override PartName="/xl/drawings/drawing1.xml" ContentType="application/vnd.openxmlformats-officedocument.drawing+xml"/>
  <Default Extension="bin" ContentType="application/vnd.openxmlformats-officedocument.spreadsheetml.printerSettings"/>
  <Override PartName="/xl/worksheets/sheet1.xml" ContentType="application/vnd.openxmlformats-officedocument.spreadsheetml.worksheet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worksheets/sheet2.xml" ContentType="application/vnd.openxmlformats-officedocument.spreadsheetml.worksheet+xml"/>
  <Override PartName="/xl/tables/table2.xml" ContentType="application/vnd.openxmlformats-officedocument.spreadsheetml.table+xml"/>
  <Override PartName="/xl/worksheets/sheet3.xml" ContentType="application/vnd.openxmlformats-officedocument.spreadsheetml.worksheet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connections.xml" ContentType="application/vnd.openxmlformats-officedocument.spreadsheetml.connections+xml"/>
  <Override PartName="/xl/calcChain.xml" ContentType="application/vnd.openxmlformats-officedocument.spreadsheetml.calcChain+xml"/>
</Types>
</file>

<file path=_rels/.rels><?xml version="1.0" encoding="UTF-8" standalone="yes"?><Relationships xmlns="http://schemas.openxmlformats.org/package/2006/relationships"><Relationship Id="rId3" Type="http://schemas.openxmlformats.org/officeDocument/2006/relationships/extended-properties" Target="docProps/app.xml" /><Relationship Id="rId1" Type="http://schemas.openxmlformats.org/officeDocument/2006/relationships/officeDocument" Target="xl/workbook.xml" /><Relationship Id="rId2" Type="http://schemas.openxmlformats.org/package/2006/relationships/metadata/core-properties" Target="docProps/core.xml" /><Relationship Id="rId4" Type="http://schemas.openxmlformats.org/officeDocument/2006/relationships/custom-properties" Target="docProps/custom.xml" 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4" lowestEdited="4" rupBuild="9302"/>
  <workbookPr codeName="ThisWorkbook"/>
  <bookViews>
    <workbookView xWindow="32767" yWindow="32767" windowWidth="17064" windowHeight="5196" activeTab="0"/>
  </bookViews>
  <sheets>
    <sheet name="FORMATO" sheetId="1" r:id="rId4"/>
    <sheet name="LISTA DE PRODUCTOS" sheetId="3" r:id="rId5"/>
    <sheet name="bip" sheetId="4" state="hidden" r:id="rId6"/>
  </sheets>
  <externalReferences>
    <externalReference r:id="rId11"/>
    <externalReference r:id="rId12"/>
  </externalReferences>
  <definedNames>
    <definedName name="_xlnm._FilterDatabase" localSheetId="0" hidden="1">FORMATO!$A$14:$V$1014</definedName>
    <definedName name="_xlfn.CONCAT" hidden="1">#NAME?</definedName>
    <definedName name="_xlfn.COUNTIFS" hidden="1">#NAME?</definedName>
    <definedName name="_xlfn.IFERROR" hidden="1">#NAME?</definedName>
    <definedName name="_xlfn.SUMIFS" hidden="1">#NAME?</definedName>
    <definedName name="_xlfn.XLOOKUP" hidden="1">#NAME?</definedName>
    <definedName name="Consulta_desde_JDE920" localSheetId="1">'LISTA DE PRODUCTOS'!$A$1:$M$14955</definedName>
  </definedNames>
  <calcPr fullCalcOnLoad="1"/>
</workbook>
</file>

<file path=xl/calcChain.xml><?xml version="1.0" encoding="utf-8"?>
<calcChain xmlns="http://schemas.openxmlformats.org/spreadsheetml/2006/main">
  <c r="M2" i="1" l="1"/>
</calcChain>
</file>

<file path=xl/connections.xml><?xml version="1.0" encoding="utf-8"?>
<connections xmlns="http://schemas.openxmlformats.org/spreadsheetml/2006/main" xmlns:mc="http://schemas.openxmlformats.org/spreadsheetml/2006/main" xmlns:xr16="http://schemas.microsoft.com/office/spreadsheetml/2017/revision16" mc:Ignorable="xr16">
  <connection id="1" name="Consulta desde JDE920" type="1" refreshedVersion="4" background="1" saveData="1">
    <dbPr connection="DSN=JDE920;" command="SELECT _x000d__x000a__x000d__x000a_IMLITM AS &quot;CÓDIGO&quot;,_x000d__x000a_IMAITM AS &quot;CLAVE&quot;,_x000d__x000a_IMDSC1 AS &quot;DESCRIPCIÓN&quot;,_x000d__x000a_a4.DRDL01 AS &quot;MARCA&quot;, _x000d__x000a_a3.DRDL01 AS &quot;USO&quot;,_x000d__x000a_CONCAT(CONCAT(t6.T3RMK,t6.T3RMK2),t6.T3RMK3) AS &quot;DESCRIPCIÓN LARGA&quot;, _x000d__x000a_a1.DRDL01 AS &quot;CLASE&quot;,_x000d__x000a_INT(t1.T3UORG/1000) AS &quot;PÁGINA&quot;, _x000d__x000a_IMUPCN AS &quot;CÓDIGO DE BARRA&quot;,  _x000d__x000a_FORMATOFECHA(l1.ADEFTJ) AS &quot;FECHA LANZ&quot;,_x000d__x000a_DECIMAL((F4106.BPUPRC/10000),15,2) AS &quot;PRECIO DE LISTA&quot;, _x000d__x000a_t3.T3RMK2 AS &quot;PVL&quot;, _x000d__x000a_t3.T3RMK3 AS &quot;PP&quot;,  _x000d__x000a_t5.T3KY AS &quot;CLAVE SAT&quot;, _x000d__x000a_T5.T3RMK AS &quot;CÓDIGO SAT&quot;,_x000d__x000a_INT(p1.UMCONV/10000000) AS &quot;STD&quot;, _x000d__x000a_INT(p2.UMCONV/10000000) AS &quot;MST&quot;,_x000d__x000a_l2.ADFVTR/1000000*(-1) AS &quot;DESCUENTO&quot;,_x000d__x000a_REPLACE (REPLACE(l2.ADAST, 'PROMCUOT','MENSUAL'),'PROM','FDC')  AS &quot;PROMO&quot;,_x000d__x000a_FORMATOFECHA(l2.ADEFTJ) AS &quot;FECHA PROMO&quot;,_x000d__x000a_REPLACE(REPLACE (IBTX, 'Y', 'SI'), 'N', 'NO') AS &quot;IVA&quot;,_x000d__x000a_l3.ADAST AS &quot;U12&quot;,_x000d__x000a_(F46011.IQGWEI/100000) AS &quot;PESO KG POR PIEZA&quot;,_x000d__x000a_a2.DRDL01 AS &quot;???&quot;_x000d__x000a__x000d__x000a__x000d__x000a_FROM ERPJDE92.PRODDTA.F4101_x000d__x000a__x000d__x000a_LEFT JOIN PRODDTA.F584101 ON PDLITM=IMLITM -- OBTENGO LA CLASE NUEVA Y USO DE PRODUCTO_x000d__x000a_LEFT JOIN PRODDTA.F4106 ON BPITM=IMITM AND TRIM(BPMCU)='1' AND (F4106.BPAN8='0') AND BPCGID='0' AND (F4106.BPEXDJ='140366') -- OBTENGO PRECIO DE LISTA_x000d__x000a_LEFT JOIN PRODDTA.F4072 AS l1 ON l1.ADLITM=IMLITM AND l1.ADAST ='LANZ'  -- OBTENGO FECHA DE LANZAMIENTO_x000d__x000a_LEFT JOIN PRODDTA.F4072 AS l2 ON l2.ADLITM=IMLITM AND l2.ADAST IN ('PROMCUOT', 'PROM') AND l2.ADEFTJ=125274 -- OBTENGO PROMO MENSUAL_x000d__x000a_LEFT JOIN PRODDTA.F4072 AS l3 ON l3.ADLITM=IMLITM AND l3.ADAST IN ('U12') AND l3.ADEFTJ=125274  -- OBTENGO U12_x000d__x000a_LEFT JOIN PRODDTA.F00092 AS t1 ON t1.T3SBN1=IMITM AND t1.T3TYDT='IC' -- OBTENGO PAGINA DE CATALOGO_x000d__x000a_LEFT JOIN PRODDTA.F00092 AS t3 ON t3.T3SBN1=IMITM AND t3.T3TYDT='MK' -- OBTENGO FECHA DE CAMBIO DE ESTATUS, CODIGO ESTATUS FISICO, PVL Y PP_x000d__x000a_LEFT JOIN PRODDTA.F00092 AS t4 ON t4.T3SBN1=IMITM AND t4.T3TYDT='DS' -- OBTENGO USO INICIALES_x000d__x000a_LEFT JOIN PRODDTA.F00092 AS t5 ON t5.T3SBN1=IMITM AND t5.T3TYDT='SA' -- OBTENGO CODIGO SAT_x000d__x000a_LEFT JOIN PRODDTA.F00092 AS t6 ON t6.T3SBN1=IMITM AND t6.T3TYDT='ID' AND t6.T3AMTU&gt;0 --DESC LARGA_x000d__x000a_LEFT JOIN PRODCTL.F0005 AS a1 ON TRIM(a1.DRKY)=PDCLNVA AND (a1.DRSY='58') AND (a1.DRRT='CS') -- OBTENGO DESCRIPCION DE NUEVA CLASE_x000d__x000a_LEFT JOIN PRODCTL.F0005 AS a2 ON TRIM(a2.DRKY)=PDCPROD AND (a2.DRSY='58') AND (a2.DRRT='PC') -- ESTATUS FISICO_x000d__x000a_LEFT JOIN PRODCTL.F0005 AS a3 ON TRIM(a3.DRKY)=t4.T3KY  AND (a3.DRSY='58') AND (a3.DRRT='BW') -- OBTENGO DESCRIPCION DE USO_x000d__x000a_LEFT JOIN PRODCTL.F0005 AS a4 ON TRIM(a4.DRKY)=IMSRP2 AND (a4.DRSY='41') AND (a4.DRRT='S2') -- OBTENGO DESCRIPCION SUBLINEA_x000d__x000a_LEFT JOIN PRODDTA.F41002 AS p1 ON p1.UMITM=IMITM AND p1.UMUM='CJ'_x000d__x000a_LEFT JOIN PRODDTA.F41002 AS p2 ON p2.UMITM=IMITM AND p2.UMUM='TX'_x000d__x000a_LEFT JOIN PRODDTA.F4102 ON IBITM=IMITM AND TRIM(IBMCU)='1' -- OBTENGO EL IVA_x000d__x000a_LEFT JOIN PRODDTA.F5742050 ON ASLITM=IMLITM AND ASBSTC='0'  -- OBTENGO SUSTIUTO SUGERIDO_x000d__x000a_LEFT JOIN PRODDTA.F46011 ON IMITM=IQITM AND TRIM(IQMCU)='1' AND (IQUOM='PZ')-- OBTENGO VOLUMEN PESO _x000d__x000a__x000d__x000a__x000d__x000a__x000d__x000a_WHERE (IMSTKT In ('S','U','P')) _x000d__x000a_AND (IMDSGP In ('AL1','AL2','AL4','AL5','INI')) _x000d__x000a_AND (IMSRP1 In ('STK','LCK','URR')) _x000d__x000a_AND (IMSRP2 In ('10','20','22','25','40','50','90','91','93')) _x000d__x000a_AND (IMSRP4&lt;&gt;'@@@') _x000d__x000a_AND (t3.T3KY&lt;&gt;'EF')_x000d__x000a_AND (FORMATOFECHA(l1.ADEFTJ)&lt;&gt;'')_x000d__x000a__x000d__x000a_ORDER BY  IMSRP1 DESC,INT(t1.T3UORG/1000) ASC"/>
  </connection>
</connections>
</file>

<file path=xl/sharedStrings.xml><?xml version="1.0" encoding="utf-8"?>
<sst xmlns="http://schemas.openxmlformats.org/spreadsheetml/2006/main" count="106763" uniqueCount="44862">
  <si>
    <t>DESCUENTO 3</t>
  </si>
  <si>
    <t>MARCA</t>
  </si>
  <si>
    <t>URREA HERRAMIENTAS PROFESIONALES S.A. DE C.V.</t>
  </si>
  <si>
    <t>CLIENTE</t>
  </si>
  <si>
    <t>DOMICILIO</t>
  </si>
  <si>
    <t>CONSIGNAR</t>
  </si>
  <si>
    <t>DESCUENTO 1</t>
  </si>
  <si>
    <t>DESCUENTO 2</t>
  </si>
  <si>
    <t>INSTRUCCIONES</t>
  </si>
  <si>
    <t>ESPECIALES</t>
  </si>
  <si>
    <t>#CLIENTE</t>
  </si>
  <si>
    <t>FECHA</t>
  </si>
  <si>
    <t>#CONSIGNAT</t>
  </si>
  <si>
    <t>O.C.</t>
  </si>
  <si>
    <t>CÓDIGO O CLAVE</t>
  </si>
  <si>
    <t>CANTIDAD</t>
  </si>
  <si>
    <t>DESCRIPCIÓN</t>
  </si>
  <si>
    <t>EST</t>
  </si>
  <si>
    <t>MST</t>
  </si>
  <si>
    <t>PROMOCIÓN</t>
  </si>
  <si>
    <t>SUBTOTAL</t>
  </si>
  <si>
    <t>TOTAL (SIN IVA)</t>
  </si>
  <si>
    <t>CLAVE</t>
  </si>
  <si>
    <t>STD</t>
  </si>
  <si>
    <t>DESC.</t>
  </si>
  <si>
    <t>99820</t>
  </si>
  <si>
    <t>99822</t>
  </si>
  <si>
    <t>99742</t>
  </si>
  <si>
    <t>99721</t>
  </si>
  <si>
    <t>99720</t>
  </si>
  <si>
    <t>99622</t>
  </si>
  <si>
    <t>99621</t>
  </si>
  <si>
    <t>99620</t>
  </si>
  <si>
    <t>99521</t>
  </si>
  <si>
    <t>99520</t>
  </si>
  <si>
    <t>9908B</t>
  </si>
  <si>
    <t>9909</t>
  </si>
  <si>
    <t>99712B</t>
  </si>
  <si>
    <t>997T2</t>
  </si>
  <si>
    <t>997T1</t>
  </si>
  <si>
    <t>99731B</t>
  </si>
  <si>
    <t>99730</t>
  </si>
  <si>
    <t>98152</t>
  </si>
  <si>
    <t>99512</t>
  </si>
  <si>
    <t>99510</t>
  </si>
  <si>
    <t>99711A</t>
  </si>
  <si>
    <t>99710</t>
  </si>
  <si>
    <t>99552</t>
  </si>
  <si>
    <t>99550</t>
  </si>
  <si>
    <t>99431M</t>
  </si>
  <si>
    <t>99430M</t>
  </si>
  <si>
    <t>99500</t>
  </si>
  <si>
    <t>99401</t>
  </si>
  <si>
    <t>99400</t>
  </si>
  <si>
    <t>99301</t>
  </si>
  <si>
    <t>99300</t>
  </si>
  <si>
    <t>99201</t>
  </si>
  <si>
    <t>99200</t>
  </si>
  <si>
    <t>99540M</t>
  </si>
  <si>
    <t>99211M</t>
  </si>
  <si>
    <t>99210M</t>
  </si>
  <si>
    <t>98300</t>
  </si>
  <si>
    <t>98320M</t>
  </si>
  <si>
    <t>98051</t>
  </si>
  <si>
    <t>9910</t>
  </si>
  <si>
    <t>9911</t>
  </si>
  <si>
    <t>98052</t>
  </si>
  <si>
    <t>9906</t>
  </si>
  <si>
    <t>9907</t>
  </si>
  <si>
    <t>9906M</t>
  </si>
  <si>
    <t>9907M</t>
  </si>
  <si>
    <t>9914M</t>
  </si>
  <si>
    <t>9915M</t>
  </si>
  <si>
    <t>98241</t>
  </si>
  <si>
    <t>98240</t>
  </si>
  <si>
    <t>98101</t>
  </si>
  <si>
    <t>98111</t>
  </si>
  <si>
    <t>98131</t>
  </si>
  <si>
    <t>98121</t>
  </si>
  <si>
    <t>98165</t>
  </si>
  <si>
    <t>98160</t>
  </si>
  <si>
    <t>98166</t>
  </si>
  <si>
    <t>98161</t>
  </si>
  <si>
    <t>98162</t>
  </si>
  <si>
    <t>98163</t>
  </si>
  <si>
    <t>98164</t>
  </si>
  <si>
    <t>JE28</t>
  </si>
  <si>
    <t>JE17</t>
  </si>
  <si>
    <t>JE11</t>
  </si>
  <si>
    <t>JBN133</t>
  </si>
  <si>
    <t>JBN132</t>
  </si>
  <si>
    <t>10A</t>
  </si>
  <si>
    <t>10B</t>
  </si>
  <si>
    <t>7A</t>
  </si>
  <si>
    <t>7B</t>
  </si>
  <si>
    <t>CH101</t>
  </si>
  <si>
    <t>CH103</t>
  </si>
  <si>
    <t>CH102</t>
  </si>
  <si>
    <t>CH201</t>
  </si>
  <si>
    <t>CH202</t>
  </si>
  <si>
    <t>CH104</t>
  </si>
  <si>
    <t>CH106</t>
  </si>
  <si>
    <t>CH107</t>
  </si>
  <si>
    <t>CH108</t>
  </si>
  <si>
    <t>CH105</t>
  </si>
  <si>
    <t>CH203</t>
  </si>
  <si>
    <t>CH207</t>
  </si>
  <si>
    <t>CH311</t>
  </si>
  <si>
    <t>CH310</t>
  </si>
  <si>
    <t>CH206</t>
  </si>
  <si>
    <t>CH110</t>
  </si>
  <si>
    <t>CH109</t>
  </si>
  <si>
    <t>CH301</t>
  </si>
  <si>
    <t>CH302</t>
  </si>
  <si>
    <t>CH219</t>
  </si>
  <si>
    <t>CH218</t>
  </si>
  <si>
    <t>CH111</t>
  </si>
  <si>
    <t>CH114</t>
  </si>
  <si>
    <t>CH304</t>
  </si>
  <si>
    <t>CH306</t>
  </si>
  <si>
    <t>CH303</t>
  </si>
  <si>
    <t>CH305</t>
  </si>
  <si>
    <t>CH316</t>
  </si>
  <si>
    <t>CH314</t>
  </si>
  <si>
    <t>CH215</t>
  </si>
  <si>
    <t>CH216</t>
  </si>
  <si>
    <t>CH213</t>
  </si>
  <si>
    <t>CH214</t>
  </si>
  <si>
    <t>CH313</t>
  </si>
  <si>
    <t>CH312</t>
  </si>
  <si>
    <t>CH113</t>
  </si>
  <si>
    <t>CH112</t>
  </si>
  <si>
    <t>CH128</t>
  </si>
  <si>
    <t>CH307</t>
  </si>
  <si>
    <t>CH210</t>
  </si>
  <si>
    <t>CH117</t>
  </si>
  <si>
    <t>CH115</t>
  </si>
  <si>
    <t>CH116</t>
  </si>
  <si>
    <t>CH118</t>
  </si>
  <si>
    <t>CH129</t>
  </si>
  <si>
    <t>CH119</t>
  </si>
  <si>
    <t>CH120</t>
  </si>
  <si>
    <t>CH127</t>
  </si>
  <si>
    <t>CH212</t>
  </si>
  <si>
    <t>CH126</t>
  </si>
  <si>
    <t>CH130</t>
  </si>
  <si>
    <t>CH131</t>
  </si>
  <si>
    <t>CH308</t>
  </si>
  <si>
    <t>CH211</t>
  </si>
  <si>
    <t>CH123</t>
  </si>
  <si>
    <t>CH121</t>
  </si>
  <si>
    <t>CH122</t>
  </si>
  <si>
    <t>CH124</t>
  </si>
  <si>
    <t>CH220</t>
  </si>
  <si>
    <t>CH309</t>
  </si>
  <si>
    <t>CH125</t>
  </si>
  <si>
    <t>CH221</t>
  </si>
  <si>
    <t>CH222</t>
  </si>
  <si>
    <t>CH132</t>
  </si>
  <si>
    <t>CH223</t>
  </si>
  <si>
    <t>CH315</t>
  </si>
  <si>
    <t>X28F10</t>
  </si>
  <si>
    <t>X28F9</t>
  </si>
  <si>
    <t>X28F7</t>
  </si>
  <si>
    <t>X28F6</t>
  </si>
  <si>
    <t>X28F5</t>
  </si>
  <si>
    <t>X28-S3</t>
  </si>
  <si>
    <t>X28-S4</t>
  </si>
  <si>
    <t>X28-S6</t>
  </si>
  <si>
    <t>X28-S8</t>
  </si>
  <si>
    <t>X28-S10</t>
  </si>
  <si>
    <t>M56M8</t>
  </si>
  <si>
    <t>M56S7</t>
  </si>
  <si>
    <t>MP28M5</t>
  </si>
  <si>
    <t>MP23M4</t>
  </si>
  <si>
    <t>EX27M6</t>
  </si>
  <si>
    <t>EX27M5</t>
  </si>
  <si>
    <t>EX27S6</t>
  </si>
  <si>
    <t>X41M11</t>
  </si>
  <si>
    <t>X27M7</t>
  </si>
  <si>
    <t>X27M7A</t>
  </si>
  <si>
    <t>X27M7N</t>
  </si>
  <si>
    <t>X27M6</t>
  </si>
  <si>
    <t>X27M6A</t>
  </si>
  <si>
    <t>X27M6N</t>
  </si>
  <si>
    <t>X41S8</t>
  </si>
  <si>
    <t>RGREF1</t>
  </si>
  <si>
    <t>X27S9</t>
  </si>
  <si>
    <t>X27S9A</t>
  </si>
  <si>
    <t>X27S9N</t>
  </si>
  <si>
    <t>X27S4</t>
  </si>
  <si>
    <t>X27S4A</t>
  </si>
  <si>
    <t>X27S4N</t>
  </si>
  <si>
    <t>X27I3</t>
  </si>
  <si>
    <t>CGREF1</t>
  </si>
  <si>
    <t>CGREF2</t>
  </si>
  <si>
    <t>CGREF3</t>
  </si>
  <si>
    <t>CGREF4</t>
  </si>
  <si>
    <t>CGREF5</t>
  </si>
  <si>
    <t>CGREF6</t>
  </si>
  <si>
    <t>H27M7S</t>
  </si>
  <si>
    <t>H27S7S</t>
  </si>
  <si>
    <t>HD38M8</t>
  </si>
  <si>
    <t>HD35M8</t>
  </si>
  <si>
    <t>HD28M6</t>
  </si>
  <si>
    <t>HD28M4</t>
  </si>
  <si>
    <t>HD28S4</t>
  </si>
  <si>
    <t>HDAC1</t>
  </si>
  <si>
    <t>HDAC2</t>
  </si>
  <si>
    <t>HDAC3</t>
  </si>
  <si>
    <t>HDAC4</t>
  </si>
  <si>
    <t>HDAC5</t>
  </si>
  <si>
    <t>HDREF1</t>
  </si>
  <si>
    <t>HDREF2</t>
  </si>
  <si>
    <t>H41M12</t>
  </si>
  <si>
    <t>H27M6</t>
  </si>
  <si>
    <t>H27M4</t>
  </si>
  <si>
    <t>H41S8</t>
  </si>
  <si>
    <t>H27S6</t>
  </si>
  <si>
    <t>H27I2</t>
  </si>
  <si>
    <t>RGREF2</t>
  </si>
  <si>
    <t>9992</t>
  </si>
  <si>
    <t>I27M5</t>
  </si>
  <si>
    <t>I27M3</t>
  </si>
  <si>
    <t>I27S6</t>
  </si>
  <si>
    <t>I27S4</t>
  </si>
  <si>
    <t>JSB307</t>
  </si>
  <si>
    <t>JSB306</t>
  </si>
  <si>
    <t>H35W7</t>
  </si>
  <si>
    <t>I59W2</t>
  </si>
  <si>
    <t>I59W</t>
  </si>
  <si>
    <t>X30U5</t>
  </si>
  <si>
    <t>9983</t>
  </si>
  <si>
    <t>9981</t>
  </si>
  <si>
    <t>9980</t>
  </si>
  <si>
    <t>44180</t>
  </si>
  <si>
    <t>RAS</t>
  </si>
  <si>
    <t>9980P</t>
  </si>
  <si>
    <t>JSB60</t>
  </si>
  <si>
    <t>JSB48</t>
  </si>
  <si>
    <t>JSB36</t>
  </si>
  <si>
    <t>ATB24</t>
  </si>
  <si>
    <t>D8C20</t>
  </si>
  <si>
    <t>D7C20</t>
  </si>
  <si>
    <t>D6C20</t>
  </si>
  <si>
    <t>D4C20</t>
  </si>
  <si>
    <t>D3C20</t>
  </si>
  <si>
    <t>D8</t>
  </si>
  <si>
    <t>D7</t>
  </si>
  <si>
    <t>D6</t>
  </si>
  <si>
    <t>D5</t>
  </si>
  <si>
    <t>D4</t>
  </si>
  <si>
    <t>D3</t>
  </si>
  <si>
    <t>D2</t>
  </si>
  <si>
    <t>D1</t>
  </si>
  <si>
    <t>5896</t>
  </si>
  <si>
    <t>5696</t>
  </si>
  <si>
    <t>5495</t>
  </si>
  <si>
    <t>5493</t>
  </si>
  <si>
    <t>5496</t>
  </si>
  <si>
    <t>5396</t>
  </si>
  <si>
    <t>4725</t>
  </si>
  <si>
    <t>4019</t>
  </si>
  <si>
    <t>4079</t>
  </si>
  <si>
    <t>4077</t>
  </si>
  <si>
    <t>D71</t>
  </si>
  <si>
    <t>D61</t>
  </si>
  <si>
    <t>9921</t>
  </si>
  <si>
    <t>9920</t>
  </si>
  <si>
    <t>CPU26A</t>
  </si>
  <si>
    <t>CPU20A</t>
  </si>
  <si>
    <t>CPU20AR</t>
  </si>
  <si>
    <t>CPU20</t>
  </si>
  <si>
    <t>CPUC20</t>
  </si>
  <si>
    <t>CPUC20R</t>
  </si>
  <si>
    <t>CPU17A</t>
  </si>
  <si>
    <t>CPU17</t>
  </si>
  <si>
    <t>MP122</t>
  </si>
  <si>
    <t>MP117</t>
  </si>
  <si>
    <t>MP218</t>
  </si>
  <si>
    <t>MP215</t>
  </si>
  <si>
    <t>BN134</t>
  </si>
  <si>
    <t>BN138</t>
  </si>
  <si>
    <t>BN136</t>
  </si>
  <si>
    <t>BN137</t>
  </si>
  <si>
    <t>BN133</t>
  </si>
  <si>
    <t>BN142</t>
  </si>
  <si>
    <t>BN132</t>
  </si>
  <si>
    <t>BN129</t>
  </si>
  <si>
    <t>BN139</t>
  </si>
  <si>
    <t>BN140</t>
  </si>
  <si>
    <t>BN143</t>
  </si>
  <si>
    <t>E3618</t>
  </si>
  <si>
    <t>E3624</t>
  </si>
  <si>
    <t>E4818</t>
  </si>
  <si>
    <t>E4824</t>
  </si>
  <si>
    <t>A3618</t>
  </si>
  <si>
    <t>A3624</t>
  </si>
  <si>
    <t>A4824</t>
  </si>
  <si>
    <t>P63</t>
  </si>
  <si>
    <t>2584</t>
  </si>
  <si>
    <t>2585</t>
  </si>
  <si>
    <t>475254</t>
  </si>
  <si>
    <t>4700D</t>
  </si>
  <si>
    <t>4754P50</t>
  </si>
  <si>
    <t>5447PA</t>
  </si>
  <si>
    <t>4754P</t>
  </si>
  <si>
    <t>5254P36</t>
  </si>
  <si>
    <t>5452</t>
  </si>
  <si>
    <t>5452PT</t>
  </si>
  <si>
    <t>5200A</t>
  </si>
  <si>
    <t>4754P50M</t>
  </si>
  <si>
    <t>4754PM</t>
  </si>
  <si>
    <t>475254W</t>
  </si>
  <si>
    <t>4752W</t>
  </si>
  <si>
    <t>4752E</t>
  </si>
  <si>
    <t>475254T</t>
  </si>
  <si>
    <t>4700A</t>
  </si>
  <si>
    <t>4700CM</t>
  </si>
  <si>
    <t>4700PM</t>
  </si>
  <si>
    <t>4700P</t>
  </si>
  <si>
    <t>47116</t>
  </si>
  <si>
    <t>4700CA</t>
  </si>
  <si>
    <t>47111</t>
  </si>
  <si>
    <t>47112</t>
  </si>
  <si>
    <t>47110</t>
  </si>
  <si>
    <t>4700C</t>
  </si>
  <si>
    <t>47101</t>
  </si>
  <si>
    <t>47206</t>
  </si>
  <si>
    <t>47205</t>
  </si>
  <si>
    <t>47201</t>
  </si>
  <si>
    <t>5200B</t>
  </si>
  <si>
    <t>5003B</t>
  </si>
  <si>
    <t>5200CL</t>
  </si>
  <si>
    <t>52136</t>
  </si>
  <si>
    <t>52134</t>
  </si>
  <si>
    <t>5200AC</t>
  </si>
  <si>
    <t>52130</t>
  </si>
  <si>
    <t>52128</t>
  </si>
  <si>
    <t>5200LP</t>
  </si>
  <si>
    <t>JBUA02S</t>
  </si>
  <si>
    <t>52220</t>
  </si>
  <si>
    <t>52222</t>
  </si>
  <si>
    <t>5200M</t>
  </si>
  <si>
    <t>52218</t>
  </si>
  <si>
    <t>5200LPM</t>
  </si>
  <si>
    <t>JBUA02M</t>
  </si>
  <si>
    <t>5400PD</t>
  </si>
  <si>
    <t>5400SM</t>
  </si>
  <si>
    <t>5400G</t>
  </si>
  <si>
    <t>54P42</t>
  </si>
  <si>
    <t>5404B</t>
  </si>
  <si>
    <t>54124</t>
  </si>
  <si>
    <t>5400PC</t>
  </si>
  <si>
    <t>5400PB</t>
  </si>
  <si>
    <t>54120</t>
  </si>
  <si>
    <t>54122</t>
  </si>
  <si>
    <t>5400AB</t>
  </si>
  <si>
    <t>5400P</t>
  </si>
  <si>
    <t>5300A</t>
  </si>
  <si>
    <t>54116</t>
  </si>
  <si>
    <t>JBUA01S</t>
  </si>
  <si>
    <t>54214A</t>
  </si>
  <si>
    <t>54P28</t>
  </si>
  <si>
    <t>5400M</t>
  </si>
  <si>
    <t>54210</t>
  </si>
  <si>
    <t>54210H</t>
  </si>
  <si>
    <t>5400PBM</t>
  </si>
  <si>
    <t>5400PM</t>
  </si>
  <si>
    <t>54208</t>
  </si>
  <si>
    <t>54208H</t>
  </si>
  <si>
    <t>JBUA01M</t>
  </si>
  <si>
    <t>55104</t>
  </si>
  <si>
    <t>5500C</t>
  </si>
  <si>
    <t>55102H</t>
  </si>
  <si>
    <t>55100H</t>
  </si>
  <si>
    <t>5500NR</t>
  </si>
  <si>
    <t>55202</t>
  </si>
  <si>
    <t>55200</t>
  </si>
  <si>
    <t>55200H</t>
  </si>
  <si>
    <t>57104</t>
  </si>
  <si>
    <t>57102</t>
  </si>
  <si>
    <t>5800A</t>
  </si>
  <si>
    <t>57100</t>
  </si>
  <si>
    <t>47106</t>
  </si>
  <si>
    <t>47204</t>
  </si>
  <si>
    <t>4705T</t>
  </si>
  <si>
    <t>4706T</t>
  </si>
  <si>
    <t>4707T</t>
  </si>
  <si>
    <t>4708T</t>
  </si>
  <si>
    <t>4709T</t>
  </si>
  <si>
    <t>4710T</t>
  </si>
  <si>
    <t>4711T</t>
  </si>
  <si>
    <t>4712T</t>
  </si>
  <si>
    <t>4714T</t>
  </si>
  <si>
    <t>4716T</t>
  </si>
  <si>
    <t>4718T</t>
  </si>
  <si>
    <t>4705</t>
  </si>
  <si>
    <t>4706</t>
  </si>
  <si>
    <t>4707</t>
  </si>
  <si>
    <t>4708</t>
  </si>
  <si>
    <t>4709</t>
  </si>
  <si>
    <t>4710</t>
  </si>
  <si>
    <t>4711</t>
  </si>
  <si>
    <t>4712</t>
  </si>
  <si>
    <t>4714</t>
  </si>
  <si>
    <t>4716</t>
  </si>
  <si>
    <t>4718</t>
  </si>
  <si>
    <t>47102</t>
  </si>
  <si>
    <t>4706L</t>
  </si>
  <si>
    <t>4707L</t>
  </si>
  <si>
    <t>4708L</t>
  </si>
  <si>
    <t>4709L</t>
  </si>
  <si>
    <t>4710L</t>
  </si>
  <si>
    <t>4711L</t>
  </si>
  <si>
    <t>4712L</t>
  </si>
  <si>
    <t>4714L</t>
  </si>
  <si>
    <t>4716L</t>
  </si>
  <si>
    <t>4718L</t>
  </si>
  <si>
    <t>47207</t>
  </si>
  <si>
    <t>4704M</t>
  </si>
  <si>
    <t>47045M</t>
  </si>
  <si>
    <t>4705M</t>
  </si>
  <si>
    <t>47055M</t>
  </si>
  <si>
    <t>4706M</t>
  </si>
  <si>
    <t>4707M</t>
  </si>
  <si>
    <t>4708M</t>
  </si>
  <si>
    <t>4709M</t>
  </si>
  <si>
    <t>4710M</t>
  </si>
  <si>
    <t>4711M</t>
  </si>
  <si>
    <t>4712M</t>
  </si>
  <si>
    <t>4713M</t>
  </si>
  <si>
    <t>4714M</t>
  </si>
  <si>
    <t>4715M</t>
  </si>
  <si>
    <t>47202</t>
  </si>
  <si>
    <t>4704LM</t>
  </si>
  <si>
    <t>4705LM</t>
  </si>
  <si>
    <t>47055LM</t>
  </si>
  <si>
    <t>4706LM</t>
  </si>
  <si>
    <t>4707LM</t>
  </si>
  <si>
    <t>4708LM</t>
  </si>
  <si>
    <t>4709LM</t>
  </si>
  <si>
    <t>4710LM</t>
  </si>
  <si>
    <t>4711LM</t>
  </si>
  <si>
    <t>4712LM</t>
  </si>
  <si>
    <t>4713LM</t>
  </si>
  <si>
    <t>4714LM</t>
  </si>
  <si>
    <t>4715LM</t>
  </si>
  <si>
    <t>4771X</t>
  </si>
  <si>
    <t>4774</t>
  </si>
  <si>
    <t>4775</t>
  </si>
  <si>
    <t>4808M</t>
  </si>
  <si>
    <t>4812M</t>
  </si>
  <si>
    <t>4813M</t>
  </si>
  <si>
    <t>4814M</t>
  </si>
  <si>
    <t>4815M</t>
  </si>
  <si>
    <t>4739C</t>
  </si>
  <si>
    <t>473908W</t>
  </si>
  <si>
    <t>473910W</t>
  </si>
  <si>
    <t>473915W</t>
  </si>
  <si>
    <t>473920W</t>
  </si>
  <si>
    <t>473925W</t>
  </si>
  <si>
    <t>473927W</t>
  </si>
  <si>
    <t>473930W</t>
  </si>
  <si>
    <t>4770-10</t>
  </si>
  <si>
    <t>4770-1/16</t>
  </si>
  <si>
    <t>4770-5/64</t>
  </si>
  <si>
    <t>4770-3/32</t>
  </si>
  <si>
    <t>4770-7/64</t>
  </si>
  <si>
    <t>4770-1/8</t>
  </si>
  <si>
    <t>4770-9/64</t>
  </si>
  <si>
    <t>4770-5/32</t>
  </si>
  <si>
    <t>4770-3/16</t>
  </si>
  <si>
    <t>4770-7/32</t>
  </si>
  <si>
    <t>4770-1/4</t>
  </si>
  <si>
    <t>4770-6</t>
  </si>
  <si>
    <t>47702M</t>
  </si>
  <si>
    <t>47703M</t>
  </si>
  <si>
    <t>47704M</t>
  </si>
  <si>
    <t>47705M</t>
  </si>
  <si>
    <t>47706M</t>
  </si>
  <si>
    <t>5200PA</t>
  </si>
  <si>
    <t>52124</t>
  </si>
  <si>
    <t>52118</t>
  </si>
  <si>
    <t>52126</t>
  </si>
  <si>
    <t>52122</t>
  </si>
  <si>
    <t>S02HS</t>
  </si>
  <si>
    <t>5208</t>
  </si>
  <si>
    <t>5210</t>
  </si>
  <si>
    <t>5211</t>
  </si>
  <si>
    <t>5212</t>
  </si>
  <si>
    <t>5214</t>
  </si>
  <si>
    <t>5216</t>
  </si>
  <si>
    <t>5217</t>
  </si>
  <si>
    <t>5218</t>
  </si>
  <si>
    <t>5219</t>
  </si>
  <si>
    <t>5220</t>
  </si>
  <si>
    <t>5222</t>
  </si>
  <si>
    <t>5224</t>
  </si>
  <si>
    <t>5226</t>
  </si>
  <si>
    <t>5228</t>
  </si>
  <si>
    <t>5230</t>
  </si>
  <si>
    <t>5232</t>
  </si>
  <si>
    <t>5208H</t>
  </si>
  <si>
    <t>5210H</t>
  </si>
  <si>
    <t>5212H</t>
  </si>
  <si>
    <t>5214H</t>
  </si>
  <si>
    <t>5216H</t>
  </si>
  <si>
    <t>5218H</t>
  </si>
  <si>
    <t>5220H</t>
  </si>
  <si>
    <t>5222H</t>
  </si>
  <si>
    <t>5224H</t>
  </si>
  <si>
    <t>5226H</t>
  </si>
  <si>
    <t>5228H</t>
  </si>
  <si>
    <t>5230H</t>
  </si>
  <si>
    <t>5232H</t>
  </si>
  <si>
    <t>52112</t>
  </si>
  <si>
    <t>52107</t>
  </si>
  <si>
    <t>52114</t>
  </si>
  <si>
    <t>52111</t>
  </si>
  <si>
    <t>5008</t>
  </si>
  <si>
    <t>5010</t>
  </si>
  <si>
    <t>5012</t>
  </si>
  <si>
    <t>5014</t>
  </si>
  <si>
    <t>5016</t>
  </si>
  <si>
    <t>5018</t>
  </si>
  <si>
    <t>5020</t>
  </si>
  <si>
    <t>5022</t>
  </si>
  <si>
    <t>5024</t>
  </si>
  <si>
    <t>5026</t>
  </si>
  <si>
    <t>5028</t>
  </si>
  <si>
    <t>5030</t>
  </si>
  <si>
    <t>5032</t>
  </si>
  <si>
    <t>5008H</t>
  </si>
  <si>
    <t>5010H</t>
  </si>
  <si>
    <t>5012H</t>
  </si>
  <si>
    <t>5014H</t>
  </si>
  <si>
    <t>5016H</t>
  </si>
  <si>
    <t>5018H</t>
  </si>
  <si>
    <t>5020H</t>
  </si>
  <si>
    <t>5022H</t>
  </si>
  <si>
    <t>5024H</t>
  </si>
  <si>
    <t>5026H</t>
  </si>
  <si>
    <t>5028H</t>
  </si>
  <si>
    <t>5030H</t>
  </si>
  <si>
    <t>5032H</t>
  </si>
  <si>
    <t>52215</t>
  </si>
  <si>
    <t>52216</t>
  </si>
  <si>
    <t>52211</t>
  </si>
  <si>
    <t>52212</t>
  </si>
  <si>
    <t>S02HM</t>
  </si>
  <si>
    <t>5206M</t>
  </si>
  <si>
    <t>5207M</t>
  </si>
  <si>
    <t>5208M</t>
  </si>
  <si>
    <t>5209M</t>
  </si>
  <si>
    <t>5210M</t>
  </si>
  <si>
    <t>5211M</t>
  </si>
  <si>
    <t>5212M</t>
  </si>
  <si>
    <t>5213M</t>
  </si>
  <si>
    <t>5214M</t>
  </si>
  <si>
    <t>5215M</t>
  </si>
  <si>
    <t>5216M</t>
  </si>
  <si>
    <t>5217M</t>
  </si>
  <si>
    <t>5218M</t>
  </si>
  <si>
    <t>5219M</t>
  </si>
  <si>
    <t>5220M</t>
  </si>
  <si>
    <t>5221M</t>
  </si>
  <si>
    <t>5222M</t>
  </si>
  <si>
    <t>5223M</t>
  </si>
  <si>
    <t>5224M</t>
  </si>
  <si>
    <t>5225M</t>
  </si>
  <si>
    <t>5226M</t>
  </si>
  <si>
    <t>5206HM</t>
  </si>
  <si>
    <t>5207HM</t>
  </si>
  <si>
    <t>5208HM</t>
  </si>
  <si>
    <t>5209HM</t>
  </si>
  <si>
    <t>5210HM</t>
  </si>
  <si>
    <t>5211HM</t>
  </si>
  <si>
    <t>5212HM</t>
  </si>
  <si>
    <t>5213HM</t>
  </si>
  <si>
    <t>5214HM</t>
  </si>
  <si>
    <t>5215HM</t>
  </si>
  <si>
    <t>5216HM</t>
  </si>
  <si>
    <t>5217HM</t>
  </si>
  <si>
    <t>5218HM</t>
  </si>
  <si>
    <t>5219HM</t>
  </si>
  <si>
    <t>5220HM</t>
  </si>
  <si>
    <t>5221HM</t>
  </si>
  <si>
    <t>5222HM</t>
  </si>
  <si>
    <t>5223HM</t>
  </si>
  <si>
    <t>5224HM</t>
  </si>
  <si>
    <t>5225HM</t>
  </si>
  <si>
    <t>5226HM</t>
  </si>
  <si>
    <t>52209</t>
  </si>
  <si>
    <t>52203</t>
  </si>
  <si>
    <t>52205</t>
  </si>
  <si>
    <t>5008M</t>
  </si>
  <si>
    <t>5009M</t>
  </si>
  <si>
    <t>5010M</t>
  </si>
  <si>
    <t>5011M</t>
  </si>
  <si>
    <t>5012M</t>
  </si>
  <si>
    <t>5013M</t>
  </si>
  <si>
    <t>5014M</t>
  </si>
  <si>
    <t>5015M</t>
  </si>
  <si>
    <t>5016M</t>
  </si>
  <si>
    <t>5017M</t>
  </si>
  <si>
    <t>5018M</t>
  </si>
  <si>
    <t>5019M</t>
  </si>
  <si>
    <t>5006HM</t>
  </si>
  <si>
    <t>5007HM</t>
  </si>
  <si>
    <t>5008HM</t>
  </si>
  <si>
    <t>5009HM</t>
  </si>
  <si>
    <t>5010HM</t>
  </si>
  <si>
    <t>5011HM</t>
  </si>
  <si>
    <t>5012HM</t>
  </si>
  <si>
    <t>5013HM</t>
  </si>
  <si>
    <t>5014HM</t>
  </si>
  <si>
    <t>5015HM</t>
  </si>
  <si>
    <t>5016HM</t>
  </si>
  <si>
    <t>5017HM</t>
  </si>
  <si>
    <t>5018HM</t>
  </si>
  <si>
    <t>5019HM</t>
  </si>
  <si>
    <t>5020HM</t>
  </si>
  <si>
    <t>5021HM</t>
  </si>
  <si>
    <t>5022HM</t>
  </si>
  <si>
    <t>5023HM</t>
  </si>
  <si>
    <t>5208S</t>
  </si>
  <si>
    <t>5210S</t>
  </si>
  <si>
    <t>5214S</t>
  </si>
  <si>
    <t>5216S</t>
  </si>
  <si>
    <t>5218S</t>
  </si>
  <si>
    <t>5220S</t>
  </si>
  <si>
    <t>5273H</t>
  </si>
  <si>
    <t>5276H</t>
  </si>
  <si>
    <t>5278H</t>
  </si>
  <si>
    <t>5274MH</t>
  </si>
  <si>
    <t>5276MH</t>
  </si>
  <si>
    <t>5278MH</t>
  </si>
  <si>
    <t>5279MH</t>
  </si>
  <si>
    <t>5280MH</t>
  </si>
  <si>
    <t>5281MH</t>
  </si>
  <si>
    <t>5282MH</t>
  </si>
  <si>
    <t>5212SPL</t>
  </si>
  <si>
    <t>5214SPL</t>
  </si>
  <si>
    <t>5216SPL</t>
  </si>
  <si>
    <t>5218SPL</t>
  </si>
  <si>
    <t>52ET14</t>
  </si>
  <si>
    <t>5200TX</t>
  </si>
  <si>
    <t>5204TX</t>
  </si>
  <si>
    <t>5205TX</t>
  </si>
  <si>
    <t>5206TX</t>
  </si>
  <si>
    <t>5207TX</t>
  </si>
  <si>
    <t>5208TX</t>
  </si>
  <si>
    <t>5210TX</t>
  </si>
  <si>
    <t>5211TX</t>
  </si>
  <si>
    <t>5212TX</t>
  </si>
  <si>
    <t>5214TX</t>
  </si>
  <si>
    <t>5218TX</t>
  </si>
  <si>
    <t>5239S</t>
  </si>
  <si>
    <t>5239C</t>
  </si>
  <si>
    <t>523910W</t>
  </si>
  <si>
    <t>523915W</t>
  </si>
  <si>
    <t>523920W</t>
  </si>
  <si>
    <t>523925W</t>
  </si>
  <si>
    <t>523927W</t>
  </si>
  <si>
    <t>523930W</t>
  </si>
  <si>
    <t>523940W</t>
  </si>
  <si>
    <t>523945W</t>
  </si>
  <si>
    <t>523950W</t>
  </si>
  <si>
    <t>R5239T10</t>
  </si>
  <si>
    <t>R5239T15</t>
  </si>
  <si>
    <t>R5239T20</t>
  </si>
  <si>
    <t>R5239T25</t>
  </si>
  <si>
    <t>R5239T27</t>
  </si>
  <si>
    <t>R5239T30</t>
  </si>
  <si>
    <t>R5239T40</t>
  </si>
  <si>
    <t>R5239T45</t>
  </si>
  <si>
    <t>R5239T50</t>
  </si>
  <si>
    <t>49907</t>
  </si>
  <si>
    <t>4990-1/8</t>
  </si>
  <si>
    <t>4990-5/32</t>
  </si>
  <si>
    <t>4990-3/16</t>
  </si>
  <si>
    <t>4990-7/32</t>
  </si>
  <si>
    <t>4990-1/4</t>
  </si>
  <si>
    <t>4990-5/16</t>
  </si>
  <si>
    <t>4990-3/8</t>
  </si>
  <si>
    <t>4990-7L</t>
  </si>
  <si>
    <t>4990-1/8L</t>
  </si>
  <si>
    <t>4990-5/32L</t>
  </si>
  <si>
    <t>4990-3/16L</t>
  </si>
  <si>
    <t>4990-7/32L</t>
  </si>
  <si>
    <t>4990-1/4L</t>
  </si>
  <si>
    <t>4990-5/16L</t>
  </si>
  <si>
    <t>4990-3/8L</t>
  </si>
  <si>
    <t>4990M6</t>
  </si>
  <si>
    <t>49904M</t>
  </si>
  <si>
    <t>49905M</t>
  </si>
  <si>
    <t>49906M</t>
  </si>
  <si>
    <t>49907M</t>
  </si>
  <si>
    <t>49908M</t>
  </si>
  <si>
    <t>499010M</t>
  </si>
  <si>
    <t>4990SML</t>
  </si>
  <si>
    <t>49904ML</t>
  </si>
  <si>
    <t>49905ML</t>
  </si>
  <si>
    <t>49906ML</t>
  </si>
  <si>
    <t>49907ML</t>
  </si>
  <si>
    <t>49908ML</t>
  </si>
  <si>
    <t>499010ML</t>
  </si>
  <si>
    <t>4900BD</t>
  </si>
  <si>
    <t>4990BDM</t>
  </si>
  <si>
    <t>4991M5</t>
  </si>
  <si>
    <t>4991-5M</t>
  </si>
  <si>
    <t>4991-6M</t>
  </si>
  <si>
    <t>4991-7M</t>
  </si>
  <si>
    <t>4991-8M</t>
  </si>
  <si>
    <t>4991-10M</t>
  </si>
  <si>
    <t>4900-10</t>
  </si>
  <si>
    <t>4912</t>
  </si>
  <si>
    <t>4914</t>
  </si>
  <si>
    <t>4916</t>
  </si>
  <si>
    <t>4918</t>
  </si>
  <si>
    <t>4920</t>
  </si>
  <si>
    <t>4922</t>
  </si>
  <si>
    <t>4924</t>
  </si>
  <si>
    <t>4926</t>
  </si>
  <si>
    <t>4928</t>
  </si>
  <si>
    <t>4932</t>
  </si>
  <si>
    <t>4900-12M</t>
  </si>
  <si>
    <t>4910M</t>
  </si>
  <si>
    <t>4911M</t>
  </si>
  <si>
    <t>4912M</t>
  </si>
  <si>
    <t>4913M</t>
  </si>
  <si>
    <t>4914M</t>
  </si>
  <si>
    <t>4915M</t>
  </si>
  <si>
    <t>4916M</t>
  </si>
  <si>
    <t>4917M</t>
  </si>
  <si>
    <t>4918M</t>
  </si>
  <si>
    <t>4919M</t>
  </si>
  <si>
    <t>4921M</t>
  </si>
  <si>
    <t>4922M</t>
  </si>
  <si>
    <t>54113</t>
  </si>
  <si>
    <t>54114</t>
  </si>
  <si>
    <t>54112</t>
  </si>
  <si>
    <t>5400PA</t>
  </si>
  <si>
    <t>54111</t>
  </si>
  <si>
    <t>54109</t>
  </si>
  <si>
    <t>54110</t>
  </si>
  <si>
    <t>54115</t>
  </si>
  <si>
    <t>5408</t>
  </si>
  <si>
    <t>5410</t>
  </si>
  <si>
    <t>5412</t>
  </si>
  <si>
    <t>5414</t>
  </si>
  <si>
    <t>5416</t>
  </si>
  <si>
    <t>5417</t>
  </si>
  <si>
    <t>5418</t>
  </si>
  <si>
    <t>5419</t>
  </si>
  <si>
    <t>5420</t>
  </si>
  <si>
    <t>5422</t>
  </si>
  <si>
    <t>5424</t>
  </si>
  <si>
    <t>5425</t>
  </si>
  <si>
    <t>5426</t>
  </si>
  <si>
    <t>5428</t>
  </si>
  <si>
    <t>5429</t>
  </si>
  <si>
    <t>5430</t>
  </si>
  <si>
    <t>5431</t>
  </si>
  <si>
    <t>5432</t>
  </si>
  <si>
    <t>5434</t>
  </si>
  <si>
    <t>5436</t>
  </si>
  <si>
    <t>5438</t>
  </si>
  <si>
    <t>5440</t>
  </si>
  <si>
    <t>5442</t>
  </si>
  <si>
    <t>5444</t>
  </si>
  <si>
    <t>5446</t>
  </si>
  <si>
    <t>5448</t>
  </si>
  <si>
    <t>5408H</t>
  </si>
  <si>
    <t>5410H</t>
  </si>
  <si>
    <t>5412H</t>
  </si>
  <si>
    <t>5414H</t>
  </si>
  <si>
    <t>5416H</t>
  </si>
  <si>
    <t>5418H</t>
  </si>
  <si>
    <t>5419H</t>
  </si>
  <si>
    <t>5420H</t>
  </si>
  <si>
    <t>5422H</t>
  </si>
  <si>
    <t>5424H</t>
  </si>
  <si>
    <t>5425H</t>
  </si>
  <si>
    <t>5426H</t>
  </si>
  <si>
    <t>5428H</t>
  </si>
  <si>
    <t>5430H</t>
  </si>
  <si>
    <t>5432H</t>
  </si>
  <si>
    <t>5434H</t>
  </si>
  <si>
    <t>5436H</t>
  </si>
  <si>
    <t>5438H</t>
  </si>
  <si>
    <t>5440H</t>
  </si>
  <si>
    <t>5442H</t>
  </si>
  <si>
    <t>5444H</t>
  </si>
  <si>
    <t>5446H</t>
  </si>
  <si>
    <t>5448H</t>
  </si>
  <si>
    <t>54107</t>
  </si>
  <si>
    <t>5400PH</t>
  </si>
  <si>
    <t>54117</t>
  </si>
  <si>
    <t>54103</t>
  </si>
  <si>
    <t>54118</t>
  </si>
  <si>
    <t>5300H</t>
  </si>
  <si>
    <t>5316</t>
  </si>
  <si>
    <t>5318</t>
  </si>
  <si>
    <t>5320</t>
  </si>
  <si>
    <t>5322</t>
  </si>
  <si>
    <t>5324</t>
  </si>
  <si>
    <t>5326</t>
  </si>
  <si>
    <t>5328</t>
  </si>
  <si>
    <t>5330</t>
  </si>
  <si>
    <t>5332</t>
  </si>
  <si>
    <t>5334</t>
  </si>
  <si>
    <t>5336</t>
  </si>
  <si>
    <t>5340</t>
  </si>
  <si>
    <t>5312H</t>
  </si>
  <si>
    <t>5314H</t>
  </si>
  <si>
    <t>5316H</t>
  </si>
  <si>
    <t>5318H</t>
  </si>
  <si>
    <t>5320H</t>
  </si>
  <si>
    <t>5322H</t>
  </si>
  <si>
    <t>5324H</t>
  </si>
  <si>
    <t>5326H</t>
  </si>
  <si>
    <t>5328H</t>
  </si>
  <si>
    <t>5330H</t>
  </si>
  <si>
    <t>5332H</t>
  </si>
  <si>
    <t>5334H</t>
  </si>
  <si>
    <t>5336H</t>
  </si>
  <si>
    <t>5340H</t>
  </si>
  <si>
    <t>5348H</t>
  </si>
  <si>
    <t>54211</t>
  </si>
  <si>
    <t>54214</t>
  </si>
  <si>
    <t>54206</t>
  </si>
  <si>
    <t>5400PAM</t>
  </si>
  <si>
    <t>54212</t>
  </si>
  <si>
    <t>54209</t>
  </si>
  <si>
    <t>54205</t>
  </si>
  <si>
    <t>54213</t>
  </si>
  <si>
    <t>5408M</t>
  </si>
  <si>
    <t>5409M</t>
  </si>
  <si>
    <t>5410M</t>
  </si>
  <si>
    <t>5411M</t>
  </si>
  <si>
    <t>5412M</t>
  </si>
  <si>
    <t>5413M</t>
  </si>
  <si>
    <t>5414M</t>
  </si>
  <si>
    <t>5415M</t>
  </si>
  <si>
    <t>5416M</t>
  </si>
  <si>
    <t>5417M</t>
  </si>
  <si>
    <t>5418M</t>
  </si>
  <si>
    <t>5419M</t>
  </si>
  <si>
    <t>5420M</t>
  </si>
  <si>
    <t>5421M</t>
  </si>
  <si>
    <t>5422M</t>
  </si>
  <si>
    <t>5423M</t>
  </si>
  <si>
    <t>5424M</t>
  </si>
  <si>
    <t>5425M</t>
  </si>
  <si>
    <t>5426M</t>
  </si>
  <si>
    <t>5427M</t>
  </si>
  <si>
    <t>5428M</t>
  </si>
  <si>
    <t>5429M</t>
  </si>
  <si>
    <t>5430M</t>
  </si>
  <si>
    <t>5431M</t>
  </si>
  <si>
    <t>5432M</t>
  </si>
  <si>
    <t>5434M</t>
  </si>
  <si>
    <t>5436M</t>
  </si>
  <si>
    <t>5408HM</t>
  </si>
  <si>
    <t>5409HM</t>
  </si>
  <si>
    <t>5410HM</t>
  </si>
  <si>
    <t>5411HM</t>
  </si>
  <si>
    <t>5412HM</t>
  </si>
  <si>
    <t>5413HM</t>
  </si>
  <si>
    <t>5414HM</t>
  </si>
  <si>
    <t>5415HM</t>
  </si>
  <si>
    <t>5416HM</t>
  </si>
  <si>
    <t>5417HM</t>
  </si>
  <si>
    <t>5418HM</t>
  </si>
  <si>
    <t>5419HM</t>
  </si>
  <si>
    <t>5420HM</t>
  </si>
  <si>
    <t>5421HM</t>
  </si>
  <si>
    <t>5422HM</t>
  </si>
  <si>
    <t>5423HM</t>
  </si>
  <si>
    <t>5424HM</t>
  </si>
  <si>
    <t>5425HM</t>
  </si>
  <si>
    <t>5426HM</t>
  </si>
  <si>
    <t>5427HM</t>
  </si>
  <si>
    <t>5428HM</t>
  </si>
  <si>
    <t>5429HM</t>
  </si>
  <si>
    <t>5430HM</t>
  </si>
  <si>
    <t>5432HM</t>
  </si>
  <si>
    <t>5434HM</t>
  </si>
  <si>
    <t>5436HM</t>
  </si>
  <si>
    <t>54201</t>
  </si>
  <si>
    <t>54207</t>
  </si>
  <si>
    <t>5400PHM</t>
  </si>
  <si>
    <t>54215</t>
  </si>
  <si>
    <t>54203</t>
  </si>
  <si>
    <t>54204</t>
  </si>
  <si>
    <t>54216</t>
  </si>
  <si>
    <t>5310M</t>
  </si>
  <si>
    <t>5311M</t>
  </si>
  <si>
    <t>5312M</t>
  </si>
  <si>
    <t>5313M</t>
  </si>
  <si>
    <t>5314M</t>
  </si>
  <si>
    <t>5315M</t>
  </si>
  <si>
    <t>5316M</t>
  </si>
  <si>
    <t>5317M</t>
  </si>
  <si>
    <t>5318M</t>
  </si>
  <si>
    <t>5319M</t>
  </si>
  <si>
    <t>5320M</t>
  </si>
  <si>
    <t>5321M</t>
  </si>
  <si>
    <t>5322M</t>
  </si>
  <si>
    <t>5323M</t>
  </si>
  <si>
    <t>5324M</t>
  </si>
  <si>
    <t>5325M</t>
  </si>
  <si>
    <t>5326M</t>
  </si>
  <si>
    <t>5327M</t>
  </si>
  <si>
    <t>5328M</t>
  </si>
  <si>
    <t>5329M</t>
  </si>
  <si>
    <t>5330M</t>
  </si>
  <si>
    <t>5331M</t>
  </si>
  <si>
    <t>5332M</t>
  </si>
  <si>
    <t>5310HM</t>
  </si>
  <si>
    <t>5311HM</t>
  </si>
  <si>
    <t>5312HM</t>
  </si>
  <si>
    <t>5313HM</t>
  </si>
  <si>
    <t>5314HM</t>
  </si>
  <si>
    <t>5315HM</t>
  </si>
  <si>
    <t>5316HM</t>
  </si>
  <si>
    <t>5317HM</t>
  </si>
  <si>
    <t>5318HM</t>
  </si>
  <si>
    <t>5319HM</t>
  </si>
  <si>
    <t>5320HM</t>
  </si>
  <si>
    <t>5321HM</t>
  </si>
  <si>
    <t>5322HM</t>
  </si>
  <si>
    <t>5323HM</t>
  </si>
  <si>
    <t>5324HM</t>
  </si>
  <si>
    <t>5325HM</t>
  </si>
  <si>
    <t>5326HM</t>
  </si>
  <si>
    <t>5327HM</t>
  </si>
  <si>
    <t>5330HM</t>
  </si>
  <si>
    <t>5332HM</t>
  </si>
  <si>
    <t>5334HM</t>
  </si>
  <si>
    <t>5336HM</t>
  </si>
  <si>
    <t>5420S</t>
  </si>
  <si>
    <t>5422S</t>
  </si>
  <si>
    <t>5424S</t>
  </si>
  <si>
    <t>5432S</t>
  </si>
  <si>
    <t>5416SPL</t>
  </si>
  <si>
    <t>5418SPL</t>
  </si>
  <si>
    <t>5420SPL</t>
  </si>
  <si>
    <t>5422SPL</t>
  </si>
  <si>
    <t>5424SPL</t>
  </si>
  <si>
    <t>5426SPL</t>
  </si>
  <si>
    <t>5428SPL</t>
  </si>
  <si>
    <t>5430SPL</t>
  </si>
  <si>
    <t>5400TX</t>
  </si>
  <si>
    <t>5410TX</t>
  </si>
  <si>
    <t>5412TX</t>
  </si>
  <si>
    <t>5414TX</t>
  </si>
  <si>
    <t>5416TX</t>
  </si>
  <si>
    <t>5418TX</t>
  </si>
  <si>
    <t>5420TX</t>
  </si>
  <si>
    <t>5439C</t>
  </si>
  <si>
    <t>543920W</t>
  </si>
  <si>
    <t>543925W</t>
  </si>
  <si>
    <t>543930W</t>
  </si>
  <si>
    <t>543940W</t>
  </si>
  <si>
    <t>543945W</t>
  </si>
  <si>
    <t>543950W</t>
  </si>
  <si>
    <t>543955W</t>
  </si>
  <si>
    <t>R5439T20</t>
  </si>
  <si>
    <t>R5439T25</t>
  </si>
  <si>
    <t>R5439T30</t>
  </si>
  <si>
    <t>R5439T40</t>
  </si>
  <si>
    <t>R5439T45</t>
  </si>
  <si>
    <t>R5439T50</t>
  </si>
  <si>
    <t>R5439T55</t>
  </si>
  <si>
    <t>5443M5</t>
  </si>
  <si>
    <t>5443-9M</t>
  </si>
  <si>
    <t>5443-10M</t>
  </si>
  <si>
    <t>5443-12M</t>
  </si>
  <si>
    <t>5443-14M</t>
  </si>
  <si>
    <t>5443-16M</t>
  </si>
  <si>
    <t>54417</t>
  </si>
  <si>
    <t>5441-1/4</t>
  </si>
  <si>
    <t>5441-5/16</t>
  </si>
  <si>
    <t>5441-3/8</t>
  </si>
  <si>
    <t>5441-7/16</t>
  </si>
  <si>
    <t>5441-1/2</t>
  </si>
  <si>
    <t>5441-9/16</t>
  </si>
  <si>
    <t>5441-5/8</t>
  </si>
  <si>
    <t>5441-3/4</t>
  </si>
  <si>
    <t>54416L</t>
  </si>
  <si>
    <t>5441-5/16L</t>
  </si>
  <si>
    <t>5441-3/8L</t>
  </si>
  <si>
    <t>5441-7/16L</t>
  </si>
  <si>
    <t>5441-1/2L</t>
  </si>
  <si>
    <t>5441-9/16L</t>
  </si>
  <si>
    <t>5441-5/8L</t>
  </si>
  <si>
    <t>5441M6</t>
  </si>
  <si>
    <t>54416M</t>
  </si>
  <si>
    <t>54418M</t>
  </si>
  <si>
    <t>544110M</t>
  </si>
  <si>
    <t>544112M</t>
  </si>
  <si>
    <t>544114M</t>
  </si>
  <si>
    <t>544117M</t>
  </si>
  <si>
    <t>544119M</t>
  </si>
  <si>
    <t>5441M5L</t>
  </si>
  <si>
    <t>54418ML</t>
  </si>
  <si>
    <t>544110ML</t>
  </si>
  <si>
    <t>544112ML</t>
  </si>
  <si>
    <t>544114ML</t>
  </si>
  <si>
    <t>544117ML</t>
  </si>
  <si>
    <t>55109</t>
  </si>
  <si>
    <t>55113</t>
  </si>
  <si>
    <t>5524</t>
  </si>
  <si>
    <t>5526</t>
  </si>
  <si>
    <t>5528</t>
  </si>
  <si>
    <t>5530</t>
  </si>
  <si>
    <t>5532</t>
  </si>
  <si>
    <t>5534</t>
  </si>
  <si>
    <t>5536</t>
  </si>
  <si>
    <t>5538</t>
  </si>
  <si>
    <t>5540</t>
  </si>
  <si>
    <t>5542</t>
  </si>
  <si>
    <t>5544</t>
  </si>
  <si>
    <t>5546</t>
  </si>
  <si>
    <t>5548</t>
  </si>
  <si>
    <t>5550</t>
  </si>
  <si>
    <t>5552</t>
  </si>
  <si>
    <t>5554</t>
  </si>
  <si>
    <t>5556</t>
  </si>
  <si>
    <t>5558</t>
  </si>
  <si>
    <t>5560</t>
  </si>
  <si>
    <t>5564</t>
  </si>
  <si>
    <t>5566</t>
  </si>
  <si>
    <t>5568</t>
  </si>
  <si>
    <t>5570</t>
  </si>
  <si>
    <t>5572</t>
  </si>
  <si>
    <t>5574</t>
  </si>
  <si>
    <t>5576</t>
  </si>
  <si>
    <t>5530H</t>
  </si>
  <si>
    <t>5534H</t>
  </si>
  <si>
    <t>5536H</t>
  </si>
  <si>
    <t>5538H</t>
  </si>
  <si>
    <t>5540H</t>
  </si>
  <si>
    <t>5542H</t>
  </si>
  <si>
    <t>5546H</t>
  </si>
  <si>
    <t>5548H</t>
  </si>
  <si>
    <t>5550H</t>
  </si>
  <si>
    <t>5552H</t>
  </si>
  <si>
    <t>5554H</t>
  </si>
  <si>
    <t>5558H</t>
  </si>
  <si>
    <t>5560H</t>
  </si>
  <si>
    <t>5564H</t>
  </si>
  <si>
    <t>55111</t>
  </si>
  <si>
    <t>5528HL</t>
  </si>
  <si>
    <t>5530HL</t>
  </si>
  <si>
    <t>5532HL</t>
  </si>
  <si>
    <t>5534HL</t>
  </si>
  <si>
    <t>5536HL</t>
  </si>
  <si>
    <t>5538HL</t>
  </si>
  <si>
    <t>5540HL</t>
  </si>
  <si>
    <t>5542HL</t>
  </si>
  <si>
    <t>5544HL</t>
  </si>
  <si>
    <t>5546HL</t>
  </si>
  <si>
    <t>5548HL</t>
  </si>
  <si>
    <t>5550HL</t>
  </si>
  <si>
    <t>5552HL</t>
  </si>
  <si>
    <t>55205</t>
  </si>
  <si>
    <t>55207</t>
  </si>
  <si>
    <t>5519M</t>
  </si>
  <si>
    <t>5520M</t>
  </si>
  <si>
    <t>5521M</t>
  </si>
  <si>
    <t>5522M</t>
  </si>
  <si>
    <t>5523M</t>
  </si>
  <si>
    <t>5524M</t>
  </si>
  <si>
    <t>5525M</t>
  </si>
  <si>
    <t>5526M</t>
  </si>
  <si>
    <t>5527M</t>
  </si>
  <si>
    <t>5528M</t>
  </si>
  <si>
    <t>5529M</t>
  </si>
  <si>
    <t>5530M</t>
  </si>
  <si>
    <t>5531M</t>
  </si>
  <si>
    <t>5532M</t>
  </si>
  <si>
    <t>5533M</t>
  </si>
  <si>
    <t>5534M</t>
  </si>
  <si>
    <t>5535M</t>
  </si>
  <si>
    <t>5536M</t>
  </si>
  <si>
    <t>5538M</t>
  </si>
  <si>
    <t>5540M</t>
  </si>
  <si>
    <t>5541M</t>
  </si>
  <si>
    <t>5542M</t>
  </si>
  <si>
    <t>5544M</t>
  </si>
  <si>
    <t>5546M</t>
  </si>
  <si>
    <t>5550M</t>
  </si>
  <si>
    <t>5554M</t>
  </si>
  <si>
    <t>5555M</t>
  </si>
  <si>
    <t>5558M</t>
  </si>
  <si>
    <t>5560M</t>
  </si>
  <si>
    <t>5519HM</t>
  </si>
  <si>
    <t>5522HM</t>
  </si>
  <si>
    <t>5524HM</t>
  </si>
  <si>
    <t>5525HM</t>
  </si>
  <si>
    <t>5527HM</t>
  </si>
  <si>
    <t>5528HM</t>
  </si>
  <si>
    <t>5530HM</t>
  </si>
  <si>
    <t>5532HM</t>
  </si>
  <si>
    <t>5533HM</t>
  </si>
  <si>
    <t>5534HM</t>
  </si>
  <si>
    <t>5536HM</t>
  </si>
  <si>
    <t>5538HM</t>
  </si>
  <si>
    <t>5541HM</t>
  </si>
  <si>
    <t>5546HM</t>
  </si>
  <si>
    <t>5550HM</t>
  </si>
  <si>
    <t>5734</t>
  </si>
  <si>
    <t>5736</t>
  </si>
  <si>
    <t>5740</t>
  </si>
  <si>
    <t>5742</t>
  </si>
  <si>
    <t>5744</t>
  </si>
  <si>
    <t>5746</t>
  </si>
  <si>
    <t>5748</t>
  </si>
  <si>
    <t>5752</t>
  </si>
  <si>
    <t>5756</t>
  </si>
  <si>
    <t>5758</t>
  </si>
  <si>
    <t>5760</t>
  </si>
  <si>
    <t>5764</t>
  </si>
  <si>
    <t>5768</t>
  </si>
  <si>
    <t>5770</t>
  </si>
  <si>
    <t>5772</t>
  </si>
  <si>
    <t>5776</t>
  </si>
  <si>
    <t>5780</t>
  </si>
  <si>
    <t>5782</t>
  </si>
  <si>
    <t>5784</t>
  </si>
  <si>
    <t>5788</t>
  </si>
  <si>
    <t>5794</t>
  </si>
  <si>
    <t>5796</t>
  </si>
  <si>
    <t>5800</t>
  </si>
  <si>
    <t>5812</t>
  </si>
  <si>
    <t>5736M</t>
  </si>
  <si>
    <t>5741M</t>
  </si>
  <si>
    <t>5746M</t>
  </si>
  <si>
    <t>5750M</t>
  </si>
  <si>
    <t>5755M</t>
  </si>
  <si>
    <t>5760M</t>
  </si>
  <si>
    <t>5765M</t>
  </si>
  <si>
    <t>5770M</t>
  </si>
  <si>
    <t>5775M</t>
  </si>
  <si>
    <t>4749H</t>
  </si>
  <si>
    <t>5249H</t>
  </si>
  <si>
    <t>5449H</t>
  </si>
  <si>
    <t>5649H</t>
  </si>
  <si>
    <t>4749</t>
  </si>
  <si>
    <t>5249</t>
  </si>
  <si>
    <t>5449</t>
  </si>
  <si>
    <t>5649</t>
  </si>
  <si>
    <t>5849</t>
  </si>
  <si>
    <t>5249B</t>
  </si>
  <si>
    <t>5449B</t>
  </si>
  <si>
    <t>5450</t>
  </si>
  <si>
    <t>5850</t>
  </si>
  <si>
    <t>4749G</t>
  </si>
  <si>
    <t>5249G</t>
  </si>
  <si>
    <t>5449G</t>
  </si>
  <si>
    <t>5249S</t>
  </si>
  <si>
    <t>4752A</t>
  </si>
  <si>
    <t>5252A</t>
  </si>
  <si>
    <t>5452A</t>
  </si>
  <si>
    <t>5457</t>
  </si>
  <si>
    <t>524947N</t>
  </si>
  <si>
    <t>544952N</t>
  </si>
  <si>
    <t>564958N</t>
  </si>
  <si>
    <t>5452FL</t>
  </si>
  <si>
    <t>5449SC</t>
  </si>
  <si>
    <t>5449 14BL</t>
  </si>
  <si>
    <t>4749RKA</t>
  </si>
  <si>
    <t>5249RKA</t>
  </si>
  <si>
    <t>5252ARK</t>
  </si>
  <si>
    <t>5449RKA</t>
  </si>
  <si>
    <t>5452ARK</t>
  </si>
  <si>
    <t>544952NRK</t>
  </si>
  <si>
    <t>5649RK</t>
  </si>
  <si>
    <t>5649QRK</t>
  </si>
  <si>
    <t>5849RK</t>
  </si>
  <si>
    <t>5265H</t>
  </si>
  <si>
    <t>5466H</t>
  </si>
  <si>
    <t>5467H</t>
  </si>
  <si>
    <t>5468H</t>
  </si>
  <si>
    <t>5668H</t>
  </si>
  <si>
    <t>5868H</t>
  </si>
  <si>
    <t>4766</t>
  </si>
  <si>
    <t>5265</t>
  </si>
  <si>
    <t>5466</t>
  </si>
  <si>
    <t>5467</t>
  </si>
  <si>
    <t>5468</t>
  </si>
  <si>
    <t>5668</t>
  </si>
  <si>
    <t>5868</t>
  </si>
  <si>
    <t>4785</t>
  </si>
  <si>
    <t>5285</t>
  </si>
  <si>
    <t>5484</t>
  </si>
  <si>
    <t>5485</t>
  </si>
  <si>
    <t>5685</t>
  </si>
  <si>
    <t>5885</t>
  </si>
  <si>
    <t>5280</t>
  </si>
  <si>
    <t>5480</t>
  </si>
  <si>
    <t>5486</t>
  </si>
  <si>
    <t>5686</t>
  </si>
  <si>
    <t>5886</t>
  </si>
  <si>
    <t>4768</t>
  </si>
  <si>
    <t>4769</t>
  </si>
  <si>
    <t>4760</t>
  </si>
  <si>
    <t>4761</t>
  </si>
  <si>
    <t>4762</t>
  </si>
  <si>
    <t>4764</t>
  </si>
  <si>
    <t>4763</t>
  </si>
  <si>
    <t>5260</t>
  </si>
  <si>
    <t>526006</t>
  </si>
  <si>
    <t>5261</t>
  </si>
  <si>
    <t>5262</t>
  </si>
  <si>
    <t>5263</t>
  </si>
  <si>
    <t>5264</t>
  </si>
  <si>
    <t>5460</t>
  </si>
  <si>
    <t>5461</t>
  </si>
  <si>
    <t>5463</t>
  </si>
  <si>
    <t>546420</t>
  </si>
  <si>
    <t>546424</t>
  </si>
  <si>
    <t>546430</t>
  </si>
  <si>
    <t>546436</t>
  </si>
  <si>
    <t>5660</t>
  </si>
  <si>
    <t>5661</t>
  </si>
  <si>
    <t>5663</t>
  </si>
  <si>
    <t>5861</t>
  </si>
  <si>
    <t>5863</t>
  </si>
  <si>
    <t>526006QR</t>
  </si>
  <si>
    <t>5263QR</t>
  </si>
  <si>
    <t>5461QR</t>
  </si>
  <si>
    <t>5463QR</t>
  </si>
  <si>
    <t>5260W</t>
  </si>
  <si>
    <t>526006W</t>
  </si>
  <si>
    <t>4765</t>
  </si>
  <si>
    <t>5268</t>
  </si>
  <si>
    <t>4770</t>
  </si>
  <si>
    <t>5270</t>
  </si>
  <si>
    <t>5470</t>
  </si>
  <si>
    <t>5670</t>
  </si>
  <si>
    <t>5870</t>
  </si>
  <si>
    <t>5256</t>
  </si>
  <si>
    <t>5255</t>
  </si>
  <si>
    <t>5253</t>
  </si>
  <si>
    <t>5254</t>
  </si>
  <si>
    <t>5653</t>
  </si>
  <si>
    <t>5453</t>
  </si>
  <si>
    <t>5853</t>
  </si>
  <si>
    <t>5854</t>
  </si>
  <si>
    <t>4771</t>
  </si>
  <si>
    <t>4766RS</t>
  </si>
  <si>
    <t>5265RS</t>
  </si>
  <si>
    <t>5466RK</t>
  </si>
  <si>
    <t>5466RS</t>
  </si>
  <si>
    <t>5668RS</t>
  </si>
  <si>
    <t>5868RS</t>
  </si>
  <si>
    <t>750012LH</t>
  </si>
  <si>
    <t>750013MLH</t>
  </si>
  <si>
    <t>10000LH</t>
  </si>
  <si>
    <t>15201H</t>
  </si>
  <si>
    <t>69106</t>
  </si>
  <si>
    <t>6906H</t>
  </si>
  <si>
    <t>6908H</t>
  </si>
  <si>
    <t>6909H</t>
  </si>
  <si>
    <t>6910H</t>
  </si>
  <si>
    <t>6911H</t>
  </si>
  <si>
    <t>6912H</t>
  </si>
  <si>
    <t>6914H</t>
  </si>
  <si>
    <t>6916H</t>
  </si>
  <si>
    <t>6918H</t>
  </si>
  <si>
    <t>6920H</t>
  </si>
  <si>
    <t>6506H</t>
  </si>
  <si>
    <t>6508H</t>
  </si>
  <si>
    <t>6510H</t>
  </si>
  <si>
    <t>6511H</t>
  </si>
  <si>
    <t>69206</t>
  </si>
  <si>
    <t>6904M</t>
  </si>
  <si>
    <t>6905M</t>
  </si>
  <si>
    <t>69055M</t>
  </si>
  <si>
    <t>6906M</t>
  </si>
  <si>
    <t>6907M</t>
  </si>
  <si>
    <t>6908M</t>
  </si>
  <si>
    <t>6909M</t>
  </si>
  <si>
    <t>6910M</t>
  </si>
  <si>
    <t>6911M</t>
  </si>
  <si>
    <t>6912M</t>
  </si>
  <si>
    <t>6913M</t>
  </si>
  <si>
    <t>6914M</t>
  </si>
  <si>
    <t>6915M</t>
  </si>
  <si>
    <t>69212</t>
  </si>
  <si>
    <t>6505HM</t>
  </si>
  <si>
    <t>6506HM</t>
  </si>
  <si>
    <t>6507HM</t>
  </si>
  <si>
    <t>6508HM</t>
  </si>
  <si>
    <t>6509HM</t>
  </si>
  <si>
    <t>6510HM</t>
  </si>
  <si>
    <t>6511HM</t>
  </si>
  <si>
    <t>6512HM</t>
  </si>
  <si>
    <t>6513HM</t>
  </si>
  <si>
    <t>6514HM</t>
  </si>
  <si>
    <t>6515HM</t>
  </si>
  <si>
    <t>7208</t>
  </si>
  <si>
    <t>7210</t>
  </si>
  <si>
    <t>7212</t>
  </si>
  <si>
    <t>7214</t>
  </si>
  <si>
    <t>7216</t>
  </si>
  <si>
    <t>7220</t>
  </si>
  <si>
    <t>7224</t>
  </si>
  <si>
    <t>7228</t>
  </si>
  <si>
    <t>7208H</t>
  </si>
  <si>
    <t>7209H</t>
  </si>
  <si>
    <t>7210H</t>
  </si>
  <si>
    <t>7212H</t>
  </si>
  <si>
    <t>7214H</t>
  </si>
  <si>
    <t>7216H</t>
  </si>
  <si>
    <t>7218H</t>
  </si>
  <si>
    <t>7220H</t>
  </si>
  <si>
    <t>7222H</t>
  </si>
  <si>
    <t>7224H</t>
  </si>
  <si>
    <t>72112</t>
  </si>
  <si>
    <t>7710</t>
  </si>
  <si>
    <t>7712</t>
  </si>
  <si>
    <t>7714</t>
  </si>
  <si>
    <t>7716</t>
  </si>
  <si>
    <t>7718</t>
  </si>
  <si>
    <t>7720</t>
  </si>
  <si>
    <t>7722</t>
  </si>
  <si>
    <t>7724</t>
  </si>
  <si>
    <t>7710H</t>
  </si>
  <si>
    <t>7712H</t>
  </si>
  <si>
    <t>7714H</t>
  </si>
  <si>
    <t>7716H</t>
  </si>
  <si>
    <t>7718H</t>
  </si>
  <si>
    <t>7720H</t>
  </si>
  <si>
    <t>7722H</t>
  </si>
  <si>
    <t>7724H</t>
  </si>
  <si>
    <t>72202</t>
  </si>
  <si>
    <t>7208M</t>
  </si>
  <si>
    <t>7209M</t>
  </si>
  <si>
    <t>7210M</t>
  </si>
  <si>
    <t>7211M</t>
  </si>
  <si>
    <t>7212M</t>
  </si>
  <si>
    <t>7213M</t>
  </si>
  <si>
    <t>7214M</t>
  </si>
  <si>
    <t>7215M</t>
  </si>
  <si>
    <t>7216M</t>
  </si>
  <si>
    <t>7217M</t>
  </si>
  <si>
    <t>7218M</t>
  </si>
  <si>
    <t>7219M</t>
  </si>
  <si>
    <t>72216</t>
  </si>
  <si>
    <t>72212</t>
  </si>
  <si>
    <t>7007M</t>
  </si>
  <si>
    <t>7008M</t>
  </si>
  <si>
    <t>7009M</t>
  </si>
  <si>
    <t>7010M</t>
  </si>
  <si>
    <t>7011M</t>
  </si>
  <si>
    <t>7012M</t>
  </si>
  <si>
    <t>7013M</t>
  </si>
  <si>
    <t>7014M</t>
  </si>
  <si>
    <t>7015M</t>
  </si>
  <si>
    <t>7016M</t>
  </si>
  <si>
    <t>7017M</t>
  </si>
  <si>
    <t>7018M</t>
  </si>
  <si>
    <t>7019M</t>
  </si>
  <si>
    <t>7021M</t>
  </si>
  <si>
    <t>7022M</t>
  </si>
  <si>
    <t>7023M</t>
  </si>
  <si>
    <t>7024M</t>
  </si>
  <si>
    <t>7212HM</t>
  </si>
  <si>
    <t>7214HM</t>
  </si>
  <si>
    <t>7216HM</t>
  </si>
  <si>
    <t>7712HM</t>
  </si>
  <si>
    <t>7714HM</t>
  </si>
  <si>
    <t>7716HM</t>
  </si>
  <si>
    <t>7210MHM</t>
  </si>
  <si>
    <t>7213MHM</t>
  </si>
  <si>
    <t>7010MHM</t>
  </si>
  <si>
    <t>7013MHM</t>
  </si>
  <si>
    <t>72900W</t>
  </si>
  <si>
    <t>729010W</t>
  </si>
  <si>
    <t>729015W</t>
  </si>
  <si>
    <t>729020W</t>
  </si>
  <si>
    <t>729025W</t>
  </si>
  <si>
    <t>729027W</t>
  </si>
  <si>
    <t>729030W</t>
  </si>
  <si>
    <t>729040W</t>
  </si>
  <si>
    <t>729045W</t>
  </si>
  <si>
    <t>729050W</t>
  </si>
  <si>
    <t>7290-5/32</t>
  </si>
  <si>
    <t>7290-1/4</t>
  </si>
  <si>
    <t>7290-5/16</t>
  </si>
  <si>
    <t>7290-3/8</t>
  </si>
  <si>
    <t>7290-1/2</t>
  </si>
  <si>
    <t>7290-5M</t>
  </si>
  <si>
    <t>7290-6M</t>
  </si>
  <si>
    <t>7290-8M</t>
  </si>
  <si>
    <t>74101</t>
  </si>
  <si>
    <t>7412</t>
  </si>
  <si>
    <t>7414</t>
  </si>
  <si>
    <t>7416</t>
  </si>
  <si>
    <t>7418</t>
  </si>
  <si>
    <t>7420</t>
  </si>
  <si>
    <t>7422</t>
  </si>
  <si>
    <t>7424</t>
  </si>
  <si>
    <t>7426</t>
  </si>
  <si>
    <t>7428</t>
  </si>
  <si>
    <t>7430</t>
  </si>
  <si>
    <t>7432</t>
  </si>
  <si>
    <t>7434</t>
  </si>
  <si>
    <t>7436</t>
  </si>
  <si>
    <t>7438</t>
  </si>
  <si>
    <t>7440</t>
  </si>
  <si>
    <t>7442</t>
  </si>
  <si>
    <t>7444</t>
  </si>
  <si>
    <t>7446</t>
  </si>
  <si>
    <t>7448</t>
  </si>
  <si>
    <t>74103</t>
  </si>
  <si>
    <t>7312</t>
  </si>
  <si>
    <t>7314</t>
  </si>
  <si>
    <t>7316</t>
  </si>
  <si>
    <t>7318</t>
  </si>
  <si>
    <t>7320</t>
  </si>
  <si>
    <t>7322</t>
  </si>
  <si>
    <t>7324</t>
  </si>
  <si>
    <t>7326</t>
  </si>
  <si>
    <t>7328</t>
  </si>
  <si>
    <t>7330</t>
  </si>
  <si>
    <t>7332</t>
  </si>
  <si>
    <t>7334</t>
  </si>
  <si>
    <t>7336</t>
  </si>
  <si>
    <t>7338</t>
  </si>
  <si>
    <t>7340</t>
  </si>
  <si>
    <t>7342</t>
  </si>
  <si>
    <t>7344</t>
  </si>
  <si>
    <t>7346</t>
  </si>
  <si>
    <t>7348</t>
  </si>
  <si>
    <t>74201</t>
  </si>
  <si>
    <t>7410MT</t>
  </si>
  <si>
    <t>7411MT</t>
  </si>
  <si>
    <t>7412MT</t>
  </si>
  <si>
    <t>7413MT</t>
  </si>
  <si>
    <t>7414MT</t>
  </si>
  <si>
    <t>7415MT</t>
  </si>
  <si>
    <t>7416MT</t>
  </si>
  <si>
    <t>7417MT</t>
  </si>
  <si>
    <t>7418MT</t>
  </si>
  <si>
    <t>7419MT</t>
  </si>
  <si>
    <t>7420MT</t>
  </si>
  <si>
    <t>7421MT</t>
  </si>
  <si>
    <t>7422MT</t>
  </si>
  <si>
    <t>7423MT</t>
  </si>
  <si>
    <t>7424MT</t>
  </si>
  <si>
    <t>74203</t>
  </si>
  <si>
    <t>7310MT</t>
  </si>
  <si>
    <t>7311MT</t>
  </si>
  <si>
    <t>7312MT</t>
  </si>
  <si>
    <t>7313MT</t>
  </si>
  <si>
    <t>7314MT</t>
  </si>
  <si>
    <t>7315MT</t>
  </si>
  <si>
    <t>7316MT</t>
  </si>
  <si>
    <t>7317MT</t>
  </si>
  <si>
    <t>7318MT</t>
  </si>
  <si>
    <t>7319MT</t>
  </si>
  <si>
    <t>7320MT</t>
  </si>
  <si>
    <t>7321MT</t>
  </si>
  <si>
    <t>7322MT</t>
  </si>
  <si>
    <t>7323MT</t>
  </si>
  <si>
    <t>7324MT</t>
  </si>
  <si>
    <t>7327MT</t>
  </si>
  <si>
    <t>74106</t>
  </si>
  <si>
    <t>74104</t>
  </si>
  <si>
    <t>74102</t>
  </si>
  <si>
    <t>7412H</t>
  </si>
  <si>
    <t>7414H</t>
  </si>
  <si>
    <t>7416H</t>
  </si>
  <si>
    <t>7418H</t>
  </si>
  <si>
    <t>7420H</t>
  </si>
  <si>
    <t>7422H</t>
  </si>
  <si>
    <t>7424H</t>
  </si>
  <si>
    <t>7426H</t>
  </si>
  <si>
    <t>7428H</t>
  </si>
  <si>
    <t>7430H</t>
  </si>
  <si>
    <t>7432H</t>
  </si>
  <si>
    <t>7434H</t>
  </si>
  <si>
    <t>7436H</t>
  </si>
  <si>
    <t>7438H</t>
  </si>
  <si>
    <t>7440H</t>
  </si>
  <si>
    <t>7442H</t>
  </si>
  <si>
    <t>7444H</t>
  </si>
  <si>
    <t>7446H</t>
  </si>
  <si>
    <t>7448H</t>
  </si>
  <si>
    <t>73112</t>
  </si>
  <si>
    <t>7312H</t>
  </si>
  <si>
    <t>7314H</t>
  </si>
  <si>
    <t>7316H</t>
  </si>
  <si>
    <t>7318H</t>
  </si>
  <si>
    <t>7320H</t>
  </si>
  <si>
    <t>7322H</t>
  </si>
  <si>
    <t>7324H</t>
  </si>
  <si>
    <t>7326H</t>
  </si>
  <si>
    <t>7328H</t>
  </si>
  <si>
    <t>7330H</t>
  </si>
  <si>
    <t>7332H</t>
  </si>
  <si>
    <t>7334H</t>
  </si>
  <si>
    <t>7336H</t>
  </si>
  <si>
    <t>7340H</t>
  </si>
  <si>
    <t>7400CA</t>
  </si>
  <si>
    <t>74206</t>
  </si>
  <si>
    <t>74204M</t>
  </si>
  <si>
    <t>74202M</t>
  </si>
  <si>
    <t>7409M</t>
  </si>
  <si>
    <t>7410M</t>
  </si>
  <si>
    <t>7411M</t>
  </si>
  <si>
    <t>7412M</t>
  </si>
  <si>
    <t>7413M</t>
  </si>
  <si>
    <t>7414M</t>
  </si>
  <si>
    <t>7415M</t>
  </si>
  <si>
    <t>7416M</t>
  </si>
  <si>
    <t>7417M</t>
  </si>
  <si>
    <t>7418M</t>
  </si>
  <si>
    <t>7419M</t>
  </si>
  <si>
    <t>7420M</t>
  </si>
  <si>
    <t>7421M</t>
  </si>
  <si>
    <t>7422M</t>
  </si>
  <si>
    <t>7423M</t>
  </si>
  <si>
    <t>7424M</t>
  </si>
  <si>
    <t>7425M</t>
  </si>
  <si>
    <t>7426M</t>
  </si>
  <si>
    <t>7427M</t>
  </si>
  <si>
    <t>7428M</t>
  </si>
  <si>
    <t>7429M</t>
  </si>
  <si>
    <t>7430M</t>
  </si>
  <si>
    <t>7432M</t>
  </si>
  <si>
    <t>7433M</t>
  </si>
  <si>
    <t>7434M</t>
  </si>
  <si>
    <t>7436M</t>
  </si>
  <si>
    <t>74216</t>
  </si>
  <si>
    <t>73214M</t>
  </si>
  <si>
    <t>73212M</t>
  </si>
  <si>
    <t>7308M</t>
  </si>
  <si>
    <t>7309M</t>
  </si>
  <si>
    <t>7310M</t>
  </si>
  <si>
    <t>7311M</t>
  </si>
  <si>
    <t>7312M</t>
  </si>
  <si>
    <t>7313M</t>
  </si>
  <si>
    <t>7314M</t>
  </si>
  <si>
    <t>7315M</t>
  </si>
  <si>
    <t>7316M</t>
  </si>
  <si>
    <t>7317M</t>
  </si>
  <si>
    <t>7318M</t>
  </si>
  <si>
    <t>7319M</t>
  </si>
  <si>
    <t>7320M</t>
  </si>
  <si>
    <t>7321M</t>
  </si>
  <si>
    <t>7322M</t>
  </si>
  <si>
    <t>7323M</t>
  </si>
  <si>
    <t>7324M</t>
  </si>
  <si>
    <t>7325M</t>
  </si>
  <si>
    <t>7326M</t>
  </si>
  <si>
    <t>7327M</t>
  </si>
  <si>
    <t>7328M</t>
  </si>
  <si>
    <t>7329M</t>
  </si>
  <si>
    <t>7330M</t>
  </si>
  <si>
    <t>7332M</t>
  </si>
  <si>
    <t>7334M</t>
  </si>
  <si>
    <t>7335M</t>
  </si>
  <si>
    <t>7336M</t>
  </si>
  <si>
    <t>73112D</t>
  </si>
  <si>
    <t>7312HD</t>
  </si>
  <si>
    <t>7314HD</t>
  </si>
  <si>
    <t>7316HD</t>
  </si>
  <si>
    <t>7318HD</t>
  </si>
  <si>
    <t>7320HD</t>
  </si>
  <si>
    <t>7322HD</t>
  </si>
  <si>
    <t>7324HD</t>
  </si>
  <si>
    <t>7326HD</t>
  </si>
  <si>
    <t>7328HD</t>
  </si>
  <si>
    <t>7330HD</t>
  </si>
  <si>
    <t>7332HD</t>
  </si>
  <si>
    <t>7334HD</t>
  </si>
  <si>
    <t>7336HD</t>
  </si>
  <si>
    <t>7338HD</t>
  </si>
  <si>
    <t>7340HD</t>
  </si>
  <si>
    <t>7311MD</t>
  </si>
  <si>
    <t>7313MD</t>
  </si>
  <si>
    <t>7314MD</t>
  </si>
  <si>
    <t>7316MD</t>
  </si>
  <si>
    <t>7317MD</t>
  </si>
  <si>
    <t>7318MD</t>
  </si>
  <si>
    <t>7319MD</t>
  </si>
  <si>
    <t>7320MD</t>
  </si>
  <si>
    <t>7321MD</t>
  </si>
  <si>
    <t>7322MD</t>
  </si>
  <si>
    <t>7323MD</t>
  </si>
  <si>
    <t>7324MD</t>
  </si>
  <si>
    <t>7422S</t>
  </si>
  <si>
    <t>7434S</t>
  </si>
  <si>
    <t>74ET17</t>
  </si>
  <si>
    <t>74300</t>
  </si>
  <si>
    <t>74400</t>
  </si>
  <si>
    <t>744125W</t>
  </si>
  <si>
    <t>744130W</t>
  </si>
  <si>
    <t>744140W</t>
  </si>
  <si>
    <t>744145W</t>
  </si>
  <si>
    <t>744150W</t>
  </si>
  <si>
    <t>744155W</t>
  </si>
  <si>
    <t>744160W</t>
  </si>
  <si>
    <t>74150</t>
  </si>
  <si>
    <t>7441-1/4</t>
  </si>
  <si>
    <t>7441-5/16</t>
  </si>
  <si>
    <t>7441-3/8</t>
  </si>
  <si>
    <t>7441-1/2</t>
  </si>
  <si>
    <t>7441-5/8</t>
  </si>
  <si>
    <t>7441-3/4</t>
  </si>
  <si>
    <t>74250</t>
  </si>
  <si>
    <t>7441-6M</t>
  </si>
  <si>
    <t>7441-8M</t>
  </si>
  <si>
    <t>7441-10M</t>
  </si>
  <si>
    <t>7441-14M</t>
  </si>
  <si>
    <t>7441-17M</t>
  </si>
  <si>
    <t>7509T</t>
  </si>
  <si>
    <t>7512T</t>
  </si>
  <si>
    <t>7515T</t>
  </si>
  <si>
    <t>7516T</t>
  </si>
  <si>
    <t>7518T</t>
  </si>
  <si>
    <t>7520T</t>
  </si>
  <si>
    <t>7521T</t>
  </si>
  <si>
    <t>7522T</t>
  </si>
  <si>
    <t>7523T</t>
  </si>
  <si>
    <t>7524T</t>
  </si>
  <si>
    <t>7528T</t>
  </si>
  <si>
    <t>7532T</t>
  </si>
  <si>
    <t>7534T</t>
  </si>
  <si>
    <t>7535T</t>
  </si>
  <si>
    <t>7538T</t>
  </si>
  <si>
    <t>750010</t>
  </si>
  <si>
    <t>7508</t>
  </si>
  <si>
    <t>7509</t>
  </si>
  <si>
    <t>7510</t>
  </si>
  <si>
    <t>7511</t>
  </si>
  <si>
    <t>7512</t>
  </si>
  <si>
    <t>7513</t>
  </si>
  <si>
    <t>7514</t>
  </si>
  <si>
    <t>7515</t>
  </si>
  <si>
    <t>7516</t>
  </si>
  <si>
    <t>7517</t>
  </si>
  <si>
    <t>7518</t>
  </si>
  <si>
    <t>7519</t>
  </si>
  <si>
    <t>7520</t>
  </si>
  <si>
    <t>7521</t>
  </si>
  <si>
    <t>7522</t>
  </si>
  <si>
    <t>7523</t>
  </si>
  <si>
    <t>7524</t>
  </si>
  <si>
    <t>7525</t>
  </si>
  <si>
    <t>7526</t>
  </si>
  <si>
    <t>7527</t>
  </si>
  <si>
    <t>7528</t>
  </si>
  <si>
    <t>7529</t>
  </si>
  <si>
    <t>7530</t>
  </si>
  <si>
    <t>7531</t>
  </si>
  <si>
    <t>7532</t>
  </si>
  <si>
    <t>7533</t>
  </si>
  <si>
    <t>7534</t>
  </si>
  <si>
    <t>7535</t>
  </si>
  <si>
    <t>7536</t>
  </si>
  <si>
    <t>7538</t>
  </si>
  <si>
    <t>750010L</t>
  </si>
  <si>
    <t>7508L</t>
  </si>
  <si>
    <t>7509L</t>
  </si>
  <si>
    <t>7510L</t>
  </si>
  <si>
    <t>7511L</t>
  </si>
  <si>
    <t>7512L</t>
  </si>
  <si>
    <t>7513L</t>
  </si>
  <si>
    <t>7514L</t>
  </si>
  <si>
    <t>7515L</t>
  </si>
  <si>
    <t>7516L</t>
  </si>
  <si>
    <t>7517L</t>
  </si>
  <si>
    <t>7518L</t>
  </si>
  <si>
    <t>7519L</t>
  </si>
  <si>
    <t>7520L</t>
  </si>
  <si>
    <t>7521L</t>
  </si>
  <si>
    <t>7522L</t>
  </si>
  <si>
    <t>7523L</t>
  </si>
  <si>
    <t>7524L</t>
  </si>
  <si>
    <t>7525L</t>
  </si>
  <si>
    <t>7526L</t>
  </si>
  <si>
    <t>7527L</t>
  </si>
  <si>
    <t>7528L</t>
  </si>
  <si>
    <t>7529L</t>
  </si>
  <si>
    <t>7530L</t>
  </si>
  <si>
    <t>7531L</t>
  </si>
  <si>
    <t>7532L</t>
  </si>
  <si>
    <t>750015</t>
  </si>
  <si>
    <t>7517M</t>
  </si>
  <si>
    <t>7519M</t>
  </si>
  <si>
    <t>7520M</t>
  </si>
  <si>
    <t>7521M</t>
  </si>
  <si>
    <t>7522M</t>
  </si>
  <si>
    <t>7523M</t>
  </si>
  <si>
    <t>7524M</t>
  </si>
  <si>
    <t>7525M</t>
  </si>
  <si>
    <t>7526M</t>
  </si>
  <si>
    <t>7527M</t>
  </si>
  <si>
    <t>7528M</t>
  </si>
  <si>
    <t>7529M</t>
  </si>
  <si>
    <t>7530M</t>
  </si>
  <si>
    <t>7531M</t>
  </si>
  <si>
    <t>7532M</t>
  </si>
  <si>
    <t>7533M</t>
  </si>
  <si>
    <t>7534M</t>
  </si>
  <si>
    <t>7535M</t>
  </si>
  <si>
    <t>7536M</t>
  </si>
  <si>
    <t>7538M</t>
  </si>
  <si>
    <t>7540M</t>
  </si>
  <si>
    <t>7541M</t>
  </si>
  <si>
    <t>7542M</t>
  </si>
  <si>
    <t>7543M</t>
  </si>
  <si>
    <t>7546M</t>
  </si>
  <si>
    <t>7550M</t>
  </si>
  <si>
    <t>750011ML</t>
  </si>
  <si>
    <t>7519ML</t>
  </si>
  <si>
    <t>7520ML</t>
  </si>
  <si>
    <t>7521ML</t>
  </si>
  <si>
    <t>7522ML</t>
  </si>
  <si>
    <t>7523ML</t>
  </si>
  <si>
    <t>7524ML</t>
  </si>
  <si>
    <t>7525ML</t>
  </si>
  <si>
    <t>7526ML</t>
  </si>
  <si>
    <t>7527ML</t>
  </si>
  <si>
    <t>7530ML</t>
  </si>
  <si>
    <t>7532ML</t>
  </si>
  <si>
    <t>7533ML</t>
  </si>
  <si>
    <t>7534ML</t>
  </si>
  <si>
    <t>7535ML</t>
  </si>
  <si>
    <t>7536ML</t>
  </si>
  <si>
    <t>7537ML</t>
  </si>
  <si>
    <t>7538ML</t>
  </si>
  <si>
    <t>7541ML</t>
  </si>
  <si>
    <t>7543ML</t>
  </si>
  <si>
    <t>7500LD</t>
  </si>
  <si>
    <t>7512LD</t>
  </si>
  <si>
    <t>7513LD</t>
  </si>
  <si>
    <t>7514LD</t>
  </si>
  <si>
    <t>7515LD</t>
  </si>
  <si>
    <t>7516LD</t>
  </si>
  <si>
    <t>7517LD</t>
  </si>
  <si>
    <t>7518LD</t>
  </si>
  <si>
    <t>7519LD</t>
  </si>
  <si>
    <t>7520LD</t>
  </si>
  <si>
    <t>7521LD</t>
  </si>
  <si>
    <t>7522LD</t>
  </si>
  <si>
    <t>7526LD</t>
  </si>
  <si>
    <t>7528LD</t>
  </si>
  <si>
    <t>7513S</t>
  </si>
  <si>
    <t>7517S</t>
  </si>
  <si>
    <t>75150</t>
  </si>
  <si>
    <t>7590-1/2</t>
  </si>
  <si>
    <t>7590-9/16</t>
  </si>
  <si>
    <t>7590-5/8</t>
  </si>
  <si>
    <t>7590-3/4</t>
  </si>
  <si>
    <t>7590-7/8</t>
  </si>
  <si>
    <t>7590-1</t>
  </si>
  <si>
    <t>75250</t>
  </si>
  <si>
    <t>759012M</t>
  </si>
  <si>
    <t>759014M</t>
  </si>
  <si>
    <t>759017M</t>
  </si>
  <si>
    <t>759019M</t>
  </si>
  <si>
    <t>759022M</t>
  </si>
  <si>
    <t>759024M</t>
  </si>
  <si>
    <t>10022T</t>
  </si>
  <si>
    <t>10023T</t>
  </si>
  <si>
    <t>10025T</t>
  </si>
  <si>
    <t>10026T</t>
  </si>
  <si>
    <t>10028T</t>
  </si>
  <si>
    <t>10029T</t>
  </si>
  <si>
    <t>10030T</t>
  </si>
  <si>
    <t>10032T</t>
  </si>
  <si>
    <t>10033T</t>
  </si>
  <si>
    <t>10034T</t>
  </si>
  <si>
    <t>10035T</t>
  </si>
  <si>
    <t>15101</t>
  </si>
  <si>
    <t>10012</t>
  </si>
  <si>
    <t>10013</t>
  </si>
  <si>
    <t>10014</t>
  </si>
  <si>
    <t>10015</t>
  </si>
  <si>
    <t>10016</t>
  </si>
  <si>
    <t>10017</t>
  </si>
  <si>
    <t>10018</t>
  </si>
  <si>
    <t>10019</t>
  </si>
  <si>
    <t>10020</t>
  </si>
  <si>
    <t>10021</t>
  </si>
  <si>
    <t>10022</t>
  </si>
  <si>
    <t>10023</t>
  </si>
  <si>
    <t>10024</t>
  </si>
  <si>
    <t>10025</t>
  </si>
  <si>
    <t>10026</t>
  </si>
  <si>
    <t>10027</t>
  </si>
  <si>
    <t>10028</t>
  </si>
  <si>
    <t>10029</t>
  </si>
  <si>
    <t>10030</t>
  </si>
  <si>
    <t>10031</t>
  </si>
  <si>
    <t>10032</t>
  </si>
  <si>
    <t>10033</t>
  </si>
  <si>
    <t>10034</t>
  </si>
  <si>
    <t>10035</t>
  </si>
  <si>
    <t>10036</t>
  </si>
  <si>
    <t>10037</t>
  </si>
  <si>
    <t>10038</t>
  </si>
  <si>
    <t>10039</t>
  </si>
  <si>
    <t>10040</t>
  </si>
  <si>
    <t>10041</t>
  </si>
  <si>
    <t>10042</t>
  </si>
  <si>
    <t>10043</t>
  </si>
  <si>
    <t>10044</t>
  </si>
  <si>
    <t>10045</t>
  </si>
  <si>
    <t>10046</t>
  </si>
  <si>
    <t>10047</t>
  </si>
  <si>
    <t>10048</t>
  </si>
  <si>
    <t>10050</t>
  </si>
  <si>
    <t>10052</t>
  </si>
  <si>
    <t>10054</t>
  </si>
  <si>
    <t>10056</t>
  </si>
  <si>
    <t>10058</t>
  </si>
  <si>
    <t>10062</t>
  </si>
  <si>
    <t>10064</t>
  </si>
  <si>
    <t>10066</t>
  </si>
  <si>
    <t>10068</t>
  </si>
  <si>
    <t>10072</t>
  </si>
  <si>
    <t>10000L</t>
  </si>
  <si>
    <t>10014L</t>
  </si>
  <si>
    <t>10015L</t>
  </si>
  <si>
    <t>10016L</t>
  </si>
  <si>
    <t>10017L</t>
  </si>
  <si>
    <t>10018L</t>
  </si>
  <si>
    <t>10019L</t>
  </si>
  <si>
    <t>10020L</t>
  </si>
  <si>
    <t>10021L</t>
  </si>
  <si>
    <t>10022L</t>
  </si>
  <si>
    <t>10023L</t>
  </si>
  <si>
    <t>10024L</t>
  </si>
  <si>
    <t>10025L</t>
  </si>
  <si>
    <t>10026L</t>
  </si>
  <si>
    <t>10027L</t>
  </si>
  <si>
    <t>10028L</t>
  </si>
  <si>
    <t>10029L</t>
  </si>
  <si>
    <t>10030L</t>
  </si>
  <si>
    <t>10031L</t>
  </si>
  <si>
    <t>10032L</t>
  </si>
  <si>
    <t>10034L</t>
  </si>
  <si>
    <t>10035L</t>
  </si>
  <si>
    <t>10036L</t>
  </si>
  <si>
    <t>10037L</t>
  </si>
  <si>
    <t>10038L</t>
  </si>
  <si>
    <t>10041L</t>
  </si>
  <si>
    <t>10044L</t>
  </si>
  <si>
    <t>15201</t>
  </si>
  <si>
    <t>10024M</t>
  </si>
  <si>
    <t>10027M</t>
  </si>
  <si>
    <t>10030M</t>
  </si>
  <si>
    <t>10032M</t>
  </si>
  <si>
    <t>10033M</t>
  </si>
  <si>
    <t>10036M</t>
  </si>
  <si>
    <t>10041M</t>
  </si>
  <si>
    <t>10046M</t>
  </si>
  <si>
    <t>10050M</t>
  </si>
  <si>
    <t>10055M</t>
  </si>
  <si>
    <t>10060M</t>
  </si>
  <si>
    <t>10065M</t>
  </si>
  <si>
    <t>15022</t>
  </si>
  <si>
    <t>15023</t>
  </si>
  <si>
    <t>15024</t>
  </si>
  <si>
    <t>15026</t>
  </si>
  <si>
    <t>15027</t>
  </si>
  <si>
    <t>15029</t>
  </si>
  <si>
    <t>15030</t>
  </si>
  <si>
    <t>15032</t>
  </si>
  <si>
    <t>15033</t>
  </si>
  <si>
    <t>15034</t>
  </si>
  <si>
    <t>15035</t>
  </si>
  <si>
    <t>15036</t>
  </si>
  <si>
    <t>15038</t>
  </si>
  <si>
    <t>15039</t>
  </si>
  <si>
    <t>15040</t>
  </si>
  <si>
    <t>15041</t>
  </si>
  <si>
    <t>15042</t>
  </si>
  <si>
    <t>15044</t>
  </si>
  <si>
    <t>15046</t>
  </si>
  <si>
    <t>15047</t>
  </si>
  <si>
    <t>15048</t>
  </si>
  <si>
    <t>15050</t>
  </si>
  <si>
    <t>15054</t>
  </si>
  <si>
    <t>15056</t>
  </si>
  <si>
    <t>15058</t>
  </si>
  <si>
    <t>15060</t>
  </si>
  <si>
    <t>15062</t>
  </si>
  <si>
    <t>15064</t>
  </si>
  <si>
    <t>15066</t>
  </si>
  <si>
    <t>15068</t>
  </si>
  <si>
    <t>15072</t>
  </si>
  <si>
    <t>15074</t>
  </si>
  <si>
    <t>15080</t>
  </si>
  <si>
    <t>25032</t>
  </si>
  <si>
    <t>25034</t>
  </si>
  <si>
    <t>25036</t>
  </si>
  <si>
    <t>25038</t>
  </si>
  <si>
    <t>25042</t>
  </si>
  <si>
    <t>25044</t>
  </si>
  <si>
    <t>25048</t>
  </si>
  <si>
    <t>25050</t>
  </si>
  <si>
    <t>25052</t>
  </si>
  <si>
    <t>25056</t>
  </si>
  <si>
    <t>25058</t>
  </si>
  <si>
    <t>25060</t>
  </si>
  <si>
    <t>25062</t>
  </si>
  <si>
    <t>25064</t>
  </si>
  <si>
    <t>25066</t>
  </si>
  <si>
    <t>25068</t>
  </si>
  <si>
    <t>25070</t>
  </si>
  <si>
    <t>25072</t>
  </si>
  <si>
    <t>25074</t>
  </si>
  <si>
    <t>25076</t>
  </si>
  <si>
    <t>25080</t>
  </si>
  <si>
    <t>25078</t>
  </si>
  <si>
    <t>7657</t>
  </si>
  <si>
    <t>10657</t>
  </si>
  <si>
    <t>6962</t>
  </si>
  <si>
    <t>6965</t>
  </si>
  <si>
    <t>7175P</t>
  </si>
  <si>
    <t>7176P</t>
  </si>
  <si>
    <t>7180P</t>
  </si>
  <si>
    <t>7181P</t>
  </si>
  <si>
    <t>7184P</t>
  </si>
  <si>
    <t>7567</t>
  </si>
  <si>
    <t>7567B</t>
  </si>
  <si>
    <t>7568</t>
  </si>
  <si>
    <t>7568B</t>
  </si>
  <si>
    <t>7569</t>
  </si>
  <si>
    <t>10607</t>
  </si>
  <si>
    <t>10607B</t>
  </si>
  <si>
    <t>10609</t>
  </si>
  <si>
    <t>15097</t>
  </si>
  <si>
    <t>15686</t>
  </si>
  <si>
    <t>6970</t>
  </si>
  <si>
    <t>7270P</t>
  </si>
  <si>
    <t>7470P</t>
  </si>
  <si>
    <t>7570</t>
  </si>
  <si>
    <t>7570B</t>
  </si>
  <si>
    <t>10670</t>
  </si>
  <si>
    <t>10670B</t>
  </si>
  <si>
    <t>15670</t>
  </si>
  <si>
    <t>7648</t>
  </si>
  <si>
    <t>7650</t>
  </si>
  <si>
    <t>7651</t>
  </si>
  <si>
    <t>7652</t>
  </si>
  <si>
    <t>7652B</t>
  </si>
  <si>
    <t>7655</t>
  </si>
  <si>
    <t>7655B</t>
  </si>
  <si>
    <t>7653</t>
  </si>
  <si>
    <t>7656</t>
  </si>
  <si>
    <t>7656B</t>
  </si>
  <si>
    <t>15007</t>
  </si>
  <si>
    <t>15007B</t>
  </si>
  <si>
    <t>10004</t>
  </si>
  <si>
    <t>10004B</t>
  </si>
  <si>
    <t>7500R1</t>
  </si>
  <si>
    <t>10000R1</t>
  </si>
  <si>
    <t>10000R2</t>
  </si>
  <si>
    <t>10000R3</t>
  </si>
  <si>
    <t>10000R4</t>
  </si>
  <si>
    <t>10000R5</t>
  </si>
  <si>
    <t>10000R6</t>
  </si>
  <si>
    <t>15000R1</t>
  </si>
  <si>
    <t>7500P1</t>
  </si>
  <si>
    <t>10000P1</t>
  </si>
  <si>
    <t>10000P2</t>
  </si>
  <si>
    <t>10000P3</t>
  </si>
  <si>
    <t>15000P1</t>
  </si>
  <si>
    <t>25000P1</t>
  </si>
  <si>
    <t>7657RK</t>
  </si>
  <si>
    <t>10657RK</t>
  </si>
  <si>
    <t>795G</t>
  </si>
  <si>
    <t>795</t>
  </si>
  <si>
    <t>795S</t>
  </si>
  <si>
    <t>704G</t>
  </si>
  <si>
    <t>706G</t>
  </si>
  <si>
    <t>708G</t>
  </si>
  <si>
    <t>710G</t>
  </si>
  <si>
    <t>712G</t>
  </si>
  <si>
    <t>715G</t>
  </si>
  <si>
    <t>718G</t>
  </si>
  <si>
    <t>724G</t>
  </si>
  <si>
    <t>704</t>
  </si>
  <si>
    <t>706</t>
  </si>
  <si>
    <t>708</t>
  </si>
  <si>
    <t>710</t>
  </si>
  <si>
    <t>712</t>
  </si>
  <si>
    <t>715</t>
  </si>
  <si>
    <t>718</t>
  </si>
  <si>
    <t>724</t>
  </si>
  <si>
    <t>704S</t>
  </si>
  <si>
    <t>706S</t>
  </si>
  <si>
    <t>708S</t>
  </si>
  <si>
    <t>710S</t>
  </si>
  <si>
    <t>712S</t>
  </si>
  <si>
    <t>715S</t>
  </si>
  <si>
    <t>718S</t>
  </si>
  <si>
    <t>724S</t>
  </si>
  <si>
    <t>730</t>
  </si>
  <si>
    <t>712SC</t>
  </si>
  <si>
    <t>120090</t>
  </si>
  <si>
    <t>120080A</t>
  </si>
  <si>
    <t>1200FHD</t>
  </si>
  <si>
    <t>1200FA</t>
  </si>
  <si>
    <t>1200DA</t>
  </si>
  <si>
    <t>1200GA</t>
  </si>
  <si>
    <t>1208A</t>
  </si>
  <si>
    <t>1210A</t>
  </si>
  <si>
    <t>1212A</t>
  </si>
  <si>
    <t>1214A</t>
  </si>
  <si>
    <t>1216A</t>
  </si>
  <si>
    <t>1218A</t>
  </si>
  <si>
    <t>1220A</t>
  </si>
  <si>
    <t>1222A</t>
  </si>
  <si>
    <t>1224A</t>
  </si>
  <si>
    <t>1226A</t>
  </si>
  <si>
    <t>1228A</t>
  </si>
  <si>
    <t>1230A</t>
  </si>
  <si>
    <t>1232A</t>
  </si>
  <si>
    <t>1234A</t>
  </si>
  <si>
    <t>1236A</t>
  </si>
  <si>
    <t>1238A</t>
  </si>
  <si>
    <t>1240A</t>
  </si>
  <si>
    <t>1242A</t>
  </si>
  <si>
    <t>1244A</t>
  </si>
  <si>
    <t>1246A</t>
  </si>
  <si>
    <t>1248A</t>
  </si>
  <si>
    <t>1250A</t>
  </si>
  <si>
    <t>1252A</t>
  </si>
  <si>
    <t>1254A</t>
  </si>
  <si>
    <t>1256A</t>
  </si>
  <si>
    <t>1258A</t>
  </si>
  <si>
    <t>1260A</t>
  </si>
  <si>
    <t>1264A</t>
  </si>
  <si>
    <t>1266</t>
  </si>
  <si>
    <t>1268</t>
  </si>
  <si>
    <t>1270</t>
  </si>
  <si>
    <t>1272</t>
  </si>
  <si>
    <t>1274</t>
  </si>
  <si>
    <t>1276</t>
  </si>
  <si>
    <t>1278</t>
  </si>
  <si>
    <t>1280</t>
  </si>
  <si>
    <t>1282</t>
  </si>
  <si>
    <t>1284</t>
  </si>
  <si>
    <t>1286</t>
  </si>
  <si>
    <t>1288</t>
  </si>
  <si>
    <t>1290</t>
  </si>
  <si>
    <t>1292</t>
  </si>
  <si>
    <t>1294</t>
  </si>
  <si>
    <t>1296</t>
  </si>
  <si>
    <t>1298</t>
  </si>
  <si>
    <t>1299</t>
  </si>
  <si>
    <t>12104</t>
  </si>
  <si>
    <t>12108</t>
  </si>
  <si>
    <t>12112</t>
  </si>
  <si>
    <t>12120</t>
  </si>
  <si>
    <t>12124</t>
  </si>
  <si>
    <t>12128</t>
  </si>
  <si>
    <t>1200QMA</t>
  </si>
  <si>
    <t>1200FMA</t>
  </si>
  <si>
    <t>1207MA</t>
  </si>
  <si>
    <t>1208MA</t>
  </si>
  <si>
    <t>1209MA</t>
  </si>
  <si>
    <t>1210MA</t>
  </si>
  <si>
    <t>1211MA</t>
  </si>
  <si>
    <t>1212MA</t>
  </si>
  <si>
    <t>1213MA</t>
  </si>
  <si>
    <t>1214MA</t>
  </si>
  <si>
    <t>1215MA</t>
  </si>
  <si>
    <t>1216MA</t>
  </si>
  <si>
    <t>1217MA</t>
  </si>
  <si>
    <t>1218MA</t>
  </si>
  <si>
    <t>1219MA</t>
  </si>
  <si>
    <t>1220MA</t>
  </si>
  <si>
    <t>1221MA</t>
  </si>
  <si>
    <t>1222MA</t>
  </si>
  <si>
    <t>1223MA</t>
  </si>
  <si>
    <t>1224MA</t>
  </si>
  <si>
    <t>1225MA</t>
  </si>
  <si>
    <t>1226MA</t>
  </si>
  <si>
    <t>1227MA</t>
  </si>
  <si>
    <t>1228MA</t>
  </si>
  <si>
    <t>1229MA</t>
  </si>
  <si>
    <t>1230MA</t>
  </si>
  <si>
    <t>1232MA</t>
  </si>
  <si>
    <t>1233MA</t>
  </si>
  <si>
    <t>1234MA</t>
  </si>
  <si>
    <t>1236MA</t>
  </si>
  <si>
    <t>1237MA</t>
  </si>
  <si>
    <t>1238MA</t>
  </si>
  <si>
    <t>1241MA</t>
  </si>
  <si>
    <t>1242MA</t>
  </si>
  <si>
    <t>1246MA</t>
  </si>
  <si>
    <t>1250MA</t>
  </si>
  <si>
    <t>1251MA</t>
  </si>
  <si>
    <t>1255M</t>
  </si>
  <si>
    <t>1260M</t>
  </si>
  <si>
    <t>1265M</t>
  </si>
  <si>
    <t>1270M</t>
  </si>
  <si>
    <t>1275M</t>
  </si>
  <si>
    <t>1280M</t>
  </si>
  <si>
    <t>1200T9</t>
  </si>
  <si>
    <t>1200T6</t>
  </si>
  <si>
    <t>1208T</t>
  </si>
  <si>
    <t>1210T</t>
  </si>
  <si>
    <t>1212T</t>
  </si>
  <si>
    <t>1214T</t>
  </si>
  <si>
    <t>1216T</t>
  </si>
  <si>
    <t>1218T</t>
  </si>
  <si>
    <t>1220T</t>
  </si>
  <si>
    <t>1222T</t>
  </si>
  <si>
    <t>1224T</t>
  </si>
  <si>
    <t>1200MT9</t>
  </si>
  <si>
    <t>1207MT</t>
  </si>
  <si>
    <t>1208MT</t>
  </si>
  <si>
    <t>1209MT</t>
  </si>
  <si>
    <t>1210MT</t>
  </si>
  <si>
    <t>1211MT</t>
  </si>
  <si>
    <t>1212MT</t>
  </si>
  <si>
    <t>1213MT</t>
  </si>
  <si>
    <t>1214MT</t>
  </si>
  <si>
    <t>1215MT</t>
  </si>
  <si>
    <t>1216MT</t>
  </si>
  <si>
    <t>1217MT</t>
  </si>
  <si>
    <t>1218MT</t>
  </si>
  <si>
    <t>1219MT</t>
  </si>
  <si>
    <t>120080</t>
  </si>
  <si>
    <t>1200F</t>
  </si>
  <si>
    <t>1200D</t>
  </si>
  <si>
    <t>1200G</t>
  </si>
  <si>
    <t>1200H</t>
  </si>
  <si>
    <t>1200DH</t>
  </si>
  <si>
    <t>1208</t>
  </si>
  <si>
    <t>1210</t>
  </si>
  <si>
    <t>1212</t>
  </si>
  <si>
    <t>1214</t>
  </si>
  <si>
    <t>1216</t>
  </si>
  <si>
    <t>1218</t>
  </si>
  <si>
    <t>1220</t>
  </si>
  <si>
    <t>1222</t>
  </si>
  <si>
    <t>1224</t>
  </si>
  <si>
    <t>1226</t>
  </si>
  <si>
    <t>1228</t>
  </si>
  <si>
    <t>1230</t>
  </si>
  <si>
    <t>1232</t>
  </si>
  <si>
    <t>1234</t>
  </si>
  <si>
    <t>1236</t>
  </si>
  <si>
    <t>1238</t>
  </si>
  <si>
    <t>1240</t>
  </si>
  <si>
    <t>1242</t>
  </si>
  <si>
    <t>1244</t>
  </si>
  <si>
    <t>1246</t>
  </si>
  <si>
    <t>1248</t>
  </si>
  <si>
    <t>1250</t>
  </si>
  <si>
    <t>1252</t>
  </si>
  <si>
    <t>1254</t>
  </si>
  <si>
    <t>1256</t>
  </si>
  <si>
    <t>1258</t>
  </si>
  <si>
    <t>1260</t>
  </si>
  <si>
    <t>1264</t>
  </si>
  <si>
    <t>1208H</t>
  </si>
  <si>
    <t>1210H</t>
  </si>
  <si>
    <t>1212H</t>
  </si>
  <si>
    <t>1214H</t>
  </si>
  <si>
    <t>1216H</t>
  </si>
  <si>
    <t>1218H</t>
  </si>
  <si>
    <t>1220H</t>
  </si>
  <si>
    <t>1222H</t>
  </si>
  <si>
    <t>1224H</t>
  </si>
  <si>
    <t>1226H</t>
  </si>
  <si>
    <t>1228H</t>
  </si>
  <si>
    <t>1230H</t>
  </si>
  <si>
    <t>1232H</t>
  </si>
  <si>
    <t>1200QM</t>
  </si>
  <si>
    <t>120070M</t>
  </si>
  <si>
    <t>1200FM</t>
  </si>
  <si>
    <t>1200KM</t>
  </si>
  <si>
    <t>1200HM</t>
  </si>
  <si>
    <t>1200DHM</t>
  </si>
  <si>
    <t>1206M</t>
  </si>
  <si>
    <t>1207M</t>
  </si>
  <si>
    <t>1208M</t>
  </si>
  <si>
    <t>1209M</t>
  </si>
  <si>
    <t>1210M</t>
  </si>
  <si>
    <t>1211M</t>
  </si>
  <si>
    <t>1212M</t>
  </si>
  <si>
    <t>1213M</t>
  </si>
  <si>
    <t>1214M</t>
  </si>
  <si>
    <t>1215M</t>
  </si>
  <si>
    <t>1216M</t>
  </si>
  <si>
    <t>1217M</t>
  </si>
  <si>
    <t>1218M</t>
  </si>
  <si>
    <t>1219M</t>
  </si>
  <si>
    <t>1220M</t>
  </si>
  <si>
    <t>1221M</t>
  </si>
  <si>
    <t>1222M</t>
  </si>
  <si>
    <t>1223M</t>
  </si>
  <si>
    <t>1224M</t>
  </si>
  <si>
    <t>1225M</t>
  </si>
  <si>
    <t>1226M</t>
  </si>
  <si>
    <t>1227M</t>
  </si>
  <si>
    <t>1228M</t>
  </si>
  <si>
    <t>1229M</t>
  </si>
  <si>
    <t>1230M</t>
  </si>
  <si>
    <t>1232M</t>
  </si>
  <si>
    <t>1233M</t>
  </si>
  <si>
    <t>1234M</t>
  </si>
  <si>
    <t>1236M</t>
  </si>
  <si>
    <t>1237M</t>
  </si>
  <si>
    <t>1238M</t>
  </si>
  <si>
    <t>1241M</t>
  </si>
  <si>
    <t>1242M</t>
  </si>
  <si>
    <t>1246M</t>
  </si>
  <si>
    <t>1250M</t>
  </si>
  <si>
    <t>1251M</t>
  </si>
  <si>
    <t>1207MH</t>
  </si>
  <si>
    <t>1208MH</t>
  </si>
  <si>
    <t>1209MH</t>
  </si>
  <si>
    <t>1210MH</t>
  </si>
  <si>
    <t>1211MH</t>
  </si>
  <si>
    <t>1212MH</t>
  </si>
  <si>
    <t>1213MH</t>
  </si>
  <si>
    <t>1214MH</t>
  </si>
  <si>
    <t>1215MH</t>
  </si>
  <si>
    <t>1216MH</t>
  </si>
  <si>
    <t>1217MH</t>
  </si>
  <si>
    <t>1218MH</t>
  </si>
  <si>
    <t>1219MH</t>
  </si>
  <si>
    <t>1200FC</t>
  </si>
  <si>
    <t>1200AL</t>
  </si>
  <si>
    <t>1212L</t>
  </si>
  <si>
    <t>1214L</t>
  </si>
  <si>
    <t>1216L</t>
  </si>
  <si>
    <t>1218L</t>
  </si>
  <si>
    <t>1220L</t>
  </si>
  <si>
    <t>1222L</t>
  </si>
  <si>
    <t>1224L</t>
  </si>
  <si>
    <t>1226L</t>
  </si>
  <si>
    <t>1228L</t>
  </si>
  <si>
    <t>1230L</t>
  </si>
  <si>
    <t>1232L</t>
  </si>
  <si>
    <t>1200AML</t>
  </si>
  <si>
    <t>1210ML</t>
  </si>
  <si>
    <t>1211ML</t>
  </si>
  <si>
    <t>1212ML</t>
  </si>
  <si>
    <t>1213ML</t>
  </si>
  <si>
    <t>1214ML</t>
  </si>
  <si>
    <t>1215ML</t>
  </si>
  <si>
    <t>1216ML</t>
  </si>
  <si>
    <t>1217ML</t>
  </si>
  <si>
    <t>1218ML</t>
  </si>
  <si>
    <t>1219ML</t>
  </si>
  <si>
    <t>1220ML</t>
  </si>
  <si>
    <t>1221ML</t>
  </si>
  <si>
    <t>1200FB</t>
  </si>
  <si>
    <t>1200HB</t>
  </si>
  <si>
    <t>1210B</t>
  </si>
  <si>
    <t>1212B</t>
  </si>
  <si>
    <t>1214B</t>
  </si>
  <si>
    <t>1216B</t>
  </si>
  <si>
    <t>1218B</t>
  </si>
  <si>
    <t>1220B</t>
  </si>
  <si>
    <t>1222B</t>
  </si>
  <si>
    <t>1224B</t>
  </si>
  <si>
    <t>1226B</t>
  </si>
  <si>
    <t>1228B</t>
  </si>
  <si>
    <t>1230B</t>
  </si>
  <si>
    <t>1232B</t>
  </si>
  <si>
    <t>1234B</t>
  </si>
  <si>
    <t>1236B</t>
  </si>
  <si>
    <t>1238B</t>
  </si>
  <si>
    <t>1240B</t>
  </si>
  <si>
    <t>1242B</t>
  </si>
  <si>
    <t>1246B</t>
  </si>
  <si>
    <t>1248B</t>
  </si>
  <si>
    <t>1252B</t>
  </si>
  <si>
    <t>1254B</t>
  </si>
  <si>
    <t>1256B</t>
  </si>
  <si>
    <t>1258B</t>
  </si>
  <si>
    <t>1260B</t>
  </si>
  <si>
    <t>1264B</t>
  </si>
  <si>
    <t>1200FMB</t>
  </si>
  <si>
    <t>1207MB</t>
  </si>
  <si>
    <t>1208MB</t>
  </si>
  <si>
    <t>1209MB</t>
  </si>
  <si>
    <t>1210MB</t>
  </si>
  <si>
    <t>1211MB</t>
  </si>
  <si>
    <t>1212MB</t>
  </si>
  <si>
    <t>1213MB</t>
  </si>
  <si>
    <t>1214MB</t>
  </si>
  <si>
    <t>1215MB</t>
  </si>
  <si>
    <t>1216MB</t>
  </si>
  <si>
    <t>1217MB</t>
  </si>
  <si>
    <t>1218MB</t>
  </si>
  <si>
    <t>1219MB</t>
  </si>
  <si>
    <t>1220MB</t>
  </si>
  <si>
    <t>1221MB</t>
  </si>
  <si>
    <t>1222MB</t>
  </si>
  <si>
    <t>1223MB</t>
  </si>
  <si>
    <t>1224MB</t>
  </si>
  <si>
    <t>1225MB</t>
  </si>
  <si>
    <t>1226MB</t>
  </si>
  <si>
    <t>1227MB</t>
  </si>
  <si>
    <t>1228MB</t>
  </si>
  <si>
    <t>1229MB</t>
  </si>
  <si>
    <t>1230MB</t>
  </si>
  <si>
    <t>1236MB</t>
  </si>
  <si>
    <t>1270HF</t>
  </si>
  <si>
    <t>1270-12</t>
  </si>
  <si>
    <t>1270-14</t>
  </si>
  <si>
    <t>1270-16</t>
  </si>
  <si>
    <t>1270-18</t>
  </si>
  <si>
    <t>1270-20</t>
  </si>
  <si>
    <t>1270-22</t>
  </si>
  <si>
    <t>1270-24</t>
  </si>
  <si>
    <t>1270HMF</t>
  </si>
  <si>
    <t>1270-10M</t>
  </si>
  <si>
    <t>1270-11M</t>
  </si>
  <si>
    <t>1270-12M</t>
  </si>
  <si>
    <t>1270-13M</t>
  </si>
  <si>
    <t>1270-14M</t>
  </si>
  <si>
    <t>1270-15M</t>
  </si>
  <si>
    <t>1270-16M</t>
  </si>
  <si>
    <t>1270-17M</t>
  </si>
  <si>
    <t>1270-18M</t>
  </si>
  <si>
    <t>1270-19M</t>
  </si>
  <si>
    <t>3000G</t>
  </si>
  <si>
    <t>3000H</t>
  </si>
  <si>
    <t>3000D</t>
  </si>
  <si>
    <t>3000C</t>
  </si>
  <si>
    <t>3000N</t>
  </si>
  <si>
    <t>3016</t>
  </si>
  <si>
    <t>3018</t>
  </si>
  <si>
    <t>3020</t>
  </si>
  <si>
    <t>3021</t>
  </si>
  <si>
    <t>3025</t>
  </si>
  <si>
    <t>3026</t>
  </si>
  <si>
    <t>3030</t>
  </si>
  <si>
    <t>3031</t>
  </si>
  <si>
    <t>3033</t>
  </si>
  <si>
    <t>3034</t>
  </si>
  <si>
    <t>3035</t>
  </si>
  <si>
    <t>3038</t>
  </si>
  <si>
    <t>3039</t>
  </si>
  <si>
    <t>3040</t>
  </si>
  <si>
    <t>3045</t>
  </si>
  <si>
    <t>3050</t>
  </si>
  <si>
    <t>3051</t>
  </si>
  <si>
    <t>3055</t>
  </si>
  <si>
    <t>3060</t>
  </si>
  <si>
    <t>3070</t>
  </si>
  <si>
    <t>3075</t>
  </si>
  <si>
    <t>3080</t>
  </si>
  <si>
    <t>30000A</t>
  </si>
  <si>
    <t>30000RM</t>
  </si>
  <si>
    <t>30000R</t>
  </si>
  <si>
    <t>30607</t>
  </si>
  <si>
    <t>30809</t>
  </si>
  <si>
    <t>30810</t>
  </si>
  <si>
    <t>30910</t>
  </si>
  <si>
    <t>31011</t>
  </si>
  <si>
    <t>31012</t>
  </si>
  <si>
    <t>31213</t>
  </si>
  <si>
    <t>31415</t>
  </si>
  <si>
    <t>31417</t>
  </si>
  <si>
    <t>31617</t>
  </si>
  <si>
    <t>31819</t>
  </si>
  <si>
    <t>31922</t>
  </si>
  <si>
    <t>32021</t>
  </si>
  <si>
    <t>32122</t>
  </si>
  <si>
    <t>32427</t>
  </si>
  <si>
    <t>32528</t>
  </si>
  <si>
    <t>32732</t>
  </si>
  <si>
    <t>33236</t>
  </si>
  <si>
    <t>33641</t>
  </si>
  <si>
    <t>U3500B</t>
  </si>
  <si>
    <t>U3500A</t>
  </si>
  <si>
    <t>U3524</t>
  </si>
  <si>
    <t>U3526</t>
  </si>
  <si>
    <t>U3528</t>
  </si>
  <si>
    <t>U3530</t>
  </si>
  <si>
    <t>U3532</t>
  </si>
  <si>
    <t>U3534</t>
  </si>
  <si>
    <t>U3536</t>
  </si>
  <si>
    <t>U3538</t>
  </si>
  <si>
    <t>U3540</t>
  </si>
  <si>
    <t>U3542</t>
  </si>
  <si>
    <t>U3544</t>
  </si>
  <si>
    <t>U3546</t>
  </si>
  <si>
    <t>U3548</t>
  </si>
  <si>
    <t>U3550</t>
  </si>
  <si>
    <t>U3552</t>
  </si>
  <si>
    <t>U3554</t>
  </si>
  <si>
    <t>U3556</t>
  </si>
  <si>
    <t>U3558</t>
  </si>
  <si>
    <t>U3560</t>
  </si>
  <si>
    <t>U3562</t>
  </si>
  <si>
    <t>U3564</t>
  </si>
  <si>
    <t>U3568</t>
  </si>
  <si>
    <t>U3572</t>
  </si>
  <si>
    <t>U3576</t>
  </si>
  <si>
    <t>U3580</t>
  </si>
  <si>
    <t>U3582</t>
  </si>
  <si>
    <t>U3500AM</t>
  </si>
  <si>
    <t>U3500BM</t>
  </si>
  <si>
    <t>U3519M</t>
  </si>
  <si>
    <t>U3521M</t>
  </si>
  <si>
    <t>U3522M</t>
  </si>
  <si>
    <t>U3524M</t>
  </si>
  <si>
    <t>U3527M</t>
  </si>
  <si>
    <t>U3530M</t>
  </si>
  <si>
    <t>U3532M</t>
  </si>
  <si>
    <t>U3536M</t>
  </si>
  <si>
    <t>U3537M</t>
  </si>
  <si>
    <t>U3538M</t>
  </si>
  <si>
    <t>U3541M</t>
  </si>
  <si>
    <t>U3546M</t>
  </si>
  <si>
    <t>U3550M</t>
  </si>
  <si>
    <t>U3555M</t>
  </si>
  <si>
    <t>U3560M</t>
  </si>
  <si>
    <t>U3565M</t>
  </si>
  <si>
    <t>1100D</t>
  </si>
  <si>
    <t>1100H</t>
  </si>
  <si>
    <t>1120</t>
  </si>
  <si>
    <t>1122</t>
  </si>
  <si>
    <t>1125</t>
  </si>
  <si>
    <t>1126</t>
  </si>
  <si>
    <t>1130</t>
  </si>
  <si>
    <t>1134</t>
  </si>
  <si>
    <t>1135</t>
  </si>
  <si>
    <t>1139</t>
  </si>
  <si>
    <t>1140</t>
  </si>
  <si>
    <t>1145</t>
  </si>
  <si>
    <t>1150</t>
  </si>
  <si>
    <t>1151</t>
  </si>
  <si>
    <t>1155</t>
  </si>
  <si>
    <t>1160</t>
  </si>
  <si>
    <t>1162</t>
  </si>
  <si>
    <t>1164</t>
  </si>
  <si>
    <t>1100SM</t>
  </si>
  <si>
    <t>1100DM</t>
  </si>
  <si>
    <t>1051M</t>
  </si>
  <si>
    <t>1052M</t>
  </si>
  <si>
    <t>1053M</t>
  </si>
  <si>
    <t>1054M</t>
  </si>
  <si>
    <t>1057M</t>
  </si>
  <si>
    <t>1061M</t>
  </si>
  <si>
    <t>1064M</t>
  </si>
  <si>
    <t>1065M</t>
  </si>
  <si>
    <t>1072M</t>
  </si>
  <si>
    <t>1073M</t>
  </si>
  <si>
    <t>1077M</t>
  </si>
  <si>
    <t>1079M</t>
  </si>
  <si>
    <t>8100C</t>
  </si>
  <si>
    <t>8180</t>
  </si>
  <si>
    <t>8181</t>
  </si>
  <si>
    <t>8182</t>
  </si>
  <si>
    <t>8183</t>
  </si>
  <si>
    <t>8184</t>
  </si>
  <si>
    <t>8185</t>
  </si>
  <si>
    <t>8186</t>
  </si>
  <si>
    <t>8100CM</t>
  </si>
  <si>
    <t>80911</t>
  </si>
  <si>
    <t>81011</t>
  </si>
  <si>
    <t>81213</t>
  </si>
  <si>
    <t>81215</t>
  </si>
  <si>
    <t>81314</t>
  </si>
  <si>
    <t>81415</t>
  </si>
  <si>
    <t>81516</t>
  </si>
  <si>
    <t>81617</t>
  </si>
  <si>
    <t>81922</t>
  </si>
  <si>
    <t>82426</t>
  </si>
  <si>
    <t>1700A</t>
  </si>
  <si>
    <t>1725</t>
  </si>
  <si>
    <t>1730</t>
  </si>
  <si>
    <t>1731</t>
  </si>
  <si>
    <t>1700CM</t>
  </si>
  <si>
    <t>1700AM</t>
  </si>
  <si>
    <t>171012</t>
  </si>
  <si>
    <t>171113</t>
  </si>
  <si>
    <t>171415</t>
  </si>
  <si>
    <t>171619</t>
  </si>
  <si>
    <t>171718</t>
  </si>
  <si>
    <t>3760</t>
  </si>
  <si>
    <t>3764</t>
  </si>
  <si>
    <t>3768</t>
  </si>
  <si>
    <t>3772</t>
  </si>
  <si>
    <t>3700M</t>
  </si>
  <si>
    <t>3709M</t>
  </si>
  <si>
    <t>3710M</t>
  </si>
  <si>
    <t>3713M</t>
  </si>
  <si>
    <t>3715M</t>
  </si>
  <si>
    <t>3716M</t>
  </si>
  <si>
    <t>1201CM</t>
  </si>
  <si>
    <t>1200CM</t>
  </si>
  <si>
    <t>1208CM</t>
  </si>
  <si>
    <t>1210CM</t>
  </si>
  <si>
    <t>1212CM</t>
  </si>
  <si>
    <t>1214CM</t>
  </si>
  <si>
    <t>1216CM</t>
  </si>
  <si>
    <t>1218CM</t>
  </si>
  <si>
    <t>1220CM</t>
  </si>
  <si>
    <t>1222CM</t>
  </si>
  <si>
    <t>1224CM</t>
  </si>
  <si>
    <t>1226CM</t>
  </si>
  <si>
    <t>1228CM</t>
  </si>
  <si>
    <t>1230CM</t>
  </si>
  <si>
    <t>1232CM</t>
  </si>
  <si>
    <t>1234CM</t>
  </si>
  <si>
    <t>1236CM</t>
  </si>
  <si>
    <t>1240CM</t>
  </si>
  <si>
    <t>1242CM</t>
  </si>
  <si>
    <t>1244CM</t>
  </si>
  <si>
    <t>1246CM</t>
  </si>
  <si>
    <t>1201MCM</t>
  </si>
  <si>
    <t>1200MCM</t>
  </si>
  <si>
    <t>1206MCM</t>
  </si>
  <si>
    <t>1207MCM</t>
  </si>
  <si>
    <t>1208MCM</t>
  </si>
  <si>
    <t>1209MCM</t>
  </si>
  <si>
    <t>1210MCM</t>
  </si>
  <si>
    <t>1211MCM</t>
  </si>
  <si>
    <t>1212MCM</t>
  </si>
  <si>
    <t>1213MCM</t>
  </si>
  <si>
    <t>1214MCM</t>
  </si>
  <si>
    <t>1215MCM</t>
  </si>
  <si>
    <t>1216MCM</t>
  </si>
  <si>
    <t>1217MCM</t>
  </si>
  <si>
    <t>1218MCM</t>
  </si>
  <si>
    <t>1219MCM</t>
  </si>
  <si>
    <t>1220MCM</t>
  </si>
  <si>
    <t>1221MCM</t>
  </si>
  <si>
    <t>1222MCM</t>
  </si>
  <si>
    <t>1224MCM</t>
  </si>
  <si>
    <t>1225MCM</t>
  </si>
  <si>
    <t>1227MCM</t>
  </si>
  <si>
    <t>1230MCM</t>
  </si>
  <si>
    <t>1232MCM</t>
  </si>
  <si>
    <t>1234MCM</t>
  </si>
  <si>
    <t>1236MCM</t>
  </si>
  <si>
    <t>12MS7</t>
  </si>
  <si>
    <t>12MS7M</t>
  </si>
  <si>
    <t>12MR7</t>
  </si>
  <si>
    <t>12MR7M</t>
  </si>
  <si>
    <t>12MF7</t>
  </si>
  <si>
    <t>12MF7M</t>
  </si>
  <si>
    <t>JLMC9</t>
  </si>
  <si>
    <t>JLMC12M</t>
  </si>
  <si>
    <t>1200J</t>
  </si>
  <si>
    <t>1200JM</t>
  </si>
  <si>
    <t>1210CMR</t>
  </si>
  <si>
    <t>1212CMR</t>
  </si>
  <si>
    <t>1214CMR</t>
  </si>
  <si>
    <t>1216CMR</t>
  </si>
  <si>
    <t>1218CMR</t>
  </si>
  <si>
    <t>1220CMR</t>
  </si>
  <si>
    <t>1222CMR</t>
  </si>
  <si>
    <t>1224CMR</t>
  </si>
  <si>
    <t>JLMC12MR</t>
  </si>
  <si>
    <t>1210MCMR</t>
  </si>
  <si>
    <t>1211MCMR</t>
  </si>
  <si>
    <t>1212MCMR</t>
  </si>
  <si>
    <t>1213MCMR</t>
  </si>
  <si>
    <t>1214MCMR</t>
  </si>
  <si>
    <t>1215MCMR</t>
  </si>
  <si>
    <t>12MF8</t>
  </si>
  <si>
    <t>12MF12M</t>
  </si>
  <si>
    <t>JLMC9R</t>
  </si>
  <si>
    <t>WER42</t>
  </si>
  <si>
    <t>WER48</t>
  </si>
  <si>
    <t>WER60</t>
  </si>
  <si>
    <t>WER24M</t>
  </si>
  <si>
    <t>WER30M</t>
  </si>
  <si>
    <t>1170A</t>
  </si>
  <si>
    <t>1170M</t>
  </si>
  <si>
    <t>1190A</t>
  </si>
  <si>
    <t>1191</t>
  </si>
  <si>
    <t>1192</t>
  </si>
  <si>
    <t>1193</t>
  </si>
  <si>
    <t>1194</t>
  </si>
  <si>
    <t>1195</t>
  </si>
  <si>
    <t>1197</t>
  </si>
  <si>
    <t>1196</t>
  </si>
  <si>
    <t>1190M</t>
  </si>
  <si>
    <t>1191M</t>
  </si>
  <si>
    <t>1192M</t>
  </si>
  <si>
    <t>1192MA</t>
  </si>
  <si>
    <t>1192MB</t>
  </si>
  <si>
    <t>1193M</t>
  </si>
  <si>
    <t>1194M</t>
  </si>
  <si>
    <t>1195M</t>
  </si>
  <si>
    <t>1196M</t>
  </si>
  <si>
    <t>1197M</t>
  </si>
  <si>
    <t>1180A</t>
  </si>
  <si>
    <t>1181</t>
  </si>
  <si>
    <t>1182</t>
  </si>
  <si>
    <t>1183</t>
  </si>
  <si>
    <t>1184</t>
  </si>
  <si>
    <t>1186</t>
  </si>
  <si>
    <t>1185</t>
  </si>
  <si>
    <t>1180M</t>
  </si>
  <si>
    <t>1181M</t>
  </si>
  <si>
    <t>1182M</t>
  </si>
  <si>
    <t>1183M</t>
  </si>
  <si>
    <t>1184M</t>
  </si>
  <si>
    <t>1185M</t>
  </si>
  <si>
    <t>1186M</t>
  </si>
  <si>
    <t>1187M</t>
  </si>
  <si>
    <t>11M4</t>
  </si>
  <si>
    <t>11M6M</t>
  </si>
  <si>
    <t>1180</t>
  </si>
  <si>
    <t>2716SW</t>
  </si>
  <si>
    <t>2717SW</t>
  </si>
  <si>
    <t>2718SW</t>
  </si>
  <si>
    <t>2719SW</t>
  </si>
  <si>
    <t>2720SW</t>
  </si>
  <si>
    <t>2721SW</t>
  </si>
  <si>
    <t>2722SW</t>
  </si>
  <si>
    <t>2723SW</t>
  </si>
  <si>
    <t>2724SW</t>
  </si>
  <si>
    <t>2726SW</t>
  </si>
  <si>
    <t>2727SW</t>
  </si>
  <si>
    <t>2728SW</t>
  </si>
  <si>
    <t>2729SW</t>
  </si>
  <si>
    <t>2730SW</t>
  </si>
  <si>
    <t>2731SW</t>
  </si>
  <si>
    <t>2732SW</t>
  </si>
  <si>
    <t>2734SW</t>
  </si>
  <si>
    <t>2735SW</t>
  </si>
  <si>
    <t>2736SW</t>
  </si>
  <si>
    <t>2737SW</t>
  </si>
  <si>
    <t>2738SW</t>
  </si>
  <si>
    <t>2740SW</t>
  </si>
  <si>
    <t>2741SW</t>
  </si>
  <si>
    <t>2742SW</t>
  </si>
  <si>
    <t>2744SW</t>
  </si>
  <si>
    <t>2746SW</t>
  </si>
  <si>
    <t>2747SW</t>
  </si>
  <si>
    <t>2748SW</t>
  </si>
  <si>
    <t>2750SW</t>
  </si>
  <si>
    <t>2754SW</t>
  </si>
  <si>
    <t>2756SW</t>
  </si>
  <si>
    <t>2760SW</t>
  </si>
  <si>
    <t>2762SW</t>
  </si>
  <si>
    <t>2766SW</t>
  </si>
  <si>
    <t>2768SW</t>
  </si>
  <si>
    <t>2772SW</t>
  </si>
  <si>
    <t>2774SW</t>
  </si>
  <si>
    <t>2776SW</t>
  </si>
  <si>
    <t>2780SW</t>
  </si>
  <si>
    <t>2786SW</t>
  </si>
  <si>
    <t>2792SW</t>
  </si>
  <si>
    <t>2796SW</t>
  </si>
  <si>
    <t>2724SWM</t>
  </si>
  <si>
    <t>2727SWM</t>
  </si>
  <si>
    <t>2730SWM</t>
  </si>
  <si>
    <t>2732SWM</t>
  </si>
  <si>
    <t>2736SWM</t>
  </si>
  <si>
    <t>2741SWM</t>
  </si>
  <si>
    <t>2746SWM</t>
  </si>
  <si>
    <t>2750SWM</t>
  </si>
  <si>
    <t>2755SWM</t>
  </si>
  <si>
    <t>2760SWM</t>
  </si>
  <si>
    <t>2765SWM</t>
  </si>
  <si>
    <t>2770SWM</t>
  </si>
  <si>
    <t>2775SWM</t>
  </si>
  <si>
    <t>2780SWM</t>
  </si>
  <si>
    <t>2785SWM</t>
  </si>
  <si>
    <t>2790SWM</t>
  </si>
  <si>
    <t>2795SWM</t>
  </si>
  <si>
    <t>27100SWM</t>
  </si>
  <si>
    <t>27105SWM</t>
  </si>
  <si>
    <t>27110SWM</t>
  </si>
  <si>
    <t>27115SWM</t>
  </si>
  <si>
    <t>2712SWH</t>
  </si>
  <si>
    <t>2714SWH</t>
  </si>
  <si>
    <t>2716SWH</t>
  </si>
  <si>
    <t>2717SWH</t>
  </si>
  <si>
    <t>2718SWH</t>
  </si>
  <si>
    <t>2720SWH</t>
  </si>
  <si>
    <t>2722SWH</t>
  </si>
  <si>
    <t>2723SWH</t>
  </si>
  <si>
    <t>2724SWH</t>
  </si>
  <si>
    <t>2726SWH</t>
  </si>
  <si>
    <t>2728SWH</t>
  </si>
  <si>
    <t>2729SWH</t>
  </si>
  <si>
    <t>2730SWH</t>
  </si>
  <si>
    <t>2732SWH</t>
  </si>
  <si>
    <t>2735SWH</t>
  </si>
  <si>
    <t>2736SWH</t>
  </si>
  <si>
    <t>2738SWH</t>
  </si>
  <si>
    <t>2740SWH</t>
  </si>
  <si>
    <t>2741SWH</t>
  </si>
  <si>
    <t>2744SWH</t>
  </si>
  <si>
    <t>2747SWH</t>
  </si>
  <si>
    <t>2750SWH</t>
  </si>
  <si>
    <t>2756SWH</t>
  </si>
  <si>
    <t>2817SWH</t>
  </si>
  <si>
    <t>2820SWH</t>
  </si>
  <si>
    <t>2823SWH</t>
  </si>
  <si>
    <t>2826SWH</t>
  </si>
  <si>
    <t>2829SWH</t>
  </si>
  <si>
    <t>2832SWH</t>
  </si>
  <si>
    <t>2835SWH</t>
  </si>
  <si>
    <t>2838SWH</t>
  </si>
  <si>
    <t>2841SWH</t>
  </si>
  <si>
    <t>2844SWH</t>
  </si>
  <si>
    <t>2616SW</t>
  </si>
  <si>
    <t>2617SW</t>
  </si>
  <si>
    <t>2618SW</t>
  </si>
  <si>
    <t>2619SW</t>
  </si>
  <si>
    <t>2620SW</t>
  </si>
  <si>
    <t>2621SW</t>
  </si>
  <si>
    <t>2622SW</t>
  </si>
  <si>
    <t>2623SW</t>
  </si>
  <si>
    <t>2624SW</t>
  </si>
  <si>
    <t>2625SW</t>
  </si>
  <si>
    <t>2626SW</t>
  </si>
  <si>
    <t>2627SW</t>
  </si>
  <si>
    <t>2628SW</t>
  </si>
  <si>
    <t>2629SW</t>
  </si>
  <si>
    <t>2630SW</t>
  </si>
  <si>
    <t>2631SW</t>
  </si>
  <si>
    <t>2632SW</t>
  </si>
  <si>
    <t>2634SW</t>
  </si>
  <si>
    <t>2635SW</t>
  </si>
  <si>
    <t>2636SW</t>
  </si>
  <si>
    <t>2637SW</t>
  </si>
  <si>
    <t>2638SW</t>
  </si>
  <si>
    <t>2639SW</t>
  </si>
  <si>
    <t>2640SW</t>
  </si>
  <si>
    <t>2641SW</t>
  </si>
  <si>
    <t>2642SW</t>
  </si>
  <si>
    <t>2643SW</t>
  </si>
  <si>
    <t>2644SW</t>
  </si>
  <si>
    <t>2646SW</t>
  </si>
  <si>
    <t>2647SW</t>
  </si>
  <si>
    <t>2648SW</t>
  </si>
  <si>
    <t>2650SW</t>
  </si>
  <si>
    <t>2632SWM</t>
  </si>
  <si>
    <t>2633SWM</t>
  </si>
  <si>
    <t>2634SWM</t>
  </si>
  <si>
    <t>2636SWM</t>
  </si>
  <si>
    <t>2641SWM</t>
  </si>
  <si>
    <t>2646SWM</t>
  </si>
  <si>
    <t>2650SWM</t>
  </si>
  <si>
    <t>2655SWM</t>
  </si>
  <si>
    <t>2660SWM</t>
  </si>
  <si>
    <t>2665SWM</t>
  </si>
  <si>
    <t>2670SWM</t>
  </si>
  <si>
    <t>2675SWM</t>
  </si>
  <si>
    <t>2680SWM</t>
  </si>
  <si>
    <t>2616HL</t>
  </si>
  <si>
    <t>2617HL</t>
  </si>
  <si>
    <t>2618HL</t>
  </si>
  <si>
    <t>2620HL</t>
  </si>
  <si>
    <t>2621HL</t>
  </si>
  <si>
    <t>2623HL</t>
  </si>
  <si>
    <t>2624HL</t>
  </si>
  <si>
    <t>2626HL</t>
  </si>
  <si>
    <t>2627HL</t>
  </si>
  <si>
    <t>2629HL</t>
  </si>
  <si>
    <t>2630HL</t>
  </si>
  <si>
    <t>2632HL</t>
  </si>
  <si>
    <t>2624MHL</t>
  </si>
  <si>
    <t>2625MHL</t>
  </si>
  <si>
    <t>2626MHL</t>
  </si>
  <si>
    <t>2627MHL</t>
  </si>
  <si>
    <t>2628MHL</t>
  </si>
  <si>
    <t>2632MHL</t>
  </si>
  <si>
    <t>2634MHL</t>
  </si>
  <si>
    <t>2636MHL</t>
  </si>
  <si>
    <t>2641MHL</t>
  </si>
  <si>
    <t>2646MHL</t>
  </si>
  <si>
    <t>2650MHL</t>
  </si>
  <si>
    <t>26HL1B</t>
  </si>
  <si>
    <t>26HL2B</t>
  </si>
  <si>
    <t>26HL3B</t>
  </si>
  <si>
    <t>2613</t>
  </si>
  <si>
    <t>2614</t>
  </si>
  <si>
    <t>2615</t>
  </si>
  <si>
    <t>2616</t>
  </si>
  <si>
    <t>2617</t>
  </si>
  <si>
    <t>2618</t>
  </si>
  <si>
    <t>2620</t>
  </si>
  <si>
    <t>2621</t>
  </si>
  <si>
    <t>2623</t>
  </si>
  <si>
    <t>2624</t>
  </si>
  <si>
    <t>2626</t>
  </si>
  <si>
    <t>2627</t>
  </si>
  <si>
    <t>2629</t>
  </si>
  <si>
    <t>2630</t>
  </si>
  <si>
    <t>2632</t>
  </si>
  <si>
    <t>C903A</t>
  </si>
  <si>
    <t>C903</t>
  </si>
  <si>
    <t>C904A</t>
  </si>
  <si>
    <t>C905</t>
  </si>
  <si>
    <t>C905B</t>
  </si>
  <si>
    <t>C906B</t>
  </si>
  <si>
    <t>C907</t>
  </si>
  <si>
    <t>C907A</t>
  </si>
  <si>
    <t>C908</t>
  </si>
  <si>
    <t>C908A</t>
  </si>
  <si>
    <t>C909</t>
  </si>
  <si>
    <t>C909A</t>
  </si>
  <si>
    <t>C910</t>
  </si>
  <si>
    <t>C910A</t>
  </si>
  <si>
    <t>C911</t>
  </si>
  <si>
    <t>C911A</t>
  </si>
  <si>
    <t>C912</t>
  </si>
  <si>
    <t>C460</t>
  </si>
  <si>
    <t>6234</t>
  </si>
  <si>
    <t>6242</t>
  </si>
  <si>
    <t>6252</t>
  </si>
  <si>
    <t>6262</t>
  </si>
  <si>
    <t>6202A</t>
  </si>
  <si>
    <t>6212</t>
  </si>
  <si>
    <t>6222</t>
  </si>
  <si>
    <t>6232</t>
  </si>
  <si>
    <t>6226</t>
  </si>
  <si>
    <t>6225</t>
  </si>
  <si>
    <t>6223</t>
  </si>
  <si>
    <t>6224</t>
  </si>
  <si>
    <t>6212RR</t>
  </si>
  <si>
    <t>6222RR</t>
  </si>
  <si>
    <t>6232RR</t>
  </si>
  <si>
    <t>6242RR</t>
  </si>
  <si>
    <t>6202AR</t>
  </si>
  <si>
    <t>6212R</t>
  </si>
  <si>
    <t>6222R</t>
  </si>
  <si>
    <t>6232R</t>
  </si>
  <si>
    <t>6234R</t>
  </si>
  <si>
    <t>6242R</t>
  </si>
  <si>
    <t>6252R</t>
  </si>
  <si>
    <t>6262R</t>
  </si>
  <si>
    <t>R6226T</t>
  </si>
  <si>
    <t>6225T</t>
  </si>
  <si>
    <t>R6226PE</t>
  </si>
  <si>
    <t>R6226PS</t>
  </si>
  <si>
    <t>6225PE</t>
  </si>
  <si>
    <t>6225PS</t>
  </si>
  <si>
    <t>6223T</t>
  </si>
  <si>
    <t>6224T</t>
  </si>
  <si>
    <t>6223P</t>
  </si>
  <si>
    <t>6224P</t>
  </si>
  <si>
    <t>6119</t>
  </si>
  <si>
    <t>6124</t>
  </si>
  <si>
    <t>6126</t>
  </si>
  <si>
    <t>61560</t>
  </si>
  <si>
    <t>61730</t>
  </si>
  <si>
    <t>6007</t>
  </si>
  <si>
    <t>6006</t>
  </si>
  <si>
    <t>6012A</t>
  </si>
  <si>
    <t>6016</t>
  </si>
  <si>
    <t>60143</t>
  </si>
  <si>
    <t>6020</t>
  </si>
  <si>
    <t>6021</t>
  </si>
  <si>
    <t>6022</t>
  </si>
  <si>
    <t>6061A</t>
  </si>
  <si>
    <t>6062A</t>
  </si>
  <si>
    <t>6064A</t>
  </si>
  <si>
    <t>6066A</t>
  </si>
  <si>
    <t>6007FL</t>
  </si>
  <si>
    <t>6010FL</t>
  </si>
  <si>
    <t>6015FL</t>
  </si>
  <si>
    <t>6025FL</t>
  </si>
  <si>
    <t>6045FL</t>
  </si>
  <si>
    <t>6060FL</t>
  </si>
  <si>
    <t>601KFL</t>
  </si>
  <si>
    <t>6005IL</t>
  </si>
  <si>
    <t>6015IL</t>
  </si>
  <si>
    <t>6025IL</t>
  </si>
  <si>
    <t>601KIL</t>
  </si>
  <si>
    <t>603KIL</t>
  </si>
  <si>
    <t>6002NM</t>
  </si>
  <si>
    <t>6010NM</t>
  </si>
  <si>
    <t>6035NM</t>
  </si>
  <si>
    <t>6080NM</t>
  </si>
  <si>
    <t>6000</t>
  </si>
  <si>
    <t>6001</t>
  </si>
  <si>
    <t>6002</t>
  </si>
  <si>
    <t>6003</t>
  </si>
  <si>
    <t>6105A</t>
  </si>
  <si>
    <t>6106A</t>
  </si>
  <si>
    <t>6107A</t>
  </si>
  <si>
    <t>6012</t>
  </si>
  <si>
    <t>6013</t>
  </si>
  <si>
    <t>6105B</t>
  </si>
  <si>
    <t>6106B</t>
  </si>
  <si>
    <t>6107B</t>
  </si>
  <si>
    <t>6108B</t>
  </si>
  <si>
    <t>6109B</t>
  </si>
  <si>
    <t>9501BC</t>
  </si>
  <si>
    <t>9500BC</t>
  </si>
  <si>
    <t>9501BG</t>
  </si>
  <si>
    <t>9500BG</t>
  </si>
  <si>
    <t>9500BF</t>
  </si>
  <si>
    <t>9501BT</t>
  </si>
  <si>
    <t>9500BT</t>
  </si>
  <si>
    <t>9503B</t>
  </si>
  <si>
    <t>9504B</t>
  </si>
  <si>
    <t>9505B</t>
  </si>
  <si>
    <t>9506B</t>
  </si>
  <si>
    <t>9507B</t>
  </si>
  <si>
    <t>9508B</t>
  </si>
  <si>
    <t>9509B</t>
  </si>
  <si>
    <t>9510B</t>
  </si>
  <si>
    <t>9511B</t>
  </si>
  <si>
    <t>9512B</t>
  </si>
  <si>
    <t>9513B</t>
  </si>
  <si>
    <t>9514B</t>
  </si>
  <si>
    <t>9515B</t>
  </si>
  <si>
    <t>9516B</t>
  </si>
  <si>
    <t>9517B</t>
  </si>
  <si>
    <t>9518B</t>
  </si>
  <si>
    <t>9100GC</t>
  </si>
  <si>
    <t>9100GA</t>
  </si>
  <si>
    <t>9100GB</t>
  </si>
  <si>
    <t>9104G</t>
  </si>
  <si>
    <t>9116G</t>
  </si>
  <si>
    <t>9106G</t>
  </si>
  <si>
    <t>9143G</t>
  </si>
  <si>
    <t>9108G</t>
  </si>
  <si>
    <t>9112G</t>
  </si>
  <si>
    <t>9182G</t>
  </si>
  <si>
    <t>9184G</t>
  </si>
  <si>
    <t>9187G</t>
  </si>
  <si>
    <t>9186G</t>
  </si>
  <si>
    <t>9190G</t>
  </si>
  <si>
    <t>9188G</t>
  </si>
  <si>
    <t>9191G</t>
  </si>
  <si>
    <t>JCDT13</t>
  </si>
  <si>
    <t>8600E</t>
  </si>
  <si>
    <t>8600F</t>
  </si>
  <si>
    <t>8600D</t>
  </si>
  <si>
    <t>8600B</t>
  </si>
  <si>
    <t>8600A</t>
  </si>
  <si>
    <t>83W</t>
  </si>
  <si>
    <t>8602</t>
  </si>
  <si>
    <t>8604</t>
  </si>
  <si>
    <t>8616</t>
  </si>
  <si>
    <t>8606</t>
  </si>
  <si>
    <t>8643</t>
  </si>
  <si>
    <t>8608</t>
  </si>
  <si>
    <t>8652</t>
  </si>
  <si>
    <t>8804</t>
  </si>
  <si>
    <t>8816</t>
  </si>
  <si>
    <t>8806</t>
  </si>
  <si>
    <t>8843</t>
  </si>
  <si>
    <t>8808</t>
  </si>
  <si>
    <t>8810</t>
  </si>
  <si>
    <t>8812</t>
  </si>
  <si>
    <t>8624</t>
  </si>
  <si>
    <t>8626</t>
  </si>
  <si>
    <t>8631</t>
  </si>
  <si>
    <t>8632</t>
  </si>
  <si>
    <t>8634</t>
  </si>
  <si>
    <t>8635</t>
  </si>
  <si>
    <t>8636</t>
  </si>
  <si>
    <t>8680</t>
  </si>
  <si>
    <t>8682</t>
  </si>
  <si>
    <t>8683</t>
  </si>
  <si>
    <t>8684</t>
  </si>
  <si>
    <t>8687</t>
  </si>
  <si>
    <t>8685</t>
  </si>
  <si>
    <t>8686</t>
  </si>
  <si>
    <t>8688</t>
  </si>
  <si>
    <t>8671</t>
  </si>
  <si>
    <t>8310W</t>
  </si>
  <si>
    <t>8315W</t>
  </si>
  <si>
    <t>8320W</t>
  </si>
  <si>
    <t>8325W</t>
  </si>
  <si>
    <t>8327W</t>
  </si>
  <si>
    <t>8330W</t>
  </si>
  <si>
    <t>8200</t>
  </si>
  <si>
    <t>8200M</t>
  </si>
  <si>
    <t>8206</t>
  </si>
  <si>
    <t>8208</t>
  </si>
  <si>
    <t>8210</t>
  </si>
  <si>
    <t>8212</t>
  </si>
  <si>
    <t>8214</t>
  </si>
  <si>
    <t>8216</t>
  </si>
  <si>
    <t>8205M</t>
  </si>
  <si>
    <t>8206M</t>
  </si>
  <si>
    <t>8207M</t>
  </si>
  <si>
    <t>8208M</t>
  </si>
  <si>
    <t>8209M</t>
  </si>
  <si>
    <t>8210M</t>
  </si>
  <si>
    <t>8211M</t>
  </si>
  <si>
    <t>8212M</t>
  </si>
  <si>
    <t>8213M</t>
  </si>
  <si>
    <t>9400D</t>
  </si>
  <si>
    <t>9400A</t>
  </si>
  <si>
    <t>9402</t>
  </si>
  <si>
    <t>9404</t>
  </si>
  <si>
    <t>9416</t>
  </si>
  <si>
    <t>9406</t>
  </si>
  <si>
    <t>9408</t>
  </si>
  <si>
    <t>9410</t>
  </si>
  <si>
    <t>9412</t>
  </si>
  <si>
    <t>9421</t>
  </si>
  <si>
    <t>9422</t>
  </si>
  <si>
    <t>9423</t>
  </si>
  <si>
    <t>9424</t>
  </si>
  <si>
    <t>9425</t>
  </si>
  <si>
    <t>9431</t>
  </si>
  <si>
    <t>9432</t>
  </si>
  <si>
    <t>9434</t>
  </si>
  <si>
    <t>9435</t>
  </si>
  <si>
    <t>9436</t>
  </si>
  <si>
    <t>9452</t>
  </si>
  <si>
    <t>9482</t>
  </si>
  <si>
    <t>9483</t>
  </si>
  <si>
    <t>9484</t>
  </si>
  <si>
    <t>9485</t>
  </si>
  <si>
    <t>9481</t>
  </si>
  <si>
    <t>9489</t>
  </si>
  <si>
    <t>9488</t>
  </si>
  <si>
    <t>9486</t>
  </si>
  <si>
    <t>9487</t>
  </si>
  <si>
    <t>9471</t>
  </si>
  <si>
    <t>9600E</t>
  </si>
  <si>
    <t>JBUD02</t>
  </si>
  <si>
    <t>9600D</t>
  </si>
  <si>
    <t>9800A</t>
  </si>
  <si>
    <t>9600G</t>
  </si>
  <si>
    <t>JBUD01</t>
  </si>
  <si>
    <t>9600B</t>
  </si>
  <si>
    <t>9600C</t>
  </si>
  <si>
    <t>9600A</t>
  </si>
  <si>
    <t>9602</t>
  </si>
  <si>
    <t>9604</t>
  </si>
  <si>
    <t>9616</t>
  </si>
  <si>
    <t>9606</t>
  </si>
  <si>
    <t>9643</t>
  </si>
  <si>
    <t>9608</t>
  </si>
  <si>
    <t>9652</t>
  </si>
  <si>
    <t>9803</t>
  </si>
  <si>
    <t>9804</t>
  </si>
  <si>
    <t>9816</t>
  </si>
  <si>
    <t>9842</t>
  </si>
  <si>
    <t>9805</t>
  </si>
  <si>
    <t>9806</t>
  </si>
  <si>
    <t>9843</t>
  </si>
  <si>
    <t>9808</t>
  </si>
  <si>
    <t>9810</t>
  </si>
  <si>
    <t>9812</t>
  </si>
  <si>
    <t>9622</t>
  </si>
  <si>
    <t>9623</t>
  </si>
  <si>
    <t>9624</t>
  </si>
  <si>
    <t>9625</t>
  </si>
  <si>
    <t>9626</t>
  </si>
  <si>
    <t>9627</t>
  </si>
  <si>
    <t>9631</t>
  </si>
  <si>
    <t>9632</t>
  </si>
  <si>
    <t>9633</t>
  </si>
  <si>
    <t>9634</t>
  </si>
  <si>
    <t>9635</t>
  </si>
  <si>
    <t>9636</t>
  </si>
  <si>
    <t>9642</t>
  </si>
  <si>
    <t>9680</t>
  </si>
  <si>
    <t>9689</t>
  </si>
  <si>
    <t>9682</t>
  </si>
  <si>
    <t>9683</t>
  </si>
  <si>
    <t>9684</t>
  </si>
  <si>
    <t>9687</t>
  </si>
  <si>
    <t>9685</t>
  </si>
  <si>
    <t>9686</t>
  </si>
  <si>
    <t>9688</t>
  </si>
  <si>
    <t>9671</t>
  </si>
  <si>
    <t>93W</t>
  </si>
  <si>
    <t>9310W</t>
  </si>
  <si>
    <t>9315W</t>
  </si>
  <si>
    <t>9320W</t>
  </si>
  <si>
    <t>9325W</t>
  </si>
  <si>
    <t>9327W</t>
  </si>
  <si>
    <t>9330W</t>
  </si>
  <si>
    <t>9201B</t>
  </si>
  <si>
    <t>9200B</t>
  </si>
  <si>
    <t>9231M</t>
  </si>
  <si>
    <t>9230M</t>
  </si>
  <si>
    <t>9206</t>
  </si>
  <si>
    <t>9207</t>
  </si>
  <si>
    <t>9208</t>
  </si>
  <si>
    <t>9209</t>
  </si>
  <si>
    <t>9210</t>
  </si>
  <si>
    <t>9211</t>
  </si>
  <si>
    <t>9212</t>
  </si>
  <si>
    <t>9214</t>
  </si>
  <si>
    <t>9216</t>
  </si>
  <si>
    <t>9218</t>
  </si>
  <si>
    <t>9204M</t>
  </si>
  <si>
    <t>9205M</t>
  </si>
  <si>
    <t>9255M</t>
  </si>
  <si>
    <t>9206M</t>
  </si>
  <si>
    <t>9207M</t>
  </si>
  <si>
    <t>9208M</t>
  </si>
  <si>
    <t>9209M</t>
  </si>
  <si>
    <t>9210M</t>
  </si>
  <si>
    <t>9211M</t>
  </si>
  <si>
    <t>9212M</t>
  </si>
  <si>
    <t>9213M</t>
  </si>
  <si>
    <t>9600ER</t>
  </si>
  <si>
    <t>JBU03</t>
  </si>
  <si>
    <t>9600DR</t>
  </si>
  <si>
    <t>9800AR</t>
  </si>
  <si>
    <t>9600BR</t>
  </si>
  <si>
    <t>9600AR</t>
  </si>
  <si>
    <t>9602R</t>
  </si>
  <si>
    <t>9604R</t>
  </si>
  <si>
    <t>9616R</t>
  </si>
  <si>
    <t>9606R</t>
  </si>
  <si>
    <t>9643R</t>
  </si>
  <si>
    <t>9608R</t>
  </si>
  <si>
    <t>9652R</t>
  </si>
  <si>
    <t>9804R</t>
  </si>
  <si>
    <t>9816R</t>
  </si>
  <si>
    <t>9806R</t>
  </si>
  <si>
    <t>9808R</t>
  </si>
  <si>
    <t>9812R</t>
  </si>
  <si>
    <t>9622R</t>
  </si>
  <si>
    <t>9624R</t>
  </si>
  <si>
    <t>9632R</t>
  </si>
  <si>
    <t>9634R</t>
  </si>
  <si>
    <t>9635R</t>
  </si>
  <si>
    <t>9680R</t>
  </si>
  <si>
    <t>9682R</t>
  </si>
  <si>
    <t>9683R</t>
  </si>
  <si>
    <t>9684R</t>
  </si>
  <si>
    <t>9685R</t>
  </si>
  <si>
    <t>9686R</t>
  </si>
  <si>
    <t>9688R</t>
  </si>
  <si>
    <t>9671R</t>
  </si>
  <si>
    <t>35 1/4</t>
  </si>
  <si>
    <t>36 1/4</t>
  </si>
  <si>
    <t>36 5/16</t>
  </si>
  <si>
    <t>36 3/8</t>
  </si>
  <si>
    <t>34 1/4</t>
  </si>
  <si>
    <t>34 3/8</t>
  </si>
  <si>
    <t>4749T</t>
  </si>
  <si>
    <t>9888</t>
  </si>
  <si>
    <t>70999A</t>
  </si>
  <si>
    <t>9315MM</t>
  </si>
  <si>
    <t>9308M</t>
  </si>
  <si>
    <t>9307F</t>
  </si>
  <si>
    <t>9308L</t>
  </si>
  <si>
    <t>9308S</t>
  </si>
  <si>
    <t>9315MS</t>
  </si>
  <si>
    <t>RADE15MS</t>
  </si>
  <si>
    <t>9315MT</t>
  </si>
  <si>
    <t>9314MS</t>
  </si>
  <si>
    <t>9310CMS</t>
  </si>
  <si>
    <t>9302CMS</t>
  </si>
  <si>
    <t>9301CMS</t>
  </si>
  <si>
    <t>9308</t>
  </si>
  <si>
    <t>9300MS</t>
  </si>
  <si>
    <t>10208</t>
  </si>
  <si>
    <t>10210</t>
  </si>
  <si>
    <t>10212</t>
  </si>
  <si>
    <t>10213</t>
  </si>
  <si>
    <t>10214</t>
  </si>
  <si>
    <t>10216</t>
  </si>
  <si>
    <t>10410</t>
  </si>
  <si>
    <t>10412</t>
  </si>
  <si>
    <t>10414</t>
  </si>
  <si>
    <t>61919</t>
  </si>
  <si>
    <t>61919X</t>
  </si>
  <si>
    <t>14008X</t>
  </si>
  <si>
    <t>14012X</t>
  </si>
  <si>
    <t>14016X</t>
  </si>
  <si>
    <t>14020X</t>
  </si>
  <si>
    <t>12000X</t>
  </si>
  <si>
    <t>12004X</t>
  </si>
  <si>
    <t>12008X</t>
  </si>
  <si>
    <t>12016X</t>
  </si>
  <si>
    <t>12020X</t>
  </si>
  <si>
    <t>12031X</t>
  </si>
  <si>
    <t>12032X</t>
  </si>
  <si>
    <t>12033X</t>
  </si>
  <si>
    <t>12061X</t>
  </si>
  <si>
    <t>12062X</t>
  </si>
  <si>
    <t>12063X</t>
  </si>
  <si>
    <t>16040X</t>
  </si>
  <si>
    <t>16000X</t>
  </si>
  <si>
    <t>16004X</t>
  </si>
  <si>
    <t>16008X</t>
  </si>
  <si>
    <t>16012X</t>
  </si>
  <si>
    <t>16016X</t>
  </si>
  <si>
    <t>16020X</t>
  </si>
  <si>
    <t>16028X</t>
  </si>
  <si>
    <t>16032X</t>
  </si>
  <si>
    <t>16036X</t>
  </si>
  <si>
    <t>16308X</t>
  </si>
  <si>
    <t>16310X</t>
  </si>
  <si>
    <t>16315X</t>
  </si>
  <si>
    <t>16320X</t>
  </si>
  <si>
    <t>16325X</t>
  </si>
  <si>
    <t>16327X</t>
  </si>
  <si>
    <t>16330X</t>
  </si>
  <si>
    <t>16610X</t>
  </si>
  <si>
    <t>16615X</t>
  </si>
  <si>
    <t>16620X</t>
  </si>
  <si>
    <t>16625X</t>
  </si>
  <si>
    <t>16627X</t>
  </si>
  <si>
    <t>16630X</t>
  </si>
  <si>
    <t>16640X</t>
  </si>
  <si>
    <t>13054X</t>
  </si>
  <si>
    <t>13058X</t>
  </si>
  <si>
    <t>10560X</t>
  </si>
  <si>
    <t>10576X</t>
  </si>
  <si>
    <t>10584X</t>
  </si>
  <si>
    <t>10592X</t>
  </si>
  <si>
    <t>10504X</t>
  </si>
  <si>
    <t>10520X</t>
  </si>
  <si>
    <t>10536X</t>
  </si>
  <si>
    <t>10552X</t>
  </si>
  <si>
    <t>10108X</t>
  </si>
  <si>
    <t>10116X</t>
  </si>
  <si>
    <t>61956</t>
  </si>
  <si>
    <t>60244</t>
  </si>
  <si>
    <t>60242</t>
  </si>
  <si>
    <t>60142</t>
  </si>
  <si>
    <t>61927</t>
  </si>
  <si>
    <t>61932</t>
  </si>
  <si>
    <t>J2315</t>
  </si>
  <si>
    <t>J2415</t>
  </si>
  <si>
    <t>J2415M</t>
  </si>
  <si>
    <t>J230</t>
  </si>
  <si>
    <t>J6011</t>
  </si>
  <si>
    <t>14012</t>
  </si>
  <si>
    <t>14016</t>
  </si>
  <si>
    <t>14020</t>
  </si>
  <si>
    <t>14024</t>
  </si>
  <si>
    <t>22002</t>
  </si>
  <si>
    <t>22008</t>
  </si>
  <si>
    <t>22016</t>
  </si>
  <si>
    <t>22020</t>
  </si>
  <si>
    <t>30004</t>
  </si>
  <si>
    <t>12000</t>
  </si>
  <si>
    <t>12004</t>
  </si>
  <si>
    <t>12008</t>
  </si>
  <si>
    <t>12016</t>
  </si>
  <si>
    <t>12020</t>
  </si>
  <si>
    <t>12024</t>
  </si>
  <si>
    <t>12032</t>
  </si>
  <si>
    <t>12062</t>
  </si>
  <si>
    <t>20004</t>
  </si>
  <si>
    <t>20008</t>
  </si>
  <si>
    <t>20040</t>
  </si>
  <si>
    <t>20012</t>
  </si>
  <si>
    <t>24008</t>
  </si>
  <si>
    <t>16040</t>
  </si>
  <si>
    <t>16004</t>
  </si>
  <si>
    <t>16012</t>
  </si>
  <si>
    <t>16016</t>
  </si>
  <si>
    <t>16020</t>
  </si>
  <si>
    <t>16025</t>
  </si>
  <si>
    <t>16032</t>
  </si>
  <si>
    <t>16308</t>
  </si>
  <si>
    <t>16310</t>
  </si>
  <si>
    <t>16315</t>
  </si>
  <si>
    <t>16320</t>
  </si>
  <si>
    <t>16325</t>
  </si>
  <si>
    <t>16330</t>
  </si>
  <si>
    <t>16340</t>
  </si>
  <si>
    <t>16615</t>
  </si>
  <si>
    <t>16625</t>
  </si>
  <si>
    <t>16630</t>
  </si>
  <si>
    <t>23036</t>
  </si>
  <si>
    <t>23014</t>
  </si>
  <si>
    <t>23018</t>
  </si>
  <si>
    <t>23022</t>
  </si>
  <si>
    <t>23026</t>
  </si>
  <si>
    <t>23030</t>
  </si>
  <si>
    <t>23034</t>
  </si>
  <si>
    <t>23038</t>
  </si>
  <si>
    <t>23050</t>
  </si>
  <si>
    <t>23054</t>
  </si>
  <si>
    <t>23016</t>
  </si>
  <si>
    <t>23020</t>
  </si>
  <si>
    <t>23024</t>
  </si>
  <si>
    <t>23032</t>
  </si>
  <si>
    <t>13054</t>
  </si>
  <si>
    <t>13058</t>
  </si>
  <si>
    <t>10560</t>
  </si>
  <si>
    <t>10576</t>
  </si>
  <si>
    <t>10584</t>
  </si>
  <si>
    <t>10592</t>
  </si>
  <si>
    <t>10504</t>
  </si>
  <si>
    <t>10520</t>
  </si>
  <si>
    <t>10536</t>
  </si>
  <si>
    <t>10552</t>
  </si>
  <si>
    <t>10108</t>
  </si>
  <si>
    <t>10116</t>
  </si>
  <si>
    <t>21108</t>
  </si>
  <si>
    <t>21112</t>
  </si>
  <si>
    <t>24016</t>
  </si>
  <si>
    <t>24020</t>
  </si>
  <si>
    <t>JPB60</t>
  </si>
  <si>
    <t>J607</t>
  </si>
  <si>
    <t>60760</t>
  </si>
  <si>
    <t>60770</t>
  </si>
  <si>
    <t>60780</t>
  </si>
  <si>
    <t>60790</t>
  </si>
  <si>
    <t>60800</t>
  </si>
  <si>
    <t>60810</t>
  </si>
  <si>
    <t>60820</t>
  </si>
  <si>
    <t>55012</t>
  </si>
  <si>
    <t>55010</t>
  </si>
  <si>
    <t>55004</t>
  </si>
  <si>
    <t>J500</t>
  </si>
  <si>
    <t>50004</t>
  </si>
  <si>
    <t>50012</t>
  </si>
  <si>
    <t>50020</t>
  </si>
  <si>
    <t>50006</t>
  </si>
  <si>
    <t>4967LBGP</t>
  </si>
  <si>
    <t>4965LBGPM</t>
  </si>
  <si>
    <t>46405LBGP</t>
  </si>
  <si>
    <t>46406LBGP</t>
  </si>
  <si>
    <t>46407LBGP</t>
  </si>
  <si>
    <t>46408LBGP</t>
  </si>
  <si>
    <t>46409LBGP</t>
  </si>
  <si>
    <t>46410LBGP</t>
  </si>
  <si>
    <t>46412LBGP</t>
  </si>
  <si>
    <t>46414LBGP</t>
  </si>
  <si>
    <t>46416LBGP</t>
  </si>
  <si>
    <t>46420LBGP</t>
  </si>
  <si>
    <t>46424LBGP</t>
  </si>
  <si>
    <t>46508LBGP</t>
  </si>
  <si>
    <t>46510LBGP</t>
  </si>
  <si>
    <t>46512LBGP</t>
  </si>
  <si>
    <t>46514LBGP</t>
  </si>
  <si>
    <t>46516LBGP</t>
  </si>
  <si>
    <t>46518LBGP</t>
  </si>
  <si>
    <t>46519LBGP</t>
  </si>
  <si>
    <t>46520LBGP</t>
  </si>
  <si>
    <t>46521LBGP</t>
  </si>
  <si>
    <t>46522LBGP</t>
  </si>
  <si>
    <t>4967LGP</t>
  </si>
  <si>
    <t>4965LGPM</t>
  </si>
  <si>
    <t>46405LGP</t>
  </si>
  <si>
    <t>46406LGP</t>
  </si>
  <si>
    <t>46407LGP</t>
  </si>
  <si>
    <t>46408LGP</t>
  </si>
  <si>
    <t>46409LGP</t>
  </si>
  <si>
    <t>46410LGP</t>
  </si>
  <si>
    <t>46412LGP</t>
  </si>
  <si>
    <t>46414LGP</t>
  </si>
  <si>
    <t>46416LGP</t>
  </si>
  <si>
    <t>46420LGP</t>
  </si>
  <si>
    <t>46424LGP</t>
  </si>
  <si>
    <t>46508LGP</t>
  </si>
  <si>
    <t>46510LGP</t>
  </si>
  <si>
    <t>46512LGP</t>
  </si>
  <si>
    <t>46514LGP</t>
  </si>
  <si>
    <t>46516LGP</t>
  </si>
  <si>
    <t>46518LGP</t>
  </si>
  <si>
    <t>46519LGP</t>
  </si>
  <si>
    <t>46520LGP</t>
  </si>
  <si>
    <t>46521LGP</t>
  </si>
  <si>
    <t>46522LGP</t>
  </si>
  <si>
    <t>4967GP</t>
  </si>
  <si>
    <t>4965GPM</t>
  </si>
  <si>
    <t>49668TGP</t>
  </si>
  <si>
    <t>46405GP</t>
  </si>
  <si>
    <t>46406GP</t>
  </si>
  <si>
    <t>46407GP</t>
  </si>
  <si>
    <t>46408GP</t>
  </si>
  <si>
    <t>46409GP</t>
  </si>
  <si>
    <t>46410GP</t>
  </si>
  <si>
    <t>46412GP</t>
  </si>
  <si>
    <t>46414GP</t>
  </si>
  <si>
    <t>46416GP</t>
  </si>
  <si>
    <t>46420GP</t>
  </si>
  <si>
    <t>46424GP</t>
  </si>
  <si>
    <t>46508GP</t>
  </si>
  <si>
    <t>46510GP</t>
  </si>
  <si>
    <t>46512GP</t>
  </si>
  <si>
    <t>46514GP</t>
  </si>
  <si>
    <t>46516GP</t>
  </si>
  <si>
    <t>46518GP</t>
  </si>
  <si>
    <t>46519GP</t>
  </si>
  <si>
    <t>46520GP</t>
  </si>
  <si>
    <t>46521GP</t>
  </si>
  <si>
    <t>46522GP</t>
  </si>
  <si>
    <t>467T6GP</t>
  </si>
  <si>
    <t>467T7GP</t>
  </si>
  <si>
    <t>467T8GP</t>
  </si>
  <si>
    <t>467T9GP</t>
  </si>
  <si>
    <t>467T10GP</t>
  </si>
  <si>
    <t>467T15GP</t>
  </si>
  <si>
    <t>467T20GP</t>
  </si>
  <si>
    <t>467T25GP</t>
  </si>
  <si>
    <t>467T27GP</t>
  </si>
  <si>
    <t>467T30GP</t>
  </si>
  <si>
    <t>467T40GP</t>
  </si>
  <si>
    <t>467T45GP</t>
  </si>
  <si>
    <t>467T50GP</t>
  </si>
  <si>
    <t>4965G</t>
  </si>
  <si>
    <t>4966G</t>
  </si>
  <si>
    <t>46412LG</t>
  </si>
  <si>
    <t>46416LG</t>
  </si>
  <si>
    <t>46420LG</t>
  </si>
  <si>
    <t>46424LG</t>
  </si>
  <si>
    <t>46406G</t>
  </si>
  <si>
    <t>46407G</t>
  </si>
  <si>
    <t>46408G</t>
  </si>
  <si>
    <t>46409G</t>
  </si>
  <si>
    <t>46410G</t>
  </si>
  <si>
    <t>46412G</t>
  </si>
  <si>
    <t>46414G</t>
  </si>
  <si>
    <t>46416G</t>
  </si>
  <si>
    <t>46420G</t>
  </si>
  <si>
    <t>46424G</t>
  </si>
  <si>
    <t>46508G</t>
  </si>
  <si>
    <t>46510G</t>
  </si>
  <si>
    <t>46512G</t>
  </si>
  <si>
    <t>46514G</t>
  </si>
  <si>
    <t>46516G</t>
  </si>
  <si>
    <t>46518G</t>
  </si>
  <si>
    <t>46520G</t>
  </si>
  <si>
    <t>46522G</t>
  </si>
  <si>
    <t>4965</t>
  </si>
  <si>
    <t>4966</t>
  </si>
  <si>
    <t>46406</t>
  </si>
  <si>
    <t>46407</t>
  </si>
  <si>
    <t>46408</t>
  </si>
  <si>
    <t>46409</t>
  </si>
  <si>
    <t>46410</t>
  </si>
  <si>
    <t>46412</t>
  </si>
  <si>
    <t>46414</t>
  </si>
  <si>
    <t>46416</t>
  </si>
  <si>
    <t>46420</t>
  </si>
  <si>
    <t>46424</t>
  </si>
  <si>
    <t>46508</t>
  </si>
  <si>
    <t>46510</t>
  </si>
  <si>
    <t>46512</t>
  </si>
  <si>
    <t>46514</t>
  </si>
  <si>
    <t>46516</t>
  </si>
  <si>
    <t>46518</t>
  </si>
  <si>
    <t>46520</t>
  </si>
  <si>
    <t>46522</t>
  </si>
  <si>
    <t>49822</t>
  </si>
  <si>
    <t>4995</t>
  </si>
  <si>
    <t>4996</t>
  </si>
  <si>
    <t>49-1/16BP</t>
  </si>
  <si>
    <t>49-5/64BP</t>
  </si>
  <si>
    <t>49-3/32BP</t>
  </si>
  <si>
    <t>49-7/64BP</t>
  </si>
  <si>
    <t>49-1/8BP</t>
  </si>
  <si>
    <t>49-9/64BP</t>
  </si>
  <si>
    <t>49-5/32BP</t>
  </si>
  <si>
    <t>49-3/16BP</t>
  </si>
  <si>
    <t>49-7/32BP</t>
  </si>
  <si>
    <t>49-1/4BP</t>
  </si>
  <si>
    <t>49-5/16BP</t>
  </si>
  <si>
    <t>49-3/8BP</t>
  </si>
  <si>
    <t>49-7/16BP</t>
  </si>
  <si>
    <t>49-1/2BP</t>
  </si>
  <si>
    <t>49-5/8BP</t>
  </si>
  <si>
    <t>49-3/4BP</t>
  </si>
  <si>
    <t>49-1.5BP</t>
  </si>
  <si>
    <t>49-2BP</t>
  </si>
  <si>
    <t>49-2.5BP</t>
  </si>
  <si>
    <t>49-3BP</t>
  </si>
  <si>
    <t>49-4BP</t>
  </si>
  <si>
    <t>49-5BP</t>
  </si>
  <si>
    <t>49-6BP</t>
  </si>
  <si>
    <t>49-7BP</t>
  </si>
  <si>
    <t>49-8BP</t>
  </si>
  <si>
    <t>49-9BP</t>
  </si>
  <si>
    <t>49-10BP</t>
  </si>
  <si>
    <t>49-12BP</t>
  </si>
  <si>
    <t>49-14BP</t>
  </si>
  <si>
    <t>4972TB</t>
  </si>
  <si>
    <t>4972R</t>
  </si>
  <si>
    <t>4972M</t>
  </si>
  <si>
    <t>49-5/64L</t>
  </si>
  <si>
    <t>49-3/32L</t>
  </si>
  <si>
    <t>49-7/64L</t>
  </si>
  <si>
    <t>49-1/8L</t>
  </si>
  <si>
    <t>49-9/64L</t>
  </si>
  <si>
    <t>49-5/32L</t>
  </si>
  <si>
    <t>49-3/16L</t>
  </si>
  <si>
    <t>49-7/32L</t>
  </si>
  <si>
    <t>49-1/4L</t>
  </si>
  <si>
    <t>49-5/16L</t>
  </si>
  <si>
    <t>49-3/8L</t>
  </si>
  <si>
    <t>49-7/16L</t>
  </si>
  <si>
    <t>49-1/2L</t>
  </si>
  <si>
    <t>49-9/16L</t>
  </si>
  <si>
    <t>49-5/8L</t>
  </si>
  <si>
    <t>49-3/4L</t>
  </si>
  <si>
    <t>49-7/8L</t>
  </si>
  <si>
    <t>49-1L</t>
  </si>
  <si>
    <t>49-3L</t>
  </si>
  <si>
    <t>49-4L</t>
  </si>
  <si>
    <t>49-5L</t>
  </si>
  <si>
    <t>49-6L</t>
  </si>
  <si>
    <t>49-8L</t>
  </si>
  <si>
    <t>49-10L</t>
  </si>
  <si>
    <t>4972TL</t>
  </si>
  <si>
    <t>4972TT</t>
  </si>
  <si>
    <t>4972</t>
  </si>
  <si>
    <t>4975</t>
  </si>
  <si>
    <t>4977</t>
  </si>
  <si>
    <t>4976A</t>
  </si>
  <si>
    <t>4975M</t>
  </si>
  <si>
    <t>4977M</t>
  </si>
  <si>
    <t>4972T</t>
  </si>
  <si>
    <t>49-1/16</t>
  </si>
  <si>
    <t>49-5/64</t>
  </si>
  <si>
    <t>49-3/32</t>
  </si>
  <si>
    <t>49-7/64</t>
  </si>
  <si>
    <t>49-1/8</t>
  </si>
  <si>
    <t>49-9/64</t>
  </si>
  <si>
    <t>49-5/32</t>
  </si>
  <si>
    <t>49-3/16</t>
  </si>
  <si>
    <t>49-7/32</t>
  </si>
  <si>
    <t>49-1/4</t>
  </si>
  <si>
    <t>49-5/16</t>
  </si>
  <si>
    <t>49-3/8</t>
  </si>
  <si>
    <t>49-7/16</t>
  </si>
  <si>
    <t>49-1/2</t>
  </si>
  <si>
    <t>49-9/16</t>
  </si>
  <si>
    <t>49-3/4</t>
  </si>
  <si>
    <t>49-7/8</t>
  </si>
  <si>
    <t>49-1-1/8</t>
  </si>
  <si>
    <t>49-1-1/4</t>
  </si>
  <si>
    <t>49-1-1/2</t>
  </si>
  <si>
    <t>49-1-3/4</t>
  </si>
  <si>
    <t>49-2-0</t>
  </si>
  <si>
    <t>49-1.27</t>
  </si>
  <si>
    <t>49-1.5</t>
  </si>
  <si>
    <t>49-2</t>
  </si>
  <si>
    <t>49-2.5</t>
  </si>
  <si>
    <t>49-3</t>
  </si>
  <si>
    <t>49-4</t>
  </si>
  <si>
    <t>49-5</t>
  </si>
  <si>
    <t>49-6</t>
  </si>
  <si>
    <t>49-7</t>
  </si>
  <si>
    <t>49-8</t>
  </si>
  <si>
    <t>49-9</t>
  </si>
  <si>
    <t>49-10</t>
  </si>
  <si>
    <t>49-12</t>
  </si>
  <si>
    <t>49-14</t>
  </si>
  <si>
    <t>49-17</t>
  </si>
  <si>
    <t>49-19</t>
  </si>
  <si>
    <t>49-22</t>
  </si>
  <si>
    <t>49-24</t>
  </si>
  <si>
    <t>49-27</t>
  </si>
  <si>
    <t>49-32</t>
  </si>
  <si>
    <t>49T7</t>
  </si>
  <si>
    <t>49T8</t>
  </si>
  <si>
    <t>49T9</t>
  </si>
  <si>
    <t>49T10</t>
  </si>
  <si>
    <t>49T15</t>
  </si>
  <si>
    <t>49T20</t>
  </si>
  <si>
    <t>49T25</t>
  </si>
  <si>
    <t>49T27</t>
  </si>
  <si>
    <t>49T30</t>
  </si>
  <si>
    <t>49T40</t>
  </si>
  <si>
    <t>49T45</t>
  </si>
  <si>
    <t>49T55</t>
  </si>
  <si>
    <t>49824</t>
  </si>
  <si>
    <t>49816</t>
  </si>
  <si>
    <t>4977B</t>
  </si>
  <si>
    <t>4978B</t>
  </si>
  <si>
    <t>4994B</t>
  </si>
  <si>
    <t>4977BM</t>
  </si>
  <si>
    <t>4973BM</t>
  </si>
  <si>
    <t>4976TX</t>
  </si>
  <si>
    <t>4977TXT</t>
  </si>
  <si>
    <t>4977TX</t>
  </si>
  <si>
    <t>4993</t>
  </si>
  <si>
    <t>4978</t>
  </si>
  <si>
    <t>4992</t>
  </si>
  <si>
    <t>4994</t>
  </si>
  <si>
    <t>4974</t>
  </si>
  <si>
    <t>4973</t>
  </si>
  <si>
    <t>4979TX</t>
  </si>
  <si>
    <t>4100B</t>
  </si>
  <si>
    <t>4100A</t>
  </si>
  <si>
    <t>4100</t>
  </si>
  <si>
    <t>4100C</t>
  </si>
  <si>
    <t>4072U</t>
  </si>
  <si>
    <t>4102U</t>
  </si>
  <si>
    <t>4104U</t>
  </si>
  <si>
    <t>4102UR</t>
  </si>
  <si>
    <t>4073</t>
  </si>
  <si>
    <t>4103</t>
  </si>
  <si>
    <t>4072</t>
  </si>
  <si>
    <t>4102</t>
  </si>
  <si>
    <t>4071</t>
  </si>
  <si>
    <t>4101</t>
  </si>
  <si>
    <t>4137</t>
  </si>
  <si>
    <t>4129</t>
  </si>
  <si>
    <t>4091</t>
  </si>
  <si>
    <t>4099</t>
  </si>
  <si>
    <t>4128</t>
  </si>
  <si>
    <t>4120</t>
  </si>
  <si>
    <t>4116</t>
  </si>
  <si>
    <t>4111</t>
  </si>
  <si>
    <t>4118</t>
  </si>
  <si>
    <t>4124</t>
  </si>
  <si>
    <t>4122</t>
  </si>
  <si>
    <t>4140</t>
  </si>
  <si>
    <t>292WRG</t>
  </si>
  <si>
    <t>293RG</t>
  </si>
  <si>
    <t>2700LP</t>
  </si>
  <si>
    <t>293WR</t>
  </si>
  <si>
    <t>294WR</t>
  </si>
  <si>
    <t>292WR</t>
  </si>
  <si>
    <t>291R</t>
  </si>
  <si>
    <t>293R</t>
  </si>
  <si>
    <t>261R</t>
  </si>
  <si>
    <t>286LN</t>
  </si>
  <si>
    <t>289LN</t>
  </si>
  <si>
    <t>260R</t>
  </si>
  <si>
    <t>266R</t>
  </si>
  <si>
    <t>240G</t>
  </si>
  <si>
    <t>265G</t>
  </si>
  <si>
    <t>266G</t>
  </si>
  <si>
    <t>246G</t>
  </si>
  <si>
    <t>274</t>
  </si>
  <si>
    <t>270</t>
  </si>
  <si>
    <t>275</t>
  </si>
  <si>
    <t>262G</t>
  </si>
  <si>
    <t>263G</t>
  </si>
  <si>
    <t>264G</t>
  </si>
  <si>
    <t>276G</t>
  </si>
  <si>
    <t>278G</t>
  </si>
  <si>
    <t>280G</t>
  </si>
  <si>
    <t>276</t>
  </si>
  <si>
    <t>278</t>
  </si>
  <si>
    <t>280</t>
  </si>
  <si>
    <t>208GM</t>
  </si>
  <si>
    <t>259GHLX</t>
  </si>
  <si>
    <t>269GX</t>
  </si>
  <si>
    <t>268GX</t>
  </si>
  <si>
    <t>207GX</t>
  </si>
  <si>
    <t>2292GX</t>
  </si>
  <si>
    <t>226GX</t>
  </si>
  <si>
    <t>226GRX</t>
  </si>
  <si>
    <t>268GHL</t>
  </si>
  <si>
    <t>269GHL</t>
  </si>
  <si>
    <t>259GHL</t>
  </si>
  <si>
    <t>258G</t>
  </si>
  <si>
    <t>267G</t>
  </si>
  <si>
    <t>268G</t>
  </si>
  <si>
    <t>269G</t>
  </si>
  <si>
    <t>207GHL</t>
  </si>
  <si>
    <t>207GWS</t>
  </si>
  <si>
    <t>207G</t>
  </si>
  <si>
    <t>204GR</t>
  </si>
  <si>
    <t>205GR</t>
  </si>
  <si>
    <t>206GR</t>
  </si>
  <si>
    <t>204G</t>
  </si>
  <si>
    <t>205G</t>
  </si>
  <si>
    <t>206G</t>
  </si>
  <si>
    <t>273GHL</t>
  </si>
  <si>
    <t>2292G</t>
  </si>
  <si>
    <t>226G</t>
  </si>
  <si>
    <t>226GR</t>
  </si>
  <si>
    <t>226GS</t>
  </si>
  <si>
    <t>282G</t>
  </si>
  <si>
    <t>282GR</t>
  </si>
  <si>
    <t>227G</t>
  </si>
  <si>
    <t>220G</t>
  </si>
  <si>
    <t>241G</t>
  </si>
  <si>
    <t>239G</t>
  </si>
  <si>
    <t>J200G</t>
  </si>
  <si>
    <t>269GI</t>
  </si>
  <si>
    <t>268GI</t>
  </si>
  <si>
    <t>207GI</t>
  </si>
  <si>
    <t>2292GI</t>
  </si>
  <si>
    <t>226GI</t>
  </si>
  <si>
    <t>28140</t>
  </si>
  <si>
    <t>28141</t>
  </si>
  <si>
    <t>28580</t>
  </si>
  <si>
    <t>28560</t>
  </si>
  <si>
    <t>28641</t>
  </si>
  <si>
    <t>28520</t>
  </si>
  <si>
    <t>170M</t>
  </si>
  <si>
    <t>208G</t>
  </si>
  <si>
    <t>313</t>
  </si>
  <si>
    <t>299</t>
  </si>
  <si>
    <t>297</t>
  </si>
  <si>
    <t>293</t>
  </si>
  <si>
    <t>292</t>
  </si>
  <si>
    <t>291P</t>
  </si>
  <si>
    <t>291</t>
  </si>
  <si>
    <t>296</t>
  </si>
  <si>
    <t>R313</t>
  </si>
  <si>
    <t>302</t>
  </si>
  <si>
    <t>R302</t>
  </si>
  <si>
    <t>303</t>
  </si>
  <si>
    <t>R303</t>
  </si>
  <si>
    <t>309</t>
  </si>
  <si>
    <t>R309A</t>
  </si>
  <si>
    <t>R309B</t>
  </si>
  <si>
    <t>304</t>
  </si>
  <si>
    <t>307</t>
  </si>
  <si>
    <t>R307</t>
  </si>
  <si>
    <t>310</t>
  </si>
  <si>
    <t>312</t>
  </si>
  <si>
    <t>383</t>
  </si>
  <si>
    <t>381</t>
  </si>
  <si>
    <t>382</t>
  </si>
  <si>
    <t>365</t>
  </si>
  <si>
    <t>364</t>
  </si>
  <si>
    <t>399L</t>
  </si>
  <si>
    <t>374L</t>
  </si>
  <si>
    <t>376L</t>
  </si>
  <si>
    <t>360B</t>
  </si>
  <si>
    <t>360A</t>
  </si>
  <si>
    <t>399</t>
  </si>
  <si>
    <t>372</t>
  </si>
  <si>
    <t>385</t>
  </si>
  <si>
    <t>377</t>
  </si>
  <si>
    <t>370</t>
  </si>
  <si>
    <t>373</t>
  </si>
  <si>
    <t>375</t>
  </si>
  <si>
    <t>378</t>
  </si>
  <si>
    <t>371</t>
  </si>
  <si>
    <t>374</t>
  </si>
  <si>
    <t>376</t>
  </si>
  <si>
    <t>379</t>
  </si>
  <si>
    <t>360C</t>
  </si>
  <si>
    <t>360D</t>
  </si>
  <si>
    <t>368P</t>
  </si>
  <si>
    <t>369P</t>
  </si>
  <si>
    <t>366P</t>
  </si>
  <si>
    <t>367P</t>
  </si>
  <si>
    <t>368G</t>
  </si>
  <si>
    <t>369G</t>
  </si>
  <si>
    <t>366G</t>
  </si>
  <si>
    <t>367G</t>
  </si>
  <si>
    <t>391</t>
  </si>
  <si>
    <t>3914</t>
  </si>
  <si>
    <t>397</t>
  </si>
  <si>
    <t>389</t>
  </si>
  <si>
    <t>398</t>
  </si>
  <si>
    <t>251G</t>
  </si>
  <si>
    <t>250G</t>
  </si>
  <si>
    <t>211G</t>
  </si>
  <si>
    <t>212G</t>
  </si>
  <si>
    <t>190</t>
  </si>
  <si>
    <t>192</t>
  </si>
  <si>
    <t>18566</t>
  </si>
  <si>
    <t>18570</t>
  </si>
  <si>
    <t>18675</t>
  </si>
  <si>
    <t>18290</t>
  </si>
  <si>
    <t>287G</t>
  </si>
  <si>
    <t>289G</t>
  </si>
  <si>
    <t>288G</t>
  </si>
  <si>
    <t>30301</t>
  </si>
  <si>
    <t>303L</t>
  </si>
  <si>
    <t>320G</t>
  </si>
  <si>
    <t>322G</t>
  </si>
  <si>
    <t>324G</t>
  </si>
  <si>
    <t>COP18</t>
  </si>
  <si>
    <t>COP24</t>
  </si>
  <si>
    <t>COP30</t>
  </si>
  <si>
    <t>COP36</t>
  </si>
  <si>
    <t>1435HD</t>
  </si>
  <si>
    <t>1437HD</t>
  </si>
  <si>
    <t>1439HD</t>
  </si>
  <si>
    <t>1441HD</t>
  </si>
  <si>
    <t>1442HD</t>
  </si>
  <si>
    <t>1433A</t>
  </si>
  <si>
    <t>1434A</t>
  </si>
  <si>
    <t>1435A</t>
  </si>
  <si>
    <t>1434AF</t>
  </si>
  <si>
    <t>1435AF</t>
  </si>
  <si>
    <t>1433GFV</t>
  </si>
  <si>
    <t>1434GFV</t>
  </si>
  <si>
    <t>1435GFV</t>
  </si>
  <si>
    <t>1436GFV</t>
  </si>
  <si>
    <t>1437GFV</t>
  </si>
  <si>
    <t>1438GFV</t>
  </si>
  <si>
    <t>1439GFV</t>
  </si>
  <si>
    <t>1440GFV</t>
  </si>
  <si>
    <t>1433G</t>
  </si>
  <si>
    <t>1434G</t>
  </si>
  <si>
    <t>1435G</t>
  </si>
  <si>
    <t>1433EG</t>
  </si>
  <si>
    <t>1434EG</t>
  </si>
  <si>
    <t>1435EG</t>
  </si>
  <si>
    <t>1436G</t>
  </si>
  <si>
    <t>1437G</t>
  </si>
  <si>
    <t>1438G</t>
  </si>
  <si>
    <t>1439G</t>
  </si>
  <si>
    <t>1440G</t>
  </si>
  <si>
    <t>1430FV</t>
  </si>
  <si>
    <t>1432FV</t>
  </si>
  <si>
    <t>1430</t>
  </si>
  <si>
    <t>1432</t>
  </si>
  <si>
    <t>1436DB</t>
  </si>
  <si>
    <t>1439DB</t>
  </si>
  <si>
    <t>RMARRUC</t>
  </si>
  <si>
    <t>1366</t>
  </si>
  <si>
    <t>1367</t>
  </si>
  <si>
    <t>1368</t>
  </si>
  <si>
    <t>1368B</t>
  </si>
  <si>
    <t>1368G</t>
  </si>
  <si>
    <t>1316HD</t>
  </si>
  <si>
    <t>1320HD</t>
  </si>
  <si>
    <t>1324HD</t>
  </si>
  <si>
    <t>1332HD</t>
  </si>
  <si>
    <t>1348HD</t>
  </si>
  <si>
    <t>1324AF</t>
  </si>
  <si>
    <t>1316A</t>
  </si>
  <si>
    <t>1324FVS</t>
  </si>
  <si>
    <t>1332FVS</t>
  </si>
  <si>
    <t>1308FV</t>
  </si>
  <si>
    <t>1312FV</t>
  </si>
  <si>
    <t>1316FV</t>
  </si>
  <si>
    <t>1324FV</t>
  </si>
  <si>
    <t>1332FV</t>
  </si>
  <si>
    <t>1340FV</t>
  </si>
  <si>
    <t>1308P</t>
  </si>
  <si>
    <t>1312P</t>
  </si>
  <si>
    <t>1316P</t>
  </si>
  <si>
    <t>1324P</t>
  </si>
  <si>
    <t>1332P</t>
  </si>
  <si>
    <t>1340P</t>
  </si>
  <si>
    <t>1348P</t>
  </si>
  <si>
    <t>1308PN</t>
  </si>
  <si>
    <t>1312PN</t>
  </si>
  <si>
    <t>1316PN</t>
  </si>
  <si>
    <t>1324PN</t>
  </si>
  <si>
    <t>1332PN</t>
  </si>
  <si>
    <t>1340PN</t>
  </si>
  <si>
    <t>1348PN</t>
  </si>
  <si>
    <t>1324E</t>
  </si>
  <si>
    <t>1332E</t>
  </si>
  <si>
    <t>CAB6U</t>
  </si>
  <si>
    <t>CAB2UH</t>
  </si>
  <si>
    <t>1383A</t>
  </si>
  <si>
    <t>1383FV</t>
  </si>
  <si>
    <t>1383</t>
  </si>
  <si>
    <t>1364</t>
  </si>
  <si>
    <t>1363</t>
  </si>
  <si>
    <t>1362</t>
  </si>
  <si>
    <t>1364XS</t>
  </si>
  <si>
    <t>1364T</t>
  </si>
  <si>
    <t>1363XS</t>
  </si>
  <si>
    <t>1363T</t>
  </si>
  <si>
    <t>1362XS</t>
  </si>
  <si>
    <t>1362T</t>
  </si>
  <si>
    <t>1336DB</t>
  </si>
  <si>
    <t>1344DB</t>
  </si>
  <si>
    <t>1616HD</t>
  </si>
  <si>
    <t>1620AF</t>
  </si>
  <si>
    <t>1616A</t>
  </si>
  <si>
    <t>1410</t>
  </si>
  <si>
    <t>AX9</t>
  </si>
  <si>
    <t>AX14</t>
  </si>
  <si>
    <t>AX28</t>
  </si>
  <si>
    <t>49902A</t>
  </si>
  <si>
    <t>49902</t>
  </si>
  <si>
    <t>49900</t>
  </si>
  <si>
    <t>49901</t>
  </si>
  <si>
    <t>49900M</t>
  </si>
  <si>
    <t>50900</t>
  </si>
  <si>
    <t>509-1/2</t>
  </si>
  <si>
    <t>509-3/4</t>
  </si>
  <si>
    <t>509-7/8</t>
  </si>
  <si>
    <t>509-1</t>
  </si>
  <si>
    <t>509-1-1/4</t>
  </si>
  <si>
    <t>509-1-1/2</t>
  </si>
  <si>
    <t>509-2</t>
  </si>
  <si>
    <t>509-2-1/2</t>
  </si>
  <si>
    <t>509-3</t>
  </si>
  <si>
    <t>509-3-1/2</t>
  </si>
  <si>
    <t>509-4</t>
  </si>
  <si>
    <t>49904</t>
  </si>
  <si>
    <t>49903</t>
  </si>
  <si>
    <t>49915</t>
  </si>
  <si>
    <t>49916</t>
  </si>
  <si>
    <t>49920</t>
  </si>
  <si>
    <t>49922</t>
  </si>
  <si>
    <t>49923</t>
  </si>
  <si>
    <t>NO.46</t>
  </si>
  <si>
    <t>NO.6</t>
  </si>
  <si>
    <t>NO.5</t>
  </si>
  <si>
    <t>NO.2</t>
  </si>
  <si>
    <t>NO.4</t>
  </si>
  <si>
    <t>NO.3</t>
  </si>
  <si>
    <t>86D</t>
  </si>
  <si>
    <t>86B</t>
  </si>
  <si>
    <t>86C</t>
  </si>
  <si>
    <t>86A</t>
  </si>
  <si>
    <t>86A-3/16</t>
  </si>
  <si>
    <t>86A-1/4</t>
  </si>
  <si>
    <t>86A-5/16</t>
  </si>
  <si>
    <t>86A-3/8</t>
  </si>
  <si>
    <t>86A-7/16</t>
  </si>
  <si>
    <t>86A-1/2</t>
  </si>
  <si>
    <t>86A-5/8</t>
  </si>
  <si>
    <t>86G-1/2</t>
  </si>
  <si>
    <t>86G-5/8</t>
  </si>
  <si>
    <t>72-1/4</t>
  </si>
  <si>
    <t>72-5/16</t>
  </si>
  <si>
    <t>72-3/8</t>
  </si>
  <si>
    <t>2108A</t>
  </si>
  <si>
    <t>2108</t>
  </si>
  <si>
    <t>47A</t>
  </si>
  <si>
    <t>48A</t>
  </si>
  <si>
    <t>47-1/4X1/16</t>
  </si>
  <si>
    <t>47-1/4X3/32</t>
  </si>
  <si>
    <t>47-5/16X1/8</t>
  </si>
  <si>
    <t>47-5/16X5/32</t>
  </si>
  <si>
    <t>47-3/8X3/16</t>
  </si>
  <si>
    <t>47-7/16X7/32</t>
  </si>
  <si>
    <t>47-1/2X1/4</t>
  </si>
  <si>
    <t>48-3/8 X 5/32</t>
  </si>
  <si>
    <t>48-3/8 X 3/16</t>
  </si>
  <si>
    <t>48-7/16 X 7/32</t>
  </si>
  <si>
    <t>48-1/2 X 1/4</t>
  </si>
  <si>
    <t>48-1/2 X 5/16</t>
  </si>
  <si>
    <t>50A</t>
  </si>
  <si>
    <t>96A</t>
  </si>
  <si>
    <t>99B</t>
  </si>
  <si>
    <t>50-3/16</t>
  </si>
  <si>
    <t>50-1/4</t>
  </si>
  <si>
    <t>50-5/16</t>
  </si>
  <si>
    <t>50-3/8</t>
  </si>
  <si>
    <t>50-7/16</t>
  </si>
  <si>
    <t>50-1/2</t>
  </si>
  <si>
    <t>96-1/4</t>
  </si>
  <si>
    <t>96-5/16</t>
  </si>
  <si>
    <t>96-3/8</t>
  </si>
  <si>
    <t>96-7/16</t>
  </si>
  <si>
    <t>96-1/2</t>
  </si>
  <si>
    <t>96-5/8</t>
  </si>
  <si>
    <t>96-3/4</t>
  </si>
  <si>
    <t>41A</t>
  </si>
  <si>
    <t>44A</t>
  </si>
  <si>
    <t>41-1/4</t>
  </si>
  <si>
    <t>41-5/16</t>
  </si>
  <si>
    <t>41-3/8</t>
  </si>
  <si>
    <t>41-7/16</t>
  </si>
  <si>
    <t>41-1/2</t>
  </si>
  <si>
    <t>41-5/8</t>
  </si>
  <si>
    <t>44-1/4</t>
  </si>
  <si>
    <t>44-5/16</t>
  </si>
  <si>
    <t>44-3/8</t>
  </si>
  <si>
    <t>44-7/16</t>
  </si>
  <si>
    <t>44-1/2</t>
  </si>
  <si>
    <t>44-5/8</t>
  </si>
  <si>
    <t>42L4</t>
  </si>
  <si>
    <t>42L5</t>
  </si>
  <si>
    <t>42L6</t>
  </si>
  <si>
    <t>42L8</t>
  </si>
  <si>
    <t>42L10</t>
  </si>
  <si>
    <t>42N4</t>
  </si>
  <si>
    <t>42N5</t>
  </si>
  <si>
    <t>42N6</t>
  </si>
  <si>
    <t>42N8</t>
  </si>
  <si>
    <t>42N10</t>
  </si>
  <si>
    <t>JRASP4</t>
  </si>
  <si>
    <t>JGP4</t>
  </si>
  <si>
    <t>2840HD</t>
  </si>
  <si>
    <t>2850HD</t>
  </si>
  <si>
    <t>2860HD</t>
  </si>
  <si>
    <t>2840</t>
  </si>
  <si>
    <t>2850</t>
  </si>
  <si>
    <t>2860</t>
  </si>
  <si>
    <t>BLC12</t>
  </si>
  <si>
    <t>BLC17</t>
  </si>
  <si>
    <t>BLC25</t>
  </si>
  <si>
    <t>BLC36</t>
  </si>
  <si>
    <t>BLC48</t>
  </si>
  <si>
    <t>2116HD</t>
  </si>
  <si>
    <t>2130HD</t>
  </si>
  <si>
    <t>21003</t>
  </si>
  <si>
    <t>2116</t>
  </si>
  <si>
    <t>2120</t>
  </si>
  <si>
    <t>2124</t>
  </si>
  <si>
    <t>2125</t>
  </si>
  <si>
    <t>2126</t>
  </si>
  <si>
    <t>2130</t>
  </si>
  <si>
    <t>UH708</t>
  </si>
  <si>
    <t>UH710</t>
  </si>
  <si>
    <t>UH712</t>
  </si>
  <si>
    <t>UH715</t>
  </si>
  <si>
    <t>UH718</t>
  </si>
  <si>
    <t>UH724</t>
  </si>
  <si>
    <t>UH810</t>
  </si>
  <si>
    <t>UH812</t>
  </si>
  <si>
    <t>UH814</t>
  </si>
  <si>
    <t>UH818</t>
  </si>
  <si>
    <t>UH824</t>
  </si>
  <si>
    <t>UH1200F</t>
  </si>
  <si>
    <t>UH1200G</t>
  </si>
  <si>
    <t>UH1200H</t>
  </si>
  <si>
    <t>UH1210</t>
  </si>
  <si>
    <t>UH1212</t>
  </si>
  <si>
    <t>UH1214</t>
  </si>
  <si>
    <t>UH1216</t>
  </si>
  <si>
    <t>UH1218</t>
  </si>
  <si>
    <t>UH1220</t>
  </si>
  <si>
    <t>UH1222</t>
  </si>
  <si>
    <t>UH1224</t>
  </si>
  <si>
    <t>UH1226</t>
  </si>
  <si>
    <t>UH1228</t>
  </si>
  <si>
    <t>UH1230</t>
  </si>
  <si>
    <t>UH1232</t>
  </si>
  <si>
    <t>UH1234</t>
  </si>
  <si>
    <t>UH1236</t>
  </si>
  <si>
    <t>UH1238</t>
  </si>
  <si>
    <t>UH1240</t>
  </si>
  <si>
    <t>UH1244</t>
  </si>
  <si>
    <t>UH1246</t>
  </si>
  <si>
    <t>UH1248</t>
  </si>
  <si>
    <t>UH1250</t>
  </si>
  <si>
    <t>UH1252</t>
  </si>
  <si>
    <t>UH1254</t>
  </si>
  <si>
    <t>UH1256</t>
  </si>
  <si>
    <t>UH1260</t>
  </si>
  <si>
    <t>UH1200QM</t>
  </si>
  <si>
    <t>UH1200FM</t>
  </si>
  <si>
    <t>UH1200KM</t>
  </si>
  <si>
    <t>UH1206M</t>
  </si>
  <si>
    <t>UH1207M</t>
  </si>
  <si>
    <t>UH1208M</t>
  </si>
  <si>
    <t>UH1209M</t>
  </si>
  <si>
    <t>UH1210M</t>
  </si>
  <si>
    <t>UH1211M</t>
  </si>
  <si>
    <t>UH1212M</t>
  </si>
  <si>
    <t>UH1213M</t>
  </si>
  <si>
    <t>UH1214M</t>
  </si>
  <si>
    <t>UH1215M</t>
  </si>
  <si>
    <t>UH1216M</t>
  </si>
  <si>
    <t>UH1217M</t>
  </si>
  <si>
    <t>UH1218M</t>
  </si>
  <si>
    <t>UH1219M</t>
  </si>
  <si>
    <t>UH1220M</t>
  </si>
  <si>
    <t>UH1221M</t>
  </si>
  <si>
    <t>UH1222M</t>
  </si>
  <si>
    <t>UH1223M</t>
  </si>
  <si>
    <t>UH1224M</t>
  </si>
  <si>
    <t>UH1225M</t>
  </si>
  <si>
    <t>UH1226M</t>
  </si>
  <si>
    <t>UH1227M</t>
  </si>
  <si>
    <t>UH1228M</t>
  </si>
  <si>
    <t>UH1229M</t>
  </si>
  <si>
    <t>UH1230M</t>
  </si>
  <si>
    <t>UH1232M</t>
  </si>
  <si>
    <t>UH1234M</t>
  </si>
  <si>
    <t>UH1238M</t>
  </si>
  <si>
    <t>UH1241M</t>
  </si>
  <si>
    <t>UH1242M</t>
  </si>
  <si>
    <t>UH1246M</t>
  </si>
  <si>
    <t>UH1250M</t>
  </si>
  <si>
    <t>UH1251M</t>
  </si>
  <si>
    <t>UH1162</t>
  </si>
  <si>
    <t>UH1164</t>
  </si>
  <si>
    <t>UH2716SW</t>
  </si>
  <si>
    <t>UH2717SW</t>
  </si>
  <si>
    <t>UH2718SW</t>
  </si>
  <si>
    <t>UH2719SW</t>
  </si>
  <si>
    <t>UH2720SW</t>
  </si>
  <si>
    <t>UH2721SW</t>
  </si>
  <si>
    <t>UH2722SW</t>
  </si>
  <si>
    <t>UH2723SW</t>
  </si>
  <si>
    <t>UH2724SW</t>
  </si>
  <si>
    <t>UH2726SW</t>
  </si>
  <si>
    <t>UH2727SW</t>
  </si>
  <si>
    <t>UH2728SW</t>
  </si>
  <si>
    <t>UH2729SW</t>
  </si>
  <si>
    <t>UH2730SW</t>
  </si>
  <si>
    <t>UH2731SW</t>
  </si>
  <si>
    <t>UH2732SW</t>
  </si>
  <si>
    <t>UH2734SW</t>
  </si>
  <si>
    <t>UH2735SW</t>
  </si>
  <si>
    <t>UH2736SW</t>
  </si>
  <si>
    <t>UH2737SW</t>
  </si>
  <si>
    <t>UH2738SW</t>
  </si>
  <si>
    <t>UH2740SW</t>
  </si>
  <si>
    <t>UH2741SW</t>
  </si>
  <si>
    <t>UH2742SW</t>
  </si>
  <si>
    <t>UH2744SW</t>
  </si>
  <si>
    <t>UH2746SW</t>
  </si>
  <si>
    <t>UH2747SW</t>
  </si>
  <si>
    <t>UH2748SW</t>
  </si>
  <si>
    <t>UH2750SW</t>
  </si>
  <si>
    <t>UH2754SW</t>
  </si>
  <si>
    <t>UH2756SW</t>
  </si>
  <si>
    <t>UH2724SWM</t>
  </si>
  <si>
    <t>UH2727SWM</t>
  </si>
  <si>
    <t>UH2730SWM</t>
  </si>
  <si>
    <t>UH2732SWM</t>
  </si>
  <si>
    <t>UH2736SWM</t>
  </si>
  <si>
    <t>UH2741SWM</t>
  </si>
  <si>
    <t>UH2750SWM</t>
  </si>
  <si>
    <t>UH2751SWM</t>
  </si>
  <si>
    <t>UH2755SWM</t>
  </si>
  <si>
    <t>UH2760SWM</t>
  </si>
  <si>
    <t>UH2765SWM</t>
  </si>
  <si>
    <t>UH2775SWM</t>
  </si>
  <si>
    <t>UH2780SWM</t>
  </si>
  <si>
    <t>UH2785SWM</t>
  </si>
  <si>
    <t>UH2616SW</t>
  </si>
  <si>
    <t>UH2617SW</t>
  </si>
  <si>
    <t>UH2618SW</t>
  </si>
  <si>
    <t>UH2619SW</t>
  </si>
  <si>
    <t>UH2620SW</t>
  </si>
  <si>
    <t>UH2621SW</t>
  </si>
  <si>
    <t>UH2622SW</t>
  </si>
  <si>
    <t>UH2623SW</t>
  </si>
  <si>
    <t>UH2624SW</t>
  </si>
  <si>
    <t>UH2627SW</t>
  </si>
  <si>
    <t>UH2628SW</t>
  </si>
  <si>
    <t>UH2629SW</t>
  </si>
  <si>
    <t>UH2631SW</t>
  </si>
  <si>
    <t>UH2632SW</t>
  </si>
  <si>
    <t>UH2633SWM</t>
  </si>
  <si>
    <t>UH2650SWM</t>
  </si>
  <si>
    <t>UH2621</t>
  </si>
  <si>
    <t>UHC909A</t>
  </si>
  <si>
    <t>UH9616</t>
  </si>
  <si>
    <t>UH9687</t>
  </si>
  <si>
    <t>UH9686</t>
  </si>
  <si>
    <t>UH268</t>
  </si>
  <si>
    <t>UH206</t>
  </si>
  <si>
    <t>UH2292</t>
  </si>
  <si>
    <t>UH278</t>
  </si>
  <si>
    <t>UH71FG</t>
  </si>
  <si>
    <t>UH72FG</t>
  </si>
  <si>
    <t>UH73FG</t>
  </si>
  <si>
    <t>UH74FG</t>
  </si>
  <si>
    <t>UH71FGS</t>
  </si>
  <si>
    <t>UH72FGS</t>
  </si>
  <si>
    <t>UH73FGS</t>
  </si>
  <si>
    <t>UH74FGS</t>
  </si>
  <si>
    <t>UH66FG</t>
  </si>
  <si>
    <t>UH67FG</t>
  </si>
  <si>
    <t>UH68FG</t>
  </si>
  <si>
    <t>UH00FG</t>
  </si>
  <si>
    <t>UH01FG</t>
  </si>
  <si>
    <t>UH02FG</t>
  </si>
  <si>
    <t>UH03FG</t>
  </si>
  <si>
    <t>UH86A-1/4</t>
  </si>
  <si>
    <t>UH86A-3/8</t>
  </si>
  <si>
    <t>UH86A-3/4X8</t>
  </si>
  <si>
    <t>UH86A-3/4X12</t>
  </si>
  <si>
    <t>UH86A-7/8X8</t>
  </si>
  <si>
    <t>UH86A-7/8X12</t>
  </si>
  <si>
    <t>UH86A-1X8</t>
  </si>
  <si>
    <t>UH86A-1X12</t>
  </si>
  <si>
    <t>UH41-1/4</t>
  </si>
  <si>
    <t>UH96-3/8</t>
  </si>
  <si>
    <t>UH96-1/2</t>
  </si>
  <si>
    <t>UH96-5/8</t>
  </si>
  <si>
    <t>UH96-3/4</t>
  </si>
  <si>
    <t>UHW1</t>
  </si>
  <si>
    <t>UHW2</t>
  </si>
  <si>
    <t>UHW3</t>
  </si>
  <si>
    <t>UHW4</t>
  </si>
  <si>
    <t>UH1885</t>
  </si>
  <si>
    <t>UH1886</t>
  </si>
  <si>
    <t>UH651</t>
  </si>
  <si>
    <t>UH652</t>
  </si>
  <si>
    <t>UH653</t>
  </si>
  <si>
    <t>UH654</t>
  </si>
  <si>
    <t>5400V</t>
  </si>
  <si>
    <t>5400MV</t>
  </si>
  <si>
    <t>708V</t>
  </si>
  <si>
    <t>710V</t>
  </si>
  <si>
    <t>712V</t>
  </si>
  <si>
    <t>715V</t>
  </si>
  <si>
    <t>9700TA</t>
  </si>
  <si>
    <t>9713T</t>
  </si>
  <si>
    <t>9714T</t>
  </si>
  <si>
    <t>9715T</t>
  </si>
  <si>
    <t>9716T</t>
  </si>
  <si>
    <t>9700T</t>
  </si>
  <si>
    <t>9701T</t>
  </si>
  <si>
    <t>9702T</t>
  </si>
  <si>
    <t>9703T</t>
  </si>
  <si>
    <t>9700BA</t>
  </si>
  <si>
    <t>9713B</t>
  </si>
  <si>
    <t>9714B</t>
  </si>
  <si>
    <t>9715B</t>
  </si>
  <si>
    <t>9716B</t>
  </si>
  <si>
    <t>9700B</t>
  </si>
  <si>
    <t>9701B</t>
  </si>
  <si>
    <t>9702B</t>
  </si>
  <si>
    <t>J9700V</t>
  </si>
  <si>
    <t>9700C</t>
  </si>
  <si>
    <t>9713</t>
  </si>
  <si>
    <t>9713A</t>
  </si>
  <si>
    <t>9714</t>
  </si>
  <si>
    <t>9715</t>
  </si>
  <si>
    <t>9716</t>
  </si>
  <si>
    <t>9700</t>
  </si>
  <si>
    <t>9701</t>
  </si>
  <si>
    <t>9702</t>
  </si>
  <si>
    <t>9300V</t>
  </si>
  <si>
    <t>269GHLV</t>
  </si>
  <si>
    <t>207GHLV</t>
  </si>
  <si>
    <t>2292GV</t>
  </si>
  <si>
    <t>180</t>
  </si>
  <si>
    <t>181</t>
  </si>
  <si>
    <t>183</t>
  </si>
  <si>
    <t>182</t>
  </si>
  <si>
    <t>187</t>
  </si>
  <si>
    <t>289GV</t>
  </si>
  <si>
    <t>862</t>
  </si>
  <si>
    <t>851</t>
  </si>
  <si>
    <t>850</t>
  </si>
  <si>
    <t>850RH</t>
  </si>
  <si>
    <t>850HA</t>
  </si>
  <si>
    <t>850-1/4</t>
  </si>
  <si>
    <t>850-3/8</t>
  </si>
  <si>
    <t>850-1/2</t>
  </si>
  <si>
    <t>850-3/4</t>
  </si>
  <si>
    <t>850-1</t>
  </si>
  <si>
    <t>850-1 1/4</t>
  </si>
  <si>
    <t>850-1 1/2</t>
  </si>
  <si>
    <t>850-2</t>
  </si>
  <si>
    <t>850-1/4P</t>
  </si>
  <si>
    <t>850-3/8P</t>
  </si>
  <si>
    <t>850-1/2P</t>
  </si>
  <si>
    <t>850-3/4P</t>
  </si>
  <si>
    <t>850-1P</t>
  </si>
  <si>
    <t>850-1 1/4P</t>
  </si>
  <si>
    <t>850-1 1/2P</t>
  </si>
  <si>
    <t>850-2P</t>
  </si>
  <si>
    <t>853</t>
  </si>
  <si>
    <t>852</t>
  </si>
  <si>
    <t>ACE851G</t>
  </si>
  <si>
    <t>ACE851</t>
  </si>
  <si>
    <t>349</t>
  </si>
  <si>
    <t>351</t>
  </si>
  <si>
    <t>359</t>
  </si>
  <si>
    <t>356</t>
  </si>
  <si>
    <t>355</t>
  </si>
  <si>
    <t>350QR</t>
  </si>
  <si>
    <t>350P</t>
  </si>
  <si>
    <t>350</t>
  </si>
  <si>
    <t>347</t>
  </si>
  <si>
    <t>348</t>
  </si>
  <si>
    <t>350D19G</t>
  </si>
  <si>
    <t>350D19C</t>
  </si>
  <si>
    <t>350D19S</t>
  </si>
  <si>
    <t>355D26M</t>
  </si>
  <si>
    <t>355D31M</t>
  </si>
  <si>
    <t>359D41M</t>
  </si>
  <si>
    <t>4186</t>
  </si>
  <si>
    <t>332</t>
  </si>
  <si>
    <t>330</t>
  </si>
  <si>
    <t>329</t>
  </si>
  <si>
    <t>327</t>
  </si>
  <si>
    <t>764</t>
  </si>
  <si>
    <t>CAR-045</t>
  </si>
  <si>
    <t>464</t>
  </si>
  <si>
    <t>450</t>
  </si>
  <si>
    <t>452</t>
  </si>
  <si>
    <t>210</t>
  </si>
  <si>
    <t>211</t>
  </si>
  <si>
    <t>212</t>
  </si>
  <si>
    <t>794C</t>
  </si>
  <si>
    <t>795C</t>
  </si>
  <si>
    <t>796C</t>
  </si>
  <si>
    <t>797C</t>
  </si>
  <si>
    <t>798C</t>
  </si>
  <si>
    <t>799C</t>
  </si>
  <si>
    <t>R794C</t>
  </si>
  <si>
    <t>R795C</t>
  </si>
  <si>
    <t>R796C</t>
  </si>
  <si>
    <t>R797C</t>
  </si>
  <si>
    <t>R798C</t>
  </si>
  <si>
    <t>R799C</t>
  </si>
  <si>
    <t>801UI</t>
  </si>
  <si>
    <t>795UR</t>
  </si>
  <si>
    <t>796UR</t>
  </si>
  <si>
    <t>797UR</t>
  </si>
  <si>
    <t>798UR</t>
  </si>
  <si>
    <t>799UR</t>
  </si>
  <si>
    <t>801</t>
  </si>
  <si>
    <t>802</t>
  </si>
  <si>
    <t>810A</t>
  </si>
  <si>
    <t>814A</t>
  </si>
  <si>
    <t>818A</t>
  </si>
  <si>
    <t>824A</t>
  </si>
  <si>
    <t>836A</t>
  </si>
  <si>
    <t>810AUR</t>
  </si>
  <si>
    <t>814AUR</t>
  </si>
  <si>
    <t>818AUR</t>
  </si>
  <si>
    <t>824AUR</t>
  </si>
  <si>
    <t>836AUR</t>
  </si>
  <si>
    <t>808HD</t>
  </si>
  <si>
    <t>810HD</t>
  </si>
  <si>
    <t>812HD</t>
  </si>
  <si>
    <t>814HD</t>
  </si>
  <si>
    <t>818HD</t>
  </si>
  <si>
    <t>824HD</t>
  </si>
  <si>
    <t>836HD</t>
  </si>
  <si>
    <t>848HD</t>
  </si>
  <si>
    <t>860HD</t>
  </si>
  <si>
    <t>808UI</t>
  </si>
  <si>
    <t>810UI</t>
  </si>
  <si>
    <t>812UI</t>
  </si>
  <si>
    <t>814UI</t>
  </si>
  <si>
    <t>818UI</t>
  </si>
  <si>
    <t>824UI</t>
  </si>
  <si>
    <t>836UI</t>
  </si>
  <si>
    <t>848UI</t>
  </si>
  <si>
    <t>818AO</t>
  </si>
  <si>
    <t>808B</t>
  </si>
  <si>
    <t>810B</t>
  </si>
  <si>
    <t>812B</t>
  </si>
  <si>
    <t>814B</t>
  </si>
  <si>
    <t>818B</t>
  </si>
  <si>
    <t>824B</t>
  </si>
  <si>
    <t>836B</t>
  </si>
  <si>
    <t>848B</t>
  </si>
  <si>
    <t>808C</t>
  </si>
  <si>
    <t>810C</t>
  </si>
  <si>
    <t>812C</t>
  </si>
  <si>
    <t>814C</t>
  </si>
  <si>
    <t>818C</t>
  </si>
  <si>
    <t>824C</t>
  </si>
  <si>
    <t>836C</t>
  </si>
  <si>
    <t>848C</t>
  </si>
  <si>
    <t>808D</t>
  </si>
  <si>
    <t>810D</t>
  </si>
  <si>
    <t>812D</t>
  </si>
  <si>
    <t>814D</t>
  </si>
  <si>
    <t>818D</t>
  </si>
  <si>
    <t>824D</t>
  </si>
  <si>
    <t>836D</t>
  </si>
  <si>
    <t>848D</t>
  </si>
  <si>
    <t>808BI</t>
  </si>
  <si>
    <t>810BI</t>
  </si>
  <si>
    <t>812BI</t>
  </si>
  <si>
    <t>814BI</t>
  </si>
  <si>
    <t>818BI</t>
  </si>
  <si>
    <t>824BI</t>
  </si>
  <si>
    <t>836BI</t>
  </si>
  <si>
    <t>848BI</t>
  </si>
  <si>
    <t>808CI</t>
  </si>
  <si>
    <t>810CI</t>
  </si>
  <si>
    <t>812CI</t>
  </si>
  <si>
    <t>814CI</t>
  </si>
  <si>
    <t>818CI</t>
  </si>
  <si>
    <t>824CI</t>
  </si>
  <si>
    <t>836CI</t>
  </si>
  <si>
    <t>848CI</t>
  </si>
  <si>
    <t>808DI</t>
  </si>
  <si>
    <t>810DI</t>
  </si>
  <si>
    <t>812DI</t>
  </si>
  <si>
    <t>814DI</t>
  </si>
  <si>
    <t>818DI</t>
  </si>
  <si>
    <t>824DI</t>
  </si>
  <si>
    <t>836DI</t>
  </si>
  <si>
    <t>848DI</t>
  </si>
  <si>
    <t>768</t>
  </si>
  <si>
    <t>767</t>
  </si>
  <si>
    <t>43601</t>
  </si>
  <si>
    <t>43602</t>
  </si>
  <si>
    <t>43610</t>
  </si>
  <si>
    <t>43615</t>
  </si>
  <si>
    <t>43620</t>
  </si>
  <si>
    <t>4216</t>
  </si>
  <si>
    <t>4212SJB</t>
  </si>
  <si>
    <t>4212SJ</t>
  </si>
  <si>
    <t>4213B</t>
  </si>
  <si>
    <t>4213</t>
  </si>
  <si>
    <t>4215B</t>
  </si>
  <si>
    <t>4215</t>
  </si>
  <si>
    <t>4214B</t>
  </si>
  <si>
    <t>4214</t>
  </si>
  <si>
    <t>4211</t>
  </si>
  <si>
    <t>4212</t>
  </si>
  <si>
    <t>4211S</t>
  </si>
  <si>
    <t>4215Q</t>
  </si>
  <si>
    <t>4216Q</t>
  </si>
  <si>
    <t>4217Q</t>
  </si>
  <si>
    <t>4218Q</t>
  </si>
  <si>
    <t>4030B</t>
  </si>
  <si>
    <t>4030</t>
  </si>
  <si>
    <t>4234B</t>
  </si>
  <si>
    <t>4234</t>
  </si>
  <si>
    <t>4238B</t>
  </si>
  <si>
    <t>4238</t>
  </si>
  <si>
    <t>4232SJB</t>
  </si>
  <si>
    <t>4232SJ</t>
  </si>
  <si>
    <t>4011</t>
  </si>
  <si>
    <t>4012S</t>
  </si>
  <si>
    <t>4011S</t>
  </si>
  <si>
    <t>4015</t>
  </si>
  <si>
    <t>4016</t>
  </si>
  <si>
    <t>4017</t>
  </si>
  <si>
    <t>4018</t>
  </si>
  <si>
    <t>4033</t>
  </si>
  <si>
    <t>4034</t>
  </si>
  <si>
    <t>4044</t>
  </si>
  <si>
    <t>4045</t>
  </si>
  <si>
    <t>4046</t>
  </si>
  <si>
    <t>4047</t>
  </si>
  <si>
    <t>4285</t>
  </si>
  <si>
    <t>4270A</t>
  </si>
  <si>
    <t>4702</t>
  </si>
  <si>
    <t>J4330</t>
  </si>
  <si>
    <t>4331</t>
  </si>
  <si>
    <t>4332</t>
  </si>
  <si>
    <t>4333</t>
  </si>
  <si>
    <t>4334</t>
  </si>
  <si>
    <t>4205A</t>
  </si>
  <si>
    <t>4205</t>
  </si>
  <si>
    <t>4050</t>
  </si>
  <si>
    <t>4052</t>
  </si>
  <si>
    <t>4051</t>
  </si>
  <si>
    <t>2372</t>
  </si>
  <si>
    <t>4053</t>
  </si>
  <si>
    <t>4276</t>
  </si>
  <si>
    <t>UEXBT</t>
  </si>
  <si>
    <t>74HLR</t>
  </si>
  <si>
    <t>7200S</t>
  </si>
  <si>
    <t>7400SWL</t>
  </si>
  <si>
    <t>9500B</t>
  </si>
  <si>
    <t>95001</t>
  </si>
  <si>
    <t>95002</t>
  </si>
  <si>
    <t>95003</t>
  </si>
  <si>
    <t>95004</t>
  </si>
  <si>
    <t>95005</t>
  </si>
  <si>
    <t>9500A</t>
  </si>
  <si>
    <t>9501A</t>
  </si>
  <si>
    <t>9521</t>
  </si>
  <si>
    <t>9522</t>
  </si>
  <si>
    <t>9523</t>
  </si>
  <si>
    <t>9524</t>
  </si>
  <si>
    <t>9525</t>
  </si>
  <si>
    <t>9526</t>
  </si>
  <si>
    <t>9527</t>
  </si>
  <si>
    <t>9528</t>
  </si>
  <si>
    <t>9529</t>
  </si>
  <si>
    <t>SR10S</t>
  </si>
  <si>
    <t>SR10M</t>
  </si>
  <si>
    <t>45106</t>
  </si>
  <si>
    <t>45203</t>
  </si>
  <si>
    <t>45204</t>
  </si>
  <si>
    <t>45205</t>
  </si>
  <si>
    <t>45206</t>
  </si>
  <si>
    <t>45305</t>
  </si>
  <si>
    <t>45306</t>
  </si>
  <si>
    <t>424HD</t>
  </si>
  <si>
    <t>425HD</t>
  </si>
  <si>
    <t>426HD</t>
  </si>
  <si>
    <t>427HD</t>
  </si>
  <si>
    <t>424HDK</t>
  </si>
  <si>
    <t>425HDK</t>
  </si>
  <si>
    <t>426HDK</t>
  </si>
  <si>
    <t>427HDK</t>
  </si>
  <si>
    <t>42HDK</t>
  </si>
  <si>
    <t>424N</t>
  </si>
  <si>
    <t>425N</t>
  </si>
  <si>
    <t>426N</t>
  </si>
  <si>
    <t>428N</t>
  </si>
  <si>
    <t>424NK</t>
  </si>
  <si>
    <t>428NK</t>
  </si>
  <si>
    <t>404PRO</t>
  </si>
  <si>
    <t>406PRO</t>
  </si>
  <si>
    <t>408PRO</t>
  </si>
  <si>
    <t>410PRO</t>
  </si>
  <si>
    <t>412PRO</t>
  </si>
  <si>
    <t>404W</t>
  </si>
  <si>
    <t>406W</t>
  </si>
  <si>
    <t>408W</t>
  </si>
  <si>
    <t>410W</t>
  </si>
  <si>
    <t>412W</t>
  </si>
  <si>
    <t>402</t>
  </si>
  <si>
    <t>403</t>
  </si>
  <si>
    <t>404</t>
  </si>
  <si>
    <t>406</t>
  </si>
  <si>
    <t>408</t>
  </si>
  <si>
    <t>410</t>
  </si>
  <si>
    <t>412</t>
  </si>
  <si>
    <t>4F12X</t>
  </si>
  <si>
    <t>4F18X</t>
  </si>
  <si>
    <t>4F24X</t>
  </si>
  <si>
    <t>4FM12</t>
  </si>
  <si>
    <t>4FM24</t>
  </si>
  <si>
    <t>2377</t>
  </si>
  <si>
    <t>2378</t>
  </si>
  <si>
    <t>2374</t>
  </si>
  <si>
    <t>2376</t>
  </si>
  <si>
    <t>2375</t>
  </si>
  <si>
    <t>2346</t>
  </si>
  <si>
    <t>2373</t>
  </si>
  <si>
    <t>2328</t>
  </si>
  <si>
    <t>2356</t>
  </si>
  <si>
    <t>2357</t>
  </si>
  <si>
    <t>255G</t>
  </si>
  <si>
    <t>2379</t>
  </si>
  <si>
    <t>2012</t>
  </si>
  <si>
    <t>2331</t>
  </si>
  <si>
    <t>2332</t>
  </si>
  <si>
    <t>TLP200</t>
  </si>
  <si>
    <t>TLP35</t>
  </si>
  <si>
    <t>2302</t>
  </si>
  <si>
    <t>2303</t>
  </si>
  <si>
    <t>2305</t>
  </si>
  <si>
    <t>2393</t>
  </si>
  <si>
    <t>E451</t>
  </si>
  <si>
    <t>2397</t>
  </si>
  <si>
    <t>23971</t>
  </si>
  <si>
    <t>23972</t>
  </si>
  <si>
    <t>23973</t>
  </si>
  <si>
    <t>23975</t>
  </si>
  <si>
    <t>9995A</t>
  </si>
  <si>
    <t>9995</t>
  </si>
  <si>
    <t>9991</t>
  </si>
  <si>
    <t>9991A</t>
  </si>
  <si>
    <t>9984</t>
  </si>
  <si>
    <t>9985</t>
  </si>
  <si>
    <t>9988</t>
  </si>
  <si>
    <t>23RW350</t>
  </si>
  <si>
    <t>23RW450</t>
  </si>
  <si>
    <t>23RO350</t>
  </si>
  <si>
    <t>23RG350</t>
  </si>
  <si>
    <t>23RO450</t>
  </si>
  <si>
    <t>194</t>
  </si>
  <si>
    <t>195</t>
  </si>
  <si>
    <t>196</t>
  </si>
  <si>
    <t>2013</t>
  </si>
  <si>
    <t>2011</t>
  </si>
  <si>
    <t>217</t>
  </si>
  <si>
    <t>2007</t>
  </si>
  <si>
    <t>2006</t>
  </si>
  <si>
    <t>5254TH</t>
  </si>
  <si>
    <t>2337</t>
  </si>
  <si>
    <t>2010H</t>
  </si>
  <si>
    <t>2010</t>
  </si>
  <si>
    <t>2392</t>
  </si>
  <si>
    <t>2392A</t>
  </si>
  <si>
    <t>P1902</t>
  </si>
  <si>
    <t>P1904</t>
  </si>
  <si>
    <t>P1921</t>
  </si>
  <si>
    <t>P1908</t>
  </si>
  <si>
    <t>P1910</t>
  </si>
  <si>
    <t>P1914</t>
  </si>
  <si>
    <t>972</t>
  </si>
  <si>
    <t>532050</t>
  </si>
  <si>
    <t>5326HPA</t>
  </si>
  <si>
    <t>502050</t>
  </si>
  <si>
    <t>5026HPA</t>
  </si>
  <si>
    <t>2330S</t>
  </si>
  <si>
    <t>5030S</t>
  </si>
  <si>
    <t>5030A</t>
  </si>
  <si>
    <t>235</t>
  </si>
  <si>
    <t>2380</t>
  </si>
  <si>
    <t>2388</t>
  </si>
  <si>
    <t>2382</t>
  </si>
  <si>
    <t>2383</t>
  </si>
  <si>
    <t>2385</t>
  </si>
  <si>
    <t>2386</t>
  </si>
  <si>
    <t>2329</t>
  </si>
  <si>
    <t>2358</t>
  </si>
  <si>
    <t>2359</t>
  </si>
  <si>
    <t>2319</t>
  </si>
  <si>
    <t>2318</t>
  </si>
  <si>
    <t>2316</t>
  </si>
  <si>
    <t>2317</t>
  </si>
  <si>
    <t>2395</t>
  </si>
  <si>
    <t>2321</t>
  </si>
  <si>
    <t>2307</t>
  </si>
  <si>
    <t>2322</t>
  </si>
  <si>
    <t>2390</t>
  </si>
  <si>
    <t>2390A</t>
  </si>
  <si>
    <t>2390B</t>
  </si>
  <si>
    <t>2391</t>
  </si>
  <si>
    <t>2391A</t>
  </si>
  <si>
    <t>2336</t>
  </si>
  <si>
    <t>2335</t>
  </si>
  <si>
    <t>2210</t>
  </si>
  <si>
    <t>2344</t>
  </si>
  <si>
    <t>2348</t>
  </si>
  <si>
    <t>2347</t>
  </si>
  <si>
    <t>2342</t>
  </si>
  <si>
    <t>2343</t>
  </si>
  <si>
    <t>2340D</t>
  </si>
  <si>
    <t>2340DA</t>
  </si>
  <si>
    <t>2340DB</t>
  </si>
  <si>
    <t>2340DC</t>
  </si>
  <si>
    <t>2340DE</t>
  </si>
  <si>
    <t>2340DF</t>
  </si>
  <si>
    <t>2340DG</t>
  </si>
  <si>
    <t>2340DH</t>
  </si>
  <si>
    <t>2340DI</t>
  </si>
  <si>
    <t>2340DK</t>
  </si>
  <si>
    <t>2340DM</t>
  </si>
  <si>
    <t>2340DN</t>
  </si>
  <si>
    <t>2340DO</t>
  </si>
  <si>
    <t>2340DP</t>
  </si>
  <si>
    <t>2340</t>
  </si>
  <si>
    <t>2338</t>
  </si>
  <si>
    <t>2333</t>
  </si>
  <si>
    <t>2334</t>
  </si>
  <si>
    <t>2398</t>
  </si>
  <si>
    <t>2370</t>
  </si>
  <si>
    <t>2370A</t>
  </si>
  <si>
    <t>973</t>
  </si>
  <si>
    <t>974</t>
  </si>
  <si>
    <t>2360</t>
  </si>
  <si>
    <t>2308</t>
  </si>
  <si>
    <t>LF500</t>
  </si>
  <si>
    <t>LF1000</t>
  </si>
  <si>
    <t>LF5000</t>
  </si>
  <si>
    <t>LF6000</t>
  </si>
  <si>
    <t>LF1500</t>
  </si>
  <si>
    <t>LF2000</t>
  </si>
  <si>
    <t>LF2500</t>
  </si>
  <si>
    <t>886</t>
  </si>
  <si>
    <t>887</t>
  </si>
  <si>
    <t>2326</t>
  </si>
  <si>
    <t>2324</t>
  </si>
  <si>
    <t>2381</t>
  </si>
  <si>
    <t>888</t>
  </si>
  <si>
    <t>2325</t>
  </si>
  <si>
    <t>2323A</t>
  </si>
  <si>
    <t>2320</t>
  </si>
  <si>
    <t>2327</t>
  </si>
  <si>
    <t>200</t>
  </si>
  <si>
    <t>200A</t>
  </si>
  <si>
    <t>2312</t>
  </si>
  <si>
    <t>23501</t>
  </si>
  <si>
    <t>23503</t>
  </si>
  <si>
    <t>23502</t>
  </si>
  <si>
    <t>2350</t>
  </si>
  <si>
    <t>2351</t>
  </si>
  <si>
    <t>2352</t>
  </si>
  <si>
    <t>2355</t>
  </si>
  <si>
    <t>980</t>
  </si>
  <si>
    <t>2345</t>
  </si>
  <si>
    <t>002645</t>
  </si>
  <si>
    <t>000AA</t>
  </si>
  <si>
    <t>00MM25</t>
  </si>
  <si>
    <t>000F</t>
  </si>
  <si>
    <t>000D</t>
  </si>
  <si>
    <t>000A</t>
  </si>
  <si>
    <t>000N</t>
  </si>
  <si>
    <t>000LL</t>
  </si>
  <si>
    <t>1424FV</t>
  </si>
  <si>
    <t>1427FV</t>
  </si>
  <si>
    <t>1428FV</t>
  </si>
  <si>
    <t>1421</t>
  </si>
  <si>
    <t>1427</t>
  </si>
  <si>
    <t>1424</t>
  </si>
  <si>
    <t>1428</t>
  </si>
  <si>
    <t>1456</t>
  </si>
  <si>
    <t>BDL12</t>
  </si>
  <si>
    <t>CE1</t>
  </si>
  <si>
    <t>CE2</t>
  </si>
  <si>
    <t>CE3</t>
  </si>
  <si>
    <t>7321MPR</t>
  </si>
  <si>
    <t>7521MFP</t>
  </si>
  <si>
    <t>7522MFP</t>
  </si>
  <si>
    <t>7300MP</t>
  </si>
  <si>
    <t>7317MP</t>
  </si>
  <si>
    <t>7319MP</t>
  </si>
  <si>
    <t>7321MP</t>
  </si>
  <si>
    <t>7328P</t>
  </si>
  <si>
    <t>7400DE</t>
  </si>
  <si>
    <t>742426</t>
  </si>
  <si>
    <t>741719M</t>
  </si>
  <si>
    <t>741921M</t>
  </si>
  <si>
    <t>742426T</t>
  </si>
  <si>
    <t>741921MT</t>
  </si>
  <si>
    <t>07524LS</t>
  </si>
  <si>
    <t>10024LS</t>
  </si>
  <si>
    <t>10033ML</t>
  </si>
  <si>
    <t>10013DS</t>
  </si>
  <si>
    <t>CD13</t>
  </si>
  <si>
    <t>UCD33</t>
  </si>
  <si>
    <t>UCD5</t>
  </si>
  <si>
    <t>UCD6</t>
  </si>
  <si>
    <t>UCD7</t>
  </si>
  <si>
    <t>UCD8</t>
  </si>
  <si>
    <t>UCD9</t>
  </si>
  <si>
    <t>UCD10</t>
  </si>
  <si>
    <t>1RB</t>
  </si>
  <si>
    <t>3RB</t>
  </si>
  <si>
    <t>2RB</t>
  </si>
  <si>
    <t>UCL18</t>
  </si>
  <si>
    <t>UCL20</t>
  </si>
  <si>
    <t>UCL5</t>
  </si>
  <si>
    <t>UCL26F</t>
  </si>
  <si>
    <t>UCL26</t>
  </si>
  <si>
    <t>25K</t>
  </si>
  <si>
    <t>2461N</t>
  </si>
  <si>
    <t>2462N</t>
  </si>
  <si>
    <t>2463N</t>
  </si>
  <si>
    <t>2464N</t>
  </si>
  <si>
    <t>2465N</t>
  </si>
  <si>
    <t>2402N</t>
  </si>
  <si>
    <t>2404N</t>
  </si>
  <si>
    <t>2406N</t>
  </si>
  <si>
    <t>2408N</t>
  </si>
  <si>
    <t>2412N</t>
  </si>
  <si>
    <t>2420N</t>
  </si>
  <si>
    <t>DB1402</t>
  </si>
  <si>
    <t>2492</t>
  </si>
  <si>
    <t>2493</t>
  </si>
  <si>
    <t>2494</t>
  </si>
  <si>
    <t>2473</t>
  </si>
  <si>
    <t>2474</t>
  </si>
  <si>
    <t>2475</t>
  </si>
  <si>
    <t>2476</t>
  </si>
  <si>
    <t>24700</t>
  </si>
  <si>
    <t>24701</t>
  </si>
  <si>
    <t>24702</t>
  </si>
  <si>
    <t>24703</t>
  </si>
  <si>
    <t>HT21</t>
  </si>
  <si>
    <t>26001</t>
  </si>
  <si>
    <t>26030</t>
  </si>
  <si>
    <t>26031</t>
  </si>
  <si>
    <t>26021</t>
  </si>
  <si>
    <t>26023</t>
  </si>
  <si>
    <t>ER11</t>
  </si>
  <si>
    <t>ER12</t>
  </si>
  <si>
    <t>ER13</t>
  </si>
  <si>
    <t>ER21</t>
  </si>
  <si>
    <t>ER22</t>
  </si>
  <si>
    <t>ER23</t>
  </si>
  <si>
    <t>ER33</t>
  </si>
  <si>
    <t>ER34</t>
  </si>
  <si>
    <t>ER35</t>
  </si>
  <si>
    <t>ER36</t>
  </si>
  <si>
    <t>ER63</t>
  </si>
  <si>
    <t>ER64</t>
  </si>
  <si>
    <t>ER66</t>
  </si>
  <si>
    <t>ER74</t>
  </si>
  <si>
    <t>ER76</t>
  </si>
  <si>
    <t>ER78</t>
  </si>
  <si>
    <t>ER95</t>
  </si>
  <si>
    <t>ER97</t>
  </si>
  <si>
    <t>ER116</t>
  </si>
  <si>
    <t>ER118</t>
  </si>
  <si>
    <t>EP211</t>
  </si>
  <si>
    <t>EP212</t>
  </si>
  <si>
    <t>EP213</t>
  </si>
  <si>
    <t>EP222</t>
  </si>
  <si>
    <t>EP224</t>
  </si>
  <si>
    <t>EP225</t>
  </si>
  <si>
    <t>EP226</t>
  </si>
  <si>
    <t>EP228</t>
  </si>
  <si>
    <t>EP2210</t>
  </si>
  <si>
    <t>EP234</t>
  </si>
  <si>
    <t>EP236</t>
  </si>
  <si>
    <t>EP238</t>
  </si>
  <si>
    <t>EP2310</t>
  </si>
  <si>
    <t>EP244</t>
  </si>
  <si>
    <t>EP245</t>
  </si>
  <si>
    <t>EP246</t>
  </si>
  <si>
    <t>EP247</t>
  </si>
  <si>
    <t>EP248</t>
  </si>
  <si>
    <t>EP249</t>
  </si>
  <si>
    <t>EP2410</t>
  </si>
  <si>
    <t>EP444</t>
  </si>
  <si>
    <t>EP445</t>
  </si>
  <si>
    <t>EP446</t>
  </si>
  <si>
    <t>EP448</t>
  </si>
  <si>
    <t>EP4410</t>
  </si>
  <si>
    <t>45300</t>
  </si>
  <si>
    <t>45301</t>
  </si>
  <si>
    <t>45302</t>
  </si>
  <si>
    <t>45303</t>
  </si>
  <si>
    <t>46300</t>
  </si>
  <si>
    <t>46301</t>
  </si>
  <si>
    <t>46302</t>
  </si>
  <si>
    <t>46303</t>
  </si>
  <si>
    <t>46308</t>
  </si>
  <si>
    <t>RPOLC</t>
  </si>
  <si>
    <t>42300</t>
  </si>
  <si>
    <t>42600</t>
  </si>
  <si>
    <t>42302</t>
  </si>
  <si>
    <t>42303</t>
  </si>
  <si>
    <t>42305</t>
  </si>
  <si>
    <t>42602</t>
  </si>
  <si>
    <t>42603</t>
  </si>
  <si>
    <t>42605</t>
  </si>
  <si>
    <t>42307</t>
  </si>
  <si>
    <t>42310</t>
  </si>
  <si>
    <t>47015</t>
  </si>
  <si>
    <t>47115</t>
  </si>
  <si>
    <t>47315</t>
  </si>
  <si>
    <t>3305</t>
  </si>
  <si>
    <t>3310</t>
  </si>
  <si>
    <t>3320</t>
  </si>
  <si>
    <t>3330</t>
  </si>
  <si>
    <t>3350</t>
  </si>
  <si>
    <t>UD12</t>
  </si>
  <si>
    <t>UD18</t>
  </si>
  <si>
    <t>UD85</t>
  </si>
  <si>
    <t>UD112</t>
  </si>
  <si>
    <t>UD179</t>
  </si>
  <si>
    <t>UD226</t>
  </si>
  <si>
    <t>UD88</t>
  </si>
  <si>
    <t>UD333</t>
  </si>
  <si>
    <t>UD334</t>
  </si>
  <si>
    <t>UD337</t>
  </si>
  <si>
    <t>UD370</t>
  </si>
  <si>
    <t>UD71TLAC</t>
  </si>
  <si>
    <t>1586HD</t>
  </si>
  <si>
    <t>1589HD</t>
  </si>
  <si>
    <t>1595LSW</t>
  </si>
  <si>
    <t>1598LSW</t>
  </si>
  <si>
    <t>1599LSW</t>
  </si>
  <si>
    <t>MW10K</t>
  </si>
  <si>
    <t>UMM01</t>
  </si>
  <si>
    <t>UMM12</t>
  </si>
  <si>
    <t>UMCD6</t>
  </si>
  <si>
    <t>UMCD8</t>
  </si>
  <si>
    <t>UMCC6</t>
  </si>
  <si>
    <t>UMCV6</t>
  </si>
  <si>
    <t>NL2A</t>
  </si>
  <si>
    <t>NL2</t>
  </si>
  <si>
    <t>NL1</t>
  </si>
  <si>
    <t>TNL</t>
  </si>
  <si>
    <t>BNL</t>
  </si>
  <si>
    <t>UNI24</t>
  </si>
  <si>
    <t>UNI48</t>
  </si>
  <si>
    <t>UNI24D</t>
  </si>
  <si>
    <t>UNI48D</t>
  </si>
  <si>
    <t>UNI12A</t>
  </si>
  <si>
    <t>UNI14A</t>
  </si>
  <si>
    <t>UNI18A</t>
  </si>
  <si>
    <t>UNI24A</t>
  </si>
  <si>
    <t>UNI36A</t>
  </si>
  <si>
    <t>UNI48A</t>
  </si>
  <si>
    <t>UNT12</t>
  </si>
  <si>
    <t>TL50</t>
  </si>
  <si>
    <t>TL30B</t>
  </si>
  <si>
    <t>TL30P</t>
  </si>
  <si>
    <t>800212</t>
  </si>
  <si>
    <t>80038</t>
  </si>
  <si>
    <t>800310</t>
  </si>
  <si>
    <t>800312</t>
  </si>
  <si>
    <t>800316</t>
  </si>
  <si>
    <t>80047</t>
  </si>
  <si>
    <t>916404</t>
  </si>
  <si>
    <t>916406</t>
  </si>
  <si>
    <t>80016IN</t>
  </si>
  <si>
    <t>80018IN</t>
  </si>
  <si>
    <t>800110IN</t>
  </si>
  <si>
    <t>800112IN</t>
  </si>
  <si>
    <t>80016EX</t>
  </si>
  <si>
    <t>80018EX</t>
  </si>
  <si>
    <t>800110EX</t>
  </si>
  <si>
    <t>800112EX</t>
  </si>
  <si>
    <t>80016DV</t>
  </si>
  <si>
    <t>80018DV</t>
  </si>
  <si>
    <t>800110DV</t>
  </si>
  <si>
    <t>800112DV</t>
  </si>
  <si>
    <t>BAT-LI920A</t>
  </si>
  <si>
    <t>LI812</t>
  </si>
  <si>
    <t>TE812A</t>
  </si>
  <si>
    <t>JPU02</t>
  </si>
  <si>
    <t>JPU01</t>
  </si>
  <si>
    <t>RM912</t>
  </si>
  <si>
    <t>RMCHK12A</t>
  </si>
  <si>
    <t>RMCHK12</t>
  </si>
  <si>
    <t>EA1005</t>
  </si>
  <si>
    <t>EA1004A</t>
  </si>
  <si>
    <t>EA904A</t>
  </si>
  <si>
    <t>EA804</t>
  </si>
  <si>
    <t>LP807B</t>
  </si>
  <si>
    <t>LB821</t>
  </si>
  <si>
    <t>SC907B</t>
  </si>
  <si>
    <t>REC1014</t>
  </si>
  <si>
    <t>PC960</t>
  </si>
  <si>
    <t>PC800A</t>
  </si>
  <si>
    <t>CAU50</t>
  </si>
  <si>
    <t>ESOL866</t>
  </si>
  <si>
    <t>CAR-005</t>
  </si>
  <si>
    <t>CAR-011</t>
  </si>
  <si>
    <t>CAR-018</t>
  </si>
  <si>
    <t>CAR-074</t>
  </si>
  <si>
    <t>CAR-077</t>
  </si>
  <si>
    <t>CAR-082</t>
  </si>
  <si>
    <t>CAR-099</t>
  </si>
  <si>
    <t>CAR-100</t>
  </si>
  <si>
    <t>CAR-101</t>
  </si>
  <si>
    <t>CAR-102</t>
  </si>
  <si>
    <t>CAR-104</t>
  </si>
  <si>
    <t>TBCHK812</t>
  </si>
  <si>
    <t>SK816</t>
  </si>
  <si>
    <t>SK818</t>
  </si>
  <si>
    <t>CC910</t>
  </si>
  <si>
    <t>CM916</t>
  </si>
  <si>
    <t>CM914B</t>
  </si>
  <si>
    <t>CM814B</t>
  </si>
  <si>
    <t>CN1112</t>
  </si>
  <si>
    <t>CN1108A</t>
  </si>
  <si>
    <t>CN1106</t>
  </si>
  <si>
    <t>NCN12</t>
  </si>
  <si>
    <t>NCN08B</t>
  </si>
  <si>
    <t>NCN06B</t>
  </si>
  <si>
    <t>IRH10</t>
  </si>
  <si>
    <t>CE1120A</t>
  </si>
  <si>
    <t>CE1115</t>
  </si>
  <si>
    <t>CE913</t>
  </si>
  <si>
    <t>NCE20A</t>
  </si>
  <si>
    <t>NCE15</t>
  </si>
  <si>
    <t>RP901</t>
  </si>
  <si>
    <t>RP801</t>
  </si>
  <si>
    <t>LE834</t>
  </si>
  <si>
    <t>EB1008</t>
  </si>
  <si>
    <t>EB1006</t>
  </si>
  <si>
    <t>EB910</t>
  </si>
  <si>
    <t>EB908</t>
  </si>
  <si>
    <t>EB906</t>
  </si>
  <si>
    <t>SOLI1020-BV</t>
  </si>
  <si>
    <t>SOLI1020-220</t>
  </si>
  <si>
    <t>CSOL850</t>
  </si>
  <si>
    <t>CSOL830</t>
  </si>
  <si>
    <t>CRSOLU</t>
  </si>
  <si>
    <t>SOLM1020-BV</t>
  </si>
  <si>
    <t>ANM25</t>
  </si>
  <si>
    <t>CUM25</t>
  </si>
  <si>
    <t>TOM25</t>
  </si>
  <si>
    <t>ANM20A</t>
  </si>
  <si>
    <t>CUM20A</t>
  </si>
  <si>
    <t>PM0820A</t>
  </si>
  <si>
    <t>PM1020A</t>
  </si>
  <si>
    <t>TOM20A</t>
  </si>
  <si>
    <t>SOLT1020-BV</t>
  </si>
  <si>
    <t>ANT20</t>
  </si>
  <si>
    <t>CUT20</t>
  </si>
  <si>
    <t>CT1620</t>
  </si>
  <si>
    <t>CT2020</t>
  </si>
  <si>
    <t>CT2420</t>
  </si>
  <si>
    <t>BOQT520</t>
  </si>
  <si>
    <t>BOQT620</t>
  </si>
  <si>
    <t>BOQT720</t>
  </si>
  <si>
    <t>CAPT20</t>
  </si>
  <si>
    <t>CAST20</t>
  </si>
  <si>
    <t>CP1040-BV</t>
  </si>
  <si>
    <t>ANP40A</t>
  </si>
  <si>
    <t>BOQCP40A</t>
  </si>
  <si>
    <t>EP40A</t>
  </si>
  <si>
    <t>PCP40</t>
  </si>
  <si>
    <t>DCP40</t>
  </si>
  <si>
    <t>HG914</t>
  </si>
  <si>
    <t>HG909</t>
  </si>
  <si>
    <t>HG865</t>
  </si>
  <si>
    <t>HG840</t>
  </si>
  <si>
    <t>LAN909</t>
  </si>
  <si>
    <t>LAN865</t>
  </si>
  <si>
    <t>LAN840</t>
  </si>
  <si>
    <t>MANG909</t>
  </si>
  <si>
    <t>MANG865</t>
  </si>
  <si>
    <t>MANG840</t>
  </si>
  <si>
    <t>MPUNTA</t>
  </si>
  <si>
    <t>PUNTA40</t>
  </si>
  <si>
    <t>PUNTA30</t>
  </si>
  <si>
    <t>QCONEC</t>
  </si>
  <si>
    <t>CEP15</t>
  </si>
  <si>
    <t>DG843</t>
  </si>
  <si>
    <t>DG852</t>
  </si>
  <si>
    <t>MS818A</t>
  </si>
  <si>
    <t>MS820</t>
  </si>
  <si>
    <t>COMP9515</t>
  </si>
  <si>
    <t>COMP9510</t>
  </si>
  <si>
    <t>COMP9505</t>
  </si>
  <si>
    <t>COMP9503</t>
  </si>
  <si>
    <t>COMP9303</t>
  </si>
  <si>
    <t>COMP8200</t>
  </si>
  <si>
    <t>COMP8100</t>
  </si>
  <si>
    <t>COMP8115</t>
  </si>
  <si>
    <t>COMP850</t>
  </si>
  <si>
    <t>COMP825</t>
  </si>
  <si>
    <t>COMP824L</t>
  </si>
  <si>
    <t>UPWL2</t>
  </si>
  <si>
    <t>UPWL3</t>
  </si>
  <si>
    <t>UPWL4</t>
  </si>
  <si>
    <t>UPWL6</t>
  </si>
  <si>
    <t>UPR2</t>
  </si>
  <si>
    <t>PPG13</t>
  </si>
  <si>
    <t>PPG17</t>
  </si>
  <si>
    <t>PPG10</t>
  </si>
  <si>
    <t>RPPG13</t>
  </si>
  <si>
    <t>RPPG17</t>
  </si>
  <si>
    <t>RPPG10</t>
  </si>
  <si>
    <t>VAS600</t>
  </si>
  <si>
    <t>VAS100</t>
  </si>
  <si>
    <t>UP869P</t>
  </si>
  <si>
    <t>UP865S</t>
  </si>
  <si>
    <t>UP722</t>
  </si>
  <si>
    <t>UPC727</t>
  </si>
  <si>
    <t>UPC731</t>
  </si>
  <si>
    <t>UPC731K</t>
  </si>
  <si>
    <t>UPC731KM</t>
  </si>
  <si>
    <t>UP731K</t>
  </si>
  <si>
    <t>UP731KM</t>
  </si>
  <si>
    <t>UP731A</t>
  </si>
  <si>
    <t>UP731AK</t>
  </si>
  <si>
    <t>UP731AKM</t>
  </si>
  <si>
    <t>UP734H</t>
  </si>
  <si>
    <t>UP734HK</t>
  </si>
  <si>
    <t>UP734HKM</t>
  </si>
  <si>
    <t>UPC776K</t>
  </si>
  <si>
    <t>UPC776KM</t>
  </si>
  <si>
    <t>UP776</t>
  </si>
  <si>
    <t>UP776K</t>
  </si>
  <si>
    <t>UP776KM</t>
  </si>
  <si>
    <t>UP772HK</t>
  </si>
  <si>
    <t>UP772HKM</t>
  </si>
  <si>
    <t>UP772HAK</t>
  </si>
  <si>
    <t>UP772HAKM</t>
  </si>
  <si>
    <t>UP893A</t>
  </si>
  <si>
    <t>UP797-6</t>
  </si>
  <si>
    <t>UP898-6B</t>
  </si>
  <si>
    <t>UP612038B</t>
  </si>
  <si>
    <t>UP886</t>
  </si>
  <si>
    <t>UP886K</t>
  </si>
  <si>
    <t>UP886KM</t>
  </si>
  <si>
    <t>UP886H</t>
  </si>
  <si>
    <t>UP886HK</t>
  </si>
  <si>
    <t>UP886HKM</t>
  </si>
  <si>
    <t>UP715</t>
  </si>
  <si>
    <t>UP711</t>
  </si>
  <si>
    <t>UP711K</t>
  </si>
  <si>
    <t>UP711K5</t>
  </si>
  <si>
    <t>86MN4</t>
  </si>
  <si>
    <t>86MN5</t>
  </si>
  <si>
    <t>UP700</t>
  </si>
  <si>
    <t>UP125</t>
  </si>
  <si>
    <t>UP125R046</t>
  </si>
  <si>
    <t>UP857</t>
  </si>
  <si>
    <t>UP854</t>
  </si>
  <si>
    <t>UP860K</t>
  </si>
  <si>
    <t>UP766</t>
  </si>
  <si>
    <t>UP800VI</t>
  </si>
  <si>
    <t>UP800VE</t>
  </si>
  <si>
    <t>UP835</t>
  </si>
  <si>
    <t>UP785S</t>
  </si>
  <si>
    <t>UP874</t>
  </si>
  <si>
    <t>UP87430</t>
  </si>
  <si>
    <t>UP881</t>
  </si>
  <si>
    <t>UP88135A</t>
  </si>
  <si>
    <t>UP785</t>
  </si>
  <si>
    <t>UP788R</t>
  </si>
  <si>
    <t>UP879</t>
  </si>
  <si>
    <t>UP785H</t>
  </si>
  <si>
    <t>UP789HR</t>
  </si>
  <si>
    <t>UP779</t>
  </si>
  <si>
    <t>UP780</t>
  </si>
  <si>
    <t>UP884</t>
  </si>
  <si>
    <t>CN963</t>
  </si>
  <si>
    <t>C1805</t>
  </si>
  <si>
    <t>C1806</t>
  </si>
  <si>
    <t>C1808</t>
  </si>
  <si>
    <t>C1810</t>
  </si>
  <si>
    <t>C1816</t>
  </si>
  <si>
    <t>EN950</t>
  </si>
  <si>
    <t>EN938</t>
  </si>
  <si>
    <t>EN916</t>
  </si>
  <si>
    <t>G1610</t>
  </si>
  <si>
    <t>G1612</t>
  </si>
  <si>
    <t>G1804</t>
  </si>
  <si>
    <t>G1805</t>
  </si>
  <si>
    <t>G1806</t>
  </si>
  <si>
    <t>G1808</t>
  </si>
  <si>
    <t>G1810</t>
  </si>
  <si>
    <t>G1812</t>
  </si>
  <si>
    <t>G2202</t>
  </si>
  <si>
    <t>G2205</t>
  </si>
  <si>
    <t>BVC830</t>
  </si>
  <si>
    <t>PVC855</t>
  </si>
  <si>
    <t>DDIS14</t>
  </si>
  <si>
    <t>DDIS16</t>
  </si>
  <si>
    <t>DDIS18</t>
  </si>
  <si>
    <t>DDIS20</t>
  </si>
  <si>
    <t>6501X</t>
  </si>
  <si>
    <t>6500X</t>
  </si>
  <si>
    <t>652X</t>
  </si>
  <si>
    <t>653X</t>
  </si>
  <si>
    <t>654X</t>
  </si>
  <si>
    <t>656X</t>
  </si>
  <si>
    <t>GJ15</t>
  </si>
  <si>
    <t>GJ30</t>
  </si>
  <si>
    <t>GJ60</t>
  </si>
  <si>
    <t>87G22</t>
  </si>
  <si>
    <t>87F20</t>
  </si>
  <si>
    <t>87P14</t>
  </si>
  <si>
    <t>BMAX5/8X13</t>
  </si>
  <si>
    <t>BMAX5/8X21</t>
  </si>
  <si>
    <t>BMAX5/8X36</t>
  </si>
  <si>
    <t>BMAX3/4X13</t>
  </si>
  <si>
    <t>BMAX3/4X21</t>
  </si>
  <si>
    <t>BMAX3/4X36</t>
  </si>
  <si>
    <t>BMAX7/8X13</t>
  </si>
  <si>
    <t>BMAX7/8X21</t>
  </si>
  <si>
    <t>BMAX7/8X36</t>
  </si>
  <si>
    <t>BMAX1X13</t>
  </si>
  <si>
    <t>BMAX1X21</t>
  </si>
  <si>
    <t>BMAX1X36</t>
  </si>
  <si>
    <t>BMAX11/8X13</t>
  </si>
  <si>
    <t>BMAX11/8X21</t>
  </si>
  <si>
    <t>BMAX11/8X36</t>
  </si>
  <si>
    <t>BMAX11/4X21</t>
  </si>
  <si>
    <t>BMAX11/4X36</t>
  </si>
  <si>
    <t>BMAX13/8X21</t>
  </si>
  <si>
    <t>BMAX13/8X36</t>
  </si>
  <si>
    <t>BMAX11/2X21</t>
  </si>
  <si>
    <t>BMAX11/2X36</t>
  </si>
  <si>
    <t>BMAX13/4X21</t>
  </si>
  <si>
    <t>BMAX13/4X36</t>
  </si>
  <si>
    <t>BSDSP1/4X4</t>
  </si>
  <si>
    <t>BSDSP1/4X6</t>
  </si>
  <si>
    <t>BSDSP1/4X8</t>
  </si>
  <si>
    <t>BSDSP1/4X12</t>
  </si>
  <si>
    <t>BSDSP5/16X6</t>
  </si>
  <si>
    <t>BSDSP5/16X12</t>
  </si>
  <si>
    <t>BSDSP3/8X4</t>
  </si>
  <si>
    <t>BSDSP3/8X6</t>
  </si>
  <si>
    <t>BSDSP3/8X8</t>
  </si>
  <si>
    <t>BSDSP3/8X12</t>
  </si>
  <si>
    <t>BSDSP1/2X6</t>
  </si>
  <si>
    <t>BSDSP1/2X8</t>
  </si>
  <si>
    <t>BSDSP1/2X12</t>
  </si>
  <si>
    <t>BSDSP1/2X18</t>
  </si>
  <si>
    <t>BSDSP9/16X6</t>
  </si>
  <si>
    <t>BSDSP9/16X12</t>
  </si>
  <si>
    <t>BSDSP5/8X6</t>
  </si>
  <si>
    <t>BSDSP5/8X8</t>
  </si>
  <si>
    <t>BSDSP5/8X12</t>
  </si>
  <si>
    <t>BSDSP3/4X8</t>
  </si>
  <si>
    <t>BSDSP3/4X12</t>
  </si>
  <si>
    <t>BSDSP3/4X18</t>
  </si>
  <si>
    <t>BSDS3/16X4</t>
  </si>
  <si>
    <t>BSDS3/16X6</t>
  </si>
  <si>
    <t>BSDS3/16X8</t>
  </si>
  <si>
    <t>BSDS7/32X6</t>
  </si>
  <si>
    <t>BSDS1/4X4</t>
  </si>
  <si>
    <t>BSDS1/4X6</t>
  </si>
  <si>
    <t>BSDS1/4X8</t>
  </si>
  <si>
    <t>BSDS1/4X12</t>
  </si>
  <si>
    <t>BSDS5/16X4</t>
  </si>
  <si>
    <t>BSDS5/16X6</t>
  </si>
  <si>
    <t>BSDS5/16X8</t>
  </si>
  <si>
    <t>BSDS5/16X12</t>
  </si>
  <si>
    <t>BSDS5/16X18</t>
  </si>
  <si>
    <t>BSDS3/8X6</t>
  </si>
  <si>
    <t>BSDS3/8X8</t>
  </si>
  <si>
    <t>BSDS3/8X12</t>
  </si>
  <si>
    <t>BSDS3/8X18</t>
  </si>
  <si>
    <t>BSDS3/8X24</t>
  </si>
  <si>
    <t>BSDS1/2X6</t>
  </si>
  <si>
    <t>BSDS1/2X8</t>
  </si>
  <si>
    <t>BSDS1/2X12</t>
  </si>
  <si>
    <t>BSDS1/2X18</t>
  </si>
  <si>
    <t>BSDS1/2X24</t>
  </si>
  <si>
    <t>BSDS9/16X6</t>
  </si>
  <si>
    <t>BSDS9/16X12</t>
  </si>
  <si>
    <t>BSDS5/8X6</t>
  </si>
  <si>
    <t>BSDS5/8X8</t>
  </si>
  <si>
    <t>BSDS5/8X12</t>
  </si>
  <si>
    <t>BSDS5/8X18</t>
  </si>
  <si>
    <t>BSDS5/8X24</t>
  </si>
  <si>
    <t>BSDS3/4X6</t>
  </si>
  <si>
    <t>BSDS3/4X8</t>
  </si>
  <si>
    <t>BSDS3/4X12</t>
  </si>
  <si>
    <t>BSDS3/4X18</t>
  </si>
  <si>
    <t>BSDS7/8X10</t>
  </si>
  <si>
    <t>BSDS7/8X12</t>
  </si>
  <si>
    <t>BSDS7/8X18</t>
  </si>
  <si>
    <t>BSDS1X12</t>
  </si>
  <si>
    <t>BSDS1X18</t>
  </si>
  <si>
    <t>BCN183</t>
  </si>
  <si>
    <t>BCN3164</t>
  </si>
  <si>
    <t>BCN3166</t>
  </si>
  <si>
    <t>BCN144</t>
  </si>
  <si>
    <t>BCN146</t>
  </si>
  <si>
    <t>BCN1412</t>
  </si>
  <si>
    <t>BCN5164</t>
  </si>
  <si>
    <t>BCN5166</t>
  </si>
  <si>
    <t>BCN51612</t>
  </si>
  <si>
    <t>BCN386</t>
  </si>
  <si>
    <t>BCN3812</t>
  </si>
  <si>
    <t>BCN126</t>
  </si>
  <si>
    <t>BCN1212</t>
  </si>
  <si>
    <t>BCN586</t>
  </si>
  <si>
    <t>BCN5812</t>
  </si>
  <si>
    <t>BCN346</t>
  </si>
  <si>
    <t>BCN3412</t>
  </si>
  <si>
    <t>BCN786</t>
  </si>
  <si>
    <t>BCN7812</t>
  </si>
  <si>
    <t>BF1</t>
  </si>
  <si>
    <t>BF1-1/8</t>
  </si>
  <si>
    <t>BF1-1/4</t>
  </si>
  <si>
    <t>BF1-3/8</t>
  </si>
  <si>
    <t>BF1-1/2</t>
  </si>
  <si>
    <t>BF1-3/4</t>
  </si>
  <si>
    <t>BF2</t>
  </si>
  <si>
    <t>BMG1/4</t>
  </si>
  <si>
    <t>BMG5/16</t>
  </si>
  <si>
    <t>BMG3/8</t>
  </si>
  <si>
    <t>BMG7/16</t>
  </si>
  <si>
    <t>BMG1/2</t>
  </si>
  <si>
    <t>BMG9/16</t>
  </si>
  <si>
    <t>BMG5/8</t>
  </si>
  <si>
    <t>BMG3/4</t>
  </si>
  <si>
    <t>BMG7/8</t>
  </si>
  <si>
    <t>BMG1</t>
  </si>
  <si>
    <t>BMG1-1/8</t>
  </si>
  <si>
    <t>BMG1-1/4</t>
  </si>
  <si>
    <t>BMG1-1/2</t>
  </si>
  <si>
    <t>BMM1/4</t>
  </si>
  <si>
    <t>BMM5/16</t>
  </si>
  <si>
    <t>BMM3/8</t>
  </si>
  <si>
    <t>BMM7/16</t>
  </si>
  <si>
    <t>BMM1/2</t>
  </si>
  <si>
    <t>BMM5/8</t>
  </si>
  <si>
    <t>BMM3/4</t>
  </si>
  <si>
    <t>BMM7/8</t>
  </si>
  <si>
    <t>BMM1</t>
  </si>
  <si>
    <t>BMM1-1/8</t>
  </si>
  <si>
    <t>BMM1-1/4</t>
  </si>
  <si>
    <t>BMM1-3/8</t>
  </si>
  <si>
    <t>BMM1-1/2</t>
  </si>
  <si>
    <t>BR1404</t>
  </si>
  <si>
    <t>BR1405</t>
  </si>
  <si>
    <t>BR1406</t>
  </si>
  <si>
    <t>BR1407</t>
  </si>
  <si>
    <t>BR1201</t>
  </si>
  <si>
    <t>BR1426</t>
  </si>
  <si>
    <t>BR1207</t>
  </si>
  <si>
    <t>BR1423</t>
  </si>
  <si>
    <t>BR1424</t>
  </si>
  <si>
    <t>BR1419</t>
  </si>
  <si>
    <t>BR1420</t>
  </si>
  <si>
    <t>BR1421</t>
  </si>
  <si>
    <t>BR1205</t>
  </si>
  <si>
    <t>BR1206</t>
  </si>
  <si>
    <t>BR1416</t>
  </si>
  <si>
    <t>BR1417</t>
  </si>
  <si>
    <t>BR1418</t>
  </si>
  <si>
    <t>BR1408</t>
  </si>
  <si>
    <t>BR1409</t>
  </si>
  <si>
    <t>BR1410</t>
  </si>
  <si>
    <t>BR1411</t>
  </si>
  <si>
    <t>BR1412</t>
  </si>
  <si>
    <t>BR1413</t>
  </si>
  <si>
    <t>BR1202</t>
  </si>
  <si>
    <t>BR1203</t>
  </si>
  <si>
    <t>BR1401</t>
  </si>
  <si>
    <t>BR1425</t>
  </si>
  <si>
    <t>BR1402</t>
  </si>
  <si>
    <t>BR1403</t>
  </si>
  <si>
    <t>BR1414</t>
  </si>
  <si>
    <t>BR1204</t>
  </si>
  <si>
    <t>BR1415</t>
  </si>
  <si>
    <t>BR1427</t>
  </si>
  <si>
    <t>BR1422</t>
  </si>
  <si>
    <t>C5129</t>
  </si>
  <si>
    <t>C5115</t>
  </si>
  <si>
    <t>BC1/16</t>
  </si>
  <si>
    <t>BC5/64</t>
  </si>
  <si>
    <t>BC3/32</t>
  </si>
  <si>
    <t>BC7/64</t>
  </si>
  <si>
    <t>BC1/8</t>
  </si>
  <si>
    <t>BC9/64</t>
  </si>
  <si>
    <t>BC5/32</t>
  </si>
  <si>
    <t>BC11/64</t>
  </si>
  <si>
    <t>BC3/16</t>
  </si>
  <si>
    <t>BC13/64</t>
  </si>
  <si>
    <t>BC7/32</t>
  </si>
  <si>
    <t>BC15/64</t>
  </si>
  <si>
    <t>BC1/4</t>
  </si>
  <si>
    <t>BC17/64</t>
  </si>
  <si>
    <t>BC9/32</t>
  </si>
  <si>
    <t>BC19/64</t>
  </si>
  <si>
    <t>BC5/16</t>
  </si>
  <si>
    <t>BC21/64</t>
  </si>
  <si>
    <t>BC11/32</t>
  </si>
  <si>
    <t>BC23/64</t>
  </si>
  <si>
    <t>BC3/8</t>
  </si>
  <si>
    <t>BC25/64</t>
  </si>
  <si>
    <t>BC13/32</t>
  </si>
  <si>
    <t>BC27/64</t>
  </si>
  <si>
    <t>BC7/16</t>
  </si>
  <si>
    <t>BC29/64</t>
  </si>
  <si>
    <t>BC15/32</t>
  </si>
  <si>
    <t>BC31/64</t>
  </si>
  <si>
    <t>BC1/2</t>
  </si>
  <si>
    <t>BC9/16</t>
  </si>
  <si>
    <t>BC5/8</t>
  </si>
  <si>
    <t>BC3/4</t>
  </si>
  <si>
    <t>CO5129</t>
  </si>
  <si>
    <t>CO5121</t>
  </si>
  <si>
    <t>CO5115</t>
  </si>
  <si>
    <t>BCO1/64</t>
  </si>
  <si>
    <t>BCO1/32</t>
  </si>
  <si>
    <t>BCO3/64</t>
  </si>
  <si>
    <t>BCO1/16</t>
  </si>
  <si>
    <t>BCO5/64</t>
  </si>
  <si>
    <t>BCO3/32</t>
  </si>
  <si>
    <t>BCO7/64</t>
  </si>
  <si>
    <t>BCO1/8</t>
  </si>
  <si>
    <t>BCO9/64</t>
  </si>
  <si>
    <t>BCO5/32</t>
  </si>
  <si>
    <t>BCO11/64</t>
  </si>
  <si>
    <t>BCO3/16</t>
  </si>
  <si>
    <t>BCO13/64</t>
  </si>
  <si>
    <t>BCO7/32</t>
  </si>
  <si>
    <t>BCO15/64</t>
  </si>
  <si>
    <t>BCO1/4</t>
  </si>
  <si>
    <t>BCO17/64</t>
  </si>
  <si>
    <t>BCO9/32</t>
  </si>
  <si>
    <t>BCO19/64</t>
  </si>
  <si>
    <t>BCO5/16</t>
  </si>
  <si>
    <t>BCO21/64</t>
  </si>
  <si>
    <t>BCO11/32</t>
  </si>
  <si>
    <t>BCO23/64</t>
  </si>
  <si>
    <t>BCO3/8</t>
  </si>
  <si>
    <t>BCO25/64</t>
  </si>
  <si>
    <t>BCO13/32</t>
  </si>
  <si>
    <t>BCO27/64</t>
  </si>
  <si>
    <t>BCO7/16</t>
  </si>
  <si>
    <t>BCO29/64</t>
  </si>
  <si>
    <t>BCO15/32</t>
  </si>
  <si>
    <t>BCO1/2</t>
  </si>
  <si>
    <t>BCO33/64</t>
  </si>
  <si>
    <t>BCO17/32</t>
  </si>
  <si>
    <t>BCO35/64</t>
  </si>
  <si>
    <t>BCO9/16</t>
  </si>
  <si>
    <t>BCO37/64</t>
  </si>
  <si>
    <t>BCO19/32</t>
  </si>
  <si>
    <t>BCO39/64</t>
  </si>
  <si>
    <t>BCO5/8</t>
  </si>
  <si>
    <t>BCO41/64</t>
  </si>
  <si>
    <t>BCO21/32</t>
  </si>
  <si>
    <t>BCO43/64</t>
  </si>
  <si>
    <t>BCO11/16</t>
  </si>
  <si>
    <t>BCO3/4</t>
  </si>
  <si>
    <t>H5129</t>
  </si>
  <si>
    <t>H5121</t>
  </si>
  <si>
    <t>H5115</t>
  </si>
  <si>
    <t>H5113</t>
  </si>
  <si>
    <t>BH1/16</t>
  </si>
  <si>
    <t>BH5/64</t>
  </si>
  <si>
    <t>BH3/32</t>
  </si>
  <si>
    <t>BH7/64</t>
  </si>
  <si>
    <t>BH1/8</t>
  </si>
  <si>
    <t>BH9/64</t>
  </si>
  <si>
    <t>BH5/32</t>
  </si>
  <si>
    <t>BH11/64</t>
  </si>
  <si>
    <t>BH3/16</t>
  </si>
  <si>
    <t>BH13/64</t>
  </si>
  <si>
    <t>BH7/32</t>
  </si>
  <si>
    <t>BH15/64</t>
  </si>
  <si>
    <t>BH1/4</t>
  </si>
  <si>
    <t>BH17/64</t>
  </si>
  <si>
    <t>BH9/32</t>
  </si>
  <si>
    <t>BH19/64</t>
  </si>
  <si>
    <t>BH5/16</t>
  </si>
  <si>
    <t>BH21/64</t>
  </si>
  <si>
    <t>BH11/32</t>
  </si>
  <si>
    <t>BH23/64</t>
  </si>
  <si>
    <t>BH3/8</t>
  </si>
  <si>
    <t>BH25/64</t>
  </si>
  <si>
    <t>BH13/32</t>
  </si>
  <si>
    <t>BH27/64</t>
  </si>
  <si>
    <t>BH7/16</t>
  </si>
  <si>
    <t>BH29/64</t>
  </si>
  <si>
    <t>BH15/32</t>
  </si>
  <si>
    <t>BH31/64</t>
  </si>
  <si>
    <t>BH1/2</t>
  </si>
  <si>
    <t>H5118MC</t>
  </si>
  <si>
    <t>9500LD</t>
  </si>
  <si>
    <t>BZR33/64</t>
  </si>
  <si>
    <t>BZR17/32</t>
  </si>
  <si>
    <t>BZR35/64</t>
  </si>
  <si>
    <t>BZR9/16</t>
  </si>
  <si>
    <t>BZR37/64</t>
  </si>
  <si>
    <t>BZR19/32</t>
  </si>
  <si>
    <t>BZR39/64</t>
  </si>
  <si>
    <t>BZR5/8</t>
  </si>
  <si>
    <t>BZR41/64</t>
  </si>
  <si>
    <t>BZR21/32</t>
  </si>
  <si>
    <t>BZR43/64</t>
  </si>
  <si>
    <t>BZR11/16</t>
  </si>
  <si>
    <t>BZR45/64</t>
  </si>
  <si>
    <t>BZR23/32</t>
  </si>
  <si>
    <t>BZR47/64</t>
  </si>
  <si>
    <t>BZR3/4</t>
  </si>
  <si>
    <t>BZR49/64</t>
  </si>
  <si>
    <t>BZR25/32</t>
  </si>
  <si>
    <t>BZR51/64</t>
  </si>
  <si>
    <t>BZR13/16</t>
  </si>
  <si>
    <t>BZR53/64</t>
  </si>
  <si>
    <t>BZR27/32</t>
  </si>
  <si>
    <t>BZR55/64</t>
  </si>
  <si>
    <t>BZR7/8</t>
  </si>
  <si>
    <t>BZR57/64</t>
  </si>
  <si>
    <t>BZR29/32</t>
  </si>
  <si>
    <t>BZR59/64</t>
  </si>
  <si>
    <t>BZR15/16</t>
  </si>
  <si>
    <t>BZR61/64</t>
  </si>
  <si>
    <t>BZR31/32</t>
  </si>
  <si>
    <t>BZR63/64</t>
  </si>
  <si>
    <t>BZR1</t>
  </si>
  <si>
    <t>EXBROCAP</t>
  </si>
  <si>
    <t>51115</t>
  </si>
  <si>
    <t>5129</t>
  </si>
  <si>
    <t>5121</t>
  </si>
  <si>
    <t>5115</t>
  </si>
  <si>
    <t>5113</t>
  </si>
  <si>
    <t>B1/64</t>
  </si>
  <si>
    <t>B1/32</t>
  </si>
  <si>
    <t>B3/64</t>
  </si>
  <si>
    <t>B1/16</t>
  </si>
  <si>
    <t>B5/64</t>
  </si>
  <si>
    <t>B3/32</t>
  </si>
  <si>
    <t>B7/64</t>
  </si>
  <si>
    <t>B1/8</t>
  </si>
  <si>
    <t>B9/64</t>
  </si>
  <si>
    <t>B5/32</t>
  </si>
  <si>
    <t>B11/64</t>
  </si>
  <si>
    <t>B3/16</t>
  </si>
  <si>
    <t>B13/64</t>
  </si>
  <si>
    <t>B7/32</t>
  </si>
  <si>
    <t>B15/64</t>
  </si>
  <si>
    <t>B1/4</t>
  </si>
  <si>
    <t>B17/64</t>
  </si>
  <si>
    <t>B9/32</t>
  </si>
  <si>
    <t>B19/64</t>
  </si>
  <si>
    <t>B5/16</t>
  </si>
  <si>
    <t>B21/64</t>
  </si>
  <si>
    <t>B11/32</t>
  </si>
  <si>
    <t>B23/64</t>
  </si>
  <si>
    <t>B3/8</t>
  </si>
  <si>
    <t>B25/64</t>
  </si>
  <si>
    <t>B13/32</t>
  </si>
  <si>
    <t>B27/64</t>
  </si>
  <si>
    <t>B7/16</t>
  </si>
  <si>
    <t>B29/64</t>
  </si>
  <si>
    <t>B15/32</t>
  </si>
  <si>
    <t>B31/64</t>
  </si>
  <si>
    <t>B1/2</t>
  </si>
  <si>
    <t>B17/32</t>
  </si>
  <si>
    <t>B9/16</t>
  </si>
  <si>
    <t>B19/32</t>
  </si>
  <si>
    <t>B5/8</t>
  </si>
  <si>
    <t>B21/32</t>
  </si>
  <si>
    <t>B11/16</t>
  </si>
  <si>
    <t>B3/4</t>
  </si>
  <si>
    <t>B10MM</t>
  </si>
  <si>
    <t>B11MM</t>
  </si>
  <si>
    <t>B12MM</t>
  </si>
  <si>
    <t>B13MM</t>
  </si>
  <si>
    <t>B14MM</t>
  </si>
  <si>
    <t>B15MM</t>
  </si>
  <si>
    <t>B16MM</t>
  </si>
  <si>
    <t>B17MM</t>
  </si>
  <si>
    <t>B18MM</t>
  </si>
  <si>
    <t>B19MM</t>
  </si>
  <si>
    <t>B20MM</t>
  </si>
  <si>
    <t>B25MM</t>
  </si>
  <si>
    <t>B30MM</t>
  </si>
  <si>
    <t>B35MM</t>
  </si>
  <si>
    <t>B40MM</t>
  </si>
  <si>
    <t>B45MM</t>
  </si>
  <si>
    <t>B50MM</t>
  </si>
  <si>
    <t>B55MM</t>
  </si>
  <si>
    <t>B60MM</t>
  </si>
  <si>
    <t>B65MM</t>
  </si>
  <si>
    <t>B70MM</t>
  </si>
  <si>
    <t>B75MM</t>
  </si>
  <si>
    <t>B80MM</t>
  </si>
  <si>
    <t>B85MM</t>
  </si>
  <si>
    <t>B90MM</t>
  </si>
  <si>
    <t>B95MM</t>
  </si>
  <si>
    <t>B100MM</t>
  </si>
  <si>
    <t>B105MM</t>
  </si>
  <si>
    <t>B110MM</t>
  </si>
  <si>
    <t>B115MM</t>
  </si>
  <si>
    <t>B120MM</t>
  </si>
  <si>
    <t>B125MM</t>
  </si>
  <si>
    <t>B130MM</t>
  </si>
  <si>
    <t>BLTA</t>
  </si>
  <si>
    <t>BLTB</t>
  </si>
  <si>
    <t>BLTC</t>
  </si>
  <si>
    <t>BLTD</t>
  </si>
  <si>
    <t>BLTE</t>
  </si>
  <si>
    <t>BLTF</t>
  </si>
  <si>
    <t>BLTG</t>
  </si>
  <si>
    <t>BLTH</t>
  </si>
  <si>
    <t>BLTI</t>
  </si>
  <si>
    <t>BLTJ</t>
  </si>
  <si>
    <t>BLTK</t>
  </si>
  <si>
    <t>BLTL</t>
  </si>
  <si>
    <t>BLTM</t>
  </si>
  <si>
    <t>BLTN</t>
  </si>
  <si>
    <t>BLTO</t>
  </si>
  <si>
    <t>BLTP</t>
  </si>
  <si>
    <t>BLTQ</t>
  </si>
  <si>
    <t>BLTR</t>
  </si>
  <si>
    <t>BLTS</t>
  </si>
  <si>
    <t>BLTT</t>
  </si>
  <si>
    <t>BLTU</t>
  </si>
  <si>
    <t>BLTV</t>
  </si>
  <si>
    <t>BLTW</t>
  </si>
  <si>
    <t>BLTX</t>
  </si>
  <si>
    <t>BLTY</t>
  </si>
  <si>
    <t>BLTZ</t>
  </si>
  <si>
    <t>5160</t>
  </si>
  <si>
    <t>BNM1</t>
  </si>
  <si>
    <t>BNM2</t>
  </si>
  <si>
    <t>BNM4</t>
  </si>
  <si>
    <t>BNM5</t>
  </si>
  <si>
    <t>BNM6</t>
  </si>
  <si>
    <t>BNM7</t>
  </si>
  <si>
    <t>BNM8</t>
  </si>
  <si>
    <t>BNM9</t>
  </si>
  <si>
    <t>BNM10</t>
  </si>
  <si>
    <t>BNM11</t>
  </si>
  <si>
    <t>BNM12</t>
  </si>
  <si>
    <t>BNM13</t>
  </si>
  <si>
    <t>BNM14</t>
  </si>
  <si>
    <t>BNM15</t>
  </si>
  <si>
    <t>BNM17</t>
  </si>
  <si>
    <t>BNM18</t>
  </si>
  <si>
    <t>BNM19</t>
  </si>
  <si>
    <t>BNM21</t>
  </si>
  <si>
    <t>BNM22</t>
  </si>
  <si>
    <t>BNM23</t>
  </si>
  <si>
    <t>BNM24</t>
  </si>
  <si>
    <t>BNM25</t>
  </si>
  <si>
    <t>BNM26</t>
  </si>
  <si>
    <t>BNM27</t>
  </si>
  <si>
    <t>BNM28</t>
  </si>
  <si>
    <t>BNM29</t>
  </si>
  <si>
    <t>BNM30</t>
  </si>
  <si>
    <t>BNM31</t>
  </si>
  <si>
    <t>BNM32</t>
  </si>
  <si>
    <t>BNM33</t>
  </si>
  <si>
    <t>BNM34</t>
  </si>
  <si>
    <t>BNM35</t>
  </si>
  <si>
    <t>BNM36</t>
  </si>
  <si>
    <t>BNM37</t>
  </si>
  <si>
    <t>BNM38</t>
  </si>
  <si>
    <t>BNM39</t>
  </si>
  <si>
    <t>BNM40</t>
  </si>
  <si>
    <t>BNM41</t>
  </si>
  <si>
    <t>BNM42</t>
  </si>
  <si>
    <t>BNM43</t>
  </si>
  <si>
    <t>BNM44</t>
  </si>
  <si>
    <t>BNM45</t>
  </si>
  <si>
    <t>BNM46</t>
  </si>
  <si>
    <t>BNM47</t>
  </si>
  <si>
    <t>BNM48</t>
  </si>
  <si>
    <t>BNM49</t>
  </si>
  <si>
    <t>BNM50</t>
  </si>
  <si>
    <t>BNM51</t>
  </si>
  <si>
    <t>BNM52</t>
  </si>
  <si>
    <t>BNM53</t>
  </si>
  <si>
    <t>BNM54</t>
  </si>
  <si>
    <t>BNM55</t>
  </si>
  <si>
    <t>BNM56</t>
  </si>
  <si>
    <t>BNM57</t>
  </si>
  <si>
    <t>BNM58</t>
  </si>
  <si>
    <t>BNM59</t>
  </si>
  <si>
    <t>BNM60</t>
  </si>
  <si>
    <t>BNM61</t>
  </si>
  <si>
    <t>BNM62</t>
  </si>
  <si>
    <t>BNM63</t>
  </si>
  <si>
    <t>BNM64</t>
  </si>
  <si>
    <t>BNM65</t>
  </si>
  <si>
    <t>BNM66</t>
  </si>
  <si>
    <t>BNM67</t>
  </si>
  <si>
    <t>BNM68</t>
  </si>
  <si>
    <t>BNM69</t>
  </si>
  <si>
    <t>BNM70</t>
  </si>
  <si>
    <t>BNM71</t>
  </si>
  <si>
    <t>BNM72</t>
  </si>
  <si>
    <t>BNM74</t>
  </si>
  <si>
    <t>BNM75</t>
  </si>
  <si>
    <t>BNM76</t>
  </si>
  <si>
    <t>BNM77</t>
  </si>
  <si>
    <t>BNM78</t>
  </si>
  <si>
    <t>BNM79</t>
  </si>
  <si>
    <t>BNM80</t>
  </si>
  <si>
    <t>BZL1/8</t>
  </si>
  <si>
    <t>BZL5/32</t>
  </si>
  <si>
    <t>BZL3/16</t>
  </si>
  <si>
    <t>BZL7/32</t>
  </si>
  <si>
    <t>BZL1/4</t>
  </si>
  <si>
    <t>BZL9/32</t>
  </si>
  <si>
    <t>BZL5/16</t>
  </si>
  <si>
    <t>BZL11/32</t>
  </si>
  <si>
    <t>BZL3/8</t>
  </si>
  <si>
    <t>BZL13/32</t>
  </si>
  <si>
    <t>BZL7/16</t>
  </si>
  <si>
    <t>BZL15/32</t>
  </si>
  <si>
    <t>BZL1/2</t>
  </si>
  <si>
    <t>EXBROCAN</t>
  </si>
  <si>
    <t>BROC01</t>
  </si>
  <si>
    <t>BZC5/8</t>
  </si>
  <si>
    <t>BZC3/4</t>
  </si>
  <si>
    <t>BZC13/16</t>
  </si>
  <si>
    <t>BZC7/8</t>
  </si>
  <si>
    <t>BZC15/16</t>
  </si>
  <si>
    <t>BZC1</t>
  </si>
  <si>
    <t>BZC1-1/8</t>
  </si>
  <si>
    <t>BZC1-1/4</t>
  </si>
  <si>
    <t>BZC1-5/16</t>
  </si>
  <si>
    <t>BZC1-3/8</t>
  </si>
  <si>
    <t>BZC1-7/16</t>
  </si>
  <si>
    <t>BZC1-1/2</t>
  </si>
  <si>
    <t>BZC1-11/16</t>
  </si>
  <si>
    <t>BZC1-13/16</t>
  </si>
  <si>
    <t>BZC1-7/8</t>
  </si>
  <si>
    <t>BZC1-15/16</t>
  </si>
  <si>
    <t>G5129</t>
  </si>
  <si>
    <t>G5121</t>
  </si>
  <si>
    <t>G5115</t>
  </si>
  <si>
    <t>BG1/64</t>
  </si>
  <si>
    <t>BG1/32</t>
  </si>
  <si>
    <t>BG3/64</t>
  </si>
  <si>
    <t>BG1/16</t>
  </si>
  <si>
    <t>BG5/64</t>
  </si>
  <si>
    <t>BG3/32</t>
  </si>
  <si>
    <t>BG7/64</t>
  </si>
  <si>
    <t>BG1/8</t>
  </si>
  <si>
    <t>BG9/64</t>
  </si>
  <si>
    <t>BG5/32</t>
  </si>
  <si>
    <t>BG11/64</t>
  </si>
  <si>
    <t>BG3/16</t>
  </si>
  <si>
    <t>BG13/64</t>
  </si>
  <si>
    <t>BG7/32</t>
  </si>
  <si>
    <t>BG15/64</t>
  </si>
  <si>
    <t>BG1/4</t>
  </si>
  <si>
    <t>BG17/64</t>
  </si>
  <si>
    <t>BG9/32</t>
  </si>
  <si>
    <t>BG19/64</t>
  </si>
  <si>
    <t>BG5/16</t>
  </si>
  <si>
    <t>BG21/64</t>
  </si>
  <si>
    <t>BG11/32</t>
  </si>
  <si>
    <t>BG23/64</t>
  </si>
  <si>
    <t>BG3/8</t>
  </si>
  <si>
    <t>BG25/64</t>
  </si>
  <si>
    <t>BG13/32</t>
  </si>
  <si>
    <t>BG27/64</t>
  </si>
  <si>
    <t>BG7/16</t>
  </si>
  <si>
    <t>BG29/64</t>
  </si>
  <si>
    <t>BG15/32</t>
  </si>
  <si>
    <t>BG31/64</t>
  </si>
  <si>
    <t>BG1/2</t>
  </si>
  <si>
    <t>BG33/64</t>
  </si>
  <si>
    <t>BG17/32</t>
  </si>
  <si>
    <t>BG35/64</t>
  </si>
  <si>
    <t>BG9/16</t>
  </si>
  <si>
    <t>BG37/64</t>
  </si>
  <si>
    <t>BG19/32</t>
  </si>
  <si>
    <t>BG39/64</t>
  </si>
  <si>
    <t>BG5/8</t>
  </si>
  <si>
    <t>BG41/64</t>
  </si>
  <si>
    <t>BG21/32</t>
  </si>
  <si>
    <t>BG43/64</t>
  </si>
  <si>
    <t>BG11/16</t>
  </si>
  <si>
    <t>BG3/4</t>
  </si>
  <si>
    <t>EXBROCAU</t>
  </si>
  <si>
    <t>BME1</t>
  </si>
  <si>
    <t>BME2</t>
  </si>
  <si>
    <t>BME3</t>
  </si>
  <si>
    <t>BME4</t>
  </si>
  <si>
    <t>BME5</t>
  </si>
  <si>
    <t>BME6</t>
  </si>
  <si>
    <t>BME7</t>
  </si>
  <si>
    <t>BCEN1</t>
  </si>
  <si>
    <t>BCEN2</t>
  </si>
  <si>
    <t>BCEN3</t>
  </si>
  <si>
    <t>BCEN4</t>
  </si>
  <si>
    <t>BCEN5</t>
  </si>
  <si>
    <t>BCEN6</t>
  </si>
  <si>
    <t>BCEN7</t>
  </si>
  <si>
    <t>BCEN8</t>
  </si>
  <si>
    <t>JHS12</t>
  </si>
  <si>
    <t>JHS8</t>
  </si>
  <si>
    <t>HS9/16</t>
  </si>
  <si>
    <t>HS5/8</t>
  </si>
  <si>
    <t>HS11/16</t>
  </si>
  <si>
    <t>HS3/4</t>
  </si>
  <si>
    <t>HS7/8</t>
  </si>
  <si>
    <t>HS1</t>
  </si>
  <si>
    <t>HS1-1/16</t>
  </si>
  <si>
    <t>HS1-1/8</t>
  </si>
  <si>
    <t>HS1-3/16</t>
  </si>
  <si>
    <t>HS1-1/4</t>
  </si>
  <si>
    <t>HS1-3/8</t>
  </si>
  <si>
    <t>HS1-7/16</t>
  </si>
  <si>
    <t>HS1-1/2</t>
  </si>
  <si>
    <t>HS1-9/16</t>
  </si>
  <si>
    <t>HS1-5/8</t>
  </si>
  <si>
    <t>HS1-11/16</t>
  </si>
  <si>
    <t>HS1-3/4</t>
  </si>
  <si>
    <t>HS1-7/8</t>
  </si>
  <si>
    <t>HS2</t>
  </si>
  <si>
    <t>HS2-1/8</t>
  </si>
  <si>
    <t>HS2-1/4</t>
  </si>
  <si>
    <t>HS2-3/8</t>
  </si>
  <si>
    <t>HS2-1/2</t>
  </si>
  <si>
    <t>HS2-3/4</t>
  </si>
  <si>
    <t>HS3</t>
  </si>
  <si>
    <t>HS3-1/2</t>
  </si>
  <si>
    <t>HS3-3/4</t>
  </si>
  <si>
    <t>HSA38</t>
  </si>
  <si>
    <t>HSA76</t>
  </si>
  <si>
    <t>JMC1/8-40</t>
  </si>
  <si>
    <t>JMC3/16-24</t>
  </si>
  <si>
    <t>JMC1/4-20</t>
  </si>
  <si>
    <t>JMC5/16-18</t>
  </si>
  <si>
    <t>JMC3/8-16</t>
  </si>
  <si>
    <t>JMC1/2-13</t>
  </si>
  <si>
    <t>JMC5/8-11</t>
  </si>
  <si>
    <t>JMC3/4-10</t>
  </si>
  <si>
    <t>MC1/8-40</t>
  </si>
  <si>
    <t>MC3/16-24</t>
  </si>
  <si>
    <t>MC1/4-20</t>
  </si>
  <si>
    <t>MC5/16-18</t>
  </si>
  <si>
    <t>MC3/8-16</t>
  </si>
  <si>
    <t>MC7/16-14</t>
  </si>
  <si>
    <t>MC1/2-13</t>
  </si>
  <si>
    <t>MC9/16-12</t>
  </si>
  <si>
    <t>MC5/8-11</t>
  </si>
  <si>
    <t>MC3/4-10</t>
  </si>
  <si>
    <t>MC7/8-9</t>
  </si>
  <si>
    <t>MC1-8</t>
  </si>
  <si>
    <t>CVD316</t>
  </si>
  <si>
    <t>CVD14</t>
  </si>
  <si>
    <t>CV418</t>
  </si>
  <si>
    <t>CV4316</t>
  </si>
  <si>
    <t>CV414</t>
  </si>
  <si>
    <t>CV4516</t>
  </si>
  <si>
    <t>CV438</t>
  </si>
  <si>
    <t>CV4716</t>
  </si>
  <si>
    <t>CV412</t>
  </si>
  <si>
    <t>CV458</t>
  </si>
  <si>
    <t>CV434</t>
  </si>
  <si>
    <t>CV478</t>
  </si>
  <si>
    <t>CV41</t>
  </si>
  <si>
    <t>CVR516</t>
  </si>
  <si>
    <t>CVR38</t>
  </si>
  <si>
    <t>CVR58</t>
  </si>
  <si>
    <t>CVR78</t>
  </si>
  <si>
    <t>CVR1</t>
  </si>
  <si>
    <t>CVD516</t>
  </si>
  <si>
    <t>CVD38</t>
  </si>
  <si>
    <t>CVD716</t>
  </si>
  <si>
    <t>CVD12</t>
  </si>
  <si>
    <t>CVD58</t>
  </si>
  <si>
    <t>S7915HL</t>
  </si>
  <si>
    <t>S7916HL</t>
  </si>
  <si>
    <t>S7917HL</t>
  </si>
  <si>
    <t>S7918HL</t>
  </si>
  <si>
    <t>S7920HL</t>
  </si>
  <si>
    <t>S7921HL</t>
  </si>
  <si>
    <t>S7922HL</t>
  </si>
  <si>
    <t>S7923HL</t>
  </si>
  <si>
    <t>S7924HL</t>
  </si>
  <si>
    <t>CSSC</t>
  </si>
  <si>
    <t>CSJT</t>
  </si>
  <si>
    <t>14CL</t>
  </si>
  <si>
    <t>15CL</t>
  </si>
  <si>
    <t>16CL</t>
  </si>
  <si>
    <t>17CL</t>
  </si>
  <si>
    <t>19CL</t>
  </si>
  <si>
    <t>20CL</t>
  </si>
  <si>
    <t>23629</t>
  </si>
  <si>
    <t>CM1014</t>
  </si>
  <si>
    <t>9700TSA</t>
  </si>
  <si>
    <t>9206TV</t>
  </si>
  <si>
    <t>9208TV</t>
  </si>
  <si>
    <t>9214TV</t>
  </si>
  <si>
    <t>9206MTV</t>
  </si>
  <si>
    <t>9207MTV</t>
  </si>
  <si>
    <t>9208MTV</t>
  </si>
  <si>
    <t>9209MTV</t>
  </si>
  <si>
    <t>9210MTV</t>
  </si>
  <si>
    <t>9211MTV</t>
  </si>
  <si>
    <t>9300TF</t>
  </si>
  <si>
    <t>1583LH</t>
  </si>
  <si>
    <t>1586LH</t>
  </si>
  <si>
    <t>1589LH</t>
  </si>
  <si>
    <t>SSK15</t>
  </si>
  <si>
    <t>SSK18</t>
  </si>
  <si>
    <t>CM714B</t>
  </si>
  <si>
    <t>JCTR13</t>
  </si>
  <si>
    <t>NCE16A</t>
  </si>
  <si>
    <t>NCE20B</t>
  </si>
  <si>
    <t>NCN06A</t>
  </si>
  <si>
    <t>NCN08A</t>
  </si>
  <si>
    <t>RB718A</t>
  </si>
  <si>
    <t>TBA612</t>
  </si>
  <si>
    <t>BAT-RB718A</t>
  </si>
  <si>
    <t>BAT-TBA612</t>
  </si>
  <si>
    <t>CHAR-RB718A</t>
  </si>
  <si>
    <t>CHAR-RB618</t>
  </si>
  <si>
    <t>CHAR-TBA612</t>
  </si>
  <si>
    <t>WS545</t>
  </si>
  <si>
    <t>FW1/2X1/16</t>
  </si>
  <si>
    <t>FW1/2X3/32</t>
  </si>
  <si>
    <t>FW1/2X1/8</t>
  </si>
  <si>
    <t>FW5/8X3/32</t>
  </si>
  <si>
    <t>FW5/8X1/8</t>
  </si>
  <si>
    <t>FW5/8X5/32</t>
  </si>
  <si>
    <t>FW3/4X5/32</t>
  </si>
  <si>
    <t>FW3/4X3/16</t>
  </si>
  <si>
    <t>FW1X3/16</t>
  </si>
  <si>
    <t>FW1X7/32</t>
  </si>
  <si>
    <t>FW1X3/8</t>
  </si>
  <si>
    <t>FW1-1/4X1/4</t>
  </si>
  <si>
    <t>FW1-1/2X1/4</t>
  </si>
  <si>
    <t>FW1-1/2X3/8</t>
  </si>
  <si>
    <t>90616</t>
  </si>
  <si>
    <t>90624</t>
  </si>
  <si>
    <t>90632</t>
  </si>
  <si>
    <t>DSM430</t>
  </si>
  <si>
    <t>DSM724</t>
  </si>
  <si>
    <t>DSM740</t>
  </si>
  <si>
    <t>DSM840</t>
  </si>
  <si>
    <t>DSM1040</t>
  </si>
  <si>
    <t>DSM1060</t>
  </si>
  <si>
    <t>DSM1080</t>
  </si>
  <si>
    <t>DSM1240</t>
  </si>
  <si>
    <t>DSM1260</t>
  </si>
  <si>
    <t>DSA748</t>
  </si>
  <si>
    <t>DSA1080</t>
  </si>
  <si>
    <t>DSA10100</t>
  </si>
  <si>
    <t>DSA1280</t>
  </si>
  <si>
    <t>DSA12100</t>
  </si>
  <si>
    <t>DDES7</t>
  </si>
  <si>
    <t>DDIS4</t>
  </si>
  <si>
    <t>DDIS45</t>
  </si>
  <si>
    <t>DDIS7</t>
  </si>
  <si>
    <t>DDIS9</t>
  </si>
  <si>
    <t>DDIC4</t>
  </si>
  <si>
    <t>DDIC45</t>
  </si>
  <si>
    <t>DDIC7</t>
  </si>
  <si>
    <t>DDIT4</t>
  </si>
  <si>
    <t>DDIT45</t>
  </si>
  <si>
    <t>DDIT7</t>
  </si>
  <si>
    <t>DDIT9</t>
  </si>
  <si>
    <t>FD454</t>
  </si>
  <si>
    <t>FD456</t>
  </si>
  <si>
    <t>FD458</t>
  </si>
  <si>
    <t>FD4512</t>
  </si>
  <si>
    <t>FD454P</t>
  </si>
  <si>
    <t>FD456P</t>
  </si>
  <si>
    <t>FD458P</t>
  </si>
  <si>
    <t>FD4512P</t>
  </si>
  <si>
    <t>FD712P</t>
  </si>
  <si>
    <t>U386</t>
  </si>
  <si>
    <t>U761</t>
  </si>
  <si>
    <t>U750</t>
  </si>
  <si>
    <t>U758</t>
  </si>
  <si>
    <t>AMCD04</t>
  </si>
  <si>
    <t>AMGD04</t>
  </si>
  <si>
    <t>AMCD07</t>
  </si>
  <si>
    <t>AMGD07</t>
  </si>
  <si>
    <t>AMCD09</t>
  </si>
  <si>
    <t>AMGD09</t>
  </si>
  <si>
    <t>ASCS04</t>
  </si>
  <si>
    <t>ASCS07</t>
  </si>
  <si>
    <t>ASCS09</t>
  </si>
  <si>
    <t>AMCS07</t>
  </si>
  <si>
    <t>AMCS14</t>
  </si>
  <si>
    <t>AMCS16</t>
  </si>
  <si>
    <t>AMSS04A</t>
  </si>
  <si>
    <t>AMSS04</t>
  </si>
  <si>
    <t>AMSS07</t>
  </si>
  <si>
    <t>AMSS09</t>
  </si>
  <si>
    <t>ASCD04</t>
  </si>
  <si>
    <t>ASCD07</t>
  </si>
  <si>
    <t>ASCD09</t>
  </si>
  <si>
    <t>APM5A</t>
  </si>
  <si>
    <t>APM5B</t>
  </si>
  <si>
    <t>APM5W</t>
  </si>
  <si>
    <t>APMA1</t>
  </si>
  <si>
    <t>APMA3</t>
  </si>
  <si>
    <t>APMA5</t>
  </si>
  <si>
    <t>APMA11</t>
  </si>
  <si>
    <t>APMA24</t>
  </si>
  <si>
    <t>APMA36</t>
  </si>
  <si>
    <t>APMB52</t>
  </si>
  <si>
    <t>APMB81</t>
  </si>
  <si>
    <t>APMB97</t>
  </si>
  <si>
    <t>APMB53</t>
  </si>
  <si>
    <t>APMW188</t>
  </si>
  <si>
    <t>APMW220</t>
  </si>
  <si>
    <t>APMW222</t>
  </si>
  <si>
    <t>APMA3F</t>
  </si>
  <si>
    <t>APMW22F</t>
  </si>
  <si>
    <t>APMA1X</t>
  </si>
  <si>
    <t>APMA3X</t>
  </si>
  <si>
    <t>APMW222X</t>
  </si>
  <si>
    <t>18CT55M</t>
  </si>
  <si>
    <t>1885CSS</t>
  </si>
  <si>
    <t>1885CR</t>
  </si>
  <si>
    <t>UFME8</t>
  </si>
  <si>
    <t>UFME10</t>
  </si>
  <si>
    <t>UFME12</t>
  </si>
  <si>
    <t>UFMB8</t>
  </si>
  <si>
    <t>UFMB10</t>
  </si>
  <si>
    <t>UFMB12</t>
  </si>
  <si>
    <t>UFMM8</t>
  </si>
  <si>
    <t>UFMM10</t>
  </si>
  <si>
    <t>UFMM12</t>
  </si>
  <si>
    <t>UFPB6</t>
  </si>
  <si>
    <t>UFPB8</t>
  </si>
  <si>
    <t>UFPB10</t>
  </si>
  <si>
    <t>UFPB12</t>
  </si>
  <si>
    <t>UFPB14</t>
  </si>
  <si>
    <t>UFPM6</t>
  </si>
  <si>
    <t>UFPM8</t>
  </si>
  <si>
    <t>UFPM10</t>
  </si>
  <si>
    <t>UFPM12</t>
  </si>
  <si>
    <t>UFPM14</t>
  </si>
  <si>
    <t>UFRB6</t>
  </si>
  <si>
    <t>UFRB8</t>
  </si>
  <si>
    <t>UFRB10</t>
  </si>
  <si>
    <t>UFRB12</t>
  </si>
  <si>
    <t>UFRM8</t>
  </si>
  <si>
    <t>UFRM10</t>
  </si>
  <si>
    <t>UFRM12</t>
  </si>
  <si>
    <t>UFTP6</t>
  </si>
  <si>
    <t>UFTP7</t>
  </si>
  <si>
    <t>UFTP8</t>
  </si>
  <si>
    <t>UFTR6</t>
  </si>
  <si>
    <t>UFTR7</t>
  </si>
  <si>
    <t>UFTR8</t>
  </si>
  <si>
    <t>UFTR10</t>
  </si>
  <si>
    <t>UFS8532</t>
  </si>
  <si>
    <t>UFS8316</t>
  </si>
  <si>
    <t>UFS8732</t>
  </si>
  <si>
    <t>EXLIMAUC</t>
  </si>
  <si>
    <t>23631</t>
  </si>
  <si>
    <t>23632</t>
  </si>
  <si>
    <t>2363F</t>
  </si>
  <si>
    <t>2363RQ</t>
  </si>
  <si>
    <t>2363R</t>
  </si>
  <si>
    <t>2363E</t>
  </si>
  <si>
    <t>2363S</t>
  </si>
  <si>
    <t>2363VT</t>
  </si>
  <si>
    <t>2363VQ</t>
  </si>
  <si>
    <t>2363V</t>
  </si>
  <si>
    <t>2363W</t>
  </si>
  <si>
    <t>2363</t>
  </si>
  <si>
    <t>23640</t>
  </si>
  <si>
    <t>23641</t>
  </si>
  <si>
    <t>23624</t>
  </si>
  <si>
    <t>2362</t>
  </si>
  <si>
    <t>23626</t>
  </si>
  <si>
    <t>23627</t>
  </si>
  <si>
    <t>23625</t>
  </si>
  <si>
    <t>2265</t>
  </si>
  <si>
    <t>2264</t>
  </si>
  <si>
    <t>2267</t>
  </si>
  <si>
    <t>2266</t>
  </si>
  <si>
    <t>2261</t>
  </si>
  <si>
    <t>2260</t>
  </si>
  <si>
    <t>EMB1</t>
  </si>
  <si>
    <t>EMB2</t>
  </si>
  <si>
    <t>23628</t>
  </si>
  <si>
    <t>23622</t>
  </si>
  <si>
    <t>23623</t>
  </si>
  <si>
    <t>23621</t>
  </si>
  <si>
    <t>23620</t>
  </si>
  <si>
    <t>23615</t>
  </si>
  <si>
    <t>23616</t>
  </si>
  <si>
    <t>23617</t>
  </si>
  <si>
    <t>2361</t>
  </si>
  <si>
    <t>23604</t>
  </si>
  <si>
    <t>2364</t>
  </si>
  <si>
    <t>2369</t>
  </si>
  <si>
    <t>2368</t>
  </si>
  <si>
    <t>2367</t>
  </si>
  <si>
    <t>2367M</t>
  </si>
  <si>
    <t>2366</t>
  </si>
  <si>
    <t>2365</t>
  </si>
  <si>
    <t>23600</t>
  </si>
  <si>
    <t>23601</t>
  </si>
  <si>
    <t>23602</t>
  </si>
  <si>
    <t>23610</t>
  </si>
  <si>
    <t>23603</t>
  </si>
  <si>
    <t>353AT</t>
  </si>
  <si>
    <t>353F</t>
  </si>
  <si>
    <t>354P</t>
  </si>
  <si>
    <t>352</t>
  </si>
  <si>
    <t>HB1218B</t>
  </si>
  <si>
    <t>HB1224B</t>
  </si>
  <si>
    <t>34014</t>
  </si>
  <si>
    <t>34016</t>
  </si>
  <si>
    <t>34018</t>
  </si>
  <si>
    <t>34020</t>
  </si>
  <si>
    <t>34022</t>
  </si>
  <si>
    <t>684</t>
  </si>
  <si>
    <t>685</t>
  </si>
  <si>
    <t>686A</t>
  </si>
  <si>
    <t>686</t>
  </si>
  <si>
    <t>686D</t>
  </si>
  <si>
    <t>686C</t>
  </si>
  <si>
    <t>686B</t>
  </si>
  <si>
    <t>690</t>
  </si>
  <si>
    <t>689</t>
  </si>
  <si>
    <t>689AR</t>
  </si>
  <si>
    <t>691F</t>
  </si>
  <si>
    <t>692F</t>
  </si>
  <si>
    <t>690F</t>
  </si>
  <si>
    <t>691</t>
  </si>
  <si>
    <t>UPS25</t>
  </si>
  <si>
    <t>UPS15</t>
  </si>
  <si>
    <t>UEC31</t>
  </si>
  <si>
    <t>LTU60R</t>
  </si>
  <si>
    <t>LPA8</t>
  </si>
  <si>
    <t>LPA10</t>
  </si>
  <si>
    <t>LPA20</t>
  </si>
  <si>
    <t>LPA35</t>
  </si>
  <si>
    <t>LPA55</t>
  </si>
  <si>
    <t>LCU100</t>
  </si>
  <si>
    <t>ACS</t>
  </si>
  <si>
    <t>ACM</t>
  </si>
  <si>
    <t>U40</t>
  </si>
  <si>
    <t>ECO30</t>
  </si>
  <si>
    <t>ECO11</t>
  </si>
  <si>
    <t>ECO15</t>
  </si>
  <si>
    <t>ECO21</t>
  </si>
  <si>
    <t>SFTT</t>
  </si>
  <si>
    <t>SFTR</t>
  </si>
  <si>
    <t>SFTB</t>
  </si>
  <si>
    <t>USH01Y</t>
  </si>
  <si>
    <t>USH01B</t>
  </si>
  <si>
    <t>USH01W</t>
  </si>
  <si>
    <t>USH01R</t>
  </si>
  <si>
    <t>USH02Y</t>
  </si>
  <si>
    <t>USH02B</t>
  </si>
  <si>
    <t>USH02W</t>
  </si>
  <si>
    <t>USH02R</t>
  </si>
  <si>
    <t>USH02P</t>
  </si>
  <si>
    <t>USFS1</t>
  </si>
  <si>
    <t>USLG1</t>
  </si>
  <si>
    <t>USL016</t>
  </si>
  <si>
    <t>USL017</t>
  </si>
  <si>
    <t>USL018</t>
  </si>
  <si>
    <t>USL010</t>
  </si>
  <si>
    <t>USL011</t>
  </si>
  <si>
    <t>USL012</t>
  </si>
  <si>
    <t>USL014</t>
  </si>
  <si>
    <t>USL015</t>
  </si>
  <si>
    <t>USL019</t>
  </si>
  <si>
    <t>USL020</t>
  </si>
  <si>
    <t>USL001</t>
  </si>
  <si>
    <t>USL003</t>
  </si>
  <si>
    <t>USL004</t>
  </si>
  <si>
    <t>USL005</t>
  </si>
  <si>
    <t>USL006</t>
  </si>
  <si>
    <t>USL008</t>
  </si>
  <si>
    <t>USL007</t>
  </si>
  <si>
    <t>USO2</t>
  </si>
  <si>
    <t>USO3</t>
  </si>
  <si>
    <t>USTO1</t>
  </si>
  <si>
    <t>USTO2</t>
  </si>
  <si>
    <t>USTO3</t>
  </si>
  <si>
    <t>USTO4</t>
  </si>
  <si>
    <t>USA01A</t>
  </si>
  <si>
    <t>USA01B</t>
  </si>
  <si>
    <t>USA02A</t>
  </si>
  <si>
    <t>USA02B</t>
  </si>
  <si>
    <t>USA9A</t>
  </si>
  <si>
    <t>USA9B</t>
  </si>
  <si>
    <t>USA3A</t>
  </si>
  <si>
    <t>USA3B</t>
  </si>
  <si>
    <t>USA5A</t>
  </si>
  <si>
    <t>USA5B</t>
  </si>
  <si>
    <t>USA4A</t>
  </si>
  <si>
    <t>USA4B</t>
  </si>
  <si>
    <t>USA6A</t>
  </si>
  <si>
    <t>USA6B</t>
  </si>
  <si>
    <t>USA7A</t>
  </si>
  <si>
    <t>USA7B</t>
  </si>
  <si>
    <t>USA8A</t>
  </si>
  <si>
    <t>USA8B</t>
  </si>
  <si>
    <t>USBL01</t>
  </si>
  <si>
    <t>USBL2</t>
  </si>
  <si>
    <t>USC01C</t>
  </si>
  <si>
    <t>USC01M</t>
  </si>
  <si>
    <t>USC01G</t>
  </si>
  <si>
    <t>USPF1</t>
  </si>
  <si>
    <t>USM2</t>
  </si>
  <si>
    <t>USM1</t>
  </si>
  <si>
    <t>USCP1</t>
  </si>
  <si>
    <t>USCR1</t>
  </si>
  <si>
    <t>USLP1</t>
  </si>
  <si>
    <t>USLV2</t>
  </si>
  <si>
    <t>USLV6</t>
  </si>
  <si>
    <t>USLV9</t>
  </si>
  <si>
    <t>USF04M</t>
  </si>
  <si>
    <t>USF04G</t>
  </si>
  <si>
    <t>USF04X</t>
  </si>
  <si>
    <t>USF01C</t>
  </si>
  <si>
    <t>USF01M</t>
  </si>
  <si>
    <t>USF01G</t>
  </si>
  <si>
    <t>USF01X</t>
  </si>
  <si>
    <t>USF01EX</t>
  </si>
  <si>
    <t>USF02C</t>
  </si>
  <si>
    <t>USF02M</t>
  </si>
  <si>
    <t>USF02G</t>
  </si>
  <si>
    <t>USF02X</t>
  </si>
  <si>
    <t>USF02EX</t>
  </si>
  <si>
    <t>USF03C</t>
  </si>
  <si>
    <t>USF03M</t>
  </si>
  <si>
    <t>USF03G</t>
  </si>
  <si>
    <t>USF03X</t>
  </si>
  <si>
    <t>USF03EX</t>
  </si>
  <si>
    <t>USGVC</t>
  </si>
  <si>
    <t>USGVM</t>
  </si>
  <si>
    <t>USGVG</t>
  </si>
  <si>
    <t>USGVX</t>
  </si>
  <si>
    <t>USGCC</t>
  </si>
  <si>
    <t>USGCM</t>
  </si>
  <si>
    <t>USGCG</t>
  </si>
  <si>
    <t>USGCX</t>
  </si>
  <si>
    <t>USGGM</t>
  </si>
  <si>
    <t>USGGG</t>
  </si>
  <si>
    <t>USGGX</t>
  </si>
  <si>
    <t>TIMGC</t>
  </si>
  <si>
    <t>TIMGG</t>
  </si>
  <si>
    <t>USGMC</t>
  </si>
  <si>
    <t>USGMM</t>
  </si>
  <si>
    <t>USGLA</t>
  </si>
  <si>
    <t>USGLS</t>
  </si>
  <si>
    <t>USGLO</t>
  </si>
  <si>
    <t>USGDC</t>
  </si>
  <si>
    <t>USGDM</t>
  </si>
  <si>
    <t>USGDG</t>
  </si>
  <si>
    <t>USGDX</t>
  </si>
  <si>
    <t>USZD5</t>
  </si>
  <si>
    <t>USZD6</t>
  </si>
  <si>
    <t>USZD65</t>
  </si>
  <si>
    <t>USZD7</t>
  </si>
  <si>
    <t>USZD75</t>
  </si>
  <si>
    <t>USZD8</t>
  </si>
  <si>
    <t>USZD85</t>
  </si>
  <si>
    <t>USZD9</t>
  </si>
  <si>
    <t>USZD10</t>
  </si>
  <si>
    <t>USZC5</t>
  </si>
  <si>
    <t>USZC6</t>
  </si>
  <si>
    <t>USZC65</t>
  </si>
  <si>
    <t>USZC7</t>
  </si>
  <si>
    <t>USZC75</t>
  </si>
  <si>
    <t>USZC8</t>
  </si>
  <si>
    <t>USZC85</t>
  </si>
  <si>
    <t>USZC9</t>
  </si>
  <si>
    <t>USZC10</t>
  </si>
  <si>
    <t>USZC11</t>
  </si>
  <si>
    <t>USZC12</t>
  </si>
  <si>
    <t>USZP4</t>
  </si>
  <si>
    <t>USZP5</t>
  </si>
  <si>
    <t>USZP6</t>
  </si>
  <si>
    <t>USZP65</t>
  </si>
  <si>
    <t>USZP7</t>
  </si>
  <si>
    <t>USZP75</t>
  </si>
  <si>
    <t>USZP8</t>
  </si>
  <si>
    <t>USZP85</t>
  </si>
  <si>
    <t>USZP9</t>
  </si>
  <si>
    <t>USZP10</t>
  </si>
  <si>
    <t>USZH5</t>
  </si>
  <si>
    <t>USZH6</t>
  </si>
  <si>
    <t>USZAH65</t>
  </si>
  <si>
    <t>USZH7</t>
  </si>
  <si>
    <t>USZH75</t>
  </si>
  <si>
    <t>USZH8</t>
  </si>
  <si>
    <t>USZH85</t>
  </si>
  <si>
    <t>USZH9</t>
  </si>
  <si>
    <t>USZH10</t>
  </si>
  <si>
    <t>USZT5</t>
  </si>
  <si>
    <t>USZT6</t>
  </si>
  <si>
    <t>USZT65</t>
  </si>
  <si>
    <t>USZT7</t>
  </si>
  <si>
    <t>USZT75</t>
  </si>
  <si>
    <t>USZT8</t>
  </si>
  <si>
    <t>USZT85</t>
  </si>
  <si>
    <t>USZT9</t>
  </si>
  <si>
    <t>USZT10</t>
  </si>
  <si>
    <t>USZL5</t>
  </si>
  <si>
    <t>USZL6</t>
  </si>
  <si>
    <t>USZL65</t>
  </si>
  <si>
    <t>USZL7</t>
  </si>
  <si>
    <t>USZL75</t>
  </si>
  <si>
    <t>USZL8</t>
  </si>
  <si>
    <t>USZL85</t>
  </si>
  <si>
    <t>USZL9</t>
  </si>
  <si>
    <t>USZL10</t>
  </si>
  <si>
    <t>USZS5</t>
  </si>
  <si>
    <t>USZS6</t>
  </si>
  <si>
    <t>USZS65</t>
  </si>
  <si>
    <t>USZS7</t>
  </si>
  <si>
    <t>USZS75</t>
  </si>
  <si>
    <t>USZS8</t>
  </si>
  <si>
    <t>USZS85</t>
  </si>
  <si>
    <t>USZS9</t>
  </si>
  <si>
    <t>USZS10</t>
  </si>
  <si>
    <t>USZS11</t>
  </si>
  <si>
    <t>USZS12</t>
  </si>
  <si>
    <t>USZM2</t>
  </si>
  <si>
    <t>USZM3</t>
  </si>
  <si>
    <t>USZM4</t>
  </si>
  <si>
    <t>USZM5</t>
  </si>
  <si>
    <t>USZM6</t>
  </si>
  <si>
    <t>USZM7</t>
  </si>
  <si>
    <t>USBIC4</t>
  </si>
  <si>
    <t>USBIC5</t>
  </si>
  <si>
    <t>USBIC6</t>
  </si>
  <si>
    <t>USBIC7</t>
  </si>
  <si>
    <t>USBIC8</t>
  </si>
  <si>
    <t>USBIC9</t>
  </si>
  <si>
    <t>USBIC10</t>
  </si>
  <si>
    <t>USK04</t>
  </si>
  <si>
    <t>USK05</t>
  </si>
  <si>
    <t>USK02</t>
  </si>
  <si>
    <t>USK03</t>
  </si>
  <si>
    <t>USCH11</t>
  </si>
  <si>
    <t>USCH12</t>
  </si>
  <si>
    <t>USCH13</t>
  </si>
  <si>
    <t>USCH14</t>
  </si>
  <si>
    <t>USCH21</t>
  </si>
  <si>
    <t>USCH22</t>
  </si>
  <si>
    <t>USCH23</t>
  </si>
  <si>
    <t>USCH24</t>
  </si>
  <si>
    <t>USCH81</t>
  </si>
  <si>
    <t>USCH82</t>
  </si>
  <si>
    <t>USCH83</t>
  </si>
  <si>
    <t>USCH31</t>
  </si>
  <si>
    <t>USCH32</t>
  </si>
  <si>
    <t>USCH33</t>
  </si>
  <si>
    <t>USCH34</t>
  </si>
  <si>
    <t>USCH41</t>
  </si>
  <si>
    <t>USCH42</t>
  </si>
  <si>
    <t>USCH43</t>
  </si>
  <si>
    <t>USCH44</t>
  </si>
  <si>
    <t>USCH51</t>
  </si>
  <si>
    <t>USCH52</t>
  </si>
  <si>
    <t>USCH53</t>
  </si>
  <si>
    <t>USCH54</t>
  </si>
  <si>
    <t>USCH61</t>
  </si>
  <si>
    <t>USCH62</t>
  </si>
  <si>
    <t>USCH63</t>
  </si>
  <si>
    <t>USCH64</t>
  </si>
  <si>
    <t>USCH71</t>
  </si>
  <si>
    <t>USCH72</t>
  </si>
  <si>
    <t>USCH73</t>
  </si>
  <si>
    <t>USCH74</t>
  </si>
  <si>
    <t>USIM21</t>
  </si>
  <si>
    <t>USIM22</t>
  </si>
  <si>
    <t>USIM23</t>
  </si>
  <si>
    <t>USIM24</t>
  </si>
  <si>
    <t>USIM11</t>
  </si>
  <si>
    <t>USIM12</t>
  </si>
  <si>
    <t>USIM13</t>
  </si>
  <si>
    <t>USIM14</t>
  </si>
  <si>
    <t>USIM41</t>
  </si>
  <si>
    <t>USIM42</t>
  </si>
  <si>
    <t>USIM43</t>
  </si>
  <si>
    <t>USIM44</t>
  </si>
  <si>
    <t>USIM31</t>
  </si>
  <si>
    <t>USIM32</t>
  </si>
  <si>
    <t>USIM33</t>
  </si>
  <si>
    <t>USIM34</t>
  </si>
  <si>
    <t>USIM50</t>
  </si>
  <si>
    <t>USS1</t>
  </si>
  <si>
    <t>USS2</t>
  </si>
  <si>
    <t>USS3</t>
  </si>
  <si>
    <t>BOL50</t>
  </si>
  <si>
    <t>CUAD100</t>
  </si>
  <si>
    <t>BARPU</t>
  </si>
  <si>
    <t>DOMU</t>
  </si>
  <si>
    <t>FUTU</t>
  </si>
  <si>
    <t>LLAV70</t>
  </si>
  <si>
    <t>LLAV80</t>
  </si>
  <si>
    <t>100</t>
  </si>
  <si>
    <t>LLAV20</t>
  </si>
  <si>
    <t>LONCH6</t>
  </si>
  <si>
    <t>PLAU</t>
  </si>
  <si>
    <t>PLMU</t>
  </si>
  <si>
    <t>PSOLU</t>
  </si>
  <si>
    <t>RELU</t>
  </si>
  <si>
    <t>TAPEU</t>
  </si>
  <si>
    <t>TZU</t>
  </si>
  <si>
    <t>TER350</t>
  </si>
  <si>
    <t>BAT200M</t>
  </si>
  <si>
    <t>BAT200L</t>
  </si>
  <si>
    <t>BAT200XL</t>
  </si>
  <si>
    <t>CAML201C</t>
  </si>
  <si>
    <t>CAML201M</t>
  </si>
  <si>
    <t>CAML201L</t>
  </si>
  <si>
    <t>CAML201X</t>
  </si>
  <si>
    <t>CAMC201C</t>
  </si>
  <si>
    <t>CAMC201M</t>
  </si>
  <si>
    <t>CAMC201L</t>
  </si>
  <si>
    <t>CAMC201X</t>
  </si>
  <si>
    <t>CHA200M</t>
  </si>
  <si>
    <t>CHA200L</t>
  </si>
  <si>
    <t>CHA200X</t>
  </si>
  <si>
    <t>GOUC</t>
  </si>
  <si>
    <t>UPODNC</t>
  </si>
  <si>
    <t>UPODNM</t>
  </si>
  <si>
    <t>UPODRC</t>
  </si>
  <si>
    <t>UPODRM</t>
  </si>
  <si>
    <t>URRPONC</t>
  </si>
  <si>
    <t>URRPONM</t>
  </si>
  <si>
    <t>URRPONL</t>
  </si>
  <si>
    <t>URRPONX</t>
  </si>
  <si>
    <t>URRPORC</t>
  </si>
  <si>
    <t>URRPORM</t>
  </si>
  <si>
    <t>URRPORL</t>
  </si>
  <si>
    <t>URRPORX</t>
  </si>
  <si>
    <t>PLA200C</t>
  </si>
  <si>
    <t>PLA200M</t>
  </si>
  <si>
    <t>PLA200L</t>
  </si>
  <si>
    <t>PLA200X</t>
  </si>
  <si>
    <t>PLA201C</t>
  </si>
  <si>
    <t>PLA201M</t>
  </si>
  <si>
    <t>PLA201L</t>
  </si>
  <si>
    <t>PLA201X</t>
  </si>
  <si>
    <t>OVE200M</t>
  </si>
  <si>
    <t>OVE200L</t>
  </si>
  <si>
    <t>OVE200XL</t>
  </si>
  <si>
    <t>RMUL6</t>
  </si>
  <si>
    <t>BROC06</t>
  </si>
  <si>
    <t>RMARRO</t>
  </si>
  <si>
    <t>RMARRO4</t>
  </si>
  <si>
    <t>RBOTAS</t>
  </si>
  <si>
    <t>RCAS4</t>
  </si>
  <si>
    <t>RESME</t>
  </si>
  <si>
    <t>EXHE2G</t>
  </si>
  <si>
    <t>RECA6K</t>
  </si>
  <si>
    <t>RECA6A</t>
  </si>
  <si>
    <t>EXDES</t>
  </si>
  <si>
    <t>DB1401E</t>
  </si>
  <si>
    <t>RPODVER</t>
  </si>
  <si>
    <t>RPOL</t>
  </si>
  <si>
    <t>RBARRE</t>
  </si>
  <si>
    <t>RMARRU</t>
  </si>
  <si>
    <t>GONP</t>
  </si>
  <si>
    <t>GONPA</t>
  </si>
  <si>
    <t>GONC</t>
  </si>
  <si>
    <t>GONCA</t>
  </si>
  <si>
    <t>124132</t>
  </si>
  <si>
    <t>124133</t>
  </si>
  <si>
    <t>124134</t>
  </si>
  <si>
    <t>RDIS</t>
  </si>
  <si>
    <t>124128</t>
  </si>
  <si>
    <t>124129</t>
  </si>
  <si>
    <t>124130</t>
  </si>
  <si>
    <t>PDSPL</t>
  </si>
  <si>
    <t>LCMUL</t>
  </si>
  <si>
    <t>ENGON</t>
  </si>
  <si>
    <t>FRM</t>
  </si>
  <si>
    <t>DVM</t>
  </si>
  <si>
    <t>GBAR</t>
  </si>
  <si>
    <t>BROC03</t>
  </si>
  <si>
    <t>EXBROCA</t>
  </si>
  <si>
    <t>EXBROCAL</t>
  </si>
  <si>
    <t>EXBROCALC</t>
  </si>
  <si>
    <t>EXLIMAU</t>
  </si>
  <si>
    <t>TIMPU200</t>
  </si>
  <si>
    <t>137212</t>
  </si>
  <si>
    <t>137213</t>
  </si>
  <si>
    <t>137214</t>
  </si>
  <si>
    <t>137215</t>
  </si>
  <si>
    <t>115157</t>
  </si>
  <si>
    <t>115158</t>
  </si>
  <si>
    <t>17AT</t>
  </si>
  <si>
    <t>17N</t>
  </si>
  <si>
    <t>17</t>
  </si>
  <si>
    <t>17A</t>
  </si>
  <si>
    <t>120068</t>
  </si>
  <si>
    <t>120067</t>
  </si>
  <si>
    <t>17F</t>
  </si>
  <si>
    <t>17E</t>
  </si>
  <si>
    <t>143125</t>
  </si>
  <si>
    <t>120069</t>
  </si>
  <si>
    <t>143124</t>
  </si>
  <si>
    <t>SBM1850</t>
  </si>
  <si>
    <t>SBM2450</t>
  </si>
  <si>
    <t>SBM182</t>
  </si>
  <si>
    <t>SBM242</t>
  </si>
  <si>
    <t>SAV18</t>
  </si>
  <si>
    <t>SAV24</t>
  </si>
  <si>
    <t>349F</t>
  </si>
  <si>
    <t>121100</t>
  </si>
  <si>
    <t>351F</t>
  </si>
  <si>
    <t>130050</t>
  </si>
  <si>
    <t>130051</t>
  </si>
  <si>
    <t>130052</t>
  </si>
  <si>
    <t>130053</t>
  </si>
  <si>
    <t>130089</t>
  </si>
  <si>
    <t>130056</t>
  </si>
  <si>
    <t>130057</t>
  </si>
  <si>
    <t>130058</t>
  </si>
  <si>
    <t>130054</t>
  </si>
  <si>
    <t>130055</t>
  </si>
  <si>
    <t>130038</t>
  </si>
  <si>
    <t>130039</t>
  </si>
  <si>
    <t>CAB49</t>
  </si>
  <si>
    <t>BAF150G</t>
  </si>
  <si>
    <t>BAF175G</t>
  </si>
  <si>
    <t>BAF100</t>
  </si>
  <si>
    <t>BAF125</t>
  </si>
  <si>
    <t>BAF150</t>
  </si>
  <si>
    <t>BAF175</t>
  </si>
  <si>
    <t>BAF200</t>
  </si>
  <si>
    <t>BU45</t>
  </si>
  <si>
    <t>BU60</t>
  </si>
  <si>
    <t>BU75</t>
  </si>
  <si>
    <t>BU90</t>
  </si>
  <si>
    <t>141851</t>
  </si>
  <si>
    <t>141852</t>
  </si>
  <si>
    <t>141853</t>
  </si>
  <si>
    <t>BT600</t>
  </si>
  <si>
    <t>BCM10</t>
  </si>
  <si>
    <t>MBR</t>
  </si>
  <si>
    <t>137222</t>
  </si>
  <si>
    <t>137223</t>
  </si>
  <si>
    <t>137225</t>
  </si>
  <si>
    <t>137224</t>
  </si>
  <si>
    <t>130670</t>
  </si>
  <si>
    <t>130672</t>
  </si>
  <si>
    <t>130674</t>
  </si>
  <si>
    <t>130676</t>
  </si>
  <si>
    <t>130671</t>
  </si>
  <si>
    <t>130673</t>
  </si>
  <si>
    <t>CAB40</t>
  </si>
  <si>
    <t>CAB26</t>
  </si>
  <si>
    <t>126043</t>
  </si>
  <si>
    <t>EXBROCAS</t>
  </si>
  <si>
    <t>JBAV29</t>
  </si>
  <si>
    <t>JBAV21</t>
  </si>
  <si>
    <t>JBAV17</t>
  </si>
  <si>
    <t>JBAV13</t>
  </si>
  <si>
    <t>JBAV10</t>
  </si>
  <si>
    <t>JBAV7</t>
  </si>
  <si>
    <t>JBAV5</t>
  </si>
  <si>
    <t>BS1/16</t>
  </si>
  <si>
    <t>BS5/64</t>
  </si>
  <si>
    <t>BS3/32</t>
  </si>
  <si>
    <t>BS7/64</t>
  </si>
  <si>
    <t>BS1/8</t>
  </si>
  <si>
    <t>BS9/64</t>
  </si>
  <si>
    <t>BS5/32</t>
  </si>
  <si>
    <t>BS11/64</t>
  </si>
  <si>
    <t>BS3/16</t>
  </si>
  <si>
    <t>BS13/64</t>
  </si>
  <si>
    <t>BS7/32</t>
  </si>
  <si>
    <t>BS15/64</t>
  </si>
  <si>
    <t>BS1/4</t>
  </si>
  <si>
    <t>BS17/64</t>
  </si>
  <si>
    <t>BS9/32</t>
  </si>
  <si>
    <t>BS19/64</t>
  </si>
  <si>
    <t>BS5/16</t>
  </si>
  <si>
    <t>BS21/64</t>
  </si>
  <si>
    <t>BS11/32</t>
  </si>
  <si>
    <t>BS23/64</t>
  </si>
  <si>
    <t>BS3/8</t>
  </si>
  <si>
    <t>BS25/64</t>
  </si>
  <si>
    <t>BS13/32</t>
  </si>
  <si>
    <t>BS27/64</t>
  </si>
  <si>
    <t>BS7/16</t>
  </si>
  <si>
    <t>BS29/64</t>
  </si>
  <si>
    <t>BS15/32</t>
  </si>
  <si>
    <t>BS31/64</t>
  </si>
  <si>
    <t>BS1/2</t>
  </si>
  <si>
    <t>BS5/8</t>
  </si>
  <si>
    <t>BSR9/16</t>
  </si>
  <si>
    <t>BSR5/8</t>
  </si>
  <si>
    <t>BSR3/4</t>
  </si>
  <si>
    <t>BSR7/8</t>
  </si>
  <si>
    <t>BSR1</t>
  </si>
  <si>
    <t>JBAVN29</t>
  </si>
  <si>
    <t>BAVN1/16</t>
  </si>
  <si>
    <t>BAVN3/32</t>
  </si>
  <si>
    <t>BAVN7/64</t>
  </si>
  <si>
    <t>BAVN1/8</t>
  </si>
  <si>
    <t>BAVN9/64</t>
  </si>
  <si>
    <t>BAVN5/32</t>
  </si>
  <si>
    <t>BAVN11/64</t>
  </si>
  <si>
    <t>BAVN3/16</t>
  </si>
  <si>
    <t>BAVN13/64</t>
  </si>
  <si>
    <t>BAVN7/32</t>
  </si>
  <si>
    <t>BAVN15/64</t>
  </si>
  <si>
    <t>BAVN1/4</t>
  </si>
  <si>
    <t>BAVN17/64</t>
  </si>
  <si>
    <t>BAVN9/32</t>
  </si>
  <si>
    <t>BAVN5/16</t>
  </si>
  <si>
    <t>BAVN11/32</t>
  </si>
  <si>
    <t>BAVN3/8</t>
  </si>
  <si>
    <t>BAVN13/32</t>
  </si>
  <si>
    <t>BAVN7/16</t>
  </si>
  <si>
    <t>BAVN15/32</t>
  </si>
  <si>
    <t>BAVN1/2</t>
  </si>
  <si>
    <t>144129</t>
  </si>
  <si>
    <t>119204</t>
  </si>
  <si>
    <t>119205</t>
  </si>
  <si>
    <t>119206</t>
  </si>
  <si>
    <t>119208</t>
  </si>
  <si>
    <t>119209</t>
  </si>
  <si>
    <t>119210</t>
  </si>
  <si>
    <t>119211</t>
  </si>
  <si>
    <t>119212</t>
  </si>
  <si>
    <t>119213</t>
  </si>
  <si>
    <t>119214</t>
  </si>
  <si>
    <t>119215</t>
  </si>
  <si>
    <t>119216</t>
  </si>
  <si>
    <t>119217</t>
  </si>
  <si>
    <t>119218</t>
  </si>
  <si>
    <t>119219</t>
  </si>
  <si>
    <t>119220</t>
  </si>
  <si>
    <t>119221</t>
  </si>
  <si>
    <t>119191</t>
  </si>
  <si>
    <t>119153</t>
  </si>
  <si>
    <t>119155</t>
  </si>
  <si>
    <t>119154</t>
  </si>
  <si>
    <t>119156</t>
  </si>
  <si>
    <t>119157</t>
  </si>
  <si>
    <t>119158</t>
  </si>
  <si>
    <t>119159</t>
  </si>
  <si>
    <t>119170</t>
  </si>
  <si>
    <t>119160</t>
  </si>
  <si>
    <t>119161</t>
  </si>
  <si>
    <t>119162</t>
  </si>
  <si>
    <t>119181</t>
  </si>
  <si>
    <t>119163</t>
  </si>
  <si>
    <t>119164</t>
  </si>
  <si>
    <t>119182</t>
  </si>
  <si>
    <t>119165</t>
  </si>
  <si>
    <t>119166</t>
  </si>
  <si>
    <t>119183</t>
  </si>
  <si>
    <t>119167</t>
  </si>
  <si>
    <t>119168</t>
  </si>
  <si>
    <t>119184</t>
  </si>
  <si>
    <t>119171</t>
  </si>
  <si>
    <t>119172</t>
  </si>
  <si>
    <t>119169</t>
  </si>
  <si>
    <t>119173</t>
  </si>
  <si>
    <t>144140</t>
  </si>
  <si>
    <t>144133</t>
  </si>
  <si>
    <t>BSD1-1/16</t>
  </si>
  <si>
    <t>BSD1-1/8</t>
  </si>
  <si>
    <t>BSD1-1/4</t>
  </si>
  <si>
    <t>BSD1-5/16</t>
  </si>
  <si>
    <t>BSD1-1/2</t>
  </si>
  <si>
    <t>119375</t>
  </si>
  <si>
    <t>119376</t>
  </si>
  <si>
    <t>119377</t>
  </si>
  <si>
    <t>119370</t>
  </si>
  <si>
    <t>119372</t>
  </si>
  <si>
    <t>119373</t>
  </si>
  <si>
    <t>119374</t>
  </si>
  <si>
    <t>119318</t>
  </si>
  <si>
    <t>BM1/4</t>
  </si>
  <si>
    <t>BM5/16</t>
  </si>
  <si>
    <t>BM3/8</t>
  </si>
  <si>
    <t>BM7/16</t>
  </si>
  <si>
    <t>BM1/2</t>
  </si>
  <si>
    <t>BM9/16</t>
  </si>
  <si>
    <t>BM5/8</t>
  </si>
  <si>
    <t>BM3/4</t>
  </si>
  <si>
    <t>BM7/8</t>
  </si>
  <si>
    <t>BM1</t>
  </si>
  <si>
    <t>JBP13</t>
  </si>
  <si>
    <t>JBP6</t>
  </si>
  <si>
    <t>BP1/2</t>
  </si>
  <si>
    <t>BP5/8</t>
  </si>
  <si>
    <t>BP3/4</t>
  </si>
  <si>
    <t>BP7/8</t>
  </si>
  <si>
    <t>BP1</t>
  </si>
  <si>
    <t>BP1 1/8</t>
  </si>
  <si>
    <t>BP1 1/4</t>
  </si>
  <si>
    <t>BP1 1/2</t>
  </si>
  <si>
    <t>119278</t>
  </si>
  <si>
    <t>119262</t>
  </si>
  <si>
    <t>119264</t>
  </si>
  <si>
    <t>119265</t>
  </si>
  <si>
    <t>119257</t>
  </si>
  <si>
    <t>119258</t>
  </si>
  <si>
    <t>119259</t>
  </si>
  <si>
    <t>119260</t>
  </si>
  <si>
    <t>119250</t>
  </si>
  <si>
    <t>119251</t>
  </si>
  <si>
    <t>119252</t>
  </si>
  <si>
    <t>119253</t>
  </si>
  <si>
    <t>119254</t>
  </si>
  <si>
    <t>119255</t>
  </si>
  <si>
    <t>119256</t>
  </si>
  <si>
    <t>119277</t>
  </si>
  <si>
    <t>119267</t>
  </si>
  <si>
    <t>119271</t>
  </si>
  <si>
    <t>119272</t>
  </si>
  <si>
    <t>119273</t>
  </si>
  <si>
    <t>119276</t>
  </si>
  <si>
    <t>119274</t>
  </si>
  <si>
    <t>119275</t>
  </si>
  <si>
    <t>119268</t>
  </si>
  <si>
    <t>119269</t>
  </si>
  <si>
    <t>119270</t>
  </si>
  <si>
    <t>119279</t>
  </si>
  <si>
    <t>119263</t>
  </si>
  <si>
    <t>123132</t>
  </si>
  <si>
    <t>123133</t>
  </si>
  <si>
    <t>123135</t>
  </si>
  <si>
    <t>123136</t>
  </si>
  <si>
    <t>123137</t>
  </si>
  <si>
    <t>123138</t>
  </si>
  <si>
    <t>123310</t>
  </si>
  <si>
    <t>123311</t>
  </si>
  <si>
    <t>123312</t>
  </si>
  <si>
    <t>123313</t>
  </si>
  <si>
    <t>123314</t>
  </si>
  <si>
    <t>123315</t>
  </si>
  <si>
    <t>123316</t>
  </si>
  <si>
    <t>123317</t>
  </si>
  <si>
    <t>123318</t>
  </si>
  <si>
    <t>123377</t>
  </si>
  <si>
    <t>123378</t>
  </si>
  <si>
    <t>123379</t>
  </si>
  <si>
    <t>142650</t>
  </si>
  <si>
    <t>142651</t>
  </si>
  <si>
    <t>142652</t>
  </si>
  <si>
    <t>142653</t>
  </si>
  <si>
    <t>142654</t>
  </si>
  <si>
    <t>142655</t>
  </si>
  <si>
    <t>142656</t>
  </si>
  <si>
    <t>142657</t>
  </si>
  <si>
    <t>142658</t>
  </si>
  <si>
    <t>125113</t>
  </si>
  <si>
    <t>125114</t>
  </si>
  <si>
    <t>125115</t>
  </si>
  <si>
    <t>125106</t>
  </si>
  <si>
    <t>125100</t>
  </si>
  <si>
    <t>125109</t>
  </si>
  <si>
    <t>125108</t>
  </si>
  <si>
    <t>125105</t>
  </si>
  <si>
    <t>125103</t>
  </si>
  <si>
    <t>125111</t>
  </si>
  <si>
    <t>125107</t>
  </si>
  <si>
    <t>CM16</t>
  </si>
  <si>
    <t>CM20</t>
  </si>
  <si>
    <t>CM24</t>
  </si>
  <si>
    <t>TB08</t>
  </si>
  <si>
    <t>TB12</t>
  </si>
  <si>
    <t>CPS20</t>
  </si>
  <si>
    <t>CPSC20</t>
  </si>
  <si>
    <t>CPS17</t>
  </si>
  <si>
    <t>CPS20E</t>
  </si>
  <si>
    <t>CPSC20E</t>
  </si>
  <si>
    <t>143200</t>
  </si>
  <si>
    <t>143201</t>
  </si>
  <si>
    <t>143202</t>
  </si>
  <si>
    <t>125010</t>
  </si>
  <si>
    <t>125011</t>
  </si>
  <si>
    <t>124400</t>
  </si>
  <si>
    <t>124401</t>
  </si>
  <si>
    <t>124403</t>
  </si>
  <si>
    <t>143213</t>
  </si>
  <si>
    <t>143212</t>
  </si>
  <si>
    <t>PHC4S</t>
  </si>
  <si>
    <t>124190</t>
  </si>
  <si>
    <t>124189</t>
  </si>
  <si>
    <t>107329</t>
  </si>
  <si>
    <t>107331</t>
  </si>
  <si>
    <t>107325</t>
  </si>
  <si>
    <t>107323</t>
  </si>
  <si>
    <t>107332</t>
  </si>
  <si>
    <t>107327</t>
  </si>
  <si>
    <t>107326</t>
  </si>
  <si>
    <t>107336</t>
  </si>
  <si>
    <t>122204</t>
  </si>
  <si>
    <t>122200</t>
  </si>
  <si>
    <t>122202</t>
  </si>
  <si>
    <t>122201</t>
  </si>
  <si>
    <t>122206</t>
  </si>
  <si>
    <t>122203</t>
  </si>
  <si>
    <t>122230</t>
  </si>
  <si>
    <t>142070</t>
  </si>
  <si>
    <t>112553</t>
  </si>
  <si>
    <t>112554</t>
  </si>
  <si>
    <t>112503</t>
  </si>
  <si>
    <t>112550</t>
  </si>
  <si>
    <t>112551</t>
  </si>
  <si>
    <t>112552</t>
  </si>
  <si>
    <t>144470</t>
  </si>
  <si>
    <t>112504</t>
  </si>
  <si>
    <t>112570</t>
  </si>
  <si>
    <t>112557</t>
  </si>
  <si>
    <t>CT07</t>
  </si>
  <si>
    <t>CS40</t>
  </si>
  <si>
    <t>CS45</t>
  </si>
  <si>
    <t>CS50</t>
  </si>
  <si>
    <t>CS55</t>
  </si>
  <si>
    <t>CS60</t>
  </si>
  <si>
    <t>CTLL</t>
  </si>
  <si>
    <t>CTLR</t>
  </si>
  <si>
    <t>CTC</t>
  </si>
  <si>
    <t>CTBAL</t>
  </si>
  <si>
    <t>RCARRVERC</t>
  </si>
  <si>
    <t>123262</t>
  </si>
  <si>
    <t>123263</t>
  </si>
  <si>
    <t>123260</t>
  </si>
  <si>
    <t>123261</t>
  </si>
  <si>
    <t>123259</t>
  </si>
  <si>
    <t>123278</t>
  </si>
  <si>
    <t>123279</t>
  </si>
  <si>
    <t>123351</t>
  </si>
  <si>
    <t>123352</t>
  </si>
  <si>
    <t>123353</t>
  </si>
  <si>
    <t>120404</t>
  </si>
  <si>
    <t>120405</t>
  </si>
  <si>
    <t>120406</t>
  </si>
  <si>
    <t>120414</t>
  </si>
  <si>
    <t>120415</t>
  </si>
  <si>
    <t>120416</t>
  </si>
  <si>
    <t>120431</t>
  </si>
  <si>
    <t>120432</t>
  </si>
  <si>
    <t>120433</t>
  </si>
  <si>
    <t>120418</t>
  </si>
  <si>
    <t>120419</t>
  </si>
  <si>
    <t>117194</t>
  </si>
  <si>
    <t>117193</t>
  </si>
  <si>
    <t>117102</t>
  </si>
  <si>
    <t>117104</t>
  </si>
  <si>
    <t>117106</t>
  </si>
  <si>
    <t>117108</t>
  </si>
  <si>
    <t>117110</t>
  </si>
  <si>
    <t>117114</t>
  </si>
  <si>
    <t>117116</t>
  </si>
  <si>
    <t>117118</t>
  </si>
  <si>
    <t>117120</t>
  </si>
  <si>
    <t>117122</t>
  </si>
  <si>
    <t>117124</t>
  </si>
  <si>
    <t>117126</t>
  </si>
  <si>
    <t>117128</t>
  </si>
  <si>
    <t>117154</t>
  </si>
  <si>
    <t>117130</t>
  </si>
  <si>
    <t>117132</t>
  </si>
  <si>
    <t>117134</t>
  </si>
  <si>
    <t>117136</t>
  </si>
  <si>
    <t>117138</t>
  </si>
  <si>
    <t>117140</t>
  </si>
  <si>
    <t>117142</t>
  </si>
  <si>
    <t>117144</t>
  </si>
  <si>
    <t>117146</t>
  </si>
  <si>
    <t>141838</t>
  </si>
  <si>
    <t>141841</t>
  </si>
  <si>
    <t>141843</t>
  </si>
  <si>
    <t>141844</t>
  </si>
  <si>
    <t>141846</t>
  </si>
  <si>
    <t>141847</t>
  </si>
  <si>
    <t>141848</t>
  </si>
  <si>
    <t>141849</t>
  </si>
  <si>
    <t>117162</t>
  </si>
  <si>
    <t>117164</t>
  </si>
  <si>
    <t>117166</t>
  </si>
  <si>
    <t>117170</t>
  </si>
  <si>
    <t>117148</t>
  </si>
  <si>
    <t>117150</t>
  </si>
  <si>
    <t>117152</t>
  </si>
  <si>
    <t>117520</t>
  </si>
  <si>
    <t>117522</t>
  </si>
  <si>
    <t>117524</t>
  </si>
  <si>
    <t>117533</t>
  </si>
  <si>
    <t>117534</t>
  </si>
  <si>
    <t>117535</t>
  </si>
  <si>
    <t>CLFV20</t>
  </si>
  <si>
    <t>CLFV30</t>
  </si>
  <si>
    <t>CLFV50</t>
  </si>
  <si>
    <t>CLX30</t>
  </si>
  <si>
    <t>CLX50</t>
  </si>
  <si>
    <t>CLX100</t>
  </si>
  <si>
    <t>CL20</t>
  </si>
  <si>
    <t>CL30</t>
  </si>
  <si>
    <t>CL50</t>
  </si>
  <si>
    <t>142082</t>
  </si>
  <si>
    <t>142083</t>
  </si>
  <si>
    <t>142086</t>
  </si>
  <si>
    <t>107373</t>
  </si>
  <si>
    <t>123147</t>
  </si>
  <si>
    <t>142681</t>
  </si>
  <si>
    <t>142682</t>
  </si>
  <si>
    <t>142685</t>
  </si>
  <si>
    <t>123160</t>
  </si>
  <si>
    <t>123202</t>
  </si>
  <si>
    <t>123203</t>
  </si>
  <si>
    <t>123205</t>
  </si>
  <si>
    <t>123206</t>
  </si>
  <si>
    <t>123208</t>
  </si>
  <si>
    <t>120757</t>
  </si>
  <si>
    <t>120731</t>
  </si>
  <si>
    <t>120732</t>
  </si>
  <si>
    <t>120733</t>
  </si>
  <si>
    <t>120734</t>
  </si>
  <si>
    <t>120735</t>
  </si>
  <si>
    <t>120736</t>
  </si>
  <si>
    <t>120737</t>
  </si>
  <si>
    <t>120738</t>
  </si>
  <si>
    <t>120739</t>
  </si>
  <si>
    <t>120740</t>
  </si>
  <si>
    <t>120741</t>
  </si>
  <si>
    <t>120742</t>
  </si>
  <si>
    <t>120743</t>
  </si>
  <si>
    <t>120744</t>
  </si>
  <si>
    <t>120745</t>
  </si>
  <si>
    <t>120746</t>
  </si>
  <si>
    <t>120747</t>
  </si>
  <si>
    <t>120748</t>
  </si>
  <si>
    <t>120749</t>
  </si>
  <si>
    <t>120753</t>
  </si>
  <si>
    <t>120754</t>
  </si>
  <si>
    <t>120752</t>
  </si>
  <si>
    <t>120751</t>
  </si>
  <si>
    <t>120750</t>
  </si>
  <si>
    <t>120755</t>
  </si>
  <si>
    <t>120756</t>
  </si>
  <si>
    <t>115138</t>
  </si>
  <si>
    <t>115139</t>
  </si>
  <si>
    <t>115140</t>
  </si>
  <si>
    <t>115141</t>
  </si>
  <si>
    <t>115142</t>
  </si>
  <si>
    <t>115144</t>
  </si>
  <si>
    <t>115143</t>
  </si>
  <si>
    <t>142100</t>
  </si>
  <si>
    <t>142101</t>
  </si>
  <si>
    <t>142102</t>
  </si>
  <si>
    <t>142103</t>
  </si>
  <si>
    <t>142104</t>
  </si>
  <si>
    <t>142105</t>
  </si>
  <si>
    <t>115151</t>
  </si>
  <si>
    <t>115152</t>
  </si>
  <si>
    <t>115153</t>
  </si>
  <si>
    <t>115154</t>
  </si>
  <si>
    <t>115155</t>
  </si>
  <si>
    <t>115156</t>
  </si>
  <si>
    <t>120127</t>
  </si>
  <si>
    <t>CUTA1</t>
  </si>
  <si>
    <t>121155</t>
  </si>
  <si>
    <t>121111</t>
  </si>
  <si>
    <t>121158</t>
  </si>
  <si>
    <t>121159</t>
  </si>
  <si>
    <t>121113</t>
  </si>
  <si>
    <t>121112</t>
  </si>
  <si>
    <t>121166</t>
  </si>
  <si>
    <t>121114</t>
  </si>
  <si>
    <t>350F</t>
  </si>
  <si>
    <t>121154</t>
  </si>
  <si>
    <t>121156</t>
  </si>
  <si>
    <t>121110</t>
  </si>
  <si>
    <t>121153</t>
  </si>
  <si>
    <t>121167</t>
  </si>
  <si>
    <t>143305</t>
  </si>
  <si>
    <t>143335</t>
  </si>
  <si>
    <t>121120</t>
  </si>
  <si>
    <t>101F</t>
  </si>
  <si>
    <t>CFP6</t>
  </si>
  <si>
    <t>CFP9</t>
  </si>
  <si>
    <t>CFP10</t>
  </si>
  <si>
    <t>CFP11</t>
  </si>
  <si>
    <t>CUP6</t>
  </si>
  <si>
    <t>CUP7</t>
  </si>
  <si>
    <t>CUP8</t>
  </si>
  <si>
    <t>CUP9</t>
  </si>
  <si>
    <t>CUP10</t>
  </si>
  <si>
    <t>CUP11</t>
  </si>
  <si>
    <t>CFG9</t>
  </si>
  <si>
    <t>CUG9</t>
  </si>
  <si>
    <t>130411</t>
  </si>
  <si>
    <t>130412</t>
  </si>
  <si>
    <t>130413</t>
  </si>
  <si>
    <t>130414</t>
  </si>
  <si>
    <t>130415</t>
  </si>
  <si>
    <t>130416</t>
  </si>
  <si>
    <t>130417</t>
  </si>
  <si>
    <t>130418</t>
  </si>
  <si>
    <t>130419</t>
  </si>
  <si>
    <t>130420</t>
  </si>
  <si>
    <t>142645</t>
  </si>
  <si>
    <t>CC5</t>
  </si>
  <si>
    <t>CC4</t>
  </si>
  <si>
    <t>CC1</t>
  </si>
  <si>
    <t>CC2</t>
  </si>
  <si>
    <t>CC3</t>
  </si>
  <si>
    <t>F4400</t>
  </si>
  <si>
    <t>F4400M</t>
  </si>
  <si>
    <t>A03S</t>
  </si>
  <si>
    <t>A03M</t>
  </si>
  <si>
    <t>F5101C</t>
  </si>
  <si>
    <t>A02C</t>
  </si>
  <si>
    <t>A02S</t>
  </si>
  <si>
    <t>A02M</t>
  </si>
  <si>
    <t>140437</t>
  </si>
  <si>
    <t>F10SM</t>
  </si>
  <si>
    <t>F5800C</t>
  </si>
  <si>
    <t>F5800B</t>
  </si>
  <si>
    <t>F5800</t>
  </si>
  <si>
    <t>F09S</t>
  </si>
  <si>
    <t>A01S</t>
  </si>
  <si>
    <t>F5800CM</t>
  </si>
  <si>
    <t>F5800BM</t>
  </si>
  <si>
    <t>F5800M</t>
  </si>
  <si>
    <t>140444</t>
  </si>
  <si>
    <t>140443</t>
  </si>
  <si>
    <t>105605</t>
  </si>
  <si>
    <t>105604</t>
  </si>
  <si>
    <t>S05S</t>
  </si>
  <si>
    <t>S13S</t>
  </si>
  <si>
    <t>4405</t>
  </si>
  <si>
    <t>4406</t>
  </si>
  <si>
    <t>4407</t>
  </si>
  <si>
    <t>4408</t>
  </si>
  <si>
    <t>4409</t>
  </si>
  <si>
    <t>4410</t>
  </si>
  <si>
    <t>4411</t>
  </si>
  <si>
    <t>4412</t>
  </si>
  <si>
    <t>4414</t>
  </si>
  <si>
    <t>4416</t>
  </si>
  <si>
    <t>F4408HL</t>
  </si>
  <si>
    <t>F4409HL</t>
  </si>
  <si>
    <t>F4410HL</t>
  </si>
  <si>
    <t>F4411HL</t>
  </si>
  <si>
    <t>F4412HL</t>
  </si>
  <si>
    <t>F4414HL</t>
  </si>
  <si>
    <t>F4416HL</t>
  </si>
  <si>
    <t>F4418HL</t>
  </si>
  <si>
    <t>S05M</t>
  </si>
  <si>
    <t>S13M</t>
  </si>
  <si>
    <t>4404M</t>
  </si>
  <si>
    <t>4405M</t>
  </si>
  <si>
    <t>4406M</t>
  </si>
  <si>
    <t>4407M</t>
  </si>
  <si>
    <t>4408M</t>
  </si>
  <si>
    <t>4409M</t>
  </si>
  <si>
    <t>4410M</t>
  </si>
  <si>
    <t>4411M</t>
  </si>
  <si>
    <t>4412M</t>
  </si>
  <si>
    <t>4413M</t>
  </si>
  <si>
    <t>F4406HLM</t>
  </si>
  <si>
    <t>F4407HLM</t>
  </si>
  <si>
    <t>F4408HLM</t>
  </si>
  <si>
    <t>F4409HLM</t>
  </si>
  <si>
    <t>F4410HLM</t>
  </si>
  <si>
    <t>F4411HLM</t>
  </si>
  <si>
    <t>F4412HLM</t>
  </si>
  <si>
    <t>F4413HLM</t>
  </si>
  <si>
    <t>F4414HLM</t>
  </si>
  <si>
    <t>F4451T</t>
  </si>
  <si>
    <t>F4451E</t>
  </si>
  <si>
    <t>S06S</t>
  </si>
  <si>
    <t>S06M</t>
  </si>
  <si>
    <t>F5108</t>
  </si>
  <si>
    <t>F5110</t>
  </si>
  <si>
    <t>F5112</t>
  </si>
  <si>
    <t>F5114</t>
  </si>
  <si>
    <t>F5116</t>
  </si>
  <si>
    <t>F5118</t>
  </si>
  <si>
    <t>F5120</t>
  </si>
  <si>
    <t>F5122</t>
  </si>
  <si>
    <t>F5124</t>
  </si>
  <si>
    <t>F5126</t>
  </si>
  <si>
    <t>F5128</t>
  </si>
  <si>
    <t>F5130</t>
  </si>
  <si>
    <t>F5132</t>
  </si>
  <si>
    <t>F5108H</t>
  </si>
  <si>
    <t>F5110H</t>
  </si>
  <si>
    <t>F5112H</t>
  </si>
  <si>
    <t>F5114H</t>
  </si>
  <si>
    <t>F5116H</t>
  </si>
  <si>
    <t>F5118H</t>
  </si>
  <si>
    <t>F5120H</t>
  </si>
  <si>
    <t>F5122H</t>
  </si>
  <si>
    <t>F5124H</t>
  </si>
  <si>
    <t>F5126H</t>
  </si>
  <si>
    <t>F5128H</t>
  </si>
  <si>
    <t>F5130H</t>
  </si>
  <si>
    <t>F5132H</t>
  </si>
  <si>
    <t>F5107M</t>
  </si>
  <si>
    <t>F5108M</t>
  </si>
  <si>
    <t>F5109M</t>
  </si>
  <si>
    <t>F5110M</t>
  </si>
  <si>
    <t>F5111M</t>
  </si>
  <si>
    <t>F5112M</t>
  </si>
  <si>
    <t>F5113M</t>
  </si>
  <si>
    <t>F5114M</t>
  </si>
  <si>
    <t>F5115M</t>
  </si>
  <si>
    <t>F5116M</t>
  </si>
  <si>
    <t>F5117M</t>
  </si>
  <si>
    <t>F5118M</t>
  </si>
  <si>
    <t>F5119M</t>
  </si>
  <si>
    <t>F5120M</t>
  </si>
  <si>
    <t>F5121M</t>
  </si>
  <si>
    <t>F5122M</t>
  </si>
  <si>
    <t>F5106HM</t>
  </si>
  <si>
    <t>F5107HM</t>
  </si>
  <si>
    <t>F5108HM</t>
  </si>
  <si>
    <t>F5109HM</t>
  </si>
  <si>
    <t>F5110HM</t>
  </si>
  <si>
    <t>F5111HM</t>
  </si>
  <si>
    <t>F5112HM</t>
  </si>
  <si>
    <t>F5113HM</t>
  </si>
  <si>
    <t>F5114HM</t>
  </si>
  <si>
    <t>F5115HM</t>
  </si>
  <si>
    <t>F5116HM</t>
  </si>
  <si>
    <t>F5117HM</t>
  </si>
  <si>
    <t>F5118HM</t>
  </si>
  <si>
    <t>F5119HM</t>
  </si>
  <si>
    <t>F5120HM</t>
  </si>
  <si>
    <t>F5121HM</t>
  </si>
  <si>
    <t>F5122HM</t>
  </si>
  <si>
    <t>S12S</t>
  </si>
  <si>
    <t>S12M</t>
  </si>
  <si>
    <t>F5112HL</t>
  </si>
  <si>
    <t>F5114HL</t>
  </si>
  <si>
    <t>F5116HL</t>
  </si>
  <si>
    <t>F5118HL</t>
  </si>
  <si>
    <t>F5120HL</t>
  </si>
  <si>
    <t>F5122HL</t>
  </si>
  <si>
    <t>F5124HL</t>
  </si>
  <si>
    <t>F5126HL</t>
  </si>
  <si>
    <t>F5128HL</t>
  </si>
  <si>
    <t>F5110HLM</t>
  </si>
  <si>
    <t>F5111HLM</t>
  </si>
  <si>
    <t>F5112HLM</t>
  </si>
  <si>
    <t>F5113HLM</t>
  </si>
  <si>
    <t>F5114HLM</t>
  </si>
  <si>
    <t>F5115HLM</t>
  </si>
  <si>
    <t>F5116HLM</t>
  </si>
  <si>
    <t>F5117HLM</t>
  </si>
  <si>
    <t>F5118HLM</t>
  </si>
  <si>
    <t>F5119HLM</t>
  </si>
  <si>
    <t>140435</t>
  </si>
  <si>
    <t>140436</t>
  </si>
  <si>
    <t>F51H00</t>
  </si>
  <si>
    <t>F51H06</t>
  </si>
  <si>
    <t>F51H07</t>
  </si>
  <si>
    <t>F51H08</t>
  </si>
  <si>
    <t>F51H10</t>
  </si>
  <si>
    <t>F51H12</t>
  </si>
  <si>
    <t>F51H00M</t>
  </si>
  <si>
    <t>F51H04M</t>
  </si>
  <si>
    <t>F51H05M</t>
  </si>
  <si>
    <t>F51H06M</t>
  </si>
  <si>
    <t>F51H07M</t>
  </si>
  <si>
    <t>F51H08M</t>
  </si>
  <si>
    <t>F51H10M</t>
  </si>
  <si>
    <t>F5100T</t>
  </si>
  <si>
    <t>BF51T20</t>
  </si>
  <si>
    <t>BF51T27</t>
  </si>
  <si>
    <t>BF51T30</t>
  </si>
  <si>
    <t>BF51T40</t>
  </si>
  <si>
    <t>BF51T45</t>
  </si>
  <si>
    <t>BF51T47</t>
  </si>
  <si>
    <t>BF51T50</t>
  </si>
  <si>
    <t>BF51T55</t>
  </si>
  <si>
    <t>BF51T60</t>
  </si>
  <si>
    <t>F5800A</t>
  </si>
  <si>
    <t>S01S</t>
  </si>
  <si>
    <t>F5810</t>
  </si>
  <si>
    <t>F5812</t>
  </si>
  <si>
    <t>F5814</t>
  </si>
  <si>
    <t>F5816</t>
  </si>
  <si>
    <t>F5817</t>
  </si>
  <si>
    <t>F5818</t>
  </si>
  <si>
    <t>F5819</t>
  </si>
  <si>
    <t>F5820</t>
  </si>
  <si>
    <t>F5822</t>
  </si>
  <si>
    <t>F5824</t>
  </si>
  <si>
    <t>F5825</t>
  </si>
  <si>
    <t>F5826</t>
  </si>
  <si>
    <t>F5828</t>
  </si>
  <si>
    <t>F5830</t>
  </si>
  <si>
    <t>F5832</t>
  </si>
  <si>
    <t>F5834</t>
  </si>
  <si>
    <t>F5836</t>
  </si>
  <si>
    <t>F5838</t>
  </si>
  <si>
    <t>F5840</t>
  </si>
  <si>
    <t>F5812H</t>
  </si>
  <si>
    <t>F5814H</t>
  </si>
  <si>
    <t>F5816H</t>
  </si>
  <si>
    <t>F5818H</t>
  </si>
  <si>
    <t>F5820H</t>
  </si>
  <si>
    <t>F5822H</t>
  </si>
  <si>
    <t>F5824H</t>
  </si>
  <si>
    <t>F5826H</t>
  </si>
  <si>
    <t>F5828H</t>
  </si>
  <si>
    <t>F5830H</t>
  </si>
  <si>
    <t>F5832H</t>
  </si>
  <si>
    <t>F5834H</t>
  </si>
  <si>
    <t>F5836H</t>
  </si>
  <si>
    <t>F5838H</t>
  </si>
  <si>
    <t>F5840H</t>
  </si>
  <si>
    <t>F5800AM</t>
  </si>
  <si>
    <t>S01M</t>
  </si>
  <si>
    <t>S11S</t>
  </si>
  <si>
    <t>F5809M</t>
  </si>
  <si>
    <t>F5810M</t>
  </si>
  <si>
    <t>F5811M</t>
  </si>
  <si>
    <t>F5812M</t>
  </si>
  <si>
    <t>F5813M</t>
  </si>
  <si>
    <t>F5814M</t>
  </si>
  <si>
    <t>F5815M</t>
  </si>
  <si>
    <t>F5816M</t>
  </si>
  <si>
    <t>F5817M</t>
  </si>
  <si>
    <t>F5818M</t>
  </si>
  <si>
    <t>F5819M</t>
  </si>
  <si>
    <t>F5820M</t>
  </si>
  <si>
    <t>F5821M</t>
  </si>
  <si>
    <t>F5822M</t>
  </si>
  <si>
    <t>F5823M</t>
  </si>
  <si>
    <t>F5824M</t>
  </si>
  <si>
    <t>F5825M</t>
  </si>
  <si>
    <t>F5826M</t>
  </si>
  <si>
    <t>F5827M</t>
  </si>
  <si>
    <t>F5828M</t>
  </si>
  <si>
    <t>F5829M</t>
  </si>
  <si>
    <t>F5830M</t>
  </si>
  <si>
    <t>F5832M</t>
  </si>
  <si>
    <t>F5810HM</t>
  </si>
  <si>
    <t>F5811HM</t>
  </si>
  <si>
    <t>F5812HM</t>
  </si>
  <si>
    <t>F5813HM</t>
  </si>
  <si>
    <t>F5814HM</t>
  </si>
  <si>
    <t>F5815HM</t>
  </si>
  <si>
    <t>F5816HM</t>
  </si>
  <si>
    <t>F5817HM</t>
  </si>
  <si>
    <t>F5818HM</t>
  </si>
  <si>
    <t>F5819HM</t>
  </si>
  <si>
    <t>F5800HL</t>
  </si>
  <si>
    <t>F5816L</t>
  </si>
  <si>
    <t>F5818L</t>
  </si>
  <si>
    <t>F5820L</t>
  </si>
  <si>
    <t>F5822L</t>
  </si>
  <si>
    <t>F5824L</t>
  </si>
  <si>
    <t>F5826L</t>
  </si>
  <si>
    <t>F5828L</t>
  </si>
  <si>
    <t>F5830L</t>
  </si>
  <si>
    <t>F5832L</t>
  </si>
  <si>
    <t>F5834L</t>
  </si>
  <si>
    <t>F5836L</t>
  </si>
  <si>
    <t>F5812HL</t>
  </si>
  <si>
    <t>F5814HL</t>
  </si>
  <si>
    <t>F5816HL</t>
  </si>
  <si>
    <t>F5818HL</t>
  </si>
  <si>
    <t>F5820HL</t>
  </si>
  <si>
    <t>F5822HL</t>
  </si>
  <si>
    <t>F5824HL</t>
  </si>
  <si>
    <t>F5826HL</t>
  </si>
  <si>
    <t>F5828HL</t>
  </si>
  <si>
    <t>F5830HL</t>
  </si>
  <si>
    <t>F5832HL</t>
  </si>
  <si>
    <t>S11M</t>
  </si>
  <si>
    <t>F5810HLM</t>
  </si>
  <si>
    <t>F5811HLM</t>
  </si>
  <si>
    <t>F5813HLM</t>
  </si>
  <si>
    <t>F5815HLM</t>
  </si>
  <si>
    <t>F5816HLM</t>
  </si>
  <si>
    <t>F5817HLM</t>
  </si>
  <si>
    <t>F5818HLM</t>
  </si>
  <si>
    <t>F5819HLM</t>
  </si>
  <si>
    <t>F5830HLM</t>
  </si>
  <si>
    <t>F5832HLM</t>
  </si>
  <si>
    <t>F5834HLM</t>
  </si>
  <si>
    <t>F5836HLM</t>
  </si>
  <si>
    <t>140441</t>
  </si>
  <si>
    <t>S7812H</t>
  </si>
  <si>
    <t>S7814H</t>
  </si>
  <si>
    <t>S7816H</t>
  </si>
  <si>
    <t>S7818H</t>
  </si>
  <si>
    <t>S7820H</t>
  </si>
  <si>
    <t>S7822H</t>
  </si>
  <si>
    <t>S7824H</t>
  </si>
  <si>
    <t>S7826H</t>
  </si>
  <si>
    <t>S7828H</t>
  </si>
  <si>
    <t>S7830H</t>
  </si>
  <si>
    <t>S7832H</t>
  </si>
  <si>
    <t>S7810HM</t>
  </si>
  <si>
    <t>S7811HM</t>
  </si>
  <si>
    <t>S7812HM</t>
  </si>
  <si>
    <t>S7813HM</t>
  </si>
  <si>
    <t>S7814HM</t>
  </si>
  <si>
    <t>S7815HM</t>
  </si>
  <si>
    <t>S7816HM</t>
  </si>
  <si>
    <t>S7817HM</t>
  </si>
  <si>
    <t>S7818HM</t>
  </si>
  <si>
    <t>S7819HM</t>
  </si>
  <si>
    <t>S7822HM</t>
  </si>
  <si>
    <t>S7812HL</t>
  </si>
  <si>
    <t>S7814HL</t>
  </si>
  <si>
    <t>S7816HL</t>
  </si>
  <si>
    <t>S7818HL</t>
  </si>
  <si>
    <t>S7820HL</t>
  </si>
  <si>
    <t>S7822HL</t>
  </si>
  <si>
    <t>S7824HL</t>
  </si>
  <si>
    <t>S7826HL</t>
  </si>
  <si>
    <t>S7828HL</t>
  </si>
  <si>
    <t>S7830HL</t>
  </si>
  <si>
    <t>S7832HL</t>
  </si>
  <si>
    <t>S7834HL</t>
  </si>
  <si>
    <t>S7836HL</t>
  </si>
  <si>
    <t>S7840HL</t>
  </si>
  <si>
    <t>S7810HLM</t>
  </si>
  <si>
    <t>S7811HLM</t>
  </si>
  <si>
    <t>S7812HLM</t>
  </si>
  <si>
    <t>S7813HLM</t>
  </si>
  <si>
    <t>S7814HLM</t>
  </si>
  <si>
    <t>S7815HLM</t>
  </si>
  <si>
    <t>S7816HLM</t>
  </si>
  <si>
    <t>S7817HLM</t>
  </si>
  <si>
    <t>S7818HLM</t>
  </si>
  <si>
    <t>S7819HLM</t>
  </si>
  <si>
    <t>S7822HLM</t>
  </si>
  <si>
    <t>F58H01</t>
  </si>
  <si>
    <t>F58H08</t>
  </si>
  <si>
    <t>F58H10</t>
  </si>
  <si>
    <t>F58H12</t>
  </si>
  <si>
    <t>F58H14</t>
  </si>
  <si>
    <t>F58H16</t>
  </si>
  <si>
    <t>F58H18</t>
  </si>
  <si>
    <t>F58H20</t>
  </si>
  <si>
    <t>F58H01M</t>
  </si>
  <si>
    <t>F58H06M</t>
  </si>
  <si>
    <t>F58H08M</t>
  </si>
  <si>
    <t>F58H10M</t>
  </si>
  <si>
    <t>F58H12M</t>
  </si>
  <si>
    <t>F58H14M</t>
  </si>
  <si>
    <t>F58H17M</t>
  </si>
  <si>
    <t>F5801T</t>
  </si>
  <si>
    <t>F5800T</t>
  </si>
  <si>
    <t>F58T20</t>
  </si>
  <si>
    <t>F58T25</t>
  </si>
  <si>
    <t>F58T30</t>
  </si>
  <si>
    <t>F58T40</t>
  </si>
  <si>
    <t>F58T45</t>
  </si>
  <si>
    <t>F58T50</t>
  </si>
  <si>
    <t>F58T55</t>
  </si>
  <si>
    <t>F5800TL</t>
  </si>
  <si>
    <t>F598</t>
  </si>
  <si>
    <t>F5924</t>
  </si>
  <si>
    <t>F5926</t>
  </si>
  <si>
    <t>F5928</t>
  </si>
  <si>
    <t>F5930</t>
  </si>
  <si>
    <t>F5932</t>
  </si>
  <si>
    <t>F5934</t>
  </si>
  <si>
    <t>F5936</t>
  </si>
  <si>
    <t>F5938</t>
  </si>
  <si>
    <t>F5940</t>
  </si>
  <si>
    <t>F5942</t>
  </si>
  <si>
    <t>F5944</t>
  </si>
  <si>
    <t>F5946</t>
  </si>
  <si>
    <t>F5948</t>
  </si>
  <si>
    <t>F5950</t>
  </si>
  <si>
    <t>F5952</t>
  </si>
  <si>
    <t>F5954</t>
  </si>
  <si>
    <t>F5956</t>
  </si>
  <si>
    <t>F5958</t>
  </si>
  <si>
    <t>F5960</t>
  </si>
  <si>
    <t>F5964</t>
  </si>
  <si>
    <t>F5930H</t>
  </si>
  <si>
    <t>F5934H</t>
  </si>
  <si>
    <t>F5936H</t>
  </si>
  <si>
    <t>F5938H</t>
  </si>
  <si>
    <t>F5940H</t>
  </si>
  <si>
    <t>F5942H</t>
  </si>
  <si>
    <t>F5946H</t>
  </si>
  <si>
    <t>F5948H</t>
  </si>
  <si>
    <t>F5950H</t>
  </si>
  <si>
    <t>F5952H</t>
  </si>
  <si>
    <t>F5954H</t>
  </si>
  <si>
    <t>F5958H</t>
  </si>
  <si>
    <t>F5960H</t>
  </si>
  <si>
    <t>F5964H</t>
  </si>
  <si>
    <t>F5938HL</t>
  </si>
  <si>
    <t>F5940HL</t>
  </si>
  <si>
    <t>F5942HL</t>
  </si>
  <si>
    <t>F5946HL</t>
  </si>
  <si>
    <t>F4449</t>
  </si>
  <si>
    <t>F5149</t>
  </si>
  <si>
    <t>F5849</t>
  </si>
  <si>
    <t>F5949</t>
  </si>
  <si>
    <t>F4449XRK</t>
  </si>
  <si>
    <t>F5149XRK</t>
  </si>
  <si>
    <t>F5849XRK</t>
  </si>
  <si>
    <t>F4449RK</t>
  </si>
  <si>
    <t>F5149RK</t>
  </si>
  <si>
    <t>F5849RK</t>
  </si>
  <si>
    <t>F4452A</t>
  </si>
  <si>
    <t>5152A</t>
  </si>
  <si>
    <t>F5852A</t>
  </si>
  <si>
    <t>F4450</t>
  </si>
  <si>
    <t>F5150</t>
  </si>
  <si>
    <t>F5851</t>
  </si>
  <si>
    <t>F5850</t>
  </si>
  <si>
    <t>140440</t>
  </si>
  <si>
    <t>140446</t>
  </si>
  <si>
    <t>140439</t>
  </si>
  <si>
    <t>140445</t>
  </si>
  <si>
    <t>F5165RK</t>
  </si>
  <si>
    <t>F5968RK</t>
  </si>
  <si>
    <t>F5165</t>
  </si>
  <si>
    <t>F5867</t>
  </si>
  <si>
    <t>F5868</t>
  </si>
  <si>
    <t>F5968</t>
  </si>
  <si>
    <t>F5886</t>
  </si>
  <si>
    <t>F5986</t>
  </si>
  <si>
    <t>F4485</t>
  </si>
  <si>
    <t>F5185</t>
  </si>
  <si>
    <t>F5885</t>
  </si>
  <si>
    <t>F5985</t>
  </si>
  <si>
    <t>F5880</t>
  </si>
  <si>
    <t>F4460</t>
  </si>
  <si>
    <t>F4461</t>
  </si>
  <si>
    <t>F5160</t>
  </si>
  <si>
    <t>F5161</t>
  </si>
  <si>
    <t>F5860</t>
  </si>
  <si>
    <t>F5861</t>
  </si>
  <si>
    <t>F5863</t>
  </si>
  <si>
    <t>F5959</t>
  </si>
  <si>
    <t>F5961</t>
  </si>
  <si>
    <t>F5963</t>
  </si>
  <si>
    <t>S7861</t>
  </si>
  <si>
    <t>F4456</t>
  </si>
  <si>
    <t>F5155</t>
  </si>
  <si>
    <t>F5153</t>
  </si>
  <si>
    <t>F5854</t>
  </si>
  <si>
    <t>F5953</t>
  </si>
  <si>
    <t>F5853</t>
  </si>
  <si>
    <t>102105</t>
  </si>
  <si>
    <t>104915</t>
  </si>
  <si>
    <t>103507</t>
  </si>
  <si>
    <t>F4469</t>
  </si>
  <si>
    <t>126094</t>
  </si>
  <si>
    <t>121024</t>
  </si>
  <si>
    <t>121023</t>
  </si>
  <si>
    <t>143325</t>
  </si>
  <si>
    <t>D200A</t>
  </si>
  <si>
    <t>D200B</t>
  </si>
  <si>
    <t>D200C</t>
  </si>
  <si>
    <t>D202</t>
  </si>
  <si>
    <t>D204</t>
  </si>
  <si>
    <t>D216</t>
  </si>
  <si>
    <t>D206</t>
  </si>
  <si>
    <t>D205</t>
  </si>
  <si>
    <t>D220</t>
  </si>
  <si>
    <t>D208</t>
  </si>
  <si>
    <t>D232</t>
  </si>
  <si>
    <t>D224</t>
  </si>
  <si>
    <t>D234</t>
  </si>
  <si>
    <t>D235</t>
  </si>
  <si>
    <t>D230</t>
  </si>
  <si>
    <t>D264</t>
  </si>
  <si>
    <t>D269</t>
  </si>
  <si>
    <t>D266</t>
  </si>
  <si>
    <t>D240</t>
  </si>
  <si>
    <t>D241</t>
  </si>
  <si>
    <t>D243</t>
  </si>
  <si>
    <t>D247</t>
  </si>
  <si>
    <t>D249</t>
  </si>
  <si>
    <t>D244</t>
  </si>
  <si>
    <t>D245</t>
  </si>
  <si>
    <t>D251</t>
  </si>
  <si>
    <t>D248</t>
  </si>
  <si>
    <t>D246</t>
  </si>
  <si>
    <t>D254</t>
  </si>
  <si>
    <t>D252</t>
  </si>
  <si>
    <t>D271</t>
  </si>
  <si>
    <t>D222</t>
  </si>
  <si>
    <t>D242</t>
  </si>
  <si>
    <t>D02P</t>
  </si>
  <si>
    <t>DCO07P</t>
  </si>
  <si>
    <t>D01P</t>
  </si>
  <si>
    <t>D302</t>
  </si>
  <si>
    <t>D304</t>
  </si>
  <si>
    <t>D316</t>
  </si>
  <si>
    <t>D306</t>
  </si>
  <si>
    <t>D305</t>
  </si>
  <si>
    <t>D320</t>
  </si>
  <si>
    <t>D308</t>
  </si>
  <si>
    <t>D309</t>
  </si>
  <si>
    <t>D321</t>
  </si>
  <si>
    <t>D332</t>
  </si>
  <si>
    <t>D325</t>
  </si>
  <si>
    <t>D327</t>
  </si>
  <si>
    <t>D324</t>
  </si>
  <si>
    <t>D334</t>
  </si>
  <si>
    <t>D335</t>
  </si>
  <si>
    <t>D330</t>
  </si>
  <si>
    <t>D336</t>
  </si>
  <si>
    <t>D364</t>
  </si>
  <si>
    <t>D369</t>
  </si>
  <si>
    <t>D366</t>
  </si>
  <si>
    <t>D363</t>
  </si>
  <si>
    <t>D368</t>
  </si>
  <si>
    <t>D365</t>
  </si>
  <si>
    <t>D367</t>
  </si>
  <si>
    <t>D340</t>
  </si>
  <si>
    <t>D341</t>
  </si>
  <si>
    <t>D381</t>
  </si>
  <si>
    <t>D343</t>
  </si>
  <si>
    <t>D347</t>
  </si>
  <si>
    <t>D349</t>
  </si>
  <si>
    <t>D344</t>
  </si>
  <si>
    <t>D350</t>
  </si>
  <si>
    <t>D345</t>
  </si>
  <si>
    <t>D351</t>
  </si>
  <si>
    <t>D348</t>
  </si>
  <si>
    <t>D353</t>
  </si>
  <si>
    <t>D346</t>
  </si>
  <si>
    <t>D354</t>
  </si>
  <si>
    <t>D352</t>
  </si>
  <si>
    <t>D371</t>
  </si>
  <si>
    <t>D322</t>
  </si>
  <si>
    <t>D342</t>
  </si>
  <si>
    <t>D3500S</t>
  </si>
  <si>
    <t>D3506</t>
  </si>
  <si>
    <t>D3508</t>
  </si>
  <si>
    <t>D3510</t>
  </si>
  <si>
    <t>D3512</t>
  </si>
  <si>
    <t>D3514</t>
  </si>
  <si>
    <t>D3516</t>
  </si>
  <si>
    <t>D300</t>
  </si>
  <si>
    <t>D4V</t>
  </si>
  <si>
    <t>D401V</t>
  </si>
  <si>
    <t>D402V</t>
  </si>
  <si>
    <t>D414V</t>
  </si>
  <si>
    <t>D415V</t>
  </si>
  <si>
    <t>D416V</t>
  </si>
  <si>
    <t>D400G</t>
  </si>
  <si>
    <t>D403G</t>
  </si>
  <si>
    <t>D404G</t>
  </si>
  <si>
    <t>D416G</t>
  </si>
  <si>
    <t>D405G</t>
  </si>
  <si>
    <t>D443G</t>
  </si>
  <si>
    <t>D445G</t>
  </si>
  <si>
    <t>D451G</t>
  </si>
  <si>
    <t>D454G</t>
  </si>
  <si>
    <t>D400C</t>
  </si>
  <si>
    <t>D400B</t>
  </si>
  <si>
    <t>D400D</t>
  </si>
  <si>
    <t>D400A</t>
  </si>
  <si>
    <t>D402</t>
  </si>
  <si>
    <t>D404</t>
  </si>
  <si>
    <t>D416</t>
  </si>
  <si>
    <t>D406</t>
  </si>
  <si>
    <t>D405</t>
  </si>
  <si>
    <t>D420</t>
  </si>
  <si>
    <t>D408</t>
  </si>
  <si>
    <t>D409</t>
  </si>
  <si>
    <t>D421</t>
  </si>
  <si>
    <t>D432</t>
  </si>
  <si>
    <t>D425</t>
  </si>
  <si>
    <t>D424</t>
  </si>
  <si>
    <t>D434</t>
  </si>
  <si>
    <t>D464</t>
  </si>
  <si>
    <t>D469</t>
  </si>
  <si>
    <t>D466</t>
  </si>
  <si>
    <t>D468</t>
  </si>
  <si>
    <t>D465</t>
  </si>
  <si>
    <t>D467</t>
  </si>
  <si>
    <t>D440</t>
  </si>
  <si>
    <t>D441</t>
  </si>
  <si>
    <t>D443</t>
  </si>
  <si>
    <t>D447</t>
  </si>
  <si>
    <t>D449</t>
  </si>
  <si>
    <t>D445</t>
  </si>
  <si>
    <t>D451</t>
  </si>
  <si>
    <t>D448</t>
  </si>
  <si>
    <t>D446</t>
  </si>
  <si>
    <t>D452</t>
  </si>
  <si>
    <t>D471</t>
  </si>
  <si>
    <t>D422</t>
  </si>
  <si>
    <t>D442</t>
  </si>
  <si>
    <t>D4508</t>
  </si>
  <si>
    <t>D4510</t>
  </si>
  <si>
    <t>D4512</t>
  </si>
  <si>
    <t>D4514</t>
  </si>
  <si>
    <t>D4516</t>
  </si>
  <si>
    <t>D4310</t>
  </si>
  <si>
    <t>D4315</t>
  </si>
  <si>
    <t>D4320</t>
  </si>
  <si>
    <t>D4325</t>
  </si>
  <si>
    <t>D4327</t>
  </si>
  <si>
    <t>D4330</t>
  </si>
  <si>
    <t>A02</t>
  </si>
  <si>
    <t>FGD01</t>
  </si>
  <si>
    <t>FGD02</t>
  </si>
  <si>
    <t>DER02</t>
  </si>
  <si>
    <t>DER04</t>
  </si>
  <si>
    <t>DER16</t>
  </si>
  <si>
    <t>DER06</t>
  </si>
  <si>
    <t>DER08</t>
  </si>
  <si>
    <t>DCR22</t>
  </si>
  <si>
    <t>DCR32</t>
  </si>
  <si>
    <t>DCR31</t>
  </si>
  <si>
    <t>DCR34</t>
  </si>
  <si>
    <t>DPR80</t>
  </si>
  <si>
    <t>DPR03</t>
  </si>
  <si>
    <t>DPR83</t>
  </si>
  <si>
    <t>DPR84</t>
  </si>
  <si>
    <t>DPR88</t>
  </si>
  <si>
    <t>DPR86</t>
  </si>
  <si>
    <t>DER52</t>
  </si>
  <si>
    <t>DPR71</t>
  </si>
  <si>
    <t>FDE6</t>
  </si>
  <si>
    <t>FDE4</t>
  </si>
  <si>
    <t>2DP42</t>
  </si>
  <si>
    <t>FDE6T</t>
  </si>
  <si>
    <t>2DP34</t>
  </si>
  <si>
    <t>2DP44</t>
  </si>
  <si>
    <t>DEP34</t>
  </si>
  <si>
    <t>DEP36</t>
  </si>
  <si>
    <t>DEP44</t>
  </si>
  <si>
    <t>DEP46</t>
  </si>
  <si>
    <t>DEP48</t>
  </si>
  <si>
    <t>DEP56</t>
  </si>
  <si>
    <t>DPP33</t>
  </si>
  <si>
    <t>DPP34</t>
  </si>
  <si>
    <t>DPP36</t>
  </si>
  <si>
    <t>DPP44</t>
  </si>
  <si>
    <t>DPP46</t>
  </si>
  <si>
    <t>DPP48</t>
  </si>
  <si>
    <t>DPP56</t>
  </si>
  <si>
    <t>DJY04</t>
  </si>
  <si>
    <t>DJY03</t>
  </si>
  <si>
    <t>DJY01</t>
  </si>
  <si>
    <t>141617</t>
  </si>
  <si>
    <t>141616</t>
  </si>
  <si>
    <t>D10</t>
  </si>
  <si>
    <t>PFD10</t>
  </si>
  <si>
    <t>128002</t>
  </si>
  <si>
    <t>128004</t>
  </si>
  <si>
    <t>128005</t>
  </si>
  <si>
    <t>128006</t>
  </si>
  <si>
    <t>128007</t>
  </si>
  <si>
    <t>128010</t>
  </si>
  <si>
    <t>128011</t>
  </si>
  <si>
    <t>128030</t>
  </si>
  <si>
    <t>128032</t>
  </si>
  <si>
    <t>128033</t>
  </si>
  <si>
    <t>128050</t>
  </si>
  <si>
    <t>128053</t>
  </si>
  <si>
    <t>128054</t>
  </si>
  <si>
    <t>128060</t>
  </si>
  <si>
    <t>128200</t>
  </si>
  <si>
    <t>128201</t>
  </si>
  <si>
    <t>123325</t>
  </si>
  <si>
    <t>123326</t>
  </si>
  <si>
    <t>123327</t>
  </si>
  <si>
    <t>123320</t>
  </si>
  <si>
    <t>123321</t>
  </si>
  <si>
    <t>123322</t>
  </si>
  <si>
    <t>128203</t>
  </si>
  <si>
    <t>123333</t>
  </si>
  <si>
    <t>123337</t>
  </si>
  <si>
    <t>123339</t>
  </si>
  <si>
    <t>123330</t>
  </si>
  <si>
    <t>123331</t>
  </si>
  <si>
    <t>123332</t>
  </si>
  <si>
    <t>123335</t>
  </si>
  <si>
    <t>143520</t>
  </si>
  <si>
    <t>143523</t>
  </si>
  <si>
    <t>143521</t>
  </si>
  <si>
    <t>143526</t>
  </si>
  <si>
    <t>143527</t>
  </si>
  <si>
    <t>143522</t>
  </si>
  <si>
    <t>143525</t>
  </si>
  <si>
    <t>123473</t>
  </si>
  <si>
    <t>123474</t>
  </si>
  <si>
    <t>123475</t>
  </si>
  <si>
    <t>123476</t>
  </si>
  <si>
    <t>123470</t>
  </si>
  <si>
    <t>123461</t>
  </si>
  <si>
    <t>123464</t>
  </si>
  <si>
    <t>123467</t>
  </si>
  <si>
    <t>123471</t>
  </si>
  <si>
    <t>123462</t>
  </si>
  <si>
    <t>123463</t>
  </si>
  <si>
    <t>123465</t>
  </si>
  <si>
    <t>123468</t>
  </si>
  <si>
    <t>123472</t>
  </si>
  <si>
    <t>123460</t>
  </si>
  <si>
    <t>123466</t>
  </si>
  <si>
    <t>123469</t>
  </si>
  <si>
    <t>143511</t>
  </si>
  <si>
    <t>143513</t>
  </si>
  <si>
    <t>143510</t>
  </si>
  <si>
    <t>143512</t>
  </si>
  <si>
    <t>DLZ454</t>
  </si>
  <si>
    <t>DLZ456</t>
  </si>
  <si>
    <t>DLZ458</t>
  </si>
  <si>
    <t>DLZ4512</t>
  </si>
  <si>
    <t>DLZ704</t>
  </si>
  <si>
    <t>DLZ706</t>
  </si>
  <si>
    <t>DLZ708</t>
  </si>
  <si>
    <t>DLZ7012</t>
  </si>
  <si>
    <t>120625</t>
  </si>
  <si>
    <t>120634</t>
  </si>
  <si>
    <t>120600</t>
  </si>
  <si>
    <t>120601</t>
  </si>
  <si>
    <t>120602</t>
  </si>
  <si>
    <t>120603</t>
  </si>
  <si>
    <t>120610</t>
  </si>
  <si>
    <t>120611</t>
  </si>
  <si>
    <t>120620</t>
  </si>
  <si>
    <t>120621</t>
  </si>
  <si>
    <t>120622</t>
  </si>
  <si>
    <t>120623</t>
  </si>
  <si>
    <t>120630</t>
  </si>
  <si>
    <t>120631</t>
  </si>
  <si>
    <t>120632</t>
  </si>
  <si>
    <t>120633</t>
  </si>
  <si>
    <t>120640</t>
  </si>
  <si>
    <t>120641</t>
  </si>
  <si>
    <t>120651</t>
  </si>
  <si>
    <t>120653</t>
  </si>
  <si>
    <t>121164</t>
  </si>
  <si>
    <t>121162</t>
  </si>
  <si>
    <t>112605</t>
  </si>
  <si>
    <t>112606</t>
  </si>
  <si>
    <t>112607</t>
  </si>
  <si>
    <t>112609</t>
  </si>
  <si>
    <t>112610</t>
  </si>
  <si>
    <t>117230</t>
  </si>
  <si>
    <t>114302</t>
  </si>
  <si>
    <t>114301</t>
  </si>
  <si>
    <t>114300</t>
  </si>
  <si>
    <t>114360</t>
  </si>
  <si>
    <t>114361</t>
  </si>
  <si>
    <t>114351</t>
  </si>
  <si>
    <t>114352</t>
  </si>
  <si>
    <t>114353</t>
  </si>
  <si>
    <t>114354</t>
  </si>
  <si>
    <t>114355</t>
  </si>
  <si>
    <t>143411</t>
  </si>
  <si>
    <t>122255</t>
  </si>
  <si>
    <t>122257</t>
  </si>
  <si>
    <t>122254</t>
  </si>
  <si>
    <t>122258</t>
  </si>
  <si>
    <t>122265</t>
  </si>
  <si>
    <t>122250</t>
  </si>
  <si>
    <t>122251</t>
  </si>
  <si>
    <t>122252</t>
  </si>
  <si>
    <t>122253</t>
  </si>
  <si>
    <t>122264</t>
  </si>
  <si>
    <t>122280</t>
  </si>
  <si>
    <t>122281</t>
  </si>
  <si>
    <t>142073</t>
  </si>
  <si>
    <t>142071</t>
  </si>
  <si>
    <t>142072</t>
  </si>
  <si>
    <t>122210</t>
  </si>
  <si>
    <t>122211</t>
  </si>
  <si>
    <t>123022</t>
  </si>
  <si>
    <t>123023</t>
  </si>
  <si>
    <t>123032</t>
  </si>
  <si>
    <t>123033</t>
  </si>
  <si>
    <t>123034</t>
  </si>
  <si>
    <t>123035</t>
  </si>
  <si>
    <t>123036</t>
  </si>
  <si>
    <t>123081</t>
  </si>
  <si>
    <t>123082</t>
  </si>
  <si>
    <t>123083</t>
  </si>
  <si>
    <t>123101</t>
  </si>
  <si>
    <t>123102</t>
  </si>
  <si>
    <t>123103</t>
  </si>
  <si>
    <t>123104</t>
  </si>
  <si>
    <t>123105</t>
  </si>
  <si>
    <t>123106</t>
  </si>
  <si>
    <t>123092</t>
  </si>
  <si>
    <t>123093</t>
  </si>
  <si>
    <t>142623</t>
  </si>
  <si>
    <t>142624</t>
  </si>
  <si>
    <t>142620</t>
  </si>
  <si>
    <t>142621</t>
  </si>
  <si>
    <t>142622</t>
  </si>
  <si>
    <t>123108</t>
  </si>
  <si>
    <t>123110</t>
  </si>
  <si>
    <t>123112</t>
  </si>
  <si>
    <t>142628</t>
  </si>
  <si>
    <t>142635</t>
  </si>
  <si>
    <t>142636</t>
  </si>
  <si>
    <t>142633</t>
  </si>
  <si>
    <t>142634</t>
  </si>
  <si>
    <t>107292</t>
  </si>
  <si>
    <t>107288</t>
  </si>
  <si>
    <t>107289</t>
  </si>
  <si>
    <t>107249</t>
  </si>
  <si>
    <t>107290</t>
  </si>
  <si>
    <t>107295</t>
  </si>
  <si>
    <t>107296</t>
  </si>
  <si>
    <t>140503</t>
  </si>
  <si>
    <t>140504</t>
  </si>
  <si>
    <t>140506</t>
  </si>
  <si>
    <t>140508</t>
  </si>
  <si>
    <t>107234</t>
  </si>
  <si>
    <t>107236</t>
  </si>
  <si>
    <t>107044</t>
  </si>
  <si>
    <t>107040</t>
  </si>
  <si>
    <t>B122085</t>
  </si>
  <si>
    <t>B122086</t>
  </si>
  <si>
    <t>B122087</t>
  </si>
  <si>
    <t>B122080</t>
  </si>
  <si>
    <t>B122081</t>
  </si>
  <si>
    <t>B122082</t>
  </si>
  <si>
    <t>B122073</t>
  </si>
  <si>
    <t>B122074</t>
  </si>
  <si>
    <t>B122075</t>
  </si>
  <si>
    <t>B122063</t>
  </si>
  <si>
    <t>B122064</t>
  </si>
  <si>
    <t>B122065</t>
  </si>
  <si>
    <t>B122070</t>
  </si>
  <si>
    <t>B122071</t>
  </si>
  <si>
    <t>B122072</t>
  </si>
  <si>
    <t>126448</t>
  </si>
  <si>
    <t>126449</t>
  </si>
  <si>
    <t>142062</t>
  </si>
  <si>
    <t>142063</t>
  </si>
  <si>
    <t>142064</t>
  </si>
  <si>
    <t>142120</t>
  </si>
  <si>
    <t>142121</t>
  </si>
  <si>
    <t>142122</t>
  </si>
  <si>
    <t>142123</t>
  </si>
  <si>
    <t>142124</t>
  </si>
  <si>
    <t>142125</t>
  </si>
  <si>
    <t>142126</t>
  </si>
  <si>
    <t>142127</t>
  </si>
  <si>
    <t>142128</t>
  </si>
  <si>
    <t>142129</t>
  </si>
  <si>
    <t>142130</t>
  </si>
  <si>
    <t>142131</t>
  </si>
  <si>
    <t>142132</t>
  </si>
  <si>
    <t>123190</t>
  </si>
  <si>
    <t>123193</t>
  </si>
  <si>
    <t>123197</t>
  </si>
  <si>
    <t>123198</t>
  </si>
  <si>
    <t>123192</t>
  </si>
  <si>
    <t>123189</t>
  </si>
  <si>
    <t>123191</t>
  </si>
  <si>
    <t>J3F</t>
  </si>
  <si>
    <t>FF-1/4</t>
  </si>
  <si>
    <t>FF-3/8</t>
  </si>
  <si>
    <t>FF-1/2</t>
  </si>
  <si>
    <t>FF-5/8</t>
  </si>
  <si>
    <t>FF-3/4</t>
  </si>
  <si>
    <t>FF-7/8</t>
  </si>
  <si>
    <t>FF-1</t>
  </si>
  <si>
    <t>FF-1 1/4</t>
  </si>
  <si>
    <t>FF-1 1/2</t>
  </si>
  <si>
    <t>FFG03</t>
  </si>
  <si>
    <t>FFG04</t>
  </si>
  <si>
    <t>FFG05</t>
  </si>
  <si>
    <t>FFG06</t>
  </si>
  <si>
    <t>FFG07</t>
  </si>
  <si>
    <t>136012</t>
  </si>
  <si>
    <t>136011</t>
  </si>
  <si>
    <t>136010</t>
  </si>
  <si>
    <t>136013</t>
  </si>
  <si>
    <t>136014</t>
  </si>
  <si>
    <t>130080</t>
  </si>
  <si>
    <t>112600</t>
  </si>
  <si>
    <t>112601</t>
  </si>
  <si>
    <t>112602</t>
  </si>
  <si>
    <t>120051</t>
  </si>
  <si>
    <t>120050</t>
  </si>
  <si>
    <t>125412</t>
  </si>
  <si>
    <t>S78M</t>
  </si>
  <si>
    <t>F4458A</t>
  </si>
  <si>
    <t>F4458AM</t>
  </si>
  <si>
    <t>F4458</t>
  </si>
  <si>
    <t>F4458M</t>
  </si>
  <si>
    <t>125411</t>
  </si>
  <si>
    <t>JA14</t>
  </si>
  <si>
    <t>144036</t>
  </si>
  <si>
    <t>144040</t>
  </si>
  <si>
    <t>144039</t>
  </si>
  <si>
    <t>144023</t>
  </si>
  <si>
    <t>144005</t>
  </si>
  <si>
    <t>144035</t>
  </si>
  <si>
    <t>144041</t>
  </si>
  <si>
    <t>144006</t>
  </si>
  <si>
    <t>144037</t>
  </si>
  <si>
    <t>144043</t>
  </si>
  <si>
    <t>144044</t>
  </si>
  <si>
    <t>120391</t>
  </si>
  <si>
    <t>120392</t>
  </si>
  <si>
    <t>120393</t>
  </si>
  <si>
    <t>120394</t>
  </si>
  <si>
    <t>120301</t>
  </si>
  <si>
    <t>120302</t>
  </si>
  <si>
    <t>120303</t>
  </si>
  <si>
    <t>120304</t>
  </si>
  <si>
    <t>120311</t>
  </si>
  <si>
    <t>120312</t>
  </si>
  <si>
    <t>120313</t>
  </si>
  <si>
    <t>120314</t>
  </si>
  <si>
    <t>120330</t>
  </si>
  <si>
    <t>120331</t>
  </si>
  <si>
    <t>120332</t>
  </si>
  <si>
    <t>120333</t>
  </si>
  <si>
    <t>120334</t>
  </si>
  <si>
    <t>120335</t>
  </si>
  <si>
    <t>120340</t>
  </si>
  <si>
    <t>120341</t>
  </si>
  <si>
    <t>120342</t>
  </si>
  <si>
    <t>120343</t>
  </si>
  <si>
    <t>120344</t>
  </si>
  <si>
    <t>120358</t>
  </si>
  <si>
    <t>120350</t>
  </si>
  <si>
    <t>120351</t>
  </si>
  <si>
    <t>120352</t>
  </si>
  <si>
    <t>120353</t>
  </si>
  <si>
    <t>120354</t>
  </si>
  <si>
    <t>120360</t>
  </si>
  <si>
    <t>120361</t>
  </si>
  <si>
    <t>120362</t>
  </si>
  <si>
    <t>120363</t>
  </si>
  <si>
    <t>120368</t>
  </si>
  <si>
    <t>120369</t>
  </si>
  <si>
    <t>120370</t>
  </si>
  <si>
    <t>120371</t>
  </si>
  <si>
    <t>120372</t>
  </si>
  <si>
    <t>120376</t>
  </si>
  <si>
    <t>120377</t>
  </si>
  <si>
    <t>120378</t>
  </si>
  <si>
    <t>120381</t>
  </si>
  <si>
    <t>120382</t>
  </si>
  <si>
    <t>120383</t>
  </si>
  <si>
    <t>120320</t>
  </si>
  <si>
    <t>120321</t>
  </si>
  <si>
    <t>120322</t>
  </si>
  <si>
    <t>120399</t>
  </si>
  <si>
    <t>120300</t>
  </si>
  <si>
    <t>120294</t>
  </si>
  <si>
    <t>120295</t>
  </si>
  <si>
    <t>120282</t>
  </si>
  <si>
    <t>120283</t>
  </si>
  <si>
    <t>120306</t>
  </si>
  <si>
    <t>120285</t>
  </si>
  <si>
    <t>120286</t>
  </si>
  <si>
    <t>120338</t>
  </si>
  <si>
    <t>120287</t>
  </si>
  <si>
    <t>120288</t>
  </si>
  <si>
    <t>120289</t>
  </si>
  <si>
    <t>120373</t>
  </si>
  <si>
    <t>120290</t>
  </si>
  <si>
    <t>120296</t>
  </si>
  <si>
    <t>120297</t>
  </si>
  <si>
    <t>120298</t>
  </si>
  <si>
    <t>120291</t>
  </si>
  <si>
    <t>120292</t>
  </si>
  <si>
    <t>120293</t>
  </si>
  <si>
    <t>120386</t>
  </si>
  <si>
    <t>120387</t>
  </si>
  <si>
    <t>120385</t>
  </si>
  <si>
    <t>123186</t>
  </si>
  <si>
    <t>123183</t>
  </si>
  <si>
    <t>123180</t>
  </si>
  <si>
    <t>123187</t>
  </si>
  <si>
    <t>123184</t>
  </si>
  <si>
    <t>123181</t>
  </si>
  <si>
    <t>123188</t>
  </si>
  <si>
    <t>123185</t>
  </si>
  <si>
    <t>123182</t>
  </si>
  <si>
    <t>506P</t>
  </si>
  <si>
    <t>508P</t>
  </si>
  <si>
    <t>510P</t>
  </si>
  <si>
    <t>512P</t>
  </si>
  <si>
    <t>506</t>
  </si>
  <si>
    <t>508</t>
  </si>
  <si>
    <t>510</t>
  </si>
  <si>
    <t>512</t>
  </si>
  <si>
    <t>515</t>
  </si>
  <si>
    <t>518</t>
  </si>
  <si>
    <t>524</t>
  </si>
  <si>
    <t>506S</t>
  </si>
  <si>
    <t>508S</t>
  </si>
  <si>
    <t>510S</t>
  </si>
  <si>
    <t>512S</t>
  </si>
  <si>
    <t>515S</t>
  </si>
  <si>
    <t>518S</t>
  </si>
  <si>
    <t>524S</t>
  </si>
  <si>
    <t>506CA</t>
  </si>
  <si>
    <t>140406</t>
  </si>
  <si>
    <t>140408</t>
  </si>
  <si>
    <t>140410</t>
  </si>
  <si>
    <t>140412</t>
  </si>
  <si>
    <t>140426</t>
  </si>
  <si>
    <t>140428</t>
  </si>
  <si>
    <t>140430</t>
  </si>
  <si>
    <t>140432</t>
  </si>
  <si>
    <t>100568</t>
  </si>
  <si>
    <t>100530</t>
  </si>
  <si>
    <t>100532</t>
  </si>
  <si>
    <t>100534</t>
  </si>
  <si>
    <t>100536</t>
  </si>
  <si>
    <t>100538</t>
  </si>
  <si>
    <t>100540</t>
  </si>
  <si>
    <t>100544</t>
  </si>
  <si>
    <t>100569</t>
  </si>
  <si>
    <t>100578</t>
  </si>
  <si>
    <t>100580</t>
  </si>
  <si>
    <t>100582</t>
  </si>
  <si>
    <t>100583</t>
  </si>
  <si>
    <t>100584</t>
  </si>
  <si>
    <t>100585</t>
  </si>
  <si>
    <t>100588</t>
  </si>
  <si>
    <t>100589</t>
  </si>
  <si>
    <t>100158</t>
  </si>
  <si>
    <t>100160</t>
  </si>
  <si>
    <t>100162</t>
  </si>
  <si>
    <t>100164</t>
  </si>
  <si>
    <t>100166</t>
  </si>
  <si>
    <t>100168</t>
  </si>
  <si>
    <t>100170</t>
  </si>
  <si>
    <t>100172</t>
  </si>
  <si>
    <t>100174</t>
  </si>
  <si>
    <t>100176</t>
  </si>
  <si>
    <t>100178</t>
  </si>
  <si>
    <t>100180</t>
  </si>
  <si>
    <t>100182</t>
  </si>
  <si>
    <t>100184</t>
  </si>
  <si>
    <t>100186</t>
  </si>
  <si>
    <t>100190</t>
  </si>
  <si>
    <t>100356</t>
  </si>
  <si>
    <t>100357</t>
  </si>
  <si>
    <t>100358</t>
  </si>
  <si>
    <t>100359</t>
  </si>
  <si>
    <t>100360</t>
  </si>
  <si>
    <t>100361</t>
  </si>
  <si>
    <t>100362</t>
  </si>
  <si>
    <t>100363</t>
  </si>
  <si>
    <t>100364</t>
  </si>
  <si>
    <t>100365</t>
  </si>
  <si>
    <t>100366</t>
  </si>
  <si>
    <t>100367</t>
  </si>
  <si>
    <t>100368</t>
  </si>
  <si>
    <t>100369</t>
  </si>
  <si>
    <t>100370</t>
  </si>
  <si>
    <t>100371</t>
  </si>
  <si>
    <t>100372</t>
  </si>
  <si>
    <t>100373</t>
  </si>
  <si>
    <t>100374</t>
  </si>
  <si>
    <t>100375</t>
  </si>
  <si>
    <t>100376</t>
  </si>
  <si>
    <t>100377</t>
  </si>
  <si>
    <t>100378</t>
  </si>
  <si>
    <t>100379</t>
  </si>
  <si>
    <t>100380</t>
  </si>
  <si>
    <t>100382</t>
  </si>
  <si>
    <t>140608</t>
  </si>
  <si>
    <t>140610</t>
  </si>
  <si>
    <t>140612</t>
  </si>
  <si>
    <t>140614</t>
  </si>
  <si>
    <t>140616</t>
  </si>
  <si>
    <t>140618</t>
  </si>
  <si>
    <t>140620</t>
  </si>
  <si>
    <t>140622</t>
  </si>
  <si>
    <t>140624</t>
  </si>
  <si>
    <t>140626</t>
  </si>
  <si>
    <t>140628</t>
  </si>
  <si>
    <t>140630</t>
  </si>
  <si>
    <t>140632</t>
  </si>
  <si>
    <t>140460</t>
  </si>
  <si>
    <t>140458</t>
  </si>
  <si>
    <t>140450</t>
  </si>
  <si>
    <t>140806</t>
  </si>
  <si>
    <t>140807</t>
  </si>
  <si>
    <t>140808</t>
  </si>
  <si>
    <t>140809</t>
  </si>
  <si>
    <t>140810</t>
  </si>
  <si>
    <t>140811</t>
  </si>
  <si>
    <t>140812</t>
  </si>
  <si>
    <t>140813</t>
  </si>
  <si>
    <t>140814</t>
  </si>
  <si>
    <t>140815</t>
  </si>
  <si>
    <t>140816</t>
  </si>
  <si>
    <t>140817</t>
  </si>
  <si>
    <t>140818</t>
  </si>
  <si>
    <t>140819</t>
  </si>
  <si>
    <t>140461</t>
  </si>
  <si>
    <t>140459</t>
  </si>
  <si>
    <t>140451</t>
  </si>
  <si>
    <t>F04S</t>
  </si>
  <si>
    <t>COM12</t>
  </si>
  <si>
    <t>108</t>
  </si>
  <si>
    <t>110</t>
  </si>
  <si>
    <t>112</t>
  </si>
  <si>
    <t>114</t>
  </si>
  <si>
    <t>116</t>
  </si>
  <si>
    <t>118</t>
  </si>
  <si>
    <t>120</t>
  </si>
  <si>
    <t>122</t>
  </si>
  <si>
    <t>124</t>
  </si>
  <si>
    <t>126</t>
  </si>
  <si>
    <t>128</t>
  </si>
  <si>
    <t>130</t>
  </si>
  <si>
    <t>132</t>
  </si>
  <si>
    <t>134</t>
  </si>
  <si>
    <t>136</t>
  </si>
  <si>
    <t>140</t>
  </si>
  <si>
    <t>106M</t>
  </si>
  <si>
    <t>107M</t>
  </si>
  <si>
    <t>108M</t>
  </si>
  <si>
    <t>109M</t>
  </si>
  <si>
    <t>110M</t>
  </si>
  <si>
    <t>111M</t>
  </si>
  <si>
    <t>112M</t>
  </si>
  <si>
    <t>113M</t>
  </si>
  <si>
    <t>114M</t>
  </si>
  <si>
    <t>115M</t>
  </si>
  <si>
    <t>116M</t>
  </si>
  <si>
    <t>117M</t>
  </si>
  <si>
    <t>118M</t>
  </si>
  <si>
    <t>119M</t>
  </si>
  <si>
    <t>120M</t>
  </si>
  <si>
    <t>121M</t>
  </si>
  <si>
    <t>122M</t>
  </si>
  <si>
    <t>123M</t>
  </si>
  <si>
    <t>124M</t>
  </si>
  <si>
    <t>125M</t>
  </si>
  <si>
    <t>126M</t>
  </si>
  <si>
    <t>127M</t>
  </si>
  <si>
    <t>128M</t>
  </si>
  <si>
    <t>129M</t>
  </si>
  <si>
    <t>130M</t>
  </si>
  <si>
    <t>132M</t>
  </si>
  <si>
    <t>823</t>
  </si>
  <si>
    <t>825</t>
  </si>
  <si>
    <t>829</t>
  </si>
  <si>
    <t>830</t>
  </si>
  <si>
    <t>831</t>
  </si>
  <si>
    <t>832</t>
  </si>
  <si>
    <t>833</t>
  </si>
  <si>
    <t>851011</t>
  </si>
  <si>
    <t>851314</t>
  </si>
  <si>
    <t>851617</t>
  </si>
  <si>
    <t>851922</t>
  </si>
  <si>
    <t>852426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</si>
  <si>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</si>
  <si>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</si>
  <si>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</si>
  <si>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</si>
  <si>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</si>
  <si>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</si>
  <si>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</si>
  <si>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</si>
  <si>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</si>
  <si>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31</t>
  </si>
  <si>
    <t>33</t>
  </si>
  <si>
    <t>35</t>
  </si>
  <si>
    <t>50607</t>
  </si>
  <si>
    <t>50809</t>
  </si>
  <si>
    <t>51011</t>
  </si>
  <si>
    <t>51213</t>
  </si>
  <si>
    <t>51415</t>
  </si>
  <si>
    <t>51617</t>
  </si>
  <si>
    <t>51819</t>
  </si>
  <si>
    <t>E01M</t>
  </si>
  <si>
    <t>ES1214</t>
  </si>
  <si>
    <t>ES1416</t>
  </si>
  <si>
    <t>ES1618</t>
  </si>
  <si>
    <t>ES1820</t>
  </si>
  <si>
    <t>ES5</t>
  </si>
  <si>
    <t>EM0809</t>
  </si>
  <si>
    <t>EM1011</t>
  </si>
  <si>
    <t>EM1213</t>
  </si>
  <si>
    <t>EM1415</t>
  </si>
  <si>
    <t>EM5</t>
  </si>
  <si>
    <t>3574</t>
  </si>
  <si>
    <t>3574T</t>
  </si>
  <si>
    <t>ALLF30</t>
  </si>
  <si>
    <t>ALLF25</t>
  </si>
  <si>
    <t>ALLFH9</t>
  </si>
  <si>
    <t>ALLFH9M</t>
  </si>
  <si>
    <t>ALLFB7</t>
  </si>
  <si>
    <t>ALLFB7M</t>
  </si>
  <si>
    <t>ALLF7</t>
  </si>
  <si>
    <t>ALLF10</t>
  </si>
  <si>
    <t>ALLF13</t>
  </si>
  <si>
    <t>ALLF7M</t>
  </si>
  <si>
    <t>ALLF13M</t>
  </si>
  <si>
    <t>ALLF10M</t>
  </si>
  <si>
    <t>ALLFNP10</t>
  </si>
  <si>
    <t>ALLFN9</t>
  </si>
  <si>
    <t>ALLFNX8</t>
  </si>
  <si>
    <t>ALLFNP10M</t>
  </si>
  <si>
    <t>ALLFN9M</t>
  </si>
  <si>
    <t>ALLFNX8M</t>
  </si>
  <si>
    <t>ALLFTL7</t>
  </si>
  <si>
    <t>ALLFT9</t>
  </si>
  <si>
    <t>ALLFTNP8</t>
  </si>
  <si>
    <t>ALLFTN8</t>
  </si>
  <si>
    <t>ALLFTNX8</t>
  </si>
  <si>
    <t>ALLFTNA7</t>
  </si>
  <si>
    <t>141721</t>
  </si>
  <si>
    <t>141720</t>
  </si>
  <si>
    <t>8510A</t>
  </si>
  <si>
    <t>8512A</t>
  </si>
  <si>
    <t>8514A</t>
  </si>
  <si>
    <t>8518A</t>
  </si>
  <si>
    <t>8524A</t>
  </si>
  <si>
    <t>8508</t>
  </si>
  <si>
    <t>8510</t>
  </si>
  <si>
    <t>8512</t>
  </si>
  <si>
    <t>8514</t>
  </si>
  <si>
    <t>8518</t>
  </si>
  <si>
    <t>8524</t>
  </si>
  <si>
    <t>8536</t>
  </si>
  <si>
    <t>8548</t>
  </si>
  <si>
    <t>143308</t>
  </si>
  <si>
    <t>143310</t>
  </si>
  <si>
    <t>143312</t>
  </si>
  <si>
    <t>143314</t>
  </si>
  <si>
    <t>143318</t>
  </si>
  <si>
    <t>143324</t>
  </si>
  <si>
    <t>121056</t>
  </si>
  <si>
    <t>8416</t>
  </si>
  <si>
    <t>8412</t>
  </si>
  <si>
    <t>117224</t>
  </si>
  <si>
    <t>117225</t>
  </si>
  <si>
    <t>117226</t>
  </si>
  <si>
    <t>117228</t>
  </si>
  <si>
    <t>117214</t>
  </si>
  <si>
    <t>117215</t>
  </si>
  <si>
    <t>117216</t>
  </si>
  <si>
    <t>117218</t>
  </si>
  <si>
    <t>123701</t>
  </si>
  <si>
    <t>123702</t>
  </si>
  <si>
    <t>123554</t>
  </si>
  <si>
    <t>123558</t>
  </si>
  <si>
    <t>123560</t>
  </si>
  <si>
    <t>123562</t>
  </si>
  <si>
    <t>123564</t>
  </si>
  <si>
    <t>123566</t>
  </si>
  <si>
    <t>123570</t>
  </si>
  <si>
    <t>123572</t>
  </si>
  <si>
    <t>123500</t>
  </si>
  <si>
    <t>123502</t>
  </si>
  <si>
    <t>123504</t>
  </si>
  <si>
    <t>123505</t>
  </si>
  <si>
    <t>123508</t>
  </si>
  <si>
    <t>123509</t>
  </si>
  <si>
    <t>123510</t>
  </si>
  <si>
    <t>123511</t>
  </si>
  <si>
    <t>123512</t>
  </si>
  <si>
    <t>123513</t>
  </si>
  <si>
    <t>123514</t>
  </si>
  <si>
    <t>123515</t>
  </si>
  <si>
    <t>123516</t>
  </si>
  <si>
    <t>123517</t>
  </si>
  <si>
    <t>123518</t>
  </si>
  <si>
    <t>123519</t>
  </si>
  <si>
    <t>123520</t>
  </si>
  <si>
    <t>123521</t>
  </si>
  <si>
    <t>123522</t>
  </si>
  <si>
    <t>123523</t>
  </si>
  <si>
    <t>123528</t>
  </si>
  <si>
    <t>123600</t>
  </si>
  <si>
    <t>123601</t>
  </si>
  <si>
    <t>123602</t>
  </si>
  <si>
    <t>123603</t>
  </si>
  <si>
    <t>123604</t>
  </si>
  <si>
    <t>123605</t>
  </si>
  <si>
    <t>123606</t>
  </si>
  <si>
    <t>123607</t>
  </si>
  <si>
    <t>123820</t>
  </si>
  <si>
    <t>123821</t>
  </si>
  <si>
    <t>123822</t>
  </si>
  <si>
    <t>123823</t>
  </si>
  <si>
    <t>123824</t>
  </si>
  <si>
    <t>123825</t>
  </si>
  <si>
    <t>123826</t>
  </si>
  <si>
    <t>123827</t>
  </si>
  <si>
    <t>123860</t>
  </si>
  <si>
    <t>123861</t>
  </si>
  <si>
    <t>123862</t>
  </si>
  <si>
    <t>123863</t>
  </si>
  <si>
    <t>123864</t>
  </si>
  <si>
    <t>123865</t>
  </si>
  <si>
    <t>123802</t>
  </si>
  <si>
    <t>123815</t>
  </si>
  <si>
    <t>123803</t>
  </si>
  <si>
    <t>123804</t>
  </si>
  <si>
    <t>123805</t>
  </si>
  <si>
    <t>123806</t>
  </si>
  <si>
    <t>123807</t>
  </si>
  <si>
    <t>123808</t>
  </si>
  <si>
    <t>123809</t>
  </si>
  <si>
    <t>123816</t>
  </si>
  <si>
    <t>123810</t>
  </si>
  <si>
    <t>123817</t>
  </si>
  <si>
    <t>123818</t>
  </si>
  <si>
    <t>123819</t>
  </si>
  <si>
    <t>123811</t>
  </si>
  <si>
    <t>123813</t>
  </si>
  <si>
    <t>123831</t>
  </si>
  <si>
    <t>123832</t>
  </si>
  <si>
    <t>123833</t>
  </si>
  <si>
    <t>123834</t>
  </si>
  <si>
    <t>123835</t>
  </si>
  <si>
    <t>123840</t>
  </si>
  <si>
    <t>123836</t>
  </si>
  <si>
    <t>123837</t>
  </si>
  <si>
    <t>123838</t>
  </si>
  <si>
    <t>123839</t>
  </si>
  <si>
    <t>123880</t>
  </si>
  <si>
    <t>123881</t>
  </si>
  <si>
    <t>123882</t>
  </si>
  <si>
    <t>123883</t>
  </si>
  <si>
    <t>123884</t>
  </si>
  <si>
    <t>123900</t>
  </si>
  <si>
    <t>123901</t>
  </si>
  <si>
    <t>123902</t>
  </si>
  <si>
    <t>123903</t>
  </si>
  <si>
    <t>123904</t>
  </si>
  <si>
    <t>123905</t>
  </si>
  <si>
    <t>123906</t>
  </si>
  <si>
    <t>123910</t>
  </si>
  <si>
    <t>123911</t>
  </si>
  <si>
    <t>123408</t>
  </si>
  <si>
    <t>123412</t>
  </si>
  <si>
    <t>123416</t>
  </si>
  <si>
    <t>122275</t>
  </si>
  <si>
    <t>122276</t>
  </si>
  <si>
    <t>122277</t>
  </si>
  <si>
    <t>121008</t>
  </si>
  <si>
    <t>121009</t>
  </si>
  <si>
    <t>121010</t>
  </si>
  <si>
    <t>121011</t>
  </si>
  <si>
    <t>MARR3X</t>
  </si>
  <si>
    <t>MARR4X</t>
  </si>
  <si>
    <t>MARR2FV</t>
  </si>
  <si>
    <t>MARR3FV</t>
  </si>
  <si>
    <t>MARR4FV</t>
  </si>
  <si>
    <t>MARR2</t>
  </si>
  <si>
    <t>MARR3</t>
  </si>
  <si>
    <t>MARR4</t>
  </si>
  <si>
    <t>MARR6FV</t>
  </si>
  <si>
    <t>MARR8FV</t>
  </si>
  <si>
    <t>MARR10FV</t>
  </si>
  <si>
    <t>MARR12FV</t>
  </si>
  <si>
    <t>MARR14FV</t>
  </si>
  <si>
    <t>MARR16FV</t>
  </si>
  <si>
    <t>MARR6</t>
  </si>
  <si>
    <t>MARR8</t>
  </si>
  <si>
    <t>MARR10</t>
  </si>
  <si>
    <t>MARR12</t>
  </si>
  <si>
    <t>MARR14</t>
  </si>
  <si>
    <t>MARR16</t>
  </si>
  <si>
    <t>CAB7</t>
  </si>
  <si>
    <t>CAB10</t>
  </si>
  <si>
    <t>141890</t>
  </si>
  <si>
    <t>141891</t>
  </si>
  <si>
    <t>141892</t>
  </si>
  <si>
    <t>141893</t>
  </si>
  <si>
    <t>141894</t>
  </si>
  <si>
    <t>141895</t>
  </si>
  <si>
    <t>141896</t>
  </si>
  <si>
    <t>416X</t>
  </si>
  <si>
    <t>420X</t>
  </si>
  <si>
    <t>416XR</t>
  </si>
  <si>
    <t>420XR</t>
  </si>
  <si>
    <t>416TN</t>
  </si>
  <si>
    <t>420TRL</t>
  </si>
  <si>
    <t>416T</t>
  </si>
  <si>
    <t>416TR</t>
  </si>
  <si>
    <t>416F</t>
  </si>
  <si>
    <t>416FR</t>
  </si>
  <si>
    <t>425CF</t>
  </si>
  <si>
    <t>424CF</t>
  </si>
  <si>
    <t>408P</t>
  </si>
  <si>
    <t>416P</t>
  </si>
  <si>
    <t>420P</t>
  </si>
  <si>
    <t>416PR</t>
  </si>
  <si>
    <t>420PR</t>
  </si>
  <si>
    <t>407</t>
  </si>
  <si>
    <t>416</t>
  </si>
  <si>
    <t>420</t>
  </si>
  <si>
    <t>416R</t>
  </si>
  <si>
    <t>420R</t>
  </si>
  <si>
    <t>CAB5</t>
  </si>
  <si>
    <t>141816</t>
  </si>
  <si>
    <t>141826</t>
  </si>
  <si>
    <t>8SP</t>
  </si>
  <si>
    <t>12SP</t>
  </si>
  <si>
    <t>16SP</t>
  </si>
  <si>
    <t>24SP</t>
  </si>
  <si>
    <t>32SP</t>
  </si>
  <si>
    <t>40SP</t>
  </si>
  <si>
    <t>48SP</t>
  </si>
  <si>
    <t>8S</t>
  </si>
  <si>
    <t>12S</t>
  </si>
  <si>
    <t>16S</t>
  </si>
  <si>
    <t>24S</t>
  </si>
  <si>
    <t>32S</t>
  </si>
  <si>
    <t>40S</t>
  </si>
  <si>
    <t>48S</t>
  </si>
  <si>
    <t>CAB1</t>
  </si>
  <si>
    <t>CAB2</t>
  </si>
  <si>
    <t>CAB3</t>
  </si>
  <si>
    <t>CAB4</t>
  </si>
  <si>
    <t>141830</t>
  </si>
  <si>
    <t>141831</t>
  </si>
  <si>
    <t>141832</t>
  </si>
  <si>
    <t>141833</t>
  </si>
  <si>
    <t>141834</t>
  </si>
  <si>
    <t>141835</t>
  </si>
  <si>
    <t>141836</t>
  </si>
  <si>
    <t>MHP1</t>
  </si>
  <si>
    <t>MHP2</t>
  </si>
  <si>
    <t>MHP3</t>
  </si>
  <si>
    <t>MHP4</t>
  </si>
  <si>
    <t>117018</t>
  </si>
  <si>
    <t>852124</t>
  </si>
  <si>
    <t>852162</t>
  </si>
  <si>
    <t>616DB</t>
  </si>
  <si>
    <t>624DB</t>
  </si>
  <si>
    <t>608</t>
  </si>
  <si>
    <t>616</t>
  </si>
  <si>
    <t>600</t>
  </si>
  <si>
    <t>608B</t>
  </si>
  <si>
    <t>616B</t>
  </si>
  <si>
    <t>600B</t>
  </si>
  <si>
    <t>141880</t>
  </si>
  <si>
    <t>141881</t>
  </si>
  <si>
    <t>RGOLPEC</t>
  </si>
  <si>
    <t>CUTF7</t>
  </si>
  <si>
    <t>CUTF13</t>
  </si>
  <si>
    <t>CUTF14</t>
  </si>
  <si>
    <t>REPCUTF13</t>
  </si>
  <si>
    <t>CUTF8</t>
  </si>
  <si>
    <t>CUTF9</t>
  </si>
  <si>
    <t>REPCUTF8</t>
  </si>
  <si>
    <t>NF9</t>
  </si>
  <si>
    <t>NF6</t>
  </si>
  <si>
    <t>NF7</t>
  </si>
  <si>
    <t>NF12</t>
  </si>
  <si>
    <t>REPNF6</t>
  </si>
  <si>
    <t>REPN100</t>
  </si>
  <si>
    <t>NEX1</t>
  </si>
  <si>
    <t>143106</t>
  </si>
  <si>
    <t>143107</t>
  </si>
  <si>
    <t>NF11</t>
  </si>
  <si>
    <t>NF10</t>
  </si>
  <si>
    <t>120561</t>
  </si>
  <si>
    <t>120562</t>
  </si>
  <si>
    <t>120550</t>
  </si>
  <si>
    <t>120556</t>
  </si>
  <si>
    <t>120563</t>
  </si>
  <si>
    <t>120530</t>
  </si>
  <si>
    <t>120526</t>
  </si>
  <si>
    <t>120525</t>
  </si>
  <si>
    <t>120527</t>
  </si>
  <si>
    <t>143147</t>
  </si>
  <si>
    <t>120528</t>
  </si>
  <si>
    <t>122121</t>
  </si>
  <si>
    <t>122122</t>
  </si>
  <si>
    <t>122123</t>
  </si>
  <si>
    <t>122124</t>
  </si>
  <si>
    <t>122100</t>
  </si>
  <si>
    <t>122101</t>
  </si>
  <si>
    <t>122102</t>
  </si>
  <si>
    <t>122103</t>
  </si>
  <si>
    <t>122104</t>
  </si>
  <si>
    <t>122105</t>
  </si>
  <si>
    <t>122106</t>
  </si>
  <si>
    <t>142601</t>
  </si>
  <si>
    <t>142602</t>
  </si>
  <si>
    <t>142603</t>
  </si>
  <si>
    <t>122110</t>
  </si>
  <si>
    <t>142600</t>
  </si>
  <si>
    <t>122115</t>
  </si>
  <si>
    <t>126121</t>
  </si>
  <si>
    <t>122271</t>
  </si>
  <si>
    <t>122270</t>
  </si>
  <si>
    <t>122268</t>
  </si>
  <si>
    <t>122269</t>
  </si>
  <si>
    <t>130680</t>
  </si>
  <si>
    <t>130681</t>
  </si>
  <si>
    <t>130682</t>
  </si>
  <si>
    <t>130684</t>
  </si>
  <si>
    <t>130686</t>
  </si>
  <si>
    <t>130687</t>
  </si>
  <si>
    <t>130620</t>
  </si>
  <si>
    <t>130621</t>
  </si>
  <si>
    <t>130622</t>
  </si>
  <si>
    <t>130623</t>
  </si>
  <si>
    <t>130624</t>
  </si>
  <si>
    <t>130626</t>
  </si>
  <si>
    <t>130627</t>
  </si>
  <si>
    <t>130628</t>
  </si>
  <si>
    <t>130625</t>
  </si>
  <si>
    <t>130600</t>
  </si>
  <si>
    <t>130601</t>
  </si>
  <si>
    <t>130604</t>
  </si>
  <si>
    <t>130602</t>
  </si>
  <si>
    <t>130603</t>
  </si>
  <si>
    <t>130605</t>
  </si>
  <si>
    <t>130606</t>
  </si>
  <si>
    <t>130607</t>
  </si>
  <si>
    <t>130688</t>
  </si>
  <si>
    <t>130689</t>
  </si>
  <si>
    <t>130630</t>
  </si>
  <si>
    <t>130631</t>
  </si>
  <si>
    <t>PCDMG</t>
  </si>
  <si>
    <t>PRDMG</t>
  </si>
  <si>
    <t>PRYPG</t>
  </si>
  <si>
    <t>PCYPG</t>
  </si>
  <si>
    <t>CAB37</t>
  </si>
  <si>
    <t>CAB17</t>
  </si>
  <si>
    <t>CAB30</t>
  </si>
  <si>
    <t>CAB29</t>
  </si>
  <si>
    <t>CAB22</t>
  </si>
  <si>
    <t>110079</t>
  </si>
  <si>
    <t>142210</t>
  </si>
  <si>
    <t>PS02</t>
  </si>
  <si>
    <t>P06V</t>
  </si>
  <si>
    <t>967V</t>
  </si>
  <si>
    <t>968V</t>
  </si>
  <si>
    <t>946V</t>
  </si>
  <si>
    <t>926V</t>
  </si>
  <si>
    <t>928V</t>
  </si>
  <si>
    <t>P04</t>
  </si>
  <si>
    <t>P01</t>
  </si>
  <si>
    <t>979R</t>
  </si>
  <si>
    <t>977</t>
  </si>
  <si>
    <t>978</t>
  </si>
  <si>
    <t>979</t>
  </si>
  <si>
    <t>966</t>
  </si>
  <si>
    <t>967</t>
  </si>
  <si>
    <t>968</t>
  </si>
  <si>
    <t>945</t>
  </si>
  <si>
    <t>946</t>
  </si>
  <si>
    <t>947</t>
  </si>
  <si>
    <t>925</t>
  </si>
  <si>
    <t>926</t>
  </si>
  <si>
    <t>927</t>
  </si>
  <si>
    <t>929</t>
  </si>
  <si>
    <t>142039</t>
  </si>
  <si>
    <t>142020</t>
  </si>
  <si>
    <t>142049</t>
  </si>
  <si>
    <t>142042</t>
  </si>
  <si>
    <t>142043</t>
  </si>
  <si>
    <t>142031</t>
  </si>
  <si>
    <t>142032</t>
  </si>
  <si>
    <t>142046</t>
  </si>
  <si>
    <t>142047</t>
  </si>
  <si>
    <t>142048</t>
  </si>
  <si>
    <t>142036</t>
  </si>
  <si>
    <t>142037</t>
  </si>
  <si>
    <t>142038</t>
  </si>
  <si>
    <t>PM8</t>
  </si>
  <si>
    <t>95P3</t>
  </si>
  <si>
    <t>952</t>
  </si>
  <si>
    <t>955</t>
  </si>
  <si>
    <t>951</t>
  </si>
  <si>
    <t>957</t>
  </si>
  <si>
    <t>953</t>
  </si>
  <si>
    <t>956</t>
  </si>
  <si>
    <t>954</t>
  </si>
  <si>
    <t>950</t>
  </si>
  <si>
    <t>948</t>
  </si>
  <si>
    <t>115200</t>
  </si>
  <si>
    <t>142041</t>
  </si>
  <si>
    <t>142222</t>
  </si>
  <si>
    <t>142221</t>
  </si>
  <si>
    <t>142224</t>
  </si>
  <si>
    <t>142225</t>
  </si>
  <si>
    <t>931</t>
  </si>
  <si>
    <t>936</t>
  </si>
  <si>
    <t>938</t>
  </si>
  <si>
    <t>940</t>
  </si>
  <si>
    <t>942</t>
  </si>
  <si>
    <t>PLC6</t>
  </si>
  <si>
    <t>PLC8</t>
  </si>
  <si>
    <t>PLC9</t>
  </si>
  <si>
    <t>PLC10</t>
  </si>
  <si>
    <t>142003</t>
  </si>
  <si>
    <t>997</t>
  </si>
  <si>
    <t>993</t>
  </si>
  <si>
    <t>994</t>
  </si>
  <si>
    <t>995</t>
  </si>
  <si>
    <t>P05</t>
  </si>
  <si>
    <t>906</t>
  </si>
  <si>
    <t>908</t>
  </si>
  <si>
    <t>910</t>
  </si>
  <si>
    <t>142044</t>
  </si>
  <si>
    <t>PM6</t>
  </si>
  <si>
    <t>PM10</t>
  </si>
  <si>
    <t>115085</t>
  </si>
  <si>
    <t>115095</t>
  </si>
  <si>
    <t>115096</t>
  </si>
  <si>
    <t>115054</t>
  </si>
  <si>
    <t>115084</t>
  </si>
  <si>
    <t>115083</t>
  </si>
  <si>
    <t>115082</t>
  </si>
  <si>
    <t>115055</t>
  </si>
  <si>
    <t>PFP7</t>
  </si>
  <si>
    <t>PFP10</t>
  </si>
  <si>
    <t>PFP12</t>
  </si>
  <si>
    <t>115087</t>
  </si>
  <si>
    <t>115057</t>
  </si>
  <si>
    <t>115058</t>
  </si>
  <si>
    <t>115086</t>
  </si>
  <si>
    <t>115089</t>
  </si>
  <si>
    <t>115063</t>
  </si>
  <si>
    <t>142068</t>
  </si>
  <si>
    <t>142028</t>
  </si>
  <si>
    <t>142029</t>
  </si>
  <si>
    <t>142069</t>
  </si>
  <si>
    <t>PFR01</t>
  </si>
  <si>
    <t>PFR02</t>
  </si>
  <si>
    <t>P02</t>
  </si>
  <si>
    <t>975</t>
  </si>
  <si>
    <t>976</t>
  </si>
  <si>
    <t>985</t>
  </si>
  <si>
    <t>PFR600</t>
  </si>
  <si>
    <t>PFR610</t>
  </si>
  <si>
    <t>PFR6090</t>
  </si>
  <si>
    <t>PFR6190</t>
  </si>
  <si>
    <t>130008</t>
  </si>
  <si>
    <t>130010</t>
  </si>
  <si>
    <t>CAB42</t>
  </si>
  <si>
    <t>PSF3</t>
  </si>
  <si>
    <t>PSF4</t>
  </si>
  <si>
    <t>PSF5</t>
  </si>
  <si>
    <t>123274</t>
  </si>
  <si>
    <t>123275</t>
  </si>
  <si>
    <t>123276</t>
  </si>
  <si>
    <t>123270</t>
  </si>
  <si>
    <t>123271</t>
  </si>
  <si>
    <t>123272</t>
  </si>
  <si>
    <t>123273</t>
  </si>
  <si>
    <t>142616</t>
  </si>
  <si>
    <t>142617</t>
  </si>
  <si>
    <t>142618</t>
  </si>
  <si>
    <t>142619</t>
  </si>
  <si>
    <t>130567</t>
  </si>
  <si>
    <t>130568</t>
  </si>
  <si>
    <t>PTF2</t>
  </si>
  <si>
    <t>PCF35</t>
  </si>
  <si>
    <t>TF1</t>
  </si>
  <si>
    <t>107064</t>
  </si>
  <si>
    <t>107066</t>
  </si>
  <si>
    <t>107068</t>
  </si>
  <si>
    <t>107142</t>
  </si>
  <si>
    <t>107143</t>
  </si>
  <si>
    <t>107051</t>
  </si>
  <si>
    <t>107052</t>
  </si>
  <si>
    <t>107053</t>
  </si>
  <si>
    <t>107054</t>
  </si>
  <si>
    <t>107055</t>
  </si>
  <si>
    <t>107056</t>
  </si>
  <si>
    <t>107058</t>
  </si>
  <si>
    <t>107092</t>
  </si>
  <si>
    <t>107093</t>
  </si>
  <si>
    <t>107094</t>
  </si>
  <si>
    <t>107114</t>
  </si>
  <si>
    <t>107115</t>
  </si>
  <si>
    <t>107116</t>
  </si>
  <si>
    <t>107117</t>
  </si>
  <si>
    <t>107118</t>
  </si>
  <si>
    <t>107096</t>
  </si>
  <si>
    <t>107097</t>
  </si>
  <si>
    <t>107098</t>
  </si>
  <si>
    <t>PR150</t>
  </si>
  <si>
    <t>PR225</t>
  </si>
  <si>
    <t>PR300</t>
  </si>
  <si>
    <t>107120</t>
  </si>
  <si>
    <t>107121</t>
  </si>
  <si>
    <t>107122</t>
  </si>
  <si>
    <t>107123</t>
  </si>
  <si>
    <t>107124</t>
  </si>
  <si>
    <t>107111</t>
  </si>
  <si>
    <t>DPC02</t>
  </si>
  <si>
    <t>DCA14</t>
  </si>
  <si>
    <t>DCA19</t>
  </si>
  <si>
    <t>107358</t>
  </si>
  <si>
    <t>107303</t>
  </si>
  <si>
    <t>107304</t>
  </si>
  <si>
    <t>JDP101</t>
  </si>
  <si>
    <t>JDAP53</t>
  </si>
  <si>
    <t>JDP53</t>
  </si>
  <si>
    <t>PFC52</t>
  </si>
  <si>
    <t>JDP26</t>
  </si>
  <si>
    <t>JDP7</t>
  </si>
  <si>
    <t>141707</t>
  </si>
  <si>
    <t>141705</t>
  </si>
  <si>
    <t>PFC100</t>
  </si>
  <si>
    <t>PFC99</t>
  </si>
  <si>
    <t>PFC33</t>
  </si>
  <si>
    <t>PFC29</t>
  </si>
  <si>
    <t>PFC20</t>
  </si>
  <si>
    <t>PFB15</t>
  </si>
  <si>
    <t>PFCL9</t>
  </si>
  <si>
    <t>PFC9</t>
  </si>
  <si>
    <t>PFT9</t>
  </si>
  <si>
    <t>PFTX9</t>
  </si>
  <si>
    <t>PFT7</t>
  </si>
  <si>
    <t>PF515</t>
  </si>
  <si>
    <t>PF525</t>
  </si>
  <si>
    <t>PF511</t>
  </si>
  <si>
    <t>PF512</t>
  </si>
  <si>
    <t>PF523</t>
  </si>
  <si>
    <t>PF524</t>
  </si>
  <si>
    <t>PF520</t>
  </si>
  <si>
    <t>PF521</t>
  </si>
  <si>
    <t>PF522</t>
  </si>
  <si>
    <t>PFB4</t>
  </si>
  <si>
    <t>105120</t>
  </si>
  <si>
    <t>PPL101</t>
  </si>
  <si>
    <t>PPL62</t>
  </si>
  <si>
    <t>PPL82</t>
  </si>
  <si>
    <t>PPL102</t>
  </si>
  <si>
    <t>PPH21</t>
  </si>
  <si>
    <t>PPH12</t>
  </si>
  <si>
    <t>PPH22</t>
  </si>
  <si>
    <t>PPH32</t>
  </si>
  <si>
    <t>PCJ1/4</t>
  </si>
  <si>
    <t>PCJ5/16</t>
  </si>
  <si>
    <t>PCJ3/8</t>
  </si>
  <si>
    <t>PB8</t>
  </si>
  <si>
    <t>PB12</t>
  </si>
  <si>
    <t>PPH2PL</t>
  </si>
  <si>
    <t>PEM1/4</t>
  </si>
  <si>
    <t>PT10</t>
  </si>
  <si>
    <t>PT15</t>
  </si>
  <si>
    <t>PT20</t>
  </si>
  <si>
    <t>PT25</t>
  </si>
  <si>
    <t>PT30</t>
  </si>
  <si>
    <t>PT252</t>
  </si>
  <si>
    <t>PT302</t>
  </si>
  <si>
    <t>130653</t>
  </si>
  <si>
    <t>130654</t>
  </si>
  <si>
    <t>130650</t>
  </si>
  <si>
    <t>130651</t>
  </si>
  <si>
    <t>130656</t>
  </si>
  <si>
    <t>130657</t>
  </si>
  <si>
    <t>CAB34E</t>
  </si>
  <si>
    <t>CAB35E</t>
  </si>
  <si>
    <t>CAB33E</t>
  </si>
  <si>
    <t>130704</t>
  </si>
  <si>
    <t>130705</t>
  </si>
  <si>
    <t>130701</t>
  </si>
  <si>
    <t>130703</t>
  </si>
  <si>
    <t>CAB48</t>
  </si>
  <si>
    <t>CAB47</t>
  </si>
  <si>
    <t>112515</t>
  </si>
  <si>
    <t>112516</t>
  </si>
  <si>
    <t>112513</t>
  </si>
  <si>
    <t>112521</t>
  </si>
  <si>
    <t>112520</t>
  </si>
  <si>
    <t>143401</t>
  </si>
  <si>
    <t>143402</t>
  </si>
  <si>
    <t>112515RK</t>
  </si>
  <si>
    <t>112516RK</t>
  </si>
  <si>
    <t>112513RK</t>
  </si>
  <si>
    <t>112521RK</t>
  </si>
  <si>
    <t>143401RK</t>
  </si>
  <si>
    <t>113400</t>
  </si>
  <si>
    <t>113401</t>
  </si>
  <si>
    <t>113402</t>
  </si>
  <si>
    <t>113403</t>
  </si>
  <si>
    <t>113404</t>
  </si>
  <si>
    <t>113405</t>
  </si>
  <si>
    <t>113406</t>
  </si>
  <si>
    <t>113407</t>
  </si>
  <si>
    <t>113408</t>
  </si>
  <si>
    <t>113409</t>
  </si>
  <si>
    <t>113410</t>
  </si>
  <si>
    <t>113411</t>
  </si>
  <si>
    <t>113412</t>
  </si>
  <si>
    <t>113413</t>
  </si>
  <si>
    <t>113414</t>
  </si>
  <si>
    <t>113415</t>
  </si>
  <si>
    <t>113418</t>
  </si>
  <si>
    <t>113419</t>
  </si>
  <si>
    <t>113420</t>
  </si>
  <si>
    <t>113416</t>
  </si>
  <si>
    <t>113417</t>
  </si>
  <si>
    <t>123349</t>
  </si>
  <si>
    <t>123350</t>
  </si>
  <si>
    <t>123356</t>
  </si>
  <si>
    <t>123383</t>
  </si>
  <si>
    <t>123340</t>
  </si>
  <si>
    <t>123381</t>
  </si>
  <si>
    <t>123341</t>
  </si>
  <si>
    <t>123382</t>
  </si>
  <si>
    <t>123342</t>
  </si>
  <si>
    <t>123380</t>
  </si>
  <si>
    <t>123357</t>
  </si>
  <si>
    <t>123387</t>
  </si>
  <si>
    <t>123343</t>
  </si>
  <si>
    <t>123385</t>
  </si>
  <si>
    <t>123344</t>
  </si>
  <si>
    <t>123386</t>
  </si>
  <si>
    <t>123345</t>
  </si>
  <si>
    <t>123384</t>
  </si>
  <si>
    <t>123393</t>
  </si>
  <si>
    <t>123394</t>
  </si>
  <si>
    <t>123392</t>
  </si>
  <si>
    <t>123396</t>
  </si>
  <si>
    <t>123395</t>
  </si>
  <si>
    <t>123346</t>
  </si>
  <si>
    <t>CAB55</t>
  </si>
  <si>
    <t>CAB56</t>
  </si>
  <si>
    <t>123361</t>
  </si>
  <si>
    <t>123347</t>
  </si>
  <si>
    <t>123195</t>
  </si>
  <si>
    <t>123194</t>
  </si>
  <si>
    <t>120205</t>
  </si>
  <si>
    <t>120206</t>
  </si>
  <si>
    <t>120245</t>
  </si>
  <si>
    <t>120246</t>
  </si>
  <si>
    <t>120247</t>
  </si>
  <si>
    <t>120248</t>
  </si>
  <si>
    <t>120249</t>
  </si>
  <si>
    <t>120226</t>
  </si>
  <si>
    <t>120227</t>
  </si>
  <si>
    <t>120228</t>
  </si>
  <si>
    <t>120900</t>
  </si>
  <si>
    <t>142008</t>
  </si>
  <si>
    <t>142009</t>
  </si>
  <si>
    <t>142010</t>
  </si>
  <si>
    <t>142011</t>
  </si>
  <si>
    <t>TMP5</t>
  </si>
  <si>
    <t>TMP10</t>
  </si>
  <si>
    <t>TMF3</t>
  </si>
  <si>
    <t>121090</t>
  </si>
  <si>
    <t>121091</t>
  </si>
  <si>
    <t>121092</t>
  </si>
  <si>
    <t>TMP3</t>
  </si>
  <si>
    <t>T841871/2</t>
  </si>
  <si>
    <t>T86426</t>
  </si>
  <si>
    <t>T86427</t>
  </si>
  <si>
    <t>T83416</t>
  </si>
  <si>
    <t>T83417</t>
  </si>
  <si>
    <t>115115</t>
  </si>
  <si>
    <t>115111</t>
  </si>
  <si>
    <t>115110</t>
  </si>
  <si>
    <t>115112</t>
  </si>
  <si>
    <t>TJH7</t>
  </si>
  <si>
    <t>T00</t>
  </si>
  <si>
    <t>T01</t>
  </si>
  <si>
    <t>T02</t>
  </si>
  <si>
    <t>T03</t>
  </si>
  <si>
    <t>TJH10A</t>
  </si>
  <si>
    <t>143133</t>
  </si>
  <si>
    <t>143134</t>
  </si>
  <si>
    <t>143135</t>
  </si>
  <si>
    <t>T08</t>
  </si>
  <si>
    <t>T11</t>
  </si>
  <si>
    <t>115118</t>
  </si>
  <si>
    <t>115117</t>
  </si>
  <si>
    <t>115116</t>
  </si>
  <si>
    <t>142212</t>
  </si>
  <si>
    <t>130561</t>
  </si>
  <si>
    <t>130562</t>
  </si>
  <si>
    <t>130569</t>
  </si>
  <si>
    <t>130570</t>
  </si>
  <si>
    <t>130575</t>
  </si>
  <si>
    <t>142612</t>
  </si>
  <si>
    <t>142611</t>
  </si>
  <si>
    <t>TG103</t>
  </si>
  <si>
    <t>107024</t>
  </si>
  <si>
    <t>107025</t>
  </si>
  <si>
    <t>107026</t>
  </si>
  <si>
    <t>107028</t>
  </si>
  <si>
    <t>107060</t>
  </si>
  <si>
    <t>107061</t>
  </si>
  <si>
    <t>107103</t>
  </si>
  <si>
    <t>107104</t>
  </si>
  <si>
    <t>107100</t>
  </si>
  <si>
    <t>ZP5MF</t>
  </si>
  <si>
    <t>ZP7MF</t>
  </si>
  <si>
    <t>TP5MF</t>
  </si>
  <si>
    <t>ZP5M</t>
  </si>
  <si>
    <t>ZP7M</t>
  </si>
  <si>
    <t>PP5M</t>
  </si>
  <si>
    <t>TP5M</t>
  </si>
  <si>
    <t>TH5M</t>
  </si>
  <si>
    <t>ZP5</t>
  </si>
  <si>
    <t>ZP7</t>
  </si>
  <si>
    <t>PP5</t>
  </si>
  <si>
    <t>TP5</t>
  </si>
  <si>
    <t>TH5</t>
  </si>
  <si>
    <t>CAB6F</t>
  </si>
  <si>
    <t>CAB6</t>
  </si>
  <si>
    <t>MDHK</t>
  </si>
  <si>
    <t>107256</t>
  </si>
  <si>
    <t>107377</t>
  </si>
  <si>
    <t>107253</t>
  </si>
  <si>
    <t>107251</t>
  </si>
  <si>
    <t>107252</t>
  </si>
  <si>
    <t>107254</t>
  </si>
  <si>
    <t>107297</t>
  </si>
  <si>
    <t>DA010</t>
  </si>
  <si>
    <t>DA011</t>
  </si>
  <si>
    <t>DA030</t>
  </si>
  <si>
    <t>DA020</t>
  </si>
  <si>
    <t>DA040</t>
  </si>
  <si>
    <t>DA070</t>
  </si>
  <si>
    <t>DA060</t>
  </si>
  <si>
    <t>DA050</t>
  </si>
  <si>
    <t>107202</t>
  </si>
  <si>
    <t>107203</t>
  </si>
  <si>
    <t>107204</t>
  </si>
  <si>
    <t>107206</t>
  </si>
  <si>
    <t>107209</t>
  </si>
  <si>
    <t>107212</t>
  </si>
  <si>
    <t>107218</t>
  </si>
  <si>
    <t>107216</t>
  </si>
  <si>
    <t>107219</t>
  </si>
  <si>
    <t>107200</t>
  </si>
  <si>
    <t>107279</t>
  </si>
  <si>
    <t>107280</t>
  </si>
  <si>
    <t>107281</t>
  </si>
  <si>
    <t>107282</t>
  </si>
  <si>
    <t>107283</t>
  </si>
  <si>
    <t>107284</t>
  </si>
  <si>
    <t>107285</t>
  </si>
  <si>
    <t>107267</t>
  </si>
  <si>
    <t>107264</t>
  </si>
  <si>
    <t>107268</t>
  </si>
  <si>
    <t>107269</t>
  </si>
  <si>
    <t>107270</t>
  </si>
  <si>
    <t>107274</t>
  </si>
  <si>
    <t>140952</t>
  </si>
  <si>
    <t>140953</t>
  </si>
  <si>
    <t>7651N</t>
  </si>
  <si>
    <t>7651C</t>
  </si>
  <si>
    <t>7652C</t>
  </si>
  <si>
    <t>7650L</t>
  </si>
  <si>
    <t>7650S</t>
  </si>
  <si>
    <t>140414</t>
  </si>
  <si>
    <t>140419</t>
  </si>
  <si>
    <t>140420</t>
  </si>
  <si>
    <t>70</t>
  </si>
  <si>
    <t>72</t>
  </si>
  <si>
    <t>77</t>
  </si>
  <si>
    <t>78</t>
  </si>
  <si>
    <t>82</t>
  </si>
  <si>
    <t>75</t>
  </si>
  <si>
    <t>79</t>
  </si>
  <si>
    <t>107371</t>
  </si>
  <si>
    <t>107227</t>
  </si>
  <si>
    <t>107228</t>
  </si>
  <si>
    <t>107229</t>
  </si>
  <si>
    <t>107230</t>
  </si>
  <si>
    <t>107224</t>
  </si>
  <si>
    <t>107225</t>
  </si>
  <si>
    <t>F512050</t>
  </si>
  <si>
    <t>F5126HPA</t>
  </si>
  <si>
    <t>F582050</t>
  </si>
  <si>
    <t>F5826HPA</t>
  </si>
  <si>
    <t>BF583234</t>
  </si>
  <si>
    <t>BF5130S</t>
  </si>
  <si>
    <t>107346</t>
  </si>
  <si>
    <t>107272</t>
  </si>
  <si>
    <t>107271</t>
  </si>
  <si>
    <t>134009</t>
  </si>
  <si>
    <t>107246</t>
  </si>
  <si>
    <t>107259</t>
  </si>
  <si>
    <t>107293</t>
  </si>
  <si>
    <t>107319</t>
  </si>
  <si>
    <t>107314</t>
  </si>
  <si>
    <t>107315</t>
  </si>
  <si>
    <t>5</t>
  </si>
  <si>
    <t>10</t>
  </si>
  <si>
    <t>107221</t>
  </si>
  <si>
    <t>107222</t>
  </si>
  <si>
    <t>107275</t>
  </si>
  <si>
    <t>107378</t>
  </si>
  <si>
    <t>107276</t>
  </si>
  <si>
    <t>107369</t>
  </si>
  <si>
    <t>107368</t>
  </si>
  <si>
    <t>107238</t>
  </si>
  <si>
    <t>107239</t>
  </si>
  <si>
    <t>30P</t>
  </si>
  <si>
    <t>40P</t>
  </si>
  <si>
    <t>137050</t>
  </si>
  <si>
    <t>107367</t>
  </si>
  <si>
    <t>107277</t>
  </si>
  <si>
    <t>CB50</t>
  </si>
  <si>
    <t>CB180</t>
  </si>
  <si>
    <t>CB200</t>
  </si>
  <si>
    <t>107344</t>
  </si>
  <si>
    <t>107343</t>
  </si>
  <si>
    <t>140975</t>
  </si>
  <si>
    <t>140976</t>
  </si>
  <si>
    <t>107365</t>
  </si>
  <si>
    <t>107313</t>
  </si>
  <si>
    <t>137079</t>
  </si>
  <si>
    <t>137074</t>
  </si>
  <si>
    <t>137071</t>
  </si>
  <si>
    <t>137067</t>
  </si>
  <si>
    <t>137068</t>
  </si>
  <si>
    <t>137070</t>
  </si>
  <si>
    <t>137069</t>
  </si>
  <si>
    <t>137066</t>
  </si>
  <si>
    <t>137073</t>
  </si>
  <si>
    <t>R137073</t>
  </si>
  <si>
    <t>107362</t>
  </si>
  <si>
    <t>107361</t>
  </si>
  <si>
    <t>EIT01</t>
  </si>
  <si>
    <t>EIT02</t>
  </si>
  <si>
    <t>EIT03</t>
  </si>
  <si>
    <t>EIT04</t>
  </si>
  <si>
    <t>107376</t>
  </si>
  <si>
    <t>MT01</t>
  </si>
  <si>
    <t>MT02</t>
  </si>
  <si>
    <t>MT04</t>
  </si>
  <si>
    <t>MT03</t>
  </si>
  <si>
    <t>107299</t>
  </si>
  <si>
    <t>107379</t>
  </si>
  <si>
    <t>120128</t>
  </si>
  <si>
    <t>137110</t>
  </si>
  <si>
    <t>137111</t>
  </si>
  <si>
    <t>137112</t>
  </si>
  <si>
    <t>137120</t>
  </si>
  <si>
    <t>137052</t>
  </si>
  <si>
    <t>137053</t>
  </si>
  <si>
    <t>AR548</t>
  </si>
  <si>
    <t>CE403B</t>
  </si>
  <si>
    <t>AT614</t>
  </si>
  <si>
    <t>EA404C</t>
  </si>
  <si>
    <t>GR351</t>
  </si>
  <si>
    <t>JPS01</t>
  </si>
  <si>
    <t>LE612</t>
  </si>
  <si>
    <t>LB521B</t>
  </si>
  <si>
    <t>LO414A</t>
  </si>
  <si>
    <t>MH600</t>
  </si>
  <si>
    <t>KMH600</t>
  </si>
  <si>
    <t>119303</t>
  </si>
  <si>
    <t>119301</t>
  </si>
  <si>
    <t>PS612</t>
  </si>
  <si>
    <t>PS610</t>
  </si>
  <si>
    <t>112912</t>
  </si>
  <si>
    <t>112910</t>
  </si>
  <si>
    <t>112918</t>
  </si>
  <si>
    <t>112920</t>
  </si>
  <si>
    <t>LP607A</t>
  </si>
  <si>
    <t>PA309A</t>
  </si>
  <si>
    <t>RM512B</t>
  </si>
  <si>
    <t>119400</t>
  </si>
  <si>
    <t>119401</t>
  </si>
  <si>
    <t>119402</t>
  </si>
  <si>
    <t>119403</t>
  </si>
  <si>
    <t>119405</t>
  </si>
  <si>
    <t>119408</t>
  </si>
  <si>
    <t>120790</t>
  </si>
  <si>
    <t>120791</t>
  </si>
  <si>
    <t>120763</t>
  </si>
  <si>
    <t>120764</t>
  </si>
  <si>
    <t>120761</t>
  </si>
  <si>
    <t>120762</t>
  </si>
  <si>
    <t>120767</t>
  </si>
  <si>
    <t>120773</t>
  </si>
  <si>
    <t>120777</t>
  </si>
  <si>
    <t>120774</t>
  </si>
  <si>
    <t>120772</t>
  </si>
  <si>
    <t>120770</t>
  </si>
  <si>
    <t>120768</t>
  </si>
  <si>
    <t>120771</t>
  </si>
  <si>
    <t>120769</t>
  </si>
  <si>
    <t>120766</t>
  </si>
  <si>
    <t>120765</t>
  </si>
  <si>
    <t>120776</t>
  </si>
  <si>
    <t>120775</t>
  </si>
  <si>
    <t>120780</t>
  </si>
  <si>
    <t>120781</t>
  </si>
  <si>
    <t>120782</t>
  </si>
  <si>
    <t>120783</t>
  </si>
  <si>
    <t>120784</t>
  </si>
  <si>
    <t>120785</t>
  </si>
  <si>
    <t>120786</t>
  </si>
  <si>
    <t>120787</t>
  </si>
  <si>
    <t>120788</t>
  </si>
  <si>
    <t>CAR-002</t>
  </si>
  <si>
    <t>CAR-038</t>
  </si>
  <si>
    <t>CAR-055</t>
  </si>
  <si>
    <t>CAR-081</t>
  </si>
  <si>
    <t>CAR-078</t>
  </si>
  <si>
    <t>CAR-107</t>
  </si>
  <si>
    <t>CAR-054</t>
  </si>
  <si>
    <t>CN708</t>
  </si>
  <si>
    <t>CN706A</t>
  </si>
  <si>
    <t>CN606A</t>
  </si>
  <si>
    <t>CN506</t>
  </si>
  <si>
    <t>CE720</t>
  </si>
  <si>
    <t>CE716</t>
  </si>
  <si>
    <t>CE712</t>
  </si>
  <si>
    <t>RP743A</t>
  </si>
  <si>
    <t>RP642A</t>
  </si>
  <si>
    <t>RP542A</t>
  </si>
  <si>
    <t>EB706</t>
  </si>
  <si>
    <t>EB506A</t>
  </si>
  <si>
    <t>EB406</t>
  </si>
  <si>
    <t>TM612</t>
  </si>
  <si>
    <t>SK616A</t>
  </si>
  <si>
    <t>CM512</t>
  </si>
  <si>
    <t>SB714</t>
  </si>
  <si>
    <t>SB710</t>
  </si>
  <si>
    <t>SI410A</t>
  </si>
  <si>
    <t>SM710</t>
  </si>
  <si>
    <t>TR702A</t>
  </si>
  <si>
    <t>TR701A</t>
  </si>
  <si>
    <t>119413</t>
  </si>
  <si>
    <t>119414</t>
  </si>
  <si>
    <t>AS612A</t>
  </si>
  <si>
    <t>AS510A</t>
  </si>
  <si>
    <t>AS506A</t>
  </si>
  <si>
    <t>AS503</t>
  </si>
  <si>
    <t>ASRBP6</t>
  </si>
  <si>
    <t>ASRBP10A</t>
  </si>
  <si>
    <t>ASRBG6</t>
  </si>
  <si>
    <t>ASRBG10</t>
  </si>
  <si>
    <t>ASRFE3</t>
  </si>
  <si>
    <t>ASRFE6</t>
  </si>
  <si>
    <t>ASRFT3</t>
  </si>
  <si>
    <t>ASRFT6</t>
  </si>
  <si>
    <t>ASRFP6</t>
  </si>
  <si>
    <t>ASRFP10</t>
  </si>
  <si>
    <t>ASRFC10</t>
  </si>
  <si>
    <t>ASRM3</t>
  </si>
  <si>
    <t>ASRM6</t>
  </si>
  <si>
    <t>ASRM10</t>
  </si>
  <si>
    <t>BSP620</t>
  </si>
  <si>
    <t>BSP615</t>
  </si>
  <si>
    <t>BC615</t>
  </si>
  <si>
    <t>COMP340</t>
  </si>
  <si>
    <t>COMP325</t>
  </si>
  <si>
    <t>108148</t>
  </si>
  <si>
    <t>108149</t>
  </si>
  <si>
    <t>108150</t>
  </si>
  <si>
    <t>108156</t>
  </si>
  <si>
    <t>108157</t>
  </si>
  <si>
    <t>108145</t>
  </si>
  <si>
    <t>108146</t>
  </si>
  <si>
    <t>108147</t>
  </si>
  <si>
    <t>108151</t>
  </si>
  <si>
    <t>108152</t>
  </si>
  <si>
    <t>108153</t>
  </si>
  <si>
    <t>108154</t>
  </si>
  <si>
    <t>108141</t>
  </si>
  <si>
    <t>108142</t>
  </si>
  <si>
    <t>108140</t>
  </si>
  <si>
    <t>108109</t>
  </si>
  <si>
    <t>108104</t>
  </si>
  <si>
    <t>108126</t>
  </si>
  <si>
    <t>108108</t>
  </si>
  <si>
    <t>108123</t>
  </si>
  <si>
    <t>108100</t>
  </si>
  <si>
    <t>108124</t>
  </si>
  <si>
    <t>108125</t>
  </si>
  <si>
    <t>108105</t>
  </si>
  <si>
    <t>108106</t>
  </si>
  <si>
    <t>108103</t>
  </si>
  <si>
    <t>108113</t>
  </si>
  <si>
    <t>108114</t>
  </si>
  <si>
    <t>108117</t>
  </si>
  <si>
    <t>108121</t>
  </si>
  <si>
    <t>108122</t>
  </si>
  <si>
    <t>108112</t>
  </si>
  <si>
    <t>108111</t>
  </si>
  <si>
    <t>108110</t>
  </si>
  <si>
    <t>108107</t>
  </si>
  <si>
    <t>108101</t>
  </si>
  <si>
    <t>DE640</t>
  </si>
  <si>
    <t>GG307</t>
  </si>
  <si>
    <t>GG408</t>
  </si>
  <si>
    <t>GG518</t>
  </si>
  <si>
    <t>GG550</t>
  </si>
  <si>
    <t>GG560</t>
  </si>
  <si>
    <t>GG525</t>
  </si>
  <si>
    <t>HG755</t>
  </si>
  <si>
    <t>HG526</t>
  </si>
  <si>
    <t>LAN526</t>
  </si>
  <si>
    <t>LAN755</t>
  </si>
  <si>
    <t>MANG526</t>
  </si>
  <si>
    <t>MANG755</t>
  </si>
  <si>
    <t>FILT850</t>
  </si>
  <si>
    <t>BVC765</t>
  </si>
  <si>
    <t>PVC765</t>
  </si>
  <si>
    <t>MG344</t>
  </si>
  <si>
    <t>MG333</t>
  </si>
  <si>
    <t>MG322</t>
  </si>
  <si>
    <t>SOLI5140-BV</t>
  </si>
  <si>
    <t>SOLI5100</t>
  </si>
  <si>
    <t>SOL5225</t>
  </si>
  <si>
    <t>SOL4160</t>
  </si>
  <si>
    <t>CSOL530</t>
  </si>
  <si>
    <t>CRSOLS</t>
  </si>
  <si>
    <t>118005</t>
  </si>
  <si>
    <t>118007</t>
  </si>
  <si>
    <t>118008</t>
  </si>
  <si>
    <t>118003</t>
  </si>
  <si>
    <t>118002</t>
  </si>
  <si>
    <t>123281</t>
  </si>
  <si>
    <t>123282</t>
  </si>
  <si>
    <t>E6013-3/32</t>
  </si>
  <si>
    <t>E6013-1/8</t>
  </si>
  <si>
    <t>E6013-5/32</t>
  </si>
  <si>
    <t>E7018-1/8</t>
  </si>
  <si>
    <t>E7018-5/32</t>
  </si>
  <si>
    <t>EN650A</t>
  </si>
  <si>
    <t>CE632</t>
  </si>
  <si>
    <t>CN650</t>
  </si>
  <si>
    <t>EN616</t>
  </si>
  <si>
    <t>CR175</t>
  </si>
  <si>
    <t>CR200</t>
  </si>
  <si>
    <t>CR250</t>
  </si>
  <si>
    <t>108499</t>
  </si>
  <si>
    <t>108500</t>
  </si>
  <si>
    <t>108501</t>
  </si>
  <si>
    <t>108502</t>
  </si>
  <si>
    <t>108503</t>
  </si>
  <si>
    <t>108504</t>
  </si>
  <si>
    <t>108505</t>
  </si>
  <si>
    <t>108506</t>
  </si>
  <si>
    <t>108507</t>
  </si>
  <si>
    <t>108508</t>
  </si>
  <si>
    <t>108528</t>
  </si>
  <si>
    <t>108510</t>
  </si>
  <si>
    <t>108511</t>
  </si>
  <si>
    <t>108512</t>
  </si>
  <si>
    <t>108513</t>
  </si>
  <si>
    <t>108514</t>
  </si>
  <si>
    <t>108515</t>
  </si>
  <si>
    <t>108527</t>
  </si>
  <si>
    <t>108530</t>
  </si>
  <si>
    <t>LNR606</t>
  </si>
  <si>
    <t>LNO512</t>
  </si>
  <si>
    <t>LNR506</t>
  </si>
  <si>
    <t>MA534K</t>
  </si>
  <si>
    <t>108131</t>
  </si>
  <si>
    <t>MN612A</t>
  </si>
  <si>
    <t>MN638A</t>
  </si>
  <si>
    <t>MTN414K</t>
  </si>
  <si>
    <t>MTA414</t>
  </si>
  <si>
    <t>MTN414</t>
  </si>
  <si>
    <t>PI612</t>
  </si>
  <si>
    <t>PI412A</t>
  </si>
  <si>
    <t>108601</t>
  </si>
  <si>
    <t>RH405</t>
  </si>
  <si>
    <t>TN512</t>
  </si>
  <si>
    <t>TN538</t>
  </si>
  <si>
    <t>130334</t>
  </si>
  <si>
    <t>130333</t>
  </si>
  <si>
    <t>VALY01P</t>
  </si>
  <si>
    <t>130299</t>
  </si>
  <si>
    <t>130298</t>
  </si>
  <si>
    <t>130319</t>
  </si>
  <si>
    <t>130318</t>
  </si>
  <si>
    <t>130317</t>
  </si>
  <si>
    <t>130322</t>
  </si>
  <si>
    <t>130321</t>
  </si>
  <si>
    <t>130320</t>
  </si>
  <si>
    <t>130325</t>
  </si>
  <si>
    <t>130324</t>
  </si>
  <si>
    <t>130323</t>
  </si>
  <si>
    <t>130332</t>
  </si>
  <si>
    <t>ASP01P</t>
  </si>
  <si>
    <t>ASP01PX</t>
  </si>
  <si>
    <t>130316</t>
  </si>
  <si>
    <t>130315</t>
  </si>
  <si>
    <t>130312</t>
  </si>
  <si>
    <t>130314</t>
  </si>
  <si>
    <t>130347</t>
  </si>
  <si>
    <t>ASPM3B</t>
  </si>
  <si>
    <t>ASPP3B</t>
  </si>
  <si>
    <t>130330</t>
  </si>
  <si>
    <t>130329</t>
  </si>
  <si>
    <t>130326</t>
  </si>
  <si>
    <t>130327</t>
  </si>
  <si>
    <t>130336</t>
  </si>
  <si>
    <t>130337</t>
  </si>
  <si>
    <t>130338</t>
  </si>
  <si>
    <t>130372</t>
  </si>
  <si>
    <t>130373</t>
  </si>
  <si>
    <t>130374</t>
  </si>
  <si>
    <t>130370</t>
  </si>
  <si>
    <t>130371</t>
  </si>
  <si>
    <t>130377</t>
  </si>
  <si>
    <t>130380</t>
  </si>
  <si>
    <t>130376</t>
  </si>
  <si>
    <t>130379</t>
  </si>
  <si>
    <t>130335</t>
  </si>
  <si>
    <t>130383</t>
  </si>
  <si>
    <t>130382</t>
  </si>
  <si>
    <t>130384</t>
  </si>
  <si>
    <t>130378</t>
  </si>
  <si>
    <t>130381</t>
  </si>
  <si>
    <t>130375</t>
  </si>
  <si>
    <t>130342</t>
  </si>
  <si>
    <t>130341</t>
  </si>
  <si>
    <t>130348</t>
  </si>
  <si>
    <t>130340</t>
  </si>
  <si>
    <t>130349</t>
  </si>
  <si>
    <t>130344</t>
  </si>
  <si>
    <t>130345</t>
  </si>
  <si>
    <t>130346</t>
  </si>
  <si>
    <t>PIM4</t>
  </si>
  <si>
    <t>PIM5</t>
  </si>
  <si>
    <t>PIM4P</t>
  </si>
  <si>
    <t>PIM5P</t>
  </si>
  <si>
    <t>PIM5RP</t>
  </si>
  <si>
    <t>130363</t>
  </si>
  <si>
    <t>130362</t>
  </si>
  <si>
    <t>130360</t>
  </si>
  <si>
    <t>120270</t>
  </si>
  <si>
    <t>120271</t>
  </si>
  <si>
    <t>120275</t>
  </si>
  <si>
    <t>120276</t>
  </si>
  <si>
    <t>CAB21</t>
  </si>
  <si>
    <t>130554</t>
  </si>
  <si>
    <t>130553</t>
  </si>
  <si>
    <t>130552</t>
  </si>
  <si>
    <t>130551</t>
  </si>
  <si>
    <t>130225</t>
  </si>
  <si>
    <t>CAB36</t>
  </si>
  <si>
    <t>H6024</t>
  </si>
  <si>
    <t>DE512</t>
  </si>
  <si>
    <t>REP-DE512</t>
  </si>
  <si>
    <t>DE309</t>
  </si>
  <si>
    <t>130801</t>
  </si>
  <si>
    <t>130802</t>
  </si>
  <si>
    <t>130803</t>
  </si>
  <si>
    <t>130804</t>
  </si>
  <si>
    <t>130263</t>
  </si>
  <si>
    <t>130264</t>
  </si>
  <si>
    <t>130265</t>
  </si>
  <si>
    <t>130267</t>
  </si>
  <si>
    <t>130800</t>
  </si>
  <si>
    <t>130259</t>
  </si>
  <si>
    <t>130260</t>
  </si>
  <si>
    <t>130261</t>
  </si>
  <si>
    <t>130262</t>
  </si>
  <si>
    <t>130266</t>
  </si>
  <si>
    <t>130550</t>
  </si>
  <si>
    <t>130597</t>
  </si>
  <si>
    <t>130595</t>
  </si>
  <si>
    <t>130594</t>
  </si>
  <si>
    <t>130596</t>
  </si>
  <si>
    <t>130590</t>
  </si>
  <si>
    <t>130592</t>
  </si>
  <si>
    <t>132051</t>
  </si>
  <si>
    <t>132053</t>
  </si>
  <si>
    <t>132050</t>
  </si>
  <si>
    <t>132052</t>
  </si>
  <si>
    <t>130587</t>
  </si>
  <si>
    <t>130585</t>
  </si>
  <si>
    <t>130598</t>
  </si>
  <si>
    <t>143013</t>
  </si>
  <si>
    <t>143071</t>
  </si>
  <si>
    <t>143069</t>
  </si>
  <si>
    <t>130403</t>
  </si>
  <si>
    <t>130407</t>
  </si>
  <si>
    <t>143070</t>
  </si>
  <si>
    <t>130409</t>
  </si>
  <si>
    <t>130400</t>
  </si>
  <si>
    <t>HMFV3 1/2</t>
  </si>
  <si>
    <t>HM3 1/2</t>
  </si>
  <si>
    <t>M3 1/2</t>
  </si>
  <si>
    <t>LE2.5M</t>
  </si>
  <si>
    <t>LE3M</t>
  </si>
  <si>
    <t>LE3.5M</t>
  </si>
  <si>
    <t>LE4M</t>
  </si>
  <si>
    <t>ML3M</t>
  </si>
  <si>
    <t>ML3.5M</t>
  </si>
  <si>
    <t>ML4M</t>
  </si>
  <si>
    <t>LE2.5</t>
  </si>
  <si>
    <t>LE3</t>
  </si>
  <si>
    <t>LE3.5</t>
  </si>
  <si>
    <t>LE4</t>
  </si>
  <si>
    <t>ML3</t>
  </si>
  <si>
    <t>ML3.5</t>
  </si>
  <si>
    <t>ML4</t>
  </si>
  <si>
    <t>HC1 1/2F</t>
  </si>
  <si>
    <t>HC 1 1/4</t>
  </si>
  <si>
    <t>HC 1 1/2</t>
  </si>
  <si>
    <t>CAB20</t>
  </si>
  <si>
    <t>CAB32</t>
  </si>
  <si>
    <t>130239</t>
  </si>
  <si>
    <t>130230</t>
  </si>
  <si>
    <t>130232</t>
  </si>
  <si>
    <t>130233</t>
  </si>
  <si>
    <t>130231</t>
  </si>
  <si>
    <t>130494</t>
  </si>
  <si>
    <t>130501</t>
  </si>
  <si>
    <t>130502</t>
  </si>
  <si>
    <t>130495</t>
  </si>
  <si>
    <t>130496</t>
  </si>
  <si>
    <t>130503</t>
  </si>
  <si>
    <t>130504</t>
  </si>
  <si>
    <t>130505</t>
  </si>
  <si>
    <t>130506</t>
  </si>
  <si>
    <t>130507</t>
  </si>
  <si>
    <t>130497</t>
  </si>
  <si>
    <t>130508</t>
  </si>
  <si>
    <t>130511</t>
  </si>
  <si>
    <t>130512</t>
  </si>
  <si>
    <t>130498</t>
  </si>
  <si>
    <t>130499</t>
  </si>
  <si>
    <t>130513</t>
  </si>
  <si>
    <t>130514</t>
  </si>
  <si>
    <t>130515</t>
  </si>
  <si>
    <t>130516</t>
  </si>
  <si>
    <t>130517</t>
  </si>
  <si>
    <t>130500</t>
  </si>
  <si>
    <t>130518</t>
  </si>
  <si>
    <t>M14I100</t>
  </si>
  <si>
    <t>M38I100</t>
  </si>
  <si>
    <t>M12I100</t>
  </si>
  <si>
    <t>M34I100</t>
  </si>
  <si>
    <t>M1I100</t>
  </si>
  <si>
    <t>130280</t>
  </si>
  <si>
    <t>130295</t>
  </si>
  <si>
    <t>130281</t>
  </si>
  <si>
    <t>130282</t>
  </si>
  <si>
    <t>130296</t>
  </si>
  <si>
    <t>130297</t>
  </si>
  <si>
    <t>130283</t>
  </si>
  <si>
    <t>M12C100</t>
  </si>
  <si>
    <t>M12C15</t>
  </si>
  <si>
    <t>M12C20</t>
  </si>
  <si>
    <t>M12C25</t>
  </si>
  <si>
    <t>M12S100</t>
  </si>
  <si>
    <t>M34S100</t>
  </si>
  <si>
    <t>M1S50</t>
  </si>
  <si>
    <t>M1S100</t>
  </si>
  <si>
    <t>M12S10</t>
  </si>
  <si>
    <t>M12S15</t>
  </si>
  <si>
    <t>M12S20</t>
  </si>
  <si>
    <t>M12S25</t>
  </si>
  <si>
    <t>M34S25</t>
  </si>
  <si>
    <t>M12T100</t>
  </si>
  <si>
    <t>M58T100</t>
  </si>
  <si>
    <t>M34T100</t>
  </si>
  <si>
    <t>M1T50</t>
  </si>
  <si>
    <t>M1T100</t>
  </si>
  <si>
    <t>M12T10</t>
  </si>
  <si>
    <t>M12T15</t>
  </si>
  <si>
    <t>M12T20</t>
  </si>
  <si>
    <t>M12T25</t>
  </si>
  <si>
    <t>M58T15</t>
  </si>
  <si>
    <t>M58T20</t>
  </si>
  <si>
    <t>M58T25</t>
  </si>
  <si>
    <t>M34T25</t>
  </si>
  <si>
    <t>M12T10P</t>
  </si>
  <si>
    <t>M12T15P</t>
  </si>
  <si>
    <t>M12T20P</t>
  </si>
  <si>
    <t>M12L100</t>
  </si>
  <si>
    <t>M12L10P</t>
  </si>
  <si>
    <t>M12L15P</t>
  </si>
  <si>
    <t>M12PIM</t>
  </si>
  <si>
    <t>MS516A</t>
  </si>
  <si>
    <t>BMS22</t>
  </si>
  <si>
    <t>CMS16</t>
  </si>
  <si>
    <t>CMS20</t>
  </si>
  <si>
    <t>CMS22</t>
  </si>
  <si>
    <t>130270</t>
  </si>
  <si>
    <t>130271</t>
  </si>
  <si>
    <t>130229</t>
  </si>
  <si>
    <t>120264</t>
  </si>
  <si>
    <t>120260</t>
  </si>
  <si>
    <t>120265</t>
  </si>
  <si>
    <t>TS10</t>
  </si>
  <si>
    <t>130226</t>
  </si>
  <si>
    <t>TS12</t>
  </si>
  <si>
    <t>TSA12</t>
  </si>
  <si>
    <t>TSWG12</t>
  </si>
  <si>
    <t>TSSG12</t>
  </si>
  <si>
    <t>TSAG12</t>
  </si>
  <si>
    <t>TSF12</t>
  </si>
  <si>
    <t>143030</t>
  </si>
  <si>
    <t>CAB38</t>
  </si>
  <si>
    <t>130227</t>
  </si>
  <si>
    <t>TRA21</t>
  </si>
  <si>
    <t>TRAG21</t>
  </si>
  <si>
    <t>T25</t>
  </si>
  <si>
    <t>T14</t>
  </si>
  <si>
    <t>T22</t>
  </si>
  <si>
    <t>T26</t>
  </si>
  <si>
    <t>T07</t>
  </si>
  <si>
    <t>T27</t>
  </si>
  <si>
    <t>T10</t>
  </si>
  <si>
    <t>T12</t>
  </si>
  <si>
    <t>143040</t>
  </si>
  <si>
    <t>143041</t>
  </si>
  <si>
    <t>121121</t>
  </si>
  <si>
    <t>137420</t>
  </si>
  <si>
    <t>137421</t>
  </si>
  <si>
    <t>137422</t>
  </si>
  <si>
    <t>137423</t>
  </si>
  <si>
    <t>137426</t>
  </si>
  <si>
    <t>137427</t>
  </si>
  <si>
    <t>137424</t>
  </si>
  <si>
    <t>137425</t>
  </si>
  <si>
    <t>137440</t>
  </si>
  <si>
    <t>137441</t>
  </si>
  <si>
    <t>137443</t>
  </si>
  <si>
    <t>137442</t>
  </si>
  <si>
    <t>137432</t>
  </si>
  <si>
    <t>137430</t>
  </si>
  <si>
    <t>137431</t>
  </si>
  <si>
    <t>137606</t>
  </si>
  <si>
    <t>137607</t>
  </si>
  <si>
    <t>137608</t>
  </si>
  <si>
    <t>137550</t>
  </si>
  <si>
    <t>137551</t>
  </si>
  <si>
    <t>137552</t>
  </si>
  <si>
    <t>137553</t>
  </si>
  <si>
    <t>137554</t>
  </si>
  <si>
    <t>137555</t>
  </si>
  <si>
    <t>137556</t>
  </si>
  <si>
    <t>137557</t>
  </si>
  <si>
    <t>137558</t>
  </si>
  <si>
    <t>137559</t>
  </si>
  <si>
    <t>137560</t>
  </si>
  <si>
    <t>137561</t>
  </si>
  <si>
    <t>137562</t>
  </si>
  <si>
    <t>137563</t>
  </si>
  <si>
    <t>137564</t>
  </si>
  <si>
    <t>137565</t>
  </si>
  <si>
    <t>137566</t>
  </si>
  <si>
    <t>137567</t>
  </si>
  <si>
    <t>137568</t>
  </si>
  <si>
    <t>137569</t>
  </si>
  <si>
    <t>137570</t>
  </si>
  <si>
    <t>137481</t>
  </si>
  <si>
    <t>137482</t>
  </si>
  <si>
    <t>137483</t>
  </si>
  <si>
    <t>137484</t>
  </si>
  <si>
    <t>137485</t>
  </si>
  <si>
    <t>137486</t>
  </si>
  <si>
    <t>137487</t>
  </si>
  <si>
    <t>137488</t>
  </si>
  <si>
    <t>137489</t>
  </si>
  <si>
    <t>137490</t>
  </si>
  <si>
    <t>137510</t>
  </si>
  <si>
    <t>137511</t>
  </si>
  <si>
    <t>137512</t>
  </si>
  <si>
    <t>137513</t>
  </si>
  <si>
    <t>137514</t>
  </si>
  <si>
    <t>137515</t>
  </si>
  <si>
    <t>137516</t>
  </si>
  <si>
    <t>137517</t>
  </si>
  <si>
    <t>137518</t>
  </si>
  <si>
    <t>137519</t>
  </si>
  <si>
    <t>137577</t>
  </si>
  <si>
    <t>137578</t>
  </si>
  <si>
    <t>137579</t>
  </si>
  <si>
    <t>137580</t>
  </si>
  <si>
    <t>137581</t>
  </si>
  <si>
    <t>137582</t>
  </si>
  <si>
    <t>137583</t>
  </si>
  <si>
    <t>137584</t>
  </si>
  <si>
    <t>137585</t>
  </si>
  <si>
    <t>137586</t>
  </si>
  <si>
    <t>137587</t>
  </si>
  <si>
    <t>137588</t>
  </si>
  <si>
    <t>144530</t>
  </si>
  <si>
    <t>144531</t>
  </si>
  <si>
    <t>144532</t>
  </si>
  <si>
    <t>144533</t>
  </si>
  <si>
    <t>144534</t>
  </si>
  <si>
    <t>144535</t>
  </si>
  <si>
    <t>144536</t>
  </si>
  <si>
    <t>144537</t>
  </si>
  <si>
    <t>144538</t>
  </si>
  <si>
    <t>144539</t>
  </si>
  <si>
    <t>144540</t>
  </si>
  <si>
    <t>144541</t>
  </si>
  <si>
    <t>137321</t>
  </si>
  <si>
    <t>137334</t>
  </si>
  <si>
    <t>137305</t>
  </si>
  <si>
    <t>137337</t>
  </si>
  <si>
    <t>137338</t>
  </si>
  <si>
    <t>144173</t>
  </si>
  <si>
    <t>144174</t>
  </si>
  <si>
    <t>137331</t>
  </si>
  <si>
    <t>137372</t>
  </si>
  <si>
    <t>137328</t>
  </si>
  <si>
    <t>137373</t>
  </si>
  <si>
    <t>137374</t>
  </si>
  <si>
    <t>137327</t>
  </si>
  <si>
    <t>144175</t>
  </si>
  <si>
    <t>144176</t>
  </si>
  <si>
    <t>144177</t>
  </si>
  <si>
    <t>144178</t>
  </si>
  <si>
    <t>144179</t>
  </si>
  <si>
    <t>144180</t>
  </si>
  <si>
    <t>137308</t>
  </si>
  <si>
    <t>137309</t>
  </si>
  <si>
    <t>137310</t>
  </si>
  <si>
    <t>137311</t>
  </si>
  <si>
    <t>137312</t>
  </si>
  <si>
    <t>137313</t>
  </si>
  <si>
    <t>137620</t>
  </si>
  <si>
    <t>137621</t>
  </si>
  <si>
    <t>137622</t>
  </si>
  <si>
    <t>137623</t>
  </si>
  <si>
    <t>143431</t>
  </si>
  <si>
    <t>143433</t>
  </si>
  <si>
    <t>143434</t>
  </si>
  <si>
    <t>143435</t>
  </si>
  <si>
    <t>143436</t>
  </si>
  <si>
    <t>143437</t>
  </si>
  <si>
    <t>143417</t>
  </si>
  <si>
    <t>143419</t>
  </si>
  <si>
    <t>143420</t>
  </si>
  <si>
    <t>143421</t>
  </si>
  <si>
    <t>143422</t>
  </si>
  <si>
    <t>143423</t>
  </si>
  <si>
    <t>143428</t>
  </si>
  <si>
    <t>143430</t>
  </si>
  <si>
    <t>143424</t>
  </si>
  <si>
    <t>143425</t>
  </si>
  <si>
    <t>143426</t>
  </si>
  <si>
    <t>143427</t>
  </si>
  <si>
    <t>137367</t>
  </si>
  <si>
    <t>137368</t>
  </si>
  <si>
    <t>137369</t>
  </si>
  <si>
    <t>138060</t>
  </si>
  <si>
    <t>138061</t>
  </si>
  <si>
    <t>138062</t>
  </si>
  <si>
    <t>137297</t>
  </si>
  <si>
    <t>137300</t>
  </si>
  <si>
    <t>137298</t>
  </si>
  <si>
    <t>137301</t>
  </si>
  <si>
    <t>137299</t>
  </si>
  <si>
    <t>137302</t>
  </si>
  <si>
    <t>137605</t>
  </si>
  <si>
    <t>137463</t>
  </si>
  <si>
    <t>137464</t>
  </si>
  <si>
    <t>137601</t>
  </si>
  <si>
    <t>137461</t>
  </si>
  <si>
    <t>137462</t>
  </si>
  <si>
    <t>137600</t>
  </si>
  <si>
    <t>137499</t>
  </si>
  <si>
    <t>137548</t>
  </si>
  <si>
    <t>137549</t>
  </si>
  <si>
    <t>137375</t>
  </si>
  <si>
    <t>137376</t>
  </si>
  <si>
    <t>137377</t>
  </si>
  <si>
    <t>137491</t>
  </si>
  <si>
    <t>137492</t>
  </si>
  <si>
    <t>137493</t>
  </si>
  <si>
    <t>137494</t>
  </si>
  <si>
    <t>137495</t>
  </si>
  <si>
    <t>137378</t>
  </si>
  <si>
    <t>144170</t>
  </si>
  <si>
    <t>144171</t>
  </si>
  <si>
    <t>144172</t>
  </si>
  <si>
    <t>126443</t>
  </si>
  <si>
    <t>137543</t>
  </si>
  <si>
    <t>137544</t>
  </si>
  <si>
    <t>137545</t>
  </si>
  <si>
    <t>137546</t>
  </si>
  <si>
    <t>137547</t>
  </si>
  <si>
    <t>137538</t>
  </si>
  <si>
    <t>137539</t>
  </si>
  <si>
    <t>137540</t>
  </si>
  <si>
    <t>137541</t>
  </si>
  <si>
    <t>137542</t>
  </si>
  <si>
    <t>137500</t>
  </si>
  <si>
    <t>137501</t>
  </si>
  <si>
    <t>137502</t>
  </si>
  <si>
    <t>137503</t>
  </si>
  <si>
    <t>137508</t>
  </si>
  <si>
    <t>137504</t>
  </si>
  <si>
    <t>137505</t>
  </si>
  <si>
    <t>137506</t>
  </si>
  <si>
    <t>137507</t>
  </si>
  <si>
    <t>137509</t>
  </si>
  <si>
    <t>137412</t>
  </si>
  <si>
    <t>137413</t>
  </si>
  <si>
    <t>144152</t>
  </si>
  <si>
    <t>137390</t>
  </si>
  <si>
    <t>137387</t>
  </si>
  <si>
    <t>137386</t>
  </si>
  <si>
    <t>137385</t>
  </si>
  <si>
    <t>144150</t>
  </si>
  <si>
    <t>144151</t>
  </si>
  <si>
    <t>137389</t>
  </si>
  <si>
    <t>137388</t>
  </si>
  <si>
    <t>137383</t>
  </si>
  <si>
    <t>137382</t>
  </si>
  <si>
    <t>137380</t>
  </si>
  <si>
    <t>137397</t>
  </si>
  <si>
    <t>137398</t>
  </si>
  <si>
    <t>137399</t>
  </si>
  <si>
    <t>137406</t>
  </si>
  <si>
    <t>126445</t>
  </si>
  <si>
    <t>137615</t>
  </si>
  <si>
    <t>137616</t>
  </si>
  <si>
    <t>137617</t>
  </si>
  <si>
    <t>137618</t>
  </si>
  <si>
    <t>137611</t>
  </si>
  <si>
    <t>137612</t>
  </si>
  <si>
    <t>137613</t>
  </si>
  <si>
    <t>137614</t>
  </si>
  <si>
    <t>137619</t>
  </si>
  <si>
    <t>137533</t>
  </si>
  <si>
    <t>137534</t>
  </si>
  <si>
    <t>137535</t>
  </si>
  <si>
    <t>137536</t>
  </si>
  <si>
    <t>137529</t>
  </si>
  <si>
    <t>137530</t>
  </si>
  <si>
    <t>137531</t>
  </si>
  <si>
    <t>137532</t>
  </si>
  <si>
    <t>137537</t>
  </si>
  <si>
    <t>137525</t>
  </si>
  <si>
    <t>137526</t>
  </si>
  <si>
    <t>137527</t>
  </si>
  <si>
    <t>137528</t>
  </si>
  <si>
    <t>137521</t>
  </si>
  <si>
    <t>137522</t>
  </si>
  <si>
    <t>137523</t>
  </si>
  <si>
    <t>137524</t>
  </si>
  <si>
    <t>137520</t>
  </si>
  <si>
    <t>144145</t>
  </si>
  <si>
    <t>144146</t>
  </si>
  <si>
    <t>137326</t>
  </si>
  <si>
    <t>137320</t>
  </si>
  <si>
    <t>137323</t>
  </si>
  <si>
    <t>137324</t>
  </si>
  <si>
    <t>137325</t>
  </si>
  <si>
    <t>137660</t>
  </si>
  <si>
    <t>137661</t>
  </si>
  <si>
    <t>137662</t>
  </si>
  <si>
    <t>137668</t>
  </si>
  <si>
    <t>137669</t>
  </si>
  <si>
    <t>137670</t>
  </si>
  <si>
    <t>137676</t>
  </si>
  <si>
    <t>137677</t>
  </si>
  <si>
    <t>137678</t>
  </si>
  <si>
    <t>137684</t>
  </si>
  <si>
    <t>144183</t>
  </si>
  <si>
    <t>144184</t>
  </si>
  <si>
    <t>144185</t>
  </si>
  <si>
    <t>137304</t>
  </si>
  <si>
    <t>137650</t>
  </si>
  <si>
    <t>137651</t>
  </si>
  <si>
    <t>137652</t>
  </si>
  <si>
    <t>124408</t>
  </si>
  <si>
    <t>137657</t>
  </si>
  <si>
    <t>137658</t>
  </si>
  <si>
    <t>137659</t>
  </si>
  <si>
    <t>137656</t>
  </si>
  <si>
    <t>137653</t>
  </si>
  <si>
    <t>137345</t>
  </si>
  <si>
    <t>137347</t>
  </si>
  <si>
    <t>SES1</t>
  </si>
  <si>
    <t>SES2</t>
  </si>
  <si>
    <t>SES3</t>
  </si>
  <si>
    <t>SES4</t>
  </si>
  <si>
    <t>SES5</t>
  </si>
  <si>
    <t>SES6</t>
  </si>
  <si>
    <t>SES7</t>
  </si>
  <si>
    <t>SES8</t>
  </si>
  <si>
    <t>SES9</t>
  </si>
  <si>
    <t>SES10</t>
  </si>
  <si>
    <t>SES11</t>
  </si>
  <si>
    <t>SES12</t>
  </si>
  <si>
    <t>SES13</t>
  </si>
  <si>
    <t>SES14</t>
  </si>
  <si>
    <t>SES15</t>
  </si>
  <si>
    <t>SES16</t>
  </si>
  <si>
    <t>SES17</t>
  </si>
  <si>
    <t>SES18</t>
  </si>
  <si>
    <t>SES19</t>
  </si>
  <si>
    <t>SES20</t>
  </si>
  <si>
    <t>SES21</t>
  </si>
  <si>
    <t>SES22</t>
  </si>
  <si>
    <t>SES23</t>
  </si>
  <si>
    <t>SES24</t>
  </si>
  <si>
    <t>SES25</t>
  </si>
  <si>
    <t>SES26</t>
  </si>
  <si>
    <t>SES27</t>
  </si>
  <si>
    <t>SES28</t>
  </si>
  <si>
    <t>SES29</t>
  </si>
  <si>
    <t>SES30</t>
  </si>
  <si>
    <t>SES31</t>
  </si>
  <si>
    <t>SES32</t>
  </si>
  <si>
    <t>SES33</t>
  </si>
  <si>
    <t>SES34</t>
  </si>
  <si>
    <t>SES35</t>
  </si>
  <si>
    <t>SES36</t>
  </si>
  <si>
    <t>SES37</t>
  </si>
  <si>
    <t>SES38</t>
  </si>
  <si>
    <t>SES39</t>
  </si>
  <si>
    <t>SES40</t>
  </si>
  <si>
    <t>SES41</t>
  </si>
  <si>
    <t>SES42</t>
  </si>
  <si>
    <t>SES43</t>
  </si>
  <si>
    <t>SES44</t>
  </si>
  <si>
    <t>SES45</t>
  </si>
  <si>
    <t>SES46</t>
  </si>
  <si>
    <t>SES47</t>
  </si>
  <si>
    <t>SES48</t>
  </si>
  <si>
    <t>SES49</t>
  </si>
  <si>
    <t>SES50</t>
  </si>
  <si>
    <t>SES51</t>
  </si>
  <si>
    <t>137459</t>
  </si>
  <si>
    <t>TRF10A</t>
  </si>
  <si>
    <t>TRF101</t>
  </si>
  <si>
    <t>TRF171</t>
  </si>
  <si>
    <t>TRF172</t>
  </si>
  <si>
    <t>151229</t>
  </si>
  <si>
    <t>151226</t>
  </si>
  <si>
    <t>151228</t>
  </si>
  <si>
    <t>151227</t>
  </si>
  <si>
    <t>151230</t>
  </si>
  <si>
    <t>151212</t>
  </si>
  <si>
    <t>151210</t>
  </si>
  <si>
    <t>151211</t>
  </si>
  <si>
    <t>151135</t>
  </si>
  <si>
    <t>151136</t>
  </si>
  <si>
    <t>151140</t>
  </si>
  <si>
    <t>151138</t>
  </si>
  <si>
    <t>151240</t>
  </si>
  <si>
    <t>151242</t>
  </si>
  <si>
    <t>151235</t>
  </si>
  <si>
    <t>CA112</t>
  </si>
  <si>
    <t>CA113</t>
  </si>
  <si>
    <t>CA114</t>
  </si>
  <si>
    <t>CA116</t>
  </si>
  <si>
    <t>CA118</t>
  </si>
  <si>
    <t>CA122</t>
  </si>
  <si>
    <t>CA123</t>
  </si>
  <si>
    <t>CA124</t>
  </si>
  <si>
    <t>CA132</t>
  </si>
  <si>
    <t>CA134</t>
  </si>
  <si>
    <t>CAP112</t>
  </si>
  <si>
    <t>CAP113</t>
  </si>
  <si>
    <t>CAP114</t>
  </si>
  <si>
    <t>CAP116</t>
  </si>
  <si>
    <t>CAP118</t>
  </si>
  <si>
    <t>CAP122</t>
  </si>
  <si>
    <t>CA213</t>
  </si>
  <si>
    <t>CA214</t>
  </si>
  <si>
    <t>CA216</t>
  </si>
  <si>
    <t>CA218</t>
  </si>
  <si>
    <t>CA236</t>
  </si>
  <si>
    <t>CA238</t>
  </si>
  <si>
    <t>CA2310</t>
  </si>
  <si>
    <t>CA2316</t>
  </si>
  <si>
    <t>CA2312</t>
  </si>
  <si>
    <t>CAP214</t>
  </si>
  <si>
    <t>CAP216</t>
  </si>
  <si>
    <t>CAP218</t>
  </si>
  <si>
    <t>CAP236</t>
  </si>
  <si>
    <t>CAN236</t>
  </si>
  <si>
    <t>150836</t>
  </si>
  <si>
    <t>150837</t>
  </si>
  <si>
    <t>150838</t>
  </si>
  <si>
    <t>150839</t>
  </si>
  <si>
    <t>150840</t>
  </si>
  <si>
    <t>150822</t>
  </si>
  <si>
    <t>150823</t>
  </si>
  <si>
    <t>150826</t>
  </si>
  <si>
    <t>150827</t>
  </si>
  <si>
    <t>150860</t>
  </si>
  <si>
    <t>150861</t>
  </si>
  <si>
    <t>150862</t>
  </si>
  <si>
    <t>150863</t>
  </si>
  <si>
    <t>150864</t>
  </si>
  <si>
    <t>150857</t>
  </si>
  <si>
    <t>150858</t>
  </si>
  <si>
    <t>150859</t>
  </si>
  <si>
    <t>150850</t>
  </si>
  <si>
    <t>150851</t>
  </si>
  <si>
    <t>150852</t>
  </si>
  <si>
    <t>150853</t>
  </si>
  <si>
    <t>150854</t>
  </si>
  <si>
    <t>150847</t>
  </si>
  <si>
    <t>150848</t>
  </si>
  <si>
    <t>150849</t>
  </si>
  <si>
    <t>138200</t>
  </si>
  <si>
    <t>138201</t>
  </si>
  <si>
    <t>138202</t>
  </si>
  <si>
    <t>138203</t>
  </si>
  <si>
    <t>138204</t>
  </si>
  <si>
    <t>138205</t>
  </si>
  <si>
    <t>138206</t>
  </si>
  <si>
    <t>138207</t>
  </si>
  <si>
    <t>CUEP4</t>
  </si>
  <si>
    <t>CUEP6</t>
  </si>
  <si>
    <t>CUEP8</t>
  </si>
  <si>
    <t>CUEP10</t>
  </si>
  <si>
    <t>CUEP13</t>
  </si>
  <si>
    <t>EXCUERDA</t>
  </si>
  <si>
    <t>CPL30</t>
  </si>
  <si>
    <t>DPA60</t>
  </si>
  <si>
    <t>DRS200</t>
  </si>
  <si>
    <t>DRS300</t>
  </si>
  <si>
    <t>DRS400</t>
  </si>
  <si>
    <t>DRN200</t>
  </si>
  <si>
    <t>DG2C</t>
  </si>
  <si>
    <t>DGN2C</t>
  </si>
  <si>
    <t>DBS200</t>
  </si>
  <si>
    <t>DBS300</t>
  </si>
  <si>
    <t>DBS400</t>
  </si>
  <si>
    <t>DBS400A</t>
  </si>
  <si>
    <t>DBS400R</t>
  </si>
  <si>
    <t>RA15P</t>
  </si>
  <si>
    <t>RA20P</t>
  </si>
  <si>
    <t>RA15B</t>
  </si>
  <si>
    <t>RA20B</t>
  </si>
  <si>
    <t>RB15P</t>
  </si>
  <si>
    <t>RB15B</t>
  </si>
  <si>
    <t>RE4P</t>
  </si>
  <si>
    <t>RE5P</t>
  </si>
  <si>
    <t>RE4R</t>
  </si>
  <si>
    <t>RE5R</t>
  </si>
  <si>
    <t>RE4M</t>
  </si>
  <si>
    <t>RE5M</t>
  </si>
  <si>
    <t>RE4G</t>
  </si>
  <si>
    <t>RE5G</t>
  </si>
  <si>
    <t>RY5P</t>
  </si>
  <si>
    <t>RY5PB</t>
  </si>
  <si>
    <t>RY4R</t>
  </si>
  <si>
    <t>RY5R</t>
  </si>
  <si>
    <t>RY4RB</t>
  </si>
  <si>
    <t>RY5RB</t>
  </si>
  <si>
    <t>RY4M</t>
  </si>
  <si>
    <t>RY5M</t>
  </si>
  <si>
    <t>RY4G</t>
  </si>
  <si>
    <t>RY5G</t>
  </si>
  <si>
    <t>RY4B</t>
  </si>
  <si>
    <t>RY5B</t>
  </si>
  <si>
    <t>RH5F</t>
  </si>
  <si>
    <t>RH6F</t>
  </si>
  <si>
    <t>RH7F</t>
  </si>
  <si>
    <t>RH10F</t>
  </si>
  <si>
    <t>RH15F</t>
  </si>
  <si>
    <t>RH5G</t>
  </si>
  <si>
    <t>RH6G</t>
  </si>
  <si>
    <t>RH7G</t>
  </si>
  <si>
    <t>RH10G</t>
  </si>
  <si>
    <t>RH5B</t>
  </si>
  <si>
    <t>RH6B</t>
  </si>
  <si>
    <t>RH7B</t>
  </si>
  <si>
    <t>RH15G</t>
  </si>
  <si>
    <t>RV5F</t>
  </si>
  <si>
    <t>RV6F</t>
  </si>
  <si>
    <t>RV7F</t>
  </si>
  <si>
    <t>RV10F</t>
  </si>
  <si>
    <t>RV5G</t>
  </si>
  <si>
    <t>RV6G</t>
  </si>
  <si>
    <t>RV7G</t>
  </si>
  <si>
    <t>RV10G</t>
  </si>
  <si>
    <t>RV5B</t>
  </si>
  <si>
    <t>RV6B</t>
  </si>
  <si>
    <t>RV7B</t>
  </si>
  <si>
    <t>RV10B</t>
  </si>
  <si>
    <t>RP7F</t>
  </si>
  <si>
    <t>RP10F</t>
  </si>
  <si>
    <t>RP15F</t>
  </si>
  <si>
    <t>RP7G</t>
  </si>
  <si>
    <t>RP10G</t>
  </si>
  <si>
    <t>RP15G</t>
  </si>
  <si>
    <t>RP7B</t>
  </si>
  <si>
    <t>RP10B</t>
  </si>
  <si>
    <t>RP15B</t>
  </si>
  <si>
    <t>RN5F</t>
  </si>
  <si>
    <t>RN6F</t>
  </si>
  <si>
    <t>RN7F</t>
  </si>
  <si>
    <t>RN5G</t>
  </si>
  <si>
    <t>RN6G</t>
  </si>
  <si>
    <t>RN7G</t>
  </si>
  <si>
    <t>RN5B</t>
  </si>
  <si>
    <t>RN6B</t>
  </si>
  <si>
    <t>RN7B</t>
  </si>
  <si>
    <t>RT7F</t>
  </si>
  <si>
    <t>RT10F</t>
  </si>
  <si>
    <t>RT7G</t>
  </si>
  <si>
    <t>RT10G</t>
  </si>
  <si>
    <t>RT7B</t>
  </si>
  <si>
    <t>RT10B</t>
  </si>
  <si>
    <t>RR10F</t>
  </si>
  <si>
    <t>RR15F</t>
  </si>
  <si>
    <t>RR10G</t>
  </si>
  <si>
    <t>RR15G</t>
  </si>
  <si>
    <t>RR10B</t>
  </si>
  <si>
    <t>RR15B</t>
  </si>
  <si>
    <t>RG7F</t>
  </si>
  <si>
    <t>RG10F</t>
  </si>
  <si>
    <t>RG7G</t>
  </si>
  <si>
    <t>RG10G</t>
  </si>
  <si>
    <t>RG7B</t>
  </si>
  <si>
    <t>RG10B</t>
  </si>
  <si>
    <t>RF5F</t>
  </si>
  <si>
    <t>RF6F</t>
  </si>
  <si>
    <t>RF7F</t>
  </si>
  <si>
    <t>RF10F</t>
  </si>
  <si>
    <t>RF15F</t>
  </si>
  <si>
    <t>RF5G</t>
  </si>
  <si>
    <t>RF6G</t>
  </si>
  <si>
    <t>RF7G</t>
  </si>
  <si>
    <t>RF10G</t>
  </si>
  <si>
    <t>RF15G</t>
  </si>
  <si>
    <t>151520</t>
  </si>
  <si>
    <t>151521</t>
  </si>
  <si>
    <t>151522</t>
  </si>
  <si>
    <t>151523</t>
  </si>
  <si>
    <t>151524</t>
  </si>
  <si>
    <t>151525</t>
  </si>
  <si>
    <t>151500</t>
  </si>
  <si>
    <t>151501</t>
  </si>
  <si>
    <t>151502</t>
  </si>
  <si>
    <t>151503</t>
  </si>
  <si>
    <t>DES3</t>
  </si>
  <si>
    <t>DES4</t>
  </si>
  <si>
    <t>DES5</t>
  </si>
  <si>
    <t>DES7</t>
  </si>
  <si>
    <t>DES9</t>
  </si>
  <si>
    <t>ESC24</t>
  </si>
  <si>
    <t>ESC26</t>
  </si>
  <si>
    <t>ESC28</t>
  </si>
  <si>
    <t>ESC210</t>
  </si>
  <si>
    <t>ESC34</t>
  </si>
  <si>
    <t>ESC36</t>
  </si>
  <si>
    <t>ESC38</t>
  </si>
  <si>
    <t>ESC310</t>
  </si>
  <si>
    <t>ESC44</t>
  </si>
  <si>
    <t>ESC46</t>
  </si>
  <si>
    <t>ESC48</t>
  </si>
  <si>
    <t>ESC410</t>
  </si>
  <si>
    <t>GANOG1</t>
  </si>
  <si>
    <t>GANOG2</t>
  </si>
  <si>
    <t>GANOG3</t>
  </si>
  <si>
    <t>GANOG4</t>
  </si>
  <si>
    <t>GAN01</t>
  </si>
  <si>
    <t>GAN02</t>
  </si>
  <si>
    <t>GAN03</t>
  </si>
  <si>
    <t>GAN04</t>
  </si>
  <si>
    <t>GAN05</t>
  </si>
  <si>
    <t>GAN06</t>
  </si>
  <si>
    <t>GAN07</t>
  </si>
  <si>
    <t>GANCC1</t>
  </si>
  <si>
    <t>GANCC2</t>
  </si>
  <si>
    <t>GANCC3</t>
  </si>
  <si>
    <t>GANCC4</t>
  </si>
  <si>
    <t>GANCC5</t>
  </si>
  <si>
    <t>GANS3</t>
  </si>
  <si>
    <t>GANS4</t>
  </si>
  <si>
    <t>GANS5</t>
  </si>
  <si>
    <t>GRI1</t>
  </si>
  <si>
    <t>GRI2</t>
  </si>
  <si>
    <t>GRI3</t>
  </si>
  <si>
    <t>GRI4</t>
  </si>
  <si>
    <t>GRI5</t>
  </si>
  <si>
    <t>GRI6</t>
  </si>
  <si>
    <t>GRI7</t>
  </si>
  <si>
    <t>GRI8</t>
  </si>
  <si>
    <t>GRI9</t>
  </si>
  <si>
    <t>GRI10</t>
  </si>
  <si>
    <t>GRI11</t>
  </si>
  <si>
    <t>GRI12</t>
  </si>
  <si>
    <t>GRI13</t>
  </si>
  <si>
    <t>GRI14</t>
  </si>
  <si>
    <t>GCH3</t>
  </si>
  <si>
    <t>GCH4</t>
  </si>
  <si>
    <t>GCH5</t>
  </si>
  <si>
    <t>GCH6</t>
  </si>
  <si>
    <t>GCH7</t>
  </si>
  <si>
    <t>GRIP2</t>
  </si>
  <si>
    <t>GRIP4</t>
  </si>
  <si>
    <t>GRIP6</t>
  </si>
  <si>
    <t>GRIP7</t>
  </si>
  <si>
    <t>GRIP8</t>
  </si>
  <si>
    <t>GRIP9</t>
  </si>
  <si>
    <t>GRIP10</t>
  </si>
  <si>
    <t>GRIP13</t>
  </si>
  <si>
    <t>GC3</t>
  </si>
  <si>
    <t>GC5</t>
  </si>
  <si>
    <t>GC6</t>
  </si>
  <si>
    <t>GC7</t>
  </si>
  <si>
    <t>GC8</t>
  </si>
  <si>
    <t>151035</t>
  </si>
  <si>
    <t>151036</t>
  </si>
  <si>
    <t>151037</t>
  </si>
  <si>
    <t>151038</t>
  </si>
  <si>
    <t>151200</t>
  </si>
  <si>
    <t>151201</t>
  </si>
  <si>
    <t>151202</t>
  </si>
  <si>
    <t>151203</t>
  </si>
  <si>
    <t>PER1</t>
  </si>
  <si>
    <t>PER2</t>
  </si>
  <si>
    <t>PER3</t>
  </si>
  <si>
    <t>PER4</t>
  </si>
  <si>
    <t>PER5</t>
  </si>
  <si>
    <t>PER6</t>
  </si>
  <si>
    <t>PER7</t>
  </si>
  <si>
    <t>PER8</t>
  </si>
  <si>
    <t>PER9</t>
  </si>
  <si>
    <t>PER10</t>
  </si>
  <si>
    <t>PER11</t>
  </si>
  <si>
    <t>PER12</t>
  </si>
  <si>
    <t>PER1A</t>
  </si>
  <si>
    <t>PER3A</t>
  </si>
  <si>
    <t>PER5A</t>
  </si>
  <si>
    <t>PER7A</t>
  </si>
  <si>
    <t>PER9A</t>
  </si>
  <si>
    <t>PER10A</t>
  </si>
  <si>
    <t>PER3DF</t>
  </si>
  <si>
    <t>PER5DF</t>
  </si>
  <si>
    <t>POLEC1</t>
  </si>
  <si>
    <t>POLEC2</t>
  </si>
  <si>
    <t>POLEC3</t>
  </si>
  <si>
    <t>POLEC4</t>
  </si>
  <si>
    <t>POLAC1A</t>
  </si>
  <si>
    <t>POLAC2A</t>
  </si>
  <si>
    <t>POLAC3A</t>
  </si>
  <si>
    <t>POLAC4A</t>
  </si>
  <si>
    <t>POLAC5A</t>
  </si>
  <si>
    <t>POLAC7A</t>
  </si>
  <si>
    <t>POLAC10A</t>
  </si>
  <si>
    <t>POLAC1A-6</t>
  </si>
  <si>
    <t>POLAC2A-6</t>
  </si>
  <si>
    <t>POLAC3A-6</t>
  </si>
  <si>
    <t>POLAC4A-6</t>
  </si>
  <si>
    <t>POLAC5A-6</t>
  </si>
  <si>
    <t>POLAC1L</t>
  </si>
  <si>
    <t>POLAC2L</t>
  </si>
  <si>
    <t>POLAC3L</t>
  </si>
  <si>
    <t>POLAC4L</t>
  </si>
  <si>
    <t>POLPAL1</t>
  </si>
  <si>
    <t>POLPAL2</t>
  </si>
  <si>
    <t>POLPAL3</t>
  </si>
  <si>
    <t>POLPAL6</t>
  </si>
  <si>
    <t>151134</t>
  </si>
  <si>
    <t>151133</t>
  </si>
  <si>
    <t>151130</t>
  </si>
  <si>
    <t>151131</t>
  </si>
  <si>
    <t>151144</t>
  </si>
  <si>
    <t>151151</t>
  </si>
  <si>
    <t>151150</t>
  </si>
  <si>
    <t>151154</t>
  </si>
  <si>
    <t>151156</t>
  </si>
  <si>
    <t>151152</t>
  </si>
  <si>
    <t>151153</t>
  </si>
  <si>
    <t>151100</t>
  </si>
  <si>
    <t>151101</t>
  </si>
  <si>
    <t>151102</t>
  </si>
  <si>
    <t>151120</t>
  </si>
  <si>
    <t>151121</t>
  </si>
  <si>
    <t>151261</t>
  </si>
  <si>
    <t>151260</t>
  </si>
  <si>
    <t>151252</t>
  </si>
  <si>
    <t>151253</t>
  </si>
  <si>
    <t>151254</t>
  </si>
  <si>
    <t>TEN23</t>
  </si>
  <si>
    <t>TEN26</t>
  </si>
  <si>
    <t>TEN33</t>
  </si>
  <si>
    <t>TEN36</t>
  </si>
  <si>
    <t>TEN39</t>
  </si>
  <si>
    <t>TEN46</t>
  </si>
  <si>
    <t>TEN49</t>
  </si>
  <si>
    <t>TEN412</t>
  </si>
  <si>
    <t>TEN56</t>
  </si>
  <si>
    <t>TEN512</t>
  </si>
  <si>
    <t>TEN612</t>
  </si>
  <si>
    <t>TEN712</t>
  </si>
  <si>
    <t>TEN718</t>
  </si>
  <si>
    <t>TEN26AA</t>
  </si>
  <si>
    <t>TEN36AA</t>
  </si>
  <si>
    <t>TEN49AA</t>
  </si>
  <si>
    <t>TEN512AA</t>
  </si>
  <si>
    <t>151530</t>
  </si>
  <si>
    <t>151531</t>
  </si>
  <si>
    <t>151532</t>
  </si>
  <si>
    <t>151533</t>
  </si>
  <si>
    <t>151535</t>
  </si>
  <si>
    <t>151536</t>
  </si>
  <si>
    <t>151537</t>
  </si>
  <si>
    <t>151538</t>
  </si>
  <si>
    <t>GAT5M</t>
  </si>
  <si>
    <t>GAT7M</t>
  </si>
  <si>
    <t>GAT9M</t>
  </si>
  <si>
    <t>GAT3</t>
  </si>
  <si>
    <t>GAT5</t>
  </si>
  <si>
    <t>GAT7</t>
  </si>
  <si>
    <t>GAT9</t>
  </si>
  <si>
    <t>FGD3</t>
  </si>
  <si>
    <t>153095</t>
  </si>
  <si>
    <t>153107</t>
  </si>
  <si>
    <t>FAP20</t>
  </si>
  <si>
    <t>FAP30</t>
  </si>
  <si>
    <t>FAP40</t>
  </si>
  <si>
    <t>FAP50</t>
  </si>
  <si>
    <t>LAT300</t>
  </si>
  <si>
    <t>136092</t>
  </si>
  <si>
    <t>135909</t>
  </si>
  <si>
    <t>135911</t>
  </si>
  <si>
    <t>144094</t>
  </si>
  <si>
    <t>135905</t>
  </si>
  <si>
    <t>135906</t>
  </si>
  <si>
    <t>135907</t>
  </si>
  <si>
    <t>LA32AA</t>
  </si>
  <si>
    <t>LA32D</t>
  </si>
  <si>
    <t>LA33D</t>
  </si>
  <si>
    <t>LSL02</t>
  </si>
  <si>
    <t>LSL03</t>
  </si>
  <si>
    <t>LLS6R</t>
  </si>
  <si>
    <t>LLS6C</t>
  </si>
  <si>
    <t>LLS12C</t>
  </si>
  <si>
    <t>136029</t>
  </si>
  <si>
    <t>TLEDR</t>
  </si>
  <si>
    <t>LUJS04</t>
  </si>
  <si>
    <t>135983</t>
  </si>
  <si>
    <t>135984</t>
  </si>
  <si>
    <t>RFL10</t>
  </si>
  <si>
    <t>RFL20</t>
  </si>
  <si>
    <t>RFR3</t>
  </si>
  <si>
    <t>RFR9</t>
  </si>
  <si>
    <t>RFR12</t>
  </si>
  <si>
    <t>AEXD</t>
  </si>
  <si>
    <t>153205</t>
  </si>
  <si>
    <t>153200</t>
  </si>
  <si>
    <t>153201</t>
  </si>
  <si>
    <t>153202</t>
  </si>
  <si>
    <t>153203</t>
  </si>
  <si>
    <t>153206</t>
  </si>
  <si>
    <t>153207</t>
  </si>
  <si>
    <t>153208</t>
  </si>
  <si>
    <t>SPT65F</t>
  </si>
  <si>
    <t>SPT35D</t>
  </si>
  <si>
    <t>SPT31S</t>
  </si>
  <si>
    <t>SPD10</t>
  </si>
  <si>
    <t>136553</t>
  </si>
  <si>
    <t>136552</t>
  </si>
  <si>
    <t>136550</t>
  </si>
  <si>
    <t>136551</t>
  </si>
  <si>
    <t>136401</t>
  </si>
  <si>
    <t>136402</t>
  </si>
  <si>
    <t>136406</t>
  </si>
  <si>
    <t>136400</t>
  </si>
  <si>
    <t>136415</t>
  </si>
  <si>
    <t>136613</t>
  </si>
  <si>
    <t>136612</t>
  </si>
  <si>
    <t>136608</t>
  </si>
  <si>
    <t>136607</t>
  </si>
  <si>
    <t>136610</t>
  </si>
  <si>
    <t>136601</t>
  </si>
  <si>
    <t>136600</t>
  </si>
  <si>
    <t>136603</t>
  </si>
  <si>
    <t>136602</t>
  </si>
  <si>
    <t>136559</t>
  </si>
  <si>
    <t>136560</t>
  </si>
  <si>
    <t>136411</t>
  </si>
  <si>
    <t>136412</t>
  </si>
  <si>
    <t>136403</t>
  </si>
  <si>
    <t>136404</t>
  </si>
  <si>
    <t>136558</t>
  </si>
  <si>
    <t>136556</t>
  </si>
  <si>
    <t>136555</t>
  </si>
  <si>
    <t>136505</t>
  </si>
  <si>
    <t>136507</t>
  </si>
  <si>
    <t>136506</t>
  </si>
  <si>
    <t>136508</t>
  </si>
  <si>
    <t>136509</t>
  </si>
  <si>
    <t>136504</t>
  </si>
  <si>
    <t>136503</t>
  </si>
  <si>
    <t>136407</t>
  </si>
  <si>
    <t>136416</t>
  </si>
  <si>
    <t>136409</t>
  </si>
  <si>
    <t>136410</t>
  </si>
  <si>
    <t>136418</t>
  </si>
  <si>
    <t>136910</t>
  </si>
  <si>
    <t>136911</t>
  </si>
  <si>
    <t>136913</t>
  </si>
  <si>
    <t>136914</t>
  </si>
  <si>
    <t>136915</t>
  </si>
  <si>
    <t>136917</t>
  </si>
  <si>
    <t>136918</t>
  </si>
  <si>
    <t>136919</t>
  </si>
  <si>
    <t>136920</t>
  </si>
  <si>
    <t>136921</t>
  </si>
  <si>
    <t>136922</t>
  </si>
  <si>
    <t>136923</t>
  </si>
  <si>
    <t>136925</t>
  </si>
  <si>
    <t>136940</t>
  </si>
  <si>
    <t>136941</t>
  </si>
  <si>
    <t>136942</t>
  </si>
  <si>
    <t>136943</t>
  </si>
  <si>
    <t>136944</t>
  </si>
  <si>
    <t>136945</t>
  </si>
  <si>
    <t>136946</t>
  </si>
  <si>
    <t>136947</t>
  </si>
  <si>
    <t>136948</t>
  </si>
  <si>
    <t>136949</t>
  </si>
  <si>
    <t>136950</t>
  </si>
  <si>
    <t>136951</t>
  </si>
  <si>
    <t>136956</t>
  </si>
  <si>
    <t>136957</t>
  </si>
  <si>
    <t>136958</t>
  </si>
  <si>
    <t>136926</t>
  </si>
  <si>
    <t>136927</t>
  </si>
  <si>
    <t>136928</t>
  </si>
  <si>
    <t>136929</t>
  </si>
  <si>
    <t>136952</t>
  </si>
  <si>
    <t>136953</t>
  </si>
  <si>
    <t>136954</t>
  </si>
  <si>
    <t>136955</t>
  </si>
  <si>
    <t>136933</t>
  </si>
  <si>
    <t>136935</t>
  </si>
  <si>
    <t>136937</t>
  </si>
  <si>
    <t>136934</t>
  </si>
  <si>
    <t>136936</t>
  </si>
  <si>
    <t>136938</t>
  </si>
  <si>
    <t>136966</t>
  </si>
  <si>
    <t>136967</t>
  </si>
  <si>
    <t>136968</t>
  </si>
  <si>
    <t>136969</t>
  </si>
  <si>
    <t>136970</t>
  </si>
  <si>
    <t>136971</t>
  </si>
  <si>
    <t>138002</t>
  </si>
  <si>
    <t>138000</t>
  </si>
  <si>
    <t>138001</t>
  </si>
  <si>
    <t>138005</t>
  </si>
  <si>
    <t>138004</t>
  </si>
  <si>
    <t>138007</t>
  </si>
  <si>
    <t>138006</t>
  </si>
  <si>
    <t>138009</t>
  </si>
  <si>
    <t>138008</t>
  </si>
  <si>
    <t>138011</t>
  </si>
  <si>
    <t>138010</t>
  </si>
  <si>
    <t>138013</t>
  </si>
  <si>
    <t>138012</t>
  </si>
  <si>
    <t>137999</t>
  </si>
  <si>
    <t>138014</t>
  </si>
  <si>
    <t>126446</t>
  </si>
  <si>
    <t>143449</t>
  </si>
  <si>
    <t>143450</t>
  </si>
  <si>
    <t>143451</t>
  </si>
  <si>
    <t>136710</t>
  </si>
  <si>
    <t>136711</t>
  </si>
  <si>
    <t>136713</t>
  </si>
  <si>
    <t>136715</t>
  </si>
  <si>
    <t>136714</t>
  </si>
  <si>
    <t>GRAC5</t>
  </si>
  <si>
    <t>GRAC6</t>
  </si>
  <si>
    <t>GRAC8</t>
  </si>
  <si>
    <t>GRAC10</t>
  </si>
  <si>
    <t>GRAC12</t>
  </si>
  <si>
    <t>GRAC16</t>
  </si>
  <si>
    <t>GRAD5</t>
  </si>
  <si>
    <t>GRAD8</t>
  </si>
  <si>
    <t>GRAD10</t>
  </si>
  <si>
    <t>136852</t>
  </si>
  <si>
    <t>136853</t>
  </si>
  <si>
    <t>136854</t>
  </si>
  <si>
    <t>136850</t>
  </si>
  <si>
    <t>136851</t>
  </si>
  <si>
    <t>136855</t>
  </si>
  <si>
    <t>142850</t>
  </si>
  <si>
    <t>142851</t>
  </si>
  <si>
    <t>136050</t>
  </si>
  <si>
    <t>136170</t>
  </si>
  <si>
    <t>136171</t>
  </si>
  <si>
    <t>136172</t>
  </si>
  <si>
    <t>136173</t>
  </si>
  <si>
    <t>136174</t>
  </si>
  <si>
    <t>136175</t>
  </si>
  <si>
    <t>136040</t>
  </si>
  <si>
    <t>136041</t>
  </si>
  <si>
    <t>136042</t>
  </si>
  <si>
    <t>136043</t>
  </si>
  <si>
    <t>136044</t>
  </si>
  <si>
    <t>136045</t>
  </si>
  <si>
    <t>136046</t>
  </si>
  <si>
    <t>136047</t>
  </si>
  <si>
    <t>136048</t>
  </si>
  <si>
    <t>136049</t>
  </si>
  <si>
    <t>136051</t>
  </si>
  <si>
    <t>136052</t>
  </si>
  <si>
    <t>136053</t>
  </si>
  <si>
    <t>136140</t>
  </si>
  <si>
    <t>136141</t>
  </si>
  <si>
    <t>136142</t>
  </si>
  <si>
    <t>136143</t>
  </si>
  <si>
    <t>136144</t>
  </si>
  <si>
    <t>136145</t>
  </si>
  <si>
    <t>136146</t>
  </si>
  <si>
    <t>136148</t>
  </si>
  <si>
    <t>136149</t>
  </si>
  <si>
    <t>136150</t>
  </si>
  <si>
    <t>136151</t>
  </si>
  <si>
    <t>136152</t>
  </si>
  <si>
    <t>136153</t>
  </si>
  <si>
    <t>136155</t>
  </si>
  <si>
    <t>136156</t>
  </si>
  <si>
    <t>136157</t>
  </si>
  <si>
    <t>136158</t>
  </si>
  <si>
    <t>136159</t>
  </si>
  <si>
    <t>136160</t>
  </si>
  <si>
    <t>126447</t>
  </si>
  <si>
    <t>136096</t>
  </si>
  <si>
    <t>136097</t>
  </si>
  <si>
    <t>136094</t>
  </si>
  <si>
    <t>136095</t>
  </si>
  <si>
    <t>136035</t>
  </si>
  <si>
    <t>136204</t>
  </si>
  <si>
    <t>136205</t>
  </si>
  <si>
    <t>136200</t>
  </si>
  <si>
    <t>136201</t>
  </si>
  <si>
    <t>136202</t>
  </si>
  <si>
    <t>136076</t>
  </si>
  <si>
    <t>136077</t>
  </si>
  <si>
    <t>136070</t>
  </si>
  <si>
    <t>136071</t>
  </si>
  <si>
    <t>136074</t>
  </si>
  <si>
    <t>136450</t>
  </si>
  <si>
    <t>136220</t>
  </si>
  <si>
    <t>136221</t>
  </si>
  <si>
    <t>136222</t>
  </si>
  <si>
    <t>136656</t>
  </si>
  <si>
    <t>136657</t>
  </si>
  <si>
    <t>136655</t>
  </si>
  <si>
    <t>136658</t>
  </si>
  <si>
    <t>136666</t>
  </si>
  <si>
    <t>136667</t>
  </si>
  <si>
    <t>136663</t>
  </si>
  <si>
    <t>136664</t>
  </si>
  <si>
    <t>136665</t>
  </si>
  <si>
    <t>136670</t>
  </si>
  <si>
    <t>136675</t>
  </si>
  <si>
    <t>136676</t>
  </si>
  <si>
    <t>136677</t>
  </si>
  <si>
    <t>136678</t>
  </si>
  <si>
    <t>136681</t>
  </si>
  <si>
    <t>136673</t>
  </si>
  <si>
    <t>136674</t>
  </si>
  <si>
    <t>MN1400</t>
  </si>
  <si>
    <t>MN1300</t>
  </si>
  <si>
    <t>MN1604</t>
  </si>
  <si>
    <t>MN2400B1</t>
  </si>
  <si>
    <t>MN1500B1</t>
  </si>
  <si>
    <t>E92BP-4</t>
  </si>
  <si>
    <t>E91BP-4</t>
  </si>
  <si>
    <t>E93BP-2</t>
  </si>
  <si>
    <t>E95BP-2</t>
  </si>
  <si>
    <t>522BP-1</t>
  </si>
  <si>
    <t>A23BPZ-2</t>
  </si>
  <si>
    <t>1212-4</t>
  </si>
  <si>
    <t>1215-4</t>
  </si>
  <si>
    <t>1235-2</t>
  </si>
  <si>
    <t>1250-2</t>
  </si>
  <si>
    <t>1222-1</t>
  </si>
  <si>
    <t>1212EDT2</t>
  </si>
  <si>
    <t>1215-24</t>
  </si>
  <si>
    <t>A76BPZ</t>
  </si>
  <si>
    <t>ECR2025BP</t>
  </si>
  <si>
    <t>ECR2032BP</t>
  </si>
  <si>
    <t>136755</t>
  </si>
  <si>
    <t>136756</t>
  </si>
  <si>
    <t>137702</t>
  </si>
  <si>
    <t>137703</t>
  </si>
  <si>
    <t>137704</t>
  </si>
  <si>
    <t>137705</t>
  </si>
  <si>
    <t>137706</t>
  </si>
  <si>
    <t>137707</t>
  </si>
  <si>
    <t>137708</t>
  </si>
  <si>
    <t>137709</t>
  </si>
  <si>
    <t>137710</t>
  </si>
  <si>
    <t>137711</t>
  </si>
  <si>
    <t>137712</t>
  </si>
  <si>
    <t>137713</t>
  </si>
  <si>
    <t>137714</t>
  </si>
  <si>
    <t>137715</t>
  </si>
  <si>
    <t>137716</t>
  </si>
  <si>
    <t>137717</t>
  </si>
  <si>
    <t>137718</t>
  </si>
  <si>
    <t>137720</t>
  </si>
  <si>
    <t>137722</t>
  </si>
  <si>
    <t>137700</t>
  </si>
  <si>
    <t>137701</t>
  </si>
  <si>
    <t>113800</t>
  </si>
  <si>
    <t>113801</t>
  </si>
  <si>
    <t>113802</t>
  </si>
  <si>
    <t>113803</t>
  </si>
  <si>
    <t>113804</t>
  </si>
  <si>
    <t>113805</t>
  </si>
  <si>
    <t>WS110</t>
  </si>
  <si>
    <t>WS235</t>
  </si>
  <si>
    <t>WS400</t>
  </si>
  <si>
    <t>134000</t>
  </si>
  <si>
    <t>134001</t>
  </si>
  <si>
    <t>134002</t>
  </si>
  <si>
    <t>134005</t>
  </si>
  <si>
    <t>140982</t>
  </si>
  <si>
    <t>134013</t>
  </si>
  <si>
    <t>134010</t>
  </si>
  <si>
    <t>134011</t>
  </si>
  <si>
    <t>134008</t>
  </si>
  <si>
    <t>134007</t>
  </si>
  <si>
    <t>LIM01</t>
  </si>
  <si>
    <t>LIM02</t>
  </si>
  <si>
    <t>LIM03</t>
  </si>
  <si>
    <t>LIM04</t>
  </si>
  <si>
    <t>LIM05</t>
  </si>
  <si>
    <t>LIM06</t>
  </si>
  <si>
    <t>CLIM1</t>
  </si>
  <si>
    <t>CLIM2</t>
  </si>
  <si>
    <t>144182</t>
  </si>
  <si>
    <t>FRANG</t>
  </si>
  <si>
    <t>FRANB</t>
  </si>
  <si>
    <t>FRANR</t>
  </si>
  <si>
    <t>MF44</t>
  </si>
  <si>
    <t>108127</t>
  </si>
  <si>
    <t>150830</t>
  </si>
  <si>
    <t>150831</t>
  </si>
  <si>
    <t>150832</t>
  </si>
  <si>
    <t>150833</t>
  </si>
  <si>
    <t>150834</t>
  </si>
  <si>
    <t>150843</t>
  </si>
  <si>
    <t>150844</t>
  </si>
  <si>
    <t>150845</t>
  </si>
  <si>
    <t>114220</t>
  </si>
  <si>
    <t>114224</t>
  </si>
  <si>
    <t>114200</t>
  </si>
  <si>
    <t>114201</t>
  </si>
  <si>
    <t>114202</t>
  </si>
  <si>
    <t>114203</t>
  </si>
  <si>
    <t>114204</t>
  </si>
  <si>
    <t>114205</t>
  </si>
  <si>
    <t>114208</t>
  </si>
  <si>
    <t>114209</t>
  </si>
  <si>
    <t>114210</t>
  </si>
  <si>
    <t>114211</t>
  </si>
  <si>
    <t>114212</t>
  </si>
  <si>
    <t>114213</t>
  </si>
  <si>
    <t>114214</t>
  </si>
  <si>
    <t>114215</t>
  </si>
  <si>
    <t>114206</t>
  </si>
  <si>
    <t>114207</t>
  </si>
  <si>
    <t>114216</t>
  </si>
  <si>
    <t>114217</t>
  </si>
  <si>
    <t>114218</t>
  </si>
  <si>
    <t>114219</t>
  </si>
  <si>
    <t>114226</t>
  </si>
  <si>
    <t>114225</t>
  </si>
  <si>
    <t>114229</t>
  </si>
  <si>
    <t>114230</t>
  </si>
  <si>
    <t>114231</t>
  </si>
  <si>
    <t>114232</t>
  </si>
  <si>
    <t>CDCT12</t>
  </si>
  <si>
    <t>CDCT25</t>
  </si>
  <si>
    <t>CDCG12</t>
  </si>
  <si>
    <t>CDCG25</t>
  </si>
  <si>
    <t>138046</t>
  </si>
  <si>
    <t>138040</t>
  </si>
  <si>
    <t>138041</t>
  </si>
  <si>
    <t>138042</t>
  </si>
  <si>
    <t>138029</t>
  </si>
  <si>
    <t>138036</t>
  </si>
  <si>
    <t>138037</t>
  </si>
  <si>
    <t>138038</t>
  </si>
  <si>
    <t>138015</t>
  </si>
  <si>
    <t>138017</t>
  </si>
  <si>
    <t>138018</t>
  </si>
  <si>
    <t>138024</t>
  </si>
  <si>
    <t>138025</t>
  </si>
  <si>
    <t>138026</t>
  </si>
  <si>
    <t>138020</t>
  </si>
  <si>
    <t>138022</t>
  </si>
  <si>
    <t>138080</t>
  </si>
  <si>
    <t>138081</t>
  </si>
  <si>
    <t>138082</t>
  </si>
  <si>
    <t>138083</t>
  </si>
  <si>
    <t>138084</t>
  </si>
  <si>
    <t>138030</t>
  </si>
  <si>
    <t>138031</t>
  </si>
  <si>
    <t>138032</t>
  </si>
  <si>
    <t>138033</t>
  </si>
  <si>
    <t>138034</t>
  </si>
  <si>
    <t>138049</t>
  </si>
  <si>
    <t>138057</t>
  </si>
  <si>
    <t>138058</t>
  </si>
  <si>
    <t>138059</t>
  </si>
  <si>
    <t>138050</t>
  </si>
  <si>
    <t>138053</t>
  </si>
  <si>
    <t>138055</t>
  </si>
  <si>
    <t>138052</t>
  </si>
  <si>
    <t>138054</t>
  </si>
  <si>
    <t>138056</t>
  </si>
  <si>
    <t>143330</t>
  </si>
  <si>
    <t>143331</t>
  </si>
  <si>
    <t>EM212</t>
  </si>
  <si>
    <t>EC13</t>
  </si>
  <si>
    <t>EC15</t>
  </si>
  <si>
    <t>EEFV224</t>
  </si>
  <si>
    <t>EE16</t>
  </si>
  <si>
    <t>EE20</t>
  </si>
  <si>
    <t>EE24</t>
  </si>
  <si>
    <t>EE28</t>
  </si>
  <si>
    <t>ETFV25</t>
  </si>
  <si>
    <t>ETFV27</t>
  </si>
  <si>
    <t>ET3</t>
  </si>
  <si>
    <t>ET4</t>
  </si>
  <si>
    <t>ET5</t>
  </si>
  <si>
    <t>ETF3</t>
  </si>
  <si>
    <t>ETF4</t>
  </si>
  <si>
    <t>ETF5</t>
  </si>
  <si>
    <t>TT2</t>
  </si>
  <si>
    <t>113500</t>
  </si>
  <si>
    <t>113501</t>
  </si>
  <si>
    <t>113502</t>
  </si>
  <si>
    <t>113520</t>
  </si>
  <si>
    <t>113521</t>
  </si>
  <si>
    <t>113522</t>
  </si>
  <si>
    <t>LAG80</t>
  </si>
  <si>
    <t>LAG100</t>
  </si>
  <si>
    <t>LAG120</t>
  </si>
  <si>
    <t>LAG150</t>
  </si>
  <si>
    <t>LAG180</t>
  </si>
  <si>
    <t>LAG220</t>
  </si>
  <si>
    <t>LAG240</t>
  </si>
  <si>
    <t>LAG280</t>
  </si>
  <si>
    <t>LAG320</t>
  </si>
  <si>
    <t>LAG360</t>
  </si>
  <si>
    <t>LAG400</t>
  </si>
  <si>
    <t>LAG500</t>
  </si>
  <si>
    <t>LAG600</t>
  </si>
  <si>
    <t>LAG1000</t>
  </si>
  <si>
    <t>LAG1200</t>
  </si>
  <si>
    <t>LER36</t>
  </si>
  <si>
    <t>LER50</t>
  </si>
  <si>
    <t>LER80</t>
  </si>
  <si>
    <t>LER120</t>
  </si>
  <si>
    <t>LEN36</t>
  </si>
  <si>
    <t>LEN50</t>
  </si>
  <si>
    <t>LEN80</t>
  </si>
  <si>
    <t>LEN120</t>
  </si>
  <si>
    <t>LMC80</t>
  </si>
  <si>
    <t>LMC100</t>
  </si>
  <si>
    <t>LMC120</t>
  </si>
  <si>
    <t>LMC180</t>
  </si>
  <si>
    <t>LMK60</t>
  </si>
  <si>
    <t>LMK100</t>
  </si>
  <si>
    <t>LR5120</t>
  </si>
  <si>
    <t>LR45120</t>
  </si>
  <si>
    <t>RLIJAC</t>
  </si>
  <si>
    <t>LR1X2</t>
  </si>
  <si>
    <t>LR2X3</t>
  </si>
  <si>
    <t>LR3X3</t>
  </si>
  <si>
    <t>LR3X4</t>
  </si>
  <si>
    <t>LR4X5</t>
  </si>
  <si>
    <t>LR4X6</t>
  </si>
  <si>
    <t>LR5X6</t>
  </si>
  <si>
    <t>LR6X12</t>
  </si>
  <si>
    <t>LR12X17</t>
  </si>
  <si>
    <t>LR1X2A</t>
  </si>
  <si>
    <t>LR2X3A</t>
  </si>
  <si>
    <t>LR3X3A</t>
  </si>
  <si>
    <t>LR3X4A</t>
  </si>
  <si>
    <t>LR4X5A</t>
  </si>
  <si>
    <t>LR4X6A</t>
  </si>
  <si>
    <t>LR5X6A</t>
  </si>
  <si>
    <t>LR6X12A</t>
  </si>
  <si>
    <t>LR12X17A</t>
  </si>
  <si>
    <t>LR2X3B</t>
  </si>
  <si>
    <t>LR3X3B</t>
  </si>
  <si>
    <t>LR3X4B</t>
  </si>
  <si>
    <t>LR4X5B</t>
  </si>
  <si>
    <t>LR4X6B</t>
  </si>
  <si>
    <t>LR5X6B</t>
  </si>
  <si>
    <t>LR6X12B</t>
  </si>
  <si>
    <t>LR12X17B</t>
  </si>
  <si>
    <t>LEM2X3R</t>
  </si>
  <si>
    <t>LEM3X3R</t>
  </si>
  <si>
    <t>LEM3X4R</t>
  </si>
  <si>
    <t>LEM4X5R</t>
  </si>
  <si>
    <t>LEM4X6R</t>
  </si>
  <si>
    <t>LEM5X6R</t>
  </si>
  <si>
    <t>LEM6X12R</t>
  </si>
  <si>
    <t>LE10X10V</t>
  </si>
  <si>
    <t>LE12X16V</t>
  </si>
  <si>
    <t>LE16X20V</t>
  </si>
  <si>
    <t>LE20X20V</t>
  </si>
  <si>
    <t>LE20X30V</t>
  </si>
  <si>
    <t>LE20X40V</t>
  </si>
  <si>
    <t>LE6X8</t>
  </si>
  <si>
    <t>LE9X12</t>
  </si>
  <si>
    <t>LE10X10</t>
  </si>
  <si>
    <t>LE10X12</t>
  </si>
  <si>
    <t>LE18X20</t>
  </si>
  <si>
    <t>LE18X24</t>
  </si>
  <si>
    <t>LE20X20</t>
  </si>
  <si>
    <t>LE20X30</t>
  </si>
  <si>
    <t>LE20X40</t>
  </si>
  <si>
    <t>LE14X18N</t>
  </si>
  <si>
    <t>LE20X20N</t>
  </si>
  <si>
    <t>LE20X40N</t>
  </si>
  <si>
    <t>137826</t>
  </si>
  <si>
    <t>137827</t>
  </si>
  <si>
    <t>137828</t>
  </si>
  <si>
    <t>137823</t>
  </si>
  <si>
    <t>137824</t>
  </si>
  <si>
    <t>137825</t>
  </si>
  <si>
    <t>137820</t>
  </si>
  <si>
    <t>137821</t>
  </si>
  <si>
    <t>137822</t>
  </si>
  <si>
    <t>137790</t>
  </si>
  <si>
    <t>137791</t>
  </si>
  <si>
    <t>137792</t>
  </si>
  <si>
    <t>137793</t>
  </si>
  <si>
    <t>137794</t>
  </si>
  <si>
    <t>137795</t>
  </si>
  <si>
    <t>137796</t>
  </si>
  <si>
    <t>137797</t>
  </si>
  <si>
    <t>137798</t>
  </si>
  <si>
    <t>137799</t>
  </si>
  <si>
    <t>137800</t>
  </si>
  <si>
    <t>137801</t>
  </si>
  <si>
    <t>113470</t>
  </si>
  <si>
    <t>121134</t>
  </si>
  <si>
    <t>121135</t>
  </si>
  <si>
    <t>121130</t>
  </si>
  <si>
    <t>121131</t>
  </si>
  <si>
    <t>121132</t>
  </si>
  <si>
    <t>121133</t>
  </si>
  <si>
    <t>113450</t>
  </si>
  <si>
    <t>113451</t>
  </si>
  <si>
    <t>113452</t>
  </si>
  <si>
    <t>113453</t>
  </si>
  <si>
    <t>113505</t>
  </si>
  <si>
    <t>113455</t>
  </si>
  <si>
    <t>113457</t>
  </si>
  <si>
    <t>113458</t>
  </si>
  <si>
    <t>113459</t>
  </si>
  <si>
    <t>SP40100</t>
  </si>
  <si>
    <t>SP40199</t>
  </si>
  <si>
    <t>SP40200</t>
  </si>
  <si>
    <t>SP40212</t>
  </si>
  <si>
    <t>SP40245</t>
  </si>
  <si>
    <t>SP40262</t>
  </si>
  <si>
    <t>SP40299</t>
  </si>
  <si>
    <t>SP40300</t>
  </si>
  <si>
    <t>SP40312</t>
  </si>
  <si>
    <t>SP40345</t>
  </si>
  <si>
    <t>SP40362</t>
  </si>
  <si>
    <t>SP40369</t>
  </si>
  <si>
    <t>SP40393</t>
  </si>
  <si>
    <t>SP40399</t>
  </si>
  <si>
    <t>SP30100</t>
  </si>
  <si>
    <t>SP30199</t>
  </si>
  <si>
    <t>SP30200</t>
  </si>
  <si>
    <t>SP30299</t>
  </si>
  <si>
    <t>SP30300</t>
  </si>
  <si>
    <t>SP30399</t>
  </si>
  <si>
    <t>SP50256</t>
  </si>
  <si>
    <t>SP50356</t>
  </si>
  <si>
    <t>SP20300</t>
  </si>
  <si>
    <t>SP20400</t>
  </si>
  <si>
    <t>SP20421</t>
  </si>
  <si>
    <t>SP20422</t>
  </si>
  <si>
    <t>SP20466</t>
  </si>
  <si>
    <t>SP20476</t>
  </si>
  <si>
    <t>SV100</t>
  </si>
  <si>
    <t>SV200</t>
  </si>
  <si>
    <t>IMB3</t>
  </si>
  <si>
    <t>IMT3</t>
  </si>
  <si>
    <t>IMB5</t>
  </si>
  <si>
    <t>IMT5</t>
  </si>
  <si>
    <t>SCP4</t>
  </si>
  <si>
    <t>113510</t>
  </si>
  <si>
    <t>113511</t>
  </si>
  <si>
    <t>113512</t>
  </si>
  <si>
    <t>123354</t>
  </si>
  <si>
    <t>144706</t>
  </si>
  <si>
    <t>144716</t>
  </si>
  <si>
    <t>144717</t>
  </si>
  <si>
    <t>144705</t>
  </si>
  <si>
    <t>144712</t>
  </si>
  <si>
    <t>144713</t>
  </si>
  <si>
    <t>144710</t>
  </si>
  <si>
    <t>144711</t>
  </si>
  <si>
    <t>144700</t>
  </si>
  <si>
    <t>144701</t>
  </si>
  <si>
    <t>144702</t>
  </si>
  <si>
    <t>107374</t>
  </si>
  <si>
    <t>107375</t>
  </si>
  <si>
    <t>138104</t>
  </si>
  <si>
    <t>138105</t>
  </si>
  <si>
    <t>138100</t>
  </si>
  <si>
    <t>138101</t>
  </si>
  <si>
    <t>138102</t>
  </si>
  <si>
    <t>138113</t>
  </si>
  <si>
    <t>138114</t>
  </si>
  <si>
    <t>138115</t>
  </si>
  <si>
    <t>138116</t>
  </si>
  <si>
    <t>138117</t>
  </si>
  <si>
    <t>138118</t>
  </si>
  <si>
    <t>138119</t>
  </si>
  <si>
    <t>138106</t>
  </si>
  <si>
    <t>138107</t>
  </si>
  <si>
    <t>138108</t>
  </si>
  <si>
    <t>138109</t>
  </si>
  <si>
    <t>138110</t>
  </si>
  <si>
    <t>138111</t>
  </si>
  <si>
    <t>138112</t>
  </si>
  <si>
    <t>EXHTELAC</t>
  </si>
  <si>
    <t>TQ6</t>
  </si>
  <si>
    <t>TQ8</t>
  </si>
  <si>
    <t>TQ10</t>
  </si>
  <si>
    <t>135011</t>
  </si>
  <si>
    <t>135010</t>
  </si>
  <si>
    <t>144460</t>
  </si>
  <si>
    <t>144461</t>
  </si>
  <si>
    <t>131000</t>
  </si>
  <si>
    <t>RBZANCO</t>
  </si>
  <si>
    <t>RPZANCO</t>
  </si>
  <si>
    <t>FUTS</t>
  </si>
  <si>
    <t>CIL700</t>
  </si>
  <si>
    <t>CUAD20</t>
  </si>
  <si>
    <t>BARPS</t>
  </si>
  <si>
    <t>DOMS</t>
  </si>
  <si>
    <t>127193</t>
  </si>
  <si>
    <t>PAR100</t>
  </si>
  <si>
    <t>PSOLS</t>
  </si>
  <si>
    <t>100P</t>
  </si>
  <si>
    <t>122090</t>
  </si>
  <si>
    <t>F108P</t>
  </si>
  <si>
    <t>LLPA100</t>
  </si>
  <si>
    <t>127194</t>
  </si>
  <si>
    <t>127195</t>
  </si>
  <si>
    <t>PLMS</t>
  </si>
  <si>
    <t>PLAS</t>
  </si>
  <si>
    <t>TAPES</t>
  </si>
  <si>
    <t>KASA</t>
  </si>
  <si>
    <t>127116</t>
  </si>
  <si>
    <t>COLIND</t>
  </si>
  <si>
    <t>MEPLE</t>
  </si>
  <si>
    <t>127117</t>
  </si>
  <si>
    <t>MSPOS</t>
  </si>
  <si>
    <t>TZG</t>
  </si>
  <si>
    <t>BAT100M</t>
  </si>
  <si>
    <t>BAT100L</t>
  </si>
  <si>
    <t>BAT100XL</t>
  </si>
  <si>
    <t>CAMC101C</t>
  </si>
  <si>
    <t>CAMC101M</t>
  </si>
  <si>
    <t>CAMC101L</t>
  </si>
  <si>
    <t>CAMC101X</t>
  </si>
  <si>
    <t>CAMC102C</t>
  </si>
  <si>
    <t>CAMC102M</t>
  </si>
  <si>
    <t>CAMC102L</t>
  </si>
  <si>
    <t>CAMC102X</t>
  </si>
  <si>
    <t>CHA105M</t>
  </si>
  <si>
    <t>CHA105L</t>
  </si>
  <si>
    <t>CHA105X</t>
  </si>
  <si>
    <t>PLA100C</t>
  </si>
  <si>
    <t>PLA100M</t>
  </si>
  <si>
    <t>PLA101M</t>
  </si>
  <si>
    <t>PLA101X</t>
  </si>
  <si>
    <t>SPODAC</t>
  </si>
  <si>
    <t>SPODZC</t>
  </si>
  <si>
    <t>SPODZM</t>
  </si>
  <si>
    <t>STKPOAM</t>
  </si>
  <si>
    <t>STKPOAX</t>
  </si>
  <si>
    <t>STKPOZC</t>
  </si>
  <si>
    <t>STKPOZM</t>
  </si>
  <si>
    <t>STKPOZX</t>
  </si>
  <si>
    <t>TCAR1</t>
  </si>
  <si>
    <t>TJAR1</t>
  </si>
  <si>
    <t>TPLO1</t>
  </si>
  <si>
    <t>TMEC1</t>
  </si>
  <si>
    <t>RBOTAH</t>
  </si>
  <si>
    <t>RSIL</t>
  </si>
  <si>
    <t>RESP12</t>
  </si>
  <si>
    <t>RFLOTA6</t>
  </si>
  <si>
    <t>RCUCH</t>
  </si>
  <si>
    <t>RHACHA</t>
  </si>
  <si>
    <t>RMEN50</t>
  </si>
  <si>
    <t>RNIV5</t>
  </si>
  <si>
    <t>126287</t>
  </si>
  <si>
    <t>RSERRU</t>
  </si>
  <si>
    <t>RMAN3</t>
  </si>
  <si>
    <t>RDESB</t>
  </si>
  <si>
    <t>RMULTI</t>
  </si>
  <si>
    <t>DTAL</t>
  </si>
  <si>
    <t>RLLANA</t>
  </si>
  <si>
    <t>RCINTA</t>
  </si>
  <si>
    <t>126524</t>
  </si>
  <si>
    <t>RCUERDA</t>
  </si>
  <si>
    <t>RCAD4</t>
  </si>
  <si>
    <t>EXHCARR</t>
  </si>
  <si>
    <t>RCARRVER</t>
  </si>
  <si>
    <t>RCARRE</t>
  </si>
  <si>
    <t>EXESCAL</t>
  </si>
  <si>
    <t>RGOLPE</t>
  </si>
  <si>
    <t>RPALA</t>
  </si>
  <si>
    <t>126246</t>
  </si>
  <si>
    <t>RMAN</t>
  </si>
  <si>
    <t>EXHTELA</t>
  </si>
  <si>
    <t>LCGM</t>
  </si>
  <si>
    <t>LCG</t>
  </si>
  <si>
    <t>DDAD</t>
  </si>
  <si>
    <t>RLIJA</t>
  </si>
  <si>
    <t>EXLIMAS</t>
  </si>
  <si>
    <t>TIMPU100</t>
  </si>
  <si>
    <t>PF38062-3000-32DLHV</t>
  </si>
  <si>
    <t>PF38062-3000-32DRHV</t>
  </si>
  <si>
    <t>PF38062-3000-32DLH</t>
  </si>
  <si>
    <t>PF38062-3000-32DRH</t>
  </si>
  <si>
    <t>CPF3-5362-US32DV</t>
  </si>
  <si>
    <t>CPF3-5362-US32D</t>
  </si>
  <si>
    <t>CPF2-5362-US32D</t>
  </si>
  <si>
    <t>CPF1-5362-US32D</t>
  </si>
  <si>
    <t>LEMD</t>
  </si>
  <si>
    <t>LETD</t>
  </si>
  <si>
    <t>CPF3-1060-US32D</t>
  </si>
  <si>
    <t>LECS</t>
  </si>
  <si>
    <t>CPF2-40-US32D</t>
  </si>
  <si>
    <t>CPF3-10S-US32D</t>
  </si>
  <si>
    <t>CPF1-10-US32DV</t>
  </si>
  <si>
    <t>CPF1-10S-US32D</t>
  </si>
  <si>
    <t>BICS20</t>
  </si>
  <si>
    <t>BICS25</t>
  </si>
  <si>
    <t>BICS30</t>
  </si>
  <si>
    <t>BICS35</t>
  </si>
  <si>
    <t>BICS40</t>
  </si>
  <si>
    <t>11GA</t>
  </si>
  <si>
    <t>10GA</t>
  </si>
  <si>
    <t>12GA</t>
  </si>
  <si>
    <t>13GA</t>
  </si>
  <si>
    <t>14GA</t>
  </si>
  <si>
    <t>L119QLB</t>
  </si>
  <si>
    <t>L119QLA</t>
  </si>
  <si>
    <t>L119ELB</t>
  </si>
  <si>
    <t>L119ELA</t>
  </si>
  <si>
    <t>LH119LB</t>
  </si>
  <si>
    <t>LH119LA</t>
  </si>
  <si>
    <t>LMG45QLB</t>
  </si>
  <si>
    <t>LMG45ELB</t>
  </si>
  <si>
    <t>LC60QLB</t>
  </si>
  <si>
    <t>LC60ELB</t>
  </si>
  <si>
    <t>LC70QNS</t>
  </si>
  <si>
    <t>LCM70QNS</t>
  </si>
  <si>
    <t>LC70ENS</t>
  </si>
  <si>
    <t>LCM70ENS</t>
  </si>
  <si>
    <t>LCM70NS</t>
  </si>
  <si>
    <t>10CB</t>
  </si>
  <si>
    <t>11CB</t>
  </si>
  <si>
    <t>14CB</t>
  </si>
  <si>
    <t>15CB</t>
  </si>
  <si>
    <t>12CB</t>
  </si>
  <si>
    <t>13CB</t>
  </si>
  <si>
    <t>19PO</t>
  </si>
  <si>
    <t>20PO</t>
  </si>
  <si>
    <t>23PO</t>
  </si>
  <si>
    <t>24PO</t>
  </si>
  <si>
    <t>21PO</t>
  </si>
  <si>
    <t>22PO</t>
  </si>
  <si>
    <t>12PO</t>
  </si>
  <si>
    <t>10PO</t>
  </si>
  <si>
    <t>11PO</t>
  </si>
  <si>
    <t>18PO</t>
  </si>
  <si>
    <t>16PO</t>
  </si>
  <si>
    <t>17PO</t>
  </si>
  <si>
    <t>15PO</t>
  </si>
  <si>
    <t>13PO</t>
  </si>
  <si>
    <t>14PO</t>
  </si>
  <si>
    <t>LR062B</t>
  </si>
  <si>
    <t>LR000B</t>
  </si>
  <si>
    <t>LR030B</t>
  </si>
  <si>
    <t>10MA</t>
  </si>
  <si>
    <t>11MA</t>
  </si>
  <si>
    <t>12MA</t>
  </si>
  <si>
    <t>13MA</t>
  </si>
  <si>
    <t>14MA</t>
  </si>
  <si>
    <t>15MA</t>
  </si>
  <si>
    <t>16MA</t>
  </si>
  <si>
    <t>17MA</t>
  </si>
  <si>
    <t>18MA</t>
  </si>
  <si>
    <t>19MA</t>
  </si>
  <si>
    <t>20MA</t>
  </si>
  <si>
    <t>21MA</t>
  </si>
  <si>
    <t>22MA</t>
  </si>
  <si>
    <t>23MA</t>
  </si>
  <si>
    <t>12CE</t>
  </si>
  <si>
    <t>13CE</t>
  </si>
  <si>
    <t>16CE</t>
  </si>
  <si>
    <t>17CE</t>
  </si>
  <si>
    <t>14CE</t>
  </si>
  <si>
    <t>15CE</t>
  </si>
  <si>
    <t>10CD</t>
  </si>
  <si>
    <t>32BL</t>
  </si>
  <si>
    <t>33BL</t>
  </si>
  <si>
    <t>34BL</t>
  </si>
  <si>
    <t>LBC20NS</t>
  </si>
  <si>
    <t>LBC25NS</t>
  </si>
  <si>
    <t>LBC30NS</t>
  </si>
  <si>
    <t>LBC35NS</t>
  </si>
  <si>
    <t>LBC40NS</t>
  </si>
  <si>
    <t>LBC20LB</t>
  </si>
  <si>
    <t>LBC25LB</t>
  </si>
  <si>
    <t>LBC30LB</t>
  </si>
  <si>
    <t>LBC35LB</t>
  </si>
  <si>
    <t>LBC40LB</t>
  </si>
  <si>
    <t>LBC20LA</t>
  </si>
  <si>
    <t>LBC25LA</t>
  </si>
  <si>
    <t>LBC30LA</t>
  </si>
  <si>
    <t>LBC35LA</t>
  </si>
  <si>
    <t>LBC40LA</t>
  </si>
  <si>
    <t>LBA10NI</t>
  </si>
  <si>
    <t>LBA15NI</t>
  </si>
  <si>
    <t>LBA20NI</t>
  </si>
  <si>
    <t>LBA25NI</t>
  </si>
  <si>
    <t>LBA30NI</t>
  </si>
  <si>
    <t>LBA35NI</t>
  </si>
  <si>
    <t>LBA40NI</t>
  </si>
  <si>
    <t>LBA10LB</t>
  </si>
  <si>
    <t>LBA15LB</t>
  </si>
  <si>
    <t>LBA20LB</t>
  </si>
  <si>
    <t>LBA25LB</t>
  </si>
  <si>
    <t>LBA30LB</t>
  </si>
  <si>
    <t>LBA35LB</t>
  </si>
  <si>
    <t>LBA40LB</t>
  </si>
  <si>
    <t>LBA15LA</t>
  </si>
  <si>
    <t>LBA20LA</t>
  </si>
  <si>
    <t>LBA25LA</t>
  </si>
  <si>
    <t>LBA30LA</t>
  </si>
  <si>
    <t>LBA35LA</t>
  </si>
  <si>
    <t>LBA40LA</t>
  </si>
  <si>
    <t>10BR</t>
  </si>
  <si>
    <t>11BR</t>
  </si>
  <si>
    <t>10CE</t>
  </si>
  <si>
    <t>11CE</t>
  </si>
  <si>
    <t>L2101NI</t>
  </si>
  <si>
    <t>L2101</t>
  </si>
  <si>
    <t>L2102</t>
  </si>
  <si>
    <t>10BA</t>
  </si>
  <si>
    <t>11BA</t>
  </si>
  <si>
    <t>L220AL</t>
  </si>
  <si>
    <t>L200AL</t>
  </si>
  <si>
    <t>L048CSB</t>
  </si>
  <si>
    <t>L048LBB</t>
  </si>
  <si>
    <t>L048LAB</t>
  </si>
  <si>
    <t>L044CSB</t>
  </si>
  <si>
    <t>L044LBB</t>
  </si>
  <si>
    <t>L044LAB</t>
  </si>
  <si>
    <t>LPC134NIB</t>
  </si>
  <si>
    <t>LPC212NIB</t>
  </si>
  <si>
    <t>LPC314NIB</t>
  </si>
  <si>
    <t>LPC412NIB</t>
  </si>
  <si>
    <t>LPC134LBB</t>
  </si>
  <si>
    <t>LPC212LBB</t>
  </si>
  <si>
    <t>LPC314LBB</t>
  </si>
  <si>
    <t>LPC412LBB</t>
  </si>
  <si>
    <t>LM200NSB</t>
  </si>
  <si>
    <t>LM200LBB</t>
  </si>
  <si>
    <t>LM200LAB</t>
  </si>
  <si>
    <t>12GP</t>
  </si>
  <si>
    <t>LGPA100A</t>
  </si>
  <si>
    <t>LGPA100B</t>
  </si>
  <si>
    <t>LGPA100N</t>
  </si>
  <si>
    <t>LGPA100D</t>
  </si>
  <si>
    <t>14GP</t>
  </si>
  <si>
    <t>10GP</t>
  </si>
  <si>
    <t>LGP100A</t>
  </si>
  <si>
    <t>LGP100B</t>
  </si>
  <si>
    <t>LGP100N</t>
  </si>
  <si>
    <t>LGP100D</t>
  </si>
  <si>
    <t>10BZ</t>
  </si>
  <si>
    <t>11BZ</t>
  </si>
  <si>
    <t>L70AC</t>
  </si>
  <si>
    <t>L70BC</t>
  </si>
  <si>
    <t>L70CC</t>
  </si>
  <si>
    <t>L70DC</t>
  </si>
  <si>
    <t>L701ACS</t>
  </si>
  <si>
    <t>L701BCS</t>
  </si>
  <si>
    <t>L701CCS</t>
  </si>
  <si>
    <t>L701DCS</t>
  </si>
  <si>
    <t>L701ALB</t>
  </si>
  <si>
    <t>L701BLB</t>
  </si>
  <si>
    <t>L701CLB</t>
  </si>
  <si>
    <t>L701DLB</t>
  </si>
  <si>
    <t>L600C</t>
  </si>
  <si>
    <t>L601C</t>
  </si>
  <si>
    <t>L602C</t>
  </si>
  <si>
    <t>L603C</t>
  </si>
  <si>
    <t>L604C</t>
  </si>
  <si>
    <t>L605C</t>
  </si>
  <si>
    <t>L606C</t>
  </si>
  <si>
    <t>L607C</t>
  </si>
  <si>
    <t>L608C</t>
  </si>
  <si>
    <t>L609C</t>
  </si>
  <si>
    <t>L6800CS</t>
  </si>
  <si>
    <t>L6801CS</t>
  </si>
  <si>
    <t>L6802CS</t>
  </si>
  <si>
    <t>L6803CS</t>
  </si>
  <si>
    <t>L6804CS</t>
  </si>
  <si>
    <t>L6805CS</t>
  </si>
  <si>
    <t>L6806CS</t>
  </si>
  <si>
    <t>L6807CS</t>
  </si>
  <si>
    <t>L6808CS</t>
  </si>
  <si>
    <t>L6809CS</t>
  </si>
  <si>
    <t>L6800LB</t>
  </si>
  <si>
    <t>L6801LB</t>
  </si>
  <si>
    <t>L6802LB</t>
  </si>
  <si>
    <t>L6803LB</t>
  </si>
  <si>
    <t>L6804LB</t>
  </si>
  <si>
    <t>L6805LB</t>
  </si>
  <si>
    <t>L6806LB</t>
  </si>
  <si>
    <t>L6807LB</t>
  </si>
  <si>
    <t>L6808LB</t>
  </si>
  <si>
    <t>L6809LB</t>
  </si>
  <si>
    <t>L7725ADBIN</t>
  </si>
  <si>
    <t>L7725ATAIN</t>
  </si>
  <si>
    <t>20CS</t>
  </si>
  <si>
    <t>21CS</t>
  </si>
  <si>
    <t>22CS</t>
  </si>
  <si>
    <t>23CS</t>
  </si>
  <si>
    <t>24CS</t>
  </si>
  <si>
    <t>25CS</t>
  </si>
  <si>
    <t>26CS</t>
  </si>
  <si>
    <t>27CS</t>
  </si>
  <si>
    <t>10CS</t>
  </si>
  <si>
    <t>11CS</t>
  </si>
  <si>
    <t>12CS</t>
  </si>
  <si>
    <t>13CS</t>
  </si>
  <si>
    <t>14CS</t>
  </si>
  <si>
    <t>15CS</t>
  </si>
  <si>
    <t>16CS</t>
  </si>
  <si>
    <t>17CS</t>
  </si>
  <si>
    <t>18CS</t>
  </si>
  <si>
    <t>19CS</t>
  </si>
  <si>
    <t>LES</t>
  </si>
  <si>
    <t>EC10</t>
  </si>
  <si>
    <t>EC11</t>
  </si>
  <si>
    <t>L77CS</t>
  </si>
  <si>
    <t>L77LB</t>
  </si>
  <si>
    <t>LJ77LB</t>
  </si>
  <si>
    <t>LJ77LA</t>
  </si>
  <si>
    <t>L590DCB</t>
  </si>
  <si>
    <t>L590ICB</t>
  </si>
  <si>
    <t>L580DCBB</t>
  </si>
  <si>
    <t>L580ICBB</t>
  </si>
  <si>
    <t>L580DCB</t>
  </si>
  <si>
    <t>L580ICB</t>
  </si>
  <si>
    <t>L570DCBB</t>
  </si>
  <si>
    <t>L570ICBB</t>
  </si>
  <si>
    <t>L570DCB</t>
  </si>
  <si>
    <t>L570ICB</t>
  </si>
  <si>
    <t>L560DCBB</t>
  </si>
  <si>
    <t>L560ICBB</t>
  </si>
  <si>
    <t>L560DCB</t>
  </si>
  <si>
    <t>L560ICB</t>
  </si>
  <si>
    <t>L510GS</t>
  </si>
  <si>
    <t>LPM85</t>
  </si>
  <si>
    <t>LPM100</t>
  </si>
  <si>
    <t>LPM130</t>
  </si>
  <si>
    <t>LPM145</t>
  </si>
  <si>
    <t>PAVEN1</t>
  </si>
  <si>
    <t>PAVEN2</t>
  </si>
  <si>
    <t>PAVEC1</t>
  </si>
  <si>
    <t>PAVEC2</t>
  </si>
  <si>
    <t>PAOC</t>
  </si>
  <si>
    <t>MAVEP</t>
  </si>
  <si>
    <t>LP30</t>
  </si>
  <si>
    <t>LP40</t>
  </si>
  <si>
    <t>LP55</t>
  </si>
  <si>
    <t>LCP300</t>
  </si>
  <si>
    <t>LCP500</t>
  </si>
  <si>
    <t>LCV20</t>
  </si>
  <si>
    <t>LBT38</t>
  </si>
  <si>
    <t>LBT12</t>
  </si>
  <si>
    <t>LBT58</t>
  </si>
  <si>
    <t>LBT34</t>
  </si>
  <si>
    <t>LBT1</t>
  </si>
  <si>
    <t>LBP1</t>
  </si>
  <si>
    <t>LBP2</t>
  </si>
  <si>
    <t>LBP3</t>
  </si>
  <si>
    <t>LBP13</t>
  </si>
  <si>
    <t>LBP23</t>
  </si>
  <si>
    <t>LBP33</t>
  </si>
  <si>
    <t>LBP1H</t>
  </si>
  <si>
    <t>LBP2H</t>
  </si>
  <si>
    <t>LBP3H</t>
  </si>
  <si>
    <t>LBP13H</t>
  </si>
  <si>
    <t>LBP23H</t>
  </si>
  <si>
    <t>LBP33H</t>
  </si>
  <si>
    <t>13CL</t>
  </si>
  <si>
    <t>10CL</t>
  </si>
  <si>
    <t>11CL</t>
  </si>
  <si>
    <t>18CL</t>
  </si>
  <si>
    <t>L050TPCBB</t>
  </si>
  <si>
    <t>CCLOD</t>
  </si>
  <si>
    <t>CCLOS</t>
  </si>
  <si>
    <t>CCLOP</t>
  </si>
  <si>
    <t>CCLORT4</t>
  </si>
  <si>
    <t>CCLORT2</t>
  </si>
  <si>
    <t>RILAT2</t>
  </si>
  <si>
    <t>RILAT3</t>
  </si>
  <si>
    <t>RIALT2</t>
  </si>
  <si>
    <t>RIALT3</t>
  </si>
  <si>
    <t>RILAJ2</t>
  </si>
  <si>
    <t>RILAJ3</t>
  </si>
  <si>
    <t>RIALJ2</t>
  </si>
  <si>
    <t>RIALJ3</t>
  </si>
  <si>
    <t>TCLO3</t>
  </si>
  <si>
    <t>BCLO</t>
  </si>
  <si>
    <t>10PE</t>
  </si>
  <si>
    <t>11PE</t>
  </si>
  <si>
    <t>12PE</t>
  </si>
  <si>
    <t>13PE</t>
  </si>
  <si>
    <t>LBD35RP</t>
  </si>
  <si>
    <t>LBD35CP</t>
  </si>
  <si>
    <t>LBD35AP</t>
  </si>
  <si>
    <t>LBD26R</t>
  </si>
  <si>
    <t>LBD35R</t>
  </si>
  <si>
    <t>LBD26C</t>
  </si>
  <si>
    <t>LBD35C</t>
  </si>
  <si>
    <t>LBD135E</t>
  </si>
  <si>
    <t>LBD165E</t>
  </si>
  <si>
    <t>LBDM</t>
  </si>
  <si>
    <t>LJM124</t>
  </si>
  <si>
    <t>LJM156</t>
  </si>
  <si>
    <t>LJM188</t>
  </si>
  <si>
    <t>LJM220</t>
  </si>
  <si>
    <t>LJM252</t>
  </si>
  <si>
    <t>LJM316</t>
  </si>
  <si>
    <t>LJM444</t>
  </si>
  <si>
    <t>LJM501</t>
  </si>
  <si>
    <t>LJM668</t>
  </si>
  <si>
    <t>LJM124H</t>
  </si>
  <si>
    <t>LJM156H</t>
  </si>
  <si>
    <t>LJM188H</t>
  </si>
  <si>
    <t>LJM220H</t>
  </si>
  <si>
    <t>LJM252H</t>
  </si>
  <si>
    <t>LJ1M12N</t>
  </si>
  <si>
    <t>LEXJ</t>
  </si>
  <si>
    <t>LCAC40</t>
  </si>
  <si>
    <t>LCAC50</t>
  </si>
  <si>
    <t>LCAC60</t>
  </si>
  <si>
    <t>L22A40DCSB</t>
  </si>
  <si>
    <t>L22A50DCSB</t>
  </si>
  <si>
    <t>L22A60DCSB</t>
  </si>
  <si>
    <t>L22A70DCSB</t>
  </si>
  <si>
    <t>19CA</t>
  </si>
  <si>
    <t>20CA</t>
  </si>
  <si>
    <t>L22S384</t>
  </si>
  <si>
    <t>L22L452</t>
  </si>
  <si>
    <t>L22S382</t>
  </si>
  <si>
    <t>L22S452</t>
  </si>
  <si>
    <t>L22L382</t>
  </si>
  <si>
    <t>L22S40DCSB</t>
  </si>
  <si>
    <t>L22S50DCSB</t>
  </si>
  <si>
    <t>L22S60DCSB</t>
  </si>
  <si>
    <t>L22L40DCSB</t>
  </si>
  <si>
    <t>L22L50DCSB</t>
  </si>
  <si>
    <t>L22L60DCSB</t>
  </si>
  <si>
    <t>L22S38EACB</t>
  </si>
  <si>
    <t>L22S45EACB</t>
  </si>
  <si>
    <t>L22S50EACB</t>
  </si>
  <si>
    <t>L22L38EACB</t>
  </si>
  <si>
    <t>L22L45EACB</t>
  </si>
  <si>
    <t>L22L50EACB</t>
  </si>
  <si>
    <t>L22S38A</t>
  </si>
  <si>
    <t>L22S45A</t>
  </si>
  <si>
    <t>L22S50A</t>
  </si>
  <si>
    <t>L22L38A</t>
  </si>
  <si>
    <t>L22L45A</t>
  </si>
  <si>
    <t>L22L50A</t>
  </si>
  <si>
    <t>LTIM22S</t>
  </si>
  <si>
    <t>LTIM22L</t>
  </si>
  <si>
    <t>L22S65EACB</t>
  </si>
  <si>
    <t>L22L65EACB</t>
  </si>
  <si>
    <t>L22S32ELBB</t>
  </si>
  <si>
    <t>L22S38ELBB</t>
  </si>
  <si>
    <t>L22S50ELBB</t>
  </si>
  <si>
    <t>L22S63ELBB</t>
  </si>
  <si>
    <t>L22C80QCBB</t>
  </si>
  <si>
    <t>L22C70TCSB</t>
  </si>
  <si>
    <t>L22C80TCSB</t>
  </si>
  <si>
    <t>L22C70TLBB</t>
  </si>
  <si>
    <t>L22C80TLBB</t>
  </si>
  <si>
    <t>L22C70ECSB</t>
  </si>
  <si>
    <t>L22C80ECSB</t>
  </si>
  <si>
    <t>L22C70ELBB</t>
  </si>
  <si>
    <t>L22C80ELBB</t>
  </si>
  <si>
    <t>LTIM22CS</t>
  </si>
  <si>
    <t>LTIM22CT</t>
  </si>
  <si>
    <t>L20S40BB</t>
  </si>
  <si>
    <t>L20S50BB</t>
  </si>
  <si>
    <t>L20S60BB</t>
  </si>
  <si>
    <t>L20S40QB</t>
  </si>
  <si>
    <t>L20S50QB</t>
  </si>
  <si>
    <t>L20S60QB</t>
  </si>
  <si>
    <t>L20S40TB</t>
  </si>
  <si>
    <t>L20S50TB</t>
  </si>
  <si>
    <t>L20S60TB</t>
  </si>
  <si>
    <t>L20S20EB</t>
  </si>
  <si>
    <t>L20S25EB</t>
  </si>
  <si>
    <t>13CA</t>
  </si>
  <si>
    <t>15CA</t>
  </si>
  <si>
    <t>L20L25EB</t>
  </si>
  <si>
    <t>14CA</t>
  </si>
  <si>
    <t>L20S30EB</t>
  </si>
  <si>
    <t>L20S40EB</t>
  </si>
  <si>
    <t>L20S45EB</t>
  </si>
  <si>
    <t>L20S50EB</t>
  </si>
  <si>
    <t>L20L30EB</t>
  </si>
  <si>
    <t>L20L40EB</t>
  </si>
  <si>
    <t>L20L45EB</t>
  </si>
  <si>
    <t>L20L50EB</t>
  </si>
  <si>
    <t>L20X30EB</t>
  </si>
  <si>
    <t>L20X40EB</t>
  </si>
  <si>
    <t>L20X50EB</t>
  </si>
  <si>
    <t>L20C75EB</t>
  </si>
  <si>
    <t>18CA</t>
  </si>
  <si>
    <t>C25S40</t>
  </si>
  <si>
    <t>C25L40</t>
  </si>
  <si>
    <t>16CA</t>
  </si>
  <si>
    <t>17CA</t>
  </si>
  <si>
    <t>C23S30</t>
  </si>
  <si>
    <t>C23S40</t>
  </si>
  <si>
    <t>C23S45</t>
  </si>
  <si>
    <t>C23S50</t>
  </si>
  <si>
    <t>C23S65</t>
  </si>
  <si>
    <t>LTIM25</t>
  </si>
  <si>
    <t>10CA</t>
  </si>
  <si>
    <t>11CA</t>
  </si>
  <si>
    <t>12CA</t>
  </si>
  <si>
    <t>L21M20PT</t>
  </si>
  <si>
    <t>L21M36</t>
  </si>
  <si>
    <t>L26S50NGB</t>
  </si>
  <si>
    <t>L26S50RJB</t>
  </si>
  <si>
    <t>L26S50AMB</t>
  </si>
  <si>
    <t>C27C35</t>
  </si>
  <si>
    <t>C27C40</t>
  </si>
  <si>
    <t>C27R35</t>
  </si>
  <si>
    <t>C27R40</t>
  </si>
  <si>
    <t>21CA</t>
  </si>
  <si>
    <t>CASOD</t>
  </si>
  <si>
    <t>CASO70</t>
  </si>
  <si>
    <t>10CN</t>
  </si>
  <si>
    <t>11CN</t>
  </si>
  <si>
    <t>12CN</t>
  </si>
  <si>
    <t>13CN</t>
  </si>
  <si>
    <t>14CN</t>
  </si>
  <si>
    <t>15CN</t>
  </si>
  <si>
    <t>PGR62NV</t>
  </si>
  <si>
    <t>PGR60NV</t>
  </si>
  <si>
    <t>MY-CT5362BOLA-US5</t>
  </si>
  <si>
    <t>10POP</t>
  </si>
  <si>
    <t>11POP</t>
  </si>
  <si>
    <t>12POP</t>
  </si>
  <si>
    <t>13POP</t>
  </si>
  <si>
    <t>14POP</t>
  </si>
  <si>
    <t>15POP</t>
  </si>
  <si>
    <t>16POP</t>
  </si>
  <si>
    <t>17POP</t>
  </si>
  <si>
    <t>18POP</t>
  </si>
  <si>
    <t>21POP</t>
  </si>
  <si>
    <t>19POP</t>
  </si>
  <si>
    <t>20POP</t>
  </si>
  <si>
    <t>MY-660-US32D</t>
  </si>
  <si>
    <t>L5202AL</t>
  </si>
  <si>
    <t>L5203AL</t>
  </si>
  <si>
    <t>L5501AL</t>
  </si>
  <si>
    <t>P22S384</t>
  </si>
  <si>
    <t>P22L452</t>
  </si>
  <si>
    <t>P22L382</t>
  </si>
  <si>
    <t>P22S452</t>
  </si>
  <si>
    <t>P22S382</t>
  </si>
  <si>
    <t>P22S38B</t>
  </si>
  <si>
    <t>P22S45B</t>
  </si>
  <si>
    <t>P22S50B</t>
  </si>
  <si>
    <t>P22L38B</t>
  </si>
  <si>
    <t>P22L45B</t>
  </si>
  <si>
    <t>P22L50B</t>
  </si>
  <si>
    <t>P22S38</t>
  </si>
  <si>
    <t>P22S45</t>
  </si>
  <si>
    <t>P22S50</t>
  </si>
  <si>
    <t>P22L38</t>
  </si>
  <si>
    <t>P22L45</t>
  </si>
  <si>
    <t>P22L50</t>
  </si>
  <si>
    <t>P19C70</t>
  </si>
  <si>
    <t>P19C80</t>
  </si>
  <si>
    <t>L24S30EB</t>
  </si>
  <si>
    <t>L24S40EB</t>
  </si>
  <si>
    <t>L24S50EB</t>
  </si>
  <si>
    <t>10CAP</t>
  </si>
  <si>
    <t>11CAP</t>
  </si>
  <si>
    <t>12CAP</t>
  </si>
  <si>
    <t>L18S25EB</t>
  </si>
  <si>
    <t>L18S30EB</t>
  </si>
  <si>
    <t>L18S40EB</t>
  </si>
  <si>
    <t>L18S50EB</t>
  </si>
  <si>
    <t>LBAT50L</t>
  </si>
  <si>
    <t>LBAT50XL</t>
  </si>
  <si>
    <t>LCAMCBC</t>
  </si>
  <si>
    <t>LCAMCBM</t>
  </si>
  <si>
    <t>LCAMCBL</t>
  </si>
  <si>
    <t>LCAMCBX</t>
  </si>
  <si>
    <t>LPOBC</t>
  </si>
  <si>
    <t>LPOBM</t>
  </si>
  <si>
    <t>LPOBL</t>
  </si>
  <si>
    <t>LPOBX</t>
  </si>
  <si>
    <t>LPODBC</t>
  </si>
  <si>
    <t>LPODBM</t>
  </si>
  <si>
    <t>LRPVM</t>
  </si>
  <si>
    <t>LRPVL</t>
  </si>
  <si>
    <t>LRPVX</t>
  </si>
  <si>
    <t>LEXGE</t>
  </si>
  <si>
    <t>LEXGCH</t>
  </si>
  <si>
    <t>LEXGC</t>
  </si>
  <si>
    <t>LTIMPU50</t>
  </si>
  <si>
    <t>49-36</t>
  </si>
  <si>
    <t>CARB-LIOR-1/2A</t>
  </si>
  <si>
    <t>R-MD</t>
  </si>
  <si>
    <t>R-ROTO-U</t>
  </si>
  <si>
    <t>R-GATO-BO</t>
  </si>
  <si>
    <t>ACEF-180</t>
  </si>
  <si>
    <t>ACEF-300</t>
  </si>
  <si>
    <t>ACEF-500</t>
  </si>
  <si>
    <t>ACEF-700</t>
  </si>
  <si>
    <t>AM-VA</t>
  </si>
  <si>
    <t>ATX-12</t>
  </si>
  <si>
    <t>ATT-12</t>
  </si>
  <si>
    <t>APT-12</t>
  </si>
  <si>
    <t>APT-12X</t>
  </si>
  <si>
    <t>MAT-12</t>
  </si>
  <si>
    <t>AJ-6</t>
  </si>
  <si>
    <t>APS-12</t>
  </si>
  <si>
    <t>APS-12P2</t>
  </si>
  <si>
    <t>MAT-12P</t>
  </si>
  <si>
    <t>ACA-6X</t>
  </si>
  <si>
    <t>ACA-6</t>
  </si>
  <si>
    <t>SAV-18</t>
  </si>
  <si>
    <t>SAV-24</t>
  </si>
  <si>
    <t>JCA-3</t>
  </si>
  <si>
    <t>AVE-X</t>
  </si>
  <si>
    <t>JAV-7</t>
  </si>
  <si>
    <t>AL-0</t>
  </si>
  <si>
    <t>AL-1</t>
  </si>
  <si>
    <t>AL-2</t>
  </si>
  <si>
    <t>AL-3</t>
  </si>
  <si>
    <t>AL-0M</t>
  </si>
  <si>
    <t>AL-1M</t>
  </si>
  <si>
    <t>AL-2M</t>
  </si>
  <si>
    <t>AL-3M</t>
  </si>
  <si>
    <t>ATJ-P</t>
  </si>
  <si>
    <t>ATJ-C</t>
  </si>
  <si>
    <t>BAP-100</t>
  </si>
  <si>
    <t>BAP-125</t>
  </si>
  <si>
    <t>BAP-150</t>
  </si>
  <si>
    <t>BAP-175</t>
  </si>
  <si>
    <t>BAP-175X</t>
  </si>
  <si>
    <t>BU-45</t>
  </si>
  <si>
    <t>BU-60</t>
  </si>
  <si>
    <t>BU-75</t>
  </si>
  <si>
    <t>BU-90</t>
  </si>
  <si>
    <t>BAP-125P</t>
  </si>
  <si>
    <t>BAP-150P</t>
  </si>
  <si>
    <t>BAP-175P</t>
  </si>
  <si>
    <t>BC-12M</t>
  </si>
  <si>
    <t>MBC-12</t>
  </si>
  <si>
    <t>BPJ-3</t>
  </si>
  <si>
    <t>BPJ-4</t>
  </si>
  <si>
    <t>BPJ-5</t>
  </si>
  <si>
    <t>BPJ-6</t>
  </si>
  <si>
    <t>MG-BJY</t>
  </si>
  <si>
    <t>MG-BPJ</t>
  </si>
  <si>
    <t>DESP-BAV-700</t>
  </si>
  <si>
    <t>DESP-BAV-29C</t>
  </si>
  <si>
    <t>JBAV-21</t>
  </si>
  <si>
    <t>JBAV-17</t>
  </si>
  <si>
    <t>J-BAV-13</t>
  </si>
  <si>
    <t>J-BAV-10</t>
  </si>
  <si>
    <t>J-BAV-7</t>
  </si>
  <si>
    <t>JBAV-5</t>
  </si>
  <si>
    <t>BAV9/32</t>
  </si>
  <si>
    <t>JBAV-5P</t>
  </si>
  <si>
    <t>BS-1/4X4</t>
  </si>
  <si>
    <t>BS-1/4X6</t>
  </si>
  <si>
    <t>BS-3/8X6</t>
  </si>
  <si>
    <t>BS-3/8X12</t>
  </si>
  <si>
    <t>BS-3/8X18</t>
  </si>
  <si>
    <t>BS-1/2X6</t>
  </si>
  <si>
    <t>BS-1/2X12</t>
  </si>
  <si>
    <t>BS-1/2X18</t>
  </si>
  <si>
    <t>BS-5/8X12</t>
  </si>
  <si>
    <t>BS-3/4X12</t>
  </si>
  <si>
    <t>BS-7/8X11</t>
  </si>
  <si>
    <t>BCT1/8X3</t>
  </si>
  <si>
    <t>BCT-3/16X4</t>
  </si>
  <si>
    <t>BCT3/16X6</t>
  </si>
  <si>
    <t>BCT-1/4X6</t>
  </si>
  <si>
    <t>BCT-1/4X12</t>
  </si>
  <si>
    <t>BCT-5/16X4</t>
  </si>
  <si>
    <t>BCT-5/16X6</t>
  </si>
  <si>
    <t>BCT-5/16X12</t>
  </si>
  <si>
    <t>BCT-3/8X6</t>
  </si>
  <si>
    <t>BCT-3/8X12</t>
  </si>
  <si>
    <t>BCT-1/2X6</t>
  </si>
  <si>
    <t>BCT-1/2X12</t>
  </si>
  <si>
    <t>BCT-5/8X6</t>
  </si>
  <si>
    <t>BCT-5/8X12</t>
  </si>
  <si>
    <t>BCT-3/4X6</t>
  </si>
  <si>
    <t>BCT-3/4X12</t>
  </si>
  <si>
    <t>BCT-7/8X6</t>
  </si>
  <si>
    <t>BCT-7/8X12</t>
  </si>
  <si>
    <t>BCT-1X6</t>
  </si>
  <si>
    <t>BCT-1X12</t>
  </si>
  <si>
    <t>JBCP-4</t>
  </si>
  <si>
    <t>BSA-1 1/4</t>
  </si>
  <si>
    <t>BMT5/16</t>
  </si>
  <si>
    <t>BMT7/16</t>
  </si>
  <si>
    <t>BMT9/16</t>
  </si>
  <si>
    <t>J-BPT-6</t>
  </si>
  <si>
    <t>BPT-1/2</t>
  </si>
  <si>
    <t>BPT-5/8</t>
  </si>
  <si>
    <t>BPT-3/4</t>
  </si>
  <si>
    <t>BPT-7/8</t>
  </si>
  <si>
    <t>BPT-1</t>
  </si>
  <si>
    <t>BPT-1 1/8</t>
  </si>
  <si>
    <t>BPT-1 1/4</t>
  </si>
  <si>
    <t>BPT-1 1/2</t>
  </si>
  <si>
    <t>BROU-BC 1 1/8X</t>
  </si>
  <si>
    <t>BROU-CP 1/2</t>
  </si>
  <si>
    <t>BROU-V 3/8</t>
  </si>
  <si>
    <t>BROU-V 1/2</t>
  </si>
  <si>
    <t>BROU-MC 1/4</t>
  </si>
  <si>
    <t>BROU-MC 3/8</t>
  </si>
  <si>
    <t>BROU-MC 1/2</t>
  </si>
  <si>
    <t>BROU-MC 3/4</t>
  </si>
  <si>
    <t>BROU-R2 1/4M</t>
  </si>
  <si>
    <t>BROU-R2 1/4L</t>
  </si>
  <si>
    <t>BROU-R2 5/16</t>
  </si>
  <si>
    <t>BROU-R2 3/8</t>
  </si>
  <si>
    <t>BROU-R2 1/2</t>
  </si>
  <si>
    <t>BROU-R2 5/8</t>
  </si>
  <si>
    <t>BROU-R2 3/4</t>
  </si>
  <si>
    <t>BROU-C 1 3/8X</t>
  </si>
  <si>
    <t>BROU-CH 1 1/4X</t>
  </si>
  <si>
    <t>BROU-RM 1X</t>
  </si>
  <si>
    <t>BROU-RM 1 1/4X</t>
  </si>
  <si>
    <t>BROU-RM 1 1/2X</t>
  </si>
  <si>
    <t>BROU-DR 1 3/8X</t>
  </si>
  <si>
    <t>BROU-PP 1 1/8X</t>
  </si>
  <si>
    <t>BROU-PP 1 3/8X</t>
  </si>
  <si>
    <t>BROU-RD 1X</t>
  </si>
  <si>
    <t>BROU-RD 1 1/4X</t>
  </si>
  <si>
    <t>BROU-RD 1 1/2X</t>
  </si>
  <si>
    <t>BROU-M 1 1/8X</t>
  </si>
  <si>
    <t>BROU-RB 1 1/4X</t>
  </si>
  <si>
    <t>BRT-1-1/2P</t>
  </si>
  <si>
    <t>BRT-2P</t>
  </si>
  <si>
    <t>BRT-3P</t>
  </si>
  <si>
    <t>BRT-4P</t>
  </si>
  <si>
    <t>BRT-5P</t>
  </si>
  <si>
    <t>BRT-6P</t>
  </si>
  <si>
    <t>BRP-1/2</t>
  </si>
  <si>
    <t>BRP-1</t>
  </si>
  <si>
    <t>BRP-1-1/2</t>
  </si>
  <si>
    <t>BRP-2</t>
  </si>
  <si>
    <t>BRP-2-1/2</t>
  </si>
  <si>
    <t>BRP-3</t>
  </si>
  <si>
    <t>BRP-4</t>
  </si>
  <si>
    <t>BRP-5</t>
  </si>
  <si>
    <t>BRP-6</t>
  </si>
  <si>
    <t>GAMO-6130</t>
  </si>
  <si>
    <t>GAMO-4090</t>
  </si>
  <si>
    <t>GAME-450</t>
  </si>
  <si>
    <t>CARRO-2</t>
  </si>
  <si>
    <t>CARRO-23</t>
  </si>
  <si>
    <t>CHP-12-X</t>
  </si>
  <si>
    <t>CHP-16-X</t>
  </si>
  <si>
    <t>CHP-20-X</t>
  </si>
  <si>
    <t>POR-HE6</t>
  </si>
  <si>
    <t>CAL-32</t>
  </si>
  <si>
    <t>CAL-26</t>
  </si>
  <si>
    <t>CAL-15</t>
  </si>
  <si>
    <t>CAL-BOVA-12</t>
  </si>
  <si>
    <t>CAL-R</t>
  </si>
  <si>
    <t>CALDI-6MP</t>
  </si>
  <si>
    <t>CALDI-6MPX</t>
  </si>
  <si>
    <t>CALCA-150X</t>
  </si>
  <si>
    <t>CALCA-150</t>
  </si>
  <si>
    <t>CAL-6MP</t>
  </si>
  <si>
    <t>MICRO-DI</t>
  </si>
  <si>
    <t>VER6P</t>
  </si>
  <si>
    <t>CAU-140</t>
  </si>
  <si>
    <t>CAU-230</t>
  </si>
  <si>
    <t>CAU-30</t>
  </si>
  <si>
    <t>CAU-45</t>
  </si>
  <si>
    <t>CAU-60</t>
  </si>
  <si>
    <t>CAT-KID-T</t>
  </si>
  <si>
    <t>CEA-36</t>
  </si>
  <si>
    <t>CEA-72</t>
  </si>
  <si>
    <t>CEA-54</t>
  </si>
  <si>
    <t>CEA-18</t>
  </si>
  <si>
    <t>CEA-18E</t>
  </si>
  <si>
    <t>CEPP-54</t>
  </si>
  <si>
    <t>CEPP-52</t>
  </si>
  <si>
    <t>4L</t>
  </si>
  <si>
    <t>5L</t>
  </si>
  <si>
    <t>6L</t>
  </si>
  <si>
    <t>4C</t>
  </si>
  <si>
    <t>5C</t>
  </si>
  <si>
    <t>6C</t>
  </si>
  <si>
    <t>CU-C3</t>
  </si>
  <si>
    <t>CU-C4/5</t>
  </si>
  <si>
    <t>CU-C6</t>
  </si>
  <si>
    <t>E-10R</t>
  </si>
  <si>
    <t>E-10C</t>
  </si>
  <si>
    <t>JCINC6</t>
  </si>
  <si>
    <t>PUMAR-1/4</t>
  </si>
  <si>
    <t>PUMAR-3/8</t>
  </si>
  <si>
    <t>PUMAR-1/2</t>
  </si>
  <si>
    <t>PUBAR-3/8</t>
  </si>
  <si>
    <t>PURE-5/16C</t>
  </si>
  <si>
    <t>PURE-3/8</t>
  </si>
  <si>
    <t>PURE-1/2</t>
  </si>
  <si>
    <t>TP20ME</t>
  </si>
  <si>
    <t>TP30ME</t>
  </si>
  <si>
    <t>TP50ME</t>
  </si>
  <si>
    <t>TFC-30ME</t>
  </si>
  <si>
    <t>TFC-50ME</t>
  </si>
  <si>
    <t>TFC-100ME</t>
  </si>
  <si>
    <t>TR-20ME</t>
  </si>
  <si>
    <t>TR-30ME</t>
  </si>
  <si>
    <t>CAZ-40B</t>
  </si>
  <si>
    <t>P-CAZ-8</t>
  </si>
  <si>
    <t>SELO-20</t>
  </si>
  <si>
    <t>SELO-30</t>
  </si>
  <si>
    <t>SELO-50</t>
  </si>
  <si>
    <t>SELO-70</t>
  </si>
  <si>
    <t>SELO-80</t>
  </si>
  <si>
    <t>COBI-9/16</t>
  </si>
  <si>
    <t>COBI-5/8</t>
  </si>
  <si>
    <t>COBI-3/4</t>
  </si>
  <si>
    <t>COBI-7/8</t>
  </si>
  <si>
    <t>COBI-1</t>
  </si>
  <si>
    <t>COBI-1-1/16</t>
  </si>
  <si>
    <t>COBI-1-1/8</t>
  </si>
  <si>
    <t>COBI-1-3/16</t>
  </si>
  <si>
    <t>COBI-1-1/4</t>
  </si>
  <si>
    <t>COBI-1-3/8</t>
  </si>
  <si>
    <t>COBI-1-1/2</t>
  </si>
  <si>
    <t>COBI-1-9/16</t>
  </si>
  <si>
    <t>COBI-1-3/4</t>
  </si>
  <si>
    <t>COBI-2</t>
  </si>
  <si>
    <t>COBI-2-1/8</t>
  </si>
  <si>
    <t>COBI-2-1/4</t>
  </si>
  <si>
    <t>COBI-2-3/8</t>
  </si>
  <si>
    <t>COBI-2-1/2</t>
  </si>
  <si>
    <t>COBI-2-3/4</t>
  </si>
  <si>
    <t>KIT-8</t>
  </si>
  <si>
    <t>KIT-14</t>
  </si>
  <si>
    <t>KIT-5</t>
  </si>
  <si>
    <t>KIT-4</t>
  </si>
  <si>
    <t>KIT-3</t>
  </si>
  <si>
    <t>MAND-3/8</t>
  </si>
  <si>
    <t>MAND-7/16</t>
  </si>
  <si>
    <t>CP-12</t>
  </si>
  <si>
    <t>CP-14</t>
  </si>
  <si>
    <t>CP-18</t>
  </si>
  <si>
    <t>CP-24</t>
  </si>
  <si>
    <t>CP-30</t>
  </si>
  <si>
    <t>CP-36</t>
  </si>
  <si>
    <t>CP-12P</t>
  </si>
  <si>
    <t>CP-14P</t>
  </si>
  <si>
    <t>CP-18P</t>
  </si>
  <si>
    <t>CP-24P</t>
  </si>
  <si>
    <t>CP-30P</t>
  </si>
  <si>
    <t>CP-36P</t>
  </si>
  <si>
    <t>REP-CP-12</t>
  </si>
  <si>
    <t>REP-CP-14</t>
  </si>
  <si>
    <t>REP-CP-18</t>
  </si>
  <si>
    <t>REP-CP-24</t>
  </si>
  <si>
    <t>REP-CP-30</t>
  </si>
  <si>
    <t>REP-CP-36</t>
  </si>
  <si>
    <t>CUAC-800</t>
  </si>
  <si>
    <t>COT1</t>
  </si>
  <si>
    <t>COT3</t>
  </si>
  <si>
    <t>COT-58</t>
  </si>
  <si>
    <t>COT-30</t>
  </si>
  <si>
    <t>COT-50</t>
  </si>
  <si>
    <t>COT-32</t>
  </si>
  <si>
    <t>REP-COTS</t>
  </si>
  <si>
    <t>COT-16</t>
  </si>
  <si>
    <t>COT-P</t>
  </si>
  <si>
    <t>COT-PVC</t>
  </si>
  <si>
    <t>CV-5X</t>
  </si>
  <si>
    <t>CT-6</t>
  </si>
  <si>
    <t>CT-9</t>
  </si>
  <si>
    <t>CT-10</t>
  </si>
  <si>
    <t>CT-11</t>
  </si>
  <si>
    <t>CT-9G</t>
  </si>
  <si>
    <t>CT9GA</t>
  </si>
  <si>
    <t>CT-6P</t>
  </si>
  <si>
    <t>CT-7P</t>
  </si>
  <si>
    <t>CT-8P</t>
  </si>
  <si>
    <t>CT-9P</t>
  </si>
  <si>
    <t>CT-10P</t>
  </si>
  <si>
    <t>CT-11P</t>
  </si>
  <si>
    <t>CT-9GP</t>
  </si>
  <si>
    <t>CT-7PM</t>
  </si>
  <si>
    <t>CT-8PM</t>
  </si>
  <si>
    <t>CT-9PM</t>
  </si>
  <si>
    <t>CU-3/4</t>
  </si>
  <si>
    <t>CU-7/8</t>
  </si>
  <si>
    <t>CU-1</t>
  </si>
  <si>
    <t>CU-1 1/4</t>
  </si>
  <si>
    <t>CU-1 1/2</t>
  </si>
  <si>
    <t>JD-3/8X21SAE-P</t>
  </si>
  <si>
    <t>JD-1/2X17MM-P</t>
  </si>
  <si>
    <t>JD-1/2X17SAE-P</t>
  </si>
  <si>
    <t>D-4705</t>
  </si>
  <si>
    <t>D-4706</t>
  </si>
  <si>
    <t>D-4707</t>
  </si>
  <si>
    <t>D-4708</t>
  </si>
  <si>
    <t>D-4709</t>
  </si>
  <si>
    <t>D-4710</t>
  </si>
  <si>
    <t>D-4711</t>
  </si>
  <si>
    <t>D-4712</t>
  </si>
  <si>
    <t>D-4714</t>
  </si>
  <si>
    <t>D-4716</t>
  </si>
  <si>
    <t>D-4708L</t>
  </si>
  <si>
    <t>D-4709L</t>
  </si>
  <si>
    <t>D-4710L</t>
  </si>
  <si>
    <t>D-4711L</t>
  </si>
  <si>
    <t>D-4712L</t>
  </si>
  <si>
    <t>D-4714L</t>
  </si>
  <si>
    <t>D-4716L</t>
  </si>
  <si>
    <t>D-4718L</t>
  </si>
  <si>
    <t>D-4704M</t>
  </si>
  <si>
    <t>D-4705M</t>
  </si>
  <si>
    <t>D-4706M</t>
  </si>
  <si>
    <t>D-4707M</t>
  </si>
  <si>
    <t>D-4708M</t>
  </si>
  <si>
    <t>D-4709M</t>
  </si>
  <si>
    <t>D-4710M</t>
  </si>
  <si>
    <t>D-4711M</t>
  </si>
  <si>
    <t>D-4712M</t>
  </si>
  <si>
    <t>D-4713M</t>
  </si>
  <si>
    <t>D-4706LM</t>
  </si>
  <si>
    <t>D-4707LM</t>
  </si>
  <si>
    <t>D-4708LM</t>
  </si>
  <si>
    <t>D-4709LM</t>
  </si>
  <si>
    <t>D-4710LM</t>
  </si>
  <si>
    <t>D-4711LM</t>
  </si>
  <si>
    <t>D-4712LM</t>
  </si>
  <si>
    <t>D-4713LM</t>
  </si>
  <si>
    <t>D-4714LM</t>
  </si>
  <si>
    <t>D-5208</t>
  </si>
  <si>
    <t>D-5210</t>
  </si>
  <si>
    <t>D-5212</t>
  </si>
  <si>
    <t>D-5214</t>
  </si>
  <si>
    <t>D-5216</t>
  </si>
  <si>
    <t>D-5218</t>
  </si>
  <si>
    <t>D-5220</t>
  </si>
  <si>
    <t>D-5222</t>
  </si>
  <si>
    <t>D-5224</t>
  </si>
  <si>
    <t>D-5226</t>
  </si>
  <si>
    <t>D-5228</t>
  </si>
  <si>
    <t>D-5230</t>
  </si>
  <si>
    <t>D-5232</t>
  </si>
  <si>
    <t>D-5208H</t>
  </si>
  <si>
    <t>D-5210H</t>
  </si>
  <si>
    <t>D-5212H</t>
  </si>
  <si>
    <t>D-5214H</t>
  </si>
  <si>
    <t>D-5216H</t>
  </si>
  <si>
    <t>D-5218H</t>
  </si>
  <si>
    <t>D-5220H</t>
  </si>
  <si>
    <t>D-5222H</t>
  </si>
  <si>
    <t>D-5224H</t>
  </si>
  <si>
    <t>D-5226H</t>
  </si>
  <si>
    <t>D-5228H</t>
  </si>
  <si>
    <t>D-5230H</t>
  </si>
  <si>
    <t>D-5232H</t>
  </si>
  <si>
    <t>D-5207-M</t>
  </si>
  <si>
    <t>D-5208-M</t>
  </si>
  <si>
    <t>D-5209-M</t>
  </si>
  <si>
    <t>D-5210-M</t>
  </si>
  <si>
    <t>D-5211-M</t>
  </si>
  <si>
    <t>D-5212-M</t>
  </si>
  <si>
    <t>D-5213-M</t>
  </si>
  <si>
    <t>D-5214-M</t>
  </si>
  <si>
    <t>D-5215-M</t>
  </si>
  <si>
    <t>D-5216-M</t>
  </si>
  <si>
    <t>D-5217-M</t>
  </si>
  <si>
    <t>D-5218-M</t>
  </si>
  <si>
    <t>D-5219-M</t>
  </si>
  <si>
    <t>D-5220-M</t>
  </si>
  <si>
    <t>D-5221-M</t>
  </si>
  <si>
    <t>D-5222-M</t>
  </si>
  <si>
    <t>D-5206HM</t>
  </si>
  <si>
    <t>D-5207HM</t>
  </si>
  <si>
    <t>D-5208HM</t>
  </si>
  <si>
    <t>D-5209HM</t>
  </si>
  <si>
    <t>D-5210HM</t>
  </si>
  <si>
    <t>D-5211HM</t>
  </si>
  <si>
    <t>D-5212HM</t>
  </si>
  <si>
    <t>D-5213HM</t>
  </si>
  <si>
    <t>D-5214HM</t>
  </si>
  <si>
    <t>D-5215HM</t>
  </si>
  <si>
    <t>D-5216HM</t>
  </si>
  <si>
    <t>D-5217HM</t>
  </si>
  <si>
    <t>D-5218HM</t>
  </si>
  <si>
    <t>D-5219HM</t>
  </si>
  <si>
    <t>D-5220HM</t>
  </si>
  <si>
    <t>D-5221HM</t>
  </si>
  <si>
    <t>D-5222HM</t>
  </si>
  <si>
    <t>D-5012H</t>
  </si>
  <si>
    <t>D-5014H</t>
  </si>
  <si>
    <t>D-5016H</t>
  </si>
  <si>
    <t>D-5018H</t>
  </si>
  <si>
    <t>D-5020H</t>
  </si>
  <si>
    <t>D-5022H</t>
  </si>
  <si>
    <t>D-5024H</t>
  </si>
  <si>
    <t>D-5026H</t>
  </si>
  <si>
    <t>D-5028H</t>
  </si>
  <si>
    <t>D-5010HM</t>
  </si>
  <si>
    <t>D-5011HM</t>
  </si>
  <si>
    <t>D-5012HM</t>
  </si>
  <si>
    <t>D-5013HM</t>
  </si>
  <si>
    <t>D-5014HM</t>
  </si>
  <si>
    <t>D-5015HM</t>
  </si>
  <si>
    <t>D-5016HM</t>
  </si>
  <si>
    <t>D-5017HM</t>
  </si>
  <si>
    <t>D-5018HM</t>
  </si>
  <si>
    <t>D-5019HM</t>
  </si>
  <si>
    <t>JD-3/8X10SAE-P</t>
  </si>
  <si>
    <t>JD-3/8X10MM-P</t>
  </si>
  <si>
    <t>D-523920W</t>
  </si>
  <si>
    <t>D-523950W</t>
  </si>
  <si>
    <t>D-523955W</t>
  </si>
  <si>
    <t>D-523960W</t>
  </si>
  <si>
    <t>JD-1/2X9P</t>
  </si>
  <si>
    <t>D-5410</t>
  </si>
  <si>
    <t>D-5412</t>
  </si>
  <si>
    <t>D-5414</t>
  </si>
  <si>
    <t>D-5416</t>
  </si>
  <si>
    <t>D-5418</t>
  </si>
  <si>
    <t>D-5420</t>
  </si>
  <si>
    <t>D-5422</t>
  </si>
  <si>
    <t>D-5424</t>
  </si>
  <si>
    <t>D-5426</t>
  </si>
  <si>
    <t>D-5428</t>
  </si>
  <si>
    <t>D-5430</t>
  </si>
  <si>
    <t>D-5432</t>
  </si>
  <si>
    <t>D-5434</t>
  </si>
  <si>
    <t>D-5436</t>
  </si>
  <si>
    <t>D-5438</t>
  </si>
  <si>
    <t>D-5440</t>
  </si>
  <si>
    <t>D-5412-H</t>
  </si>
  <si>
    <t>D-5414-H</t>
  </si>
  <si>
    <t>D-5416-H</t>
  </si>
  <si>
    <t>D-5418-H</t>
  </si>
  <si>
    <t>D-5420-H</t>
  </si>
  <si>
    <t>D-5422-H</t>
  </si>
  <si>
    <t>D-5424-H</t>
  </si>
  <si>
    <t>D-5426-H</t>
  </si>
  <si>
    <t>D-5428-H</t>
  </si>
  <si>
    <t>D-5430-H</t>
  </si>
  <si>
    <t>D-5432-H</t>
  </si>
  <si>
    <t>D-5434-H</t>
  </si>
  <si>
    <t>D-5436-H</t>
  </si>
  <si>
    <t>D-5438-H</t>
  </si>
  <si>
    <t>D-5440-H</t>
  </si>
  <si>
    <t>JD-1/2X9M</t>
  </si>
  <si>
    <t>D-5409EM</t>
  </si>
  <si>
    <t>D-5410EM</t>
  </si>
  <si>
    <t>D-5411EM</t>
  </si>
  <si>
    <t>D-5412EM</t>
  </si>
  <si>
    <t>D-5413EM</t>
  </si>
  <si>
    <t>D-5414EM</t>
  </si>
  <si>
    <t>D-5415EM</t>
  </si>
  <si>
    <t>D-5416EM</t>
  </si>
  <si>
    <t>D-5417EM</t>
  </si>
  <si>
    <t>D-5418EM</t>
  </si>
  <si>
    <t>D-5419EM</t>
  </si>
  <si>
    <t>D-5420EM</t>
  </si>
  <si>
    <t>D-5421EM</t>
  </si>
  <si>
    <t>D-5422EM</t>
  </si>
  <si>
    <t>D-5423EM</t>
  </si>
  <si>
    <t>D-5424EM</t>
  </si>
  <si>
    <t>D-5425EM</t>
  </si>
  <si>
    <t>D-5426EM</t>
  </si>
  <si>
    <t>D-5427EM</t>
  </si>
  <si>
    <t>D-5428EM</t>
  </si>
  <si>
    <t>D-5429EM</t>
  </si>
  <si>
    <t>D-5430EM</t>
  </si>
  <si>
    <t>D-5432EM</t>
  </si>
  <si>
    <t>D-5410-M</t>
  </si>
  <si>
    <t>D-5411-M</t>
  </si>
  <si>
    <t>D-5412-M</t>
  </si>
  <si>
    <t>D-5413-M</t>
  </si>
  <si>
    <t>D-5414-M</t>
  </si>
  <si>
    <t>D-5415-M</t>
  </si>
  <si>
    <t>D-5416-M</t>
  </si>
  <si>
    <t>D-5417-M</t>
  </si>
  <si>
    <t>D-5418-M</t>
  </si>
  <si>
    <t>D-5419-M</t>
  </si>
  <si>
    <t>D-5316-E</t>
  </si>
  <si>
    <t>D-5318-E</t>
  </si>
  <si>
    <t>D-5320-E</t>
  </si>
  <si>
    <t>D-5322-E</t>
  </si>
  <si>
    <t>D-5324-E</t>
  </si>
  <si>
    <t>D-5326-E</t>
  </si>
  <si>
    <t>D-5328-E</t>
  </si>
  <si>
    <t>D-5330-E</t>
  </si>
  <si>
    <t>D-5332-E</t>
  </si>
  <si>
    <t>D-5334-E</t>
  </si>
  <si>
    <t>D-5336-E</t>
  </si>
  <si>
    <t>D-5312-H</t>
  </si>
  <si>
    <t>D-5314-H</t>
  </si>
  <si>
    <t>D-5316-H</t>
  </si>
  <si>
    <t>D-5318-H</t>
  </si>
  <si>
    <t>D-5320-H</t>
  </si>
  <si>
    <t>D-5322-H</t>
  </si>
  <si>
    <t>D-5324-H</t>
  </si>
  <si>
    <t>D-5326-H</t>
  </si>
  <si>
    <t>D-5328-H</t>
  </si>
  <si>
    <t>D-5330-H</t>
  </si>
  <si>
    <t>D-5332-H</t>
  </si>
  <si>
    <t>D-5310-M</t>
  </si>
  <si>
    <t>D-5311-M</t>
  </si>
  <si>
    <t>D-5313-M</t>
  </si>
  <si>
    <t>D-5315-M</t>
  </si>
  <si>
    <t>D-5316-M</t>
  </si>
  <si>
    <t>D-5317-M</t>
  </si>
  <si>
    <t>D-5318-M</t>
  </si>
  <si>
    <t>D-5319-M</t>
  </si>
  <si>
    <t>D-7412-H</t>
  </si>
  <si>
    <t>D-7414-H</t>
  </si>
  <si>
    <t>D-7416-H</t>
  </si>
  <si>
    <t>D-7418-H</t>
  </si>
  <si>
    <t>D-7420-H</t>
  </si>
  <si>
    <t>D-7422-H</t>
  </si>
  <si>
    <t>D-7424-H</t>
  </si>
  <si>
    <t>D-7426-H</t>
  </si>
  <si>
    <t>D-7428-H</t>
  </si>
  <si>
    <t>D-7430-H</t>
  </si>
  <si>
    <t>D-7432-H</t>
  </si>
  <si>
    <t>JPH-1/2X7PH</t>
  </si>
  <si>
    <t>JPTM-1/2X7</t>
  </si>
  <si>
    <t>JPT-1/2X7</t>
  </si>
  <si>
    <t>D-5524</t>
  </si>
  <si>
    <t>D-5526</t>
  </si>
  <si>
    <t>D-5528</t>
  </si>
  <si>
    <t>D-5530</t>
  </si>
  <si>
    <t>D-5532</t>
  </si>
  <si>
    <t>D-5534</t>
  </si>
  <si>
    <t>D-5536</t>
  </si>
  <si>
    <t>D-5538</t>
  </si>
  <si>
    <t>D-5540</t>
  </si>
  <si>
    <t>D-5542</t>
  </si>
  <si>
    <t>D-5544</t>
  </si>
  <si>
    <t>D-5546</t>
  </si>
  <si>
    <t>D-5548</t>
  </si>
  <si>
    <t>D-5550</t>
  </si>
  <si>
    <t>D-5552</t>
  </si>
  <si>
    <t>D-5554</t>
  </si>
  <si>
    <t>D-5556</t>
  </si>
  <si>
    <t>D-5558</t>
  </si>
  <si>
    <t>D-5564</t>
  </si>
  <si>
    <t>D-5530-H</t>
  </si>
  <si>
    <t>D-5534-H</t>
  </si>
  <si>
    <t>D-5536-H</t>
  </si>
  <si>
    <t>D-5538-H</t>
  </si>
  <si>
    <t>D-5540-H</t>
  </si>
  <si>
    <t>D-5542-H</t>
  </si>
  <si>
    <t>D-5546-H</t>
  </si>
  <si>
    <t>D-5548-H</t>
  </si>
  <si>
    <t>D-5550-H</t>
  </si>
  <si>
    <t>D-5552-H</t>
  </si>
  <si>
    <t>D-5554-H</t>
  </si>
  <si>
    <t>D-5558-H</t>
  </si>
  <si>
    <t>D-5560-H</t>
  </si>
  <si>
    <t>D-5564-H</t>
  </si>
  <si>
    <t>D-5538HL</t>
  </si>
  <si>
    <t>D-5540HL</t>
  </si>
  <si>
    <t>D-5542HL</t>
  </si>
  <si>
    <t>D-5546HL</t>
  </si>
  <si>
    <t>M-4749N</t>
  </si>
  <si>
    <t>M-5249</t>
  </si>
  <si>
    <t>M-5449</t>
  </si>
  <si>
    <t>M-5649</t>
  </si>
  <si>
    <t>M-4749X</t>
  </si>
  <si>
    <t>M-5249-X</t>
  </si>
  <si>
    <t>M-5449-X</t>
  </si>
  <si>
    <t>M-5252PB</t>
  </si>
  <si>
    <t>M-5452PB</t>
  </si>
  <si>
    <t>M-5652P</t>
  </si>
  <si>
    <t>M-5852P</t>
  </si>
  <si>
    <t>M-5265</t>
  </si>
  <si>
    <t>M-5468</t>
  </si>
  <si>
    <t>M-5468-X</t>
  </si>
  <si>
    <t>M-5668</t>
  </si>
  <si>
    <t>L-5686</t>
  </si>
  <si>
    <t>C-4785</t>
  </si>
  <si>
    <t>C-5285</t>
  </si>
  <si>
    <t>C-5685</t>
  </si>
  <si>
    <t>B-5480</t>
  </si>
  <si>
    <t>E-4760</t>
  </si>
  <si>
    <t>E-5260</t>
  </si>
  <si>
    <t>E-5460</t>
  </si>
  <si>
    <t>E-5461</t>
  </si>
  <si>
    <t>E-5463</t>
  </si>
  <si>
    <t>E-5660</t>
  </si>
  <si>
    <t>E-5661</t>
  </si>
  <si>
    <t>E-5663</t>
  </si>
  <si>
    <t>A-5256</t>
  </si>
  <si>
    <t>A-5255</t>
  </si>
  <si>
    <t>A-5253</t>
  </si>
  <si>
    <t>A-5653</t>
  </si>
  <si>
    <t>N-4770</t>
  </si>
  <si>
    <t>N-5470</t>
  </si>
  <si>
    <t>N-5270</t>
  </si>
  <si>
    <t>D-4769</t>
  </si>
  <si>
    <t>DES-DAX-C</t>
  </si>
  <si>
    <t>DESCA-15</t>
  </si>
  <si>
    <t>DESCA-25</t>
  </si>
  <si>
    <t>DR-3/16X4B</t>
  </si>
  <si>
    <t>DR-1/4X4B</t>
  </si>
  <si>
    <t>DR-1/4X6B</t>
  </si>
  <si>
    <t>DR-5/16X6B</t>
  </si>
  <si>
    <t>DC-1/4X4</t>
  </si>
  <si>
    <t>DC-1/4X6</t>
  </si>
  <si>
    <t>DC-5/16X6</t>
  </si>
  <si>
    <t>DP-1/8X4B</t>
  </si>
  <si>
    <t>DP-1/8X6B</t>
  </si>
  <si>
    <t>DP-3/16X3B</t>
  </si>
  <si>
    <t>DP-3/16X6B</t>
  </si>
  <si>
    <t>DP-3/16X8B</t>
  </si>
  <si>
    <t>DP-1/4X4B</t>
  </si>
  <si>
    <t>DP-1/4X6B</t>
  </si>
  <si>
    <t>DP-1/4X8B</t>
  </si>
  <si>
    <t>DTJ-5</t>
  </si>
  <si>
    <t>DR-3/16X4</t>
  </si>
  <si>
    <t>DR-1/4X4</t>
  </si>
  <si>
    <t>DR-1/4X6</t>
  </si>
  <si>
    <t>DR-5/16X6</t>
  </si>
  <si>
    <t>DR-5/16X10</t>
  </si>
  <si>
    <t>DR-3/8X8</t>
  </si>
  <si>
    <t>DG-1/8X3</t>
  </si>
  <si>
    <t>DG-1/8X4</t>
  </si>
  <si>
    <t>DG-1/8X6</t>
  </si>
  <si>
    <t>DG-1/8X8</t>
  </si>
  <si>
    <t>DG-3/16X4</t>
  </si>
  <si>
    <t>DG-3/16X6</t>
  </si>
  <si>
    <t>DG-3/16X8</t>
  </si>
  <si>
    <t>DG-1/4X10</t>
  </si>
  <si>
    <t>DG-1/4X12</t>
  </si>
  <si>
    <t>DP-1/8X4</t>
  </si>
  <si>
    <t>DP-1/8X6</t>
  </si>
  <si>
    <t>DP-1/8X8</t>
  </si>
  <si>
    <t>DP-3/16X3</t>
  </si>
  <si>
    <t>DP-3/16X6</t>
  </si>
  <si>
    <t>DP-3/16X8</t>
  </si>
  <si>
    <t>DP-1/4X4</t>
  </si>
  <si>
    <t>DP-1/4X6</t>
  </si>
  <si>
    <t>DP-1/4X8</t>
  </si>
  <si>
    <t>DP-5/16X6</t>
  </si>
  <si>
    <t>DP-3/8X8</t>
  </si>
  <si>
    <t>DR-1/4X1 1/2</t>
  </si>
  <si>
    <t>DP-1/4X1 1/2</t>
  </si>
  <si>
    <t>DG-1/8X2 1/2</t>
  </si>
  <si>
    <t>DP-1/8X2 1/2</t>
  </si>
  <si>
    <t>DJ-3/16</t>
  </si>
  <si>
    <t>DJ-1/4</t>
  </si>
  <si>
    <t>DJ-5/16</t>
  </si>
  <si>
    <t>DJ-3/8</t>
  </si>
  <si>
    <t>DJ-7/16</t>
  </si>
  <si>
    <t>DJ-1/2</t>
  </si>
  <si>
    <t>DTJ-6N</t>
  </si>
  <si>
    <t>DR-3/16X4N</t>
  </si>
  <si>
    <t>DR-1/4X4N</t>
  </si>
  <si>
    <t>DR-1/4X6N</t>
  </si>
  <si>
    <t>DG-1/8X4N</t>
  </si>
  <si>
    <t>DG-1/8X6N</t>
  </si>
  <si>
    <t>DJ-1/4X</t>
  </si>
  <si>
    <t>DJ-5/16X</t>
  </si>
  <si>
    <t>DJ-3/8X</t>
  </si>
  <si>
    <t>DJ-7/16X</t>
  </si>
  <si>
    <t>DJ-1/2X</t>
  </si>
  <si>
    <t>DTJ-6P</t>
  </si>
  <si>
    <t>DR-3/16X4PB</t>
  </si>
  <si>
    <t>DR-1/4X4PB</t>
  </si>
  <si>
    <t>DR-1/4X6PB</t>
  </si>
  <si>
    <t>DG-1/8X4PB</t>
  </si>
  <si>
    <t>DG-3/16X6PB</t>
  </si>
  <si>
    <t>DP-3/16X3PB</t>
  </si>
  <si>
    <t>DP-3/16X8PB</t>
  </si>
  <si>
    <t>DP-1/4X4PB</t>
  </si>
  <si>
    <t>DP-1/4X8PB</t>
  </si>
  <si>
    <t>JOY-30</t>
  </si>
  <si>
    <t>JOY-15</t>
  </si>
  <si>
    <t>JOY-6</t>
  </si>
  <si>
    <t>J-DEJ-6</t>
  </si>
  <si>
    <t>PIES-53436</t>
  </si>
  <si>
    <t>PIES-63436</t>
  </si>
  <si>
    <t>PIES-63460</t>
  </si>
  <si>
    <t>PIES-6136</t>
  </si>
  <si>
    <t>PIES-6160</t>
  </si>
  <si>
    <t>PIES-8136</t>
  </si>
  <si>
    <t>PIES-8160</t>
  </si>
  <si>
    <t>PIES-63460T</t>
  </si>
  <si>
    <t>PIES-6160T</t>
  </si>
  <si>
    <t>PIES-6180T</t>
  </si>
  <si>
    <t>PIAS-112</t>
  </si>
  <si>
    <t>PIAS-110</t>
  </si>
  <si>
    <t>PIAS-108</t>
  </si>
  <si>
    <t>PIGUA-198</t>
  </si>
  <si>
    <t>ABT-222</t>
  </si>
  <si>
    <t>ABT-390</t>
  </si>
  <si>
    <t>ABT-780</t>
  </si>
  <si>
    <t>ABT-782</t>
  </si>
  <si>
    <t>ABT-386</t>
  </si>
  <si>
    <t>ABT-223</t>
  </si>
  <si>
    <t>ABT-496</t>
  </si>
  <si>
    <t>ABT-519</t>
  </si>
  <si>
    <t>ABT-754</t>
  </si>
  <si>
    <t>ABT-418</t>
  </si>
  <si>
    <t>ABT-419</t>
  </si>
  <si>
    <t>ABT-510</t>
  </si>
  <si>
    <t>DDT-1513T</t>
  </si>
  <si>
    <t>DDT-1527T</t>
  </si>
  <si>
    <t>DDT-1542T</t>
  </si>
  <si>
    <t>DDT-829D</t>
  </si>
  <si>
    <t>DDT-806D</t>
  </si>
  <si>
    <t>DDT-837D</t>
  </si>
  <si>
    <t>DDT-802C</t>
  </si>
  <si>
    <t>DDT-804C</t>
  </si>
  <si>
    <t>DDT-803C</t>
  </si>
  <si>
    <t>ST-724</t>
  </si>
  <si>
    <t>ST-740</t>
  </si>
  <si>
    <t>ST-824</t>
  </si>
  <si>
    <t>ST-840</t>
  </si>
  <si>
    <t>ST-1030</t>
  </si>
  <si>
    <t>ST-1040</t>
  </si>
  <si>
    <t>ST-1060</t>
  </si>
  <si>
    <t>ST-1080E</t>
  </si>
  <si>
    <t>ST-1240E</t>
  </si>
  <si>
    <t>ST-1260E</t>
  </si>
  <si>
    <t>DOTU-50</t>
  </si>
  <si>
    <t>DOTU-5075</t>
  </si>
  <si>
    <t>DOTU-50100</t>
  </si>
  <si>
    <t>PUNZ-3</t>
  </si>
  <si>
    <t>ET-50</t>
  </si>
  <si>
    <t>ET-21</t>
  </si>
  <si>
    <t>ET-21-1/4</t>
  </si>
  <si>
    <t>ET-21-5/16</t>
  </si>
  <si>
    <t>ET-50-1/4</t>
  </si>
  <si>
    <t>ET-50-5/16</t>
  </si>
  <si>
    <t>ET-50-3/8</t>
  </si>
  <si>
    <t>ET-50-1/2</t>
  </si>
  <si>
    <t>ET-50-9/16</t>
  </si>
  <si>
    <t>ENGRMF</t>
  </si>
  <si>
    <t>ECT-12</t>
  </si>
  <si>
    <t>ECT-6</t>
  </si>
  <si>
    <t>EC-6</t>
  </si>
  <si>
    <t>EC-8</t>
  </si>
  <si>
    <t>EC-10</t>
  </si>
  <si>
    <t>EC-12</t>
  </si>
  <si>
    <t>EFT-8</t>
  </si>
  <si>
    <t>E-8X12</t>
  </si>
  <si>
    <t>ESC12F</t>
  </si>
  <si>
    <t>ESC8X12F</t>
  </si>
  <si>
    <t>RGL-30</t>
  </si>
  <si>
    <t>ETX-2R</t>
  </si>
  <si>
    <t>ETX-3R</t>
  </si>
  <si>
    <t>ETX-2F</t>
  </si>
  <si>
    <t>ETX-3F</t>
  </si>
  <si>
    <t>ETX-4F</t>
  </si>
  <si>
    <t>ETX-5F</t>
  </si>
  <si>
    <t>ETX-6F</t>
  </si>
  <si>
    <t>ET-1R</t>
  </si>
  <si>
    <t>ET-2R</t>
  </si>
  <si>
    <t>ET-3R</t>
  </si>
  <si>
    <t>ET-1F</t>
  </si>
  <si>
    <t>ET-2F</t>
  </si>
  <si>
    <t>ET-3F</t>
  </si>
  <si>
    <t>ET-4F</t>
  </si>
  <si>
    <t>ET-5F</t>
  </si>
  <si>
    <t>ET-6F</t>
  </si>
  <si>
    <t>ET-2 1/2 R5</t>
  </si>
  <si>
    <t>ET-3RA</t>
  </si>
  <si>
    <t>E-2R</t>
  </si>
  <si>
    <t>E-3R</t>
  </si>
  <si>
    <t>E-2F</t>
  </si>
  <si>
    <t>E-3F</t>
  </si>
  <si>
    <t>E-4F</t>
  </si>
  <si>
    <t>ETA-8</t>
  </si>
  <si>
    <t>ETA-10</t>
  </si>
  <si>
    <t>ETA-12</t>
  </si>
  <si>
    <t>EX-OROS</t>
  </si>
  <si>
    <t>EX-PIT-P</t>
  </si>
  <si>
    <t>EX-PACA</t>
  </si>
  <si>
    <t>EXP3</t>
  </si>
  <si>
    <t>EXP4</t>
  </si>
  <si>
    <t>EX-P3</t>
  </si>
  <si>
    <t>EX-P4</t>
  </si>
  <si>
    <t>EX-P6</t>
  </si>
  <si>
    <t>EX-P8</t>
  </si>
  <si>
    <t>EXT-15</t>
  </si>
  <si>
    <t>EXT-13</t>
  </si>
  <si>
    <t>EXT-5</t>
  </si>
  <si>
    <t>FH-3MX</t>
  </si>
  <si>
    <t>FH-5MX</t>
  </si>
  <si>
    <t>FH-8MX</t>
  </si>
  <si>
    <t>FH-3M</t>
  </si>
  <si>
    <t>FH-5M</t>
  </si>
  <si>
    <t>FH-8M</t>
  </si>
  <si>
    <t>T3MEB</t>
  </si>
  <si>
    <t>T5PNB</t>
  </si>
  <si>
    <t>T-8ME</t>
  </si>
  <si>
    <t>FN3MEB</t>
  </si>
  <si>
    <t>FN5MEB</t>
  </si>
  <si>
    <t>PRO-3X</t>
  </si>
  <si>
    <t>PRO-5X</t>
  </si>
  <si>
    <t>PRO-8X</t>
  </si>
  <si>
    <t>FL-10</t>
  </si>
  <si>
    <t>FL-12</t>
  </si>
  <si>
    <t>FL-10X</t>
  </si>
  <si>
    <t>FL-9N</t>
  </si>
  <si>
    <t>FL-10N</t>
  </si>
  <si>
    <t>JFT</t>
  </si>
  <si>
    <t>FT-1/4</t>
  </si>
  <si>
    <t>FT-3/8</t>
  </si>
  <si>
    <t>FT-1/2</t>
  </si>
  <si>
    <t>FT-5/8</t>
  </si>
  <si>
    <t>FT-3/4</t>
  </si>
  <si>
    <t>FT-7/8</t>
  </si>
  <si>
    <t>FT-1</t>
  </si>
  <si>
    <t>FT-1 1/4</t>
  </si>
  <si>
    <t>FT-1 1/2</t>
  </si>
  <si>
    <t>FT-1/2P</t>
  </si>
  <si>
    <t>FT-5/8P</t>
  </si>
  <si>
    <t>FT-3/4P</t>
  </si>
  <si>
    <t>FT-7/8P</t>
  </si>
  <si>
    <t>FT-1P</t>
  </si>
  <si>
    <t>GRAS-15</t>
  </si>
  <si>
    <t>GRAS-14</t>
  </si>
  <si>
    <t>GRAS-13</t>
  </si>
  <si>
    <t>GRAS-3</t>
  </si>
  <si>
    <t>BO-FLEX-12</t>
  </si>
  <si>
    <t>GRT-19</t>
  </si>
  <si>
    <t>GUIA-15</t>
  </si>
  <si>
    <t>GUIA-30</t>
  </si>
  <si>
    <t>GUIA-60</t>
  </si>
  <si>
    <t>SET-85</t>
  </si>
  <si>
    <t>LES-6</t>
  </si>
  <si>
    <t>LES-8</t>
  </si>
  <si>
    <t>LES-10</t>
  </si>
  <si>
    <t>LES-12</t>
  </si>
  <si>
    <t>LMCB-6</t>
  </si>
  <si>
    <t>LMCB-8</t>
  </si>
  <si>
    <t>LMCB-10</t>
  </si>
  <si>
    <t>LMCB-12</t>
  </si>
  <si>
    <t>LMCM-6</t>
  </si>
  <si>
    <t>LMCM-8</t>
  </si>
  <si>
    <t>LMCM-10</t>
  </si>
  <si>
    <t>LMCM-12</t>
  </si>
  <si>
    <t>LPB-4</t>
  </si>
  <si>
    <t>LPB-6</t>
  </si>
  <si>
    <t>LPB-8</t>
  </si>
  <si>
    <t>LPB-10</t>
  </si>
  <si>
    <t>LPB-12</t>
  </si>
  <si>
    <t>LPM-4</t>
  </si>
  <si>
    <t>LPM-6</t>
  </si>
  <si>
    <t>LPM-8</t>
  </si>
  <si>
    <t>LPM-10</t>
  </si>
  <si>
    <t>LPM-12</t>
  </si>
  <si>
    <t>LRB-4</t>
  </si>
  <si>
    <t>LRB-6</t>
  </si>
  <si>
    <t>LRB-8</t>
  </si>
  <si>
    <t>LRB-10</t>
  </si>
  <si>
    <t>LRB-12</t>
  </si>
  <si>
    <t>LRM-6</t>
  </si>
  <si>
    <t>LRM-8</t>
  </si>
  <si>
    <t>LRM-10</t>
  </si>
  <si>
    <t>LRM-12</t>
  </si>
  <si>
    <t>LTP-6</t>
  </si>
  <si>
    <t>LTP-7</t>
  </si>
  <si>
    <t>LTP-8</t>
  </si>
  <si>
    <t>LTR-6</t>
  </si>
  <si>
    <t>LTR-7</t>
  </si>
  <si>
    <t>LTR-8</t>
  </si>
  <si>
    <t>LTD-6</t>
  </si>
  <si>
    <t>LTD-7</t>
  </si>
  <si>
    <t>LTD-8</t>
  </si>
  <si>
    <t>LMO-5/32</t>
  </si>
  <si>
    <t>LMO-3/16</t>
  </si>
  <si>
    <t>LMO-7/32</t>
  </si>
  <si>
    <t>LMCB-6B</t>
  </si>
  <si>
    <t>LMCB-8B</t>
  </si>
  <si>
    <t>LPB-6B</t>
  </si>
  <si>
    <t>LPB-8B</t>
  </si>
  <si>
    <t>LRB-6B</t>
  </si>
  <si>
    <t>LRB-8B</t>
  </si>
  <si>
    <t>LTP-6B</t>
  </si>
  <si>
    <t>LTP-8B</t>
  </si>
  <si>
    <t>LTP-6M</t>
  </si>
  <si>
    <t>LTP-7M</t>
  </si>
  <si>
    <t>LTP-8M</t>
  </si>
  <si>
    <t>LLP-6L</t>
  </si>
  <si>
    <t>LLM-6L</t>
  </si>
  <si>
    <t>LLM-11</t>
  </si>
  <si>
    <t>LLP-6D</t>
  </si>
  <si>
    <t>LLM-6D</t>
  </si>
  <si>
    <t>LLMD-11</t>
  </si>
  <si>
    <t>LLP-6C</t>
  </si>
  <si>
    <t>LLM-6C</t>
  </si>
  <si>
    <t>LLMC-11</t>
  </si>
  <si>
    <t>PET-6X</t>
  </si>
  <si>
    <t>PET-8X</t>
  </si>
  <si>
    <t>PET-10X</t>
  </si>
  <si>
    <t>PET-12X</t>
  </si>
  <si>
    <t>PET-6C</t>
  </si>
  <si>
    <t>PET-8C</t>
  </si>
  <si>
    <t>PET-10C</t>
  </si>
  <si>
    <t>PET-12C</t>
  </si>
  <si>
    <t>PET-6</t>
  </si>
  <si>
    <t>PET-8</t>
  </si>
  <si>
    <t>PET-10</t>
  </si>
  <si>
    <t>PET-12</t>
  </si>
  <si>
    <t>PET-15</t>
  </si>
  <si>
    <t>PET-6P</t>
  </si>
  <si>
    <t>PET-8P</t>
  </si>
  <si>
    <t>PET-10P</t>
  </si>
  <si>
    <t>PET-12P</t>
  </si>
  <si>
    <t>PET-6PPB</t>
  </si>
  <si>
    <t>PET-8PPB</t>
  </si>
  <si>
    <t>PET-10PPB</t>
  </si>
  <si>
    <t>PET-12PPB</t>
  </si>
  <si>
    <t>LL-1208</t>
  </si>
  <si>
    <t>LL-1210</t>
  </si>
  <si>
    <t>LL-1212</t>
  </si>
  <si>
    <t>LL-1214</t>
  </si>
  <si>
    <t>LL-1216</t>
  </si>
  <si>
    <t>LL-1218</t>
  </si>
  <si>
    <t>LL-1220</t>
  </si>
  <si>
    <t>LL-1222</t>
  </si>
  <si>
    <t>LL-1224</t>
  </si>
  <si>
    <t>LL-1226</t>
  </si>
  <si>
    <t>LL-1228</t>
  </si>
  <si>
    <t>LL-1230</t>
  </si>
  <si>
    <t>LL-1232</t>
  </si>
  <si>
    <t>LL-1234</t>
  </si>
  <si>
    <t>LL-1236</t>
  </si>
  <si>
    <t>LL-1240</t>
  </si>
  <si>
    <t>LL-1206M</t>
  </si>
  <si>
    <t>LL-1207M</t>
  </si>
  <si>
    <t>LL-1208M</t>
  </si>
  <si>
    <t>LL-1209M</t>
  </si>
  <si>
    <t>LL-1210M</t>
  </si>
  <si>
    <t>LL-1211M</t>
  </si>
  <si>
    <t>LL-1212M</t>
  </si>
  <si>
    <t>LL-1213M</t>
  </si>
  <si>
    <t>LL-1214M</t>
  </si>
  <si>
    <t>LL-1215M</t>
  </si>
  <si>
    <t>LL-1216M</t>
  </si>
  <si>
    <t>LL-1217M</t>
  </si>
  <si>
    <t>LL-1218M</t>
  </si>
  <si>
    <t>LL-1219M</t>
  </si>
  <si>
    <t>LL-1220M</t>
  </si>
  <si>
    <t>LL-1221M</t>
  </si>
  <si>
    <t>LL-1222M</t>
  </si>
  <si>
    <t>LL-1223M</t>
  </si>
  <si>
    <t>LL-1224M</t>
  </si>
  <si>
    <t>LL-1225M</t>
  </si>
  <si>
    <t>LL-1226M</t>
  </si>
  <si>
    <t>LL-1227M</t>
  </si>
  <si>
    <t>LL-1228M</t>
  </si>
  <si>
    <t>LL-1208P</t>
  </si>
  <si>
    <t>LL-1210P</t>
  </si>
  <si>
    <t>LL-1212P</t>
  </si>
  <si>
    <t>LL-1214P</t>
  </si>
  <si>
    <t>LL-1216P</t>
  </si>
  <si>
    <t>LL-1218P</t>
  </si>
  <si>
    <t>LL-1220P</t>
  </si>
  <si>
    <t>LL-1222P</t>
  </si>
  <si>
    <t>LL-1224P</t>
  </si>
  <si>
    <t>LL-1228P</t>
  </si>
  <si>
    <t>LL-1230P</t>
  </si>
  <si>
    <t>LL-1232P</t>
  </si>
  <si>
    <t>J-1211P</t>
  </si>
  <si>
    <t>J-129P</t>
  </si>
  <si>
    <t>J-125P</t>
  </si>
  <si>
    <t>LL-1206MP</t>
  </si>
  <si>
    <t>LL-1207MP</t>
  </si>
  <si>
    <t>LL-1208MP</t>
  </si>
  <si>
    <t>LL-1209MP</t>
  </si>
  <si>
    <t>LL-1210MP</t>
  </si>
  <si>
    <t>LL-1211MP</t>
  </si>
  <si>
    <t>LL-1213MP</t>
  </si>
  <si>
    <t>LL-1214MP</t>
  </si>
  <si>
    <t>LL-1215MP</t>
  </si>
  <si>
    <t>LL-1216MP</t>
  </si>
  <si>
    <t>LL-1217MP</t>
  </si>
  <si>
    <t>LL-1218MP</t>
  </si>
  <si>
    <t>LL-1219MP</t>
  </si>
  <si>
    <t>J-1211M</t>
  </si>
  <si>
    <t>J-129M</t>
  </si>
  <si>
    <t>J-125M</t>
  </si>
  <si>
    <t>LL-1208X</t>
  </si>
  <si>
    <t>LL-1210X</t>
  </si>
  <si>
    <t>LL-1212X</t>
  </si>
  <si>
    <t>LL-1214X</t>
  </si>
  <si>
    <t>LL-1216X</t>
  </si>
  <si>
    <t>LL-1218X</t>
  </si>
  <si>
    <t>LL-1220X</t>
  </si>
  <si>
    <t>LL-1222X</t>
  </si>
  <si>
    <t>LL-1224X</t>
  </si>
  <si>
    <t>LL-1226X</t>
  </si>
  <si>
    <t>LL-1228X</t>
  </si>
  <si>
    <t>LL-1230X</t>
  </si>
  <si>
    <t>LL-1232X</t>
  </si>
  <si>
    <t>LL-1234X</t>
  </si>
  <si>
    <t>LL-1236X</t>
  </si>
  <si>
    <t>LL-1240X</t>
  </si>
  <si>
    <t>LL-1206MX</t>
  </si>
  <si>
    <t>LL-1207MX</t>
  </si>
  <si>
    <t>LL-1208MX</t>
  </si>
  <si>
    <t>LL-1209MX</t>
  </si>
  <si>
    <t>LL-1210MX</t>
  </si>
  <si>
    <t>LL-1211MX</t>
  </si>
  <si>
    <t>LL-1212MX</t>
  </si>
  <si>
    <t>LL-1213MX</t>
  </si>
  <si>
    <t>LL-1214MX</t>
  </si>
  <si>
    <t>LL-1215MX</t>
  </si>
  <si>
    <t>LL-1216MX</t>
  </si>
  <si>
    <t>LL-1217MX</t>
  </si>
  <si>
    <t>LL-1218MX</t>
  </si>
  <si>
    <t>LL-1219MX</t>
  </si>
  <si>
    <t>LL-1220MX</t>
  </si>
  <si>
    <t>LL-1221MX</t>
  </si>
  <si>
    <t>LL-1222MX</t>
  </si>
  <si>
    <t>LL-1224MX</t>
  </si>
  <si>
    <t>LL-1226MX</t>
  </si>
  <si>
    <t>LL-1227MX</t>
  </si>
  <si>
    <t>LL-1228MX</t>
  </si>
  <si>
    <t>LL-8180</t>
  </si>
  <si>
    <t>LL-8181</t>
  </si>
  <si>
    <t>LL-8182</t>
  </si>
  <si>
    <t>LL-8183</t>
  </si>
  <si>
    <t>LL-8184</t>
  </si>
  <si>
    <t>LL-8185</t>
  </si>
  <si>
    <t>LL-8186</t>
  </si>
  <si>
    <t>LL-81011</t>
  </si>
  <si>
    <t>LL-81314</t>
  </si>
  <si>
    <t>LL-81617</t>
  </si>
  <si>
    <t>LL-81922</t>
  </si>
  <si>
    <t>LL-82426</t>
  </si>
  <si>
    <t>LL-3018</t>
  </si>
  <si>
    <t>LL-3020</t>
  </si>
  <si>
    <t>LL-3021</t>
  </si>
  <si>
    <t>LL-3025</t>
  </si>
  <si>
    <t>LL-3026</t>
  </si>
  <si>
    <t>LL-3030</t>
  </si>
  <si>
    <t>LL-3031</t>
  </si>
  <si>
    <t>LL-3035</t>
  </si>
  <si>
    <t>LL-3034</t>
  </si>
  <si>
    <t>LL-3039</t>
  </si>
  <si>
    <t>LL-3040</t>
  </si>
  <si>
    <t>LL-3045</t>
  </si>
  <si>
    <t>LL-30607</t>
  </si>
  <si>
    <t>LL-30809</t>
  </si>
  <si>
    <t>LL-31011</t>
  </si>
  <si>
    <t>LL-31213</t>
  </si>
  <si>
    <t>LL-31415</t>
  </si>
  <si>
    <t>LL-31617</t>
  </si>
  <si>
    <t>LL-31819</t>
  </si>
  <si>
    <t>LL-3021P</t>
  </si>
  <si>
    <t>LL-3025P</t>
  </si>
  <si>
    <t>LL-3026P</t>
  </si>
  <si>
    <t>LL-3030P</t>
  </si>
  <si>
    <t>LL-30809MP</t>
  </si>
  <si>
    <t>LL-31011MP</t>
  </si>
  <si>
    <t>LL-31213MP</t>
  </si>
  <si>
    <t>LL-31415MP</t>
  </si>
  <si>
    <t>LL-GA</t>
  </si>
  <si>
    <t>LL-GA-P</t>
  </si>
  <si>
    <t>ALL-30</t>
  </si>
  <si>
    <t>ALL-25</t>
  </si>
  <si>
    <t>ALLX-7P</t>
  </si>
  <si>
    <t>ALLX-7M</t>
  </si>
  <si>
    <t>ALE-7P</t>
  </si>
  <si>
    <t>ALL-10P</t>
  </si>
  <si>
    <t>ALL-13P</t>
  </si>
  <si>
    <t>ALE-7M</t>
  </si>
  <si>
    <t>ALL-13M</t>
  </si>
  <si>
    <t>ALL-10M</t>
  </si>
  <si>
    <t>ALL-9P</t>
  </si>
  <si>
    <t>ALL-9M</t>
  </si>
  <si>
    <t>TORX-9</t>
  </si>
  <si>
    <t>TORX-8</t>
  </si>
  <si>
    <t>ALL-P8P</t>
  </si>
  <si>
    <t>STIA-10</t>
  </si>
  <si>
    <t>STIA-12</t>
  </si>
  <si>
    <t>STIA-14</t>
  </si>
  <si>
    <t>STIA-18</t>
  </si>
  <si>
    <t>STIA-24</t>
  </si>
  <si>
    <t>STI-8</t>
  </si>
  <si>
    <t>STI-10</t>
  </si>
  <si>
    <t>STI-12</t>
  </si>
  <si>
    <t>STI-14</t>
  </si>
  <si>
    <t>STI-18</t>
  </si>
  <si>
    <t>STI-24</t>
  </si>
  <si>
    <t>STI-36</t>
  </si>
  <si>
    <t>STI-48</t>
  </si>
  <si>
    <t>STI-8P</t>
  </si>
  <si>
    <t>STI-10P</t>
  </si>
  <si>
    <t>STI-12P</t>
  </si>
  <si>
    <t>STI-14P</t>
  </si>
  <si>
    <t>STI-18P</t>
  </si>
  <si>
    <t>STI-24P</t>
  </si>
  <si>
    <t>LLC-801</t>
  </si>
  <si>
    <t>LLAP-12</t>
  </si>
  <si>
    <t>J-MATA-40</t>
  </si>
  <si>
    <t>J-MATA-60</t>
  </si>
  <si>
    <t>MT-3/16X24</t>
  </si>
  <si>
    <t>MT-3/16X32</t>
  </si>
  <si>
    <t>MT-1/4X20</t>
  </si>
  <si>
    <t>MT-1/4X28</t>
  </si>
  <si>
    <t>MT-5/16X18</t>
  </si>
  <si>
    <t>MT-5/16X24</t>
  </si>
  <si>
    <t>MT-7/16X14</t>
  </si>
  <si>
    <t>MT-7/16X20</t>
  </si>
  <si>
    <t>MT-9/16X12</t>
  </si>
  <si>
    <t>MAN-GA-1/4</t>
  </si>
  <si>
    <t>MAN-GA-3/8</t>
  </si>
  <si>
    <t>MAN-GA-1/2</t>
  </si>
  <si>
    <t>MAN-GA-3/4</t>
  </si>
  <si>
    <t>MAN-T-3/16</t>
  </si>
  <si>
    <t>MAN-T-1/4</t>
  </si>
  <si>
    <t>MAN-T-1/2</t>
  </si>
  <si>
    <t>MANI-1/4</t>
  </si>
  <si>
    <t>MANI-5/16</t>
  </si>
  <si>
    <t>MAN-GAS-50</t>
  </si>
  <si>
    <t>MD-4F</t>
  </si>
  <si>
    <t>MD-2M</t>
  </si>
  <si>
    <t>MD-3M</t>
  </si>
  <si>
    <t>MD-4M</t>
  </si>
  <si>
    <t>MD-8F</t>
  </si>
  <si>
    <t>MD-10F</t>
  </si>
  <si>
    <t>MD-12F</t>
  </si>
  <si>
    <t>MD-16F</t>
  </si>
  <si>
    <t>MD-6M</t>
  </si>
  <si>
    <t>MD-8M</t>
  </si>
  <si>
    <t>MD-10M</t>
  </si>
  <si>
    <t>MD-12M</t>
  </si>
  <si>
    <t>MD-14M</t>
  </si>
  <si>
    <t>MD-16M</t>
  </si>
  <si>
    <t>MG-MD-6/16</t>
  </si>
  <si>
    <t>DHT-2P</t>
  </si>
  <si>
    <t>DHT-3P</t>
  </si>
  <si>
    <t>DHT-4P</t>
  </si>
  <si>
    <t>MD-6MP</t>
  </si>
  <si>
    <t>MD-8MP</t>
  </si>
  <si>
    <t>MD-10MP</t>
  </si>
  <si>
    <t>MD-12MP</t>
  </si>
  <si>
    <t>MXC-20</t>
  </si>
  <si>
    <t>MXR-20</t>
  </si>
  <si>
    <t>SJ-16</t>
  </si>
  <si>
    <t>MTR-20</t>
  </si>
  <si>
    <t>MT-16P</t>
  </si>
  <si>
    <t>MTR-16</t>
  </si>
  <si>
    <t>MO-16LF</t>
  </si>
  <si>
    <t>MOR-16LF</t>
  </si>
  <si>
    <t>MORCA-25</t>
  </si>
  <si>
    <t>MOR-24F</t>
  </si>
  <si>
    <t>MO-7</t>
  </si>
  <si>
    <t>MO-16</t>
  </si>
  <si>
    <t>MO-20</t>
  </si>
  <si>
    <t>MOR-16</t>
  </si>
  <si>
    <t>MOR-20</t>
  </si>
  <si>
    <t>MA-7</t>
  </si>
  <si>
    <t>MA-16</t>
  </si>
  <si>
    <t>MA-20</t>
  </si>
  <si>
    <t>MGMA16</t>
  </si>
  <si>
    <t>MP-16</t>
  </si>
  <si>
    <t>SJ-16P</t>
  </si>
  <si>
    <t>MB-8</t>
  </si>
  <si>
    <t>MB-12</t>
  </si>
  <si>
    <t>MB-16</t>
  </si>
  <si>
    <t>MB-24</t>
  </si>
  <si>
    <t>MB-32</t>
  </si>
  <si>
    <t>MB-40</t>
  </si>
  <si>
    <t>MB-48</t>
  </si>
  <si>
    <t>MB8</t>
  </si>
  <si>
    <t>MB12</t>
  </si>
  <si>
    <t>MB16</t>
  </si>
  <si>
    <t>MB24</t>
  </si>
  <si>
    <t>MB32</t>
  </si>
  <si>
    <t>MB40</t>
  </si>
  <si>
    <t>MB48</t>
  </si>
  <si>
    <t>MG-MB-8</t>
  </si>
  <si>
    <t>MG-MB-16</t>
  </si>
  <si>
    <t>MG-MB-24/48</t>
  </si>
  <si>
    <t>MB-8P</t>
  </si>
  <si>
    <t>MB-12P</t>
  </si>
  <si>
    <t>MB-16P</t>
  </si>
  <si>
    <t>MB-24P</t>
  </si>
  <si>
    <t>MB-32P</t>
  </si>
  <si>
    <t>MB-40P</t>
  </si>
  <si>
    <t>MB-48P</t>
  </si>
  <si>
    <t>MACE-11</t>
  </si>
  <si>
    <t>MADE-11</t>
  </si>
  <si>
    <t>MAFA-11</t>
  </si>
  <si>
    <t>MATE-11</t>
  </si>
  <si>
    <t>ML-24</t>
  </si>
  <si>
    <t>MTT-7</t>
  </si>
  <si>
    <t>MHER-18</t>
  </si>
  <si>
    <t>MH-8</t>
  </si>
  <si>
    <t>MH-16</t>
  </si>
  <si>
    <t>MH-22</t>
  </si>
  <si>
    <t>MH-16F</t>
  </si>
  <si>
    <t>MH-24</t>
  </si>
  <si>
    <t>CUT-5</t>
  </si>
  <si>
    <t>CUT-5X</t>
  </si>
  <si>
    <t>REP-CUT-5</t>
  </si>
  <si>
    <t>CUT-6</t>
  </si>
  <si>
    <t>CUT-6X</t>
  </si>
  <si>
    <t>REP-CUT-6</t>
  </si>
  <si>
    <t>NM-6</t>
  </si>
  <si>
    <t>NM7X</t>
  </si>
  <si>
    <t>REP-NM10</t>
  </si>
  <si>
    <t>EXA-6</t>
  </si>
  <si>
    <t>CUT-6PB</t>
  </si>
  <si>
    <t>NM-6P</t>
  </si>
  <si>
    <t>NASU-1A</t>
  </si>
  <si>
    <t>NV-4</t>
  </si>
  <si>
    <t>NAPD</t>
  </si>
  <si>
    <t>NX-24</t>
  </si>
  <si>
    <t>NX-36</t>
  </si>
  <si>
    <t>NX-48</t>
  </si>
  <si>
    <t>NP-10</t>
  </si>
  <si>
    <t>NP-12</t>
  </si>
  <si>
    <t>NP-14</t>
  </si>
  <si>
    <t>NP-18</t>
  </si>
  <si>
    <t>NP-24</t>
  </si>
  <si>
    <t>NP-36</t>
  </si>
  <si>
    <t>NP-48</t>
  </si>
  <si>
    <t>NP-14P</t>
  </si>
  <si>
    <t>NP-18P</t>
  </si>
  <si>
    <t>NP-24P</t>
  </si>
  <si>
    <t>NTX-9</t>
  </si>
  <si>
    <t>NT-9P</t>
  </si>
  <si>
    <t>PRY-F</t>
  </si>
  <si>
    <t>PCY-F</t>
  </si>
  <si>
    <t>PES-F</t>
  </si>
  <si>
    <t>PCAY-F</t>
  </si>
  <si>
    <t>PRL-F</t>
  </si>
  <si>
    <t>PCL-F</t>
  </si>
  <si>
    <t>PRY</t>
  </si>
  <si>
    <t>PCY</t>
  </si>
  <si>
    <t>PES</t>
  </si>
  <si>
    <t>PEP-16</t>
  </si>
  <si>
    <t>PCAY</t>
  </si>
  <si>
    <t>PRL</t>
  </si>
  <si>
    <t>PCL</t>
  </si>
  <si>
    <t>PIR</t>
  </si>
  <si>
    <t>PCAL</t>
  </si>
  <si>
    <t>PRY-P</t>
  </si>
  <si>
    <t>PCY-P</t>
  </si>
  <si>
    <t>PCAY-P</t>
  </si>
  <si>
    <t>PES-P</t>
  </si>
  <si>
    <t>PEP-P</t>
  </si>
  <si>
    <t>PRL-P</t>
  </si>
  <si>
    <t>PCL-P</t>
  </si>
  <si>
    <t>PIR-P</t>
  </si>
  <si>
    <t>TR-BYC</t>
  </si>
  <si>
    <t>TR-BY</t>
  </si>
  <si>
    <t>PRD-X</t>
  </si>
  <si>
    <t>PCD-X</t>
  </si>
  <si>
    <t>MG-PY</t>
  </si>
  <si>
    <t>MG-PY-P</t>
  </si>
  <si>
    <t>MG-PDP</t>
  </si>
  <si>
    <t>PACE-11</t>
  </si>
  <si>
    <t>PACE-11P</t>
  </si>
  <si>
    <t>JGO-PIN3X</t>
  </si>
  <si>
    <t>T201-7X</t>
  </si>
  <si>
    <t>T201-8X</t>
  </si>
  <si>
    <t>T202-6X</t>
  </si>
  <si>
    <t>T203-6X</t>
  </si>
  <si>
    <t>T203-8X</t>
  </si>
  <si>
    <t>T201-7</t>
  </si>
  <si>
    <t>T201-8</t>
  </si>
  <si>
    <t>T201-9</t>
  </si>
  <si>
    <t>T200-6</t>
  </si>
  <si>
    <t>T200-7</t>
  </si>
  <si>
    <t>T200-8</t>
  </si>
  <si>
    <t>T202-5</t>
  </si>
  <si>
    <t>T202-6</t>
  </si>
  <si>
    <t>T202-7</t>
  </si>
  <si>
    <t>T203-6</t>
  </si>
  <si>
    <t>T203-7</t>
  </si>
  <si>
    <t>T203-8</t>
  </si>
  <si>
    <t>JGO-PIN4</t>
  </si>
  <si>
    <t>JGO-PIN3</t>
  </si>
  <si>
    <t>218-PB</t>
  </si>
  <si>
    <t>219-PB</t>
  </si>
  <si>
    <t>PPC-7P</t>
  </si>
  <si>
    <t>PEL-8PB</t>
  </si>
  <si>
    <t>PCD-6PB</t>
  </si>
  <si>
    <t>PCD-7PB</t>
  </si>
  <si>
    <t>PCD-8PB</t>
  </si>
  <si>
    <t>PPC-6PB</t>
  </si>
  <si>
    <t>PPC-8PB</t>
  </si>
  <si>
    <t>PCH-8PB</t>
  </si>
  <si>
    <t>PM-PE4</t>
  </si>
  <si>
    <t>PM-CD4</t>
  </si>
  <si>
    <t>PM-PU4</t>
  </si>
  <si>
    <t>PM-PC4</t>
  </si>
  <si>
    <t>PM-PR4</t>
  </si>
  <si>
    <t>PM-PA4</t>
  </si>
  <si>
    <t>PM-TN4</t>
  </si>
  <si>
    <t>T-275-5</t>
  </si>
  <si>
    <t>PEX-8</t>
  </si>
  <si>
    <t>PEX-10</t>
  </si>
  <si>
    <t>PEX-12</t>
  </si>
  <si>
    <t>PE-CA-9P</t>
  </si>
  <si>
    <t>PEC-AUT</t>
  </si>
  <si>
    <t>PCH-6</t>
  </si>
  <si>
    <t>PCH-8</t>
  </si>
  <si>
    <t>PCH-10</t>
  </si>
  <si>
    <t>PCH-6PB</t>
  </si>
  <si>
    <t>PPT-10CX</t>
  </si>
  <si>
    <t>PPT-10RX</t>
  </si>
  <si>
    <t>PPT-5C</t>
  </si>
  <si>
    <t>PPT-7C</t>
  </si>
  <si>
    <t>PPT-10C</t>
  </si>
  <si>
    <t>PPT-7R</t>
  </si>
  <si>
    <t>PPT-10R</t>
  </si>
  <si>
    <t>PP-7C</t>
  </si>
  <si>
    <t>PP-10C</t>
  </si>
  <si>
    <t>PIAN-4</t>
  </si>
  <si>
    <t>PIAN-2</t>
  </si>
  <si>
    <t>PIAN-3</t>
  </si>
  <si>
    <t>PIAN-45</t>
  </si>
  <si>
    <t>PIAN-90</t>
  </si>
  <si>
    <t>PIAN</t>
  </si>
  <si>
    <t>KR-1</t>
  </si>
  <si>
    <t>KR-2</t>
  </si>
  <si>
    <t>PICA-E</t>
  </si>
  <si>
    <t>PICA-R</t>
  </si>
  <si>
    <t>PICA-X</t>
  </si>
  <si>
    <t>PLOM-8</t>
  </si>
  <si>
    <t>PLOM-12</t>
  </si>
  <si>
    <t>PLOM-16</t>
  </si>
  <si>
    <t>PLOM-24</t>
  </si>
  <si>
    <t>PLOM-1Z</t>
  </si>
  <si>
    <t>PLOM-2Z</t>
  </si>
  <si>
    <t>PLOM-3Z</t>
  </si>
  <si>
    <t>PLOM-4Z</t>
  </si>
  <si>
    <t>HIL-65</t>
  </si>
  <si>
    <t>HIL-165</t>
  </si>
  <si>
    <t>PREYU2</t>
  </si>
  <si>
    <t>PRECA31/2</t>
  </si>
  <si>
    <t>TRIPIE</t>
  </si>
  <si>
    <t>PTF-4</t>
  </si>
  <si>
    <t>PTF-6</t>
  </si>
  <si>
    <t>PTF-8</t>
  </si>
  <si>
    <t>PNT-2</t>
  </si>
  <si>
    <t>PNT-3</t>
  </si>
  <si>
    <t>PNT-4</t>
  </si>
  <si>
    <t>PNT-6</t>
  </si>
  <si>
    <t>PNT-8</t>
  </si>
  <si>
    <t>PTR-2</t>
  </si>
  <si>
    <t>PTR-3</t>
  </si>
  <si>
    <t>SARA-6</t>
  </si>
  <si>
    <t>SARA24</t>
  </si>
  <si>
    <t>S2</t>
  </si>
  <si>
    <t>S3</t>
  </si>
  <si>
    <t>S4</t>
  </si>
  <si>
    <t>S5</t>
  </si>
  <si>
    <t>S6</t>
  </si>
  <si>
    <t>PROCO-14</t>
  </si>
  <si>
    <t>PROCO-19</t>
  </si>
  <si>
    <t>PROCO-14X</t>
  </si>
  <si>
    <t>AUTO-61</t>
  </si>
  <si>
    <t>AUTO-34</t>
  </si>
  <si>
    <t>PUN-100</t>
  </si>
  <si>
    <t>PUN-33</t>
  </si>
  <si>
    <t>PUN-29</t>
  </si>
  <si>
    <t>PUN-9</t>
  </si>
  <si>
    <t>P5-15</t>
  </si>
  <si>
    <t>P5-25</t>
  </si>
  <si>
    <t>P5-11</t>
  </si>
  <si>
    <t>P5-12</t>
  </si>
  <si>
    <t>P5-23</t>
  </si>
  <si>
    <t>P5-24</t>
  </si>
  <si>
    <t>P5-20</t>
  </si>
  <si>
    <t>P5-21</t>
  </si>
  <si>
    <t>P5-22</t>
  </si>
  <si>
    <t>R-16MX</t>
  </si>
  <si>
    <t>R-16M</t>
  </si>
  <si>
    <t>R-14AL</t>
  </si>
  <si>
    <t>R-16AM</t>
  </si>
  <si>
    <t>SCR-4D</t>
  </si>
  <si>
    <t>SCR-7D</t>
  </si>
  <si>
    <t>SCR-4</t>
  </si>
  <si>
    <t>RE-AC</t>
  </si>
  <si>
    <t>REMO</t>
  </si>
  <si>
    <t>RE-10P</t>
  </si>
  <si>
    <t>RE-10PX</t>
  </si>
  <si>
    <t>R-42</t>
  </si>
  <si>
    <t>R-43</t>
  </si>
  <si>
    <t>R-44</t>
  </si>
  <si>
    <t>R-45</t>
  </si>
  <si>
    <t>R-46</t>
  </si>
  <si>
    <t>R-48</t>
  </si>
  <si>
    <t>R-52</t>
  </si>
  <si>
    <t>R-54</t>
  </si>
  <si>
    <t>R-56</t>
  </si>
  <si>
    <t>R-58</t>
  </si>
  <si>
    <t>R-62</t>
  </si>
  <si>
    <t>R-64</t>
  </si>
  <si>
    <t>R-66</t>
  </si>
  <si>
    <t>R-68</t>
  </si>
  <si>
    <t>R-610</t>
  </si>
  <si>
    <t>R-612</t>
  </si>
  <si>
    <t>R-84</t>
  </si>
  <si>
    <t>R-86</t>
  </si>
  <si>
    <t>R-88</t>
  </si>
  <si>
    <t>R-66LF</t>
  </si>
  <si>
    <t>R-68LF</t>
  </si>
  <si>
    <t>ROD-109</t>
  </si>
  <si>
    <t>ROD-121</t>
  </si>
  <si>
    <t>ROD-149</t>
  </si>
  <si>
    <t>REP-209</t>
  </si>
  <si>
    <t>REP-221</t>
  </si>
  <si>
    <t>REP-249</t>
  </si>
  <si>
    <t>MAJA-9</t>
  </si>
  <si>
    <t>CHAP-14</t>
  </si>
  <si>
    <t>RAY</t>
  </si>
  <si>
    <t>VOLT</t>
  </si>
  <si>
    <t>STX-22</t>
  </si>
  <si>
    <t>STX-24</t>
  </si>
  <si>
    <t>STD-18</t>
  </si>
  <si>
    <t>STD-20</t>
  </si>
  <si>
    <t>STD-22</t>
  </si>
  <si>
    <t>STD-24</t>
  </si>
  <si>
    <t>STCX-10</t>
  </si>
  <si>
    <t>STCX-12</t>
  </si>
  <si>
    <t>STCX-14</t>
  </si>
  <si>
    <t>STR-6X</t>
  </si>
  <si>
    <t>SP-16</t>
  </si>
  <si>
    <t>SP-18</t>
  </si>
  <si>
    <t>SP-20</t>
  </si>
  <si>
    <t>SP22</t>
  </si>
  <si>
    <t>TA-850</t>
  </si>
  <si>
    <t>TA-851</t>
  </si>
  <si>
    <t>TP-8418-7 1/2</t>
  </si>
  <si>
    <t>TP-8642-6</t>
  </si>
  <si>
    <t>TP-8642-7</t>
  </si>
  <si>
    <t>TP-8341-6</t>
  </si>
  <si>
    <t>TP-8341-7</t>
  </si>
  <si>
    <t>TAV-D</t>
  </si>
  <si>
    <t>TAV-I</t>
  </si>
  <si>
    <t>TAV-R</t>
  </si>
  <si>
    <t>TH-8</t>
  </si>
  <si>
    <t>TH-10</t>
  </si>
  <si>
    <t>TH-12</t>
  </si>
  <si>
    <t>TH-14</t>
  </si>
  <si>
    <t>TN-AZ</t>
  </si>
  <si>
    <t>TNI-8</t>
  </si>
  <si>
    <t>TN-8</t>
  </si>
  <si>
    <t>TL-100</t>
  </si>
  <si>
    <t>TL-50</t>
  </si>
  <si>
    <t>REP-TL100</t>
  </si>
  <si>
    <t>REP-TL-R</t>
  </si>
  <si>
    <t>TIRO-G</t>
  </si>
  <si>
    <t>TA-4</t>
  </si>
  <si>
    <t>TA-5</t>
  </si>
  <si>
    <t>TA-6</t>
  </si>
  <si>
    <t>TA-8</t>
  </si>
  <si>
    <t>TORQ-1/2</t>
  </si>
  <si>
    <t>ZP-5F</t>
  </si>
  <si>
    <t>TP-5F</t>
  </si>
  <si>
    <t>ZP-5MX</t>
  </si>
  <si>
    <t>PP-5MX</t>
  </si>
  <si>
    <t>TP-5MX</t>
  </si>
  <si>
    <t>TH-5MX</t>
  </si>
  <si>
    <t>ZP-5</t>
  </si>
  <si>
    <t>PP-5</t>
  </si>
  <si>
    <t>TP-5</t>
  </si>
  <si>
    <t>TH-5</t>
  </si>
  <si>
    <t>MG-ZP-5F</t>
  </si>
  <si>
    <t>MG-ZP5X</t>
  </si>
  <si>
    <t>JGO-ROT-5</t>
  </si>
  <si>
    <t>BA-SE-TI</t>
  </si>
  <si>
    <t>BA-SE-RO</t>
  </si>
  <si>
    <t>RECI-2</t>
  </si>
  <si>
    <t>HE-PI-DI</t>
  </si>
  <si>
    <t>SE-BAL</t>
  </si>
  <si>
    <t>MEA-120D</t>
  </si>
  <si>
    <t>MEA-50SP</t>
  </si>
  <si>
    <t>MEA-50DP</t>
  </si>
  <si>
    <t>LLCR-18</t>
  </si>
  <si>
    <t>LLCR-20</t>
  </si>
  <si>
    <t>LLCR-26</t>
  </si>
  <si>
    <t>LLCR-20P</t>
  </si>
  <si>
    <t>LLAR-7</t>
  </si>
  <si>
    <t>LLAR-8</t>
  </si>
  <si>
    <t>LLAR-9</t>
  </si>
  <si>
    <t>LLAR-7X</t>
  </si>
  <si>
    <t>LLAR-33</t>
  </si>
  <si>
    <t>LLAR-9X</t>
  </si>
  <si>
    <t>LLAR-10</t>
  </si>
  <si>
    <t>CO-RE-VA</t>
  </si>
  <si>
    <t>CO-VAMG</t>
  </si>
  <si>
    <t>D-5220-50</t>
  </si>
  <si>
    <t>D-5026-HPA</t>
  </si>
  <si>
    <t>D-5320-50</t>
  </si>
  <si>
    <t>D-5326-HPA</t>
  </si>
  <si>
    <t>JGO-DIR</t>
  </si>
  <si>
    <t>LL-FA-MA</t>
  </si>
  <si>
    <t>LL-3Q-FA</t>
  </si>
  <si>
    <t>LL-BA-FA</t>
  </si>
  <si>
    <t>LF-500</t>
  </si>
  <si>
    <t>LF-1000</t>
  </si>
  <si>
    <t>CO-AN-DI</t>
  </si>
  <si>
    <t>SHM-500</t>
  </si>
  <si>
    <t>CAPCO-8</t>
  </si>
  <si>
    <t>CATA-36</t>
  </si>
  <si>
    <t>ESP-TEL</t>
  </si>
  <si>
    <t>PICK-UP</t>
  </si>
  <si>
    <t>RASP-2</t>
  </si>
  <si>
    <t>GAHMO-680</t>
  </si>
  <si>
    <t>TORAU-3</t>
  </si>
  <si>
    <t>TORAU-6</t>
  </si>
  <si>
    <t>PIPE-80</t>
  </si>
  <si>
    <t>PIPE-5/16</t>
  </si>
  <si>
    <t>REP-PIPE-1/2</t>
  </si>
  <si>
    <t>REP-PIPE-5/16</t>
  </si>
  <si>
    <t>BRO-3/8N</t>
  </si>
  <si>
    <t>BRO-1/2N</t>
  </si>
  <si>
    <t>BRO-1/2P</t>
  </si>
  <si>
    <t>JSCA-16</t>
  </si>
  <si>
    <t>ST-101-D</t>
  </si>
  <si>
    <t>ST-111-C</t>
  </si>
  <si>
    <t>ST-101-B</t>
  </si>
  <si>
    <t>ST-101-BR</t>
  </si>
  <si>
    <t>ST-119-B</t>
  </si>
  <si>
    <t>SU-101-D</t>
  </si>
  <si>
    <t>SU-144D</t>
  </si>
  <si>
    <t>SU-111-C</t>
  </si>
  <si>
    <t>SU-101-B</t>
  </si>
  <si>
    <t>ST-244-D</t>
  </si>
  <si>
    <t>ST-119-BO</t>
  </si>
  <si>
    <t>SU-19-BO</t>
  </si>
  <si>
    <t>ST-127-D</t>
  </si>
  <si>
    <t>ST-118-AF</t>
  </si>
  <si>
    <t>ST-118-A</t>
  </si>
  <si>
    <t>SU-118-B</t>
  </si>
  <si>
    <t>SU-118-A</t>
  </si>
  <si>
    <t>CARB-CAZ-EL-4-1/2N</t>
  </si>
  <si>
    <t>MAN-AP-15-3/8</t>
  </si>
  <si>
    <t>MAN-RE-1/4X50</t>
  </si>
  <si>
    <t>JAN-17</t>
  </si>
  <si>
    <t>JAN-15</t>
  </si>
  <si>
    <t>JAN-7</t>
  </si>
  <si>
    <t>CORAL-3/8</t>
  </si>
  <si>
    <t>CORAL-4</t>
  </si>
  <si>
    <t>COMAN</t>
  </si>
  <si>
    <t>COPLE-MA-1/4</t>
  </si>
  <si>
    <t>COPLE-HEM-1/4</t>
  </si>
  <si>
    <t>FISE</t>
  </si>
  <si>
    <t>INFCA</t>
  </si>
  <si>
    <t>PISO-1</t>
  </si>
  <si>
    <t>CORAL-HEM-1/4</t>
  </si>
  <si>
    <t>CORAL-MA-1/4</t>
  </si>
  <si>
    <t>VAL-INF-1/4</t>
  </si>
  <si>
    <t>BOCH-HEM-1/4</t>
  </si>
  <si>
    <t>BOCH-MA-1/4</t>
  </si>
  <si>
    <t>REGU-1/4</t>
  </si>
  <si>
    <t>PTI-200</t>
  </si>
  <si>
    <t>CLNEU-2-10</t>
  </si>
  <si>
    <t>CLNEU-2-25</t>
  </si>
  <si>
    <t>CLNEU-2-30</t>
  </si>
  <si>
    <t>CLNEU-2-32</t>
  </si>
  <si>
    <t>CLNEU-2-35</t>
  </si>
  <si>
    <t>CLNEU-2-40</t>
  </si>
  <si>
    <t>CLNEU-2-45</t>
  </si>
  <si>
    <t>CLNEU-2-50</t>
  </si>
  <si>
    <t>ENEU-1/4-16</t>
  </si>
  <si>
    <t>ENEU-1/4-19</t>
  </si>
  <si>
    <t>ENEU-1/4-22</t>
  </si>
  <si>
    <t>ENEU-1/4-25</t>
  </si>
  <si>
    <t>ENEU-1/4-32</t>
  </si>
  <si>
    <t>AD-2X</t>
  </si>
  <si>
    <t>AD-2</t>
  </si>
  <si>
    <t>AD-2P</t>
  </si>
  <si>
    <t>ASP-11X</t>
  </si>
  <si>
    <t>ASP-11</t>
  </si>
  <si>
    <t>ASP</t>
  </si>
  <si>
    <t>DOS-11X</t>
  </si>
  <si>
    <t>DOS-11</t>
  </si>
  <si>
    <t>DOS</t>
  </si>
  <si>
    <t>ASP-P11X</t>
  </si>
  <si>
    <t>ASP-P11</t>
  </si>
  <si>
    <t>ASP-P</t>
  </si>
  <si>
    <t>ASPRO-11</t>
  </si>
  <si>
    <t>ASPRO-11X</t>
  </si>
  <si>
    <t>ASP-MAN</t>
  </si>
  <si>
    <t>ASP-M</t>
  </si>
  <si>
    <t>REG-2X</t>
  </si>
  <si>
    <t>REG-3W</t>
  </si>
  <si>
    <t>REG-3X</t>
  </si>
  <si>
    <t>OSCI-17</t>
  </si>
  <si>
    <t>REG-28</t>
  </si>
  <si>
    <t>SAPO-1</t>
  </si>
  <si>
    <t>SAPO-2</t>
  </si>
  <si>
    <t>CHMA-3</t>
  </si>
  <si>
    <t>CHMA-3.5</t>
  </si>
  <si>
    <t>CHMA-4</t>
  </si>
  <si>
    <t>CFM-1/2B</t>
  </si>
  <si>
    <t>CFM-5/8B</t>
  </si>
  <si>
    <t>CFM-3/4B</t>
  </si>
  <si>
    <t>CF-1/2B</t>
  </si>
  <si>
    <t>CM-1/2B</t>
  </si>
  <si>
    <t>REF-1/2</t>
  </si>
  <si>
    <t>REF-5/8-3/4</t>
  </si>
  <si>
    <t>REM-1/2</t>
  </si>
  <si>
    <t>REM-5/8-3/4</t>
  </si>
  <si>
    <t>CLICK-SET</t>
  </si>
  <si>
    <t>CLICK-GR</t>
  </si>
  <si>
    <t>CLICK-ACC</t>
  </si>
  <si>
    <t>CLICK-M</t>
  </si>
  <si>
    <t>REMA-1/2</t>
  </si>
  <si>
    <t>REMA-5/8-3/4</t>
  </si>
  <si>
    <t>EMP-MA10</t>
  </si>
  <si>
    <t>PIM-5X</t>
  </si>
  <si>
    <t>PIM-5R</t>
  </si>
  <si>
    <t>PIM-GA9</t>
  </si>
  <si>
    <t>PIM-7X</t>
  </si>
  <si>
    <t>PIM-GAR</t>
  </si>
  <si>
    <t>PIM-66</t>
  </si>
  <si>
    <t>PIM-5RE</t>
  </si>
  <si>
    <t>PIM-5E</t>
  </si>
  <si>
    <t>PIM-4</t>
  </si>
  <si>
    <t>PIM-5</t>
  </si>
  <si>
    <t>PIM-4P</t>
  </si>
  <si>
    <t>PIM-5P</t>
  </si>
  <si>
    <t>PIM-5RP</t>
  </si>
  <si>
    <t>PORTA4</t>
  </si>
  <si>
    <t>PORTA1</t>
  </si>
  <si>
    <t>AJT-21</t>
  </si>
  <si>
    <t>AJT-24</t>
  </si>
  <si>
    <t>REP-AJT-21</t>
  </si>
  <si>
    <t>REP-AJT-24</t>
  </si>
  <si>
    <t>MG-AL</t>
  </si>
  <si>
    <t>CA-38</t>
  </si>
  <si>
    <t>CA-35</t>
  </si>
  <si>
    <t>CA-36</t>
  </si>
  <si>
    <t>CA-34</t>
  </si>
  <si>
    <t>TR-82</t>
  </si>
  <si>
    <t>MG-TR-82A</t>
  </si>
  <si>
    <t>HLB-80</t>
  </si>
  <si>
    <t>HLB-95</t>
  </si>
  <si>
    <t>HLB-105</t>
  </si>
  <si>
    <t>HTA-65</t>
  </si>
  <si>
    <t>HTA-80</t>
  </si>
  <si>
    <t>HTA-95</t>
  </si>
  <si>
    <t>EMX-24</t>
  </si>
  <si>
    <t>EMX-22</t>
  </si>
  <si>
    <t>EMX-18</t>
  </si>
  <si>
    <t>EM-22A</t>
  </si>
  <si>
    <t>EM-22</t>
  </si>
  <si>
    <t>EM-20</t>
  </si>
  <si>
    <t>EP-15</t>
  </si>
  <si>
    <t>EMP-22</t>
  </si>
  <si>
    <t>ESCOBAF</t>
  </si>
  <si>
    <t>FTP-3</t>
  </si>
  <si>
    <t>FUM-3</t>
  </si>
  <si>
    <t>FUM-5LP</t>
  </si>
  <si>
    <t>SPRAY-33</t>
  </si>
  <si>
    <t>HM-3 1/2F</t>
  </si>
  <si>
    <t>HM-3 1/2M</t>
  </si>
  <si>
    <t>HM-3 1/2</t>
  </si>
  <si>
    <t>LE-2 1/2M</t>
  </si>
  <si>
    <t>LE-3M</t>
  </si>
  <si>
    <t>LE-3 1/2M</t>
  </si>
  <si>
    <t>LE-4M</t>
  </si>
  <si>
    <t>ML-3M</t>
  </si>
  <si>
    <t>ML-3 1/2M</t>
  </si>
  <si>
    <t>ML-4M</t>
  </si>
  <si>
    <t>LE-2 1/2</t>
  </si>
  <si>
    <t>LE-3</t>
  </si>
  <si>
    <t>LE-3 1/2</t>
  </si>
  <si>
    <t>LE-4</t>
  </si>
  <si>
    <t>ML-3</t>
  </si>
  <si>
    <t>ML-3 1/2</t>
  </si>
  <si>
    <t>ML-4</t>
  </si>
  <si>
    <t>HC-1 1/2F</t>
  </si>
  <si>
    <t>HH-1 1/2</t>
  </si>
  <si>
    <t>MG-ML/LE</t>
  </si>
  <si>
    <t>MG-HM3 1/2</t>
  </si>
  <si>
    <t>JJ-4</t>
  </si>
  <si>
    <t>GTS-SH</t>
  </si>
  <si>
    <t>GTS-CV</t>
  </si>
  <si>
    <t>GTS-WE</t>
  </si>
  <si>
    <t>GTS-TR</t>
  </si>
  <si>
    <t>T-905-24P</t>
  </si>
  <si>
    <t>T-905-27P</t>
  </si>
  <si>
    <t>T-460-18P</t>
  </si>
  <si>
    <t>T-460-20P</t>
  </si>
  <si>
    <t>T-460-22P</t>
  </si>
  <si>
    <t>T-460-24P</t>
  </si>
  <si>
    <t>T-460-26P</t>
  </si>
  <si>
    <t>T-1173-27P</t>
  </si>
  <si>
    <t>T-905-24B</t>
  </si>
  <si>
    <t>T-905-27B</t>
  </si>
  <si>
    <t>T-460-18B</t>
  </si>
  <si>
    <t>T-460-20B</t>
  </si>
  <si>
    <t>T-460-22B</t>
  </si>
  <si>
    <t>T-460-24B</t>
  </si>
  <si>
    <t>T-460-26B</t>
  </si>
  <si>
    <t>T-1173-27B</t>
  </si>
  <si>
    <t>MIND-3/16</t>
  </si>
  <si>
    <t>MIND-3/8</t>
  </si>
  <si>
    <t>MIND-1/2</t>
  </si>
  <si>
    <t>CAMO-16</t>
  </si>
  <si>
    <t>CAMO-20</t>
  </si>
  <si>
    <t>POM-14</t>
  </si>
  <si>
    <t>POM-16</t>
  </si>
  <si>
    <t>STP-12PX</t>
  </si>
  <si>
    <t>STP-12</t>
  </si>
  <si>
    <t>T-17</t>
  </si>
  <si>
    <t>TB-19</t>
  </si>
  <si>
    <t>T-19</t>
  </si>
  <si>
    <t>TA-19</t>
  </si>
  <si>
    <t>TE-19W</t>
  </si>
  <si>
    <t>TE-19S</t>
  </si>
  <si>
    <t>TA-19E</t>
  </si>
  <si>
    <t>TF-19</t>
  </si>
  <si>
    <t>T-19P</t>
  </si>
  <si>
    <t>MG-TA-19</t>
  </si>
  <si>
    <t>TB-122</t>
  </si>
  <si>
    <t>T-75</t>
  </si>
  <si>
    <t>T-65</t>
  </si>
  <si>
    <t>T-24</t>
  </si>
  <si>
    <t>T-20</t>
  </si>
  <si>
    <t>T-67</t>
  </si>
  <si>
    <t>T-66</t>
  </si>
  <si>
    <t>T-45</t>
  </si>
  <si>
    <t>T-46</t>
  </si>
  <si>
    <t>T-45P</t>
  </si>
  <si>
    <t>T-67P</t>
  </si>
  <si>
    <t>ARN-3640-C</t>
  </si>
  <si>
    <t>ARN-5435</t>
  </si>
  <si>
    <t>ARN-5436</t>
  </si>
  <si>
    <t>ARN-5437-X</t>
  </si>
  <si>
    <t>ARN-5437</t>
  </si>
  <si>
    <t>ANCLA-9</t>
  </si>
  <si>
    <t>GASO</t>
  </si>
  <si>
    <t>PF-500</t>
  </si>
  <si>
    <t>CASO-300</t>
  </si>
  <si>
    <t>CRI-C-10</t>
  </si>
  <si>
    <t>CRI-C-TR</t>
  </si>
  <si>
    <t>CAS-A</t>
  </si>
  <si>
    <t>CAS-Z</t>
  </si>
  <si>
    <t>CAS-B</t>
  </si>
  <si>
    <t>CAS-N</t>
  </si>
  <si>
    <t>CAS-R</t>
  </si>
  <si>
    <t>CAS-V</t>
  </si>
  <si>
    <t>BAN-PRE1000</t>
  </si>
  <si>
    <t>BAN-PEL1000</t>
  </si>
  <si>
    <t>GU-PAY</t>
  </si>
  <si>
    <t>GU-BOR</t>
  </si>
  <si>
    <t>GU-CAL</t>
  </si>
  <si>
    <t>GU-CAC</t>
  </si>
  <si>
    <t>GU-TECA-R</t>
  </si>
  <si>
    <t>GU-TECA</t>
  </si>
  <si>
    <t>GUX-BO</t>
  </si>
  <si>
    <t>GUX-BOVA</t>
  </si>
  <si>
    <t>GUX-BOTE</t>
  </si>
  <si>
    <t>GU-IND-C</t>
  </si>
  <si>
    <t>GU-IND-M</t>
  </si>
  <si>
    <t>GU-IND-G</t>
  </si>
  <si>
    <t>GOT</t>
  </si>
  <si>
    <t>OAJ</t>
  </si>
  <si>
    <t>TAC</t>
  </si>
  <si>
    <t>CAPU-1/8-25</t>
  </si>
  <si>
    <t>CAPU-3/16-25</t>
  </si>
  <si>
    <t>CAPU-1/4-25</t>
  </si>
  <si>
    <t>CAGA-1/8-25</t>
  </si>
  <si>
    <t>CAGA-3/16-25</t>
  </si>
  <si>
    <t>CAGA-1/4-25</t>
  </si>
  <si>
    <t>BANAL-5</t>
  </si>
  <si>
    <t>BANAL-6</t>
  </si>
  <si>
    <t>BANAL-7</t>
  </si>
  <si>
    <t>BANAL-8</t>
  </si>
  <si>
    <t>DESTF-1/4</t>
  </si>
  <si>
    <t>DESTF-5/16</t>
  </si>
  <si>
    <t>DESTF-3/8</t>
  </si>
  <si>
    <t>DESTF-1/2</t>
  </si>
  <si>
    <t>GANES-3/4</t>
  </si>
  <si>
    <t>GANES-5/8</t>
  </si>
  <si>
    <t>GANES-5/8X</t>
  </si>
  <si>
    <t>GANES-5/8XX</t>
  </si>
  <si>
    <t>GUACA-1/4</t>
  </si>
  <si>
    <t>GUACA-3/8</t>
  </si>
  <si>
    <t>GUACA-1/2</t>
  </si>
  <si>
    <t>MAL-2</t>
  </si>
  <si>
    <t>MAL-4</t>
  </si>
  <si>
    <t>PERRO-1/8</t>
  </si>
  <si>
    <t>PERRO-3/16</t>
  </si>
  <si>
    <t>PERRO-1/4</t>
  </si>
  <si>
    <t>PERRO-5/16</t>
  </si>
  <si>
    <t>PERRO-3/8</t>
  </si>
  <si>
    <t>PERRO-1/2</t>
  </si>
  <si>
    <t>POL-1/2</t>
  </si>
  <si>
    <t>POL-1</t>
  </si>
  <si>
    <t>POL-2</t>
  </si>
  <si>
    <t>POL-3</t>
  </si>
  <si>
    <t>SU-5000C</t>
  </si>
  <si>
    <t>SU-1125R</t>
  </si>
  <si>
    <t>SU-1000C</t>
  </si>
  <si>
    <t>SU-675R</t>
  </si>
  <si>
    <t>TEN-1/2</t>
  </si>
  <si>
    <t>TEN-5/8</t>
  </si>
  <si>
    <t>TEN-3/4</t>
  </si>
  <si>
    <t>TEN-7/8</t>
  </si>
  <si>
    <t>TEN-1</t>
  </si>
  <si>
    <t>TEN-GA-3/16</t>
  </si>
  <si>
    <t>TEN-GA-1/4</t>
  </si>
  <si>
    <t>TEN-GA-5/16</t>
  </si>
  <si>
    <t>TEN-GA-3/8</t>
  </si>
  <si>
    <t>TEN-GG-3/16</t>
  </si>
  <si>
    <t>TEN-GG-1/4</t>
  </si>
  <si>
    <t>TEN-GG-5/16</t>
  </si>
  <si>
    <t>TEN-GG-3/8</t>
  </si>
  <si>
    <t>M-33NB</t>
  </si>
  <si>
    <t>M-22</t>
  </si>
  <si>
    <t>M-33</t>
  </si>
  <si>
    <t>M-33V</t>
  </si>
  <si>
    <t>M-33A</t>
  </si>
  <si>
    <t>M-33R</t>
  </si>
  <si>
    <t>M-33Z</t>
  </si>
  <si>
    <t>M-33B</t>
  </si>
  <si>
    <t>M-22P</t>
  </si>
  <si>
    <t>M-33P</t>
  </si>
  <si>
    <t>EXTR-3X16</t>
  </si>
  <si>
    <t>EXTR-2</t>
  </si>
  <si>
    <t>EXTR-4</t>
  </si>
  <si>
    <t>EXTR-6</t>
  </si>
  <si>
    <t>EXTR-8</t>
  </si>
  <si>
    <t>EXTR-10</t>
  </si>
  <si>
    <t>EXTR-12</t>
  </si>
  <si>
    <t>EXTR-15</t>
  </si>
  <si>
    <t>EXTR-20</t>
  </si>
  <si>
    <t>EXTR-25</t>
  </si>
  <si>
    <t>EXTR-30</t>
  </si>
  <si>
    <t>EXTD-2B</t>
  </si>
  <si>
    <t>EXTD-3B</t>
  </si>
  <si>
    <t>EXTD-4B</t>
  </si>
  <si>
    <t>EXTD-5B</t>
  </si>
  <si>
    <t>EXTD-6B</t>
  </si>
  <si>
    <t>EXTD-8B</t>
  </si>
  <si>
    <t>EXTD-10B</t>
  </si>
  <si>
    <t>EXTD-3V</t>
  </si>
  <si>
    <t>EXTD-4V</t>
  </si>
  <si>
    <t>EXTD-5V</t>
  </si>
  <si>
    <t>EXTD-6V</t>
  </si>
  <si>
    <t>EXTD-8V</t>
  </si>
  <si>
    <t>EXTD-10V</t>
  </si>
  <si>
    <t>EXTD-3C</t>
  </si>
  <si>
    <t>EXTD-4C</t>
  </si>
  <si>
    <t>EXTD-5C</t>
  </si>
  <si>
    <t>EXTD-6C</t>
  </si>
  <si>
    <t>EXTD-8C</t>
  </si>
  <si>
    <t>EXTD-10C</t>
  </si>
  <si>
    <t>LAT-8M</t>
  </si>
  <si>
    <t>LAT-15M</t>
  </si>
  <si>
    <t>LAT-8</t>
  </si>
  <si>
    <t>LAT-15</t>
  </si>
  <si>
    <t>MULTI-4</t>
  </si>
  <si>
    <t>MULTI-6</t>
  </si>
  <si>
    <t>MULTI-8</t>
  </si>
  <si>
    <t>LAD-6</t>
  </si>
  <si>
    <t>LAD-3</t>
  </si>
  <si>
    <t>LAD-3C</t>
  </si>
  <si>
    <t>LAD-3F</t>
  </si>
  <si>
    <t>ADAP-32</t>
  </si>
  <si>
    <t>MULTI-6270</t>
  </si>
  <si>
    <t>MULTI-6450</t>
  </si>
  <si>
    <t>MULTI-6600</t>
  </si>
  <si>
    <t>M-8</t>
  </si>
  <si>
    <t>M-10</t>
  </si>
  <si>
    <t>M-12</t>
  </si>
  <si>
    <t>M-16</t>
  </si>
  <si>
    <t>M-20</t>
  </si>
  <si>
    <t>M-24</t>
  </si>
  <si>
    <t>M-28</t>
  </si>
  <si>
    <t>M-32</t>
  </si>
  <si>
    <t>M-36</t>
  </si>
  <si>
    <t>M-40</t>
  </si>
  <si>
    <t>M-44</t>
  </si>
  <si>
    <t>M-48</t>
  </si>
  <si>
    <t>M-52</t>
  </si>
  <si>
    <t>M-56</t>
  </si>
  <si>
    <t>M-60</t>
  </si>
  <si>
    <t>M-64</t>
  </si>
  <si>
    <t>M-72</t>
  </si>
  <si>
    <t>M-88</t>
  </si>
  <si>
    <t>M-104</t>
  </si>
  <si>
    <t>MINI-4</t>
  </si>
  <si>
    <t>MINI-6</t>
  </si>
  <si>
    <t>WT-400</t>
  </si>
  <si>
    <t>ACET-2T-4</t>
  </si>
  <si>
    <t>ACET-2T-16</t>
  </si>
  <si>
    <t>VAL-BA</t>
  </si>
  <si>
    <t>CIN-650</t>
  </si>
  <si>
    <t>CV-100</t>
  </si>
  <si>
    <t>CV-100B</t>
  </si>
  <si>
    <t>CV-165</t>
  </si>
  <si>
    <t>CV-165B</t>
  </si>
  <si>
    <t>CV-150</t>
  </si>
  <si>
    <t>CV-150B</t>
  </si>
  <si>
    <t>CV-200A</t>
  </si>
  <si>
    <t>CV-200AB</t>
  </si>
  <si>
    <t>CV-200</t>
  </si>
  <si>
    <t>CV-200B</t>
  </si>
  <si>
    <t>CV-300</t>
  </si>
  <si>
    <t>CV-300B</t>
  </si>
  <si>
    <t>CV-368</t>
  </si>
  <si>
    <t>CV-368B</t>
  </si>
  <si>
    <t>CV-160L</t>
  </si>
  <si>
    <t>CV-160LB</t>
  </si>
  <si>
    <t>CV-450</t>
  </si>
  <si>
    <t>CV-450B</t>
  </si>
  <si>
    <t>CV-500</t>
  </si>
  <si>
    <t>CV-500B</t>
  </si>
  <si>
    <t>CDU-45</t>
  </si>
  <si>
    <t>CDU-10X</t>
  </si>
  <si>
    <t>CDU-30X</t>
  </si>
  <si>
    <t>CDU-50X</t>
  </si>
  <si>
    <t>DESP-CE</t>
  </si>
  <si>
    <t>CCA-40</t>
  </si>
  <si>
    <t>CCA-50</t>
  </si>
  <si>
    <t>CCA-150</t>
  </si>
  <si>
    <t>CTR-40</t>
  </si>
  <si>
    <t>CTR-50</t>
  </si>
  <si>
    <t>MSK-1/2</t>
  </si>
  <si>
    <t>MSK-3/4</t>
  </si>
  <si>
    <t>MSK-1</t>
  </si>
  <si>
    <t>MSK-1 1/2</t>
  </si>
  <si>
    <t>MSK-2</t>
  </si>
  <si>
    <t>CTF-1/2</t>
  </si>
  <si>
    <t>CTF-3/4</t>
  </si>
  <si>
    <t>LP-33V</t>
  </si>
  <si>
    <t>LP-45V</t>
  </si>
  <si>
    <t>LP-612V</t>
  </si>
  <si>
    <t>LP-23</t>
  </si>
  <si>
    <t>LP-33</t>
  </si>
  <si>
    <t>LP-34</t>
  </si>
  <si>
    <t>LP-56</t>
  </si>
  <si>
    <t>LP-602</t>
  </si>
  <si>
    <t>LP-46N</t>
  </si>
  <si>
    <t>LP-612N</t>
  </si>
  <si>
    <t>APVC-4</t>
  </si>
  <si>
    <t>APVC-8</t>
  </si>
  <si>
    <t>APVC-16</t>
  </si>
  <si>
    <t>SIL-100T</t>
  </si>
  <si>
    <t>SIL-100N</t>
  </si>
  <si>
    <t>SIL-100BCB</t>
  </si>
  <si>
    <t>SIL-100BCT</t>
  </si>
  <si>
    <t>SIL-85BCB</t>
  </si>
  <si>
    <t>SIL-85T</t>
  </si>
  <si>
    <t>ALTE-A</t>
  </si>
  <si>
    <t>ALTE-N</t>
  </si>
  <si>
    <t>ALTE-R</t>
  </si>
  <si>
    <t>DOM-TR</t>
  </si>
  <si>
    <t>FLL-3</t>
  </si>
  <si>
    <t>BATA-42</t>
  </si>
  <si>
    <t>BATA-44</t>
  </si>
  <si>
    <t>CAM-BG-CM</t>
  </si>
  <si>
    <t>CAM-BG-CL</t>
  </si>
  <si>
    <t>R-PY</t>
  </si>
  <si>
    <t>R-DES</t>
  </si>
  <si>
    <t>R-TP</t>
  </si>
  <si>
    <t>RACK-3</t>
  </si>
  <si>
    <t>R-GIR</t>
  </si>
  <si>
    <t>G353</t>
  </si>
  <si>
    <t>G355</t>
  </si>
  <si>
    <t>G351</t>
  </si>
  <si>
    <t>G354</t>
  </si>
  <si>
    <t>G301</t>
  </si>
  <si>
    <t>G302</t>
  </si>
  <si>
    <t>E153</t>
  </si>
  <si>
    <t>E151</t>
  </si>
  <si>
    <t>E353</t>
  </si>
  <si>
    <t>E351</t>
  </si>
  <si>
    <t>E471</t>
  </si>
  <si>
    <t>E472</t>
  </si>
  <si>
    <t>E474</t>
  </si>
  <si>
    <t>E470</t>
  </si>
  <si>
    <t>E473</t>
  </si>
  <si>
    <t>M802</t>
  </si>
  <si>
    <t>M801</t>
  </si>
  <si>
    <t>M800</t>
  </si>
  <si>
    <t>H150</t>
  </si>
  <si>
    <t>H151</t>
  </si>
  <si>
    <t>H152</t>
  </si>
  <si>
    <t>H153</t>
  </si>
  <si>
    <t>H154</t>
  </si>
  <si>
    <t>H155</t>
  </si>
  <si>
    <t>H156</t>
  </si>
  <si>
    <t>H157</t>
  </si>
  <si>
    <t>H158</t>
  </si>
  <si>
    <t>H159</t>
  </si>
  <si>
    <t>H160</t>
  </si>
  <si>
    <t>H161</t>
  </si>
  <si>
    <t>H162</t>
  </si>
  <si>
    <t>H163</t>
  </si>
  <si>
    <t>H164</t>
  </si>
  <si>
    <t>H200</t>
  </si>
  <si>
    <t>H201</t>
  </si>
  <si>
    <t>H202</t>
  </si>
  <si>
    <t>H203</t>
  </si>
  <si>
    <t>H204</t>
  </si>
  <si>
    <t>H205</t>
  </si>
  <si>
    <t>H206</t>
  </si>
  <si>
    <t>H207</t>
  </si>
  <si>
    <t>H208</t>
  </si>
  <si>
    <t>H209</t>
  </si>
  <si>
    <t>H210</t>
  </si>
  <si>
    <t>H211</t>
  </si>
  <si>
    <t>H212</t>
  </si>
  <si>
    <t>H213</t>
  </si>
  <si>
    <t>H215</t>
  </si>
  <si>
    <t>H216</t>
  </si>
  <si>
    <t>H217</t>
  </si>
  <si>
    <t>H218</t>
  </si>
  <si>
    <t>H219</t>
  </si>
  <si>
    <t>H220</t>
  </si>
  <si>
    <t>I100</t>
  </si>
  <si>
    <t>I200</t>
  </si>
  <si>
    <t>K201</t>
  </si>
  <si>
    <t>K200</t>
  </si>
  <si>
    <t>A300</t>
  </si>
  <si>
    <t>A301</t>
  </si>
  <si>
    <t>A302</t>
  </si>
  <si>
    <t>A370</t>
  </si>
  <si>
    <t>A371</t>
  </si>
  <si>
    <t>A372</t>
  </si>
  <si>
    <t>A210</t>
  </si>
  <si>
    <t>A211</t>
  </si>
  <si>
    <t>A212</t>
  </si>
  <si>
    <t>A213</t>
  </si>
  <si>
    <t>A230</t>
  </si>
  <si>
    <t>A231</t>
  </si>
  <si>
    <t>A232</t>
  </si>
  <si>
    <t>A233</t>
  </si>
  <si>
    <t>A200</t>
  </si>
  <si>
    <t>A201</t>
  </si>
  <si>
    <t>A202</t>
  </si>
  <si>
    <t>A203</t>
  </si>
  <si>
    <t>A204</t>
  </si>
  <si>
    <t>A205</t>
  </si>
  <si>
    <t>A206</t>
  </si>
  <si>
    <t>A207</t>
  </si>
  <si>
    <t>A208</t>
  </si>
  <si>
    <t>A209</t>
  </si>
  <si>
    <t>A220</t>
  </si>
  <si>
    <t>A221</t>
  </si>
  <si>
    <t>A222</t>
  </si>
  <si>
    <t>A223</t>
  </si>
  <si>
    <t>A224</t>
  </si>
  <si>
    <t>A225</t>
  </si>
  <si>
    <t>A226</t>
  </si>
  <si>
    <t>A227</t>
  </si>
  <si>
    <t>A228</t>
  </si>
  <si>
    <t>A229</t>
  </si>
  <si>
    <t>S401</t>
  </si>
  <si>
    <t>S400</t>
  </si>
  <si>
    <t>I301</t>
  </si>
  <si>
    <t>I300</t>
  </si>
  <si>
    <t>S801</t>
  </si>
  <si>
    <t>B106</t>
  </si>
  <si>
    <t>B107</t>
  </si>
  <si>
    <t>B104</t>
  </si>
  <si>
    <t>B105</t>
  </si>
  <si>
    <t>B202</t>
  </si>
  <si>
    <t>B203</t>
  </si>
  <si>
    <t>B200</t>
  </si>
  <si>
    <t>B201</t>
  </si>
  <si>
    <t>B102</t>
  </si>
  <si>
    <t>B103</t>
  </si>
  <si>
    <t>B100</t>
  </si>
  <si>
    <t>B101</t>
  </si>
  <si>
    <t>B302</t>
  </si>
  <si>
    <t>F122</t>
  </si>
  <si>
    <t>C300</t>
  </si>
  <si>
    <t>C302</t>
  </si>
  <si>
    <t>C303</t>
  </si>
  <si>
    <t>C160</t>
  </si>
  <si>
    <t>C161</t>
  </si>
  <si>
    <t>C162</t>
  </si>
  <si>
    <t>C163</t>
  </si>
  <si>
    <t>C164</t>
  </si>
  <si>
    <t>C165</t>
  </si>
  <si>
    <t>C150</t>
  </si>
  <si>
    <t>C151</t>
  </si>
  <si>
    <t>C152</t>
  </si>
  <si>
    <t>C157</t>
  </si>
  <si>
    <t>C158</t>
  </si>
  <si>
    <t>C159</t>
  </si>
  <si>
    <t>C166</t>
  </si>
  <si>
    <t>C167</t>
  </si>
  <si>
    <t>C153</t>
  </si>
  <si>
    <t>C154</t>
  </si>
  <si>
    <t>C155</t>
  </si>
  <si>
    <t>C156</t>
  </si>
  <si>
    <t>C209</t>
  </si>
  <si>
    <t>C204</t>
  </si>
  <si>
    <t>C205</t>
  </si>
  <si>
    <t>C206</t>
  </si>
  <si>
    <t>C207</t>
  </si>
  <si>
    <t>C202</t>
  </si>
  <si>
    <t>C203</t>
  </si>
  <si>
    <t>C200</t>
  </si>
  <si>
    <t>C201</t>
  </si>
  <si>
    <t>C417</t>
  </si>
  <si>
    <t>C418</t>
  </si>
  <si>
    <t>C419</t>
  </si>
  <si>
    <t>C420</t>
  </si>
  <si>
    <t>C421</t>
  </si>
  <si>
    <t>C422</t>
  </si>
  <si>
    <t>C414</t>
  </si>
  <si>
    <t>C415</t>
  </si>
  <si>
    <t>C416</t>
  </si>
  <si>
    <t>C400</t>
  </si>
  <si>
    <t>C401</t>
  </si>
  <si>
    <t>C406</t>
  </si>
  <si>
    <t>C402</t>
  </si>
  <si>
    <t>C403</t>
  </si>
  <si>
    <t>C404</t>
  </si>
  <si>
    <t>C405</t>
  </si>
  <si>
    <t>C407</t>
  </si>
  <si>
    <t>C408</t>
  </si>
  <si>
    <t>C409</t>
  </si>
  <si>
    <t>C410</t>
  </si>
  <si>
    <t>C411</t>
  </si>
  <si>
    <t>C412</t>
  </si>
  <si>
    <t>C413</t>
  </si>
  <si>
    <t>C208</t>
  </si>
  <si>
    <t>C050</t>
  </si>
  <si>
    <t>C030</t>
  </si>
  <si>
    <t>C031</t>
  </si>
  <si>
    <t>C032</t>
  </si>
  <si>
    <t>A150</t>
  </si>
  <si>
    <t>A151</t>
  </si>
  <si>
    <t>K150</t>
  </si>
  <si>
    <t>V100</t>
  </si>
  <si>
    <t>V101</t>
  </si>
  <si>
    <t>V102</t>
  </si>
  <si>
    <t>V103</t>
  </si>
  <si>
    <t>V104</t>
  </si>
  <si>
    <t>V105</t>
  </si>
  <si>
    <t>Martillo bola golpe seco 36oz</t>
  </si>
  <si>
    <t>Martillo bola golpe seco 44oz</t>
  </si>
  <si>
    <t>Entibador tipo cuchara curva</t>
  </si>
  <si>
    <t>Soporte central para carretilla</t>
  </si>
  <si>
    <t>Juego de tornillos para carretilla</t>
  </si>
  <si>
    <t>Lima plana muza 6"</t>
  </si>
  <si>
    <t>Lima plana muza 8"</t>
  </si>
  <si>
    <t>Lima plana muza 10"</t>
  </si>
  <si>
    <t>Lima plana muza 12"</t>
  </si>
  <si>
    <t>Lima plana muza 14"</t>
  </si>
  <si>
    <t>Lima redonda muza 8"</t>
  </si>
  <si>
    <t>Lima redonda muza 10"</t>
  </si>
  <si>
    <t>Lima redonda muza 12"</t>
  </si>
  <si>
    <t>Boquilla tipo aguja para inyector de grasa</t>
  </si>
  <si>
    <t>Cámara para llanta de carretilla</t>
  </si>
  <si>
    <t>Par de baleros para carretilla</t>
  </si>
  <si>
    <t>Par de chumaceras para carretilla</t>
  </si>
  <si>
    <t>Destapacaños tipo pistola 7.6m</t>
  </si>
  <si>
    <t>Regla de acero inoxidable 12"</t>
  </si>
  <si>
    <t>Cuña para raspar sin mango 4.5" x 2-3/4"</t>
  </si>
  <si>
    <t>Cuña para raspar sin mango 4.5" x 5"</t>
  </si>
  <si>
    <t>Extensión flexible para inyector de grasa 12"</t>
  </si>
  <si>
    <t>Lima plana muza 4"</t>
  </si>
  <si>
    <t>Lima redonda muza 6"</t>
  </si>
  <si>
    <t>Sargento de solera 60cm</t>
  </si>
  <si>
    <t>Sargento de solera 90cm</t>
  </si>
  <si>
    <t>Sargento de solera 120cm</t>
  </si>
  <si>
    <t>Sargento de solera 150cm</t>
  </si>
  <si>
    <t>Sargento de solera 180cm</t>
  </si>
  <si>
    <t>Revolvedor para pintura 2" x 15"</t>
  </si>
  <si>
    <t>Revolvedor para pintura 4" x 59"</t>
  </si>
  <si>
    <t>Tijera trasquiladora 12"</t>
  </si>
  <si>
    <t>Banderin para señalizacion</t>
  </si>
  <si>
    <t>Señal "Entrada"</t>
  </si>
  <si>
    <t>Señal "Salida"</t>
  </si>
  <si>
    <t>Señal "Salida emergencia"</t>
  </si>
  <si>
    <t>Señal "Camilla"</t>
  </si>
  <si>
    <t>Señal "Zapatos de seguridad"</t>
  </si>
  <si>
    <t>Señal "Sanitario hombres"</t>
  </si>
  <si>
    <t>Señal "Basura en su lugar"</t>
  </si>
  <si>
    <t>Señal "Sanitario mujeres"</t>
  </si>
  <si>
    <t>Señal "No pise el pasto"</t>
  </si>
  <si>
    <t>Señal "Sanitarios"</t>
  </si>
  <si>
    <t>Señal "Zona carga y descarga"</t>
  </si>
  <si>
    <t>Señal "Peligro alto voltaje"</t>
  </si>
  <si>
    <t>Señal "Exclusivo clientes"</t>
  </si>
  <si>
    <t>Señal "No fumar"</t>
  </si>
  <si>
    <t>Señal "Prohibida la entrada"</t>
  </si>
  <si>
    <t>Señal "Prohibido el paso"</t>
  </si>
  <si>
    <t>Señal "Alto total"</t>
  </si>
  <si>
    <t>Señal "No estacionarse"</t>
  </si>
  <si>
    <t>Señal "Exclusivo"</t>
  </si>
  <si>
    <t>Señal "Hidrante"</t>
  </si>
  <si>
    <t>Señal "Alarma de emergencia"</t>
  </si>
  <si>
    <t>Señal "Extintor"</t>
  </si>
  <si>
    <t>Señal "Extintor" vertical</t>
  </si>
  <si>
    <t>Señal "Sismo / Incendio"</t>
  </si>
  <si>
    <t>Triangulo reflejante 17"</t>
  </si>
  <si>
    <t>Triangulo reflejante 17" 2pz</t>
  </si>
  <si>
    <t>Destorcedor de cadena 1/4"</t>
  </si>
  <si>
    <t>Destorcedor de cadena 5/16"</t>
  </si>
  <si>
    <t>Destorcedor de cadena 3/8"</t>
  </si>
  <si>
    <t>Destorcedor de cadena 1/2"</t>
  </si>
  <si>
    <t>Destorcedor de cadena 5/8"</t>
  </si>
  <si>
    <t>Gancho con chaveta 1/4"</t>
  </si>
  <si>
    <t>Gancho con chaveta 5/16"</t>
  </si>
  <si>
    <t>Gancho con chaveta 3/8"</t>
  </si>
  <si>
    <t>Gancho con chaveta 1/2"</t>
  </si>
  <si>
    <t>Garrucha para noria de 3/4"</t>
  </si>
  <si>
    <t>Garrucha para noria de 1"</t>
  </si>
  <si>
    <t>Garrucha para noria de 2"</t>
  </si>
  <si>
    <t>Fusible reforzado 30A</t>
  </si>
  <si>
    <t>Fusible reforzado 60A</t>
  </si>
  <si>
    <t>Fusible 30A</t>
  </si>
  <si>
    <t>Fusible 60A</t>
  </si>
  <si>
    <t>Estopa de algodón 1 kg</t>
  </si>
  <si>
    <t>Zancos de elevación de 18" a 30"</t>
  </si>
  <si>
    <t>Repuesto de base para zancos de elevación</t>
  </si>
  <si>
    <t>Repuesto de pie para zancos de elevación</t>
  </si>
  <si>
    <t>JCB03</t>
  </si>
  <si>
    <t>12009S</t>
  </si>
  <si>
    <t>1200I</t>
  </si>
  <si>
    <t>12009M</t>
  </si>
  <si>
    <t>1200IM</t>
  </si>
  <si>
    <t>PP921A</t>
  </si>
  <si>
    <t>RMARTF</t>
  </si>
  <si>
    <t>RHELEF</t>
  </si>
  <si>
    <t>MPORT</t>
  </si>
  <si>
    <t>BP1/4</t>
  </si>
  <si>
    <t>BP5/16</t>
  </si>
  <si>
    <t>BP3/8</t>
  </si>
  <si>
    <t>BP7/16</t>
  </si>
  <si>
    <t>R137071</t>
  </si>
  <si>
    <t>R137068</t>
  </si>
  <si>
    <t>R137066</t>
  </si>
  <si>
    <t>RFLA30</t>
  </si>
  <si>
    <t>RFLA50</t>
  </si>
  <si>
    <t>CP2</t>
  </si>
  <si>
    <t>CP4</t>
  </si>
  <si>
    <t>PA22A</t>
  </si>
  <si>
    <t>PA23A</t>
  </si>
  <si>
    <t>PA42A</t>
  </si>
  <si>
    <t>PA43A</t>
  </si>
  <si>
    <t>PA9V</t>
  </si>
  <si>
    <t>PR22A</t>
  </si>
  <si>
    <t>PR23A</t>
  </si>
  <si>
    <t>RCRUZ</t>
  </si>
  <si>
    <t>RMACH</t>
  </si>
  <si>
    <t>RTIJE</t>
  </si>
  <si>
    <t>RTIJERA</t>
  </si>
  <si>
    <t>RLATA</t>
  </si>
  <si>
    <t>10CP</t>
  </si>
  <si>
    <t>11CP</t>
  </si>
  <si>
    <t>12CP</t>
  </si>
  <si>
    <t>13CP</t>
  </si>
  <si>
    <t>14CP</t>
  </si>
  <si>
    <t>15CP</t>
  </si>
  <si>
    <t>10CBP</t>
  </si>
  <si>
    <t>11CBP</t>
  </si>
  <si>
    <t>JI194</t>
  </si>
  <si>
    <t>JI112</t>
  </si>
  <si>
    <t>JI50</t>
  </si>
  <si>
    <t>JAU31</t>
  </si>
  <si>
    <t>CH202L</t>
  </si>
  <si>
    <t>CH107L</t>
  </si>
  <si>
    <t>CH108L</t>
  </si>
  <si>
    <t>CH310L</t>
  </si>
  <si>
    <t>CH110L</t>
  </si>
  <si>
    <t>CH111L</t>
  </si>
  <si>
    <t>CH114L</t>
  </si>
  <si>
    <t>CH304L</t>
  </si>
  <si>
    <t>CH306L</t>
  </si>
  <si>
    <t>CH303L</t>
  </si>
  <si>
    <t>CH313L</t>
  </si>
  <si>
    <t>CH312L</t>
  </si>
  <si>
    <t>CH307L</t>
  </si>
  <si>
    <t>CH210L</t>
  </si>
  <si>
    <t>CH115L</t>
  </si>
  <si>
    <t>CH118L</t>
  </si>
  <si>
    <t>CH119L</t>
  </si>
  <si>
    <t>CH120L</t>
  </si>
  <si>
    <t>CH127L</t>
  </si>
  <si>
    <t>CH212L</t>
  </si>
  <si>
    <t>267GCA</t>
  </si>
  <si>
    <t>2292GCA</t>
  </si>
  <si>
    <t>209GCA</t>
  </si>
  <si>
    <t>PRES2</t>
  </si>
  <si>
    <t>PRES4</t>
  </si>
  <si>
    <t>COP14</t>
  </si>
  <si>
    <t>Cortaperno forjado 14"</t>
  </si>
  <si>
    <t>PRP6</t>
  </si>
  <si>
    <t>PRP12</t>
  </si>
  <si>
    <t>PRP24</t>
  </si>
  <si>
    <t>R9995A</t>
  </si>
  <si>
    <t>R9995</t>
  </si>
  <si>
    <t>R9991</t>
  </si>
  <si>
    <t>R9991A</t>
  </si>
  <si>
    <t>F9984</t>
  </si>
  <si>
    <t>R9984</t>
  </si>
  <si>
    <t>RFU1</t>
  </si>
  <si>
    <t>RFU2</t>
  </si>
  <si>
    <t>RFU5</t>
  </si>
  <si>
    <t>RFRU1</t>
  </si>
  <si>
    <t>RFRU2</t>
  </si>
  <si>
    <t>TDRFU</t>
  </si>
  <si>
    <t>LRU7</t>
  </si>
  <si>
    <t>LRU8</t>
  </si>
  <si>
    <t>LRU6A</t>
  </si>
  <si>
    <t>JA9</t>
  </si>
  <si>
    <t>JA12</t>
  </si>
  <si>
    <t>CLR01</t>
  </si>
  <si>
    <t>CLR02</t>
  </si>
  <si>
    <t>COR01</t>
  </si>
  <si>
    <t>COR02</t>
  </si>
  <si>
    <t>COB01</t>
  </si>
  <si>
    <t>4972RHD</t>
  </si>
  <si>
    <t>4972MHD</t>
  </si>
  <si>
    <t>49822HD</t>
  </si>
  <si>
    <t>4995HD</t>
  </si>
  <si>
    <t>4996HD</t>
  </si>
  <si>
    <t>100528</t>
  </si>
  <si>
    <t>100545</t>
  </si>
  <si>
    <t>100546</t>
  </si>
  <si>
    <t>100547</t>
  </si>
  <si>
    <t>100548</t>
  </si>
  <si>
    <t>100574</t>
  </si>
  <si>
    <t>100575</t>
  </si>
  <si>
    <t>100576</t>
  </si>
  <si>
    <t>100577</t>
  </si>
  <si>
    <t>100579</t>
  </si>
  <si>
    <t>100581</t>
  </si>
  <si>
    <t>100586</t>
  </si>
  <si>
    <t>100587</t>
  </si>
  <si>
    <t>100590</t>
  </si>
  <si>
    <t>100591</t>
  </si>
  <si>
    <t>100592</t>
  </si>
  <si>
    <t>4700CB</t>
  </si>
  <si>
    <t>5200CB</t>
  </si>
  <si>
    <t>5400CB</t>
  </si>
  <si>
    <t>JCB01</t>
  </si>
  <si>
    <t>JCB02</t>
  </si>
  <si>
    <t>CM1116</t>
  </si>
  <si>
    <t>ETTA2</t>
  </si>
  <si>
    <t>ETTA3</t>
  </si>
  <si>
    <t>ETTA4</t>
  </si>
  <si>
    <t>ETT2</t>
  </si>
  <si>
    <t>ETT3</t>
  </si>
  <si>
    <t>ETT4</t>
  </si>
  <si>
    <t>CH201L</t>
  </si>
  <si>
    <t>CH104L</t>
  </si>
  <si>
    <t>CH106L</t>
  </si>
  <si>
    <t>CH203L</t>
  </si>
  <si>
    <t>CH311L</t>
  </si>
  <si>
    <t>CH305L</t>
  </si>
  <si>
    <t>J201G</t>
  </si>
  <si>
    <t>274GI</t>
  </si>
  <si>
    <t>270GI</t>
  </si>
  <si>
    <t>BAL24A</t>
  </si>
  <si>
    <t>DLL24A</t>
  </si>
  <si>
    <t>DLL24B</t>
  </si>
  <si>
    <t>EH10A</t>
  </si>
  <si>
    <t>EHT10A</t>
  </si>
  <si>
    <t>EA904B</t>
  </si>
  <si>
    <t>REC1114</t>
  </si>
  <si>
    <t>CAR-058</t>
  </si>
  <si>
    <t>AMCS04A</t>
  </si>
  <si>
    <t>AMCS04</t>
  </si>
  <si>
    <t>AMSD04</t>
  </si>
  <si>
    <t>AMSD07</t>
  </si>
  <si>
    <t>MOCHU1</t>
  </si>
  <si>
    <t>P600B</t>
  </si>
  <si>
    <t>P600N</t>
  </si>
  <si>
    <t>P601B</t>
  </si>
  <si>
    <t>P601N</t>
  </si>
  <si>
    <t>P602B</t>
  </si>
  <si>
    <t>P602N</t>
  </si>
  <si>
    <t>P603B</t>
  </si>
  <si>
    <t>P603N</t>
  </si>
  <si>
    <t>P604B</t>
  </si>
  <si>
    <t>P604N</t>
  </si>
  <si>
    <t>P605B</t>
  </si>
  <si>
    <t>P605N</t>
  </si>
  <si>
    <t>P606B</t>
  </si>
  <si>
    <t>P606N</t>
  </si>
  <si>
    <t>P607B</t>
  </si>
  <si>
    <t>P607N</t>
  </si>
  <si>
    <t>P608B</t>
  </si>
  <si>
    <t>P608N</t>
  </si>
  <si>
    <t>P609B</t>
  </si>
  <si>
    <t>P609N</t>
  </si>
  <si>
    <t>P610B</t>
  </si>
  <si>
    <t>P610N</t>
  </si>
  <si>
    <t>P611B</t>
  </si>
  <si>
    <t>P611N</t>
  </si>
  <si>
    <t>P612B</t>
  </si>
  <si>
    <t>P612N</t>
  </si>
  <si>
    <t>P613B</t>
  </si>
  <si>
    <t>P613N</t>
  </si>
  <si>
    <t>P614B</t>
  </si>
  <si>
    <t>P614N</t>
  </si>
  <si>
    <t>P615B</t>
  </si>
  <si>
    <t>P615N</t>
  </si>
  <si>
    <t>P617B</t>
  </si>
  <si>
    <t>P617N</t>
  </si>
  <si>
    <t>P618B</t>
  </si>
  <si>
    <t>P618N</t>
  </si>
  <si>
    <t>P619B</t>
  </si>
  <si>
    <t>P619N</t>
  </si>
  <si>
    <t>P620B</t>
  </si>
  <si>
    <t>P620N</t>
  </si>
  <si>
    <t>P621B</t>
  </si>
  <si>
    <t>P621N</t>
  </si>
  <si>
    <t>P622B</t>
  </si>
  <si>
    <t>P622N</t>
  </si>
  <si>
    <t>P623B</t>
  </si>
  <si>
    <t>P623N</t>
  </si>
  <si>
    <t>P624B</t>
  </si>
  <si>
    <t>P624N</t>
  </si>
  <si>
    <t>P625B</t>
  </si>
  <si>
    <t>P625N</t>
  </si>
  <si>
    <t>P626B</t>
  </si>
  <si>
    <t>P626N</t>
  </si>
  <si>
    <t>P627B</t>
  </si>
  <si>
    <t>P627N</t>
  </si>
  <si>
    <t>P628B</t>
  </si>
  <si>
    <t>P628N</t>
  </si>
  <si>
    <t>MOCHS1</t>
  </si>
  <si>
    <t>LONCHS</t>
  </si>
  <si>
    <t>28CS</t>
  </si>
  <si>
    <t>29CS</t>
  </si>
  <si>
    <t>31CS</t>
  </si>
  <si>
    <t>53CA</t>
  </si>
  <si>
    <t>54CA</t>
  </si>
  <si>
    <t>10MAP</t>
  </si>
  <si>
    <t>11MAP</t>
  </si>
  <si>
    <t>12MAP</t>
  </si>
  <si>
    <t>13MAP</t>
  </si>
  <si>
    <t>14MAP</t>
  </si>
  <si>
    <t>15MAP</t>
  </si>
  <si>
    <t>CH122L</t>
  </si>
  <si>
    <t>JGT01</t>
  </si>
  <si>
    <t>4752GT</t>
  </si>
  <si>
    <t>4701GT</t>
  </si>
  <si>
    <t>5201GT</t>
  </si>
  <si>
    <t>5401GT</t>
  </si>
  <si>
    <t>PSFU1</t>
  </si>
  <si>
    <t>AB11</t>
  </si>
  <si>
    <t>AB6</t>
  </si>
  <si>
    <t>CH126L</t>
  </si>
  <si>
    <t>CH101-C</t>
  </si>
  <si>
    <t>CH103-C</t>
  </si>
  <si>
    <t>CH104-C</t>
  </si>
  <si>
    <t>CH106-C</t>
  </si>
  <si>
    <t>CH108-C</t>
  </si>
  <si>
    <t>CH207-C</t>
  </si>
  <si>
    <t>CH310-C</t>
  </si>
  <si>
    <t>CH110-C</t>
  </si>
  <si>
    <t>CH111-C</t>
  </si>
  <si>
    <t>CH303-C</t>
  </si>
  <si>
    <t>CH215-C</t>
  </si>
  <si>
    <t>CH216-C</t>
  </si>
  <si>
    <t>CH120-C</t>
  </si>
  <si>
    <t>CH127-C</t>
  </si>
  <si>
    <t>CH212-C</t>
  </si>
  <si>
    <t>CH130-C</t>
  </si>
  <si>
    <t>CH308-C</t>
  </si>
  <si>
    <t>CH122-C</t>
  </si>
  <si>
    <t>CH120L-C</t>
  </si>
  <si>
    <t>JBREF1</t>
  </si>
  <si>
    <t>10609B</t>
  </si>
  <si>
    <t>1200BA</t>
  </si>
  <si>
    <t>1200CA</t>
  </si>
  <si>
    <t>1200BMA</t>
  </si>
  <si>
    <t>1200CMA</t>
  </si>
  <si>
    <t>1201T6</t>
  </si>
  <si>
    <t>1201MT6</t>
  </si>
  <si>
    <t>1200BL</t>
  </si>
  <si>
    <t>1200BML</t>
  </si>
  <si>
    <t>3000I</t>
  </si>
  <si>
    <t>3000IM</t>
  </si>
  <si>
    <t>1100I</t>
  </si>
  <si>
    <t>1100IM</t>
  </si>
  <si>
    <t>49-5/8</t>
  </si>
  <si>
    <t>49-1</t>
  </si>
  <si>
    <t>364RKB</t>
  </si>
  <si>
    <t>4182</t>
  </si>
  <si>
    <t>451</t>
  </si>
  <si>
    <t>1583LHG</t>
  </si>
  <si>
    <t>1586LHG</t>
  </si>
  <si>
    <t>1589LHG</t>
  </si>
  <si>
    <t>CAR-007</t>
  </si>
  <si>
    <t>CAR-113</t>
  </si>
  <si>
    <t>CAR-114</t>
  </si>
  <si>
    <t>CAR-115</t>
  </si>
  <si>
    <t>CAR-116</t>
  </si>
  <si>
    <t>CAR-117</t>
  </si>
  <si>
    <t>CAR-118</t>
  </si>
  <si>
    <t>COMP9235A</t>
  </si>
  <si>
    <t>COMP9100A</t>
  </si>
  <si>
    <t>TC76</t>
  </si>
  <si>
    <t>TC91</t>
  </si>
  <si>
    <t>USCS6</t>
  </si>
  <si>
    <t>USCS4</t>
  </si>
  <si>
    <t>USCS5</t>
  </si>
  <si>
    <t>JBAR</t>
  </si>
  <si>
    <t>123297</t>
  </si>
  <si>
    <t>COMP7100</t>
  </si>
  <si>
    <t>M58S100</t>
  </si>
  <si>
    <t>REF20X2</t>
  </si>
  <si>
    <t>REF20</t>
  </si>
  <si>
    <t>EXHBO</t>
  </si>
  <si>
    <t>SMA3</t>
  </si>
  <si>
    <t>SMG5</t>
  </si>
  <si>
    <t>SMG6</t>
  </si>
  <si>
    <t>SMG7</t>
  </si>
  <si>
    <t>UD70</t>
  </si>
  <si>
    <t>LTU10R</t>
  </si>
  <si>
    <t>LTU20R</t>
  </si>
  <si>
    <t>LTU40R</t>
  </si>
  <si>
    <t>USZA5</t>
  </si>
  <si>
    <t>USZA6</t>
  </si>
  <si>
    <t>USZA65</t>
  </si>
  <si>
    <t>USZA7</t>
  </si>
  <si>
    <t>USZA75</t>
  </si>
  <si>
    <t>USZA8</t>
  </si>
  <si>
    <t>USZA85</t>
  </si>
  <si>
    <t>USZA9</t>
  </si>
  <si>
    <t>USZA10</t>
  </si>
  <si>
    <t>GOUJA</t>
  </si>
  <si>
    <t>GOUTR</t>
  </si>
  <si>
    <t>CSF01</t>
  </si>
  <si>
    <t>MEL3</t>
  </si>
  <si>
    <t>MEL10</t>
  </si>
  <si>
    <t>LIR38</t>
  </si>
  <si>
    <t>TB658B</t>
  </si>
  <si>
    <t>TB812A</t>
  </si>
  <si>
    <t>TB512B</t>
  </si>
  <si>
    <t>TC734B</t>
  </si>
  <si>
    <t>CH211L</t>
  </si>
  <si>
    <t>TE938</t>
  </si>
  <si>
    <t>EA1109A</t>
  </si>
  <si>
    <t>EA1107A</t>
  </si>
  <si>
    <t>TC9114</t>
  </si>
  <si>
    <t>TC810</t>
  </si>
  <si>
    <t>SB1018</t>
  </si>
  <si>
    <t>SB1014</t>
  </si>
  <si>
    <t>GG890</t>
  </si>
  <si>
    <t>GG870</t>
  </si>
  <si>
    <t>GG835A</t>
  </si>
  <si>
    <t>GGI810</t>
  </si>
  <si>
    <t>BGB3/32</t>
  </si>
  <si>
    <t>BGB7/64</t>
  </si>
  <si>
    <t>BGB1/8</t>
  </si>
  <si>
    <t>BGB9/64</t>
  </si>
  <si>
    <t>BGB5/32</t>
  </si>
  <si>
    <t>BGB11/64</t>
  </si>
  <si>
    <t>BGB3/16</t>
  </si>
  <si>
    <t>BGB13/64</t>
  </si>
  <si>
    <t>BGB7/32</t>
  </si>
  <si>
    <t>BGB1/4</t>
  </si>
  <si>
    <t>BGB9/32</t>
  </si>
  <si>
    <t>BGB5/16</t>
  </si>
  <si>
    <t>BGB3/8</t>
  </si>
  <si>
    <t>BGB7/16</t>
  </si>
  <si>
    <t>BGB1/2</t>
  </si>
  <si>
    <t>BGB9/16</t>
  </si>
  <si>
    <t>BGB5/8</t>
  </si>
  <si>
    <t>BGB3/4</t>
  </si>
  <si>
    <t>USCS4R</t>
  </si>
  <si>
    <t>BSB3/32</t>
  </si>
  <si>
    <t>BSB7/64</t>
  </si>
  <si>
    <t>BSB1/8</t>
  </si>
  <si>
    <t>BSB9/64</t>
  </si>
  <si>
    <t>BSB5/32</t>
  </si>
  <si>
    <t>BSB11/64</t>
  </si>
  <si>
    <t>BSB3/16</t>
  </si>
  <si>
    <t>BSB13/64</t>
  </si>
  <si>
    <t>BSB7/32</t>
  </si>
  <si>
    <t>BSB1/4</t>
  </si>
  <si>
    <t>BSB9/32</t>
  </si>
  <si>
    <t>BSB5/16</t>
  </si>
  <si>
    <t>BSB3/8</t>
  </si>
  <si>
    <t>BSB7/16</t>
  </si>
  <si>
    <t>BSB1/2</t>
  </si>
  <si>
    <t>BSB5/8</t>
  </si>
  <si>
    <t>143567</t>
  </si>
  <si>
    <t>143568</t>
  </si>
  <si>
    <t>143550</t>
  </si>
  <si>
    <t>143551</t>
  </si>
  <si>
    <t>143552</t>
  </si>
  <si>
    <t>143553</t>
  </si>
  <si>
    <t>143554</t>
  </si>
  <si>
    <t>143555</t>
  </si>
  <si>
    <t>143556</t>
  </si>
  <si>
    <t>143557</t>
  </si>
  <si>
    <t>143558</t>
  </si>
  <si>
    <t>143559</t>
  </si>
  <si>
    <t>143560</t>
  </si>
  <si>
    <t>143561</t>
  </si>
  <si>
    <t>143562</t>
  </si>
  <si>
    <t>143563</t>
  </si>
  <si>
    <t>143564</t>
  </si>
  <si>
    <t>143565</t>
  </si>
  <si>
    <t>143566</t>
  </si>
  <si>
    <t>TC658B</t>
  </si>
  <si>
    <t>CSS01</t>
  </si>
  <si>
    <t>CSS02</t>
  </si>
  <si>
    <t>GOSFIT</t>
  </si>
  <si>
    <t>RMEN12</t>
  </si>
  <si>
    <t>TRHP2</t>
  </si>
  <si>
    <t>TRHP25</t>
  </si>
  <si>
    <t>TRHN3</t>
  </si>
  <si>
    <t>JEL11</t>
  </si>
  <si>
    <t>JEL9</t>
  </si>
  <si>
    <t>JEL3</t>
  </si>
  <si>
    <t>1202CM</t>
  </si>
  <si>
    <t>1202MCM</t>
  </si>
  <si>
    <t>6047RS</t>
  </si>
  <si>
    <t>6052RS</t>
  </si>
  <si>
    <t>6052RSA</t>
  </si>
  <si>
    <t>6054RS</t>
  </si>
  <si>
    <t>6056RS</t>
  </si>
  <si>
    <t>6058RS</t>
  </si>
  <si>
    <t>18575</t>
  </si>
  <si>
    <t>COP24P</t>
  </si>
  <si>
    <t>LAPU1</t>
  </si>
  <si>
    <t>LAPU2</t>
  </si>
  <si>
    <t>LAPU3</t>
  </si>
  <si>
    <t>LCR25</t>
  </si>
  <si>
    <t>LCR70</t>
  </si>
  <si>
    <t>LCR100</t>
  </si>
  <si>
    <t>CPS17K</t>
  </si>
  <si>
    <t>LIR70</t>
  </si>
  <si>
    <t>LIR150</t>
  </si>
  <si>
    <t>CTBASTM</t>
  </si>
  <si>
    <t>Bastidor de madera para carretilla</t>
  </si>
  <si>
    <t>JH01</t>
  </si>
  <si>
    <t>JCM01</t>
  </si>
  <si>
    <t>JCM02</t>
  </si>
  <si>
    <t>JCD01</t>
  </si>
  <si>
    <t>4701CD</t>
  </si>
  <si>
    <t>5201CD</t>
  </si>
  <si>
    <t>5401CD</t>
  </si>
  <si>
    <t>X35F4</t>
  </si>
  <si>
    <t>X35F7</t>
  </si>
  <si>
    <t>X35G4</t>
  </si>
  <si>
    <t>X35G2</t>
  </si>
  <si>
    <t>XGAC1</t>
  </si>
  <si>
    <t>XGAC2</t>
  </si>
  <si>
    <t>X59WF</t>
  </si>
  <si>
    <t>X35PM</t>
  </si>
  <si>
    <t>X59P</t>
  </si>
  <si>
    <t>X22W1</t>
  </si>
  <si>
    <t>X22W4</t>
  </si>
  <si>
    <t>I24C10</t>
  </si>
  <si>
    <t>CMA1</t>
  </si>
  <si>
    <t>CMA2</t>
  </si>
  <si>
    <t>CMA3</t>
  </si>
  <si>
    <t>CMA4</t>
  </si>
  <si>
    <t>D8A</t>
  </si>
  <si>
    <t>D7A</t>
  </si>
  <si>
    <t>D6A</t>
  </si>
  <si>
    <t>D5A</t>
  </si>
  <si>
    <t>D4A</t>
  </si>
  <si>
    <t>D3A</t>
  </si>
  <si>
    <t>D2A</t>
  </si>
  <si>
    <t>D1A</t>
  </si>
  <si>
    <t>CPI9</t>
  </si>
  <si>
    <t>CPI10</t>
  </si>
  <si>
    <t>CPI16</t>
  </si>
  <si>
    <t>CPI20</t>
  </si>
  <si>
    <t>CPI24R</t>
  </si>
  <si>
    <t>4749GRK</t>
  </si>
  <si>
    <t>5249GRK</t>
  </si>
  <si>
    <t>5449GRK</t>
  </si>
  <si>
    <t>5468B</t>
  </si>
  <si>
    <t>5668B</t>
  </si>
  <si>
    <t>5868B</t>
  </si>
  <si>
    <t>5686B</t>
  </si>
  <si>
    <t>5886B</t>
  </si>
  <si>
    <t>2568HL</t>
  </si>
  <si>
    <t>2570HL</t>
  </si>
  <si>
    <t>2572HL</t>
  </si>
  <si>
    <t>2576HL</t>
  </si>
  <si>
    <t>2580HL</t>
  </si>
  <si>
    <t>2582HL</t>
  </si>
  <si>
    <t>2588HL</t>
  </si>
  <si>
    <t>2594HL</t>
  </si>
  <si>
    <t>2596HL</t>
  </si>
  <si>
    <t>2599HL</t>
  </si>
  <si>
    <t>2555MHL</t>
  </si>
  <si>
    <t>2560MHL</t>
  </si>
  <si>
    <t>2565MHL</t>
  </si>
  <si>
    <t>2570MHL</t>
  </si>
  <si>
    <t>2468HL</t>
  </si>
  <si>
    <t>2470HL</t>
  </si>
  <si>
    <t>2472HL</t>
  </si>
  <si>
    <t>2476HL</t>
  </si>
  <si>
    <t>2480HL</t>
  </si>
  <si>
    <t>2482HL</t>
  </si>
  <si>
    <t>2488HL</t>
  </si>
  <si>
    <t>2494HL</t>
  </si>
  <si>
    <t>2496HL</t>
  </si>
  <si>
    <t>2499HL</t>
  </si>
  <si>
    <t>2455MHL</t>
  </si>
  <si>
    <t>2460MHL</t>
  </si>
  <si>
    <t>2465MHL</t>
  </si>
  <si>
    <t>2470MHL</t>
  </si>
  <si>
    <t>24HL1B</t>
  </si>
  <si>
    <t>JUP54</t>
  </si>
  <si>
    <t>JUP48</t>
  </si>
  <si>
    <t>JUP18</t>
  </si>
  <si>
    <t>278B</t>
  </si>
  <si>
    <t>280B</t>
  </si>
  <si>
    <t>258MP</t>
  </si>
  <si>
    <t>207MP</t>
  </si>
  <si>
    <t>2292MP</t>
  </si>
  <si>
    <t>267GE</t>
  </si>
  <si>
    <t>207PE</t>
  </si>
  <si>
    <t>207GE</t>
  </si>
  <si>
    <t>2292GE</t>
  </si>
  <si>
    <t>PEC03</t>
  </si>
  <si>
    <t>COP18T</t>
  </si>
  <si>
    <t>RCOP14</t>
  </si>
  <si>
    <t>RCOP18</t>
  </si>
  <si>
    <t>RCOP24</t>
  </si>
  <si>
    <t>RCOP30</t>
  </si>
  <si>
    <t>RCOP36</t>
  </si>
  <si>
    <t>RCOP24P</t>
  </si>
  <si>
    <t>RCOP18T</t>
  </si>
  <si>
    <t>86P-1/2</t>
  </si>
  <si>
    <t>86P-5/8</t>
  </si>
  <si>
    <t>47G-7/16X7/32</t>
  </si>
  <si>
    <t>47G-1/2X1/4</t>
  </si>
  <si>
    <t>96G-1/2</t>
  </si>
  <si>
    <t>96G-5/8</t>
  </si>
  <si>
    <t>96G-3/4</t>
  </si>
  <si>
    <t>327R</t>
  </si>
  <si>
    <t>329R</t>
  </si>
  <si>
    <t>330R</t>
  </si>
  <si>
    <t>332R</t>
  </si>
  <si>
    <t>4212SJBB</t>
  </si>
  <si>
    <t>4030BB</t>
  </si>
  <si>
    <t>4234BB</t>
  </si>
  <si>
    <t>EXA2</t>
  </si>
  <si>
    <t>EXA5</t>
  </si>
  <si>
    <t>EXA7</t>
  </si>
  <si>
    <t>PMOR3</t>
  </si>
  <si>
    <t>PMOR1</t>
  </si>
  <si>
    <t>PRC4</t>
  </si>
  <si>
    <t>PRC5</t>
  </si>
  <si>
    <t>PRC6</t>
  </si>
  <si>
    <t>PRC8</t>
  </si>
  <si>
    <t>PRC10</t>
  </si>
  <si>
    <t>PRC12</t>
  </si>
  <si>
    <t>LLC18M</t>
  </si>
  <si>
    <t>LLC18MJ</t>
  </si>
  <si>
    <t>TRH25</t>
  </si>
  <si>
    <t>TRH3</t>
  </si>
  <si>
    <t>AI1120</t>
  </si>
  <si>
    <t>LI1120</t>
  </si>
  <si>
    <t>SCB1120</t>
  </si>
  <si>
    <t>SKB920</t>
  </si>
  <si>
    <t>BAT20U</t>
  </si>
  <si>
    <t>CHAR20U</t>
  </si>
  <si>
    <t>JP16</t>
  </si>
  <si>
    <t>UPTC30A</t>
  </si>
  <si>
    <t>UPTC40A</t>
  </si>
  <si>
    <t>UPTC55A</t>
  </si>
  <si>
    <t>JP27</t>
  </si>
  <si>
    <t>RCA-DG8</t>
  </si>
  <si>
    <t>RCU-DG8</t>
  </si>
  <si>
    <t>UPX727</t>
  </si>
  <si>
    <t>UPX731</t>
  </si>
  <si>
    <t>UPX731A</t>
  </si>
  <si>
    <t>UPX731B</t>
  </si>
  <si>
    <t>UPX776</t>
  </si>
  <si>
    <t>UPX893</t>
  </si>
  <si>
    <t>UP861A</t>
  </si>
  <si>
    <t>UP890A</t>
  </si>
  <si>
    <t>UP870A</t>
  </si>
  <si>
    <t>REPTC1</t>
  </si>
  <si>
    <t>690A</t>
  </si>
  <si>
    <t>CUTU1</t>
  </si>
  <si>
    <t>CUTU3</t>
  </si>
  <si>
    <t>CUTU4</t>
  </si>
  <si>
    <t>690AN</t>
  </si>
  <si>
    <t>CUTU4N</t>
  </si>
  <si>
    <t>JLI6</t>
  </si>
  <si>
    <t>U40A</t>
  </si>
  <si>
    <t>U40B</t>
  </si>
  <si>
    <t>DCU1</t>
  </si>
  <si>
    <t>FUMU16</t>
  </si>
  <si>
    <t>FUMU20</t>
  </si>
  <si>
    <t>USH04W</t>
  </si>
  <si>
    <t>PORTU1</t>
  </si>
  <si>
    <t>CHALM</t>
  </si>
  <si>
    <t>CHALL</t>
  </si>
  <si>
    <t>CHALX</t>
  </si>
  <si>
    <t>PCFIS</t>
  </si>
  <si>
    <t>PCFIM</t>
  </si>
  <si>
    <t>PCFIL</t>
  </si>
  <si>
    <t>PCFIX</t>
  </si>
  <si>
    <t>CM16G</t>
  </si>
  <si>
    <t>CM20G</t>
  </si>
  <si>
    <t>CM24G</t>
  </si>
  <si>
    <t>TB09</t>
  </si>
  <si>
    <t>CMF16</t>
  </si>
  <si>
    <t>TBF12</t>
  </si>
  <si>
    <t>CAT402</t>
  </si>
  <si>
    <t>CAT404</t>
  </si>
  <si>
    <t>CAT40S</t>
  </si>
  <si>
    <t>CAT40X</t>
  </si>
  <si>
    <t>CAT452</t>
  </si>
  <si>
    <t>CAT454</t>
  </si>
  <si>
    <t>CAT45S</t>
  </si>
  <si>
    <t>CAT45X</t>
  </si>
  <si>
    <t>CAT502</t>
  </si>
  <si>
    <t>CAT504</t>
  </si>
  <si>
    <t>CAT50S</t>
  </si>
  <si>
    <t>CAT50X</t>
  </si>
  <si>
    <t>CAT552</t>
  </si>
  <si>
    <t>CAT554</t>
  </si>
  <si>
    <t>CAT55S</t>
  </si>
  <si>
    <t>CAT55X</t>
  </si>
  <si>
    <t>CAT602</t>
  </si>
  <si>
    <t>CAT604</t>
  </si>
  <si>
    <t>CAT60S</t>
  </si>
  <si>
    <t>CAT60X</t>
  </si>
  <si>
    <t>CAF402</t>
  </si>
  <si>
    <t>CAF404</t>
  </si>
  <si>
    <t>CAF452</t>
  </si>
  <si>
    <t>CAF454</t>
  </si>
  <si>
    <t>CAF554</t>
  </si>
  <si>
    <t>CATR2</t>
  </si>
  <si>
    <t>CATR4</t>
  </si>
  <si>
    <t>CATRS</t>
  </si>
  <si>
    <t>CATRX</t>
  </si>
  <si>
    <t>CAFR2</t>
  </si>
  <si>
    <t>CAFR4</t>
  </si>
  <si>
    <t>CATB</t>
  </si>
  <si>
    <t>CATSD</t>
  </si>
  <si>
    <t>CATSL</t>
  </si>
  <si>
    <t>CATEJ</t>
  </si>
  <si>
    <t>CATCH</t>
  </si>
  <si>
    <t>CATSE</t>
  </si>
  <si>
    <t>CAZ24</t>
  </si>
  <si>
    <t>CAZ35</t>
  </si>
  <si>
    <t>RCAZP</t>
  </si>
  <si>
    <t>CAZ16</t>
  </si>
  <si>
    <t>CAZ20</t>
  </si>
  <si>
    <t>RCAZR</t>
  </si>
  <si>
    <t>DBP8</t>
  </si>
  <si>
    <t>DBP6</t>
  </si>
  <si>
    <t>DBP4</t>
  </si>
  <si>
    <t>DBP2</t>
  </si>
  <si>
    <t>DBP2A</t>
  </si>
  <si>
    <t>DBP2B</t>
  </si>
  <si>
    <t>DBE01</t>
  </si>
  <si>
    <t>DBE02</t>
  </si>
  <si>
    <t>DBE03</t>
  </si>
  <si>
    <t>DBE52</t>
  </si>
  <si>
    <t>DBE04</t>
  </si>
  <si>
    <t>DBE16</t>
  </si>
  <si>
    <t>DBE18</t>
  </si>
  <si>
    <t>DBE06</t>
  </si>
  <si>
    <t>DBP43</t>
  </si>
  <si>
    <t>DBP47</t>
  </si>
  <si>
    <t>DBP49</t>
  </si>
  <si>
    <t>DBP71</t>
  </si>
  <si>
    <t>DBP45</t>
  </si>
  <si>
    <t>DBP51</t>
  </si>
  <si>
    <t>DBP48</t>
  </si>
  <si>
    <t>DBP46</t>
  </si>
  <si>
    <t>DBC32</t>
  </si>
  <si>
    <t>DBC25</t>
  </si>
  <si>
    <t>DBC27</t>
  </si>
  <si>
    <t>DBC24</t>
  </si>
  <si>
    <t>DBC34</t>
  </si>
  <si>
    <t>DBC35</t>
  </si>
  <si>
    <t>JE6</t>
  </si>
  <si>
    <t>JP20</t>
  </si>
  <si>
    <t>JA3</t>
  </si>
  <si>
    <t>JR6</t>
  </si>
  <si>
    <t>JR7</t>
  </si>
  <si>
    <t>JR8</t>
  </si>
  <si>
    <t>JM12</t>
  </si>
  <si>
    <t>JHF12</t>
  </si>
  <si>
    <t>JHF09</t>
  </si>
  <si>
    <t>JHF05</t>
  </si>
  <si>
    <t>JHF03</t>
  </si>
  <si>
    <t>JHF01</t>
  </si>
  <si>
    <t>MUL02</t>
  </si>
  <si>
    <t>MUL03</t>
  </si>
  <si>
    <t>MUL04</t>
  </si>
  <si>
    <t>123397</t>
  </si>
  <si>
    <t>123398</t>
  </si>
  <si>
    <t>MAT01</t>
  </si>
  <si>
    <t>MAT02</t>
  </si>
  <si>
    <t>ADT01</t>
  </si>
  <si>
    <t>TMP-1/2</t>
  </si>
  <si>
    <t>TMP-3/4</t>
  </si>
  <si>
    <t>TMP-1</t>
  </si>
  <si>
    <t>TMP-2</t>
  </si>
  <si>
    <t>JPT-1/2</t>
  </si>
  <si>
    <t>JPT-3/4</t>
  </si>
  <si>
    <t>JPT-1</t>
  </si>
  <si>
    <t>JPT-2</t>
  </si>
  <si>
    <t>EQC4</t>
  </si>
  <si>
    <t>EQC10</t>
  </si>
  <si>
    <t>LLC14P</t>
  </si>
  <si>
    <t>PLM1</t>
  </si>
  <si>
    <t>EA505</t>
  </si>
  <si>
    <t>EA404D</t>
  </si>
  <si>
    <t>RM412A</t>
  </si>
  <si>
    <t>RM438C</t>
  </si>
  <si>
    <t>RM312C</t>
  </si>
  <si>
    <t>SK503B</t>
  </si>
  <si>
    <t>SK403D</t>
  </si>
  <si>
    <t>SK302B</t>
  </si>
  <si>
    <t>SC407D</t>
  </si>
  <si>
    <t>SC707B</t>
  </si>
  <si>
    <t>HL720</t>
  </si>
  <si>
    <t>LAN720A</t>
  </si>
  <si>
    <t>LAN519A</t>
  </si>
  <si>
    <t>LAN519</t>
  </si>
  <si>
    <t>LAN417</t>
  </si>
  <si>
    <t>LAN720</t>
  </si>
  <si>
    <t>PIST316</t>
  </si>
  <si>
    <t>MANG417</t>
  </si>
  <si>
    <t>MANG519</t>
  </si>
  <si>
    <t>MANG316</t>
  </si>
  <si>
    <t>PIST417</t>
  </si>
  <si>
    <t>PIST519</t>
  </si>
  <si>
    <t>PIST720</t>
  </si>
  <si>
    <t>RIEL720</t>
  </si>
  <si>
    <t>EPP10</t>
  </si>
  <si>
    <t>REPP10</t>
  </si>
  <si>
    <t>KPP5</t>
  </si>
  <si>
    <t>PPA1</t>
  </si>
  <si>
    <t>PPB1</t>
  </si>
  <si>
    <t>PPB2</t>
  </si>
  <si>
    <t>RPB1</t>
  </si>
  <si>
    <t>VPB1</t>
  </si>
  <si>
    <t>RPB2</t>
  </si>
  <si>
    <t>PPT1</t>
  </si>
  <si>
    <t>RPPT1</t>
  </si>
  <si>
    <t>PPG1</t>
  </si>
  <si>
    <t>PPG2</t>
  </si>
  <si>
    <t>PPG3</t>
  </si>
  <si>
    <t>RPPG1</t>
  </si>
  <si>
    <t>RPPG2</t>
  </si>
  <si>
    <t>RPPG3</t>
  </si>
  <si>
    <t>PPG4</t>
  </si>
  <si>
    <t>RPPG4</t>
  </si>
  <si>
    <t>PTX1</t>
  </si>
  <si>
    <t>RPTX1</t>
  </si>
  <si>
    <t>PREC</t>
  </si>
  <si>
    <t>PA1</t>
  </si>
  <si>
    <t>PA2</t>
  </si>
  <si>
    <t>M12S6</t>
  </si>
  <si>
    <t>JM12S15</t>
  </si>
  <si>
    <t>M12T6</t>
  </si>
  <si>
    <t>JM12ST15</t>
  </si>
  <si>
    <t>M12L6P</t>
  </si>
  <si>
    <t>CSF01R</t>
  </si>
  <si>
    <t>TSAN</t>
  </si>
  <si>
    <t>PFA01</t>
  </si>
  <si>
    <t>GOS01</t>
  </si>
  <si>
    <t>PFA02</t>
  </si>
  <si>
    <t>MMC1</t>
  </si>
  <si>
    <t>MMC2</t>
  </si>
  <si>
    <t>MMC3</t>
  </si>
  <si>
    <t>MMS1</t>
  </si>
  <si>
    <t>MMS2</t>
  </si>
  <si>
    <t>MMS3</t>
  </si>
  <si>
    <t>DRS1</t>
  </si>
  <si>
    <t>DBS1</t>
  </si>
  <si>
    <t>DBF1</t>
  </si>
  <si>
    <t>TRH5</t>
  </si>
  <si>
    <t>TRHB15</t>
  </si>
  <si>
    <t>TRHB2</t>
  </si>
  <si>
    <t>TRHLI2</t>
  </si>
  <si>
    <t>MATB</t>
  </si>
  <si>
    <t>ROTB</t>
  </si>
  <si>
    <t>RONTC</t>
  </si>
  <si>
    <t>RUTB</t>
  </si>
  <si>
    <t>RUNTB</t>
  </si>
  <si>
    <t>LICA01</t>
  </si>
  <si>
    <t>LICA02</t>
  </si>
  <si>
    <t>LAE20</t>
  </si>
  <si>
    <t>ALP5</t>
  </si>
  <si>
    <t>ALP12</t>
  </si>
  <si>
    <t>ALP15</t>
  </si>
  <si>
    <t>CO84</t>
  </si>
  <si>
    <t>CO88</t>
  </si>
  <si>
    <t>DC01</t>
  </si>
  <si>
    <t>DC02</t>
  </si>
  <si>
    <t>AES401</t>
  </si>
  <si>
    <t>AES403</t>
  </si>
  <si>
    <t>AES404</t>
  </si>
  <si>
    <t>AES405</t>
  </si>
  <si>
    <t>AES408</t>
  </si>
  <si>
    <t>AES409</t>
  </si>
  <si>
    <t>AES410</t>
  </si>
  <si>
    <t>AES413</t>
  </si>
  <si>
    <t>AES414</t>
  </si>
  <si>
    <t>AES416</t>
  </si>
  <si>
    <t>AES417</t>
  </si>
  <si>
    <t>AES418</t>
  </si>
  <si>
    <t>AES421</t>
  </si>
  <si>
    <t>AES422</t>
  </si>
  <si>
    <t>AES423</t>
  </si>
  <si>
    <t>AES424</t>
  </si>
  <si>
    <t>AES425</t>
  </si>
  <si>
    <t>AES426</t>
  </si>
  <si>
    <t>AES427</t>
  </si>
  <si>
    <t>AEM402</t>
  </si>
  <si>
    <t>AEM403</t>
  </si>
  <si>
    <t>AEM404</t>
  </si>
  <si>
    <t>AEM405</t>
  </si>
  <si>
    <t>AEM406</t>
  </si>
  <si>
    <t>AEF402</t>
  </si>
  <si>
    <t>AEF405</t>
  </si>
  <si>
    <t>MOGRA1</t>
  </si>
  <si>
    <t>BPA01</t>
  </si>
  <si>
    <t>32CS</t>
  </si>
  <si>
    <t>33CS</t>
  </si>
  <si>
    <t>34CS</t>
  </si>
  <si>
    <t>35CS</t>
  </si>
  <si>
    <t>PLML</t>
  </si>
  <si>
    <t>GOLBI</t>
  </si>
  <si>
    <t>JDPU117</t>
  </si>
  <si>
    <t>424XP</t>
  </si>
  <si>
    <t>425XP</t>
  </si>
  <si>
    <t>426XP</t>
  </si>
  <si>
    <t>428XP</t>
  </si>
  <si>
    <t>425MP</t>
  </si>
  <si>
    <t>CSE01</t>
  </si>
  <si>
    <t>CSE02</t>
  </si>
  <si>
    <t>CSE03</t>
  </si>
  <si>
    <t>CSE04</t>
  </si>
  <si>
    <t>CUTF25</t>
  </si>
  <si>
    <t>REPCUTF25</t>
  </si>
  <si>
    <t>REPNF5</t>
  </si>
  <si>
    <t>424F</t>
  </si>
  <si>
    <t>425F</t>
  </si>
  <si>
    <t>426F</t>
  </si>
  <si>
    <t>428F</t>
  </si>
  <si>
    <t>JP19</t>
  </si>
  <si>
    <t>JUP34</t>
  </si>
  <si>
    <t>EP214</t>
  </si>
  <si>
    <t>EP215</t>
  </si>
  <si>
    <t>EP216</t>
  </si>
  <si>
    <t>EP223</t>
  </si>
  <si>
    <t>EP232</t>
  </si>
  <si>
    <t>EP233</t>
  </si>
  <si>
    <t>EP242</t>
  </si>
  <si>
    <t>EP243</t>
  </si>
  <si>
    <t>EA1009A</t>
  </si>
  <si>
    <t>JEL18</t>
  </si>
  <si>
    <t>COMP6200B</t>
  </si>
  <si>
    <t>COMP6120V</t>
  </si>
  <si>
    <t>COMP6100B</t>
  </si>
  <si>
    <t>COMP550B</t>
  </si>
  <si>
    <t>COMP425K</t>
  </si>
  <si>
    <t>COMP425B</t>
  </si>
  <si>
    <t>COMP410</t>
  </si>
  <si>
    <t>BOQ701</t>
  </si>
  <si>
    <t>LAN701</t>
  </si>
  <si>
    <t>MANG701</t>
  </si>
  <si>
    <t>AES402</t>
  </si>
  <si>
    <t>AES406</t>
  </si>
  <si>
    <t>AES420</t>
  </si>
  <si>
    <t>AES428</t>
  </si>
  <si>
    <t>AEM407</t>
  </si>
  <si>
    <t>AEF403</t>
  </si>
  <si>
    <t>PVU01</t>
  </si>
  <si>
    <t>PVU02</t>
  </si>
  <si>
    <t>CTM30</t>
  </si>
  <si>
    <t>CTM55</t>
  </si>
  <si>
    <t>CPS26</t>
  </si>
  <si>
    <t>CATL4</t>
  </si>
  <si>
    <t>CATL2</t>
  </si>
  <si>
    <t>CATLX</t>
  </si>
  <si>
    <t>CATLS</t>
  </si>
  <si>
    <t>CAFL2</t>
  </si>
  <si>
    <t>CAFL4</t>
  </si>
  <si>
    <t>CATRIN</t>
  </si>
  <si>
    <t>MUL05</t>
  </si>
  <si>
    <t>MUL06</t>
  </si>
  <si>
    <t>PVS01</t>
  </si>
  <si>
    <t>PVS02</t>
  </si>
  <si>
    <t>TIJO5</t>
  </si>
  <si>
    <t>TIJO6</t>
  </si>
  <si>
    <t>TIJO8</t>
  </si>
  <si>
    <t>TIJO6F</t>
  </si>
  <si>
    <t>TIJO7F</t>
  </si>
  <si>
    <t>TIJO8F</t>
  </si>
  <si>
    <t>TIJM8</t>
  </si>
  <si>
    <t>TIJS8</t>
  </si>
  <si>
    <t>TIJS9</t>
  </si>
  <si>
    <t>TIJS11</t>
  </si>
  <si>
    <t>TIJE5</t>
  </si>
  <si>
    <t>TIJE6</t>
  </si>
  <si>
    <t>TIJC8</t>
  </si>
  <si>
    <t>TIJC9</t>
  </si>
  <si>
    <t>TIJC10</t>
  </si>
  <si>
    <t>TIJB3</t>
  </si>
  <si>
    <t>TIJCU3</t>
  </si>
  <si>
    <t>TIJU4</t>
  </si>
  <si>
    <t>GPC2</t>
  </si>
  <si>
    <t>GPC3</t>
  </si>
  <si>
    <t>GPE35</t>
  </si>
  <si>
    <t>GPF1</t>
  </si>
  <si>
    <t>GPP3</t>
  </si>
  <si>
    <t>GPP5</t>
  </si>
  <si>
    <t>GPP10</t>
  </si>
  <si>
    <t>GPP20</t>
  </si>
  <si>
    <t>GTIS800</t>
  </si>
  <si>
    <t>GTIS1</t>
  </si>
  <si>
    <t>RF10</t>
  </si>
  <si>
    <t>RF20</t>
  </si>
  <si>
    <t>P418B</t>
  </si>
  <si>
    <t>P419B</t>
  </si>
  <si>
    <t>P419P</t>
  </si>
  <si>
    <t>P421B</t>
  </si>
  <si>
    <t>P421P</t>
  </si>
  <si>
    <t>P429B</t>
  </si>
  <si>
    <t>P429P</t>
  </si>
  <si>
    <t>P423B</t>
  </si>
  <si>
    <t>P423P</t>
  </si>
  <si>
    <t>P430B</t>
  </si>
  <si>
    <t>P430P</t>
  </si>
  <si>
    <t>P427B</t>
  </si>
  <si>
    <t>P427P</t>
  </si>
  <si>
    <t>P428B</t>
  </si>
  <si>
    <t>P428P</t>
  </si>
  <si>
    <t>P432B</t>
  </si>
  <si>
    <t>P432P</t>
  </si>
  <si>
    <t>P433B</t>
  </si>
  <si>
    <t>P433P</t>
  </si>
  <si>
    <t>P434B</t>
  </si>
  <si>
    <t>P434P</t>
  </si>
  <si>
    <t>JC01</t>
  </si>
  <si>
    <t>JC02</t>
  </si>
  <si>
    <t>JPI02</t>
  </si>
  <si>
    <t>HL1051</t>
  </si>
  <si>
    <t>HL1074</t>
  </si>
  <si>
    <t>LAN1051</t>
  </si>
  <si>
    <t>LAN1074</t>
  </si>
  <si>
    <t>MANG1051</t>
  </si>
  <si>
    <t>MANG1074</t>
  </si>
  <si>
    <t>BOQ1051</t>
  </si>
  <si>
    <t>BOQ1074</t>
  </si>
  <si>
    <t>BEP01</t>
  </si>
  <si>
    <t>JPE5</t>
  </si>
  <si>
    <t>RASTML</t>
  </si>
  <si>
    <t>CAV48</t>
  </si>
  <si>
    <t>CAV45</t>
  </si>
  <si>
    <t>TRHP3</t>
  </si>
  <si>
    <t>LUN07</t>
  </si>
  <si>
    <t>LUNL03</t>
  </si>
  <si>
    <t>LUNL04</t>
  </si>
  <si>
    <t>M12C10</t>
  </si>
  <si>
    <t>2734HL</t>
  </si>
  <si>
    <t>2735HL</t>
  </si>
  <si>
    <t>2736HL</t>
  </si>
  <si>
    <t>2738HL</t>
  </si>
  <si>
    <t>2740HL</t>
  </si>
  <si>
    <t>2741HL</t>
  </si>
  <si>
    <t>2742HL</t>
  </si>
  <si>
    <t>2744HL</t>
  </si>
  <si>
    <t>2746HL</t>
  </si>
  <si>
    <t>2747HL</t>
  </si>
  <si>
    <t>2748HL</t>
  </si>
  <si>
    <t>2750HL</t>
  </si>
  <si>
    <t>2756HL</t>
  </si>
  <si>
    <t>2760HL</t>
  </si>
  <si>
    <t>2762HL</t>
  </si>
  <si>
    <t>2755MHL</t>
  </si>
  <si>
    <t>2760MHL</t>
  </si>
  <si>
    <t>2765MHL</t>
  </si>
  <si>
    <t>2770MHL</t>
  </si>
  <si>
    <t>2775MHL</t>
  </si>
  <si>
    <t>2780MHL</t>
  </si>
  <si>
    <t>2785MHL</t>
  </si>
  <si>
    <t>CP1060-220</t>
  </si>
  <si>
    <t>ANP60</t>
  </si>
  <si>
    <t>BOQCP60</t>
  </si>
  <si>
    <t>PCP60</t>
  </si>
  <si>
    <t>EP60</t>
  </si>
  <si>
    <t>LPL30</t>
  </si>
  <si>
    <t>LTU20B</t>
  </si>
  <si>
    <t>LTU38B</t>
  </si>
  <si>
    <t>LTU18S</t>
  </si>
  <si>
    <t>LTU40S</t>
  </si>
  <si>
    <t>SOLI4200-BV</t>
  </si>
  <si>
    <t>SOLI4160-BV</t>
  </si>
  <si>
    <t>SOLM5120</t>
  </si>
  <si>
    <t>ANM12</t>
  </si>
  <si>
    <t>RGO7F</t>
  </si>
  <si>
    <t>RGO10F</t>
  </si>
  <si>
    <t>RGO12F</t>
  </si>
  <si>
    <t>RGO7G</t>
  </si>
  <si>
    <t>RGO10G</t>
  </si>
  <si>
    <t>RGO12G</t>
  </si>
  <si>
    <t>RGO7B</t>
  </si>
  <si>
    <t>RGO10B</t>
  </si>
  <si>
    <t>RGO12B</t>
  </si>
  <si>
    <t>RVNE5</t>
  </si>
  <si>
    <t>RVNE6</t>
  </si>
  <si>
    <t>RVNE7</t>
  </si>
  <si>
    <t>RVNE5B</t>
  </si>
  <si>
    <t>RVNE6B</t>
  </si>
  <si>
    <t>RVNE7B</t>
  </si>
  <si>
    <t>RVN5F</t>
  </si>
  <si>
    <t>RVN6F</t>
  </si>
  <si>
    <t>RVN7F</t>
  </si>
  <si>
    <t>RVN5G</t>
  </si>
  <si>
    <t>RVN6G</t>
  </si>
  <si>
    <t>RVN7G</t>
  </si>
  <si>
    <t>RVN5B</t>
  </si>
  <si>
    <t>RVN6B</t>
  </si>
  <si>
    <t>RVN7B</t>
  </si>
  <si>
    <t>RN10F</t>
  </si>
  <si>
    <t>RN10G</t>
  </si>
  <si>
    <t>RN10B</t>
  </si>
  <si>
    <t>RTI10F</t>
  </si>
  <si>
    <t>RTI10G</t>
  </si>
  <si>
    <t>RTI10B</t>
  </si>
  <si>
    <t>RTG15F</t>
  </si>
  <si>
    <t>RTG20F</t>
  </si>
  <si>
    <t>RTG15G</t>
  </si>
  <si>
    <t>RTG20G</t>
  </si>
  <si>
    <t>RTG15B</t>
  </si>
  <si>
    <t>RTG20B</t>
  </si>
  <si>
    <t>RPU10F</t>
  </si>
  <si>
    <t>RPU12F</t>
  </si>
  <si>
    <t>RPU16F</t>
  </si>
  <si>
    <t>RPU18F</t>
  </si>
  <si>
    <t>RPU10G</t>
  </si>
  <si>
    <t>RPU12G</t>
  </si>
  <si>
    <t>RPU16G</t>
  </si>
  <si>
    <t>RPU18G</t>
  </si>
  <si>
    <t>RPU10B</t>
  </si>
  <si>
    <t>RPU12B</t>
  </si>
  <si>
    <t>RPU16B</t>
  </si>
  <si>
    <t>RPU18B</t>
  </si>
  <si>
    <t>RFE10F</t>
  </si>
  <si>
    <t>Rodaja fenólica fija 4"</t>
  </si>
  <si>
    <t>RFE15F</t>
  </si>
  <si>
    <t>Rodaja fenólica fija 6"</t>
  </si>
  <si>
    <t>RFE20F</t>
  </si>
  <si>
    <t>Rodaja fenólica fija 8"</t>
  </si>
  <si>
    <t>RFE10G</t>
  </si>
  <si>
    <t>RFE15G</t>
  </si>
  <si>
    <t>RFE20G</t>
  </si>
  <si>
    <t>RFE10B</t>
  </si>
  <si>
    <t>RFE15B</t>
  </si>
  <si>
    <t>RFE20B</t>
  </si>
  <si>
    <t>E91BP1X12</t>
  </si>
  <si>
    <t>E92BP1X12</t>
  </si>
  <si>
    <t>EGAF2</t>
  </si>
  <si>
    <t>EGAF4</t>
  </si>
  <si>
    <t>CH107-C</t>
  </si>
  <si>
    <t>CH105-C</t>
  </si>
  <si>
    <t>CH109-C</t>
  </si>
  <si>
    <t>CH123-C</t>
  </si>
  <si>
    <t>CPR27</t>
  </si>
  <si>
    <t>CPM16</t>
  </si>
  <si>
    <t>CPM12</t>
  </si>
  <si>
    <t>CPM7</t>
  </si>
  <si>
    <t>CPOR23</t>
  </si>
  <si>
    <t>CPOR21</t>
  </si>
  <si>
    <t>CPOR10</t>
  </si>
  <si>
    <t>CPO25</t>
  </si>
  <si>
    <t>CPO21</t>
  </si>
  <si>
    <t>CPO18</t>
  </si>
  <si>
    <t>CPS9</t>
  </si>
  <si>
    <t>PTMOV</t>
  </si>
  <si>
    <t>CPU26AR</t>
  </si>
  <si>
    <t>CPU17AR</t>
  </si>
  <si>
    <t>SSB18</t>
  </si>
  <si>
    <t>SSB14</t>
  </si>
  <si>
    <t>GAVA1</t>
  </si>
  <si>
    <t>GAVA2</t>
  </si>
  <si>
    <t>GAVA3</t>
  </si>
  <si>
    <t>GAVA4</t>
  </si>
  <si>
    <t>GAVZ1</t>
  </si>
  <si>
    <t>GAVZ2</t>
  </si>
  <si>
    <t>GAVZ3</t>
  </si>
  <si>
    <t>GAVZ4</t>
  </si>
  <si>
    <t>GAVG1</t>
  </si>
  <si>
    <t>GAVG2</t>
  </si>
  <si>
    <t>GAVG3</t>
  </si>
  <si>
    <t>GAVG4</t>
  </si>
  <si>
    <t>GAVR1</t>
  </si>
  <si>
    <t>GAVR2</t>
  </si>
  <si>
    <t>GAVR3</t>
  </si>
  <si>
    <t>GAVR4</t>
  </si>
  <si>
    <t>GAVV1</t>
  </si>
  <si>
    <t>GAVV2</t>
  </si>
  <si>
    <t>GAVV3</t>
  </si>
  <si>
    <t>GAVV4</t>
  </si>
  <si>
    <t>GAVN1</t>
  </si>
  <si>
    <t>GAVN2</t>
  </si>
  <si>
    <t>GAVN3</t>
  </si>
  <si>
    <t>GAVN4</t>
  </si>
  <si>
    <t>GBS2</t>
  </si>
  <si>
    <t>GBS16</t>
  </si>
  <si>
    <t>GBS20</t>
  </si>
  <si>
    <t>GBS32</t>
  </si>
  <si>
    <t>GBS50</t>
  </si>
  <si>
    <t>BAC3</t>
  </si>
  <si>
    <t>BAC5</t>
  </si>
  <si>
    <t>BAG3</t>
  </si>
  <si>
    <t>6971</t>
  </si>
  <si>
    <t>7271</t>
  </si>
  <si>
    <t>7272</t>
  </si>
  <si>
    <t>7472</t>
  </si>
  <si>
    <t>27HL1B</t>
  </si>
  <si>
    <t>27HL2B</t>
  </si>
  <si>
    <t>JUP42A</t>
  </si>
  <si>
    <t>56020X</t>
  </si>
  <si>
    <t>56120X</t>
  </si>
  <si>
    <t>50004X</t>
  </si>
  <si>
    <t>50104X</t>
  </si>
  <si>
    <t>BAMA9</t>
  </si>
  <si>
    <t>BAMP8</t>
  </si>
  <si>
    <t>BAMP9</t>
  </si>
  <si>
    <t>123391</t>
  </si>
  <si>
    <t>GCAL</t>
  </si>
  <si>
    <t>GCAE</t>
  </si>
  <si>
    <t>GBLO</t>
  </si>
  <si>
    <t>AC1740</t>
  </si>
  <si>
    <t>AC1850</t>
  </si>
  <si>
    <t>AC1960</t>
  </si>
  <si>
    <t>AC2070</t>
  </si>
  <si>
    <t>AC2180</t>
  </si>
  <si>
    <t>AC22100</t>
  </si>
  <si>
    <t>AC23100</t>
  </si>
  <si>
    <t>AA1740</t>
  </si>
  <si>
    <t>AA1850</t>
  </si>
  <si>
    <t>AA1960</t>
  </si>
  <si>
    <t>AA2070</t>
  </si>
  <si>
    <t>AA2180</t>
  </si>
  <si>
    <t>AA22100</t>
  </si>
  <si>
    <t>AA23100</t>
  </si>
  <si>
    <t>AR1620</t>
  </si>
  <si>
    <t>AR1850</t>
  </si>
  <si>
    <t>AR1960</t>
  </si>
  <si>
    <t>AR2070</t>
  </si>
  <si>
    <t>AR2180</t>
  </si>
  <si>
    <t>AR2290</t>
  </si>
  <si>
    <t>AR22100</t>
  </si>
  <si>
    <t>AR23110</t>
  </si>
  <si>
    <t>AP18</t>
  </si>
  <si>
    <t>AP532</t>
  </si>
  <si>
    <t>AP316</t>
  </si>
  <si>
    <t>AP14</t>
  </si>
  <si>
    <t>AP516</t>
  </si>
  <si>
    <t>AP38</t>
  </si>
  <si>
    <t>AP716</t>
  </si>
  <si>
    <t>AP12</t>
  </si>
  <si>
    <t>APR18</t>
  </si>
  <si>
    <t>APR532</t>
  </si>
  <si>
    <t>APR316</t>
  </si>
  <si>
    <t>APR716</t>
  </si>
  <si>
    <t>APR12</t>
  </si>
  <si>
    <t>TH514</t>
  </si>
  <si>
    <t>TH5516</t>
  </si>
  <si>
    <t>TH538</t>
  </si>
  <si>
    <t>TH5716</t>
  </si>
  <si>
    <t>TH512</t>
  </si>
  <si>
    <t>TH14</t>
  </si>
  <si>
    <t>TH516</t>
  </si>
  <si>
    <t>TH38</t>
  </si>
  <si>
    <t>TH716</t>
  </si>
  <si>
    <t>TH12</t>
  </si>
  <si>
    <t>TH58</t>
  </si>
  <si>
    <t>TH34</t>
  </si>
  <si>
    <t>THS18</t>
  </si>
  <si>
    <t>THS532</t>
  </si>
  <si>
    <t>THS316</t>
  </si>
  <si>
    <t>GMU10</t>
  </si>
  <si>
    <t>GMU13</t>
  </si>
  <si>
    <t>GMU18</t>
  </si>
  <si>
    <t>GPH25</t>
  </si>
  <si>
    <t>GPH3</t>
  </si>
  <si>
    <t>GPH3B</t>
  </si>
  <si>
    <t>GPH4</t>
  </si>
  <si>
    <t>JSIC2</t>
  </si>
  <si>
    <t>JCPC2</t>
  </si>
  <si>
    <t>ESQU30</t>
  </si>
  <si>
    <t>ESQU55</t>
  </si>
  <si>
    <t>ESQU20</t>
  </si>
  <si>
    <t>BL90A</t>
  </si>
  <si>
    <t>Base para lijadora UP890A</t>
  </si>
  <si>
    <t>BL61A</t>
  </si>
  <si>
    <t>Base para lijadora UP861A</t>
  </si>
  <si>
    <t>BL70A</t>
  </si>
  <si>
    <t>Base para lijadora UP870A</t>
  </si>
  <si>
    <t>JPM4</t>
  </si>
  <si>
    <t>JPG4</t>
  </si>
  <si>
    <t>JPX4</t>
  </si>
  <si>
    <t>JPRC4</t>
  </si>
  <si>
    <t>JPRG4</t>
  </si>
  <si>
    <t>TER85</t>
  </si>
  <si>
    <t>RVUM</t>
  </si>
  <si>
    <t>RVUL</t>
  </si>
  <si>
    <t>RVUX</t>
  </si>
  <si>
    <t>JS6</t>
  </si>
  <si>
    <t>Juego de soldadora con accesorios, 6 piezas</t>
  </si>
  <si>
    <t>ESQ25A</t>
  </si>
  <si>
    <t>ESQ50A</t>
  </si>
  <si>
    <t>ESQ75A</t>
  </si>
  <si>
    <t>ESQ25</t>
  </si>
  <si>
    <t>ESQ100</t>
  </si>
  <si>
    <t>JPB6</t>
  </si>
  <si>
    <t>TAR35</t>
  </si>
  <si>
    <t>RVSM</t>
  </si>
  <si>
    <t>RVSL</t>
  </si>
  <si>
    <t>RVSX</t>
  </si>
  <si>
    <t>SUDSM</t>
  </si>
  <si>
    <t>SUDSL</t>
  </si>
  <si>
    <t>SUDSX</t>
  </si>
  <si>
    <t>Juego de dados y accesorios cuadro de 3/8" combinado, 54 piezas</t>
  </si>
  <si>
    <t>Juego de dados y accesorios cuadro de 3/8" combinado, 48 piezas</t>
  </si>
  <si>
    <t>Juego de dados y accesorios cuadro de 3/8" combinado, 33 piezas</t>
  </si>
  <si>
    <t>Juego de dados y accesorios cuadro de 3/8" en pulgadas, 28 piezas</t>
  </si>
  <si>
    <t>Juego de dados y accesorios cuadro de 3/8" en pulgadas, 25 piezas</t>
  </si>
  <si>
    <t>Juego de dados y accesorios cuadro de 3/8" en pulgadas, 23 piezas</t>
  </si>
  <si>
    <t>Juego de dados y accesorios cuadro de 3/8" en pulgadas, 19 piezas</t>
  </si>
  <si>
    <t>Juego de dados y accesorios cuadro de 3/8" en pulgadas, 13 piezas</t>
  </si>
  <si>
    <t>Juego de dados y accesorios cuadro de 3/8" en pulgadas, 10 piezas</t>
  </si>
  <si>
    <t>Juego de dados y accesorios cuadro de 3/8" métrico, 21 piezas</t>
  </si>
  <si>
    <t>Juego de dados y accesorios cuadro de 3/8" métrico, 17 piezas</t>
  </si>
  <si>
    <t>Juego de dados y accesorios cuadro de 3/8" métrico, 10 piezas</t>
  </si>
  <si>
    <t>Juego de dados y accesorios cuadro de 1/2" combinado, 44 piezas</t>
  </si>
  <si>
    <t>Juego de dados y accesorios cuadro de 1/2" en pulgadas, 43 piezas</t>
  </si>
  <si>
    <t>Juego de dados y accesorios cuadro de 1/2" en pulgadas, 28 piezas</t>
  </si>
  <si>
    <t>Juego de dados y accesorios cuadro de 1/2" en pulgadas, 25 piezas</t>
  </si>
  <si>
    <t>Juego de dados y accesorios cuadro de 1/2" en pulgadas, 20 piezas</t>
  </si>
  <si>
    <t>Juego de dados y accesorios cuadro de 1/2" en pulgadas, 19 piezas</t>
  </si>
  <si>
    <t>Juego de dados y accesorios cuadro de 1/2" en pulgadas, 17 piezas</t>
  </si>
  <si>
    <t>Juego de dados y accesorios cuadro de 1/2" en pulgadas, 13 piezas</t>
  </si>
  <si>
    <t>Juego de dados y accesorios cuadro de 1/2" en pulgadas, 10 piezas</t>
  </si>
  <si>
    <t>Dado en pulgadas cuadro de 1/2", 12 puntas, 5/16"</t>
  </si>
  <si>
    <t>Dado en pulgadas cuadro de 1/2", 12 puntas, 3/8"</t>
  </si>
  <si>
    <t>Dado en pulgadas cuadro de 1/2", 12 puntas, 1/2"</t>
  </si>
  <si>
    <t>Dado en pulgadas cuadro de 1/2", 12 puntas, 9/16"</t>
  </si>
  <si>
    <t>Dado en pulgadas cuadro de 1/2", 12 puntas, 19/32"</t>
  </si>
  <si>
    <t>Dado en pulgadas cuadro de 1/2", 12 puntas, 5/8"</t>
  </si>
  <si>
    <t>Dado en pulgadas cuadro de 1/2", 12 puntas, 11/16"</t>
  </si>
  <si>
    <t>Dado en pulgadas cuadro de 1/2", 12 puntas, 3/4"</t>
  </si>
  <si>
    <t>Dado en pulgadas cuadro de 1/2", 12 puntas, 25/32"</t>
  </si>
  <si>
    <t>Dado en pulgadas cuadro de 1/2", 12 puntas, 13/16"</t>
  </si>
  <si>
    <t>Dado en pulgadas cuadro de 1/2", 12 puntas, 7/8"</t>
  </si>
  <si>
    <t>Dado en pulgadas cuadro de 1/2", 12 puntas, 15/16"</t>
  </si>
  <si>
    <t>Dado en pulgadas cuadro de 1/2", 12 puntas, 1"</t>
  </si>
  <si>
    <t>Dado en pulgadas cuadro de 1/2", 12 puntas, 1-1/16"</t>
  </si>
  <si>
    <t>Dado en pulgadas cuadro de 1/2", 12 puntas, 1-1/8"</t>
  </si>
  <si>
    <t>Dado en pulgadas cuadro de 1/2", 12 puntas, 1-3/16"</t>
  </si>
  <si>
    <t>Dado en pulgadas cuadro de 1/2", 12 puntas, 1-1/4"</t>
  </si>
  <si>
    <t>Dado en pulgadas cuadro de 1/2", 6 puntas, 3/8"</t>
  </si>
  <si>
    <t>Dado en pulgadas cuadro de 1/2", 6 puntas, 7/16"</t>
  </si>
  <si>
    <t>Dado en pulgadas cuadro de 1/2", 6 puntas, 1/2"</t>
  </si>
  <si>
    <t>Dado en pulgadas cuadro de 1/2", 6 puntas, 9/16"</t>
  </si>
  <si>
    <t>Dado en pulgadas cuadro de 1/2", 6 puntas, 5/8"</t>
  </si>
  <si>
    <t>Dado en pulgadas cuadro de 1/2", 6 puntas, 11/16"</t>
  </si>
  <si>
    <t>Dado en pulgadas cuadro de 1/2", 6 puntas, 3/4"</t>
  </si>
  <si>
    <t>Dado en pulgadas cuadro de 1/2", 6 puntas, 13/16"</t>
  </si>
  <si>
    <t>Dado en pulgadas cuadro de 1/2", 6 puntas, 7/8"</t>
  </si>
  <si>
    <t>Dado en pulgadas cuadro de 1/2", 6 puntas, 15/16"</t>
  </si>
  <si>
    <t>Dado en pulgadas cuadro de 1/2", 6 puntas, 1"</t>
  </si>
  <si>
    <t>Dado en pulgadas cuadro de 1/2", 6 puntas, 1-1/16"</t>
  </si>
  <si>
    <t>Dado en pulgadas cuadro de 1/2", 6 puntas, 1-1/8"</t>
  </si>
  <si>
    <t>Dado en pulgadas cuadro de 1/2", 6 puntas, 1-3/16"</t>
  </si>
  <si>
    <t>Dado en pulgadas cuadro de 1/2", 6 puntas, 1-1/4"</t>
  </si>
  <si>
    <t>Berbiquí para dado cuadro de 3/8"</t>
  </si>
  <si>
    <t>Berbiquí para dado cuadro de 1/2"</t>
  </si>
  <si>
    <t>JHT7</t>
  </si>
  <si>
    <t>JDT25</t>
  </si>
  <si>
    <t>JDT12</t>
  </si>
  <si>
    <t>JDT8</t>
  </si>
  <si>
    <t>JDT5</t>
  </si>
  <si>
    <t>1210V</t>
  </si>
  <si>
    <t>1212V</t>
  </si>
  <si>
    <t>1214V</t>
  </si>
  <si>
    <t>1216V</t>
  </si>
  <si>
    <t>1218V</t>
  </si>
  <si>
    <t>1220V</t>
  </si>
  <si>
    <t>1222V</t>
  </si>
  <si>
    <t>1225V</t>
  </si>
  <si>
    <t>1210VM</t>
  </si>
  <si>
    <t>1211VM</t>
  </si>
  <si>
    <t>1212VM</t>
  </si>
  <si>
    <t>1213VM</t>
  </si>
  <si>
    <t>1214VM</t>
  </si>
  <si>
    <t>1215VM</t>
  </si>
  <si>
    <t>1217VM</t>
  </si>
  <si>
    <t>1218VM</t>
  </si>
  <si>
    <t>1219VM</t>
  </si>
  <si>
    <t>49-3V</t>
  </si>
  <si>
    <t>49-4V</t>
  </si>
  <si>
    <t>49-5V</t>
  </si>
  <si>
    <t>49-6V</t>
  </si>
  <si>
    <t>49-1/8V</t>
  </si>
  <si>
    <t>49-5/32V</t>
  </si>
  <si>
    <t>49-3/16V</t>
  </si>
  <si>
    <t>PPR1V</t>
  </si>
  <si>
    <t>PPR2V</t>
  </si>
  <si>
    <t>270V</t>
  </si>
  <si>
    <t>NELV</t>
  </si>
  <si>
    <t>NELCV</t>
  </si>
  <si>
    <t>JM6</t>
  </si>
  <si>
    <t>JM4</t>
  </si>
  <si>
    <t>JSMC5</t>
  </si>
  <si>
    <t>JSC5</t>
  </si>
  <si>
    <t>CIE01</t>
  </si>
  <si>
    <t>CIE02</t>
  </si>
  <si>
    <t>CIM01</t>
  </si>
  <si>
    <t>CIM02</t>
  </si>
  <si>
    <t>CIM03</t>
  </si>
  <si>
    <t>AUD01</t>
  </si>
  <si>
    <t>BE40U</t>
  </si>
  <si>
    <t>BP01</t>
  </si>
  <si>
    <t>Carretilla con bastidor metálico 4 Ft3 llanta neumática de 2 capas</t>
  </si>
  <si>
    <t>Carretilla con bastidor metálico 4 Ft3 llanta neumática reforzada de 4 capas</t>
  </si>
  <si>
    <t>Carretilla con bastidor metálico 4.5 Ft3 llanta neumática de 2 capas</t>
  </si>
  <si>
    <t>Carretilla con bastidor metálico 4.5 Ft3 llanta neumática reforzada de 4 capas</t>
  </si>
  <si>
    <t>Carretilla con bastidor metálico 5.5 Ft3 llanta neumática reforzada de 4 capas</t>
  </si>
  <si>
    <t>Juego de accesorios para carretilla con llanta neumática reforzada de 4 capas</t>
  </si>
  <si>
    <t>Juego de accesorios para carretilla con llanta imponchable de poliuretano</t>
  </si>
  <si>
    <t>Llanta neumática 2 capas de 16" con rin para carretilla</t>
  </si>
  <si>
    <t>Llanta sólida de caucho de 14" con rin para carretilla</t>
  </si>
  <si>
    <t>Llanta imponchable de poliuretano de 16" con rin para carretilla</t>
  </si>
  <si>
    <t>Llanta neumática 2 capas de 14" con rin para carretilla</t>
  </si>
  <si>
    <t>Llanta neumática 2 capas de 16" sin rin para carretilla</t>
  </si>
  <si>
    <t>Bastidor tubular para carretilla reforzada</t>
  </si>
  <si>
    <t>Rin con eje y baleros de llanta para carretilla</t>
  </si>
  <si>
    <t>Juego de dados y accesorios cuadro de 1/2" combinado, 43 piezas</t>
  </si>
  <si>
    <t>Juego de dados y accesorios cuadro de 1/2" combinado, 42 piezas</t>
  </si>
  <si>
    <t>JDB6V</t>
  </si>
  <si>
    <t>JDB13</t>
  </si>
  <si>
    <t>JDB7</t>
  </si>
  <si>
    <t>JA11P</t>
  </si>
  <si>
    <t>JS9</t>
  </si>
  <si>
    <t>JS8</t>
  </si>
  <si>
    <t>JSC7</t>
  </si>
  <si>
    <t>JSL7</t>
  </si>
  <si>
    <t>Gancho multiusos 10 cm</t>
  </si>
  <si>
    <t>Gancho multiusos 13 cm</t>
  </si>
  <si>
    <t>Gancho multiusos 18 cm</t>
  </si>
  <si>
    <t>JER45Z</t>
  </si>
  <si>
    <t>JER45R</t>
  </si>
  <si>
    <t>BE40S</t>
  </si>
  <si>
    <t>TAR46</t>
  </si>
  <si>
    <t>Exhibidor con 51 jaladeras</t>
  </si>
  <si>
    <t>BE40L</t>
  </si>
  <si>
    <t>HDAC6</t>
  </si>
  <si>
    <t>Juego de dados y accesorios cuadro de 1/4" combinado, 44 piezas</t>
  </si>
  <si>
    <t>Juego de dados y accesorios cuadro de 1/4" combinado, 30 piezas</t>
  </si>
  <si>
    <t>Juego de dados y accesorios cuadro de 1/4" combinado, 25 piezas</t>
  </si>
  <si>
    <t>Juego de dados y accesorios cuadro de 1/4" combinado, 15 piezas</t>
  </si>
  <si>
    <t>Juego de dados y accesorios cuadro de 1/4" en pulgadas, 26 piezas</t>
  </si>
  <si>
    <t>Juego de dados y accesorios cuadro de 1/4" en pulgadas, 20 piezas</t>
  </si>
  <si>
    <t>Juego de dados y accesorios cuadro de 1/4" en pulgadas, 17 piezas</t>
  </si>
  <si>
    <t>Juego de dados y accesorios cuadro de 1/4" en pulgadas, 16 piezas</t>
  </si>
  <si>
    <t>Juego de dados y accesorios cuadro de 1/4" en pulgadas, 13 piezas</t>
  </si>
  <si>
    <t>Juego de dados y accesorios cuadro de 1/4" en pulgadas, 12 piezas</t>
  </si>
  <si>
    <t>Juego de dados y accesorios cuadro de 3/4" en pulgadas, 30 piezas</t>
  </si>
  <si>
    <t>Juego de dados y accesorios cuadro de 3/4" en pulgadas, 24 piezas</t>
  </si>
  <si>
    <t>Juego de dados y accesorios cuadro de 3/4" en pulgadas, 21 piezas</t>
  </si>
  <si>
    <t>Juego de dados y accesorios cuadro de 3/4" en pulgadas, 17 piezas</t>
  </si>
  <si>
    <t>Juego de dados y accesorios cuadro de 3/4" en pulgadas, 12 piezas</t>
  </si>
  <si>
    <t>Dado con punta Torx cuadro de 3/8", T10</t>
  </si>
  <si>
    <t>Dado con punta Torx cuadro de 3/8", T15</t>
  </si>
  <si>
    <t>Dado con punta Torx cuadro de 3/8", T20</t>
  </si>
  <si>
    <t>Dado con punta Torx cuadro de 3/8", T27</t>
  </si>
  <si>
    <t>Dado con punta Torx cuadro de 3/8", T30</t>
  </si>
  <si>
    <t>Dado con punta Torx cuadro de 3/8", T40</t>
  </si>
  <si>
    <t>Dado con punta Torx cuadro de 3/8", T45</t>
  </si>
  <si>
    <t>Dado con punta Torx cuadro de 3/8", T50</t>
  </si>
  <si>
    <t>Barra corrediza para dado cuadro de 1/4", 4-1/2"</t>
  </si>
  <si>
    <t>Barra corrediza para dado cuadro de 3/4", 18"</t>
  </si>
  <si>
    <t>Extensión para dado cuadro de 1/4", 3"</t>
  </si>
  <si>
    <t>Extensión para dado cuadro de 1/4", 6"</t>
  </si>
  <si>
    <t>Extensión para dado cuadro de 1/4", 10"</t>
  </si>
  <si>
    <t>Extensión para dado cuadro de 1/4", 12"</t>
  </si>
  <si>
    <t>Extensión para dado cuadro de 1/4", 14"</t>
  </si>
  <si>
    <t>Extension para dado cuadro de 3/8", 3"</t>
  </si>
  <si>
    <t>Extension para dado cuadro de 3/8", 6"</t>
  </si>
  <si>
    <t>Extensión para dado cuadro de 1/2", 5"</t>
  </si>
  <si>
    <t>Extensión para dado cuadro de 1/2", 10"</t>
  </si>
  <si>
    <t>Extensión para dado cuadro de 1/2", 2-1/2"</t>
  </si>
  <si>
    <t>Extensión para dado cuadro de 1/2", 20"</t>
  </si>
  <si>
    <t>Extensión para dado cuadro de 1/2", 24"</t>
  </si>
  <si>
    <t>Extensión para dado cuadro de 1/2", 30"</t>
  </si>
  <si>
    <t>Extensión para dado cuadro de 1/2", 36"</t>
  </si>
  <si>
    <t>Extensión flexible para dado cuadro de 1/4", 6"</t>
  </si>
  <si>
    <t>Nudo universal para dado cuadro de 1/4", 1-5/16"</t>
  </si>
  <si>
    <t>Adaptador para dado cuadro de 1/4" hembra a 3/8" macho</t>
  </si>
  <si>
    <t>Adaptador para dado cuadro de 3/8" hembra a 1/4" macho</t>
  </si>
  <si>
    <t>Adaptador para dado cuadro de 3/8" hembra a 1/2" macho</t>
  </si>
  <si>
    <t>Adaptador para dado cuadro de 1/2" hembra a 3/8" macho</t>
  </si>
  <si>
    <t>Adaptador para dado cuadro de 1/2" hembra a 3/4" macho</t>
  </si>
  <si>
    <t>Adaptador para dado cuadro de 3/4" hembra a 1/2" macho</t>
  </si>
  <si>
    <t>Adaptador para dado cuadro de 3/4" hembra a 1" macho</t>
  </si>
  <si>
    <t>Dado adaptador para puntas cuadro de 1/4"</t>
  </si>
  <si>
    <t>Maneral para dado de impacto cuadro de 3/4", 10-1/32"</t>
  </si>
  <si>
    <t>Maneral para dado de impacto cuadro de 1", 11-15/16"</t>
  </si>
  <si>
    <t>Llave combinada satinada en pulgadas, 12 puntas, 1/4"</t>
  </si>
  <si>
    <t>Llave combinada satinada en pulgadas, 12 puntas, 5/16"</t>
  </si>
  <si>
    <t>Llave combinada satinada en pulgadas, 12 puntas, 3/8"</t>
  </si>
  <si>
    <t>Llave combinada satinada en pulgadas, 12 puntas, 7/16"</t>
  </si>
  <si>
    <t>Llave combinada satinada en pulgadas, 12 puntas, 1/2"</t>
  </si>
  <si>
    <t>Llave combinada satinada en pulgadas, 12 puntas, 9/16"</t>
  </si>
  <si>
    <t>Llave combinada satinada en pulgadas, 12 puntas, 5/8"</t>
  </si>
  <si>
    <t>Llave combinada satinada en pulgadas, 12 puntas, 11/16"</t>
  </si>
  <si>
    <t>Llave combinada satinada en pulgadas, 12 puntas, 3/4"</t>
  </si>
  <si>
    <t>Llave combinada satinada en pulgadas, 12 puntas, 13/16"</t>
  </si>
  <si>
    <t>Llave combinada satinada en pulgadas, 12 puntas, 7/8"</t>
  </si>
  <si>
    <t>Llave combinada satinada en pulgadas, 12 puntas, 15/16"</t>
  </si>
  <si>
    <t>Llave combinada satinada en pulgadas, 12 puntas, 1"</t>
  </si>
  <si>
    <t>Llave combinada satinada en pulgadas, 12 puntas, 1-1/16"</t>
  </si>
  <si>
    <t>Llave combinada satinada en pulgadas, 12 puntas, 1-1/8"</t>
  </si>
  <si>
    <t>Llave combinada satinada en pulgadas, 12 puntas, 1-3/16"</t>
  </si>
  <si>
    <t>Llave combinada satinada en pulgadas, 12 puntas, 1-1/4"</t>
  </si>
  <si>
    <t>Llave combinada satinada en pulgadas, 12 puntas, 1-5/16"</t>
  </si>
  <si>
    <t>Llave combinada satinada en pulgadas, 12 puntas, 1-3/8"</t>
  </si>
  <si>
    <t>Llave combinada satinada en pulgadas, 12 puntas, 1-7/16"</t>
  </si>
  <si>
    <t>Llave combinada satinada en pulgadas, 12 puntas, 1-1/2"</t>
  </si>
  <si>
    <t>Llave combinada satinada en pulgadas, 12 puntas, 1-9/16"</t>
  </si>
  <si>
    <t>Llave combinada satinada en pulgadas, 12 puntas, 1-5/8"</t>
  </si>
  <si>
    <t>Llave combinada satinada en pulgadas, 12 puntas, 1-11/16"</t>
  </si>
  <si>
    <t>Llave combinada satinada en pulgadas, 12 puntas, 1-3/4"</t>
  </si>
  <si>
    <t>Llave combinada satinada en pulgadas, 12 puntas, 1-13/16"</t>
  </si>
  <si>
    <t>Llave combinada satinada en pulgadas, 12 puntas, 1-7/8"</t>
  </si>
  <si>
    <t>Llave combinada satinada en pulgadas, 12 puntas, 2"</t>
  </si>
  <si>
    <t>Llave combinada corta pulido espejo en pulgadas, 12 puntas, 1/4"</t>
  </si>
  <si>
    <t>Llave combinada corta pulido espejo en pulgadas, 12 puntas, 5/16"</t>
  </si>
  <si>
    <t>Llave combinada corta pulido espejo en pulgadas, 12 puntas, 3/8"</t>
  </si>
  <si>
    <t>Llave combinada corta pulido espejo en pulgadas, 12 puntas, 7/16"</t>
  </si>
  <si>
    <t>Llave combinada corta pulido espejo en pulgadas, 12 puntas, 1/2"</t>
  </si>
  <si>
    <t>Llave combinada corta pulido espejo en pulgadas, 12 puntas, 9/16"</t>
  </si>
  <si>
    <t>Llave combinada corta pulido espejo en pulgadas, 12 puntas, 5/8"</t>
  </si>
  <si>
    <t>Llave combinada corta pulido espejo en pulgadas, 12 puntas, 11/16"</t>
  </si>
  <si>
    <t>Llave combinada corta pulido espejo en pulgadas, 12 puntas, 3/4"</t>
  </si>
  <si>
    <t>Llave combinada pulido espejo en pulgadas, 12 puntas, 7/16"</t>
  </si>
  <si>
    <t>Llave combinada pulido espejo en pulgadas, 12 puntas, 9/16"</t>
  </si>
  <si>
    <t>Llave combinada pulido espejo en pulgadas, 12 puntas, 7/8"</t>
  </si>
  <si>
    <t>Llave combinada pulido espejo en pulgadas, 6 puntas, 9/16"</t>
  </si>
  <si>
    <t>Llave combinada pulido espejo en pulgadas, 6 puntas, 7/8"</t>
  </si>
  <si>
    <t>Llave combinada extra larga pulido espejo en pulgadas, 12 puntas, 3/8"</t>
  </si>
  <si>
    <t>Llave combinada extra larga pulido espejo en pulgadas, 12 puntas, 7/16"</t>
  </si>
  <si>
    <t>Llave combinada extra larga pulido espejo en pulgadas, 12 puntas, 1/2"</t>
  </si>
  <si>
    <t>Llave combinada extra larga pulido espejo en pulgadas, 12 puntas, 9/16"</t>
  </si>
  <si>
    <t>Llave combinada extra larga pulido espejo en pulgadas, 12 puntas, 5/8"</t>
  </si>
  <si>
    <t>Llave combinada extra larga pulido espejo en pulgadas, 12 puntas, 11/16"</t>
  </si>
  <si>
    <t>Llave combinada extra larga pulido espejo en pulgadas, 12 puntas, 3/4"</t>
  </si>
  <si>
    <t>Llave combinada extra larga pulido espejo en pulgadas, 12 puntas, 13/16"</t>
  </si>
  <si>
    <t>Llave combinada extra larga pulido espejo en pulgadas, 12 puntas, 7/8"</t>
  </si>
  <si>
    <t>Llave combinada extra larga pulido espejo en pulgadas, 12 puntas, 15/16"</t>
  </si>
  <si>
    <t>Llave combinada extra larga pulido espejo en pulgadas, 12 puntas, 1"</t>
  </si>
  <si>
    <t>Juego combinado de herramienta de torque, 7 piezas</t>
  </si>
  <si>
    <t>Llave ajustable de bronce-aluminio antichispa de 8"</t>
  </si>
  <si>
    <t>Llave ajustable de bronce-aluminio antichispa de 10"</t>
  </si>
  <si>
    <t>Llave ajustable de bronce-aluminio antichispa de 12"</t>
  </si>
  <si>
    <t>Llave ajustable de bronce-aluminio antichispa de 15"</t>
  </si>
  <si>
    <t>Llave ajustable de bronce-aluminio antichispa de 18"</t>
  </si>
  <si>
    <t>Llave ajustable de bronce-aluminio antichispa de 24"</t>
  </si>
  <si>
    <t>Llave combinada de bronce-aluminio antichispa en pulgadas, 12 puntas, 5/16"</t>
  </si>
  <si>
    <t>Llave combinada de bronce-aluminio antichispa en pulgadas, 12 puntas, 3/8"</t>
  </si>
  <si>
    <t>Llave combinada de bronce-aluminio antichispa en pulgadas, 12 puntas, 7/16"</t>
  </si>
  <si>
    <t>Llave combinada de bronce-aluminio antichispa en pulgadas, 12 puntas, 1/2"</t>
  </si>
  <si>
    <t>Llave combinada de bronce-aluminio antichispa en pulgadas, 12 puntas, 9/16"</t>
  </si>
  <si>
    <t>Llave combinada de bronce-aluminio antichispa en pulgadas, 12 puntas, 5/8"</t>
  </si>
  <si>
    <t>Llave combinada de bronce-aluminio antichispa en pulgadas, 12 puntas, 11/16"</t>
  </si>
  <si>
    <t>Llave combinada de bronce-aluminio antichispa en pulgadas, 12 puntas, 3/4"</t>
  </si>
  <si>
    <t>Llave combinada de bronce-aluminio antichispa en pulgadas, 12 puntas, 13/16"</t>
  </si>
  <si>
    <t>Llave combinada de bronce-aluminio antichispa en pulgadas, 12 puntas, 7/8"</t>
  </si>
  <si>
    <t>Llave combinada de bronce-aluminio antichispa en pulgadas, 12 puntas, 15/16"</t>
  </si>
  <si>
    <t>Llave combinada de bronce-aluminio antichispa en pulgadas, 12 puntas, 1"</t>
  </si>
  <si>
    <t>Llave combinada de bronce-aluminio antichispa en pulgadas, 12 puntas, 1-1/16"</t>
  </si>
  <si>
    <t>Llave combinada de bronce-aluminio antichispa en pulgadas, 12 puntas, 1-1/8"</t>
  </si>
  <si>
    <t>Llave combinada de bronce-aluminio antichispa en pulgadas, 12 puntas, 1-3/16"</t>
  </si>
  <si>
    <t>Llave combinada de bronce-aluminio antichispa en pulgadas, 12 puntas, 1-1/4"</t>
  </si>
  <si>
    <t>Llave combinada de bronce-aluminio antichispa en pulgadas, 12 puntas, 1-3/8"</t>
  </si>
  <si>
    <t>Llave combinada de bronce-aluminio antichispa en pulgadas, 12 puntas, 1-7/16"</t>
  </si>
  <si>
    <t>Llave combinada de bronce-aluminio antichispa en pulgadas, 12 puntas, 1-1/2"</t>
  </si>
  <si>
    <t>Llave combinada de bronce-aluminio antichispa en pulgadas, 12 puntas, 1-9/16"</t>
  </si>
  <si>
    <t>Llave combinada de bronce-aluminio antichispa en pulgadas, 12 puntas, 1-5/8"</t>
  </si>
  <si>
    <t>Llave combinada de bronce-aluminio antichispa en pulgadas, 12 puntas, 1-11/16"</t>
  </si>
  <si>
    <t>Llave combinada de bronce-aluminio antichispa en pulgadas, 12 puntas, 1-3/4"</t>
  </si>
  <si>
    <t>Llave combinada de bronce-aluminio antichispa en pulgadas, 12 puntas, 1-7/8"</t>
  </si>
  <si>
    <t>Llave de golpe plana de bronce-aluminio antichispa en pulgadas, 12 puntas, 1"</t>
  </si>
  <si>
    <t>Llave de golpe plana de bronce-aluminio antichispa en pulgadas, 12 puntas, 1-1/16"</t>
  </si>
  <si>
    <t>Llave de golpe plana de bronce-aluminio antichispa en pulgadas, 12 puntas, 1-1/8"</t>
  </si>
  <si>
    <t>Llave de golpe plana de bronce-aluminio antichispa en pulgadas, 12 puntas, 1-3/16"</t>
  </si>
  <si>
    <t>Llave de golpe plana de bronce-aluminio antichispa en pulgadas, 12 puntas, 1-1/4"</t>
  </si>
  <si>
    <t>Llave de golpe plana de bronce-aluminio antichispa en pulgadas, 12 puntas, 1-5/16"</t>
  </si>
  <si>
    <t>Llave de golpe plana de bronce-aluminio antichispa en pulgadas, 12 puntas, 1-3/8"</t>
  </si>
  <si>
    <t>Llave de golpe plana de bronce-aluminio antichispa en pulgadas, 12 puntas, 1-7/16"</t>
  </si>
  <si>
    <t>Llave de golpe plana de bronce-aluminio antichispa en pulgadas, 12 puntas, 1-1/2"</t>
  </si>
  <si>
    <t>Llave de golpe plana de bronce-aluminio antichispa en pulgadas, 12 puntas, 1-5/8"</t>
  </si>
  <si>
    <t>Llave de golpe plana de bronce-aluminio antichispa en pulgadas, 12 puntas, 1-11/16"</t>
  </si>
  <si>
    <t>Llave de golpe plana de bronce-aluminio antichispa en pulgadas, 12 puntas, 1-3/4"</t>
  </si>
  <si>
    <t>Llave de golpe plana de bronce-aluminio antichispa en pulgadas, 12 puntas, 1-13/16"</t>
  </si>
  <si>
    <t>Llave de golpe plana de bronce-aluminio antichispa en pulgadas, 12 puntas, 1-7/8"</t>
  </si>
  <si>
    <t>Llave de golpe plana de bronce-aluminio antichispa en pulgadas, 12 puntas, 1-15/16"</t>
  </si>
  <si>
    <t>Llave de golpe plana de bronce-aluminio antichispa en pulgadas, 12 puntas, 2"</t>
  </si>
  <si>
    <t>Llave de golpe plana de bronce-aluminio antichispa en pulgadas, 12 puntas, 2-1/8"</t>
  </si>
  <si>
    <t>Llave de golpe plana de bronce-aluminio antichispa en pulgadas, 12 puntas, 2-3/16"</t>
  </si>
  <si>
    <t>Llave de golpe plana de bronce-aluminio antichispa en pulgadas, 12 puntas, 2-1/4"</t>
  </si>
  <si>
    <t>Llave de golpe plana de bronce-aluminio antichispa en pulgadas, 12 puntas, 2-5/16"</t>
  </si>
  <si>
    <t>Llave de golpe plana de bronce-aluminio antichispa en pulgadas, 12 puntas, 2-3/8"</t>
  </si>
  <si>
    <t>Llave de golpe plana de bronce-aluminio antichispa en pulgadas, 12 puntas, 2-1/2"</t>
  </si>
  <si>
    <t>Llave de golpe plana de bronce-aluminio antichispa en pulgadas, 12 puntas, 2-9/16"</t>
  </si>
  <si>
    <t>Llave de golpe plana de bronce-aluminio antichispa en pulgadas, 12 puntas, 2-5/8"</t>
  </si>
  <si>
    <t>Llave de golpe plana de bronce-aluminio antichispa en pulgadas, 12 puntas, 2-3/4"</t>
  </si>
  <si>
    <t>Llave de golpe plana de bronce-aluminio antichispa en pulgadas, 12 puntas, 2-7/8"</t>
  </si>
  <si>
    <t>Llave de golpe plana de bronce-aluminio antichispa en pulgadas, 12 puntas, 2-15/16"</t>
  </si>
  <si>
    <t>Llave de golpe plana de bronce-aluminio antichispa en pulgadas, 12 puntas, 3"</t>
  </si>
  <si>
    <t>Llave de golpe plana de bronce-aluminio antichispa en pulgadas, 12 puntas, 3-1/8"</t>
  </si>
  <si>
    <t>Llave de golpe plana de bronce-aluminio antichispa en pulgadas, 12 puntas, 3-3/8"</t>
  </si>
  <si>
    <t>Llave de golpe plana de bronce-aluminio antichispa en pulgadas, 12 puntas, 3-1/2"</t>
  </si>
  <si>
    <t>Llave de golpe acodada de bronce-aluminio antichispa en pulgadas, 12 puntas, 1"</t>
  </si>
  <si>
    <t>Llave de golpe acodada de bronce-aluminio antichispa en pulgadas, 12 puntas, 1-1/16"</t>
  </si>
  <si>
    <t>Llave de golpe acodada de bronce-aluminio antichispa en pulgadas, 12 puntas, 1-1/8"</t>
  </si>
  <si>
    <t>Llave de golpe acodada de bronce-aluminio antichispa en pulgadas, 12 puntas, 1-3/16"</t>
  </si>
  <si>
    <t>Llave de golpe acodada de bronce-aluminio antichispa en pulgadas, 12 puntas, 1-1/4"</t>
  </si>
  <si>
    <t>Llave de golpe acodada de bronce-aluminio antichispa en pulgadas, 12 puntas, 1-5/16"</t>
  </si>
  <si>
    <t>Llave de golpe acodada de bronce-aluminio antichispa en pulgadas, 12 puntas, 1-3/8"</t>
  </si>
  <si>
    <t>Llave de golpe acodada de bronce-aluminio antichispa en pulgadas, 12 puntas, 1-7/16"</t>
  </si>
  <si>
    <t>Llave de golpe acodada de bronce-aluminio antichispa en pulgadas, 12 puntas, 1-1/2"</t>
  </si>
  <si>
    <t>Llave de golpe acodada de bronce-aluminio antichispa en pulgadas, 12 puntas, 1-11/16"</t>
  </si>
  <si>
    <t>Llave de golpe acodada de bronce-aluminio antichispa en pulgadas, 12 puntas, 1-3/4"</t>
  </si>
  <si>
    <t>Llave de golpe acodada de bronce-aluminio antichispa en pulgadas, 12 puntas, 1-13/16"</t>
  </si>
  <si>
    <t>Llave de golpe acodada de bronce-aluminio antichispa en pulgadas, 12 puntas, 1-15/16"</t>
  </si>
  <si>
    <t>Llave de golpe acodada de bronce-aluminio antichispa en pulgadas, 12 puntas, 2"</t>
  </si>
  <si>
    <t>Llave estructural de estrías de bronce-aluminio antichispa en pulgadas, 1-5/16"</t>
  </si>
  <si>
    <t>Marro de bronce-aluminio antichispa de 7.5lb con mango extra largo de fibra de vidrio 34"</t>
  </si>
  <si>
    <t>Marro de bronce-aluminio antichispa de 10lb con mango extra largo de fibra de vidrio 34"</t>
  </si>
  <si>
    <t>Marro de bronce-aluminio antichispa de 15lb con mango extra largo de fibra de vidrio 34"</t>
  </si>
  <si>
    <t>Marro de bronce-aluminio antichispa de 18lb con mango extra largo de fibra de vidrio 34"</t>
  </si>
  <si>
    <t>Marro de bronce-aluminio antichispa de 7.5lb con mango largo de fibra de vidrio 20"</t>
  </si>
  <si>
    <t>Marro de bronce-aluminio antichispa de 10lb con mango largo de fibra de vidrio 20"</t>
  </si>
  <si>
    <t>Marro de bronce-aluminio antichispa de 15lb con mango largo de fibra de vidrio 20"</t>
  </si>
  <si>
    <t>Marro de bronce-aluminio antichispa de 18lb con mango largo de fibra de vidrio 20"</t>
  </si>
  <si>
    <t>Martillo de bola de bronce-aluminio antichispa 7oz</t>
  </si>
  <si>
    <t>Martillo de bola de bronce-aluminio antichispa 18oz</t>
  </si>
  <si>
    <t>Martillo de bola de bronce-aluminio antichispa 25oz</t>
  </si>
  <si>
    <t>Martillo de bola de bronce-aluminio antichispa 32oz</t>
  </si>
  <si>
    <t>Punto para centrar de bronce-aluminio antichispa de 90°, 1/4"</t>
  </si>
  <si>
    <t>Cepillo de cerdas de bronce-aluminio antichispa con 6x16 filas de pinceles</t>
  </si>
  <si>
    <t>Dado de impacto largo métrico cuadro de 3/4", con protección Nylamid, 21 mm</t>
  </si>
  <si>
    <t>Dado de impacto largo métrico cuadro de 3/4", con protección Nylamid, 22 mm</t>
  </si>
  <si>
    <t>POPA01</t>
  </si>
  <si>
    <t>POPA02</t>
  </si>
  <si>
    <t>POPA03</t>
  </si>
  <si>
    <t>POPA04</t>
  </si>
  <si>
    <t>JMD5</t>
  </si>
  <si>
    <t>Juego de soldadora microalambre con accesorios, 5 piezas</t>
  </si>
  <si>
    <t>CIS01</t>
  </si>
  <si>
    <t>CIS02</t>
  </si>
  <si>
    <t>CIM04</t>
  </si>
  <si>
    <t>CIM06</t>
  </si>
  <si>
    <t>CID02</t>
  </si>
  <si>
    <t>Juego de accesorios para carretilla con llanta neumática de 2 capas</t>
  </si>
  <si>
    <t>Llanta neumática reforzada de 4 capas de 14" con rin para carretilla</t>
  </si>
  <si>
    <t>CSUCF2</t>
  </si>
  <si>
    <t>Juego de dados y accesorios cuadro de 3/4" en pulgadas, 23 piezas</t>
  </si>
  <si>
    <t>Barra corrediza para dado cuadro de 1/4", 4-1/4"</t>
  </si>
  <si>
    <t>Nudo universal para dado cuadro de 1/4", 3"</t>
  </si>
  <si>
    <t>Juego combinado de herramienta, 20 piezas</t>
  </si>
  <si>
    <t>JH13P</t>
  </si>
  <si>
    <t>Juego combinado de herramienta, 15 piezas</t>
  </si>
  <si>
    <t>Juego combinado de herramienta, 5 piezas</t>
  </si>
  <si>
    <t>Juego combinado de herramienta para repartidor #6, 3 piezas</t>
  </si>
  <si>
    <t>Juego combinado de herramienta para repartidor #7, 3 piezas</t>
  </si>
  <si>
    <t>Juego combinado de herramienta para repartidor #8, 3 piezas</t>
  </si>
  <si>
    <t>Juego combinado de pinzas para mecánico, 5 piezas</t>
  </si>
  <si>
    <t>Juego combinado de herramienta para mecánico, 5 piezas</t>
  </si>
  <si>
    <t>JSC2A</t>
  </si>
  <si>
    <t>SOLI4100</t>
  </si>
  <si>
    <t>LIAL80</t>
  </si>
  <si>
    <t>P431P</t>
  </si>
  <si>
    <t>P426B</t>
  </si>
  <si>
    <t>P426P</t>
  </si>
  <si>
    <t>CLG1</t>
  </si>
  <si>
    <t>CLG112</t>
  </si>
  <si>
    <t>CLG2</t>
  </si>
  <si>
    <t>CLG212</t>
  </si>
  <si>
    <t>CLG3</t>
  </si>
  <si>
    <t>CLG312</t>
  </si>
  <si>
    <t>CLN1</t>
  </si>
  <si>
    <t>CLN112</t>
  </si>
  <si>
    <t>CLN2</t>
  </si>
  <si>
    <t>CLN212</t>
  </si>
  <si>
    <t>CLN3</t>
  </si>
  <si>
    <t>Tarro térmico de acero inoxidable de 460 ml</t>
  </si>
  <si>
    <t>RTORG</t>
  </si>
  <si>
    <t>RSOLD</t>
  </si>
  <si>
    <t>Urrea</t>
  </si>
  <si>
    <t>9914-M</t>
  </si>
  <si>
    <t>9915-M</t>
  </si>
  <si>
    <t>10-A</t>
  </si>
  <si>
    <t>JBN-132</t>
  </si>
  <si>
    <t>JBN-133</t>
  </si>
  <si>
    <t>Jgo extractor 10t 14pz</t>
  </si>
  <si>
    <t>Jgo extractor rto p/tubo 9pz</t>
  </si>
  <si>
    <t>BN-129</t>
  </si>
  <si>
    <t>BN-132</t>
  </si>
  <si>
    <t>BN-133</t>
  </si>
  <si>
    <t>Riel p/clips y dados 6"</t>
  </si>
  <si>
    <t>Riel p/clips y dados 9"</t>
  </si>
  <si>
    <t>5003-B</t>
  </si>
  <si>
    <t>JBU-A02M</t>
  </si>
  <si>
    <t>JBU-A02S</t>
  </si>
  <si>
    <t>5404-B</t>
  </si>
  <si>
    <t>JBU-A01S</t>
  </si>
  <si>
    <t>5500-NR</t>
  </si>
  <si>
    <t>JBU-A01M</t>
  </si>
  <si>
    <t>4706-T</t>
  </si>
  <si>
    <t>4707-T</t>
  </si>
  <si>
    <t>4708-L</t>
  </si>
  <si>
    <t>4708-T</t>
  </si>
  <si>
    <t>4709-L</t>
  </si>
  <si>
    <t>4709-T</t>
  </si>
  <si>
    <t>4710-L</t>
  </si>
  <si>
    <t>4710-T</t>
  </si>
  <si>
    <t>4711-L</t>
  </si>
  <si>
    <t>4711-T</t>
  </si>
  <si>
    <t>4712-L</t>
  </si>
  <si>
    <t>4712-T</t>
  </si>
  <si>
    <t>4714-L</t>
  </si>
  <si>
    <t>4714-T</t>
  </si>
  <si>
    <t>4716-L</t>
  </si>
  <si>
    <t>4716-T</t>
  </si>
  <si>
    <t>4718-L</t>
  </si>
  <si>
    <t>4704-M</t>
  </si>
  <si>
    <t>4705-M</t>
  </si>
  <si>
    <t>4706-LM</t>
  </si>
  <si>
    <t>4706-M</t>
  </si>
  <si>
    <t>4707-LM</t>
  </si>
  <si>
    <t>4707-M</t>
  </si>
  <si>
    <t>4708-LM</t>
  </si>
  <si>
    <t>4708-M</t>
  </si>
  <si>
    <t>4709-LM</t>
  </si>
  <si>
    <t>4709-M</t>
  </si>
  <si>
    <t>4710-LM</t>
  </si>
  <si>
    <t>4710-M</t>
  </si>
  <si>
    <t>4711-LM</t>
  </si>
  <si>
    <t>4711-M</t>
  </si>
  <si>
    <t>4712-LM</t>
  </si>
  <si>
    <t>4712-M</t>
  </si>
  <si>
    <t>4713-LM</t>
  </si>
  <si>
    <t>4713-M</t>
  </si>
  <si>
    <t>4714-LM</t>
  </si>
  <si>
    <t>5008-H</t>
  </si>
  <si>
    <t>5010-H</t>
  </si>
  <si>
    <t>5012-H</t>
  </si>
  <si>
    <t>5014-H</t>
  </si>
  <si>
    <t>5016-H</t>
  </si>
  <si>
    <t>5018-H</t>
  </si>
  <si>
    <t>5020-H</t>
  </si>
  <si>
    <t>5022-H</t>
  </si>
  <si>
    <t>5024-H</t>
  </si>
  <si>
    <t>5026-H</t>
  </si>
  <si>
    <t>5028-H</t>
  </si>
  <si>
    <t>5208-H</t>
  </si>
  <si>
    <t>5210-H</t>
  </si>
  <si>
    <t>5212-H</t>
  </si>
  <si>
    <t>5214-H</t>
  </si>
  <si>
    <t>5216-H</t>
  </si>
  <si>
    <t>5218-H</t>
  </si>
  <si>
    <t>5220-H</t>
  </si>
  <si>
    <t>5222-H</t>
  </si>
  <si>
    <t>5224-H</t>
  </si>
  <si>
    <t>5226-H</t>
  </si>
  <si>
    <t>5228-H</t>
  </si>
  <si>
    <t>5230-H</t>
  </si>
  <si>
    <t>5232-H</t>
  </si>
  <si>
    <t>S02-HS</t>
  </si>
  <si>
    <t>5009-M</t>
  </si>
  <si>
    <t>5010-HM</t>
  </si>
  <si>
    <t>5010-M</t>
  </si>
  <si>
    <t>5011-HM</t>
  </si>
  <si>
    <t>5011-M</t>
  </si>
  <si>
    <t>5012-HM</t>
  </si>
  <si>
    <t>5012-M</t>
  </si>
  <si>
    <t>5013-HM</t>
  </si>
  <si>
    <t>5013-M</t>
  </si>
  <si>
    <t>5014-HM</t>
  </si>
  <si>
    <t>5014-M</t>
  </si>
  <si>
    <t>5015-HM</t>
  </si>
  <si>
    <t>5015-M</t>
  </si>
  <si>
    <t>5016-HM</t>
  </si>
  <si>
    <t>5016-M</t>
  </si>
  <si>
    <t>5017-HM</t>
  </si>
  <si>
    <t>5017-M</t>
  </si>
  <si>
    <t>5018-HM</t>
  </si>
  <si>
    <t>5018-M</t>
  </si>
  <si>
    <t>5019-HM</t>
  </si>
  <si>
    <t>5019-M</t>
  </si>
  <si>
    <t>5206-HM</t>
  </si>
  <si>
    <t>5206-M</t>
  </si>
  <si>
    <t>5207-HM</t>
  </si>
  <si>
    <t>5207-M</t>
  </si>
  <si>
    <t>5208-HM</t>
  </si>
  <si>
    <t>5208-M</t>
  </si>
  <si>
    <t>5209-HM</t>
  </si>
  <si>
    <t>5209-M</t>
  </si>
  <si>
    <t>5210-HM</t>
  </si>
  <si>
    <t>5210-M</t>
  </si>
  <si>
    <t>5211-HM</t>
  </si>
  <si>
    <t>5211-M</t>
  </si>
  <si>
    <t>5212-HM</t>
  </si>
  <si>
    <t>5212-M</t>
  </si>
  <si>
    <t>5213-HM</t>
  </si>
  <si>
    <t>5213-M</t>
  </si>
  <si>
    <t>5214-HM</t>
  </si>
  <si>
    <t>5214-M</t>
  </si>
  <si>
    <t>5215-HM</t>
  </si>
  <si>
    <t>5215-M</t>
  </si>
  <si>
    <t>5216-HM</t>
  </si>
  <si>
    <t>5216-M</t>
  </si>
  <si>
    <t>5217-HM</t>
  </si>
  <si>
    <t>5217-M</t>
  </si>
  <si>
    <t>5218-HM</t>
  </si>
  <si>
    <t>5218-M</t>
  </si>
  <si>
    <t>5219-HM</t>
  </si>
  <si>
    <t>5219-M</t>
  </si>
  <si>
    <t>5220-HM</t>
  </si>
  <si>
    <t>5220-M</t>
  </si>
  <si>
    <t>5221-HM</t>
  </si>
  <si>
    <t>5221-M</t>
  </si>
  <si>
    <t>5222-HM</t>
  </si>
  <si>
    <t>5222-M</t>
  </si>
  <si>
    <t>S02-HM</t>
  </si>
  <si>
    <t>5239-10W</t>
  </si>
  <si>
    <t>5239-15W</t>
  </si>
  <si>
    <t>5239-20W</t>
  </si>
  <si>
    <t>5239-25W</t>
  </si>
  <si>
    <t>5239-27W</t>
  </si>
  <si>
    <t>5239-30W</t>
  </si>
  <si>
    <t>5239-40W</t>
  </si>
  <si>
    <t>5239-45W</t>
  </si>
  <si>
    <t>5239-50W</t>
  </si>
  <si>
    <t>Refaccion p/punta 523910W</t>
  </si>
  <si>
    <t>Refaccion p/punta  523915W</t>
  </si>
  <si>
    <t>Refaccion p/punta  523920W</t>
  </si>
  <si>
    <t>Refaccion p/punta  523925W</t>
  </si>
  <si>
    <t>Refaccion p/punta  523927W</t>
  </si>
  <si>
    <t>Refaccion p/punta  523930W</t>
  </si>
  <si>
    <t>Refaccion p/punta 523940W</t>
  </si>
  <si>
    <t>Refaccion p/punta 523945W</t>
  </si>
  <si>
    <t>Refaccion p/punta 523950W</t>
  </si>
  <si>
    <t>5312-H</t>
  </si>
  <si>
    <t>5314-H</t>
  </si>
  <si>
    <t>5316-H</t>
  </si>
  <si>
    <t>5318-H</t>
  </si>
  <si>
    <t>5320-H</t>
  </si>
  <si>
    <t>5322-H</t>
  </si>
  <si>
    <t>5324-H</t>
  </si>
  <si>
    <t>5326-H</t>
  </si>
  <si>
    <t>5328-H</t>
  </si>
  <si>
    <t>5330-H</t>
  </si>
  <si>
    <t>5332-H</t>
  </si>
  <si>
    <t>5412-H</t>
  </si>
  <si>
    <t>5414-H</t>
  </si>
  <si>
    <t>5416-H</t>
  </si>
  <si>
    <t>5418-H</t>
  </si>
  <si>
    <t>5420-H</t>
  </si>
  <si>
    <t>5422-H</t>
  </si>
  <si>
    <t>5424-H</t>
  </si>
  <si>
    <t>5426-H</t>
  </si>
  <si>
    <t>5428-H</t>
  </si>
  <si>
    <t>5430-H</t>
  </si>
  <si>
    <t>5432-H</t>
  </si>
  <si>
    <t>5434-H</t>
  </si>
  <si>
    <t>5436-H</t>
  </si>
  <si>
    <t>5438-H</t>
  </si>
  <si>
    <t>5440-H</t>
  </si>
  <si>
    <t>5310-HM</t>
  </si>
  <si>
    <t>5311-HM</t>
  </si>
  <si>
    <t>5313-HM</t>
  </si>
  <si>
    <t>5315-HM</t>
  </si>
  <si>
    <t>5316-HM</t>
  </si>
  <si>
    <t>5317-HM</t>
  </si>
  <si>
    <t>5318-HM</t>
  </si>
  <si>
    <t>5319-HM</t>
  </si>
  <si>
    <t>5410-HM</t>
  </si>
  <si>
    <t>5410-M</t>
  </si>
  <si>
    <t>5411-HM</t>
  </si>
  <si>
    <t>5411-M</t>
  </si>
  <si>
    <t>5412-HM</t>
  </si>
  <si>
    <t>5412-M</t>
  </si>
  <si>
    <t>5413-HM</t>
  </si>
  <si>
    <t>5413-M</t>
  </si>
  <si>
    <t>5414-HM</t>
  </si>
  <si>
    <t>5414-M</t>
  </si>
  <si>
    <t>5415-HM</t>
  </si>
  <si>
    <t>5415-M</t>
  </si>
  <si>
    <t>5416-HM</t>
  </si>
  <si>
    <t>5416-M</t>
  </si>
  <si>
    <t>5417-HM</t>
  </si>
  <si>
    <t>5417-M</t>
  </si>
  <si>
    <t>5418-HM</t>
  </si>
  <si>
    <t>5418-M</t>
  </si>
  <si>
    <t>5419-HM</t>
  </si>
  <si>
    <t>5419-M</t>
  </si>
  <si>
    <t>5420-M</t>
  </si>
  <si>
    <t>5421-M</t>
  </si>
  <si>
    <t>5422-M</t>
  </si>
  <si>
    <t>5423-M</t>
  </si>
  <si>
    <t>5424-M</t>
  </si>
  <si>
    <t>5425-M</t>
  </si>
  <si>
    <t>5426-M</t>
  </si>
  <si>
    <t>5427-M</t>
  </si>
  <si>
    <t>5428-M</t>
  </si>
  <si>
    <t>5429-M</t>
  </si>
  <si>
    <t>5430-M</t>
  </si>
  <si>
    <t>5431-M</t>
  </si>
  <si>
    <t>5432-M</t>
  </si>
  <si>
    <t>5439-20W</t>
  </si>
  <si>
    <t>5439-25W</t>
  </si>
  <si>
    <t>5439-30W</t>
  </si>
  <si>
    <t>5439-40W</t>
  </si>
  <si>
    <t>5439-45W</t>
  </si>
  <si>
    <t>5439-50W</t>
  </si>
  <si>
    <t>5439-55W</t>
  </si>
  <si>
    <t>Refaccion p/punta 543920W</t>
  </si>
  <si>
    <t>Refaccion p/punta 543925W</t>
  </si>
  <si>
    <t>Refaccion p/punta 543930W</t>
  </si>
  <si>
    <t>Refaccion p/punta 543940W</t>
  </si>
  <si>
    <t>Refaccion p/punta 543945W</t>
  </si>
  <si>
    <t>Refaccion p/punta 543950W</t>
  </si>
  <si>
    <t>Refaccion p/punta 543955W</t>
  </si>
  <si>
    <t>544110MM</t>
  </si>
  <si>
    <t>54418MM</t>
  </si>
  <si>
    <t>5530-H</t>
  </si>
  <si>
    <t>5534-H</t>
  </si>
  <si>
    <t>5536-H</t>
  </si>
  <si>
    <t>5538-H</t>
  </si>
  <si>
    <t>5540-H</t>
  </si>
  <si>
    <t>5542-H</t>
  </si>
  <si>
    <t>5546-H</t>
  </si>
  <si>
    <t>5548-H</t>
  </si>
  <si>
    <t>5550-H</t>
  </si>
  <si>
    <t>5552-H</t>
  </si>
  <si>
    <t>5554-H</t>
  </si>
  <si>
    <t>5558-H</t>
  </si>
  <si>
    <t>5560-H</t>
  </si>
  <si>
    <t>5564-H</t>
  </si>
  <si>
    <t>5528-HL</t>
  </si>
  <si>
    <t>5530-HL</t>
  </si>
  <si>
    <t>5532-HL</t>
  </si>
  <si>
    <t>5534-HL</t>
  </si>
  <si>
    <t>5536-HL</t>
  </si>
  <si>
    <t>5538-HL</t>
  </si>
  <si>
    <t>5540-HL</t>
  </si>
  <si>
    <t>5542-HL</t>
  </si>
  <si>
    <t>5544-HL</t>
  </si>
  <si>
    <t>5548-HL</t>
  </si>
  <si>
    <t>5550-HL</t>
  </si>
  <si>
    <t>5552-HL</t>
  </si>
  <si>
    <t>5546-HL</t>
  </si>
  <si>
    <t>Dado 1" 12pt 1-1/16"</t>
  </si>
  <si>
    <t>Dado 1" 12pt 1-1/8"</t>
  </si>
  <si>
    <t>Dado 1" 12pt 1-1/4"</t>
  </si>
  <si>
    <t>Dado 1" 12pt 1-5/16"</t>
  </si>
  <si>
    <t>Dado 1" 12pt 1-3/8"</t>
  </si>
  <si>
    <t>Dado 1" 12pt 1-7/16"</t>
  </si>
  <si>
    <t>Dado 1" 12pt 1-1/2"</t>
  </si>
  <si>
    <t>Dado 1" 12pt 1-5/8"</t>
  </si>
  <si>
    <t>Dado 1" 12pt 1-13/16"</t>
  </si>
  <si>
    <t>Dado 1" 12pt 1-7/8"</t>
  </si>
  <si>
    <t>Dado 1" 12pt 2"</t>
  </si>
  <si>
    <t>Dado 1" 12pt 2-1/8"</t>
  </si>
  <si>
    <t>Dado 1" 12pt 2-3/16"</t>
  </si>
  <si>
    <t>Dado 1" 12pt 2-1/4"</t>
  </si>
  <si>
    <t>Dado 1" 12pt 2-3/8"</t>
  </si>
  <si>
    <t>Dado 1" 12pt 2-1/2"</t>
  </si>
  <si>
    <t>Dado 1" 12pt 2-9/16"</t>
  </si>
  <si>
    <t>Dado 1" 12pt 2-5/8"</t>
  </si>
  <si>
    <t>Dado 1" 12pt 2-3/4"</t>
  </si>
  <si>
    <t>Dado 1" 12pt 2-15/16"</t>
  </si>
  <si>
    <t>Dado 1" 12pt 3"</t>
  </si>
  <si>
    <t>Dado 1" 12pt 3-1/8"</t>
  </si>
  <si>
    <t>Dado 1" 12pt 3-1/2"</t>
  </si>
  <si>
    <t>5736-M</t>
  </si>
  <si>
    <t>Dado 1" 12pt 36mm</t>
  </si>
  <si>
    <t>5741-M</t>
  </si>
  <si>
    <t>Dado 1" 12pt 41mm</t>
  </si>
  <si>
    <t>5746-M</t>
  </si>
  <si>
    <t>Dado 1" 12pt 46mm</t>
  </si>
  <si>
    <t>5750-M</t>
  </si>
  <si>
    <t>Dado 1" 12pt 50mm</t>
  </si>
  <si>
    <t>5755-M</t>
  </si>
  <si>
    <t>Dado 1" 12pt 55mm</t>
  </si>
  <si>
    <t>5760-M</t>
  </si>
  <si>
    <t>Dado 1" 12pt 60mm</t>
  </si>
  <si>
    <t>5765-M</t>
  </si>
  <si>
    <t>Dado 1" 12pt 65mm</t>
  </si>
  <si>
    <t>5770-M</t>
  </si>
  <si>
    <t>Dado 1" 12pt 70mm</t>
  </si>
  <si>
    <t>5775-M</t>
  </si>
  <si>
    <t>Dado 1" 12pt 75mm</t>
  </si>
  <si>
    <t>Dado 1" 12pt 1-3/4"</t>
  </si>
  <si>
    <t>4749-H</t>
  </si>
  <si>
    <t>5249-B</t>
  </si>
  <si>
    <t>5249-H</t>
  </si>
  <si>
    <t>5449-B</t>
  </si>
  <si>
    <t>5449-H</t>
  </si>
  <si>
    <t>5649-H</t>
  </si>
  <si>
    <t>5449-52-N</t>
  </si>
  <si>
    <t>5649-RK</t>
  </si>
  <si>
    <t>5265-H</t>
  </si>
  <si>
    <t>5466-H</t>
  </si>
  <si>
    <t>5467-H</t>
  </si>
  <si>
    <t>5468-H</t>
  </si>
  <si>
    <t>5668-H</t>
  </si>
  <si>
    <t>Jgo refaccion p/mat 4749</t>
  </si>
  <si>
    <t>Jgo refaccion p/mat 5249</t>
  </si>
  <si>
    <t>Jgo refaccion p/mat 5849</t>
  </si>
  <si>
    <t>Jgo refaccion p/mat 5252A</t>
  </si>
  <si>
    <t>Jgo refaccion p/mat 544952N</t>
  </si>
  <si>
    <t>Jgo refaccion p/mat 5649Q</t>
  </si>
  <si>
    <t>5260-06</t>
  </si>
  <si>
    <t>XXXX</t>
  </si>
  <si>
    <t>5466-RK</t>
  </si>
  <si>
    <t>Jgo refaccion p/mango art 5468</t>
  </si>
  <si>
    <t>Jgo refaccion p/mango art 4766</t>
  </si>
  <si>
    <t>Jgo refaccion p/mango art 5265</t>
  </si>
  <si>
    <t>Jgo refacción p/mango art 5668</t>
  </si>
  <si>
    <t>Jgo refacción p/mango art 5868</t>
  </si>
  <si>
    <t>Jgo refaccion p/mango art 5467</t>
  </si>
  <si>
    <t>7018H</t>
  </si>
  <si>
    <t>7324-H</t>
  </si>
  <si>
    <t>7326-H</t>
  </si>
  <si>
    <t>7328-H</t>
  </si>
  <si>
    <t>7400CD</t>
  </si>
  <si>
    <t>7412-H</t>
  </si>
  <si>
    <t>7414-H</t>
  </si>
  <si>
    <t>7416-H</t>
  </si>
  <si>
    <t>7418-H</t>
  </si>
  <si>
    <t>7420-H</t>
  </si>
  <si>
    <t>7422-H</t>
  </si>
  <si>
    <t>7424-H</t>
  </si>
  <si>
    <t>7426-H</t>
  </si>
  <si>
    <t>7428-H</t>
  </si>
  <si>
    <t>7430-H</t>
  </si>
  <si>
    <t>7432-H</t>
  </si>
  <si>
    <t>7434-H</t>
  </si>
  <si>
    <t>7317-M</t>
  </si>
  <si>
    <t>7321-M</t>
  </si>
  <si>
    <t>7409-M</t>
  </si>
  <si>
    <t>7410-M</t>
  </si>
  <si>
    <t>7411-M</t>
  </si>
  <si>
    <t>7412-M</t>
  </si>
  <si>
    <t>7413-M</t>
  </si>
  <si>
    <t>7414-M</t>
  </si>
  <si>
    <t>7415-M</t>
  </si>
  <si>
    <t>7416-M</t>
  </si>
  <si>
    <t>7417-M</t>
  </si>
  <si>
    <t>7418-M</t>
  </si>
  <si>
    <t>7419-M</t>
  </si>
  <si>
    <t>7421-M</t>
  </si>
  <si>
    <t>7422-M</t>
  </si>
  <si>
    <t>7423-M</t>
  </si>
  <si>
    <t>7424-M</t>
  </si>
  <si>
    <t>7425-M</t>
  </si>
  <si>
    <t>7426-M</t>
  </si>
  <si>
    <t>7427-M</t>
  </si>
  <si>
    <t>7180-P</t>
  </si>
  <si>
    <t>7181-P</t>
  </si>
  <si>
    <t>7184-P</t>
  </si>
  <si>
    <t>Refaccion p/maneral imp 7657</t>
  </si>
  <si>
    <t>Refaccion p/maneral imp 10657</t>
  </si>
  <si>
    <t>706-S</t>
  </si>
  <si>
    <t>708-S</t>
  </si>
  <si>
    <t>710-S</t>
  </si>
  <si>
    <t>712-S</t>
  </si>
  <si>
    <t>795-G</t>
  </si>
  <si>
    <t>704-S</t>
  </si>
  <si>
    <t>715-S</t>
  </si>
  <si>
    <t>718-S</t>
  </si>
  <si>
    <t>724-S</t>
  </si>
  <si>
    <t>1200-80</t>
  </si>
  <si>
    <t>1200-9S</t>
  </si>
  <si>
    <t>1200-D</t>
  </si>
  <si>
    <t>1200-9M</t>
  </si>
  <si>
    <t>1200-FM</t>
  </si>
  <si>
    <t>1200-HM</t>
  </si>
  <si>
    <t>1200-KM</t>
  </si>
  <si>
    <t>1206-M</t>
  </si>
  <si>
    <t>1207-M</t>
  </si>
  <si>
    <t>1208-M</t>
  </si>
  <si>
    <t>1209-M</t>
  </si>
  <si>
    <t>1210-M</t>
  </si>
  <si>
    <t>1211-M</t>
  </si>
  <si>
    <t>1212-M</t>
  </si>
  <si>
    <t>1213-M</t>
  </si>
  <si>
    <t>1214-M</t>
  </si>
  <si>
    <t>1215-M</t>
  </si>
  <si>
    <t>1216-M</t>
  </si>
  <si>
    <t>1217-M</t>
  </si>
  <si>
    <t>1218-M</t>
  </si>
  <si>
    <t>1219-M</t>
  </si>
  <si>
    <t>1220-M</t>
  </si>
  <si>
    <t>1221-M</t>
  </si>
  <si>
    <t>1222-M</t>
  </si>
  <si>
    <t>1223-M</t>
  </si>
  <si>
    <t>1224-M</t>
  </si>
  <si>
    <t>1225-M</t>
  </si>
  <si>
    <t>1226-M</t>
  </si>
  <si>
    <t>1227-M</t>
  </si>
  <si>
    <t>1228-M</t>
  </si>
  <si>
    <t>1229-M</t>
  </si>
  <si>
    <t>1230-M</t>
  </si>
  <si>
    <t>1232-M</t>
  </si>
  <si>
    <t>1233-M</t>
  </si>
  <si>
    <t>1234-M</t>
  </si>
  <si>
    <t>1236-M</t>
  </si>
  <si>
    <t>1237-M</t>
  </si>
  <si>
    <t>1238-M</t>
  </si>
  <si>
    <t>1241-M</t>
  </si>
  <si>
    <t>1242-M</t>
  </si>
  <si>
    <t>1246-M</t>
  </si>
  <si>
    <t>1250-M</t>
  </si>
  <si>
    <t>1200-FMB</t>
  </si>
  <si>
    <t>1200-FB</t>
  </si>
  <si>
    <t>1200-HB</t>
  </si>
  <si>
    <t>1207-M-B</t>
  </si>
  <si>
    <t>1208-M-B</t>
  </si>
  <si>
    <t>1209-M-B</t>
  </si>
  <si>
    <t>1210-B</t>
  </si>
  <si>
    <t>1210-M-B</t>
  </si>
  <si>
    <t>1211-M-B</t>
  </si>
  <si>
    <t>1212-B</t>
  </si>
  <si>
    <t>Llave combinada fosfatizada en pulgadas, 12 puntas, 3/8"</t>
  </si>
  <si>
    <t>1212-M-B</t>
  </si>
  <si>
    <t>1213-M-B</t>
  </si>
  <si>
    <t>1214-B</t>
  </si>
  <si>
    <t>Llave combinada fosfatizada en pulgadas, 12 puntas, 7/16"</t>
  </si>
  <si>
    <t>1214-M-B</t>
  </si>
  <si>
    <t>1215-M-B</t>
  </si>
  <si>
    <t>1216-B</t>
  </si>
  <si>
    <t>Llave combinada fosfatizada en pulgadas, 12 puntas, 1/2"</t>
  </si>
  <si>
    <t>1216-M-B</t>
  </si>
  <si>
    <t>1217-M-B</t>
  </si>
  <si>
    <t>1218-B</t>
  </si>
  <si>
    <t>Llave combinada fosfatizada en pulgadas, 12 puntas, 9/16"</t>
  </si>
  <si>
    <t>1218-M-B</t>
  </si>
  <si>
    <t>1219-M-B</t>
  </si>
  <si>
    <t>1220-B</t>
  </si>
  <si>
    <t>Llave combinada fosfatizada en pulgadas, 12 puntas, 5/8"</t>
  </si>
  <si>
    <t>1220-M-B</t>
  </si>
  <si>
    <t>1221-M-B</t>
  </si>
  <si>
    <t>1222-B</t>
  </si>
  <si>
    <t>Llave combinada fosfatizada en pulgadas, 12 puntas, 11/16"</t>
  </si>
  <si>
    <t>1224-B</t>
  </si>
  <si>
    <t>Llave combinada fosfatizada en pulgadas, 12 puntas, 3/4"</t>
  </si>
  <si>
    <t>1226-B</t>
  </si>
  <si>
    <t>Llave combinada fosfatizada en pulgadas, 12 puntas, 13/16"</t>
  </si>
  <si>
    <t>1228-B</t>
  </si>
  <si>
    <t>Llave combinada fosfatizada en pulgadas, 12 puntas, 7/8"</t>
  </si>
  <si>
    <t>1230-B</t>
  </si>
  <si>
    <t>Llave combinada fosfatizada en pulgadas, 12 puntas, 15/16"</t>
  </si>
  <si>
    <t>1232-B</t>
  </si>
  <si>
    <t>Llave combinada fosfatizada en pulgadas, 12 puntas, 1"</t>
  </si>
  <si>
    <t>1234-B</t>
  </si>
  <si>
    <t>Llave combinada fosfatizada en pulgadas, 12 puntas, 1-1/16"</t>
  </si>
  <si>
    <t>1236-B</t>
  </si>
  <si>
    <t>Llave combinada fosfatizada en pulgadas, 12 puntas, 1-1/8"</t>
  </si>
  <si>
    <t>1240-B</t>
  </si>
  <si>
    <t>Llave combinada fosfatizada en pulgadas, 12 puntas, 1-1/4"</t>
  </si>
  <si>
    <t>Llave combinada fosfatizada en pulgadas, 12 puntas, 1-1/2</t>
  </si>
  <si>
    <t>Llave combinada fosfatizada en pulgadas, 12 puntas, 1-3/16</t>
  </si>
  <si>
    <t>Llave combinada fosfatizada en pulgadas, 12 puntas, 1-5/16"</t>
  </si>
  <si>
    <t>Llave combinada fosfatizada en pulgadas, 12 puntas, 1-7/16"</t>
  </si>
  <si>
    <t>Llave combinada fosfatizada en pulgadas, 12 puntas, 1-5/8"</t>
  </si>
  <si>
    <t>Llave combinada fosfatizada en pulgadas, 12 puntas, 1-11/16"</t>
  </si>
  <si>
    <t>Llave combinada fosfatizada en pulgadas, 12 puntas, 1-3/4"</t>
  </si>
  <si>
    <t>Llave combinada fosfatizada en pulgadas, 12 puntas, 1-13/16"</t>
  </si>
  <si>
    <t>Llave combinada fosfatizada en pulgadas, 12 puntas, 1-7/8"</t>
  </si>
  <si>
    <t>Llave combinada fosfatizada en pulgadas, 12 puntas, 2"</t>
  </si>
  <si>
    <t>Llave española pulido espejo en pulgadas, 1/4" x 5/16"</t>
  </si>
  <si>
    <t>Llave española pulido espejo en pulgadas, 3/16" x 1/4"</t>
  </si>
  <si>
    <t>Llave española pulido espejo en pulgadas, 5/16" x 3/8"</t>
  </si>
  <si>
    <t>Llave española pulido espejo en pulgadas, 3/8" x 7/16"</t>
  </si>
  <si>
    <t>Llave española pulido espejo en pulgadas, 7/16" x 1/2"</t>
  </si>
  <si>
    <t>Llave española pulido espejo en pulgadas, 1/2" x 9/16"</t>
  </si>
  <si>
    <t>Llave española pulido espejo en pulgadas, 9/16" x 5/8"</t>
  </si>
  <si>
    <t>Llave española pulido espejo en pulgadas, 5/8" x 3/4"</t>
  </si>
  <si>
    <t>Llave española pulido espejo en pulgadas, 19/32" x 11/16"</t>
  </si>
  <si>
    <t>Llave española pulido espejo en pulgadas, 5/8" x 11/16"</t>
  </si>
  <si>
    <t>Llave española pulido espejo en pulgadas, 11/16" x 3/4"</t>
  </si>
  <si>
    <t>Llave española pulido espejo en pulgadas, 13/16" x 3/4"</t>
  </si>
  <si>
    <t>Llave española pulido espejo en pulgadas, 3/4" x 7/8"</t>
  </si>
  <si>
    <t>Llave española pulido espejo en pulgadas, 13/16" x 7/8"</t>
  </si>
  <si>
    <t>Llave española pulido espejo en pulgadas, 15/16" x 1"</t>
  </si>
  <si>
    <t>Llave española pulido espejo en pulgadas, 1-1/16" x 1-1/8"</t>
  </si>
  <si>
    <t>Llave española pulido espejo en pulgadas, 1-1/16" x 1-1/4"</t>
  </si>
  <si>
    <t>Llave española pulido espejo en pulgadas, 1-1/4" x 1-5/16"</t>
  </si>
  <si>
    <t>Llave española pulido espejo en pulgadas, 1-3/8" x 1-7/16"</t>
  </si>
  <si>
    <t>Llave española pulido espejo en pulgadas, 1-1/2" x 1-5/8"</t>
  </si>
  <si>
    <t>Llave española pulido espejo en pulgadas, 1-11/16" x 1-13/16"</t>
  </si>
  <si>
    <t>Llave española pulido espejo en pulgadas, 1-7/8" x 2"</t>
  </si>
  <si>
    <t>Llave española pulido espejo métrica, 6 x 7mm</t>
  </si>
  <si>
    <t>Llave española pulido espejo métrica, 8 x 9mm</t>
  </si>
  <si>
    <t>Llave española pulido espejo métrica, 10 x 11mm</t>
  </si>
  <si>
    <t>Llave española pulido espejo métrica, 12 x 13mm</t>
  </si>
  <si>
    <t>Llave española pulido espejo métrica, 14 x 15mm</t>
  </si>
  <si>
    <t>Llave española pulido espejo métrica, 16 x 17mm</t>
  </si>
  <si>
    <t>Llave española pulido espejo métrica, 18 x 19mm</t>
  </si>
  <si>
    <t>Llave de servicio satinada en pulgadas, 3/4"</t>
  </si>
  <si>
    <t>Llave de servicio satinada en pulgadas, 13/16"</t>
  </si>
  <si>
    <t>Llave de servicio satinada en pulgadas, 7/8"</t>
  </si>
  <si>
    <t>Llave de servicio satinada en pulgadas, 15/16"</t>
  </si>
  <si>
    <t>Llave de servicio satinada en pulgadas, 1"</t>
  </si>
  <si>
    <t>Llave de servicio satinada en pulgadas, 1-1/16"</t>
  </si>
  <si>
    <t>Llave de servicio satinada en pulgadas, 1-1/8"</t>
  </si>
  <si>
    <t>Llave de servicio satinada en pulgadas, 1-3/16"</t>
  </si>
  <si>
    <t>Llave de servicio satinada en pulgadas, 1-1/4"</t>
  </si>
  <si>
    <t>Llave de servicio satinada en pulgadas, 1-5/16"</t>
  </si>
  <si>
    <t>Llave de servicio satinada en pulgadas, 1-3/8"</t>
  </si>
  <si>
    <t>Llave de servicio satinada en pulgadas, 1-7/16"</t>
  </si>
  <si>
    <t>Llave de servicio satinada en pulgadas, 1-1/2"</t>
  </si>
  <si>
    <t>Llave de servicio satinada en pulgadas, 1-9/16"</t>
  </si>
  <si>
    <t>Llave de servicio satinada en pulgadas, 1-5/8"</t>
  </si>
  <si>
    <t>Llave de servicio satinada en pulgadas, 1-11/16"</t>
  </si>
  <si>
    <t>Llave de servicio satinada en pulgadas, 1-3/4"</t>
  </si>
  <si>
    <t>Llave de servicio satinada en pulgadas, 1-13/16"</t>
  </si>
  <si>
    <t>Llave de servicio satinada en pulgadas, 1-7/8"</t>
  </si>
  <si>
    <t>Llave de servicio satinada en pulgadas, 1-15/16"</t>
  </si>
  <si>
    <t>Llave de servicio satinada en pulgadas, 2"</t>
  </si>
  <si>
    <t>Llave de servicio satinada en pulgadas, 2-1/8"</t>
  </si>
  <si>
    <t>Llave de servicio satinada en pulgadas, 2-1/4"</t>
  </si>
  <si>
    <t>Llave de servicio satinada en pulgadas, 2-3/8"</t>
  </si>
  <si>
    <t>Llave de servicio satinada en pulgadas, 2-1/2"</t>
  </si>
  <si>
    <t>Llave de servicio satinada en pulgadas, 2-9/16"</t>
  </si>
  <si>
    <t>Llave de estrías pulido espejo de 15° en pulgadas, 12 puntas, 5/16" x 3/8"</t>
  </si>
  <si>
    <t>Llave de estrías pulido espejo de 15° en pulgadas, 12 puntas, 3/8" x 7/16"</t>
  </si>
  <si>
    <t>Llave de estrías pulido espejo de 15° en pulgadas, 12 puntas, 7/16" x 1/2"</t>
  </si>
  <si>
    <t>Llave de estrías pulido espejo de 15° en pulgadas, 12 puntas, 1/2" x 9/16"</t>
  </si>
  <si>
    <t>Llave de estrías pulido espejo de 15° en pulgadas, 12 puntas, 9/16" x 5/8"</t>
  </si>
  <si>
    <t>Llave de estrías pulido espejo de 15° en pulgadas, 12 puntas, 5/8" x 11/16"</t>
  </si>
  <si>
    <t>Llave de estrías pulido espejo de 15° en pulgadas, 12 puntas, 11/16" x 3/4"</t>
  </si>
  <si>
    <t>Llave de estrías pulido espejo de 15° en pulgadas, 12 puntas, 3/4" x 7/8"</t>
  </si>
  <si>
    <t>Llave de estrías pulido espejo de 15° en pulgadas, 12 puntas, 13/16" x 7/8"</t>
  </si>
  <si>
    <t>Llave de estrías pulido espejo de 15° en pulgadas, 12 puntas, 15/16" x 1"</t>
  </si>
  <si>
    <t>Llave de estrías pulido espejo de 15° en pulgadas, 12 puntas, 1-1/16" x 1-1/8"</t>
  </si>
  <si>
    <t>Llave de estrías pulido espejo de 15° en pulgadas, 12 puntas, 1-1/16" x 1-1/4"</t>
  </si>
  <si>
    <t>Llave de estrías pulido espejo de 15° en pulgadas, 12 puntas, 1-1/4" x 1-5/16"</t>
  </si>
  <si>
    <t>Llave de estrías pulido espejo de 15° en pulgadas, 12 puntas, 1-1/4" x 1-3/8"</t>
  </si>
  <si>
    <t>Llave de estrías pulido espejo de 15° en pulgadas, 12 puntas, 1-7/16" x 1-1/2"</t>
  </si>
  <si>
    <t>Llave de estrías pulido espejo de 45° en pulgadas, 12 puntas, 3/8" x 7/16"</t>
  </si>
  <si>
    <t>Llave de estrías pulido espejo de 45° en pulgadas, 12 puntas, 1/2" x 9/16"</t>
  </si>
  <si>
    <t>Llave de estrías pulido espejo de 45° en pulgadas, 12 puntas, 5/8" x 11/16"</t>
  </si>
  <si>
    <t>Llave de estrías pulido espejo de 45° en pulgadas, 12 puntas, 25/32" x 13/16"</t>
  </si>
  <si>
    <t>Llave de estrías pulido espejo de 45° en pulgadas, 12 puntas, 3/4" x 7/8"</t>
  </si>
  <si>
    <t>Llave de estrías pulido espejo de 45° en pulgadas, 12 puntas, 15/16" x 1"</t>
  </si>
  <si>
    <t>Llave de estrías pulido espejo de 45° en pulgadas, 12 puntas, 1-1/16" x 1-1/8"</t>
  </si>
  <si>
    <t>8100-CM</t>
  </si>
  <si>
    <t>3700-M</t>
  </si>
  <si>
    <t>3709-M</t>
  </si>
  <si>
    <t>3710-M</t>
  </si>
  <si>
    <t>3713-M</t>
  </si>
  <si>
    <t>3715-M</t>
  </si>
  <si>
    <t>3716-M</t>
  </si>
  <si>
    <t>Llave combinada pulido espejo de matraca en pulgadas, 12 puntas, 5/16"</t>
  </si>
  <si>
    <t>Llave combinada pulido espejo de matraca en pulgadas, 12 puntas, 3/8"</t>
  </si>
  <si>
    <t>Llave combinada pulido espejo de matraca en pulgadas, 12 puntas, 7/16"</t>
  </si>
  <si>
    <t>Llave combinada pulido espejo de matraca en pulgadas, 12 puntas, 1/2"</t>
  </si>
  <si>
    <t>Llave combinada pulido espejo de matraca en pulgadas, 12 puntas, 9/16"</t>
  </si>
  <si>
    <t>Llave combinada pulido espejo de matraca en pulgadas, 12 puntas, 5/8"</t>
  </si>
  <si>
    <t>Llave combinada pulido espejo de matraca en pulgadas, 12 puntas, 3/4"</t>
  </si>
  <si>
    <t>Llave combinada pulido espejo de matraca métrica, 12 puntas, 8mm</t>
  </si>
  <si>
    <t>Llave combinada pulido espejo de matraca métrica, 12 puntas, 10mm</t>
  </si>
  <si>
    <t>Llave combinada pulido espejo de matraca métrica, 12 puntas, 12mm</t>
  </si>
  <si>
    <t>Llave combinada pulido espejo de matraca métrica, 12 puntas, 13mm</t>
  </si>
  <si>
    <t>Llave combinada pulido espejo de matraca métrica, 12 puntas, 14mm</t>
  </si>
  <si>
    <t>Llave combinada pulido espejo de matraca métrica, 12 puntas, 15mm</t>
  </si>
  <si>
    <t>Llave combinada pulido espejo de matraca métrica, 12 puntas, 18mm</t>
  </si>
  <si>
    <t>Llave combinada pulido espejo de matraca métrica, 12 puntas, 9mm</t>
  </si>
  <si>
    <t>Llave combinada pulido espejo de matraca métrica, 12 puntas, 11mm</t>
  </si>
  <si>
    <t>Llave combinada pulido espejo de matraca métrica, 12 puntas, 16mm</t>
  </si>
  <si>
    <t>Llave combinada pulido espejo de matraca métrica, 12 puntas, 17mm</t>
  </si>
  <si>
    <t>Llave combinada pulido espejo de matraca métrica, 12 puntas, 19mm</t>
  </si>
  <si>
    <t>Llave combinada pulido espejo de matraca métrica, 12 puntas, 21mm</t>
  </si>
  <si>
    <t>Llave combinada pulido espejo de matraca métrica, 12 puntas, 22mm</t>
  </si>
  <si>
    <t>Llave combinada pulido espejo de matraca métrica, 12 puntas, 24mm</t>
  </si>
  <si>
    <t>Llave combinada pulido espejo de matraca en pulgadas, 12 puntas, 1/4"</t>
  </si>
  <si>
    <t>Llave combinada pulido espejo de matraca en pulgadas, 12 puntas, 11/16"</t>
  </si>
  <si>
    <t>Llave combinada pulido espejo de matraca en pulgadas, 12 puntas, 13/16"</t>
  </si>
  <si>
    <t>Llave combinada pulido espejo de matraca en pulgadas, 12 puntas, 7/8"</t>
  </si>
  <si>
    <t>Llave combinada pulido espejo de matraca en pulgadas, 12 puntas, 15/16"</t>
  </si>
  <si>
    <t>Llave combinada pulido espejo de matraca en pulgadas, 12 puntas, 1"</t>
  </si>
  <si>
    <t>Llave combinada pulido espejo de matraca en pulgadas, 12 puntas, 1-1/16"</t>
  </si>
  <si>
    <t>Llave combinada pulido espejo de matraca en pulgadas, 12 puntas, 1-1/8"</t>
  </si>
  <si>
    <t>Llave combinada pulido espejo de matraca en pulgadas, 12 puntas, 1-1/4"</t>
  </si>
  <si>
    <t>Llave combinada pulido espejo de matraca en pulgadas, 12 puntas, 1-5/16"</t>
  </si>
  <si>
    <t>Llave combinada pulido espejo de matraca en pulgadas, 12 puntas, 1-3/8"</t>
  </si>
  <si>
    <t>Llave combinada pulido espejo de matraca en pulgadas, 12 puntas, 1-7/16"</t>
  </si>
  <si>
    <t>Llave combinada pulido espejo de matraca spline reversible en pulgadas, 5/16"</t>
  </si>
  <si>
    <t>Llave combinada pulido espejo de matraca spline reversible en pulgadas, 3/8"</t>
  </si>
  <si>
    <t>Llave combinada pulido espejo de matraca spline reversible en pulgadas, 7/16"</t>
  </si>
  <si>
    <t>Llave combinada pulido espejo de matraca spline reversible en pulgadas, 1/2"</t>
  </si>
  <si>
    <t>Llave combinada pulido espejo de matraca spline reversible en pulgadas, 9/16"</t>
  </si>
  <si>
    <t>Llave combinada pulido espejo de matraca spline reversible en pulgadas, 5/8"</t>
  </si>
  <si>
    <t>Llave combinada pulido espejo de matraca spline reversible en pulgadas, 11/16"</t>
  </si>
  <si>
    <t>Llave combinada pulido espejo de matraca spline reversible en pulgadas, 3/4"</t>
  </si>
  <si>
    <t>1190-M</t>
  </si>
  <si>
    <t>1181-M</t>
  </si>
  <si>
    <t>1182-M</t>
  </si>
  <si>
    <t>1183-M</t>
  </si>
  <si>
    <t>1184-M</t>
  </si>
  <si>
    <t>1185-M</t>
  </si>
  <si>
    <t>1186-M</t>
  </si>
  <si>
    <t>1187-M</t>
  </si>
  <si>
    <t>1191-M</t>
  </si>
  <si>
    <t>1192-M</t>
  </si>
  <si>
    <t>1193-M</t>
  </si>
  <si>
    <t>1194-M</t>
  </si>
  <si>
    <t>1195-M</t>
  </si>
  <si>
    <t>1196-M</t>
  </si>
  <si>
    <t>1197-M</t>
  </si>
  <si>
    <t>1190-A</t>
  </si>
  <si>
    <t>2634-SW</t>
  </si>
  <si>
    <t>2635-SW</t>
  </si>
  <si>
    <t>2636-SW</t>
  </si>
  <si>
    <t>2637-SW</t>
  </si>
  <si>
    <t>2638-SW</t>
  </si>
  <si>
    <t>2640-SW</t>
  </si>
  <si>
    <t>2641-SW</t>
  </si>
  <si>
    <t>2642-SW</t>
  </si>
  <si>
    <t>2644-SW</t>
  </si>
  <si>
    <t>2647-SW</t>
  </si>
  <si>
    <t>2648-SW</t>
  </si>
  <si>
    <t>2650-SW</t>
  </si>
  <si>
    <t>2617-SW</t>
  </si>
  <si>
    <t>2618-SW</t>
  </si>
  <si>
    <t>2620-SW</t>
  </si>
  <si>
    <t>2621-SW</t>
  </si>
  <si>
    <t>2623-SW</t>
  </si>
  <si>
    <t>2624-SW</t>
  </si>
  <si>
    <t>2626-SW</t>
  </si>
  <si>
    <t>2627-SW</t>
  </si>
  <si>
    <t>2628-SW</t>
  </si>
  <si>
    <t>2629-SW</t>
  </si>
  <si>
    <t>2630-SW</t>
  </si>
  <si>
    <t>2632-SW</t>
  </si>
  <si>
    <t>2633-SWM</t>
  </si>
  <si>
    <t>2634-SWM</t>
  </si>
  <si>
    <t>Llave de estrías de alta palanca fosfatizada sin cola en pulgadas, 12 puntas, 2-1/8"</t>
  </si>
  <si>
    <t>Llave de estrías de alta palanca fosfatizada sin cola en pulgadas, 12 puntas, 2-3/16"</t>
  </si>
  <si>
    <t>Llave de estrías de alta palanca fosfatizada sin cola en pulgadas, 12 puntas, 2-1/4"</t>
  </si>
  <si>
    <t>Llave de estrías de alta palanca fosfatizada sin cola en pulgadas, 12 puntas, 2-3/8"</t>
  </si>
  <si>
    <t>Llave de estrías de alta palanca fosfatizada sin cola en pulgadas, 12 puntas, 2-1/2"</t>
  </si>
  <si>
    <t>Llave de estrías de alta palanca fosfatizada sin cola en pulgadas, 12 puntas, 2-9/16"</t>
  </si>
  <si>
    <t>Llave de estrías de alta palanca fosfatizada sin cola en pulgadas, 12 puntas, 2-3/4"</t>
  </si>
  <si>
    <t>Llave de estrías de alta palanca fosfatizada sin cola en pulgadas, 12 puntas, 2-15/16"</t>
  </si>
  <si>
    <t>Llave de estrías de alta palanca fosfatizada sin cola en pulgadas, 12 puntas, 3"</t>
  </si>
  <si>
    <t>Llave de estrías de alta palanca fosfatizada sin cola en pulgadas, 12 puntas, 3-1/8"</t>
  </si>
  <si>
    <t>Barra fosfatizada para llave plana de alta palanca, 36"</t>
  </si>
  <si>
    <t>Llave estructural de estrías fosfatizada en pulgadas, 12 puntas, 13/16"</t>
  </si>
  <si>
    <t>Llave estructural de estrías fosfatizada en pulgadas, 12 puntas, 7/8"</t>
  </si>
  <si>
    <t>Llave estructural de estrías fosfatizada en pulgadas, 12 puntas, 15/16"</t>
  </si>
  <si>
    <t>Llave estructural de estrías fosfatizada en pulgadas, 12 puntas, 1"</t>
  </si>
  <si>
    <t>Llave estructural de estrías fosfatizada en pulgadas, 12 puntas, 1-1/16</t>
  </si>
  <si>
    <t>Llave estructural de estrías fosfatizada en pulgadas, 12 puntas, 1-1/8"</t>
  </si>
  <si>
    <t>Llave estructural de estrías fosfatizada en pulgadas, 12 puntas, 1-1/4"</t>
  </si>
  <si>
    <t>Llave estructural de estrías fosfatizada en pulgadas, 12 puntas, 1-5/16</t>
  </si>
  <si>
    <t>Llave estructural de estrías fosfatizada en pulgadas, 12 puntas, 1-7/16</t>
  </si>
  <si>
    <t>Llave estructural de estrías fosfatizada en pulgadas, 12 puntas, 1-1/2"</t>
  </si>
  <si>
    <t>Llave estructural de estrías fosfatizada en pulgadas, 12 puntas, 1-5/8"</t>
  </si>
  <si>
    <t>Llave estructural de estrías fosfatizada en pulgadas, 12 puntas, 1-11/16</t>
  </si>
  <si>
    <t>Llave estructural de estrías fosfatizada en pulgadas, 12 puntas, 1-13/16</t>
  </si>
  <si>
    <t>Llave estructural de estrías fosfatizada en pulgadas, 12 puntas, 1-7/8"</t>
  </si>
  <si>
    <t>Llave estructural de estrías fosfatizada en pulgadas, 12 puntas, 2"</t>
  </si>
  <si>
    <t>C-903</t>
  </si>
  <si>
    <t>Llave estructural con boca española fosfatizada en pulgadas, 11/16"</t>
  </si>
  <si>
    <t>C-903A</t>
  </si>
  <si>
    <t>Llave estructural con boca española fosfatizada en pulgadas, 5/8"</t>
  </si>
  <si>
    <t>C-904A</t>
  </si>
  <si>
    <t>Llave estructural con boca española fosfatizada en pulgadas, 3/4"</t>
  </si>
  <si>
    <t>C-905</t>
  </si>
  <si>
    <t>Llave estructural con boca española fosfatizada en pulgadas, 7/8"</t>
  </si>
  <si>
    <t>C-905B</t>
  </si>
  <si>
    <t>Llave estructural con boca española fosfatizada en pulgadas, 15/16"</t>
  </si>
  <si>
    <t>C-906B</t>
  </si>
  <si>
    <t>Llave estructural con boca española fosfatizada en pulgadas, 1"</t>
  </si>
  <si>
    <t>C-907</t>
  </si>
  <si>
    <t>Llave estructural con boca española fosfatizada en pulgadas, 1-1/16"</t>
  </si>
  <si>
    <t>C-907A</t>
  </si>
  <si>
    <t>Llave estructural con boca española fosfatizada en pulgadas, 1-1/8"</t>
  </si>
  <si>
    <t>C-908</t>
  </si>
  <si>
    <t>Llave estructural con boca española fosfatizada en pulgadas, 1-1/4"</t>
  </si>
  <si>
    <t>C-908A</t>
  </si>
  <si>
    <t>Llave estructural con boca española fosfatizada en pulgadas, 1-5/16"</t>
  </si>
  <si>
    <t>C-909</t>
  </si>
  <si>
    <t>Llave estructural con boca española fosfatizada en pulgadas, 1-7/16"</t>
  </si>
  <si>
    <t>C-909A</t>
  </si>
  <si>
    <t>Llave estructural con boca española fosfatizada en pulgadas, 1-1/2"</t>
  </si>
  <si>
    <t>C-910</t>
  </si>
  <si>
    <t>Llave estructural con boca española fosfatizada en pulgadas, 1-5/8"</t>
  </si>
  <si>
    <t>C-910A</t>
  </si>
  <si>
    <t>Llave estructural con boca española fosfatizada en pulgadas, 1-11/16"</t>
  </si>
  <si>
    <t>C-911</t>
  </si>
  <si>
    <t>Llave estructural con boca española fosfatizada en pulgadas, 1-13/16"</t>
  </si>
  <si>
    <t>C-911A</t>
  </si>
  <si>
    <t>Llave estructural con boca española fosfatizada en pulgadas, 1-7/8"</t>
  </si>
  <si>
    <t>C-912</t>
  </si>
  <si>
    <t>Llave estructural con boca española fosfatizada en pulgadas, 2"</t>
  </si>
  <si>
    <t>Multip torque libre 590ft-lb</t>
  </si>
  <si>
    <t>Multip torque libre 2200ft-lb</t>
  </si>
  <si>
    <t>Multip torque libre 3600ft-lb</t>
  </si>
  <si>
    <t>Multip torque libre 1000ft-lb</t>
  </si>
  <si>
    <t>Refaccion p/mult plan ent 6226</t>
  </si>
  <si>
    <t>Refaccion p/mult plan sal 6226</t>
  </si>
  <si>
    <t>6012-A</t>
  </si>
  <si>
    <t>6014-3</t>
  </si>
  <si>
    <t>6062-A</t>
  </si>
  <si>
    <t>6064-A</t>
  </si>
  <si>
    <t>6066-A</t>
  </si>
  <si>
    <t>Torq preajust 1/4" 1-5ft-lb</t>
  </si>
  <si>
    <t>Torq preajust 3/8" 3-9ft-lb</t>
  </si>
  <si>
    <t>Torq preajust 3/8" 10-50ft-lb</t>
  </si>
  <si>
    <t>Torq preajust 1/2" 45-150ft-lb</t>
  </si>
  <si>
    <t>Dest bimat plana redon 5/16x10</t>
  </si>
  <si>
    <t>9400-D</t>
  </si>
  <si>
    <t>Dest ambar plana redon 5/16x10</t>
  </si>
  <si>
    <t>9600-E</t>
  </si>
  <si>
    <t>JBU-D01</t>
  </si>
  <si>
    <t>JBU-D02</t>
  </si>
  <si>
    <t>93-W</t>
  </si>
  <si>
    <t>Llave hexagonal larga tipo "T" punta de bola ergonómica en pulgadas, 5/64"</t>
  </si>
  <si>
    <t>Llave hexagonal larga tipo "T" punta de bola ergonómica en pulgadas, 3/32"</t>
  </si>
  <si>
    <t>Llave hexagonal larga tipo "T" punta de bola ergonómica en pulgadas, 7/64"</t>
  </si>
  <si>
    <t>Llave hexagonal larga tipo "T" punta de bola ergonómica en pulgadas, 1/8"</t>
  </si>
  <si>
    <t>Llave hexagonal larga tipo "T" punta de bola ergonómica en pulgadas, 9/64"</t>
  </si>
  <si>
    <t>Llave hexagonal larga tipo "T" punta de bola ergonómica en pulgadas, 5/32"</t>
  </si>
  <si>
    <t>Llave hexagonal larga tipo "T" punta de bola ergonómica en pulgadas, 3/16"</t>
  </si>
  <si>
    <t>Llave hexagonal larga tipo "T" punta de bola ergonómica en pulgadas, 7/32"</t>
  </si>
  <si>
    <t>Llave hexagonal larga tipo "T" punta de bola ergonómica en pulgadas, 1/4"</t>
  </si>
  <si>
    <t>Llave hexagonal larga tipo "T" punta de bola ergonómica en pulgadas, 5/16"</t>
  </si>
  <si>
    <t>Llave hexagonal larga tipo "T" punta de bola ergonómica en pulgadas, 3/8"</t>
  </si>
  <si>
    <t>Llave hexagonal larga tipo "T" ergonómica en pulgadas, 5/64"</t>
  </si>
  <si>
    <t>Llave hexagonal larga tipo "T" ergonómica en pulgadas, 3/32"</t>
  </si>
  <si>
    <t>Llave hexagonal larga tipo "T" ergonómica en pulgadas, 7/64"</t>
  </si>
  <si>
    <t>Llave hexagonal larga tipo "T" ergonómica en pulgadas, 1/8"</t>
  </si>
  <si>
    <t>Llave hexagonal larga tipo "T" ergonómica en pulgadas, 9/64"</t>
  </si>
  <si>
    <t>Llave hexagonal larga tipo "T" ergonómica en pulgadas, 5/32"</t>
  </si>
  <si>
    <t>Llave hexagonal larga tipo "T" ergonómica en pulgadas, 3/16"</t>
  </si>
  <si>
    <t>Llave hexagonal larga tipo "T" ergonómica en pulgadas, 7/32"</t>
  </si>
  <si>
    <t>Llave hexagonal larga tipo "T" ergonómica en pulgadas, 1/4"</t>
  </si>
  <si>
    <t>Llave hexagonal larga tipo "T" ergonómica en pulgadas, 5/16"</t>
  </si>
  <si>
    <t>Llave hexagonal larga tipo "T" ergonómica en pulgadas, 3/8"</t>
  </si>
  <si>
    <t>Llave hexagonal corta tipo "T" ergonómica en pulgadas, 5/64"</t>
  </si>
  <si>
    <t>Llave hexagonal corta tipo "T" ergonómica en pulgadas, 3/32"</t>
  </si>
  <si>
    <t>Llave hexagonal corta tipo "T" ergonómica en pulgadas, 7/64"</t>
  </si>
  <si>
    <t>Llave hexagonal corta tipo "T" ergonómica en pulgadas, 1/8"</t>
  </si>
  <si>
    <t>Llave hexagonal corta tipo "T" ergonómica en pulgadas, 9/64"</t>
  </si>
  <si>
    <t>Llave hexagonal corta tipo "T" ergonómica en pulgadas, 5/32"</t>
  </si>
  <si>
    <t>Llave hexagonal corta tipo "T" ergonómica en pulgadas, 3/16"</t>
  </si>
  <si>
    <t>Llave hexagonal corta tipo "T" ergonómica en pulgadas, 7/32"</t>
  </si>
  <si>
    <t>Llave hexagonal corta tipo "T" ergonómica en pulgadas, 1/4"</t>
  </si>
  <si>
    <t>Llave hexagonal corta tipo "T" ergonómica en pulgadas, 5/16"</t>
  </si>
  <si>
    <t>Llave hexagonal corta tipo "T" ergonómica en pulgadas, 3/8"</t>
  </si>
  <si>
    <t>Llave hexagonal corta tipo "T", Torx, T6</t>
  </si>
  <si>
    <t>Llave hexagonal corta tipo "T", Torx, T7</t>
  </si>
  <si>
    <t>Llave hexagonal corta tipo "T", Torx, T8</t>
  </si>
  <si>
    <t>Llave hexagonal corta tipo "T", Torx, T9</t>
  </si>
  <si>
    <t>Llave hexagonal corta tipo "T", Torx, T10</t>
  </si>
  <si>
    <t>Llave hexagonal corta tipo "T", Torx, T15</t>
  </si>
  <si>
    <t>Llave hexagonal corta tipo "T", Torx, T20</t>
  </si>
  <si>
    <t>Llave hexagonal corta tipo "T", Torx, T25</t>
  </si>
  <si>
    <t>Llave hexagonal corta tipo "T", Torx, T27</t>
  </si>
  <si>
    <t>Llave hexagonal corta tipo "T", Torx, T30</t>
  </si>
  <si>
    <t>Llave hexagonal corta tipo "T", Torx, T40</t>
  </si>
  <si>
    <t>Llave hexagonal corta tipo "T", Torx, T45</t>
  </si>
  <si>
    <t>Llave hexagonal corta tipo "T", Torx, T50</t>
  </si>
  <si>
    <t>Llave hexagonal corta tipo "T" mango de vinil, en pulgadas, 3/32"</t>
  </si>
  <si>
    <t>Llave hexagonal corta tipo "T" mango de vinil, en pulgadas, 7/64"</t>
  </si>
  <si>
    <t>Llave hexagonal corta tipo "T" mango de vinil, en pulgadas, 1/8"</t>
  </si>
  <si>
    <t>Llave hexagonal corta tipo "T" mango de vinil, en pulgadas, 5/32"</t>
  </si>
  <si>
    <t>Llave hexagonal corta tipo "T" mango de vinil, en pulgadas, 3/16"</t>
  </si>
  <si>
    <t>Llave hexagonal corta tipo "T" mango de vinil, en pulgadas, 7/32"</t>
  </si>
  <si>
    <t>Llave hexagonal corta tipo "T" mango de vinil, en pulgadas, 1/4"</t>
  </si>
  <si>
    <t>Llave hexagonal corta tipo "T" mango de vinil, en pulgadas, 5/16"</t>
  </si>
  <si>
    <t>Llave hexagonal corta tipo "T" mango de vinil, en pulgadas, 3/8"</t>
  </si>
  <si>
    <t>Llave hexagonal larga tipo "T" mango de vinil, en pulgadas, 3/16"</t>
  </si>
  <si>
    <t>Llave hexagonal larga tipo "T" mango de vinil, en pulgadas, 1/4"</t>
  </si>
  <si>
    <t>Llave hexagonal larga tipo "T" mango de vinil, en pulgadas, 5/16"</t>
  </si>
  <si>
    <t>Llave hexagonal larga tipo "T" mango de vinil, en pulgadas, 3/8"</t>
  </si>
  <si>
    <t>Llave hexagonal corta tipo "T", en pulgadas, 3/32"</t>
  </si>
  <si>
    <t>Llave hexagonal corta tipo "T", en pulgadas, 7/64"</t>
  </si>
  <si>
    <t>Llave hexagonal corta tipo "T", en pulgadas, 1/8"</t>
  </si>
  <si>
    <t>Llave hexagonal corta tipo "T", en pulgadas, 9/64"</t>
  </si>
  <si>
    <t>Llave hexagonal corta tipo "T", en pulgadas, 5/32"</t>
  </si>
  <si>
    <t>Llave hexagonal corta tipo "T", en pulgadas, 3/16"</t>
  </si>
  <si>
    <t>Llave hexagonal corta tipo "T", en pulgadas, 7/32"</t>
  </si>
  <si>
    <t>Llave hexagonal corta tipo "T", en pulgadas, 1/4"</t>
  </si>
  <si>
    <t>Llave hexagonal corta tipo "T", en pulgadas, 5/16"</t>
  </si>
  <si>
    <t>Llave hexagonal corta tipo "T", en pulgadas, 3/8"</t>
  </si>
  <si>
    <t>Llave hexagonal tipo "L" punta de bola, en pulgadas, 1/16"</t>
  </si>
  <si>
    <t>Llave hexagonal tipo "L" punta de bola, en pulgadas, 5/64"</t>
  </si>
  <si>
    <t>Llave hexagonal tipo "L" punta de bola, en pulgadas, 3/32"</t>
  </si>
  <si>
    <t>Llave hexagonal tipo "L" punta de bola, en pulgadas, 7/64"</t>
  </si>
  <si>
    <t>Llave hexagonal tipo "L" punta de bola, en pulgadas, 1/8"</t>
  </si>
  <si>
    <t>Llave hexagonal tipo "L" punta de bola, en pulgadas, 9/64"</t>
  </si>
  <si>
    <t>Llave hexagonal tipo "L" punta de bola, en pulgadas, 5/32"</t>
  </si>
  <si>
    <t>Llave hexagonal tipo "L" punta de bola, en pulgadas, 3/16"</t>
  </si>
  <si>
    <t>Llave hexagonal tipo "L" punta de bola, en pulgadas, 7/32"</t>
  </si>
  <si>
    <t>Llave hexagonal tipo "L" punta de bola, en pulgadas, 1/4"</t>
  </si>
  <si>
    <t>Llave hexagonal tipo "L" punta de bola, en pulgadas, 5/16"</t>
  </si>
  <si>
    <t>Llave hexagonal tipo "L" punta de bola, en pulgadas, 3/8"</t>
  </si>
  <si>
    <t>Llave hexagonal tipo "L" punta de bola, en pulgadas, 7/16"</t>
  </si>
  <si>
    <t>Llave hexagonal tipo "L" punta de bola, en pulgadas, 1/2"</t>
  </si>
  <si>
    <t>Llave hexagonal tipo "L" punta de bola, en pulgadas, 5/8"</t>
  </si>
  <si>
    <t>Llave hexagonal tipo "L" punta de bola, en pulgadas, 3/4"</t>
  </si>
  <si>
    <t>Llave hexagonal larga tipo "L", en pulgadas, 1/4"</t>
  </si>
  <si>
    <t>Llave hexagonal larga tipo "L", en pulgadas, 1/8"</t>
  </si>
  <si>
    <t>Llave hexagonal larga tipo "L", en pulgadas, 3/16"</t>
  </si>
  <si>
    <t>Llave hexagonal larga tipo "L", en pulgadas, 3/32"</t>
  </si>
  <si>
    <t>Llave hexagonal larga tipo "L", en pulgadas, 3/8"</t>
  </si>
  <si>
    <t>Llave hexagonal larga tipo "L", en pulgadas, 5/16"</t>
  </si>
  <si>
    <t>Llave hexagonal larga tipo "L", en pulgadas, 5/32"</t>
  </si>
  <si>
    <t>Llave hexagonal larga tipo "L", en pulgadas, 5/64"</t>
  </si>
  <si>
    <t>Llave hexagonal larga tipo "L", en pulgadas, 7/32"</t>
  </si>
  <si>
    <t>Llave hexagonal larga tipo "L", en pulgadas, 7/64"</t>
  </si>
  <si>
    <t>Llave hexagonal larga tipo "L", en pulgadas, 9/64"</t>
  </si>
  <si>
    <t>4972-M</t>
  </si>
  <si>
    <t>Llave hexagonal larga tipo "L", en pulgadas, 7/16"</t>
  </si>
  <si>
    <t>Llave hexagonal larga tipo "L", en pulgadas, 1/2"</t>
  </si>
  <si>
    <t>Llave hexagonal larga tipo "L", en pulgadas, 9/16"</t>
  </si>
  <si>
    <t>Llave hexagonal larga tipo "L", en pulgadas, 5/8"</t>
  </si>
  <si>
    <t>Llave hexagonal larga tipo "L", en pulgadas, 3/4"</t>
  </si>
  <si>
    <t>Llave hexagonal larga tipo "L", en pulgadas, 7/8"</t>
  </si>
  <si>
    <t>Llave hexagonal larga tipo "L", en pulgadas, 1"</t>
  </si>
  <si>
    <t>Llave hexagonal corta tipo "L", en pulgadas, 1/16"</t>
  </si>
  <si>
    <t>Llave hexagonal corta tipo "L", en pulgadas, 1/4"</t>
  </si>
  <si>
    <t>Llave hexagonal corta tipo "L", en pulgadas, 1/8"</t>
  </si>
  <si>
    <t>Llave hexagonal corta tipo "L", en pulgadas, 3/16"</t>
  </si>
  <si>
    <t>Llave hexagonal corta tipo "L", en pulgadas, 3/32"</t>
  </si>
  <si>
    <t>Llave hexagonal corta tipo "L", en pulgadas, 3/8"</t>
  </si>
  <si>
    <t>Llave hexagonal corta tipo "L", en pulgadas, 5/16"</t>
  </si>
  <si>
    <t>Llave hexagonal corta tipo "L", en pulgadas, 5/32"</t>
  </si>
  <si>
    <t>Llave hexagonal corta tipo "L", en pulgadas, 5/64"</t>
  </si>
  <si>
    <t>Llave hexagonal corta tipo "L", en pulgadas, 7/32"</t>
  </si>
  <si>
    <t>Llave hexagonal corta tipo "L", en pulgadas, 7/64"</t>
  </si>
  <si>
    <t>4975-M</t>
  </si>
  <si>
    <t>Llave hexagonal corta tipo "L", en pulgadas, 9/64"</t>
  </si>
  <si>
    <t>4977-M</t>
  </si>
  <si>
    <t>Llave hexagonal corta tipo "L", en pulgadas, 7/16"</t>
  </si>
  <si>
    <t>Llave hexagonal corta tipo "L", en pulgadas, 1/2"</t>
  </si>
  <si>
    <t>Llave hexagonal corta tipo "L", en pulgadas, 9/16"</t>
  </si>
  <si>
    <t>Llave hexagonal corta tipo "L", en pulgadas, 5/8"</t>
  </si>
  <si>
    <t>Llave hexagonal corta tipo "L", en pulgadas, 3/4"</t>
  </si>
  <si>
    <t>Llave hexagonal corta tipo "L", en pulgadas, 7/8"</t>
  </si>
  <si>
    <t>Llave hexagonal corta tipo "L", en pulgadas, 1"</t>
  </si>
  <si>
    <t>Llave hexagonal corta tipo "L", Torx, T7</t>
  </si>
  <si>
    <t>Llave hexagonal corta tipo "L", Torx, T8</t>
  </si>
  <si>
    <t>Llave hexagonal corta tipo "L", Torx, T9</t>
  </si>
  <si>
    <t>Llave hexagonal corta tipo "L", Torx, T10</t>
  </si>
  <si>
    <t>Llave hexagonal corta tipo "L", Torx, T15</t>
  </si>
  <si>
    <t>Llave hexagonal corta tipo "L", Torx, T20</t>
  </si>
  <si>
    <t>Llave hexagonal corta tipo "L", Torx, T25</t>
  </si>
  <si>
    <t>Llave hexagonal corta tipo "L", Torx, T27</t>
  </si>
  <si>
    <t>Llave hexagonal corta tipo "L", Torx, T30</t>
  </si>
  <si>
    <t>Llave hexagonal corta tipo "L", Torx, T40</t>
  </si>
  <si>
    <t>Llave hexagonal corta tipo "L", Torx, T45</t>
  </si>
  <si>
    <t>Llave hexagonal corta tipo "L", Torx, T55</t>
  </si>
  <si>
    <t>Llave hexagonal corta tipo "L", en pulgadas, 1-1/8"</t>
  </si>
  <si>
    <t>Llave hexagonal corta tipo "L", en pulgadas, 1-1/4"</t>
  </si>
  <si>
    <t>Llave hexagonal corta tipo "L", en pulgadas, 1-1/2"</t>
  </si>
  <si>
    <t>Llave hexagonal corta tipo "L", en pulgadas, 1-3/4"</t>
  </si>
  <si>
    <t>Llave hexagonal corta tipo "L", en pulgadas, 2"</t>
  </si>
  <si>
    <t>4977-B</t>
  </si>
  <si>
    <t>4977-BM</t>
  </si>
  <si>
    <t>4977-TX</t>
  </si>
  <si>
    <t>262-G</t>
  </si>
  <si>
    <t>263-G</t>
  </si>
  <si>
    <t>264-G</t>
  </si>
  <si>
    <t>240-G</t>
  </si>
  <si>
    <t>204-G</t>
  </si>
  <si>
    <t>204-GR</t>
  </si>
  <si>
    <t>205-G</t>
  </si>
  <si>
    <t>205-GR</t>
  </si>
  <si>
    <t>206-G</t>
  </si>
  <si>
    <t>206-GR</t>
  </si>
  <si>
    <t>207-G</t>
  </si>
  <si>
    <t>207-GHL</t>
  </si>
  <si>
    <t>207-GWS</t>
  </si>
  <si>
    <t>220-G</t>
  </si>
  <si>
    <t>226-G</t>
  </si>
  <si>
    <t>226-GR</t>
  </si>
  <si>
    <t>226-GS</t>
  </si>
  <si>
    <t>227-G</t>
  </si>
  <si>
    <t>229-2-G</t>
  </si>
  <si>
    <t>258-G</t>
  </si>
  <si>
    <t>259-GHL</t>
  </si>
  <si>
    <t>267-G</t>
  </si>
  <si>
    <t>268-G</t>
  </si>
  <si>
    <t>268-GHL</t>
  </si>
  <si>
    <t>269-G</t>
  </si>
  <si>
    <t>269-GHL</t>
  </si>
  <si>
    <t>282-G</t>
  </si>
  <si>
    <t>282-GR</t>
  </si>
  <si>
    <t>Pinza pelacable p/fibra optica</t>
  </si>
  <si>
    <t>360-B</t>
  </si>
  <si>
    <t>250-G</t>
  </si>
  <si>
    <t>251-G</t>
  </si>
  <si>
    <t>391-4</t>
  </si>
  <si>
    <t>320-G</t>
  </si>
  <si>
    <t>322-G</t>
  </si>
  <si>
    <t>324-G</t>
  </si>
  <si>
    <t>Cortaperno forjado 18"</t>
  </si>
  <si>
    <t>Cortaperno forjado 24"</t>
  </si>
  <si>
    <t>Cortaperno forjado 36"</t>
  </si>
  <si>
    <t>Cortaperno forjado 30"</t>
  </si>
  <si>
    <t>Cortaperno plegables 24"</t>
  </si>
  <si>
    <t>Cortaperno telescopico 18"</t>
  </si>
  <si>
    <t>1430-FV</t>
  </si>
  <si>
    <t>1432-FV</t>
  </si>
  <si>
    <t>1308-FV</t>
  </si>
  <si>
    <t>1308-P</t>
  </si>
  <si>
    <t>1308-PN</t>
  </si>
  <si>
    <t>1312-FV</t>
  </si>
  <si>
    <t>1312-P</t>
  </si>
  <si>
    <t>1312-PN</t>
  </si>
  <si>
    <t>1316-FV</t>
  </si>
  <si>
    <t>1316-P</t>
  </si>
  <si>
    <t>1316-PN</t>
  </si>
  <si>
    <t>1324-E</t>
  </si>
  <si>
    <t>1324-FV</t>
  </si>
  <si>
    <t>1324-P</t>
  </si>
  <si>
    <t>1324-PN</t>
  </si>
  <si>
    <t>1332-E</t>
  </si>
  <si>
    <t>1332-FV</t>
  </si>
  <si>
    <t>1332-P</t>
  </si>
  <si>
    <t>1332-PN</t>
  </si>
  <si>
    <t>1340-FV</t>
  </si>
  <si>
    <t>1340-P</t>
  </si>
  <si>
    <t>1340-PN</t>
  </si>
  <si>
    <t>Repuesto p/mart 1324E-1332E</t>
  </si>
  <si>
    <t>Botador bronce 3/4x12"</t>
  </si>
  <si>
    <t>Punzon bronce guia 3/8"</t>
  </si>
  <si>
    <t>Punzon bronce guia 7/16"</t>
  </si>
  <si>
    <t>86G-3/4X12</t>
  </si>
  <si>
    <t>86G-7/8X12</t>
  </si>
  <si>
    <t>86G-1X12</t>
  </si>
  <si>
    <t>86P-3/4X8</t>
  </si>
  <si>
    <t>86P-7/8X8</t>
  </si>
  <si>
    <t>86P-1X8</t>
  </si>
  <si>
    <t>86P-1X12</t>
  </si>
  <si>
    <t>86A-1X12</t>
  </si>
  <si>
    <t>86A-1X8</t>
  </si>
  <si>
    <t>86A-3/4X12</t>
  </si>
  <si>
    <t>86A-3/4X8</t>
  </si>
  <si>
    <t>86A-7/8X12</t>
  </si>
  <si>
    <t>86A-7/8X8</t>
  </si>
  <si>
    <t>Porta cincel redond 8-1/2"</t>
  </si>
  <si>
    <t>Porta cincel cuad 8-1/2"</t>
  </si>
  <si>
    <t>Cincel pata cabra 1/4"</t>
  </si>
  <si>
    <t>Cincel pata cabra 5/16"</t>
  </si>
  <si>
    <t>Cincel pata cabra 3/8"</t>
  </si>
  <si>
    <t>Punzon botad rect 1/2x1/4"</t>
  </si>
  <si>
    <t>Punzon botad rect 1/4x1/16"</t>
  </si>
  <si>
    <t>Punzon botad rect 1/4x3/32"</t>
  </si>
  <si>
    <t>Punzon botad rect 3/8x3/16"</t>
  </si>
  <si>
    <t>Punzon botad rect 5/16x1/8"</t>
  </si>
  <si>
    <t>Punzon botad rect 5/16x5/32"</t>
  </si>
  <si>
    <t>Punzon botad rect 7/16x7/32"</t>
  </si>
  <si>
    <t>Punzon botad guia cto 1/2"</t>
  </si>
  <si>
    <t>Punzon botad guia cto 1/4"</t>
  </si>
  <si>
    <t>Punzon botad guia cto 3/16"</t>
  </si>
  <si>
    <t>Punzon botad guia cto 3/8"</t>
  </si>
  <si>
    <t>Punzon botad guia cto 5/16"</t>
  </si>
  <si>
    <t>Punzon botad guia cto 7/16"</t>
  </si>
  <si>
    <t>Punto p/centrar 90° 1/2"</t>
  </si>
  <si>
    <t>Punto p/centrar 90° 1/4"</t>
  </si>
  <si>
    <t>Punto p/centrar 90° 3/8"</t>
  </si>
  <si>
    <t>Punto p/centrar 90° 5/16"</t>
  </si>
  <si>
    <t>Punto p/centrar 90° 5/8"</t>
  </si>
  <si>
    <t>Punto p/centrar 90° 7/16"</t>
  </si>
  <si>
    <t>Punto p/marcar 50° 1/4"</t>
  </si>
  <si>
    <t>Punto p/marcar 50° 3/8"</t>
  </si>
  <si>
    <t>Punto p/marcar 50° 5/16"</t>
  </si>
  <si>
    <t>Dest trimat 1000V plana 3/32x3</t>
  </si>
  <si>
    <t>Dest trimat 1000V plana 5/32x4</t>
  </si>
  <si>
    <t>Dest trimat 1000V plana 7/32x5</t>
  </si>
  <si>
    <t>Dest rojo 1000V plana1/4x5-7/8</t>
  </si>
  <si>
    <t>Dado p/tarraja 1" NPT</t>
  </si>
  <si>
    <t>Dado p/tarraja 1/2" NPT</t>
  </si>
  <si>
    <t>Dado p/tarraja 3/4" NPT</t>
  </si>
  <si>
    <t>110321</t>
  </si>
  <si>
    <t>Repuesto p/tijera p/tubo 332</t>
  </si>
  <si>
    <t>Repuesto p/tijera p/tubo 330</t>
  </si>
  <si>
    <t>Repuesto p/tijera p/tubo 329</t>
  </si>
  <si>
    <t>Repuesto p/tijera p/mang 327</t>
  </si>
  <si>
    <t>Repuesto p/llave cad 794C</t>
  </si>
  <si>
    <t>Repuesto p/llave cad 795C</t>
  </si>
  <si>
    <t>Repuesto p/llave cad 796C</t>
  </si>
  <si>
    <t>Repuesto p/llave cad 797C</t>
  </si>
  <si>
    <t>Repuesto p/llave cad 798C</t>
  </si>
  <si>
    <t>Repuesto p/llave cad 799C</t>
  </si>
  <si>
    <t>808-HD</t>
  </si>
  <si>
    <t>810-A</t>
  </si>
  <si>
    <t>810-HD</t>
  </si>
  <si>
    <t>812-HD</t>
  </si>
  <si>
    <t>814-A</t>
  </si>
  <si>
    <t>814-HD</t>
  </si>
  <si>
    <t>818-A</t>
  </si>
  <si>
    <t>818-HD</t>
  </si>
  <si>
    <t>824-A</t>
  </si>
  <si>
    <t>824-HD</t>
  </si>
  <si>
    <t>836-A</t>
  </si>
  <si>
    <t>836-HD</t>
  </si>
  <si>
    <t>4212-SJ</t>
  </si>
  <si>
    <t>4030-B</t>
  </si>
  <si>
    <t>4234-B</t>
  </si>
  <si>
    <t>4011-S</t>
  </si>
  <si>
    <t>4012-S</t>
  </si>
  <si>
    <t>4232-SJ</t>
  </si>
  <si>
    <t>4232-SJ-B</t>
  </si>
  <si>
    <t>4238-B</t>
  </si>
  <si>
    <t>Extractor aut 2 o 3 quij 2t</t>
  </si>
  <si>
    <t>Extractor aut 2 o 3 quij 5t</t>
  </si>
  <si>
    <t>Extractor aut 2 o 3 quij 7t</t>
  </si>
  <si>
    <t>Extractor rev 2 quij 5t</t>
  </si>
  <si>
    <t>Extractor rev 2 quij 7t</t>
  </si>
  <si>
    <t>Extractor rev 2 o 3 quij 5t</t>
  </si>
  <si>
    <t>Separador baleros 7-7/8"</t>
  </si>
  <si>
    <t>Extractor poleas pata de cabra</t>
  </si>
  <si>
    <t>Extractor masa rueda delantera</t>
  </si>
  <si>
    <t>Extractor recto p/tubos 1/8"</t>
  </si>
  <si>
    <t>Extractor recto p/tubos 3/16"</t>
  </si>
  <si>
    <t>Extractor recto p/tubos 3/8"</t>
  </si>
  <si>
    <t>9500-A</t>
  </si>
  <si>
    <t>Jgo ins/remov perno mm 10pz</t>
  </si>
  <si>
    <t>Tornillo banco 4"</t>
  </si>
  <si>
    <t>Tornillo banco 5"</t>
  </si>
  <si>
    <t>Tornillo banco 6"</t>
  </si>
  <si>
    <t>Tornillo banco 8"</t>
  </si>
  <si>
    <t>Levantador mag 0.45Kg</t>
  </si>
  <si>
    <t>Levantador mag c/luz 1kg</t>
  </si>
  <si>
    <t>Pinza p/abraz flex 9"</t>
  </si>
  <si>
    <t>Pinza p/obstruc flujo 10"</t>
  </si>
  <si>
    <t>Bomba p/prueba vacio</t>
  </si>
  <si>
    <t>Charola mag rect 24x14cm</t>
  </si>
  <si>
    <t>Tina limpia partes 13.2lt</t>
  </si>
  <si>
    <t>Tina limpia partes 75.7lt</t>
  </si>
  <si>
    <t>Recipiente p/drenado 16lt</t>
  </si>
  <si>
    <t>Receptor aceite 65lt p/camion</t>
  </si>
  <si>
    <t>Barra p/ajuste frenos 9"</t>
  </si>
  <si>
    <t>Jgo bruñidor p/freno tambor</t>
  </si>
  <si>
    <t>P-1902</t>
  </si>
  <si>
    <t>P-1904</t>
  </si>
  <si>
    <t>P-1908</t>
  </si>
  <si>
    <t>P-1910</t>
  </si>
  <si>
    <t>P-1914</t>
  </si>
  <si>
    <t>P-1921</t>
  </si>
  <si>
    <t>Separ balatas p/frenos disco</t>
  </si>
  <si>
    <t>Calibrador balatas 8 hojas</t>
  </si>
  <si>
    <t>5020-50</t>
  </si>
  <si>
    <t>5026-HPA</t>
  </si>
  <si>
    <t>Dado 3/8" p/bujia 13/16"</t>
  </si>
  <si>
    <t>5320-50</t>
  </si>
  <si>
    <t>5326-HPA</t>
  </si>
  <si>
    <t>Jgo desconectores p/lineas 7pz</t>
  </si>
  <si>
    <t>Jgo probador de corriente 11pz</t>
  </si>
  <si>
    <t>Jgo desconectores p/lineas12pz</t>
  </si>
  <si>
    <t>Estetoscopio p/mecanico 12"</t>
  </si>
  <si>
    <t>Verificador compresion diesel</t>
  </si>
  <si>
    <t>Jgo probador combustible 34pz</t>
  </si>
  <si>
    <t>Jgo probador combustible 11pz</t>
  </si>
  <si>
    <t>Barra imp p/tornillo cigüeñal</t>
  </si>
  <si>
    <t>Jgo p/remover-inst baleros13pz</t>
  </si>
  <si>
    <t>LF-1500</t>
  </si>
  <si>
    <t>LF-2000</t>
  </si>
  <si>
    <t>Jgo p/remover-inst baleros10pz</t>
  </si>
  <si>
    <t>Jgo opresor resort susp 9pz</t>
  </si>
  <si>
    <t>Jgo hta p/tirante int  9pz</t>
  </si>
  <si>
    <t>Dado p/suspension Audi y VW</t>
  </si>
  <si>
    <t>2645</t>
  </si>
  <si>
    <t>000-LL</t>
  </si>
  <si>
    <t>Calibrador t/rampa p/bujia</t>
  </si>
  <si>
    <t>000-N</t>
  </si>
  <si>
    <t>Conector suministro corriente</t>
  </si>
  <si>
    <t>CE-1</t>
  </si>
  <si>
    <t>CE-2</t>
  </si>
  <si>
    <t>Espatula doble cuchara 25"</t>
  </si>
  <si>
    <t>CE-3</t>
  </si>
  <si>
    <t>Espatula doble cuchara 30"</t>
  </si>
  <si>
    <t>Dado imp p/capuchon 1x13/16"</t>
  </si>
  <si>
    <t>Dado imp 1" largo 6pts 33mm</t>
  </si>
  <si>
    <t>CD-13</t>
  </si>
  <si>
    <t>Llave de artillería fosfatizada doble boca hexagonal en pulgadas, 7/8" x 15/16"</t>
  </si>
  <si>
    <t>Llave de artillería fosfatizada doble boca hexagonal en pulgadas, 1" x 1-1/16"</t>
  </si>
  <si>
    <t>Llave de artillería fosfatizada doble boca hexagonal en pulgadas, 7/8" x 1-1/8"</t>
  </si>
  <si>
    <t>Llave de artillería fosfatizada doble boca hexagonal en pulgadas, 1" x 1-1/8"</t>
  </si>
  <si>
    <t>Llave de artillería fosfatizada doble boca hexagonal en pulgadas, 1-1/16" x 1-1/4"</t>
  </si>
  <si>
    <t>25-K</t>
  </si>
  <si>
    <t>Desmontador llanta rin 24"</t>
  </si>
  <si>
    <t>Desmontador llanta rin 24"brzo</t>
  </si>
  <si>
    <t>Eslinga plan ojo-ojo 1"x1m 2cp</t>
  </si>
  <si>
    <t>Eslinga plan ojo-ojo 1"x2m 2cp</t>
  </si>
  <si>
    <t>Eslinga plan ojo-ojo 1"x3m 2cp</t>
  </si>
  <si>
    <t>Eslinga plan ojo-ojo 2"x2m 2cp</t>
  </si>
  <si>
    <t>Eslinga plan ojo-ojo 2"x4m 2cp</t>
  </si>
  <si>
    <t>Eslinga plan ojo-ojo 2"x6m 2cp</t>
  </si>
  <si>
    <t>Eslinga plan ojo-ojo 3"x4m 2cp</t>
  </si>
  <si>
    <t>Eslinga plan ojo-ojo 3"x6m 2cp</t>
  </si>
  <si>
    <t>Eslinga plan ojo-ojo 3"x8m 2cp</t>
  </si>
  <si>
    <t>Eslinga plan ojo-ojo 4"x4m 2cp</t>
  </si>
  <si>
    <t>Eslinga plan ojo-ojo 4"x6m 2cp</t>
  </si>
  <si>
    <t>Eslinga plan ojo-ojo 4"x8m 2cp</t>
  </si>
  <si>
    <t>Eslinga plan ojo-ojo 4"x4m 4cp</t>
  </si>
  <si>
    <t>Eslinga plan ojo-ojo 4"x6m 4cp</t>
  </si>
  <si>
    <t>Eslinga plan ojo-ojo 4"x8m 4cp</t>
  </si>
  <si>
    <t>Eslinga plan ojo-ojo 2"x5m 2cp</t>
  </si>
  <si>
    <t>Eslinga plan ojo-ojo 2"x8m 2cp</t>
  </si>
  <si>
    <t>Eslinga plan ojo-ojo2"x10m 2cp</t>
  </si>
  <si>
    <t>Eslinga plan ojo-ojo3"x10m 2cp</t>
  </si>
  <si>
    <t>Eslinga plan ojo-ojo 4"x5m 2cp</t>
  </si>
  <si>
    <t>Eslinga plan ojo-ojo 4"x7m 2cp</t>
  </si>
  <si>
    <t>Eslinga plan ojo-ojo 4"x9m 2cp</t>
  </si>
  <si>
    <t>Eslinga plan ojo-ojo4"x10m 2cp</t>
  </si>
  <si>
    <t>Eslinga plan ojo-ojo 4"x5m 4cp</t>
  </si>
  <si>
    <t>Eslinga plan ojo-ojo4"x10m 4cp</t>
  </si>
  <si>
    <t>Eslinga plan ojo-ojo 1"x4m 2cp</t>
  </si>
  <si>
    <t>Eslinga plan ojo-ojo 1"x5m 2cp</t>
  </si>
  <si>
    <t>Eslinga plan ojo-ojo 1"x6m 2cp</t>
  </si>
  <si>
    <t>Eslinga plan ojo-ojo 2"x3m 2cp</t>
  </si>
  <si>
    <t>Eslinga plan ojo-ojo 3"x2m 2cp</t>
  </si>
  <si>
    <t>Eslinga plan ojo-ojo 3"x3m 2cp</t>
  </si>
  <si>
    <t>Eslinga plan ojo-ojo 4"x2m 2cp</t>
  </si>
  <si>
    <t>Eslinga plan ojo-ojo 4"x3m 2cp</t>
  </si>
  <si>
    <t>POEL01</t>
  </si>
  <si>
    <t>POEL07</t>
  </si>
  <si>
    <t>POEL09</t>
  </si>
  <si>
    <t>POEL11</t>
  </si>
  <si>
    <t>Probador volt s/cont 24-1000V</t>
  </si>
  <si>
    <t>Nivel laser semi-auto 2 lineas</t>
  </si>
  <si>
    <t>200, 202, 211</t>
  </si>
  <si>
    <t>200, 202, 235</t>
  </si>
  <si>
    <t>100, 106, 122</t>
  </si>
  <si>
    <t>Esmerila ang 7" 2400W</t>
  </si>
  <si>
    <t>Esmerila ang 9" 2400W</t>
  </si>
  <si>
    <t>Estacion d/soldadura 660W-120V</t>
  </si>
  <si>
    <t>CAR-142</t>
  </si>
  <si>
    <t>CAR-146</t>
  </si>
  <si>
    <t>CAR-139</t>
  </si>
  <si>
    <t>Cortadora ceramica 10" 1800W</t>
  </si>
  <si>
    <t>Cortadora metales 14" 2300W</t>
  </si>
  <si>
    <t>Cortadora metales 14" 2200W</t>
  </si>
  <si>
    <t>Cortadora metales 14" 2100W</t>
  </si>
  <si>
    <t>Soldadora TIG 200A 110-220V</t>
  </si>
  <si>
    <t>Lanza y pistola p/hidro HL1074</t>
  </si>
  <si>
    <t>Manguera p/hidro HL1074</t>
  </si>
  <si>
    <t>Lanza y pistola p/hidro HL1051</t>
  </si>
  <si>
    <t>Manguera p/hidro HL1051</t>
  </si>
  <si>
    <t>Boquilla p/hidro HL1074</t>
  </si>
  <si>
    <t>Boquilla p/hidro HL1051</t>
  </si>
  <si>
    <t>Lanza y pistola p/hidro HG840</t>
  </si>
  <si>
    <t>Manguera p/hidro HG840</t>
  </si>
  <si>
    <t>Lanza y pistola p/hidro HG865</t>
  </si>
  <si>
    <t>Manguera p/hidro HG865</t>
  </si>
  <si>
    <t>Lanza y pistola p/hidro HG909</t>
  </si>
  <si>
    <t>Manguera p/hidro HG909</t>
  </si>
  <si>
    <t>Punta p/lanza multi-salida 6-1</t>
  </si>
  <si>
    <t>Motosierra gasolina 18" 49.8cc</t>
  </si>
  <si>
    <t>Motosierra gasolina 20" 54cc</t>
  </si>
  <si>
    <t>Generador gasolina 9000W</t>
  </si>
  <si>
    <t>Generador gasolina 7000W</t>
  </si>
  <si>
    <t>Generador gasolina 3000W</t>
  </si>
  <si>
    <t>Generador gasolina inver 1000W</t>
  </si>
  <si>
    <t>Jgo cinceles p/marti neum 5pz</t>
  </si>
  <si>
    <t>Cople rap p/cinceles mart neum</t>
  </si>
  <si>
    <t>Jgo agujas p/escareador 19 pz</t>
  </si>
  <si>
    <t>Placa compactadora 5.5HP</t>
  </si>
  <si>
    <t>Chicote p/vibradora conc 38mm</t>
  </si>
  <si>
    <t>Cortacirculos bimetal 9/16"</t>
  </si>
  <si>
    <t>Cortacirculos bimetal 5/8"</t>
  </si>
  <si>
    <t>Cortacirculos bimetal 11/16"</t>
  </si>
  <si>
    <t>Cortacirculos bimetal 3/4"</t>
  </si>
  <si>
    <t>Cortacirculos bimetal 7/8"</t>
  </si>
  <si>
    <t>Cortacirculos bimetal 1"</t>
  </si>
  <si>
    <t>Cortacirculos bimetal 1-1/16"</t>
  </si>
  <si>
    <t>Cortacirculos bimetal 1-1/8"</t>
  </si>
  <si>
    <t>Cortacirculos bimetal 1-3/16"</t>
  </si>
  <si>
    <t>Cortacirculos bimetal 1-1/4"</t>
  </si>
  <si>
    <t>Cortacirculos bimetal 1-3/8"</t>
  </si>
  <si>
    <t>Cortacirculos bimetal 1-7/16"</t>
  </si>
  <si>
    <t>Cortacirculos bimetal 1-1/2"</t>
  </si>
  <si>
    <t>Cortacirculos bimetal 1-9/16"</t>
  </si>
  <si>
    <t>Cortacirculos bimetal 1-5/8"</t>
  </si>
  <si>
    <t>Cortacirculos bimetal 1-11/16"</t>
  </si>
  <si>
    <t>Cortacirculos bimetal 1-3/4"</t>
  </si>
  <si>
    <t>Cortacirculos bimetal 1-7/8"</t>
  </si>
  <si>
    <t>Cortacirculos bimetal 2"</t>
  </si>
  <si>
    <t>Cortacirculos bimetal 2-1/8"</t>
  </si>
  <si>
    <t>Cortacirculos bimetal 2-1/4"</t>
  </si>
  <si>
    <t>Cortacirculos bimetal 2-3/8"</t>
  </si>
  <si>
    <t>Cortacirculos bimetal 2-1/2"</t>
  </si>
  <si>
    <t>Cortacirculos bimetal 2-3/4"</t>
  </si>
  <si>
    <t>Cortacirculos bimetal 3"</t>
  </si>
  <si>
    <t>Cortacirculos bimetal 3-1/2"</t>
  </si>
  <si>
    <t>Cortacirculos bimetal 3-3/4"</t>
  </si>
  <si>
    <t>Buril cuad cobalto 3/8x3"</t>
  </si>
  <si>
    <t>Buril cuad cobalto 1/2x4"</t>
  </si>
  <si>
    <t>Disco t/27 met 4-1/2x1/4"</t>
  </si>
  <si>
    <t>Disco t/1 piedra 4-1/2x3/64"</t>
  </si>
  <si>
    <t>Disco t/1 piedra 7x5/64"</t>
  </si>
  <si>
    <t>Disco t/1 piedra 9x5/64"</t>
  </si>
  <si>
    <t>Disco t/27 piedra 4-1/2x1/8"</t>
  </si>
  <si>
    <t>Disco t/27 piedra 7x1/8"</t>
  </si>
  <si>
    <t>Disco t/27 piedra 9x1/8"</t>
  </si>
  <si>
    <t>Punta montada p/fundicion A3</t>
  </si>
  <si>
    <t>Punta montada p/fundición W222</t>
  </si>
  <si>
    <t>Punta montada p/acero inox A1</t>
  </si>
  <si>
    <t>Punta montada p/acero inox A3</t>
  </si>
  <si>
    <t>Punta montada p/acero inoxW222</t>
  </si>
  <si>
    <t>Lima plana bast 6"</t>
  </si>
  <si>
    <t>Lima plana bast 8"</t>
  </si>
  <si>
    <t>Lima plana bast 10"</t>
  </si>
  <si>
    <t>Lima plana bast 12"</t>
  </si>
  <si>
    <t>Lima plana bast 14"</t>
  </si>
  <si>
    <t>Lima p/motosierra 5/32x8"</t>
  </si>
  <si>
    <t>Lima p/motosierra 3/16x8"</t>
  </si>
  <si>
    <t>Lima p/motosierra 7/32x8"</t>
  </si>
  <si>
    <t>Lima med caña bast 8"</t>
  </si>
  <si>
    <t>Lima med caña bast 10"</t>
  </si>
  <si>
    <t>Lima med caña bast 12"</t>
  </si>
  <si>
    <t>Lima med caña muza 8"</t>
  </si>
  <si>
    <t>Lima med caña muza 10"</t>
  </si>
  <si>
    <t>Lima med caña muza 12"</t>
  </si>
  <si>
    <t>Lima med caña escofina 8"</t>
  </si>
  <si>
    <t>Lima med caña escofina 10"</t>
  </si>
  <si>
    <t>Lima med caña escofina 12"</t>
  </si>
  <si>
    <t>Lima redonda bast 6"</t>
  </si>
  <si>
    <t>Lima redonda bast 8"</t>
  </si>
  <si>
    <t>Lima redonda bast 10"</t>
  </si>
  <si>
    <t>Lima redonda bast 12"</t>
  </si>
  <si>
    <t>Lentes seg Cronos transp</t>
  </si>
  <si>
    <t>Lentes seg Poseidon transp</t>
  </si>
  <si>
    <t>Lentes seg Sport ambar</t>
  </si>
  <si>
    <t>Lentes seg Sport oscuro</t>
  </si>
  <si>
    <t>Lentes seg Universal transp</t>
  </si>
  <si>
    <t>Lentes seg Zeus transp</t>
  </si>
  <si>
    <t>Lentes seg Apolo ambar</t>
  </si>
  <si>
    <t>Arnes c/caidas c/cinto 36-40</t>
  </si>
  <si>
    <t>Arnes c/caidas c/cinto 40-44</t>
  </si>
  <si>
    <t>Cinturon p/liniero talla 36</t>
  </si>
  <si>
    <t>Cinturon p/liniero talla 40</t>
  </si>
  <si>
    <t>Cinturon p/liniero talla 44</t>
  </si>
  <si>
    <t>Bandola p/liniero ajust 1-2m</t>
  </si>
  <si>
    <t>Linea vida auto retractil 7ft</t>
  </si>
  <si>
    <t>Linea vida auto retractil 20ft</t>
  </si>
  <si>
    <t>Linea vida auto retractil 30ft</t>
  </si>
  <si>
    <t>Guantes nailon c/poliu CH</t>
  </si>
  <si>
    <t>Guantes nailon c/poliu M</t>
  </si>
  <si>
    <t>Guantes nailon c/poliu G</t>
  </si>
  <si>
    <t>USZD6 </t>
  </si>
  <si>
    <t>USZD65 </t>
  </si>
  <si>
    <t>USZD7 </t>
  </si>
  <si>
    <t>USZD75 </t>
  </si>
  <si>
    <t>USZD8 </t>
  </si>
  <si>
    <t>USZD85 </t>
  </si>
  <si>
    <t>USZD9 </t>
  </si>
  <si>
    <t>USZD10 </t>
  </si>
  <si>
    <t>Gabardina imperm alta vis M</t>
  </si>
  <si>
    <t>Gabardina imperm alta vis G</t>
  </si>
  <si>
    <t>Gabardina imperm alta vis EG</t>
  </si>
  <si>
    <t>Gabardina imperm cinta ref M</t>
  </si>
  <si>
    <t>Gabardina imperm cinta ref G</t>
  </si>
  <si>
    <t>PDFIS</t>
  </si>
  <si>
    <t>PDFIM</t>
  </si>
  <si>
    <t>PDFIL</t>
  </si>
  <si>
    <t>28140X</t>
  </si>
  <si>
    <t>28580X</t>
  </si>
  <si>
    <t>D9C20</t>
  </si>
  <si>
    <t>TER60</t>
  </si>
  <si>
    <t>ENCAB</t>
  </si>
  <si>
    <t>TARM</t>
  </si>
  <si>
    <t>Surtek</t>
  </si>
  <si>
    <t>Foy</t>
  </si>
  <si>
    <t>MN1500X5</t>
  </si>
  <si>
    <t>MN2400X5</t>
  </si>
  <si>
    <t>AMVAR10</t>
  </si>
  <si>
    <t>BAV1/16</t>
  </si>
  <si>
    <t>BAV5/64</t>
  </si>
  <si>
    <t>BAV3/32</t>
  </si>
  <si>
    <t>BAV7/64</t>
  </si>
  <si>
    <t>BAV1/8</t>
  </si>
  <si>
    <t>BAV9/64</t>
  </si>
  <si>
    <t>BAV5/32</t>
  </si>
  <si>
    <t>BAV11/64</t>
  </si>
  <si>
    <t>BAV3/16</t>
  </si>
  <si>
    <t>BAV13/64</t>
  </si>
  <si>
    <t>BAV7/32</t>
  </si>
  <si>
    <t>BAV15/64</t>
  </si>
  <si>
    <t>BAV1/4</t>
  </si>
  <si>
    <t>BAV17/64</t>
  </si>
  <si>
    <t>BAV19/64</t>
  </si>
  <si>
    <t>BAV5/16</t>
  </si>
  <si>
    <t>BAV21/64</t>
  </si>
  <si>
    <t>BAV11/32</t>
  </si>
  <si>
    <t>BAV23/64</t>
  </si>
  <si>
    <t>BAV3/8</t>
  </si>
  <si>
    <t>BAV25/64</t>
  </si>
  <si>
    <t>BAV13/32</t>
  </si>
  <si>
    <t>BAV27/64</t>
  </si>
  <si>
    <t>BAV7/16</t>
  </si>
  <si>
    <t>BAV31/64</t>
  </si>
  <si>
    <t>BAV1/2</t>
  </si>
  <si>
    <t>BAV9/16</t>
  </si>
  <si>
    <t>BAV5/8</t>
  </si>
  <si>
    <t>BAV3/4</t>
  </si>
  <si>
    <t>BAV7/8</t>
  </si>
  <si>
    <t>BAV1</t>
  </si>
  <si>
    <t>SDS1/4X12</t>
  </si>
  <si>
    <t>BS-5/16X6</t>
  </si>
  <si>
    <t>BS-5/16X12</t>
  </si>
  <si>
    <t>SDS5/8X6</t>
  </si>
  <si>
    <t>SDS3/4X6</t>
  </si>
  <si>
    <t>SDS1X12</t>
  </si>
  <si>
    <t>BCL3/8</t>
  </si>
  <si>
    <t>BCL1/2</t>
  </si>
  <si>
    <t>BCL5/8</t>
  </si>
  <si>
    <t>BCL3/4</t>
  </si>
  <si>
    <t>BAV1-1/16</t>
  </si>
  <si>
    <t>BAV1-1/8</t>
  </si>
  <si>
    <t>BAV1-1/4</t>
  </si>
  <si>
    <t>BAV1-5/16</t>
  </si>
  <si>
    <t>BAV1-1/2</t>
  </si>
  <si>
    <t>BMT16/16</t>
  </si>
  <si>
    <t>BMT8/16</t>
  </si>
  <si>
    <t>BMT4/16</t>
  </si>
  <si>
    <t>BMT12/16</t>
  </si>
  <si>
    <t>BMT6/16</t>
  </si>
  <si>
    <t>BMT10/16</t>
  </si>
  <si>
    <t>BMT14/16</t>
  </si>
  <si>
    <t>BRT1/2</t>
  </si>
  <si>
    <t>BRT1</t>
  </si>
  <si>
    <t>BRT11/2</t>
  </si>
  <si>
    <t>BRT2</t>
  </si>
  <si>
    <t>BRT21/2</t>
  </si>
  <si>
    <t>BRT3</t>
  </si>
  <si>
    <t>BRT4</t>
  </si>
  <si>
    <t>BRT5</t>
  </si>
  <si>
    <t>BRT6</t>
  </si>
  <si>
    <t>124005</t>
  </si>
  <si>
    <t>124006</t>
  </si>
  <si>
    <t>124007</t>
  </si>
  <si>
    <t>124003</t>
  </si>
  <si>
    <t>124004</t>
  </si>
  <si>
    <t>Bomba p/desoldar</t>
  </si>
  <si>
    <t>Estacion d/soldadura 50W-127V</t>
  </si>
  <si>
    <t>BAS-CU-60</t>
  </si>
  <si>
    <t>BAS</t>
  </si>
  <si>
    <t>Cepillo alamb 3x17 c/rasq</t>
  </si>
  <si>
    <t>JPUNT9</t>
  </si>
  <si>
    <t>C-3/8 X 8</t>
  </si>
  <si>
    <t>C-1/2 X 8</t>
  </si>
  <si>
    <t>C-1/2 X 10</t>
  </si>
  <si>
    <t>C-1/2 X 12</t>
  </si>
  <si>
    <t>C-5/8 X 8</t>
  </si>
  <si>
    <t>C-5/8 X 10</t>
  </si>
  <si>
    <t>C-3/4 X 10</t>
  </si>
  <si>
    <t>C-1 X 10</t>
  </si>
  <si>
    <t>C-3/8 X 5</t>
  </si>
  <si>
    <t>C-5/8 X 6</t>
  </si>
  <si>
    <t>C 1/2 X 10P</t>
  </si>
  <si>
    <t>C-3/8 X 10</t>
  </si>
  <si>
    <t>C-3/4 X 6</t>
  </si>
  <si>
    <t>C3/4X8P</t>
  </si>
  <si>
    <t>C 3/4 X 12P</t>
  </si>
  <si>
    <t>C 7/8X 8P</t>
  </si>
  <si>
    <t>C 7/8 X 12P</t>
  </si>
  <si>
    <t>C 1 X 8P</t>
  </si>
  <si>
    <t>C 1 X 10P</t>
  </si>
  <si>
    <t>C 1 X 12P</t>
  </si>
  <si>
    <t>C-1/4 X 5</t>
  </si>
  <si>
    <t>C-5/16 X 5</t>
  </si>
  <si>
    <t>C-1/2 X 6</t>
  </si>
  <si>
    <t>C-3/4 X 8</t>
  </si>
  <si>
    <t>C-7/8 X 10</t>
  </si>
  <si>
    <t>C-5/8 X 12</t>
  </si>
  <si>
    <t>C-3/4 X 12</t>
  </si>
  <si>
    <t>C-7/8 X 8</t>
  </si>
  <si>
    <t>C-7/8 X 12</t>
  </si>
  <si>
    <t>Cinta lga fib vid 30m</t>
  </si>
  <si>
    <t>Cinta lga fib vid 50m</t>
  </si>
  <si>
    <t>CL30F</t>
  </si>
  <si>
    <t>CL50F</t>
  </si>
  <si>
    <t>CLX100F</t>
  </si>
  <si>
    <t>CSUCF1</t>
  </si>
  <si>
    <t>Corta azulejos 13"</t>
  </si>
  <si>
    <t>Corta azulejos 16"</t>
  </si>
  <si>
    <t>REP-CAZ-P</t>
  </si>
  <si>
    <t>Jgo sierras cortacirculos 3pz</t>
  </si>
  <si>
    <t>Jgo sierras cortacirculos 4pz</t>
  </si>
  <si>
    <t>Jgo sierras cortacirculos 5pz</t>
  </si>
  <si>
    <t>Jgo sierras cortacirculos 9pz</t>
  </si>
  <si>
    <t>Jgo sierras cortacirculos 15pz</t>
  </si>
  <si>
    <t>Mandril guia 3/8"</t>
  </si>
  <si>
    <t>Mandril guia 7/16"</t>
  </si>
  <si>
    <t>REP-COT-45X/30E</t>
  </si>
  <si>
    <t>REPCOT1</t>
  </si>
  <si>
    <t>REPCOT2</t>
  </si>
  <si>
    <t>Cuña p/concret 1-1/4"x51cm</t>
  </si>
  <si>
    <t>Cuña p/concret 1-1/2"x61cm</t>
  </si>
  <si>
    <t>Cuña p/concret 7/8"x35cm</t>
  </si>
  <si>
    <t>CT10A</t>
  </si>
  <si>
    <t>CT11A</t>
  </si>
  <si>
    <t>CT9A</t>
  </si>
  <si>
    <t>CT6A</t>
  </si>
  <si>
    <t>CT7A</t>
  </si>
  <si>
    <t>CT8A</t>
  </si>
  <si>
    <t>103509</t>
  </si>
  <si>
    <t>103508</t>
  </si>
  <si>
    <t>JD1/2X19P</t>
  </si>
  <si>
    <t>105003</t>
  </si>
  <si>
    <t>JD3/4X24P</t>
  </si>
  <si>
    <t>D523925W</t>
  </si>
  <si>
    <t>D523927W</t>
  </si>
  <si>
    <t>D523930W</t>
  </si>
  <si>
    <t>D523940W</t>
  </si>
  <si>
    <t>D523945W</t>
  </si>
  <si>
    <t>103619</t>
  </si>
  <si>
    <t>103625</t>
  </si>
  <si>
    <t>JD1/2X9SAEP</t>
  </si>
  <si>
    <t>106410</t>
  </si>
  <si>
    <t>106411</t>
  </si>
  <si>
    <t>106412</t>
  </si>
  <si>
    <t>106413</t>
  </si>
  <si>
    <t>106414</t>
  </si>
  <si>
    <t>106415</t>
  </si>
  <si>
    <t>106416</t>
  </si>
  <si>
    <t>106417</t>
  </si>
  <si>
    <t>106418</t>
  </si>
  <si>
    <t>106419</t>
  </si>
  <si>
    <t>106422</t>
  </si>
  <si>
    <t>105601</t>
  </si>
  <si>
    <t>Jgo refaccion p/mat F5849</t>
  </si>
  <si>
    <t>Jgo refaccion p/mat F5149</t>
  </si>
  <si>
    <t>Jgo refaccion p/mat F4449</t>
  </si>
  <si>
    <t>Jgo refaccion p/mat F4449X</t>
  </si>
  <si>
    <t>Jgo refaccion p/mat F5149X</t>
  </si>
  <si>
    <t>Jgo refaccion p/mat F5849X</t>
  </si>
  <si>
    <t>104914</t>
  </si>
  <si>
    <t>A5453</t>
  </si>
  <si>
    <t>JDB36</t>
  </si>
  <si>
    <t>DG-1/8X4B</t>
  </si>
  <si>
    <t>DG-3/16X4B</t>
  </si>
  <si>
    <t>DG-3/16X6B</t>
  </si>
  <si>
    <t>DG-3/16X8B</t>
  </si>
  <si>
    <t>0305</t>
  </si>
  <si>
    <t>0309</t>
  </si>
  <si>
    <t>DC5/16X10</t>
  </si>
  <si>
    <t>DC3/8X10</t>
  </si>
  <si>
    <t>DC3/8X12</t>
  </si>
  <si>
    <t>0347</t>
  </si>
  <si>
    <t>0350</t>
  </si>
  <si>
    <t>0353</t>
  </si>
  <si>
    <t>110170</t>
  </si>
  <si>
    <t>DC1/4X4</t>
  </si>
  <si>
    <t>DC5/16X6</t>
  </si>
  <si>
    <t>DC3/8X8</t>
  </si>
  <si>
    <t>DC1/4X6</t>
  </si>
  <si>
    <t>110222</t>
  </si>
  <si>
    <t>0300</t>
  </si>
  <si>
    <t>DG3/16X4N</t>
  </si>
  <si>
    <t>DG3/16X6N</t>
  </si>
  <si>
    <t>DP3/16X3N</t>
  </si>
  <si>
    <t>DP1/4X4N</t>
  </si>
  <si>
    <t>DP1/4X6N</t>
  </si>
  <si>
    <t>DP3/16X6N</t>
  </si>
  <si>
    <t>DP1/4X8N</t>
  </si>
  <si>
    <t>JDES10F</t>
  </si>
  <si>
    <t>JDEST2F</t>
  </si>
  <si>
    <t>DG1/8X21/2P</t>
  </si>
  <si>
    <t>DG3/16X3P</t>
  </si>
  <si>
    <t>DR1/4X11/2PB</t>
  </si>
  <si>
    <t>DP21/4X13/8P</t>
  </si>
  <si>
    <t>DP1/8X21/2P</t>
  </si>
  <si>
    <t>DR5/16X6P</t>
  </si>
  <si>
    <t>DR3/8X8P</t>
  </si>
  <si>
    <t>DP5/16X6P</t>
  </si>
  <si>
    <t>Disco t/1 piedra 7x9/64"</t>
  </si>
  <si>
    <t>ABT-742</t>
  </si>
  <si>
    <t>Disco t/27 inox 7x1/4"</t>
  </si>
  <si>
    <t>Disco diaman segm 4"</t>
  </si>
  <si>
    <t>Disco diaman cont 4"</t>
  </si>
  <si>
    <t>Disco diaman segm 4-1/2"</t>
  </si>
  <si>
    <t>Disco diaman segm 7"</t>
  </si>
  <si>
    <t>Disco diaman cont 4-1/2"</t>
  </si>
  <si>
    <t>Disco diaman cont 7"</t>
  </si>
  <si>
    <t>Disco diaman segm 9"</t>
  </si>
  <si>
    <t>ST1080A</t>
  </si>
  <si>
    <t>ET50</t>
  </si>
  <si>
    <t>ECT-16</t>
  </si>
  <si>
    <t>ESC16X24F</t>
  </si>
  <si>
    <t>Extractor polea pata de cabra</t>
  </si>
  <si>
    <t>FN8MEB</t>
  </si>
  <si>
    <t>AUTO52F</t>
  </si>
  <si>
    <t>AUTO40F</t>
  </si>
  <si>
    <t>LTP-4</t>
  </si>
  <si>
    <t>LTP-5</t>
  </si>
  <si>
    <t>LPM-14</t>
  </si>
  <si>
    <t>LHO-14</t>
  </si>
  <si>
    <t>Lima med caña bast 6"</t>
  </si>
  <si>
    <t>Lima med caña muza 6"</t>
  </si>
  <si>
    <t>Lima plana bast 4"</t>
  </si>
  <si>
    <t>LPB-14</t>
  </si>
  <si>
    <t>Lima redonda bast 4"</t>
  </si>
  <si>
    <t>Lima med caña escofina 6"</t>
  </si>
  <si>
    <t>LES-6B</t>
  </si>
  <si>
    <t>LES-8B</t>
  </si>
  <si>
    <t>LL-1226P</t>
  </si>
  <si>
    <t>LL-1212MP</t>
  </si>
  <si>
    <t>JC6P</t>
  </si>
  <si>
    <t>123-M</t>
  </si>
  <si>
    <t>J-305P</t>
  </si>
  <si>
    <t>J-305M</t>
  </si>
  <si>
    <t>100901</t>
  </si>
  <si>
    <t>ALLX-9P</t>
  </si>
  <si>
    <t>ALLX-9M</t>
  </si>
  <si>
    <t>ALLP8M</t>
  </si>
  <si>
    <t>NUGO4</t>
  </si>
  <si>
    <t>NUGO5</t>
  </si>
  <si>
    <t>NUGO6</t>
  </si>
  <si>
    <t>NUGO8</t>
  </si>
  <si>
    <t>LEGO4</t>
  </si>
  <si>
    <t>LEGO5</t>
  </si>
  <si>
    <t>LEGO6</t>
  </si>
  <si>
    <t>LEGO8</t>
  </si>
  <si>
    <t>MT-5/32X32</t>
  </si>
  <si>
    <t>MT-3/8X16</t>
  </si>
  <si>
    <t>MT-3/8X24</t>
  </si>
  <si>
    <t>MT-1/2X13</t>
  </si>
  <si>
    <t>MT-1/2X20</t>
  </si>
  <si>
    <t>MT-9/16X18</t>
  </si>
  <si>
    <t>MT-5/8X11</t>
  </si>
  <si>
    <t>MT-5/8X18</t>
  </si>
  <si>
    <t>MT-3/4X10</t>
  </si>
  <si>
    <t>MT-3/4X16</t>
  </si>
  <si>
    <t>JMT-3/16X24</t>
  </si>
  <si>
    <t>JMT-1/4X20</t>
  </si>
  <si>
    <t>JMT-5/16X18</t>
  </si>
  <si>
    <t>JMT-3/8X16</t>
  </si>
  <si>
    <t>JMT-7/16X14</t>
  </si>
  <si>
    <t>JMT-1/2X13</t>
  </si>
  <si>
    <t>MT-1/8X40</t>
  </si>
  <si>
    <t>MANI-3/8</t>
  </si>
  <si>
    <t>Dado p/tarraja1-1/2x1/2"-13NC</t>
  </si>
  <si>
    <t>Dado p/tarraja1-1/2x5/8"-11NC</t>
  </si>
  <si>
    <t>Dado p/tarraja1-1/2x3/4"-10NC</t>
  </si>
  <si>
    <t>MG-MD-4</t>
  </si>
  <si>
    <t>Repuesto p/marro MARR2</t>
  </si>
  <si>
    <t>MXC16</t>
  </si>
  <si>
    <t>MXR16</t>
  </si>
  <si>
    <t>MAR16</t>
  </si>
  <si>
    <t>MAR20</t>
  </si>
  <si>
    <t>Repuesto p/mart uña 416PR-416</t>
  </si>
  <si>
    <t>MGMG40</t>
  </si>
  <si>
    <t>Repuesto p/mart bol 40S-48S</t>
  </si>
  <si>
    <t>Exhibidor c/hta golpe 137pz</t>
  </si>
  <si>
    <t>CUTM</t>
  </si>
  <si>
    <t>NV4</t>
  </si>
  <si>
    <t>Navaja multifuncion 21 en 1</t>
  </si>
  <si>
    <t>Multiherramienta 12 en 1</t>
  </si>
  <si>
    <t>Nivel torpedo magnetico 9"</t>
  </si>
  <si>
    <t>NX72</t>
  </si>
  <si>
    <t>115090</t>
  </si>
  <si>
    <t>JMINIPZF</t>
  </si>
  <si>
    <t>PECA6</t>
  </si>
  <si>
    <t>PECA8</t>
  </si>
  <si>
    <t>PECA9</t>
  </si>
  <si>
    <t>PECA10</t>
  </si>
  <si>
    <t>Pinza pelacable 10-24AWG 8"</t>
  </si>
  <si>
    <t>PCH10P</t>
  </si>
  <si>
    <t>Repuesto p/pison cab 130010-08</t>
  </si>
  <si>
    <t>Plomada laton 227g</t>
  </si>
  <si>
    <t>Plomada laton 340g</t>
  </si>
  <si>
    <t>Plomada laton 454g</t>
  </si>
  <si>
    <t>Plomada laton 680g</t>
  </si>
  <si>
    <t>Plomada zamac t/barril 122g</t>
  </si>
  <si>
    <t>Plomada zamac t/barril 140g</t>
  </si>
  <si>
    <t>Plomada zamac t/barril 152g</t>
  </si>
  <si>
    <t>Plomada zamac t/barril 190g</t>
  </si>
  <si>
    <t>Plomada laton t/barril 340g</t>
  </si>
  <si>
    <t>Plomada laton t/barril 330g</t>
  </si>
  <si>
    <t>Plomada laton t/barril 580g</t>
  </si>
  <si>
    <t>ST</t>
  </si>
  <si>
    <t>Sargento p/tubo 3/4"</t>
  </si>
  <si>
    <t>SARA12</t>
  </si>
  <si>
    <t>Probador volt s/cont 90-1000V</t>
  </si>
  <si>
    <t>110450</t>
  </si>
  <si>
    <t>DES-PH3-2</t>
  </si>
  <si>
    <t>DES-PH1-2</t>
  </si>
  <si>
    <t>DES-PH2-2</t>
  </si>
  <si>
    <t>DES-PH2-1</t>
  </si>
  <si>
    <t>110451</t>
  </si>
  <si>
    <t>DES-T15-1</t>
  </si>
  <si>
    <t>DES-T20-1</t>
  </si>
  <si>
    <t>DES-T25-1</t>
  </si>
  <si>
    <t>DES-T30-1</t>
  </si>
  <si>
    <t>DES-PH2-1 1/2</t>
  </si>
  <si>
    <t>DES-AD-1/4</t>
  </si>
  <si>
    <t>DES-AD-3/8</t>
  </si>
  <si>
    <t>DES-AD-5/16</t>
  </si>
  <si>
    <t>DES-EXT-290</t>
  </si>
  <si>
    <t>Repuesto p/rastrillo 130654</t>
  </si>
  <si>
    <t>Repuesto p/rastrillo RASTML</t>
  </si>
  <si>
    <t>Repuesto p/rastrillo 130657</t>
  </si>
  <si>
    <t>158</t>
  </si>
  <si>
    <t>Remache 5/32x3/8'' 500pz</t>
  </si>
  <si>
    <t>Remache 5/32x1/2'' 500pz</t>
  </si>
  <si>
    <t>Rodillo p/pintar poli 9x3/8"</t>
  </si>
  <si>
    <t>Rodillo p/pintar poli 9x3/4"</t>
  </si>
  <si>
    <t>Rodillo p/pintar poli 9x1-1/4"</t>
  </si>
  <si>
    <t>Repuesto rodillo poli 9x3/8"</t>
  </si>
  <si>
    <t>Repuesto rodillo poli 9x3/4"</t>
  </si>
  <si>
    <t>Repuesto rodillo poli 9x1-1/4"</t>
  </si>
  <si>
    <t>Rodillo p/pintar poli 4x3/4"</t>
  </si>
  <si>
    <t>Repuesto rodillo poli 4x3/4"</t>
  </si>
  <si>
    <t>Rodillo p/pintar poli 12x5/8"</t>
  </si>
  <si>
    <t>Rodillo p/pintar poli 9x5/8"</t>
  </si>
  <si>
    <t>Rodillo p/pintar poli 9x1"</t>
  </si>
  <si>
    <t>Rodillo p/pintar poli 7x5/8"</t>
  </si>
  <si>
    <t>Repuesto rodillo poli 12x5/8"</t>
  </si>
  <si>
    <t>Repuesto rodillo poli 9x5/8"</t>
  </si>
  <si>
    <t>Repuesto rodillo poli 9x1"</t>
  </si>
  <si>
    <t>Repuesto rodillo poli 7x5/8"</t>
  </si>
  <si>
    <t>123389</t>
  </si>
  <si>
    <t>Rodillo p/pintar esponj 4x3/8"</t>
  </si>
  <si>
    <t>Repuesto rodillo esponj 4x3/8"</t>
  </si>
  <si>
    <t>Rodillo p/pintar esponj 9x3/8"</t>
  </si>
  <si>
    <t>Rodillo p/pintar esponj 9x3/4"</t>
  </si>
  <si>
    <t>Repuesto rodillo esponj 9x3/8"</t>
  </si>
  <si>
    <t>Repuesto rodillo esponj 9x3/4"</t>
  </si>
  <si>
    <t>Extension acero p/pintar 1.2m</t>
  </si>
  <si>
    <t>Extension acero p/pintar 2.4m</t>
  </si>
  <si>
    <t>123388</t>
  </si>
  <si>
    <t>Rodillo p/pintar nailon 4x3/8"</t>
  </si>
  <si>
    <t>123390</t>
  </si>
  <si>
    <t>Repuesto rodillo nailon 4x3/8"</t>
  </si>
  <si>
    <t>Rodillo p/pintar microf 9x3/8"</t>
  </si>
  <si>
    <t>Rodillo p/pintar PVC 9x7/16"</t>
  </si>
  <si>
    <t>Repuesto rodillo microf 9x3/8"</t>
  </si>
  <si>
    <t>123399</t>
  </si>
  <si>
    <t>Repuesto rodillo PVC 9x7/16"</t>
  </si>
  <si>
    <t>123298</t>
  </si>
  <si>
    <t>123299</t>
  </si>
  <si>
    <t>SDT26</t>
  </si>
  <si>
    <t>TARRAJA</t>
  </si>
  <si>
    <t>D-850-1/2</t>
  </si>
  <si>
    <t>D-850-3/4</t>
  </si>
  <si>
    <t>D-850-1</t>
  </si>
  <si>
    <t>D-850-2</t>
  </si>
  <si>
    <t>Maneral p/tarraj 1/4"-1-1/4"</t>
  </si>
  <si>
    <t>Tijeras p/costura 8"</t>
  </si>
  <si>
    <t>Tijeras p/costura 9"</t>
  </si>
  <si>
    <t>Tijeras p/costura 10"</t>
  </si>
  <si>
    <t>Tijeras p/oficina 5-1/4"</t>
  </si>
  <si>
    <t>Tijeras p/oficina 6-1/2"</t>
  </si>
  <si>
    <t>Tijeras p/oficina 8-1/4"</t>
  </si>
  <si>
    <t>Tijeras multiusos 8"</t>
  </si>
  <si>
    <t>Tijeras p/oficina 6"</t>
  </si>
  <si>
    <t>Tijeras p/oficina 7"</t>
  </si>
  <si>
    <t>Tijeras p/oficina 8"</t>
  </si>
  <si>
    <t>Tijeras p/uñas 4-1/2"</t>
  </si>
  <si>
    <t>Tijeras p/bordar 3-3/4"</t>
  </si>
  <si>
    <t>TH-7</t>
  </si>
  <si>
    <t>TH-10C</t>
  </si>
  <si>
    <t>JTIRAF</t>
  </si>
  <si>
    <t>Torq trueno 1/2" 10-150ft-lb</t>
  </si>
  <si>
    <t>Torq trueno 3/4" 50-300ft-lb</t>
  </si>
  <si>
    <t>Jgo hta p/tirante int  8pz</t>
  </si>
  <si>
    <t>Abrillantador de llantas 500ml</t>
  </si>
  <si>
    <t>Removedor de gotas 130ml</t>
  </si>
  <si>
    <t>Pulimento 250ml</t>
  </si>
  <si>
    <t>Separador balatas freno disco</t>
  </si>
  <si>
    <t>Dado imp 1" largo 6pts 1-3/16"</t>
  </si>
  <si>
    <t>Dado imp 1" largo 6pts 1-1/4"</t>
  </si>
  <si>
    <t>Dado imp 1" largo 6pts 1-1/2"</t>
  </si>
  <si>
    <t>Dest p/alma de valvulas corto</t>
  </si>
  <si>
    <t>107002</t>
  </si>
  <si>
    <t>Htas p/valvulas de llantas</t>
  </si>
  <si>
    <t>Gauge de caratula 60 PSI</t>
  </si>
  <si>
    <t>Dest p/alma de valvulas largo</t>
  </si>
  <si>
    <t>Dado imp 1" p/capuchon 13/16"</t>
  </si>
  <si>
    <t>LLCR14</t>
  </si>
  <si>
    <t>Dado 3/8" p/bujia 5/8"</t>
  </si>
  <si>
    <t>Dado 1/2" p/bujia 5/8"</t>
  </si>
  <si>
    <t>Dado 1/2" p/bujia 13/16"</t>
  </si>
  <si>
    <t>Desconector linea combustible</t>
  </si>
  <si>
    <t>Limpiador d/carburador 311g</t>
  </si>
  <si>
    <t>107011</t>
  </si>
  <si>
    <t>107012</t>
  </si>
  <si>
    <t>Pistola limpia motores 1000ml</t>
  </si>
  <si>
    <t>Soporte p/motor 1000lbs</t>
  </si>
  <si>
    <t>CAP-2010P</t>
  </si>
  <si>
    <t>CAP-2510P</t>
  </si>
  <si>
    <t>Inversor corriente DC-AC 150W</t>
  </si>
  <si>
    <t>Inversor corriente DC-AC 400W</t>
  </si>
  <si>
    <t>Inversor corriente DC-AC 1000W</t>
  </si>
  <si>
    <t>107017</t>
  </si>
  <si>
    <t>Espejo insp circ 5cm</t>
  </si>
  <si>
    <t>107019</t>
  </si>
  <si>
    <t>Espejo insp oval 3x5cm</t>
  </si>
  <si>
    <t>107020</t>
  </si>
  <si>
    <t>Espejo insp circ 3cm</t>
  </si>
  <si>
    <t>Pico p/anillos sellado camisa</t>
  </si>
  <si>
    <t>Levantador mag teles 0.45kg</t>
  </si>
  <si>
    <t>Levantador mag flex 0.45kg</t>
  </si>
  <si>
    <t>Levantador mag c/luz 2kg</t>
  </si>
  <si>
    <t>GPP2</t>
  </si>
  <si>
    <t>GBS4R</t>
  </si>
  <si>
    <t>GBS6R</t>
  </si>
  <si>
    <t>GBS8R</t>
  </si>
  <si>
    <t>GBS12R</t>
  </si>
  <si>
    <t>GBS32R</t>
  </si>
  <si>
    <t>GBS50R</t>
  </si>
  <si>
    <t>Barra silicon 5/16"x10cm 12pz</t>
  </si>
  <si>
    <t>Barra silicon 1/2"x10cm 12pz</t>
  </si>
  <si>
    <t>Barra silicon 1/2"x15cm 1kg</t>
  </si>
  <si>
    <t>Barra silicon 1/2"x30cm 1kg</t>
  </si>
  <si>
    <t>CAR-121</t>
  </si>
  <si>
    <t>CAR-160</t>
  </si>
  <si>
    <t>Cortadora metales 14" 2000W</t>
  </si>
  <si>
    <t>SSB14A</t>
  </si>
  <si>
    <t>SCM12</t>
  </si>
  <si>
    <t>SSB10</t>
  </si>
  <si>
    <t>Jgo acc neum 7pz</t>
  </si>
  <si>
    <t>Jgo acc neum 17pz</t>
  </si>
  <si>
    <t>Jgo acc neum 4pz</t>
  </si>
  <si>
    <t>Generador gasolina 6000W</t>
  </si>
  <si>
    <t>Generador gasolina 2500W</t>
  </si>
  <si>
    <t>Generador gasolina 5000W</t>
  </si>
  <si>
    <t>Generador gasolina 1800W</t>
  </si>
  <si>
    <t>Generador gasolina 800W</t>
  </si>
  <si>
    <t>Generador gasolina 700W</t>
  </si>
  <si>
    <t>Lanza y pistola p/hidro HG526</t>
  </si>
  <si>
    <t>Pistola p/hidro HL720</t>
  </si>
  <si>
    <t>Lanza p/hidro HL720</t>
  </si>
  <si>
    <t>Pistola p/hidro HL519</t>
  </si>
  <si>
    <t>Lanza p/hidro HL519</t>
  </si>
  <si>
    <t>Manguera p/hidro HL519</t>
  </si>
  <si>
    <t>Pistola p/hidro HL417</t>
  </si>
  <si>
    <t>Lanza p/hidro HL417</t>
  </si>
  <si>
    <t>Manguera p/hidro HL417</t>
  </si>
  <si>
    <t>PTI-500</t>
  </si>
  <si>
    <t>ESQ75</t>
  </si>
  <si>
    <t>EST8X</t>
  </si>
  <si>
    <t>PORTA3</t>
  </si>
  <si>
    <t>Repuestos p/arco tubular 21"</t>
  </si>
  <si>
    <t>Repuestos p/arco tubular 24"</t>
  </si>
  <si>
    <t>Cortasetos gasolina 26cc</t>
  </si>
  <si>
    <t>19258</t>
  </si>
  <si>
    <t>HE11/4M</t>
  </si>
  <si>
    <t>Manguera lisa 2cap 1/2" 100m</t>
  </si>
  <si>
    <t>Podadora pasto manual 14"</t>
  </si>
  <si>
    <t>Podadora pasto manual 16"</t>
  </si>
  <si>
    <t>Gafas p/soldar 6 somb</t>
  </si>
  <si>
    <t>Gafas p/soldar 11 somb</t>
  </si>
  <si>
    <t>Guantes latex p/pintor M</t>
  </si>
  <si>
    <t>Guantes latex p/pintor G</t>
  </si>
  <si>
    <t>Gabardina imperm cinta ref CH</t>
  </si>
  <si>
    <t>Gabardina imperm alta vis CH</t>
  </si>
  <si>
    <t>Malla p/construccion 1.2x30.5m</t>
  </si>
  <si>
    <t>Señal "Ruta de evacuacion" der</t>
  </si>
  <si>
    <t>Señal "Ruta de evacuacion" izq</t>
  </si>
  <si>
    <t>Señal "Punto de reunion"</t>
  </si>
  <si>
    <t>Señal "Lava ojos emergencia"</t>
  </si>
  <si>
    <t>Señal "Botiquin"</t>
  </si>
  <si>
    <t>Señal "Peligro alta tension"</t>
  </si>
  <si>
    <t>Señal "10 Km/h Maxima"</t>
  </si>
  <si>
    <t>Correa p/remolq 50mmx5.8m</t>
  </si>
  <si>
    <t>Cuerda p/remolq 16mmx3.5m</t>
  </si>
  <si>
    <t>Cuerda p/remolq 22mmx4.5m</t>
  </si>
  <si>
    <t>Gancho p/remolq 2"</t>
  </si>
  <si>
    <t>Malacate maniv c/cable 300kg</t>
  </si>
  <si>
    <t>Malacate maniv c/cable 650kg</t>
  </si>
  <si>
    <t>Malacate maniv c/cable 1100kg</t>
  </si>
  <si>
    <t>Malacate maniv s/cable 300kg</t>
  </si>
  <si>
    <t>Malacate maniv s/cable 650kg</t>
  </si>
  <si>
    <t>Malacate maniv s/cable 1100kg</t>
  </si>
  <si>
    <t>0</t>
  </si>
  <si>
    <t>Rodaja esfera placa 40mm</t>
  </si>
  <si>
    <t>Rodaja esfera placa 50mm</t>
  </si>
  <si>
    <t>Rodaja yoyo esp aro 50mm</t>
  </si>
  <si>
    <t>Rodaja yoyo placa 40mm</t>
  </si>
  <si>
    <t>Rodaja yoyo placa 50mm</t>
  </si>
  <si>
    <t>Rodaja yoyo placa freno 40mm</t>
  </si>
  <si>
    <t>Rodaja yoyo esp rosca 40mm</t>
  </si>
  <si>
    <t>Rodaja yoyo esp rosca 50mm</t>
  </si>
  <si>
    <t>Rodaja yoyo esp madera 40mm</t>
  </si>
  <si>
    <t>Rodaja yoyo esp madera 50mm</t>
  </si>
  <si>
    <t>Rodaja hule fija 2"</t>
  </si>
  <si>
    <t>Rodaja hule fija 2-1/2"</t>
  </si>
  <si>
    <t>Rodaja hule fija 3"</t>
  </si>
  <si>
    <t>Rodaja hule fija 4"</t>
  </si>
  <si>
    <t>Rodaja hule fija 6"</t>
  </si>
  <si>
    <t>Rodaja hule gir 2"</t>
  </si>
  <si>
    <t>Rodaja hule gir 2-1/2"</t>
  </si>
  <si>
    <t>Rodaja hule gir 3"</t>
  </si>
  <si>
    <t>Rodaja hule gir 4"</t>
  </si>
  <si>
    <t>Rodaja hule gir 6"</t>
  </si>
  <si>
    <t>Rodaja hule gir freno 2"</t>
  </si>
  <si>
    <t>Rodaja hule gir freno 2-1/2"</t>
  </si>
  <si>
    <t>Rodaja hule gir freno 3"</t>
  </si>
  <si>
    <t>Rodaja yoyo placa freno 50mm</t>
  </si>
  <si>
    <t>Rodaja fierro fija 2"</t>
  </si>
  <si>
    <t>Rodaja fierro fija 2-1/2"</t>
  </si>
  <si>
    <t>Rodaja fierro fija 3"</t>
  </si>
  <si>
    <t>Rodaja fierro fija 4"</t>
  </si>
  <si>
    <t>Rodaja fierro fija 6"</t>
  </si>
  <si>
    <t>Rodaja fierro gir 2"</t>
  </si>
  <si>
    <t>Rodaja fierro gir 2-1/2"</t>
  </si>
  <si>
    <t>Rodaja fierro gir 3"</t>
  </si>
  <si>
    <t>Rodaja fierro gir 4"</t>
  </si>
  <si>
    <t>Rodaja fierro gir 6"</t>
  </si>
  <si>
    <t>150809</t>
  </si>
  <si>
    <t>150605</t>
  </si>
  <si>
    <t>150606</t>
  </si>
  <si>
    <t>150607</t>
  </si>
  <si>
    <t>150622</t>
  </si>
  <si>
    <t>150623</t>
  </si>
  <si>
    <t>150624</t>
  </si>
  <si>
    <t>150626</t>
  </si>
  <si>
    <t>150706</t>
  </si>
  <si>
    <t>Grillete acero forjado 1/2"</t>
  </si>
  <si>
    <t>150707</t>
  </si>
  <si>
    <t>Grillete acero forjado 5/8"</t>
  </si>
  <si>
    <t>150708</t>
  </si>
  <si>
    <t>Grillete acero forjado 3/4"</t>
  </si>
  <si>
    <t>150615</t>
  </si>
  <si>
    <t>150616</t>
  </si>
  <si>
    <t>150617</t>
  </si>
  <si>
    <t>Gancho p/cadena c/chaveta 3/8"</t>
  </si>
  <si>
    <t>150619</t>
  </si>
  <si>
    <t>Gancho p/cadena c/chaveta 1/2"</t>
  </si>
  <si>
    <t>150620</t>
  </si>
  <si>
    <t>Gancho p/cadena c/chaveta 5/8"</t>
  </si>
  <si>
    <t>Guardacabo p/cable acero 1/4"</t>
  </si>
  <si>
    <t>Guardacabo p/cable acero 3/8"</t>
  </si>
  <si>
    <t>Guardacabo p/cable acero 1/2"</t>
  </si>
  <si>
    <t>150304</t>
  </si>
  <si>
    <t>Guardacabo p/cable acero 5/8"</t>
  </si>
  <si>
    <t>150305</t>
  </si>
  <si>
    <t>Guardacabo p/cable acero 3/4"</t>
  </si>
  <si>
    <t>150720</t>
  </si>
  <si>
    <t>150721</t>
  </si>
  <si>
    <t>150722</t>
  </si>
  <si>
    <t>150723</t>
  </si>
  <si>
    <t>150724</t>
  </si>
  <si>
    <t>150701</t>
  </si>
  <si>
    <t>Grillete acero forjado 3/16"</t>
  </si>
  <si>
    <t>150710</t>
  </si>
  <si>
    <t>Grillete acero forjado 1"</t>
  </si>
  <si>
    <t>150711</t>
  </si>
  <si>
    <t>150712</t>
  </si>
  <si>
    <t>150713</t>
  </si>
  <si>
    <t>150714</t>
  </si>
  <si>
    <t>150702</t>
  </si>
  <si>
    <t>Grillete acero forjado 1/4"</t>
  </si>
  <si>
    <t>150703</t>
  </si>
  <si>
    <t>Grillete acero forjado 5/16"</t>
  </si>
  <si>
    <t>150704</t>
  </si>
  <si>
    <t>Grillete acero forjado 3/8"</t>
  </si>
  <si>
    <t>150705</t>
  </si>
  <si>
    <t>Grillete acero forjado 7/16"</t>
  </si>
  <si>
    <t>150709</t>
  </si>
  <si>
    <t>Grillete acero forjado 7/8"</t>
  </si>
  <si>
    <t>GRIP-10</t>
  </si>
  <si>
    <t>GRIP-13</t>
  </si>
  <si>
    <t>GRIP-2</t>
  </si>
  <si>
    <t>GRIP-4</t>
  </si>
  <si>
    <t>GRIP-6</t>
  </si>
  <si>
    <t>GRIP-7</t>
  </si>
  <si>
    <t>GRIP-8</t>
  </si>
  <si>
    <t>GRIP-9</t>
  </si>
  <si>
    <t>150410</t>
  </si>
  <si>
    <t>150411</t>
  </si>
  <si>
    <t>150412</t>
  </si>
  <si>
    <t>150503</t>
  </si>
  <si>
    <t>150505</t>
  </si>
  <si>
    <t>150406</t>
  </si>
  <si>
    <t>150408</t>
  </si>
  <si>
    <t>150409</t>
  </si>
  <si>
    <t>150905</t>
  </si>
  <si>
    <t>150907</t>
  </si>
  <si>
    <t>GAT-9</t>
  </si>
  <si>
    <t>150001</t>
  </si>
  <si>
    <t>150002</t>
  </si>
  <si>
    <t>150102</t>
  </si>
  <si>
    <t>150003</t>
  </si>
  <si>
    <t>150104</t>
  </si>
  <si>
    <t>150005</t>
  </si>
  <si>
    <t>150009</t>
  </si>
  <si>
    <t>TEN5/8</t>
  </si>
  <si>
    <t>150010</t>
  </si>
  <si>
    <t>150110</t>
  </si>
  <si>
    <t>150107</t>
  </si>
  <si>
    <t>LI-CLOS2-3AAA</t>
  </si>
  <si>
    <t>Lampara LED p/closet 3AAA 2pz</t>
  </si>
  <si>
    <t>GA-4X</t>
  </si>
  <si>
    <t>GA-6X</t>
  </si>
  <si>
    <t>GA-9X</t>
  </si>
  <si>
    <t>Antena exter HDTV omnidirec</t>
  </si>
  <si>
    <t>Divisor coaxial 1 ent 2 sal</t>
  </si>
  <si>
    <t>Divisor coaxial 1 ent 3 sal</t>
  </si>
  <si>
    <t>Divisor coaxial 1 ent 4 sal</t>
  </si>
  <si>
    <t>Soporte univ equip video 10kg</t>
  </si>
  <si>
    <t>P431B</t>
  </si>
  <si>
    <t>P425B</t>
  </si>
  <si>
    <t>Placa 1 toma telefono 1/3 bco</t>
  </si>
  <si>
    <t>Cable THW cal 8 100m ngo</t>
  </si>
  <si>
    <t>Cable THW cal 8 100m bco</t>
  </si>
  <si>
    <t>Cable THW cal 10 100m ngo</t>
  </si>
  <si>
    <t>Cable THW cal 10 100m bco</t>
  </si>
  <si>
    <t>Cable THW cal 12 100m ngo</t>
  </si>
  <si>
    <t>Cable THW cal 12 100m verd</t>
  </si>
  <si>
    <t>Cable THW cal 12 100m bco</t>
  </si>
  <si>
    <t>Cable THW cal 14 100m ngo</t>
  </si>
  <si>
    <t>Cable THW cal 14 100m bco</t>
  </si>
  <si>
    <t>Cable POT 2x12 100m bco</t>
  </si>
  <si>
    <t>Cable POT 2x14 100m bco</t>
  </si>
  <si>
    <t>Cable POT 2x16 100m bco</t>
  </si>
  <si>
    <t>Cable POT 2x18 100m bco</t>
  </si>
  <si>
    <t>Cable POT CCA 2x12 100m bco</t>
  </si>
  <si>
    <t>Cable POT CCA 2x14 100m bco</t>
  </si>
  <si>
    <t>Cable POT CCA 2x16 100m bco</t>
  </si>
  <si>
    <t>Cable POT CCA 2x18 100m bco</t>
  </si>
  <si>
    <t>Capuchon p/cable cal22/18 gris</t>
  </si>
  <si>
    <t>Capuchon p/cable cal18/16 azul</t>
  </si>
  <si>
    <t>Capuchon p/cable cal16/14 nja</t>
  </si>
  <si>
    <t>Capuchon p/cable cal14/12 amar</t>
  </si>
  <si>
    <t>Capuchon p/cable cal14/8 rojo</t>
  </si>
  <si>
    <t>Conector rect liq tight 1/2"</t>
  </si>
  <si>
    <t>Aceite aflojatodo 235ml</t>
  </si>
  <si>
    <t>Aceite aflojatodo 110ml</t>
  </si>
  <si>
    <t>Aceite aflojatodo 400ml</t>
  </si>
  <si>
    <t>Aceite aflojatodo 545ml</t>
  </si>
  <si>
    <t>Aceite multiusos 100ml</t>
  </si>
  <si>
    <t>Anticongelante 1Lt</t>
  </si>
  <si>
    <t>Anticongelante 3.785Lt</t>
  </si>
  <si>
    <t>Grasa p/chasis 450gr</t>
  </si>
  <si>
    <t>Grasa p/baleros 450gr</t>
  </si>
  <si>
    <t>Valvula p/inflar balones 100pz</t>
  </si>
  <si>
    <t>Franela rollo 50cmx50m gris</t>
  </si>
  <si>
    <t>Franela rollo 50cmx50m bco</t>
  </si>
  <si>
    <t>Franela rollo 50cmx50m rojo</t>
  </si>
  <si>
    <t>PL614</t>
  </si>
  <si>
    <t>PL438</t>
  </si>
  <si>
    <t>PL838</t>
  </si>
  <si>
    <t>PL1038</t>
  </si>
  <si>
    <t>PL812</t>
  </si>
  <si>
    <t>PL1012</t>
  </si>
  <si>
    <t>PL1212</t>
  </si>
  <si>
    <t>PL1412</t>
  </si>
  <si>
    <t>PL458</t>
  </si>
  <si>
    <t>PL658</t>
  </si>
  <si>
    <t>PL858</t>
  </si>
  <si>
    <t>PL1058</t>
  </si>
  <si>
    <t>PL1258</t>
  </si>
  <si>
    <t>PL1458</t>
  </si>
  <si>
    <t>PL434</t>
  </si>
  <si>
    <t>PL634</t>
  </si>
  <si>
    <t>PL834</t>
  </si>
  <si>
    <t>PL1034</t>
  </si>
  <si>
    <t>PL1234</t>
  </si>
  <si>
    <t>PL1434</t>
  </si>
  <si>
    <t>PL41</t>
  </si>
  <si>
    <t>PL61</t>
  </si>
  <si>
    <t>PL81</t>
  </si>
  <si>
    <t>PL101</t>
  </si>
  <si>
    <t>PL121</t>
  </si>
  <si>
    <t>PL141</t>
  </si>
  <si>
    <t>PL8114</t>
  </si>
  <si>
    <t>PL10114</t>
  </si>
  <si>
    <t>PL12114</t>
  </si>
  <si>
    <t>PL14114</t>
  </si>
  <si>
    <t>PL6112</t>
  </si>
  <si>
    <t>PL8112</t>
  </si>
  <si>
    <t>PL10112</t>
  </si>
  <si>
    <t>PL12112</t>
  </si>
  <si>
    <t>PL14112</t>
  </si>
  <si>
    <t>PL62</t>
  </si>
  <si>
    <t>PL82</t>
  </si>
  <si>
    <t>PL102</t>
  </si>
  <si>
    <t>PL122</t>
  </si>
  <si>
    <t>PL142</t>
  </si>
  <si>
    <t>PL8212</t>
  </si>
  <si>
    <t>PL10212</t>
  </si>
  <si>
    <t>PL12212</t>
  </si>
  <si>
    <t>PL14212</t>
  </si>
  <si>
    <t>PL83</t>
  </si>
  <si>
    <t>PL103</t>
  </si>
  <si>
    <t>PL123</t>
  </si>
  <si>
    <t>PL143</t>
  </si>
  <si>
    <t>PM61</t>
  </si>
  <si>
    <t>PM81</t>
  </si>
  <si>
    <t>PM101</t>
  </si>
  <si>
    <t>PM6114</t>
  </si>
  <si>
    <t>PM8114</t>
  </si>
  <si>
    <t>PM6112</t>
  </si>
  <si>
    <t>PM8112</t>
  </si>
  <si>
    <t>PM6134</t>
  </si>
  <si>
    <t>PM62</t>
  </si>
  <si>
    <t>PM82</t>
  </si>
  <si>
    <t>PM102</t>
  </si>
  <si>
    <t>PM8212</t>
  </si>
  <si>
    <t>PM10212</t>
  </si>
  <si>
    <t>PM83</t>
  </si>
  <si>
    <t>PM103</t>
  </si>
  <si>
    <t>PM123</t>
  </si>
  <si>
    <t>PM124</t>
  </si>
  <si>
    <t>PMC634</t>
  </si>
  <si>
    <t>PMC61</t>
  </si>
  <si>
    <t>PMC81</t>
  </si>
  <si>
    <t>PMC6114</t>
  </si>
  <si>
    <t>PMC8114</t>
  </si>
  <si>
    <t>PMC6112</t>
  </si>
  <si>
    <t>PMC8112</t>
  </si>
  <si>
    <t>PMC82</t>
  </si>
  <si>
    <t>TM1412</t>
  </si>
  <si>
    <t>TM14114</t>
  </si>
  <si>
    <t>TM14112</t>
  </si>
  <si>
    <t>TM14312</t>
  </si>
  <si>
    <t>TM14412</t>
  </si>
  <si>
    <t>TM51612</t>
  </si>
  <si>
    <t>TM51634</t>
  </si>
  <si>
    <t>TM516114</t>
  </si>
  <si>
    <t>TM5162</t>
  </si>
  <si>
    <t>TM516212</t>
  </si>
  <si>
    <t>TM5163</t>
  </si>
  <si>
    <t>TM516312</t>
  </si>
  <si>
    <t>TM5164</t>
  </si>
  <si>
    <t>TM516412</t>
  </si>
  <si>
    <t>TM5165</t>
  </si>
  <si>
    <t>TM5166</t>
  </si>
  <si>
    <t>TM3834</t>
  </si>
  <si>
    <t>TM381</t>
  </si>
  <si>
    <t>TM38114</t>
  </si>
  <si>
    <t>TM383</t>
  </si>
  <si>
    <t>TM38312</t>
  </si>
  <si>
    <t>TM7164</t>
  </si>
  <si>
    <t>TM716412</t>
  </si>
  <si>
    <t>TM7165</t>
  </si>
  <si>
    <t>TM7166</t>
  </si>
  <si>
    <t>TM12114</t>
  </si>
  <si>
    <t>TM12112</t>
  </si>
  <si>
    <t>TM12212</t>
  </si>
  <si>
    <t>TM12312</t>
  </si>
  <si>
    <t>TM124</t>
  </si>
  <si>
    <t>TM12412</t>
  </si>
  <si>
    <t>TM125</t>
  </si>
  <si>
    <t>TM126</t>
  </si>
  <si>
    <t>TM58112</t>
  </si>
  <si>
    <t>TM582</t>
  </si>
  <si>
    <t>TM58212</t>
  </si>
  <si>
    <t>TM584</t>
  </si>
  <si>
    <t>TM58412</t>
  </si>
  <si>
    <t>TM585</t>
  </si>
  <si>
    <t>TM586</t>
  </si>
  <si>
    <t>TM342</t>
  </si>
  <si>
    <t>TM34212</t>
  </si>
  <si>
    <t>PCB812</t>
  </si>
  <si>
    <t>PCB834</t>
  </si>
  <si>
    <t>PCB81</t>
  </si>
  <si>
    <t>PCB8114</t>
  </si>
  <si>
    <t>PCB8112</t>
  </si>
  <si>
    <t>PCB82</t>
  </si>
  <si>
    <t>PHR1434</t>
  </si>
  <si>
    <t>PHR141</t>
  </si>
  <si>
    <t>PHR14114</t>
  </si>
  <si>
    <t>PHR14112</t>
  </si>
  <si>
    <t>PHR142</t>
  </si>
  <si>
    <t>PHB1434</t>
  </si>
  <si>
    <t>PHB141</t>
  </si>
  <si>
    <t>PHB14114</t>
  </si>
  <si>
    <t>PHB14112</t>
  </si>
  <si>
    <t>PHB142</t>
  </si>
  <si>
    <t>TC143</t>
  </si>
  <si>
    <t>TC516312</t>
  </si>
  <si>
    <t>TC38114</t>
  </si>
  <si>
    <t>TC38112</t>
  </si>
  <si>
    <t>TC38212</t>
  </si>
  <si>
    <t>TC383</t>
  </si>
  <si>
    <t>TC38312</t>
  </si>
  <si>
    <t>TC384</t>
  </si>
  <si>
    <t>TC716114</t>
  </si>
  <si>
    <t>TC716112</t>
  </si>
  <si>
    <t>TC716212</t>
  </si>
  <si>
    <t>TC7163</t>
  </si>
  <si>
    <t>TC716312</t>
  </si>
  <si>
    <t>TC7164</t>
  </si>
  <si>
    <t>TC12114</t>
  </si>
  <si>
    <t>TC12112</t>
  </si>
  <si>
    <t>TC122</t>
  </si>
  <si>
    <t>TC12212</t>
  </si>
  <si>
    <t>TC123</t>
  </si>
  <si>
    <t>TC12312</t>
  </si>
  <si>
    <t>TC124</t>
  </si>
  <si>
    <t>TMR1812</t>
  </si>
  <si>
    <t>TMR1858</t>
  </si>
  <si>
    <t>TMR1834</t>
  </si>
  <si>
    <t>TMR181</t>
  </si>
  <si>
    <t>TMR18114</t>
  </si>
  <si>
    <t>TMR18112</t>
  </si>
  <si>
    <t>TMR182</t>
  </si>
  <si>
    <t>TMR53212</t>
  </si>
  <si>
    <t>TMR53258</t>
  </si>
  <si>
    <t>TMR53234</t>
  </si>
  <si>
    <t>TMR5321</t>
  </si>
  <si>
    <t>TMR532114</t>
  </si>
  <si>
    <t>TMR532112</t>
  </si>
  <si>
    <t>TMR5322</t>
  </si>
  <si>
    <t>TMR532212</t>
  </si>
  <si>
    <t>TMR31612</t>
  </si>
  <si>
    <t>TMR31658</t>
  </si>
  <si>
    <t>TMR31634</t>
  </si>
  <si>
    <t>TMR3161</t>
  </si>
  <si>
    <t>TMR316114</t>
  </si>
  <si>
    <t>TMR316112</t>
  </si>
  <si>
    <t>TMR3162</t>
  </si>
  <si>
    <t>TMR316212</t>
  </si>
  <si>
    <t>TMR3163</t>
  </si>
  <si>
    <t>TMR1412</t>
  </si>
  <si>
    <t>TMR1458</t>
  </si>
  <si>
    <t>TMR1434</t>
  </si>
  <si>
    <t>TMR141</t>
  </si>
  <si>
    <t>TMR14114</t>
  </si>
  <si>
    <t>TMR14112</t>
  </si>
  <si>
    <t>TMR142</t>
  </si>
  <si>
    <t>TMR14212</t>
  </si>
  <si>
    <t>TMR143</t>
  </si>
  <si>
    <t>T51412</t>
  </si>
  <si>
    <t>T514114</t>
  </si>
  <si>
    <t>T514112</t>
  </si>
  <si>
    <t>T5142</t>
  </si>
  <si>
    <t>T514212</t>
  </si>
  <si>
    <t>T5143</t>
  </si>
  <si>
    <t>T551612</t>
  </si>
  <si>
    <t>T551634</t>
  </si>
  <si>
    <t>T55161</t>
  </si>
  <si>
    <t>T5516114</t>
  </si>
  <si>
    <t>T5516312</t>
  </si>
  <si>
    <t>T55164</t>
  </si>
  <si>
    <t>T53834</t>
  </si>
  <si>
    <t>T538114</t>
  </si>
  <si>
    <t>T538112</t>
  </si>
  <si>
    <t>T538212</t>
  </si>
  <si>
    <t>T5383</t>
  </si>
  <si>
    <t>T538312</t>
  </si>
  <si>
    <t>T5384</t>
  </si>
  <si>
    <t>T57161</t>
  </si>
  <si>
    <t>T5716114</t>
  </si>
  <si>
    <t>T5716112</t>
  </si>
  <si>
    <t>T57162</t>
  </si>
  <si>
    <t>T5716212</t>
  </si>
  <si>
    <t>T57163</t>
  </si>
  <si>
    <t>T5716312</t>
  </si>
  <si>
    <t>T57164</t>
  </si>
  <si>
    <t>T5121</t>
  </si>
  <si>
    <t>T512114</t>
  </si>
  <si>
    <t>T512112</t>
  </si>
  <si>
    <t>T5122</t>
  </si>
  <si>
    <t>T512212</t>
  </si>
  <si>
    <t>T5123</t>
  </si>
  <si>
    <t>T512312</t>
  </si>
  <si>
    <t>T5124</t>
  </si>
  <si>
    <t>VR3161</t>
  </si>
  <si>
    <t>Varilla roscada 3/16"x1m</t>
  </si>
  <si>
    <t>VR141</t>
  </si>
  <si>
    <t>Varilla roscada 1/4"x1m</t>
  </si>
  <si>
    <t>VR5161</t>
  </si>
  <si>
    <t>Varilla roscada 5/16"x1m</t>
  </si>
  <si>
    <t>VR381</t>
  </si>
  <si>
    <t>Varilla roscada 3/8"x1m</t>
  </si>
  <si>
    <t>VR7161</t>
  </si>
  <si>
    <t>Varilla roscada 7/16"x1m</t>
  </si>
  <si>
    <t>VR121</t>
  </si>
  <si>
    <t>Varilla roscada 1/2"x1m</t>
  </si>
  <si>
    <t>VR581</t>
  </si>
  <si>
    <t>Varilla roscada 5/8"x1m</t>
  </si>
  <si>
    <t>VR341</t>
  </si>
  <si>
    <t>Varilla roscada 3/4"x1m</t>
  </si>
  <si>
    <t>VR781</t>
  </si>
  <si>
    <t>Varilla roscada 7/8"x1m</t>
  </si>
  <si>
    <t>VR11</t>
  </si>
  <si>
    <t>Varilla roscada 1"x1m</t>
  </si>
  <si>
    <t>Espuma de poliuretano 750ml</t>
  </si>
  <si>
    <t>Espuma de poliuretano 500ml</t>
  </si>
  <si>
    <t>Espuma de poliuretano 300ml</t>
  </si>
  <si>
    <t>Espuma de poliuretano de 300ml</t>
  </si>
  <si>
    <t>Espuma de poliuretano de 500ml</t>
  </si>
  <si>
    <t>Espuma de poliuretano de 750ml</t>
  </si>
  <si>
    <t>Lija esmeril nga gno 36</t>
  </si>
  <si>
    <t>Lija esmeril nga gno 50</t>
  </si>
  <si>
    <t>Lija esmeril nga gno 80</t>
  </si>
  <si>
    <t>Lija esmeril nga gno 120</t>
  </si>
  <si>
    <t>Lija agua gno 80</t>
  </si>
  <si>
    <t>Lija agua gno 100</t>
  </si>
  <si>
    <t>Lija agua gno 120</t>
  </si>
  <si>
    <t>Lija agua gno 150</t>
  </si>
  <si>
    <t>Lija agua gno 180</t>
  </si>
  <si>
    <t>Lija agua gno 220</t>
  </si>
  <si>
    <t>Lija agua gno 240</t>
  </si>
  <si>
    <t>Lija agua gno 280</t>
  </si>
  <si>
    <t>Lija agua gno 320</t>
  </si>
  <si>
    <t>Lija agua gno 360</t>
  </si>
  <si>
    <t>Lija agua gno 400</t>
  </si>
  <si>
    <t>Lija agua gno 500</t>
  </si>
  <si>
    <t>Lija agua gno 600</t>
  </si>
  <si>
    <t>Lija agua gno 1000</t>
  </si>
  <si>
    <t>Lija agua gno 1200</t>
  </si>
  <si>
    <t>Lija esmeril roja gno 36</t>
  </si>
  <si>
    <t>Lija esmeril roja gno 50</t>
  </si>
  <si>
    <t>Lija esmeril roja gno 80</t>
  </si>
  <si>
    <t>Lija esmeril roja gno 120</t>
  </si>
  <si>
    <t>LT-12</t>
  </si>
  <si>
    <t>LT-23</t>
  </si>
  <si>
    <t>LT-33</t>
  </si>
  <si>
    <t>LT-34</t>
  </si>
  <si>
    <t>LT-45</t>
  </si>
  <si>
    <t>LT-46</t>
  </si>
  <si>
    <t>LT-56</t>
  </si>
  <si>
    <t>LT-612</t>
  </si>
  <si>
    <t>LT-1217</t>
  </si>
  <si>
    <t>LP20X30</t>
  </si>
  <si>
    <t>LP18X24</t>
  </si>
  <si>
    <t>LP9X12</t>
  </si>
  <si>
    <t>LP20X20</t>
  </si>
  <si>
    <t>LP20X20N</t>
  </si>
  <si>
    <t>LP16X20V</t>
  </si>
  <si>
    <t>LP30X20V</t>
  </si>
  <si>
    <t>LP20X20V</t>
  </si>
  <si>
    <t>Cemento p/tubo PVC 118 ml</t>
  </si>
  <si>
    <t>Cemento p/tubo PVC 236 ml</t>
  </si>
  <si>
    <t>Cemento p/tubo PVC 473 ml</t>
  </si>
  <si>
    <t>Cemento p/tubo PVC 946 ml</t>
  </si>
  <si>
    <t>LP-23-R</t>
  </si>
  <si>
    <t>LP-33-R</t>
  </si>
  <si>
    <t>LP-34-R</t>
  </si>
  <si>
    <t>LP-45-R</t>
  </si>
  <si>
    <t>LP-46-R</t>
  </si>
  <si>
    <t>LP-56-R</t>
  </si>
  <si>
    <t>LP-612-R</t>
  </si>
  <si>
    <t>Cemento p/tubo CPVC 118 ml</t>
  </si>
  <si>
    <t>Cemento p/tubo CPVC 236 ml</t>
  </si>
  <si>
    <t>Tela mosqui plas gris 0.60x30m</t>
  </si>
  <si>
    <t>Tela mosqui plas gris 0.75x30m</t>
  </si>
  <si>
    <t>Tela mosqui plas gris 0.90x30m</t>
  </si>
  <si>
    <t>Tela mosqui plas gris 1.05x30m</t>
  </si>
  <si>
    <t>Tela mosqui plas gris 1.20x30m</t>
  </si>
  <si>
    <t>Tela mosqui plas gris 1.50x30m</t>
  </si>
  <si>
    <t>Tela mosqui plas gris 1.70x30m</t>
  </si>
  <si>
    <t>BAL-PRO</t>
  </si>
  <si>
    <t>Cilindro para agua 700ml</t>
  </si>
  <si>
    <t>100-P</t>
  </si>
  <si>
    <t>Playera polo dama amarilla CH</t>
  </si>
  <si>
    <t>Playera polo dama azul CH</t>
  </si>
  <si>
    <t>Playera polo dama azul M</t>
  </si>
  <si>
    <t>RBOTAN</t>
  </si>
  <si>
    <t>RDISM</t>
  </si>
  <si>
    <t>CLMC1</t>
  </si>
  <si>
    <t>CLMC114</t>
  </si>
  <si>
    <t>CLMC212</t>
  </si>
  <si>
    <t>CLMC3</t>
  </si>
  <si>
    <t>CLM1</t>
  </si>
  <si>
    <t>CLM112</t>
  </si>
  <si>
    <t>CLM212</t>
  </si>
  <si>
    <t>CLAC34</t>
  </si>
  <si>
    <t>Clavo alfiler c/cab 3/4" 1kg</t>
  </si>
  <si>
    <t>CPS2C</t>
  </si>
  <si>
    <t>Lock</t>
  </si>
  <si>
    <t>Proforza</t>
  </si>
  <si>
    <t>Prolok</t>
  </si>
  <si>
    <t>I101</t>
  </si>
  <si>
    <t>Pasador sbrepon cadena lat ant</t>
  </si>
  <si>
    <t>A450</t>
  </si>
  <si>
    <t>A451</t>
  </si>
  <si>
    <t>A452</t>
  </si>
  <si>
    <t>Mirilla p/puert lat ant</t>
  </si>
  <si>
    <t>C600</t>
  </si>
  <si>
    <t>C601</t>
  </si>
  <si>
    <t>C602</t>
  </si>
  <si>
    <t>C603</t>
  </si>
  <si>
    <t>C608</t>
  </si>
  <si>
    <t>Guardapolvo alum 100cm</t>
  </si>
  <si>
    <t>Fija puert palanca lat ant</t>
  </si>
  <si>
    <t>Guardapolvo bco 100cm</t>
  </si>
  <si>
    <t>Guardapolvo ngo 100cm</t>
  </si>
  <si>
    <t>Guardapolvo alum 90cm</t>
  </si>
  <si>
    <t>Letra A slim 4" lat bri</t>
  </si>
  <si>
    <t>Letra B slim 4" lat bri</t>
  </si>
  <si>
    <t>Letra C slim 4" lat bri</t>
  </si>
  <si>
    <t>Letra D slim 4" lat bri</t>
  </si>
  <si>
    <t>Buzon blanco 21.5x35x10.5cm</t>
  </si>
  <si>
    <t>Buzon negro 21.5x35x10.5cm</t>
  </si>
  <si>
    <t>B210</t>
  </si>
  <si>
    <t>B211</t>
  </si>
  <si>
    <t>Manija p/ventana tipo perico</t>
  </si>
  <si>
    <t>Carretilla p/porton 300kg</t>
  </si>
  <si>
    <t>Carretilla p/porton 500kg</t>
  </si>
  <si>
    <t>Gancho perchero somb y abr lat</t>
  </si>
  <si>
    <t>Gancho perchero somb y abr niq</t>
  </si>
  <si>
    <t>Gancho perchero doble laton</t>
  </si>
  <si>
    <t>Gancho perchero doble niquel</t>
  </si>
  <si>
    <t>C429</t>
  </si>
  <si>
    <t>C430</t>
  </si>
  <si>
    <t>C431</t>
  </si>
  <si>
    <t>C432</t>
  </si>
  <si>
    <t>C014</t>
  </si>
  <si>
    <t>C015</t>
  </si>
  <si>
    <t>C016</t>
  </si>
  <si>
    <t>Playera polo dama blanca CH</t>
  </si>
  <si>
    <t>Playera polo dama blanca M</t>
  </si>
  <si>
    <t>Candado p/gancho c/llave 100pz</t>
  </si>
  <si>
    <t>Llave d/candado p/gancho</t>
  </si>
  <si>
    <t>MENSUAL</t>
  </si>
  <si>
    <t>PRECIO LISTA</t>
  </si>
  <si>
    <t>GBS6</t>
  </si>
  <si>
    <t>GAVPIN</t>
  </si>
  <si>
    <t>Llave española 1000V 10mm</t>
  </si>
  <si>
    <t/>
  </si>
  <si>
    <t>SI</t>
  </si>
  <si>
    <t>U12</t>
  </si>
  <si>
    <t>Llave española 1000V 11mm</t>
  </si>
  <si>
    <t>Llave española 1000V 12mm</t>
  </si>
  <si>
    <t>Llave española 1000V 13mm</t>
  </si>
  <si>
    <t>Llave española 1000V 14mm</t>
  </si>
  <si>
    <t>Llave española 1000V 15mm</t>
  </si>
  <si>
    <t>Llave española 1000V 17mm</t>
  </si>
  <si>
    <t>Llave española 1000V 18mm</t>
  </si>
  <si>
    <t>Llave española 1000V 19mm</t>
  </si>
  <si>
    <t>Llave española 1000V 5/16"</t>
  </si>
  <si>
    <t>Llave española 1000V 3/8"</t>
  </si>
  <si>
    <t>Llave española 1000V 7/16"</t>
  </si>
  <si>
    <t>Llave española 1000V 1/2"</t>
  </si>
  <si>
    <t>Llave española 1000V 9/16"</t>
  </si>
  <si>
    <t>Llave española 1000V 5/8"</t>
  </si>
  <si>
    <t>Llave española 1000V 11/16"</t>
  </si>
  <si>
    <t>Llave española 1000V 3/4"</t>
  </si>
  <si>
    <t>Llave hex L 1000V 3mm</t>
  </si>
  <si>
    <t>Llave hex L 1000V 4mm</t>
  </si>
  <si>
    <t>Llave hex L 1000V 5mm</t>
  </si>
  <si>
    <t>Llave hex L 1000V 6mm</t>
  </si>
  <si>
    <t>Llave hex L 1000V 1/8"</t>
  </si>
  <si>
    <t>Llave hex L 1000V 5/32"</t>
  </si>
  <si>
    <t>Llave hex L 1000V 3/16"</t>
  </si>
  <si>
    <t>Dado 1/4" 6pt 5/32"</t>
  </si>
  <si>
    <t>Dado 1/4" 6pt 3/16"</t>
  </si>
  <si>
    <t>Dado 1/4" 6pt 7/32"</t>
  </si>
  <si>
    <t>Dado 1/4" 6pt 1/4"</t>
  </si>
  <si>
    <t>Dado 1/4" 6pt 9/32"</t>
  </si>
  <si>
    <t>Dado 1/4" 6pt 5/16"</t>
  </si>
  <si>
    <t>Dado 1/4" 6pt 11/32"</t>
  </si>
  <si>
    <t>Dado 1/4" 6pt 3/8"</t>
  </si>
  <si>
    <t>Dado 1/4" 6pt 7/16"</t>
  </si>
  <si>
    <t>Dado 1/4" 6pt 1/2"</t>
  </si>
  <si>
    <t>Dado 1/4" 6pt 9/16"</t>
  </si>
  <si>
    <t>Dado 1/4" 12pt 3/16"</t>
  </si>
  <si>
    <t>Dado 1/4" 12pt 7/32"</t>
  </si>
  <si>
    <t>Dado 1/4" 12pt 1/4"</t>
  </si>
  <si>
    <t>Dado 1/4" 12pt 9/32"</t>
  </si>
  <si>
    <t>Dado 1/4" 12pt 5/16"</t>
  </si>
  <si>
    <t>Dado 1/4" 12pt 11/32"</t>
  </si>
  <si>
    <t>Dado 1/4" 12pt 3/8"</t>
  </si>
  <si>
    <t>Dado 1/4" 12pt 7/16"</t>
  </si>
  <si>
    <t>Dado 1/4" 12pt 1/2"</t>
  </si>
  <si>
    <t>Dado 1/4" 12pt 5/32"</t>
  </si>
  <si>
    <t>Dado 1/4" 12pt 9/16"</t>
  </si>
  <si>
    <t>Dado 1/4" 6pt 4mm</t>
  </si>
  <si>
    <t>Dado 1/4" 6pt 5mm</t>
  </si>
  <si>
    <t>Dado 1/4" 6pt 6mm</t>
  </si>
  <si>
    <t>Dado 1/4" 6pt 7mm</t>
  </si>
  <si>
    <t>Dado 1/4" 6pt 8mm</t>
  </si>
  <si>
    <t>Dado 1/4" 6pt 9mm</t>
  </si>
  <si>
    <t>Dado 1/4" 6pt 10mm</t>
  </si>
  <si>
    <t>Dado 1/4" 6pt 11mm</t>
  </si>
  <si>
    <t>Dado 1/4" 6pt 12mm</t>
  </si>
  <si>
    <t>Dado 1/4" 6pt 13mm</t>
  </si>
  <si>
    <t>Dado 1/4" 6pt 15mm</t>
  </si>
  <si>
    <t>Dado 1/4" 6pt 4.5mm</t>
  </si>
  <si>
    <t>Dado 1/4" 6pt 5.5mm</t>
  </si>
  <si>
    <t>Dado 1/4" 6pt 14mm</t>
  </si>
  <si>
    <t>Dado 3/8" 12pt 1/4"</t>
  </si>
  <si>
    <t>Dado 3/8" 12pt 5/16"</t>
  </si>
  <si>
    <t>Dado 3/8" 12pt 11/32"</t>
  </si>
  <si>
    <t>Dado 3/8" 12pt 3/8"</t>
  </si>
  <si>
    <t>Dado 3/8" 12pt 7/16"</t>
  </si>
  <si>
    <t>Dado 3/8" 12pt 1/2"</t>
  </si>
  <si>
    <t>Dado 3/8" 12pt 17/32"</t>
  </si>
  <si>
    <t>Dado 3/8" 12pt 9/16"</t>
  </si>
  <si>
    <t>Dado 3/8" 12pt 19/32"</t>
  </si>
  <si>
    <t>Dado 3/8" 12pt 5/8"</t>
  </si>
  <si>
    <t>Dado 3/8" 12pt 11/16"</t>
  </si>
  <si>
    <t>Dado 3/8" 12pt 3/4"</t>
  </si>
  <si>
    <t>Dado 3/8" 12pt 13/16"</t>
  </si>
  <si>
    <t>Dado 3/8" 12pt 7/8"</t>
  </si>
  <si>
    <t>Dado 3/8" 12pt 15/16"</t>
  </si>
  <si>
    <t>Dado 3/8" 12pt 1"</t>
  </si>
  <si>
    <t>Dado 3/8" 6pt 1/4"</t>
  </si>
  <si>
    <t>Dado 3/8" 6pt 5/16"</t>
  </si>
  <si>
    <t>Dado 3/8" 6pt 3/8"</t>
  </si>
  <si>
    <t>Dado 3/8" 6pt 7/16"</t>
  </si>
  <si>
    <t>Dado 3/8" 6pt 1/2"</t>
  </si>
  <si>
    <t>Dado 3/8" 6pt 9/16"</t>
  </si>
  <si>
    <t>Dado 3/8" 6pt 5/8"</t>
  </si>
  <si>
    <t>Dado 3/8" 6pt 11/16"</t>
  </si>
  <si>
    <t>Dado 3/8" 6pt 3/4"</t>
  </si>
  <si>
    <t>Dado 3/8" 6pt 13/16"</t>
  </si>
  <si>
    <t>Dado 3/8" 6pt 7/8"</t>
  </si>
  <si>
    <t>Dado 3/8" 6pt 15/16"</t>
  </si>
  <si>
    <t>Dado 3/8" 6pt 1"</t>
  </si>
  <si>
    <t>Dado 3/8" 6pt 6mm</t>
  </si>
  <si>
    <t>Dado 3/8" 12pt 6mm</t>
  </si>
  <si>
    <t>Dado 3/8" 6pt 7mm</t>
  </si>
  <si>
    <t>Dado 3/8" 12pt 7mm</t>
  </si>
  <si>
    <t>Dado 3/8" 6pt 8mm</t>
  </si>
  <si>
    <t>Dado 3/8" 12pt 8mm</t>
  </si>
  <si>
    <t>Dado 3/8" 6pt 9mm</t>
  </si>
  <si>
    <t>Dado 3/8" 12pt 9mm</t>
  </si>
  <si>
    <t>Dado 3/8" 6pt 10mm</t>
  </si>
  <si>
    <t>Dado 3/8" 12pt 10mm</t>
  </si>
  <si>
    <t>Dado 3/8" 6pt 11mm</t>
  </si>
  <si>
    <t>Dado 3/8" 12pt 11mm</t>
  </si>
  <si>
    <t>Dado 3/8" 6pt 12mm</t>
  </si>
  <si>
    <t>Dado 3/8" 12pt 12mm</t>
  </si>
  <si>
    <t>Dado 3/8" 6pt 13mm</t>
  </si>
  <si>
    <t>Dado 3/8" 12pt 13mm</t>
  </si>
  <si>
    <t>Dado 3/8" 6pt 14mm</t>
  </si>
  <si>
    <t>Dado 3/8" 12pt 14mm</t>
  </si>
  <si>
    <t>Dado 3/8" 6pt 15mm</t>
  </si>
  <si>
    <t>Dado 3/8" 12pt 15mm</t>
  </si>
  <si>
    <t>Dado 3/8" 6pt 16mm</t>
  </si>
  <si>
    <t>Dado 3/8" 12pt 16mm</t>
  </si>
  <si>
    <t>Dado 3/8" 6pt 17mm</t>
  </si>
  <si>
    <t>Dado 3/8" 12pt 17mm</t>
  </si>
  <si>
    <t>Dado 3/8" 6pt 18mm</t>
  </si>
  <si>
    <t>Dado 3/8" 12pt 18mm</t>
  </si>
  <si>
    <t>Dado 3/8" 6pt 19mm</t>
  </si>
  <si>
    <t>Dado 3/8" 12pt 19mm</t>
  </si>
  <si>
    <t>Dado 3/8" 6pt 20mm</t>
  </si>
  <si>
    <t>Dado 3/8" 12pt 20mm</t>
  </si>
  <si>
    <t>Dado 3/8" 6pt 21mm</t>
  </si>
  <si>
    <t>Dado 3/8" 12pt 21mm</t>
  </si>
  <si>
    <t>Dado 3/8" 6pt 22mm</t>
  </si>
  <si>
    <t>Dado 3/8" 12pt 22mm</t>
  </si>
  <si>
    <t>Dado 3/8" 6pt 23mm</t>
  </si>
  <si>
    <t>Dado 3/8" 6pt 24mm</t>
  </si>
  <si>
    <t>Dado 3/8" 6pt 25mm</t>
  </si>
  <si>
    <t>Dado 3/8" 6pt 26mm</t>
  </si>
  <si>
    <t>Dado 3/8" 12pt 23mm</t>
  </si>
  <si>
    <t>Dado 3/8" 12pt 24mm</t>
  </si>
  <si>
    <t>Dado 3/8" 12pt 25mm</t>
  </si>
  <si>
    <t>Dado 3/8" 12pt 26mm</t>
  </si>
  <si>
    <t>Dado 3/8" 8pt 1/4"</t>
  </si>
  <si>
    <t>Dado 3/8" 8pt 5/16"</t>
  </si>
  <si>
    <t>Dado 3/8" 8pt 7/16"</t>
  </si>
  <si>
    <t>Dado 3/8" 8pt 1/2"</t>
  </si>
  <si>
    <t>Dado 3/8" 8pt 9/16"</t>
  </si>
  <si>
    <t>Dado 3/8" 8pt 5/8"</t>
  </si>
  <si>
    <t>Dado 1/2" 12pt 3/8"</t>
  </si>
  <si>
    <t>Dado 1/2" 12pt 7/16"</t>
  </si>
  <si>
    <t>Dado 1/2" 12pt 1/2"</t>
  </si>
  <si>
    <t>Dado 1/2" 12pt 17/32"</t>
  </si>
  <si>
    <t>Dado 1/2" 12pt 9/16"</t>
  </si>
  <si>
    <t>Dado 1/2" 12pt 19/32"</t>
  </si>
  <si>
    <t>Dado 1/2" 12pt 5/8"</t>
  </si>
  <si>
    <t>Dado 1/2" 12pt 11/16"</t>
  </si>
  <si>
    <t>Dado 1/2" 12pt 3/4"</t>
  </si>
  <si>
    <t>Dado 1/2" 12pt 25/32"</t>
  </si>
  <si>
    <t>Dado 1/2" 12pt 7/8"</t>
  </si>
  <si>
    <t>Dado 1/2" 12pt 29/32"</t>
  </si>
  <si>
    <t>Dado 1/2" 12pt 15/16"</t>
  </si>
  <si>
    <t>Dado 1/2" 12pt 1"</t>
  </si>
  <si>
    <t>Dado 1/2" 12pt 1-1/16"</t>
  </si>
  <si>
    <t>Dado 1/2" 12pt 1-1/8"</t>
  </si>
  <si>
    <t>Dado 1/2" 12pt 1-3/16"</t>
  </si>
  <si>
    <t>Dado 1/2" 12pt 1-1/4"</t>
  </si>
  <si>
    <t>Dado 1/2" 12pt 13/16"</t>
  </si>
  <si>
    <t>Dado 1/2" 6pt 3/8"</t>
  </si>
  <si>
    <t>Dado 1/2" 6pt 7/16"</t>
  </si>
  <si>
    <t>Dado 1/2" 6pt 1/2"</t>
  </si>
  <si>
    <t>Dado 1/2" 6pt 9/16"</t>
  </si>
  <si>
    <t>Dado 1/2" 6pt 5/8"</t>
  </si>
  <si>
    <t>Dado 1/2" 6pt 11/16"</t>
  </si>
  <si>
    <t>Dado 1/2" 6pt 3/4"</t>
  </si>
  <si>
    <t>Dado 1/2" 6pt 13/16"</t>
  </si>
  <si>
    <t>Dado 1/2" 6pt 7/8"</t>
  </si>
  <si>
    <t>Dado 1/2" 6pt 15/16"</t>
  </si>
  <si>
    <t>Dado 1/2" 6pt 1"</t>
  </si>
  <si>
    <t>Dado 1/2" 6pt 1-1/16"</t>
  </si>
  <si>
    <t>Dado 1/2" 6pt 1-1/8"</t>
  </si>
  <si>
    <t>Dado 1/2" 6pt 1-3/16"</t>
  </si>
  <si>
    <t>Dado 1/2" 6pt 1-1/4"</t>
  </si>
  <si>
    <t>Dado 1/2" 6pt 1-1/2"</t>
  </si>
  <si>
    <t>Dado 1/2" 12pt 1-5/16"</t>
  </si>
  <si>
    <t>Dado 1/2" 12pt 1-3/8"</t>
  </si>
  <si>
    <t>Dado 1/2" 12pt 1-7/16"</t>
  </si>
  <si>
    <t>Dado 1/2" 12pt 1-1/2"</t>
  </si>
  <si>
    <t>Dado 1/2" 12pt 1/4"</t>
  </si>
  <si>
    <t>Dado 1/2" 12pt 5/16"</t>
  </si>
  <si>
    <t>Dado 1/2" 6pt 1/4"</t>
  </si>
  <si>
    <t>Dado 1/2" 6pt 5/16"</t>
  </si>
  <si>
    <t>Dado 1/2" 6pt 19/32"</t>
  </si>
  <si>
    <t>Dado 1/2" 6pt 25/32"</t>
  </si>
  <si>
    <t>Dado 1/2" 12pt 31/32"</t>
  </si>
  <si>
    <t>Dado 1/2" 6pt 1-5/16"</t>
  </si>
  <si>
    <t>Dado 1/2" 6pt 1-3/8"</t>
  </si>
  <si>
    <t>Dado 1/2" 6pt 1-7/16"</t>
  </si>
  <si>
    <t>Dado 1/2" 6pt 10mm</t>
  </si>
  <si>
    <t>Dado 1/2" 12pt 10mm</t>
  </si>
  <si>
    <t>Dado 1/2" 6pt 11mm</t>
  </si>
  <si>
    <t>Dado 1/2" 12pt 11mm</t>
  </si>
  <si>
    <t>Dado 1/2" 6pt 12mm</t>
  </si>
  <si>
    <t>Dado 1/2" 12pt 12mm</t>
  </si>
  <si>
    <t>Dado 1/2" 6pt 13mm</t>
  </si>
  <si>
    <t>Dado 1/2" 12pt 13mm</t>
  </si>
  <si>
    <t>Dado 1/2" 6pt 14mm</t>
  </si>
  <si>
    <t>Dado 1/2" 12pt 14mm</t>
  </si>
  <si>
    <t>Dado 1/2" 6pt 15mm</t>
  </si>
  <si>
    <t>Dado 1/2" 12pt 15mm</t>
  </si>
  <si>
    <t>Dado 1/2" 6pt 16mm</t>
  </si>
  <si>
    <t>Dado 1/2" 12pt 16mm</t>
  </si>
  <si>
    <t>Dado 1/2" 6pt 17mm</t>
  </si>
  <si>
    <t>Dado 1/2" 12pt 17mm</t>
  </si>
  <si>
    <t>Dado 1/2" 6pt 18mm</t>
  </si>
  <si>
    <t>Dado 1/2" 12pt 18mm</t>
  </si>
  <si>
    <t>Dado 1/2" 6pt 19mm</t>
  </si>
  <si>
    <t>Dado 1/2" 12pt 19mm</t>
  </si>
  <si>
    <t>Dado 1/2" 12pt 20mm</t>
  </si>
  <si>
    <t>Dado 1/2" 12pt 21mm</t>
  </si>
  <si>
    <t>Dado 1/2" 12pt 22mm</t>
  </si>
  <si>
    <t>Dado 1/2" 12pt 23mm</t>
  </si>
  <si>
    <t>Dado 1/2" 12pt 24mm</t>
  </si>
  <si>
    <t>Dado 1/2" 12pt 25mm</t>
  </si>
  <si>
    <t>Dado 1/2" 12pt 26mm</t>
  </si>
  <si>
    <t>Dado 1/2" 12pt 27mm</t>
  </si>
  <si>
    <t>Dado 1/2" 12pt 28mm</t>
  </si>
  <si>
    <t>Dado 1/2" 12pt 29mm</t>
  </si>
  <si>
    <t>Dado 1/2" 12pt 30mm</t>
  </si>
  <si>
    <t>Dado 1/2" 12pt 31mm</t>
  </si>
  <si>
    <t>Dado 1/2" 12pt 32mm</t>
  </si>
  <si>
    <t>Dado 1/2" 6pt 8mm</t>
  </si>
  <si>
    <t>Dado 1/2" 6pt 9mm</t>
  </si>
  <si>
    <t>Dado 1/2" 6pt 20mm</t>
  </si>
  <si>
    <t>Dado 1/2" 6pt 21mm</t>
  </si>
  <si>
    <t>Dado 1/2" 6pt 22mm</t>
  </si>
  <si>
    <t>Dado 1/2" 6pt 23mm</t>
  </si>
  <si>
    <t>Dado 1/2" 6pt 24mm</t>
  </si>
  <si>
    <t>Dado 1/2" 6pt 25mm</t>
  </si>
  <si>
    <t>Dado 1/2" 6pt 26mm</t>
  </si>
  <si>
    <t>Dado 1/2" 6pt 27mm</t>
  </si>
  <si>
    <t>Dado 1/2" 6pt 28mm</t>
  </si>
  <si>
    <t>Dado 1/2" 6pt 29mm</t>
  </si>
  <si>
    <t>Dado 1/2" 6pt 30mm</t>
  </si>
  <si>
    <t>Dado 1/2" 6pt 32mm</t>
  </si>
  <si>
    <t>Dado 1/2" 6pt 34mm</t>
  </si>
  <si>
    <t>Dado 1/2" 6pt 36mm</t>
  </si>
  <si>
    <t>Dado 1/2" 12pt 8mm</t>
  </si>
  <si>
    <t>Dado 1/2" 12pt 9mm</t>
  </si>
  <si>
    <t>Dado 1/2" 12pt 34mm</t>
  </si>
  <si>
    <t>Dado 1/2" 12pt 36mm</t>
  </si>
  <si>
    <t>Dado 1/2" 8pt 5/8"</t>
  </si>
  <si>
    <t>Dado 1/2" 8pt 11/16"</t>
  </si>
  <si>
    <t>Dado 1/2" 8pt 3/4"</t>
  </si>
  <si>
    <t>Dado 1/2" 8pt 1"</t>
  </si>
  <si>
    <t>Dado 3/4" 12pt 3/4"</t>
  </si>
  <si>
    <t>Dado 3/4" 12pt 13/16"</t>
  </si>
  <si>
    <t>Dado 3/4" 12pt 7/8"</t>
  </si>
  <si>
    <t>Dado 3/4" 12pt 15/16"</t>
  </si>
  <si>
    <t>Dado 3/4" 12pt 1"</t>
  </si>
  <si>
    <t>Dado 3/4" 12pt 1-1/16"</t>
  </si>
  <si>
    <t>Dado 3/4" 12pt 1-1/8"</t>
  </si>
  <si>
    <t>Dado 3/4" 12pt 1-3/16"</t>
  </si>
  <si>
    <t>Dado 3/4" 12pt 1-1/4"</t>
  </si>
  <si>
    <t>Dado 3/4" 12pt 1-5/16"</t>
  </si>
  <si>
    <t>Dado 3/4" 12pt 1-3/8"</t>
  </si>
  <si>
    <t>Dado 3/4" 12pt 1-7/16"</t>
  </si>
  <si>
    <t>Dado 3/4" 12pt 1-1/2"</t>
  </si>
  <si>
    <t>Dado 3/4" 12pt 1-9/16"</t>
  </si>
  <si>
    <t>Dado 3/4" 12pt 1-5/8"</t>
  </si>
  <si>
    <t>Dado 3/4" 12pt 1-11/16"</t>
  </si>
  <si>
    <t>Dado 3/4" 12pt 1-3/4"</t>
  </si>
  <si>
    <t>Dado 3/4" 12pt 1-13/16"</t>
  </si>
  <si>
    <t>Dado 3/4" 12pt 1-7/8"</t>
  </si>
  <si>
    <t>Dado 3/4" 12pt 2"</t>
  </si>
  <si>
    <t>Dado 3/4" 6pt 15/16"</t>
  </si>
  <si>
    <t>Dado 3/4" 6pt 1-1/16"</t>
  </si>
  <si>
    <t>Dado 3/4" 6pts 1-1/8"</t>
  </si>
  <si>
    <t>Dado 3/4" 6pt 1-3/16"</t>
  </si>
  <si>
    <t>Dado 3/4" 6pt 1-1/4"</t>
  </si>
  <si>
    <t>Dado 3/4" 6pt 1-5/16"</t>
  </si>
  <si>
    <t>Dado 3/4" 6pt 1-7/16"</t>
  </si>
  <si>
    <t>Dado 3/4" 6pt 1-1/2"</t>
  </si>
  <si>
    <t>Dado 3/4" 6pt 1-9/16"</t>
  </si>
  <si>
    <t>Dado 3/4" 6pt 1-5/8"</t>
  </si>
  <si>
    <t>Dado 3/4" 6pts 1-11/16"</t>
  </si>
  <si>
    <t>Dado 3/4" 6pt 1-13/16"</t>
  </si>
  <si>
    <t>Dado 3/4" 6pt 1-7/8"</t>
  </si>
  <si>
    <t>Dado 3/4" 6pt 2"</t>
  </si>
  <si>
    <t>Dado 3/4" 12pt 2-1/16"</t>
  </si>
  <si>
    <t>Dado 3/4" 12pt 2-1/8"</t>
  </si>
  <si>
    <t>Dado 3/4" 12pt 2-3/16"</t>
  </si>
  <si>
    <t>Dado 3/4" 12pt 2-1/4"</t>
  </si>
  <si>
    <t>Dado 3/4" 12pt 2-5/16"</t>
  </si>
  <si>
    <t>Dado 3/4" 12pt 2-3/8"</t>
  </si>
  <si>
    <t>Dado 3/4" 12pt 19mm</t>
  </si>
  <si>
    <t>Dado 3/4" 12pt 20mm</t>
  </si>
  <si>
    <t>Dado 3/4" 12pt 21mm</t>
  </si>
  <si>
    <t>Dado 3/4" 12pt 22mm</t>
  </si>
  <si>
    <t>Dado 3/4" 12pt 23mm</t>
  </si>
  <si>
    <t>Dado 3/4" 12pt 24mm</t>
  </si>
  <si>
    <t>Dado 3/4" 12pt 25mm</t>
  </si>
  <si>
    <t>Dado 3/4" 12pt 26mm</t>
  </si>
  <si>
    <t>Dado 3/4" 12pt 27mm</t>
  </si>
  <si>
    <t>Dado 3/4" 12pt 28mm</t>
  </si>
  <si>
    <t>Dado 3/4" 12pt 29mm</t>
  </si>
  <si>
    <t>Dado 3/4" 12pt 30mm</t>
  </si>
  <si>
    <t>Dado 3/4" 12pt 31mm</t>
  </si>
  <si>
    <t>Dado 3/4" 12pt 32mm</t>
  </si>
  <si>
    <t>Dado 3/4" 12pt 33mm</t>
  </si>
  <si>
    <t>Dado 3/4" 12pt 34mm</t>
  </si>
  <si>
    <t>Dado 3/4" 12pt 35mm</t>
  </si>
  <si>
    <t>Dado 3/4" 12pt 36mm</t>
  </si>
  <si>
    <t>Dado 3/4" 12pt 38mm</t>
  </si>
  <si>
    <t>Dado 3/4" 12pt 40mm</t>
  </si>
  <si>
    <t>Dado 3/4" 12pt 41mm</t>
  </si>
  <si>
    <t>Dado 3/4" 12pt 42mm</t>
  </si>
  <si>
    <t>Dado 3/4" 12pt 44mm</t>
  </si>
  <si>
    <t>Dado 3/4" 12pt 46mm</t>
  </si>
  <si>
    <t>Dado 3/4" 12pt 50mm</t>
  </si>
  <si>
    <t>Dado 3/4" 12pt 54mm</t>
  </si>
  <si>
    <t>Dado 3/4" 12pt 55mm</t>
  </si>
  <si>
    <t>Dado 3/4" 12pt 58mm</t>
  </si>
  <si>
    <t>Dado 3/4" 12pt 60mm</t>
  </si>
  <si>
    <t>Dado 3/4" 6pt 19mm</t>
  </si>
  <si>
    <t>Dado 3/4" 6pt 22mm</t>
  </si>
  <si>
    <t>Dado 3/4" 6pt 24mm</t>
  </si>
  <si>
    <t>Dado 3/4" 6pt 25mm</t>
  </si>
  <si>
    <t>Dado 3/4" 6pt 27mm</t>
  </si>
  <si>
    <t>Dado 3/4" 6pt 28mm</t>
  </si>
  <si>
    <t>Dado 3/4" 6pt 30mm</t>
  </si>
  <si>
    <t>Dado 3/4" 6pt 32mm</t>
  </si>
  <si>
    <t>Dado 3/4" 6pt 33mm</t>
  </si>
  <si>
    <t>Dado 3/4" 6pt 34mm</t>
  </si>
  <si>
    <t>Dado 3/4" 6pt 36mm</t>
  </si>
  <si>
    <t>Dado 3/4" 6pt 38mm</t>
  </si>
  <si>
    <t>Dado 3/4" 6pt 41mm</t>
  </si>
  <si>
    <t>Dado 3/4" 6pt 46mm</t>
  </si>
  <si>
    <t>Dado 3/4" 6pt 50mm</t>
  </si>
  <si>
    <t>Adaptador para dado cuadro de 1" hembra a 3/4" macho</t>
  </si>
  <si>
    <t>Dado imp 1/4" 6pt 3/16"</t>
  </si>
  <si>
    <t>Dado imp 1/4" 6pt 1/4"</t>
  </si>
  <si>
    <t>Dado imp 1/4" 6pt 9/32"</t>
  </si>
  <si>
    <t>Dado imp 1/4" 6pt 5/16"</t>
  </si>
  <si>
    <t>Dado imp 1/4" 6pt 11/32"</t>
  </si>
  <si>
    <t>Dado imp 1/4" 6pt 3/8"</t>
  </si>
  <si>
    <t>Dado imp 1/4" 6pt 7/16"</t>
  </si>
  <si>
    <t>Dado imp 1/4" 6pt 1/2"</t>
  </si>
  <si>
    <t>Dado imp 1/4" 6pt 9/16"</t>
  </si>
  <si>
    <t>Dado imp 1/4" 6pt 5/8"</t>
  </si>
  <si>
    <t>Dado imp 1/4" 6pt 4mm</t>
  </si>
  <si>
    <t>Dado imp 1/4" 6pt 5mm</t>
  </si>
  <si>
    <t>Dado imp 1/4" 6pt 5.5mm</t>
  </si>
  <si>
    <t>Dado imp 1/4" 6pt 6mm</t>
  </si>
  <si>
    <t>Dado imp 1/4" 6pt 7mm</t>
  </si>
  <si>
    <t>Dado imp 1/4" 6pt 8mm</t>
  </si>
  <si>
    <t>Dado imp 1/4" 6pt 9mm</t>
  </si>
  <si>
    <t>Dado imp 1/4" 6pt 10mm</t>
  </si>
  <si>
    <t>Dado imp 1/4" 6pt 11mm</t>
  </si>
  <si>
    <t>Dado imp 1/4" 6pt 12mm</t>
  </si>
  <si>
    <t>Dado imp 1/4" 6pt 13mm</t>
  </si>
  <si>
    <t>Dado imp 1/4" 6pt 14mm</t>
  </si>
  <si>
    <t>Dado imp 1/4" 6pt 15mm</t>
  </si>
  <si>
    <t>Dado imp 3/8" 6pt 1/4"</t>
  </si>
  <si>
    <t>Dado imp 3/8" 6pt 9/32"</t>
  </si>
  <si>
    <t>Dado imp 3/8" 6pt 5/16"</t>
  </si>
  <si>
    <t>Dado imp 3/8" 6pt 3/8"</t>
  </si>
  <si>
    <t>Dado imp 3/8" 6 pt 7/16"</t>
  </si>
  <si>
    <t>Dado imp 3/8" 6pt 1/2"</t>
  </si>
  <si>
    <t>Dado imp 3/8" 6pt 9/16"</t>
  </si>
  <si>
    <t>Dado imp 3/8" 6pt 5/8"</t>
  </si>
  <si>
    <t>Dado imp 3/8" 6pt 11/16"</t>
  </si>
  <si>
    <t>Dado imp 3/8" 6pt 3/4"</t>
  </si>
  <si>
    <t>Dado imp 3/8" 12pt 1/4"</t>
  </si>
  <si>
    <t>Dado imp 3/8" 12pt 5/16"</t>
  </si>
  <si>
    <t>Dado imp 3/8" 12pt 3/8"</t>
  </si>
  <si>
    <t>Dado imp 3/8" 12pt 7/16"</t>
  </si>
  <si>
    <t>Dado imp 3/8" 12pt 1/2"</t>
  </si>
  <si>
    <t>Dado imp 3/8" 12pt 5/8"</t>
  </si>
  <si>
    <t>Dado imp 3/8" 12pt 3/4"</t>
  </si>
  <si>
    <t>Dado imp 3/8" 12pt 7/8"</t>
  </si>
  <si>
    <t>Dado imp 3/8" 6pt 8mm</t>
  </si>
  <si>
    <t>Dado imp 3/8" 6pt 9mm</t>
  </si>
  <si>
    <t>Dado imp 3/8" 6pt 10mm</t>
  </si>
  <si>
    <t>Dado imp 3/8" 6pt 11mm</t>
  </si>
  <si>
    <t>Dado imp 3/8" 6pt 12mm</t>
  </si>
  <si>
    <t>Dado imp 3/8" 6pt 13mm</t>
  </si>
  <si>
    <t>Dado imp 3/8" 6pt 14mm</t>
  </si>
  <si>
    <t>Dado imp 3/8" 6pt 15mm</t>
  </si>
  <si>
    <t>Dado imp 3/8" 6pt 16mm</t>
  </si>
  <si>
    <t>Dado imp 3/8" 6pt 17mm</t>
  </si>
  <si>
    <t>Dado imp 3/8" 6pt 18mm</t>
  </si>
  <si>
    <t>Dado imp 3/8" 6pt 19mm</t>
  </si>
  <si>
    <t>Dado imp 1/2" 12pt 3/8"</t>
  </si>
  <si>
    <t>Dado imp 1/2" 12pt 7/16"</t>
  </si>
  <si>
    <t>Dado imp 1/2" 12pt 1/2"</t>
  </si>
  <si>
    <t>Dado imp 1/2" 12pt 9/16"</t>
  </si>
  <si>
    <t>Dado imp 1/2" 12pt 5/8"</t>
  </si>
  <si>
    <t>Dado imp 1/2" 12pt 11/16"</t>
  </si>
  <si>
    <t>Dado imp 1/2" 12pt 3/4"</t>
  </si>
  <si>
    <t>Dado imp 1/2" 12pt 13/16"</t>
  </si>
  <si>
    <t>Dado imp 1/2" 12pt 7/8"</t>
  </si>
  <si>
    <t>Dado imp 1/2" 12pt 15/16"</t>
  </si>
  <si>
    <t>Dado imp 1/2" 12pt 1"</t>
  </si>
  <si>
    <t>Dado imp 1/2" 12pt 1-1/16"</t>
  </si>
  <si>
    <t>Dado imp 1/2" 12pt 1-1/8"</t>
  </si>
  <si>
    <t>Dado imp 1/2" 12pt 1-3/16"</t>
  </si>
  <si>
    <t>Dado imp 1/2" 12pt 1-1/4"</t>
  </si>
  <si>
    <t>Dado imp 1/2" 12pt 1-5/16"</t>
  </si>
  <si>
    <t>Dado imp 1/2" 12pt 1-3/8"</t>
  </si>
  <si>
    <t>Dado imp 1/2" 12pt 1-7/16"</t>
  </si>
  <si>
    <t>Dado imp 1/2" 12pt 1-1/2"</t>
  </si>
  <si>
    <t>Dado imp 1/2" 12pt 10mm</t>
  </si>
  <si>
    <t>Dado imp 1/2" 12pt 11mm</t>
  </si>
  <si>
    <t>Dado imp 1/2" 12pt 12mm</t>
  </si>
  <si>
    <t>Dado imp 1/2" 12pt 13mm</t>
  </si>
  <si>
    <t>Dado imp 1/2" 12pt 14mm</t>
  </si>
  <si>
    <t>Dado imp 1/2" 12pt 15mm</t>
  </si>
  <si>
    <t>Dado imp 1/2" 12pt 16mm</t>
  </si>
  <si>
    <t>Dado imp 1/2" 12pt 17mm</t>
  </si>
  <si>
    <t>Dado imp 1/2" 12pt 18mm</t>
  </si>
  <si>
    <t>Dado imp 1/2" 12pt 19mm</t>
  </si>
  <si>
    <t>Dado imp 1/2" 12pt 20mm</t>
  </si>
  <si>
    <t>Dado imp 1/2" 12pt 21mm</t>
  </si>
  <si>
    <t>Dado imp 1/2" 12pt 22mm</t>
  </si>
  <si>
    <t>Dado imp 1/2" 12pt 23mm</t>
  </si>
  <si>
    <t>Dado imp 1/2" 12pt 24mm</t>
  </si>
  <si>
    <t>Dado imp 1/2" 6pt 3/8"</t>
  </si>
  <si>
    <t>Dado imp 1/2" 6pt 7/16"</t>
  </si>
  <si>
    <t>Dado imp 1/2" 6pt 1/2"</t>
  </si>
  <si>
    <t>Dado imp 1/2" 6pt 9/16"</t>
  </si>
  <si>
    <t>Dado imp 1/2" 6pt 5/8"</t>
  </si>
  <si>
    <t>Dado imp 1/2" 6pt 11/16"</t>
  </si>
  <si>
    <t>Dado imp 1/2" 6pt 3/4"</t>
  </si>
  <si>
    <t>Dado imp 1/2" 6pt 13/16"</t>
  </si>
  <si>
    <t>Dado imp 1/2" 6pt 7/8"</t>
  </si>
  <si>
    <t>Dado imp 1/2" 6pt 15/16"</t>
  </si>
  <si>
    <t>Dado imp 1/2" 6pt 1"</t>
  </si>
  <si>
    <t>Dado imp 1/2" 6pt 1-1/16"</t>
  </si>
  <si>
    <t>Dado imp 1/2" 6pt 1-1/8"</t>
  </si>
  <si>
    <t>Dado imp 1/2" 6pt 1-3/16"</t>
  </si>
  <si>
    <t>Dado imp 1/2" 6pt 1-1/4"</t>
  </si>
  <si>
    <t>Dado imp 1/2" 6pt 1-5/16"</t>
  </si>
  <si>
    <t>Dado imp 1/2" 6pt 1-3/8"</t>
  </si>
  <si>
    <t>Dado imp 1/2" 6pt 1-7/16"</t>
  </si>
  <si>
    <t>Dado imp 1/2" 6pt 1-1/2"</t>
  </si>
  <si>
    <t>Dado imp 1/2" 6pt 9mm</t>
  </si>
  <si>
    <t>Dado imp 1/2" 6pt 10mm</t>
  </si>
  <si>
    <t>Dado imp 1/2" 6pt 11mm</t>
  </si>
  <si>
    <t>Dado imp 1/2" 6pt 12mm</t>
  </si>
  <si>
    <t>Dado imp 1/2" 6pt 13mm</t>
  </si>
  <si>
    <t>Dado imp 1/2" 6pt 14mm</t>
  </si>
  <si>
    <t>Dado imp 1/2" 6pt 15mm</t>
  </si>
  <si>
    <t>Dado imp 1/2" 6pt 16 mm</t>
  </si>
  <si>
    <t>Dado imp 1/2" 6pt 17mm</t>
  </si>
  <si>
    <t>Dado imp 1/2" 6pt 18mm</t>
  </si>
  <si>
    <t>Dado imp 1/2" 6pt 19mm</t>
  </si>
  <si>
    <t>Dado imp 1/2" 6pt 21mm</t>
  </si>
  <si>
    <t>Dado imp 1/2" 6pt 22mm</t>
  </si>
  <si>
    <t>Dado imp 1/2" 6pt 23mm</t>
  </si>
  <si>
    <t>Dado imp 1/2" 6pt 24mm</t>
  </si>
  <si>
    <t>Dado imp 1/2" 6pt 25mm</t>
  </si>
  <si>
    <t>Dado imp 1/2" 6pt 26mm</t>
  </si>
  <si>
    <t>Dado imp 1/2" 6pt 27mm</t>
  </si>
  <si>
    <t>Dado imp 1/2" 6pt 34mm</t>
  </si>
  <si>
    <t>Dado imp 1/2" 6pt 28mm</t>
  </si>
  <si>
    <t>Dado imp 1/2" 6pt 29mm</t>
  </si>
  <si>
    <t>Dado imp 1/2" 6pt 30mm</t>
  </si>
  <si>
    <t>Dado imp 1/2" 6pt 32mm</t>
  </si>
  <si>
    <t>Dado imp 1/2" 6pt 33mm</t>
  </si>
  <si>
    <t>Dado imp 1/2" 6pt 36mm</t>
  </si>
  <si>
    <t>Dado imp 1/2" 6pt 20mm</t>
  </si>
  <si>
    <t>Dado imp 1/2" 8pt 11/16"</t>
  </si>
  <si>
    <t>Dado imp 1/2" 8pt 1-1/16"</t>
  </si>
  <si>
    <t>Dado imp 3/4" 12pt 9/16"</t>
  </si>
  <si>
    <t>Dado imp 3/4" 12pt 3/4"</t>
  </si>
  <si>
    <t>Dado imp 3/4" 12pt 15/16"</t>
  </si>
  <si>
    <t>Dado imp 3/4" 12pt 1"</t>
  </si>
  <si>
    <t>Dado imp 3/4" 12pt 1-1/8"</t>
  </si>
  <si>
    <t>Dado imp 3/4" 12pt 1-1/4"</t>
  </si>
  <si>
    <t>Dado imp 3/4" 12pt 1-5/16"</t>
  </si>
  <si>
    <t>Dado imp 3/4" 12pt 1-3/8"</t>
  </si>
  <si>
    <t>Dado imp 3/4" 12pt 1-7/16"</t>
  </si>
  <si>
    <t>Dado imp 3/4" 12pt 1-1/2"</t>
  </si>
  <si>
    <t>Dado imp 3/4" 12pt 1-3/4"</t>
  </si>
  <si>
    <t>Dado imp 3/4" 12pt 2"</t>
  </si>
  <si>
    <t>Dado imp 3/4" 12pt 2-1/8"</t>
  </si>
  <si>
    <t>Dado imp 3/4" 12pt 2-3/16"</t>
  </si>
  <si>
    <t>Dado imp 3/4" 12pt 2-3/8"</t>
  </si>
  <si>
    <t>Dado imp 3/4" 6pt 3/4"</t>
  </si>
  <si>
    <t>Dado imp 3/4" 6pt 13/16"</t>
  </si>
  <si>
    <t>Dado imp 3/4" 6pt 7/8"</t>
  </si>
  <si>
    <t>Dado imp 3/4" 6pt 15/16"</t>
  </si>
  <si>
    <t>Dado imp 3/4" 6pt 1"</t>
  </si>
  <si>
    <t>Dado imp 3/4" 6pt 1-1/16"</t>
  </si>
  <si>
    <t>Dado imp 3/4" 6pt 1-1/8"</t>
  </si>
  <si>
    <t>Dado imp 3/4" 6pt 1-3/16"</t>
  </si>
  <si>
    <t>Dado imp 3/4" 6pt 1-1/4"</t>
  </si>
  <si>
    <t>Dado imp 3/4" 6pt 1-5/16"</t>
  </si>
  <si>
    <t>Dado imp 3/4" 6pt 1-3/8"</t>
  </si>
  <si>
    <t>Dado imp 3/4" 6pt 1-7/16"</t>
  </si>
  <si>
    <t>Dado imp 3/4" 6pt 1-1/2"</t>
  </si>
  <si>
    <t>Dado imp 3/4" 6pt 1/2"</t>
  </si>
  <si>
    <t>Dado imp 3/4" 6pt 9/16"</t>
  </si>
  <si>
    <t>Dado imp 3/4" 6pt 5/8"</t>
  </si>
  <si>
    <t>Dado imp 3/4" 6pt 11/16"</t>
  </si>
  <si>
    <t>Dado imp 3/4" 6pt 1-9/16"</t>
  </si>
  <si>
    <t>Dado imp 3/4" 6pt 1-5/8"</t>
  </si>
  <si>
    <t>Dado imp 3/4" 6pt 1-11/16"</t>
  </si>
  <si>
    <t>Dado imp 3/4" 6pt 1-3/4"</t>
  </si>
  <si>
    <t>Dado imp 3/4" 6pt 1-13/16"</t>
  </si>
  <si>
    <t>Dado imp 3/4" 6pt 1-7/8"</t>
  </si>
  <si>
    <t>Dado imp 3/4" 6pt 1-15/16"</t>
  </si>
  <si>
    <t>Dado imp 3/4" 6pt  2"</t>
  </si>
  <si>
    <t>Dado imp 3/4" 6pt 2-1/16"</t>
  </si>
  <si>
    <t>Dado imp 3/4" 6pt 2-1/8"</t>
  </si>
  <si>
    <t>Dado imp 3/4" 6pt 2-3/16"</t>
  </si>
  <si>
    <t>Dado imp 3/4" 6pt 2-1/4"</t>
  </si>
  <si>
    <t>Dado imp 3/4" 6pt 2-3/8"</t>
  </si>
  <si>
    <t>Dado imp 3/4" 6pt 19mm</t>
  </si>
  <si>
    <t>Dado imp 3/4" 6pt 27mm</t>
  </si>
  <si>
    <t>Dado imp 3/4" 6pt 30mm</t>
  </si>
  <si>
    <t>Dado imp 3/4" 6pt 35mm</t>
  </si>
  <si>
    <t>Dado imp 3/4" 6pt 17mm</t>
  </si>
  <si>
    <t>Dado imp 3/4" 6pt 20mm</t>
  </si>
  <si>
    <t>Dado imp 3/4" 6pt 21mm</t>
  </si>
  <si>
    <t>Dado imp 3/4" 6pt 23mm</t>
  </si>
  <si>
    <t>Dado imp 3/4" 6pt 24mm</t>
  </si>
  <si>
    <t>Dado imp 3/4" 6pt 25mm</t>
  </si>
  <si>
    <t>Dado imp 3/4" 6pt 26mm</t>
  </si>
  <si>
    <t>Dado imp 3/4" 6pt 28mm</t>
  </si>
  <si>
    <t>Dado imp 3/4" 6pt 29mm</t>
  </si>
  <si>
    <t>Dado imp 3/4" 6pt 31mm</t>
  </si>
  <si>
    <t>Dado imp 3/4" 6pt 32mm</t>
  </si>
  <si>
    <t>Dado imp 3/4" 6pt 33mm</t>
  </si>
  <si>
    <t>Dado imp 3/4" 6pt 34mm</t>
  </si>
  <si>
    <t>Dado imp 3/4" 6pt 36mm</t>
  </si>
  <si>
    <t>Dado imp 3/4" 6pt 38mm</t>
  </si>
  <si>
    <t>Dado imp 3/4" 6pt 40mm</t>
  </si>
  <si>
    <t>Dado imp 3/4" 6pt 41mm</t>
  </si>
  <si>
    <t>Dado imp 3/4" 6pt 42mm</t>
  </si>
  <si>
    <t>Dado imp 3/4" 6pt 43mm</t>
  </si>
  <si>
    <t>Dado imp 3/4" 6pt 46mm</t>
  </si>
  <si>
    <t>Dado imp 3/4" 6pt 50mm</t>
  </si>
  <si>
    <t>Dado imp 3/4" 8pt 13/16"</t>
  </si>
  <si>
    <t>Dado imp 3/4" 8pt 1-1/16"</t>
  </si>
  <si>
    <t>Dado imp 1" 12pt 1-3/8"</t>
  </si>
  <si>
    <t>Dado imp 1" 12pt 1-7/16"</t>
  </si>
  <si>
    <t>Dado imp 1" 12pt 1-9/16"</t>
  </si>
  <si>
    <t>Dado imp 1" 12pt 1-5/8"</t>
  </si>
  <si>
    <t>Dado imp 1" 12pt 1-3/4"</t>
  </si>
  <si>
    <t>Dado imp 1" 12pt 1-13/16"</t>
  </si>
  <si>
    <t>Dado imp 1" 12pt 1-7/8"</t>
  </si>
  <si>
    <t>Dado imp 1" 12pt 2"</t>
  </si>
  <si>
    <t>Dado imp 1" 12pt 2-1/16"</t>
  </si>
  <si>
    <t>Dado imp 1" 12pt 2-1/8"</t>
  </si>
  <si>
    <t>Dado imp 1" 12pt 2-3/16"</t>
  </si>
  <si>
    <t>Dado imp 1" 6pt 13/16"</t>
  </si>
  <si>
    <t>Dado imp 1" 6pt 1-1/4"</t>
  </si>
  <si>
    <t>Dado imp 1" 6pt 3/4"</t>
  </si>
  <si>
    <t>Dado imp 1" 6pt 7/8"</t>
  </si>
  <si>
    <t>Dado imp 1" 6pt 15/16"</t>
  </si>
  <si>
    <t>Dado imp 1" 6pt 1"</t>
  </si>
  <si>
    <t>Dado imp 1" 6pt 1-1/16"</t>
  </si>
  <si>
    <t>Dado imp 1" 6pt 1-1/8"</t>
  </si>
  <si>
    <t>Dado imp 1" 6pt 1-3/16"</t>
  </si>
  <si>
    <t>Dado imp 1" 6pt 1-5/16"</t>
  </si>
  <si>
    <t>Dado imp 1" 6pt 1-3/8"</t>
  </si>
  <si>
    <t>Dado imp 1" 6pt 1-7/16"</t>
  </si>
  <si>
    <t>Dado imp 1" 6pt 1-9/16"</t>
  </si>
  <si>
    <t>Dado imp 1" 6pt 1-5/8"</t>
  </si>
  <si>
    <t>Dado imp 1" 6pt 1-11/16"</t>
  </si>
  <si>
    <t>Dado imp 1" 6pt 1-3/4"</t>
  </si>
  <si>
    <t>Dado imp 1" 6pt 1-13/16"</t>
  </si>
  <si>
    <t>Dado imp 1" 6pt 1-7/8"</t>
  </si>
  <si>
    <t>Dado imp 1" 6pt 1-15/16"</t>
  </si>
  <si>
    <t>Dado imp 1" 6pt 2"</t>
  </si>
  <si>
    <t>Dado imp 1" 6pt 2-1/16"</t>
  </si>
  <si>
    <t>Dado imp 1" 6pt 2-1/8"</t>
  </si>
  <si>
    <t>Dado imp 1" 6pt 2-3/16"</t>
  </si>
  <si>
    <t>Dado imp 1" 6pt 2-1/4"</t>
  </si>
  <si>
    <t>Dado imp 1" 6pt 2-5/16"</t>
  </si>
  <si>
    <t>Dado imp 1" 6pt 2-3/8"</t>
  </si>
  <si>
    <t>Dado imp 1" 6pt 2-7/16"</t>
  </si>
  <si>
    <t>Dado imp 1" 6pt 2-1/2"</t>
  </si>
  <si>
    <t>Dado imp 1" 6pt 2-9/16"</t>
  </si>
  <si>
    <t>Dado imp 1" 6pt 2-5/8"</t>
  </si>
  <si>
    <t>Dado imp 1" 6pt 2-11/16"</t>
  </si>
  <si>
    <t>Dado imp 1" 6pt 2-3/4"</t>
  </si>
  <si>
    <t>Dado imp 1" 6pt 2-13/16"</t>
  </si>
  <si>
    <t>Dado imp 1" 6pt 2-7/8"</t>
  </si>
  <si>
    <t>Dado imp 1" 6pt 2-15/16"</t>
  </si>
  <si>
    <t>Dado imp 1" 6pt 3"</t>
  </si>
  <si>
    <t>Dado imp 1" 6pt 1-1/2"</t>
  </si>
  <si>
    <t>Dado imp 1" 6pt 3-1/8"</t>
  </si>
  <si>
    <t>Dado imp 1" 6pt 3-1/4"</t>
  </si>
  <si>
    <t>Dado imp 1" 6pt 3-3/8"</t>
  </si>
  <si>
    <t>Dado imp 1" 6pt 3-1/2"</t>
  </si>
  <si>
    <t>Dado imp 1" 6pt 3-5/8"</t>
  </si>
  <si>
    <t>Dado imp 1" 6pt 3-7/8"</t>
  </si>
  <si>
    <t>Dado imp 1" 6pt 4"</t>
  </si>
  <si>
    <t>Dado imp 1" 6pt 4-1/8"</t>
  </si>
  <si>
    <t>Dado imp 1" 6pt 4-1/4"</t>
  </si>
  <si>
    <t>Dado imp 1" 6pt 4-1/2"</t>
  </si>
  <si>
    <t>Dado imp 1" 6pt 30mm</t>
  </si>
  <si>
    <t>Dado imp 1" 6pt 33mm</t>
  </si>
  <si>
    <t>Dado imp 1" 6pt 24mm</t>
  </si>
  <si>
    <t>Dado imp 1" 6pt 27mm</t>
  </si>
  <si>
    <t>Dado imp 1" 6pt 32mm</t>
  </si>
  <si>
    <t>Dado imp 1" 6pt 36mm</t>
  </si>
  <si>
    <t>Dado imp 1" 6pt 41mm</t>
  </si>
  <si>
    <t>Dado imp 1" 6pt 46mm</t>
  </si>
  <si>
    <t>Dado imp 1" 6pt 50mm</t>
  </si>
  <si>
    <t>Dado imp 1" 6pt 60mm</t>
  </si>
  <si>
    <t>Dado imp 1" 6pt 65mm</t>
  </si>
  <si>
    <t>Dado imp 1" 6pt 55mm</t>
  </si>
  <si>
    <t>Dado imp 1-1/2" 6pt 2-3/4"</t>
  </si>
  <si>
    <t>Dado imp 1-1/2" 6pt 2-7/8"</t>
  </si>
  <si>
    <t>Dado imp 1-1/2" 6pt 2-15/16"</t>
  </si>
  <si>
    <t>Dado imp 1-1/2" 6pt 3"</t>
  </si>
  <si>
    <t>Dado imp 1-1/2" 6pt 3-1/8"</t>
  </si>
  <si>
    <t>Dado imp 1-1/2" 6pt 3-3/8"</t>
  </si>
  <si>
    <t>Dado imp 1-1/2" 6pt 3-1/2"</t>
  </si>
  <si>
    <t>Dado imp 1-1/2" 6pt 3-5/8"</t>
  </si>
  <si>
    <t>Dado imp 1-1/2" 6pt 3-3/4"</t>
  </si>
  <si>
    <t>Dado imp 1-1/2" 6pt 3-7/8"</t>
  </si>
  <si>
    <t>Dado imp 1-1/2" 6pt 4"</t>
  </si>
  <si>
    <t>Dado imp 1-1/2" 6pt 4-1/8"</t>
  </si>
  <si>
    <t>Dado imp 1-1/2" 6pt 4-1/4"</t>
  </si>
  <si>
    <t>Dado imp 1-1/2" 6pt 4-1/2"</t>
  </si>
  <si>
    <t>Dado imp 1-1/2" 6pt 4-5/8"</t>
  </si>
  <si>
    <t>Dado imp 1-1/2" 6pt 5"</t>
  </si>
  <si>
    <t>Dado imp 1-1/2" 6pt 1-3/8"</t>
  </si>
  <si>
    <t>Dado imp 1-1/2" 6pt 1-7/16"</t>
  </si>
  <si>
    <t>Dado imp 1-1/2" 6pt 1-1/2"</t>
  </si>
  <si>
    <t>Dado imp 1-1/2" 6pt 1-5/8"</t>
  </si>
  <si>
    <t>Dado imp 1-1/2" 6pt 1-11/16"</t>
  </si>
  <si>
    <t>Dado imp 1-1/2" 6pt 1-13/16"</t>
  </si>
  <si>
    <t>Dado imp 1-1/2" 6pt 1-7/8"</t>
  </si>
  <si>
    <t>Dado imp 1-1/2" 6pt 2"</t>
  </si>
  <si>
    <t>Dado imp 1-1/2" 6pt 2-1/16"</t>
  </si>
  <si>
    <t>Dado imp 1-1/2" 6pt 2-1/8"</t>
  </si>
  <si>
    <t>Dado imp 1-1/2" 6pt 2-3/16"</t>
  </si>
  <si>
    <t>Dado imp 1-1/2" 6pt 2-1/4"</t>
  </si>
  <si>
    <t>Dado imp 1-1/2" 6pt 2-3/8"</t>
  </si>
  <si>
    <t>Dado imp 1-1/2" 6pt 2-7/16"</t>
  </si>
  <si>
    <t>Dado imp 1-1/2" 6pt 2-1/2"</t>
  </si>
  <si>
    <t>Dado imp 1-1/2" 6pt 2-9/16"</t>
  </si>
  <si>
    <t>Dado imp 1-1/2" 6pt 2-5/8"</t>
  </si>
  <si>
    <t>Dado imp 2-1/2" 6pt 2"</t>
  </si>
  <si>
    <t>Dado imp 2-1/2" 6pt 2-1/8"</t>
  </si>
  <si>
    <t>Dado imp 2-1/2" 6pt 2-1/4"</t>
  </si>
  <si>
    <t>Dado imp 2-1/2" 6pt 2-3/8"</t>
  </si>
  <si>
    <t>Dado imp 2-1/2" 6pt 2-5/8"</t>
  </si>
  <si>
    <t>Dado imp 2-1/2" 6pt 2-3/4"</t>
  </si>
  <si>
    <t>Dado imp 2-1/2" 6pt 3"</t>
  </si>
  <si>
    <t>Dado imp 2-1/2" 6pt 3-1/8"</t>
  </si>
  <si>
    <t>Dado imp 2-1/2" 6pt 3-1/4"</t>
  </si>
  <si>
    <t>Dado imp 2-1/2" 6pt 3-1/2"</t>
  </si>
  <si>
    <t>Dado imp 2-1/2" 6pt 3-5/8"</t>
  </si>
  <si>
    <t>Dado imp 2-1/2" 6pt 3-3/4"</t>
  </si>
  <si>
    <t>Dado imp 2-1/2" 6pt 3-7/8"</t>
  </si>
  <si>
    <t>Dado imp 2-1/2" 6pt 4"</t>
  </si>
  <si>
    <t>Dado imp 2-1/2" 6pt 4-1/8"</t>
  </si>
  <si>
    <t>Dado imp 2-1/2" 6pt 4-1/4"</t>
  </si>
  <si>
    <t>Dado imp 2-1/2" 6pt 4-3/8"</t>
  </si>
  <si>
    <t>Dado imp 2-1/2" 6pt 4-1/2"</t>
  </si>
  <si>
    <t>Dado imp 2-1/2" 6pt 4-5/8"</t>
  </si>
  <si>
    <t>Dado imp 2-1/2" 6pt 4-3/4"</t>
  </si>
  <si>
    <t>Dado imp 2-1/2" 6pt 4-7/8"</t>
  </si>
  <si>
    <t>Dado imp 2-1/2" 6pt 5"</t>
  </si>
  <si>
    <t>Nudo univ imp 3/8", 1-15/16"</t>
  </si>
  <si>
    <t>Llave combinada pulido espejo en pulgadas, 12 puntas, 1-9/16"</t>
  </si>
  <si>
    <t>Llave combinada pulido espejo en pulgadas, 12 puntas, 1/4"</t>
  </si>
  <si>
    <t>Llave combinada pulido espejo en pulgadas, 12 puntas, 5/16"</t>
  </si>
  <si>
    <t>Llave combinada pulido espejo en pulgadas, 12 puntas, 3/8"</t>
  </si>
  <si>
    <t>Llave combinada pulido espejo en pulgadas, 12 puntas, 1/2"</t>
  </si>
  <si>
    <t>Llave combinada pulido espejo en pulgadas, 12 puntas, 11/16"</t>
  </si>
  <si>
    <t>Llave combinada pulido espejo en pulgadas, 12 puntas, 3/4"</t>
  </si>
  <si>
    <t>Llave combinada pulido espejo en pulgadas, 12 puntas, 13/16"</t>
  </si>
  <si>
    <t>Llave combinada pulido espejo en pulgadas, 12 puntas, 15/16"</t>
  </si>
  <si>
    <t>Llave combinada pulido espejo en pulgadas, 12 puntas, 1"</t>
  </si>
  <si>
    <t>Llave combinada pulido espejo en pulgadas, 12 puntas, 1-1/16"</t>
  </si>
  <si>
    <t>Llave combinada pulido espejo en pulgadas, 12 puntas, 1-1/8"</t>
  </si>
  <si>
    <t>Llave combinada pulido espejo en pulgadas, 12 puntas, 1-1/4"</t>
  </si>
  <si>
    <t>Llave combinada pulido espejo en pulgadas, 12 puntas, 1-5/16"</t>
  </si>
  <si>
    <t>Llave combinada pulido espejo en pulgadas, 12 puntas, 1-3/8"</t>
  </si>
  <si>
    <t>Llave combinada pulido espejo en pulgadas, 12 puntas, 1-7/16"</t>
  </si>
  <si>
    <t>Llave combinada pulido espejo en pulgadas, 12 puntas, 1-1/2"</t>
  </si>
  <si>
    <t>Llave combinada pulido espejo en pulgadas, 12 puntas, 1-5/8"</t>
  </si>
  <si>
    <t>Llave combinada pulido espejo en pulgadas, 12 puntas, 1-11/16"</t>
  </si>
  <si>
    <t>Llave combinada pulido espejo en pulgadas, 12 puntas, 1-3/4"</t>
  </si>
  <si>
    <t>Llave combinada pulido espejo en pulgadas, 12 puntas, 1-13/16"</t>
  </si>
  <si>
    <t>Llave combinada pulido espejo en pulgadas, 12 puntas, 1-7/8"</t>
  </si>
  <si>
    <t>Llave combinada pulido espejo en pulgadas, 12 puntas, 2"</t>
  </si>
  <si>
    <t>Llave combinada pulido espejo en pulgadas, 12 puntas, 1-3/16"</t>
  </si>
  <si>
    <t>Llave comb fosf 7mm</t>
  </si>
  <si>
    <t>Llave comb fosf 8mm</t>
  </si>
  <si>
    <t>Llave comb fosf 9mm</t>
  </si>
  <si>
    <t>Llave comb fosf 5/16"</t>
  </si>
  <si>
    <t>Llave comb fosf 10mm</t>
  </si>
  <si>
    <t>Llave comb fosf 11mm</t>
  </si>
  <si>
    <t>Llave comb fosf 3/8"</t>
  </si>
  <si>
    <t>Llave comb fosf 12mm</t>
  </si>
  <si>
    <t>Llave comb fosf 13mm</t>
  </si>
  <si>
    <t>Llave comb fosf 7/16"</t>
  </si>
  <si>
    <t>Llave comb fosf 14mm</t>
  </si>
  <si>
    <t>Llave comb fosf 15mm</t>
  </si>
  <si>
    <t>Llave comb fosf 1/2"</t>
  </si>
  <si>
    <t>Llave comb fosf 16mm</t>
  </si>
  <si>
    <t>Llave comb fosf 17mm</t>
  </si>
  <si>
    <t>Llave comb fosf 9/16"</t>
  </si>
  <si>
    <t>Llave comb fosf 18mm</t>
  </si>
  <si>
    <t>Llave comb fosf 19mm</t>
  </si>
  <si>
    <t>Llave comb fosf 5/8"</t>
  </si>
  <si>
    <t>Llave comb fosf 20mm</t>
  </si>
  <si>
    <t>Llave comb fosf 21mm</t>
  </si>
  <si>
    <t>Llave comb fosf 11/16"</t>
  </si>
  <si>
    <t>Llave comb fosf 3/4"</t>
  </si>
  <si>
    <t>Llave comb fosf 13/16"</t>
  </si>
  <si>
    <t>Llave comb fosf 7/8"</t>
  </si>
  <si>
    <t>Llave comb fosf 15/16"</t>
  </si>
  <si>
    <t>Llave comb fosf 1"</t>
  </si>
  <si>
    <t>Llave comb fosf 1-1/16"</t>
  </si>
  <si>
    <t>Llave comb fosf 1-1/8"</t>
  </si>
  <si>
    <t>Llave comb fosf 1-1/4"</t>
  </si>
  <si>
    <t>Llave comb fosf 1-1/2</t>
  </si>
  <si>
    <t>Llave comb fosf 1-3/16</t>
  </si>
  <si>
    <t>Llave comb fosf 1-5/16"</t>
  </si>
  <si>
    <t>Llave comb fosf 1-7/16"</t>
  </si>
  <si>
    <t>Llave comb fosf 1-5/8"</t>
  </si>
  <si>
    <t>Llave comb fosf 1-11/16"</t>
  </si>
  <si>
    <t>Llave comb fosf 1-3/4"</t>
  </si>
  <si>
    <t>Llave comb fosf 1-13/16"</t>
  </si>
  <si>
    <t>Llave comb fosf 1-7/8"</t>
  </si>
  <si>
    <t>Llave comb fosf 2"</t>
  </si>
  <si>
    <t>Llave comb fosf 22mm</t>
  </si>
  <si>
    <t>Llave comb fosf 23mm</t>
  </si>
  <si>
    <t>Llave comb fosf 24mm</t>
  </si>
  <si>
    <t>Llave comb fosf 25mm</t>
  </si>
  <si>
    <t>Llave comb fosf 26mm</t>
  </si>
  <si>
    <t>Llave comb fosf 27mm</t>
  </si>
  <si>
    <t>Llave comb fosf 28mm</t>
  </si>
  <si>
    <t>Llave comb fosf 29mm</t>
  </si>
  <si>
    <t>Llave comb fosf 30mm</t>
  </si>
  <si>
    <t>Llave comb fosf 36mm</t>
  </si>
  <si>
    <t>Llave d/servicio 3/4"</t>
  </si>
  <si>
    <t>Llave d/servicio 13/16"</t>
  </si>
  <si>
    <t>Llave d/servicio 7/8"</t>
  </si>
  <si>
    <t>Llave d/servicio 15/16"</t>
  </si>
  <si>
    <t>Llave d/servicio 1"</t>
  </si>
  <si>
    <t>Llave d/servicio 1-1/16"</t>
  </si>
  <si>
    <t>Llave d/servicio 1-1/8"</t>
  </si>
  <si>
    <t>Llave d/servicio 1-3/16"</t>
  </si>
  <si>
    <t>Llave d/servicio 1-1/4"</t>
  </si>
  <si>
    <t>Llave d/servicio 1-5/16"</t>
  </si>
  <si>
    <t>Llave d/servicio 1-3/8"</t>
  </si>
  <si>
    <t>Llave d/servicio 1-7/16"</t>
  </si>
  <si>
    <t>Llave d/servicio 1-1/2"</t>
  </si>
  <si>
    <t>Llave d/servicio 1-9/16"</t>
  </si>
  <si>
    <t>Llave d/servicio 1-5/8"</t>
  </si>
  <si>
    <t>Llave d/servicio 1-11/16"</t>
  </si>
  <si>
    <t>Llave d/servicio 1-3/4"</t>
  </si>
  <si>
    <t>Llave d/servicio 1-13/16"</t>
  </si>
  <si>
    <t>Llave d/servicio 1-7/8"</t>
  </si>
  <si>
    <t>Llave d/servicio 1-15/16"</t>
  </si>
  <si>
    <t>Llave d/servicio 2"</t>
  </si>
  <si>
    <t>Llave d/servicio 2-1/8"</t>
  </si>
  <si>
    <t>Llave d/servicio 2-1/4"</t>
  </si>
  <si>
    <t>Llave d/servicio 2-3/8"</t>
  </si>
  <si>
    <t>Llave d/servicio 2-1/2"</t>
  </si>
  <si>
    <t>Llave d/servicio 2-9/16"</t>
  </si>
  <si>
    <t>Llave d/servicio 19mm</t>
  </si>
  <si>
    <t>Llave d/servicio 21mm</t>
  </si>
  <si>
    <t>Llave d/servicio 22mm</t>
  </si>
  <si>
    <t>Llave d/servicio 24mm</t>
  </si>
  <si>
    <t>Llave d/servicio 27mm</t>
  </si>
  <si>
    <t>Llave d/servicio 30mm</t>
  </si>
  <si>
    <t>Llave d/servicio 32mm</t>
  </si>
  <si>
    <t>Llave d/servicio 36mm</t>
  </si>
  <si>
    <t>Llave d/servicio 37mm</t>
  </si>
  <si>
    <t>Llave d/servicio 38mm</t>
  </si>
  <si>
    <t>Llave d/servicio 41mm</t>
  </si>
  <si>
    <t>Llave d/servicio 46mm</t>
  </si>
  <si>
    <t>Llave d/servicio 50mm</t>
  </si>
  <si>
    <t>Llave d/servicio 55mm</t>
  </si>
  <si>
    <t>Llave d/servicio 60mm</t>
  </si>
  <si>
    <t>Llave d/servicio 65mm</t>
  </si>
  <si>
    <t>Llave estri 15° 8x9mm</t>
  </si>
  <si>
    <t>Llave estri 15° 10x11mm</t>
  </si>
  <si>
    <t>Llave estri 15° 11x13mm</t>
  </si>
  <si>
    <t>Llave estri 15° 12x13mm</t>
  </si>
  <si>
    <t>Llave estri 15° 14x15mm</t>
  </si>
  <si>
    <t>Llave estri 15° 16x18mm</t>
  </si>
  <si>
    <t>Llave estri 15° 17x19mm</t>
  </si>
  <si>
    <t>Llave estri 15° 22x24mm</t>
  </si>
  <si>
    <t>Llave estri 15° 27x30mm</t>
  </si>
  <si>
    <t>Llave estri 15° 30x32mm</t>
  </si>
  <si>
    <t>Llave estri 15° 5/16x3/8"</t>
  </si>
  <si>
    <t>Llave estri 15° 3/8x7/16"</t>
  </si>
  <si>
    <t>Llave estri 15° 7/16x1/2"</t>
  </si>
  <si>
    <t>Llave estri 15° 1/2x9/16"</t>
  </si>
  <si>
    <t>Llave estri 15° 9/16x5/8"</t>
  </si>
  <si>
    <t>Llave estri 15° 5/8x11/16"</t>
  </si>
  <si>
    <t>Llave estri 15° 11/16x3/4"</t>
  </si>
  <si>
    <t>Llave estri 15° 3/4x7/8"</t>
  </si>
  <si>
    <t>Llave estri 15° 13/16x7/8"</t>
  </si>
  <si>
    <t>Llave estri 15° 15/16x1"</t>
  </si>
  <si>
    <t>Llave estri 15° 1-1/16x1-1/8"</t>
  </si>
  <si>
    <t>Llave estri 15° 1-1/16x1-1/4"</t>
  </si>
  <si>
    <t>Llave estri 15° 1-1/4x1-5/16"</t>
  </si>
  <si>
    <t>Llave estri 15° 1-1/4x1-3/8"</t>
  </si>
  <si>
    <t>Llave estri 15°1-7/16x1-1/2"</t>
  </si>
  <si>
    <t>Llave estri15° 1-5/8x1-11/16"</t>
  </si>
  <si>
    <t>Llave estri 15° 21x24mm</t>
  </si>
  <si>
    <t>Llave estri 15° 8x10mm</t>
  </si>
  <si>
    <t>Llave obstru 7/16x1/2"</t>
  </si>
  <si>
    <t>Llave obstru 9/16x5/8"</t>
  </si>
  <si>
    <t>Llave obstru 5/8x3/4"</t>
  </si>
  <si>
    <t>Llave estri 45° 3/8x7/16"</t>
  </si>
  <si>
    <t>Llave estri 45° 1/2x9/16"</t>
  </si>
  <si>
    <t>Llave estri 45° 5/8x11/16"</t>
  </si>
  <si>
    <t>Llave estri 45° 25/32x13/16"</t>
  </si>
  <si>
    <t>Llave estri 45° 3/4x7/8"</t>
  </si>
  <si>
    <t>Llave estri 45° 15/16x1"</t>
  </si>
  <si>
    <t>Llave estri 45°1-1/16x1-1/8"</t>
  </si>
  <si>
    <t>Llave estri 45° 9x11mm</t>
  </si>
  <si>
    <t>Llave estri 45° 10x11mm</t>
  </si>
  <si>
    <t>Llave estri 45° 13x14mm</t>
  </si>
  <si>
    <t>Llave estri 45° 16x17mm</t>
  </si>
  <si>
    <t>Llave estri 45° 19x22mm</t>
  </si>
  <si>
    <t>Llave estri 45° 24x26mm</t>
  </si>
  <si>
    <t>Llave estri 45° 15x16mm</t>
  </si>
  <si>
    <t>Llave estri 45° 12x13mm</t>
  </si>
  <si>
    <t>Llave estri 45° 12x15mm</t>
  </si>
  <si>
    <t>Llave estri 45° 14x15mm</t>
  </si>
  <si>
    <t>Llave obstru 10x12mm</t>
  </si>
  <si>
    <t>Llave obstru 11x13mm</t>
  </si>
  <si>
    <t>Llave obstru 14x15mm</t>
  </si>
  <si>
    <t>Llave obstru 16x19mm</t>
  </si>
  <si>
    <t>Llave obstru 17x18mm</t>
  </si>
  <si>
    <t>Llave comb mat spl rev 5/16"</t>
  </si>
  <si>
    <t>Llave comb mat spl rev 3/8"</t>
  </si>
  <si>
    <t>Llave comb mat spl rev 7/16"</t>
  </si>
  <si>
    <t>Llave comb mat spl rev 1/2"</t>
  </si>
  <si>
    <t>Llave comb mat spl rev 9/16"</t>
  </si>
  <si>
    <t>Llave comb mat spl rev 5/8"</t>
  </si>
  <si>
    <t>Llave comb mat spl rev 11/16"</t>
  </si>
  <si>
    <t>Llave comb mat spl rev 3/4"</t>
  </si>
  <si>
    <t>Llave comb mat spl rev 10mm</t>
  </si>
  <si>
    <t>Llave comb mat spl rev 11mm</t>
  </si>
  <si>
    <t>Llave comb mat spl rev 12mm</t>
  </si>
  <si>
    <t>Llave comb mat spl rev 13mm</t>
  </si>
  <si>
    <t>Llave comb mat spl rev 14mm</t>
  </si>
  <si>
    <t>Llave comb mat spl rev 15mm</t>
  </si>
  <si>
    <t>Llave refri 1/4-3/16X3/8-5/16"</t>
  </si>
  <si>
    <t>Llave golpe pared delg 1-1/16"</t>
  </si>
  <si>
    <t>Llave golpe pared delg 1-1/4"</t>
  </si>
  <si>
    <t>Llave golpe pared delg 1-7/16"</t>
  </si>
  <si>
    <t>Llave golpe pared delg 1-5/8"</t>
  </si>
  <si>
    <t>Llave golpe pared delg 1-13/16</t>
  </si>
  <si>
    <t>Llave golpe pared delg 2"</t>
  </si>
  <si>
    <t>Llave golpe pared delg 2-3/8"</t>
  </si>
  <si>
    <t>Llave golpe pared delg 2-3/4"</t>
  </si>
  <si>
    <t>Llave golpe pared delg 2-3/16"</t>
  </si>
  <si>
    <t>Llave golpe pared delg 2-9/16"</t>
  </si>
  <si>
    <t>Llave esp alt pal 2-1/8"</t>
  </si>
  <si>
    <t>Llave esp alt pal 2-3/16"</t>
  </si>
  <si>
    <t>Llave esp alt pal 2-1/4"</t>
  </si>
  <si>
    <t>Llave esp alt pal 55mm</t>
  </si>
  <si>
    <t>Llave esp alt pal 2-3/8"</t>
  </si>
  <si>
    <t>Llave esp alt pal 60mm</t>
  </si>
  <si>
    <t>Llave esp alt pal 2-1/2"</t>
  </si>
  <si>
    <t>Llave esp alt pal 2-9/16"</t>
  </si>
  <si>
    <t>Llave esp alt pal 2-3/4"</t>
  </si>
  <si>
    <t>Llave esp alt pal 65mm</t>
  </si>
  <si>
    <t>Llave esp alt pal 70mm</t>
  </si>
  <si>
    <t>Llave esp alt pal 2-15/16"</t>
  </si>
  <si>
    <t>Llave esp alt pal 3"</t>
  </si>
  <si>
    <t>Llave esp alt pal 3-1/8"</t>
  </si>
  <si>
    <t>Llave estri alt pal 2-1/8"</t>
  </si>
  <si>
    <t>Llave estri alt pal 2-3/16"</t>
  </si>
  <si>
    <t>Llave estri alt pal 2-1/4"</t>
  </si>
  <si>
    <t>Llave estri alt pal 55mm</t>
  </si>
  <si>
    <t>Llave estri alt pal 2-3/8"</t>
  </si>
  <si>
    <t>Llave estri alt pal 60mm</t>
  </si>
  <si>
    <t>Llave estri alt pal 2-1/2"</t>
  </si>
  <si>
    <t>Llave estri alt pal 2-9/16"</t>
  </si>
  <si>
    <t>Llave estri alt pal 2-3/4"</t>
  </si>
  <si>
    <t>Llave estri alt pal 65mm</t>
  </si>
  <si>
    <t>Llave estri alt pal 70mm</t>
  </si>
  <si>
    <t>Llave estri alt pal 2-15/16</t>
  </si>
  <si>
    <t>Llave estri alt pal 3"</t>
  </si>
  <si>
    <t>Llave estri alt pal 3-1/8"</t>
  </si>
  <si>
    <t>Dest ESD ph #1x5-29/32"</t>
  </si>
  <si>
    <t>Dest ESD plana 5/64x2-3/8"</t>
  </si>
  <si>
    <t>Dest ESD plana 3/64x2-3/8"</t>
  </si>
  <si>
    <t>Dest ESD plana 1/16x2-3/8"</t>
  </si>
  <si>
    <t>Dest ESD ph #00x2-3/8"</t>
  </si>
  <si>
    <t>Dest ESD ph #0x2-3/8"</t>
  </si>
  <si>
    <t>Dest ESD torx T10x3-5/32"</t>
  </si>
  <si>
    <t>Dest ESD torx T6x2-3/8"</t>
  </si>
  <si>
    <t>Dest ESD torx T7x2-3/8"</t>
  </si>
  <si>
    <t>Dest ESD plana 9/128x2-3/8"</t>
  </si>
  <si>
    <t>Dest bimat ph #1x3"</t>
  </si>
  <si>
    <t>Destornillador con mango bimaterial, punta Phillips #1 x 3"</t>
  </si>
  <si>
    <t>Dest bimat ph #2x4"</t>
  </si>
  <si>
    <t>Destornillador con mango bimaterial, punta Phillips #2 x 4"</t>
  </si>
  <si>
    <t>Dest bimat ph #2x8"</t>
  </si>
  <si>
    <t>Destornillador con mango bimaterial, punta Phillips #2 x 8"</t>
  </si>
  <si>
    <t>Dest bimat ph #3x6"</t>
  </si>
  <si>
    <t>Destornillador con mango bimaterial, punta Phillips #3 x 6"</t>
  </si>
  <si>
    <t>Dest bimat ph #2x6"</t>
  </si>
  <si>
    <t>Destornillador con mango bimaterial, punta Phillips #2 x 6"</t>
  </si>
  <si>
    <t>Dest bimat plana redon 3/16x4"</t>
  </si>
  <si>
    <t>Destornillador con mango bimaterial, punta plana barra redonda 3/16" x 4"</t>
  </si>
  <si>
    <t>Dest bimat plana redon 1/4x4"</t>
  </si>
  <si>
    <t>Destornillador con mango bimaterial, punta plana barra redonda 1/4" x 4"</t>
  </si>
  <si>
    <t>Dest bimat plana redon 5/16x6"</t>
  </si>
  <si>
    <t>Destornillador con mango bimaterial, punta plana barra redonda 5/16" x 6"</t>
  </si>
  <si>
    <t>Dest bimat plana redon 3/8x8"</t>
  </si>
  <si>
    <t>Destornillador con mango bimaterial, punta plana barra redonda 3/8" x 8"</t>
  </si>
  <si>
    <t>Dest bimat plana redon 1/4x6"</t>
  </si>
  <si>
    <t>Destornillador con mango bimaterial, punta plana barra redonda 1/4" x 6"</t>
  </si>
  <si>
    <t>Destornillador con mango bimaterial, punta plana barra redonda 5/16" x 10</t>
  </si>
  <si>
    <t>Dest bimat plana cuad 1/4x4"</t>
  </si>
  <si>
    <t>Destornillador con mango bimaterial, punta plana barra cuadrada 1/4" x 4"</t>
  </si>
  <si>
    <t>Dest bimat plana cuad 5/16x6"</t>
  </si>
  <si>
    <t>Destornillador con mango bimaterial, punta plana barra cuadrada 5/16" x 6"</t>
  </si>
  <si>
    <t>Dest bimat plana cuad 3/8x8"</t>
  </si>
  <si>
    <t>Destornillador con mango bimaterial, punta plana barra cuadrada 3/8" x 8"</t>
  </si>
  <si>
    <t>Dest bimat plana cuad 3/8x10"</t>
  </si>
  <si>
    <t>Destornillador con mango bimaterial, punta plana barra cuadrada 3/8" x 10"</t>
  </si>
  <si>
    <t>Dest bimat plana cuad 3/8x12"</t>
  </si>
  <si>
    <t>Destornillador con mango bimaterial, punta plana barra cuadrada 3/8" x 12"</t>
  </si>
  <si>
    <t>Dest bimat plana cuad 1/4x6"</t>
  </si>
  <si>
    <t>Destornillador con mango bimaterial, punta plana barra cuadrada 1/4" x 6"</t>
  </si>
  <si>
    <t>Dest bimat plana cuad 5/16x10"</t>
  </si>
  <si>
    <t>Destornillador con mango bimaterial, punta plana barra cuadrada 5/16" x 10"</t>
  </si>
  <si>
    <t>Destornillador con mango bimaterial, punta cabinet 1/8" x 4"</t>
  </si>
  <si>
    <t>Destornillador con mango bimaterial, punta cabinet 1/8" x 6"</t>
  </si>
  <si>
    <t>Destornillador con mango bimaterial, punta cabinet 3/16" x 4"</t>
  </si>
  <si>
    <t>Destornillador con mango bimaterial, punta cabinet 3/16" x 6"</t>
  </si>
  <si>
    <t>Destornillador con mango bimaterial, punta cabinet 3/16" x 8"</t>
  </si>
  <si>
    <t>Destornillador con mango cushion grip, punta plana barra redonda 1/4" x 6"</t>
  </si>
  <si>
    <t>Destornillador con mango cushion grip, punta plana barra redonda 3/16" x 4"</t>
  </si>
  <si>
    <t>Destornillador con mango cushion grip, punta plana barra redonda 1/4" x 4"</t>
  </si>
  <si>
    <t>Destornillador con mango cushion grip, punta plana barra redonda 5/16" x 6"</t>
  </si>
  <si>
    <t>Destornillador con mango cushion grip, punta plana barra redonda 3/8" x 8"</t>
  </si>
  <si>
    <t>Destornillador con mango cushion grip, punta plana barra redonda 3/8" x 10"</t>
  </si>
  <si>
    <t>Destornillador con mango cushion grip, punta plana barra redonda 3/8" x 12"</t>
  </si>
  <si>
    <t>Destornillador con mango cushion grip, punta plana barra cuadrada 1/4" x 4"</t>
  </si>
  <si>
    <t>Destornillador con mango cushion grip, punta plana barra cuadrada 5/16" x 6"</t>
  </si>
  <si>
    <t>Destornillador con mango cushion grip, punta plana barra cuadrada 3/8" x 8"</t>
  </si>
  <si>
    <t>Destornillador con mango cushion grip, punta plana barra cuadrada 3/8" x 12"</t>
  </si>
  <si>
    <t>Destornillador con mango bimaterial, de caja en pulgadas 3/16" x 3"</t>
  </si>
  <si>
    <t>Destornillador con mango bimaterial, de caja en pulgadas 1/4" x 3"</t>
  </si>
  <si>
    <t>Destornillador con mango bimaterial, de caja en pulgadas 5/16" x 3"</t>
  </si>
  <si>
    <t>Destornillador con mango bimaterial, de caja en pulgadas 3/8" x 3"</t>
  </si>
  <si>
    <t>Destornillador con mango bimaterial, de caja en pulgadas 7/16" x 3"</t>
  </si>
  <si>
    <t>Destornillador con mango bimaterial, de caja en pulgadas 1/2" x 3"</t>
  </si>
  <si>
    <t>Dest ambar plana redon 3/16x4"</t>
  </si>
  <si>
    <t>Destornillador con mango ámbar, punta plana barra redonda 3/16" x 4"</t>
  </si>
  <si>
    <t>Dest ambar plana redon 1/4x4"</t>
  </si>
  <si>
    <t>Destornillador con mango ámbar, punta plana barra redonda 1/4" x 4"</t>
  </si>
  <si>
    <t>Dest ambar plana redon 5/16x6"</t>
  </si>
  <si>
    <t>Destornillador con mango ámbar, punta plana barra redonda 5/16" x 6"</t>
  </si>
  <si>
    <t>Dest ambar plana redon 3/8x8"</t>
  </si>
  <si>
    <t>Destornillador con mango ámbar, punta plana barra redonda 3/8" x 8"</t>
  </si>
  <si>
    <t>Dest ambar plana redon 1/4x6"</t>
  </si>
  <si>
    <t>Destornillador con mango ámbar, punta plana barra redonda 1/4" x 6"</t>
  </si>
  <si>
    <t>Dest ambar plana cuad 1/4x3"</t>
  </si>
  <si>
    <t>Destornillador con mango ámbar, punta plana barra cuadrada 1/4" x 3"</t>
  </si>
  <si>
    <t>Dest ambar plana cuad 1/4x4"</t>
  </si>
  <si>
    <t>Destornillador con mango ámbar, punta plana barra cuadrada 1/4" x 4"</t>
  </si>
  <si>
    <t>Dest ambar plana cuad 5/16x5"</t>
  </si>
  <si>
    <t>Destornillador con mango ámbar, punta plana barra cuadrada 5/16" x 5"</t>
  </si>
  <si>
    <t>Dest ambar plana cuad 5/16x6"</t>
  </si>
  <si>
    <t>Destornillador con mango ámbar, punta plana barra cuadrada 5/16" x 6"</t>
  </si>
  <si>
    <t>Dest ambar plana cuad 3/8x8"</t>
  </si>
  <si>
    <t>Destornillador con mango ámbar, punta plana barra cuadrada 3/8" x 8"</t>
  </si>
  <si>
    <t>Dest ambar plana cuad 3/8x10"</t>
  </si>
  <si>
    <t>Destornillador con mango ámbar, punta plana barra cuadrada 3/8" x 10"</t>
  </si>
  <si>
    <t>Dest ambar plana cuad 3/8x12"</t>
  </si>
  <si>
    <t>Destornillador con mango ámbar, punta plana barra cuadrada 3/8" x 12"</t>
  </si>
  <si>
    <t>Dest ambar plana cuad 1/4x6"</t>
  </si>
  <si>
    <t>Destornillador con mango ámbar, punta plana barra cuadrada 1/4" x 6"</t>
  </si>
  <si>
    <t>Dest ambar plana cuad 1/4x9"</t>
  </si>
  <si>
    <t>Destornillador con mango ámbar, punta plana barra cuadrada 1/4" x 9"</t>
  </si>
  <si>
    <t>Dest ambar plana cuad 5/16x10"</t>
  </si>
  <si>
    <t>Destornillador con mango ámbar, punta plana barra cuadrada 5/16" x 10"</t>
  </si>
  <si>
    <t>Destornillador con mango ámbar color negro, de caja en pulgadas 3/16" x 3"</t>
  </si>
  <si>
    <t>Destornillador con mango ámbar color rojo, de caja en pulgadas 1/4" x 3"</t>
  </si>
  <si>
    <t>Destornillador con mango ámbar color azul, de caja en pulgadas 3/8" x 3"</t>
  </si>
  <si>
    <t>Destornillador con mango ámbar color café, de caja en pulgadas 7/16" x 3"</t>
  </si>
  <si>
    <t>Destornillador con mango ámbar color rojo, de caja en pulgadas 1/2" x 3"</t>
  </si>
  <si>
    <t>Destornillador con mango ámbar, de caja en pulgadas 9/16" x 3"</t>
  </si>
  <si>
    <t>Destornillador con mango ámbar color verde, de caja en pulgadas 11/32" x 3"</t>
  </si>
  <si>
    <t>Destornillador con mango ámbar color café, de caja en pulgadas 7/32" x 3"</t>
  </si>
  <si>
    <t>Destornillador con mango ámbar color naranja, de caja en pulgadas 9/32" x 3"</t>
  </si>
  <si>
    <t>Destornillador con mango rojo, punta plana barra redonda 3/16" x 4"</t>
  </si>
  <si>
    <t>Destornillador con mango rojo, punta plana barra redonda 1/4" x 4"</t>
  </si>
  <si>
    <t>Destornillador con mango rojo, punta plana barra redonda 1/4" x 6"</t>
  </si>
  <si>
    <t>Destornillador con mango rojo, punta plana barra redonda 5/16" x 6"</t>
  </si>
  <si>
    <t>Destornillador con mango rojo, punta plana barra redonda 5/16" x 10"</t>
  </si>
  <si>
    <t>Destornillador con mango rojo, punta plana barra redonda 3/8" x 8"</t>
  </si>
  <si>
    <t>Destornillador con mango rojo, punta plana barra cuadrada 1/4" x 4"</t>
  </si>
  <si>
    <t>Destornillador con mango rojo, punta plana barra cuadrada 1/4" x 6"</t>
  </si>
  <si>
    <t>Destornillador con mango rojo, punta plana barra cuadrada 5/16" x 6"</t>
  </si>
  <si>
    <t>Destornillador con mango rojo, punta plana barra cuadrada 3/8" x 8"</t>
  </si>
  <si>
    <t>Destornillador con mango rojo, punta plana barra cuadrada 3/8" x 12"</t>
  </si>
  <si>
    <t>Magnetizador 2-3/6x1-15/16"</t>
  </si>
  <si>
    <t>Destornilladores en "Z" acodado, punta Phillips #1 y 2 x 4-3/4"</t>
  </si>
  <si>
    <t>Destornilladores en "Z" acodado, punta Phillips #3 y 4 x 6"</t>
  </si>
  <si>
    <t>Dest ptas inter mat 15 en 1</t>
  </si>
  <si>
    <t>Dest ptas inter mat 8 en 1</t>
  </si>
  <si>
    <t>Dest ptas inter lga mat 7 en 1</t>
  </si>
  <si>
    <t>Dest ptas inter mini mat 7 en1</t>
  </si>
  <si>
    <t>Dest ptas inter flex mat 7 en1</t>
  </si>
  <si>
    <t>Llave hex T cta 3/32"</t>
  </si>
  <si>
    <t>Llave hex T cta 7/64"</t>
  </si>
  <si>
    <t>Llave hex T cta 1/8"</t>
  </si>
  <si>
    <t>Llave hex T cta 9/64"</t>
  </si>
  <si>
    <t>Llave hex T cta 5/32"</t>
  </si>
  <si>
    <t>Llave hex T cta 3/16"</t>
  </si>
  <si>
    <t>Llave hex T cta 1/4"</t>
  </si>
  <si>
    <t>Llave hex T cta 5/16"</t>
  </si>
  <si>
    <t>Llave hex T cta 3/8"</t>
  </si>
  <si>
    <t>Llave hex T cta 2mm</t>
  </si>
  <si>
    <t>Llave hex T cta 2.5mm</t>
  </si>
  <si>
    <t>Llave hex T cta 3mm</t>
  </si>
  <si>
    <t>Llave hex T cta 4mm</t>
  </si>
  <si>
    <t>Llave hex T cta 5mm</t>
  </si>
  <si>
    <t>Llave hex T cta 6mm</t>
  </si>
  <si>
    <t>Llave hex T cta 8mm</t>
  </si>
  <si>
    <t>Llave hex T cta 10mm</t>
  </si>
  <si>
    <t>Martillo bola antich 7oz</t>
  </si>
  <si>
    <t>Martillo bola antich 18oz</t>
  </si>
  <si>
    <t>Martillo bola antich 25oz</t>
  </si>
  <si>
    <t>Martillo bola antich 32oz</t>
  </si>
  <si>
    <t>Dest trimat 1000V plana 1/4x6"</t>
  </si>
  <si>
    <t>Dest trimat 1000V ph #2x4"</t>
  </si>
  <si>
    <t>Dest trimat 1000V ph #3x6"</t>
  </si>
  <si>
    <t>Llave ajustable 1000V 8"</t>
  </si>
  <si>
    <t>Llave ajustable 1000V 10"</t>
  </si>
  <si>
    <t>Llave ajustable 1000V 12"</t>
  </si>
  <si>
    <t>Llave ajustable 1000V 15"</t>
  </si>
  <si>
    <t>Dest bimat 1000V plana 7/32x5"</t>
  </si>
  <si>
    <t>Dest bimat 1000V ph #0x2"</t>
  </si>
  <si>
    <t>Dest trimat 1000V cja 6mmx5"</t>
  </si>
  <si>
    <t>Dest trimat 1000V cja 7mmx5"</t>
  </si>
  <si>
    <t>Dest trimat 1000V cja 8mmx5"</t>
  </si>
  <si>
    <t>Dest trimat 1000V cja 9mmx5"</t>
  </si>
  <si>
    <t>Dest trimat 1000V cja 10mmx5"</t>
  </si>
  <si>
    <t>Dest trimat 1000V cja 11mmx5"</t>
  </si>
  <si>
    <t>Dest trimat 1000V cja 3/16x5"</t>
  </si>
  <si>
    <t>Dest trimat 1000V cja 1/4x5"</t>
  </si>
  <si>
    <t>Dest trimat 1000V cja 7/16x5"</t>
  </si>
  <si>
    <t>Dest rojo 1000V ph #0x2"</t>
  </si>
  <si>
    <t>Dest rojo 1000V ph #1x3"</t>
  </si>
  <si>
    <t>Dest rojo 1000V ph #2x3"</t>
  </si>
  <si>
    <t>Dest rojo 1000V plana 3/32x3"</t>
  </si>
  <si>
    <t>Dest rojo 1000V plana 5/32x4"</t>
  </si>
  <si>
    <t>Dest rojo 1000V plana 7/32x5"</t>
  </si>
  <si>
    <t>Llave d/cad t/caiman 1-1/2"</t>
  </si>
  <si>
    <t>Llave d/cad t/caiman 2-1/2"</t>
  </si>
  <si>
    <t>Llave d/cad t/caiman 4"</t>
  </si>
  <si>
    <t>Llave d/cad t/caiman 6"</t>
  </si>
  <si>
    <t>Llave d/cad t/caiman 8"</t>
  </si>
  <si>
    <t>Llave d/cad t/caiman 12"</t>
  </si>
  <si>
    <t>Dado imp 1/2" prot 21mm</t>
  </si>
  <si>
    <t>Dado imp 3/4" Nylam 22mm</t>
  </si>
  <si>
    <t>Dado imp 3/4" Nylam 21mm</t>
  </si>
  <si>
    <t>Dado imp 1/2" prot 17mm</t>
  </si>
  <si>
    <t>Dado imp 1/2" prot 19mm</t>
  </si>
  <si>
    <t>Dado imp 1/2" prot 7/8"</t>
  </si>
  <si>
    <t>Llave arti dble 1-1/2"x13/16"</t>
  </si>
  <si>
    <t>Llave arti dble 1-1/16"x33mm</t>
  </si>
  <si>
    <t>Llave arti dble 7/8"x15/16"</t>
  </si>
  <si>
    <t>Llave arti dble 1"x1-1/16"</t>
  </si>
  <si>
    <t>Llave arti dble 7/8"x1-1/8"</t>
  </si>
  <si>
    <t>Llave arti dble 1"x1-1/8"</t>
  </si>
  <si>
    <t>Llave arti dble 1-1/16"x1-1/4"</t>
  </si>
  <si>
    <t>Llave d/cruz 22"</t>
  </si>
  <si>
    <t>Llave d/cruz p/minibus 26"</t>
  </si>
  <si>
    <t>Llave d/cruz p/camioneta 26"</t>
  </si>
  <si>
    <t>Jgo cables p/solda 300A 4.5m</t>
  </si>
  <si>
    <t>Jgo cables p/solda 500A 6m</t>
  </si>
  <si>
    <t>Conector p/solda 35-70mm2</t>
  </si>
  <si>
    <t>NO</t>
  </si>
  <si>
    <t>VC855</t>
  </si>
  <si>
    <t>PAG36</t>
  </si>
  <si>
    <t>BCO31/64</t>
  </si>
  <si>
    <t>Pistola succion 500ml</t>
  </si>
  <si>
    <t>Aceitera flex 473ml</t>
  </si>
  <si>
    <t>Aceitera flex 946ml</t>
  </si>
  <si>
    <t>Jgo acc p/inyect grasa 7pz</t>
  </si>
  <si>
    <t>Boquilla aguja p/inyect grasa</t>
  </si>
  <si>
    <t>Rompeviento autoguardable M</t>
  </si>
  <si>
    <t>Base p/lijadora UP890A</t>
  </si>
  <si>
    <t>Base p/lijadora UP861A</t>
  </si>
  <si>
    <t>Base p/lijadora UP870A</t>
  </si>
  <si>
    <t>JT01</t>
  </si>
  <si>
    <t>JPI03</t>
  </si>
  <si>
    <t>Aceitera flex 177ml</t>
  </si>
  <si>
    <t>Aceitera flex 296ml</t>
  </si>
  <si>
    <t>Aceitera flex 680ml</t>
  </si>
  <si>
    <t>Broca para vidrios y azulejos de acero con cabeza de carburo de tungsteno 1/8"</t>
  </si>
  <si>
    <t>Broca para vidrios y azulejos de acero con cabeza de carburo de tungsteno 1/4"</t>
  </si>
  <si>
    <t>Broca para vidrios y azulejos de acero con cabeza de carburo de tungsteno 3/8"</t>
  </si>
  <si>
    <t>Broca para vidrios y azulejos de acero con cabeza de carburo de tungsteno 1/2"</t>
  </si>
  <si>
    <t>Copa de succión para vidrio 4-1/2"</t>
  </si>
  <si>
    <t>Dado 1/4" 6pt 5mm </t>
  </si>
  <si>
    <t>Dado 1/4" 6pt 6mm </t>
  </si>
  <si>
    <t>Dado 1/4" 6pt 7mm </t>
  </si>
  <si>
    <t>Dado 1/4" 6pt 8mm </t>
  </si>
  <si>
    <t>Dado 1/4" 6pt 9mm </t>
  </si>
  <si>
    <t>Dado 1/4" 6pt 10mm </t>
  </si>
  <si>
    <t>Dado 1/4" 6pt 11mm </t>
  </si>
  <si>
    <t>Dado 1/4" 6pt 12mm </t>
  </si>
  <si>
    <t>Dado 1/4" 6pt 13mm </t>
  </si>
  <si>
    <t>Dado 1/4" 6pt 4mm </t>
  </si>
  <si>
    <t>Dado imp 1/2" 6pt 16mm</t>
  </si>
  <si>
    <t>Dado 3/4" 6pt 1-1/8"</t>
  </si>
  <si>
    <t>Dado 3/4" 6pt 1-11/16"</t>
  </si>
  <si>
    <t>Extensión imp 1/2x5"</t>
  </si>
  <si>
    <t>Dest bimat plana redon 5/16x8"</t>
  </si>
  <si>
    <t>Destornillador con mango bimaterial, punta plana barra redonda 5/16" x 8"</t>
  </si>
  <si>
    <t>Dest bimat ph #1x4"</t>
  </si>
  <si>
    <t>Destornillador con mango bimaterial, punta Phillips #1 x 4"</t>
  </si>
  <si>
    <t>Dest bimat ph #1x6"</t>
  </si>
  <si>
    <t>Destornillador con mango bimaterial, punta Phillips #1 x 6"</t>
  </si>
  <si>
    <t>Destornillador con mango bimaterial, punta plana tipo trompo 1/4" x 1-1/2"</t>
  </si>
  <si>
    <t>Destornillador con mango bimaterial, punta Phillips tipo trompo #2 x 1-3/8"</t>
  </si>
  <si>
    <t>Dest azul plana redon 5/16x8"</t>
  </si>
  <si>
    <t>Destornillador con mango azul, punta plana barra redonda 5/16" x 8"</t>
  </si>
  <si>
    <t>Dest azul plana redon 3/8x12"</t>
  </si>
  <si>
    <t>Destornillador con mango azul, punta plana barra redonda 3/8" x 12"</t>
  </si>
  <si>
    <t>Dest azul plana cuad 5/16x10"</t>
  </si>
  <si>
    <t>Destornillador con mango azul, punta plana barra cuadrada 5/16" x 10"</t>
  </si>
  <si>
    <t>Dest azul plana cuad 3/8x10"</t>
  </si>
  <si>
    <t>Destornillador con mango azul, punta plana barra cuadrada 3/8" x 10"</t>
  </si>
  <si>
    <t>Dest azul plana cuad 3/8x12"</t>
  </si>
  <si>
    <t>Destornillador con mango azul, punta plana barra cuadrada 3/8" x 12"</t>
  </si>
  <si>
    <t>Dest azul plana redon 3/16x4"</t>
  </si>
  <si>
    <t>Destornillador con mango azul, punta plana barra redonda 3/16" x 4"</t>
  </si>
  <si>
    <t>Dest azul plana redon 1/4x4"</t>
  </si>
  <si>
    <t>Destornillador con mango azul, punta plana barra redonda 1/4" x 4"</t>
  </si>
  <si>
    <t>Dest azul plana redon 5/16x6"</t>
  </si>
  <si>
    <t>Destornillador con mango azul, punta plana barra redonda 5/16" x 6"</t>
  </si>
  <si>
    <t>Dest azul plana redon 3/8x8"</t>
  </si>
  <si>
    <t>Destornillador con mango azul, punta plana barra redonda 3/8" x 8"</t>
  </si>
  <si>
    <t>Dest azul plana redon 1/4x6"</t>
  </si>
  <si>
    <t>Destornillador con mango azul, punta plana barra redonda 1/4" x 6"</t>
  </si>
  <si>
    <t>Dest azul plana redon 5/16x10"</t>
  </si>
  <si>
    <t>Destornillador con mango azul, punta plana barra redonda 5/16" x 10"</t>
  </si>
  <si>
    <t>Dest azul plana cuad 1/4x4"</t>
  </si>
  <si>
    <t>Destornillador con mango azul, punta plana barra cuadrada 1/4" x 4"</t>
  </si>
  <si>
    <t>Dest azul plana cuad 5/16x6"</t>
  </si>
  <si>
    <t>Destornillador con mango azul, punta plana barra cuadrada 5/16" x 6"</t>
  </si>
  <si>
    <t>Dest azul plana cuad 3/8x8"</t>
  </si>
  <si>
    <t>Destornillador con mango azul, punta plana barra cuadrada 3/8" x 8"</t>
  </si>
  <si>
    <t>Dest azul plana cuad 1/4x6"</t>
  </si>
  <si>
    <t>Destornillador con mango azul, punta plana barra cuadrada 1/4" x 6"</t>
  </si>
  <si>
    <t>Destornillador con mango azul, de caja en pulgadas 3/16" x 3"</t>
  </si>
  <si>
    <t>Destornillador con mango azul, de caja en pulgadas 1/4" x 3"</t>
  </si>
  <si>
    <t>Destornillador con mango azul, de caja en pulgadas 5/16" x 3"</t>
  </si>
  <si>
    <t>Destornillador con mango azul, de caja en pulgadas 3/8" x 3"</t>
  </si>
  <si>
    <t>Destornillador con mango azul, de caja en pulgadas 7/16" x 3"</t>
  </si>
  <si>
    <t>Destornillador con mango azul, de caja en pulgadas 1/2" x 3"</t>
  </si>
  <si>
    <t>Dest amar plana redon 3/16x4"</t>
  </si>
  <si>
    <t>Destornillador con mango amarillo, punta plana barra redonda 3/16" x 6"</t>
  </si>
  <si>
    <t>Dest amar plana redon 1/4x4"</t>
  </si>
  <si>
    <t>Destornillador con mango amarillo, punta plana barra redonda 1/4" x 4"</t>
  </si>
  <si>
    <t>Dest amar plana redon 5/16x6"</t>
  </si>
  <si>
    <t>Destornillador con mango amarillo, punta plana barra redonda 5/16" x 6"</t>
  </si>
  <si>
    <t>Dest amar plana redon 3/8x8"</t>
  </si>
  <si>
    <t>Destornillador con mango amarillo, punta plana barra redonda 3/8" x 8"</t>
  </si>
  <si>
    <t>Dest amar plana redon 1/4x6"</t>
  </si>
  <si>
    <t>Destornillador con mango amarillo, punta plana barra redonda 1/4" x 6"</t>
  </si>
  <si>
    <t>Dest amar plana cuad 1/4x4"</t>
  </si>
  <si>
    <t>Destornillador con mango amarillo, punta plana barra cuadrada 1/4" x 4"</t>
  </si>
  <si>
    <t>Dest amar plana cuad 5/16x6"</t>
  </si>
  <si>
    <t>Destornillador con mango amarillo, punta plana barra cuadrada 5/16" x 6"</t>
  </si>
  <si>
    <t>Dest amar plana cuad 1/4x6"</t>
  </si>
  <si>
    <t>Destornillador con mango amarillo, punta plana barra cuadrada 1/4" x 6"</t>
  </si>
  <si>
    <t>Dest amar plana redon 5/16x8"</t>
  </si>
  <si>
    <t>Destornillador con mango amarillo, punta plana barra redonda 5/16" x 8"</t>
  </si>
  <si>
    <t>Dest amar plana cuad 3/8x12"</t>
  </si>
  <si>
    <t>Destornillador con mango amarillo, punta plana barra cuadrada 3/8" x 12"</t>
  </si>
  <si>
    <t>Dest amar plana cuad 3/8x8"</t>
  </si>
  <si>
    <t>Destornillador con mango amarillo, punta plana barra cuadrada 3/8" x 8"</t>
  </si>
  <si>
    <t>Dest amar plana redon 3/8x12"</t>
  </si>
  <si>
    <t>Destornillador con mango amarillo, punta plana barra redonda 3/8" x 12"</t>
  </si>
  <si>
    <t>Dest amar plana redon 5/16x10"</t>
  </si>
  <si>
    <t>Destornillador con mango amarillo, punta plana barra redonda 5/16" x 10"</t>
  </si>
  <si>
    <t>Dest amar plana cuad 3/8x10"</t>
  </si>
  <si>
    <t>Destornillador con mango amarillo, punta plana barra cuadrada 3/8" x 10"</t>
  </si>
  <si>
    <t>Destornillador con mango amarillo, de caja en pulgadas 1/4" x 3"</t>
  </si>
  <si>
    <t>Destornillador con mango amarillo, de caja en pulgadas 5/16" x 3"</t>
  </si>
  <si>
    <t>Destornillador con mango amarillo, de caja en pulgadas 3/8" x 3"</t>
  </si>
  <si>
    <t>Destornillador con mango amarillo, de caja en pulgadas 7/16" x 3"</t>
  </si>
  <si>
    <t>Destornillador con mango amarillo, de caja en pulgadas 1/2" x 3"</t>
  </si>
  <si>
    <t>Dest bimat plana 3/16x3"</t>
  </si>
  <si>
    <t>Destornillador con mango bimaterial, punta plana 3/16" x 3"</t>
  </si>
  <si>
    <t>Dest bimat plana 3/16x4"</t>
  </si>
  <si>
    <t>Destornillador con mango bimaterial, punta plana 3/16" x 4"</t>
  </si>
  <si>
    <t>Dest bimat plana 3/16x6"</t>
  </si>
  <si>
    <t>Destornillador con mango bimaterial, punta plana 3/16" x 6"</t>
  </si>
  <si>
    <t>Dest bimat plana 1/4x1-1/2"</t>
  </si>
  <si>
    <t>Destornillador con mango bimaterial, punta plana 1/4" x 1-1/2"</t>
  </si>
  <si>
    <t>Dest bimat plana 1/4x4"</t>
  </si>
  <si>
    <t>Destornillador con mango bimaterial, punta plana 1/4" x 4"</t>
  </si>
  <si>
    <t>Dest bimat plana 1/4x6"</t>
  </si>
  <si>
    <t>Destornillador con mango bimaterial, punta plana 1/4" x 6"</t>
  </si>
  <si>
    <t>Dest bimat plana 1/4x8"</t>
  </si>
  <si>
    <t>Destornillador con mango bimaterial, punta plana 1/4" x 8"</t>
  </si>
  <si>
    <t>Dest bimat plana 5/16x6"</t>
  </si>
  <si>
    <t>Destornillador con mango bimaterial, punta plana 5/16" x 6"</t>
  </si>
  <si>
    <t>Destornillador con mango bimaterial, punta cabinet 1/8" x 8"</t>
  </si>
  <si>
    <t>Destornillador con mango negro, punta plana barra redonda 1/4" x 4"</t>
  </si>
  <si>
    <t>Destornillador con mango negro, punta plana barra redonda 1/4" x 6"</t>
  </si>
  <si>
    <t>Destornillador con mango negro, punta plana barra redonda 3/16" x 4"</t>
  </si>
  <si>
    <t>Destornillador con mango negro, punta plana barra redonda 5/16" x 6"</t>
  </si>
  <si>
    <t>Destornillador con mango negro, punta plana barra redonda 3/8" x 8"</t>
  </si>
  <si>
    <t>Llave ajustable pavonada 6"</t>
  </si>
  <si>
    <t>Llave ajustable pavonada 8"</t>
  </si>
  <si>
    <t>Llave ajustable pavonada 10"</t>
  </si>
  <si>
    <t>Llave ajustable pavonada 12"</t>
  </si>
  <si>
    <t>Llave ajustable pavonada 15"</t>
  </si>
  <si>
    <t>Llave ajustable pavonada 18"</t>
  </si>
  <si>
    <t>Llave ajustable pavonada 24"</t>
  </si>
  <si>
    <t>Llave combinada pulido espejo en pulgadas, 12 puntas, 5/16" "</t>
  </si>
  <si>
    <t>Llave p/tanq gas 7/8"</t>
  </si>
  <si>
    <t>Llave stillson hierro male 36"</t>
  </si>
  <si>
    <t>Llave stillson hierro male 8"</t>
  </si>
  <si>
    <t>Llave stillson hierro male 10"</t>
  </si>
  <si>
    <t>Llave stillson hierro male 12"</t>
  </si>
  <si>
    <t>Llave stillson hierro male 14"</t>
  </si>
  <si>
    <t>Llave stillson hierro male 18"</t>
  </si>
  <si>
    <t>Llave stillson hierro male 24"</t>
  </si>
  <si>
    <t>Llave p/lavabo telescop 10-17"</t>
  </si>
  <si>
    <t>Llave stillson alum 10"</t>
  </si>
  <si>
    <t>Llave stillson alum 14"</t>
  </si>
  <si>
    <t>Llave stillson alum 18"</t>
  </si>
  <si>
    <t>Llave stillson alum 24"</t>
  </si>
  <si>
    <t>Llave stillson hierro male 48"</t>
  </si>
  <si>
    <t>Revolvedor p/pintura 2x15"</t>
  </si>
  <si>
    <t>Revolvedor p/pintura 4x59"</t>
  </si>
  <si>
    <t>Llave arti dble 1x1-1/16"</t>
  </si>
  <si>
    <t>Llave arti dble 1-1/16x1-1/4"</t>
  </si>
  <si>
    <t>Llave arti dble 1-1/8x7/8"</t>
  </si>
  <si>
    <t>Llave arti dble 1-1/2x13/16"</t>
  </si>
  <si>
    <t>Llave arti dble 30x33mm</t>
  </si>
  <si>
    <t>Llave d/cruz plegable 14"</t>
  </si>
  <si>
    <t>IC61000A</t>
  </si>
  <si>
    <t>CC720</t>
  </si>
  <si>
    <t>VC765</t>
  </si>
  <si>
    <t>Porta electrodos 500A</t>
  </si>
  <si>
    <t>Porta electrodos 300A</t>
  </si>
  <si>
    <t>Jgo cables p/solda 300A 3m</t>
  </si>
  <si>
    <t>Conector p/solda 10-25mm2</t>
  </si>
  <si>
    <t>Antorcha p/solda MIG 120A</t>
  </si>
  <si>
    <t>GAPM</t>
  </si>
  <si>
    <t>GLPM</t>
  </si>
  <si>
    <t>GLPG</t>
  </si>
  <si>
    <t>GLM</t>
  </si>
  <si>
    <t>GLG</t>
  </si>
  <si>
    <t>GLFC</t>
  </si>
  <si>
    <t>GLFM</t>
  </si>
  <si>
    <t>GLFG</t>
  </si>
  <si>
    <t>Sudadera con gorro M</t>
  </si>
  <si>
    <t>Sudadera con gorro L</t>
  </si>
  <si>
    <t>Rompeviento con gorro M</t>
  </si>
  <si>
    <t>Rompeviento con gorro L</t>
  </si>
  <si>
    <t>GBS4</t>
  </si>
  <si>
    <t>GBS8</t>
  </si>
  <si>
    <t>GBS12</t>
  </si>
  <si>
    <t>IC61500</t>
  </si>
  <si>
    <t>Inversor corriente DC-AC 1500W</t>
  </si>
  <si>
    <t>Gancho multiusos 10cm</t>
  </si>
  <si>
    <t>Gancho multiusos 13cm</t>
  </si>
  <si>
    <t>Gancho multiusos 18cm</t>
  </si>
  <si>
    <t>IC6150</t>
  </si>
  <si>
    <t>IC6400</t>
  </si>
  <si>
    <t>IC6600</t>
  </si>
  <si>
    <t>Inversor corriente DC-AC 600W</t>
  </si>
  <si>
    <t>CÓDIGO</t>
  </si>
  <si>
    <t>DESCRIPCIÓN LARGA</t>
  </si>
  <si>
    <t>PRECIO DE LISTA</t>
  </si>
  <si>
    <t>DESCUENTO</t>
  </si>
  <si>
    <t>PROMO</t>
  </si>
  <si>
    <t>FECHA PROMO</t>
  </si>
  <si>
    <t>IVA</t>
  </si>
  <si>
    <t>SUGERIDO</t>
  </si>
  <si>
    <t>código SUGERIDO</t>
  </si>
  <si>
    <t>OTRO PRODUCTO SUGERIDO</t>
  </si>
  <si>
    <t>DUPLICADO</t>
  </si>
  <si>
    <t>28141X</t>
  </si>
  <si>
    <t>28142X</t>
  </si>
  <si>
    <t>28660X</t>
  </si>
  <si>
    <t>28520X</t>
  </si>
  <si>
    <t>GG813</t>
  </si>
  <si>
    <t>Juego de herramienta para medición, 5 piezas</t>
  </si>
  <si>
    <t>Juego de cerradura para gabinete M56M8, M56S7</t>
  </si>
  <si>
    <t>Juego de cerradura para gabinete X41S8</t>
  </si>
  <si>
    <t>Juego de cerradura para gabinete X27S9, X27S4</t>
  </si>
  <si>
    <t>Juego de cerradura para gabinete H41S8</t>
  </si>
  <si>
    <t>Juego de cerradura para gabinete H27S6</t>
  </si>
  <si>
    <t>Juego de cerradura para gabinete M56M8, X41M11, X27M6, X27M7, H41M12, H27M6, H27M4</t>
  </si>
  <si>
    <t>Panel perforado para gabinetes serie HD</t>
  </si>
  <si>
    <t>Porta latas para gabinetes serie HD</t>
  </si>
  <si>
    <t>Porta documento para gabinetes serie HD</t>
  </si>
  <si>
    <t>Repisa porta rollo para gabinetes serie HD</t>
  </si>
  <si>
    <t>Barra de seguridad para gabinetes serie HD</t>
  </si>
  <si>
    <t>Carro utilitario de lámina 2 entrepaños 30"</t>
  </si>
  <si>
    <t>Carro utilitario de lámina 1 entrepaño 30"</t>
  </si>
  <si>
    <t>Carro utilitario de lámina 1 gaveta 30"</t>
  </si>
  <si>
    <t>Carro utilitario de lámina 5 gavetas 30"</t>
  </si>
  <si>
    <t>Baúl metálico para lugar de trabajo 36"</t>
  </si>
  <si>
    <t>Baúl metálico para lugar de trabajo 48"</t>
  </si>
  <si>
    <t>Rueda para carro utilitario de alambre 5" con freno</t>
  </si>
  <si>
    <t>Baúl metálico para lugar de trabajo 60"</t>
  </si>
  <si>
    <t>Caja portaherramientas plástica modular con separadores 22" x 14" x 9"</t>
  </si>
  <si>
    <t>Plataforma móvil para cajas portaherramientas modulares 29" x 20" x 7"</t>
  </si>
  <si>
    <t>Caja organizadora plástica modular 23" x 15" x 5"</t>
  </si>
  <si>
    <t>Caja organizadora plástica modular 21" x 14" x 3"</t>
  </si>
  <si>
    <t>Caja organizadora plástica modular 10" x 14" x 3"</t>
  </si>
  <si>
    <t>Maleta portaherramientas de poliéster 19" x 9" x 10"</t>
  </si>
  <si>
    <t>Maleta portaherramientas de poliéster 22" x 11" x 10"</t>
  </si>
  <si>
    <t>Maleta portaherramientas de poliéster 15" x 9" x 12"</t>
  </si>
  <si>
    <t>Maleta portaherramientas de poliéster 18" x 8" x 13"</t>
  </si>
  <si>
    <t>Anaquel de alambre 36" x 18" 4 niveles</t>
  </si>
  <si>
    <t>Anaquel de alambre 36" x 24" 4 niveles</t>
  </si>
  <si>
    <t>Anaquel de alambre 48" x 18" 4 niveles</t>
  </si>
  <si>
    <t>Anaquel de alambre 48" x 24" 4 niveles</t>
  </si>
  <si>
    <t>Juego de dados y accesorios cuadro de 1/4", 3/8" y 1/2" combinado, 76 piezas</t>
  </si>
  <si>
    <t>Juego de dados y accesorios cuadro de 1/4" y 3/8" combinado, 41 piezas</t>
  </si>
  <si>
    <t>Juego de dados y accesorios cuadro de 1/4" y 1/2" en pulgadas, 51 piezas</t>
  </si>
  <si>
    <t>Juego de dados y accesorios cuadro de 1/4" y 1/2" en pulgadas, 50 piezas</t>
  </si>
  <si>
    <t>Juego de dados y accesorios cuadro de 1/4", 3/8" y 1/2" combinado, 99 piezas</t>
  </si>
  <si>
    <t>Juego de dados y accesorios cuadro de 1/4", 3/8" y 1/2" Go-Through combinado, 49 piezas</t>
  </si>
  <si>
    <t>Juego de dados y accesorios cuadro de 3/8" y 1/2" Go-Through combinado, 39 piezas</t>
  </si>
  <si>
    <t>Juego de dados y accesorios cuadro de 1/4" Go-Through combinado, 14 piezas</t>
  </si>
  <si>
    <t>Juego de dados y accesorios cuadro de 3/8" Go-Through combinado, 14 piezas</t>
  </si>
  <si>
    <t>Juego de dados y accesorios cuadro de 1/2" Go-Through combinado, 15 piezas</t>
  </si>
  <si>
    <t>Juego de dados y accesorios cuadro de 1/4" y 3/8" combinado, 63 piezas</t>
  </si>
  <si>
    <t>Juego de dados y accesorios cuadro de 3/8" y 1/2" en pulgadas, 37 piezas</t>
  </si>
  <si>
    <t>Juego de dados y accesorios cuadro de 1/4" y 3/8" en pulgadas, 27 piezas</t>
  </si>
  <si>
    <t>Juego de dados y accesorios cuadro de 3/8" y 1/2" en pulgadas, 35 piezas</t>
  </si>
  <si>
    <t>Juego de dados y accesorios cuadro de 1/4" y 1/2" métrico, 51 piezas</t>
  </si>
  <si>
    <t>Juego de dados y accesorios cuadro de 1/4" y 1/2" métrico, 50 piezas</t>
  </si>
  <si>
    <t>Jgo dados acc 1/4" pg 13pz</t>
  </si>
  <si>
    <t>Jgo dados acc 1/4" pg 17pz</t>
  </si>
  <si>
    <t>Jgo dados acc 1/4" pg 12pz</t>
  </si>
  <si>
    <t>Jgo dados acc 1/4" pg 20pz</t>
  </si>
  <si>
    <t>Jgo dados acc 1/4" comb 25pz</t>
  </si>
  <si>
    <t>Jgo dados acc 1/4" comb 44pz</t>
  </si>
  <si>
    <t>Jgo dados acc 1/4" pg 16pz</t>
  </si>
  <si>
    <t>Jgo dados acc 1/4" pg 26pz</t>
  </si>
  <si>
    <t>Jgo dados acc 1/4" comb 15pz</t>
  </si>
  <si>
    <t>Jgo dados acc 1/4" comb 30pz</t>
  </si>
  <si>
    <t>Juego de dados y accesorios cuadro de 1/4" combinado, 70 piezas</t>
  </si>
  <si>
    <t>Jgo dados acc 1/4" mm 30pz</t>
  </si>
  <si>
    <t>Juego de dados y accesorios cuadro de 1/4" métrico, 30 piezas</t>
  </si>
  <si>
    <t>Jgo dados acc 1/4" mm 18pz</t>
  </si>
  <si>
    <t>Juego de dados y accesorios cuadro de 1/4" métrico, 18 piezas</t>
  </si>
  <si>
    <t>Juego de dados y accesorios cuadro de 1/4" métrico, 12 piezas</t>
  </si>
  <si>
    <t>Juego de dados y accesorios cuadro de 1/2" combinado, 60 piezas</t>
  </si>
  <si>
    <t>Juego de dados y accesorios cuadro de 3/8" métrico, 30 piezas</t>
  </si>
  <si>
    <t>Juego de dados y accesorios cuadro de 1/2" combinado, 30 piezas</t>
  </si>
  <si>
    <t>Juego de dados y accesorios cuadro de 1/2" métrico, 32 piezas</t>
  </si>
  <si>
    <t>Juego de dados y accesorios cuadro de 1/2" métrico, 29 piezas</t>
  </si>
  <si>
    <t>Juego de dados y accesorios cuadro de 1/2" métrico, 23 piezas</t>
  </si>
  <si>
    <t>Juego de dados y accesorios cuadro de 1/2" métrico, 10 piezas</t>
  </si>
  <si>
    <t>Juego de dados y accesorios cuadro de 1/2" métrico, 17 piezas</t>
  </si>
  <si>
    <t>Juego de dados y accesorios cuadro de 1/2" métrico, 20 piezas</t>
  </si>
  <si>
    <t>Juego de dados y accesorios cuadro de 3/4" métrico, 29 piezas</t>
  </si>
  <si>
    <t>Juego de dados y accesorios cuadro de 3/4" métrico, 20 piezas</t>
  </si>
  <si>
    <t>477025M</t>
  </si>
  <si>
    <t>Dado Spline cuadro de 3/8", #12</t>
  </si>
  <si>
    <t>Dado Spline cuadro de 3/8", #14</t>
  </si>
  <si>
    <t>Dado Spline cuadro de 3/8", #16</t>
  </si>
  <si>
    <t>Dado Spline cuadro de 3/8", #18</t>
  </si>
  <si>
    <t>Dado con punta Torx cuadro de 3/8", T25</t>
  </si>
  <si>
    <t>Juego de refacción para matraca reversible 5649H y 5649</t>
  </si>
  <si>
    <t>Barra corrediza para dado cuadro de 3/8", 8"</t>
  </si>
  <si>
    <t>Barra corrediza para dado cuadro de 1/2", 9-1/2"</t>
  </si>
  <si>
    <t>Barra corrediza para dado cuadro de 1/2", 12-15/16"</t>
  </si>
  <si>
    <t>Mango en L para dado cuadro de 1/2", 7-13/16"</t>
  </si>
  <si>
    <t>Mango en L para dado cuadro de 3/4", 16"</t>
  </si>
  <si>
    <t>Mango en L para dado cuadro de 1", 30"</t>
  </si>
  <si>
    <t>Barra corrediza para dado cuadro de 1", 28-1/2"</t>
  </si>
  <si>
    <t>Juego de refacción para matraca reversible 4749 y 4749H</t>
  </si>
  <si>
    <t>Juego de refacción para matraca reversible 5249, 5249H y 5249B</t>
  </si>
  <si>
    <t>Juego de refacción para matraca reversible 5449, 5449H, 5449B y 5450</t>
  </si>
  <si>
    <t>Juego de refacción para matraca reversible 5849 y 5850</t>
  </si>
  <si>
    <t>Juego de refacción para matraca reversible 5252A</t>
  </si>
  <si>
    <t>Juego de refacción para matraca reversible 544952N</t>
  </si>
  <si>
    <t>Juego de refacción para matraca reversible 5649Q</t>
  </si>
  <si>
    <t>Juego de refacción para matraca reversible 5452A y 5457</t>
  </si>
  <si>
    <t>Juego de refacción para matraca reversible 4749G</t>
  </si>
  <si>
    <t>Juego de refacción para matraca reversible 5249G</t>
  </si>
  <si>
    <t>Juego de refacción para matraca reversible 5449G</t>
  </si>
  <si>
    <t>Destornillador con mango ámbar para dado cuadro de 1/4", 2-3/8"</t>
  </si>
  <si>
    <t>Destornillador con mango ámbar para dado cuadro de 1/4", 3"</t>
  </si>
  <si>
    <t>Extensión wobble para dado cuadro de 3/8", 6"</t>
  </si>
  <si>
    <t>Extensión wobble para dado cuadro de 3/8", 3"</t>
  </si>
  <si>
    <t>Extensión para dado cuadro de 3/8", 3"</t>
  </si>
  <si>
    <t>Extensión para dado cuadro de 3/8", 8"</t>
  </si>
  <si>
    <t>Extensión para dado cuadro de 3/8", 12"</t>
  </si>
  <si>
    <t>Extensión para dado cuadro de 3/8", 6"</t>
  </si>
  <si>
    <t>Extensión para dado cuadro de 1", 8"</t>
  </si>
  <si>
    <t>Extensión para dado cuadro de 1", 16"</t>
  </si>
  <si>
    <t>Extensión flexible para dado cuadro de 3/8", 8"</t>
  </si>
  <si>
    <t>Extensión para dado cuadro de 3/8", 18"</t>
  </si>
  <si>
    <t>Extensión para dado cuadro de 3/8", 24"</t>
  </si>
  <si>
    <t>Juego de refacción para mango articulado 5468H, 5468, 5467H, 5467, 5466H y 5466</t>
  </si>
  <si>
    <t>Nudo universal para dado cuadro de 1/2", 2-7/8"</t>
  </si>
  <si>
    <t>Juego de refacción para mango articulado 4766</t>
  </si>
  <si>
    <t>Juego de refacción para mango articulado 5265 y 5265H</t>
  </si>
  <si>
    <t>Juego de refacción para mango articulado  5668H, 5668 y 5668B</t>
  </si>
  <si>
    <t>Juego de refacción para mango articulado 5869H, 5868 y 6868B</t>
  </si>
  <si>
    <t>Juego de refacción para mango articulado 5468H, 5468, 5467H, 5467, 5466H, 5466 y 5468B</t>
  </si>
  <si>
    <t>Nudo universal para dado cuadro de 1", 5-5/8"</t>
  </si>
  <si>
    <t>Extensión con perno para dado de impacto cuadro de 1/2", 2"</t>
  </si>
  <si>
    <t>Extensión con perno para dado de impacto cuadro de 1/2", 5"</t>
  </si>
  <si>
    <t>Extensión con perno para dado de impacto cuadro de 1/2", 9"</t>
  </si>
  <si>
    <t>Extensión con perno para dado de impacto cuadro de 1/4", 2"</t>
  </si>
  <si>
    <t>Extensión con perno para dado de impacto cuadro de 1/4", 6"</t>
  </si>
  <si>
    <t>Extensión con perno para dado de impacto cuadro de 3/8", 3"</t>
  </si>
  <si>
    <t>Extensión con perno para dado de impacto cuadro de 3/8", 6"</t>
  </si>
  <si>
    <t>Extensión con perno retráctil para dado de impacto cuadro de 1-1/2", 9"</t>
  </si>
  <si>
    <t>Extensión con balín para dado de impacto cuadro de 3/4", 7"</t>
  </si>
  <si>
    <t>Extensión con balín para dado de impacto cuadro de 3/4", 10"</t>
  </si>
  <si>
    <t>Extensión con balín para dado de impacto cuadro de 1", 7"</t>
  </si>
  <si>
    <t>Extensión con balín para dado de impacto cuadro de 1", 10"</t>
  </si>
  <si>
    <t>Refacción para maneral impacto 7657</t>
  </si>
  <si>
    <t>Refacción para maneral impacto 10657</t>
  </si>
  <si>
    <t>Adaptador con perno para dado de impacto cuadro de 1/4" hembra a 3/8" macho</t>
  </si>
  <si>
    <t>Adaptador con perno para dado de impacto cuadro de 3/4" hembra a 1/2" macho</t>
  </si>
  <si>
    <t>Adaptador con perno para dado de impacto cuadro de 1/2" hembra a 3/8" macho</t>
  </si>
  <si>
    <t>Adaptador con balín para dado de impacto cuadro de 1/2" hembra a 3/4" macho</t>
  </si>
  <si>
    <t>Adaptador con balín para dado de impacto cuadro de 1" hembra a 3/4" macho</t>
  </si>
  <si>
    <t>Adaptador con balín para dado de impacto cuadro de 1-1/2" hembra a 1" macho</t>
  </si>
  <si>
    <t>Adaptador con balín para dado de impacto cuadro de 3/4" hembra a 1" macho</t>
  </si>
  <si>
    <t>Adaptador con balín para dado de impacto cuadro de 1" hembra a 1-1/2" macho</t>
  </si>
  <si>
    <t>Llave ajustable cromada 6"</t>
  </si>
  <si>
    <t>Llave ajustable cromada 8"</t>
  </si>
  <si>
    <t>Llave ajustable cromada 10"</t>
  </si>
  <si>
    <t>Llave ajustable cromada 12"</t>
  </si>
  <si>
    <t>Llave ajustable fosfatizada 6"</t>
  </si>
  <si>
    <t>Llave ajustable fosfatizada 8"</t>
  </si>
  <si>
    <t>Llave ajustable fosfatizada 10"</t>
  </si>
  <si>
    <t>Llave ajustable fosfatizada 12"</t>
  </si>
  <si>
    <t>Llave ajustable cromada 4"</t>
  </si>
  <si>
    <t>Llave ajustable cromada 15"</t>
  </si>
  <si>
    <t>Llave ajustable cromada 18"</t>
  </si>
  <si>
    <t>Llave ajustable cromada 24"</t>
  </si>
  <si>
    <t>Llave ajustable fosfatizada 4"</t>
  </si>
  <si>
    <t>Llave ajustable fosfatizada 15"</t>
  </si>
  <si>
    <t>Llave ajustable fosfatizada 18"</t>
  </si>
  <si>
    <t>Llave ajustable fosfatizada 24"</t>
  </si>
  <si>
    <t>Llave ajustable estructural fosfatizada 16"</t>
  </si>
  <si>
    <t>Llave combinada jumbo satinada en pulgadas, 12 puntas, 3-1/4"</t>
  </si>
  <si>
    <t>Llave combinada jumbo satinada en pulgadas, 12 puntas, 3-3/8"</t>
  </si>
  <si>
    <t>Llave combinada jumbo satinada en pulgadas, 12 puntas, 3-1/2"</t>
  </si>
  <si>
    <t>Llave combinada jumbo satinada en pulgadas, 12 puntas, 3-3/4"</t>
  </si>
  <si>
    <t>Llave combinada jumbo satinada en pulgadas, 12 puntas, 3-7/8"</t>
  </si>
  <si>
    <t>Llave combinada jumbo satinada en pulgadas, 12 puntas, 4"</t>
  </si>
  <si>
    <t>Llave combinada jumbo satinada en pulgadas, 12 puntas, 2-1/16"</t>
  </si>
  <si>
    <t>Llave combinada jumbo satinada en pulgadas, 12 puntas, 2-1/8"</t>
  </si>
  <si>
    <t>Llave combinada jumbo satinada en pulgadas, 12 puntas, 2-3/16"</t>
  </si>
  <si>
    <t>Llave combinada jumbo satinada en pulgadas, 12 puntas, 2-1/4"</t>
  </si>
  <si>
    <t>Llave combinada jumbo satinada en pulgadas, 12 puntas, 2-5/16"</t>
  </si>
  <si>
    <t>Llave combinada jumbo satinada en pulgadas, 12 puntas, 2-3/8"</t>
  </si>
  <si>
    <t>Llave combinada jumbo satinada en pulgadas, 12 puntas, 2-7/16"</t>
  </si>
  <si>
    <t>Llave combinada jumbo satinada en pulgadas, 12 puntas, 2-1/2"</t>
  </si>
  <si>
    <t>Llave combinada jumbo satinada en pulgadas, 12 puntas, 2-9/16"</t>
  </si>
  <si>
    <t>Llave combinada jumbo satinada en pulgadas, 12 puntas, 2-5/8"</t>
  </si>
  <si>
    <t>Llave combinada jumbo satinada en pulgadas, 12 puntas, 2-11/16"</t>
  </si>
  <si>
    <t>Llave combinada jumbo satinada en pulgadas, 12 puntas, 2-3/4"</t>
  </si>
  <si>
    <t>Llave combinada jumbo satinada en pulgadas, 12 puntas, 2-13/16"</t>
  </si>
  <si>
    <t>Llave combinada jumbo satinada en pulgadas, 12 puntas, 2-7/8"</t>
  </si>
  <si>
    <t>Llave combinada jumbo satinada en pulgadas, 12 puntas, 2-15/16"</t>
  </si>
  <si>
    <t>Llave combinada jumbo satinada en pulgadas, 12 puntas, 3"</t>
  </si>
  <si>
    <t>Llave combinada jumbo satinada en pulgadas, 12 puntas, 3-1/16"</t>
  </si>
  <si>
    <t>Llave combinada jumbo satinada en pulgadas, 12 puntas, 3-1/8"</t>
  </si>
  <si>
    <t>Llave combinada jumbo satinada métrica, 12 puntas, 55 mm</t>
  </si>
  <si>
    <t>Llave combinada jumbo satinada métrica, 12 puntas, 60 mm</t>
  </si>
  <si>
    <t>Llave combinada jumbo satinada métrica, 12 puntas, 65 mm</t>
  </si>
  <si>
    <t>Llave combinada jumbo satinada métrica, 12 puntas, 70 mm</t>
  </si>
  <si>
    <t>Llave combinada jumbo satinada métrica, 12 puntas, 75 mm</t>
  </si>
  <si>
    <t>Llave combinada jumbo satinada métrica, 12 puntas, 80 mm</t>
  </si>
  <si>
    <t>Llave combinada satinada métrica, 12 puntas, 7 mm</t>
  </si>
  <si>
    <t>Llave combinada satinada métrica, 12 puntas, 8 mm</t>
  </si>
  <si>
    <t>Llave combinada satinada métrica, 12 puntas, 9 mm</t>
  </si>
  <si>
    <t>Llave combinada satinada métrica, 12 puntas, 10 mm</t>
  </si>
  <si>
    <t>Llave combinada satinada métrica, 12 puntas, 11 mm</t>
  </si>
  <si>
    <t>Llave combinada satinada métrica, 12 puntas, 12 mm</t>
  </si>
  <si>
    <t>Llave combinada satinada métrica, 12 puntas, 13 mm</t>
  </si>
  <si>
    <t>Llave combinada satinada métrica, 12 puntas, 14 mm</t>
  </si>
  <si>
    <t>Llave combinada satinada métrica, 12 puntas, 15 mm</t>
  </si>
  <si>
    <t>Llave combinada satinada métrica, 12 puntas, 16 mm</t>
  </si>
  <si>
    <t>Llave combinada satinada métrica, 12 puntas, 17 mm</t>
  </si>
  <si>
    <t>Llave combinada satinada métrica, 12 puntas, 18 mm</t>
  </si>
  <si>
    <t>Llave combinada satinada métrica, 12 puntas, 19 mm</t>
  </si>
  <si>
    <t>Llave combinada satinada métrica, 12 puntas, 20 mm</t>
  </si>
  <si>
    <t>Llave combinada satinada métrica, 12 puntas, 21 mm</t>
  </si>
  <si>
    <t>Llave combinada satinada métrica, 12 puntas, 22 mm</t>
  </si>
  <si>
    <t>Llave combinada satinada métrica, 12 puntas, 23 mm</t>
  </si>
  <si>
    <t>Llave combinada satinada métrica, 12 puntas, 24 mm</t>
  </si>
  <si>
    <t>Llave combinada satinada métrica, 12 puntas, 25 mm</t>
  </si>
  <si>
    <t>Llave combinada satinada métrica, 12 puntas, 26 mm</t>
  </si>
  <si>
    <t>Llave combinada satinada métrica, 12 puntas, 27 mm</t>
  </si>
  <si>
    <t>Llave combinada satinada métrica, 12 puntas, 28 mm</t>
  </si>
  <si>
    <t>Llave combinada satinada métrica, 12 puntas, 29 mm</t>
  </si>
  <si>
    <t>Llave combinada satinada métrica, 12 puntas, 30 mm</t>
  </si>
  <si>
    <t>Llave combinada satinada métrica, 12 puntas, 32 mm</t>
  </si>
  <si>
    <t>Llave combinada satinada métrica, 12 puntas, 33 mm</t>
  </si>
  <si>
    <t>Llave combinada satinada métrica, 12 puntas, 34 mm</t>
  </si>
  <si>
    <t>Llave combinada satinada métrica, 12 puntas, 36 mm</t>
  </si>
  <si>
    <t>Llave combinada satinada métrica, 12 puntas, 37 mm</t>
  </si>
  <si>
    <t>Llave combinada satinada métrica, 12 puntas, 38 mm</t>
  </si>
  <si>
    <t>Llave combinada satinada métrica, 12 puntas, 41 mm</t>
  </si>
  <si>
    <t>Llave combinada satinada métrica, 12 puntas, 42 mm</t>
  </si>
  <si>
    <t>Llave combinada satinada métrica, 12 puntas, 46 mm</t>
  </si>
  <si>
    <t>Llave combinada satinada métrica, 12 puntas, 50 mm</t>
  </si>
  <si>
    <t>Llave combinada satinada métrica, 12 puntas, 51 mm</t>
  </si>
  <si>
    <t>Llave combinada corta pulido espejo métrica, 12 puntas, 7 mm</t>
  </si>
  <si>
    <t>Llave combinada corta pulido espejo métrica, 12 puntas, 8 mm</t>
  </si>
  <si>
    <t>Llave combinada corta pulido espejo métrica, 12 puntas, 9 mm</t>
  </si>
  <si>
    <t>Llave combinada corta pulido espejo métrica, 12 puntas, 10 mm</t>
  </si>
  <si>
    <t>Llave combinada corta pulido espejo métrica, 12 puntas, 11 mm</t>
  </si>
  <si>
    <t>Llave combinada corta pulido espejo métrica, 12 puntas, 12 mm</t>
  </si>
  <si>
    <t>Llave combinada corta pulido espejo métrica, 12 puntas, 13 mm</t>
  </si>
  <si>
    <t>Llave combinada corta pulido espejo métrica, 12 puntas, 14 mm</t>
  </si>
  <si>
    <t>Llave combinada corta pulido espejo métrica, 12 puntas, 15 mm</t>
  </si>
  <si>
    <t>Llave combinada corta pulido espejo métrica, 12 puntas, 16 mm</t>
  </si>
  <si>
    <t>Llave combinada corta pulido espejo métrica, 12 puntas, 17 mm</t>
  </si>
  <si>
    <t>Llave combinada corta pulido espejo métrica, 12 puntas, 18 mm</t>
  </si>
  <si>
    <t>Llave combinada corta pulido espejo métrica, 12 puntas, 19 mm</t>
  </si>
  <si>
    <t>Llave combinada pulido espejo en pulgadas, 12 puntas, 5/8"</t>
  </si>
  <si>
    <t>Llave combinada pulido espejo en pulgadas, 6 puntas, 1/4"</t>
  </si>
  <si>
    <t>Llave combinada pulido espejo en pulgadas, 6 puntas, 5/16"</t>
  </si>
  <si>
    <t>Llave combinada pulido espejo en pulgadas, 6 puntas, 3/8"</t>
  </si>
  <si>
    <t>Llave combinada pulido espejo en pulgadas, 6 puntas, 7/16"</t>
  </si>
  <si>
    <t>Llave combinada pulido espejo en pulgadas, 6 puntas, 1/2"</t>
  </si>
  <si>
    <t>Llave combinada pulido espejo en pulgadas, 6 puntas, 5/8"</t>
  </si>
  <si>
    <t>Llave combinada pulido espejo en pulgadas, 6 puntas, 11/16"</t>
  </si>
  <si>
    <t>Llave combinada pulido espejo en pulgadas, 6 puntas, 3/4"</t>
  </si>
  <si>
    <t>Llave combinada pulido espejo en pulgadas, 6 puntas, 1"</t>
  </si>
  <si>
    <t>Llave combinada pulido espejo métrica, 12 puntas, 6 mm</t>
  </si>
  <si>
    <t>Llave combinada pulido espejo métrica, 12 puntas, 7 mm</t>
  </si>
  <si>
    <t>Llave combinada pulido espejo métrica, 12 puntas, 8 mm</t>
  </si>
  <si>
    <t>Llave combinada pulido espejo métrica, 12 puntas, 9 mm</t>
  </si>
  <si>
    <t>Llave combinada pulido espejo métrica, 12 puntas, 10 mm</t>
  </si>
  <si>
    <t>Llave combinada pulido espejo métrica, 12 puntas, 11 mm</t>
  </si>
  <si>
    <t>Llave combinada pulido espejo métrica, 12 puntas, 12 mm</t>
  </si>
  <si>
    <t>Llave combinada pulido espejo métrica, 12 puntas, 13 mm</t>
  </si>
  <si>
    <t>Llave combinada pulido espejo métrica, 12 puntas, 14 mm</t>
  </si>
  <si>
    <t>Llave combinada pulido espejo métrica, 12 puntas, 15 mm</t>
  </si>
  <si>
    <t>Llave combinada pulido espejo métrica, 12 puntas, 16 mm</t>
  </si>
  <si>
    <t>Llave combinada pulido espejo métrica, 12 puntas, 17 mm</t>
  </si>
  <si>
    <t>Llave combinada pulido espejo métrica, 12 puntas, 18 mm</t>
  </si>
  <si>
    <t>Llave combinada pulido espejo métrica, 12 puntas, 19 mm</t>
  </si>
  <si>
    <t>Llave combinada pulido espejo métrica, 12 puntas, 20 mm</t>
  </si>
  <si>
    <t>Llave combinada pulido espejo métrica, 12 puntas, 21 mm</t>
  </si>
  <si>
    <t>Llave combinada pulido espejo métrica, 12 puntas, 22 mm</t>
  </si>
  <si>
    <t>Llave combinada pulido espejo métrica, 12 puntas, 23 mm</t>
  </si>
  <si>
    <t>Llave combinada pulido espejo métrica, 12 puntas, 24 mm</t>
  </si>
  <si>
    <t>Llave combinada pulido espejo métrica, 12 puntas, 25 mm</t>
  </si>
  <si>
    <t>Llave combinada pulido espejo métrica, 12 puntas, 26 mm</t>
  </si>
  <si>
    <t>Llave combinada pulido espejo métrica, 12 puntas, 27 mm</t>
  </si>
  <si>
    <t>Llave combinada pulido espejo métrica, 12 puntas, 28 mm</t>
  </si>
  <si>
    <t>Llave combinada pulido espejo métrica, 12 puntas, 29 mm</t>
  </si>
  <si>
    <t>Llave combinada pulido espejo métrica, 12 puntas, 30 mm</t>
  </si>
  <si>
    <t>Llave combinada pulido espejo métrica, 12 puntas, 32 mm</t>
  </si>
  <si>
    <t>Llave combinada pulido espejo métrica, 12 puntas, 33 mm</t>
  </si>
  <si>
    <t>Llave combinada pulido espejo métrica, 12 puntas, 34 mm</t>
  </si>
  <si>
    <t>Llave combinada pulido espejo métrica, 12 puntas, 36 mm</t>
  </si>
  <si>
    <t>Llave combinada pulido espejo métrica, 12 puntas, 37 mm</t>
  </si>
  <si>
    <t>Llave combinada pulido espejo métrica, 12 puntas, 38 mm</t>
  </si>
  <si>
    <t>Llave combinada pulido espejo métrica, 12 puntas, 41 mm</t>
  </si>
  <si>
    <t>Llave combinada pulido espejo métrica, 12 puntas, 42 mm</t>
  </si>
  <si>
    <t>Llave combinada pulido espejo métrica, 12 puntas, 46 mm</t>
  </si>
  <si>
    <t>Llave combinada pulido espejo métrica, 12 puntas, 50 mm</t>
  </si>
  <si>
    <t>Llave combinada pulido espejo métrica, 12 puntas, 51 mm</t>
  </si>
  <si>
    <t>Llave combinada pulido espejo métrica, 6 puntas, 7 mm</t>
  </si>
  <si>
    <t>Llave combinada pulido espejo métrica, 6 puntas, 8 mm</t>
  </si>
  <si>
    <t>Llave combinada pulido espejo métrica, 6 puntas, 9 mm</t>
  </si>
  <si>
    <t>Llave combinada pulido espejo métrica, 6 puntas, 10 mm</t>
  </si>
  <si>
    <t>Llave combinada pulido espejo métrica, 6 puntas, 11 mm</t>
  </si>
  <si>
    <t>Llave combinada pulido espejo métrica, 6 puntas, 12 mm</t>
  </si>
  <si>
    <t>Llave combinada pulido espejo métrica, 6 puntas, 13 mm</t>
  </si>
  <si>
    <t>Llave combinada pulido espejo métrica, 6 puntas, 14 mm</t>
  </si>
  <si>
    <t>Llave combinada pulido espejo métrica, 6 puntas, 15 mm</t>
  </si>
  <si>
    <t>Llave combinada pulido espejo métrica, 6 puntas, 16 mm</t>
  </si>
  <si>
    <t>Llave combinada pulido espejo métrica, 6 puntas, 17 mm</t>
  </si>
  <si>
    <t>Llave combinada pulido espejo métrica, 6 puntas, 18 mm</t>
  </si>
  <si>
    <t>Llave combinada pulido espejo métrica, 6 puntas, 19 mm</t>
  </si>
  <si>
    <t>Llave combinada extra larga pulido espejo métrica, 12 puntas, 10 mm</t>
  </si>
  <si>
    <t>Llave combinada extra larga pulido espejo métrica, 12 puntas, 11 mm</t>
  </si>
  <si>
    <t>Llave combinada extra larga pulido espejo métrica, 12 puntas, 12 mm</t>
  </si>
  <si>
    <t>Llave combinada extra larga pulido espejo métrica, 12 puntas, 13 mm</t>
  </si>
  <si>
    <t>Llave combinada extra larga pulido espejo métrica, 12 puntas, 14 mm</t>
  </si>
  <si>
    <t>Llave combinada extra larga pulido espejo métrica, 12 puntas, 15 mm</t>
  </si>
  <si>
    <t>Llave combinada extra larga pulido espejo métrica, 12 puntas, 16 mm</t>
  </si>
  <si>
    <t>Llave combinada extra larga pulido espejo métrica, 12 puntas, 17 mm</t>
  </si>
  <si>
    <t>Llave combinada extra larga pulido espejo métrica, 12 puntas, 18 mm</t>
  </si>
  <si>
    <t>Llave combinada extra larga pulido espejo métrica, 12 puntas, 19 mm</t>
  </si>
  <si>
    <t>Llave combinada extra larga pulido espejo métrica, 12 puntas, 20 mm</t>
  </si>
  <si>
    <t>Llave combinada extra larga pulido espejo métrica, 12 puntas, 21 mm</t>
  </si>
  <si>
    <t>Llave combinada fosfatizada métrica, 12 puntas, 7 mm</t>
  </si>
  <si>
    <t>Llave combinada fosfatizada métrica, 12 puntas, 8 mm</t>
  </si>
  <si>
    <t>Llave combinada fosfatizada métrica, 12 puntas, 9 mm</t>
  </si>
  <si>
    <t>Llave combinada fosfatizada métrica, 12 puntas, 10 mm</t>
  </si>
  <si>
    <t>Llave combinada fosfatizada métrica, 12 puntas, 11 mm</t>
  </si>
  <si>
    <t>Llave combinada fosfatizada métrica, 12 puntas, 12 mm</t>
  </si>
  <si>
    <t>Llave combinada fosfatizada métrica, 12 puntas, 13 mm</t>
  </si>
  <si>
    <t>Llave combinada fosfatizada métrica, 12 puntas, 14 mm</t>
  </si>
  <si>
    <t>Llave combinada fosfatizada métrica, 12 puntas, 15 mm</t>
  </si>
  <si>
    <t>Llave combinada fosfatizada métrica, 12 puntas, 16 mm</t>
  </si>
  <si>
    <t>Llave combinada fosfatizada métrica, 12 puntas, 17 mm</t>
  </si>
  <si>
    <t>Llave combinada fosfatizada métrica, 12 puntas, 18 mm</t>
  </si>
  <si>
    <t>Llave combinada fosfatizada métrica, 12 puntas, 19 mm</t>
  </si>
  <si>
    <t>Llave combinada fosfatizada métrica, 12 puntas, 20 mm</t>
  </si>
  <si>
    <t>Llave combinada fosfatizada métrica, 12 puntas, 21 mm</t>
  </si>
  <si>
    <t>Llave combinada fosfatizada métrica, 12 puntas, 22 mm</t>
  </si>
  <si>
    <t>Llave combinada fosfatizada métrica, 12 puntas, 23 mm</t>
  </si>
  <si>
    <t>Llave combinada fosfatizada métrica, 12 puntas, 24 mm</t>
  </si>
  <si>
    <t>Llave combinada fosfatizada métrica, 12 puntas, 25 mm</t>
  </si>
  <si>
    <t>Llave combinada fosfatizada métrica, 12 puntas, 26 mm</t>
  </si>
  <si>
    <t>Llave combinada fosfatizada métrica, 12 puntas, 27 mm</t>
  </si>
  <si>
    <t>Llave combinada fosfatizada métrica, 12 puntas, 28 mm</t>
  </si>
  <si>
    <t>Llave combinada fosfatizada métrica, 12 puntas, 29 mm</t>
  </si>
  <si>
    <t>Llave combinada fosfatizada métrica, 12 puntas, 30 mm</t>
  </si>
  <si>
    <t>Llave combinada fosfatizada métrica, 12 puntas, 36 mm</t>
  </si>
  <si>
    <t>Llave combinada flexible pulido espejo métrica, 12 puntas, 10 mm</t>
  </si>
  <si>
    <t>Llave combinada flexible pulido espejo en pulgadas, 12 puntas, 3/8"</t>
  </si>
  <si>
    <t>Llave combinada flexible pulido espejo métrica, 12 puntas, 11 mm</t>
  </si>
  <si>
    <t>Llave combinada flexible pulido espejo métrica, 12 puntas, 12 mm</t>
  </si>
  <si>
    <t>Llave combinada flexible pulido espejo en pulgadas, 12 puntas, 7/16"</t>
  </si>
  <si>
    <t>Llave combinada flexible pulido espejo métrica, 12 puntas, 13 mm</t>
  </si>
  <si>
    <t>Llave combinada flexible pulido espejo en pulgadas, 12 puntas, 1/2"</t>
  </si>
  <si>
    <t>Llave combinada flexible pulido espejo en pulgadas, 12 puntas, 9/16"</t>
  </si>
  <si>
    <t>Llave combinada flexible pulido espejo métrica, 12 puntas, 15 mm</t>
  </si>
  <si>
    <t>Llave combinada flexible pulido espejo métrica, 12 puntas, 16 mm</t>
  </si>
  <si>
    <t>Llave combinada flexible pulido espejo métrica, 12 puntas, 14 mm</t>
  </si>
  <si>
    <t>Llave combinada flexible pulido espejo en pulgadas, 12 puntas, 5/8"</t>
  </si>
  <si>
    <t>Llave combinada flexible pulido espejo métrica, 12 puntas, 18 mm</t>
  </si>
  <si>
    <t>Llave combinada flexible pulido espejo en pulgadas, 12 puntas, 3/4"</t>
  </si>
  <si>
    <t>Llave combinada flexible pulido espejo métrica, 12 puntas, 17 mm</t>
  </si>
  <si>
    <t>Llave combinada flexible pulido espejo en pulgadas, 12 puntas, 11/16"</t>
  </si>
  <si>
    <t>Llave combinada flexible pulido espejo métrica, 12 puntas, 19 mm</t>
  </si>
  <si>
    <t>Llave española pulido espejo métrica, 9 x 10 mm</t>
  </si>
  <si>
    <t>Llave española pulido espejo métrica, 6 x 7 mm</t>
  </si>
  <si>
    <t>Llave española pulido espejo métrica, 8 x 9 mm</t>
  </si>
  <si>
    <t>Llave española pulido espejo métrica, 8 x 10 mm</t>
  </si>
  <si>
    <t>Llave española pulido espejo métrica, 10 x 11 mm</t>
  </si>
  <si>
    <t>Llave española pulido espejo métrica, 10 x 12 mm</t>
  </si>
  <si>
    <t>Llave española pulido espejo métrica, 12 x 13 mm</t>
  </si>
  <si>
    <t>Llave española pulido espejo métrica, 14 x 15 mm</t>
  </si>
  <si>
    <t>Llave española pulido espejo métrica, 14 x 17 mm</t>
  </si>
  <si>
    <t>Llave española pulido espejo métrica, 16 x 17 mm</t>
  </si>
  <si>
    <t>Llave española pulido espejo métrica, 18 x 19 mm</t>
  </si>
  <si>
    <t>Llave española pulido espejo métrica, 19 x 22 mm</t>
  </si>
  <si>
    <t>Llave española pulido espejo métrica, 21 x 22 mm</t>
  </si>
  <si>
    <t>Llave española pulido espejo métrica, 24 x 27 mm</t>
  </si>
  <si>
    <t>Llave española pulido espejo métrica, 25 x 28 mm</t>
  </si>
  <si>
    <t>Llave española pulido espejo métrica, 27 x 32 mm</t>
  </si>
  <si>
    <t>Llave española pulido espejo métrica, 32 x 36 mm</t>
  </si>
  <si>
    <t>Llave española pulido espejo métrica, 36 x 41 mm</t>
  </si>
  <si>
    <t>Llave española pulido espejo métrica, 20 x 21 mm</t>
  </si>
  <si>
    <t>Llave de servicio satinada métrica, 19 mm</t>
  </si>
  <si>
    <t>Llave de servicio satinada métrica, 21 mm</t>
  </si>
  <si>
    <t>Llave de servicio satinada métrica, 22 mm</t>
  </si>
  <si>
    <t>Llave de servicio satinada métrica, 24 mm</t>
  </si>
  <si>
    <t>Llave de servicio satinada métrica, 27 mm</t>
  </si>
  <si>
    <t>Llave de servicio satinada métrica, 30 mm</t>
  </si>
  <si>
    <t>Llave de servicio satinada métrica, 32 mm</t>
  </si>
  <si>
    <t>Llave de servicio satinada métrica, 36 mm</t>
  </si>
  <si>
    <t>Llave de servicio satinada métrica, 37 mm</t>
  </si>
  <si>
    <t>Llave de servicio satinada métrica, 38 mm</t>
  </si>
  <si>
    <t>Llave de servicio satinada métrica, 41 mm</t>
  </si>
  <si>
    <t>Llave de servicio satinada métrica, 46 mm</t>
  </si>
  <si>
    <t>Llave de servicio satinada métrica, 50 mm</t>
  </si>
  <si>
    <t>Llave de servicio satinada métrica, 55 mm</t>
  </si>
  <si>
    <t>Llave de servicio satinada métrica, 60 mm</t>
  </si>
  <si>
    <t>Llave de servicio satinada métrica, 65 mm</t>
  </si>
  <si>
    <t>Llave de estrías pulido espejo de 15° métrica, 12 puntas, 8 x 9 mm</t>
  </si>
  <si>
    <t>Llave de estrías pulido espejo de 15° métrica, 12 puntas, 10 x 11 mm</t>
  </si>
  <si>
    <t>Llave de estrías pulido espejo de 15° métrica, 12 puntas, 11 x 13 mm</t>
  </si>
  <si>
    <t>Llave de estrías pulido espejo de 15° métrica, 12 puntas, 12 x 13 mm</t>
  </si>
  <si>
    <t>Llave de estrías pulido espejo de 15° métrica, 12 puntas, 14 x 15 mm</t>
  </si>
  <si>
    <t>Llave de estrías pulido espejo de 15° métrica, 12 puntas, 16 x 18 mm</t>
  </si>
  <si>
    <t>Llave de estrías pulido espejo de 15° métrica, 12 puntas, 17 x 19 mm</t>
  </si>
  <si>
    <t>Llave de estrías pulido espejo de 15° métrica, 12 puntas, 22 x 24 mm</t>
  </si>
  <si>
    <t>Llave de estrías pulido espejo de 15° métrica, 12 puntas, 27 x 30 mm</t>
  </si>
  <si>
    <t>Llave de estrías pulido espejo de 15° métrica, 12 puntas, 30 x 32 mm</t>
  </si>
  <si>
    <t>Llave de estrías pulido espejo de 15° en pulgadas, 12 puntas, 1-5/8" x 1-11/16"</t>
  </si>
  <si>
    <t>Llave de estrías pulido espejo de 15° métrica, 12 puntas, 21 x 24 mm</t>
  </si>
  <si>
    <t>Llave de estrías pulido espejo de 15° métrica, 12 puntas, 8 x 10 mm</t>
  </si>
  <si>
    <t>Llave de estrías pulido espejo de 45° métrica, 12 puntas, 9 x 11 mm</t>
  </si>
  <si>
    <t>Llave de estrías pulido espejo de 45° métrica, 12 puntas, 10 x 11 mm</t>
  </si>
  <si>
    <t>Llave de estrías pulido espejo de 45° métrica, 12 puntas, 13 x 14 mm</t>
  </si>
  <si>
    <t>Llave de estrías pulido espejo de 45° métrica, 12 puntas, 16 x 17 mm</t>
  </si>
  <si>
    <t>Llave de estrías pulido espejo de 45° métrica, 12 puntas, 19 x 22 mm</t>
  </si>
  <si>
    <t>Llave de estrías pulido espejo de 45° métrica, 12 puntas, 24 x 26 mm</t>
  </si>
  <si>
    <t>Llave de estrías pulido espejo de 45° métrica, 12 puntas, 15 x 16 mm</t>
  </si>
  <si>
    <t>Llave de estrías pulido espejo de 45° métrica, 12 puntas, 12 x 13 mm</t>
  </si>
  <si>
    <t>Llave de estrías pulido espejo de 45° métrica, 12 puntas, 12 x 15 mm</t>
  </si>
  <si>
    <t>Llave de estrías pulido espejo de 45° métrica, 12 puntas, 14 x 15 mm</t>
  </si>
  <si>
    <t>Llave combinada pulido espejo de matraca métrica, 12 puntas, 8 mm</t>
  </si>
  <si>
    <t>Llave combinada pulido espejo de matraca métrica, 12 puntas, 10 mm</t>
  </si>
  <si>
    <t>Llave combinada pulido espejo de matraca métrica, 12 puntas, 12 mm</t>
  </si>
  <si>
    <t>Llave combinada pulido espejo de matraca métrica, 12 puntas, 13 mm</t>
  </si>
  <si>
    <t>Llave combinada pulido espejo de matraca métrica, 12 puntas, 14 mm</t>
  </si>
  <si>
    <t>Llave combinada pulido espejo de matraca métrica, 12 puntas, 15 mm</t>
  </si>
  <si>
    <t>Llave combinada pulido espejo de matraca métrica, 12 puntas, 18 mm</t>
  </si>
  <si>
    <t>Llave combinada pulido espejo de matraca métrica, 12 puntas, 9 mm</t>
  </si>
  <si>
    <t>Llave combinada pulido espejo de matraca métrica, 12 puntas, 11 mm</t>
  </si>
  <si>
    <t>Llave combinada pulido espejo de matraca métrica, 12 puntas, 16 mm</t>
  </si>
  <si>
    <t>Llave combinada pulido espejo de matraca métrica, 12 puntas, 17 mm</t>
  </si>
  <si>
    <t>Llave combinada pulido espejo de matraca métrica, 12 puntas, 19 mm</t>
  </si>
  <si>
    <t>Llave combinada pulido espejo de matraca métrica, 12 puntas, 21 mm</t>
  </si>
  <si>
    <t>Llave combinada pulido espejo de matraca métrica, 12 puntas, 22 mm</t>
  </si>
  <si>
    <t>Llave combinada pulido espejo de matraca métrica, 12 puntas, 24 mm</t>
  </si>
  <si>
    <t>Llave combinada pulido espejo de matraca métrica, 12 puntas, 6 mm</t>
  </si>
  <si>
    <t>Llave combinada pulido espejo de matraca métrica, 12 puntas, 7 mm</t>
  </si>
  <si>
    <t>Llave combinada pulido espejo de matraca métrica, 12 puntas, 20 mm</t>
  </si>
  <si>
    <t>Llave combinada pulido espejo de matraca métrica, 12 puntas, 25 mm</t>
  </si>
  <si>
    <t>Llave combinada pulido espejo de matraca métrica, 12 puntas, 27 mm</t>
  </si>
  <si>
    <t>Llave combinada pulido espejo de matraca métrica, 12 puntas, 30 mm</t>
  </si>
  <si>
    <t>Llave combinada pulido espejo de matraca métrica, 12 puntas, 32 mm</t>
  </si>
  <si>
    <t>Llave combinada pulido espejo de matraca métrica, 12 puntas, 34 mm</t>
  </si>
  <si>
    <t>Llave combinada pulido espejo de matraca métrica, 12 puntas, 36 mm</t>
  </si>
  <si>
    <t>Llave combinada pulido espejo de matraca spline reversible métrica, 10 mm</t>
  </si>
  <si>
    <t>Llave combinada pulido espejo de matraca spline reversible métrica, 11 mm</t>
  </si>
  <si>
    <t>Llave combinada pulido espejo de matraca spline reversible métrica, 12 mm</t>
  </si>
  <si>
    <t>Llave combinada pulido espejo de matraca spline reversible métrica, 13 mm</t>
  </si>
  <si>
    <t>Llave combinada pulido espejo de matraca spline reversible métrica, 14 mm</t>
  </si>
  <si>
    <t>Llave combinada pulido espejo de matraca spline reversible métrica, 15 mm</t>
  </si>
  <si>
    <t>Llave de estrías pulido espejo plana de matraca métrica, 6 puntas, 7 x 8 mm</t>
  </si>
  <si>
    <t>Llave de estrías pulido espejo plana de matraca métrica, 6 puntas, 9 x 10 mm</t>
  </si>
  <si>
    <t>Llave de estrías pulido espejo plana de matraca métrica, 6 puntas, 11 x 12 mm</t>
  </si>
  <si>
    <t>Llave de estrías pulido espejo plana de matraca métrica, 6 puntas, 13 x 14 mm</t>
  </si>
  <si>
    <t>Llave de estrías pulido espejo plana de matraca métrica, 12 puntas, 15 x 17 mm</t>
  </si>
  <si>
    <t>Llave de estrías pulido espejo plana de matraca métrica, 12 puntas, 16 x 18 mm</t>
  </si>
  <si>
    <t>Llave de estrías pulido espejo plana de matraca métrica, 12 puntas, 19 x 21 mm</t>
  </si>
  <si>
    <t>Llave de estrías pulido espejo plana de matraca métrica, 12 puntas, 10 x 11 mm</t>
  </si>
  <si>
    <t>Llave de estrías pulido espejo plana de matraca métrica, 12 puntas, 10 x 13 mm</t>
  </si>
  <si>
    <t>Llave de golpe plana fosfatizada en pulgadas, 12 puntas, 1-1/16"</t>
  </si>
  <si>
    <t>Llave de golpe plana fosfatizada en pulgadas, 12 puntas, 1-1/8"</t>
  </si>
  <si>
    <t>Llave de golpe plana fosfatizada en pulgadas, 12 puntas, 1-1/4"</t>
  </si>
  <si>
    <t>Llave de golpe plana fosfatizada en pulgadas, 12 puntas, 1-5/16"</t>
  </si>
  <si>
    <t>Llave de golpe plana fosfatizada en pulgadas, 12 puntas, 1-3/8"</t>
  </si>
  <si>
    <t>Llave de golpe plana fosfatizada en pulgadas, 12 puntas, 1-7/16"</t>
  </si>
  <si>
    <t>Llave de golpe plana fosfatizada en pulgadas, 12 puntas, 1-1/2"</t>
  </si>
  <si>
    <t>Llave de golpe plana fosfatizada en pulgadas, 12 puntas, 1-5/8"</t>
  </si>
  <si>
    <t>Llave de golpe plana fosfatizada en pulgadas, 12 puntas,1-11/16"</t>
  </si>
  <si>
    <t>Llave de golpe plana fosfatizada en pulgadas, 12 puntas, 1-3/4"</t>
  </si>
  <si>
    <t>Llave de golpe plana fosfatizada en pulgadas, 12 puntas, 1-13/16"</t>
  </si>
  <si>
    <t>Llave de golpe plana fosfatizada en pulgadas, 12 puntas, 1-7/8"</t>
  </si>
  <si>
    <t>Llave de golpe plana fosfatizada en pulgadas, 12 puntas, 2"</t>
  </si>
  <si>
    <t>Llave de golpe plana fosfatizada en pulgadas, 12 puntas, 2-1/8"</t>
  </si>
  <si>
    <t>Llave de golpe plana fosfatizada en pulgadas, 12 puntas, 2-3/16"</t>
  </si>
  <si>
    <t>Llave de golpe plana fosfatizada en pulgadas, 12 puntas, 2-1/4"</t>
  </si>
  <si>
    <t>Llave de golpe plana fosfatizada en pulgadas, 12 puntas, 2-5/16"</t>
  </si>
  <si>
    <t>Llave de golpe plana fosfatizada en pulgadas, 12 puntas, 2-3/8"</t>
  </si>
  <si>
    <t>Llave de golpe plana fosfatizada en pulgadas, 12 puntas, 2-1/2"</t>
  </si>
  <si>
    <t>Llave de golpe plana fosfatizada en pulgadas, 12 puntas, 2-9/16"</t>
  </si>
  <si>
    <t>Llave de golpe plana fosfatizada en pulgadas, 12 puntas, 2-5/8"</t>
  </si>
  <si>
    <t>Llave de golpe plana fosfatizada en pulgadas, 12 puntas, 2-3/4"</t>
  </si>
  <si>
    <t>Llave de golpe plana fosfatizada en pulgadas, 12 puntas, 2-15/16"</t>
  </si>
  <si>
    <t>Llave de golpe plana fosfatizada en pulgadas, 12 puntas, 3"</t>
  </si>
  <si>
    <t>Llave de golpe plana fosfatizada en pulgadas, 12 puntas, 3-1/8"</t>
  </si>
  <si>
    <t>Llave de golpe plana fosfatizada en pulgadas, 12 puntas, 3-3/8"</t>
  </si>
  <si>
    <t>Llave de golpe plana fosfatizada en pulgadas, 12 puntas, 3-1/2"</t>
  </si>
  <si>
    <t>Llave de golpe plana fosfatizada en pulgadas, 12 puntas, 3-3/4"</t>
  </si>
  <si>
    <t>Llave de golpe plana fosfatizada en pulgadas, 12 puntas, 3-7/8"</t>
  </si>
  <si>
    <t>Llave de golpe plana fosfatizada en pulgadas, 12 puntas, 4-1/8"</t>
  </si>
  <si>
    <t>Llave de golpe plana fosfatizada en pulgadas, 12 puntas, 4-1/4"</t>
  </si>
  <si>
    <t>Llave de golpe plana fosfatizada en pulgadas, 12 puntas, 4-1/2"</t>
  </si>
  <si>
    <t>Llave de golpe plana fosfatizada en pulgadas, 12 puntas, 4-5/8"</t>
  </si>
  <si>
    <t>Llave de golpe plana fosfatizada en pulgadas, 12 puntas, 4-3/4"</t>
  </si>
  <si>
    <t>Llave de golpe plana fosfatizada en pulgadas, 12 puntas, 5"</t>
  </si>
  <si>
    <t>Llave de golpe plana fosfatizada en pulgadas, 12 puntas, 5-3/8"</t>
  </si>
  <si>
    <t>Llave de golpe plana fosfatizada en pulgadas, 12 puntas, 5-3/4"</t>
  </si>
  <si>
    <t>Llave de golpe plana fosfatizada en pulgadas, 12 puntas, 6"</t>
  </si>
  <si>
    <t>Llave de golpe plana fosfatizada métrica, 12 puntas, 24 mm</t>
  </si>
  <si>
    <t>Llave de golpe plana fosfatizada métrica, 12 puntas, 27 mm</t>
  </si>
  <si>
    <t>Llave de golpe plana fosfatizada métrica, 12 puntas, 30 mm</t>
  </si>
  <si>
    <t>Llave de golpe plana fosfatizada métrica, 12 puntas, 32 mm</t>
  </si>
  <si>
    <t>Llave de golpe plana fosfatizada métrica, 12 puntas, 36 mm</t>
  </si>
  <si>
    <t>Llave de golpe plana fosfatizada métrica, 12 puntas, 41 mm</t>
  </si>
  <si>
    <t>Llave de golpe plana fosfatizada métrica, 12 puntas, 46 mm</t>
  </si>
  <si>
    <t>Llave de golpe plana fosfatizada métrica, 12 puntas, 50 mm</t>
  </si>
  <si>
    <t>Llave de golpe plana fosfatizada métrica, 12 puntas, 55 mm</t>
  </si>
  <si>
    <t>Llave de golpe plana fosfatizada métrica, 12 puntas, 60 mm</t>
  </si>
  <si>
    <t>Llave de golpe plana fosfatizada métrica, 12 puntas, 65 mm</t>
  </si>
  <si>
    <t>Llave de golpe plana fosfatizada métrica, 12 puntas, 70 mm</t>
  </si>
  <si>
    <t>Llave de golpe plana fosfatizada métrica, 12 puntas, 75 mm</t>
  </si>
  <si>
    <t>Llave de golpe plana fosfatizada métrica, 12 puntas, 80 mm</t>
  </si>
  <si>
    <t>Llave de golpe plana fosfatizada métrica, 12 puntas, 85 mm</t>
  </si>
  <si>
    <t>Llave de golpe plana fosfatizada métrica, 12 puntas, 90 mm</t>
  </si>
  <si>
    <t>Llave de golpe plana fosfatizada métrica, 12 puntas, 95 mm</t>
  </si>
  <si>
    <t>Llave de golpe plana fosfatizada métrica, 12 puntas, 100 mm</t>
  </si>
  <si>
    <t>Llave de golpe plana fosfatizada métrica, 12 puntas, 105 mm</t>
  </si>
  <si>
    <t>Llave de golpe plana fosfatizada métrica, 12 puntas, 110 mm</t>
  </si>
  <si>
    <t>Llave de golpe plana fosfatizada métrica, 12 puntas, 115 mm</t>
  </si>
  <si>
    <t>Llave de golpe plana fosfatizada en pulgadas, 12 puntas, 1-3/16"</t>
  </si>
  <si>
    <t>Llave de golpe plana fosfatizada en pulgadas, 12 puntas, 1"</t>
  </si>
  <si>
    <t>Llave de golpe plana fosfatizada en pulgadas, 12 puntas, 1-15/16"</t>
  </si>
  <si>
    <t>Llave de golpe plana fosfatizada en pulgadas, 12 puntas, 2-7/8"</t>
  </si>
  <si>
    <t>Llave de golpe plana fosfatizada en pulgadas, 6 puntas, 3/4"</t>
  </si>
  <si>
    <t>Llave de golpe plana fosfatizada en pulgadas, 6 puntas, 7/8"</t>
  </si>
  <si>
    <t>Llave de golpe plana fosfatizada en pulgadas, 6 puntas, 1"</t>
  </si>
  <si>
    <t>Llave de golpe plana fosfatizada en pulgadas, 6 puntas, 1-1/8"</t>
  </si>
  <si>
    <t>Llave de golpe plana fosfatizada en pulgadas, 6 puntas, 1-1/16"</t>
  </si>
  <si>
    <t>Llave de golpe plana fosfatizada en pulgadas, 6 puntas, 1-1/4"</t>
  </si>
  <si>
    <t>Llave de golpe plana fosfatizada en pulgadas, 6 puntas, 1-3/8"</t>
  </si>
  <si>
    <t>Llave de golpe plana fosfatizada en pulgadas, 6 puntas, 1-7/16"</t>
  </si>
  <si>
    <t>Llave de golpe plana fosfatizada en pulgadas, 6 puntas, 1-1/2"</t>
  </si>
  <si>
    <t>Llave de golpe plana fosfatizada en pulgadas, 6 puntas, 1-5/8"</t>
  </si>
  <si>
    <t>Llave de golpe plana fosfatizada en pulgadas, 6 puntas, 1-3/4"</t>
  </si>
  <si>
    <t>Llave de golpe plana fosfatizada en pulgadas, 6 puntas, 1-13/16"</t>
  </si>
  <si>
    <t>Llave de golpe plana fosfatizada en pulgadas, 6 puntas, 1-7/8"</t>
  </si>
  <si>
    <t>Llave de golpe plana fosfatizada en pulgadas, 6 puntas, 2"</t>
  </si>
  <si>
    <t>Llave de golpe plana fosfatizada en pulgadas, 6 puntas, 2-3/16"</t>
  </si>
  <si>
    <t>Llave de golpe plana fosfatizada en pulgadas, 6 puntas, 2-1/4"</t>
  </si>
  <si>
    <t>Llave de golpe plana fosfatizada en pulgadas, 6 puntas, 2-3/8"</t>
  </si>
  <si>
    <t>Llave de golpe plana fosfatizada en pulgadas, 6 puntas, 2-1/2"</t>
  </si>
  <si>
    <t>Llave de golpe plana fosfatizada en pulgadas, 6 puntas, 2-9/16"</t>
  </si>
  <si>
    <t>Llave de golpe plana fosfatizada en pulgadas, 6 puntas, 2-3/4"</t>
  </si>
  <si>
    <t>Llave de golpe plana fosfatizada en pulgadas, 6 puntas, 2-15/16"</t>
  </si>
  <si>
    <t>Llave de golpe plana fosfatizada en pulgadas, 6 puntas, 3-1/8"</t>
  </si>
  <si>
    <t>Llave de golpe plana fosfatizada en pulgadas, 6 puntas, 3-1/2"</t>
  </si>
  <si>
    <t>Llave de golpe con pared delgada en pulgadas, 6 puntas, 1-1/16"</t>
  </si>
  <si>
    <t>Llave de golpe con pared delgada en pulgadas, 6 puntas, 1-1/4"</t>
  </si>
  <si>
    <t>Llave de golpe con pared delgada en pulgadas, 6 puntas, 1-7/16"</t>
  </si>
  <si>
    <t>Llave de golpe con pared delgada en pulgadas, 6 puntas, 1-5/8"</t>
  </si>
  <si>
    <t>Llave de golpe con pared delgada en pulgadas, 6 puntas, 1-13/16"</t>
  </si>
  <si>
    <t>Llave de golpe con pared delgada en pulgadas, 6 puntas, 2"</t>
  </si>
  <si>
    <t>Llave de golpe con pared delgada en pulgadas, 6 puntas, 2-3/8"</t>
  </si>
  <si>
    <t>Llave de golpe con pared delgada en pulgadas, 6 puntas, 2-3/4"</t>
  </si>
  <si>
    <t>Llave de golpe con pared delgada en pulgadas, 6 puntas, 2-3/16"</t>
  </si>
  <si>
    <t>Llave de golpe con pared delgada en pulgadas, 6 puntas, 2-9/16"</t>
  </si>
  <si>
    <t>Llave de golpe acodada fosfatizada en pulgadas, 12 puntas, 1-3/8"</t>
  </si>
  <si>
    <t>Llave de golpe acodada fosfatizada métrica, 12 puntas, 32 mm</t>
  </si>
  <si>
    <t>Llave de golpe acodada fosfatizada en pulgadas, 12 puntas, 2-1/8"</t>
  </si>
  <si>
    <t>Llave de golpe acodada fosfatizada en pulgadas, 12 puntas, 2-3/16"</t>
  </si>
  <si>
    <t>Llave de golpe acodada fosfatizada en pulgadas, 12 puntas, 2-1/4"</t>
  </si>
  <si>
    <t>Llave de golpe acodada fosfatizada métrica, 12 puntas, 36 mm</t>
  </si>
  <si>
    <t>Llave de golpe acodada fosfatizada en pulgadas, 12 puntas, 2-5/16"</t>
  </si>
  <si>
    <t>Llave de golpe acodada fosfatizada en pulgadas, 12 puntas, 2-3/8"</t>
  </si>
  <si>
    <t>Llave de golpe acodada fosfatizada en pulgadas, 12 puntas, 2-1/2"</t>
  </si>
  <si>
    <t>Llave de golpe acodada fosfatizada en pulgadas, 12 puntas, 2-9/16"</t>
  </si>
  <si>
    <t>Llave de golpe acodada fosfatizada métrica, 12 puntas, 41 mm</t>
  </si>
  <si>
    <t>Llave de golpe acodada fosfatizada en pulgadas, 12 puntas, 2-5/8"</t>
  </si>
  <si>
    <t>Llave de golpe acodada fosfatizada en pulgadas, 12 puntas, 2-3/4"</t>
  </si>
  <si>
    <t>Llave de golpe acodada fosfatizada métrica, 12 puntas, 46 mm</t>
  </si>
  <si>
    <t>Llave de golpe acodada fosfatizada en pulgadas, 12 puntas, 2-15/16"</t>
  </si>
  <si>
    <t>Llave de golpe acodada fosfatizada en pulgadas, 12 puntas, 3"</t>
  </si>
  <si>
    <t>Llave de golpe acodada fosfatizada en pulgadas, 12 puntas, 3-1/8"</t>
  </si>
  <si>
    <t>Llave de golpe acodada fosfatizada métrica, 12 puntas, 50 mm</t>
  </si>
  <si>
    <t>Llave de golpe acodada fosfatizada métrica, 12 puntas, 55 mm</t>
  </si>
  <si>
    <t>Llave de golpe acodada fosfatizada métrica, 12 puntas, 60 mm</t>
  </si>
  <si>
    <t>Llave de golpe acodada fosfatizada métrica, 12 puntas, 65 mm</t>
  </si>
  <si>
    <t>Llave de golpe acodada fosfatizada métrica, 12 puntas, 70 mm</t>
  </si>
  <si>
    <t>Llave de golpe acodada fosfatizada métrica, 12 puntas, 75 mm</t>
  </si>
  <si>
    <t>Llave de golpe acodada fosfatizada métrica, 12 puntas, 80 mm</t>
  </si>
  <si>
    <t>Llave de golpe acodada fosfatizada en pulgadas, 12 puntas, 1-1/16"</t>
  </si>
  <si>
    <t>Llave de golpe acodada fosfatizada en pulgadas, 12 puntas, 1-1/8"</t>
  </si>
  <si>
    <t>Llave de golpe acodada fosfatizada en pulgadas, 12 puntas, 1-1/4"</t>
  </si>
  <si>
    <t>Llave de golpe acodada fosfatizada en pulgadas, 12 puntas, 1-5/16"</t>
  </si>
  <si>
    <t>Llave de golpe acodada fosfatizada en pulgadas, 12 puntas, 1-7/16"</t>
  </si>
  <si>
    <t>Llave de golpe acodada fosfatizada en pulgadas, 12 puntas, 1-1/2"</t>
  </si>
  <si>
    <t>Llave de golpe acodada fosfatizada en pulgadas, 12 puntas, 1-5/8"</t>
  </si>
  <si>
    <t>Llave de golpe acodada fosfatizada en pulgadas, 12 puntas, 1-11/16"</t>
  </si>
  <si>
    <t>Llave de golpe acodada fosfatizada en pulgadas, 12 puntas, 1-3/4"</t>
  </si>
  <si>
    <t>Llave de golpe acodada fosfatizada en pulgadas, 12 puntas, 1-13/16"</t>
  </si>
  <si>
    <t>Llave de golpe acodada fosfatizada en pulgadas, 12 puntas, 1-7/8"</t>
  </si>
  <si>
    <t>Llave de golpe acodada fosfatizada en pulgadas, 12 puntas, 2"</t>
  </si>
  <si>
    <t>Llave de golpe acodada fosfatizada métrica, 12 puntas, 33 mm</t>
  </si>
  <si>
    <t>Llave de golpe acodada fosfatizada métrica, 12 puntas, 34 mm</t>
  </si>
  <si>
    <t>Llave de golpe acodada fosfatizada en pulgadas, 12 puntas, 1-3/16"</t>
  </si>
  <si>
    <t>Llave de golpe acodada fosfatizada en pulgadas, 12 puntas, 1-15/16"</t>
  </si>
  <si>
    <t>Llave de golpe acodada fosfatizada en pulgadas, 12 puntas, 1"</t>
  </si>
  <si>
    <t>Llave de golpe acodada fosfatizada en pulgadas, 12 puntas, 1-9/16"</t>
  </si>
  <si>
    <t>Llave de golpe acodada fosfatizada en pulgadas, 12 puntas, 2-7/16"</t>
  </si>
  <si>
    <t>Llave de golpe acodada fosfatizada en pulgadas, 12 puntas, 2-11/16"</t>
  </si>
  <si>
    <t>Llave de golpe acodada fosfatizada en pulgadas, 12 puntas, 2-7/8"</t>
  </si>
  <si>
    <t>Llave de estrías de alta palanca fosfatizada sin cola métrica, 12 puntas, 55 mm</t>
  </si>
  <si>
    <t>Llave de estrías de alta palanca fosfatizada sin cola métrica, 12 puntas, 60 mm</t>
  </si>
  <si>
    <t>Llave de estrías de alta palanca fosfatizada sin cola métrica, 12 puntas, 65 mm</t>
  </si>
  <si>
    <t>Llave de estrías de alta palanca fosfatizada sin cola métrica, 12 puntas, 70 mm</t>
  </si>
  <si>
    <t>Multiplicador de torque reacción libre cuadro de 1/2" a 3/4", 590 ft-lb</t>
  </si>
  <si>
    <t>Multiplicador de torque reacción libre cuadro de 3/4" a 1", 2200 ft-lb</t>
  </si>
  <si>
    <t>Multiplicador de torque reacción libre cuadro de 3/4" a 1-1/2", 3600 ft-lb</t>
  </si>
  <si>
    <t>Multiplicador de torque reacción esclava cuadro de 3/4" a 1", 2750 ft-lb</t>
  </si>
  <si>
    <t>Multiplicador de torque reacción esclava cuadro de 3/4" a 1-1/2", 5100 ft-lb</t>
  </si>
  <si>
    <t>Multiplicador de torque reacción esclava cuadro de 3/4" a 2-1/2", 11750 ft-lb</t>
  </si>
  <si>
    <t>Multiplicador de torque reacción libre cuadro de 3/4" a 3/4", 1000 ft-lb</t>
  </si>
  <si>
    <t>Refacción de engrane para multiplicador de torque modelos posteriores a 2013, 6202A</t>
  </si>
  <si>
    <t>Refacción de engrane para multiplicador de torque modelos posteriores a 2013, 6212</t>
  </si>
  <si>
    <t>Refacción de engrane para multiplicador de torque modelos posteriores a 2013, 6222</t>
  </si>
  <si>
    <t>Refacción de engrane para multiplicador de torque modelos posteriores a 2013, 6232</t>
  </si>
  <si>
    <t>Refacción de engrane para multiplicador de torque modelos posteriores a 2013, 6234</t>
  </si>
  <si>
    <t>Refacción de engrane para multiplicador de torque modelos posteriores a 2013, 6242</t>
  </si>
  <si>
    <t>Refacción de engrane para multiplicador de torque modelos posteriores a 2013, 6252</t>
  </si>
  <si>
    <t>Multiplicador de torque reacción doble cuadro de 3/4" a 1", 2000 ft-lb</t>
  </si>
  <si>
    <t>Multiplicador de torque reacción doble alta relación cuadro de 1/2" a 1", 3300 ft-lb</t>
  </si>
  <si>
    <t>Refacción de conjunto planetario para multiplicador de torque, 6223</t>
  </si>
  <si>
    <t>Refacción de eje transmisor para multiplicacor de torque, 6223</t>
  </si>
  <si>
    <t>Refacción de conjunto planetario para multiplicador de torque, 6224</t>
  </si>
  <si>
    <t>Refacción de eje transmisor para multiplicacor de torque, 6224</t>
  </si>
  <si>
    <t>Refacción de conjunto planetario de entrada para multiplicador de torque, 6225</t>
  </si>
  <si>
    <t>Refacción de conjunto planetario de salida para multiplicador de torque, 6225</t>
  </si>
  <si>
    <t>Refacción de eje transmisor para multiplicacor de torque, 6225</t>
  </si>
  <si>
    <t>Refacción de engrane para multiplicador de torque modelos anteriores a 2013, 6212</t>
  </si>
  <si>
    <t>Refacción de engrane para multiplicador de torque modelos anteriores a 2013, 6222</t>
  </si>
  <si>
    <t>Refacción de engrane para multiplicador de torque modelos anteriores a 2013, 6232-6234</t>
  </si>
  <si>
    <t>Refacción de engrane para multiplicador de torque modelos anteriores a 2013, 6242</t>
  </si>
  <si>
    <t>Refacción de conjunto planetario de entrada para multiplicador de torque, 6226</t>
  </si>
  <si>
    <t>Refacción de conjunto planetario de salida para multiplicador de torque, 6226</t>
  </si>
  <si>
    <t>Refacción de eje transmisor para multiplicacor de torque, 6226</t>
  </si>
  <si>
    <t>Torquímetro de trueno escala dual cuadro de 1/2", 20-150 ft-lb</t>
  </si>
  <si>
    <t>Torquímetro de trueno escala dual cuadro de 3/8", 5-75 ft-lb</t>
  </si>
  <si>
    <t>Torquímetro de trueno escala dual cuadro de 3/4", 100-600 ft-lb</t>
  </si>
  <si>
    <t>Torquímetro de trueno escala dual cuadro de 3/8", 10-100 ft-lb</t>
  </si>
  <si>
    <t>Torquímetro de trueno escala dual cuadro de 1/2", 30-250 ft-lb</t>
  </si>
  <si>
    <t>Torquímetro de trueno escala dual cuadro de 1/4", 20-150 in-lb</t>
  </si>
  <si>
    <t>Torquímetro de trueno escala dual cuadro de 3/8", 30-250 in-lb</t>
  </si>
  <si>
    <t>Torquímetro de trueno escala dual cuadro de 3/8", 100-750 in-lb</t>
  </si>
  <si>
    <t>Torquímetro de trueno escala dual cabeza flexible cuadro de 3/8", 10-80 ft-lb</t>
  </si>
  <si>
    <t>Torquímetro de trueno escala dual cuadro de 1", 200-1000 ft-lb</t>
  </si>
  <si>
    <t>Torquímetro de trueno escala dual cuadro de 1", 300-2000 ft-lb</t>
  </si>
  <si>
    <t>Torquímetro de trueno escala dual cuadro de 1/4", 10-50 in-lb</t>
  </si>
  <si>
    <t>Torquímetro de trueno una escala cuadro de 1/2", 30-250  ft-lb</t>
  </si>
  <si>
    <t>Torquímetro de trueno una escala cuadro de 1/2", 20-150  ft-lb</t>
  </si>
  <si>
    <t>Torquímetro de trueno una escala cuadro de 3/4", 150-800 Nm</t>
  </si>
  <si>
    <t>Torquímetro de trueno una escala cuadro de 3/4", 100-600 ft-lb</t>
  </si>
  <si>
    <t>Torquímetro de trueno una escala cuadro de 3/4", 50-450 ft-lb</t>
  </si>
  <si>
    <t>Torquímetro de trueno una escala cuadro de 1/2", 600-3000 in-lb</t>
  </si>
  <si>
    <t>Torquímetro de trueno una escala cuadro de 1/2", 50-350 Nm</t>
  </si>
  <si>
    <t>Torquímetro de trueno una escala cuadro de 3/8", 30-250 in-lb</t>
  </si>
  <si>
    <t>Torquímetro de trueno una escala cuadro de 3/8", 200-1000 in-lb</t>
  </si>
  <si>
    <t>Torquímetro de trueno una escala cuadro de 1", 200-1000 ft-lb</t>
  </si>
  <si>
    <t>Torquímetro de trueno una escala cuadro de 1/4", 20-150 in-lb</t>
  </si>
  <si>
    <t>Torquímetro de trueno una escala cuadro de 3/8", 20-100 Nm</t>
  </si>
  <si>
    <t>Torquímetro de trueno una escala cuadro de 3/8", 10-100 ft-lb</t>
  </si>
  <si>
    <t>Torquímetro de trueno una escala cuadro de 3/8", 5-75 ft-lb</t>
  </si>
  <si>
    <t>Torquímetro de trueno una escala cuadro de 1/4", 10-50 in-lb</t>
  </si>
  <si>
    <t>Torquímetro de trueno una escala cuadro de 1/4",  5-25 Nm</t>
  </si>
  <si>
    <t>Destornillador de torque preajustado con mango plástico cuadro de 1/4", 4-40 in-lb</t>
  </si>
  <si>
    <t>Destornillador de torque preajustado con mango plástico cuadro de 1/4", 1.5-15 in-lb</t>
  </si>
  <si>
    <t>Destornillador de torque microajustable con mango plástico cuadro de 1/4", 20-100 in-oz</t>
  </si>
  <si>
    <t>Destornillador de torque microajustable con mango plástico cuadro de 1/4", 3-15 in-lb</t>
  </si>
  <si>
    <t>Destornillador de torque microajustable con mango plástico cuadro de 1/4", 5-40 in-lb</t>
  </si>
  <si>
    <t>Torquímetro preajustado cuadro de 1/4", 1-5 ft-lb</t>
  </si>
  <si>
    <t>Torquímetro preajustado cuadro de 3/8", 3-9 ft-lb</t>
  </si>
  <si>
    <t>Torquímetro preajustado cuadro de 3/8", 10-50 ft-lb</t>
  </si>
  <si>
    <t>Torquímetro preajustado cuadro de 1/2", 45-150 ft-lb</t>
  </si>
  <si>
    <t>Destornillador de torque microajustable con mango plástico cuadro de 1/4", 0.5-4 in-lb</t>
  </si>
  <si>
    <t>Destornillador de torque microajustable con mango plástico cuadro de 1/4", 5-25 in-lb</t>
  </si>
  <si>
    <t>Destornillador de torque microajustable con mango plástico cuadro de 1/4", 10-50 in-lb</t>
  </si>
  <si>
    <t>Destornillador de torque microajustable con mango plástico cuadro de 1/4", 10-90 in-lb</t>
  </si>
  <si>
    <t>Juego de refacción para torquímetro de trueno cuadro de 1/4", 6005IL, 6015IL, 6002NM</t>
  </si>
  <si>
    <t>Juego de refacción para torquímetro de trueno cuadro de 3/8", 6025IL</t>
  </si>
  <si>
    <t>Juego de refacción para torquímetro de trueno cuadro de 3/4", 6060FL, 6045FL, 6080NM</t>
  </si>
  <si>
    <t>Juego de refacción para torquímetro de trueno cuadro de 1", 601KFL</t>
  </si>
  <si>
    <t>Destornillador de precisión ESD anti-estáticos, punta plana 3/64" x 2-3/8"</t>
  </si>
  <si>
    <t>Destornillador de precisión ESD anti-estáticos, punta plana 1/16" x 2-3/8"</t>
  </si>
  <si>
    <t>Destornillador de precisión ESD anti-estáticos, punta plana 9/128" x 2-3/8"</t>
  </si>
  <si>
    <t>Destornillador de precisión ESD anti-estáticos, punta plana 5/64" x 2-3/8"</t>
  </si>
  <si>
    <t>Dest ESD plana 13/128x2-15/16"</t>
  </si>
  <si>
    <t>Dest ESD plana 15/128x2-15/16"</t>
  </si>
  <si>
    <t>Destornillador de precisión ESD anti-estáticos, punta Phillips #00 x 2-3/8"</t>
  </si>
  <si>
    <t>Destornillador de precisión ESD anti-estáticos, punta Phillips #0 x 2-3/8"</t>
  </si>
  <si>
    <t>Dest ESD ph #1x3-5/32"</t>
  </si>
  <si>
    <t>Destornillador de precisión ESD anti-estáticos, punta Phillips #1 x 3-5/32"</t>
  </si>
  <si>
    <t>Destornillador de precisión ESD anti-estáticos, punta Phillips #1 x 5-29/32"</t>
  </si>
  <si>
    <t>Destornillador de precisión ESD anti-estáticos, punta Torx  T6 x 2-3/8"</t>
  </si>
  <si>
    <t>Destornillador de precisión ESD anti-estáticos, punta Torx  T7 x 2-3/8"</t>
  </si>
  <si>
    <t>Dest ESD torx T8x2-3/8"</t>
  </si>
  <si>
    <t>Destornillador de precisión ESD anti-estáticos, punta Torx  T8 x 2-3/8"</t>
  </si>
  <si>
    <t>Dest ESD torx T9x2-3/8"</t>
  </si>
  <si>
    <t>Destornillador de precisión ESD anti-estáticos, punta Torx  T9 x 2-3/8"</t>
  </si>
  <si>
    <t>Destornillador de precisión ESD anti-estáticos, punta Torx  T10 x 3-5/32"</t>
  </si>
  <si>
    <t>Destornillador con mango bimaterial de golpe, punta plana 1/4" x 4"</t>
  </si>
  <si>
    <t>Destornillador con mango bimaterial de golpe, punta plana 1/4" x 6"</t>
  </si>
  <si>
    <t>Destornillador con mango bimaterial de golpe, punta plana 5/16" x 6"</t>
  </si>
  <si>
    <t>Destornillador con mango bimaterial de golpe, punta plana 5/16" x 10"</t>
  </si>
  <si>
    <t>Destornillador con mango bimaterial de golpe, punta plana 3/8" x 8"</t>
  </si>
  <si>
    <t>Destornillador con mango bimaterial de golpe, punta plana 3/8" x 12"</t>
  </si>
  <si>
    <t>Destornillador con mango bimaterial de golpe, punta Phillips #1 x 3"</t>
  </si>
  <si>
    <t>Destornillador con mango bimaterial de golpe, punta Phillips #2 x 4"</t>
  </si>
  <si>
    <t>Destornillador con mango bimaterial de golpe, punta Phillips #2 x 6"</t>
  </si>
  <si>
    <t>Destornillador con mango bimaterial de golpe, punta Phillips #3 x 6"</t>
  </si>
  <si>
    <t>Destornillador con mango bimaterial de golpe, punta Phillips #3 x 10"</t>
  </si>
  <si>
    <t>Destornillador con mango bimaterial de golpe, punta Phillips #4 x 12"</t>
  </si>
  <si>
    <t>Destornillador con mango bimaterial, punta Phillips barra redonda #0 x 2-1/2"</t>
  </si>
  <si>
    <t>Destornillador con mango bimaterial, punta Phillips barra redonda #1 x 3"</t>
  </si>
  <si>
    <t>Destornillador con mango bimaterial, punta Phillips barra redonda #1 x 8"</t>
  </si>
  <si>
    <t>Destornillador con mango bimaterial, punta Phillips barra redonda #2 x 4"</t>
  </si>
  <si>
    <t>Destornillador con mango bimaterial, punta Phillips barra redonda #2 x 8"</t>
  </si>
  <si>
    <t>Destornillador con mango bimaterial, punta Phillips barra redonda #3 x 6"</t>
  </si>
  <si>
    <t>Destornillador con mango bimaterial, punta Phillips barra redonda #2 x 6"</t>
  </si>
  <si>
    <t>Destornillador con mango bimaterial, punta Phillips barra redonda #4 x 8"</t>
  </si>
  <si>
    <t>Destornillador con mango bimaterial, punta cabinet barra redonda 1/8" x 4"</t>
  </si>
  <si>
    <t>Destornillador con mango bimaterial, punta cabinet barra redonda 1/8" x 6"</t>
  </si>
  <si>
    <t>Destornillador con mango bimaterial, punta cabinet barra redonda 3/16" x 3"</t>
  </si>
  <si>
    <t>Destornillador con mango bimaterial, punta cabinet barra redonda 3/16" x 4"</t>
  </si>
  <si>
    <t>Destornillador con mango bimaterial, punta cabinet barra redonda 3/16" x 6"</t>
  </si>
  <si>
    <t>Destornillador con mango bimaterial, punta cabinet barra redonda 3/16" x 8"</t>
  </si>
  <si>
    <t>Destornillador con mango bimaterial, punta cabinet barra redonda 1/4" x 10"</t>
  </si>
  <si>
    <t>Destornillador con mango bimaterial, punta Torx barra redonda T10 x 4"</t>
  </si>
  <si>
    <t>Destornillador con mango bimaterial, punta Torx barra redonda T15 x 4"</t>
  </si>
  <si>
    <t>Destornillador con mango bimaterial, punta Torx barra redonda T20 x 4"</t>
  </si>
  <si>
    <t>Destornillador con mango bimaterial, punta Torx barra redonda T25 x 4"</t>
  </si>
  <si>
    <t>Destornillador con mango bimaterial, punta Torx barra redonda T27 x 4"</t>
  </si>
  <si>
    <t>Destornillador con mango bimaterial, punta Torx barra redonda T30 x 4"</t>
  </si>
  <si>
    <t>Destornillador con mango cushion grip, punta cabinet barra redonda 1/8" x 4"</t>
  </si>
  <si>
    <t>Destornillador con mango cushion grip, punta Phillips barra redonda #2 x 8"</t>
  </si>
  <si>
    <t>Destornillador con mango cushion grip, punta cabinet barra redonda 3/16" x 3"</t>
  </si>
  <si>
    <t>Destornillador con mango cushion grip, punta cabinet barra redonda 3/16" x 4"</t>
  </si>
  <si>
    <t>Destornillador con mango cushion grip, punta cabinet barra redonda 3/16" x 6"</t>
  </si>
  <si>
    <t>Destornillador con mango cushion grip, punta cabinet barra redonda 3/16" x 8"</t>
  </si>
  <si>
    <t>Destornillador con mango cushion grip, punta cabinet barra redonda 3/16" x 10"</t>
  </si>
  <si>
    <t>Destornillador con mango cushion grip, punta Phillips barra redonda #1 x 3"</t>
  </si>
  <si>
    <t>Destornillador con mango cushion grip, punta Phillips barra redonda #1 x 8"</t>
  </si>
  <si>
    <t>Destornillador con mango cushion grip, punta Phillips barra redonda #2 x 4-1/4"</t>
  </si>
  <si>
    <t>Destornillador con mango cushion grip, punta Phillips barra redonda #2 x 6"</t>
  </si>
  <si>
    <t>Destornillador con mango cushion grip, punta Phillips barra redonda #3 x 6"</t>
  </si>
  <si>
    <t>Destornillador con mango cushion grip, punta Phillips barra redonda #4 x 8"</t>
  </si>
  <si>
    <t>Destornillador con mango cushion grip, punta Phillips barra redonda #2 x 12"</t>
  </si>
  <si>
    <t>Destornillador con mango cushion grip, punta Phillips barra redonda #2 x 10"</t>
  </si>
  <si>
    <t>Destornillador con mango bimaterial, de caja métrico 5 mm x 3"</t>
  </si>
  <si>
    <t>Destornillador con mango bimaterial, de caja métrico 6 mm x 3"</t>
  </si>
  <si>
    <t>Destornillador con mango bimaterial, de caja métrico 7 mm x 3"</t>
  </si>
  <si>
    <t>Destornillador con mango bimaterial, de caja métrico 8 mm x 3"</t>
  </si>
  <si>
    <t>Destornillador con mango bimaterial, de caja métrico 9 mm x 3"</t>
  </si>
  <si>
    <t>Destornillador con mango bimaterial, de caja métrico 10 mm x 3"</t>
  </si>
  <si>
    <t>Destornillador con mango bimaterial, de caja métrico 11 mm x 3"</t>
  </si>
  <si>
    <t>Destornillador con mango bimaterial, de caja métrico 12 mm x 3"</t>
  </si>
  <si>
    <t>Destornillador con mango bimaterial, de caja métrico 13 mm x 3"</t>
  </si>
  <si>
    <t>Destornillador con mango ámbar, punta cabinet barra redonda 1/8" x 2-1/2"</t>
  </si>
  <si>
    <t>Destornillador con mango ámbar, punta cabinet barra redonda 1/8" x 3"</t>
  </si>
  <si>
    <t>Destornillador con mango ámbar, punta cabinet barra redonda 1/8" x 4"</t>
  </si>
  <si>
    <t>Destornillador con mango ámbar, punta cabinet barra redonda 1/8" x 5"</t>
  </si>
  <si>
    <t>Destornillador con mango ámbar, punta cabinet barra redonda 1/8" x 6"</t>
  </si>
  <si>
    <t>Destornillador con mango ámbar, punta cabinet barra redonda 1/8" x 8"</t>
  </si>
  <si>
    <t>Destornillador con mango ámbar, punta cabinet barra redonda 3/16" x 3"</t>
  </si>
  <si>
    <t>Destornillador con mango ámbar, punta cabinet barra redonda 3/16" x 4"</t>
  </si>
  <si>
    <t>Destornillador con mango ámbar, punta cabinet barra redonda 3/16" x 5"</t>
  </si>
  <si>
    <t>Destornillador con mango ámbar, punta cabinet barra redonda 3/16" x 6"</t>
  </si>
  <si>
    <t>Destornillador con mango ámbar, punta cabinet barra redonda 3/16" x 8"</t>
  </si>
  <si>
    <t>Destornillador con mango ámbar, punta cabinet barra redonda 1/4" x 10"</t>
  </si>
  <si>
    <t>Destornillador con mango ámbar, punta cabinet barra redonda 1/4" x 12"</t>
  </si>
  <si>
    <t>Destornillador con mango ámbar, punta plana barra redonda 5/16" x 10"</t>
  </si>
  <si>
    <t>Destornillador con mango ámbar, punta plana tipo trompo barra redonda 1/4" x 1-1/2"</t>
  </si>
  <si>
    <t>Destornillador con mango ámbar, punta Phillips tipo trompo barra redonda #2 x 1-3/8"</t>
  </si>
  <si>
    <t>Destornillador con mango ámbar, punta Phillips barra redonda #0 x 2-1/2"</t>
  </si>
  <si>
    <t>Destornillador con mango ámbar, punta Phillips barra redonda #1 x 3"</t>
  </si>
  <si>
    <t>Destornillador con mango ámbar, punta Phillips barra redonda #1 x 8"</t>
  </si>
  <si>
    <t>Destornillador con mango ámbar, punta Phillips barra redonda #2 x 4"</t>
  </si>
  <si>
    <t>Destornillador con mango ámbar, punta Phillips barra redonda #2 x 8"</t>
  </si>
  <si>
    <t>Destornillador con mango ámbar, punta Phillips barra redonda #3 x 6"</t>
  </si>
  <si>
    <t>Destornillador con mango ámbar, punta Phillips barra redonda #4 x 8"</t>
  </si>
  <si>
    <t>Destornillador con mango ámbar, punta Phillips barra redonda #2 x 6"</t>
  </si>
  <si>
    <t>Destornillador con mango ámbar, punta Phillips barra redonda #0 x 8"</t>
  </si>
  <si>
    <t>Destornillador con mango ámbar color amarillo, de caja en pulgadas 5/16" x 3"</t>
  </si>
  <si>
    <t>Destornillador con mango ámbar, de caja métrico 5 mm x 3"</t>
  </si>
  <si>
    <t>Destornillador con mango ámbar, de caja métrico 6 mm x 3"</t>
  </si>
  <si>
    <t>Destornillador con mango ámbar, de caja métrico 7 mm x 3"</t>
  </si>
  <si>
    <t>Destornillador con mango ámbar, de caja métrico 8 mm x 3"</t>
  </si>
  <si>
    <t>Destornillador con mango ámbar, de caja métrico 9 mm x 3"</t>
  </si>
  <si>
    <t>Destornillador con mango ámbar, de caja métrico 10 mm x 3"</t>
  </si>
  <si>
    <t>Destornillador con mango ámbar, de caja métrico 11 mm x 3"</t>
  </si>
  <si>
    <t>Destornillador con mango ámbar, de caja métrico 5.5 mm x 3"</t>
  </si>
  <si>
    <t>Destornillador con mango ámbar, de caja métrico 4 mm x 3"</t>
  </si>
  <si>
    <t>Destornillador con mango ámbar, de caja métrico 12 mm x 3"</t>
  </si>
  <si>
    <t>Destornillador con mango ámbar, de caja métrico 13 mm x 3"</t>
  </si>
  <si>
    <t>Destornillador con mango rojo, punta cabinet barra redonda 1/8" x 4"</t>
  </si>
  <si>
    <t>Destornillador con mango rojo, punta cabinet barra redonda 3/16" x 4"</t>
  </si>
  <si>
    <t>Destornillador con mango rojo, punta cabinet barra redonda 3/16" x 6"</t>
  </si>
  <si>
    <t>Destornillador con mango rojo, punta cabinet barra redonda 3/16" x 8"</t>
  </si>
  <si>
    <t>Destornillador con mango rojo, punta Phillips barra redonda #1 x 3"</t>
  </si>
  <si>
    <t>Destornillador con mango rojo, punta Phillips barra redonda #1 x 8"</t>
  </si>
  <si>
    <t>Destornillador con mango rojo, punta Phillips barra redonda #2 x 4"</t>
  </si>
  <si>
    <t>Destornillador con mango rojo, punta Phillips barra redonda #2 x 8"</t>
  </si>
  <si>
    <t>Destornillador con mango rojo, punta Phillips barra redonda #3 x 6"</t>
  </si>
  <si>
    <t>Destornillador con mango rojo, punta cabinet barra redonda 1/8" x 2-1/2"</t>
  </si>
  <si>
    <t>Destornillador con mango rojo, punta Phillips barra redonda #0 x 2-1/2"</t>
  </si>
  <si>
    <t>Destornillador con mango rojo, punta Phillips barra redonda #4 x 8"</t>
  </si>
  <si>
    <t>Destornilladores en "Z" acodado, punta cabinet 1/4" x 3"</t>
  </si>
  <si>
    <t>Destornilladores en "Z" acodado, punta cabinet 1/4" x 4"</t>
  </si>
  <si>
    <t>Destornilladores en "Z" acodado, punta cabinet 3/8" x 6"</t>
  </si>
  <si>
    <t>Destornilladores en "Z" acodado, punta cabinet 5/16" x 5"</t>
  </si>
  <si>
    <t>Juego de puntas y accesorios con sistema de amortiguación de impacto, 18 piezas</t>
  </si>
  <si>
    <t>Punta plana de poder hexágono de 1/4", 1/4" x 1-15/16"</t>
  </si>
  <si>
    <t>Punta plana de poder hexágono de 1/4", 9/32" x 1-15/16"</t>
  </si>
  <si>
    <t>Punta plana de poder hexágono de 1/4", 5/16" x 1-15/16"</t>
  </si>
  <si>
    <t>Punta Phillips de poder hexágono de 1/4", #1 x 1-15/16"</t>
  </si>
  <si>
    <t>Punta Phillips de poder hexágono de 1/4", #1 x 2-3/4"</t>
  </si>
  <si>
    <t>Punta Phillips de poder hexágono de 1/4", #1 x 3-1/2"</t>
  </si>
  <si>
    <t>Punta Phillips de poder hexágono de 1/4", #1 x 6"</t>
  </si>
  <si>
    <t>Punta Phillips de poder hexágono de 1/4", #2 x 1-15/16"</t>
  </si>
  <si>
    <t>Punta Phillips de poder hexágono de 1/4", #2 x 2-3/4"</t>
  </si>
  <si>
    <t>Punta Phillips de poder hexágono de 1/4", #2 x 6"</t>
  </si>
  <si>
    <t>Punta Phillips de poder hexágono de 1/4", #2 x 3-1/2"</t>
  </si>
  <si>
    <t>Punta Phillips de poder hexágono de 1/4", #3 x 1-15/16"</t>
  </si>
  <si>
    <t>Punta Phillips de poder hexágono de 1/4", #3 x 3-1/2"</t>
  </si>
  <si>
    <t>Punta Phillips de poder hexágono de 1/4", #3 x 6"</t>
  </si>
  <si>
    <t>Punta Torx de poder hexágono de 1/4", T8 x 3-1/2"</t>
  </si>
  <si>
    <t>Punta Torx de poder hexágono de 1/4", T10 x 3-1/2"</t>
  </si>
  <si>
    <t>Punta Torx de poder hexágono de 1/4", T10 x 6"</t>
  </si>
  <si>
    <t>Punta Torx de poder hexágono de 1/4", T15 x 3-1/2"</t>
  </si>
  <si>
    <t>Punta Torx de poder hexágono de 1/4", T15 x 6"</t>
  </si>
  <si>
    <t>Punta Torx de poder hexágono de 1/4", T20 x 3-1/2"</t>
  </si>
  <si>
    <t>Punta Torx de poder hexágono de 1/4", T20 x 6"</t>
  </si>
  <si>
    <t>Punta Torx de poder hexágono de 1/4", T25 x 3-1/2"</t>
  </si>
  <si>
    <t>Punta Torx de poder hexágono de 1/4", T25 x 6"</t>
  </si>
  <si>
    <t>Punta Torx de poder hexágono de 1/4", T27 x 3-1/2"</t>
  </si>
  <si>
    <t>Punta Torx de poder hexágono de 1/4", T27 x 6"</t>
  </si>
  <si>
    <t>Punta Torx de poder hexágono de 1/4", T30 x 3-1/2"</t>
  </si>
  <si>
    <t>Punta Torx de poder hexágono de 1/4", T30 x 6"</t>
  </si>
  <si>
    <t>Punta Torx de poder hexágono de 1/4", T40 x 6"</t>
  </si>
  <si>
    <t>Punta cuadrada de poder hexágono de 1/4", #2 x 1-15/16"</t>
  </si>
  <si>
    <t>Punta cuadrada de poder hexágono de 1/4", #3 x 1-15/16"</t>
  </si>
  <si>
    <t>Punta de caja de poder en pulgadas hexágono de 1/4", 1/4" x 1-3/4"</t>
  </si>
  <si>
    <t>Punta de caja de poder en pulgadas hexágono de 1/4", 1/4" x 2-9/16"</t>
  </si>
  <si>
    <t>Punta de caja de poder en pulgadas hexágono de 1/4", 5/16" x 1-3/4"</t>
  </si>
  <si>
    <t>Punta de caja de poder en pulgadas hexágono de 1/4", 5/16" x 2-9/16"</t>
  </si>
  <si>
    <t>Punta de caja de poder en pulgadas hexágono de 1/4", 3/8" x 1-3/4"</t>
  </si>
  <si>
    <t>Punta de caja de poder en pulgadas hexágono de 1/4", 3/8" x 2-9/16"</t>
  </si>
  <si>
    <t>Punta de caja de poder en pulgadas hexágono de 1/4", 7/16" x 1-3/4"</t>
  </si>
  <si>
    <t>Punta de caja de poder en pulgadas hexágono de 1/4", 7/16" x 2-9/16"</t>
  </si>
  <si>
    <t>Punta de caja de poder métrica hexágono de 1/4", 8mm x 1-3/4"</t>
  </si>
  <si>
    <t>Punta de caja de poder métrica hexágono de 1/4", 10mm x 1-3/4"</t>
  </si>
  <si>
    <t>Punta plana de poder hexágono de 1/4", 3/8" x 1-15/16"</t>
  </si>
  <si>
    <t>Punta doble intercambiable Phillips #2 y plana 8-10" para destornillador hexágono de 1/4"</t>
  </si>
  <si>
    <t>Punta de caja de poder con imán métrica hexágono de 1/4", 8mm x 1-7/8"</t>
  </si>
  <si>
    <t>Punta de caja de poder con imán métrica hexágono de 1/4", 10mm x 1-7/8"</t>
  </si>
  <si>
    <t>Punta de caja de poder con imán en pulgadas hexágono de 1/4", 1/4" x 2-9/16"</t>
  </si>
  <si>
    <t>Punta de caja de poder con imán en pulgadas hexágono de 1/4", 5/16" x 2-9/16"</t>
  </si>
  <si>
    <t>Punta de caja de poder con imán en pulgadas hexágono de 1/4", 3/8" x 2-9/16"</t>
  </si>
  <si>
    <t>Punta de caja de poder con imán en pulgadas hexágono de 1/4", 7/16" x 2-9/16"</t>
  </si>
  <si>
    <t>Punta de caja de poder con imán en pulgadas hexágono de 1/4", 1/4" x 1-7/8"</t>
  </si>
  <si>
    <t>Punta de caja de poder con imán en pulgadas hexágono de 1/4", 5/16" x 1-7/8"</t>
  </si>
  <si>
    <t>Punta de caja de poder con imán en pulgadas hexágono de 1/4", 3/8" x 1-7/8"</t>
  </si>
  <si>
    <t>Punta de caja de poder con imán en pulgadas hexágono de 1/4", 7/16" x 1-7/8"</t>
  </si>
  <si>
    <t>Punta Phillips de poder hexágono de 1/4", #3 x 2-3/4"</t>
  </si>
  <si>
    <t>Punta cuadrada de poder hexágono de 1/4" #2 x 1-15/16"</t>
  </si>
  <si>
    <t>Punta cuadrada de poder hexágono de 1/4" #3 x 1-15/16"</t>
  </si>
  <si>
    <t>Punta Torx de poder hexágono de 1/4", T10x1-15/16"</t>
  </si>
  <si>
    <t>Punta Phillips de poder hexágono de 1/4", # 2 x 3-1/2"</t>
  </si>
  <si>
    <t>Punta Torx de poder hexágono de 1/4", T40 x 3-1/2"</t>
  </si>
  <si>
    <t>Llave hexagonal larga tipo "T" punta de bola ergonómica métrica, 2 mm</t>
  </si>
  <si>
    <t>Llave hexagonal larga tipo "T" punta de bola ergonómica métrica, 2.5 mm</t>
  </si>
  <si>
    <t>Llave hexagonal larga tipo "T" punta de bola ergonómica métrica, 3 mm</t>
  </si>
  <si>
    <t>Llave hexagonal larga tipo "T" punta de bola ergonómica métrica, 4 mm</t>
  </si>
  <si>
    <t>Llave hexagonal larga tipo "T" punta de bola ergonómica métrica, 5 mm</t>
  </si>
  <si>
    <t>Llave hexagonal larga tipo "T" punta de bola ergonómica métrica, 6 mm</t>
  </si>
  <si>
    <t>Llave hexagonal larga tipo "T" punta de bola ergonómica métrica, 7 mm</t>
  </si>
  <si>
    <t>Llave hexagonal larga tipo "T" punta de bola ergonómica métrica, 8 mm</t>
  </si>
  <si>
    <t>Llave hexagonal larga tipo "T" punta de bola ergonómica métrica, 9 mm</t>
  </si>
  <si>
    <t>Llave hexagonal larga tipo "T" punta de bola ergonómica métrica, 10 mm</t>
  </si>
  <si>
    <t>Llave hexagonal larga tipo "T" ergonómica métrica, 2 mm</t>
  </si>
  <si>
    <t>Llave hexagonal larga tipo "T" ergonómica métrica, 2.5 mm</t>
  </si>
  <si>
    <t>Llave hexagonal larga tipo "T" ergonómica métrica, 3 mm</t>
  </si>
  <si>
    <t>Llave hexagonal larga tipo "T" ergonómica métrica, 4 mm</t>
  </si>
  <si>
    <t>Llave hexagonal larga tipo "T" ergonómica métrica, 5 mm</t>
  </si>
  <si>
    <t>Llave hexagonal larga tipo "T" ergonómica métrica, 6 mm</t>
  </si>
  <si>
    <t>Llave hexagonal larga tipo "T" ergonómica métrica, 7 mm</t>
  </si>
  <si>
    <t>Llave hexagonal larga tipo "T" ergonómica métrica, 8 mm</t>
  </si>
  <si>
    <t>Llave hexagonal larga tipo "T" ergonómica métrica, 9 mm</t>
  </si>
  <si>
    <t>Llave hexagonal larga tipo "T" ergonómica métrica, 10 mm</t>
  </si>
  <si>
    <t>Llave hexagonal corta tipo "T" ergonómica métrica, 2 mm</t>
  </si>
  <si>
    <t>Llave hexagonal corta tipo "T" ergonómica métrica, 2.5 mm</t>
  </si>
  <si>
    <t>Llave hexagonal corta tipo "T" ergonómica métrica, 3 mm</t>
  </si>
  <si>
    <t>Llave hexagonal corta tipo "T" ergonómica métrica, 4 mm</t>
  </si>
  <si>
    <t>Llave hexagonal corta tipo "T" ergonómica métrica, 5 mm</t>
  </si>
  <si>
    <t>Llave hexagonal corta tipo "T" ergonómica métrica, 6 mm</t>
  </si>
  <si>
    <t>Llave hexagonal corta tipo "T" ergonómica métrica, 7 mm</t>
  </si>
  <si>
    <t>Llave hexagonal corta tipo "T" ergonómica métrica, 8 mm</t>
  </si>
  <si>
    <t>Llave hexagonal corta tipo "T" ergonómica métrica, 9 mm</t>
  </si>
  <si>
    <t>Llave hexagonal corta tipo "T" ergonómica métrica, 10 mm</t>
  </si>
  <si>
    <t>Llave hexagonal corta tipo "T" mango de vinil, en pulgadas, 9/64"</t>
  </si>
  <si>
    <t>Llave hexagonal corta tipo "T" mango de vinil, métrica, 2 mm</t>
  </si>
  <si>
    <t>Llave hexagonal corta tipo "T" mango de vinil, métrica, 2.5 mm</t>
  </si>
  <si>
    <t>Llave hexagonal corta tipo "T" mango de vinil, métrica, 3 mm</t>
  </si>
  <si>
    <t>Llave hexagonal corta tipo "T" mango de vinil, métrica, 4 mm</t>
  </si>
  <si>
    <t>Llave hexagonal corta tipo "T" mango de vinil, métrica, 5 mm</t>
  </si>
  <si>
    <t>Llave hexagonal corta tipo "T" mango de vinil, métrica, 6 mm</t>
  </si>
  <si>
    <t>Llave hexagonal corta tipo "T" mango de vinil, métrica, 8 mm</t>
  </si>
  <si>
    <t>Llave hexagonal corta tipo "T" mango de vinil, métrica, 10 mm</t>
  </si>
  <si>
    <t>Llave hexagonal corta tipo "T", métrica, 2 mm</t>
  </si>
  <si>
    <t>Llave hexagonal corta tipo "T", métrica, 2.5 mm</t>
  </si>
  <si>
    <t>Llave hexagonal corta tipo "T", métrica, 3 mm</t>
  </si>
  <si>
    <t>Llave hexagonal corta tipo "T", métrica, 4 mm</t>
  </si>
  <si>
    <t>Llave hexagonal corta tipo "T", métrica, 5 mm</t>
  </si>
  <si>
    <t>Llave hexagonal corta tipo "T", métrica, 6 mm</t>
  </si>
  <si>
    <t>Llave hexagonal corta tipo "T", métrica, 8 mm</t>
  </si>
  <si>
    <t>Llave hexagonal corta tipo "T", métrica, 10 mm</t>
  </si>
  <si>
    <t>Llave hexagonal tipo "L" punta de bola, métrica, 1.5 mm</t>
  </si>
  <si>
    <t>Llave hexagonal tipo "L" punta de bola, métrica, 2 mm</t>
  </si>
  <si>
    <t>Llave hexagonal tipo "L" punta de bola, métrica, 2.5 mm</t>
  </si>
  <si>
    <t>Llave hexagonal tipo "L" punta de bola, métrica, 3 mm</t>
  </si>
  <si>
    <t>Llave hexagonal tipo "L" punta de bola, métrica, 4 mm</t>
  </si>
  <si>
    <t>Llave hexagonal tipo "L" punta de bola, métrica, 5 mm</t>
  </si>
  <si>
    <t>Llave hexagonal tipo "L" punta de bola, métrica, 6 mm</t>
  </si>
  <si>
    <t>Llave hexagonal tipo "L" punta de bola, métrica, 8 mm</t>
  </si>
  <si>
    <t>Llave hexagonal tipo "L" punta de bola, métrica, 10 mm</t>
  </si>
  <si>
    <t>Llave hexagonal tipo "L" punta de bola, métrica, 7 mm</t>
  </si>
  <si>
    <t>Llave hexagonal tipo "L" punta de bola, métrica, 9 mm</t>
  </si>
  <si>
    <t>Llave hexagonal tipo "L" punta de bola, métrica, 12 mm</t>
  </si>
  <si>
    <t>Llave hexagonal tipo "L" punta de bola, métrica, 14 mm</t>
  </si>
  <si>
    <t>Llave hexagonal larga tipo "L", métrica, 3 mm</t>
  </si>
  <si>
    <t>Llave hexagonal larga tipo "L", métrica, 4 mm</t>
  </si>
  <si>
    <t>Llave hexagonal larga tipo "L", métrica, 5 mm</t>
  </si>
  <si>
    <t>Llave hexagonal larga tipo "L", métrica, 6 mm</t>
  </si>
  <si>
    <t>Llave hexagonal larga tipo "L", métrica, 8 mm</t>
  </si>
  <si>
    <t>Llave hexagonal larga tipo "L", métrica, 10 mm</t>
  </si>
  <si>
    <t>Llave hexagonal corta tipo "L", métrica, 1.27 mm</t>
  </si>
  <si>
    <t>Llave hexagonal corta tipo "L", métrica, 1.5 mm</t>
  </si>
  <si>
    <t>Llave hexagonal corta tipo "L", métrica, 10 mm</t>
  </si>
  <si>
    <t>Llave hexagonal corta tipo "L", métrica, 2 mm</t>
  </si>
  <si>
    <t>Llave hexagonal corta tipo "L", métrica, 2.5 mm</t>
  </si>
  <si>
    <t>Llave hexagonal corta tipo "L", métrica, 3 mm</t>
  </si>
  <si>
    <t>Llave hexagonal corta tipo "L", métrica, 4 mm</t>
  </si>
  <si>
    <t>Llave hexagonal corta tipo "L", métrica, 5 mm</t>
  </si>
  <si>
    <t>Llave hexagonal corta tipo "L", métrica, 6 mm</t>
  </si>
  <si>
    <t>Llave hexagonal corta tipo "L", métrica, 7 mm</t>
  </si>
  <si>
    <t>Llave hexagonal corta tipo "L", métrica, 8 mm</t>
  </si>
  <si>
    <t>Llave hexagonal corta tipo "L", métrica, 9 mm</t>
  </si>
  <si>
    <t>Llave hexagonal corta tipo "L", métrica, 12 mm</t>
  </si>
  <si>
    <t>Llave hexagonal corta tipo "L", métrica, 14 mm</t>
  </si>
  <si>
    <t>Llave hexagonal corta tipo "L", métrica, 17 mm</t>
  </si>
  <si>
    <t>Llave hexagonal corta tipo "L", métrica, 19 mm</t>
  </si>
  <si>
    <t>Llave hexagonal corta tipo "L", métrica, 22 mm</t>
  </si>
  <si>
    <t>Llave hexagonal corta tipo "L", métrica, 24 mm</t>
  </si>
  <si>
    <t>Llave hexagonal corta tipo "L", métrica, 27 mm</t>
  </si>
  <si>
    <t>Llave hexagonal corta tipo "L", métrica, 32 mm</t>
  </si>
  <si>
    <t>Llave hexagonal corta tipo "L", métrica, 36 mm</t>
  </si>
  <si>
    <t>Pinza de presión de 7-31/64" quijada recta</t>
  </si>
  <si>
    <t>Pinza de presión de 7-31/64" quijada curva</t>
  </si>
  <si>
    <t>Pinza de presión de 7-31/64" quijada curva con corta alambre</t>
  </si>
  <si>
    <t>Pinza de presión de 6-57/64" nariz larga</t>
  </si>
  <si>
    <t>Pinza de presión de 9-1/2" quijada recta</t>
  </si>
  <si>
    <t>Pinza de presión de 9-1/4" quijada curva</t>
  </si>
  <si>
    <t>Pinza de presión de 9-1/4" quijada curva con corta alambre</t>
  </si>
  <si>
    <t>Pinza de presión de 9-1/16" nariz larga</t>
  </si>
  <si>
    <t>Pinza de presión de 7-7/8" quijada universal</t>
  </si>
  <si>
    <t>Pinza de presión de 9-27/32" quijada universal</t>
  </si>
  <si>
    <t>Pinza de presión de 12-13/64" quijada universal</t>
  </si>
  <si>
    <t>Pinza de presión de 10"  quijada universal con soporte para banco</t>
  </si>
  <si>
    <t>Pinza de presión de 9-1/16" para soldadura</t>
  </si>
  <si>
    <t>Pinza de presión de 24-51/64" tipo "C"</t>
  </si>
  <si>
    <t>Pinza de presión de 18-5/16" tipo "C"</t>
  </si>
  <si>
    <t>Pinza de presión de 11-13/16" tipo "C"</t>
  </si>
  <si>
    <t>Pinza de presión de 6-57/64" tipo "C"</t>
  </si>
  <si>
    <t>Pinza de presión de 9-27/32" de cadena</t>
  </si>
  <si>
    <t>Pinza de presión de 9-1/2" tapa puntos de soldadura</t>
  </si>
  <si>
    <t>Pinza de presión de 7-1/2" quijada recta</t>
  </si>
  <si>
    <t>Pinza de presión de 7" quijada curva con corta alambre</t>
  </si>
  <si>
    <t>Pinza de presión de 6-1/2" nariz larga</t>
  </si>
  <si>
    <t>Pinza de presión de 10" nariz larga</t>
  </si>
  <si>
    <t>Pinza de presión de 10" quijada recta</t>
  </si>
  <si>
    <t>Pinza de presión de 10" quijada curva con corta alambre</t>
  </si>
  <si>
    <t>Pinza de presión de 5" quijada curva con corta alambre</t>
  </si>
  <si>
    <t>Pinza de presión de 8-7/8" para soldadura</t>
  </si>
  <si>
    <t>Pinza de presión con mango bimaterial de 10" quijada curva</t>
  </si>
  <si>
    <t>Pinza de presión con mango bimaterial de 10" quijada recta</t>
  </si>
  <si>
    <t>Pinza de extensión 7 posiciones de 10" para tubo</t>
  </si>
  <si>
    <t>Pinza de extensión 5 posiciones de 6-1/2" vía poder</t>
  </si>
  <si>
    <t>Pinza de extensión 5 posiciones de 9-1/2" vía poder</t>
  </si>
  <si>
    <t>Pinza de extensión 6 posiciones de 12-1/2" vía poder</t>
  </si>
  <si>
    <t>Pinza de extensión 4 posiciones de 9-1/2" para tubo</t>
  </si>
  <si>
    <t>Pinza de extensión 7 posiciones de 7" para tubo</t>
  </si>
  <si>
    <t>Pinza de extensión 7 posiciones de 12" para tubo</t>
  </si>
  <si>
    <t>Pinza de extensión 5 posiciones de 10" quijada lisa</t>
  </si>
  <si>
    <t>Pinza de extensión 19 posiciones de 8" Quick Release</t>
  </si>
  <si>
    <t>Pinza de extensión 19 posiciones de 10" Quick Release</t>
  </si>
  <si>
    <t>Repuesto para pinza pelacables automática 313</t>
  </si>
  <si>
    <t>Repuesto para pinza ponchadora modular 302</t>
  </si>
  <si>
    <t>Repuesto para pinza ponchadora modular 303</t>
  </si>
  <si>
    <t>Pelacable multifuncional 10-20 AWG 4 en 1</t>
  </si>
  <si>
    <t>Pinza multifunciones para cable UTP/STP y cable coaxial</t>
  </si>
  <si>
    <t>Repuesto para pinza multifunciones 307</t>
  </si>
  <si>
    <t>Pinza pelacables para fibra óptica</t>
  </si>
  <si>
    <t>Pinza para cerrar anillos de retención con mecanismo de matraca</t>
  </si>
  <si>
    <t>Pinza para abrir anillos de retención con mecanismo de matraca</t>
  </si>
  <si>
    <t>Pinza multiherramienta 15 en 1 de 6"</t>
  </si>
  <si>
    <t>Pinza multiherramienta 15 en 1 de 7"</t>
  </si>
  <si>
    <t>Pinza multiherramienta 12 en 1 de 6" pela cable</t>
  </si>
  <si>
    <t>Pinza multiherramienta 12 en 1 de 6"</t>
  </si>
  <si>
    <t>Pinza multiherramienta 16 en 1 de 7"</t>
  </si>
  <si>
    <t>Cortapernos forjado 18"</t>
  </si>
  <si>
    <t>Cortapernos forjado 24"</t>
  </si>
  <si>
    <t>Cortapernos forjado 36"</t>
  </si>
  <si>
    <t>Cortapernos forjado 30"</t>
  </si>
  <si>
    <t>Repuesto para cortapernos COP14</t>
  </si>
  <si>
    <t>Repuesto para cortapernos COP18</t>
  </si>
  <si>
    <t>Repuesto para cortapernos COP24</t>
  </si>
  <si>
    <t>Repuesto para cortapernos COP30</t>
  </si>
  <si>
    <t>Repuesto para cortapernos COP36</t>
  </si>
  <si>
    <t>Repuesto para cortapernos COP18T</t>
  </si>
  <si>
    <t>Repuesto para cortapernos COP24P</t>
  </si>
  <si>
    <t>Marro octagonal cabeza maquinada con mango de fibra de vidrio de 15-1/4", 2 lb</t>
  </si>
  <si>
    <t>Marro octagonal cabeza maquinada con mango de fibra de vidrio de 15-1/4", 3 lb</t>
  </si>
  <si>
    <t>Marro octagonal cabeza maquinada con mango de fibra de vidrio de 15-1/4", 4 lb</t>
  </si>
  <si>
    <t>Marro octagonal cabeza maquinada con mango de fibra de vidrio de 36", 6 lb</t>
  </si>
  <si>
    <t>Marro octagonal cabeza maquinada con mango de fibra de vidrio de 36", 8 lb</t>
  </si>
  <si>
    <t>Marro octagonal cabeza maquinada con mango de fibra de vidrio de 36", 10 lb</t>
  </si>
  <si>
    <t>Marro octagonal cabeza maquinada con mango de fibra de vidrio de 36", 12 lb</t>
  </si>
  <si>
    <t>Marro octagonal cabeza maquinada con mango de fibra de vidrio de 36", 16 lb</t>
  </si>
  <si>
    <t>Marro irrompible con mango Rubber grip anti-vibración de 16", 4 lb</t>
  </si>
  <si>
    <t>Marro irrompible con mango Rubber grip anti-vibración de 30", 8 lb</t>
  </si>
  <si>
    <t>Marro irrompible con mango Rubber grip anti-vibración de 30", 12 lb</t>
  </si>
  <si>
    <t>Marro octagonal forjado en una pieza con mango Rubber grip anti-vibración de 12-1/5", 3 lb</t>
  </si>
  <si>
    <t>Marro octagonal forjado en una pieza con mango Rubber grip anti-vibración de 12-3/5", 4 lb</t>
  </si>
  <si>
    <t>Marro irrompible con mango Rubber grip anti-vibración de 30", 14 lb</t>
  </si>
  <si>
    <t>Marro irrompible con mango Rubber grip anti-vibración de 36", 20 lb</t>
  </si>
  <si>
    <t>Mazo con cabeza de hule negro con mango de madera de encino de 12-3/8", 8 oz</t>
  </si>
  <si>
    <t>Mazo con cabeza de hule negro con mango de madera de encino de 14", 16 oz</t>
  </si>
  <si>
    <t>Martillo de bola irrompible con mango Rubber grip de 14", 24 oz</t>
  </si>
  <si>
    <t>Martillo de bola irrompible con mango Rubber grip de 14", 32 oz</t>
  </si>
  <si>
    <t>Martillo de bola forjada con mango anti-vibración texturizado de 13-31/32", 24 oz</t>
  </si>
  <si>
    <t>Martillo de bola con mango anti-vibración texturizado de 12-63/64", 16 oz</t>
  </si>
  <si>
    <t>Mazo con cabeza de hule beige con mango de madera de encino de 16", 22 oz</t>
  </si>
  <si>
    <t>Mazo con cabeza de hule gris con mango de madera de encino de 16", 22 oz</t>
  </si>
  <si>
    <t>Martillo de bola irrompible con mango Rubber grip de 14", 16 oz</t>
  </si>
  <si>
    <t>Martillo de bola irrompible con mango Rubber grip de 14", 20 oz</t>
  </si>
  <si>
    <t>Martillo de bola irrompible con mango Rubber grip de 14", 48 oz</t>
  </si>
  <si>
    <t>Martillo de bola forjada con mango de fibra de vidrio anti-vibración corto de 9", 32 oz</t>
  </si>
  <si>
    <t>Martillo de bola forjada con mango de fibra de vidrio anti-vibración corto de 9", 24 oz</t>
  </si>
  <si>
    <t>Martillo de bola de golpe seco con tapas de acero 36 oz</t>
  </si>
  <si>
    <t>Martillo de bola de golpe seco con tapas de acero 44 oz</t>
  </si>
  <si>
    <t>Repuesto de tapa intercambiable extra suave gris oscuro, 1364</t>
  </si>
  <si>
    <t>Repuesto de tapa intercambiable uso rudo beige, 1364</t>
  </si>
  <si>
    <t>Martillo con tapas plásticas intercambiables con mango de madera de 12-3/32", 13 oz</t>
  </si>
  <si>
    <t>Martilllo para soldador con mango de fibra de vidrio de 12", 12 oz</t>
  </si>
  <si>
    <t>Martillo con tapas plásticas intercambiables con mango de madera de 18", 25 oz</t>
  </si>
  <si>
    <t>Martillo con tapas plásticas intercambiables con mango de madera de 16", 13 oz</t>
  </si>
  <si>
    <t>Repuesto de tapa intercambiable uso rudo beige, 1363</t>
  </si>
  <si>
    <t>Repuesto de tapa intercambiable extra suave gris oscuro, 1363</t>
  </si>
  <si>
    <t>Repuesto de tapa intercambiable uso rudo beige, 1362</t>
  </si>
  <si>
    <t>Repuesto de tapa intercambiable extra suave gris oscuro, 1362</t>
  </si>
  <si>
    <t>Martillo de uña forjado en una pieza con mango anti-vibración texturizado de 13-9/16", 20 oz</t>
  </si>
  <si>
    <t>Martillo de uña con mango anti-vibración texturizado de 13-9/16", 16 oz</t>
  </si>
  <si>
    <t>Martillo de uña irrompible con mango anti-vibración texturizado de 13", 16 oz</t>
  </si>
  <si>
    <t>Juego de sacabocados de 3 a 30mm, 16 piezas</t>
  </si>
  <si>
    <t>Juego de sacabocados de 1/8" a 3/4", 11 piezas</t>
  </si>
  <si>
    <t>Juego de sacabocados con mango adaptador ergonónico de 1/8" a 2", 27 piezas</t>
  </si>
  <si>
    <t>Juego de sacabocados de 1/8 a 1-3/16", 16 piezas</t>
  </si>
  <si>
    <t>Juego de sacabocados con mango adaptador ergonónico de 1/8" a 2", 28 piezas</t>
  </si>
  <si>
    <t>Botador de bronce 1/2", 7"</t>
  </si>
  <si>
    <t>Botador de bronce 3/4", 8"</t>
  </si>
  <si>
    <t>Juego de sacabocados para láminas de 5/8" a 1-1/4", 7 piezas</t>
  </si>
  <si>
    <t>Juego de punzones guía y botador de bronce, 3 piezas</t>
  </si>
  <si>
    <t>Botador de bronce 3/4", 12"</t>
  </si>
  <si>
    <t>Punzón guía de bronce 3/8", 10"</t>
  </si>
  <si>
    <t>Punzón guía de bronce 7/16", 14"</t>
  </si>
  <si>
    <t>Sacabocados para lámina de 1/2"</t>
  </si>
  <si>
    <t>Sacabocados para lámina de 3/4"</t>
  </si>
  <si>
    <t>Sacabocados para lámina de 7/8"</t>
  </si>
  <si>
    <t>Sacabocados para lámina de 1"</t>
  </si>
  <si>
    <t>Sacabocados para lámina de 1-1/4"</t>
  </si>
  <si>
    <t>Sacabocados para lámina de 1-1/2"</t>
  </si>
  <si>
    <t>Sacabocados para lámina de 2"</t>
  </si>
  <si>
    <t>Sacabocados para lámina de 2-1/2"</t>
  </si>
  <si>
    <t>Sacabocados para lámina de  3"</t>
  </si>
  <si>
    <t>Sacabocados para lámina de 3-1/2"</t>
  </si>
  <si>
    <t>Sacabocados para lámina de 4"</t>
  </si>
  <si>
    <t>Juego de puntos, punzones , cinceles y botadores, 26 piezas</t>
  </si>
  <si>
    <t>Juego de cinceles, punzones y botadores, 5 piezas</t>
  </si>
  <si>
    <t>Juego de cinceles, punzones y botadores, 12 piezas</t>
  </si>
  <si>
    <t>Juego de punzones y cinceles, 10 piezas</t>
  </si>
  <si>
    <t>Juego de punzones y cinceles, 5 piezas</t>
  </si>
  <si>
    <t>Cincel corta frío con guarda 1/2", 6-5/8"</t>
  </si>
  <si>
    <t>Cincel corta frío con guarda 5/8", 7"</t>
  </si>
  <si>
    <t>Cincel corta frío con guarda 3/4", 12"</t>
  </si>
  <si>
    <t>Cincel corta frío con guarda 7/8", 12"</t>
  </si>
  <si>
    <t>Cincel corta frío con guarda 1", 12"</t>
  </si>
  <si>
    <t>Cincel corta frío con grip 1/2", 6-5/8"</t>
  </si>
  <si>
    <t>Cincel corta frío con grip 5/8", 7"</t>
  </si>
  <si>
    <t>Cincel corta frío con grip 3/4", 8"</t>
  </si>
  <si>
    <t>Cincel corta frío con grip 7/8", 8"</t>
  </si>
  <si>
    <t>Cincel corta frío con grip 1", 8-1/4"</t>
  </si>
  <si>
    <t>Cincel corta frío con grip 1", 12"</t>
  </si>
  <si>
    <t>Cincel corta frío 1/2", 6-5/8"</t>
  </si>
  <si>
    <t>Cincel corta frío 1/4", 5-1/8"</t>
  </si>
  <si>
    <t>Cincel corta frío 1", 12"</t>
  </si>
  <si>
    <t>Cincel corta frío 1", 8-1/4"</t>
  </si>
  <si>
    <t>Cincel corta frío 3/16", 4-7/8"</t>
  </si>
  <si>
    <t>Cincel corta frío 3/4", 12"</t>
  </si>
  <si>
    <t>Cincel corta frío 3/4", 8"</t>
  </si>
  <si>
    <t>Cincel corta frío 3/8", 5-1/2"</t>
  </si>
  <si>
    <t>Cincel corta frío 5/16", 5-3/8"</t>
  </si>
  <si>
    <t>Cincel corta frío 5/8", 7"</t>
  </si>
  <si>
    <t>Cincel corta frío 7/16", 6"</t>
  </si>
  <si>
    <t>Cincel corta frío 7/8", 12"</t>
  </si>
  <si>
    <t>Cincel corta frío 7/8", 8"</t>
  </si>
  <si>
    <t>Juego combinado de cinceles corta frío, 5 piezas</t>
  </si>
  <si>
    <t>Juego combinado de cinceles corta frío, 10 piezas</t>
  </si>
  <si>
    <t>Juego combinado de cinceles corta frío, 7 piezas</t>
  </si>
  <si>
    <t>Porta cincel redondo con mango ergonómico de plástico 8-1/2"</t>
  </si>
  <si>
    <t>Porta cincel cuadrado con mango ergonómico de plástico 8-1/2"</t>
  </si>
  <si>
    <t>Cincel de pata de cabra 1/4", 4-5/8"</t>
  </si>
  <si>
    <t>Cincel de pata de cabra 5/16", 5-1/8"</t>
  </si>
  <si>
    <t>Cincel de pata de cabra 3/8", 5-1/2"</t>
  </si>
  <si>
    <t>Punzón botador recto 1/4", 1/16"</t>
  </si>
  <si>
    <t>Punzón botador recto 3/8", 3/16"</t>
  </si>
  <si>
    <t>Punzón guía botador corto 1/2", 6-1/2"</t>
  </si>
  <si>
    <t>Punzón guía botador corto 1/4", 4-5/8"</t>
  </si>
  <si>
    <t>Punzón guía botador corto 3/16", 4-1/8"</t>
  </si>
  <si>
    <t>Punzón guía botador corto 3/8", 5-5/8"</t>
  </si>
  <si>
    <t>Punzón guía botador corto 5/16", 5-1/8"</t>
  </si>
  <si>
    <t>Punzón guía botador corto 7/16", 6"</t>
  </si>
  <si>
    <t>Punzón guía botador largo 1/2", 10"</t>
  </si>
  <si>
    <t>Punzón guía botador largo 1/4", 10"</t>
  </si>
  <si>
    <t>Punzón guía botador largo 3/4", 10"</t>
  </si>
  <si>
    <t>Punzón guía botador largo 3/8", 10"</t>
  </si>
  <si>
    <t>Punzón guía botador largo 5/16", 10"</t>
  </si>
  <si>
    <t>Punzón guía botador largo 5/8", 10"</t>
  </si>
  <si>
    <t>Punzón guía botador largo 7/16", 10"</t>
  </si>
  <si>
    <t>Juego de punzones botadores rectos, 7 piezas</t>
  </si>
  <si>
    <t>Punzón botador recto con grip 7/16", 7/32"</t>
  </si>
  <si>
    <t>Punzón botador recto con grip 1/2", 1/4"</t>
  </si>
  <si>
    <t>Punzón guía botador largo con grip 1/2", 10"</t>
  </si>
  <si>
    <t>Punzón guía botador largo con grip 5/8", 10"</t>
  </si>
  <si>
    <t>Punzón guía botador largo con grip 3/4", 10"</t>
  </si>
  <si>
    <t>Punto para centrar de 90° 1/2", 5-5/8"</t>
  </si>
  <si>
    <t>Punto para centrar de 90° 1/4", 4-1/4"</t>
  </si>
  <si>
    <t>Punto para centrar de 90° 3/8", 4-7/8"</t>
  </si>
  <si>
    <t>Punto para centrar de 90° 5/16", 4-5/8"</t>
  </si>
  <si>
    <t>Punto para centrar de 90° 5/8", 6-1/4"</t>
  </si>
  <si>
    <t>Punto para centrar de 90° 7/16", 5-1/4"</t>
  </si>
  <si>
    <t>Barra de palanca punta curva con mango bimaterial y casquillo de impacto 12", 3/8"</t>
  </si>
  <si>
    <t>Barra de palanca punta curva con mango bimaterial y casquillo de impacto 17", 3/8"</t>
  </si>
  <si>
    <t>Barra de palanca punta curva con mango bimaterial y casquillo de impacto 25", 1/2"</t>
  </si>
  <si>
    <t>Barra de palanca punta curva con mango bimaterial y casquillo de impacto 36", 5/8"</t>
  </si>
  <si>
    <t>Barra de palanca punta curva con mango bimaterial y casquillo de impacto 48", 3/4"</t>
  </si>
  <si>
    <t>Barra de alineación con punta curva forjada 12"</t>
  </si>
  <si>
    <t>Barra de alineación con punta curva forjada 16"</t>
  </si>
  <si>
    <t>Llave combinada de bronce-aluminio antichispa métrica, 12 puntas, 19 mm</t>
  </si>
  <si>
    <t>Llave combinada de bronce-aluminio antichispa métrica, 12 puntas, 20 mm</t>
  </si>
  <si>
    <t>Llave combinada de bronce-aluminio antichispa métrica, 12 puntas, 21 mm</t>
  </si>
  <si>
    <t>Llave combinada de bronce-aluminio antichispa métrica, 12 puntas, 22 mm</t>
  </si>
  <si>
    <t>Llave combinada de bronce-aluminio antichispa métrica, 12 puntas, 23 mm</t>
  </si>
  <si>
    <t>Llave combinada de bronce-aluminio antichispa métrica, 12 puntas, 24 mm</t>
  </si>
  <si>
    <t>Llave combinada de bronce-aluminio antichispa métrica, 12 puntas, 25 mm</t>
  </si>
  <si>
    <t>Llave combinada de bronce-aluminio antichispa métrica, 12 puntas, 7 mm</t>
  </si>
  <si>
    <t>Llave combinada de bronce-aluminio antichispa métrica, 12 puntas, 8 mm</t>
  </si>
  <si>
    <t>Llave combinada de bronce-aluminio antichispa métrica, 12 puntas, 10 mm</t>
  </si>
  <si>
    <t>Llave combinada de bronce-aluminio antichispa métrica, 12 puntas, 11 mm</t>
  </si>
  <si>
    <t>Llave combinada de bronce-aluminio antichispa métrica, 12 puntas, 12 mm</t>
  </si>
  <si>
    <t>Llave combinada de bronce-aluminio antichispa métrica, 12 puntas, 13 mm</t>
  </si>
  <si>
    <t>Llave combinada de bronce-aluminio antichispa métrica, 12 puntas, 14 mm</t>
  </si>
  <si>
    <t>Llave combinada de bronce-aluminio antichispa métrica, 12 puntas, 15 mm</t>
  </si>
  <si>
    <t>Llave combinada de bronce-aluminio antichispa métrica, 12 puntas, 16 mm</t>
  </si>
  <si>
    <t>Llave combinada de bronce-aluminio antichispa métrica, 12 puntas, 17 mm</t>
  </si>
  <si>
    <t>Llave combinada de bronce-aluminio antichispa métrica, 12 puntas, 18 mm</t>
  </si>
  <si>
    <t>Llave combinada de bronce-aluminio antichispa métrica, 12 puntas, 27 mm</t>
  </si>
  <si>
    <t>Llave combinada de bronce-aluminio antichispa métrica, 12 puntas, 30 mm</t>
  </si>
  <si>
    <t>Llave combinada de bronce-aluminio antichispa métrica, 12 puntas, 32 mm</t>
  </si>
  <si>
    <t>Llave combinada de bronce-aluminio antichispa métrica, 12 puntas, 41 mm</t>
  </si>
  <si>
    <t>Llave combinada de bronce-aluminio antichispa métrica, 12 puntas, 6 mm</t>
  </si>
  <si>
    <t>Llave combinada de bronce-aluminio antichispa métrica, 12 puntas, 9 mm</t>
  </si>
  <si>
    <t>Llave combinada de bronce-aluminio antichispa métrica, 12 puntas, 26 mm</t>
  </si>
  <si>
    <t>Llave combinada de bronce-aluminio antichispa métrica, 12 puntas, 28 mm</t>
  </si>
  <si>
    <t>Llave combinada de bronce-aluminio antichispa métrica, 12 puntas, 29 mm</t>
  </si>
  <si>
    <t>Llave combinada de bronce-aluminio antichispa métrica, 12 puntas, 34 mm</t>
  </si>
  <si>
    <t>Llave combinada de bronce-aluminio antichispa métrica, 12 puntas, 38 mm</t>
  </si>
  <si>
    <t>Llave combinada de bronce-aluminio antichispa métrica, 12 puntas, 42 mm</t>
  </si>
  <si>
    <t>Llave combinada de bronce-aluminio antichispa métrica, 12 puntas, 46 mm</t>
  </si>
  <si>
    <t>Llave combinada de bronce-aluminio antichispa métrica, 12 puntas, 50 mm</t>
  </si>
  <si>
    <t>Llave combinada de bronce-aluminio antichispa métrica, 12 puntas, 51 mm</t>
  </si>
  <si>
    <t>Llave de golpe plana de bronce-aluminio antichispa métrica, 12 puntas, 30 mm</t>
  </si>
  <si>
    <t>Llave de golpe plana de bronce-aluminio antichispa métrica, 12 puntas, 36 mm</t>
  </si>
  <si>
    <t>Llave de golpe plana de bronce-aluminio antichispa métrica, 12 puntas, 41 mm</t>
  </si>
  <si>
    <t>Llave de golpe plana de bronce-aluminio antichispa métrica, 12 puntas, 50 mm</t>
  </si>
  <si>
    <t>Llave de golpe plana de bronce-aluminio antichispa métrica, 12 puntas, 55 mm</t>
  </si>
  <si>
    <t>Llave de golpe plana de bronce-aluminio antichispa métrica, 12 puntas, 75 mm</t>
  </si>
  <si>
    <t>Llave de golpe plana de bronce-aluminio antichispa métrica, 12 puntas, 24 mm</t>
  </si>
  <si>
    <t>Llave de golpe plana de bronce-aluminio antichispa métrica, 12 puntas, 27 mm</t>
  </si>
  <si>
    <t>Llave de golpe plana de bronce-aluminio antichispa métrica, 12 puntas, 32 mm</t>
  </si>
  <si>
    <t>Llave de golpe plana de bronce-aluminio antichispa métrica, 12 puntas, 51 mm</t>
  </si>
  <si>
    <t>Llave de golpe plana de bronce-aluminio antichispa métrica, 12 puntas, 60 mm</t>
  </si>
  <si>
    <t>Llave de golpe plana de bronce-aluminio antichispa métrica, 12 puntas, 65 mm</t>
  </si>
  <si>
    <t>Llave de golpe plana de bronce-aluminio antichispa métrica, 12 puntas, 80 mm</t>
  </si>
  <si>
    <t>Llave de golpe plana de bronce-aluminio antichispa métrica, 12 puntas, 85 mm</t>
  </si>
  <si>
    <t>Llave de golpe acodada de bronce-aluminio antichispa métrica, 12 puntas, 33 mm</t>
  </si>
  <si>
    <t>Llave de golpe acodada de bronce-aluminio antichispa métrica, 12 puntas, 50 mm</t>
  </si>
  <si>
    <t>Cincel de bronce-aluminio antichispa de 3/4x8"</t>
  </si>
  <si>
    <t>Cincel de bronce-aluminio antichispa de 7/8x8"</t>
  </si>
  <si>
    <t>Marro de bronce-aluminio antichispa de 2lb con mango corto de fibra de vidrio 13"</t>
  </si>
  <si>
    <t>Marro de bronce-aluminio antichispa de 2.75lb con mango corto de fibra de vidrio 14"</t>
  </si>
  <si>
    <t>Marro de bronce-aluminio antichispa de 4lb con mango corto de fibra de vidrio 14"</t>
  </si>
  <si>
    <t>Cepillo de cerdas de bronce-aluminio antichispa con 4x16 filas de pinceles con mango</t>
  </si>
  <si>
    <t>Dado para tarraja 1" NPT</t>
  </si>
  <si>
    <t>Dado para tarraja 1/2" NPT</t>
  </si>
  <si>
    <t>Dado para tarraja 2" NPT</t>
  </si>
  <si>
    <t>Dado para tarraja 3/4" NPT</t>
  </si>
  <si>
    <t>Tarraja para tubo de 1-1/2" a  4" NPT</t>
  </si>
  <si>
    <t>Banco de trabajo plegable 36-5/8" x 53-1/2"</t>
  </si>
  <si>
    <t>Repuesto de tijeras para tubos 332</t>
  </si>
  <si>
    <t>Repuesto de tijeras para tubos 330</t>
  </si>
  <si>
    <t>Repuesto de tijeras para tubos 329</t>
  </si>
  <si>
    <t>Repuesto de tijeras para manguera 327</t>
  </si>
  <si>
    <t>Prensa de cadena para tubos de 1/8" a  2-1/2"</t>
  </si>
  <si>
    <t>Llave universal de cadena reversible para tubos de 4"</t>
  </si>
  <si>
    <t>Llave de lona para tubos de 3"</t>
  </si>
  <si>
    <t>Llave de cadena tipo caimán para tubos de 1-1/2"</t>
  </si>
  <si>
    <t>Llave de cadena tipo caimán para tubos de 2-1/2"</t>
  </si>
  <si>
    <t>Llave de cadena tipo caimán para tubos de 4"</t>
  </si>
  <si>
    <t>Llave de cadena tipo caimán para tubos de 6"</t>
  </si>
  <si>
    <t>Llave de cadena tipo caimán para tubos de 8"</t>
  </si>
  <si>
    <t>Llave de cadena tipo caimán para tubos de 12"</t>
  </si>
  <si>
    <t>Prensa de yugo para tubos de 1/8" a 2"</t>
  </si>
  <si>
    <t>Prensa de yugo para tubos de 1/8" a 4"</t>
  </si>
  <si>
    <t>Repuesto para llave de cadena tipo caimán 794C</t>
  </si>
  <si>
    <t>Repuesto para llave de cadena tipo caimán 795C</t>
  </si>
  <si>
    <t>Repuesto para llave de cadena tipo caimán 796C</t>
  </si>
  <si>
    <t>Repuesto para llave de cadena tipo caimán 797C</t>
  </si>
  <si>
    <t>Repuesto para llave de cadena tipo caimán 798C</t>
  </si>
  <si>
    <t>Repuesto para llave de cadena tipo caimán 799C</t>
  </si>
  <si>
    <t>Prensa de cadena para tubos de 1/8" a  4"</t>
  </si>
  <si>
    <t>Prensa de cadena para tubos de 1/8" a  6"</t>
  </si>
  <si>
    <t>Prensa de yugo para tubos de 1/8" a 3"</t>
  </si>
  <si>
    <t>Bomba de comprobación de fugas 60 bar (860 psi)</t>
  </si>
  <si>
    <t>Bomba de comprobación de fugas 25 bar (362 psi)</t>
  </si>
  <si>
    <t>Cruceta para extractor de 10 ton</t>
  </si>
  <si>
    <t>Grapa de seguridad para extractor de 10 ton</t>
  </si>
  <si>
    <t>Tornillo forzador completo para extractor de 10 ton</t>
  </si>
  <si>
    <t>Separador de baleros 3-7/8" a 5-7/8"</t>
  </si>
  <si>
    <t>Separador de baleros 5-7/8" a 7-7/8"</t>
  </si>
  <si>
    <t>Juego de extractor de polea para dámper, 6 piezas</t>
  </si>
  <si>
    <t>Extractor de poleas "pata de cabra"</t>
  </si>
  <si>
    <t>Juego de extractor de bujías rotas, 6 piezas</t>
  </si>
  <si>
    <t>Extractor de masa de ruedas delanteras</t>
  </si>
  <si>
    <t>Extractor de ajustador de tensión para frenos de camión</t>
  </si>
  <si>
    <t>Juego de extractor rectos para tornillos, 5 piezas</t>
  </si>
  <si>
    <t>Juego de extractor "cola de cochino" para tornillos, 5 piezas</t>
  </si>
  <si>
    <t>Juego de extractor tuercas barridas 3/8", 14 piezas</t>
  </si>
  <si>
    <t>Juego de extractor tuercas barridas doble boca 1/2", 6 piezas</t>
  </si>
  <si>
    <t>Juego de extractor tuercas barridas 3/8", 13 piezas</t>
  </si>
  <si>
    <t>Juego de extractor rectos para tornillos y tubo, 4 piezas</t>
  </si>
  <si>
    <t>Jgo ins/remov perno st 10pz</t>
  </si>
  <si>
    <t>Prensa de precisión 1 eje, 6"</t>
  </si>
  <si>
    <t>Prensa de precisión 2 ejes, 3"</t>
  </si>
  <si>
    <t>Prensa de precisión 2 ejes, 4"</t>
  </si>
  <si>
    <t>Prensa de precisión 2 ejes, 5"</t>
  </si>
  <si>
    <t>Prensa de precisión 2 ejes, 6"</t>
  </si>
  <si>
    <t>Prensa de precisión 3 ejes, 5"</t>
  </si>
  <si>
    <t>Prensa de precisión 3 ejes, 6"</t>
  </si>
  <si>
    <t>Tornillo de banco 8"</t>
  </si>
  <si>
    <t>Tornillo de banco 4"</t>
  </si>
  <si>
    <t>Tornillo de banco 5"</t>
  </si>
  <si>
    <t>Tornillo de banco 6"</t>
  </si>
  <si>
    <t>Tornillo de banco 5", multipropósitos</t>
  </si>
  <si>
    <t>Prensa tipo "C" de 2" forjada, garganta profunda</t>
  </si>
  <si>
    <t>Prensa tipo "C" de 3" forjada, garganta profunda</t>
  </si>
  <si>
    <t>Prensa tipo "C" de 4" forjada, garganta profunda</t>
  </si>
  <si>
    <t>Prensa tipo "C" de 6" forjada, garganta profunda</t>
  </si>
  <si>
    <t>Prensa tipo "C" de 8" forjada, garganta profunda</t>
  </si>
  <si>
    <t>Prensa tipo "C" de 10" forjada, garganta profunda</t>
  </si>
  <si>
    <t>Prensa tipo "C" de 12" forjada, garganta profunda</t>
  </si>
  <si>
    <t>Prensa tipo "C" de 4" forjada</t>
  </si>
  <si>
    <t>Prensa tipo "C" de 6" forjada</t>
  </si>
  <si>
    <t>Prensa tipo "C" de 10" forjada</t>
  </si>
  <si>
    <t>Prensa tipo "C" de 12" forjada</t>
  </si>
  <si>
    <t>Prensa tipo "C" de 8" forjada</t>
  </si>
  <si>
    <t>Prensa tipo "C" de 4" forjada, garganta profunda para soldar</t>
  </si>
  <si>
    <t>Prensa tipo "C" de 6" forjada, garganta profunda para soldar</t>
  </si>
  <si>
    <t>Prensa tipo "C" de 8" forjada, garganta profunda para soldar</t>
  </si>
  <si>
    <t>Prensa tipo "C" de 10" forjada, garganta profunda para soldar</t>
  </si>
  <si>
    <t>Prensa tipo "C" de 12" forjada, garganta profunda para soldar</t>
  </si>
  <si>
    <t>Prensa plástica de barra de 6" Quick Release</t>
  </si>
  <si>
    <t>Prensa plástica de barra de 12" Quick Release</t>
  </si>
  <si>
    <t>Prensa plástica de barra de 24" Quick Release</t>
  </si>
  <si>
    <t>Jgo dados drenad aceite 14pz</t>
  </si>
  <si>
    <t>Jgo p/sincronizar motor 30pz</t>
  </si>
  <si>
    <t>Hta p/inst perno cigüeñal</t>
  </si>
  <si>
    <t>Jgo bloq arbol levas 19pz</t>
  </si>
  <si>
    <t>Jgo p/sincronizar motor 21pz</t>
  </si>
  <si>
    <t>Opresor resorte valvu tipo C</t>
  </si>
  <si>
    <t>Opresor anillo 3-1/2 a 7"</t>
  </si>
  <si>
    <t>Opresor anillo 2-1/8 a 5"</t>
  </si>
  <si>
    <t>Limpiador d/inyectores 100PSI</t>
  </si>
  <si>
    <t>Comprobador escape cilind</t>
  </si>
  <si>
    <t>Jgo rem ventilador ford 4pz</t>
  </si>
  <si>
    <t>Jgo rem ventilador 3pz</t>
  </si>
  <si>
    <t>Jgo detec fugas radiad 14pz</t>
  </si>
  <si>
    <t>Jgo detec fugas radiad 6pz</t>
  </si>
  <si>
    <t>Sujetador univ d/poleas</t>
  </si>
  <si>
    <t>Dado de impacto métrico cuadro de 1/2", con protección Nylamid, 21 mm</t>
  </si>
  <si>
    <t>Llave de artillería fosfatizada doble boca hexagonal combinada, 1-1/16" x 33 mm</t>
  </si>
  <si>
    <t>Multímetro digital compacto</t>
  </si>
  <si>
    <t>Multímetro digital de última generación</t>
  </si>
  <si>
    <t>Multímetro digital de última generación RMS verdadero</t>
  </si>
  <si>
    <t>Multímetro digital de gancho</t>
  </si>
  <si>
    <t>Multímetro digital de gancho RMS verdadero</t>
  </si>
  <si>
    <t>Multímetro digital de gancho de potencia</t>
  </si>
  <si>
    <t>Multímetro digital de gancho de potencia RMS verdadero</t>
  </si>
  <si>
    <t>Multímetro digital automotriz automático y manual</t>
  </si>
  <si>
    <t>Puntas de prueba y caimanes para multímetros</t>
  </si>
  <si>
    <t>Nivel láser semiautomático 2 líneas</t>
  </si>
  <si>
    <t>Tiralíneas con cuerpo de plástico 50 m</t>
  </si>
  <si>
    <t>Tripie para nivel láser 1.3 m</t>
  </si>
  <si>
    <t>Nivel anti-impacto acanalado tipo "V" 24" de aluminio</t>
  </si>
  <si>
    <t>Nivel anti-impacto acanalado tipo "V" 36" de aluminio</t>
  </si>
  <si>
    <t>Nivel anti-impacto acanalado tipo "V" 48" de aluminio</t>
  </si>
  <si>
    <t>Lijadora de banda 3" x 21" 720 W 120V</t>
  </si>
  <si>
    <t>Juego de carbones para RM822</t>
  </si>
  <si>
    <t>Juego de carbones para EA105</t>
  </si>
  <si>
    <t>Juego de carbones para EA907A, EA909A</t>
  </si>
  <si>
    <t>Juego de carbones para RM912</t>
  </si>
  <si>
    <t>Juego de carbones para RRD950</t>
  </si>
  <si>
    <t>Juego de carbones para EA1204, REC1014, SK904</t>
  </si>
  <si>
    <t>Juego de carbones para EA804</t>
  </si>
  <si>
    <t>Juego de carbones para LP807B</t>
  </si>
  <si>
    <t>Juego de carbones para EA904A</t>
  </si>
  <si>
    <t>Juego de carbones para EA904HV</t>
  </si>
  <si>
    <t>Juego de carbones para EA1004A</t>
  </si>
  <si>
    <t>Juego de carbones para EA905</t>
  </si>
  <si>
    <t>Juego de carbones para EA1007HV</t>
  </si>
  <si>
    <t>Juego de carbones para EA1009</t>
  </si>
  <si>
    <t>Juego de carbones para SC907B</t>
  </si>
  <si>
    <t>Juego de carbones para LI812</t>
  </si>
  <si>
    <t>Juego de carbones para RM712D</t>
  </si>
  <si>
    <t>Hojas para sierra caladora de banco 18 dpp, 5 piezas</t>
  </si>
  <si>
    <t>Hojas para sierra caladora de banco 15 dpp, 5 piezas</t>
  </si>
  <si>
    <t>Broca para concreto de acero SDS PLUS PREMIUM 3/8" x 4"</t>
  </si>
  <si>
    <t>Broca para concreto de acero SDS PLUS PREMIUM 3/8" x 8"</t>
  </si>
  <si>
    <t>Broca para concreto de acero SDS PLUS PREMIUM 1/2" x 6"</t>
  </si>
  <si>
    <t>Broca para concreto de acero SDS PLUS PREMIUM 1/2" x 12"</t>
  </si>
  <si>
    <t>Broca para concreto de acero SDS PLUS PREMIUM 9/16" x 6"</t>
  </si>
  <si>
    <t>Broca para concreto de acero SDS PLUS PREMIUM 9/16" x 12"</t>
  </si>
  <si>
    <t>Broca para concreto de acero SDS PLUS PREMIUM 5/8" x 6"</t>
  </si>
  <si>
    <t>Broca para concreto de acero SDS PLUS PREMIUM 5/8" x 12"</t>
  </si>
  <si>
    <t>Broca para concreto de acero SDS PLUS PREMIUM 3/4" x 8"</t>
  </si>
  <si>
    <t>Broca para concreto de acero SDS PLUS PREMIUM 3/4" x 18"</t>
  </si>
  <si>
    <t>Broca para concreto de acero SDS PLUS PREMIUM 1/4" x 4"</t>
  </si>
  <si>
    <t>Broca para concreto de acero SDS PLUS PREMIUM 1/4" x 8"</t>
  </si>
  <si>
    <t>Broca para concreto de acero SDS MAX 5/8" x 13" con punta reforzada</t>
  </si>
  <si>
    <t>Broca para concreto de acero SDS MAX 5/8" x 21" con punta reforzada</t>
  </si>
  <si>
    <t>Broca para concreto de acero SDS MAX 3/4" x 13" con punta reforzada</t>
  </si>
  <si>
    <t>Broca para concreto de acero SDS MAX 3/4" x 21" con punta reforzada</t>
  </si>
  <si>
    <t>Broca para concreto de acero SDS MAX 7/8" x 13" con punta reforzada</t>
  </si>
  <si>
    <t>Broca para concreto de acero SDS MAX 7/8" x 21" con punta reforzada</t>
  </si>
  <si>
    <t>Broca para concreto de acero SDS MAX 1" x 13" con punta reforzada</t>
  </si>
  <si>
    <t>Broca para concreto de acero SDS MAX 1" x 21" con punta reforzada</t>
  </si>
  <si>
    <t>Broca para concreto de acero SDS MAX 5/8" x 36" con punta reforzada</t>
  </si>
  <si>
    <t>Broca para concreto de acero SDS MAX 3/4" x 36" con punta reforzada</t>
  </si>
  <si>
    <t>Broca para concreto de acero SDS MAX 7/8" x 36" con punta reforzada</t>
  </si>
  <si>
    <t>Broca para concreto de acero SDS MAX 1" x 36" con punta reforzada</t>
  </si>
  <si>
    <t>Broca para concreto de acero SDS MAX 1-1/8" x 13" con punta reforzada</t>
  </si>
  <si>
    <t>Broca para concreto de acero SDS MAX 1-1/8" x 21" con punta reforzada</t>
  </si>
  <si>
    <t>Broca para concreto de acero SDS MAX 1-1/8" x 36" con punta reforzada</t>
  </si>
  <si>
    <t>Broca para concreto de acero SDS MAX 1-1/4" x 21" con punta reforzada</t>
  </si>
  <si>
    <t>Broca para concreto de acero SDS MAX 1-1/4" x 36" con punta reforzada</t>
  </si>
  <si>
    <t>Broca para concreto de acero SDS MAX 1-3/8" x 21" con punta reforzada</t>
  </si>
  <si>
    <t>Broca para concreto de acero SDS MAX 1-3/8" x 36" con punta reforzada</t>
  </si>
  <si>
    <t>Broca para concreto de acero SDS MAX 1-1/2" x 21" con punta reforzada</t>
  </si>
  <si>
    <t>Broca para concreto de acero SDS MAX 1-1/2" x 36" con punta reforzada</t>
  </si>
  <si>
    <t>Broca para concreto de acero SDS MAX 1-3/4" x 21" con punta reforzada</t>
  </si>
  <si>
    <t>Broca para concreto de acero SDS MAX 1-3/4" x 36" con punta reforzada</t>
  </si>
  <si>
    <t>Broca para concreto de acero SDS PLUS PREMIUM  1/4" x 6"</t>
  </si>
  <si>
    <t>Broca para concreto de acero SDS PLUS PREMIUM 1/4" x 12"</t>
  </si>
  <si>
    <t>Broca para concreto de acero SDS PLUS PREMIUM 5/16" x 6"</t>
  </si>
  <si>
    <t>Broca para concreto de acero SDS PLUS PREMIUM 5/16" x 12"</t>
  </si>
  <si>
    <t>Broca para concreto de acero SDS PLUS PREMIUM 3/8" x 6"</t>
  </si>
  <si>
    <t>Broca para concreto de acero SDS PLUS PREMIUM 3/8" x 12"</t>
  </si>
  <si>
    <t>Broca para concreto de acero SDS PLUS PREMIUM 1/2" x 8"</t>
  </si>
  <si>
    <t>Broca para concreto de acero SDS PLUS PREMIUM 1/2" x 18"</t>
  </si>
  <si>
    <t>Broca para concreto de acero SDS PLUS PREMIUM 5/8" x 8"</t>
  </si>
  <si>
    <t>Broca para concreto de acero SDS PLUS PREMIUM 3/4" x 12"</t>
  </si>
  <si>
    <t>Broca para concreto de acero SDS PLUS 3/16" x 6" con punta delgada</t>
  </si>
  <si>
    <t>Broca para concreto de acero SDS PLUS 3/16" x 8" con punta delgada</t>
  </si>
  <si>
    <t>Broca para concreto de acero SDS PLUS 1/4" x 4" con punta delgada</t>
  </si>
  <si>
    <t>Broca para concreto de acero SDS PLUS 1/4" x 6" con punta delgada</t>
  </si>
  <si>
    <t>Broca para concreto de acero SDS PLUS 1/4" x 8" con punta delgada</t>
  </si>
  <si>
    <t>Broca para concreto de acero SDS PLUS 1/4" x 12" con punta delgada</t>
  </si>
  <si>
    <t>Broca para concreto de acero SDS PLUS 5/16" x 4" con punta delgada</t>
  </si>
  <si>
    <t>Broca para concreto de acero SDS PLUS 5/16" x 6" con punta delgada</t>
  </si>
  <si>
    <t>Broca para concreto de acero SDS PLUS 5/16" x 12" con punta delgada</t>
  </si>
  <si>
    <t>Broca para concreto de acero SDS PLUS 3/8" x 6" con punta delgada</t>
  </si>
  <si>
    <t>Broca para concreto de acero SDS PLUS 3/8" x 12" con punta delgada</t>
  </si>
  <si>
    <t>Broca para concreto de acero SDS PLUS 1/2" x 6" con punta delgada</t>
  </si>
  <si>
    <t>Broca para concreto de acero SDS PLUS 1/2" x 12" con punta delgada</t>
  </si>
  <si>
    <t>Broca para concreto de acero SDS PLUS 1/2" x 24" con punta delgada</t>
  </si>
  <si>
    <t>Broca para concreto de acero SDS PLUS 9/16" x 6" con punta delgada</t>
  </si>
  <si>
    <t>Broca para concreto de acero SDS PLUS 9/16" x 12" con punta delgada</t>
  </si>
  <si>
    <t>Broca para concreto de acero SDS PLUS 5/8" x 6" con punta delgada</t>
  </si>
  <si>
    <t>Broca para concreto de acero SDS PLUS 5/8" x 12" con punta delgada</t>
  </si>
  <si>
    <t>Broca para concreto de acero SDS PLUS 5/8" x 24" con punta delgada</t>
  </si>
  <si>
    <t>Broca para concreto de acero SDS PLUS 3/4" x 6" con punta delgada</t>
  </si>
  <si>
    <t>Broca para concreto de acero SDS PLUS 3/4" x 12" con punta delgada</t>
  </si>
  <si>
    <t>Broca para concreto de acero SDS PLUS 7/8" x 10" con punta delgada</t>
  </si>
  <si>
    <t>Broca para concreto de acero SDS PLUS 7/8" x 18" con punta delgada</t>
  </si>
  <si>
    <t>Broca para concreto de acero SDS PLUS 1" x 18" con punta delgada</t>
  </si>
  <si>
    <t>Broca para concreto de acero SDS PLUS 3/16" x 4" con punta delgada</t>
  </si>
  <si>
    <t>Broca para concreto de acero SDS PLUS 7/32" x 6" con punta delgada</t>
  </si>
  <si>
    <t>Broca para concreto de acero SDS PLUS 5/16" x 8" con punta delgada</t>
  </si>
  <si>
    <t>Broca para concreto de acero SDS PLUS 5/16" x 18" con punta delgada</t>
  </si>
  <si>
    <t>Broca para concreto de acero SDS PLUS 3/8" x 8" con punta delgada</t>
  </si>
  <si>
    <t>Broca para concreto de acero SDS PLUS 3/8" x 18" con punta delgada</t>
  </si>
  <si>
    <t>Broca para concreto de acero SDS PLUS 3/8" x 24" con punta delgada</t>
  </si>
  <si>
    <t>Broca para concreto de acero SDS PLUS 1/2" x 8" con punta delgada</t>
  </si>
  <si>
    <t>Broca para concreto de acero SDS PLUS 1/2" x 18" con punta delgada</t>
  </si>
  <si>
    <t>Broca para concreto de acero SDS PLUS 5/8" x 8" con punta delgada</t>
  </si>
  <si>
    <t>Broca para concreto de acero SDS PLUS 5/8" x 18" con punta delgada</t>
  </si>
  <si>
    <t>Broca para concreto de acero SDS PLUS 3/4" x 8" con punta delgada</t>
  </si>
  <si>
    <t>Broca para concreto de acero SDS PLUS 3/4" x 18" con punta delgada</t>
  </si>
  <si>
    <t>Broca para concreto de acero SDS PLUS 7/8" x 12" con punta delgada</t>
  </si>
  <si>
    <t>Broca para concreto de acero SDS PLUS 1" x 12" con punta delgada</t>
  </si>
  <si>
    <t>Broca para router de acero con cola de pato 1/4" zanco de 1/4"</t>
  </si>
  <si>
    <t>Broca para router de acero corte en "V" 3/8" zanco de 1/4"</t>
  </si>
  <si>
    <t>Broca para router de acero corte en "V" 1/2" zanco de 1/4"</t>
  </si>
  <si>
    <t>Broca para router de acero de media caña 1/4" zanco de 1/4"</t>
  </si>
  <si>
    <t>Broca para router de acero de media caña 3/8" zanco de 1/4"</t>
  </si>
  <si>
    <t>Broca para router de acero de media caña 3/4" zanco de 1/4"</t>
  </si>
  <si>
    <t>Broca para router de acero recta de 2 filos 1/4" zanco de 1/4"</t>
  </si>
  <si>
    <t>Broca para router de acero recta de 2 filos 5/16" zanco de 1/4"</t>
  </si>
  <si>
    <t>Broca para router de acero recta de 2 filos 3/8" zanco de 1/4"</t>
  </si>
  <si>
    <t>Broca para router de acero recta de 2 filos 1/2" zanco de 1/4"</t>
  </si>
  <si>
    <t>Broca para router de acero recta de 2 filos 5/8" zanco de 1/4"</t>
  </si>
  <si>
    <t>Broca para router de acero recta de 2 filos 3/4" zanco de 1/4"</t>
  </si>
  <si>
    <t>Broca para router de acero romana con balero 1-3/8" zanco de 1/4"</t>
  </si>
  <si>
    <t>Broca para router de acero chaflán con balero 1-1/4" zanco de 1/4"</t>
  </si>
  <si>
    <t>Broca para router de acero redondeadora con balero 1-1/4" zanco de 1/4"</t>
  </si>
  <si>
    <t>Broca para router de acero redondeadora con balero 1-1/2" zanco de 1/4"</t>
  </si>
  <si>
    <t>Broca para router de acero bocel cuarto con balero 1-1/8" zanco de 1/4"</t>
  </si>
  <si>
    <t>Broca para router de acero pecho de paloma con balero 1-1/8" zanco de 1/4"</t>
  </si>
  <si>
    <t>Broca para router de acero pecho de paloma con balero 1-3/8" zanco de 1/4"</t>
  </si>
  <si>
    <t>Broca para router de acero clásica con balero 1-3/8" zanco de 1/4"</t>
  </si>
  <si>
    <t>Broca para router de acero rebajadora con balero 1-1/4" zanco de 1/4"</t>
  </si>
  <si>
    <t>Broca para router de acero moldadura clásica con balero 1-3/8" zanco de 1/4"</t>
  </si>
  <si>
    <t>Broca para router de acero de media caña 1-1/8" zanco de 1/2"</t>
  </si>
  <si>
    <t>Broca para router de acero recta de 2 filos 1-1/8" zanco de 1/2"</t>
  </si>
  <si>
    <t>Broca para router de acero recta de 2 filos 1-1/4" zanco de 1/2"</t>
  </si>
  <si>
    <t>Broca para router de acero romana con balero 1-5/8" zanco de 1/4"</t>
  </si>
  <si>
    <t>Broca para router de acero redondeadora con balero 1-5/8" zanco de 1/2"</t>
  </si>
  <si>
    <t>Broca para router de acero redondeadora con balero 1-3/4" zanco de 1/2"</t>
  </si>
  <si>
    <t>Broca para router de acero rebajadora con balero 1-1/4" zanco de 1/2"</t>
  </si>
  <si>
    <t>Broca premium de acero de alta velocidad 1/16" zanco 3 planos</t>
  </si>
  <si>
    <t>Broca premium de acero de alta velocidad 5/64" zanco 3 planos</t>
  </si>
  <si>
    <t>Broca premium de acero de alta velocidad 3/32" zanco 3 planos</t>
  </si>
  <si>
    <t>Broca premium de acero de alta velocidad 7/64" zanco 3 planos</t>
  </si>
  <si>
    <t>Broca premium de acero de alta velocidad 1/8" zanco 3 planos</t>
  </si>
  <si>
    <t>Broca premium de acero de alta velocidad 9/64" zanco 3 planos</t>
  </si>
  <si>
    <t>Broca premium de acero de alta velocidad 5/32" zanco 3 planos</t>
  </si>
  <si>
    <t>Broca premium de acero de alta velocidad 11/64" zanco 3 planos</t>
  </si>
  <si>
    <t>Broca premium de acero de alta velocidad 3/16" zanco 3 planos</t>
  </si>
  <si>
    <t>Broca premium de acero de alta velocidad 13/64" zanco 3 planos</t>
  </si>
  <si>
    <t>Broca premium de acero de alta velocidad 7/32" zanco 3 planos</t>
  </si>
  <si>
    <t>Broca premium de acero de alta velocidad 15/64" zanco 3 planos</t>
  </si>
  <si>
    <t>Broca premium de acero de alta velocidad 1/4" zanco 3 planos</t>
  </si>
  <si>
    <t>Broca premium de acero de alta velocidad 17/64" zanco 3 planos</t>
  </si>
  <si>
    <t>Broca premium de acero de alta velocidad 9/32" zanco 3 planos</t>
  </si>
  <si>
    <t>Broca premium de acero de alta velocidad 19/64" zanco 3 planos</t>
  </si>
  <si>
    <t>Broca premium de acero de alta velocidad 5/16" zanco 3 planos</t>
  </si>
  <si>
    <t>Broca premium de acero de alta velocidad 21/64" zanco 3 planos</t>
  </si>
  <si>
    <t>Broca premium de acero de alta velocidad 11/32" zanco 3 planos</t>
  </si>
  <si>
    <t>Broca premium de acero de alta velocidad 23/64" zanco 3 planos</t>
  </si>
  <si>
    <t>Broca premium de acero de alta velocidad 3/8" zanco 3 planos</t>
  </si>
  <si>
    <t>Broca premium de acero de alta velocidad 25/64" zanco 3 planos</t>
  </si>
  <si>
    <t>Broca premium de acero de alta velocidad 13/32" zanco 3 planos</t>
  </si>
  <si>
    <t>Broca premium de acero de alta velocidad 27/64" zanco 3 planos</t>
  </si>
  <si>
    <t>Broca premium de acero de alta velocidad 7/16" zanco 3 planos</t>
  </si>
  <si>
    <t>Broca premium de acero de alta velocidad 29/64" zanco 3 planos</t>
  </si>
  <si>
    <t>Broca premium de acero de alta velocidad 15/32" zanco 3 planos</t>
  </si>
  <si>
    <t>Broca premium de acero de alta velocidad 31/64" zanco 3 planos</t>
  </si>
  <si>
    <t>Broca premium de acero de alta velocidad 1/2" zanco 3 planos</t>
  </si>
  <si>
    <t>Broca premium de acero de alta velocidad 33/64" zanco reducido</t>
  </si>
  <si>
    <t>Broca premium de acero de alta velocidad 17/32" zanco reducido</t>
  </si>
  <si>
    <t>Broca premium de acero de alta velocidad 35/64" zanco reducido</t>
  </si>
  <si>
    <t>Broca premium de acero de alta velocidad 9/16" zanco reducido</t>
  </si>
  <si>
    <t>Broca premium de acero de alta velocidad 37/64" zanco reducido</t>
  </si>
  <si>
    <t>Broca premium de acero de alta velocidad 19/32" zanco reducido</t>
  </si>
  <si>
    <t>Broca premium de acero de alta velocidad 39/64" zanco reducido</t>
  </si>
  <si>
    <t>Broca premium de acero de alta velocidad 5/8" zanco reducido</t>
  </si>
  <si>
    <t>Broca premium de acero de alta velocidad 41/64" zanco reducido</t>
  </si>
  <si>
    <t>Broca premium de acero de alta velocidad 21/32" zanco reducido</t>
  </si>
  <si>
    <t>Broca premium de acero de alta velocidad 43/64" zanco reducido</t>
  </si>
  <si>
    <t>Broca premium de acero de alta velocidad 11/16" zanco reducido</t>
  </si>
  <si>
    <t>Broca premium de acero de alta velocidad 45/64" zanco reducido</t>
  </si>
  <si>
    <t>Broca premium de acero de alta velocidad 23/32" zanco reducido</t>
  </si>
  <si>
    <t>Broca premium de acero de alta velocidad 47/64" zanco reducido</t>
  </si>
  <si>
    <t>Broca premium de acero de alta velocidad 3/4" zanco reducido</t>
  </si>
  <si>
    <t>Broca premium de acero de alta velocidad 49/64" zanco reducido</t>
  </si>
  <si>
    <t>Broca premium de acero de alta velocidad 25/32" zanco reducido</t>
  </si>
  <si>
    <t>Broca premium de acero de alta velocidad 51/64" zanco reducido</t>
  </si>
  <si>
    <t>Broca premium de acero de alta velocidad 13/16" zanco reducido</t>
  </si>
  <si>
    <t>Broca premium de acero de alta velocidad 53/64" zanco reducido</t>
  </si>
  <si>
    <t>Broca premium de acero de alta velocidad 27/32" zanco reducido</t>
  </si>
  <si>
    <t>Broca premium de acero de alta velocidad 55/64" zanco reducido</t>
  </si>
  <si>
    <t>Broca premium de acero de alta velocidad 7/8" zanco reducido</t>
  </si>
  <si>
    <t>Broca premium de acero de alta velocidad 57/64" zanco reducido</t>
  </si>
  <si>
    <t>Broca premium de acero de alta velocidad 29/32" zanco reducido</t>
  </si>
  <si>
    <t>Broca premium de acero de alta velocidad 59/64" zanco reducido</t>
  </si>
  <si>
    <t>Broca premium de acero de alta velocidad 15/16" zanco reducido</t>
  </si>
  <si>
    <t>Broca premium de acero de alta velocidad 61/64" zanco reducido</t>
  </si>
  <si>
    <t>Broca premium de acero de alta velocidad 31/32" zanco reducido</t>
  </si>
  <si>
    <t>Broca premium de acero de alta velocidad 63/64" zanco reducido</t>
  </si>
  <si>
    <t>Broca premium de acero de alta velocidad 1" zanco reducido</t>
  </si>
  <si>
    <t>Broca con cobalto de acero de alta velocidad 5/8" zanco recto</t>
  </si>
  <si>
    <t>Broca con cobalto de acero de alta velocidad 3/4" zanco recto</t>
  </si>
  <si>
    <t>Broca con cobalto de acero de alta velocidad 19/32" zanco recto</t>
  </si>
  <si>
    <t>Broca con cobalto de acero de alta velocidad 39/64" zanco recto</t>
  </si>
  <si>
    <t>Broca con cobalto de acero de alta velocidad 41/64" zanco recto</t>
  </si>
  <si>
    <t>Broca con cobalto de acero de alta velocidad 21/32" zanco recto</t>
  </si>
  <si>
    <t>Broca con cobalto de acero de alta velocidad 43/64" zanco recto</t>
  </si>
  <si>
    <t>Broca con cobalto de acero de alta velocidad 11/16" zanco recto</t>
  </si>
  <si>
    <t>Broca tipo morse de acero de alta velocidad 5/8" zanco cónico #2</t>
  </si>
  <si>
    <t>Broca tipo morse de acero de alta velocidad 3/4" zanco cónico #2</t>
  </si>
  <si>
    <t>Broca tipo morse de acero de alta velocidad 13/16" zanco cónico #3</t>
  </si>
  <si>
    <t>Broca tipo morse de acero de alta velocidad 7/8" zanco cónico #3</t>
  </si>
  <si>
    <t>Broca tipo morse de acero de alta velocidad 15/16" zanco cónico #3</t>
  </si>
  <si>
    <t>Broca tipo morse de acero de alta velocidad 1" zanco cónico #3</t>
  </si>
  <si>
    <t>Broca tipo morse de acero de alta velocidad 1-1/8" zanco cónico #4</t>
  </si>
  <si>
    <t>Broca tipo morse de acero de alta velocidad 1-1/4" zanco cónico #4</t>
  </si>
  <si>
    <t>Broca tipo morse de acero de alta velocidad 1-5/16" zanco cónico #4</t>
  </si>
  <si>
    <t>Broca tipo morse de acero de alta velocidad 1-3/8" zanco cónico #4</t>
  </si>
  <si>
    <t>Broca tipo morse de acero de alta velocidad 1-7/16" zanco cónico #4</t>
  </si>
  <si>
    <t>Broca tipo morse de acero de alta velocidad 1-1/2" zanco cónico #4</t>
  </si>
  <si>
    <t>Broca tipo morse de acero de alta velocidad 1-11/16" zanco cónico #5</t>
  </si>
  <si>
    <t>Broca tipo morse de acero de alta velocidad 1-13/16" zanco cónico #5</t>
  </si>
  <si>
    <t>Broca tipo morse de acero de alta velocidad 1-7/8" zanco cónico #5</t>
  </si>
  <si>
    <t>Machue alt vel 1/2"-13NC</t>
  </si>
  <si>
    <t>Machue alt vel 1/4"-20NC</t>
  </si>
  <si>
    <t>Machue alt vel 1/8"-40NS</t>
  </si>
  <si>
    <t>Machue alt vel 1"-8NC</t>
  </si>
  <si>
    <t>Machue alt vel 3/16"-24NS</t>
  </si>
  <si>
    <t>Machue alt vel 3/4"-10NC</t>
  </si>
  <si>
    <t>Machue alt vel 3/8"-16NC</t>
  </si>
  <si>
    <t>Machue alt vel 5/16"-18NC</t>
  </si>
  <si>
    <t>Machue alt vel 5/8"-11NC</t>
  </si>
  <si>
    <t>Machue alt vel 7/16"-14NC</t>
  </si>
  <si>
    <t>Machue alt vel 7/8"-9NC</t>
  </si>
  <si>
    <t>Machue alt vel 9/16"-12NC</t>
  </si>
  <si>
    <t>Mandril guía zanco hexagonal 3/8"</t>
  </si>
  <si>
    <t>Mandril guía zanco hexagonal 7/16"</t>
  </si>
  <si>
    <t>Cortador vertical punta plana 4 gavilanes, 1/8"</t>
  </si>
  <si>
    <t>Cortador vertical punta plana 4 gavilanes, 3/16"</t>
  </si>
  <si>
    <t>Cortador vertical punta plana 4 gavilanes, 1/4"</t>
  </si>
  <si>
    <t>Cortador vertical punta plana 4 gavilanes, 5/16"</t>
  </si>
  <si>
    <t>Cortador vertical punta plana 4 gavilanes, 3/8"</t>
  </si>
  <si>
    <t>Cortador vertical punta plana 4 gavilanes, 7/16"</t>
  </si>
  <si>
    <t>Cortador vertical punta plana 4 gavilanes, 1/2"</t>
  </si>
  <si>
    <t>Cortador vertical punta plana 4 gavilanes, 5/8"</t>
  </si>
  <si>
    <t>Cortador vertical punta plana 4 gavilanes, 3/4"</t>
  </si>
  <si>
    <t>Cortador vertical punta plana 4 gavilanes, 7/8"</t>
  </si>
  <si>
    <t>Cortador vertical punta plana 4 gavilanes, 1"</t>
  </si>
  <si>
    <t>Cortador vertical para desbaste grueso 3 gavilanes, 3/16"</t>
  </si>
  <si>
    <t>Cortador vertical para desbaste grueso 3 gavilanes, 1/4"</t>
  </si>
  <si>
    <t>Cortador vertical para desbaste grueso 3 gavilanes, 5/16"</t>
  </si>
  <si>
    <t>Cortador vertical para desbaste grueso 4 gavilanes, 3/8"</t>
  </si>
  <si>
    <t>Cortador vertical para desbaste grueso 4 gavilanes, 7/16"</t>
  </si>
  <si>
    <t>Cortador vertical para desbaste grueso 4 gavilanes, 1/2"</t>
  </si>
  <si>
    <t>Cortador vertical para desbaste grueso 4 gavilanes, 5/8"</t>
  </si>
  <si>
    <t>Cortador vertical punta redonda 4 gavilanes, 5/16"</t>
  </si>
  <si>
    <t>Cortador vertical punta redonda 4 gavilanes, 3/8"</t>
  </si>
  <si>
    <t>Cortador vertical punta redonda 4 gavilanes, 5/8"</t>
  </si>
  <si>
    <t>Cortador vertical punta redonda 4 gavilanes, 7/8"</t>
  </si>
  <si>
    <t>Cortador vertical punta redonda 4 gavilanes, 1"</t>
  </si>
  <si>
    <t>Disco para sierra circular para corte multi-material 48 dientes, 7-1/4"</t>
  </si>
  <si>
    <t>Disco para sierra circular para corte multi-material 80 dientes, 10"</t>
  </si>
  <si>
    <t>Disco para sierra circular para corte multi-material 100 dientes, 10"</t>
  </si>
  <si>
    <t>Disco para sierra circular para corte multi-material 80 dientes, 12"</t>
  </si>
  <si>
    <t>Disco para sierra circular para corte multi-material 100 dientes, 12"</t>
  </si>
  <si>
    <t>Disco de diamante segmentado, 4-1/2"</t>
  </si>
  <si>
    <t>Disco de diamante segmentado, 7"</t>
  </si>
  <si>
    <t>Disco de diamante segmentado, 9"</t>
  </si>
  <si>
    <t>Disco de diamante continuo, 4-1/2"</t>
  </si>
  <si>
    <t>Disco de diamante turbo, 4-1/2"</t>
  </si>
  <si>
    <t>Disco de diamante continuo, 4"</t>
  </si>
  <si>
    <t>Disco de diamante segmentado, 4"</t>
  </si>
  <si>
    <t>Disco de diamante continuo, 7"</t>
  </si>
  <si>
    <t>Disco de diamante turbo, 4"</t>
  </si>
  <si>
    <t>Disco de diamante turbo, 7"</t>
  </si>
  <si>
    <t>Disco de diamante turbo, 9"</t>
  </si>
  <si>
    <t>Disco laminado tipo 27 grano 40 con respaldo plástico, 4-1/2"</t>
  </si>
  <si>
    <t>Disco laminado tipo 27 grano 60 con respaldo plástico, 4-1/2"</t>
  </si>
  <si>
    <t>Disco laminado tipo 27 grano 80 con respaldo plástico, 4-1/2"</t>
  </si>
  <si>
    <t>Disco laminado tipo 27 grano 120 con respaldo plástico, 4-1/2"</t>
  </si>
  <si>
    <t>Disco laminado tipo 27 grano 120 con respaldo plástico, 7"</t>
  </si>
  <si>
    <t>Rueda abrasiva de óxido de aluminio grano 36, 6" x 3/4"</t>
  </si>
  <si>
    <t>Rueda abrasiva de óxido de aluminio grano 60, 6" x 3/4"</t>
  </si>
  <si>
    <t>Rueda abrasiva de óxido de aluminio grano 36, 6" x 1"</t>
  </si>
  <si>
    <t>Rueda abrasiva de óxido de aluminio grano 60, 6" x 1"</t>
  </si>
  <si>
    <t>Cepillo de alambre de acero inoxidable con 4x16 filas de pinceles con mango</t>
  </si>
  <si>
    <t>Cepillo de alambre de acero reforzado con 4x16 filas de pinceles con mango</t>
  </si>
  <si>
    <t>Carda copa trenzada alambre grueso 5" x 0.50 mm con rosca M14</t>
  </si>
  <si>
    <t>Carda copa ondulada alambre grueso 5" x 0.50 mm con rosca 5/8"</t>
  </si>
  <si>
    <t>Lima plana bastarda 6"</t>
  </si>
  <si>
    <t>Lima plana bastarda 8"</t>
  </si>
  <si>
    <t>Lima plana bastarda 10"</t>
  </si>
  <si>
    <t>Lima plana bastarda 12"</t>
  </si>
  <si>
    <t>Lima plana bastarda 14"</t>
  </si>
  <si>
    <t>Lima para motosierra 5/32" x 8"</t>
  </si>
  <si>
    <t>Lima para motosierra 3/16" x 8</t>
  </si>
  <si>
    <t>Lima para motosierra 7/32" x 8"</t>
  </si>
  <si>
    <t>Lima media caña bastarda 8"</t>
  </si>
  <si>
    <t>Lima media caña bastarda 10"</t>
  </si>
  <si>
    <t>Lima media caña bastarda 12"</t>
  </si>
  <si>
    <t>Lima media caña muza 8"</t>
  </si>
  <si>
    <t>Lima media caña muza 10"</t>
  </si>
  <si>
    <t>Lima media caña muza 12"</t>
  </si>
  <si>
    <t>Lima media caña escofina 8"</t>
  </si>
  <si>
    <t>Lima media caña escofina 10"</t>
  </si>
  <si>
    <t>Lima media caña escofina 12"</t>
  </si>
  <si>
    <t>Lima redonda bastarda 6"</t>
  </si>
  <si>
    <t>Lima redonda bastarda 8"</t>
  </si>
  <si>
    <t>Lima redonda bastarda 10"</t>
  </si>
  <si>
    <t>Lima redonda bastarda 12"</t>
  </si>
  <si>
    <t>Pistola de control de flujo de aceite mecánica</t>
  </si>
  <si>
    <t>Pistola de control de flujo de aceite digital</t>
  </si>
  <si>
    <t>Aceitera rígida de 473 ml, 30°</t>
  </si>
  <si>
    <t>Aceitera rígida de 946 ml, 30°</t>
  </si>
  <si>
    <t>Aceitera flexible de 473 ml</t>
  </si>
  <si>
    <t>Aceitera flexible de 946 ml</t>
  </si>
  <si>
    <t>Aceitera flexible tipo pistola de 177 ml</t>
  </si>
  <si>
    <t>Aceitera flexible tipo pistola de 473 ml</t>
  </si>
  <si>
    <t>Bomba extractora de grasa para cubeta de 12"</t>
  </si>
  <si>
    <t>Juego de accesorios para inyector de grasa, 7 piezas</t>
  </si>
  <si>
    <t>Juego de boquillas para graseras, 80 piezas</t>
  </si>
  <si>
    <t>Remachadora manual de 10"</t>
  </si>
  <si>
    <t>Remachadora tipo acordeón</t>
  </si>
  <si>
    <t>Pistola calafateadora con sistema antigoteo</t>
  </si>
  <si>
    <t>Aceite aflojatodo dieléctrico 400 ml</t>
  </si>
  <si>
    <t>Despachador de cinta ergonómico 50 mm</t>
  </si>
  <si>
    <t>Aceite aflojatodo dieléctrico 110 ml</t>
  </si>
  <si>
    <t>Aceite aflojatodo dieléctrico 235 ml</t>
  </si>
  <si>
    <t>Lentes de seguridad modelo Eclipse, oscuros</t>
  </si>
  <si>
    <t>Lentes seg Top-visio transp</t>
  </si>
  <si>
    <t>Lentes de seguridad modelo Top vision, transparentes</t>
  </si>
  <si>
    <t>Lentes de seguridad modelo Top vision, oscuros</t>
  </si>
  <si>
    <t>Lentes de seguridad modelo Cronos, transparentes</t>
  </si>
  <si>
    <t>Lentes de seguridad modelo Orión, oscuros</t>
  </si>
  <si>
    <t>Lentes seg Orion transp/rosa</t>
  </si>
  <si>
    <t>Lentes de seguridad modelo Orión, transparentes con rosa</t>
  </si>
  <si>
    <t>Lentes de seguridad modelo Active, transparentes</t>
  </si>
  <si>
    <t>Lentes de seguridad modelo Active, oscuros</t>
  </si>
  <si>
    <t>Lentes de seguridad modelo Sport, transparentes</t>
  </si>
  <si>
    <t>Lentes de seguridad modelo Sport, ámbar</t>
  </si>
  <si>
    <t>Lentes de seguridad modelo Sport, oscuros</t>
  </si>
  <si>
    <t>Lentes de seguridad modelo Universal, transparentes</t>
  </si>
  <si>
    <t>Lentes de seguridad modelo Universal, oscuros</t>
  </si>
  <si>
    <t>Lentes de seguridad modelo Hades, oscuros</t>
  </si>
  <si>
    <t>Lentes de seguridad modelo Zeus, transparentes</t>
  </si>
  <si>
    <t>Lentes de seguridad modelo Apolo, ámbar</t>
  </si>
  <si>
    <t>Orejera ajustable de protección auditiva NRR 30 dB</t>
  </si>
  <si>
    <t>Línea de vida auto retráctil 7 Ft</t>
  </si>
  <si>
    <t>Línea de vida auto retráctil 20 Ft</t>
  </si>
  <si>
    <t>Línea de vida auto retráctil 30 Ft</t>
  </si>
  <si>
    <t>Faja elástica reforzadas con hebillas de alta visibilidad de 3 cinturones CH</t>
  </si>
  <si>
    <t>Faja elástica reforzadas con hebillas de alta visibilidad de 3 cinturones M</t>
  </si>
  <si>
    <t>Faja elástica reforzadas con hebillas de alta visibilidad de 3 cinturones G</t>
  </si>
  <si>
    <t>Faja elástica reforzadas con hebillas de alta visibilidad de 3 cinturones EG</t>
  </si>
  <si>
    <t>Faja elástica reforzadas con hebillas de alta visibilidad de 3 cinturones EEG</t>
  </si>
  <si>
    <t>Faja elástica reforzada con hebillas de alta visibilidad CH</t>
  </si>
  <si>
    <t>Faja elástica reforzada con hebillas de alta visibilidad M</t>
  </si>
  <si>
    <t>Faja elástica reforzada con hebillas de alta visibilidad G</t>
  </si>
  <si>
    <t>Faja elástica reforzada con hebillas de alta visibilidad EG</t>
  </si>
  <si>
    <t>Faja elástica reforzada con hebillas de alta visibilidad EEG</t>
  </si>
  <si>
    <t>Faja con doble malla reforzada con hebillas de alta visibilidad CH</t>
  </si>
  <si>
    <t>Faja con doble malla reforzada con hebillas de alta visibilidad M</t>
  </si>
  <si>
    <t>Faja con doble malla reforzada con hebillas de alta visibilidad G</t>
  </si>
  <si>
    <t>Faja con doble malla reforzada con hebillas de alta visibilidad EG</t>
  </si>
  <si>
    <t>Faja con doble malla reforzada con hebillas de alta visibilidad EEG</t>
  </si>
  <si>
    <t>Guantes de mecánico anti-vibración con protección para nudillos CH</t>
  </si>
  <si>
    <t>Guantes de mecánico anti-vibración con protección para nudillos M</t>
  </si>
  <si>
    <t>Guantes de mecánico anti-vibración con protección para nudillos G</t>
  </si>
  <si>
    <t>Guantes de mecánico anti-vibración con protección para nudillos EG</t>
  </si>
  <si>
    <t>Guantes de mecánico con doble forro M</t>
  </si>
  <si>
    <t>Guantes de mecánico con doble forro G</t>
  </si>
  <si>
    <t>Guantes de mecánico con doble forro EG</t>
  </si>
  <si>
    <t>Botas de seguridad tácticas con casquillo de resina termoplástica #26 cm</t>
  </si>
  <si>
    <t>Botas de seguridad tácticas con casquillo de resina termoplástica #26.5 cm</t>
  </si>
  <si>
    <t>Botas de seguridad tácticas con casquillo de resina termoplástica #27 cm</t>
  </si>
  <si>
    <t>Botas de seguridad tácticas con casquillo de resina termoplástica #27.5 cm</t>
  </si>
  <si>
    <t>Botas de seguridad tácticas con casquillo de resina termoplástica #28 cm</t>
  </si>
  <si>
    <t>Botas de seguridad tácticas con casquillo de resina termoplástica #28.5cm</t>
  </si>
  <si>
    <t>Botas de seguridad tácticas con casquillo de resina termoplástica #29cm</t>
  </si>
  <si>
    <t>Botas de seguridad tácticas con casquillo de resina termoplástica #30 cm</t>
  </si>
  <si>
    <t>Rodilleras de goma</t>
  </si>
  <si>
    <t>Rodilleras de gel estabilizadora</t>
  </si>
  <si>
    <t>Rodilleras de gel articulada</t>
  </si>
  <si>
    <t>Gabardina impermeable de alta visibilidad M</t>
  </si>
  <si>
    <t>Gabardina impermeable de alta visibilidad G</t>
  </si>
  <si>
    <t>Gabardina impermeable de alta visibilidad EG</t>
  </si>
  <si>
    <t>Gabardina impermeable de alta visibilidad EEG</t>
  </si>
  <si>
    <t>Gabardina impermeable con reflejante térmico M</t>
  </si>
  <si>
    <t>Gabardina impermeable con reflejante térmico G</t>
  </si>
  <si>
    <t>Gabardina impermeable con reflejante térmico EG</t>
  </si>
  <si>
    <t>Gabardina impermeable con reflejante térmico EEG</t>
  </si>
  <si>
    <t>SOLI8200-BV</t>
  </si>
  <si>
    <t>CIAL02</t>
  </si>
  <si>
    <t>Inversor de corriente 12 V DC - 120 V AC, 1500 W</t>
  </si>
  <si>
    <t>DTH12</t>
  </si>
  <si>
    <t>Inversor de corriente 12 V DC - 120 V AC, 150 W</t>
  </si>
  <si>
    <t>Inversor de corriente 12 V DC - 120 V AC, 400 W</t>
  </si>
  <si>
    <t>Inversor de corriente 12 V DC - 120 V AC, 600 W</t>
  </si>
  <si>
    <t>Inversor de corriente 12 V DC - 120 V AC, 1000 W</t>
  </si>
  <si>
    <t>Machue ace alt vel 5/32"-32NS</t>
  </si>
  <si>
    <t>Machue ace alt vel 3/16"-24NS</t>
  </si>
  <si>
    <t>Machue ace alt vel 3/16"-32NS</t>
  </si>
  <si>
    <t>Machue ace alt vel 1/4"-20NC</t>
  </si>
  <si>
    <t>Machue ace alt vel 1/4"-28NF</t>
  </si>
  <si>
    <t>Machue ace alt vel 5/16"-18NC</t>
  </si>
  <si>
    <t>Machue ace alt vel 5/16"-24NF</t>
  </si>
  <si>
    <t>Machue ace alt vel 3/8"-16NC</t>
  </si>
  <si>
    <t>Machue ace alt vel 3/8"-24NF</t>
  </si>
  <si>
    <t>Machue ace alt vel 7/16"-14NC</t>
  </si>
  <si>
    <t>Machue ace alt vel 7/16"-20NF</t>
  </si>
  <si>
    <t>Machue ace alt vel 1/2"-13NC</t>
  </si>
  <si>
    <t>Machue ace alt vel 1/2"-20NF</t>
  </si>
  <si>
    <t>Machue ace alt vel 9/16"-12NC</t>
  </si>
  <si>
    <t>Machue ace alt vel 9/16"-18NF</t>
  </si>
  <si>
    <t>Machue ace alt vel 5/8"-11NC</t>
  </si>
  <si>
    <t>Machue ace alt vel 3/4"-16NF</t>
  </si>
  <si>
    <t>Machue ace alt vel 1"-8NC</t>
  </si>
  <si>
    <t>Machue ace alt vel 1/8"-40NS</t>
  </si>
  <si>
    <t>Machue alt vel p/tub 1/8-27NPT</t>
  </si>
  <si>
    <t>Machue alt vel p/tub 1/4-18NPT</t>
  </si>
  <si>
    <t>Machue alt vel p/tub 3/8-18NPT</t>
  </si>
  <si>
    <t>Machue alt vel p/tub 1/2-14NPT</t>
  </si>
  <si>
    <t>Machue alt vel p/tub 3/4-14NPT</t>
  </si>
  <si>
    <t>Maneral p/dado 1"</t>
  </si>
  <si>
    <t>Maneral p/dado 1-1/2"</t>
  </si>
  <si>
    <t>DA071</t>
  </si>
  <si>
    <t>Acoplador linea d/combustible</t>
  </si>
  <si>
    <t>Rectificador roscas p/buj</t>
  </si>
  <si>
    <t>Pistola tiempo c/grado avan</t>
  </si>
  <si>
    <t>Pistola tiempo dig</t>
  </si>
  <si>
    <t>Opresor anillo dies 3-1/2 a 7"</t>
  </si>
  <si>
    <t>Pinza p/inst anillos piston</t>
  </si>
  <si>
    <t>Juego de carbones para SS950</t>
  </si>
  <si>
    <t>Juego de carbones para RM812B</t>
  </si>
  <si>
    <t>JSE24</t>
  </si>
  <si>
    <t>Juego de soldadora y esmeriladora con accesorios, 24 piezas</t>
  </si>
  <si>
    <t>Botas de seguridad con casquillo de acero #24 cm</t>
  </si>
  <si>
    <t>Botas de seguridad con casquillo de acero #25 cm</t>
  </si>
  <si>
    <t>Botas de seguridad con casquillo de acero #26 cm</t>
  </si>
  <si>
    <t>Botas de seguridad con casquillo de acero #26.5 cm</t>
  </si>
  <si>
    <t>Botas de seguridad con casquillo de acero #27 cm</t>
  </si>
  <si>
    <t>Botas de seguridad con casquillo de acero #27.5 cm</t>
  </si>
  <si>
    <t>Botas de seguridad con casquillo de acero #28 cm</t>
  </si>
  <si>
    <t>Botas de seguridad con casquillo de acero #28.5 cm</t>
  </si>
  <si>
    <t>Botas de seguridad con casquillo de acero #29 cm</t>
  </si>
  <si>
    <t>Botas de seguridad con casquillo de acero #30 cm</t>
  </si>
  <si>
    <t>Botas de seguridad clásicas con casquillo de acero #22 cm</t>
  </si>
  <si>
    <t>Botas de seguridad clásicas con casquillo de acero #23 cm</t>
  </si>
  <si>
    <t>Botas de seguridad clásicas con casquillo de acero #24 cm</t>
  </si>
  <si>
    <t>Botas de seguridad clásicas con casquillo de acero #25 cm</t>
  </si>
  <si>
    <t>Botas de seguridad clásicas con casquillo de acero #26 cm</t>
  </si>
  <si>
    <t>Botas de seguridad clásicas con casquillo de acero #26.5 cm</t>
  </si>
  <si>
    <t>Botas de seguridad clásicas con casquillo de acero #27 cm</t>
  </si>
  <si>
    <t>Botas de seguridad clásicas con casquillo de acero #27.5 cm</t>
  </si>
  <si>
    <t>Botas de seguridad clásicas con casquillo de acero #28 cm</t>
  </si>
  <si>
    <t>Botas de seguridad clásicas con casquillo de acero #28.5 cm</t>
  </si>
  <si>
    <t>Botas de seguridad clásicas con casquillo de acero #29 cm</t>
  </si>
  <si>
    <t>Botas de seguridad clásicas con casquillo de acero #30 cm</t>
  </si>
  <si>
    <t>Botas de seguridad collarín doble con casquillo de acero #22 cm</t>
  </si>
  <si>
    <t>Botas de seguridad collarín doble con casquillo de acero #23 cm</t>
  </si>
  <si>
    <t>Botas de seguridad collarín doble con casquillo de acero #24 cm</t>
  </si>
  <si>
    <t>Botas de seguridad collarín doble con casquillo de acero #25 cm</t>
  </si>
  <si>
    <t>Botas de seguridad collarín doble con casquillo de acero #26 cm</t>
  </si>
  <si>
    <t>Botas de seguridad collarín doble con casquillo de acero #26.5 cm</t>
  </si>
  <si>
    <t>Botas de seguridad collarín doble con casquillo de acero #27 cm</t>
  </si>
  <si>
    <t>Botas de seguridad collarín doble con casquillo de acero #27.5 cm</t>
  </si>
  <si>
    <t>Botas de seguridad collarín doble con casquillo de acero #28 cm</t>
  </si>
  <si>
    <t>Botas de seguridad collarín doble con casquillo de acero #28.5 cm</t>
  </si>
  <si>
    <t>Botas de seguridad collarín doble con casquillo de acero #29 cm</t>
  </si>
  <si>
    <t>Botas de seguridad collarín doble con casquillo de acero #30 cm</t>
  </si>
  <si>
    <t>Protector de seguridad facial, transparente</t>
  </si>
  <si>
    <t>Protector de seguridad facial con repuesto, transparente</t>
  </si>
  <si>
    <t>Lentes seg transp</t>
  </si>
  <si>
    <t>Lentes de seguridad, transparentes</t>
  </si>
  <si>
    <t>Lentes seg oscuro</t>
  </si>
  <si>
    <t>Lentes de seguridad, oscuros</t>
  </si>
  <si>
    <t>Lentes seg ambar</t>
  </si>
  <si>
    <t>Lentes de seguridad modelo Confort, transparentes</t>
  </si>
  <si>
    <t>Lentes de seguridad modelo Confort, oscuros</t>
  </si>
  <si>
    <t>Lentes de seguridad modelo Confort, ámbar</t>
  </si>
  <si>
    <t>Lentes de seguridad modelo Reforzado, transparentes</t>
  </si>
  <si>
    <t>Lentes de seguridad modelo Reforzado, oscuros</t>
  </si>
  <si>
    <t>Lentes de seguridad modelo Reforzado, ámbar</t>
  </si>
  <si>
    <t>Lentes de seguridad modelo Panoramic, transparentes</t>
  </si>
  <si>
    <t>Lentes de seguridad modelo Panoramic, oscuros</t>
  </si>
  <si>
    <t>Lentes de seguridad modelo Panoramic, ámbar</t>
  </si>
  <si>
    <t>Lentes de seguridad, ámbar</t>
  </si>
  <si>
    <t>PL6114</t>
  </si>
  <si>
    <t>TM384</t>
  </si>
  <si>
    <t>TM7162</t>
  </si>
  <si>
    <t>TC14212</t>
  </si>
  <si>
    <t>TC5163</t>
  </si>
  <si>
    <t>TC5164</t>
  </si>
  <si>
    <t>T5516112</t>
  </si>
  <si>
    <t>T5516212</t>
  </si>
  <si>
    <t>LRP30</t>
  </si>
  <si>
    <t>LRT30</t>
  </si>
  <si>
    <t>LU15</t>
  </si>
  <si>
    <t>24MA</t>
  </si>
  <si>
    <t>Manija recta p/barra antipanic</t>
  </si>
  <si>
    <t>Manija recta para barra antipánico</t>
  </si>
  <si>
    <t>J4CL</t>
  </si>
  <si>
    <t>Punzón botador recto 1/4", 3/32"</t>
  </si>
  <si>
    <t>Punzón botador recto 5/16", 1/8"</t>
  </si>
  <si>
    <t>Punzón botador recto 5/16", 5/32"</t>
  </si>
  <si>
    <t>Punzón botador recto 7/16", 7/32"</t>
  </si>
  <si>
    <t>Punzón botador recto 1/2", 1/4"</t>
  </si>
  <si>
    <t>Punzón botador recto largo 3/8", 5/32"</t>
  </si>
  <si>
    <t>Punzón botador recto largo 3/8", 3/16"</t>
  </si>
  <si>
    <t>Punzón botador recto largo 7/16", 7/32"</t>
  </si>
  <si>
    <t>Punzón botador recto largo 1/2", 1/4"</t>
  </si>
  <si>
    <t>Punzón botador recto largo 1/2", 5/16"</t>
  </si>
  <si>
    <t>Pinza de precisión de 1000 V de 5-9/32" punta curva</t>
  </si>
  <si>
    <t>Audífonos inalámbricos touch 300 mAh</t>
  </si>
  <si>
    <t>Pinza de extensión de 1000 V de 9-29/64" quijada ajustable</t>
  </si>
  <si>
    <t>Pinza de precisión de 1000 V de 6-1/2" punta recta</t>
  </si>
  <si>
    <t>Juego maestro industrial en pulgadas 269 piezas, sin gabinete</t>
  </si>
  <si>
    <t>Juego maestro industrial en pulgadas 270 piezas, con gabinete EX27M5</t>
  </si>
  <si>
    <t>Juego intermedio industrial en pulgadas 210 piezas, con gabinete EX27M6</t>
  </si>
  <si>
    <t>Juego intermedio industrial combinado 186 piezas, sin gabinete</t>
  </si>
  <si>
    <t>Juego intermedio industrial en pulgadas 209 piezas, sin gabinete</t>
  </si>
  <si>
    <t>Juego intermedio industrial combinado 163 piezas, con gabinete EX27M6</t>
  </si>
  <si>
    <t>Juego intermedio industrial combinado 234 piezas, sin gabinete</t>
  </si>
  <si>
    <t>Juego intermedio industrial combinado 162 piezas, sin gabinete</t>
  </si>
  <si>
    <t>Juego básico industrial en pulgadas 72 piezas, con caja D7</t>
  </si>
  <si>
    <t>Juego básico industrial en pulgadas 56 piezas, con caja D6</t>
  </si>
  <si>
    <t>Juego intermedio industrial métrico 202 piezas, sin gabinete</t>
  </si>
  <si>
    <t>Juego básico industrial en pulgadas 86 piezas, con caja D7</t>
  </si>
  <si>
    <t>Juego básico industrial métrico 68 piezas, con caja CPU20A</t>
  </si>
  <si>
    <t>Juego industrial para mantenimiento de ferrocarril en pulgadas, 102 piezas con caja D7</t>
  </si>
  <si>
    <t>Juego industrial para mantenimiento de ferrocarril en pulgadas, 68 piezas con caja D7</t>
  </si>
  <si>
    <t>Juego básico industrial para instrumentista de montaje en pulgadas, 68 piezas caja D7C20</t>
  </si>
  <si>
    <t>Juego básico industrial para instrumentista calibrador en pulgadas, 64 piezas caja D7C20</t>
  </si>
  <si>
    <t>Gabin modu fijo 7 gav 35"</t>
  </si>
  <si>
    <t>Gabin modu 2 ent 35"</t>
  </si>
  <si>
    <t>Gabin modu 4 ent 35"</t>
  </si>
  <si>
    <t>Gabin modu fijo 4 gav 35"</t>
  </si>
  <si>
    <t>Jgo d/cerrad p/gabin M56M8/S7</t>
  </si>
  <si>
    <t>Jgo d/cerrad p/gabin X41S8</t>
  </si>
  <si>
    <t>Jgo d/cerrad p/gabin X41M11/12</t>
  </si>
  <si>
    <t>Jgo d/cerrad p/gabin X27S9/S4</t>
  </si>
  <si>
    <t>Jgo d/cerrad p/gabin H41S8</t>
  </si>
  <si>
    <t>Jgo d/cerrad p/gabin H27S6</t>
  </si>
  <si>
    <t>Porta latas p/gabin</t>
  </si>
  <si>
    <t>Repisa porta rollo p/gabin</t>
  </si>
  <si>
    <t>Porta docto p/gabin</t>
  </si>
  <si>
    <t>Colector basura p/gabin</t>
  </si>
  <si>
    <t>Panel perforado p/gabin</t>
  </si>
  <si>
    <t>Barra d/seg p/gabin</t>
  </si>
  <si>
    <t>Gabin integ 10 gav 24"</t>
  </si>
  <si>
    <t>Carro utilit lamin 1 gav 30"</t>
  </si>
  <si>
    <t>Carro utilit lamin 2 ent 30"</t>
  </si>
  <si>
    <t>Carro utilit lamin 5 gav 30"</t>
  </si>
  <si>
    <t>Carro utilit lamin 1 ent 30"</t>
  </si>
  <si>
    <t>Carro utilitario de lámina 1 compartimiento 33"</t>
  </si>
  <si>
    <t>Carro utilitario plástico 35" x 18" 3 niveles</t>
  </si>
  <si>
    <t>Baul met p/lugar d/trab 60"</t>
  </si>
  <si>
    <t>Caja d/alum 24x9" c/char</t>
  </si>
  <si>
    <t>Caja portaherramientas de aluminio 24" x 9" x 9" con charola plástica</t>
  </si>
  <si>
    <t>Baul met p/lugar d/trab 48"</t>
  </si>
  <si>
    <t>Baul met p/lugar d/trab 36"</t>
  </si>
  <si>
    <t>Caja portaherramientas metálica tipo acordeón negra 7" x 18" x 7"</t>
  </si>
  <si>
    <t>Caja portaherramientas metálica tipo acordeón roja 7" x 16" x 6"</t>
  </si>
  <si>
    <t>Caja portaherramientas metálica tipo acordeón roja 7" x 16" x 8"</t>
  </si>
  <si>
    <t>Caja portaherramientas metálica tipo acordeón roja 7" x 21" x 8"</t>
  </si>
  <si>
    <t>Caja met azul 24x9"</t>
  </si>
  <si>
    <t>Caja met azul 11x6"</t>
  </si>
  <si>
    <t>Caja met azul 14x6"</t>
  </si>
  <si>
    <t>Caja met azul 16x7"</t>
  </si>
  <si>
    <t>Caja met azul 17x7"</t>
  </si>
  <si>
    <t>Caja met azul 20x7"</t>
  </si>
  <si>
    <t>Caja met azul 20x8"</t>
  </si>
  <si>
    <t>Caja met azul 23x10"</t>
  </si>
  <si>
    <t>Plataf mov p/cajas modu 29x20"</t>
  </si>
  <si>
    <t>Caja plast modu c/separ 22x14"</t>
  </si>
  <si>
    <t>Caja portaherramientas plástica de seguridad impermeable 10" x 9" x 6"</t>
  </si>
  <si>
    <t>Caja portaherramientas plástica de seguridad impermeable 16" x 12" x 6"</t>
  </si>
  <si>
    <t>Caja portaherramientas plástica de seguridad impermeable 20" x 16" x 8"</t>
  </si>
  <si>
    <t>Caja portaherramientas plástica de seguridad impermeable 9" x 7" x 4"</t>
  </si>
  <si>
    <t>Anaquel d/alam 48x24" 4 niv</t>
  </si>
  <si>
    <t>Anaquel d/alam 36x24" 4 niv</t>
  </si>
  <si>
    <t>Anaquel d/alam 36x18" 4 niv</t>
  </si>
  <si>
    <t>Riel para clips y dados 6"</t>
  </si>
  <si>
    <t>Riel para clips y dados 9"</t>
  </si>
  <si>
    <t>Anaquel d/alam 48x18" 4 niv</t>
  </si>
  <si>
    <t>Jgo dados acc 3/8" comb 47pz</t>
  </si>
  <si>
    <t>Juego de dados y accesorios cuadro de 3/8" combinado, 47 piezas</t>
  </si>
  <si>
    <t>Jgo dados acc 1/2" comb 30pz</t>
  </si>
  <si>
    <t>Juego de dados y accesorios cuadro de 1" en pulgadas, 14 piezas</t>
  </si>
  <si>
    <t>Juego de dados y accesorios cuadro de 1" en pulgadas, 28 piezas</t>
  </si>
  <si>
    <t>Juego de dados y accesorios cuadro de 1" en pulgadas, 21 piezas</t>
  </si>
  <si>
    <t>Juego de dados y accesorios cuadro de 1" en pulgadas, 16 piezas</t>
  </si>
  <si>
    <t>Nudo universal para dado cuadro de 3/8", 1-15/16"</t>
  </si>
  <si>
    <t>Nudo universal para dado cuadro de 3/4", 3-3/4"</t>
  </si>
  <si>
    <t>Extensión con barreno pasado para dado de impacto cuadro de 1", 7"</t>
  </si>
  <si>
    <t>Extensión con barreno pasado para dado de impacto cuadro de 3/4", 7"</t>
  </si>
  <si>
    <t>Extensión con barreno pasado para dado de impacto cuadro de 1", 10"</t>
  </si>
  <si>
    <t>Extensión con barreno pasado para dado de impacto cuadro de 3/4", 13"</t>
  </si>
  <si>
    <t>Perno para dado de impacto cuadro de 1-1/2", 2-61/64"</t>
  </si>
  <si>
    <t>Adaptador con barreno pasado para dado de impacto cuadro de 1" hembra a 3/4" macho</t>
  </si>
  <si>
    <t>Perno para dado de impacto cuadro de 1", 2-15/16"</t>
  </si>
  <si>
    <t>O-ring para dado de impacto cuadro de 1", 1-31/32"</t>
  </si>
  <si>
    <t>O-ring para dado de impacto cuadro de 1", 2-3/32"</t>
  </si>
  <si>
    <t>O-ring para dado de impacto cuadro de 1", 2-31/32"</t>
  </si>
  <si>
    <t>O-ring para dado de impacto cuadro de 1", 1-15/16"</t>
  </si>
  <si>
    <t>Adaptador con barreno pasado para dado de impacto cuadro de 1" hembra a 1-1/2" macho</t>
  </si>
  <si>
    <t>Adaptador con barreno pasado para dado de impacto cuadro de 1-1/2" hembra a 1" macho</t>
  </si>
  <si>
    <t>Perno para dado de impacto cuadro de 1", 1-15/16"</t>
  </si>
  <si>
    <t>Adaptador con barreno pasado para dado de impacto cuadro de 3/4" hembra a 1" macho</t>
  </si>
  <si>
    <t>O-ring para dado de impacto cuadro de 1", 1-3/4"</t>
  </si>
  <si>
    <t>O-ring para dado de impacto cuadro de 1", 1-21/32"</t>
  </si>
  <si>
    <t>Perno para dado de impacto cuadro de 1", 1-23/32"</t>
  </si>
  <si>
    <t>Adaptador con perno para dado de impacto cuadro de 3/8" hembra a 1/2" macho</t>
  </si>
  <si>
    <t>O-ring para dado de impacto cuadro de 1-1/2", 2-15/16"</t>
  </si>
  <si>
    <t>Perno para dado de impacto cuadro de 2-1/2", 4-31/64"</t>
  </si>
  <si>
    <t>Perno para dado de impacto cuadro de 3/4", 1-3/8"</t>
  </si>
  <si>
    <t>O-ring para dado de impacto cuadro de 3/4", 1-11/32"</t>
  </si>
  <si>
    <t>Adaptador con barreno pasado para dado de impacto cuadro de 1/2" hembra a 3/4" macho</t>
  </si>
  <si>
    <t>Llave combinada pulido espejo en pulgadas, 6 puntas, 15/16"</t>
  </si>
  <si>
    <t>Llave combinada pulido espejo en pulgadas, 6 puntas, 13/16"</t>
  </si>
  <si>
    <t>Llave combinada fosfatizada en pulgadas, 12 puntas, 5/16"</t>
  </si>
  <si>
    <t>Llave de obstrucción en pulgadas, 12 puntas, 7/16" x 1/2"</t>
  </si>
  <si>
    <t>Llave de obstrucción en pulgadas, 12 puntas, 5/8" x 3/4"</t>
  </si>
  <si>
    <t>Llave de obstrucción en pulgadas, 12 puntas, 9/16" x 5/8"</t>
  </si>
  <si>
    <t>Llave de obstrucción métrica, 12 puntas, 14 x 15 mm</t>
  </si>
  <si>
    <t>Llave de obstrucción métrica, 12 puntas, 16 x 19 mm</t>
  </si>
  <si>
    <t>Llave de obstrucción métrica, 12 puntas, 10 x 12 mm</t>
  </si>
  <si>
    <t>Llave de obstrucción métrica, 12 puntas, 11 x 13 mm</t>
  </si>
  <si>
    <t>Llave abocinada pulido espejo métrica, 6 puntas, 13 mm x 14 mm</t>
  </si>
  <si>
    <t>Llave abocinada pulido espejo métrica, 6 puntas, 16 mm x 18 mm</t>
  </si>
  <si>
    <t>Llave abocinada pulido espejo métrica, 6 puntas, 15 mm x 17 mm</t>
  </si>
  <si>
    <t>Llave abocinada pulido espejo en pulgadas, 6 puntas, 1/2" x 9/16"</t>
  </si>
  <si>
    <t>Llave abocinada pulido espejo en pulgadas, 6 puntas, 3/8" x 7/16"</t>
  </si>
  <si>
    <t>Llave de obstrucción métrica, 12 puntas, 17 x 18 mm</t>
  </si>
  <si>
    <t>Llave abocinada pulido espejo métrica, 6 puntas, 10 mm x 12 mm</t>
  </si>
  <si>
    <t>Llave abocinada pulido espejo en pulgadas, 6 puntas, 5/8" x 11/16"</t>
  </si>
  <si>
    <t>Llave abocinada pulido espejo métrica, 6 puntas, 9 mm x 11 mm</t>
  </si>
  <si>
    <t>Llave de estrías pulido espejo plana de matraca métrica, 12 puntas, 24 mm</t>
  </si>
  <si>
    <t>Llave de estrías pulido espejo plana de matraca en pulgadas, 12 puntas, 1-1/2"</t>
  </si>
  <si>
    <t>Llave de estrías pulido espejo plana de matraca métrica, 12 puntas, 30 mm</t>
  </si>
  <si>
    <t>Llave de estrías pulido espejo plana de matraca en pulgadas, 12 puntas, 1-5/16"</t>
  </si>
  <si>
    <t>Llave de estrías pulido espejo plana de matraca en pulgadas, 12 puntas, 1-7/8"</t>
  </si>
  <si>
    <t>Llave de estrías pulido espejo plana de matraca en pulgadas, 12 puntas, 3/4" x 7/8"</t>
  </si>
  <si>
    <t>Llave de estrías de matraca para refrigeración en pulgadas, 1/4" x 3/16"- 3/8" x 5/16"</t>
  </si>
  <si>
    <t>Llave de estrías pulido espejo acodada de matraca métrica, 12 puntas, 15 x 17 mm</t>
  </si>
  <si>
    <t>Llave de estrías pulido espejo acodada de matraca métrica, 6 puntas, 7 x 8 mm</t>
  </si>
  <si>
    <t>Llave de estrías pulido espejo acodada de matraca métrica, 6 puntas, 9 x 10 mm</t>
  </si>
  <si>
    <t>Llave de estrías pulido espejo acodada de matraca métrica, 6 puntas, 11 x 12 mm</t>
  </si>
  <si>
    <t>Llave de estrías pulido espejo acodada de matraca en pulgadas, 12 puntas, 5/8" x 11/16"</t>
  </si>
  <si>
    <t>Llave de estrías pulido espejo acodada de matraca métrica, 6 puntas, 13 x 14 mm</t>
  </si>
  <si>
    <t>Llave de estrías pulido espejo acodada de matraca en pulgadas, 12 puntas, 3/4" x 7/8"</t>
  </si>
  <si>
    <t>Llave de estrías pulido espejo plana de matraca en pulgadas, 12 puntas, 5/8" x 11/16"</t>
  </si>
  <si>
    <t>Llave de estrías pulido espejo plana de matraca en pulgadas, 12 puntas, 5/8" x 3/4"</t>
  </si>
  <si>
    <t>Llave de estrías pulido espejo acodada de matraca en pulgadas, 12 puntas, 1/2" x 9/16"</t>
  </si>
  <si>
    <t>Llave de estrías pulido espejo plana de matraca en pulgadas, 12 puntas, 3/8" x 7/16"</t>
  </si>
  <si>
    <t>Llave de estrías pulido espejo acodada de matraca métrica, 12 puntas, 19 x 21 mm</t>
  </si>
  <si>
    <t>Llave de estrías pulido espejo acodada de matraca métrica, 12 puntas, 16 x 18 mm</t>
  </si>
  <si>
    <t>Llave de estrías pulido espejo plana de matraca en pulgadas, 12 puntas, 1/2" x 9/16"</t>
  </si>
  <si>
    <t>Llave de estrías pulido espejo plana de matraca en pulgadas, 12 puntas, 3/4" x 9/16"</t>
  </si>
  <si>
    <t>Llave de estrías pulido espejo acodada de matraca en pulgadas, 12 puntas, 1/4" x 5/16"</t>
  </si>
  <si>
    <t>Llave de estrías pulido espejo acodada de matraca en pulgadas, 12 puntas, 3/8" x 7/16"</t>
  </si>
  <si>
    <t>Llave de estrías pulido espejo plana de matraca en pulgadas, 12 puntas, 1/4" x 5/16"</t>
  </si>
  <si>
    <t>Llave de estrías pulido espejo acodada de matraca en pulgadas, 12 puntas, 5/8" x 3/4"</t>
  </si>
  <si>
    <t>Llave acodada de alta palanca fosfatizada sin cola en pulgadas, 12 puntas, 2-3/8"</t>
  </si>
  <si>
    <t>Llave acodada de alta palanca fosfatizada con cola en métrica, 12 puntas, 34 mm</t>
  </si>
  <si>
    <t>Llave acodada de alta palanca fosfatizada con cola en pulgadas, 12 puntas, 1"</t>
  </si>
  <si>
    <t>Llave acodada de alta palanca fosfatizada con cola en pulgadas, 12 puntas, 1-1/16"</t>
  </si>
  <si>
    <t>Llave acodada de alta palanca fosfatizada con cola en pulgadas, 12 puntas, 1-1/8"</t>
  </si>
  <si>
    <t>Llave acodada de alta palanca fosfatizada con cola en pulgadas, 12 puntas, 1-1/4"</t>
  </si>
  <si>
    <t>Llave acodada de alta palanca fosfatizada con cola en pulgadas, 12 puntas, 1-5/16"</t>
  </si>
  <si>
    <t>Llave acodada de alta palanca fosfatizada con cola en pulgadas, 12 puntas, 1-7/16"</t>
  </si>
  <si>
    <t>Llave acodada de alta palanca fosfatizada con cola en pulgadas, 12 puntas, 1-1/2"</t>
  </si>
  <si>
    <t>Llave acodada de alta palanca fosfatizada con cola en métrica, 12 puntas, 24 mm</t>
  </si>
  <si>
    <t>Llave acodada de alta palanca fosfatizada con cola en métrica, 12 puntas, 25 mm</t>
  </si>
  <si>
    <t>Llave acodada de alta palanca fosfatizada con cola en métrica, 12 puntas, 26 mm</t>
  </si>
  <si>
    <t>Llave acodada de alta palanca fosfatizada con cola en pulgadas, 12 puntas, 1-11/16"</t>
  </si>
  <si>
    <t>Llave acodada de alta palanca fosfatizada con cola en métrica, 12 puntas, 27 mm</t>
  </si>
  <si>
    <t>Llave acodada de alta palanca fosfatizada con cola en métrica, 12 puntas, 28 mm</t>
  </si>
  <si>
    <t>Llave acodada de alta palanca fosfatizada con cola en pulgadas, 12 puntas, 1-13/16"</t>
  </si>
  <si>
    <t>Llave acodada de alta palanca fosfatizada con cola en pulgadas, 12 puntas, 1-7/8"</t>
  </si>
  <si>
    <t>Llave acodada de alta palanca fosfatizada con cola en pulgadas, 12 puntas, 2"</t>
  </si>
  <si>
    <t>Llave acodada de alta palanca fosfatizada con cola en métrica, 12 puntas, 32 mm</t>
  </si>
  <si>
    <t>Llave acodada de alta palanca fosfatizada con cola en métrica, 12 puntas, 36 mm</t>
  </si>
  <si>
    <t>Llave acodada de alta palanca fosfatizada con cola en métrica, 12 puntas, 41 mm</t>
  </si>
  <si>
    <t>Llave acodada de alta palanca fosfatizada con cola en métrica, 12 puntas, 46 mm</t>
  </si>
  <si>
    <t>Llave acodada de alta palanca fosfatizada con cola en métrica, 12 puntas, 50 mm</t>
  </si>
  <si>
    <t>Llave acodada de alta palanca fosfatizada con cola en pulgadas, 12 puntas, 1-5/8"</t>
  </si>
  <si>
    <t>Llave acodada de alta palanca fosfatizada sin cola en pulgadas, 12 puntas, 2-9/16"</t>
  </si>
  <si>
    <t>Llave acodada de alta palanca fosfatizada sin cola en pulgadas, 12 puntas, 2-15/16"</t>
  </si>
  <si>
    <t>Llave acodada de alta palanca fosfatizada sin cola en pulgadas, 12 puntas, 2-7/8"</t>
  </si>
  <si>
    <t>Llave acodada de alta palanca fosfatizada sin cola en pulgadas, 12 puntas, 2-5/8"</t>
  </si>
  <si>
    <t>Llave acodada de alta palanca fosfatizada sin cola métrica, 12 puntas, 85 mm</t>
  </si>
  <si>
    <t>Llave acodada de alta palanca fosfatizada sin cola métrica, 12 puntas, 60 mm</t>
  </si>
  <si>
    <t>Llave acodada de alta palanca fosfatizada sin cola en pulgadas, 12 puntas, 2-3/4"</t>
  </si>
  <si>
    <t>Llave acodada de alta palanca fosfatizada sin cola en pulgadas, 12 puntas, 3-1/2"</t>
  </si>
  <si>
    <t>Llave acodada de alta palanca fosfatizada sin cola en pulgadas, 12 puntas, 3-3/4"</t>
  </si>
  <si>
    <t>Llave acodada de alta palanca fosfatizada sin cola métrica, 12 puntas, 75 mm</t>
  </si>
  <si>
    <t>Llave acodada de alta palanca fosfatizada sin cola en pulgadas, 12 puntas, 2-1/8"</t>
  </si>
  <si>
    <t>Llave acodada de alta palanca fosfatizada sin cola métrica, 12 puntas, 70 mm</t>
  </si>
  <si>
    <t>Llave acodada de alta palanca fosfatizada sin cola en pulgadas, 12 puntas, 2-1/4"</t>
  </si>
  <si>
    <t>Llave acodada de alta palanca fosfatizada sin cola en pulgadas, 12 puntas, 2-3/16"</t>
  </si>
  <si>
    <t>Llave acodada de alta palanca fosfatizada sin cola métrica, 12 puntas, 65 mm</t>
  </si>
  <si>
    <t>Llave acodada de alta palanca fosfatizada sin cola en pulgadas, 12 puntas, 3-7/8"</t>
  </si>
  <si>
    <t>Llave acodada de alta palanca fosfatizada sin cola en pulgadas, 12 puntas, 3-1/8"</t>
  </si>
  <si>
    <t>Llave acodada de alta palanca fosfatizada sin cola en pulgadas, 12 puntas, 3"</t>
  </si>
  <si>
    <t>Llave acodada de alta palanca fosfatizada sin cola métrica, 12 puntas, 55 mm</t>
  </si>
  <si>
    <t>Llave acodada de alta palanca fosfatizada sin cola en pulgadas, 12 puntas, 2-1/2"</t>
  </si>
  <si>
    <t>Llave acodada de alta palanca fosfatizada sin cola métrica, 12 puntas, 80 mm</t>
  </si>
  <si>
    <t>Llave inglesa con pasador fosfatizada 5/16" x 3"</t>
  </si>
  <si>
    <t>Multiplicador de torque reacción esclava cuadro de 3/4" a 1-1/2", 8800 ft-lb</t>
  </si>
  <si>
    <t>Refacción de engrane para multiplicador de torque modelos anteriores a 2013, 6262</t>
  </si>
  <si>
    <t>Torquímetro de carátula con cuerpo de aluminio cuadro de 3/8", 30-150 in-lb</t>
  </si>
  <si>
    <t>Torquímetro de carátula con cuerpo de aluminio cuadro de 3/4", 120-600 ft-lb</t>
  </si>
  <si>
    <t>Torquímetro de carátula con cuerpo de aluminio cuadro de 1/2", 50-250 ft-lb</t>
  </si>
  <si>
    <t>Destornillador de precisión ESD anti-estáticos, punta plana 15/128" x 2-15/16"</t>
  </si>
  <si>
    <t>Destornillador de precisión ESD anti-estáticos, punta Torx  T5 x 2-3/8"</t>
  </si>
  <si>
    <t>Destornillador de precisión ESD anti-estáticos, punta plana 13/128" x 2-15/16"</t>
  </si>
  <si>
    <t>Punta Torx de poder hexágono de 1/4", T6 x 1-15/16"</t>
  </si>
  <si>
    <t>Punta Torx de poder hexágono de 1/4", T7 x 1-15/16"</t>
  </si>
  <si>
    <t>Punta Torx de poder hexágono de 1/4", T8 x 1-15/16"</t>
  </si>
  <si>
    <t>Punta Torx de poder hexágono de 1/4", T9 x 1-15/16"</t>
  </si>
  <si>
    <t>Punta Torx de poder hexágono de 1/4", T10 x 1-15/16"</t>
  </si>
  <si>
    <t>Punta Torx de poder hexágono de 1/4", T15 x 1-15/16"</t>
  </si>
  <si>
    <t>Punta Torx de poder hexágono de 1/4", T20 x 1-15/16"</t>
  </si>
  <si>
    <t>Punta Torx de poder hexágono de 1/4", T27 x 1-15/16"</t>
  </si>
  <si>
    <t>Punta Torx de poder hexágono de 1/4", T40 x 1-15/16"</t>
  </si>
  <si>
    <t>Punta Torx de poder hexágono de 1/4", T30 x 1-15/16"</t>
  </si>
  <si>
    <t>Pinza de extensión 6 posiciones de 13-1/2" para tubo</t>
  </si>
  <si>
    <t>Pinza pelacables automática de 6.6"</t>
  </si>
  <si>
    <t>Ponchadora de impacto cuchillas 66 y 88/110</t>
  </si>
  <si>
    <t>Pinza ponchadora modular 8.3" para conectores RJ22, RJ12/11, RJ45</t>
  </si>
  <si>
    <t>Pinza ponchadora modular 7.5" para conectores RJ12/11, RJ45</t>
  </si>
  <si>
    <t>Ponchadora conector para cable coaxial 6.1"</t>
  </si>
  <si>
    <t>Pinza para anillos de retención con puntas intercambiables, 12 piezas</t>
  </si>
  <si>
    <t>Pinza para anillos de retención con puntas intercambiables, 11 piezas</t>
  </si>
  <si>
    <t>Cortapernos forjado 14"</t>
  </si>
  <si>
    <t>Cuña de bronce-aluminio antichispa de 200 x 20 x 30 mm</t>
  </si>
  <si>
    <t>Cuña de bronce-aluminio antichispa de 230 x 40 x 20 mm</t>
  </si>
  <si>
    <t>Destornillador con mango trimaterial 1000 V, punta plana 1/4" x 6"</t>
  </si>
  <si>
    <t>Destornillador con mango trimaterial 1000 V, punta plana 5/32" x 4"</t>
  </si>
  <si>
    <t>Destornillador con mango trimaterial 1000 V, punta plana 7/32" x 5"</t>
  </si>
  <si>
    <t>Destornillador con mango bimaterial 1000 V, punta plana 5/32" x 4"</t>
  </si>
  <si>
    <t>Destornillador con mango bimaterial 1000 V, punta Phillips #2 x 3-15/16"</t>
  </si>
  <si>
    <t>Destornillador con mango bimaterial 1000 V, punta Phillips #1 x 3-5/32"</t>
  </si>
  <si>
    <t>Destornillador con mango trimaterial 1000 V, de caja en pulgadas 7/16" x 5"</t>
  </si>
  <si>
    <t>Destornillador con mango bimaterial 1000 V, punta plana 1/4" x 5-7/8"</t>
  </si>
  <si>
    <t>Destornillador con mango bimaterial 1000 V, punta plana 3/32" x 3"</t>
  </si>
  <si>
    <t>Destornillador con mango trimaterial 1000 V, de caja métrico 6 mm x 5"</t>
  </si>
  <si>
    <t>Destornillador con mango trimaterial 1000 V, de caja métrico 7 mm x 5"</t>
  </si>
  <si>
    <t>Destornillador con mango trimaterial 1000 V, de caja métrico 8 mm x 5"</t>
  </si>
  <si>
    <t>Destornillador con mango trimaterial 1000 V, de caja métrico 9 mm x 5"</t>
  </si>
  <si>
    <t>Destornillador con mango trimaterial 1000 V, de caja métrico 10 mm x 5"</t>
  </si>
  <si>
    <t>Destornillador con mango trimaterial 1000 V, de caja métrico 11 mm x 5"</t>
  </si>
  <si>
    <t>Destornillador con mango trimaterial 1000 V, de caja en pulgadas 1/4" x 5"</t>
  </si>
  <si>
    <t>Destornillador con mango trimaterial 1000 V, de caja en pulgadas 3/16" x 5"</t>
  </si>
  <si>
    <t>Destornillador rojo 1000 V, punta plana 1/8" x 3"</t>
  </si>
  <si>
    <t>Destornillador rojo 1000 V, punta plana 3/32" x 3"</t>
  </si>
  <si>
    <t>Destornillador rojo 1000 V, punta plana 1/4" x 5-7/8"</t>
  </si>
  <si>
    <t>Pinza de 1000 V de 9-1/2" universal</t>
  </si>
  <si>
    <t>Juego de destornilladores con mango bimaterial y puntas intercambiables 1000 V, 10 piezas</t>
  </si>
  <si>
    <t>Pinza de 1000 V de 7-15/16" corte diagonal</t>
  </si>
  <si>
    <t>Pinza de 1000 V de 6-5/16" universal</t>
  </si>
  <si>
    <t>Pinza de 1000 V de 7-7/8" corte diagonal</t>
  </si>
  <si>
    <t>Pinza de 1000 V de 7-1/16" universal</t>
  </si>
  <si>
    <t>Pinza de 1000 V de 7-7/8" punta larga</t>
  </si>
  <si>
    <t>Pinza de 1000 V de 7" corte diagonal</t>
  </si>
  <si>
    <t>Quijada para tornillo para extractor 10 ton, 3" de alcance</t>
  </si>
  <si>
    <t>Quijada larga para extractor 10 ton, 4 -7/8" a 7-7/16" de alcance</t>
  </si>
  <si>
    <t>Quijada corta para extractor 10 ton, 4-7/8" de alcance</t>
  </si>
  <si>
    <t>Quijada angosta para extractor 10 ton, 7-5/16" de alcance</t>
  </si>
  <si>
    <t>Juego de extractores interiores y exteriores con accesorios 3 ton, 8 piezas</t>
  </si>
  <si>
    <t>Juego de extractor automotriz de volante tipo C, 25 piezas</t>
  </si>
  <si>
    <t>Separador de baleros 3" a 4-1/2"</t>
  </si>
  <si>
    <t>Separador de baleros 1-1/4" a 2-1/4"</t>
  </si>
  <si>
    <t>Extractor recto para tornillos y tubos 3/8" x 5/8"</t>
  </si>
  <si>
    <t>Extractor recto para tornillos y tubos 1/4" x 7/16"</t>
  </si>
  <si>
    <t>Extractor recto para tornillos y tubos 5/16" x 1/2" y 9/16"</t>
  </si>
  <si>
    <t>Extractor recto para tornillos y tubos 3/16" x 5/16"</t>
  </si>
  <si>
    <t>Prensa plástica de resorte 4", Quick Release</t>
  </si>
  <si>
    <t>Prensa plástica de resorte 2", Quick Release</t>
  </si>
  <si>
    <t>Levantador magnético con tenaza 5 kg</t>
  </si>
  <si>
    <t>Levantador magnético 1.6 Kg</t>
  </si>
  <si>
    <t>Levantador magnético 3.6 kg</t>
  </si>
  <si>
    <t>Espejo de inspección telescópico 2-1/8" x 3-1/2"</t>
  </si>
  <si>
    <t>Pinza para obstrucción de flujo mango con resorte 10"</t>
  </si>
  <si>
    <t>Removedor de carbón 6"</t>
  </si>
  <si>
    <t>Bomba para prueba de vacío 14.73 psi</t>
  </si>
  <si>
    <t>Tina limpia partes 75.7 Lt</t>
  </si>
  <si>
    <t>Tina limpia partes 13.2 Lt</t>
  </si>
  <si>
    <t>Receptor de aceite con succión 65 Lt</t>
  </si>
  <si>
    <t>Receptor de aceite por gravedad 65 Lt</t>
  </si>
  <si>
    <t>Receptor de aceite por gravedad 65 Lt para camión</t>
  </si>
  <si>
    <t>Tapete cubre salpicaderas 99 cm x 49 cm</t>
  </si>
  <si>
    <t>Receptor de aceite por gravedad 90 Lt</t>
  </si>
  <si>
    <t>Recipiente para drenaje de aceite 16 Lt</t>
  </si>
  <si>
    <t>Barra para ajuste de frenos 9"</t>
  </si>
  <si>
    <t>Juego de calibrador de frenos de discos traseros, 6 piezas</t>
  </si>
  <si>
    <t>Barra para ajuste de frenos 7-1/4"</t>
  </si>
  <si>
    <t>Juego para restaurar roscas, 48 piezas</t>
  </si>
  <si>
    <t>Separador de balatas para frenos de disco</t>
  </si>
  <si>
    <t>Bruñidora para frenos de tambor de 1-1/4" a 3-1/2"</t>
  </si>
  <si>
    <t>Separador de balatas para frenos tipo matraca</t>
  </si>
  <si>
    <t>Calibrador de balatas métrico, 8 hojas</t>
  </si>
  <si>
    <t>Pinza para remover capuchones de bujías minimo de agarre 3/4"</t>
  </si>
  <si>
    <t>Juego para remover e instalar sellos del árbol de levas del cigüeñal, 24 piezas</t>
  </si>
  <si>
    <t>Juego para sincronizar motores, 30 piezas</t>
  </si>
  <si>
    <t>Herramienta para instalar el perno de la polea del cigüeñal</t>
  </si>
  <si>
    <t>Dado en pulgadas cuadro de 3/8" para sensor oxígeno, 7/8"</t>
  </si>
  <si>
    <t>Juego de seguridad para cadena de tiempo, 5 piezas</t>
  </si>
  <si>
    <t>Juego para bloqueo de árbol de levas, 19 piezas</t>
  </si>
  <si>
    <t>Juego para bloqueo de árbol de levas para motores, 6 piezas</t>
  </si>
  <si>
    <t>Juego para sincronizar motores, 21 piezas</t>
  </si>
  <si>
    <t>Compresor de válvulas de 35 mm a 142 mm</t>
  </si>
  <si>
    <t>Opresor de anillos 3-1/2" a 7"</t>
  </si>
  <si>
    <t>Opresor de anillos 2-1/8" a 5"</t>
  </si>
  <si>
    <t>Pinza opresora de resorte de válvulas de 7/8" a 2-1/4"</t>
  </si>
  <si>
    <t>Opresor de banda acanalado 3" a 5"</t>
  </si>
  <si>
    <t>Bruñidora para cilindros de motor 2" a 7"</t>
  </si>
  <si>
    <t>Opresor de resorte válvulas tipo "C"</t>
  </si>
  <si>
    <t>Asentador de válvulas 1-1/8" a 1-3/8"</t>
  </si>
  <si>
    <t>Juego de opresor anillos, 7 piezas</t>
  </si>
  <si>
    <t>Juego de bruñidora para motor expansivo, 4 piezas</t>
  </si>
  <si>
    <t>Juego de probador de corriente, 11 piezas</t>
  </si>
  <si>
    <t>Juego desconectores para líneas de combustible, 12 piezas</t>
  </si>
  <si>
    <t>Limpiador de inyectores 100 PSI</t>
  </si>
  <si>
    <t>Juego desconectores para líneas de combustible, 7 piezas</t>
  </si>
  <si>
    <t>Estetoscopio para mecánico 12"</t>
  </si>
  <si>
    <t>Juego de estetoscopio para mecánico, 3 piezas</t>
  </si>
  <si>
    <t>Probador de presión de escape del motor de 0.7 a 15 psi</t>
  </si>
  <si>
    <t>Juego de probador de combustible, 34 piezas</t>
  </si>
  <si>
    <t>Juego de probador de presión de fuel-inyection, 11 piezas</t>
  </si>
  <si>
    <t>Comprobador de escape de cilindros</t>
  </si>
  <si>
    <t>Juego para detección de fugas en radiador, 6 piezas</t>
  </si>
  <si>
    <t>Juego para remover de ventilador Ford®, 4 piezas</t>
  </si>
  <si>
    <t>Juego para remover de ventilador Ford®, 3 piezas</t>
  </si>
  <si>
    <t>Barra de impacto para tornillo de cigüeñal</t>
  </si>
  <si>
    <t>Sujetador universal de poleas</t>
  </si>
  <si>
    <t>Juego para detección de fugas en radiador, 14 piezas</t>
  </si>
  <si>
    <t>Juego para remover e instalar baleros, 10 piezas</t>
  </si>
  <si>
    <t>Juego de llaves para filtros de aceite Toyota, 3 piezas</t>
  </si>
  <si>
    <t>Juego para remover e instalar baleros, 13 piezas</t>
  </si>
  <si>
    <t>Juego de prensa para rótula, perno de anclaje de freno de camión, 7 piezas</t>
  </si>
  <si>
    <t>Juego de compresor de resortes de suspensión MacPherson, 2 piezas</t>
  </si>
  <si>
    <t>Dado para suspensión Audi® y VW®</t>
  </si>
  <si>
    <t>Juego de herramienta para tirante interior, 9 piezas</t>
  </si>
  <si>
    <t>Juego de opresores para resortes de suspensión Macpherson, 9 piezas</t>
  </si>
  <si>
    <t>Llave para la cremallera de dirección</t>
  </si>
  <si>
    <t>Pinzas para terminal cable de batería 7-3/8"</t>
  </si>
  <si>
    <t>Juego para remover e instalar bomba de dirección hidráulica, alternador y polea, 11 piezas</t>
  </si>
  <si>
    <t>Probador de chispa en línea 28 V</t>
  </si>
  <si>
    <t>Calibrador en pulgadas 25 hojas</t>
  </si>
  <si>
    <t>Calibrador en pulgadas 9 hojas</t>
  </si>
  <si>
    <t>Calibrador para ignición 23 hojas</t>
  </si>
  <si>
    <t>Conector de suministro de corriente</t>
  </si>
  <si>
    <t>Calibrador métrico 25 hojas</t>
  </si>
  <si>
    <t>Calibrador extralargo 25 hojas</t>
  </si>
  <si>
    <t>Calibrador puntas a 45° 26 hojas</t>
  </si>
  <si>
    <t>Calibrador go-no-go puntas 22 hojas</t>
  </si>
  <si>
    <t>Martillo de laminero 13" mango de fibra de vidrio, para acabados lisos</t>
  </si>
  <si>
    <t>Martillo de laminero 13" mango de fibra de vidrio, para laminero desabollador</t>
  </si>
  <si>
    <t>Martillo de laminero 12" mango de madera, para terminados</t>
  </si>
  <si>
    <t>Martillo de laminero 12" mango de madera, desabollador</t>
  </si>
  <si>
    <t>Martillo de laminero 12" mango de madera, para acabados lisos</t>
  </si>
  <si>
    <t>Martillo de laminero 12" mango de madera, desabollador 2 cabezas</t>
  </si>
  <si>
    <t>Martillo de laminero 13" mango de fibra de vidrio, para terminados</t>
  </si>
  <si>
    <t>Espátula para montar y desmontar llantas doble cuchara 30" x 11/16"</t>
  </si>
  <si>
    <t>Espátula de uña 26" x 11/16"</t>
  </si>
  <si>
    <t>Espátula para montar y desmontar llantas doble cuchara 25" x 11/16"</t>
  </si>
  <si>
    <t>Barra para remover llantas de motocicleta 12"</t>
  </si>
  <si>
    <t>Dado de impacto largo doble boca en pulgadas cuadro de 1/2", 3/4" x 13/16"</t>
  </si>
  <si>
    <t>Dado de impacto largo métrico cuadro de 1" para ruedas de camión, 33mm</t>
  </si>
  <si>
    <t>Dado de impacto corto doble boca métrico cuadro de 1/2", 17 x 19 mm</t>
  </si>
  <si>
    <t>Dado de impacto corto doble boca métrico cuadro de 1/2", 19 x 21 mm</t>
  </si>
  <si>
    <t>Dado de impacto corto doble boca en pulgadas cuadro de 1/2", 3/4" x 13/16"</t>
  </si>
  <si>
    <t>Dado de impacto largo doble boca métrico cuadro de 1/2", 19 x 21 mm</t>
  </si>
  <si>
    <t>Dado de impacto en pulgadas cuadro de 1/2" para ruedas de camión, 1" x 1-1/2"</t>
  </si>
  <si>
    <t>Dado de impacto métrico cuadro de 1/2" con protección Nylamid, 19 mm</t>
  </si>
  <si>
    <t>Dado de impacto métrico cuadro de 1/2" con protección Nylamid, 17 mm</t>
  </si>
  <si>
    <t>Dado de impacto métrico cuadro de 1/2" con protección Nylamid, 21 mm</t>
  </si>
  <si>
    <t>Dado de impacto en pulgadas cuadro de 1/2" con protección Nylamid, 7/8"</t>
  </si>
  <si>
    <t>Dado de impacto en pulgadas cuadro de 3/4" para ruedas de camión, 3/4" x 1-1/2"</t>
  </si>
  <si>
    <t>Llave de cruz para minibús 26"</t>
  </si>
  <si>
    <t>Llave de cruz para camioneta 26"</t>
  </si>
  <si>
    <t>Llave de cruz fosfatizada 18"</t>
  </si>
  <si>
    <t>Llave de cruz fosfatizada 20"</t>
  </si>
  <si>
    <t>Llave de cruz fosfatizada 22"</t>
  </si>
  <si>
    <t>Barra fosfatizada para llave de artillería 7/8" x 15-3/4"</t>
  </si>
  <si>
    <t>Extractor de capuchón con hexágono exterior 1-1/8"</t>
  </si>
  <si>
    <t>Barra fosfatizada para llave de artillería 11/16" x 16"</t>
  </si>
  <si>
    <t>Juego de llave de cruz multifuncional con dados combinados fosfatizados, 5 piezas</t>
  </si>
  <si>
    <t>Barra fosfatizada para llave de artillería 3/4" x 16"</t>
  </si>
  <si>
    <t>Balanceadora de llantas de 28" con rin 10" a 24"</t>
  </si>
  <si>
    <t>Llave de cruz fosfatizada multifuncional 18"</t>
  </si>
  <si>
    <t>Pinza quita plomos 9-1/4"</t>
  </si>
  <si>
    <t>Desmontadora de llantas 1.5 HP para rin 24"</t>
  </si>
  <si>
    <t>Desmontadora de llantas 1.5 HP para rin 24" con brazo</t>
  </si>
  <si>
    <t>Elevador electro-hidráulico 10,000 lb con travesaño</t>
  </si>
  <si>
    <t>Elevador electro-hidráulico 10,000 lb dos postes</t>
  </si>
  <si>
    <t>Transpaleta hidráulica 3 ton</t>
  </si>
  <si>
    <t>Diablo bodeguero capacidad 700 kg</t>
  </si>
  <si>
    <t>Rack con polipastos manuales, 4 piezas</t>
  </si>
  <si>
    <t>Multímetro digital compacto autorango</t>
  </si>
  <si>
    <t>Multímetro digital manual y autorango</t>
  </si>
  <si>
    <t>Multímetro digital automotriz autorango</t>
  </si>
  <si>
    <t>Compás de punta divisor 6"</t>
  </si>
  <si>
    <t>Compás para medición exterior 6"</t>
  </si>
  <si>
    <t>Compás para medición interior  6"</t>
  </si>
  <si>
    <t>Compás de punta divisor 10"</t>
  </si>
  <si>
    <t>Compás para medición exterior 10"</t>
  </si>
  <si>
    <t>Compás de punta divisor 12"</t>
  </si>
  <si>
    <t>Compás para medición exterior 12"</t>
  </si>
  <si>
    <t>Compás para medición interior 12"</t>
  </si>
  <si>
    <t>Compás de punta divisor 8"</t>
  </si>
  <si>
    <t>Compás para medición exterior 8"</t>
  </si>
  <si>
    <t>Compás para medición interior 10"</t>
  </si>
  <si>
    <t>Compás para medición interior 8"</t>
  </si>
  <si>
    <t>Juego de soldadora inverter con careta, 2 piezas</t>
  </si>
  <si>
    <t>Antorcha para soldadora SOLM1020-BV</t>
  </si>
  <si>
    <t>Cuello antorcha para soldadora SOLM1020-BV</t>
  </si>
  <si>
    <t>Tobera antorcha para soldadora SOLM1020-BV</t>
  </si>
  <si>
    <t>Antorcha para soldadora SOLT1020-BV</t>
  </si>
  <si>
    <t>Capuchón antorcha para soldadora SOLT1020-BV</t>
  </si>
  <si>
    <t>Cuello para antorcha para soldadora SOLT1020-BV</t>
  </si>
  <si>
    <t>Casquillo antorcha para soldadora SOLT1020-BV</t>
  </si>
  <si>
    <t>Cortadora de plasma, 110 V - 220 V</t>
  </si>
  <si>
    <t>Cortadora de plasma, 220 V</t>
  </si>
  <si>
    <t>Esquina magnética para soldar multiangular con switch 4-21/32", 55 lb</t>
  </si>
  <si>
    <t>Esquina magnética para soldar multiangular con switch 3-3/8", 30 lb</t>
  </si>
  <si>
    <t>Lanza y pistola para hidrolavadora eléctrica HL1074</t>
  </si>
  <si>
    <t>Manguera para hidrolavadora eléctrica HL1074</t>
  </si>
  <si>
    <t>Manguera para hidrolavadora eléctrica HL1051</t>
  </si>
  <si>
    <t>Lanza y pistola para hidrolavadora eléctrica HL1051</t>
  </si>
  <si>
    <t>Punta turbo para lanza de hidrolavadora a gasolina HG840, HG865, HG909 y HG914</t>
  </si>
  <si>
    <t>Manguera para hidrolavadora a gasolina HG909 y HG914</t>
  </si>
  <si>
    <t>Manguera para hidrolavadora a gasolina HG865</t>
  </si>
  <si>
    <t>Cepillo limpiador para hidrolavadora a gasolina HG840, HG909 y HG865</t>
  </si>
  <si>
    <t>Lanza y pistola para hidrolavadora a gasolina HG840</t>
  </si>
  <si>
    <t>Lanza y pistola para hidrolavadora a gasolina HG909 y HG914</t>
  </si>
  <si>
    <t>Lanza y pistola para hidrolavadora a gasolina HG865</t>
  </si>
  <si>
    <t>Manguera para hidrolavadora a gasolina HG840</t>
  </si>
  <si>
    <t>Cople conexión rápida para lanza de hidrolavadora a gasolina HG840, HG909, HG865 y HG914</t>
  </si>
  <si>
    <t>Punta para lanza multisalida 6 en 1 para hidrolavadora a gasolina HG840 y HG865</t>
  </si>
  <si>
    <t>Punta turbo para lanza de hidrolavadora a gasolina HG840 y HG865</t>
  </si>
  <si>
    <t>Carrete para desbrozadoras DG843 y DG853</t>
  </si>
  <si>
    <t>Cuchilla para desbrozadora DG843 y DG853</t>
  </si>
  <si>
    <t>Filtro regulador y lubricador de aire 1/4" NPT</t>
  </si>
  <si>
    <t>Filtro regulador y lubricador de aire 3/8" NPT</t>
  </si>
  <si>
    <t>Filtro regulador y lubricador de aire 3/4" NPT</t>
  </si>
  <si>
    <t>Filtro regulador y lubricador de aire 1/2" NPT</t>
  </si>
  <si>
    <t>Pulidora neumática vertical 7" 4,000 RPM</t>
  </si>
  <si>
    <t>Pulidora neumática angular 7" 2,500 RPM</t>
  </si>
  <si>
    <t>Juego de pistola de impacto neumática cuadro de 1/2" y accesorios métricos, 13 piezas</t>
  </si>
  <si>
    <t>Juego de pistola de impacto neumática cuadro de 1/2" y accesorios en pulgadas, 13 piezas</t>
  </si>
  <si>
    <t>Pistola de impacto neumática cuadro de 1/2" 420 Ft-lb sistema pin clutch</t>
  </si>
  <si>
    <t>Juego de pistola de impacto neumática cuadro de 1/2" y accesorios métricos,7 piezas</t>
  </si>
  <si>
    <t>Juego de pistola de impacto neumática cuadro de 3/4" y accesorios métricos, 10 piezas</t>
  </si>
  <si>
    <t>Pistola de impacto neumática cuadro de 3/4" 1,100 Ft-lb sistema twin hammer</t>
  </si>
  <si>
    <t>Juego de pistola de impacto neumática cuadro de 3/4" y accesorios en pulgadas, 10 piezas</t>
  </si>
  <si>
    <t>Juego de pistola de impacto neumática cuadro de 1/2" y accesorios en pulgadas, 7 piezas</t>
  </si>
  <si>
    <t>Juego de pistola de impacto neumática cuadro de 3/4" y accesorios métricos, 7 piezas</t>
  </si>
  <si>
    <t>Juego de pistola de impacto neumática cuadro de 3/4" y accesorios en pulgadas, 7 piezas</t>
  </si>
  <si>
    <t>Pistola de impacto neumática cuadro de 1" 2,580 Ft-lb con extensión 6" sistema rocking dog</t>
  </si>
  <si>
    <t>Pistola de impacto neumática cuadro de 1" 1,800 Ft-lb sistema twin hammer</t>
  </si>
  <si>
    <t>Extensión de 8" para pistola de impacto neumática UP6120</t>
  </si>
  <si>
    <t>Matraca neumática cuadro de 3/8", 50 ft-lb</t>
  </si>
  <si>
    <t>Matraca neumática cuadro de 1/2", 50 ft-lb</t>
  </si>
  <si>
    <t>Juego de matraca neumática y dados cuadro de 1/2" en pulgadas, 12 piezas</t>
  </si>
  <si>
    <t>Juego de matraca neumática y dados cuadro de 3/8" en pulgadas , 14 piezas</t>
  </si>
  <si>
    <t>Juego de matraca neumática y dados cuadro de 1/2" métricos, 12 piezas</t>
  </si>
  <si>
    <t>Juego de matraca neumática y dados cuadro de 3/8" métricos, 17 piezas</t>
  </si>
  <si>
    <t>Juego de cinceles para martillo neumático, 5 piezas</t>
  </si>
  <si>
    <t>Juego de martillo neumático y accesorios, 7 piezas</t>
  </si>
  <si>
    <t>Juego de agujas para escareador, 19 piezas</t>
  </si>
  <si>
    <t>Cincel para punzar para martillo neumático</t>
  </si>
  <si>
    <t>Cople rápido para montar cinceles en martillo neumático</t>
  </si>
  <si>
    <t>Disco para cortadora UP874, 3/8" x 1/16"</t>
  </si>
  <si>
    <t>Taladro neumático 3/8" 1,800 RPM reversible</t>
  </si>
  <si>
    <t>Taladro neumático 3/8" 1,600 RPM angular reversible</t>
  </si>
  <si>
    <t>Taladro neumático 1/2" 800 RPM reversible</t>
  </si>
  <si>
    <t>Sierra para caladora neumática UP881, 32 dientes</t>
  </si>
  <si>
    <t>Placa compactadora a gasolina con motor de 4 tiempos 5.5 HP</t>
  </si>
  <si>
    <t>Bailarina compactadora a gasolina con motor de 4 tiempos 3 HP</t>
  </si>
  <si>
    <t>Vibradora de concreto a gasolina con motor de 4 tiempo 5.5 HP</t>
  </si>
  <si>
    <t>Corta azulejos de corte recto para grandes formatos 36"</t>
  </si>
  <si>
    <t>Corta azulejos de corte recto para grandes formatos 30-15/16"</t>
  </si>
  <si>
    <t>Guía para cable 60 m</t>
  </si>
  <si>
    <t>Guía para cable 15 m</t>
  </si>
  <si>
    <t>Espátula flexible de acero inoxidable con mango bimaterial 2"</t>
  </si>
  <si>
    <t>Espátula flexible de acero inoxidable con mango bimaterial 3"</t>
  </si>
  <si>
    <t>Espátula flexible de acero inoxidable con mango bimaterial 6"</t>
  </si>
  <si>
    <t>Guía para cable 30 m</t>
  </si>
  <si>
    <t>Juego de espátulas flexibles de acero inoxidable con mango bimaterial y cepillo, 4 piezas</t>
  </si>
  <si>
    <t>Espátula flexible de acero inoxidable con mango bimaterial 4"</t>
  </si>
  <si>
    <t>Exhibidor con brocas premium de acero de alta velocidad, 610 piezas</t>
  </si>
  <si>
    <t>Broca tipo morse de acero de alta velocidad 1-15/16" zanco cónico #5</t>
  </si>
  <si>
    <t>Cutter con cuerpo de plástico de 18 mm, con hoja recubierta de PTFE</t>
  </si>
  <si>
    <t>Cutter con cuerpo de plástico de 25 mm, con hoja recubierta de PTFE</t>
  </si>
  <si>
    <t>Desengrasante base agua 5 Lt</t>
  </si>
  <si>
    <t>Limpiador de residuos minerales 960 ml</t>
  </si>
  <si>
    <t>Llavero de mini destornillador</t>
  </si>
  <si>
    <t>Llavero de mini llave ajustable</t>
  </si>
  <si>
    <t>Llavero de mini llave Stillson</t>
  </si>
  <si>
    <t>Baraja de póker a prueba de agua, 54 cartas</t>
  </si>
  <si>
    <t>Llavero de mini pinza</t>
  </si>
  <si>
    <t>Pluma de tinta suave fabricada de acero</t>
  </si>
  <si>
    <t>Chamarra con forro polar talla M</t>
  </si>
  <si>
    <t>Camisa de manga corta para caballero color rojo talla M</t>
  </si>
  <si>
    <t>Bata color rojo talla G</t>
  </si>
  <si>
    <t>Bata color rojo talla M</t>
  </si>
  <si>
    <t>Camisa de manga larga para caballero color rojo talla M</t>
  </si>
  <si>
    <t>Chamarra con forro polar talla G</t>
  </si>
  <si>
    <t>Camisa de manga corta para caballero color rojo talla CH</t>
  </si>
  <si>
    <t>Camisa de manga larga para caballero color rojo talla CH</t>
  </si>
  <si>
    <t>Chaleco corte fit capitonado talla EG</t>
  </si>
  <si>
    <t>Chaleco corte fit capitonado talla M</t>
  </si>
  <si>
    <t>Rompevientos autoguardable talla M</t>
  </si>
  <si>
    <t>Overol color rojo talla EG</t>
  </si>
  <si>
    <t>Gorra troquelada color negra</t>
  </si>
  <si>
    <t>Playera tipo polo para caballero color negro talla CH</t>
  </si>
  <si>
    <t>Playera tipo polo para dama color negro talla M</t>
  </si>
  <si>
    <t>Playera cuello redondo color rojo talla M</t>
  </si>
  <si>
    <t>Playera cuello redondo color blanco talla M</t>
  </si>
  <si>
    <t>Playera tipo polo para dama color rojo talla M</t>
  </si>
  <si>
    <t>Playera tipo polo para caballero color negro talla M</t>
  </si>
  <si>
    <t>Playera tipo polo para caballero color negro talla EG</t>
  </si>
  <si>
    <t>Playera tipo polo para caballero color rojo talla M</t>
  </si>
  <si>
    <t>Overol color rojo talla M</t>
  </si>
  <si>
    <t>Overol color rojo talla G</t>
  </si>
  <si>
    <t>Playera cuello redondo color blanco talla CH</t>
  </si>
  <si>
    <t>Playera cuello redondo color rojo talla CH</t>
  </si>
  <si>
    <t>Playera tipo polo para dama color negro talla CH</t>
  </si>
  <si>
    <t>Playera tipo polo para dama color rojo talla CH</t>
  </si>
  <si>
    <t>Playera tipo polo para caballero color rojo talla CH</t>
  </si>
  <si>
    <t>Playera tipo polo dry fit para dama color negro talla CH</t>
  </si>
  <si>
    <t>Playera tipo polo dry fit para caballero color negro talla CH</t>
  </si>
  <si>
    <t>Playera tipo polo dry fit para caballero color negro talla M</t>
  </si>
  <si>
    <t>Playera tipo polo dry fit para dama color negro talla M</t>
  </si>
  <si>
    <t>Probador de dados spline</t>
  </si>
  <si>
    <t>Gancho para barras tipo cascada, 4"</t>
  </si>
  <si>
    <t>JE8A</t>
  </si>
  <si>
    <t>Banda para malacate con gancho de alambre 4" x 9 m</t>
  </si>
  <si>
    <t>Banda para malacate con gancho de alambre 4" x 8 m</t>
  </si>
  <si>
    <t>SOLT1120-220</t>
  </si>
  <si>
    <t>Amarrador de varilla con punta cónica 12"</t>
  </si>
  <si>
    <t>Aceitera flexible de 296 ml</t>
  </si>
  <si>
    <t>Amarrador de varilla con punta cónica 10-1/2"</t>
  </si>
  <si>
    <t>Aceitera flexible de 680 ml</t>
  </si>
  <si>
    <t>Aceitera flexible de 177 ml</t>
  </si>
  <si>
    <t>Arco de segueta ajustable con mango bimaterial 10" y 12", 17"</t>
  </si>
  <si>
    <t>Arco calador con mango bimaterial antiderrapante 6"</t>
  </si>
  <si>
    <t>Arco calador con mango de madera 6"</t>
  </si>
  <si>
    <t>Cabo para azadón lane con puño plástico 54"</t>
  </si>
  <si>
    <t>Azadón lane forjado No. 0, 6-3/4"</t>
  </si>
  <si>
    <t>Cabo para azadón mezclero 60"</t>
  </si>
  <si>
    <t>Azadón lane forjado No. 3, 8-5/8"</t>
  </si>
  <si>
    <t>Azadón lane forjado No. 1, 7-1/2"</t>
  </si>
  <si>
    <t>Azadón lane forjado No. 2, 8"</t>
  </si>
  <si>
    <t>Berbiquí con matraca 12"</t>
  </si>
  <si>
    <t>Bieldo forjado en una pieza con puño metálico 31", 14-1/2"</t>
  </si>
  <si>
    <t>Bieldo forjado en una pieza con mango largo 7-1/2"</t>
  </si>
  <si>
    <t>Bieldo forjado en una pieza con mango largo 9"</t>
  </si>
  <si>
    <t>Bieldo forjado en una pieza con mango largo 8-1/2"</t>
  </si>
  <si>
    <t>Bieldo forjado en una pieza con puño metálico 31", 9"</t>
  </si>
  <si>
    <t>Bieldo forjado en una pieza con mango largo 10"</t>
  </si>
  <si>
    <t>Caja met amar 3 gav 11x18"</t>
  </si>
  <si>
    <t>Caja met amar 2 gav 18x9"</t>
  </si>
  <si>
    <t>Caja met amar 14x6"</t>
  </si>
  <si>
    <t>Caja met amar 9x5"</t>
  </si>
  <si>
    <t>Caja organizadora plástica 8" x 13" x 2"</t>
  </si>
  <si>
    <t>Caja organizadora plástica 16" x 13" x 2"</t>
  </si>
  <si>
    <t>Exhibidor con carretillas y accesorios, 142 piezas</t>
  </si>
  <si>
    <t>Pinza corta azulejos de 8"</t>
  </si>
  <si>
    <t>Cuchara tipo Philadelphia forjada a una sola pieza 6"</t>
  </si>
  <si>
    <t>Cuchara tipo Philadelphia soldada 8"</t>
  </si>
  <si>
    <t>Cuchara tipo Philadelphia soldada 11"</t>
  </si>
  <si>
    <t>Cuchara tipo Guadalajara forjada a una sola pieza 9"</t>
  </si>
  <si>
    <t>Cuchara tipo Philadelphia forjada a una sola pieza 9"</t>
  </si>
  <si>
    <t>Cuchara tipo Philadelphia soldada 10"</t>
  </si>
  <si>
    <t>Cuchara tipo Philadelphia forjada a una sola pieza 11"</t>
  </si>
  <si>
    <t>Cuchara tipo Philadelphia forjada a una sola pieza 10"</t>
  </si>
  <si>
    <t>Cuchara tipo Guadalajara soldada 9"</t>
  </si>
  <si>
    <t>Cuchara tipo Philadelphia soldada 7"</t>
  </si>
  <si>
    <t>Cuchara tipo Philadelphia soldada 9"</t>
  </si>
  <si>
    <t>Cuchara tipo Philadelphia soldada 6"</t>
  </si>
  <si>
    <t>Tira de impulso con flexómetros anti-impacto de 5 m, 13 piezas</t>
  </si>
  <si>
    <t>Tira de impulso con flexómetros invencibles de 5 m, 13 piezas</t>
  </si>
  <si>
    <t>Lima triangular doble 6"</t>
  </si>
  <si>
    <t>Lima triangular doble 7"</t>
  </si>
  <si>
    <t>Lima triangular doble 8"</t>
  </si>
  <si>
    <t>Lima media caña muza 6"</t>
  </si>
  <si>
    <t>Lima redonda bastarda 4"</t>
  </si>
  <si>
    <t>Lima para motosierra 3/16" x 8"</t>
  </si>
  <si>
    <t>Lima media caña bastarda 6"</t>
  </si>
  <si>
    <t>Lima media caña escofina 6"</t>
  </si>
  <si>
    <t>Lima para hojalatero 1-5/16" x 14"</t>
  </si>
  <si>
    <t>Juego de limas combinadas para joyero, 10 piezas</t>
  </si>
  <si>
    <t>Juego de limas combinadas para joyero, 6 piezas</t>
  </si>
  <si>
    <t>Juego de limas combinadas con mango bimaterial para joyero, 6 piezas</t>
  </si>
  <si>
    <t>Marro tipo barril con mango corto de madera de 12", 2 lb</t>
  </si>
  <si>
    <t>Marro tipo barril con mango corto de madera de 12", 3 lb</t>
  </si>
  <si>
    <t>Marro octagonal cabeza forjada con mango corto de fibra de vidrio de 12", 3 lb</t>
  </si>
  <si>
    <t>Marro octagonal cabeza forjada con mango corto de fibra de vidrio de 12", 4 lb</t>
  </si>
  <si>
    <t>Marro octagonal cabeza forjada con mango largo de fibra de vidrio de 36", 6 lb</t>
  </si>
  <si>
    <t>Marro octagonal cabeza forjada con mango largo de fibra de vidrio de 36", 16 lb</t>
  </si>
  <si>
    <t>Marro tipo barril con mango largo de madera de 36", 8 lb</t>
  </si>
  <si>
    <t>Marro octagonal cabeza forjada con mango largo de fibra de vidrio de 36", 14 lb</t>
  </si>
  <si>
    <t>Marro tipo barril con mango largo de madera de 36", 6 lb</t>
  </si>
  <si>
    <t>Marro octagonal cabeza forjada con mango corto de fibra de vidrio de 12", 2 lb</t>
  </si>
  <si>
    <t>Marro octagonal cabeza forjada con mango largo de madera de 36", 10 lb</t>
  </si>
  <si>
    <t>Marro tipo barril con mango largo de madera de 36", 12 lb</t>
  </si>
  <si>
    <t>Marro octagonal cabeza forjada con mango largo de madera de 36", 16 lb</t>
  </si>
  <si>
    <t>Marro octagonal cabeza forjada con mango largo de madera de 36", 6 lb</t>
  </si>
  <si>
    <t>Marro octagonal cabeza forjada con mango largo de fibra de vidrio de 36", 12 lb</t>
  </si>
  <si>
    <t>Marro octagonal cabeza forjada con mango largo de fibra de vidrio de 36", 10 lb</t>
  </si>
  <si>
    <t>Marro octagonal cabeza forjada con mango largo de madera de 36", 12 lb</t>
  </si>
  <si>
    <t>Marro octagonal cabeza forjada con mango largo de madera de 36", 8 lb</t>
  </si>
  <si>
    <t>Marro tipo barril con mango largo de madera de 36", 10 lb</t>
  </si>
  <si>
    <t>Marro octagonal cabeza forjada con mango largo de madera de 36", 14 lb</t>
  </si>
  <si>
    <t>Marro octagonal cabeza forjada con mango largo de fibra de vidrio de 36", 8 lb</t>
  </si>
  <si>
    <t>Marro tipo barril con mango corto de madera de 12", 4 lb</t>
  </si>
  <si>
    <t>Marro octagonal cabeza forjada con mango corto de madera de 12", 4 lb</t>
  </si>
  <si>
    <t>Marro octagonal cabeza forjada con mango corto de madera de 12", 2 lb</t>
  </si>
  <si>
    <t>Marro octagonal cabeza forjada con mango corto de madera de 12", 3 lb</t>
  </si>
  <si>
    <t>Martillo de uña recta con mango tubular de 13", 16 oz</t>
  </si>
  <si>
    <t>Martillo de uña curva con mango tubular de 13", 16 oz</t>
  </si>
  <si>
    <t>Martillo de uña curva forjada en una pieza con mango de neopreno de 13", 20 oz</t>
  </si>
  <si>
    <t>Martillo de uña recta forjada en una pieza con mango de neopreno de 14", 20 oz</t>
  </si>
  <si>
    <t>Martillo de uña recta con mango largo tubular de 20", 20 oz</t>
  </si>
  <si>
    <t>Martillo de uña curva forjada en una pieza con mango de neopreno de 13", 16 oz</t>
  </si>
  <si>
    <t>Martillo de uña recta forjada en una pieza con mango de neopreno de 13", 16 oz</t>
  </si>
  <si>
    <t>Martillo de uña recta con mango de fibra de vidrio de 14", 16 oz</t>
  </si>
  <si>
    <t>Martillo de uña curva con mango de madera de 11", 8 oz</t>
  </si>
  <si>
    <t>Martillo de uña curva con mango de fibra de vidrio de 14", 16 oz</t>
  </si>
  <si>
    <t>Martillo de uña recta con mango de madera de 14", 16 oz</t>
  </si>
  <si>
    <t>Martillo de uña curva pulido con mango de madera de 11", 8 oz</t>
  </si>
  <si>
    <t>Martillo de uña recta pulido con mango de madera de 14", 20 oz</t>
  </si>
  <si>
    <t>Martillo de uña recta con mango de madera de 14", 20 oz</t>
  </si>
  <si>
    <t>Martillo de uña curva pulido con mango de madera de 14", 16 oz</t>
  </si>
  <si>
    <t>Martillo de uña recta pulido con mango de madera de 14", 16 oz</t>
  </si>
  <si>
    <t>Martillo de uña curva con mango de madera de 13", 16 oz</t>
  </si>
  <si>
    <t>Martillo de uña curva con mango de madera de 13", 20 oz</t>
  </si>
  <si>
    <t>Martillo de uña curva pulido con mango de madera de 14", 20 oz</t>
  </si>
  <si>
    <t>Martillo de uña curva con mango tubular con forro de neopreno de 13", 16 oz</t>
  </si>
  <si>
    <t>Exhibidor con herramientas de golpe, 137 piezas</t>
  </si>
  <si>
    <t>Rack con niveles de aluminio, 37 piezas</t>
  </si>
  <si>
    <t>Pistola calafateadora con cremallera</t>
  </si>
  <si>
    <t>Pistola calafateadora lisa doble reforzada</t>
  </si>
  <si>
    <t>Pistola calafateadora lisa de aluminio inyectado</t>
  </si>
  <si>
    <t>Pistola calafateadora lisa reforzada</t>
  </si>
  <si>
    <t>Zapa-pico sin mango, 5 lb</t>
  </si>
  <si>
    <t>Talacho-pico sin mango, 5 lb</t>
  </si>
  <si>
    <t>Pico-pico sin mango, 5 lb</t>
  </si>
  <si>
    <t>Zapa-pico con mango de madera de 36", 5 lb</t>
  </si>
  <si>
    <t>Talacho-hacha sin mango, 5 lb</t>
  </si>
  <si>
    <t>Zapa-pico con mango de fibra de vidrio de 36", 5 lb</t>
  </si>
  <si>
    <t>Pico-pico con mango de madera de 36", 5 lb</t>
  </si>
  <si>
    <t>Talacho-hacha con mango de madera de 36", 5 lb</t>
  </si>
  <si>
    <t>Zapa-pico sin mango, 7 lb</t>
  </si>
  <si>
    <t>Zapa-pico con mango de madera de 36", 7 lb</t>
  </si>
  <si>
    <t>Zapa-pico con mango de fibra de vidrio de 36", 7 lb</t>
  </si>
  <si>
    <t>Talacho-pico con mango de fibra de vidrio de 36", 5 lb</t>
  </si>
  <si>
    <t>Talacho-pico con mango de madera de 36", 5 lb</t>
  </si>
  <si>
    <t>Llave de cruz cromada 20"</t>
  </si>
  <si>
    <t>Llave de cruz cromada 14"</t>
  </si>
  <si>
    <t>Llave de cruz cromada 18"</t>
  </si>
  <si>
    <t>Llave de cruz cromada plegable 14"</t>
  </si>
  <si>
    <t>Aspersor agrícola por pulsación 3/4" GHT</t>
  </si>
  <si>
    <t>Aspersor agrícola por pulsación 1" GHT</t>
  </si>
  <si>
    <t>Aspersor metálico regulable por pulsación 3/4" GHT 2 vías</t>
  </si>
  <si>
    <t>Aspersor plástico regulable por pulsación 3/4" GHT 1 vía</t>
  </si>
  <si>
    <t>Aspersor plástico regulable por pulsación 3/4" GHT 2 vías</t>
  </si>
  <si>
    <t>Aspersor metálico regulable por pulsación 3/4" GHT</t>
  </si>
  <si>
    <t>Aspersor metálico regulable por pulsación 3/4" GHT 1 vía</t>
  </si>
  <si>
    <t>Aspersor plástico regulable por pulsación 3/4" GHT</t>
  </si>
  <si>
    <t>Estaca metálica universal para aspersor 11", 2 vías</t>
  </si>
  <si>
    <t>Pistola para riego con recubrimiento de PVC con 9 funciones 3/4" GHT</t>
  </si>
  <si>
    <t>Pistola para riego con recubrimiento de PVC automática con boquilla metálica 3/4" GHT</t>
  </si>
  <si>
    <t>Pistola para riego metálica 3/4" GHT, 5"</t>
  </si>
  <si>
    <t>Pistola para riego metálica 3/4" GHT, 4"</t>
  </si>
  <si>
    <t>Pistola para riego plástica 3/4" GHT, 4"</t>
  </si>
  <si>
    <t>Pistola para riego metálica con 6 funciones 3/4" GHT</t>
  </si>
  <si>
    <t>Pistola para riego plástica 3/4" GHT, 5"</t>
  </si>
  <si>
    <t>Pistola para riego metálica con boquilla regulable 3/4" GHT</t>
  </si>
  <si>
    <t>Pistola para riego con recubrimiento de PVC con boquilla metálica 3/4" GHT</t>
  </si>
  <si>
    <t>Cavahoyos con mango de madera 48", 6" Atlas</t>
  </si>
  <si>
    <t>Cavahoyos con mango de madera 48", 6" Agrícola</t>
  </si>
  <si>
    <t>Cavahoyos con mango de madera 48", 6-1/2" Hércules</t>
  </si>
  <si>
    <t>Cavahoyos con mango metálico 48", 6-1/2" Hércules</t>
  </si>
  <si>
    <t>Cavahoyos con mango metálico 45", 6" Agrícola</t>
  </si>
  <si>
    <t>Escoba plástica de 26 dientes negra</t>
  </si>
  <si>
    <t>Escoba metálica reforzada recta de 22 dientes</t>
  </si>
  <si>
    <t>Escoba metálica reforzada recta de 24 dientes</t>
  </si>
  <si>
    <t>Escoba metálica reforzada recta de 18 dientes</t>
  </si>
  <si>
    <t>Escoba metálica curva de  20 dientes</t>
  </si>
  <si>
    <t>Escoba metálica curva de  22 dientes</t>
  </si>
  <si>
    <t>Escoba plástica de 26 dientes</t>
  </si>
  <si>
    <t>Escoba metálica curva de  22 dientes redondos</t>
  </si>
  <si>
    <t>Escoba plástica de 22 dientes</t>
  </si>
  <si>
    <t>Escoba plástica de 22 dientes negra</t>
  </si>
  <si>
    <t>Escoba metálica reforzada recta de 44 dientes</t>
  </si>
  <si>
    <t>Escoba plástica de 20 dientes</t>
  </si>
  <si>
    <t>Escoba metal-plástica recta de 22 dientes</t>
  </si>
  <si>
    <t>Escoba plástica de 14 dientes</t>
  </si>
  <si>
    <t>Escoba metálica retráctil de 15 dientes</t>
  </si>
  <si>
    <t>Tira de impulso con chalecos de seguridad, 11 piezas</t>
  </si>
  <si>
    <t>Tira de impulso con guantes de nailon con recubrimiento de nitrilo, 26 piezas</t>
  </si>
  <si>
    <t>Poncho impermeable con cintas reflejantes unitalla</t>
  </si>
  <si>
    <t>Poncho impermeable para emergencias unitalla</t>
  </si>
  <si>
    <t>Poncho impermeable de alta visibilidad unitalla</t>
  </si>
  <si>
    <t>Exhibidor con cuerdas de polipropileno 90 x 91 x 186 cm, 9 piezas</t>
  </si>
  <si>
    <t>Gancho para perfocel con preciador metálico, 4"</t>
  </si>
  <si>
    <t>Gancho para perfocel con preciador metálico, 8"</t>
  </si>
  <si>
    <t>Gancho para perfocel con preciador metálico, 6"</t>
  </si>
  <si>
    <t>Tira de impulso con extensiones eléctricas de 6 m, 13 piezas</t>
  </si>
  <si>
    <t>Aceite aflojatodo 235 ml</t>
  </si>
  <si>
    <t>Aceite aflojatodo 400 ml</t>
  </si>
  <si>
    <t>Aceite aflojatodo 110 ml</t>
  </si>
  <si>
    <t>Aceite aflojatodo 545 ml</t>
  </si>
  <si>
    <t>Crema desengrasante limpiadora de manos 3.7 Lt</t>
  </si>
  <si>
    <t>Crema desengrasante limpiadora de manos 1 Lt</t>
  </si>
  <si>
    <t>Franela en rollo de 50 cm x 50 m roja</t>
  </si>
  <si>
    <t>Franela en rollo de 50 cm x 50 m gris</t>
  </si>
  <si>
    <t>Franela en rollo de 50 cm x 50 m blanca</t>
  </si>
  <si>
    <t>PL412</t>
  </si>
  <si>
    <t>TM7163</t>
  </si>
  <si>
    <t>TM716212</t>
  </si>
  <si>
    <t>TC1434</t>
  </si>
  <si>
    <t>TC5162</t>
  </si>
  <si>
    <t>TC516112</t>
  </si>
  <si>
    <t>TC516212</t>
  </si>
  <si>
    <t>TC516114</t>
  </si>
  <si>
    <t>TC142</t>
  </si>
  <si>
    <t>TC121</t>
  </si>
  <si>
    <t>TC14114</t>
  </si>
  <si>
    <t>TC7162</t>
  </si>
  <si>
    <t>T55162</t>
  </si>
  <si>
    <t>Escalera plegables tipo taburete de acero con 2 peldaños</t>
  </si>
  <si>
    <t>Escalera plegables tipo taburete de acero con 3 peldaños</t>
  </si>
  <si>
    <t>Escalera plegables tipo taburete de aluminio con 2 peldaños</t>
  </si>
  <si>
    <t>Escalera plegables tipo taburete de aluminio con 3 peldaños</t>
  </si>
  <si>
    <t>Escalera plegables tipo taburete de aluminio con 4 peldaños</t>
  </si>
  <si>
    <t>Escalera plegables tipo taburete de acero con 4 peldaños</t>
  </si>
  <si>
    <t>Escalera tipo taburete de aluminio con 2 peldaños</t>
  </si>
  <si>
    <t>Ménsula color blanco 10 x 12"</t>
  </si>
  <si>
    <t>Ménsula color blanco 6 x 8"</t>
  </si>
  <si>
    <t>Ménsula con soporte color gris 8 x 12"</t>
  </si>
  <si>
    <t>Ménsula color blanco 4 x 5"</t>
  </si>
  <si>
    <t>Ménsula con soporte color negro 8 x 12"</t>
  </si>
  <si>
    <t>Ménsula con soporte color gris 10 x 16"</t>
  </si>
  <si>
    <t>Ménsula color blanco 5 x 6"</t>
  </si>
  <si>
    <t>Ménsula con soporte color negro 10 x 16"</t>
  </si>
  <si>
    <t>Ménsula color blanco 12 x 14"</t>
  </si>
  <si>
    <t>Ménsula con soporte color blanco 13 x 20"</t>
  </si>
  <si>
    <t>Ménsula con soporte color blanco 10 x 16"</t>
  </si>
  <si>
    <t>Ménsula con soporte color blanco 8 x 12"</t>
  </si>
  <si>
    <t>Ménsula color blanco 8 x 10"</t>
  </si>
  <si>
    <t>Ménsula con soporte color gris 13 x 20"</t>
  </si>
  <si>
    <t>Ménsula con soporte color negro 13 x 20"</t>
  </si>
  <si>
    <t>Pintura en aerosol 400 ml color naranja flourescente</t>
  </si>
  <si>
    <t>Pintura en aerosol 400 ml color aluminio</t>
  </si>
  <si>
    <t>Pintura en aerosol 400 ml color gris acero</t>
  </si>
  <si>
    <t>Pintura en aerosol 400 ml color rojo</t>
  </si>
  <si>
    <t>Pintura en aerosol 400 ml color rosa flourescente</t>
  </si>
  <si>
    <t>Pintura en aerosol 400 ml color verde flourescente</t>
  </si>
  <si>
    <t>Pintura en aerosol 400 ml color amarillo caterpillar</t>
  </si>
  <si>
    <t>Pintura en aerosol 400 ml color ultramar</t>
  </si>
  <si>
    <t>Pintura en aerosol 400 ml color verde bosque</t>
  </si>
  <si>
    <t>Pintura en aerosol 400 ml color amarillo limón</t>
  </si>
  <si>
    <t>Pintura en aerosol 400 ml color rosa mexicano</t>
  </si>
  <si>
    <t>Pintura en aerosol 400 ml color rojo metálico</t>
  </si>
  <si>
    <t>Pintura en aerosol 400 ml color cobre</t>
  </si>
  <si>
    <t>Pintura en aerosol 400 ml color oro</t>
  </si>
  <si>
    <t>Pintura en aerosol 400 ml color cromo</t>
  </si>
  <si>
    <t>Pintura en aerosol 400 ml color gris</t>
  </si>
  <si>
    <t>Pintura en aerosol 400 ml color gris maquinaria</t>
  </si>
  <si>
    <t>Pintura en aerosol 400 ml color negro brillante</t>
  </si>
  <si>
    <t>Pintura en aerosol 400 ml color blanco brillante</t>
  </si>
  <si>
    <t>Pintura en aerosol 400 ml color café tabaco</t>
  </si>
  <si>
    <t>Pintura en aerosol 400 ml color verde ecológico</t>
  </si>
  <si>
    <t>Pintura en aerosol 400 ml color rojo oscuro</t>
  </si>
  <si>
    <t>Pintura en aerosol 400 ml color barniz</t>
  </si>
  <si>
    <t>Pintura en aerosol 400 ml color rojo primario</t>
  </si>
  <si>
    <t>Pintura en aerosol 400 ml color azul cielo</t>
  </si>
  <si>
    <t>Pintura en aerosol 400 ml color esmeralda</t>
  </si>
  <si>
    <t>Pintura en aerosol 400 ml color negro mate</t>
  </si>
  <si>
    <t>Pintura en aerosol 400 ml color azul orgánico</t>
  </si>
  <si>
    <t>Pintura en aerosol 400 ml color naranja</t>
  </si>
  <si>
    <t>Pintura en aerosol 400 ml color blanco mate</t>
  </si>
  <si>
    <t>Pintura en aerosol 400 ml color negro satinado</t>
  </si>
  <si>
    <t>Pintura en aerosol 400 ml color azul metálico</t>
  </si>
  <si>
    <t>Cubeta de pintura vinílica 19 Lt color blanco</t>
  </si>
  <si>
    <t>Cubeta de pintura vinílica premium 19 Lt color blanco</t>
  </si>
  <si>
    <t>Cubeta de pintura vinílica premium 19 Lt color azul intenso</t>
  </si>
  <si>
    <t>Cubeta de pintura vinílica 19 Lt color marfil</t>
  </si>
  <si>
    <t>Cubeta de pintura vinílica premium 19 Lt color negro</t>
  </si>
  <si>
    <t>Cubeta de pintura vinílica 19 Lt color amarillo paja</t>
  </si>
  <si>
    <t>Cubeta de pintura vinílica premium 19 Lt color amarillo intenso</t>
  </si>
  <si>
    <t>Cubeta de pintura vinílica premium 19 Lt color marfil</t>
  </si>
  <si>
    <t>Cubeta de pintura vinílica 19 Lt color verde pistache</t>
  </si>
  <si>
    <t>Cubeta de pintura vinílica 4 Lt color blanco</t>
  </si>
  <si>
    <t>Cubeta de impermeabilizante 19 Lt color rojo óxido con protección de 3 años</t>
  </si>
  <si>
    <t>Cubeta de impermeabilizante 19 Lt color blanco con protección de 3 años</t>
  </si>
  <si>
    <t>Cubeta de impermeabilizante 19 Lt color rojo óxido con protección de 5 años</t>
  </si>
  <si>
    <t>Cubeta de impermeabilizante 19 Lt color blanco con protección de 5 años</t>
  </si>
  <si>
    <t>JE6A</t>
  </si>
  <si>
    <t>Exhibidor para mostrador con cerradura calabria sencilla</t>
  </si>
  <si>
    <t>Exhibidor con cerraduras de sobreponer y de barra, 4 piezas</t>
  </si>
  <si>
    <t>Tira de impulso con candados de acero horquilla larga 8 x 100 cm, 19 piezas</t>
  </si>
  <si>
    <t>Tira de impulso con candados de acero horquilla corta 8 x 100 cm, 19 piezas</t>
  </si>
  <si>
    <t>Tira de impulso con candados impermeables llave estándar 8 x 100 cm, 13 piezas</t>
  </si>
  <si>
    <t>12CD</t>
  </si>
  <si>
    <t>11CD</t>
  </si>
  <si>
    <t>CIA01</t>
  </si>
  <si>
    <t>JCO3</t>
  </si>
  <si>
    <t>Juego combinado de compases, 3 piezas</t>
  </si>
  <si>
    <t>JMP5</t>
  </si>
  <si>
    <t>49-1/4V</t>
  </si>
  <si>
    <t>Llave hex L 1000V 1/4"</t>
  </si>
  <si>
    <t>CH102-C</t>
  </si>
  <si>
    <t>CH201-C</t>
  </si>
  <si>
    <t>CH202-C</t>
  </si>
  <si>
    <t>CH203-C</t>
  </si>
  <si>
    <t>CH206-C</t>
  </si>
  <si>
    <t>CH301-C</t>
  </si>
  <si>
    <t>CH302-C</t>
  </si>
  <si>
    <t>CH311-C</t>
  </si>
  <si>
    <t>CH218-C</t>
  </si>
  <si>
    <t>CH219-C</t>
  </si>
  <si>
    <t>CH304-C</t>
  </si>
  <si>
    <t>CH314-C</t>
  </si>
  <si>
    <t>CH316-C</t>
  </si>
  <si>
    <t>CH112-C</t>
  </si>
  <si>
    <t>CH113-C</t>
  </si>
  <si>
    <t>CH128-C</t>
  </si>
  <si>
    <t>CH213-C</t>
  </si>
  <si>
    <t>CH214-C</t>
  </si>
  <si>
    <t>CH312-C</t>
  </si>
  <si>
    <t>CH313-C</t>
  </si>
  <si>
    <t>CH115-C</t>
  </si>
  <si>
    <t>CH116-C</t>
  </si>
  <si>
    <t>CH117-C</t>
  </si>
  <si>
    <t>CH118-C</t>
  </si>
  <si>
    <t>CH119-C</t>
  </si>
  <si>
    <t>CH129-C</t>
  </si>
  <si>
    <t>CH210-C</t>
  </si>
  <si>
    <t>CH307-C</t>
  </si>
  <si>
    <t>CH126-C</t>
  </si>
  <si>
    <t>CH126L-C</t>
  </si>
  <si>
    <t>CH121-C</t>
  </si>
  <si>
    <t>CH124-C</t>
  </si>
  <si>
    <t>CH131-C</t>
  </si>
  <si>
    <t>CH211-C</t>
  </si>
  <si>
    <t>CH125-C</t>
  </si>
  <si>
    <t>CH132-C</t>
  </si>
  <si>
    <t>CH220-C</t>
  </si>
  <si>
    <t>CH221-C</t>
  </si>
  <si>
    <t>CH222-C</t>
  </si>
  <si>
    <t>CH223-C</t>
  </si>
  <si>
    <t>CH309-C</t>
  </si>
  <si>
    <t>CH315-C</t>
  </si>
  <si>
    <t>EMUC</t>
  </si>
  <si>
    <t>Estuche multiu d/lona 25x5cm</t>
  </si>
  <si>
    <t>EMUG</t>
  </si>
  <si>
    <t>Estuche multiu d/lona 40x10cm</t>
  </si>
  <si>
    <t>Jgo dados acc 1/4" mm 12pz</t>
  </si>
  <si>
    <t>Jgo dados acc 3/8" pg 28pz</t>
  </si>
  <si>
    <t>Jgo dados acc 3/8" comb 33pz</t>
  </si>
  <si>
    <t>Jgo dados acc 3/8" pg 25pz</t>
  </si>
  <si>
    <t>Jgo dados acc 3/8" comb 54pz</t>
  </si>
  <si>
    <t>Jgo dados acc 3/8" pg 23pz</t>
  </si>
  <si>
    <t>Jgo dados acc 3/8" pg 19pz</t>
  </si>
  <si>
    <t>Jgo dados acc 3/8" pg 13pz</t>
  </si>
  <si>
    <t>Jgo dados acc 3/8" mm 30pz</t>
  </si>
  <si>
    <t>Jgo dados acc 1/2" comb 60pz</t>
  </si>
  <si>
    <t>Jgo dados acc 3/8" mm 10pz</t>
  </si>
  <si>
    <t>Jgo dados acc 3/8" pg 10pz</t>
  </si>
  <si>
    <t>Jgo dados acc 1/2" comb 42pz</t>
  </si>
  <si>
    <t>Jgo dados acc 1/2" pg 43pz</t>
  </si>
  <si>
    <t>Jgo dados acc 1/2" pg 20pz</t>
  </si>
  <si>
    <t>Jgo dados acc 1/2" pg 25pz</t>
  </si>
  <si>
    <t>Jgo dados acc 1/2" comb 44pz</t>
  </si>
  <si>
    <t>Jgo dados acc 1/2" pg 28pz</t>
  </si>
  <si>
    <t>Jgo dados acc 1/2" pg 19pz</t>
  </si>
  <si>
    <t>Jgo dados acc 1/2" pg 15pz</t>
  </si>
  <si>
    <t>Jgo dados acc 1/2" pg 17pz</t>
  </si>
  <si>
    <t>Jgo dados acc 1/2" mm 29pz</t>
  </si>
  <si>
    <t>Jgo dados acc 1/2" pg 13pz</t>
  </si>
  <si>
    <t>Jgo dados acc 1/2" mm 23pz</t>
  </si>
  <si>
    <t>Jgo dados acc 1/2" mm 32pz</t>
  </si>
  <si>
    <t>Jgo dados acc 1/2" pg 10pz</t>
  </si>
  <si>
    <t>Jgo dados acc 1/2" mm 20pz</t>
  </si>
  <si>
    <t>Jgo dados acc 1/2" mm 17pz</t>
  </si>
  <si>
    <t>Jgo dados acc 3/4" pg 24pz</t>
  </si>
  <si>
    <t>Jgo dados acc  3/4" pg 12pz</t>
  </si>
  <si>
    <t>Jgo dados acc 3/4" pg 17pz</t>
  </si>
  <si>
    <t>Jgo dados acc 3/4" pg 21pz</t>
  </si>
  <si>
    <t>Jgo dados acc 3/4" pg 30pz</t>
  </si>
  <si>
    <t>Jgo dados acc 1/2" mm 10pz</t>
  </si>
  <si>
    <t>Jgo dados acc 3/4" mm 29pz</t>
  </si>
  <si>
    <t>Jgo dados acc 1" pg 14pz</t>
  </si>
  <si>
    <t>Jgo dados acc 1" pg 21pz</t>
  </si>
  <si>
    <t>Jgo dados acc 1" pg 28pz</t>
  </si>
  <si>
    <t>Jgo dados acc 1" pg 16pz</t>
  </si>
  <si>
    <t>Dado lgo 1/4" 6pt 3/16"</t>
  </si>
  <si>
    <t>Dado lgo 1/4" 6pt 7/32"</t>
  </si>
  <si>
    <t>Dado lgo 1/4" 6pt 1/4"</t>
  </si>
  <si>
    <t>Dado lgo 1/4" 6pt 9/32"</t>
  </si>
  <si>
    <t>Dado lgo 1/4" 6pt 5/16"</t>
  </si>
  <si>
    <t>Dado lgo 1/4" 6pt 11/32"</t>
  </si>
  <si>
    <t>Dado lgo 1/4" 6pt 3/8"</t>
  </si>
  <si>
    <t>Dado lgo 1/4" 6pt 7/16"</t>
  </si>
  <si>
    <t>Dado lgo 1/4" 6pt 1/2"</t>
  </si>
  <si>
    <t>Dado lgo 1/4" 6pt 9/16"</t>
  </si>
  <si>
    <t>Dado lgo 1/4" 6pt 4mm</t>
  </si>
  <si>
    <t>Dado lgo 1/4" 6pt 5.5mm</t>
  </si>
  <si>
    <t>Dado lgo 1/4" 6pt 5mm</t>
  </si>
  <si>
    <t>Dado lgo 1/4" 6pt 6mm</t>
  </si>
  <si>
    <t>Dado lgo 1/4" 6pt 7mm</t>
  </si>
  <si>
    <t>Dado lgo 1/4" 6pt 8mm</t>
  </si>
  <si>
    <t>Dado lgo 1/4" 6pt 9mm</t>
  </si>
  <si>
    <t>Dado lgo 1/4" 6pt 10mm</t>
  </si>
  <si>
    <t>Dado lgo 1/4" 6pt 11mm</t>
  </si>
  <si>
    <t>Dado lgo 1/4" 6pt 12mm</t>
  </si>
  <si>
    <t>Dado lgo 1/4" 6pt 13mm</t>
  </si>
  <si>
    <t>Dado lgo 1/4" 6pt 14mm</t>
  </si>
  <si>
    <t>Dado lgo 1/4" 6pt 15mm</t>
  </si>
  <si>
    <t>Dado pta hex 1/4" 2.5mm</t>
  </si>
  <si>
    <t>Dado pta hex 1/4" 2mm</t>
  </si>
  <si>
    <t>Dado pta hex 1/4" 3/32"</t>
  </si>
  <si>
    <t>Dado pta hex 1/4" 3mm</t>
  </si>
  <si>
    <t>Dado pta hex 1/4" 4mm</t>
  </si>
  <si>
    <t>Dado pta hex 1/4" 5/32"</t>
  </si>
  <si>
    <t>Dado pta hex 1/4" 5/64"</t>
  </si>
  <si>
    <t>Dado pta hex 1/4" 5mm</t>
  </si>
  <si>
    <t>Dado pta hex 1/4" 6mm</t>
  </si>
  <si>
    <t>Dado pta hex 1/4" 7/32"</t>
  </si>
  <si>
    <t>Dado pta hex 1/4" 7/64"</t>
  </si>
  <si>
    <t>Dado pta hex 1/4" 9/64"</t>
  </si>
  <si>
    <t>Dado lgo 3/8" 12pt 1/4"</t>
  </si>
  <si>
    <t>Dado lgo 3/8" 6pt 1/4"</t>
  </si>
  <si>
    <t>Dado lgo 3/8" 12pt 5/16"</t>
  </si>
  <si>
    <t>Dado lgo 3/8" 6pt 5/16"</t>
  </si>
  <si>
    <t>Dado lgo 3/8" 12pt 3/8"</t>
  </si>
  <si>
    <t>Dado lgo 3/8" 6pt 3/8"</t>
  </si>
  <si>
    <t>Dado lgo 3/8" 12pt 7/16"</t>
  </si>
  <si>
    <t>Dado lgo 3/8" 6pt 7/16"</t>
  </si>
  <si>
    <t>Dado lgo 3/8" 12pt 1/2"</t>
  </si>
  <si>
    <t>Dado lgo 3/8" 6pt 1/2"</t>
  </si>
  <si>
    <t>Dado lgo 3/8" 12pt 9/16"</t>
  </si>
  <si>
    <t>Dado lgo 3/8" 6pt 9/16"</t>
  </si>
  <si>
    <t>Dado lgo 3/8" 12pt 5/8"</t>
  </si>
  <si>
    <t>Dado lgo 3/8" 6pt 5/8"</t>
  </si>
  <si>
    <t>Dado lgo 3/8" 12pt 11/16"</t>
  </si>
  <si>
    <t>Dado lgo 3/8" 6pt 11/16"</t>
  </si>
  <si>
    <t>Dado lgo 3/8" 12pt 3/4"</t>
  </si>
  <si>
    <t>Dado lgo 3/8" 6pt 3/4"</t>
  </si>
  <si>
    <t>Dado lgo 3/8" 12pt 13/16"</t>
  </si>
  <si>
    <t>Dado lgo 3/8" 6pt 13/16"</t>
  </si>
  <si>
    <t>Dado lgo 3/8" 12pt 7/8"</t>
  </si>
  <si>
    <t>Dado lgo 3/8" 6pt 7/8"</t>
  </si>
  <si>
    <t>Dado lgo 3/8" 12pt 15/16"</t>
  </si>
  <si>
    <t>Dado lgo 3/8" 6pt 15/16"</t>
  </si>
  <si>
    <t>Dado lgo 3/8" 12pt 1"</t>
  </si>
  <si>
    <t>Dado lgo 3/8" 6pt 1"</t>
  </si>
  <si>
    <t>Dado lgo 3/8" 6pt 6mm</t>
  </si>
  <si>
    <t>Dado lgo 3/8" 6pt 7mm</t>
  </si>
  <si>
    <t>Dado lgo 3/8" 6pt 8mm</t>
  </si>
  <si>
    <t>Dado lgo 3/8" 12pt 8mm</t>
  </si>
  <si>
    <t>Dado lgo 3/8" 6pt 9mm</t>
  </si>
  <si>
    <t>Dado lgo 3/8" 12pt 9mm</t>
  </si>
  <si>
    <t>Dado lgo 3/8" 6pt 10mm</t>
  </si>
  <si>
    <t>Dado lgo 3/8" 12pt 10mm</t>
  </si>
  <si>
    <t>Dado lgo 3/8" 6pt 11mm</t>
  </si>
  <si>
    <t>Dado lgo 3/8" 12pt 11mm</t>
  </si>
  <si>
    <t>Dado lgo 3/8" 6pt 12mm</t>
  </si>
  <si>
    <t>Dado lgo 3/8" 12pt 12mm</t>
  </si>
  <si>
    <t>Dado lgo 3/8" 6pt 13mm</t>
  </si>
  <si>
    <t>Dado lgo 3/8" 12pt 13mm</t>
  </si>
  <si>
    <t>Dado lgo 3/8" 6pt 14mm</t>
  </si>
  <si>
    <t>Dado lgo 3/8" 12pt 14mm</t>
  </si>
  <si>
    <t>Dado lgo 3/8" 6pt 15mm</t>
  </si>
  <si>
    <t>Dado lgo 3/8" 12pt 15mm</t>
  </si>
  <si>
    <t>Dado lgo 3/8" 6pt 16mm</t>
  </si>
  <si>
    <t>Dado lgo 3/8" 12pt 16mm</t>
  </si>
  <si>
    <t>Dado lgo 3/8" 6pt 17mm</t>
  </si>
  <si>
    <t>Dado lgo 3/8" 12pt 17mm</t>
  </si>
  <si>
    <t>Dado lgo 3/8" 6pt 18mm</t>
  </si>
  <si>
    <t>Dado lgo 3/8" 12pt 18mm</t>
  </si>
  <si>
    <t>Dado lgo 3/8" 6pt 19mm</t>
  </si>
  <si>
    <t>Dado lgo 3/8" 12pt 19mm</t>
  </si>
  <si>
    <t>Dado lgo 3/8" 6pt 20mm</t>
  </si>
  <si>
    <t>Dado lgo 3/8" 6pt 21mm</t>
  </si>
  <si>
    <t>Dado lgo 3/8" 6pt 22mm</t>
  </si>
  <si>
    <t>Dado lgo 3/8" 6pt 23mm</t>
  </si>
  <si>
    <t>Dado pta hex ext lga 3/8" 1/4"</t>
  </si>
  <si>
    <t>Dado pta hex ext lga 3/8" 1/8"</t>
  </si>
  <si>
    <t>Dado pta hex ext lga 3/8" 3/16</t>
  </si>
  <si>
    <t>Dado pta hex ext lga 3/8" 3/8"</t>
  </si>
  <si>
    <t>Dado pta hex ext lga 3/8" 5/16</t>
  </si>
  <si>
    <t>Dado pta hex 3/8" 5/32"</t>
  </si>
  <si>
    <t>Dado pta hex ext lga 3/8" 5/32</t>
  </si>
  <si>
    <t>Dado pta hex 3/8" 7/32"</t>
  </si>
  <si>
    <t>Dado pta hex ext lga 3/8" 7/32</t>
  </si>
  <si>
    <t>Dado pta hex 3/8" 10mm</t>
  </si>
  <si>
    <t>Dado pta hex ext lga 3/8" 10mm</t>
  </si>
  <si>
    <t>Dado pta hex 3/8" 4mm</t>
  </si>
  <si>
    <t>Dado pta hex ext lga 3/8" 4mm</t>
  </si>
  <si>
    <t>Dado pta hex 3/8" 5mm</t>
  </si>
  <si>
    <t>Dado pta hex ext lga 3/8" 5mm</t>
  </si>
  <si>
    <t>Dado pta hex 3/8" 6mm</t>
  </si>
  <si>
    <t>Dado pta hex ext lga 3/8" 6mm</t>
  </si>
  <si>
    <t>Dado pta hex 3/8" 7mm</t>
  </si>
  <si>
    <t>Dado pta hex ext lga 3/8" 7mm</t>
  </si>
  <si>
    <t>Dado pta hex 3/8" 8mm</t>
  </si>
  <si>
    <t>Dado pta hex ext lga 3/8" 8mm</t>
  </si>
  <si>
    <t>Llave pata d/cvo mm 3/8" 10 mm</t>
  </si>
  <si>
    <t>Llave pata d/cvo mm 3/8" 11 mm</t>
  </si>
  <si>
    <t>Llave pata d/cvo pg 3/8" 3/8"</t>
  </si>
  <si>
    <t>Llave pata d/cvo mm 3/8" 12 mm</t>
  </si>
  <si>
    <t>Llave pata d/cvo mm 3/8" 13 mm</t>
  </si>
  <si>
    <t>Llave pata d/cvo pg 3/8" 7/16"</t>
  </si>
  <si>
    <t>Llave pata d/cvo mm 3/8" 14 mm</t>
  </si>
  <si>
    <t>Llave pata d/cvo mm 3/8" 15 mm</t>
  </si>
  <si>
    <t>Llave pata d/cvo pg 3/8" 1/2"</t>
  </si>
  <si>
    <t>Llave pata d/cvo mm 3/8" 16 mm</t>
  </si>
  <si>
    <t>Llave pata d/cvo mm 3/8" 17 mm</t>
  </si>
  <si>
    <t>Llave pata d/cvo pg 3/8" 9/16"</t>
  </si>
  <si>
    <t>Llave pata d/cvo mm 3/8" 18 mm</t>
  </si>
  <si>
    <t>Llave pata d/cvo mm 3/8" 19 mm</t>
  </si>
  <si>
    <t>Llave pata d/cvo pg 3/8" 5/8"</t>
  </si>
  <si>
    <t>Llave pata d/cvo mm 3/8" 21 mm</t>
  </si>
  <si>
    <t>Llave pata d/cvo pg 3/8" 11/16</t>
  </si>
  <si>
    <t>Llave pata d/cvo mm 3/8" 22 mm</t>
  </si>
  <si>
    <t>Llave pata d/cvo pg 3/8" 3/4"</t>
  </si>
  <si>
    <t>Llave pata d/cvo pg 3/8" 13/16</t>
  </si>
  <si>
    <t>Llave pata d/cvo pg 3/8" 7/8"</t>
  </si>
  <si>
    <t>Llave pata d/cvo pg 3/8" 1"</t>
  </si>
  <si>
    <t>Dado pta ribe 3/8" 10mm</t>
  </si>
  <si>
    <t>Dado pta ribe 3/8" 5mm</t>
  </si>
  <si>
    <t>Dado pta ribe 3/8" 6mm</t>
  </si>
  <si>
    <t>Dado pta ribe 3/8" 7mm</t>
  </si>
  <si>
    <t>Dado pta ribe 3/8" 8mm</t>
  </si>
  <si>
    <t>Dado lgo 1/2" 6pt 3/8"</t>
  </si>
  <si>
    <t>Dado lgo 1/2" 6pt 7/16"</t>
  </si>
  <si>
    <t>Dado lgo 1/2" 12pt 1/2"</t>
  </si>
  <si>
    <t>Dado lgo 1/2" 6pt 1/2"</t>
  </si>
  <si>
    <t>Dado lgo 1/2" 12pt 9/16"</t>
  </si>
  <si>
    <t>Dado lgo 1/2" 6pt 9/16"</t>
  </si>
  <si>
    <t>Dado lgo 1/2" 12pt 5/8"</t>
  </si>
  <si>
    <t>Dado lgo 1/2" 6pt 5/8"</t>
  </si>
  <si>
    <t>Dado lgo 1/2" 12pt 11/16"</t>
  </si>
  <si>
    <t>Dado lgo 1/2" 6pt 11/16"</t>
  </si>
  <si>
    <t>Dado lgo 1/2" 12pt 3/4"</t>
  </si>
  <si>
    <t>Dado lgo 1/2" 6pt 3/4"</t>
  </si>
  <si>
    <t>Dado lgo 1/2" 12pt 13/16"</t>
  </si>
  <si>
    <t>Dado lgo 1/2" 6pt 13/16"</t>
  </si>
  <si>
    <t>Dado lgo 1/2" 12pt 7/8"</t>
  </si>
  <si>
    <t>Dado lgo 1/2" 6pt 7/8"</t>
  </si>
  <si>
    <t>Dado lgo 1/2" 12pt 15/16"</t>
  </si>
  <si>
    <t>Dado lgo 1/2" 6pt 15/16"</t>
  </si>
  <si>
    <t>Dado lgo 1/2" 12pt 1"</t>
  </si>
  <si>
    <t>Dado lgo 1/2" 6pt 1"</t>
  </si>
  <si>
    <t>Dado lgo 1/2" 12pt 1-1/16"</t>
  </si>
  <si>
    <t>Dado lgo 1/2" 6pt 1-1/16"</t>
  </si>
  <si>
    <t>Dado lgo 1/2" 12pt 1-1/8"</t>
  </si>
  <si>
    <t>Dado lgo 1/2" 6pt 1-1/8"</t>
  </si>
  <si>
    <t>Dado lgo 1/2" 12pt 1-1/4"</t>
  </si>
  <si>
    <t>Dado lgo 1/2" 6pt 1-1/4"</t>
  </si>
  <si>
    <t>Dado lgo 1/2" 6pt 1-1/2"</t>
  </si>
  <si>
    <t>Dado lgo 1/2" 6pt 10mm</t>
  </si>
  <si>
    <t>Dado lgo 1/2" 12pt 10mm</t>
  </si>
  <si>
    <t>Dado lgo 1/2" 6pt 11mm</t>
  </si>
  <si>
    <t>Dado lgo 1/2" 12pt 11mm</t>
  </si>
  <si>
    <t>Dado lgo 1/2" 6pt 12mm</t>
  </si>
  <si>
    <t>Dado lgo 1/2" 12pt 12mm</t>
  </si>
  <si>
    <t>Dado lgo 1/2" 6pt 13mm</t>
  </si>
  <si>
    <t>Dado lgo 1/2" 12pt 13mm</t>
  </si>
  <si>
    <t>Dado lgo 1/2" 6pt 14mm</t>
  </si>
  <si>
    <t>Dado lgo 1/2" 12pt 14mm</t>
  </si>
  <si>
    <t>Dado lgo 1/2" 6pt 15mm</t>
  </si>
  <si>
    <t>Dado lgo 1/2" 12pt 15mm</t>
  </si>
  <si>
    <t>Dado lgo 1/2" 6pt 16mm</t>
  </si>
  <si>
    <t>Dado lgo 1/2" 12pt 16mm</t>
  </si>
  <si>
    <t>Dado lgo 1/2" 6pt 17mm</t>
  </si>
  <si>
    <t>Dado lgo 1/2" 12pt 17mm</t>
  </si>
  <si>
    <t>Dado lgo 1/2" 6pt 18mm</t>
  </si>
  <si>
    <t>Dado lgo 1/2" 12pt 18mm</t>
  </si>
  <si>
    <t>Dado lgo 1/2" 6pt 19mm</t>
  </si>
  <si>
    <t>Dado lgo 1/2" 12pt 19mm</t>
  </si>
  <si>
    <t>Dado lgo 1/2" 6pt 20mm</t>
  </si>
  <si>
    <t>Dado lgo 1/2" 12pt 20mm</t>
  </si>
  <si>
    <t>Dado lgo 1/2" 6pt 21mm</t>
  </si>
  <si>
    <t>Dado lgo 1/2" 12pt 21mm</t>
  </si>
  <si>
    <t>Dado lgo 1/2" 6pt 22mm</t>
  </si>
  <si>
    <t>Dado lgo 1/2" 12pt 22mm</t>
  </si>
  <si>
    <t>Dado lgo 1/2" 6pt 23mm</t>
  </si>
  <si>
    <t>Dado lgo 1/2" 12pt 23mm</t>
  </si>
  <si>
    <t>Dado lgo 1/2" 6pt 24mm</t>
  </si>
  <si>
    <t>Dado lgo 1/2" 12pt 24mm</t>
  </si>
  <si>
    <t>Dado lgo 1/2" 6pt 25mm</t>
  </si>
  <si>
    <t>Dado lgo 1/2" 12pt 25mm</t>
  </si>
  <si>
    <t>Dado lgo 1/2" 6pt 26mm</t>
  </si>
  <si>
    <t>Dado lgo 1/2" 12pt 26mm</t>
  </si>
  <si>
    <t>Dado lgo 1/2" 6pt 27mm</t>
  </si>
  <si>
    <t>Dado lgo 1/2" 12pt 27mm</t>
  </si>
  <si>
    <t>Dado lgo 1/2" 12pt 28mm</t>
  </si>
  <si>
    <t>Dado lgo 1/2" 12pt 29mm</t>
  </si>
  <si>
    <t>Dado lgo 1/2" 6pt 30mm</t>
  </si>
  <si>
    <t>Dado lgo 1/2" 12pt 30mm</t>
  </si>
  <si>
    <t>Dado lgo 1/2" 12pt 31mm</t>
  </si>
  <si>
    <t>Dado lgo 1/2" 6pt 32mm</t>
  </si>
  <si>
    <t>Dado lgo 1/2" 12pt 32mm</t>
  </si>
  <si>
    <t>Dado lgo 1/2" 6pt 34mm</t>
  </si>
  <si>
    <t>Dado lgo 1/2" 6pt 36mm</t>
  </si>
  <si>
    <t>Dado pta ribe 1/2" 10mm</t>
  </si>
  <si>
    <t>Dado pta ribe 1/2" 12mm</t>
  </si>
  <si>
    <t>Dado pta ribe 1/2" 14mm</t>
  </si>
  <si>
    <t>Dado pta ribe 1/2" 16mm</t>
  </si>
  <si>
    <t>Dado pta ribe 1/2" 9mm</t>
  </si>
  <si>
    <t>Dado pta hex lga 1/2" 1/2"</t>
  </si>
  <si>
    <t>Dado pta hex 1/2" 10mm</t>
  </si>
  <si>
    <t>Dado pta hex 1/2" 12mm</t>
  </si>
  <si>
    <t>Dado pta hex 1/2" 14mm</t>
  </si>
  <si>
    <t>Dado pta hex 1/2" 17mm</t>
  </si>
  <si>
    <t>Dado pta hex 1/2" 19mm</t>
  </si>
  <si>
    <t>Dado pta hex lga 1/2" 3/8"</t>
  </si>
  <si>
    <t>Dado pta hex lga 1/2" 5/16"</t>
  </si>
  <si>
    <t>Dado pta hex lga 1/2" 5/8"</t>
  </si>
  <si>
    <t>Dado pta hex 1/2" 6mm</t>
  </si>
  <si>
    <t>Dado pta hex lga 1/2" 7/16"</t>
  </si>
  <si>
    <t>Dado pta hex 1/2" 8mm</t>
  </si>
  <si>
    <t>Dado pta hex lga 1/2" 9/16"</t>
  </si>
  <si>
    <t>Dado pta hex lga 1/2" 10mm</t>
  </si>
  <si>
    <t>Dado pta hex lga 1/2" 12mm</t>
  </si>
  <si>
    <t>Dado pta hex lga 1/2" 14mm</t>
  </si>
  <si>
    <t>Dado pta hex lga 1/2" 17mm</t>
  </si>
  <si>
    <t>Dado pta hex lga 1/2" 8mm</t>
  </si>
  <si>
    <t>Dado lgo 3/4" 6pt 7/8"</t>
  </si>
  <si>
    <t>Dado lgo 3/4" 6pt 15/16"</t>
  </si>
  <si>
    <t>Dado lgo 3/4" 6pt 1"</t>
  </si>
  <si>
    <t>Dado lgo 3/4" 6pt 1-1/16"</t>
  </si>
  <si>
    <t>Dado lgo 3/4" 6pt 1-1/8"</t>
  </si>
  <si>
    <t>Dado lgo 3/4" 6pt 1-3/16"</t>
  </si>
  <si>
    <t>Dado lgo 3/4" 6pt 1-1/4"</t>
  </si>
  <si>
    <t>Dado lgo 3/4" 6pt 1-5/16"</t>
  </si>
  <si>
    <t>Dado lgo 3/4" 6pt 1-3/8"</t>
  </si>
  <si>
    <t>Dado lgo 3/4" 6pt 1-7/16"</t>
  </si>
  <si>
    <t>Dado lgo 3/4" 6pt 1-1/2"</t>
  </si>
  <si>
    <t>Dado lgo 3/4" 6pt 1-9/16"</t>
  </si>
  <si>
    <t>Dado lgo 3/4" 6pt 1-5/8"</t>
  </si>
  <si>
    <t>Matraca golp 7/8", 1/2"</t>
  </si>
  <si>
    <t>Barra corrediza 1/4, 4-1/2"</t>
  </si>
  <si>
    <t>Mango art 3/8", 7-13/16" rg</t>
  </si>
  <si>
    <t>Barra corrediza 3/8", 8"</t>
  </si>
  <si>
    <t>Mango art 1/2", 10-5/8" rg</t>
  </si>
  <si>
    <t>Mango art 1/2", 15-3/4" rg</t>
  </si>
  <si>
    <t>Mango art 1/2", 17-7/8" rg</t>
  </si>
  <si>
    <t>Barra corrediza 1/2, 9-1/2"</t>
  </si>
  <si>
    <t>Barra corrediza 1/2, 12-15/16"</t>
  </si>
  <si>
    <t>Mango art 3/4", 20-3/16 rg</t>
  </si>
  <si>
    <t>Barra corrediza  3/4", 18"</t>
  </si>
  <si>
    <t>Barra corrediza 1", 28-1/2"</t>
  </si>
  <si>
    <t>Dest mgo amb p/dados 1/4", 3"</t>
  </si>
  <si>
    <t>Nudo universal 1/4", 1-5/16"</t>
  </si>
  <si>
    <t>Adaptador 3/8" hemb 1/2" macho</t>
  </si>
  <si>
    <t>Adaptador 1/2" hemb 3/8" macho</t>
  </si>
  <si>
    <t>Adaptador 3/8" hemb 1/4" macho</t>
  </si>
  <si>
    <t>Adaptador 1/4" hemb 3/8" macho</t>
  </si>
  <si>
    <t>Nudo universal 3/8", 1-15/16"</t>
  </si>
  <si>
    <t>Adaptador 3/4" hemb 1/2" macho</t>
  </si>
  <si>
    <t>Nudo universal 1/2", 2-7/8"</t>
  </si>
  <si>
    <t>Adaptador 1/2" hemb 3/4" macho</t>
  </si>
  <si>
    <t>Nudo universal 3/4", 3-3/4"</t>
  </si>
  <si>
    <t>Adaptador 3/4" hemb 1" macho</t>
  </si>
  <si>
    <t>Adaptador 1" hemb 3/4" macho</t>
  </si>
  <si>
    <t>Nudo universal 1", 5-5/8"</t>
  </si>
  <si>
    <t>7521S</t>
  </si>
  <si>
    <t>Dado imp 3/4" 8pt 1-5/16"</t>
  </si>
  <si>
    <t>Jgo dados acc 1/2" 1000V 11pz</t>
  </si>
  <si>
    <t>Juego de dados y accesorios cuadro de 1/2" métricos para 1000 V, 11 piezas</t>
  </si>
  <si>
    <t>Juego de dados y accesorios cuadro de 1/2"  en pulgadas para 1000 V, 11 piezas</t>
  </si>
  <si>
    <t>USCS5R</t>
  </si>
  <si>
    <t>USCS6R</t>
  </si>
  <si>
    <t>Poste de extensión para gaveta plástica pico de pato</t>
  </si>
  <si>
    <t>BCT-1/4X4</t>
  </si>
  <si>
    <t>Despachador c/cjas plast 8pz</t>
  </si>
  <si>
    <t>Despachador para cajas plásticas, 8 piezas</t>
  </si>
  <si>
    <t>Despachador c/cjas plast 10pz</t>
  </si>
  <si>
    <t>Despachador para cajas plásticas, 10 piezas</t>
  </si>
  <si>
    <t>EMSC</t>
  </si>
  <si>
    <t>EMSG</t>
  </si>
  <si>
    <t>Jgo dados acc 1/4" pg 10pz</t>
  </si>
  <si>
    <t>Juego de dados y accesorios cuadro de 1/4" en pulgadas, 10 piezas</t>
  </si>
  <si>
    <t>Jgo dados acc 1/4" mm 10pz</t>
  </si>
  <si>
    <t>Juego de dados y accesorios cuadro de 1/4" métrico, 10 piezas</t>
  </si>
  <si>
    <t>Jgo dados acc 3/8" comb 38pz</t>
  </si>
  <si>
    <t>Jgo dados acc 3/8" mm 21pz</t>
  </si>
  <si>
    <t>Jgo dados acc 1/2" comb 43pz</t>
  </si>
  <si>
    <t>Jgo dados acc 1/2" mm 25pz</t>
  </si>
  <si>
    <t>Juego de dados y accesorios cuadro de 1/2" métrico, 25 piezas</t>
  </si>
  <si>
    <t>Jgo dados acc 3/4" pg 23pz</t>
  </si>
  <si>
    <t>Jgo dados acc 1/2" mm 16pz</t>
  </si>
  <si>
    <t>Jgo dados acc 1/2" pg 16pz</t>
  </si>
  <si>
    <t>Juego de dados y accesorios cuadro de 1/2" en pulgadas, 16 piezas</t>
  </si>
  <si>
    <t>Dado lgo 1/4" 6pt 1/4"</t>
  </si>
  <si>
    <t>Dado lgo 1/4" 6pt 9/32"</t>
  </si>
  <si>
    <t>Dado lgo 1/4" 6pt 5/16"</t>
  </si>
  <si>
    <t>Dado lgo 1/4" 6pt 11/32"</t>
  </si>
  <si>
    <t>Dado lgo 1/4" 6pt 7/16"</t>
  </si>
  <si>
    <t>Dado lgo 1/4" 6pt 1/2"</t>
  </si>
  <si>
    <t>Dado lgo 1/4" 6pt 9/16"</t>
  </si>
  <si>
    <t>Dado pta hex 3/8" 3/16"</t>
  </si>
  <si>
    <t>Dado pta hex 3/8" 7/32</t>
  </si>
  <si>
    <t>Dado pta hex 3/8" 1/4</t>
  </si>
  <si>
    <t>Dado pta hex 3/8" 5/16"</t>
  </si>
  <si>
    <t>Dado pta hex 3/8" 3/8"</t>
  </si>
  <si>
    <t>Dado pta hex 1/2" 1/4"</t>
  </si>
  <si>
    <t>Dado pta hex 1/2" 5/16"</t>
  </si>
  <si>
    <t>Dado pta hex 1/2" 3/8"</t>
  </si>
  <si>
    <t>Dado pta hex 1/2" 7/16"</t>
  </si>
  <si>
    <t>Dado pta hex 1/2" 9/16"</t>
  </si>
  <si>
    <t>Dado pta hex 1/2" 5/8"</t>
  </si>
  <si>
    <t>Barra corrediza 1/4, 4-1/4"</t>
  </si>
  <si>
    <t>Mango en L para dado cuadro de 1/2", 9"</t>
  </si>
  <si>
    <t>Barra corrediza 3/4", 18"</t>
  </si>
  <si>
    <t>Nudo universal 1/4", 3"</t>
  </si>
  <si>
    <t>Nudo universal 1/2", 2-5/8"</t>
  </si>
  <si>
    <t>Nudo universal para dado cuadro de 1/2", 2-5/8"</t>
  </si>
  <si>
    <t>PALCM1</t>
  </si>
  <si>
    <t>PALEM1</t>
  </si>
  <si>
    <t>PALRM1</t>
  </si>
  <si>
    <t>CSS02R</t>
  </si>
  <si>
    <t>P418P</t>
  </si>
  <si>
    <t>PM10112</t>
  </si>
  <si>
    <t>PM10114</t>
  </si>
  <si>
    <t>PM10312</t>
  </si>
  <si>
    <t>PM104</t>
  </si>
  <si>
    <t>PM121</t>
  </si>
  <si>
    <t>PM12112</t>
  </si>
  <si>
    <t>PM12134</t>
  </si>
  <si>
    <t>PM122</t>
  </si>
  <si>
    <t>PM12212</t>
  </si>
  <si>
    <t>PM12312</t>
  </si>
  <si>
    <t>PM142</t>
  </si>
  <si>
    <t>PM143</t>
  </si>
  <si>
    <t>PM612</t>
  </si>
  <si>
    <t>PM6158</t>
  </si>
  <si>
    <t>PM634</t>
  </si>
  <si>
    <t>PM834</t>
  </si>
  <si>
    <t>PMC6158</t>
  </si>
  <si>
    <t>PMC62</t>
  </si>
  <si>
    <t>PMC83</t>
  </si>
  <si>
    <t>PMC834</t>
  </si>
  <si>
    <t>DT12</t>
  </si>
  <si>
    <t>DT16</t>
  </si>
  <si>
    <t>Juego industrial con organización modular de 7 gavetas 194 piezas, con gabinete X27M7</t>
  </si>
  <si>
    <t>Juego industrial con organización modular de 6 gavetas 112 piezas, con gabinete EX27M6</t>
  </si>
  <si>
    <t>Juego industrial con organización modular de 3 gavetas 50 piezas, con gabinete I27M3</t>
  </si>
  <si>
    <t>Jgo dados acc 3/8" mm 17pz</t>
  </si>
  <si>
    <t>Jgo dados acc 3/8" mm 13pz</t>
  </si>
  <si>
    <t>Dado flex 1/4" 6pt 1/4"</t>
  </si>
  <si>
    <t>Dado flex 1/4" 6pt 7/16"</t>
  </si>
  <si>
    <t>Dado flex 1/4" 6pt 1/2"</t>
  </si>
  <si>
    <t>Dado flex 1/4" 6pt 8mm</t>
  </si>
  <si>
    <t>Dado flex 1/4" 6pt 12mm</t>
  </si>
  <si>
    <t>Dado flex 1/4" 6pt 13mm</t>
  </si>
  <si>
    <t>Dado flex 1/4" 6pt 14mm</t>
  </si>
  <si>
    <t>Dado flex 1/4" 6pt 15mm</t>
  </si>
  <si>
    <t>Dado pta hex 1/4" 1/16"</t>
  </si>
  <si>
    <t>Dado pta hex 1/4" 1/8"</t>
  </si>
  <si>
    <t>Dado pta hex 1/4" 3/16"</t>
  </si>
  <si>
    <t>Dado pta hex 1/4" 1/4"</t>
  </si>
  <si>
    <t>Dado flex 3/8" 6pt 3/8"</t>
  </si>
  <si>
    <t>Dado flex 3/8" 6pt 9/16"</t>
  </si>
  <si>
    <t>Dado flex 3/8" 6pt 11/16"</t>
  </si>
  <si>
    <t>Dado flex 3/8" 6pt 11mm</t>
  </si>
  <si>
    <t>Dado flex 3/8" 6pt 13mm</t>
  </si>
  <si>
    <t>Dado flex 3/8" 6pt 15mm</t>
  </si>
  <si>
    <t>Dado flex 3/8" 6pt 16mm</t>
  </si>
  <si>
    <t>Dado flex 3/8" 6pt 17mm</t>
  </si>
  <si>
    <t>Dado flex 3/8" 6pt 18mm</t>
  </si>
  <si>
    <t>Dado flex 3/8" 6pt 19mm</t>
  </si>
  <si>
    <t>Dado pta hex 3/8" 1/4"</t>
  </si>
  <si>
    <t>Dado pta hex 3/8" 1/8"</t>
  </si>
  <si>
    <t>Dado pta hex 1/2" 1/2"</t>
  </si>
  <si>
    <t>Dado pta hex 1/2" 3/4"</t>
  </si>
  <si>
    <t>Jgo refaccion p/mat 5649/H</t>
  </si>
  <si>
    <t>Mango art 1", 28-1/2 rg</t>
  </si>
  <si>
    <t>Jgo refaccion p/mat 5449/H</t>
  </si>
  <si>
    <t>Jgo refaccion p/mat 5452A/7</t>
  </si>
  <si>
    <t>Jgo refaccion p/mat 4749G</t>
  </si>
  <si>
    <t>Jgo refaccion p/mat 5249G</t>
  </si>
  <si>
    <t>Jgo refaccion p/mat 5449G</t>
  </si>
  <si>
    <t>Dest mgo amb p/dado 1/4"</t>
  </si>
  <si>
    <t>Dado imp lgo 1/4" 6pt 3/16"</t>
  </si>
  <si>
    <t>Dado imp lgo 1/4" 6pt 1/4"</t>
  </si>
  <si>
    <t>Dado imp lgo 1/4" 6pt 5/16"</t>
  </si>
  <si>
    <t>Dado imp lgo 1/4" 6pt 11/32</t>
  </si>
  <si>
    <t>Dado imp lgo 1/4" 6pt 5mm</t>
  </si>
  <si>
    <t>Dado imp lgo 1/4" 6pt 6mm</t>
  </si>
  <si>
    <t>Dado imp lgo 1/4" 6pt 7mm</t>
  </si>
  <si>
    <t>Dado imp lgo 1/4" 6pt 8mm</t>
  </si>
  <si>
    <t>Dado imp lgo 1/4" 6pt 9mm</t>
  </si>
  <si>
    <t>Dado imp lgo 1/4" 6pt 10mm</t>
  </si>
  <si>
    <t>Dado imp lgo 1/4" 6pt 11mm</t>
  </si>
  <si>
    <t>Dado imp lgo 1/4" 6pt 12mm</t>
  </si>
  <si>
    <t>Dado imp lgo 1/4" 6pt 13mm</t>
  </si>
  <si>
    <t>Dado imp lgo 1/4" 6pt 14mm</t>
  </si>
  <si>
    <t>Dado imp lgo 1/4" 6pt 15mm</t>
  </si>
  <si>
    <t>Dado imp lgo 3/8" 6pt 5/16"</t>
  </si>
  <si>
    <t>Dado imp lgo 3/8" 6pt 3/8"</t>
  </si>
  <si>
    <t>Dado imp lgo 3/8" 6pt 7/16"</t>
  </si>
  <si>
    <t>Dado imp lgo 3/8" 6pt 1/2"</t>
  </si>
  <si>
    <t>Dado imp lgo 3/8" 6pt 9/16"</t>
  </si>
  <si>
    <t>Dado imp lgo 3/8" 6pt 5/8"</t>
  </si>
  <si>
    <t>Dado imp lgo 3/8" 6pt 11/16"</t>
  </si>
  <si>
    <t>Dado imp lgo 3/8" 6pt 3/4"</t>
  </si>
  <si>
    <t>Dado imp lgo 3/8" 12pt 5/16"</t>
  </si>
  <si>
    <t>Dado imp lgo 3/8" 12pt 3/8"</t>
  </si>
  <si>
    <t>Dado imp lgo 3/8" 12pt 7/16"</t>
  </si>
  <si>
    <t>Dado imp lgo 3/8" 12pt 1/2"</t>
  </si>
  <si>
    <t>Dado imp lgo 3/8" 12pt 9/16"</t>
  </si>
  <si>
    <t>Dado imp lgo 3/8" 12pt 5/8"</t>
  </si>
  <si>
    <t>Dado imp lgo 3/8" 12pt 11/16"</t>
  </si>
  <si>
    <t>Dado imp lgo 3/8" 12pt 3/4"</t>
  </si>
  <si>
    <t>Dado imp lgo 3/8" 6pt 7mm</t>
  </si>
  <si>
    <t>Dado imp lgo 3/8" 6pt 8mm</t>
  </si>
  <si>
    <t>Dado imp lgo 3/8" 6pt 9mm</t>
  </si>
  <si>
    <t>Dado imp lgo 3/8" 6pt 10mm</t>
  </si>
  <si>
    <t>Dado imp lgo 3/8" 6pt 11mm</t>
  </si>
  <si>
    <t>Dado imp lgo 3/8" 6pt 12mm</t>
  </si>
  <si>
    <t>Dado imp lgo 3/8" 6pt 13mm</t>
  </si>
  <si>
    <t>Dado imp lgo 3/8" 6pt 14mm</t>
  </si>
  <si>
    <t>Dado imp lgo 3/8" 6pt 15mm</t>
  </si>
  <si>
    <t>Dado imp lgo 3/8" 6pt 16mm</t>
  </si>
  <si>
    <t>Dado imp lgo 3/8" 6pt 17mm</t>
  </si>
  <si>
    <t>Dado imp lgo 3/8" 6pt 18mm</t>
  </si>
  <si>
    <t>Dado imp lgo 3/8" 6pt 19mm</t>
  </si>
  <si>
    <t>Dado imp lgo 3/8" 6pt 21mm</t>
  </si>
  <si>
    <t>Dado imp lgo 3/8" 6pt 22mm</t>
  </si>
  <si>
    <t>Dado imp lgo 3/8" 6pt 23mm</t>
  </si>
  <si>
    <t>Dado imp lgo 3/8" 6pt 24mm</t>
  </si>
  <si>
    <t>Dado imp iman 3/8" 6pt 10mm</t>
  </si>
  <si>
    <t>Dado imp iman 3/8" 6pt 13mm</t>
  </si>
  <si>
    <t>Dado imp lgo iman 3/8 6pt 10mm</t>
  </si>
  <si>
    <t>Dado imp lgo iman 3/8 6pt 13mm</t>
  </si>
  <si>
    <t>Dado imp iman 3/8" 6pt 3/8"</t>
  </si>
  <si>
    <t>Dado imp iman 3/8" 6pt 7/16"</t>
  </si>
  <si>
    <t>Dado imp iman 3/8" 6pt 1/2"</t>
  </si>
  <si>
    <t>Dado imp lgo iman 3/8" 6pt 3/8</t>
  </si>
  <si>
    <t>Dado imp lgo iman 3/8 6pt 7/16</t>
  </si>
  <si>
    <t>Dado imp lgo iman 3/8" 6pt 1/2</t>
  </si>
  <si>
    <t>Dado imp pta hex 3/8" 5/32"</t>
  </si>
  <si>
    <t>Dado imp pta hex 3/8" 1/4"</t>
  </si>
  <si>
    <t>Dado imp pta hex 3/8" 5/16"</t>
  </si>
  <si>
    <t>Dado imp pta hex 3/8" 3/8"</t>
  </si>
  <si>
    <t>Dado imp pta hex 3/8" 1/2"</t>
  </si>
  <si>
    <t>Dado imp pta hex 3/8" 5mm</t>
  </si>
  <si>
    <t>Dado imp pta hex 3/8" 6mm</t>
  </si>
  <si>
    <t>Dado imp pta hex 3/8" 8mm</t>
  </si>
  <si>
    <t>Dado imp lgo 1/2" 12pt 3/4"</t>
  </si>
  <si>
    <t>Dado imp lgo 1/2" 12pt 13/16</t>
  </si>
  <si>
    <t>Dado imp lgo 1/2" 12pt 7/8"</t>
  </si>
  <si>
    <t>Dado imp lgo 1/2" 12pt 3/8"</t>
  </si>
  <si>
    <t>Dado imp lgo 1/2" 12pt 7/16</t>
  </si>
  <si>
    <t>Dado imp lgo 1/2" 12pt 1/2"</t>
  </si>
  <si>
    <t>Dado imp lgo 1/2" 12pt 9/16</t>
  </si>
  <si>
    <t>Dado imp lgo 1/2" 12pt 5/8"</t>
  </si>
  <si>
    <t>Dado imp lgo 1/2" 12pt 11/16"</t>
  </si>
  <si>
    <t>Dado imp lgo 1/2" 12pt 15/16</t>
  </si>
  <si>
    <t>Dado imp lgo 1/2" 12pt 1"</t>
  </si>
  <si>
    <t>Dado imp lgo 1/2" 12pt 1-1/16"</t>
  </si>
  <si>
    <t>Dado imp lgo 1/2" 12pt 1-1/8"</t>
  </si>
  <si>
    <t>Dado imp lgo 1/2" 12pt 1-3/16"</t>
  </si>
  <si>
    <t>Dado imp lgo 1/2" 12pt 1-1/4"</t>
  </si>
  <si>
    <t>Dado imp lgo 1/2" 12pt 1-5/16"</t>
  </si>
  <si>
    <t>Dado imp lgo 1/2" 12pt 1-3/8"</t>
  </si>
  <si>
    <t>Dado imp lgo 1/2" 12pt 1-7/16"</t>
  </si>
  <si>
    <t>Dado imp lgo 1/2" 12pt 1-1/2"</t>
  </si>
  <si>
    <t>Dado imp lgo 1/2" 12pt 17mm</t>
  </si>
  <si>
    <t>Dado imp lgo 1/2" 12pt 21mm</t>
  </si>
  <si>
    <t>Dado imp lgo 1/2" 12pt 10mm</t>
  </si>
  <si>
    <t>Dado imp lgo 1/2" 12pt 11mm</t>
  </si>
  <si>
    <t>Dado imp lgo 1/2" 12pt 12mm</t>
  </si>
  <si>
    <t>Dado imp lgo 1/2" 12pt 13mm</t>
  </si>
  <si>
    <t>Dado imp lgo 1/2" 12pt 14mm</t>
  </si>
  <si>
    <t>Dado imp lgo 1/2" 12pt 15mm</t>
  </si>
  <si>
    <t>Dado imp lgo 1/2" 12pt 16mm</t>
  </si>
  <si>
    <t>Dado imp lgo 1/2" 12pt 18mm</t>
  </si>
  <si>
    <t>Dado imp lgo 1/2" 12pt 19mm</t>
  </si>
  <si>
    <t>Dado imp lgo 1/2" 12pt 20mm</t>
  </si>
  <si>
    <t>Dado imp lgo 1/2" 12pt 22mm</t>
  </si>
  <si>
    <t>Dado imp lgo 1/2" 12pt 23mm</t>
  </si>
  <si>
    <t>Dado imp lgo 1/2" 12pt 24mm</t>
  </si>
  <si>
    <t>Dado imp lgo 1/2" 12pt 27mm</t>
  </si>
  <si>
    <t>Dado imp lgo 1/2" 6pt 5/8"</t>
  </si>
  <si>
    <t>Dado imp lgo 1/2" 6pt 3/4"</t>
  </si>
  <si>
    <t>Dado imp lgo 1/2" 6pt 13/16"</t>
  </si>
  <si>
    <t>Dado imp lgo 1/2" 6pt 7/8"</t>
  </si>
  <si>
    <t>Dado imp lgo 1/2" 6pt  3/8"</t>
  </si>
  <si>
    <t>Dado imp lgo 1/2" 6pt 7/16"</t>
  </si>
  <si>
    <t>Dado imp lgo 1/2" 6pt 1/2"</t>
  </si>
  <si>
    <t>Dado imp lgo 1/2" 6pt 9/16"</t>
  </si>
  <si>
    <t>Dado imp lgo 1/2" 6pt 11/16"</t>
  </si>
  <si>
    <t>Dado imp lgo 1/2" 6pt 15/16"</t>
  </si>
  <si>
    <t>Dado imp lgo 1/2" 6pt 1"</t>
  </si>
  <si>
    <t>Dado imp lgo 1/2" 6pt 1-1/16</t>
  </si>
  <si>
    <t>Dado imp lgo 1/2" 6pt 1-1/8"</t>
  </si>
  <si>
    <t>Dado imp lgo 1/2" 6pt 1-1/4"</t>
  </si>
  <si>
    <t>Dado imp lgo 1/2" 6pt 17mm</t>
  </si>
  <si>
    <t>Dado imp lgo 1/2" 6pt 21mm</t>
  </si>
  <si>
    <t>Dado imp lgo 1/2" 6pt 8mm</t>
  </si>
  <si>
    <t>Dado imp lgo 1/2" 6pt 9mm</t>
  </si>
  <si>
    <t>Dado imp lgo 1/2" 6pt 10mm</t>
  </si>
  <si>
    <t>Dado imp lgo 1/2" 6pt 11mm</t>
  </si>
  <si>
    <t>Dado imp lgo 1/2" 6pt 12mm</t>
  </si>
  <si>
    <t>Dado imp lgo 1/2" 6pt 13mm</t>
  </si>
  <si>
    <t>Dado imp lgo 1/2" 6pt 14mm</t>
  </si>
  <si>
    <t>Dado imp lgo 1/2" 6pt 15mm</t>
  </si>
  <si>
    <t>Dado imp lgo 1/2" 6pt 16mm</t>
  </si>
  <si>
    <t>Dado imp lgo 1/2" 6pt 18mm</t>
  </si>
  <si>
    <t>Dado imp lgo 1/2" 6pt 19mm</t>
  </si>
  <si>
    <t>Dado imp lgo 1/2" 6pt 20mm</t>
  </si>
  <si>
    <t>Dado imp lgo 1/2" 6pt 22mm</t>
  </si>
  <si>
    <t>Dado imp lgo 1/2" 6pt 23mm</t>
  </si>
  <si>
    <t>Dado imp lgo 1/2" 6pt 24mm</t>
  </si>
  <si>
    <t>Dado imp lgo 1/2" 6pt 25mm</t>
  </si>
  <si>
    <t>Dado imp lgo 1/2" 6pt 26mm</t>
  </si>
  <si>
    <t>Dado imp lgo 1/2" 6pt 27mm</t>
  </si>
  <si>
    <t>Dado imp lgo 1/2" 6pt 28mm</t>
  </si>
  <si>
    <t>Dado imp lgo 1/2" 6pt 29mm</t>
  </si>
  <si>
    <t>Dado imp lgo 1/2" 6pt 30mm</t>
  </si>
  <si>
    <t>Dado imp lgo 1/2" 6pt 32mm</t>
  </si>
  <si>
    <t>Dado imp lgo 1/2" 6pt 34mm</t>
  </si>
  <si>
    <t>Dado imp lgo 1/2" 6pt 35mm</t>
  </si>
  <si>
    <t>Dado imp lgo 1/2" 6pt 36mm</t>
  </si>
  <si>
    <t>Dado imp delg 1/2" 6pt 3/8"</t>
  </si>
  <si>
    <t>Dado imp delg 1/2" 6pt 7/16"</t>
  </si>
  <si>
    <t>Dado imp delg 1/2" 6pt 1/2"</t>
  </si>
  <si>
    <t>Dado imp delg 1/2" 6pt 9/16"</t>
  </si>
  <si>
    <t>Dado imp delg 1/2" 6pt 5/8"</t>
  </si>
  <si>
    <t>Dado imp delg 1/2" 6pt 11/16"</t>
  </si>
  <si>
    <t>Dado imp delg 1/2" 6pt 3/4"</t>
  </si>
  <si>
    <t>Dado imp delg 1/2" 6pt 13/16"</t>
  </si>
  <si>
    <t>Dado imp delg 1/2" 6pt 7/8"</t>
  </si>
  <si>
    <t>Dado imp delg 1/2" 6pt 15/16"</t>
  </si>
  <si>
    <t>Dado imp delg 1/2" 6pt 1"</t>
  </si>
  <si>
    <t>Dado imp delg 1/2" 6pt 1-1/16"</t>
  </si>
  <si>
    <t>Dado imp delg 1/2" 6pt 1-1/8"</t>
  </si>
  <si>
    <t>Dado imp delg 1/2" 6pt 1-3/16"</t>
  </si>
  <si>
    <t>Dado imp delg 1/2" 6pt 1-1/4"</t>
  </si>
  <si>
    <t>Dado imp delg 1/2" 6pt 11mm</t>
  </si>
  <si>
    <t>Dado imp delg 1/2" 6pt 13mm</t>
  </si>
  <si>
    <t>Dado imp delg 1/2" 6pt 14mm</t>
  </si>
  <si>
    <t>Dado imp delg 1/2" 6pt 16mm</t>
  </si>
  <si>
    <t>Dado imp delg 1/2" 6pt 17mm</t>
  </si>
  <si>
    <t>Dado imp delg 1/2" 6pt 18mm</t>
  </si>
  <si>
    <t>Dado imp delg 1/2" 6pt 19mm</t>
  </si>
  <si>
    <t>Dado imp delg 1/2" 6pt 20mm</t>
  </si>
  <si>
    <t>Dado imp delg 1/2" 6pt 21mm</t>
  </si>
  <si>
    <t>Dado imp delg 1/2" 6pt 22mm</t>
  </si>
  <si>
    <t>Dado imp delg 1/2" 6pt 23mm</t>
  </si>
  <si>
    <t>Dado imp delg 1/2" 6pt 24mm</t>
  </si>
  <si>
    <t>Dado imp pta hex 1/2" 1/4"</t>
  </si>
  <si>
    <t>Dado imp pta hex 1/2" 5/16"</t>
  </si>
  <si>
    <t>Dado imp pta hex 1/2" 3/8"</t>
  </si>
  <si>
    <t>Dado imp pta hex 1/2" 1/2"</t>
  </si>
  <si>
    <t>Dado imp pta hex 1/2" 5/8"</t>
  </si>
  <si>
    <t>Dado imp pta hex 1/2" 3/4"</t>
  </si>
  <si>
    <t>Dado imp pta hex 1/2" 6mm</t>
  </si>
  <si>
    <t>Dado imp pta hex 1/2" 8mm</t>
  </si>
  <si>
    <t>Dado imp pta hex 1/2" 10mm</t>
  </si>
  <si>
    <t>Dado imp pta hex 1/2" 14mm</t>
  </si>
  <si>
    <t>Dado imp pta hex 1/2" 17mm</t>
  </si>
  <si>
    <t>Dado imp lgo 3/4" 6pt 1/2"</t>
  </si>
  <si>
    <t>Dado imp lgo 3/4" 6pt 9/16"</t>
  </si>
  <si>
    <t>Dado imp lgo 3/4" 6pt 5/8"</t>
  </si>
  <si>
    <t>Dado imp lgo 3/4" 6pt 11/16"</t>
  </si>
  <si>
    <t>Dado imp lgo 3/4" 6pt 3/4"</t>
  </si>
  <si>
    <t>Dado imp lgo 3/4" 6pt 13/16"</t>
  </si>
  <si>
    <t>Dado imp lgo 3/4" 6pt 7/8"</t>
  </si>
  <si>
    <t>Dado imp lgo 3/4" 6pt 15/16"</t>
  </si>
  <si>
    <t>Dado imp lgo 3/4" 6pt 1"</t>
  </si>
  <si>
    <t>Dado imp lgo 3/4" 6pt 1-1/16"</t>
  </si>
  <si>
    <t>Dado imp lgo 3/4" 6pt 1-1/8"</t>
  </si>
  <si>
    <t>Dado imp lgo 3/4" 6pt 1-3/16</t>
  </si>
  <si>
    <t>Dado imp lgo 3/4" 6pt 1-1/4"</t>
  </si>
  <si>
    <t>Dado imp lgo 3/4" 6pt 1-5/16"</t>
  </si>
  <si>
    <t>Dado imp lgo 3/4" 6pt 1-3/8"</t>
  </si>
  <si>
    <t>Dado imp lgo 3/4" 6pt 1-7/16"</t>
  </si>
  <si>
    <t>Dado imp lgo 3/4" 6pt 1-1/2"</t>
  </si>
  <si>
    <t>Dado imp lgo 3/4" 6pt 1-9/16"</t>
  </si>
  <si>
    <t>Dado imp lgo 3/4" 6pt 1-5/8"</t>
  </si>
  <si>
    <t>Dado imp lgo 3/4" 6pt 1-11/16"</t>
  </si>
  <si>
    <t>Dado imp lgo 3/4" 6pt 1-3/4"</t>
  </si>
  <si>
    <t>Dado imp lgo 3/4" 6pt 1-13/16"</t>
  </si>
  <si>
    <t>Dado imp lgo 3/4" 6pt 1-7/8"</t>
  </si>
  <si>
    <t>Dado imp lgo 3/4" 6pt 1-15/16"</t>
  </si>
  <si>
    <t>Dado imp lgo 3/4" 6pt 2"</t>
  </si>
  <si>
    <t>Dado imp lgo 3/4" 6pt 19mm</t>
  </si>
  <si>
    <t>Dado imp 3/4" 6pt 22mm</t>
  </si>
  <si>
    <t>Dado imp lgo 3/4" 6pt 20mm</t>
  </si>
  <si>
    <t>Dado imp lgo 3/4" 6pt 21mm</t>
  </si>
  <si>
    <t>Dado imp lgo 3/4" 6pt 22mm</t>
  </si>
  <si>
    <t>Dado imp lgo 3/4" 6pt 23mm</t>
  </si>
  <si>
    <t>Dado imp lgo 3/4" 6pt 24mm</t>
  </si>
  <si>
    <t>Dado imp lgo 3/4" 6pt 25mm</t>
  </si>
  <si>
    <t>Dado imp lgo 3/4" 6pt 26mm</t>
  </si>
  <si>
    <t>Dado imp lgo 3/4" 6pt 27mm</t>
  </si>
  <si>
    <t>Dado imp lgo 3/4" 6pt 30mm</t>
  </si>
  <si>
    <t>Dado imp lgo 3/4" 6pt 32mm</t>
  </si>
  <si>
    <t>Dado imp lgo 3/4" 6pt 33mm</t>
  </si>
  <si>
    <t>Dado imp lgo 3/4" 6pt 34mm</t>
  </si>
  <si>
    <t>Dado imp lgo 3/4" 6pt 35mm</t>
  </si>
  <si>
    <t>Dado imp lgo 3/4" 6pt 36mm</t>
  </si>
  <si>
    <t>Dado imp lgo 3/4" 6pt 37mm</t>
  </si>
  <si>
    <t>Dado imp lgo 3/4" 6pt 38mm</t>
  </si>
  <si>
    <t>Dado imp lgo 3/4" 6pt 41mm</t>
  </si>
  <si>
    <t>Dado imp lgo 3/4" 6pt 43mm</t>
  </si>
  <si>
    <t>Dado imp delg 3/4" 6pt 3/4"</t>
  </si>
  <si>
    <t>Dado imp delg 3/4" 6pt 13/16"</t>
  </si>
  <si>
    <t>Dado imp delg 3/4" 6pt 7/8"</t>
  </si>
  <si>
    <t>Dado imp delg 3/4" 6pt 15/16"</t>
  </si>
  <si>
    <t>Dado imp delg 3/4" 6pt 1"</t>
  </si>
  <si>
    <t>Dado imp delg 3/4" 6pt 1-1/16"</t>
  </si>
  <si>
    <t>Dado imp delg 3/4" 6pt 1-1/8"</t>
  </si>
  <si>
    <t>Dado imp delg 3/4" 6pt 1-3/16</t>
  </si>
  <si>
    <t>Dado imp delg 3/4" 6pt 1-1/4"</t>
  </si>
  <si>
    <t>Dado imp delg 3/4" 6pt 1-5/16"</t>
  </si>
  <si>
    <t>Dado imp delg 3/4" 6pt 1-3/8"</t>
  </si>
  <si>
    <t>Dado imp delg 3/4" 6pt 1-5/8"</t>
  </si>
  <si>
    <t>Dado imp delg 3/4" 6pt 1-3/4"</t>
  </si>
  <si>
    <t>Dado imp pta hex 3/4" 12mm</t>
  </si>
  <si>
    <t>Dado imp pta hex 3/4" 14mm</t>
  </si>
  <si>
    <t>Dado imp pta hex 3/4" 17mm</t>
  </si>
  <si>
    <t>Dado imp pta hex 3/4" 19mm</t>
  </si>
  <si>
    <t>Dado imp pta hex 3/4" 22mm</t>
  </si>
  <si>
    <t>Dado imp pta hex 3/4" 24mm</t>
  </si>
  <si>
    <t>Dado imp pta hex 3/4" 1/2"</t>
  </si>
  <si>
    <t>Dado imp pta hex 3/4" 9/16"</t>
  </si>
  <si>
    <t>Dado imp pta hex 3/4" 5/8"</t>
  </si>
  <si>
    <t>Dado imp pta hex 3/4" 3/4"</t>
  </si>
  <si>
    <t>Dado imp pta hex 3/4" 7/8"</t>
  </si>
  <si>
    <t>Dado imp pta hex 3/4" 1"</t>
  </si>
  <si>
    <t>Dado imp lgo 1" 6pt 1-1/16"</t>
  </si>
  <si>
    <t>Dado imp lgo 1" 6pt 1-1/8"</t>
  </si>
  <si>
    <t>Dado imp lgo 1" 6pt 1-3/16"</t>
  </si>
  <si>
    <t>Dado imp lgo 1" 6pt 1-1/4"</t>
  </si>
  <si>
    <t>Dado imp lgo 1" 6pt 1-5/16"</t>
  </si>
  <si>
    <t>Dado imp lgo 1" 6pt 1-3/8"</t>
  </si>
  <si>
    <t>Dado imp lgo 1" 6pt 1-7/16"</t>
  </si>
  <si>
    <t>Dado imp lgo 1" 6pt 1-1/2"</t>
  </si>
  <si>
    <t>Dado imp lgo 1" 6pt 1-9/16"</t>
  </si>
  <si>
    <t>Dado imp lgo 1" 6pt 1-5/8"</t>
  </si>
  <si>
    <t>Dado imp lgo 1" 6pt 1-3/4"</t>
  </si>
  <si>
    <t>Dado imp lgo 1" 6pt1-13/16"</t>
  </si>
  <si>
    <t>Dado imp lgo 1" 6pt 1-7/8"</t>
  </si>
  <si>
    <t>Dado imp lgo 1" 6pt1-15/16"</t>
  </si>
  <si>
    <t>Dado imp lgo 1" 6pt 2"</t>
  </si>
  <si>
    <t>Dado imp lgo 1" 6pt 2-1/8"</t>
  </si>
  <si>
    <t>Dado imp lgo 1" 6pt 2-3/16"</t>
  </si>
  <si>
    <t>Dado imp lgo 1" 6pt 7/8"</t>
  </si>
  <si>
    <t>Dado imp lgo 1" 6pt 15/16"</t>
  </si>
  <si>
    <t>Dado imp lgo 1" 6pt 1"</t>
  </si>
  <si>
    <t>Dado imp lgo 1" 6pt1-11/16"</t>
  </si>
  <si>
    <t>Dado imp lgo 1" 6pt 2-1/4"</t>
  </si>
  <si>
    <t>Dado imp lgo 1" 6pt 2-5/16"</t>
  </si>
  <si>
    <t>Dado imp lgo 1" 6pt 2-3/8"</t>
  </si>
  <si>
    <t>Dado imp lgo 1" 6pt 2-9/16"</t>
  </si>
  <si>
    <t>Dado imp lgo 1" 6pt 2-3/4"</t>
  </si>
  <si>
    <t>Extension c/pern imp 1/2", 2"</t>
  </si>
  <si>
    <t>Extension c/pern imp 1/2", 5"</t>
  </si>
  <si>
    <t>Extension c/pern imp 1/2", 9"</t>
  </si>
  <si>
    <t>Maneral imp 3/4", 10-1/32"</t>
  </si>
  <si>
    <t>Maneral imp 1", 11-15/16"</t>
  </si>
  <si>
    <t>Extension c/pern imp 1/4", 2"</t>
  </si>
  <si>
    <t>Extension c/pern imp 1/4", 6"</t>
  </si>
  <si>
    <t>Extension c/pern imp 3/8", 3"</t>
  </si>
  <si>
    <t>Extension c/pern imp 3/8", 6"</t>
  </si>
  <si>
    <t>Nudo univ imp 1/4", 1-11/16"</t>
  </si>
  <si>
    <t>Nudo univ imp 1/2", 2-3/8"</t>
  </si>
  <si>
    <t>Nudo univ imp 3/4", 4-1/8"</t>
  </si>
  <si>
    <t>Nudo univ imp 1", 5-1/4"</t>
  </si>
  <si>
    <t>Extension c/pern imp 1-1/2, 9"</t>
  </si>
  <si>
    <t>Nudo univ imp 1-1/2", 5-1/4"</t>
  </si>
  <si>
    <t>Extension c/bal imp 3/4", 7"</t>
  </si>
  <si>
    <t>Extension c/bal imp 3/4", 10"</t>
  </si>
  <si>
    <t>Extension c/bal imp 1", 7"</t>
  </si>
  <si>
    <t>Extension c/bal imp 1", 10"</t>
  </si>
  <si>
    <t>Adaptador imp 1/4"h a 3/8"m</t>
  </si>
  <si>
    <t>Adaptador imp 1/2"h a 3/4"m</t>
  </si>
  <si>
    <t>Adaptador imp 3/4"h a 1/2"m</t>
  </si>
  <si>
    <t>Adaptador imp 3/4"h a 1"m</t>
  </si>
  <si>
    <t>Adaptador imp 1"h a 3/4"m</t>
  </si>
  <si>
    <t>Adaptador imp 1/2"h a 3/8"m</t>
  </si>
  <si>
    <t>O-ring p/dad imp 1", 1-21/32"</t>
  </si>
  <si>
    <t>O-ring p/dad imp 1", 1-3/4"</t>
  </si>
  <si>
    <t>Perno p/dad imp 1", 1-23/32"</t>
  </si>
  <si>
    <t>Perno p/dad imp 1", 1-15/16"</t>
  </si>
  <si>
    <t>O-ring p/dad imp 1", 1-15/16"</t>
  </si>
  <si>
    <t>O-ring p/dad imp 1", 1-31/32"</t>
  </si>
  <si>
    <t>O-ring p/dad imp 1", 2-3/32"</t>
  </si>
  <si>
    <t>O-ring p/dad imp 1", 2-31/32"</t>
  </si>
  <si>
    <t>Perno p/dad imp 1", 2-15/16"</t>
  </si>
  <si>
    <t>Adaptador imp 1"h a 1-1/2"m</t>
  </si>
  <si>
    <t>Adaptador imp 1-1/2"h a 1"m</t>
  </si>
  <si>
    <t>O-ring p/dad imp1-1/2, 2-15/16</t>
  </si>
  <si>
    <t>Perno p/dad imp 1-1/2, 2-61/64</t>
  </si>
  <si>
    <t>Perno p/dad imp 2-1/2, 4-31/64</t>
  </si>
  <si>
    <t>O-ring p/dad imp 3/4", 1-11/32</t>
  </si>
  <si>
    <t>Perno p/dad imp 3/4", 1-3/8"</t>
  </si>
  <si>
    <t>Adaptador imp 1/2"h a 3/4m</t>
  </si>
  <si>
    <t>Adaptador imp p/pta 1/4", 1/4"</t>
  </si>
  <si>
    <t>Adaptador imp p/pta 1/4", 3/8"</t>
  </si>
  <si>
    <t>Adaptador imp p/pta 5/16", 3/8</t>
  </si>
  <si>
    <t>Adaptador imp p/pta 5/16", 1/2</t>
  </si>
  <si>
    <t>Refaccion eng p/mult torq6002A</t>
  </si>
  <si>
    <t>Refaccion eng p/mult torq 6212</t>
  </si>
  <si>
    <t>Refaccion eng p/mult torq 6222</t>
  </si>
  <si>
    <t>Refaccion eng p/mult torq 6232</t>
  </si>
  <si>
    <t>Refaccion eng p/mult torq 6234</t>
  </si>
  <si>
    <t>Refaccion eng p/mult torq 6242</t>
  </si>
  <si>
    <t>Refaccion eng p/mult torq 6252</t>
  </si>
  <si>
    <t>Refaccion eng p/mult torq 6262</t>
  </si>
  <si>
    <t>Refaccion conj plan p/mult6223</t>
  </si>
  <si>
    <t>Refaccion conj plan p/mult6224</t>
  </si>
  <si>
    <t>Refaccion p/mult plan ent 6225</t>
  </si>
  <si>
    <t>Refaccion p/mult plan sal 6225</t>
  </si>
  <si>
    <t>Refaccion eje tran p/mult 6225</t>
  </si>
  <si>
    <t>Refaccion eje tran p/mult 6226</t>
  </si>
  <si>
    <t>Jgo ref p/torq trueno 1/4"</t>
  </si>
  <si>
    <t>Jgo ref p/torq trueno 3/8"</t>
  </si>
  <si>
    <t>Jgo ref p/torq trueno 1/2"</t>
  </si>
  <si>
    <t>Jgo ref p/torq trueno 3/4"</t>
  </si>
  <si>
    <t>Jgo ref p/torq trueno 1"</t>
  </si>
  <si>
    <t>Dest ambar cab redon 1/8x2-1/2</t>
  </si>
  <si>
    <t>Dest ambar cab redon 1/8x3"</t>
  </si>
  <si>
    <t>Dest ambar cab redon 1/8x4"</t>
  </si>
  <si>
    <t>Dest ambar cab redon 1/8x5"</t>
  </si>
  <si>
    <t>Dest ambar cab redon 1/8x6"</t>
  </si>
  <si>
    <t>Dest ambar cab redon 1/8x8"</t>
  </si>
  <si>
    <t>Dest ambar cab redon 3/16x3"</t>
  </si>
  <si>
    <t>Dest ambar cab redon 3/16x4"</t>
  </si>
  <si>
    <t>Dest ambar cab redon 3/16x5"</t>
  </si>
  <si>
    <t>Dest ambar cab redon 3/16x6"</t>
  </si>
  <si>
    <t>Dest ambar cab redon 3/16x8"</t>
  </si>
  <si>
    <t>Dest ambar cab redon 1/4x10"</t>
  </si>
  <si>
    <t>Dest ambar cab redon 1/4x12"</t>
  </si>
  <si>
    <t>Dest ambar ph redon #0x2-1/2"</t>
  </si>
  <si>
    <t>Dest ambar ph redon #1x3"</t>
  </si>
  <si>
    <t>Dest ambar ph redon #1x8"</t>
  </si>
  <si>
    <t>Dest ambar ph redon #2x8"</t>
  </si>
  <si>
    <t>Dest ambar ph redon #3x6"</t>
  </si>
  <si>
    <t>Dest ambar ph redon #4x8"</t>
  </si>
  <si>
    <t>Dest ambar ph redon #2x6"</t>
  </si>
  <si>
    <t>Dest ambar ph redon #0x8"</t>
  </si>
  <si>
    <t>Dest ambar torx redon T10x4"</t>
  </si>
  <si>
    <t>Destornillador con mango ámbar, punta torx barra redonda T10 x 4"</t>
  </si>
  <si>
    <t>Dest ambar torx redon T15x4"</t>
  </si>
  <si>
    <t>Destornillador con mango ámbar, punta torx barra redonda T15 x 4"</t>
  </si>
  <si>
    <t>Dest ambar torx redon T20x4"</t>
  </si>
  <si>
    <t>Destornillador con mango ámbar, punta torx barra redonda T20 x 4"</t>
  </si>
  <si>
    <t>Dest ambar torx redon T25x4"</t>
  </si>
  <si>
    <t>Destornillador con mango ámbar, punta torx barra redonda T25 x 4"</t>
  </si>
  <si>
    <t>Dest ambar torx redon T27x4"</t>
  </si>
  <si>
    <t>Destornillador con mango ámbar, punta torx barra redonda T27 x 4"</t>
  </si>
  <si>
    <t>Dest ambar torx redon T30x4"</t>
  </si>
  <si>
    <t>Destornillador con mango ámbar, punta torx barra redonda T30 x 4"</t>
  </si>
  <si>
    <t>Destornillador con mango tipo revólver de matraca con puntas intercambiables 15 en 1</t>
  </si>
  <si>
    <t>Destornillador con mango bimaterial de matraca con puntas intercambiables 8 en 1</t>
  </si>
  <si>
    <t>Destornillador con mango bimaterial de matraca con puntas largas intercambiables 7 en 1</t>
  </si>
  <si>
    <t>Destornillador con mango bimaterial de matraca flexible con puntas intercambiables 7 en 1</t>
  </si>
  <si>
    <t>Destornillador con mango cushion grip con puntas intercambiables 5 en 1</t>
  </si>
  <si>
    <t>Destornillador con mango cushion grip con puntas intercambiables 6 en 1</t>
  </si>
  <si>
    <t>Destornillador con mango cushion grip con puntas intercambiables 10 en 1</t>
  </si>
  <si>
    <t>Punta de caja de poder con imán retráctil métrica hexágono de 1/4", 10 x 100 mm</t>
  </si>
  <si>
    <t>Punta de caja de poder con imán retráctil métrica hexágono de 1/4", 14 x 100 mm</t>
  </si>
  <si>
    <t>Punta de caja de poder con imán retráctil métrica hexágono de 1/4", 10 x 150 mm</t>
  </si>
  <si>
    <t>Punta de caja de poder con imán retráctil métrica hexágono de 1/4", 14 x 150 mm</t>
  </si>
  <si>
    <t>Punta de caja de poder con imán retráctil métrica hexágono de 1/4", 8 x 100 mm</t>
  </si>
  <si>
    <t>Punta de caja de poder con imán retráctil métrica hexágono de 1/4", 12 x 100 mm</t>
  </si>
  <si>
    <t>Punta de caja de poder con imán retráctil métrica hexágono de 1/4", 13 x 100 mm</t>
  </si>
  <si>
    <t>Punta de caja de poder con imán retráctil métrica hexágono de 1/4", 16 x 100 mm</t>
  </si>
  <si>
    <t>Punta de caja de poder con imán retráctil métrica hexágono de 1/4", 12 x 150 mm</t>
  </si>
  <si>
    <t>Adaptador magnético para puntas hexagonales de 5/16", hexágono de 1/4" x 2-1/2"</t>
  </si>
  <si>
    <t>Adaptador magnético para puntas hexagonales de 5/16", hexágono de 5/16" x 2-1/2"</t>
  </si>
  <si>
    <t>Adaptador con perno para dados cuadro hembra de 1/4", hexágono de 1/4" x 2"</t>
  </si>
  <si>
    <t>Adaptador con perno para dados cuadro hembra de 3/8", hexágono de 1/4" x 2"</t>
  </si>
  <si>
    <t>Adaptador con balín para dados cuadro hembra de 1/4", hexágono de 1/4" x 2"</t>
  </si>
  <si>
    <t>Adaptador con perno para dados cuadro hembra de 1/4", hexágono de 1/4" x 4"</t>
  </si>
  <si>
    <t>Adaptador con perno para dados cuadro hembra de 1/4", hexágono de 1/4" x 6"</t>
  </si>
  <si>
    <t>Pinza presion 7-31/64" recta</t>
  </si>
  <si>
    <t>Pinza presion 7-31/64" cva</t>
  </si>
  <si>
    <t>Pinza presion 7-31/64 cva alam</t>
  </si>
  <si>
    <t>Pinza presion 6-57/64" nrz lga</t>
  </si>
  <si>
    <t>Pinza presion 9-1/2" recta</t>
  </si>
  <si>
    <t>Pinza presion 9-1/4" cva</t>
  </si>
  <si>
    <t>Pinza presion 9-1/4" cva alam</t>
  </si>
  <si>
    <t>Pinza presion 9-1/16" nrz lga</t>
  </si>
  <si>
    <t>Pinza presion 7-7/8" univ</t>
  </si>
  <si>
    <t>Pinza presion 9-27/32" univ</t>
  </si>
  <si>
    <t>Pinza presion 12-13/64" univ</t>
  </si>
  <si>
    <t>Pinza presion 10" univ c/sop</t>
  </si>
  <si>
    <t>Pinza presion 9-1/16" soldar</t>
  </si>
  <si>
    <t>Pinza presion 24-51/64" tipo C</t>
  </si>
  <si>
    <t>Pinza presion 18-5/16" tipo C</t>
  </si>
  <si>
    <t>Pinza presion 11-13/16" tipo C</t>
  </si>
  <si>
    <t>Pinza presion 6-57/64" tipo C</t>
  </si>
  <si>
    <t>Pinza presion 9-27/32" cad</t>
  </si>
  <si>
    <t>Pinza presion 9-1/12" tpa ptos</t>
  </si>
  <si>
    <t>Pinza presion bimat 10" cva</t>
  </si>
  <si>
    <t>Pinza presion bimat 10" recta</t>
  </si>
  <si>
    <t>Pinza presion 7-1/2" recta</t>
  </si>
  <si>
    <t>Pinza presion 7" cva cta alam</t>
  </si>
  <si>
    <t>Pinza presion 6-1/2" nrz lga</t>
  </si>
  <si>
    <t>Pinza presion 10" nrz lga</t>
  </si>
  <si>
    <t>Pinza presion 10" recta</t>
  </si>
  <si>
    <t>Pinza presion 10" cva cta alam</t>
  </si>
  <si>
    <t>Pinza presion 5" cva cta alam</t>
  </si>
  <si>
    <t>Pinza presion 8-7/8" soldar</t>
  </si>
  <si>
    <t>Pinza ext 5pos 6-1/2" via pder</t>
  </si>
  <si>
    <t>Pinza ext 5pos 9-1/2" via pder</t>
  </si>
  <si>
    <t>Pinza ext 6pos 12-1/2 via pder</t>
  </si>
  <si>
    <t>Pinza ext 4pos 9-1/2" p/tub</t>
  </si>
  <si>
    <t>Pinza ext 6pos 13-1/2" p/tub</t>
  </si>
  <si>
    <t>Pinza p/mecanico 8"</t>
  </si>
  <si>
    <t>Pinza pelacable autom 6.6"</t>
  </si>
  <si>
    <t>Pinza pelacab 10-22AWG 6-3/4"</t>
  </si>
  <si>
    <t>Pinza pelacab 16-26AWG 6-3/4"</t>
  </si>
  <si>
    <t>Pinza pelacab 22-30AWG 6"</t>
  </si>
  <si>
    <t>Pinza pelacab 10-20AWG 4-29/32</t>
  </si>
  <si>
    <t>Pinza pelacab 10-20AWG 6-3/4"</t>
  </si>
  <si>
    <t>Pinza pelacab 10-22AWG 8-3/4"</t>
  </si>
  <si>
    <t>Pinza pelacab 10-20AWG 7-1/4"</t>
  </si>
  <si>
    <t>Pinza ponchadora mod 8.3"</t>
  </si>
  <si>
    <t>Repuesto p/ponhcadora 302</t>
  </si>
  <si>
    <t>Pinza ponchadora mod 7.5"</t>
  </si>
  <si>
    <t>Repuesto p/ponchadora mod 303</t>
  </si>
  <si>
    <t>Ponchadora imp 66 y 88/110</t>
  </si>
  <si>
    <t>Repuesto de cuchillas 66 para ponchadora 309</t>
  </si>
  <si>
    <t>Repuesto de cuchillas 66/110 para ponchadora 309</t>
  </si>
  <si>
    <t>Pelacable multi 10-20 AWG 4-1</t>
  </si>
  <si>
    <t>Ponchadora conect coax 6.1"</t>
  </si>
  <si>
    <t>Pelacable multif UTP/STP coax</t>
  </si>
  <si>
    <t>Repuesto p/pinza multi 307</t>
  </si>
  <si>
    <t>Tijeras para corte de Kevlar 5.8"</t>
  </si>
  <si>
    <t>Repuesto p/pinzas ptas 364/5</t>
  </si>
  <si>
    <t>Repuesto de puntas para pinzas para modelo 365 y 364</t>
  </si>
  <si>
    <t>Pinza p/anillos conv 0.038 90°</t>
  </si>
  <si>
    <t>Pinza p/anillos conv 0.047 0°</t>
  </si>
  <si>
    <t>Pinza p/anillos conv 0.047 45°</t>
  </si>
  <si>
    <t>Pinza p/anillos conv 0.047 90°</t>
  </si>
  <si>
    <t>Pinza p/anillos conv 0.070 45°</t>
  </si>
  <si>
    <t>Pinza p/anillos conv 0.070 90°</t>
  </si>
  <si>
    <t>Pinza p/anillos conv 0.090 0°</t>
  </si>
  <si>
    <t>Pinza p/anillos conv 0.090 45°</t>
  </si>
  <si>
    <t>Pinza p/anillos conv 0.090 90°</t>
  </si>
  <si>
    <t>Pinza p/anillos conv 0.070 0°</t>
  </si>
  <si>
    <t>Pinza p/anillos conv 0.038 0°</t>
  </si>
  <si>
    <t>Multiherramienta 16en1 7"</t>
  </si>
  <si>
    <t>Repuesto p/cortapernos COP14</t>
  </si>
  <si>
    <t>Repuesto p/cortapernos COP18</t>
  </si>
  <si>
    <t>Repuesto p/cortapernos COP24</t>
  </si>
  <si>
    <t>Repuesto p/cortapernos COP30</t>
  </si>
  <si>
    <t>Repuesto p/cortapernos COP36</t>
  </si>
  <si>
    <t>Repuesto p/cortapernos COP18T</t>
  </si>
  <si>
    <t>Repuesto p/cortapernos COP24P</t>
  </si>
  <si>
    <t>Marro irrompible rg 4lb</t>
  </si>
  <si>
    <t>Marro irrompible rg 8lb</t>
  </si>
  <si>
    <t>Marro irrompible rg 12lb</t>
  </si>
  <si>
    <t>Marro antivibracion rg 2lb</t>
  </si>
  <si>
    <t>Marro antivibracion rg 3lb</t>
  </si>
  <si>
    <t>Marro antivibracion rg 4lb</t>
  </si>
  <si>
    <t>Marro irrompible rg 14lb</t>
  </si>
  <si>
    <t>Marro irrompible rg 20lb</t>
  </si>
  <si>
    <t>Marro bronc fib vd 1.6lb</t>
  </si>
  <si>
    <t>Marro bronc fib vd 3.1lb</t>
  </si>
  <si>
    <t>Marro golpe seco antides 6lb</t>
  </si>
  <si>
    <t>Rack c/marros hck y fib 30pz</t>
  </si>
  <si>
    <t>Martillo bola maq lg 8oz</t>
  </si>
  <si>
    <t>Martillo bola maq lg 12oz</t>
  </si>
  <si>
    <t>Martillo bola maq lg 16oz</t>
  </si>
  <si>
    <t>Martillo bola maq lg 24oz</t>
  </si>
  <si>
    <t>Martillo bola maq lg 32oz</t>
  </si>
  <si>
    <t>Martillo bola maq lg 40oz</t>
  </si>
  <si>
    <t>Martillo bola fib vd cto 32oz</t>
  </si>
  <si>
    <t>Martillo bola fib vd cto 24oz</t>
  </si>
  <si>
    <t>Martillo bola irrompible 24oz</t>
  </si>
  <si>
    <t>Martillo bola irrompible 32oz</t>
  </si>
  <si>
    <t>Martillo bola antivib 16oz</t>
  </si>
  <si>
    <t>Martillo bola irrompible 16oz</t>
  </si>
  <si>
    <t>Martillo bola irrompible 20oz</t>
  </si>
  <si>
    <t>Martillo bola irrompible 48oz</t>
  </si>
  <si>
    <t>Martillo tap plast 13oz</t>
  </si>
  <si>
    <t>Martillo tas plast fib v 13oz</t>
  </si>
  <si>
    <t>Martillo uña forjado 20oz</t>
  </si>
  <si>
    <t>Martillo uña texturizado 16oz</t>
  </si>
  <si>
    <t>Hacha taladora de cabeza forjada en acero con mango de fibra de vidrio anti-impacto 9"</t>
  </si>
  <si>
    <t>Hacha taladora de cabeza forjada en acero con mango de fibra de vidrio anti-impacto 14"</t>
  </si>
  <si>
    <t>Hacha taladora de cabeza forjada en acero con mango de fibra de vidrio anti-impacto 28"</t>
  </si>
  <si>
    <t>Martillo uña irrompible 16oz</t>
  </si>
  <si>
    <t>Jgo sacabocados 3-30mm 16pz</t>
  </si>
  <si>
    <t>Jgo sacabocados 1/8-3/4" 11pz</t>
  </si>
  <si>
    <t>Jgo sacabocados ergo 27pz</t>
  </si>
  <si>
    <t>Jgo sacabocados1/8-1 3/16 16pz</t>
  </si>
  <si>
    <t>Jgo sacabocados ergo 28pz</t>
  </si>
  <si>
    <t>Jgo sacabocados p/laminas 7pz</t>
  </si>
  <si>
    <t>Jgo ptos, cincel y botad 26pz</t>
  </si>
  <si>
    <t>Jgo cincel, punz y botad, 5pz</t>
  </si>
  <si>
    <t>Jgo ptos, cincel y botad 12pz</t>
  </si>
  <si>
    <t>Jgo ptos, cincel y botad 16pz</t>
  </si>
  <si>
    <t>Jgo punz y cincel 10pz</t>
  </si>
  <si>
    <t>Jgo punz y cincel 5pz</t>
  </si>
  <si>
    <t>Jgo comb cincel corta frio 5pz</t>
  </si>
  <si>
    <t>Jgo comb cincel corta frio10pz</t>
  </si>
  <si>
    <t>Jgo comb cincel corta frio 7pz</t>
  </si>
  <si>
    <t>Punzon botad rect grip 7/16"</t>
  </si>
  <si>
    <t>Punzon botad rect grip 1/2"</t>
  </si>
  <si>
    <t>Jgo num 0-9 de golpe 4mm 9pz</t>
  </si>
  <si>
    <t>Juego de números del "0" al "9" de golpe 4 mm, 9 piezas</t>
  </si>
  <si>
    <t>Jgo num 0-9 de golpe 5mm 9pz</t>
  </si>
  <si>
    <t>Juego de números del "0" al "9" de golpe 5 mm, 9 piezas</t>
  </si>
  <si>
    <t>Jgo num 0-9 de golpe 6mm 9pz</t>
  </si>
  <si>
    <t>Juego de números del "0" al "9" de golpe 6 mm, 9 piezas</t>
  </si>
  <si>
    <t>Jgo num 0-9 de golpe 8mm 9pz</t>
  </si>
  <si>
    <t>Juego de números del "0" al "9" de golpe 8 mm, 9 piezas</t>
  </si>
  <si>
    <t>Juego de números del "0" al "9" de golpe 10 mm, 9 piezas</t>
  </si>
  <si>
    <t>Barra de alineación 14", 1/2"</t>
  </si>
  <si>
    <t>Barra de alineación 16", 5/8"</t>
  </si>
  <si>
    <t>Barra de alineación 24", 3/4"</t>
  </si>
  <si>
    <t>Barra de alineación 30", 7/8"</t>
  </si>
  <si>
    <t>Barra de alineación con cabeza rodante 16", 1/2"</t>
  </si>
  <si>
    <t>Barra de alineación con cabeza rodante 18", 5/8"</t>
  </si>
  <si>
    <t>Barra pal pta curv bimat 12"</t>
  </si>
  <si>
    <t>Barra pal pta curv bimat 17"</t>
  </si>
  <si>
    <t>Barra pal pta curv bimat 25"</t>
  </si>
  <si>
    <t>Barra pal pta curv bimat 36"</t>
  </si>
  <si>
    <t>Barra pal pta curv bimat 48"</t>
  </si>
  <si>
    <t>Barra aline pta curv forj 12"</t>
  </si>
  <si>
    <t>Barra aline pta curv forj 16"</t>
  </si>
  <si>
    <t>Llave comb antich 11/16"</t>
  </si>
  <si>
    <t>Llave comb antich 7/8"</t>
  </si>
  <si>
    <t>Llave comb antich 1/2"</t>
  </si>
  <si>
    <t>Llave comb antich 9/16"</t>
  </si>
  <si>
    <t>Llave comb antich 3/4"</t>
  </si>
  <si>
    <t>Llave comb antich 13/16"</t>
  </si>
  <si>
    <t>Llave comb antich 15/16"</t>
  </si>
  <si>
    <t>Llave comb antich 1-1/16"</t>
  </si>
  <si>
    <t>Llave comb antich 1-1/8"</t>
  </si>
  <si>
    <t>Llave comb antich 1-1/4"</t>
  </si>
  <si>
    <t>Llave comb antich 3/8"</t>
  </si>
  <si>
    <t>Llave comb antich 7/16"</t>
  </si>
  <si>
    <t>Llave comb antich 5/8"</t>
  </si>
  <si>
    <t>Llave comb antich 1"</t>
  </si>
  <si>
    <t>Llave comb antich 1-3/8"</t>
  </si>
  <si>
    <t>Llave comb antich 1-1/2"</t>
  </si>
  <si>
    <t>Llave comb antich 1-11/16"</t>
  </si>
  <si>
    <t>Llave comb antich 1-3/4"</t>
  </si>
  <si>
    <t>Llave comb antich 5/16"</t>
  </si>
  <si>
    <t>Llave comb antich 1-3/16"</t>
  </si>
  <si>
    <t>Llave comb antich 1-7/16"</t>
  </si>
  <si>
    <t>Llave comb antich 1-9/16"</t>
  </si>
  <si>
    <t>Llave comb antich 1-5/8"</t>
  </si>
  <si>
    <t>Llave comb antich 1-7/8"</t>
  </si>
  <si>
    <t>Llave ajustable antich 10"</t>
  </si>
  <si>
    <t>Llave ajustable antich 12"</t>
  </si>
  <si>
    <t>Llave ajustable antich 15"</t>
  </si>
  <si>
    <t>Llave ajustable antich 18"</t>
  </si>
  <si>
    <t>Llave ajustable antich 24"</t>
  </si>
  <si>
    <t>Llave ajustable antich 8"</t>
  </si>
  <si>
    <t>Llave comb antich 19mm</t>
  </si>
  <si>
    <t>Llave comb antich 20mm</t>
  </si>
  <si>
    <t>Llave comb antich 21mm</t>
  </si>
  <si>
    <t>Llave comb antich 22mm</t>
  </si>
  <si>
    <t>Llave comb antich 23mm</t>
  </si>
  <si>
    <t>Llave comb antich 24mm</t>
  </si>
  <si>
    <t>Llave comb antich 25mm</t>
  </si>
  <si>
    <t>Llave comb antich 7mm</t>
  </si>
  <si>
    <t>Llave comb antich 8mm</t>
  </si>
  <si>
    <t>Llave comb antich 10mm</t>
  </si>
  <si>
    <t>Llave comb antich 11mm</t>
  </si>
  <si>
    <t>Llave comb antich 12mm</t>
  </si>
  <si>
    <t>Llave comb antich 13mm</t>
  </si>
  <si>
    <t>Llave comb antich 14mm</t>
  </si>
  <si>
    <t>Llave comb antich 15mm</t>
  </si>
  <si>
    <t>Llave comb antich 16mm</t>
  </si>
  <si>
    <t>Llave comb antich 17mm</t>
  </si>
  <si>
    <t>Llave comb antich 18mm</t>
  </si>
  <si>
    <t>Llave comb antich 27mm</t>
  </si>
  <si>
    <t>Llave comb antich 30mm</t>
  </si>
  <si>
    <t>Llave comb antich 32mm</t>
  </si>
  <si>
    <t>Llave comb antich 41mm</t>
  </si>
  <si>
    <t>Llave comb antich 6mm</t>
  </si>
  <si>
    <t>Llave comb antich 9mm</t>
  </si>
  <si>
    <t>Llave comb antich 26mm</t>
  </si>
  <si>
    <t>Llave comb antich 28mm</t>
  </si>
  <si>
    <t>Llave comb antich 29mm</t>
  </si>
  <si>
    <t>Llave comb antich 34mm</t>
  </si>
  <si>
    <t>Llave comb antich 38mm</t>
  </si>
  <si>
    <t>Llave comb antich 42mm</t>
  </si>
  <si>
    <t>Llave comb antich 46mm</t>
  </si>
  <si>
    <t>Llave comb antich 50mm</t>
  </si>
  <si>
    <t>Llave comb antich 51mm</t>
  </si>
  <si>
    <t>Llave golp plna antich 1-1/16"</t>
  </si>
  <si>
    <t>Llave golp plna antich 1-1/4"</t>
  </si>
  <si>
    <t>Llave golp plna antich 1-7/16"</t>
  </si>
  <si>
    <t>Llave golp plna antich 1-1/2"</t>
  </si>
  <si>
    <t>Llave golp plna antich 1-5/8"</t>
  </si>
  <si>
    <t>Llave golp plna antich 1-13/16</t>
  </si>
  <si>
    <t>Llave golp plna antich 2"</t>
  </si>
  <si>
    <t>Llave golp plna antich 2-3/16"</t>
  </si>
  <si>
    <t>Llave golp plna antich 2-3/8"</t>
  </si>
  <si>
    <t>Llave golp plna antich 2-3/4"</t>
  </si>
  <si>
    <t>Llave golp plna antich 2-15/16</t>
  </si>
  <si>
    <t>Llave golp plna antich 3"</t>
  </si>
  <si>
    <t>Llave golp plna antich 3-1/8"</t>
  </si>
  <si>
    <t>Llave golp plna antich 3-1/2"</t>
  </si>
  <si>
    <t>Llave golp plna antich 30mm</t>
  </si>
  <si>
    <t>Llave golp plna antich 36mm</t>
  </si>
  <si>
    <t>Llave golp plna antich 41mm</t>
  </si>
  <si>
    <t>Llave golp plna antich 50mm</t>
  </si>
  <si>
    <t>Llave golp plna antich 55mm</t>
  </si>
  <si>
    <t>Llave golp plna antich 75mm</t>
  </si>
  <si>
    <t>Llave golp plna antich 1"</t>
  </si>
  <si>
    <t>Llave golp plna antich 1-1/8"</t>
  </si>
  <si>
    <t>Llave golp plna antich 1-3/16"</t>
  </si>
  <si>
    <t>Llave golp plna antich 1-5/16"</t>
  </si>
  <si>
    <t>Llave golp plna antich 1-3/8"</t>
  </si>
  <si>
    <t>Llave golp plna antich1-11/16"</t>
  </si>
  <si>
    <t>Llave golp plna antich 1-3/4"</t>
  </si>
  <si>
    <t>Llave golp plna antich 1-7/8"</t>
  </si>
  <si>
    <t>Llave golp plna antich 1-15/16</t>
  </si>
  <si>
    <t>Llave golp plna antich 2-1/8"</t>
  </si>
  <si>
    <t>Llave golp plna antich 2-1/4"</t>
  </si>
  <si>
    <t>Llave golp plna antich 2-5/16"</t>
  </si>
  <si>
    <t>Llave golp plna antich 2-1/2"</t>
  </si>
  <si>
    <t>Llave golp plna antich 2-9/16"</t>
  </si>
  <si>
    <t>Llave golp plna antich 2-5/8"</t>
  </si>
  <si>
    <t>Llave golp plna antich 2-7/8"</t>
  </si>
  <si>
    <t>Llave golp plna antich 3-3/8"</t>
  </si>
  <si>
    <t>Llave golp plna antich 24mm</t>
  </si>
  <si>
    <t>Llave golp plna antich 27mm</t>
  </si>
  <si>
    <t>Llave golp plna antich 32mm</t>
  </si>
  <si>
    <t>Llave golp plna antich 51mm</t>
  </si>
  <si>
    <t>Llave golp plna antich 60mm</t>
  </si>
  <si>
    <t>Llave golp plna antich 65mm</t>
  </si>
  <si>
    <t>Llave golp plna antich 80mm</t>
  </si>
  <si>
    <t>Llave golp plna antich 85mm</t>
  </si>
  <si>
    <t>Llave golp acod antich 1-1/16"</t>
  </si>
  <si>
    <t>Llave golp acod antich 1-1/4"</t>
  </si>
  <si>
    <t>Llave golp acod antich 1-7/16"</t>
  </si>
  <si>
    <t>Llave golp acod antich 1-13/16</t>
  </si>
  <si>
    <t>Llave golp acod antich 2"</t>
  </si>
  <si>
    <t>Llave golp acod antich 33mm</t>
  </si>
  <si>
    <t>Llave golp acod antich 1"</t>
  </si>
  <si>
    <t>Llave golp acod antich 1-1/8"</t>
  </si>
  <si>
    <t>Llave golp acod antich 1-3/16"</t>
  </si>
  <si>
    <t>Llave golp acod antich 1-5/16"</t>
  </si>
  <si>
    <t>Llave golp acod antich 1-3/8"</t>
  </si>
  <si>
    <t>Llave golp acod antich 1-1/2"</t>
  </si>
  <si>
    <t>Llave golp acod antich 1-11/16</t>
  </si>
  <si>
    <t>Llave golp acod antich 1-3/4"</t>
  </si>
  <si>
    <t>Llave golp acod antich 1-15/16</t>
  </si>
  <si>
    <t>Llave golp acod antich 50mm</t>
  </si>
  <si>
    <t>Llave estru antich 1-5/16"</t>
  </si>
  <si>
    <t>Llave estru esp antich 1-1/2"</t>
  </si>
  <si>
    <t>Pinza antich 6" cte diag</t>
  </si>
  <si>
    <t>Pinza antich 8" pta lga</t>
  </si>
  <si>
    <t>Pinza antich 8" p/mecanico</t>
  </si>
  <si>
    <t>Marro antich 7.5lb ext lgo 34"</t>
  </si>
  <si>
    <t>Marro antich 10lb ext lgo 34"</t>
  </si>
  <si>
    <t>Marro antich 15lb ext lgo 34"</t>
  </si>
  <si>
    <t>Marro antich 18lb ext lgo 34"</t>
  </si>
  <si>
    <t>Marro antich 2lb cto 13"</t>
  </si>
  <si>
    <t>Marro antich 2.75lb cto 14"</t>
  </si>
  <si>
    <t>Marro antich 4lb cto 14"</t>
  </si>
  <si>
    <t>Pzon guia bot lgo antich 3/8"</t>
  </si>
  <si>
    <t>Pzon guia bot lgo antich 1/2"</t>
  </si>
  <si>
    <t>Pzon guia bot lgo antich 5/8"</t>
  </si>
  <si>
    <t>Pzon guia bot lgo antich 3/4"</t>
  </si>
  <si>
    <t>Cepillo antich 6x16 filas</t>
  </si>
  <si>
    <t>Cuña antich 150x25x13mm</t>
  </si>
  <si>
    <t>Cuña antich 180x50x19mm</t>
  </si>
  <si>
    <t>Cuña antich 200x20x30mm</t>
  </si>
  <si>
    <t>Cuña antich 230x40x20mm</t>
  </si>
  <si>
    <t>Pinza 1000V 9-1/2" univ</t>
  </si>
  <si>
    <t>Pinza 1000V 8-9/32" lgas</t>
  </si>
  <si>
    <t>Pinza de 1000 V de 8-9/32" punta larga</t>
  </si>
  <si>
    <t>Pinza 1000 V 7-15/16" cte diag</t>
  </si>
  <si>
    <t>Pinza 1000V 7-1/16" univ</t>
  </si>
  <si>
    <t>Pinza 1000V 7-7/8" lgas</t>
  </si>
  <si>
    <t>Tijera 1000V cta cable 9-1/4"</t>
  </si>
  <si>
    <t>Jgo tarraj p/tubo 1/2"-2" 9pz</t>
  </si>
  <si>
    <t>Dado p/tarraj 1" NPT</t>
  </si>
  <si>
    <t>Dado p/tarraj 1-1/4" NPT</t>
  </si>
  <si>
    <t>Dado p/tarraj 1-1/2" NPT</t>
  </si>
  <si>
    <t>Dado p/tarraj 1/2" NPT</t>
  </si>
  <si>
    <t>Dado p/tarraj 2" NPT</t>
  </si>
  <si>
    <t>Dado p/tarraj 3/4" NPT</t>
  </si>
  <si>
    <t>Dado p/tarraj 3/8" NPT</t>
  </si>
  <si>
    <t>Maneral p/tarraj mat 1-1/2"-2"</t>
  </si>
  <si>
    <t>Adapt p/dad tarraj 1/4"-1-1/4"</t>
  </si>
  <si>
    <t>Dado p/tarraj 1/4" NPT</t>
  </si>
  <si>
    <t>Jgo peines p/tarraj 1-1/4"NPT</t>
  </si>
  <si>
    <t>Jgo peines p/tarraj 1-1/2"NPT</t>
  </si>
  <si>
    <t>Jgo peines p/tarraj 1/2" NPT</t>
  </si>
  <si>
    <t>Jgo peines p/tarraj 1" NPT</t>
  </si>
  <si>
    <t>Jgo peines p/tarraj 2" NPT</t>
  </si>
  <si>
    <t>Jgo peines p/tarraj 3/4" NPT</t>
  </si>
  <si>
    <t>Jgo peines p/tarraj 3/8" NPT</t>
  </si>
  <si>
    <t>Aceite p/tarraj 110 ml</t>
  </si>
  <si>
    <t>Aceite p/tarraj 3.78 Lt</t>
  </si>
  <si>
    <t>AVE14</t>
  </si>
  <si>
    <t>Repuesto cuchilla p/347, 348</t>
  </si>
  <si>
    <t>Repuesto de cuchilla para cortatubos 347, 348, 350, 350P y 350QR, 19 mm</t>
  </si>
  <si>
    <t>Repuesto de cuchilla para cortatubos 347, 348, 350, 350P y 350QR, 19 mm para cobre</t>
  </si>
  <si>
    <t>Repuesto cuchilla p/356</t>
  </si>
  <si>
    <t>Repuesto cuchilla p/355</t>
  </si>
  <si>
    <t>Repuesto cuchilla p/359</t>
  </si>
  <si>
    <t>Prensa de cad p/tub 1/8-2-1/2"</t>
  </si>
  <si>
    <t>Juego de dobladora eléctrica para tubos, 14 piezas</t>
  </si>
  <si>
    <t>Llave lona p/tub 3"</t>
  </si>
  <si>
    <t>Llave Stillson alum 14"</t>
  </si>
  <si>
    <t>Llave Stillson alum 18"</t>
  </si>
  <si>
    <t>Llave Stillson alum 24"</t>
  </si>
  <si>
    <t>Repuesto quijad mov p/808HD</t>
  </si>
  <si>
    <t>Repuesto quijad fij p/808HD</t>
  </si>
  <si>
    <t>Repuesto rodillo p/808HD</t>
  </si>
  <si>
    <t>Repuesto quijad mov p/810HD/A</t>
  </si>
  <si>
    <t>Repuesto quijad fij p/810HD/A</t>
  </si>
  <si>
    <t>Repuesto rodillo p/810HD/A</t>
  </si>
  <si>
    <t>Repuesto quijad mov p/812HD</t>
  </si>
  <si>
    <t>Repuesto quijad fij p/812HD</t>
  </si>
  <si>
    <t>Repuesto rodillo p/812HD</t>
  </si>
  <si>
    <t>Repuesto quijad mov p/814HD/A</t>
  </si>
  <si>
    <t>Repuesto quijad fij p/814HD/A</t>
  </si>
  <si>
    <t>Repuesto rodillo p/814HD/A</t>
  </si>
  <si>
    <t>Repuesto quijad mov p/818HD/A</t>
  </si>
  <si>
    <t>Repuesto quijad fij p/818HD/A</t>
  </si>
  <si>
    <t>Repuesto rodillo p/818HD/A</t>
  </si>
  <si>
    <t>Repuesto quijad mov p/824HD/A</t>
  </si>
  <si>
    <t>Repuesto quijad fij p/824HD/A</t>
  </si>
  <si>
    <t>Repuesto rodillo p/824HD/A</t>
  </si>
  <si>
    <t>Repuesto quijad mov p/836HD/A</t>
  </si>
  <si>
    <t>Repuesto quijad fij p/836HD/A</t>
  </si>
  <si>
    <t>Repuesto rodillo p/836HD/A</t>
  </si>
  <si>
    <t>Repuesto quijad mov p/848HD</t>
  </si>
  <si>
    <t>Repuesto quijad fij p/848HD</t>
  </si>
  <si>
    <t>Repuesto rodillo p/848HD/A</t>
  </si>
  <si>
    <t>Repuesto quijad mov p/808UI/UR</t>
  </si>
  <si>
    <t>Repuesto quijad mov p/810UI/UR</t>
  </si>
  <si>
    <t>Repuesto quijad mov p/812UI/UR</t>
  </si>
  <si>
    <t>Repuesto quijad mov p/814UI/UR</t>
  </si>
  <si>
    <t>Repuesto quijad mov p/818UI/UR</t>
  </si>
  <si>
    <t>Repuesto quijad mov p/824UI/UR</t>
  </si>
  <si>
    <t>Repuesto quijad mov p/836UI/UR</t>
  </si>
  <si>
    <t>Repuesto quijad mov p/848UI/UR</t>
  </si>
  <si>
    <t>Repuesto quijad fij p/808UI/UR</t>
  </si>
  <si>
    <t>Repuesto quijad fij p/810UI/UR</t>
  </si>
  <si>
    <t>Repuesto quijad fij p/812UI/UR</t>
  </si>
  <si>
    <t>Repuesto quijad fij p/814UI/UR</t>
  </si>
  <si>
    <t>Repuesto quijad fij p/818UI/UR</t>
  </si>
  <si>
    <t>Repuesto quijad fij p/824UI/UR</t>
  </si>
  <si>
    <t>Repuesto quijad fij p/836UI/UR</t>
  </si>
  <si>
    <t>Repuesto quijad fij p/848UI/UR</t>
  </si>
  <si>
    <t>Repuesto rodillo p/808UI/UR</t>
  </si>
  <si>
    <t>Repuesto rodillo p/810UI/UR</t>
  </si>
  <si>
    <t>Repuesto rodillo p/812UI/UR</t>
  </si>
  <si>
    <t>Repuesto rodillo p/814UI/UR</t>
  </si>
  <si>
    <t>Repuesto rodillo p/818UI/UR</t>
  </si>
  <si>
    <t>Repuesto rodillo p/824UI/UR</t>
  </si>
  <si>
    <t>Repuesto rodillo p/836UI/UR</t>
  </si>
  <si>
    <t>Repuesto rodillo p/848UI/UR</t>
  </si>
  <si>
    <t>Extractor quij rect 6t 20pz</t>
  </si>
  <si>
    <t>Extractor quij rect 6t 14pz</t>
  </si>
  <si>
    <t>Extractor quij rect 6t 15pz</t>
  </si>
  <si>
    <t>Extractor rigido tipo A 1t</t>
  </si>
  <si>
    <t>Extractor rigido tipo A 2t</t>
  </si>
  <si>
    <t>Extractor rigido tipo A 10t</t>
  </si>
  <si>
    <t>Extractor rigido tipo A 15t</t>
  </si>
  <si>
    <t>Extractor rigido tipo A 20t</t>
  </si>
  <si>
    <t>Extractor quij rect 6t 12pz</t>
  </si>
  <si>
    <t>Extractor quij rect 6t 13pz</t>
  </si>
  <si>
    <t>Extractor quij rect 6t 8pz</t>
  </si>
  <si>
    <t>Extractor quij rect 6t 10pz</t>
  </si>
  <si>
    <t>Extractor quij rect 6t 11pz</t>
  </si>
  <si>
    <t>Extractor quij rect 10t 14pz</t>
  </si>
  <si>
    <t>Extractor quij rect 10t 12pz</t>
  </si>
  <si>
    <t>Extractor quij rect 10t 15pz</t>
  </si>
  <si>
    <t>Extractor quij rect 10t 13pz</t>
  </si>
  <si>
    <t>Repuesto crucet p/extrac 6t</t>
  </si>
  <si>
    <t>Repuesto de cruceta para extractor de 6 ton</t>
  </si>
  <si>
    <t>Repuesto grapa p/extrac 6t</t>
  </si>
  <si>
    <t>Repuesto de grapa de seguridad para extractor de 6 ton</t>
  </si>
  <si>
    <t>Repuesto torni p/extrac 6t</t>
  </si>
  <si>
    <t>Repuesto de tornillo forzador completo para extractor de 6 ton</t>
  </si>
  <si>
    <t>Extractor quij rect 10t 8pz</t>
  </si>
  <si>
    <t>Extractor quij rect 10t 9pz</t>
  </si>
  <si>
    <t>Extractor golp 2 o 3 quij acc</t>
  </si>
  <si>
    <t>Jgo extract int y ext 3t 8pz</t>
  </si>
  <si>
    <t>Jgo extract aut volant 17pz</t>
  </si>
  <si>
    <t>Jgo extract aut volant 25pz</t>
  </si>
  <si>
    <t>Jgo extract polea p/damper 6pz</t>
  </si>
  <si>
    <t>Jgo extract barra p/bal 12pz</t>
  </si>
  <si>
    <t>Jgo extract de buj rotas 6pz</t>
  </si>
  <si>
    <t>Extractor ajust tens p/frenos</t>
  </si>
  <si>
    <t>Extractor recto para tornillos y tubos 3/16" x 5/8"</t>
  </si>
  <si>
    <t>Jgo extract recto p/torni 5pz</t>
  </si>
  <si>
    <t>Jgo extract cochi p/torni 5pz</t>
  </si>
  <si>
    <t>Jgo extract tuerc barrid 14pz</t>
  </si>
  <si>
    <t>Jgo extract tuerc barrid 6pz</t>
  </si>
  <si>
    <t>Jgo extract tuerc barrid 13pz</t>
  </si>
  <si>
    <t>Extractor recto para tornillos y tubos 7/16" x 3/4"</t>
  </si>
  <si>
    <t>Extractor recto para tornillos y tubos 1/2" x 7/8"</t>
  </si>
  <si>
    <t>Extractor recto para tornillos y tubos 5/8" x 1-1/8"</t>
  </si>
  <si>
    <t>Extractor recto para tornillos y tubos 3/4" x 1-3/8"</t>
  </si>
  <si>
    <t>Jgo extract recto p/tubo 4pz</t>
  </si>
  <si>
    <t>Juego para remover e instalar pernos en pulgadas, 10 piezas</t>
  </si>
  <si>
    <t>Juego para remover e instalar pernos métricos, 10 piezas</t>
  </si>
  <si>
    <t>Prensa precision 1 eje 6"</t>
  </si>
  <si>
    <t>Prensa precision 2 ejes 3"</t>
  </si>
  <si>
    <t>Prensa precision 2 ejes 4"</t>
  </si>
  <si>
    <t>Prensa precision 2 ejes 5"</t>
  </si>
  <si>
    <t>Prensa precision 2 ejes 6"</t>
  </si>
  <si>
    <t>Prensa precision 3 ejes 5"</t>
  </si>
  <si>
    <t>Prensa precision 3 ejes 6"</t>
  </si>
  <si>
    <t>Tornillo de banco de hierro nodular 8"</t>
  </si>
  <si>
    <t>Repuesto mordaza p/424N</t>
  </si>
  <si>
    <t>Repuesto de mordaza para tornillo de banco 424N</t>
  </si>
  <si>
    <t>Repuesto de mordaza para tornillo de banco 428N</t>
  </si>
  <si>
    <t>Repuesto mordaza p/424HD</t>
  </si>
  <si>
    <t>Repuesto de mordaza para tornillo de banco 424HD</t>
  </si>
  <si>
    <t>Repuesto mordaza p/425HD</t>
  </si>
  <si>
    <t>Repuesto de mordaza para tornillo de banco 425HD</t>
  </si>
  <si>
    <t>Repuesto mordaza p/426HD</t>
  </si>
  <si>
    <t>Repuesto de mordaza para tornillo de banco 426HD</t>
  </si>
  <si>
    <t>Repuesto mordaza p/427HD</t>
  </si>
  <si>
    <t>Repuesto de mordaza para tornillo de banco 427HD</t>
  </si>
  <si>
    <t>Repuesto de mordaza de tubo para tornillo de banco HD</t>
  </si>
  <si>
    <t>Prensa tipo C 2" forj garg prf</t>
  </si>
  <si>
    <t>Prensa tipo C 3" forj garg prf</t>
  </si>
  <si>
    <t>Prensa tipo C 4" forj garg prf</t>
  </si>
  <si>
    <t>Prensa tipo C 6"forj garg prf</t>
  </si>
  <si>
    <t>Prensa tipo C 8" forj garg prf</t>
  </si>
  <si>
    <t>Prensa tipo C 10"forj garg prf</t>
  </si>
  <si>
    <t>Prensa tipo C 12"forj garg prf</t>
  </si>
  <si>
    <t>Prensa tipo C 4" forj</t>
  </si>
  <si>
    <t>Prensa tipo C 12" forj</t>
  </si>
  <si>
    <t>Prensa tipo C 8" forj</t>
  </si>
  <si>
    <t>Prensa tipo C 6" forj garg prf</t>
  </si>
  <si>
    <t>Pinza para abrazaderas flexible 9"</t>
  </si>
  <si>
    <t>Pinza presion 11-13/16" p/tubo</t>
  </si>
  <si>
    <t>Elevador hidraulic 10000lb</t>
  </si>
  <si>
    <t>Gato hidraulic patin 2t</t>
  </si>
  <si>
    <t>Gato hidraulic patin 3t</t>
  </si>
  <si>
    <t>Gato hidraulic patin 5t</t>
  </si>
  <si>
    <t>Gato hidraulic patin 10t</t>
  </si>
  <si>
    <t>Gato hidraulic patin 20t</t>
  </si>
  <si>
    <t>Exh c/gatos hidraulic bot 10pz</t>
  </si>
  <si>
    <t>Exhibidor con gatos hidráulicos de botella, 10 piezas</t>
  </si>
  <si>
    <t>Prensa hidraulic c/gat bot 4t</t>
  </si>
  <si>
    <t>Prensa hidraulic c/gat bot 12t</t>
  </si>
  <si>
    <t>Prensa hidraulic c/gat bot 20t</t>
  </si>
  <si>
    <t>Prensa hidraulic c/gat bot 30t</t>
  </si>
  <si>
    <t>Multimetro dig compact</t>
  </si>
  <si>
    <t>Multimetro dig compact autoran</t>
  </si>
  <si>
    <t>Multimetro dig ult gen</t>
  </si>
  <si>
    <t>Multimetro dig ult gen RMS</t>
  </si>
  <si>
    <t>Multimetro dig aut y autoran</t>
  </si>
  <si>
    <t>Multimetro dig aut y manual</t>
  </si>
  <si>
    <t>Multimetro dig gancho</t>
  </si>
  <si>
    <t>Multimetro dig gancho pot</t>
  </si>
  <si>
    <t>Multimetro dig gancho pot RMS</t>
  </si>
  <si>
    <t>Ptas pba y caimanes p/mult</t>
  </si>
  <si>
    <t>CLF30</t>
  </si>
  <si>
    <t>CLF50</t>
  </si>
  <si>
    <t>CLFX30</t>
  </si>
  <si>
    <t>CLFX50</t>
  </si>
  <si>
    <t>Nivel laser auto 2 lineas 360°</t>
  </si>
  <si>
    <t>Tripie p/nivel laser 1.3m</t>
  </si>
  <si>
    <t>Tiralineas c/cuerp plast 50m</t>
  </si>
  <si>
    <t>Tiralineas c/cuerp plast 30m</t>
  </si>
  <si>
    <t>Tiralineas c/cuerp bimat 30m</t>
  </si>
  <si>
    <t>Compas d/punta divisor 6"</t>
  </si>
  <si>
    <t>Compas p/interiores 8"</t>
  </si>
  <si>
    <t>Compas p/interiores 10"</t>
  </si>
  <si>
    <t>Compas p/interiores 12"</t>
  </si>
  <si>
    <t>Compas p/exteriores 8"</t>
  </si>
  <si>
    <t>Compas p/exteriores 10"</t>
  </si>
  <si>
    <t>Compas p/exteriores 12"</t>
  </si>
  <si>
    <t>Compas d/punta divisor 8"</t>
  </si>
  <si>
    <t>Compas d/punta divisor 10"</t>
  </si>
  <si>
    <t>Compas d/punta divisor 12"</t>
  </si>
  <si>
    <t>Juego de cables para soldadora 300 A, 4.5 m</t>
  </si>
  <si>
    <t>Juego de cables para soldadora 500 A, 6 m</t>
  </si>
  <si>
    <t>Marro octag fib vd 2lb</t>
  </si>
  <si>
    <t>Marro octag fib vd 3lb</t>
  </si>
  <si>
    <t>Marro octag fib vd 4lb</t>
  </si>
  <si>
    <t>Marro octag fib vd 6lb</t>
  </si>
  <si>
    <t>Marro octag fib vd 8lb</t>
  </si>
  <si>
    <t>Marro octag fib vd 12lb</t>
  </si>
  <si>
    <t>Marro octag fib vd 16lb</t>
  </si>
  <si>
    <t>Mandil de carnaza para soldar color negro, 1 m</t>
  </si>
  <si>
    <t>Polainas de carnaza para soldar color negro, 30 cm</t>
  </si>
  <si>
    <t>Mangas carnaza p/sold ngo 57cm</t>
  </si>
  <si>
    <t>Mangas de carnaza para soldar color negro, 57 cm</t>
  </si>
  <si>
    <t>CHACM</t>
  </si>
  <si>
    <t>Chamarra casual M</t>
  </si>
  <si>
    <t>Chamarra casual talla M</t>
  </si>
  <si>
    <t>CHACL</t>
  </si>
  <si>
    <t>CHACX</t>
  </si>
  <si>
    <t>CAR-155</t>
  </si>
  <si>
    <t>47B</t>
  </si>
  <si>
    <t>48B</t>
  </si>
  <si>
    <t>86E</t>
  </si>
  <si>
    <t>Juego de puntos, punzones, cinceles y botadores, 16 piezas</t>
  </si>
  <si>
    <t>NO.8</t>
  </si>
  <si>
    <t>Jgo ptos,punz,cinc y bot 12pz</t>
  </si>
  <si>
    <t>Juego de puntos, punzones, cinceles y botadores, 12 piezas</t>
  </si>
  <si>
    <t>NO.9</t>
  </si>
  <si>
    <t>Jgo cinc,punz y bot 6pz</t>
  </si>
  <si>
    <t>JAZ6</t>
  </si>
  <si>
    <t>Adaptador para manguera de riego en "Y" de bronce 11 x 7 cm</t>
  </si>
  <si>
    <t>Jgo emp hule p/conec 10pz</t>
  </si>
  <si>
    <t>Juego de empaques de hule para conector para manguera de riego, 10 piezas</t>
  </si>
  <si>
    <t>Conector para manguera de riego plastico, 1/2" macho</t>
  </si>
  <si>
    <t>Conector para manguera de riego plástico, 1/2" hembra</t>
  </si>
  <si>
    <t>Reparador p/mang plast 1/2"</t>
  </si>
  <si>
    <t>Reparador para manguera de riego plástico, 1/2"</t>
  </si>
  <si>
    <t>Conector para manguera de riego plastico, 5/8" a 3/4" macho</t>
  </si>
  <si>
    <t>Conector para manguera de riego plástico, 5/8" a 3/4" hembra</t>
  </si>
  <si>
    <t>Reparador p/mang plast 3/4"</t>
  </si>
  <si>
    <t>Reparador para manguera de riego plástico, 5/8" a 3/4"</t>
  </si>
  <si>
    <t>Tenaza p/tierra 500A</t>
  </si>
  <si>
    <t>Tenaza para tierra 500 A</t>
  </si>
  <si>
    <t>Pinza porta electrodos 500 A</t>
  </si>
  <si>
    <t>Tenaza p/tierra 300A</t>
  </si>
  <si>
    <t>Tenaza para tierra 300 A</t>
  </si>
  <si>
    <t>Pinza porta electrodos 300 A</t>
  </si>
  <si>
    <t>Adaptador para manguera de riego en "Y" de plástico 11 x 7cm</t>
  </si>
  <si>
    <t>Juego de cables para soldadora 300 A, 3 m</t>
  </si>
  <si>
    <t>Calibrador tipo rampa para bujía 0.020" a 0.10"</t>
  </si>
  <si>
    <t>Esquina magnética para soldar 4", 50 lb</t>
  </si>
  <si>
    <t>Esquina magnética para soldar 5", 75 lb</t>
  </si>
  <si>
    <t>Conector para manguera de riego de latón, 1/2" hembra</t>
  </si>
  <si>
    <t>Conector para manguera de riego de latón, 1/2" macho</t>
  </si>
  <si>
    <t>Conector para manguera de riego de latón, 1/2" macho-hembra</t>
  </si>
  <si>
    <t>Conector para manguera de riego de latón, 5/8" macho-hembra</t>
  </si>
  <si>
    <t>Conector para manguera de riego de latón, 3/4" macho-hembra</t>
  </si>
  <si>
    <t>Tenaza p/tierra 250A</t>
  </si>
  <si>
    <t>Tenaza para tierra 250 A</t>
  </si>
  <si>
    <t>Tira impuls c/cint aislar 25pz</t>
  </si>
  <si>
    <t>Tira impuls c/ext elect 13pz</t>
  </si>
  <si>
    <t>Mandil PVC dielect bco 1.10m</t>
  </si>
  <si>
    <t>Mandil de PVC dieléctrico color blanco, 1.10 m</t>
  </si>
  <si>
    <t>Mandil PVC dielect azul 1.20m</t>
  </si>
  <si>
    <t>Mandil de PVC dieléctrico color azul, 1.20 m</t>
  </si>
  <si>
    <t>Capucha de mezclilla para soldar 50 x 16 cm</t>
  </si>
  <si>
    <t>Mangas mezclilla p/sold 52cm</t>
  </si>
  <si>
    <t>Mangas de mezclilla para soldar, 52 cm</t>
  </si>
  <si>
    <t>Mandil de mezclilla para soldar, 80 cm</t>
  </si>
  <si>
    <t>Antena exterior HDTV omnidireccional</t>
  </si>
  <si>
    <t>Antorcha para soldadora MIG 120 A</t>
  </si>
  <si>
    <t>Tapete sanitizante 67.5 x 50 cm, 500 ml</t>
  </si>
  <si>
    <t>TM38212</t>
  </si>
  <si>
    <t>TM385</t>
  </si>
  <si>
    <t>TM716114</t>
  </si>
  <si>
    <t>TM716312</t>
  </si>
  <si>
    <t>TM345</t>
  </si>
  <si>
    <t>TM346</t>
  </si>
  <si>
    <t>TC141</t>
  </si>
  <si>
    <t>PL414</t>
  </si>
  <si>
    <t>PL638</t>
  </si>
  <si>
    <t>PL612</t>
  </si>
  <si>
    <t>Esquina magnética para soldar multiangular 2-3/4", 25 lb</t>
  </si>
  <si>
    <t>Esquina magnética para soldar multiangular 3", 50 lb</t>
  </si>
  <si>
    <t>Esquina magnética para soldar multiangular 4", 75 lb</t>
  </si>
  <si>
    <t>Esquina magnética para soldar 3", 25 lb</t>
  </si>
  <si>
    <t>Esquina magnética para soldar 5-5/8", 100 lb</t>
  </si>
  <si>
    <t>T25Z</t>
  </si>
  <si>
    <t>HPZ3</t>
  </si>
  <si>
    <t>Hilo p/pesca 0.3mm azul</t>
  </si>
  <si>
    <t>Hilo para pesca calibre 0.3 mm color azul</t>
  </si>
  <si>
    <t>HPZ4</t>
  </si>
  <si>
    <t>Hilo p/pesca 0.4mm azul</t>
  </si>
  <si>
    <t>Hilo para pesca calibre 0.4 mm color azul</t>
  </si>
  <si>
    <t>HPZ5</t>
  </si>
  <si>
    <t>Hilo p/pesca 0.5mm azul</t>
  </si>
  <si>
    <t>Hilo para pesca calibre 0.5 mm color azul</t>
  </si>
  <si>
    <t>HPZ6</t>
  </si>
  <si>
    <t>Hilo p/pesca 0.6mm azul</t>
  </si>
  <si>
    <t>Hilo para pesca calibre 0.6 mm color azul</t>
  </si>
  <si>
    <t>HPZ7</t>
  </si>
  <si>
    <t>Hilo p/pesca 0.7mm azul</t>
  </si>
  <si>
    <t>Hilo para pesca calibre 0.7 mm color azul</t>
  </si>
  <si>
    <t>HPZ8</t>
  </si>
  <si>
    <t>Hilo p/pesca 0.8mm azul</t>
  </si>
  <si>
    <t>Hilo para pesca calibre 0.8 mm color azul</t>
  </si>
  <si>
    <t>HPZ9</t>
  </si>
  <si>
    <t>Hilo p/pesca 0.9mm azul</t>
  </si>
  <si>
    <t>Hilo para pesca calibre 0.9 mm color azul</t>
  </si>
  <si>
    <t>HPZ10</t>
  </si>
  <si>
    <t>Hilo p/pesca 1.0mm azul</t>
  </si>
  <si>
    <t>Hilo para pesca calibre 1.0 mm color azul</t>
  </si>
  <si>
    <t>HPV3</t>
  </si>
  <si>
    <t>Hilo p/pesca 0.3mm vde</t>
  </si>
  <si>
    <t>Hilo para pesca calibre 0.3 mm color verde</t>
  </si>
  <si>
    <t>HPV4</t>
  </si>
  <si>
    <t>Hilo p/pesca 0.4mm vde</t>
  </si>
  <si>
    <t>Hilo para pesca calibre 0.4 mm color verde</t>
  </si>
  <si>
    <t>HPV5</t>
  </si>
  <si>
    <t>Hilo p/pesca 0.5mm vde</t>
  </si>
  <si>
    <t>Hilo para pesca calibre 0.5 mm color verde</t>
  </si>
  <si>
    <t>HPV6</t>
  </si>
  <si>
    <t>Hilo p/pesca 0.6mm vde</t>
  </si>
  <si>
    <t>Hilo para pesca calibre 0.6 mm color verde</t>
  </si>
  <si>
    <t>HPV7</t>
  </si>
  <si>
    <t>Hilo p/pesca 0.7mm vde</t>
  </si>
  <si>
    <t>Hilo para pesca calibre 0.7 mm color verde</t>
  </si>
  <si>
    <t>HPV8</t>
  </si>
  <si>
    <t>Hilo p/pesca 0.8mm vde</t>
  </si>
  <si>
    <t>Hilo para pesca calibre 0.8 mm color verde</t>
  </si>
  <si>
    <t>HPV9</t>
  </si>
  <si>
    <t>Hilo p/pesca 0.9mm vde</t>
  </si>
  <si>
    <t>Hilo para pesca calibre 0.9 mm color verde</t>
  </si>
  <si>
    <t>HPV10</t>
  </si>
  <si>
    <t>Hilo p/pesca 1.0mm vde</t>
  </si>
  <si>
    <t>Hilo para pesca calibre 1.0 mm color verde</t>
  </si>
  <si>
    <t>PFX</t>
  </si>
  <si>
    <t>PFL</t>
  </si>
  <si>
    <t>PFM</t>
  </si>
  <si>
    <t>PFS</t>
  </si>
  <si>
    <t>PDFL</t>
  </si>
  <si>
    <t>PDFM</t>
  </si>
  <si>
    <t>PDFS</t>
  </si>
  <si>
    <t>JSC2</t>
  </si>
  <si>
    <t>PMS20</t>
  </si>
  <si>
    <t>PMM45</t>
  </si>
  <si>
    <t>PMR45</t>
  </si>
  <si>
    <t>JAZ7S</t>
  </si>
  <si>
    <t>PME25</t>
  </si>
  <si>
    <t>Guardapolvo acabado aluminio 100 cm</t>
  </si>
  <si>
    <t>Barra antipánico de toque 1 punto</t>
  </si>
  <si>
    <t>Cierrapuert hidra 45kg</t>
  </si>
  <si>
    <t>Cierrapuert hidra 70kg</t>
  </si>
  <si>
    <t>Pasador de sobreponer de cadena latón brillante</t>
  </si>
  <si>
    <t>Pasador de sobreponer de cadena latón antiguo</t>
  </si>
  <si>
    <t>Tope tipo catarina para puerta níquel satinado</t>
  </si>
  <si>
    <t>Tope tipo catarina para puerta latón brillante</t>
  </si>
  <si>
    <t>Mirilla para puerta níquel satinado</t>
  </si>
  <si>
    <t>Mirilla para puerta latón brillante</t>
  </si>
  <si>
    <t>Mirilla para puerta latón antiguo</t>
  </si>
  <si>
    <t>Tope puert mag niq sat</t>
  </si>
  <si>
    <t>Tope magnético para puerta níquel satinado</t>
  </si>
  <si>
    <t>Portacandado 1-3/4" latón brillante</t>
  </si>
  <si>
    <t>Portacandado 2-1/2" latón brillante</t>
  </si>
  <si>
    <t>Portacandado 3-1/4" latón brillante</t>
  </si>
  <si>
    <t>Portacandado 4-1/2" latón brillante</t>
  </si>
  <si>
    <t>Guardapolvo acabado blanco 100 cm</t>
  </si>
  <si>
    <t>Guardapolvo acabado negro 100 cm</t>
  </si>
  <si>
    <t>Guardapolvo dorad 100cm</t>
  </si>
  <si>
    <t>Guardapolvo automático acabado aluminio 100 cm</t>
  </si>
  <si>
    <t>Guardapolvo automático acabado blanco 100 cm</t>
  </si>
  <si>
    <t>Guardapolvo automático acabado negro 100 cm</t>
  </si>
  <si>
    <t>Guardapolvo acabado aluminio 90cm</t>
  </si>
  <si>
    <t>Guardapolvo automático acabado aluminio 90 cm</t>
  </si>
  <si>
    <t>Guardapolvo automático acabado bronce 100 cm</t>
  </si>
  <si>
    <t>Cierrapuert hidra 30-45kg</t>
  </si>
  <si>
    <t>Cierrapuert hidra 45-65kg</t>
  </si>
  <si>
    <t>Cierrapuertas hidráulico con capacidad de 45-65 Kg</t>
  </si>
  <si>
    <t>Gorra con bies color azul</t>
  </si>
  <si>
    <t>J4CLA</t>
  </si>
  <si>
    <t>J4CIL</t>
  </si>
  <si>
    <t>J2CC</t>
  </si>
  <si>
    <t>J2CCL</t>
  </si>
  <si>
    <t>CDI20</t>
  </si>
  <si>
    <t>Caja met dine char 160x200mm</t>
  </si>
  <si>
    <t>Caja metálica para dinero con charola removible 160 mm x 200 mm x 90 mm</t>
  </si>
  <si>
    <t>CDI30</t>
  </si>
  <si>
    <t>Caja met dine char 240x300mm</t>
  </si>
  <si>
    <t>Caja metálica para dinero con charola removible 240 mm x 300 mm x 90 mm</t>
  </si>
  <si>
    <t>Jgo dados acc 3/4" mm 20pz</t>
  </si>
  <si>
    <t>Extensión para dado cuadro de 3/4", 4"</t>
  </si>
  <si>
    <t>Extensión para dado cuadro de 3/4", 8"</t>
  </si>
  <si>
    <t>Extensión para dado cuadro de 3/4", 16"</t>
  </si>
  <si>
    <t>Jgo rot y pist imp bat 20V 3pz</t>
  </si>
  <si>
    <t>Jgo sierra circul bat 20V 4pz</t>
  </si>
  <si>
    <t>Jgo sierra calad bat 20V 4pz</t>
  </si>
  <si>
    <t>Jgo rot y esmeril ang acc 3pz</t>
  </si>
  <si>
    <t>Jgo rot y esmeril ang acc 24pz</t>
  </si>
  <si>
    <t>Rotomartillo 1/2" 2 vel 900W</t>
  </si>
  <si>
    <t>Rectificador rto 1/4" 550W</t>
  </si>
  <si>
    <t>Cortadora metales 16" 3000W</t>
  </si>
  <si>
    <t>Cortadora metales 16" 5500W</t>
  </si>
  <si>
    <t>Cepillo limpiador HG840-HG909</t>
  </si>
  <si>
    <t>Punta p/lanza turb HG840-HG865</t>
  </si>
  <si>
    <t>Jgo pistola imp 1/2" pg 13pz</t>
  </si>
  <si>
    <t>Jgo pistola imp 1/2" mm 13pz</t>
  </si>
  <si>
    <t>Jgo pistola imp 1/2" pg 7pz</t>
  </si>
  <si>
    <t>Jgo pistola imp 1/2" mm 7pz</t>
  </si>
  <si>
    <t>Jgo pistola imp 3/4" pg 10pz</t>
  </si>
  <si>
    <t>Jgo pistola imp 3/4" mm 10pz</t>
  </si>
  <si>
    <t>Jgo pistola imp 3/4" pg 7pz</t>
  </si>
  <si>
    <t>Jgo pistola imp 3/4" mm 7pz</t>
  </si>
  <si>
    <t>Matraca neum 3/8" 50ft-lb</t>
  </si>
  <si>
    <t>Matraca neum 1/2" 50fl-lb</t>
  </si>
  <si>
    <t>Jgo matraca neum 1/2" pg 12pz</t>
  </si>
  <si>
    <t>Jgo matraca neum 1/2" mm 12pz</t>
  </si>
  <si>
    <t>Jgo matraca neum 3/8" pg 14pz</t>
  </si>
  <si>
    <t>Jgo matraca neum 3/8" mm 17pz</t>
  </si>
  <si>
    <t>Cortador vert plana 4gav 1/8"</t>
  </si>
  <si>
    <t>Cortador vert plana 4gav 3/16"</t>
  </si>
  <si>
    <t>Cortador vert plana 4gav 1/4"</t>
  </si>
  <si>
    <t>Cortador vert plana 4gav 5/16"</t>
  </si>
  <si>
    <t>Cortador vert plana 4gav 3/8"</t>
  </si>
  <si>
    <t>Cortador vert plana 4gav 7/16"</t>
  </si>
  <si>
    <t>Cortador vert plana 4gav 1/2"</t>
  </si>
  <si>
    <t>Cortador vert plana 4gav 5/8"</t>
  </si>
  <si>
    <t>Cortador vert plana 4gav 3/4"</t>
  </si>
  <si>
    <t>Cortador vert plana 4gav 7/8"</t>
  </si>
  <si>
    <t>Cortador vert plana 4gav 1"</t>
  </si>
  <si>
    <t>Cortador vert desb 3gav 3/16"</t>
  </si>
  <si>
    <t>Cortador vert desb 3gav 1/4"</t>
  </si>
  <si>
    <t>Cortador vert desb 3gav 5/16"</t>
  </si>
  <si>
    <t>Cortador vert desb 4gav 3/8"</t>
  </si>
  <si>
    <t>Cortador vert desb 4gav 7/16"</t>
  </si>
  <si>
    <t>Cortador vert desb 4gav 1/2"</t>
  </si>
  <si>
    <t>Cortador vert desb 4gav 5/8"</t>
  </si>
  <si>
    <t>Cortador vert red 4gav 5/16"</t>
  </si>
  <si>
    <t>Cortador vert red 4gav 3/8"</t>
  </si>
  <si>
    <t>Cortador vert red 4gav 5/8"</t>
  </si>
  <si>
    <t>Cortador vert red 4gav 7/8"</t>
  </si>
  <si>
    <t>Cortador vert red 4gav 1"</t>
  </si>
  <si>
    <t>Disco sierra circ 30dt 4"</t>
  </si>
  <si>
    <t>Disco sierra circ 24dt 7-1/4"</t>
  </si>
  <si>
    <t>Disco sierra circ 40dt 7-1/4"</t>
  </si>
  <si>
    <t>Disco sierra circ 40dt 8-1/4"</t>
  </si>
  <si>
    <t>Disco sierra circ 40dt 10"</t>
  </si>
  <si>
    <t>Disco sierra circ 60dt 10"</t>
  </si>
  <si>
    <t>Disco sierra circ 80dt 10"</t>
  </si>
  <si>
    <t>Disco sierra circ 40dt 12"</t>
  </si>
  <si>
    <t>Disco sierra circ 60dt 12"</t>
  </si>
  <si>
    <t>Disco sierra circ 48dt 7-1/4"</t>
  </si>
  <si>
    <t>Disco sierra circ 100dt 10"</t>
  </si>
  <si>
    <t>Disco sierra circ 80dt 12"</t>
  </si>
  <si>
    <t>Disco sierra circ 100dt 12"</t>
  </si>
  <si>
    <t>Disco diaman turb 4-1/2"</t>
  </si>
  <si>
    <t>Disco diaman turb 4"</t>
  </si>
  <si>
    <t>Disco diaman turb 7"</t>
  </si>
  <si>
    <t>Disco diaman turb 9"</t>
  </si>
  <si>
    <t>Punta montada ox tipo A1</t>
  </si>
  <si>
    <t>Punta montada ox tipo A3</t>
  </si>
  <si>
    <t>Punta montada ox tipo A5</t>
  </si>
  <si>
    <t>Punta montada ox tipo A11</t>
  </si>
  <si>
    <t>Punta montada ox tipo A24</t>
  </si>
  <si>
    <t>Punta montada ox tipo A36</t>
  </si>
  <si>
    <t>Punta montada ox tipo B52</t>
  </si>
  <si>
    <t>Punta montada ox tipo B81</t>
  </si>
  <si>
    <t>Punta montada ox tipo B97</t>
  </si>
  <si>
    <t>Punta montada ox tipo B53</t>
  </si>
  <si>
    <t>Punta montada ox tipo W188</t>
  </si>
  <si>
    <t>Punta montada ox tipo W220</t>
  </si>
  <si>
    <t>Punta montada ox tipo W222</t>
  </si>
  <si>
    <t>Cepillo alamb ac inox 4x16</t>
  </si>
  <si>
    <t>Cepillo alamb ac ref 4x16</t>
  </si>
  <si>
    <t>Bomba extract acei c/cub 16Lt</t>
  </si>
  <si>
    <t>Aceitera rig 473ml 30°</t>
  </si>
  <si>
    <t>Aceitera rig 946ml 30°</t>
  </si>
  <si>
    <t>Aceitera flex t/pist 177ml</t>
  </si>
  <si>
    <t>Aceitera flex t/pist 473ml</t>
  </si>
  <si>
    <t>Bomba extract grasa p/cub 12"</t>
  </si>
  <si>
    <t>Inyect grasa a una mano 85g</t>
  </si>
  <si>
    <t>Jgo boquillas p/graseras 80pz</t>
  </si>
  <si>
    <t>JC21</t>
  </si>
  <si>
    <t>PP520B</t>
  </si>
  <si>
    <t>PP620B</t>
  </si>
  <si>
    <t>Llave universal d/cad 12"</t>
  </si>
  <si>
    <t>TM382</t>
  </si>
  <si>
    <t>TM7161</t>
  </si>
  <si>
    <t>TM121</t>
  </si>
  <si>
    <t>TSEGU1</t>
  </si>
  <si>
    <t>GBH20</t>
  </si>
  <si>
    <t>MPP15F</t>
  </si>
  <si>
    <t>MPP15</t>
  </si>
  <si>
    <t>RPA1</t>
  </si>
  <si>
    <t>FILH</t>
  </si>
  <si>
    <t>Filtro p/hidrolavadora</t>
  </si>
  <si>
    <t>Arnes c/caidas senc 36-40</t>
  </si>
  <si>
    <t>Arnes c/caidas senc 40-44</t>
  </si>
  <si>
    <t>Jgo arnes c/caidas 36-40 4pz</t>
  </si>
  <si>
    <t>Jgo arnes c/caidas 40-44 4pz</t>
  </si>
  <si>
    <t>Guantes mecanico prot corte CH</t>
  </si>
  <si>
    <t>Guantes mecanico prot corte M</t>
  </si>
  <si>
    <t>Guantes mecanico prot corte G</t>
  </si>
  <si>
    <t>Guantes mecanico prot corte EG</t>
  </si>
  <si>
    <t>Guantes mecanico dble forro M</t>
  </si>
  <si>
    <t>Guantes mecanico dble forro G</t>
  </si>
  <si>
    <t>Guantes mecanico dble forro EG</t>
  </si>
  <si>
    <t>Gabardina imperm alt vis M</t>
  </si>
  <si>
    <t>Gabardina imperm alt vis G</t>
  </si>
  <si>
    <t>Gabardina imperm alt vis EG</t>
  </si>
  <si>
    <t>Gabardina imperm alt vis EEG</t>
  </si>
  <si>
    <t>Punta doble Phillips #2 y plana 1/4" para destornillador hexágono de 1/4", 1-1/2" 10 pieza</t>
  </si>
  <si>
    <t>Punta de caja de poder con imán en pulgadas hexágono de 1/4", 1/4" 5 piezas</t>
  </si>
  <si>
    <t>Punta bristol hexágono de 1/2", 8mm 5 piezas</t>
  </si>
  <si>
    <t>Punta bristol hexágono de 1/2", 12mm 5 piezas</t>
  </si>
  <si>
    <t>RPA3</t>
  </si>
  <si>
    <t>Gondola perim pnl met 120x60cm</t>
  </si>
  <si>
    <t>Gondola cent pnl met 200x100cm</t>
  </si>
  <si>
    <t>Gancho p/barras t/cascad 4"</t>
  </si>
  <si>
    <t>Mango L c/pern imp 1-1/2", 38"</t>
  </si>
  <si>
    <t>Mango L c/bal imp 1", 30" ngo</t>
  </si>
  <si>
    <t>Pinza presion 11" ajust tipo C</t>
  </si>
  <si>
    <t>Prensa t/morsa 4" 3 pos</t>
  </si>
  <si>
    <t>Prensa tipo morsa de 4", 3 posición</t>
  </si>
  <si>
    <t>Prensa t/morsa 4" 1 pos</t>
  </si>
  <si>
    <t>Prensa tipo morsa de 4", 1 posición</t>
  </si>
  <si>
    <t>Levantador magnético con luz 1 kg</t>
  </si>
  <si>
    <t>Levantador magnético punta articulada 3.6 kg</t>
  </si>
  <si>
    <t>Probador de continuidad corriente 2.5 A</t>
  </si>
  <si>
    <t>Calibrador ptas a 45° 26 hojas</t>
  </si>
  <si>
    <t>Prensa hidroneum 20t</t>
  </si>
  <si>
    <t>Prensa hidroneum 30t</t>
  </si>
  <si>
    <t>Prensa hidroneum 50t</t>
  </si>
  <si>
    <t>Prensa hidroneum 75t</t>
  </si>
  <si>
    <t>CHI38</t>
  </si>
  <si>
    <t>AG836</t>
  </si>
  <si>
    <t>Allanadora a gasolina con motor de 4 tiempos 5.5 HP</t>
  </si>
  <si>
    <t>KAG20</t>
  </si>
  <si>
    <t>CC820</t>
  </si>
  <si>
    <t>Cortadora de concreto a gasolina con motor de 4 tiempos 13 HP</t>
  </si>
  <si>
    <t>Cortacírculos bimetálico 9/16"</t>
  </si>
  <si>
    <t>Cortacírculos bimetálico 5/8"</t>
  </si>
  <si>
    <t>Cortacírculos bimetálico 11/16"</t>
  </si>
  <si>
    <t>Cortacírculos bimetálico 3/4"</t>
  </si>
  <si>
    <t>Cortacírculos bimetálico 7/8"</t>
  </si>
  <si>
    <t>Cortacírculos bimetálico 1"</t>
  </si>
  <si>
    <t>Cortacírculos bimetálico 1-1/16"</t>
  </si>
  <si>
    <t>Cortacírculos bimetálico 1-1/8"</t>
  </si>
  <si>
    <t>Cortacírculos bimetálico 1-3/16"</t>
  </si>
  <si>
    <t>Cortacírculos bimetálico 1-1/4"</t>
  </si>
  <si>
    <t>Cortacírculos bimetálico 1-3/8"</t>
  </si>
  <si>
    <t>Cortacírculos bimetálico 1-7/16"</t>
  </si>
  <si>
    <t>Cortacírculos bimetálico 1-1/2"</t>
  </si>
  <si>
    <t>Cortacírculos bimetálico 1-9/16"</t>
  </si>
  <si>
    <t>Cortacírculos bimetálico 1-5/8"</t>
  </si>
  <si>
    <t>Cortacírculos bimetálico 1-11/16"</t>
  </si>
  <si>
    <t>Cortacírculos bimetálico 1-3/4"</t>
  </si>
  <si>
    <t>Cortacírculos bimetálico 1-7/8"</t>
  </si>
  <si>
    <t>Cortacírculos bimetálico 2"</t>
  </si>
  <si>
    <t>Cortacírculos bimetálico 2-1/8"</t>
  </si>
  <si>
    <t>Cortacírculos bimetálico 2-1/4"</t>
  </si>
  <si>
    <t>Cortacírculos bimetálico 2-3/8"</t>
  </si>
  <si>
    <t>Cortacírculos bimetálico 2-1/2"</t>
  </si>
  <si>
    <t>Cortacírculos bimetálico 2-3/4"</t>
  </si>
  <si>
    <t>Cortacírculos bimetálico 3"</t>
  </si>
  <si>
    <t>Cortacírculos bimetálico 3-1/2"</t>
  </si>
  <si>
    <t>Cortacírculos bimetálico 3-3/4"</t>
  </si>
  <si>
    <t>DDS45</t>
  </si>
  <si>
    <t>Navaja ut ret 3pos 6-3/4"zamac</t>
  </si>
  <si>
    <t>Navaja ut ret cva 7-1/2" zamac</t>
  </si>
  <si>
    <t>Navaja ut ret seg 6-3/4" zamac</t>
  </si>
  <si>
    <t>Navaja ut abat ptas 7-1/4"</t>
  </si>
  <si>
    <t>Navaja ut abat dble fun 6-1/2"</t>
  </si>
  <si>
    <t>Navaja ut abat corta hilo 7"</t>
  </si>
  <si>
    <t>Pistola calafatead sist antig</t>
  </si>
  <si>
    <t>Cutter cuerpo plast 25mm PTFE</t>
  </si>
  <si>
    <t>Linterna LED t/bolsi rec 200lm</t>
  </si>
  <si>
    <t>Linterna LED t/bolsi rec 380lm</t>
  </si>
  <si>
    <t>Jgo linternas c/cab inter 6pz</t>
  </si>
  <si>
    <t>Linternas LED prueb agua 700lm</t>
  </si>
  <si>
    <t>Linternas LED prueb agua 800lm</t>
  </si>
  <si>
    <t>Linterna LED alt pot 1000lm</t>
  </si>
  <si>
    <t>Linterna LED alt pot 2000lm</t>
  </si>
  <si>
    <t>Linterna LED alt pot 3000lm</t>
  </si>
  <si>
    <t>Reflector LED rec 12W 1200lm</t>
  </si>
  <si>
    <t>Reflector LED rec 30W 2500lm</t>
  </si>
  <si>
    <t>Liquido anti- chisp 0.5Lt</t>
  </si>
  <si>
    <t>Aceite min p/comp 946ml</t>
  </si>
  <si>
    <t>Aceite sint p/comp 946ml</t>
  </si>
  <si>
    <t>Desengrasante base agua 960ml</t>
  </si>
  <si>
    <t>Limpiador resid mineral 960ml</t>
  </si>
  <si>
    <t>Cinta transp hot melt 48mmx50m</t>
  </si>
  <si>
    <t>Cinta transp hot met 48mmx150m</t>
  </si>
  <si>
    <t>JPS6</t>
  </si>
  <si>
    <t>Botas de seguridad dieléctricas top comfort con casquillo de poliamida #25 cm</t>
  </si>
  <si>
    <t>Botas de seguridad dieléctricas top comfort con casquillo de poliamida #26 cm</t>
  </si>
  <si>
    <t>Botas de seguridad dieléctricas top comfort con casquillo de poliamida #26.5 cm</t>
  </si>
  <si>
    <t>Botas de seguridad dieléctricas top comfort con casquillo de poliamida #27 cm</t>
  </si>
  <si>
    <t>Botas de seguridad dieléctricas top comfort con casquillo de poliamida #27.5 cm</t>
  </si>
  <si>
    <t>Botas de seguridad dieléctricas top comfort con casquillo de poliamida #28 cm</t>
  </si>
  <si>
    <t>Botas de seguridad dieléctricas top comfort con casquillo de poliamida #28.5 cm</t>
  </si>
  <si>
    <t>Botas de seguridad dieléctricas top comfort con casquillo de poliamida #29 cm</t>
  </si>
  <si>
    <t>Botas de seguridad dieléctricas top comfort con casquillo de poliamida #30 cm</t>
  </si>
  <si>
    <t>Botas de seguridad dieléctricas top comfort con casquillo de poliamida #31 cm</t>
  </si>
  <si>
    <t>Botas de seguridad dieléctricas top comfort con casquillo de poliamida #32 cm</t>
  </si>
  <si>
    <t>Botas de seguridad para altas temperaturas con casquillo de poliamida #25 cm</t>
  </si>
  <si>
    <t>Botas de seguridad para altas temperaturas con casquillo de poliamida #26 cm</t>
  </si>
  <si>
    <t>Botas de seguridad para altas temperaturas con casquillo de poliamida #26.5 cm</t>
  </si>
  <si>
    <t>Botas de seguridad para altas temperaturas con casquillo de poliamida #27 cm</t>
  </si>
  <si>
    <t>Botas de seguridad para altas temperaturas con casquillo de poliamida #27.5 cm</t>
  </si>
  <si>
    <t>Botas de seguridad para altas temperaturas con casquillo de poliamida #28 cm</t>
  </si>
  <si>
    <t>Botas de seguridad para altas temperaturas con casquillo de poliamida #28.5 cm</t>
  </si>
  <si>
    <t>Botas de seguridad para altas temperaturas con casquillo de poliamida #29 cm</t>
  </si>
  <si>
    <t>Botas de seguridad para altas temperaturas con casquillo de poliamida #30 cm</t>
  </si>
  <si>
    <t>Botas de seguridad dieléctricas con casquillo de poliamida #25 cm</t>
  </si>
  <si>
    <t>Botas de seguridad dieléctricas con casquillo de poliamida #26 cm</t>
  </si>
  <si>
    <t>Botas de seguridad dieléctricas con casquillo de poliamida #26.5 cm</t>
  </si>
  <si>
    <t>Botas de seguridad dieléctricas con casquillo de poliamida #27 cm</t>
  </si>
  <si>
    <t>Botas de seguridad dieléctricas con casquillo de poliamida #27.5 cm</t>
  </si>
  <si>
    <t>Botas de seguridad dieléctricas con casquillo de poliamida #28 cm</t>
  </si>
  <si>
    <t>Botas de seguridad dieléctricas con casquillo de poliamida #28.5 cm</t>
  </si>
  <si>
    <t>Botas de seguridad dieléctricas con casquillo de poliamida #29 cm</t>
  </si>
  <si>
    <t>Botas de seguridad dieléctricas con casquillo de poliamida #30 cm</t>
  </si>
  <si>
    <t>Botas de seguridad dieléctricas con casquillo de poliamida #31 cm</t>
  </si>
  <si>
    <t>Botas de seguridad dieléctricas con casquillo de poliamida #32 cm</t>
  </si>
  <si>
    <t>Balon futbol soccer #5 70cm</t>
  </si>
  <si>
    <t>Baraja poker prb agua 54 ctas</t>
  </si>
  <si>
    <t>Banco energ port inal 8000mAh</t>
  </si>
  <si>
    <t>Audifonos inal tch 300mAh</t>
  </si>
  <si>
    <t>Llavero mini destornillador</t>
  </si>
  <si>
    <t>Llavero mini llave ajustable</t>
  </si>
  <si>
    <t>Llavero mini llave Stillson</t>
  </si>
  <si>
    <t>Llavero mini pinza</t>
  </si>
  <si>
    <t>MOCHU</t>
  </si>
  <si>
    <t>Mochila con portalaptop, hombreras y respaldo acolchonado</t>
  </si>
  <si>
    <t>Pluma tinta suave fab acero</t>
  </si>
  <si>
    <t>Pluma tinta nga pto med plast</t>
  </si>
  <si>
    <t>Chamarra c/forro polar M</t>
  </si>
  <si>
    <t>Chamarra c/forro polar G</t>
  </si>
  <si>
    <t>Overol rojo G</t>
  </si>
  <si>
    <t>Overol rojo M</t>
  </si>
  <si>
    <t>Gorra troquelada nga</t>
  </si>
  <si>
    <t>Rack desp p/brocas SDS 29x14cm</t>
  </si>
  <si>
    <t>Rack despachad p/marro 98x64cm</t>
  </si>
  <si>
    <t>Rack desp p/mart 6.5x25cm</t>
  </si>
  <si>
    <t>Rack desp p/hta elect 31x30cm</t>
  </si>
  <si>
    <t>Gancho recto sin preciador 8"</t>
  </si>
  <si>
    <t>CHI38S</t>
  </si>
  <si>
    <t>Clavo para madera con cabeza 1", 1 kg</t>
  </si>
  <si>
    <t>Clavo para madera con cabeza 1-1/4", 1 kg</t>
  </si>
  <si>
    <t>Clavo para madera con cabeza 2-1/2", 1 kg</t>
  </si>
  <si>
    <t>Clavo para madera con cabeza 3", 1 kg</t>
  </si>
  <si>
    <t>Clavo para madera sin cabeza 1", 1 kg</t>
  </si>
  <si>
    <t>Clavo para madera sin cabeza 1-1/2", 1 kg</t>
  </si>
  <si>
    <t>Clavo para madera sin cabeza 2-1/2", 1 kg</t>
  </si>
  <si>
    <t>Clavo tipo alfiler con cabeza 3/4", 1 kg</t>
  </si>
  <si>
    <t>Podadora a gasolina 20" 170 cc</t>
  </si>
  <si>
    <t>Porta manguera con ruedas, capacidad de 45 m</t>
  </si>
  <si>
    <t>Cera líquida 3 en 1500 ml</t>
  </si>
  <si>
    <t>Playera tipo polo dry fit para caballero color azul talla M</t>
  </si>
  <si>
    <t>Playera tipo polo dry fit para caballero color azul talla CH</t>
  </si>
  <si>
    <t>Playera tipo polo dry fit para dama color azul talla M</t>
  </si>
  <si>
    <t>Playera tipo polo dry fit para dama color azul talla CH</t>
  </si>
  <si>
    <t>LIM01M</t>
  </si>
  <si>
    <t>Amarrador varill conic 10-1/2"</t>
  </si>
  <si>
    <t>Amarrador varill conic 12"</t>
  </si>
  <si>
    <t>Arco calador madera 6"</t>
  </si>
  <si>
    <t>Azadon mezclero mgo 60", 7"</t>
  </si>
  <si>
    <t>Azadon mezclero mgo 60", 10"</t>
  </si>
  <si>
    <t>Berbiqui con matraca 12"</t>
  </si>
  <si>
    <t>Repuesto para bieldo 130670 y 130672</t>
  </si>
  <si>
    <t>Repuesto para bieldo con puño metálico 130671 y 130673</t>
  </si>
  <si>
    <t>Broca para concreto de acero SDS PLUS 1/4" x 4" con punta de tungsteno</t>
  </si>
  <si>
    <t>Broca para concreto de acero SDS PLUS 1/4" x 6" con punta de tungsteno</t>
  </si>
  <si>
    <t>Broca para concreto de acero SDS PLUS 1/4" x 12" con punta de tungsteno</t>
  </si>
  <si>
    <t>Broca para concreto de acero SDS PLUS 5/16" x 6" con punta de tungsteno</t>
  </si>
  <si>
    <t>Broca para concreto de acero SDS PLUS 5/16" x 12" con punta de tungsteno</t>
  </si>
  <si>
    <t>Broca para concreto de acero SDS PLUS 3/8" x 6" con punta de tungsteno</t>
  </si>
  <si>
    <t>Broca para concreto de acero SDS PLUS 3/8" x 12" con punta de tungsteno</t>
  </si>
  <si>
    <t>Broca para concreto de acero SDS PLUS 3/8" x 18" con punta de tungsteno</t>
  </si>
  <si>
    <t>Broca para concreto de acero SDS PLUS 1/2" x 6" con punta de tungsteno</t>
  </si>
  <si>
    <t>Broca para concreto de acero SDS PLUS 1/2" x 12" con punta de tungsteno</t>
  </si>
  <si>
    <t>Broca para concreto de acero SDS PLUS 1/2" x 18" con punta de tungsteno</t>
  </si>
  <si>
    <t>Broca para concreto de acero SDS PLUS 5/8" x 6" con punta de tungsteno</t>
  </si>
  <si>
    <t>Broca para concreto de acero SDS PLUS 5/8" x 12" con punta de tungsteno</t>
  </si>
  <si>
    <t>Broca para concreto de acero SDS PLUS 3/4" x 6" con punta de tungsteno</t>
  </si>
  <si>
    <t>Broca para concreto de acero SDS PLUS 3/4" x 12" con punta de tungsteno</t>
  </si>
  <si>
    <t>Broca para concreto de acero SDS PLUS 7/8" x 12" con punta de tungsteno</t>
  </si>
  <si>
    <t>Broca para concreto de acero SDS PLUS 1" x 12" con punta de tungsteno</t>
  </si>
  <si>
    <t>Broca para madera de acero al carbono tipo gusano 1" zanco 2 en 1</t>
  </si>
  <si>
    <t>Broca para madera de acero al carbono tipo gusano 1/2" zanco 2 en 1</t>
  </si>
  <si>
    <t>Broca para madera de acero al carbono tipo gusano 1/4" zanco 2 en 1</t>
  </si>
  <si>
    <t>Broca para madera de acero al carbono tipo gusano 3/4" zanco 2 en 1</t>
  </si>
  <si>
    <t>Broca para madera de acero al carbono tipo gusano 3/8" zanco 2 en 1</t>
  </si>
  <si>
    <t>Broca para madera de acero al carbono tipo gusano 5/16" zanco 2 en 1</t>
  </si>
  <si>
    <t>Broca para madera de acero al carbono tipo gusano 5/8" zanco 2 en 1</t>
  </si>
  <si>
    <t>Broca para madera de acero al carbono tipo gusano 7/16" zanco 2 en 1</t>
  </si>
  <si>
    <t>Broca para madera de acero al carbono tipo gusano 7/8" zanco 2 en 1</t>
  </si>
  <si>
    <t>Broca para madera de acero al carbono tipo gusano 9/16" zanco 2 en 1</t>
  </si>
  <si>
    <t>Broca para router de acero de media caña 1/2" zanco de 1/4"</t>
  </si>
  <si>
    <t>Broca para router de acero redondeadora con balero 1" zanco de 1/4"</t>
  </si>
  <si>
    <t>Brocha de cerdas naturales con mango plástico 1/2"</t>
  </si>
  <si>
    <t>Brocha nat mgo plast 1"</t>
  </si>
  <si>
    <t>Brocha de cerdas naturales con mango plástico 1"</t>
  </si>
  <si>
    <t>Brocha nat mgo plast 1-1/2"</t>
  </si>
  <si>
    <t>Brocha de cerdas naturales con mango plástico 1-1/2"</t>
  </si>
  <si>
    <t>Brocha nat mgo plast 2"</t>
  </si>
  <si>
    <t>Brocha de cerdas naturales con mango plástico 2"</t>
  </si>
  <si>
    <t>Brocha nat mgo plast 2-1/2"</t>
  </si>
  <si>
    <t>Brocha de cerdas naturales con mango plástico 2-1/2"</t>
  </si>
  <si>
    <t>Brocha nat mgo plast 3"</t>
  </si>
  <si>
    <t>Brocha de cerdas naturales con mango plástico 3"</t>
  </si>
  <si>
    <t>Brocha nat mgo plast 4"</t>
  </si>
  <si>
    <t>Brocha de cerdas naturales con mango plástico 4"</t>
  </si>
  <si>
    <t>Brocha nat mgo plast 5"</t>
  </si>
  <si>
    <t>Brocha de cerdas naturales con mango plástico 5"</t>
  </si>
  <si>
    <t>Brocha nat mgo plast 6"</t>
  </si>
  <si>
    <t>Brocha de cerdas naturales con mango plástico 6"</t>
  </si>
  <si>
    <t>Brocha nat mgo plast 1/2"</t>
  </si>
  <si>
    <t>Broca para router de acero con cola de pato 1/2" zanco de 1/4"</t>
  </si>
  <si>
    <t>Brocha ixtle mgo plast 4"</t>
  </si>
  <si>
    <t>Brocha de cerdas ixtle con mango plástico 4"</t>
  </si>
  <si>
    <t>Brocha ixtle mgo plast 5"</t>
  </si>
  <si>
    <t>Brocha de cerdas ixtle con mango plástico 5"</t>
  </si>
  <si>
    <t>Brocha ixtle mgo plast 6"</t>
  </si>
  <si>
    <t>Brocha de cerdas ixtle con mango plástico 6"</t>
  </si>
  <si>
    <t>Calibrador pulgadas 12 hojas</t>
  </si>
  <si>
    <t>Calibrador en pulgadas 12 hojas dobladas 45°</t>
  </si>
  <si>
    <t>Calibrador pulgadas 15 hojas</t>
  </si>
  <si>
    <t>Calibrador go-no-go 22 hojas</t>
  </si>
  <si>
    <t>Calibrador metrico 25 hojas</t>
  </si>
  <si>
    <t>Calibrador pulgadas 32 hojas</t>
  </si>
  <si>
    <t>Calibrador pulgadas 26 hojas</t>
  </si>
  <si>
    <t>Calibrador pulgadas 25 hojas</t>
  </si>
  <si>
    <t>Micrómetro digital 0 - 1"</t>
  </si>
  <si>
    <t>Carda copa trenzada alambre grueso 5" x 0.51 mm con rosca M14</t>
  </si>
  <si>
    <t>Soplete tipo lápiz recargable</t>
  </si>
  <si>
    <t>Bomba para desoldar</t>
  </si>
  <si>
    <t>Estación de soldadura 50 W, 127 V</t>
  </si>
  <si>
    <t>Cepillo carp plast bas lisa #4</t>
  </si>
  <si>
    <t>Cepillo para carpintero de plástico base lisa #4</t>
  </si>
  <si>
    <t>Cepillo carp mad base lisa #5</t>
  </si>
  <si>
    <t>Cepillo para carpintero de madera base lisa #5</t>
  </si>
  <si>
    <t>Cepillo carp mad base corru #4</t>
  </si>
  <si>
    <t>Cepillo para carpintero de madera base corrugada #4</t>
  </si>
  <si>
    <t>Cepillo carp mad base corru #5</t>
  </si>
  <si>
    <t>Cepillo para carpintero de madera base corrugada #5</t>
  </si>
  <si>
    <t>Repuesto de cuchilla para cepillo para carpintero #3</t>
  </si>
  <si>
    <t>Repuesto de cuchilla para cepillo para carpintero #4 y 5</t>
  </si>
  <si>
    <t>Cepillo de alambre de acero al alto carbón con 4x16 filas de pinceles con mango</t>
  </si>
  <si>
    <t>Cepillo de alambre de acero al alto carbón con 3x17 filas de pinceles con mango</t>
  </si>
  <si>
    <t>Cepillo de alambre de acero al alto carbón con 6x19 filas de pinceles sin mango</t>
  </si>
  <si>
    <t>Cepillo de alambre de acero al alto carbón con 9x20 filas de pinceles sin mango</t>
  </si>
  <si>
    <t>Cepillo carp plast bas lisa #6</t>
  </si>
  <si>
    <t>Cepillo para carpintero de plástico base lisa #6</t>
  </si>
  <si>
    <t>Cepillo carp plas bas corru #6</t>
  </si>
  <si>
    <t>Cepillo para carpintero de plástico base corrugada #6</t>
  </si>
  <si>
    <t>Repuesto de cuchilla para cepillo para carpintero #6</t>
  </si>
  <si>
    <t>Cepillo de cerdas sintéticas para pintar 45 mm</t>
  </si>
  <si>
    <t>Cepillo de cerdas mixtas para pintar 38 mm</t>
  </si>
  <si>
    <t>Cepillo de cerdas naturales para pintar 50 mm</t>
  </si>
  <si>
    <t>Cepillo de alambre de acero al alto carbón con 3x17 filas de pinceles con mango y rasqueta</t>
  </si>
  <si>
    <t>Cepillo de alambre de acero al alto carbón con 4x16 filas de pinceles con mango bimaterial</t>
  </si>
  <si>
    <t>Cepillo de alambre de acero latonado anti-chispa con mango curvo</t>
  </si>
  <si>
    <t>Escochebre cara recta 2-1/8"</t>
  </si>
  <si>
    <t>Escochebre cara curva 2-1/8"</t>
  </si>
  <si>
    <t>Jgo cinceles, ptos-botad 9pz</t>
  </si>
  <si>
    <t>Juego de cinceles, puntos y botadores, 9 piezas</t>
  </si>
  <si>
    <t>Cincel cta frio 3/8, 8"</t>
  </si>
  <si>
    <t>Cincel cta frio 1/2, 8"</t>
  </si>
  <si>
    <t>Cincel corta frío 1/2", 8"</t>
  </si>
  <si>
    <t>Cincel cta frio 1/2, 10"</t>
  </si>
  <si>
    <t>Cincel corta frío 1/2", 10"</t>
  </si>
  <si>
    <t>Cincel cta frio 1/2, 12"</t>
  </si>
  <si>
    <t>Cincel corta frío 1/2", 12"</t>
  </si>
  <si>
    <t>Cincel cta frio 5/8, 8"</t>
  </si>
  <si>
    <t>Cincel corta frío 5/8", 8"</t>
  </si>
  <si>
    <t>Cincel cta frio 5/8, 10"</t>
  </si>
  <si>
    <t>Cincel corta frío 5/8", 10"</t>
  </si>
  <si>
    <t>Cincel cta frio 3/4, 10"</t>
  </si>
  <si>
    <t>Cincel corta frío 3/4", 10"</t>
  </si>
  <si>
    <t>Cincel cta frio 1, 10"</t>
  </si>
  <si>
    <t>Cincel corta frío 1", 10"</t>
  </si>
  <si>
    <t>Cincel cta frio 3/8, 6"</t>
  </si>
  <si>
    <t>Cincel corta frío 3/8", 6"</t>
  </si>
  <si>
    <t>Cincel cta frio 5/8, 6"</t>
  </si>
  <si>
    <t>Cincel corta frío 5/8", 6"</t>
  </si>
  <si>
    <t>Cincel corta frío 3/4", 6"</t>
  </si>
  <si>
    <t>Cincel corta frío 1", 8"</t>
  </si>
  <si>
    <t>Cincel corta frío 1/2", 6"</t>
  </si>
  <si>
    <t>Cincel corta frío 7/8", 10"</t>
  </si>
  <si>
    <t>Cincel corta frío 5/8", 12"</t>
  </si>
  <si>
    <t>Botador recto 1/8", 6"</t>
  </si>
  <si>
    <t>Botador recto 3/16", 6"</t>
  </si>
  <si>
    <t>Botador recto 1/4", 6"</t>
  </si>
  <si>
    <t>Punto p/marcar 90° 3-1/2, 1/4"</t>
  </si>
  <si>
    <t>Cinta larga metálica 20 m</t>
  </si>
  <si>
    <t>Cinta larga metálica 30 m</t>
  </si>
  <si>
    <t>Cinta larga metálica 50 m</t>
  </si>
  <si>
    <t>Corta azulejos baleros 16"</t>
  </si>
  <si>
    <t>Corta azulejos con baleros 16"</t>
  </si>
  <si>
    <t>Repuesto cuchilla p/CAZ24/35</t>
  </si>
  <si>
    <t>Repuesto de cuchilla para corta azulejos 22 mm CAZ24, CAZ35</t>
  </si>
  <si>
    <t>Repuesto cuchilla p/142681/82</t>
  </si>
  <si>
    <t>Separador de azulejos 3 mm</t>
  </si>
  <si>
    <t>Separador de azulejos 5 mm</t>
  </si>
  <si>
    <t>Separador de azulejos 6 mm</t>
  </si>
  <si>
    <t>Separador de azulejos 8 mm</t>
  </si>
  <si>
    <t>Corta azulejos 20"</t>
  </si>
  <si>
    <t>Repuesto cuchilla p/CAZ16/20</t>
  </si>
  <si>
    <t>Repuesto de cuchilla para corta azulejos 15 mm CAZ16, CAZ20</t>
  </si>
  <si>
    <t>Jgo cortacirculos bimetal 13pz</t>
  </si>
  <si>
    <t>Juego de cortacírculos bimetálicos, 13 piezas</t>
  </si>
  <si>
    <t>Juego de sierras cortacírculos, 3 piezas</t>
  </si>
  <si>
    <t>Juego de sierras cortacírculos, 4 piezas</t>
  </si>
  <si>
    <t>Juego de sierras cortacírculos, 5 piezas</t>
  </si>
  <si>
    <t>Juego de sierras cortacírculos, 9 piezas</t>
  </si>
  <si>
    <t>Juego de sierras cortacírculos, 15 piezas</t>
  </si>
  <si>
    <t>Cortapernos mgo tub 8"</t>
  </si>
  <si>
    <t>Cortapernos mgo tub 12"</t>
  </si>
  <si>
    <t>Cortapernos mgo tub 14"</t>
  </si>
  <si>
    <t>Cortapernos mgo tub 18"</t>
  </si>
  <si>
    <t>Cortapernos mgo tub 24"</t>
  </si>
  <si>
    <t>Cortapernos mgo tub 36"</t>
  </si>
  <si>
    <t>Cortapernos mgo tub 30"</t>
  </si>
  <si>
    <t>Cortapernos mgo tub grip 12"</t>
  </si>
  <si>
    <t>Cortapernos mgo tub grip 14"</t>
  </si>
  <si>
    <t>Cortapernos mgo tub grip 18"</t>
  </si>
  <si>
    <t>Cortapernos mgo tub grip 24"</t>
  </si>
  <si>
    <t>Cortapernos mgo tub grip 30"</t>
  </si>
  <si>
    <t>Cortapernos mgo tub grip 36"</t>
  </si>
  <si>
    <t>Cortador acril 6-9/32" nav int</t>
  </si>
  <si>
    <t>Repuesto de cuchilla para cortatubos 143305</t>
  </si>
  <si>
    <t>Repuesto de cuchilla para cortatubos</t>
  </si>
  <si>
    <t>Repuesto cuchilla p/121166</t>
  </si>
  <si>
    <t>Repuesto de cuchilla para cortatubos 121166</t>
  </si>
  <si>
    <t>Repuesto cuchill p/121156/350F</t>
  </si>
  <si>
    <t>Repuesto de cuchilla para cortatubos 121156, 350F</t>
  </si>
  <si>
    <t>Repuesto cuchilla p/121155</t>
  </si>
  <si>
    <t>Repuesto de cuchilla para cortatubos 121155</t>
  </si>
  <si>
    <t>Repuesto cuchilla p/121158</t>
  </si>
  <si>
    <t>Repuesto de cuchilla para cortatubos 121158</t>
  </si>
  <si>
    <t>Gancho p/pnl ranurad plast 4"</t>
  </si>
  <si>
    <t>Gancho p/pnl ranurad plast 6"</t>
  </si>
  <si>
    <t>Gancho p/pnl ranurad plast 8"</t>
  </si>
  <si>
    <t>Cortavidrio acero 5"</t>
  </si>
  <si>
    <t>Cortavidrio de acero 5"</t>
  </si>
  <si>
    <t>Tijera p/tub plast 1/8"a1-5/8"</t>
  </si>
  <si>
    <t>Gancho p/perf preciad met 4"</t>
  </si>
  <si>
    <t>Gancho p/perf preciad met 6"</t>
  </si>
  <si>
    <t>Gancho p/perf preciad met 8"</t>
  </si>
  <si>
    <t>Cuchara Philadelphia sold 10"</t>
  </si>
  <si>
    <t>Cuchara Philadelphia sold 11"</t>
  </si>
  <si>
    <t>Cuchara Philadelphia sold 9"</t>
  </si>
  <si>
    <t>Cuchara Philadelphia sold 8"</t>
  </si>
  <si>
    <t>Disco diamant turbo 4"</t>
  </si>
  <si>
    <t>Disco de diamante turbo 4"</t>
  </si>
  <si>
    <t>Disco diamant segm 4"</t>
  </si>
  <si>
    <t>Disco diamant cont 4"</t>
  </si>
  <si>
    <t>Disco diamant segm 4-1/2"</t>
  </si>
  <si>
    <t>Disco diamant segm 7"</t>
  </si>
  <si>
    <t>Disco diamant cont 4-1/2"</t>
  </si>
  <si>
    <t>Disco diamant turbo 4-1/2"</t>
  </si>
  <si>
    <t>Disco de diamante turbo 4-1/2"</t>
  </si>
  <si>
    <t>Disco diamant turbo 7"</t>
  </si>
  <si>
    <t>Disco de diamante turbo 7"</t>
  </si>
  <si>
    <t>Disco diamant turbo 9"</t>
  </si>
  <si>
    <t>Disco de diamante turbo 9"</t>
  </si>
  <si>
    <t>Disco diamant segm 9"</t>
  </si>
  <si>
    <t>Disco diamant segm 5"</t>
  </si>
  <si>
    <t>Disco de diamante segmentado, 5"</t>
  </si>
  <si>
    <t>Disco diamant cont 7"</t>
  </si>
  <si>
    <t>Disco diamant cont 9"</t>
  </si>
  <si>
    <t>Disco de diamante continuo, 9"</t>
  </si>
  <si>
    <t>Disco lam t/29 gno 60 4-1/2"</t>
  </si>
  <si>
    <t>Disco lam t/29 gno 60 7"</t>
  </si>
  <si>
    <t>Disco para sierra circular para corte madera 24 dientes, 7-1/4"</t>
  </si>
  <si>
    <t>Disco para sierra circular para corte madera 40 dientes, 7-1/4"</t>
  </si>
  <si>
    <t>Disco para sierra circular para corte madera 24 dientes, 8-1/4"</t>
  </si>
  <si>
    <t>Disco para sierra circular para corte madera 40 dientes, 8-1/4"</t>
  </si>
  <si>
    <t>Disco para sierra circular para corte madera 30 dientes, 10"</t>
  </si>
  <si>
    <t>Disco para sierra circular para corte madera 40 dientes, 10"</t>
  </si>
  <si>
    <t>Disco para sierra circular para corte madera 60 dientes, 10"</t>
  </si>
  <si>
    <t>Disco para sierra circular para corte madera 80 dientes, 10"</t>
  </si>
  <si>
    <t>Disco para sierra circular para corte aluminio 80 dientes, 10"</t>
  </si>
  <si>
    <t>Disco para sierra circular para corte madera 40 dientes, 12"</t>
  </si>
  <si>
    <t>Disco para sierra circular para corte madera 60 dientes, 12"</t>
  </si>
  <si>
    <t>Disco para sierra circular para corte madera 30 dientes, 4"</t>
  </si>
  <si>
    <t>Disco para sierra circular para corte madera 60 dientes, 7-1/4"</t>
  </si>
  <si>
    <t>Disco para sierra circular para corte madera 80 dientes, 12"</t>
  </si>
  <si>
    <t>Disco para sierra circular para corte madera 100 dientes, 12"</t>
  </si>
  <si>
    <t>Disco para sierra circular para corte aluminio 120 dientes, 12"</t>
  </si>
  <si>
    <t>Disco para sierra circular para corte madera 40 dientes, 14"</t>
  </si>
  <si>
    <t>Disco para sierra circular para corte madera 60 dientes, 14"</t>
  </si>
  <si>
    <t>Disco para sierra circular para corte madera 60 dientes, 16"</t>
  </si>
  <si>
    <t>Disco para sierra circular para corte madera 100 dientes, 16"</t>
  </si>
  <si>
    <t>Disco lam t/29 gno 80 7"</t>
  </si>
  <si>
    <t>Rueda abrasiva de óxido de aluminio grano 36, 5" x 3/4"</t>
  </si>
  <si>
    <t>Rueda abrasiva de óxido de aluminio grano 36, 8" x 1"</t>
  </si>
  <si>
    <t>Rueda abrasiva de óxido de aluminio grano 60, 8" x 1"</t>
  </si>
  <si>
    <t>Piedra p/asentar 4"x1-3/4"</t>
  </si>
  <si>
    <t>Piedra para asentar 4" x 1-3/4"</t>
  </si>
  <si>
    <t>Piedra p/asentar 6"x2"</t>
  </si>
  <si>
    <t>Piedra para asentar 6" x 2"</t>
  </si>
  <si>
    <t>Piedra p/asentar 8"x2"</t>
  </si>
  <si>
    <t>Piedra para asentar 8" x 2"</t>
  </si>
  <si>
    <t>Piedra p/afilar guad 9x1-3/8"</t>
  </si>
  <si>
    <t>Piedra para afilar guadaña 9" x 1-3/8"</t>
  </si>
  <si>
    <t>Doblad p/tub conduit 1/2"</t>
  </si>
  <si>
    <t>Doblad p/tub conduit 3/4"</t>
  </si>
  <si>
    <t>Doblad p/tub conduit 1"</t>
  </si>
  <si>
    <t>Maneral p/doblad p/tub 40"</t>
  </si>
  <si>
    <t>Maneral para dobladora para tubo conduit 112605 y 112606, 40"</t>
  </si>
  <si>
    <t>Maneral p/doblad p/tub 60"</t>
  </si>
  <si>
    <t>Maneral para dobladora para tubo conduit 112607, 60"</t>
  </si>
  <si>
    <t>Regla acero inox 12"</t>
  </si>
  <si>
    <t>Extractor eng orif rosc 1-1/2"</t>
  </si>
  <si>
    <t>Extractor para engranes de orificios roscados 1-1/2" a 4-1/2"</t>
  </si>
  <si>
    <t>Extractor rev 2 o 3 quij t/C</t>
  </si>
  <si>
    <t>Jgo ext cola cochi p/torn 5pz</t>
  </si>
  <si>
    <t>Jgo ext aut volant t/C 15pz</t>
  </si>
  <si>
    <t>Jgo ext aut volant t/C 13pz</t>
  </si>
  <si>
    <t>Jgo ext p/torn c/broc 10pz</t>
  </si>
  <si>
    <t>Formon p/mad mgo bimat 1"</t>
  </si>
  <si>
    <t>Formón para madera con mango bimaterial 1"</t>
  </si>
  <si>
    <t>Formon p/mad mgo bimat 1-1/2"</t>
  </si>
  <si>
    <t>Formón para madera con mango bimaterial 1-1/2"</t>
  </si>
  <si>
    <t>Formon p/mad mgo bimat 1-1/4"</t>
  </si>
  <si>
    <t>Formón para madera con mango bimaterial 1-1/4"</t>
  </si>
  <si>
    <t>Formon p/mad mgo bimat 1/2"</t>
  </si>
  <si>
    <t>Formón para madera con mango bimaterial 1/2"</t>
  </si>
  <si>
    <t>Formon p/mad mgo bimat 1/4"</t>
  </si>
  <si>
    <t>Formón para madera con mango bimaterial 1/4"</t>
  </si>
  <si>
    <t>Formon p/mad mgo bimat 3/4"</t>
  </si>
  <si>
    <t>Formón para madera con mango bimaterial 3/4"</t>
  </si>
  <si>
    <t>Formon p/mad mgo bimat 3/8"</t>
  </si>
  <si>
    <t>Formón para madera con mango bimaterial 3/8"</t>
  </si>
  <si>
    <t>Formon p/mad mgo bimat 5/8"</t>
  </si>
  <si>
    <t>Formón para madera con mango bimaterial 5/8"</t>
  </si>
  <si>
    <t>Formon p/mad mgo bimat 7/8"</t>
  </si>
  <si>
    <t>Formón para madera con mango bimaterial 7/8"</t>
  </si>
  <si>
    <t>Formon p/mad mgo plast 1/2"</t>
  </si>
  <si>
    <t>Formon p/mad mgo plast 5/8"</t>
  </si>
  <si>
    <t>Formon p/mad mgo plast 3/4"</t>
  </si>
  <si>
    <t>Formon p/mad mgo plast 7/8"</t>
  </si>
  <si>
    <t>Formon p/mad mgo plast 1"</t>
  </si>
  <si>
    <t>Flota de hule acabado fino con mango de plástico 9" x 4" x 7/16"</t>
  </si>
  <si>
    <t>Flota esponja mgo mad 9-1/2"</t>
  </si>
  <si>
    <t>Flota de esponja acabado áspero con mango de madera 9-1/2" x 4" x 3/4"</t>
  </si>
  <si>
    <t>Flota hule mgo plast 9-1/2"</t>
  </si>
  <si>
    <t>Flota de hule acabado fino con mango de plástico 9-1/2" x 4" x 5/8"</t>
  </si>
  <si>
    <t>Flota hule mgo mad 9-1/2" fino</t>
  </si>
  <si>
    <t>Flota de hule acabado liso con mango de madera 9-1/2" x 4" x 5/8"</t>
  </si>
  <si>
    <t>Flota esponja mgo mad 12"</t>
  </si>
  <si>
    <t>Flota de esponja acabado áspero con mango de madera 12" x 4" x 1/2"</t>
  </si>
  <si>
    <t>Flota esponja mgo plast 9-1/2"</t>
  </si>
  <si>
    <t>Flota de esponja acabado áspero con mango de plástico 9-1/2" x 4" x 3/4"</t>
  </si>
  <si>
    <t>Flota hule mgo mad 9-1/2"</t>
  </si>
  <si>
    <t>Flota de hule acabado fino con mango de madera 9-1/2" x 4" x 5/8"</t>
  </si>
  <si>
    <t>Inyect grasa dos manos 400g</t>
  </si>
  <si>
    <t>Ext flex p/inyect grasa 12"</t>
  </si>
  <si>
    <t>Grifa dos bocas var 3/8-1/2"</t>
  </si>
  <si>
    <t>Grifa de dos bocas para varilla 3/8" a 1/2"</t>
  </si>
  <si>
    <t>Guía para cable 15m</t>
  </si>
  <si>
    <t>Guía para cable 30m</t>
  </si>
  <si>
    <t>Guía para cable 60m</t>
  </si>
  <si>
    <t>Lima p/hojalatero 1-5/16"x14"</t>
  </si>
  <si>
    <t>Lima p/motosierra 5/32"x8"</t>
  </si>
  <si>
    <t>Lima p/motosierra 3/16"x8"</t>
  </si>
  <si>
    <t>Lima p/motosierra 7/32"x8"</t>
  </si>
  <si>
    <t>Lima redonda c/mgo 8"</t>
  </si>
  <si>
    <t>Lima triangular dob c/mgo 6"</t>
  </si>
  <si>
    <t>Lima triangular dob c/mgo 7"</t>
  </si>
  <si>
    <t>Lima triangular dob c/mgo 8"</t>
  </si>
  <si>
    <t>Lima triangular c/mgo 7"</t>
  </si>
  <si>
    <t>Jgo limas comb p/joyero 6pz</t>
  </si>
  <si>
    <t>Jgo limas comb c/mgo bimat 6pz</t>
  </si>
  <si>
    <t>Jgo limas comb p/joyero 10pz</t>
  </si>
  <si>
    <t>Llave combinada pulido espejo en pulgadas,  12 puntas, 3/4"</t>
  </si>
  <si>
    <t>Manguera de nivel en rollo 1/4", 100 m</t>
  </si>
  <si>
    <t>Manguera de nivel en rollo 5/16", 100 m</t>
  </si>
  <si>
    <t>Manguera de nivel en rollo 3/8", 100 m</t>
  </si>
  <si>
    <t>Dado para tarraja 1-1/2" x 1/2"-13NC</t>
  </si>
  <si>
    <t>Dado para tarraja 1-1/2" x 5/8"-11NC</t>
  </si>
  <si>
    <t>Dado para tarraja 1-1/2" x 3/4"-10NC</t>
  </si>
  <si>
    <t>Maneral recto para machuelo 1/16" a 1/4"</t>
  </si>
  <si>
    <t>Maneral recto para machuelo 3/32" a 3/8"</t>
  </si>
  <si>
    <t>Maneral recto para machuelo 1/8" a 1/2"</t>
  </si>
  <si>
    <t>Maneral recto para machuelo 5/32" a 3/4"</t>
  </si>
  <si>
    <t>Maneral en "T" para machuelo 3/16"</t>
  </si>
  <si>
    <t>Maneral en "T" para machuelo 1/4"</t>
  </si>
  <si>
    <t>Maneral en "T" para machuelo 1/2"</t>
  </si>
  <si>
    <t>Machuelo de acero al carbón 3/16"-24NS</t>
  </si>
  <si>
    <t>Machuelo de acero al carbón 1/4"-20NC</t>
  </si>
  <si>
    <t>Machuelo de acero al carbón 1/4"-28NF</t>
  </si>
  <si>
    <t>Machuelo de acero al carbón 5/16"-18NC</t>
  </si>
  <si>
    <t>Machuelo de acero al carbón 5/16"-24NF</t>
  </si>
  <si>
    <t>Machuelo de acero al carbón 3/8"-16NC</t>
  </si>
  <si>
    <t>Machuelo de acero al carbón 3/8"-24NF</t>
  </si>
  <si>
    <t>Machuelo de acero al carbón 7/16"-14NC</t>
  </si>
  <si>
    <t>Machuelo de acero al carbón 1/2"-13NC</t>
  </si>
  <si>
    <t>Machuelo de acero al carbón 5/8"-11NC</t>
  </si>
  <si>
    <t>Machuelo de acero al carbón M4 x 0.7</t>
  </si>
  <si>
    <t>Machuelo de acero al carbón M5 x 0.8</t>
  </si>
  <si>
    <t>Machuelo de acero al carbón M6 x 1</t>
  </si>
  <si>
    <t>Machuelo de acero al carbón M8 x 1</t>
  </si>
  <si>
    <t>Machuelo de acero al carbón M8 x 1.25</t>
  </si>
  <si>
    <t>Machuelo de acero al carbón M10 x 1.25</t>
  </si>
  <si>
    <t>Machuelo de acero al carbón M10 x 1.5</t>
  </si>
  <si>
    <t>Machuelo de acero al carbón M12 x 1.25</t>
  </si>
  <si>
    <t>Machuelo de acero al carbón M12 x 1.5</t>
  </si>
  <si>
    <t>Machuelo de acero al carbón 3/4"-10NC</t>
  </si>
  <si>
    <t>Machuelo de acero al carbón 3/16"-32NS</t>
  </si>
  <si>
    <t>Machuelo de acero al carbón 7/16"-20NF</t>
  </si>
  <si>
    <t>Machuelo de acero al carbón 1/2"-20NF</t>
  </si>
  <si>
    <t>Machuelo de acero al carbón 9/16"-12NC</t>
  </si>
  <si>
    <t>Machuelo de acero al carbón 9/16"-18NF</t>
  </si>
  <si>
    <t>Machuelo de acero al carbón M10 x 1</t>
  </si>
  <si>
    <t>Marro octagonal forjado en una pieza con mango Rubber grip de 9", 3 lb</t>
  </si>
  <si>
    <t>Marro octagonal forjado en una pieza con mango Rubber grip de 9", 4 lb</t>
  </si>
  <si>
    <t>Repuesto para martillo de bola con mango de madera de 16"</t>
  </si>
  <si>
    <t>Martillo pulido de bola con mango de madera de 12", 8 oz</t>
  </si>
  <si>
    <t>Martillo pulido de bola con mango de madera de 12", 12 oz</t>
  </si>
  <si>
    <t>Martillo pulido de bola con mango de madera de 14", 16 oz</t>
  </si>
  <si>
    <t>Martillo pulido de bola con mango de madera de 15", 32 oz</t>
  </si>
  <si>
    <t>Martillo pulido de bola con mango de madera de 15", 40 oz</t>
  </si>
  <si>
    <t>Martillo pulido de bola con mango de madera de 15", 48 oz</t>
  </si>
  <si>
    <t>Mazo con cabeza de hule negro con mango de madera de 12", 8 oz</t>
  </si>
  <si>
    <t>Mazo con cabeza de hule negro con mango de madera de 14", 16 oz</t>
  </si>
  <si>
    <t>Mazo con cabeza de hule blanco con mango de madera de 12", 8 oz</t>
  </si>
  <si>
    <t>Mazo con cabeza de hule blanco con mango de madera de 14", 16 oz</t>
  </si>
  <si>
    <t>Mazo con cabeza de hule blanco con mango de madera de 16", 22 oz</t>
  </si>
  <si>
    <t>Mazo de golpe seco de una sola pieza con mango antiderrapante de 12", 16 oz</t>
  </si>
  <si>
    <t>Mazo de golpe seco de una sola pieza con mango antiderrapante de 12", 24 oz</t>
  </si>
  <si>
    <t>Mazo con cabeza de hule negro con mango de madera de 11", 16 oz</t>
  </si>
  <si>
    <t>Mazo con cabeza de hule negro con mango de madera de 13", 24 oz</t>
  </si>
  <si>
    <t>Cutter con cuerpo de plástico de 25 mm, cambio automático de navaja</t>
  </si>
  <si>
    <t>Cutter con cuerpo de plástico de 18 mm</t>
  </si>
  <si>
    <t>Cutter con cuerpo metálico de 9 mm, cambio automático de navaja</t>
  </si>
  <si>
    <t>Cutter con cuerpo de plástico de 18 mm, cambio automático de navaja</t>
  </si>
  <si>
    <t>Navaja utilitaria retráctil multiusos de 6"</t>
  </si>
  <si>
    <t>Exacto de metal con recubrimiento grip de 6"</t>
  </si>
  <si>
    <t>Pinza multiherramienta 14 en 1</t>
  </si>
  <si>
    <t>Pinza multiherramienta 14 en 1 con luz LED</t>
  </si>
  <si>
    <t>Pinza multiherramienta 13 en 1</t>
  </si>
  <si>
    <t>Pinza multiherramienta 6 en 1 tipo llavero</t>
  </si>
  <si>
    <t>Pinza multiherramienta 12 en 1</t>
  </si>
  <si>
    <t>Nivel torpedo magnético 9"</t>
  </si>
  <si>
    <t>Nivel anti-impacto acanalado tipo "V" 72" de aluminio</t>
  </si>
  <si>
    <t>Pala con mango de madera con puño metálico "Y", redonda</t>
  </si>
  <si>
    <t>Pala con mango de madera con puño metálico "Y", cuadrada</t>
  </si>
  <si>
    <t>Pala con mango de fibra de vidrio con puño plástico "Y", redonda</t>
  </si>
  <si>
    <t>Pala con mango largo de fibra de vidrio, redonda</t>
  </si>
  <si>
    <t>Pala con mango de fibra de vidrio con puño plástico "Y", cuadrada</t>
  </si>
  <si>
    <t>Pala con mango largo de fibra de vidrio, cuadrada</t>
  </si>
  <si>
    <t>Pala con mango de madera con puño contractor grip, redonda</t>
  </si>
  <si>
    <t>Pala con mango de madera con puño contractor grip, cuadrada</t>
  </si>
  <si>
    <t>Pala cajuelera con mango de madera con puño metálico "D", cuadrada</t>
  </si>
  <si>
    <t>Pala cajuelera con mango de madera con puño metálico "D", redonda</t>
  </si>
  <si>
    <t>Pala con mango de madera con puño plástico "Y", cuadrada</t>
  </si>
  <si>
    <t>Pala con mango de madera con puño plástico "Y", redonda</t>
  </si>
  <si>
    <t>Pala con mango de madera con puño metálico "D", cuadrada</t>
  </si>
  <si>
    <t>Pala con mango de madera con puño metálico "D", redonda</t>
  </si>
  <si>
    <t>Repuesto de madera largo para pala</t>
  </si>
  <si>
    <t>Pinza de hacendado con mango con doble recubrimiento 11"</t>
  </si>
  <si>
    <t>Pinza sacabocados tipo revolver con 6 medidas de perforación</t>
  </si>
  <si>
    <t>Pinza de hacendado con mango recubierto 11"</t>
  </si>
  <si>
    <t>Pinza de 1000 V de 7" universal</t>
  </si>
  <si>
    <t>Pinza de 1000 V de 8" universal</t>
  </si>
  <si>
    <t>Pinza de 1000 V de 6" corte diagonal</t>
  </si>
  <si>
    <t>Pinza de 1000 V de 6" puntas largas</t>
  </si>
  <si>
    <t>Pinza de 1000 V de 8" puntas largas</t>
  </si>
  <si>
    <t>Pinza pelacable 10-22 AWG de 9"</t>
  </si>
  <si>
    <t>Pinza ponchadora modular 9" para conectores RJ12</t>
  </si>
  <si>
    <t>Pinza pelacable 10-26 AWG de  6"</t>
  </si>
  <si>
    <t>Pinza pelacable 10-22 AWG de  8"</t>
  </si>
  <si>
    <t>Pinza pelacable 10-24 AWG de  9"</t>
  </si>
  <si>
    <t>Pinza pelacable 10-20 AWG de  10"</t>
  </si>
  <si>
    <t>Pinza pelacable 10-24 AWG de  8" automática</t>
  </si>
  <si>
    <t>Pinza ponchadora modular 8" para conectores RJ45, RJ12, RJ9</t>
  </si>
  <si>
    <t>Pinza de presión de 10" quijada curva</t>
  </si>
  <si>
    <t>Pinza de presión de 7" quijada curva</t>
  </si>
  <si>
    <t>Pinza de presión de 5" quijada curva</t>
  </si>
  <si>
    <t>Pinza de presión de 7" quijada recta</t>
  </si>
  <si>
    <t>Pinza de presión de 11" tipo "C"</t>
  </si>
  <si>
    <t>Pinza de presión de 9" quijada para sujetar y soldar vigas</t>
  </si>
  <si>
    <t>Pinza de presión de 12" quijada recta</t>
  </si>
  <si>
    <t>Pinza de presión de 4" quijada curva</t>
  </si>
  <si>
    <t>Pinza de presión de 12" quijada curva</t>
  </si>
  <si>
    <t>Pinza de presión de 6" nariz larga</t>
  </si>
  <si>
    <t>Pinza de presión de 9" nariz larga</t>
  </si>
  <si>
    <t>Pinza de presión de 8" de cadena</t>
  </si>
  <si>
    <t>Repuesto para pisón 130010, 130008</t>
  </si>
  <si>
    <t>Pisón de hierro 8" x 8"</t>
  </si>
  <si>
    <t>Pisón de hierro 10" x 10"</t>
  </si>
  <si>
    <t>Plomada de latón 227 g</t>
  </si>
  <si>
    <t>Plomada de latón 340 g</t>
  </si>
  <si>
    <t>Plomada de latón 454 g</t>
  </si>
  <si>
    <t>Plomada de latón 680 g</t>
  </si>
  <si>
    <t>Plomada de zamac tipo barril 122 g</t>
  </si>
  <si>
    <t>Plomada de zamac tipo barril 140 g</t>
  </si>
  <si>
    <t>Plomada de zamac tipo barril 152 g</t>
  </si>
  <si>
    <t>Plomada de zamac tipo barril 190 g</t>
  </si>
  <si>
    <t>Plomada de latón tipo barril 340 g</t>
  </si>
  <si>
    <t>Plomada de latón tipo barril 330 g</t>
  </si>
  <si>
    <t>Plomada de latón tipo barril 580 g</t>
  </si>
  <si>
    <t>Hilo para construcción 65 m</t>
  </si>
  <si>
    <t>Hilo para construcción 165 m</t>
  </si>
  <si>
    <t>Prensa tipo "C" de 1" hierro nodular</t>
  </si>
  <si>
    <t>Prensa tipo "C" de 2" hierro nodular</t>
  </si>
  <si>
    <t>Prensa tipo "C" de 3" hierro nodular</t>
  </si>
  <si>
    <t>Prensa tipo "C" de 6" hierro nodular</t>
  </si>
  <si>
    <t>Prensa tipo "C" de 8" hierro nodular</t>
  </si>
  <si>
    <t>Prensa tipo "C" de 2-1/2" hierro nodular, garganta profunda</t>
  </si>
  <si>
    <t>Prensa tipo "C" de 3" hierro nodular, garganta profunda</t>
  </si>
  <si>
    <t>Prensa tipo "C" de 4-1/8" forjada</t>
  </si>
  <si>
    <t>Prensa tipo "C" de 6-1/8" forjada</t>
  </si>
  <si>
    <t>Prensa tipo "C" de 8-1/8" forjada</t>
  </si>
  <si>
    <t>Prensa tipo "C" de 2" troquelada</t>
  </si>
  <si>
    <t>Prensa tipo "C" de 3" troquelada</t>
  </si>
  <si>
    <t>Prensa tipo "C" de 4" troquelada</t>
  </si>
  <si>
    <t>Sargento para tubo de 3/4"</t>
  </si>
  <si>
    <t>Prensa plástica con resorte de  4"</t>
  </si>
  <si>
    <t>Prensa plástica con resorte de  6"</t>
  </si>
  <si>
    <t>Prensa plástica con resorte de  8"</t>
  </si>
  <si>
    <t>Sargento de solera 60 cm</t>
  </si>
  <si>
    <t>Sargento de solera 90 cm</t>
  </si>
  <si>
    <t>Sargento de solera 120 cm</t>
  </si>
  <si>
    <t>Sargento de solera 150 cm</t>
  </si>
  <si>
    <t>Sargento de solera 180 cm</t>
  </si>
  <si>
    <t>Probador de voltaje de corriente alterna 100 V- 500 V, 14 cm</t>
  </si>
  <si>
    <t>Probador de voltaje de corriente alterna 100 V- 500 V, 19 cm</t>
  </si>
  <si>
    <t>Juego de puntas bristol hexágono de 1/4", 4 piezas</t>
  </si>
  <si>
    <t>Repuesto de cabo para rastrillo 130654</t>
  </si>
  <si>
    <t>Repuesto de cabo para rastrillo RASTML</t>
  </si>
  <si>
    <t>Repuesto de cabo para rastrillo 130657</t>
  </si>
  <si>
    <t>Raspador con mango de madera largo 4"</t>
  </si>
  <si>
    <t>Raspador con mango de madera largo 7"</t>
  </si>
  <si>
    <t>Remachadora tipo acordeón con mango de zamac</t>
  </si>
  <si>
    <t>Remachadora tipo tijera de brazos largos con mango de neopreno</t>
  </si>
  <si>
    <t>Juego de refacción para remachadora tipo acordeón</t>
  </si>
  <si>
    <t xml:space="preserve"> Juego de refacción para remachadora tipo tijera</t>
  </si>
  <si>
    <t>Juego de refacción para remachadora con cabeza móvil</t>
  </si>
  <si>
    <t>Rodillo para pintar de poliéster 9" x 3/8"</t>
  </si>
  <si>
    <t>Rodillo para pintar de poliéster 9" x 3/4"</t>
  </si>
  <si>
    <t>Rodillo para pintar de poliéster 9" x 1-1/4"</t>
  </si>
  <si>
    <t>Repuesto de rodillo para pintar de poliéster 9" x 3/8"</t>
  </si>
  <si>
    <t>Repuesto de rodillo para pintar de poliéster 9" x 3/4"</t>
  </si>
  <si>
    <t>Repuesto de rodillo para pintar de poliéster 9" x 1-1/4"</t>
  </si>
  <si>
    <t>Rodillo para pintar de poliéster 4" x 3/4"</t>
  </si>
  <si>
    <t>Repuesto de rodillo para pintar de poliéster 4" x 3/4"</t>
  </si>
  <si>
    <t>Rodillo para pintar de poliéster 12" x 5/8"</t>
  </si>
  <si>
    <t>Rodillo para pintar de poliéster 9" x 5/8"</t>
  </si>
  <si>
    <t>Rodillo para pintar de poliéster 9" x 1"</t>
  </si>
  <si>
    <t>Rodillo para pintar de poliéster 7" x 5/8"</t>
  </si>
  <si>
    <t>Repuesto de rodillo para pintar de poliéster 12" x 5/8"</t>
  </si>
  <si>
    <t>Repuesto de rodillo para pintar de poliéster 9" x 5/8"</t>
  </si>
  <si>
    <t>Repuesto de rodillo para pintar de poliéster 9" x 1"</t>
  </si>
  <si>
    <t>Repuesto de rodillo para pintar de poliéster 7" x 5/8"</t>
  </si>
  <si>
    <t>Rodillo para pintar de esponja 4" x 3/8"</t>
  </si>
  <si>
    <t>Repuesto de rodillo para pintar de esponja 4" x 3/8"</t>
  </si>
  <si>
    <t>Rodillo para pintar de esponja 9" x 3/8"</t>
  </si>
  <si>
    <t>Rodillo para pintar de esponja 9" x 3/4"</t>
  </si>
  <si>
    <t>Repuesto de rodillo para pintar de esponja 9" x 3/8"</t>
  </si>
  <si>
    <t>Repuesto de rodillo para pintar de esponja 9" x 3/4"</t>
  </si>
  <si>
    <t>Volteador de aluminio de una sola pieza</t>
  </si>
  <si>
    <t>Rayador de aluminio de una sola pieza</t>
  </si>
  <si>
    <t>Maneral para rodillo para pintar 9"</t>
  </si>
  <si>
    <t>Charola p/pintar 14x11"</t>
  </si>
  <si>
    <t>Charola para pintar 14" x 11"</t>
  </si>
  <si>
    <t>Extensión de acero telescópica para pintar 1.2 m</t>
  </si>
  <si>
    <t>Extensión de acero telescópica para pintar 2.4 m</t>
  </si>
  <si>
    <t>Rodillo para pintar de nailon 4" x 3/8"</t>
  </si>
  <si>
    <t>Repuesto de rodillo para pintar de nailon 4" x 3/8"</t>
  </si>
  <si>
    <t>Rodillo para pintar de microfibra 9" x 3/8"</t>
  </si>
  <si>
    <t>Rodillo para pintar de PVC 9" x 7/16"</t>
  </si>
  <si>
    <t>Repuesto de rodillo para pintar de microfibra 9" x 3/8"</t>
  </si>
  <si>
    <t>Repuesto de rodillo para pintar de PVC 9" x 7/16"</t>
  </si>
  <si>
    <t>Maneral para rodillo para pintar 9" reforzado</t>
  </si>
  <si>
    <t>Maneral para rodillo para pintar 4"</t>
  </si>
  <si>
    <t>Maneral para rodillo para pintar 4" sin jaula</t>
  </si>
  <si>
    <t>Tenaza para carpintero 8"</t>
  </si>
  <si>
    <t>Tornillo de banco 3-1/2" ligero</t>
  </si>
  <si>
    <t>Tornillo de banco 4" ligero</t>
  </si>
  <si>
    <t>Torquímetro de trueno una escala cuadro de 1/2", 10-150 ft-lb</t>
  </si>
  <si>
    <t>Torquímetro de trueno una escala cuadro de 3/4", 50-300 ft-lb</t>
  </si>
  <si>
    <t>Repuesto para zapapico de madera para PP5M</t>
  </si>
  <si>
    <t>Repuesto para zapapico de fibra de vidrio para ZP7MF</t>
  </si>
  <si>
    <t>Juego de martillos lamineros y entibadores, 11 piezas</t>
  </si>
  <si>
    <t>Equipo hidráulico para carrocero 4 toneladas, 14 piezas</t>
  </si>
  <si>
    <t>Equipo hidráulico para carrocero 10 toneladas, 14 piezas</t>
  </si>
  <si>
    <t>Horquilla separadora de tirantes de dirección</t>
  </si>
  <si>
    <t>Horquilla separadora de rotulas del nudillo de dirección</t>
  </si>
  <si>
    <t>Juego de horquillas, separadores y accesorios, 5 piezas</t>
  </si>
  <si>
    <t>Extractor de volante</t>
  </si>
  <si>
    <t>Juego de herramienta para tirante interior, 8 piezas</t>
  </si>
  <si>
    <t>Bruñidora para frenos de tambor de 1/2" a 2-1/2"</t>
  </si>
  <si>
    <t>Bruñidora para frenos de tambor de 3/4" a 2-1/2"</t>
  </si>
  <si>
    <t>Abrillantador de llantas 500 ml</t>
  </si>
  <si>
    <t>Abrillantador de llantas 1 Lt</t>
  </si>
  <si>
    <t>Cera de silicones 300 ml</t>
  </si>
  <si>
    <t>Cera carnaúba 250 ml</t>
  </si>
  <si>
    <t>Desengrasante 1 lt</t>
  </si>
  <si>
    <t>Removedor de gotas 130 ml</t>
  </si>
  <si>
    <t>Pulimento 250 ml</t>
  </si>
  <si>
    <t>Tenazas para frenos apertura 13/16", longitud 13-3/4"</t>
  </si>
  <si>
    <t>Herramienta para rondana del resorte de freno de 5/8" a 7/8"</t>
  </si>
  <si>
    <t>Extractor del pistón del caliper, cuadro 3/8"</t>
  </si>
  <si>
    <t>Dado de impacto largo en pulgadas, cuadro 1", 6 puntas, 1-3/16"</t>
  </si>
  <si>
    <t>Dado de impacto largo en pulgadas, cuadro 1", 6 puntas, 1-1/4"</t>
  </si>
  <si>
    <t>Dado de impacto largo en métrico, cuadro 1", 6 puntas, 33 mm</t>
  </si>
  <si>
    <t>Dado de impacto largo en pulgadas, cuadro 1", 6 puntas, 1-1/2"</t>
  </si>
  <si>
    <t>Destornillador para alma de válvulas corto</t>
  </si>
  <si>
    <t>Herramienta para montaje y desmontaje alma de válvulas de llantas</t>
  </si>
  <si>
    <t>Gauge tipo lápiz de doble cabeza 120 PSI, 20.50 cm</t>
  </si>
  <si>
    <t>Destornillador para alma de válvulas largo</t>
  </si>
  <si>
    <t>Gauge tipo lápiz 50 PSI, 30.90 cm</t>
  </si>
  <si>
    <t>Gauge tipo lápiz de doble cabeza 60 PSI, 21 cm</t>
  </si>
  <si>
    <t>Gauge tipo lápiz de doble cabeza 120 PSI, 38.20 cm</t>
  </si>
  <si>
    <t>Dado de impacto, cuadro 1",  para capuchón 13/16"</t>
  </si>
  <si>
    <t>Extractor de capuchón 1-3/16", 1-1/2"</t>
  </si>
  <si>
    <t>Removedor de llantas de 8" a 12"</t>
  </si>
  <si>
    <t>Dado para bujía con neopreno en pulgadas, cuadro 3/8", 6 puntas, 5/8"</t>
  </si>
  <si>
    <t>Desconector rápido para línea de combustible fuel injection, GM®, Ford® y Chrysler®</t>
  </si>
  <si>
    <t>Acoplador con seguro de resorte para A/C y la línea de combustible, Ford® y Chrysler®</t>
  </si>
  <si>
    <t>Juego de desconectores para líneas de combustible,  7 piezas</t>
  </si>
  <si>
    <t>Limpiador de carburador 311 g</t>
  </si>
  <si>
    <t>Sockets de tubo para bujía 5/8"</t>
  </si>
  <si>
    <t>Sockets de tubo para bujía 13/16"</t>
  </si>
  <si>
    <t>Juego de reavivador de roscas para bujías, 5 piezas</t>
  </si>
  <si>
    <t>Rectificador de roscas para bujías</t>
  </si>
  <si>
    <t>Pinza para instalar anillos de pistón</t>
  </si>
  <si>
    <t>Compresor universal para resorte de válvulas</t>
  </si>
  <si>
    <t>Pistola limpia motores 1000 ml</t>
  </si>
  <si>
    <t>Soporte para motor, capacidad 454 kg</t>
  </si>
  <si>
    <t>Juego de medición de compresión de bomba de gasolina</t>
  </si>
  <si>
    <t>Cargador de bateria 200 A</t>
  </si>
  <si>
    <t>Cargador de bateria 50 A</t>
  </si>
  <si>
    <t>Cargador de bateria 180 A</t>
  </si>
  <si>
    <t>Hidrómetro para batería, capacidad 1100 - 1300 g/cm2</t>
  </si>
  <si>
    <t>Charola magnética rectangular 24 cm x 14 cm</t>
  </si>
  <si>
    <t>Espejo de inspección telescópicos 5 x 9 cm</t>
  </si>
  <si>
    <t>Espejo de inspección circular 5 cm</t>
  </si>
  <si>
    <t>Espejo de inspección ovalado 3 x 5 cm</t>
  </si>
  <si>
    <t>Espejo de inspección circular 3 cm</t>
  </si>
  <si>
    <t>Pico para anillos de sellado de camisa</t>
  </si>
  <si>
    <t>Pinza para abrazaderas 2-1/2"</t>
  </si>
  <si>
    <t>Juego de accesorios para moto tool, 150 piezas</t>
  </si>
  <si>
    <t>Juego de accesorios para moto tool, 250 piezas</t>
  </si>
  <si>
    <t>Juego de carbones para RR616A</t>
  </si>
  <si>
    <t>Juego de carbones para EA404C</t>
  </si>
  <si>
    <t>Juego de carbones para LO314</t>
  </si>
  <si>
    <t>Juego de carbones para CN506</t>
  </si>
  <si>
    <t>Juego de carbones para TEL538</t>
  </si>
  <si>
    <t>Juego de carbones para RR612</t>
  </si>
  <si>
    <t>Juego de carbones para SC407D</t>
  </si>
  <si>
    <t>Manguera para aire de alta presión 3/8" x 10 m</t>
  </si>
  <si>
    <t>Manguera para aire de baja presión 1/4" x 5 m</t>
  </si>
  <si>
    <t>Manguera para aire de baja presión 1/4" x 10 m</t>
  </si>
  <si>
    <t>Manguera para aire de baja presión 1/4" x 15 m</t>
  </si>
  <si>
    <t>Juego de cople y conectores rápidos, 5 piezas</t>
  </si>
  <si>
    <t>Juego de accesorios neumáticos, 7 piezas</t>
  </si>
  <si>
    <t>Juego de accesorios neumáticos, 17 piezas</t>
  </si>
  <si>
    <t>Manguera para aire de alta presión 3/8" x 15 m</t>
  </si>
  <si>
    <t>Manguera para aire tipo resorte 1/4" x 7.5 m</t>
  </si>
  <si>
    <t>Manguera para aire tipo resorte 1/4" x 15 m</t>
  </si>
  <si>
    <t>Manguera para aire tipo resorte 3/8" x 7.5 m</t>
  </si>
  <si>
    <t>Manguera para aire tipo resorte 3/8" x 15 m</t>
  </si>
  <si>
    <t>Juego de accesorios neumáticos con manguera tipo resorte, 14 piezas</t>
  </si>
  <si>
    <t>Accesorios para manguera, 6 piezas</t>
  </si>
  <si>
    <t>Juego de accesorios neumáticos, 4 piezas</t>
  </si>
  <si>
    <t>Juego de pistola sopleteadora, 6 piezas</t>
  </si>
  <si>
    <t>Manguera de PVC reforzadas para aire de alta presión 1/2" x 10 m</t>
  </si>
  <si>
    <t>Manguera de PVC reforzadas para aire de alta presión 1/2" x 15 m</t>
  </si>
  <si>
    <t>Conector para manguera 1/4" NPT</t>
  </si>
  <si>
    <t>Inflador con manómetro 1/4" NPT</t>
  </si>
  <si>
    <t>Juego de cople y conectores rápidos, 4 piezas</t>
  </si>
  <si>
    <t>Cople de bronce de conexión rápida 1/4" NPT, macho</t>
  </si>
  <si>
    <t>Cople de bronce de conexión rápida 1/4" NPT, hembra</t>
  </si>
  <si>
    <t>Pistola sopleteadora de aire 1/4 NPT</t>
  </si>
  <si>
    <t>Filtro separador agua y aceite 1/4" NPT</t>
  </si>
  <si>
    <t>Cabeza para inflar con clip 1/4" hembra</t>
  </si>
  <si>
    <t>Electrodo 6013 diámetro de 3/32"</t>
  </si>
  <si>
    <t>Electrodo 6013 diámetro de 1/8"</t>
  </si>
  <si>
    <t>Electrodo 6013 diámetro de 5/32"</t>
  </si>
  <si>
    <t>Electrodo 7018 diámetro de 1/8"</t>
  </si>
  <si>
    <t>Electrodo 7018 diámetro de 5/32"</t>
  </si>
  <si>
    <t>Pistola para riego con recubrimiento de PVC con 7 funciones 3/4" GHT</t>
  </si>
  <si>
    <t>Pistola para riego con recubrimiento de PVC con boquilla metálica regulable 3/4" GHT</t>
  </si>
  <si>
    <t>Pistola para riego plástica con boquilla regulable 3/4" GHT</t>
  </si>
  <si>
    <t>Cabo p/azad lane pño plast 54"</t>
  </si>
  <si>
    <t>Porta manguera de pared, capacidad de 75 m</t>
  </si>
  <si>
    <t>Porta manguera con ruedas, capacidad de 75 m</t>
  </si>
  <si>
    <t>Arco tubular para jardinero 21"</t>
  </si>
  <si>
    <t>Arco tubular para jardinero 24"</t>
  </si>
  <si>
    <t>Repuestos para arco tubular 21"</t>
  </si>
  <si>
    <t>Repuestos para arco tubular 24"</t>
  </si>
  <si>
    <t>Cavahoyos con mango de madera 42", 6" Jardinero</t>
  </si>
  <si>
    <t>Cortador de ramas altas 14"</t>
  </si>
  <si>
    <t>Mango de aluminio para cortador ramas altas 130 cm a 240 cm</t>
  </si>
  <si>
    <t>Repuesto de carrete para desbrozadora DE512</t>
  </si>
  <si>
    <t>Machete laminado con mango amarillo acapulqueño 24"</t>
  </si>
  <si>
    <t>Machete laminado con mango amarillo acapulqueño 27"</t>
  </si>
  <si>
    <t>Machete laminado con mango amarillo recto 18"</t>
  </si>
  <si>
    <t>Machete laminado con mango amarillo recto 20"</t>
  </si>
  <si>
    <t>Machete laminado con mango amarillo recto 22"</t>
  </si>
  <si>
    <t>Machete laminado con mango amarillo recto 24"</t>
  </si>
  <si>
    <t>Machete laminado con mango amarillo recto 26"</t>
  </si>
  <si>
    <t>Machete laminado con mango amarillo caguayano 27"</t>
  </si>
  <si>
    <t>Machete troquelado con mango negro acapulqueño 24"</t>
  </si>
  <si>
    <t>Machete troquelado con mango negro acapulqueño 27"</t>
  </si>
  <si>
    <t>Machete troquelado con mango negro recto 18"</t>
  </si>
  <si>
    <t>Machete troquelado con mango negro recto 20"</t>
  </si>
  <si>
    <t>Machete troquelado con mango negro recto 22"</t>
  </si>
  <si>
    <t>Machete troquelado con mango negro recto 24"</t>
  </si>
  <si>
    <t>Machete troquelado con mango negro recto 26"</t>
  </si>
  <si>
    <t>Machete troquelado con mango negro caguayano 27"</t>
  </si>
  <si>
    <t>Machete laminado con mango amarillo acapulqueño 22"</t>
  </si>
  <si>
    <t>Machete laminado con mango amarillo recto 14"</t>
  </si>
  <si>
    <t>Machete laminado con mango amarillo recto 16"</t>
  </si>
  <si>
    <t>Machete laminado con mango amarillo caguayano 24"</t>
  </si>
  <si>
    <t>Machete troquelado con mango negro recto 14"</t>
  </si>
  <si>
    <t>Machete troquelado con mango negro recto 16"</t>
  </si>
  <si>
    <t>Machete troquelado con mango negro caguayano 24"</t>
  </si>
  <si>
    <t>Manguera para jardín lisa en rollo 2 capas 1/2", 100 m</t>
  </si>
  <si>
    <t>Motosierra a gasolina 18", 45cc</t>
  </si>
  <si>
    <t>Motosierra a gasolina 20", 45cc</t>
  </si>
  <si>
    <t>Motosierra a gasolina 16", 38cc</t>
  </si>
  <si>
    <t>Podadora para pasto manual 14"</t>
  </si>
  <si>
    <t>Podadora para pasto manual 16"</t>
  </si>
  <si>
    <t>Serrucho de poda con mango de madera curvo 12"</t>
  </si>
  <si>
    <t>Serrucho de poda con mango de madera curvo 14"</t>
  </si>
  <si>
    <t>Serrucho de poda con mango plástico plegable 12"</t>
  </si>
  <si>
    <t>Tijeras para ramas altas 21" con grip</t>
  </si>
  <si>
    <t>Tijeras para ramas altas 21" de madera</t>
  </si>
  <si>
    <t>Tijeras para ramas altas 21" tubular</t>
  </si>
  <si>
    <t>Banderín de malla plástica con reflejante y vástago de madera</t>
  </si>
  <si>
    <t>Banderín de PVC con reflejante y vástago de madera</t>
  </si>
  <si>
    <t>Banderín para señalización con vástago de acero galvanizado</t>
  </si>
  <si>
    <t>Botas de seguridad dieléctricas con casquillo de poliamida #24 cm</t>
  </si>
  <si>
    <t>Gafas para soldar de 11 sombras con cristal abatible para soldadura eléctrica</t>
  </si>
  <si>
    <t>Botiquín de primeros auxilios de lámina con pintura electro estática</t>
  </si>
  <si>
    <t>Cinta para barricada "PRECAUCION" ancho 3" de 304 m</t>
  </si>
  <si>
    <t>Cinta para barricada "PELIGRO" ancho 3" de 304 m</t>
  </si>
  <si>
    <t>Cinta para barricada "PROHIBIDO EL PASO" ancho 3" de 304 m</t>
  </si>
  <si>
    <t>Cono de precaución con banda reflejante, 45 cm</t>
  </si>
  <si>
    <t>Cono de precaución con banda reflejante, 70 cm</t>
  </si>
  <si>
    <t>Cono de precaución sin banda reflejante, 45 cm</t>
  </si>
  <si>
    <t>Cono de precaución sin banda reflejante, 70 cm</t>
  </si>
  <si>
    <t>Cono de precaución sin banda reflejante, 90 cm</t>
  </si>
  <si>
    <t>Cono de precaución plegable con banda reflejante, 45 cm</t>
  </si>
  <si>
    <t>Cono de precaución con banda reflejante, 90 cm</t>
  </si>
  <si>
    <t>Cinta para barricada "PRECAUCION" ancho 3" de 100 m</t>
  </si>
  <si>
    <t>Cinta para barricada "PELIGRO" ancho 3" de 100 m</t>
  </si>
  <si>
    <t>Cinta para barricada "PROHIBIDO EL PASO" ancho 3" de 100 m</t>
  </si>
  <si>
    <t>Guantes de piel de borrego unitalla</t>
  </si>
  <si>
    <t>Guantes de piel de borrego y carnaza en dorso unitalla</t>
  </si>
  <si>
    <t>Guantes de loneta unitalla</t>
  </si>
  <si>
    <t>Guantes de carnaza y loneta unitalla</t>
  </si>
  <si>
    <t>Guantes de carnaza y loneta reforzados unitalla</t>
  </si>
  <si>
    <t>Cartucho para respirador con protección para polvo</t>
  </si>
  <si>
    <t>Cartucho para respirador con protección para vapores inorgánicos</t>
  </si>
  <si>
    <t>Cartucho para respirador con protección para gases ácidos</t>
  </si>
  <si>
    <t>Señal "Salida de emergencia"</t>
  </si>
  <si>
    <t>Señal "Ruta de evacuación" derecha</t>
  </si>
  <si>
    <t>Señal "Ruta de evacuación" izquierda</t>
  </si>
  <si>
    <t>Señal "Punto de reunión"</t>
  </si>
  <si>
    <t>Señal "Lava ojos de emergencia"</t>
  </si>
  <si>
    <t>Señal "Botiquín"</t>
  </si>
  <si>
    <t>Señal "Uso obligatorio de zapato de seguridad"</t>
  </si>
  <si>
    <t>Señal "Uso exclusivo"</t>
  </si>
  <si>
    <t>Señal "Uso obligatorio de casco de seguridad"</t>
  </si>
  <si>
    <t>Señal "Uso obligatorio de guantes de seguridad"</t>
  </si>
  <si>
    <t>Señal "Ponga la basura en su lugar"</t>
  </si>
  <si>
    <t>Señal "Uso obligatorio de careta de soldar"</t>
  </si>
  <si>
    <t>Señal "Uso obligatorio de protección auditiva"</t>
  </si>
  <si>
    <t>Señal "Uso obligatorio de ropa de trabajo"</t>
  </si>
  <si>
    <t>Señal "Uso obligatorio de lentes de protección"</t>
  </si>
  <si>
    <t>Señal "Uso obligatorio de equipo de protección"</t>
  </si>
  <si>
    <t>Señal "Uso obligatorio de cubre bocas"</t>
  </si>
  <si>
    <t>Señal "Uso obligatorio de cofia"</t>
  </si>
  <si>
    <t>Señal "Sismo/incendio"</t>
  </si>
  <si>
    <t>Señal "Precaución zona de carga y descarga"</t>
  </si>
  <si>
    <t>Señal "Peligro alta tensión"</t>
  </si>
  <si>
    <t>Señal "Precaución materiales inflamables"</t>
  </si>
  <si>
    <t>Señal "Peligro materiales corrosivos"</t>
  </si>
  <si>
    <t>Señal "Precaución montacargas en operación"</t>
  </si>
  <si>
    <t>Señal "Peligro líquidos inflamables"</t>
  </si>
  <si>
    <t>Señal "Precaución piso resbaloso"</t>
  </si>
  <si>
    <t>Señal "Precaución área restringida"</t>
  </si>
  <si>
    <t>Señal "Peligro materiales tóxicos"</t>
  </si>
  <si>
    <t>Señal "Prohibido entrar con alimentos"</t>
  </si>
  <si>
    <t>Señal "Prohibida la entrada a toda persona no autorizada"</t>
  </si>
  <si>
    <t>Señal "10 km/h máxima"</t>
  </si>
  <si>
    <t>Señal "Prohibido el uso de celulares"</t>
  </si>
  <si>
    <t>Tope de estacionamiento con triángulos reflejantes de 54 x 16 x 11 cm</t>
  </si>
  <si>
    <t>Triángulo reflejante de emergencia armable, 10"</t>
  </si>
  <si>
    <t>Correa para remolque 50 mm x 5.8 m</t>
  </si>
  <si>
    <t>Cuerda para remolque 16 mm x 3.5 m</t>
  </si>
  <si>
    <t>Cuerda para remolque 22 mm x 4.5 m</t>
  </si>
  <si>
    <t>Banda para malacate con gancho plano, 4" x 8 m</t>
  </si>
  <si>
    <t>Banda para malacate con gancho plano, 4" x 9 m</t>
  </si>
  <si>
    <t>Banda para malacate con gancho de alambre, 4" x 9 m</t>
  </si>
  <si>
    <t>Banda para malacate con gancho con seguro, 4" x 9 m</t>
  </si>
  <si>
    <t>Acoplador para remolque 1-7/8"</t>
  </si>
  <si>
    <t>Acoplador para remolque 2"</t>
  </si>
  <si>
    <t>Malacate para banda de 4", soldable</t>
  </si>
  <si>
    <t>Malacate para banda de 4", atornillable</t>
  </si>
  <si>
    <t>Cadena grado 70 con gancho 5/16"</t>
  </si>
  <si>
    <t>Cadena grado 70 con gancho 3/8"</t>
  </si>
  <si>
    <t>Cuerda de polipropileno en carrete 4 mm</t>
  </si>
  <si>
    <t>Cuerda de polipropileno en carrete 6 mm</t>
  </si>
  <si>
    <t>Cuerda de polipropileno en carrete 8 mm</t>
  </si>
  <si>
    <t>Cuerda de polipropileno en carrete 10 mm</t>
  </si>
  <si>
    <t>Cuerda de polipropileno en carrete 11 mm</t>
  </si>
  <si>
    <t>Cuerda de polipropileno en carrete 13 mm</t>
  </si>
  <si>
    <t>Cuerda de polipropileno en carrete 16 mm</t>
  </si>
  <si>
    <t>Cuerda de polipropileno en carrete 19 mm</t>
  </si>
  <si>
    <t>Rafia de polipropileno blanca 2.2 g/m</t>
  </si>
  <si>
    <t>Cuerda de polipropileno gris en carrete 4 mm</t>
  </si>
  <si>
    <t>Cuerda de polipropileno gris en carrete 6 mm</t>
  </si>
  <si>
    <t>Cuerda de polipropileno gris en carrete 8 mm</t>
  </si>
  <si>
    <t>Cuerda de polipropileno gris en carrete 10 mm</t>
  </si>
  <si>
    <t>Cuerda de polipropileno gris en carrete 13 mm</t>
  </si>
  <si>
    <t>Rodaja de hule para andamio 6"</t>
  </si>
  <si>
    <t>Rodaja de hule para andamio 8"</t>
  </si>
  <si>
    <t>Rodaja de hule para andamio con freno 6"</t>
  </si>
  <si>
    <t>Rodaja de hule para andamio con freno 8"</t>
  </si>
  <si>
    <t>Rodaja de poliuretano para andamio 6"</t>
  </si>
  <si>
    <t>Rodaja de poliuretano para andamio con freno 6"</t>
  </si>
  <si>
    <t>Rodaja esférica de espiga 40 mm</t>
  </si>
  <si>
    <t>Rodaja esférica de espiga 50 mm</t>
  </si>
  <si>
    <t>Rodaja esférica con placa 40 mm</t>
  </si>
  <si>
    <t>Rodaja esférica con placa 50 mm</t>
  </si>
  <si>
    <t>Rodaja esférica de espiga con rosca 40 mm</t>
  </si>
  <si>
    <t>Rodaja esférica de espiga con rosca 50 mm</t>
  </si>
  <si>
    <t>Rodaja esférica de espiga para madera 40 mm</t>
  </si>
  <si>
    <t>Rodaja esférica de espiga para madera 50 mm</t>
  </si>
  <si>
    <t>Rodaja tipo yoyo de espiga con aro 50 mm</t>
  </si>
  <si>
    <t>Rodaja tipo yoyo con placa 40 mm</t>
  </si>
  <si>
    <t>Rodaja tipo yoyo con placa 50 mm</t>
  </si>
  <si>
    <t>Rodaja tipo yoyo con placa con freno 40 mm</t>
  </si>
  <si>
    <t>Rodaja tipo yoyo de espiga con rosca 40 mm</t>
  </si>
  <si>
    <t>Rodaja tipo yoyo de espiga con rosca 50 mm</t>
  </si>
  <si>
    <t>Rodaja tipo yoyo de espiga con rosca y freno 40 mm</t>
  </si>
  <si>
    <t>Rodaja tipo yoyo de espiga con rosca y freno 50 mm</t>
  </si>
  <si>
    <t>Rodaja tipo yoyo de espiga para madera 40 mm</t>
  </si>
  <si>
    <t>Rodaja tipo yoyo de espiga para madera 50 mm</t>
  </si>
  <si>
    <t>Rodaja de hule fija 2"</t>
  </si>
  <si>
    <t>Rodaja de hule fija 2-1/2"</t>
  </si>
  <si>
    <t>Rodaja de hule fija 3"</t>
  </si>
  <si>
    <t>Rodaja de hule fija 4"</t>
  </si>
  <si>
    <t>Rodaja de hule fija 6"</t>
  </si>
  <si>
    <t>Rodaja de hule giratoria 2"</t>
  </si>
  <si>
    <t>Rodaja de hule giratoria 2-1/2"</t>
  </si>
  <si>
    <t>Rodaja de hule giratoria 3"</t>
  </si>
  <si>
    <t>Rodaja de hule giratoria 4"</t>
  </si>
  <si>
    <t>Rodaja de hule giratoria 6"</t>
  </si>
  <si>
    <t>Rodaja de hule giratoria con freno 2"</t>
  </si>
  <si>
    <t>Rodaja de hule giratoria con freno 2-1/2"</t>
  </si>
  <si>
    <t>Rodaja de hule giratoria con freno 3"</t>
  </si>
  <si>
    <t>Rodaja tipo yoyo con placa con freno 50 mm</t>
  </si>
  <si>
    <t>Rodaja de PVC negro con espiga roscada 2"</t>
  </si>
  <si>
    <t>Rodaja de PVC negro con espiga roscada 2-1/2"</t>
  </si>
  <si>
    <t>Rodaja de PVC negro con espiga roscada 3"</t>
  </si>
  <si>
    <t>Rodaja de PVC negro con espiga roscada con freno 2"</t>
  </si>
  <si>
    <t>Rodaja de PVC negro con espiga roscada con freno 2-1/2"</t>
  </si>
  <si>
    <t>Rodaja de PVC negro con espiga roscada con freno 3"</t>
  </si>
  <si>
    <t>Rodaja de goma elástica fija azul 3"</t>
  </si>
  <si>
    <t>Rodaja de goma elástica fija azul 4"</t>
  </si>
  <si>
    <t>Rodaja de goma elástica fija azul 5"</t>
  </si>
  <si>
    <t>Rodaja de goma elástica giratoria azul 3"</t>
  </si>
  <si>
    <t>Rodaja de goma elástica giratoria azul 4"</t>
  </si>
  <si>
    <t>Rodaja de goma elástica giratoria azul 5"</t>
  </si>
  <si>
    <t>Rodaja de goma elástica giratoria con freno azul 3"</t>
  </si>
  <si>
    <t>Rodaja de goma elástica giratoria con freno azul 4"</t>
  </si>
  <si>
    <t>Rodaja de goma elástica giratoria con freno azul 5"</t>
  </si>
  <si>
    <t>Rodaja de PVC naranja fija 2"</t>
  </si>
  <si>
    <t>Rodaja de PVC naranja fija 2-1/2"</t>
  </si>
  <si>
    <t>Rodaja de PVC naranja fija 3"</t>
  </si>
  <si>
    <t>Rodaja de PVC naranja fija 4"</t>
  </si>
  <si>
    <t>Rodaja de PVC naranja giratoria 2"</t>
  </si>
  <si>
    <t>Rodaja de PVC naranja giratoria 2-1/2"</t>
  </si>
  <si>
    <t>Rodaja de PVC naranja giratoria 3"</t>
  </si>
  <si>
    <t>Rodaja de PVC naranja giratoria 4"</t>
  </si>
  <si>
    <t>Rodaja de PVC naranja giratoria con freno 2"</t>
  </si>
  <si>
    <t>Rodaja de PVC naranja giratoria con freno 2-1/2"</t>
  </si>
  <si>
    <t>Rodaja de PVC naranja giratoria con freno 3"</t>
  </si>
  <si>
    <t>Rodaja de PVC naranja giratoria con freno 4"</t>
  </si>
  <si>
    <t>Rodaja de polipropileno blanca fija 2"</t>
  </si>
  <si>
    <t>Rodaja de polipropileno blanca fija 2-1/2"</t>
  </si>
  <si>
    <t>Rodaja de polipropileno blanca fija 3"</t>
  </si>
  <si>
    <t>Rodaja de polipropileno blanca giratoria 2"</t>
  </si>
  <si>
    <t>Rodaja de polipropileno blanca giratoria 2-1/2"</t>
  </si>
  <si>
    <t>Rodaja de polipropileno blanca giratoria 3"</t>
  </si>
  <si>
    <t>Rodaja de polipropileno blanca giratoria con freno 2"</t>
  </si>
  <si>
    <t>Rodaja de polipropileno blanca giratoria con freno 2-1/2"</t>
  </si>
  <si>
    <t>Rodaja de polipropileno blanca giratoria con freno 3"</t>
  </si>
  <si>
    <t>Rodaja de fierro con poliuretano rojo fija 3"</t>
  </si>
  <si>
    <t>Rodaja de fierro con poliuretano rojo fija 4"</t>
  </si>
  <si>
    <t>Rodaja de fierro con poliuretano rojo fija 6"</t>
  </si>
  <si>
    <t>Rodaja de fierro con poliuretano rojo giratoria 3"</t>
  </si>
  <si>
    <t>Rodaja de fierro con poliuretano rojo giratoria 4"</t>
  </si>
  <si>
    <t>Rodaja de fierro con poliuretano rojo giratoria 6"</t>
  </si>
  <si>
    <t>Rodaja de fierro con poliuretano rojo giratoria con freno 3"</t>
  </si>
  <si>
    <t>Rodaja de fierro con poliuretano rojo giratoria con freno 4"</t>
  </si>
  <si>
    <t>Rodaja de fierro con poliuretano rojo giratoria con freno 6"</t>
  </si>
  <si>
    <t>Rodaja de fierro fija 2"</t>
  </si>
  <si>
    <t>Rodaja de fierro fija 2-1/2"</t>
  </si>
  <si>
    <t>Rodaja de fierro fija 3"</t>
  </si>
  <si>
    <t>Rodaja de fierro fija 4"</t>
  </si>
  <si>
    <t>Rodaja de fierro fija 6"</t>
  </si>
  <si>
    <t xml:space="preserve">Rodaja de fierro giratoria 2"	</t>
  </si>
  <si>
    <t>Rodaja de fierro giratoria 2-1/2"</t>
  </si>
  <si>
    <t>Rodaja de fierro giratoria 3"</t>
  </si>
  <si>
    <t>Rodaja de fierro giratoria 4"</t>
  </si>
  <si>
    <t>Rodaja de fierro giratoria 6"</t>
  </si>
  <si>
    <t>Rodaja de polipropileno blanca fija 4"</t>
  </si>
  <si>
    <t>Rodaja de polipropileno blanca giratoria 4"</t>
  </si>
  <si>
    <t>Rodaja de polipropileno blanca giratoria con freno 4"</t>
  </si>
  <si>
    <t>Rodaja de PVC negro con placa fija 2"</t>
  </si>
  <si>
    <t>Rodaja de PVC negro con placa fija 2-1/2"</t>
  </si>
  <si>
    <t>Rodaja de PVC negro con placa fija 3"</t>
  </si>
  <si>
    <t>Rodaja de PVC negro con placa giratoria 2"</t>
  </si>
  <si>
    <t>Rodaja de PVC negro con placa giratoria 2-1/2"</t>
  </si>
  <si>
    <t>Rodaja de PVC negro con placa giratoria 3"</t>
  </si>
  <si>
    <t>Rodaja de PVC negro con placa giratoria con freno 2"</t>
  </si>
  <si>
    <t>Rodaja de PVC negro con placa giratoria con freno 2-1/2"</t>
  </si>
  <si>
    <t>Rodaja de PVC negro con placa giratoria con freno 3"</t>
  </si>
  <si>
    <t>Rodaja de poliuretano rojo fija 4"</t>
  </si>
  <si>
    <t>Rodaja de poliuretano rojo fija 6"</t>
  </si>
  <si>
    <t>Rodaja de poliuretano rojo giratoria 4"</t>
  </si>
  <si>
    <t>Rodaja de poliuretano rojo giratoria 6"</t>
  </si>
  <si>
    <t>Rodaja de poliuretano rojo giratoria con freno 4"</t>
  </si>
  <si>
    <t>Rodaja de poliuretano rojo giratoria con freno 6"</t>
  </si>
  <si>
    <t>Rodaja de TPR gris fija 3"</t>
  </si>
  <si>
    <t>Rodaja de TPR gris fija 4"</t>
  </si>
  <si>
    <t>Rodaja de TPR gris giratoria 3"</t>
  </si>
  <si>
    <t>Rodaja de TPR gris giratoria 4"</t>
  </si>
  <si>
    <t>Rodaja de TPR gris giratoria con freno 3"</t>
  </si>
  <si>
    <t>Rodaja de TPR gris giratoria con freno 4"</t>
  </si>
  <si>
    <t>Rodaja de poliuretano negro fija 3"</t>
  </si>
  <si>
    <t>Rodaja de poliuretano negro fija 4"</t>
  </si>
  <si>
    <t>Rodaja de poliuretano negro giratoria 3"</t>
  </si>
  <si>
    <t>Rodaja de poliuretano negro giratoria 4"</t>
  </si>
  <si>
    <t>Rodaja de poliuretano negro giratoria con freno 3"</t>
  </si>
  <si>
    <t>Rodaja de poliuretano negro giratoria con freno 4"</t>
  </si>
  <si>
    <t>Rodaja de TPR gris con herrajes de acero inoxidable fija 4"</t>
  </si>
  <si>
    <t>Rodaja de TPR gris con herrajes de acero inoxidable giratoria 4"</t>
  </si>
  <si>
    <t>Rodaja de TPR gris con herrajes de acero inoxidable giratoria con freno 4"</t>
  </si>
  <si>
    <t>Rodaja de poliuretano marrón fija 4"</t>
  </si>
  <si>
    <t>Rodaja de poliuretano marrón fija 5"</t>
  </si>
  <si>
    <t>Rodaja de poliuretano marrón fija 6"</t>
  </si>
  <si>
    <t>Rodaja de poliuretano marrón fija 8"</t>
  </si>
  <si>
    <t>Rodaja de poliuretano marrón giratoria 4"</t>
  </si>
  <si>
    <t>Rodaja de poliuretano marrón giratoria 5"</t>
  </si>
  <si>
    <t>Rodaja de poliuretano marrón giratoria 6"</t>
  </si>
  <si>
    <t>Rodaja de poliuretano marrón giratoria 8"</t>
  </si>
  <si>
    <t>Rodaja de poliuretano marrón giratoria con freno 4"</t>
  </si>
  <si>
    <t>Rodaja de poliuretano marrón giratoria con freno 5"</t>
  </si>
  <si>
    <t>Rodaja de poliuretano marrón giratoria con freno 6"</t>
  </si>
  <si>
    <t>Rodaja de poliuretano marrón giratoria con freno 8"</t>
  </si>
  <si>
    <t>Rodaja de TPR gris fija 6"</t>
  </si>
  <si>
    <t>Rodaja de TPR gris fija 8"</t>
  </si>
  <si>
    <t>Rodaja de TPR gris giratoria 6"</t>
  </si>
  <si>
    <t>Rodaja de TPR gris giratoria 8"</t>
  </si>
  <si>
    <t>Rodaja de TPR gris giratoria con freno 6"</t>
  </si>
  <si>
    <t>Rodaja de TPR gris giratoria con freno 8"</t>
  </si>
  <si>
    <t>Rodaja fenólica giratoria 4"</t>
  </si>
  <si>
    <t>Rodaja fenólica giratoria 6"</t>
  </si>
  <si>
    <t>Rodaja fenólica giratoria 8"</t>
  </si>
  <si>
    <t>Rodaja fenólica giratoria con freno 4"</t>
  </si>
  <si>
    <t>Rodaja fenólica giratoria con freno 6"</t>
  </si>
  <si>
    <t>Rodaja fenólica giratoria con freno 8"</t>
  </si>
  <si>
    <t>Eslabón de resorte tipo ojo 5 mm</t>
  </si>
  <si>
    <t>Eslabón de resorte tipo ojo 6 mm</t>
  </si>
  <si>
    <t>Eslabón de resorte tipo ojo 7 mm</t>
  </si>
  <si>
    <t>Eslabón de resorte tipo ojo 8 mm</t>
  </si>
  <si>
    <t>Eslabón de acero con seguro 1/8"</t>
  </si>
  <si>
    <t>Eslabón de acero con seguro 3/16"</t>
  </si>
  <si>
    <t>Eslabón de acero con seguro 1/4"</t>
  </si>
  <si>
    <t>Eslabón de acero con seguro 5/16"</t>
  </si>
  <si>
    <t>Eslabón de acero con seguro 3/8"</t>
  </si>
  <si>
    <t>Eslabón de acero con seguro 1/2"</t>
  </si>
  <si>
    <t>Gancho de ojo con seguro 3/4"</t>
  </si>
  <si>
    <t>Gancho de ojo con seguro 7/8"</t>
  </si>
  <si>
    <t>Gancho de ojo con seguro 1-1/8"</t>
  </si>
  <si>
    <t>Gancho de ojo con seguro 1-1/4"</t>
  </si>
  <si>
    <t>Gancho de ojo con seguro 1-9/16"</t>
  </si>
  <si>
    <t>Gancho de ojo con seguro 2"</t>
  </si>
  <si>
    <t>Gancho de ojo con seguro 2-7/16"</t>
  </si>
  <si>
    <t>Grillete de acero forjado 1/2"</t>
  </si>
  <si>
    <t>Grillete de acero forjado 5/8"</t>
  </si>
  <si>
    <t>Grillete de acero forjado 3/4"</t>
  </si>
  <si>
    <t>Gancho para cadena con chaveta 1/4"</t>
  </si>
  <si>
    <t>Gancho para cadena con chaveta 5/16"</t>
  </si>
  <si>
    <t>Gancho para cadena con chaveta 3/8"</t>
  </si>
  <si>
    <t>Gancho para cadena con chaveta 1/2"</t>
  </si>
  <si>
    <t>Gancho para cadena con chaveta 5/8"</t>
  </si>
  <si>
    <t>Guardacabo para cable de acero 1/4"</t>
  </si>
  <si>
    <t>Guardacabo para cable de acero 3/8"</t>
  </si>
  <si>
    <t>Guardacabo para cable de acero 1/2"</t>
  </si>
  <si>
    <t>Guardacabo para cable de acero 5/8"</t>
  </si>
  <si>
    <t>Guardacabo para cable de acero 3/4"</t>
  </si>
  <si>
    <t>Grillete de acero forjado con chaveta 1/2"</t>
  </si>
  <si>
    <t>Grillete de acero forjado con chaveta 5/8"</t>
  </si>
  <si>
    <t>Grillete de acero forjado con chaveta 3/4"</t>
  </si>
  <si>
    <t>Grillete de acero forjado con chaveta 7/8"</t>
  </si>
  <si>
    <t>Grillete de acero forjado con chaveta 1"</t>
  </si>
  <si>
    <t>Grillete de acero forjado 3/16"</t>
  </si>
  <si>
    <t>Grillete de acero forjado 1"</t>
  </si>
  <si>
    <t>Grillete de acero forjado 1-1/8"</t>
  </si>
  <si>
    <t>Grillete de acero forjado 1-1/4"</t>
  </si>
  <si>
    <t>Grillete de acero forjado 1-3/8"</t>
  </si>
  <si>
    <t>Grillete de acero forjado 1-1/2"</t>
  </si>
  <si>
    <t>Grillete de acero forjado 1/4"</t>
  </si>
  <si>
    <t>Grillete de acero forjado 5/16"</t>
  </si>
  <si>
    <t>Grillete de acero forjado 3/8"</t>
  </si>
  <si>
    <t>Grillete de acero forjado 7/16"</t>
  </si>
  <si>
    <t>Grillete de acero forjado 7/8"</t>
  </si>
  <si>
    <t>Garrucha para noria 3/4"</t>
  </si>
  <si>
    <t>Garrucha para noria 1"</t>
  </si>
  <si>
    <t>Garrucha para noria 2"</t>
  </si>
  <si>
    <t>Perro de hierro maleable para cable de acero 1/8"</t>
  </si>
  <si>
    <t>Perro de hierro maleable para cable de acero 3/4"</t>
  </si>
  <si>
    <t>Perro de hierro maleable para cable de acero 7/8"</t>
  </si>
  <si>
    <t>Perro de hierro maleable para cable de acero 1"</t>
  </si>
  <si>
    <t>Perro de hierro maleable para cable de acero 3/16"</t>
  </si>
  <si>
    <t>Perro de hierro maleable para cable de acero 1/4"</t>
  </si>
  <si>
    <t>Perro de acero forjado para cable de acero 1/4"</t>
  </si>
  <si>
    <t>Perro de hierro maleable para cable de acero 5/16"</t>
  </si>
  <si>
    <t>Perro de hierro maleable para cable de acero 3/8"</t>
  </si>
  <si>
    <t>Perro de acero forjado para cable de acero 3/8"</t>
  </si>
  <si>
    <t>Perro de hierro maleable para cable de acero 7/16"</t>
  </si>
  <si>
    <t>Perro de hierro maleable para cable de acero 1/2"</t>
  </si>
  <si>
    <t>Perro de hierro maleable para cable de acero 9/16</t>
  </si>
  <si>
    <t>Perro de hierro maleable para cable de acero 5/8"</t>
  </si>
  <si>
    <t>Perro de hierro maleable para cable de acero tipo alemán 1/8"</t>
  </si>
  <si>
    <t>Perro de hierro maleable para cable de acero tipo alemán 1/4"</t>
  </si>
  <si>
    <t>Perro de hierro maleable para cable de acero tipo alemán 3/8"</t>
  </si>
  <si>
    <t>Perro de hierro maleable para cable de acero tipo alemán 1/2"</t>
  </si>
  <si>
    <t>Perro de hierro maleable para cable de acero tipo alemán 5/8"</t>
  </si>
  <si>
    <t>Perro de hierro maleable para cable de acero tipo alemán 3/4"</t>
  </si>
  <si>
    <t>Juego de sujetadores tipo matraca, 4 piezas</t>
  </si>
  <si>
    <t>Juego de sujetadores tipo matraca y hebilla, 4 piezas</t>
  </si>
  <si>
    <t>Juego de sujetadores tipo hebilla, 4 piezas</t>
  </si>
  <si>
    <t>Juego de sujetadores tipo hebilla, 2 piezas</t>
  </si>
  <si>
    <t>Juego de sujetadores tipo matraca, 2 piezas</t>
  </si>
  <si>
    <t>Sujetador con matraca 25 mm x 1.8 m</t>
  </si>
  <si>
    <t>Sujetador con matraca 25 mm x 3 m</t>
  </si>
  <si>
    <t>Sujetador con matraca 25 mm x 4.5 m</t>
  </si>
  <si>
    <t>Sujetador con hebilla 25 mm x 1.8 m</t>
  </si>
  <si>
    <t>Sujetador con hebilla 25 mm x 3 m</t>
  </si>
  <si>
    <t>Juego de sujetadores tipo matraca y tensores, 8 piezas</t>
  </si>
  <si>
    <t>Juego de tensores elásticos, 12 piezas</t>
  </si>
  <si>
    <t>Juego de tensores elásticos, 24 piezas</t>
  </si>
  <si>
    <t>Repuesto de maneral para transpaleta TRHP2, TRHP25, TRHN3</t>
  </si>
  <si>
    <t>Linterna de LED reflectora recargable de 380 lm</t>
  </si>
  <si>
    <t>Linterna de LED reflectora recargable de 700 lm</t>
  </si>
  <si>
    <t>Linterna de LED reflectora recargable de 1,500 lm</t>
  </si>
  <si>
    <t>Linterna de LED para cabeza a baterías 3 pilas "AAA" de 100 lm</t>
  </si>
  <si>
    <t>Linterna de LED para cabeza a baterías 3 pilas "AAA" de 120 lm</t>
  </si>
  <si>
    <t>Linterna de LED para cabeza a baterías 3 pilas "AAA" de 160 lm</t>
  </si>
  <si>
    <t>Luminario de LED estaca recargable solar tipo oriental</t>
  </si>
  <si>
    <t>Conector para cable coaxial RG59 tipo campana, 4 piezas</t>
  </si>
  <si>
    <t>Conector para cable coaxial RG6 tipo campana, 4 piezas</t>
  </si>
  <si>
    <t>Cople para cable coaxial RG6 tipo barril, 4 piezas</t>
  </si>
  <si>
    <t>Divisor coaxial , 1 entrada 2 salidas</t>
  </si>
  <si>
    <t>Divisor coaxial , 1 entrada 3 salidas</t>
  </si>
  <si>
    <t>Divisor coaxial , 1 entrada 4 salidas</t>
  </si>
  <si>
    <t>Soporte fijo para TV 26" - 65", 65 kg</t>
  </si>
  <si>
    <t>Soporte doble para TV 20" - 47", 35 kg</t>
  </si>
  <si>
    <t>Soporte sencillo para TV 17" - 42", 31 kg</t>
  </si>
  <si>
    <t>Soporte universal para equipo de video, 10 kg</t>
  </si>
  <si>
    <t>Placa 1 módulo 1/3, línea Premium, color blanco</t>
  </si>
  <si>
    <t>Placa 1 módulo 1/3, línea Premium, color negro</t>
  </si>
  <si>
    <t>Placa 1 módulo 1/2, línea Premium, color blanco</t>
  </si>
  <si>
    <t>Placa 1 módulo 1/2, línea Premium, color negro</t>
  </si>
  <si>
    <t>Placa 2 módulos 1/3, línea Premium, color blanco</t>
  </si>
  <si>
    <t>Placa 2 módulos 1/3, línea Premium, color negro</t>
  </si>
  <si>
    <t>Placa 1 módulo 1/1, línea Premium, color blanco</t>
  </si>
  <si>
    <t>Placa 1 módulo 1/1, línea Premium, color negro</t>
  </si>
  <si>
    <t>Contacto aterrizado 1/3, línea Premium, color blanco</t>
  </si>
  <si>
    <t>Contacto aterrizado 1/3, línea Premium, color negro</t>
  </si>
  <si>
    <t>Contacto aterrizado 1/2, línea Premium, color blanco</t>
  </si>
  <si>
    <t>Contacto aterrizado 1/2, línea Premium, color negro</t>
  </si>
  <si>
    <t>Contacto dúplex 1/1, línea Premium, color blanco</t>
  </si>
  <si>
    <t>Contacto dúplex 1/1, línea Premium, color negro</t>
  </si>
  <si>
    <t>Módulo ciego 1/3, línea Premium, color blanco</t>
  </si>
  <si>
    <t>Módulo ciego 1/3, línea Premium, color negro</t>
  </si>
  <si>
    <t>Toma para TV 1/3, línea Premium, color blanco</t>
  </si>
  <si>
    <t>Toma para TV 1/3, línea Premium, color negro</t>
  </si>
  <si>
    <t>Toma para teléfono 1/3, línea Premium, color blanco</t>
  </si>
  <si>
    <t>Toma para teléfono 1/3, línea Premium, color negro</t>
  </si>
  <si>
    <t>Placa para timbre 1/1, línea Premium, color blanco</t>
  </si>
  <si>
    <t>Placa para timbre 1/1, línea Premium, color negro</t>
  </si>
  <si>
    <t>Placa 3 contactos 1/3, línea Premium, color blanco</t>
  </si>
  <si>
    <t>Placa 3 contactos 1/3, línea Premium, color negro</t>
  </si>
  <si>
    <t>Fusible reforzado 30 A</t>
  </si>
  <si>
    <t>Fusible reforzado 60 A</t>
  </si>
  <si>
    <t>Fusible 30 A</t>
  </si>
  <si>
    <t>Fusible 60 A</t>
  </si>
  <si>
    <t>Conector recto para tubo liquid tight 1/2"</t>
  </si>
  <si>
    <t>Multicontacto aterrizado 3 entradas</t>
  </si>
  <si>
    <t>Multicontacto polarizado tipo cubo 3 entradas</t>
  </si>
  <si>
    <t>Multicontacto polarizado tipo bisagra 3 entradas</t>
  </si>
  <si>
    <t>Multicontacto aterrizado 6 entradas</t>
  </si>
  <si>
    <t>Multicontacto 6 entradas tipo carrete con extensión eléctrica 6 m</t>
  </si>
  <si>
    <t>Multicontacto 4 entradas cable 30 cm</t>
  </si>
  <si>
    <t>Multicontacto 6 entradas cable 30 cm</t>
  </si>
  <si>
    <t>Multicontacto 7 entradas cable 30 cm</t>
  </si>
  <si>
    <t>Multicontacto de barra 6 entradas 2 USB cable 50 cm</t>
  </si>
  <si>
    <t>Multicontacto de barra 2 entradas 2 USB</t>
  </si>
  <si>
    <t>Portalámpara con cadena y ladrón, color marfil</t>
  </si>
  <si>
    <t>Portalámpara con ladrón, color marfil</t>
  </si>
  <si>
    <t>Potalámpara con cadena, color negro</t>
  </si>
  <si>
    <t>Portalámpara con apagador tipo llave, color negro</t>
  </si>
  <si>
    <t>Portalámpara sencilla, color negro</t>
  </si>
  <si>
    <t>Portalámpara con apagador de paso, color negro</t>
  </si>
  <si>
    <t>Portalámpara doble, color negro</t>
  </si>
  <si>
    <t>Pila alcalina Duracell® "9V"</t>
  </si>
  <si>
    <t>Pila alcalina Energizer® "9V"</t>
  </si>
  <si>
    <t>Timbre de campana 4"</t>
  </si>
  <si>
    <t>Pila alcalina Eveready® "9V"</t>
  </si>
  <si>
    <t>Pila alcalina Surtek "9V"</t>
  </si>
  <si>
    <t>Cargador de pilas "AAA" y "AA", con 2 pilas "AA"</t>
  </si>
  <si>
    <t>Cargador de pilas "AAA", "AA" y "9V" , con 4 pilas "AA"</t>
  </si>
  <si>
    <t>Alambre galvanizado calibre 12.5, 27 m, 20 kg</t>
  </si>
  <si>
    <t>Alambre galvanizado calibre 14.5, 46 m, 20 kg</t>
  </si>
  <si>
    <t>Alambre galvanizado calibre 16, 61 m, 20 kg</t>
  </si>
  <si>
    <t>Alambre galvanizado calibre 18, 119 m, 20 kg</t>
  </si>
  <si>
    <t>Alambre galvanizado calibre 20, 279 m, 20 kg</t>
  </si>
  <si>
    <t>Alambre galvanizado calibre 22, 340 m, 20 kg</t>
  </si>
  <si>
    <t>Alambre de púas calibre 16.5, 100 m, 4.8 kg</t>
  </si>
  <si>
    <t>Alambre de púas calibre 16.5, 300 m, 12.5 kg</t>
  </si>
  <si>
    <t>Alambre de púas calibre 16.5, 360 m, 15 kg</t>
  </si>
  <si>
    <t>Concertina de seguridad punta tipo navaja, 4 puntas, 8 m, 4.8 kg</t>
  </si>
  <si>
    <t>Concertina de seguridad punta tipo anzuelo, 8 puntas, 8 m, 5.3 kg</t>
  </si>
  <si>
    <t>Aceite multiusos 100 ml</t>
  </si>
  <si>
    <t>Aceite hidráulico 946 ml</t>
  </si>
  <si>
    <t>Grasa para chasis 450 gr</t>
  </si>
  <si>
    <t>Grasa para baleros 450 gr</t>
  </si>
  <si>
    <t>Grasa multipropósito 3.5 kg</t>
  </si>
  <si>
    <t>Válvula para inflar balones, 100 piezas</t>
  </si>
  <si>
    <t>Cadena de paseo 2 mm x 1.2 m</t>
  </si>
  <si>
    <t>Cadena de paseo 2.5 mm x 1.2 m</t>
  </si>
  <si>
    <t>Cadena de paseo 3 mm x 1.2 m</t>
  </si>
  <si>
    <t>Cadena de paseo 3.5 mm x 1.2 m</t>
  </si>
  <si>
    <t>Cadena de paseo 4 mm x 1.2 m</t>
  </si>
  <si>
    <t>Cadena de castigo 3 mm x 50 cm</t>
  </si>
  <si>
    <t>Cadena de castigo 3.5 mm x 55 cm</t>
  </si>
  <si>
    <t>Cadena de castigo 4 mm x 65 cm</t>
  </si>
  <si>
    <t>Despachador de cinta ergonómico 25 mm</t>
  </si>
  <si>
    <t>Arandela plana 1/8", 500 piezas</t>
  </si>
  <si>
    <t>Arandela plana 5/32", 500 piezas</t>
  </si>
  <si>
    <t>Arandela plana 3/16", 300 piezas</t>
  </si>
  <si>
    <t>Arandela plana 1/4", 300 piezas</t>
  </si>
  <si>
    <t>Arandela plana 5/16", 250 piezas</t>
  </si>
  <si>
    <t>Arandela plana 3/8", 150 piezas</t>
  </si>
  <si>
    <t>Arandela plana 7/16", 100 piezas</t>
  </si>
  <si>
    <t>Arandela plana 1/2", 50 piezas</t>
  </si>
  <si>
    <t>Tuerca hexagonal tipo sakamura 1/8", 1000 piezas</t>
  </si>
  <si>
    <t>Tuerca hexagonal tipo sakamura 5/32", 700 piezas</t>
  </si>
  <si>
    <t>Tuerca hexagonal tipo sakamura 3/16", 600 piezas</t>
  </si>
  <si>
    <t>Alcayata roscada 16 x 20 mm, 150 piezas</t>
  </si>
  <si>
    <t>Alcayata roscada 18 x 50 mm, 150 piezas</t>
  </si>
  <si>
    <t>Alcayata roscada 19 x 60 mm, 150 piezas</t>
  </si>
  <si>
    <t>Alcayata roscada 20 x 70 mm, 150 piezas</t>
  </si>
  <si>
    <t>Alcayata roscada 21 x 80 mm, 150 piezas</t>
  </si>
  <si>
    <t>Alcayata roscada 22 x 90 mm, 70 piezas</t>
  </si>
  <si>
    <t>Alcayata roscada 22 x 100 mm, 70 piezas</t>
  </si>
  <si>
    <t>Alcayata roscada 23 x 110 mm, 70 piezas</t>
  </si>
  <si>
    <t>TM14212</t>
  </si>
  <si>
    <t>TM143</t>
  </si>
  <si>
    <t>TM343</t>
  </si>
  <si>
    <t>Tornillo tipo coche 1/4" x 3/4", 100 piezas</t>
  </si>
  <si>
    <t>Tornillo tipo coche 1/4" x 1", 100 piezas</t>
  </si>
  <si>
    <t>Tornillo tipo coche 1/4" x 1-1/4", 100 piezas</t>
  </si>
  <si>
    <t>Tornillo tipo coche 1/4" x 2", 60 piezas</t>
  </si>
  <si>
    <t>Tornillo tipo coche 1/4" x 2-1/2", 50 piezas</t>
  </si>
  <si>
    <t>Tornillo tipo coche 1/4" x 3", 50 piezas</t>
  </si>
  <si>
    <t>Tornillo tipo coche 5/16" x 1-1/4", 50 piezas</t>
  </si>
  <si>
    <t>Tornillo tipo coche 5/16" x 1-1/2", 50 piezas</t>
  </si>
  <si>
    <t>Tornillo tipo coche 5/16" x 2", 50 piezas</t>
  </si>
  <si>
    <t>Tornillo tipo coche 5/16" x 2-1/2", 50 piezas</t>
  </si>
  <si>
    <t>Tornillo tipo coche 5/16" x 3", 50 piezas</t>
  </si>
  <si>
    <t>Tornillo tipo coche 5/16" x 3-1/2", 50 piezas</t>
  </si>
  <si>
    <t>Tornillo tipo coche 5/16" x 4", 50 piezas</t>
  </si>
  <si>
    <t>Tornillo tipo coche 3/8" x 1-1/4", 50 piezas</t>
  </si>
  <si>
    <t>Tornillo tipo coche 3/8" x 1-1/2", 50 piezas</t>
  </si>
  <si>
    <t>Tornillo tipo coche 3/8" x 2-1/2", 50 piezas</t>
  </si>
  <si>
    <t>Tornillo tipo coche 3/8" x 3", 50 piezas</t>
  </si>
  <si>
    <t>Tornillo tipo coche 3/8" x 3-1/2", 30 piezas</t>
  </si>
  <si>
    <t>Tornillo tipo coche 3/8" x 4", 30 piezas</t>
  </si>
  <si>
    <t>Tornillo tipo coche 7/16" x 1-1/4", 50 piezas</t>
  </si>
  <si>
    <t>Tornillo tipo coche 7/16" x 1-1/2", 50 piezas</t>
  </si>
  <si>
    <t>Tornillo tipo coche 7/16" x 2", 40 piezas</t>
  </si>
  <si>
    <t>Tornillo tipo coche 7/16" x 2-1/2", 30 piezas</t>
  </si>
  <si>
    <t>Tornillo tipo coche 7/16" x 3", 30 piezas</t>
  </si>
  <si>
    <t>Tornillo tipo coche 7/16" x 3-1/2", 20 piezas</t>
  </si>
  <si>
    <t>Tornillo tipo coche 7/16" x 4", 20 piezas</t>
  </si>
  <si>
    <t>Tornillo tipo coche 1/2" x 1", 40 piezas</t>
  </si>
  <si>
    <t>Tornillo tipo coche 1/2" x 1-1/4", 40 piezas</t>
  </si>
  <si>
    <t>Tornillo tipo coche 1/2" x 1-1/2", 30 piezas</t>
  </si>
  <si>
    <t>Tornillo tipo coche 1/2" x 2", 30 piezas</t>
  </si>
  <si>
    <t>Tornillo tipo coche 1/2" x 2-1/2", 20 piezas</t>
  </si>
  <si>
    <t>Tornillo tipo coche 1/2" x 3", 20 piezas</t>
  </si>
  <si>
    <t>Tornillo tipo coche 1/2" x 3-1/2", 20 piezas</t>
  </si>
  <si>
    <t>Tornillo tipo coche 1/2" x 4", 15 piezas</t>
  </si>
  <si>
    <t>Tornillo tipo máquina cabeza redonda 1/8" x 1/2", 500 piezas</t>
  </si>
  <si>
    <t>Tornillo tipo máquina cabeza redonda 1/8" x 5/8", 500 piezas</t>
  </si>
  <si>
    <t>Tornillo tipo máquina cabeza redonda 1/8" x 3/4", 500 piezas</t>
  </si>
  <si>
    <t>Tornillo tipo máquina cabeza redonda 1/8" x 1", 300 piezas</t>
  </si>
  <si>
    <t>Tornillo tipo máquina cabeza redonda 1/8" x 1-1/4", 300 piezas</t>
  </si>
  <si>
    <t>Tornillo tipo máquina cabeza redonda 1/8" x 1-1/2", 300 piezas</t>
  </si>
  <si>
    <t>Tornillo tipo máquina cabeza redonda 1/8" x 2", 250 piezas</t>
  </si>
  <si>
    <t>Tornillo tipo máquina cabeza redonda 5/32" x 1/2", 400 piezas</t>
  </si>
  <si>
    <t>Tornillo tipo máquina cabeza redonda 5/32" x 5/8", 400 piezas</t>
  </si>
  <si>
    <t>Tornillo tipo máquina cabeza redonda 5/32" x 3/4", 300 piezas</t>
  </si>
  <si>
    <t>Tornillo tipo máquina cabeza redonda 5/32" x 1", 300 piezas</t>
  </si>
  <si>
    <t>Tornillo tipo máquina cabeza redonda 5/32 x 1-1/4", 200 piezas</t>
  </si>
  <si>
    <t>Tornillo tipo máquina cabeza redonda 5/32 x 1-1/2", 200 piezas</t>
  </si>
  <si>
    <t>Tornillo tipo máquina cabeza redonda 5/32" x 2", 150 piezas</t>
  </si>
  <si>
    <t>Tornillo tipo máquina cabeza redonda 5/32 x 2-1/2", 150 piezas</t>
  </si>
  <si>
    <t>Tornillo tipo máquina cabeza redonda 3/16" x 1/2", 300 piezas</t>
  </si>
  <si>
    <t>Tornillo tipo máquina cabeza redonda 3/16" x 5/8", 250 piezas</t>
  </si>
  <si>
    <t>Tornillo tipo máquina cabeza redonda 3/16" x 3/4", 250 piezas</t>
  </si>
  <si>
    <t>Tornillo tipo máquina cabeza redonda 3/16" x 1", 200 piezas</t>
  </si>
  <si>
    <t>Tornillo tipo máquina cabeza redonda 3/16 x 1-1/4", 150 piezas</t>
  </si>
  <si>
    <t>Tornillo tipo máquina cabeza redonda 3/16 x 1-1/2", 150 piezas</t>
  </si>
  <si>
    <t>Tornillo tipo máquina cabeza redonda 3/16" x 2", 100 piezas</t>
  </si>
  <si>
    <t>Tornillo tipo máquina cabeza redonda 3/16 x 2-1/2", 100 piezas</t>
  </si>
  <si>
    <t>Tornillo tipo máquina cabeza redonda 3/16" x 3", 100 piezas</t>
  </si>
  <si>
    <t>Tornillo tipo máquina cabeza redonda 1/4" x 1/2", 150 piezas</t>
  </si>
  <si>
    <t>Tornillo tipo máquina cabeza redonda 1/4" x 5/8", 150 piezas</t>
  </si>
  <si>
    <t>Tornillo tipo máquina cabeza redonda 1/4" x 3/4", 150 piezas</t>
  </si>
  <si>
    <t>Tornillo tipo máquina cabeza redonda 1/4" x 1", 100 piezas</t>
  </si>
  <si>
    <t>Tornillo tipo máquina cabeza redonda 1/4" x 1-1/4", 100 piezas</t>
  </si>
  <si>
    <t>Tornillo tipo máquina cabeza redonda 1/4" x 1-1/2", 80 piezas</t>
  </si>
  <si>
    <t>Tornillo tipo máquina cabeza redonda 1/4" x 2", 50 piezas</t>
  </si>
  <si>
    <t>Tornillo tipo máquina cabeza redonda 1/4" x 2-1/2", 50 piezas</t>
  </si>
  <si>
    <t>Tornillo tipo máquina cabeza redonda 1/4" x 3", 50 piezas</t>
  </si>
  <si>
    <t>Varilla roscada 3/16" x 1 m</t>
  </si>
  <si>
    <t>Varilla roscada 1/4" x 1 m</t>
  </si>
  <si>
    <t>Varilla roscada 5/16" x 1 m</t>
  </si>
  <si>
    <t>Varilla roscada 3/8" x 1 m</t>
  </si>
  <si>
    <t>Varilla roscada 7/16" x 1 m</t>
  </si>
  <si>
    <t>Varilla roscada 1/2" x 1 m</t>
  </si>
  <si>
    <t>Varilla roscada 5/8" x 1 m</t>
  </si>
  <si>
    <t>Varilla roscada 3/4" x 1 m</t>
  </si>
  <si>
    <t>Varilla roscada 7/8" x 1 m</t>
  </si>
  <si>
    <t>Varilla roscada 1" x 1 m</t>
  </si>
  <si>
    <t>Lija negra para esmeril, grano 36</t>
  </si>
  <si>
    <t>Lija negra para esmeril, grano 50</t>
  </si>
  <si>
    <t>Lija negra para esmeril, grano 80</t>
  </si>
  <si>
    <t>Lija negra para esmeril, grano 120</t>
  </si>
  <si>
    <t>Lija de agua, grano 80</t>
  </si>
  <si>
    <t>Lija de agua, grano 100</t>
  </si>
  <si>
    <t>Lija de agua, grano 120</t>
  </si>
  <si>
    <t>Lija de agua, grano 150</t>
  </si>
  <si>
    <t>Lija de agua, grano 180</t>
  </si>
  <si>
    <t>Lija de agua, grano 220</t>
  </si>
  <si>
    <t>Lija de agua, grano 240</t>
  </si>
  <si>
    <t>Lija de agua, grano 280</t>
  </si>
  <si>
    <t>Lija de agua, grano 320</t>
  </si>
  <si>
    <t>Lija de agua, grano 360</t>
  </si>
  <si>
    <t>Lija de agua, grano 400</t>
  </si>
  <si>
    <t>Lija de agua, grano 500</t>
  </si>
  <si>
    <t>Lija de agua, grano 600</t>
  </si>
  <si>
    <t>Lija de agua, grano 1000</t>
  </si>
  <si>
    <t>Lija de agua, grano 1200</t>
  </si>
  <si>
    <t>Lija roja para esmeril, grano 36</t>
  </si>
  <si>
    <t>Lija roja para esmeril, grano 50</t>
  </si>
  <si>
    <t>Lija roja para esmeril, grano 80</t>
  </si>
  <si>
    <t>Lija roja para esmeril, grano 120</t>
  </si>
  <si>
    <t>Ménsula color negro 4 x 5"</t>
  </si>
  <si>
    <t>Ménsula color negro 5 x 6"</t>
  </si>
  <si>
    <t>Ménsula color negro 6 x 8"</t>
  </si>
  <si>
    <t>Ménsula color negro 8 x 10"</t>
  </si>
  <si>
    <t>Ménsula color negro 10 x 12"</t>
  </si>
  <si>
    <t>Ménsula color negro 12 x 14"</t>
  </si>
  <si>
    <t>Pegamento multiusos sin clavos, 300 ml</t>
  </si>
  <si>
    <t>Cemento para tubo PVC, 118 ml</t>
  </si>
  <si>
    <t>Cemento para tubo PVC, 236 ml</t>
  </si>
  <si>
    <t>Cemento para tubo PVC, 473 ml</t>
  </si>
  <si>
    <t>Cemento para tubo PVC, 946 ml</t>
  </si>
  <si>
    <t>Cemento para tubo CPVC, 118 ml</t>
  </si>
  <si>
    <t>Cemento para tubo CPVC, 236 ml</t>
  </si>
  <si>
    <t>Silicón para alta temperatura, color aluminio en tubo, 70 gr</t>
  </si>
  <si>
    <t>Silicón para alta temperatura, color negro en tubo, 70 gr</t>
  </si>
  <si>
    <t>Silicón para alta temperatura, color rojo en tubo, 70 gr</t>
  </si>
  <si>
    <t>Esmalte de secado rápido 4 Lt color azul obscuro</t>
  </si>
  <si>
    <t>Esmalte de secado rápido 4 Lt color rojo</t>
  </si>
  <si>
    <t>Esmalte de secado rápido 4 Lt color azul brillante</t>
  </si>
  <si>
    <t>Esmalte de secado rápido 4 Lt color blanco</t>
  </si>
  <si>
    <t>Esmalte de secado rápido 4 Lt color canario</t>
  </si>
  <si>
    <t>Esmalte de secado rápido 4 Lt color gris claro</t>
  </si>
  <si>
    <t>Esmalte de secado rápido 4 Lt color negro</t>
  </si>
  <si>
    <t>Esmalte de secado rápido 1 Lt color rojo</t>
  </si>
  <si>
    <t>Esmalte de secado rápido 1 Lt color azul brillante</t>
  </si>
  <si>
    <t>Esmalte de secado rápido 1 Lt color blanco</t>
  </si>
  <si>
    <t>Esmalte de secado rápido 1 Lt color canario</t>
  </si>
  <si>
    <t>Esmalte de secado rápido 1 Lt color negro</t>
  </si>
  <si>
    <t>Esmalte de secado rápido 250 ml color blanco</t>
  </si>
  <si>
    <t>Esmalte de secado rápido 250 ml color negro</t>
  </si>
  <si>
    <t>Cubeta de pintura vinílica 19 Lt color azul marillo</t>
  </si>
  <si>
    <t>Sellador vinílico 19 Lt color blanco</t>
  </si>
  <si>
    <t>Sellador vinílico 4 Lt color blanco</t>
  </si>
  <si>
    <t>Quemador de alta presión de hierro fundido # 2</t>
  </si>
  <si>
    <t>Quemador de alta presión de hierro fundido # 4</t>
  </si>
  <si>
    <t>Quemador de alta presión de hierro fundido # 6</t>
  </si>
  <si>
    <t>Parrilla eléctrica 1 quemador de lámina con asa</t>
  </si>
  <si>
    <t>Parrilla eléctrica 2 quemadores de lámina con asa</t>
  </si>
  <si>
    <t>Resanador de muros 500 ml</t>
  </si>
  <si>
    <t>Molino para granos y nixtamal, 500 gr</t>
  </si>
  <si>
    <t>Tela para mosquitero de aluminio 0.60 x 30 m</t>
  </si>
  <si>
    <t>Tela para mosquitero de aluminio 0.90 x 30 m</t>
  </si>
  <si>
    <t>Tela para mosquitero de aluminio 1.20 x 30 m</t>
  </si>
  <si>
    <t>Tela para mosquitero de aluminio 0.90 x 2.1 m</t>
  </si>
  <si>
    <t>Tela para mosquitero de aluminio 1.20 x 2.1 m</t>
  </si>
  <si>
    <t>Tela para mosquitero de plástico verde 0.60 x 30 m</t>
  </si>
  <si>
    <t>Tela para mosquitero de plástico verde 0.75 x 30 m</t>
  </si>
  <si>
    <t>Tela para mosquitero de plástico verde 0.90 x 30 m</t>
  </si>
  <si>
    <t>Tela para mosquitero de plástico verde 1.05 x 30 m</t>
  </si>
  <si>
    <t>Tela para mosquitero de plástico verde 1.20 x 30 m</t>
  </si>
  <si>
    <t>Tela para mosquitero de plástico verde 1.50 x 30 m</t>
  </si>
  <si>
    <t>Tela para mosquitero de plástico verde 1.70 x 30 m</t>
  </si>
  <si>
    <t>Tela para mosquitero de plástico gris 0.60 x 30 m</t>
  </si>
  <si>
    <t>Tela para mosquitero de plástico gris 0.75 x 30 m</t>
  </si>
  <si>
    <t>Tela para mosquitero de plástico gris 0.90 x 30 m</t>
  </si>
  <si>
    <t>Tela para mosquitero de plástico gris 1.05 x 30 m</t>
  </si>
  <si>
    <t>Tela para mosquitero de plástico gris 1.20 x 30 m</t>
  </si>
  <si>
    <t>Tela para mosquitero de plástico gris 1.50 x 30 m</t>
  </si>
  <si>
    <t>Tela para mosquitero de plástico gris 1.70 x 30 m</t>
  </si>
  <si>
    <t>Cilindro para agua 700 ml</t>
  </si>
  <si>
    <t>Baraja de póker, 54 cartas</t>
  </si>
  <si>
    <t>Llavero de mini llave combinada 1/4"</t>
  </si>
  <si>
    <t>Llavero de mini pala</t>
  </si>
  <si>
    <t>Llavero de mini hacha</t>
  </si>
  <si>
    <t>Llavero destapador de mini casco de seguridad</t>
  </si>
  <si>
    <t>Silla plegable de loneta con porta vaso</t>
  </si>
  <si>
    <t>Bata color azul talla G</t>
  </si>
  <si>
    <t>Bata color azul talla EG</t>
  </si>
  <si>
    <t>Camisa de manga corta para caballero, color amarillo talla M</t>
  </si>
  <si>
    <t>Camisa de manga corta para caballero, color amarillo talla L</t>
  </si>
  <si>
    <t>Camisa de manga corta para caballero, color amarillo talla XL</t>
  </si>
  <si>
    <t>Camisa de manga corta para caballero, color azul talla M</t>
  </si>
  <si>
    <t>Camisa de manga corta para caballero, color azul talla L</t>
  </si>
  <si>
    <t>Camisa de manga corta para caballero, color azul talla XL</t>
  </si>
  <si>
    <t>Camisa de manga corta para caballero, color azul talla CH</t>
  </si>
  <si>
    <t>Bata color azul talla M</t>
  </si>
  <si>
    <t>Sudadera con gorro talla M</t>
  </si>
  <si>
    <t>Rompeviento con gorro talla M</t>
  </si>
  <si>
    <t>Playera tipo polo para caballero color azul talla CH</t>
  </si>
  <si>
    <t>Playera tipo polo para dama color amarillo talla CH</t>
  </si>
  <si>
    <t>Playera tipo polo para dama color azul talla CH</t>
  </si>
  <si>
    <t>Playera tipo polo para dama color azul talla M</t>
  </si>
  <si>
    <t>Gorra dry fit estilo cerrada</t>
  </si>
  <si>
    <t>Rack desp p/botas seg 22x35cm</t>
  </si>
  <si>
    <t>Rack desp p/cascos 23x31.5cm</t>
  </si>
  <si>
    <t>Rack desp p/marros 2 a 4 lb</t>
  </si>
  <si>
    <t>Rack desp multip 5x23.5cm</t>
  </si>
  <si>
    <t>Rack desp p/esmeril 11x16cm</t>
  </si>
  <si>
    <t>Rack desp p/taladro 18x13cm</t>
  </si>
  <si>
    <t>Rack desp p/llav cruz 19x30cm</t>
  </si>
  <si>
    <t>Mica porta precio 14.5x10cm</t>
  </si>
  <si>
    <t>AG736</t>
  </si>
  <si>
    <t>CLMC112</t>
  </si>
  <si>
    <t>Clavo para madera con cabeza 1-1/2", 1 kg</t>
  </si>
  <si>
    <t>CLMC2</t>
  </si>
  <si>
    <t>Clavo para madera con cabeza 2", 1 kg</t>
  </si>
  <si>
    <t>CLMC312</t>
  </si>
  <si>
    <t>Clavo para madera con cabeza 3-1/2", 1 kg</t>
  </si>
  <si>
    <t>CLMC4</t>
  </si>
  <si>
    <t>Clavo para madera con cabeza 4", 1 kg</t>
  </si>
  <si>
    <t>CLMC5</t>
  </si>
  <si>
    <t>Clavo para madera con cabeza 5", 1 kg</t>
  </si>
  <si>
    <t>CLM2</t>
  </si>
  <si>
    <t>Clavo para madera sin cabeza 2", 1 kg</t>
  </si>
  <si>
    <t>CLM3</t>
  </si>
  <si>
    <t>Clavo para madera sin cabeza 3", 1 kg</t>
  </si>
  <si>
    <t>CLAC58</t>
  </si>
  <si>
    <t>Clavo alfiler c/cab 5/8" 1kg</t>
  </si>
  <si>
    <t>Clavo tipo alfiler con cabeza 5/8", 1 kg</t>
  </si>
  <si>
    <t>CLAC1</t>
  </si>
  <si>
    <t>Clavo alfiler c/cab 1" 1kg</t>
  </si>
  <si>
    <t>Clavo tipo alfiler con cabeza 1", 1 kg</t>
  </si>
  <si>
    <t>CLA58</t>
  </si>
  <si>
    <t>Clavo alfiler s/cab 5/8" 1kg</t>
  </si>
  <si>
    <t>Clavo tipo alfiler sin cabeza 5/8", 1 kg</t>
  </si>
  <si>
    <t>CLA34</t>
  </si>
  <si>
    <t>Clavo alfiler s/cab 3/4" 1kg</t>
  </si>
  <si>
    <t>Clavo tipo alfiler sin cabeza 3/4", 1 kg</t>
  </si>
  <si>
    <t>CLA1</t>
  </si>
  <si>
    <t>Clavo alfiler s/cab 1" 1kg</t>
  </si>
  <si>
    <t>Clavo tipo alfiler sin cabeza 1", 1 kg</t>
  </si>
  <si>
    <t>GAJM</t>
  </si>
  <si>
    <t>Guantes algodon t/japones M</t>
  </si>
  <si>
    <t>GAJG</t>
  </si>
  <si>
    <t>Guantes algodon t/japones G</t>
  </si>
  <si>
    <t>GAJMF</t>
  </si>
  <si>
    <t>GAJGF</t>
  </si>
  <si>
    <t>GAPG</t>
  </si>
  <si>
    <t>GAPMF</t>
  </si>
  <si>
    <t>GAPGF</t>
  </si>
  <si>
    <t>TAP3</t>
  </si>
  <si>
    <t>Tachuela pavonada 1 kg, #3, 3/8"</t>
  </si>
  <si>
    <t>TAP6</t>
  </si>
  <si>
    <t>Tachuela pavonada 1 kg, #6, 1/2"</t>
  </si>
  <si>
    <t>TAP10</t>
  </si>
  <si>
    <t>Tachuela pavonada 1 kg, #10, 5/8"</t>
  </si>
  <si>
    <t>TAP12</t>
  </si>
  <si>
    <t>Tachuela pavonada 1 kg, #12, 3/4"</t>
  </si>
  <si>
    <t>TAP14</t>
  </si>
  <si>
    <t>Tachuela pavonada 1 kg, #14, 7/8"</t>
  </si>
  <si>
    <t>TAP16</t>
  </si>
  <si>
    <t>Tachuela pavonada 1 kg, #16, 1"</t>
  </si>
  <si>
    <t>DDT45S</t>
  </si>
  <si>
    <t>Disco diaman pta tungs 4-1/2"</t>
  </si>
  <si>
    <t>Disco de diamante multi-corte punta de carburo de tungsteno, 4-1/2"</t>
  </si>
  <si>
    <t>Manija Calabria para entrada función doble, mecanismo embutir, en caja</t>
  </si>
  <si>
    <t>Manija Toscana para entrada función doble, mecanismo embutir, en caja</t>
  </si>
  <si>
    <t>Manija Messina para entrada función doble, mecanismo embutir, en caja</t>
  </si>
  <si>
    <t>Manija Messina para entrada función doble, mecanismo embutir, visual</t>
  </si>
  <si>
    <t>Exhibidor para mostrador con cerradura Toscana de embutir</t>
  </si>
  <si>
    <t>Juego de jaladeras gatillo Classic, latón brillante</t>
  </si>
  <si>
    <t>Mecanismo de embutir función doble, latón brillante, llave estándar</t>
  </si>
  <si>
    <t>Mecanismo de embutir función doble, latón brillante, llave de puntos</t>
  </si>
  <si>
    <t>Conjunto Classic función doble, latón brillante, llave estándar</t>
  </si>
  <si>
    <t>Conjunto Classic función doble, latón brillante, llave de puntos</t>
  </si>
  <si>
    <t>Juego de jaladeras gatillo Classic, latón antiguo</t>
  </si>
  <si>
    <t>Conjunto Classic función doble, latón antiguo, llave estándar</t>
  </si>
  <si>
    <t>Conjunto Classic función doble, latón antiguo, llave de puntos</t>
  </si>
  <si>
    <t>Manija tubular Calabria función de paso, acero inoxidable, en caja</t>
  </si>
  <si>
    <t>Manija tubular Calabria función de paso, acero inoxidable, visual</t>
  </si>
  <si>
    <t>Combo Toscana función doble, acero inoxidable, llave de puntos, en caja</t>
  </si>
  <si>
    <t>Manija tubular Messina función de paso, acero inoxidable, en caja</t>
  </si>
  <si>
    <t>Manija tubular recta función entrada y recámara, níquel satinado, llave estándar, blíster</t>
  </si>
  <si>
    <t>Manija tubular recta función baño, níquel satinado, llave estándar, blíster</t>
  </si>
  <si>
    <t>Manija tubular recta función entrada y recámara, latón brillante, llave estándar, blíster</t>
  </si>
  <si>
    <t>Manija tubular recta función baño, latón brillante, llave estándar, blíster</t>
  </si>
  <si>
    <t>Manija tubular recta función entrada y recámara, latón antiguo, llave estándar, blíster</t>
  </si>
  <si>
    <t>Manija tubular recta función baño, latón antiguo, llave estándar, blíster</t>
  </si>
  <si>
    <t>Manija tubular curva función entrada y recámara, níquel satinado, llave estándar, blíster</t>
  </si>
  <si>
    <t>Manija tubular curva función baño, níquel satinado, llave estándar, blíster</t>
  </si>
  <si>
    <t>Manija tubular curva función entrada y recámara, latón brillante, llave estándar, blíster</t>
  </si>
  <si>
    <t>Manija tubular curva función baño, latón brillante, llave estándar, blíster</t>
  </si>
  <si>
    <t>Manija tubular curva función entrada y recámara, latón antiguo, llave estándar, blíster</t>
  </si>
  <si>
    <t>Manija tubular plana función entrada y recámara, níquel satinado, llave estándar, blíster</t>
  </si>
  <si>
    <t>Manija tubular plana función baño, níquel satinado, llave estándar, blíster</t>
  </si>
  <si>
    <t>Manija cilíndrica curva función recámara, níquel satinado, llave estándar, blíster</t>
  </si>
  <si>
    <t>Manija cilíndrica curva función baño, níquel satinado, llave estándar, blíster</t>
  </si>
  <si>
    <t>Manija cilíndrica recta función recámara, níquel satinado, llave estándar, blíster</t>
  </si>
  <si>
    <t>Manija cilíndrica recta función baño, níquel satinado, llave estándar, blíster</t>
  </si>
  <si>
    <t>Manija cilíndrica plana función recámara, níquel satinado, llave estándar, blíster</t>
  </si>
  <si>
    <t>Manija cilíndrica plana función baño, níquel satinado, llave estándar, blíster</t>
  </si>
  <si>
    <t>Cerrojo residencial función sencilla, acero inoxidable, llave estándar, en caja</t>
  </si>
  <si>
    <t>Cerrojo para embutir auxiliar, función doble, níquel satinado, llave tetra, en caja</t>
  </si>
  <si>
    <t>Cerrojo para embutir auxiliar, función doble, latón antiguo, llave tetra, en caja</t>
  </si>
  <si>
    <t>Cerrojo residencial función doble, latón antiguo, llave estándar, blíster</t>
  </si>
  <si>
    <t>Cerrojo residencial función sencilla, latón antiguo, llave estándar, blíster</t>
  </si>
  <si>
    <t>Cerrojo residencial función doble, latón brillante, llave estándar, blíster</t>
  </si>
  <si>
    <t>Cerrojo residencial función sencilla, latón brillante, llave estándar, blíster</t>
  </si>
  <si>
    <t>Cerrojo para embutir de gancho, níquel satinado, llave tetra, en caja</t>
  </si>
  <si>
    <t>Cerrojo para embutir de gancho, latón antiguo, llave tetra, en caja</t>
  </si>
  <si>
    <t>Cerrojo para embutir de paleta, latón antiguo, llave tetra, en caja</t>
  </si>
  <si>
    <t>Juego de bisagras doble acción color negro, 3", 2 piezas</t>
  </si>
  <si>
    <t>Juego de bisagras doble acción latón brillante 3", 2 piezas</t>
  </si>
  <si>
    <t>Pomo tubular copa recta función recámara, acero inoxidable, llave estándar, blíster</t>
  </si>
  <si>
    <t>Pomo tubular copa recta función recámara, latón antiguo, llave estándar, blíster</t>
  </si>
  <si>
    <t>Pomo tubular copa recta función baño, latón antiguo, llave estándar, blíster</t>
  </si>
  <si>
    <t>Pomo tubular copa recta función recámara, latón brillante, llave estándar, blíster</t>
  </si>
  <si>
    <t>Pomo tubular copa recta función baño, latón brillante, llave estándar, blíster</t>
  </si>
  <si>
    <t>Pomo tubular bola función entrada, acero inoxidable, llave estándar, blíster</t>
  </si>
  <si>
    <t>Pomo tubular bola función baño, acero inoxidable, llave estándar, blíster</t>
  </si>
  <si>
    <t>Pomo tubular bola función recámara, latón antiguo, llave estándar, blíster</t>
  </si>
  <si>
    <t>Pomo tubular bola función baño, latón antiguo, llave estándar, blíster</t>
  </si>
  <si>
    <t>Pomo tubular bola función entrada, latón antiguo, llave estándar, blíster</t>
  </si>
  <si>
    <t>Pomo tubular bola función recámara, latón brillante, llave estándar, blíster</t>
  </si>
  <si>
    <t>Pomo tubular bola función entrada, latón brillante, llave estándar, blíster</t>
  </si>
  <si>
    <t>Pomo cilíndrico bola función entrada, acero inoxidable, llave estándar, blíster</t>
  </si>
  <si>
    <t>Pomo cilíndrico bola función recámara, acero inoxidable, llave estándar, blíster</t>
  </si>
  <si>
    <t>Pomo cilíndrico bola función baño, acero inoxidable, llave estándar, blíster</t>
  </si>
  <si>
    <t>Pomo cilíndrico bola función entrada, latón brillante, llave estándar, blíster</t>
  </si>
  <si>
    <t>Pomo cilíndrico bola función recámara, latón brillante, llave estándar, blíster</t>
  </si>
  <si>
    <t>Pomo cilíndrico bola función baño, latón brillante, llave estándar, blíster</t>
  </si>
  <si>
    <t>Pomo cilíndrico bola función entrada, latón antiguo, llave estándar, blíster</t>
  </si>
  <si>
    <t>Pomo cilíndrico bola función recámara, latón antiguo, llave estándar, blíster</t>
  </si>
  <si>
    <t>Pomo cilíndrico bola función baño, latón antiguo, llave estándar, blíster</t>
  </si>
  <si>
    <t>Barra antipánico universal 1 punto</t>
  </si>
  <si>
    <t>Barra antipánico universal 2 puntos</t>
  </si>
  <si>
    <t>Barra antipánico de toque 1 punto con manija</t>
  </si>
  <si>
    <t>Número 0 bold 4" níquel satinado</t>
  </si>
  <si>
    <t>Número 1 bold 4" níquel satinado</t>
  </si>
  <si>
    <t>Número 2 bold 4" níquel satinado</t>
  </si>
  <si>
    <t>Número 3 bold 4" níquel satinado</t>
  </si>
  <si>
    <t>Número 4 bold 4" níquel satinado</t>
  </si>
  <si>
    <t>Número 5 bold 4" níquel satinado</t>
  </si>
  <si>
    <t>Número 6 bold 4" níquel satinado</t>
  </si>
  <si>
    <t>Número 7 bold 4" níquel satinado</t>
  </si>
  <si>
    <t>Número 8 bold 4" níquel satinado</t>
  </si>
  <si>
    <t>Número 9 bold 4" níquel satinado</t>
  </si>
  <si>
    <t>Número 0 slim 4" níquel satinado</t>
  </si>
  <si>
    <t>Número 1 slim 4" níquel satinado</t>
  </si>
  <si>
    <t>Número 2 slim 4" níquel satinado</t>
  </si>
  <si>
    <t>Número 3 slim 4" níquel satinado</t>
  </si>
  <si>
    <t>Número 4 slim 4" níquel satinado</t>
  </si>
  <si>
    <t>Número 5 slim 4" níquel satinado</t>
  </si>
  <si>
    <t>Número 6 slim 4" níquel satinado</t>
  </si>
  <si>
    <t>Número 7 slim 4" níquel satinado</t>
  </si>
  <si>
    <t>Número 8 slim 4" níquel satinado</t>
  </si>
  <si>
    <t>Número 9 slim 4" níquel satinado</t>
  </si>
  <si>
    <t>Letra A slim 4" níquel satinado</t>
  </si>
  <si>
    <t>Letra B slim 4" níquel satinado</t>
  </si>
  <si>
    <t>Letra C slim 4" níquel satinado</t>
  </si>
  <si>
    <t>Letra D slim 4" níquel satinado</t>
  </si>
  <si>
    <t>Número 0 slim 4" latón brillante</t>
  </si>
  <si>
    <t>Número 1 slim 4" latón brillante</t>
  </si>
  <si>
    <t>Número 2 slim 4" latón brillante</t>
  </si>
  <si>
    <t>Número 3 slim 4" latón brillante</t>
  </si>
  <si>
    <t>Número 4 slim 4" latón brillante</t>
  </si>
  <si>
    <t>Número 5 slim 4" latón brillante</t>
  </si>
  <si>
    <t>Número 6 slim 4" latón brillante</t>
  </si>
  <si>
    <t>Número 7 slim 4" latón brillante</t>
  </si>
  <si>
    <t>Número 8 slim 4" latón brillante</t>
  </si>
  <si>
    <t>Número 9 slim 4" latón brillante</t>
  </si>
  <si>
    <t>Letra A slim 4" latón brillante</t>
  </si>
  <si>
    <t>Letra B slim 4" latón brillante</t>
  </si>
  <si>
    <t>Letra C slim 4" latón brillante</t>
  </si>
  <si>
    <t>Letra D slim 4" latón brillante</t>
  </si>
  <si>
    <t>Buzón blanco 21.5 x 35 x 10.5 cm</t>
  </si>
  <si>
    <t>Buzón negro 21.5 x 35 x 10.5 cm</t>
  </si>
  <si>
    <t>Cerradura sobreponer clásica función derecha , llave tetra, en caja</t>
  </si>
  <si>
    <t>Cerradura sobreponer clásica función izquierda , llave tetra, en caja</t>
  </si>
  <si>
    <t>Cerradura sobreponer clásica función derecha , llave de puntos, en caja</t>
  </si>
  <si>
    <t>Cerradura sobreponer clásica función izquierda , llave de puntos, en caja</t>
  </si>
  <si>
    <t>Cerradura sobreponer clásica función derecha , llave estándar, blíster</t>
  </si>
  <si>
    <t>Cerradura sobreponer clásica función izquierda , llave estándar, blíster</t>
  </si>
  <si>
    <t>Cerradura sobreponer clásica función izquierda , llave estándar, en caja</t>
  </si>
  <si>
    <t>Contra eléctrica, latón brillante, en caja</t>
  </si>
  <si>
    <t>Contra eléctrica, cromo satinado, en caja</t>
  </si>
  <si>
    <t>Jaladera para cerradura de sobreponer, latón brillante, en caja</t>
  </si>
  <si>
    <t>Jaladera para cerradura de sobreponer, latón antiguo, en caja</t>
  </si>
  <si>
    <t>Contra eléctrica con bobina, cromo satinado, en caja</t>
  </si>
  <si>
    <t>Contra eléctrica con bobina, latón brillante, en caja</t>
  </si>
  <si>
    <t>Cerradura de barra fija función izquierda, cromo brillante, llave estándar, blíster</t>
  </si>
  <si>
    <t>Cerradura de barra fija función derecha, cromo brillante, llave estándar, blíster</t>
  </si>
  <si>
    <t>Cerradura de barra libre función izquierda, cromo brillante, llave estándar, blíster</t>
  </si>
  <si>
    <t>Cerradura de barra libre función derecha, cromo brillante, llave estándar, blíster</t>
  </si>
  <si>
    <t>Cerradura de barra fija función izquierda, cromo brillante, llave tetra, blíster</t>
  </si>
  <si>
    <t>Cerradura de barra fija función derecha, cromo brillante, llave tetra, blíster</t>
  </si>
  <si>
    <t>Cerradura de barra fija función izquierda, cromo brillante, llave estándar, en caja</t>
  </si>
  <si>
    <t>Cerradura de barra fija función derecha, cromo brillante, llave estándar, en caja</t>
  </si>
  <si>
    <t>Cerradura de barra libre función izquierda, cromo brillante, llave estándar, en caja</t>
  </si>
  <si>
    <t>Cerradura de barra libre función derecha, cromo brillante, llave estándar, en caja</t>
  </si>
  <si>
    <t>Cerradura de barra fija función izquierda, cromo brillante, llave tetra, en caja</t>
  </si>
  <si>
    <t>Cerradura de barra fija función derecha, cromo brillante, llave tetra, en caja</t>
  </si>
  <si>
    <t>Cerradura de barra libre función derecha, cromo brillante, llave tetra, en caja</t>
  </si>
  <si>
    <t>Cerradura de barra libre función izquierda, cromo brillante, llave tetra, en caja</t>
  </si>
  <si>
    <t>Cerradura para cortina barra libre función doble, llave estándar, en caja</t>
  </si>
  <si>
    <t>Cerradura Euro para puerta de aluminio función doble, blanco, llave estándar</t>
  </si>
  <si>
    <t>Cerradura Euro para puerta de aluminio función doble, negro, llave estándar</t>
  </si>
  <si>
    <t>Cerradura Euro para puerta de aluminio función doble, gris, llave estándar</t>
  </si>
  <si>
    <t>Cerradura clásica para puerta de aluminio función doble, gris, llave estándar</t>
  </si>
  <si>
    <t>Cerradura clásica para puerta de aluminio función doble, blanco, llave estándar</t>
  </si>
  <si>
    <t>Cerradura clásica para puerta de aluminio función doble, café, llave estándar</t>
  </si>
  <si>
    <t>Cerradura clásica para puerta de aluminio función doble, negro, llave estándar</t>
  </si>
  <si>
    <t>Cerradura tubular, cromo brillante, llave estándar, blíster</t>
  </si>
  <si>
    <t>Pasador tipo mouser para puerta, 8.5 cm</t>
  </si>
  <si>
    <t>Pasador tipo mouser para puerta, 10 cm</t>
  </si>
  <si>
    <t>Pasador tipo mouser para puerta, 13 cm</t>
  </si>
  <si>
    <t>Pasador tipo mouser para puerta, 14.5 cm</t>
  </si>
  <si>
    <t>Picaporte sólido, mecanismo de palanca, 30 cm</t>
  </si>
  <si>
    <t>Picaporte sólido, mecanismo de palanca, 40 cm</t>
  </si>
  <si>
    <t>Picaporte sólido, mecanismo de palanca, 55 cm</t>
  </si>
  <si>
    <t>Pasador para ventana sin contra, natural</t>
  </si>
  <si>
    <t>Pasador para ventana con contra, natural</t>
  </si>
  <si>
    <t>Pasador para ventana sin contra, cromada</t>
  </si>
  <si>
    <t>Pasador para ventana con contra, cromada</t>
  </si>
  <si>
    <t>Manija para ventana tipo perico, galvanizada</t>
  </si>
  <si>
    <t>Pasador oculto para puerta y ventana, galvanizada</t>
  </si>
  <si>
    <t>Bisagra tubular 1" natural, para puertas y ventanas metálicas</t>
  </si>
  <si>
    <t>Carretilla para portón 300 kg</t>
  </si>
  <si>
    <t>Carretilla para portón 500 kg</t>
  </si>
  <si>
    <t>Bisagra tubular 3/8" natural, para puertas y ventanas metálicas</t>
  </si>
  <si>
    <t>Bisagra tubular 1/2" natural, para puertas y ventanas metálicas</t>
  </si>
  <si>
    <t>Bisagra tubular 5/8" natural, para puertas y ventanas metálicas</t>
  </si>
  <si>
    <t>Bisagra tubular 3/4" natural, para puertas y ventanas metálicas</t>
  </si>
  <si>
    <t>Bisagra piano 1-1/4" x 1 m, natural, en caja</t>
  </si>
  <si>
    <t>Bisagra piano 1-1/2" x 1 m, natural, en caja</t>
  </si>
  <si>
    <t>Bisagra piano 1" x 3.5 m, natural, en caja</t>
  </si>
  <si>
    <t>Bisagra piano 1-1/4" x 3.5 m, natural, en caja</t>
  </si>
  <si>
    <t>Bisagra piano 1-1/2" x 3.5 m, natural, en caja</t>
  </si>
  <si>
    <t>Bisagra piano barrenadas 1-1/4" x 1 m, natural, en caja</t>
  </si>
  <si>
    <t>Bisagra piano barrenadas 1-1/2" x 1 m, natural, en caja</t>
  </si>
  <si>
    <t>Bisagra piano barrenadas 1" x 3.5 m, natural, en caja</t>
  </si>
  <si>
    <t>Bisagra piano barrenadas 1-1/4" x 3.5 m, natural, en caja</t>
  </si>
  <si>
    <t>Bisagra piano barrenadas 1-1/2" x 3.5 m, natural, en caja</t>
  </si>
  <si>
    <t>Bisagra piano barrenadas 1" x 1 m, natural, en caja</t>
  </si>
  <si>
    <t>Juego de carretilla sencilla para clóset, galvanizada</t>
  </si>
  <si>
    <t>Juego de carretilla doble riel para clóset, galvanizada</t>
  </si>
  <si>
    <t>Juego de carretilla al piso para clóset, galvanizada</t>
  </si>
  <si>
    <t>Juego de carretillas riel TT 4 baleros para clóset, galvanizada</t>
  </si>
  <si>
    <t>Juego de carretillas riel TT 2 baleros para clóset, galvanizada</t>
  </si>
  <si>
    <t>Tubo ovalado para clóset 3 m, de aluminio</t>
  </si>
  <si>
    <t>Riel tipo JJ para clóset 2 m, de lámina</t>
  </si>
  <si>
    <t>Riel tipo JJ para clóset 3 m, de lámina</t>
  </si>
  <si>
    <t>Riel tipo JJ para clóset 2 m, de aluminio</t>
  </si>
  <si>
    <t>Riel tipo JJ para clóset 3 m, de aluminio</t>
  </si>
  <si>
    <t>Riel tipo TT para clóset 2 m, de aluminio</t>
  </si>
  <si>
    <t>Riel tipo TT para clóset 3 m, de aluminio</t>
  </si>
  <si>
    <t>Riel tipo TT para clóset 1.8 m, de lámina</t>
  </si>
  <si>
    <t>Riel tipo TT para clóset 2.4 m, de lámina</t>
  </si>
  <si>
    <t>Gancho perchero sombrero y abrigo, latón brillante</t>
  </si>
  <si>
    <t>Gancho perchero sombrero y abrigo, níquel satinado</t>
  </si>
  <si>
    <t>Gancho perchero doble, latón brillante</t>
  </si>
  <si>
    <t>Gancho perchero doble, níquel satinado</t>
  </si>
  <si>
    <t>Bisagra recta bidimensional 35 mm</t>
  </si>
  <si>
    <t>Bisagra curva bidimensional 35 mm</t>
  </si>
  <si>
    <t>Bisagra recta bidimensional 26 mm</t>
  </si>
  <si>
    <t>Bisagra curva bidimensional 26 mm</t>
  </si>
  <si>
    <t>Bisagra marco frontal bidimensional 35 mm</t>
  </si>
  <si>
    <t>Bisagra recta bidimensional 35 mm, cierre suave</t>
  </si>
  <si>
    <t>Bisagra curva bidimensional 35 mm, cierre suave</t>
  </si>
  <si>
    <t>Bisagra acodada bidimensional 35 mm, cierre suave</t>
  </si>
  <si>
    <t>Candado de acero corto 38 mm, llave estándar, en caja</t>
  </si>
  <si>
    <t>Candado de acero corto 45 mm, llave estándar, en caja</t>
  </si>
  <si>
    <t>Candado de acero corto 50 mm, llave estándar, en caja</t>
  </si>
  <si>
    <t>Candado de acero largo 38 mm, llave estándar, en caja</t>
  </si>
  <si>
    <t>Candado de acero largo 45 mm, llave estándar, en caja</t>
  </si>
  <si>
    <t>Candado de acero largo 50 mm, llave estándar, en caja</t>
  </si>
  <si>
    <t>Candado de acero corto 38 mm, llave estándar</t>
  </si>
  <si>
    <t>Candado de acero corto 45 mm, llave estándar</t>
  </si>
  <si>
    <t>Candado de acero corto 50 mm, llave estándar</t>
  </si>
  <si>
    <t>Candado de acero largo 38 mm, llave estándar</t>
  </si>
  <si>
    <t>Candado de acero largo 45 mm, llave estándar</t>
  </si>
  <si>
    <t>Candado de acero largo 50 mm, llave estándar</t>
  </si>
  <si>
    <t>Candado de latón corto 30 mm, llave estándar</t>
  </si>
  <si>
    <t>Candado de latón corto 40 mm, llave estándar</t>
  </si>
  <si>
    <t>Candado de latón corto 45 mm, llave estándar</t>
  </si>
  <si>
    <t>Candado de latón corto 50 mm, llave estándar</t>
  </si>
  <si>
    <t>Candado de latón largo 30 mm, llave estándar</t>
  </si>
  <si>
    <t>Candado de latón largo 40 mm, llave estándar</t>
  </si>
  <si>
    <t>Candado de latón largo 45 mm, llave estándar</t>
  </si>
  <si>
    <t>Candado de latón largo 50 mm, llave estándar</t>
  </si>
  <si>
    <t>Candado de latón extra largo 30 mm, llave estándar</t>
  </si>
  <si>
    <t>Candado de latón extra largo 40 mm, llave estándar</t>
  </si>
  <si>
    <t>Candado de latón extra largo 50 mm, llave estándar</t>
  </si>
  <si>
    <t>Candado de acero corto 32 mm, acabado latonado, llave estándar</t>
  </si>
  <si>
    <t>Candado de acero corto 38 mm, acabado latonado, llave estándar</t>
  </si>
  <si>
    <t>Candado de acero corto 50 mm, acabado latonado, llave estándar</t>
  </si>
  <si>
    <t>Candado de acero corto 63 mm, acabado latonado, llave estándar</t>
  </si>
  <si>
    <t>Candado de latón sólido corto 25 mm, llave estándar</t>
  </si>
  <si>
    <t>Candado de latón sólido corto 30 mm, llave estándar</t>
  </si>
  <si>
    <t>Candado de latón sólido corto 40 mm, llave estándar</t>
  </si>
  <si>
    <t>Candado de latón sólido corto 50 mm, llave estándar</t>
  </si>
  <si>
    <t>Candado impermeable corto 40 mm, llave estándar</t>
  </si>
  <si>
    <t>Candado impermeable largo 40 mm, llave estándar</t>
  </si>
  <si>
    <t>Candado laminado corto 30 mm, llave estándar</t>
  </si>
  <si>
    <t>Candado laminado corto 40 mm, llave estándar</t>
  </si>
  <si>
    <t>Candado laminado corto 50 mm, llave estándar</t>
  </si>
  <si>
    <t>Candado laminado corto 45 mm, llave estándar</t>
  </si>
  <si>
    <t>Candado laminado corto 65 mm, llave estándar</t>
  </si>
  <si>
    <t>Candado de combinación programable TSA para maleta, rosa, 20 mm</t>
  </si>
  <si>
    <t>Candado de combinación programable TSA para maleta, negro 30 mm</t>
  </si>
  <si>
    <t>Candado de combinación de disco, negro, 50 mm</t>
  </si>
  <si>
    <t>Candado de combinación de disco, rojo, 50 mm</t>
  </si>
  <si>
    <t>Candado de combinación de disco, amarillo, 50 mm</t>
  </si>
  <si>
    <t>Candado de combinación programable para maleta, rojo, 36 mm</t>
  </si>
  <si>
    <t>Candado de combinación programable para maleta, latón, 20 mm</t>
  </si>
  <si>
    <t>Candado de combinación programable para maleta, latón, 30 mm</t>
  </si>
  <si>
    <t>Candado de combinación programable para maleta, latón, 40 mm</t>
  </si>
  <si>
    <t>Candado cable con llave estándar 1.5 cm x 1 m</t>
  </si>
  <si>
    <t>Camisa de manga corta para caballero, color blanco talla M</t>
  </si>
  <si>
    <t>Camisa de manga corta para caballero, color blanco talla L</t>
  </si>
  <si>
    <t>Camisa de manga corta para caballero, color blanco talla XL</t>
  </si>
  <si>
    <t>Rompeviento  talla M</t>
  </si>
  <si>
    <t>Camisa de manga corta para caballero, color blanco talla CH</t>
  </si>
  <si>
    <t>Playera tipo polo para dama color blanco talla CH</t>
  </si>
  <si>
    <t>Playera tipo polo para dama color blanco talla M</t>
  </si>
  <si>
    <t>Charola mult t/rep bca 55x28cm</t>
  </si>
  <si>
    <t>15GA</t>
  </si>
  <si>
    <t>16GA</t>
  </si>
  <si>
    <t>17GA</t>
  </si>
  <si>
    <t>ANF8</t>
  </si>
  <si>
    <t>Dest ambar ph redon #2x4"</t>
  </si>
  <si>
    <t>Pinza de presión de 11" ajustable tipo "C"</t>
  </si>
  <si>
    <t>Pinza 1000V 6-5/16" univ</t>
  </si>
  <si>
    <t>Nivel láser automático 2 líneas 360°</t>
  </si>
  <si>
    <t>Esmerila ang 9" 2600W</t>
  </si>
  <si>
    <t>Esmerila ang 7" 2600W</t>
  </si>
  <si>
    <t>Sierra circ 7-1/4" 1500W 120V</t>
  </si>
  <si>
    <t>Mochila c/portalap resp acolch</t>
  </si>
  <si>
    <t>RDISG</t>
  </si>
  <si>
    <t>TEX</t>
  </si>
  <si>
    <t>Allanadora gasolina 6.5HP</t>
  </si>
  <si>
    <t>Allanadora a gasolina con motor de 4 tiempos 6.5 HP</t>
  </si>
  <si>
    <t>Destapacaños tipo pistola 4.6m</t>
  </si>
  <si>
    <t>Dest bimat cab 1/8x4"</t>
  </si>
  <si>
    <t>Dest bimat cab 1/8x6"</t>
  </si>
  <si>
    <t>Dest bimat cab 1/8x8"</t>
  </si>
  <si>
    <t>Dest bimat cab 3/16x4"</t>
  </si>
  <si>
    <t>Dest bimat cab 3/16x6"</t>
  </si>
  <si>
    <t>Dest bimat cab 3/16x8"</t>
  </si>
  <si>
    <t>Dest ngo plana redon 1/4x4"</t>
  </si>
  <si>
    <t>Dest ngo plana redon 1/4x6"</t>
  </si>
  <si>
    <t>Dest ngo plana redon 3/16x4"</t>
  </si>
  <si>
    <t>Dest ngo plana redon 5/16x6"</t>
  </si>
  <si>
    <t>Dest ngo plana redon 3/8x8"</t>
  </si>
  <si>
    <t>Extractor rev 3 quij t/B 3"</t>
  </si>
  <si>
    <t>Extractor rev 3 quij t/B 4"</t>
  </si>
  <si>
    <t>Extractor rev 3 quij t/B 6"</t>
  </si>
  <si>
    <t>Extractor rev 3 quij t/B 8"</t>
  </si>
  <si>
    <t>Mang nivel rollo 1/4" 100m</t>
  </si>
  <si>
    <t>Mang nivel rollo 5/16" 100m</t>
  </si>
  <si>
    <t>Mang nivel rollo 3/8" 100m</t>
  </si>
  <si>
    <t>Machue ac carb 3/16"-24NS</t>
  </si>
  <si>
    <t>Machue ac carb 1/4"-20NC</t>
  </si>
  <si>
    <t>Machue ac carb 1/4"-28NF</t>
  </si>
  <si>
    <t>Machue ac carb 5/16"-18NC</t>
  </si>
  <si>
    <t>Machue ac carb 5/16"-24NF</t>
  </si>
  <si>
    <t>Machue ac carb 3/8"-16NC</t>
  </si>
  <si>
    <t>Machue ac carb 3/8"-24NF</t>
  </si>
  <si>
    <t>Machue ac carb 7/16"-14NC</t>
  </si>
  <si>
    <t>Machue ac carb 1/2"-13NC</t>
  </si>
  <si>
    <t>Machue ac carb 5/8"-11NC</t>
  </si>
  <si>
    <t>Machue ac carb M4x0.7</t>
  </si>
  <si>
    <t>Machue ac carb M5x0.8</t>
  </si>
  <si>
    <t>Machue ac carb M6x1</t>
  </si>
  <si>
    <t>Machue ac carb M8x1</t>
  </si>
  <si>
    <t>Machue ac carb M8x1.25</t>
  </si>
  <si>
    <t>Machue ac carb M10x1.25</t>
  </si>
  <si>
    <t>Machue ac carb M10x1.5</t>
  </si>
  <si>
    <t>Machue ac carb M12x1.25</t>
  </si>
  <si>
    <t>Machue ac carb M12x1.5</t>
  </si>
  <si>
    <t>Machue ac carb p/tub 1/8-27NPT</t>
  </si>
  <si>
    <t>Machue ac carb p/tub 1/4-18NPT</t>
  </si>
  <si>
    <t>Machue ac carb p/tub 3/8-18NPT</t>
  </si>
  <si>
    <t>Machue ac carb p/tub 1/2-14NPT</t>
  </si>
  <si>
    <t>Machue ac carb p/tub 3/4-14NPT</t>
  </si>
  <si>
    <t>Machue ac carb 3/4"-10NC</t>
  </si>
  <si>
    <t>Machue ac carb 3/16"-32NS</t>
  </si>
  <si>
    <t>Machue ac carb 7/16"-20NF</t>
  </si>
  <si>
    <t>Machue ac carb 1/2"-20NF</t>
  </si>
  <si>
    <t>Machue ac carb 9/16"-12NC</t>
  </si>
  <si>
    <t>Machue ac carb 9/16"-18NF</t>
  </si>
  <si>
    <t>Machue ac carb M10x1</t>
  </si>
  <si>
    <t>Martillo uña cva tub 16oz</t>
  </si>
  <si>
    <t>Martillo uña cva forj 16oz</t>
  </si>
  <si>
    <t>Martillo uña rect forj 16oz</t>
  </si>
  <si>
    <t>Martillo uña cva forj 20oz</t>
  </si>
  <si>
    <t>Martillo uña rect forj 20oz</t>
  </si>
  <si>
    <t>Martillo uña cva FV 16oz</t>
  </si>
  <si>
    <t>Martillo uña rect FV 16oz</t>
  </si>
  <si>
    <t>Martillo uña rect pulido 16oz</t>
  </si>
  <si>
    <t>Martillo uña rect pulido 20oz</t>
  </si>
  <si>
    <t>Martillo california rect 25oz</t>
  </si>
  <si>
    <t>Multimetro dig</t>
  </si>
  <si>
    <t>Multimetro prof gan</t>
  </si>
  <si>
    <t>Exacto metal recub grip 6"</t>
  </si>
  <si>
    <t>Pinza hacendado dble recub 11"</t>
  </si>
  <si>
    <t>Pinza sacab revol 6 med perf</t>
  </si>
  <si>
    <t>Pinza hacendado c/recub 11"</t>
  </si>
  <si>
    <t>Pinza extension 10 pos 10"</t>
  </si>
  <si>
    <t>Pinza extension 5 pos 8"</t>
  </si>
  <si>
    <t>Pinza extension 6 pos 12"</t>
  </si>
  <si>
    <t>Pinza mgo dble plastis 11" lga</t>
  </si>
  <si>
    <t>Pinza mgo dble plastis 16" lga</t>
  </si>
  <si>
    <t>Pinza pelacable 10-26 AWG 6"</t>
  </si>
  <si>
    <t>Pinza pelacable 10-22 AWG 8"</t>
  </si>
  <si>
    <t>Pinza pelacable 10-24 AWG 9"</t>
  </si>
  <si>
    <t>Pinza pelacable 10-20 AWG 10"</t>
  </si>
  <si>
    <t>Pinza presion 10" cva</t>
  </si>
  <si>
    <t>Pinza presion 7" cva</t>
  </si>
  <si>
    <t>Pinza presion 5" cva</t>
  </si>
  <si>
    <t>Pinza presion 7" recta</t>
  </si>
  <si>
    <t>Pinza presion 10"cva</t>
  </si>
  <si>
    <t>Pinza presion 11" tipo C</t>
  </si>
  <si>
    <t>Pinza presion 12" recta</t>
  </si>
  <si>
    <t>Pinza presion 4" cva</t>
  </si>
  <si>
    <t>Pinza presion 12" cva</t>
  </si>
  <si>
    <t>Pinza presion 6" nariz lga</t>
  </si>
  <si>
    <t>Pinza presion 9" nariz lga</t>
  </si>
  <si>
    <t>Pinza presion 8" cadena</t>
  </si>
  <si>
    <t>Pison hierro 8x8"</t>
  </si>
  <si>
    <t>Pison hierro 10x10"</t>
  </si>
  <si>
    <t>Pistola calafatead c/cremaller</t>
  </si>
  <si>
    <t>Pistola calafatead lisa alum</t>
  </si>
  <si>
    <t>Pistola calafatead lisa ref</t>
  </si>
  <si>
    <t>Pistola calafatead lisa dble</t>
  </si>
  <si>
    <t>Tripie univ trabajo 11" a 36"</t>
  </si>
  <si>
    <t>Prensa C 4" hierro nodu</t>
  </si>
  <si>
    <t>Prensa C 5" hierro nodu</t>
  </si>
  <si>
    <t>Prensa C 2-1/2" nodu garg prof</t>
  </si>
  <si>
    <t>Prensa C 3" nodu garg prof</t>
  </si>
  <si>
    <t>Prensa plast c/resort  4"</t>
  </si>
  <si>
    <t>Prensa plast c/resort  6"</t>
  </si>
  <si>
    <t>Prensa plast c/resort  8"</t>
  </si>
  <si>
    <t>Rastrillo p/jard 14 dient 60"</t>
  </si>
  <si>
    <t>Raspador mad lgo 4"</t>
  </si>
  <si>
    <t>Rastrillo p/asfal 14 dient 60"</t>
  </si>
  <si>
    <t>Rastrillo p/jard 16 dient 60"</t>
  </si>
  <si>
    <t>Rastrillo p/asfal 16 dient 60"</t>
  </si>
  <si>
    <t>Rastrillo p/jard 15 dient 48"</t>
  </si>
  <si>
    <t>Rastrillo p/jard 17 dient 54"</t>
  </si>
  <si>
    <t>Raspador mad lgo 7"</t>
  </si>
  <si>
    <t>Rastrillo McLeod 6 dient 48"</t>
  </si>
  <si>
    <t>Remachad t/acord mgo zamac</t>
  </si>
  <si>
    <t>Remachad t/tij bzos lgos neop</t>
  </si>
  <si>
    <t>Volteador alum una sola pz</t>
  </si>
  <si>
    <t>Rayador alum una sola pz</t>
  </si>
  <si>
    <t>Serrucho mgo madera 18"</t>
  </si>
  <si>
    <t>Serrucho mgo madera 20"</t>
  </si>
  <si>
    <t>Dado p/tarraja 2" NPT</t>
  </si>
  <si>
    <t>Maneral p/tarraj 1-1/2"-2"</t>
  </si>
  <si>
    <t>Adapt dado tarraj 1/4"-1-1/4"</t>
  </si>
  <si>
    <t>Tijeras p/costura 6"</t>
  </si>
  <si>
    <t>Tijeras p/costura 7"</t>
  </si>
  <si>
    <t>Tijeras p/costura ojo gde 6"</t>
  </si>
  <si>
    <t>Tijeras p/costura ojo gde 7"</t>
  </si>
  <si>
    <t>Tijeras p/uñas 3-3/4"</t>
  </si>
  <si>
    <t>Tenaza p/carp 8" dble recub</t>
  </si>
  <si>
    <t>Tenaza p/carp 8"</t>
  </si>
  <si>
    <t>Zapa-pico mgo mad 36" 5lb</t>
  </si>
  <si>
    <t>Talach-hacha mgo mad 36" 5lb</t>
  </si>
  <si>
    <t>Pico-pico mgo mad 36" 5lb</t>
  </si>
  <si>
    <t>Pico-pico sin mango 5lb</t>
  </si>
  <si>
    <t>Zapa-pico sin mango 5lb</t>
  </si>
  <si>
    <t>Repuesto mgo fib vd p/ZP7MF</t>
  </si>
  <si>
    <t>Talach-pico mgo fib vd 36" 5lb</t>
  </si>
  <si>
    <t>Zapa-pico sin mango 7lb</t>
  </si>
  <si>
    <t>Zapa-pico mgo mad 36" 7lb</t>
  </si>
  <si>
    <t>Horquilla sep d/tirantes direc</t>
  </si>
  <si>
    <t>Horquilla sep d/rotula del nud</t>
  </si>
  <si>
    <t>Abrillantador de llantas 1Lt</t>
  </si>
  <si>
    <t>Cera de silicones 300ml</t>
  </si>
  <si>
    <t>Cera carnaúba 250ml</t>
  </si>
  <si>
    <t>Desengrasante 1Lt</t>
  </si>
  <si>
    <t>Shampoo para auto 1Lt</t>
  </si>
  <si>
    <t>Gauge de caratula 60PSI</t>
  </si>
  <si>
    <t>Gauge lapiz dble cab 20.50cm</t>
  </si>
  <si>
    <t>Gauge lapiz dble cab 38.20cm</t>
  </si>
  <si>
    <t>Removedor llantas de 8" a 12"</t>
  </si>
  <si>
    <t>Jgo med comp bomba gas</t>
  </si>
  <si>
    <t>Cargador bateria 200A</t>
  </si>
  <si>
    <t>Cargador bateria 50A</t>
  </si>
  <si>
    <t>Cargador bateria 180A</t>
  </si>
  <si>
    <t>Hidromet p/bat 1100-1300 g/cm2</t>
  </si>
  <si>
    <t>Pinza p/abrazaderas 2-1/2"</t>
  </si>
  <si>
    <t>Gato hidraulic patin cmp 2t</t>
  </si>
  <si>
    <t>Gato hidraulic patin cmp 3t</t>
  </si>
  <si>
    <t>Gato hidraulic patin cmp 3.5t</t>
  </si>
  <si>
    <t>Gato hidraulic patin cmp 1.5t</t>
  </si>
  <si>
    <t>Gato hidraulic transm 0.5t</t>
  </si>
  <si>
    <t>Gato hidraulic transm 1t</t>
  </si>
  <si>
    <t>Gato tijera 1t</t>
  </si>
  <si>
    <t>Cepillo elect 3-1/4" 800W</t>
  </si>
  <si>
    <t>Esmerila ang 4-1/2-5" 710W</t>
  </si>
  <si>
    <t>Barra de silicón 5/16" x 10 cm, 12 piezas en blíster</t>
  </si>
  <si>
    <t>Barra de silicón 1/2" x 10 cm, 12 piezas en blíster</t>
  </si>
  <si>
    <t>Barra de silicón 1/2" x 15 cm, 1 kg en bolsa</t>
  </si>
  <si>
    <t>Barra de silicón 1/2" x 30 cm, 1 kg en bolsa</t>
  </si>
  <si>
    <t>Broq 3/8" rosca 3/8-24NF</t>
  </si>
  <si>
    <t>Broq 1/2" rosca 1/2-20NF</t>
  </si>
  <si>
    <t>Jgo carbones p/RR616A</t>
  </si>
  <si>
    <t>Jgo carbones p/EA404C</t>
  </si>
  <si>
    <t>Jgo carbones p/LO314</t>
  </si>
  <si>
    <t>Jgo carbones p/CN506</t>
  </si>
  <si>
    <t>Jgo carbones p/TEL538</t>
  </si>
  <si>
    <t>Jgo carbones p/RR612</t>
  </si>
  <si>
    <t>Jgo carbones p/SC407D</t>
  </si>
  <si>
    <t>Manguera p/aspi 10-12 gal</t>
  </si>
  <si>
    <t>Manguera p/aspi 6 gal</t>
  </si>
  <si>
    <t>Filtro espuma p/aspi 6 gal</t>
  </si>
  <si>
    <t>Filtro tela p/aspi 6 gal</t>
  </si>
  <si>
    <t>Manguera p/aspi 3 gal</t>
  </si>
  <si>
    <t>Filtro espuma p/aspi 3 gal</t>
  </si>
  <si>
    <t>Filtro tela p/aspi 3 gal</t>
  </si>
  <si>
    <t>Mang p/aire alt pres 3/8"x7.5m</t>
  </si>
  <si>
    <t>Mang p/aire alt pres 3/8"x10m</t>
  </si>
  <si>
    <t>Mang p/aire bja pres 1/4"x5m</t>
  </si>
  <si>
    <t>Mang p/aire bja pres 1/4"x10m</t>
  </si>
  <si>
    <t>Mang p/aire bja pres 1/4"x15m</t>
  </si>
  <si>
    <t>Mang p/aire alt pres 3/8"x15m</t>
  </si>
  <si>
    <t>Mang p/aire t/resort 1/4"x7.5m</t>
  </si>
  <si>
    <t>Mang p/aire t/resort 1/4"x15m</t>
  </si>
  <si>
    <t>Mang p/aire t/resort 3/8"x7.5m</t>
  </si>
  <si>
    <t>Mang p/aire t/resort 3/8"x15m</t>
  </si>
  <si>
    <t>Jgo pistola soplet 6pz</t>
  </si>
  <si>
    <t>Mang PVC ref p/aire 1/2"x10m</t>
  </si>
  <si>
    <t>Mang PVC ref p/aire 1/2"x15m</t>
  </si>
  <si>
    <t>Hidro elect 1750W 127V 6Lt</t>
  </si>
  <si>
    <t>Filtro p/hidro HL850/800</t>
  </si>
  <si>
    <t>Lanza turbo p/hidro HL720A</t>
  </si>
  <si>
    <t>Lanza turbo p/hidro HL519</t>
  </si>
  <si>
    <t>Riel manguera p/hidro HL720</t>
  </si>
  <si>
    <t>Lanza y pistola p/hidro HL743</t>
  </si>
  <si>
    <t>Manguera p/hidro HL743/732</t>
  </si>
  <si>
    <t>Boquillas p/hid rociado 4pz</t>
  </si>
  <si>
    <t>Placa comp gasolina 6.5HP</t>
  </si>
  <si>
    <t>Soldadora invert 110-220V 140A</t>
  </si>
  <si>
    <t>Soldadora invert 110-220V 160A</t>
  </si>
  <si>
    <t>Soldadora invert 110-220V 200A</t>
  </si>
  <si>
    <t>Soldadora invert 110V 100A</t>
  </si>
  <si>
    <t>Electrodo 6013 diametro 3/32"</t>
  </si>
  <si>
    <t>Electrodo 6013 diametro 1/8"</t>
  </si>
  <si>
    <t>Electrodo 6013 diametro 5/32"</t>
  </si>
  <si>
    <t>Electrodo 7018 diametro 1/8"</t>
  </si>
  <si>
    <t>Electrodo 7018 diametro 5/32"</t>
  </si>
  <si>
    <t>Clavos rollo p/clav neu 1-3/4"</t>
  </si>
  <si>
    <t>Clavos rollo p/clav neu 2-1/2"</t>
  </si>
  <si>
    <t>Clavos rollo p/clav neu 2"</t>
  </si>
  <si>
    <t>Remachadora neumática para boquillas 3/32" a 3/16"</t>
  </si>
  <si>
    <t>Jgo aerog p/succion 20ml 7pz</t>
  </si>
  <si>
    <t>Repuesto p/hacha LE2-5M-4M-3M</t>
  </si>
  <si>
    <t>Repuesto p/hacha HM3 1/2</t>
  </si>
  <si>
    <t>Machete lamin amar acapulq 24"</t>
  </si>
  <si>
    <t>Machete lamin amar acapulq 27"</t>
  </si>
  <si>
    <t>Machete lamin amar rcto 18"</t>
  </si>
  <si>
    <t>Machete lamin amar rcto 20"</t>
  </si>
  <si>
    <t>Machete lamin amar rcto 22"</t>
  </si>
  <si>
    <t>Machete lamin amar rcto 24"</t>
  </si>
  <si>
    <t>Machete lamin amar rcto 26"</t>
  </si>
  <si>
    <t>Machete lamin amar caguay 27"</t>
  </si>
  <si>
    <t>Machete troq ngo acapulq 24"</t>
  </si>
  <si>
    <t>Machete troq ngo acapulq 27"</t>
  </si>
  <si>
    <t>Machete troq ngo rcto 18"</t>
  </si>
  <si>
    <t>Machete troq ngo rcto 20"</t>
  </si>
  <si>
    <t>Machete troq ngo rcto 22"</t>
  </si>
  <si>
    <t>Machete troq ngo rcto 24"</t>
  </si>
  <si>
    <t>Machete troq ngo rcto 26"</t>
  </si>
  <si>
    <t>Machete lamin amar acapulq 22"</t>
  </si>
  <si>
    <t>Machete lamin amar rcto 14"</t>
  </si>
  <si>
    <t>Machete lamin amar rcto 16"</t>
  </si>
  <si>
    <t>Machete lamin amar caguay 24"</t>
  </si>
  <si>
    <t>Machete troq ngo rcto 14"</t>
  </si>
  <si>
    <t>Machete troq ngo rcto 16"</t>
  </si>
  <si>
    <t>Machete troq ngo caguay 24"</t>
  </si>
  <si>
    <t>55CA</t>
  </si>
  <si>
    <t>Candado de máxima seguridad tipo gancho corto 109 mm, llave estándar</t>
  </si>
  <si>
    <t>56CA</t>
  </si>
  <si>
    <t>Candado de máxima seguridad tipo gancho largo 109 mm, llave estándar</t>
  </si>
  <si>
    <t>Pomo tubular bola función baño, latón brillante, blíster</t>
  </si>
  <si>
    <t>CLL36</t>
  </si>
  <si>
    <t>Caja met p/36 llaves</t>
  </si>
  <si>
    <t>Caja metálica para 36 llaves</t>
  </si>
  <si>
    <t>CLL60</t>
  </si>
  <si>
    <t>Caja met p/60 llaves</t>
  </si>
  <si>
    <t>Caja metálica para 60 llaves</t>
  </si>
  <si>
    <t>1201V</t>
  </si>
  <si>
    <t>1201VM</t>
  </si>
  <si>
    <t>4901V</t>
  </si>
  <si>
    <t>4901VM</t>
  </si>
  <si>
    <t>DDS7</t>
  </si>
  <si>
    <t>RD3/4</t>
  </si>
  <si>
    <t>Rack plast p/dados 3/4" 50pz</t>
  </si>
  <si>
    <t>Rack plástico para dados de 3/4", 50 piezas</t>
  </si>
  <si>
    <t>GONELC</t>
  </si>
  <si>
    <t>Barra para motosierra 18"</t>
  </si>
  <si>
    <t>Barra para motosierra 20"</t>
  </si>
  <si>
    <t>Barra para motosierra 22"</t>
  </si>
  <si>
    <t>Cadena para motosierra 16"</t>
  </si>
  <si>
    <t>Cadena para motosierra 18"</t>
  </si>
  <si>
    <t>Cadena para motosierra 20"</t>
  </si>
  <si>
    <t>Cadena para motosierra 22"</t>
  </si>
  <si>
    <t>Resanador de muros 236 ml</t>
  </si>
  <si>
    <t>EXPUNTA</t>
  </si>
  <si>
    <t>CAT60A</t>
  </si>
  <si>
    <t>31CFU</t>
  </si>
  <si>
    <t>Caja fuerte metálica chica 31 cm</t>
  </si>
  <si>
    <t>35CFU</t>
  </si>
  <si>
    <t>Caja fuerte metálica mediana 35 cm</t>
  </si>
  <si>
    <t>41CFU</t>
  </si>
  <si>
    <t>Rack p/discos abras gen</t>
  </si>
  <si>
    <t>Polipasto manual 1 ram 1t 6m</t>
  </si>
  <si>
    <t>Orejera ajust prot aud 30dB</t>
  </si>
  <si>
    <t>Linterna LED cuerpo alum 80lm</t>
  </si>
  <si>
    <t>Guantes tipo bloquero unitalla</t>
  </si>
  <si>
    <t>PC415</t>
  </si>
  <si>
    <t>RRUEDC</t>
  </si>
  <si>
    <t>Rack con ruedas y rodajas, 172 piezas</t>
  </si>
  <si>
    <t>Bailarina compactadora a gasolina con motor de 4 tiempos 6.5 HP</t>
  </si>
  <si>
    <t>Placa compactadora a gasolina con motor de 4 tiempos 6.5 HP</t>
  </si>
  <si>
    <t>Juego de aerógrafo por succión capacidad 20 ml 35 PSI, 7 piezas</t>
  </si>
  <si>
    <t>Pist rgo PVC 7 func 3/4"GHT</t>
  </si>
  <si>
    <t>Pist rgo met 6 func 3/4"GHT</t>
  </si>
  <si>
    <t>Pist rgo PVC 9 func 3/4"GHT</t>
  </si>
  <si>
    <t>Arco tubular p/jardinero 21"</t>
  </si>
  <si>
    <t>Arco tubular p/jardinero 24"</t>
  </si>
  <si>
    <t>Cavahoyos mgo mad 42" Jard</t>
  </si>
  <si>
    <t>Cavahoyos mgo mad 48" Atlas</t>
  </si>
  <si>
    <t>Cavahoyos mgo mad 48" Herc</t>
  </si>
  <si>
    <t>Cavahoyos mgo met 48" Herc</t>
  </si>
  <si>
    <t>Cavahoyos mgo met 45" Agric</t>
  </si>
  <si>
    <t>Cinta señal 2" 18m ngo/amar</t>
  </si>
  <si>
    <t>Cinta señal 2" 18m bco/rjo</t>
  </si>
  <si>
    <t>Cinta señal 2" 18m bco/vde</t>
  </si>
  <si>
    <t>Cadena plast 6mm 25m amar</t>
  </si>
  <si>
    <t>Cadena plast 6mm 25m nja</t>
  </si>
  <si>
    <t>Cadena plast 8mm 25m amar</t>
  </si>
  <si>
    <t>Cadena plast 8mm 25m nja</t>
  </si>
  <si>
    <t>Cono precaucion pleg refl 45cm</t>
  </si>
  <si>
    <t>Cadena plast 3mm 50m azul</t>
  </si>
  <si>
    <t>Cadena plast 3mm 50m amar</t>
  </si>
  <si>
    <t>Cadena plast 3mm 50m nja</t>
  </si>
  <si>
    <t>Cadena plast 3mm 50m ngro</t>
  </si>
  <si>
    <t>Cadena plast 6mm 25m azul</t>
  </si>
  <si>
    <t>Chaleco de seguridad de malla de poliéster con correas ajustables naranja unitalla</t>
  </si>
  <si>
    <t>Chaleco de seguridad con cintas reflejantes plateadas naranja unitalla</t>
  </si>
  <si>
    <t>Chaleco de seguridad con cintas reflejantes plateadas amarillo unitalla</t>
  </si>
  <si>
    <t>Chaleco de seguridad de malla de poliéster de alta visibilidad amarillo unitalla</t>
  </si>
  <si>
    <t>Chaleco de seguridad de malla de poliéster para uso de día naranja unitalla</t>
  </si>
  <si>
    <t>Chaleco de seguridad de malla de poliéster con ajuste de doble gancho naranja unitalla</t>
  </si>
  <si>
    <t>Chaleco de seguridad de malla de poliéster con ajuste de doble gancho verde unitalla</t>
  </si>
  <si>
    <t>Chaleco de seguridad de malla de poliéster con ajuste de doble gancho azul unitalla</t>
  </si>
  <si>
    <t>Chaleco de seguridad de malla de poliéster con ajuste de doble gancho rojo unitalla</t>
  </si>
  <si>
    <t>Chaleco de seguridad de malla de poliéster con ajuste de doble gancho amarillo unitalla</t>
  </si>
  <si>
    <t>Guantes lgos latex CH</t>
  </si>
  <si>
    <t>Guantes lgos latex M</t>
  </si>
  <si>
    <t>Guantes lgos latex G</t>
  </si>
  <si>
    <t>Malla para construcción de polietileno de alta densidad de 1.2 por 30.5 m</t>
  </si>
  <si>
    <t>Triangulo reflejante armb 10"</t>
  </si>
  <si>
    <t>Rodilleras goma</t>
  </si>
  <si>
    <t>Rodilleras gel y PVC</t>
  </si>
  <si>
    <t>Rodilleras de gel y PVC</t>
  </si>
  <si>
    <t>Rodilleras gel y caucho ref</t>
  </si>
  <si>
    <t>Rodilleras de gel y caucho reforzado</t>
  </si>
  <si>
    <t>Rodilleras gel y PVC ref</t>
  </si>
  <si>
    <t>Rodilleras de gel y PVC reforzado</t>
  </si>
  <si>
    <t>Rodilleras goma rigida</t>
  </si>
  <si>
    <t>Rodilleras de goma rígida</t>
  </si>
  <si>
    <t>Rodilleras EVA</t>
  </si>
  <si>
    <t>Rodilleras de EVA</t>
  </si>
  <si>
    <t>Rodilleras goma flex</t>
  </si>
  <si>
    <t>Rodilleras de goma flexible</t>
  </si>
  <si>
    <t>Cadena grado 30 gal 25kg 3/16"</t>
  </si>
  <si>
    <t>Cadena grado 70 c/gancho 5/16"</t>
  </si>
  <si>
    <t>Cadena grado 70 c/gancho 3/8"</t>
  </si>
  <si>
    <t>Cuerda poliprop carret 4mm</t>
  </si>
  <si>
    <t>Cuerda poliprop carret 6mm</t>
  </si>
  <si>
    <t>Cuerda poliprop carret 8mm</t>
  </si>
  <si>
    <t>Cuerda poliprop carret 10mm</t>
  </si>
  <si>
    <t>Cuerda poliprop carret 11mm</t>
  </si>
  <si>
    <t>Cuerda poliprop carret 13mm</t>
  </si>
  <si>
    <t>Cuerda poliprop carret 16mm</t>
  </si>
  <si>
    <t>Cuerda poliprop carret 19mm</t>
  </si>
  <si>
    <t>Exh c/cuerdas polipropilen 9pz</t>
  </si>
  <si>
    <t>Rodaja hule p/andamio 6"</t>
  </si>
  <si>
    <t>Rodaja hule p/andamio 8"</t>
  </si>
  <si>
    <t>Rodaja hule p/andamio freno 6"</t>
  </si>
  <si>
    <t>Rodaja hule p/andamio freno 8"</t>
  </si>
  <si>
    <t>Rodaja poli p/andamio 6"</t>
  </si>
  <si>
    <t>Rodaja poli p/andamio freno 6"</t>
  </si>
  <si>
    <t>Rodaja esferica esp 40mm</t>
  </si>
  <si>
    <t>Rodaja esferica esp 50mm</t>
  </si>
  <si>
    <t>Rodaja esferica esp rosca 40mm</t>
  </si>
  <si>
    <t>Rodaja esferica esp rosca 50mm</t>
  </si>
  <si>
    <t>Rodaja esferica esp p/mad 40mm</t>
  </si>
  <si>
    <t>Rodaja esferica esp p/mad 50mm</t>
  </si>
  <si>
    <t>Rodaja yoyo esp rosca fno 40mm</t>
  </si>
  <si>
    <t>Rodaja yoyo esp rosca fno 50mm</t>
  </si>
  <si>
    <t>Rodaja PVC ngo espi rosc 2"</t>
  </si>
  <si>
    <t>Rodaja PVC ngo espi rosc2-1/2"</t>
  </si>
  <si>
    <t>Rodaja PVC ngo espi rosc 3"</t>
  </si>
  <si>
    <t>Rodaja PVC ngo espi rosc fn 2"</t>
  </si>
  <si>
    <t>Rodaja PVC ngo espi rc fn2-1/2</t>
  </si>
  <si>
    <t>Rodaja PVC ngo espi rosc fn 3"</t>
  </si>
  <si>
    <t>Rodaja PVC nar fija 2"</t>
  </si>
  <si>
    <t>Rodaja PVC nar fija 2-1/2"</t>
  </si>
  <si>
    <t>Rodaja PVC nar fija 3"</t>
  </si>
  <si>
    <t>Rodaja PVC nar fija 4"</t>
  </si>
  <si>
    <t>Rodaja PVC nar gir 2"</t>
  </si>
  <si>
    <t>Rodaja PVC nar gir 2-1/2"</t>
  </si>
  <si>
    <t>Rodaja PVC nar gir 3"</t>
  </si>
  <si>
    <t>Rodaja PVC nar gir 4"</t>
  </si>
  <si>
    <t>Rodaja PVC nar gir fren 2"</t>
  </si>
  <si>
    <t>Rodaja PVC nar gir fren 2-1/2"</t>
  </si>
  <si>
    <t>Rodaja PVC nar gir fren 3"</t>
  </si>
  <si>
    <t>Rodaja PVC nar gir fren 4"</t>
  </si>
  <si>
    <t>Rodaja polipro bca fija 2"</t>
  </si>
  <si>
    <t>Rodaja polipro bca fija 2-1/2"</t>
  </si>
  <si>
    <t>Rodaja polipro bca fija 3"</t>
  </si>
  <si>
    <t>Rodaja polipro bca gir 2"</t>
  </si>
  <si>
    <t>Rodaja polipro bca gir 2-1/2"</t>
  </si>
  <si>
    <t>Rodaja polipro bca gir 3"</t>
  </si>
  <si>
    <t>Rodaja polipro bca gir fren 2"</t>
  </si>
  <si>
    <t>Rodaja polipro bca gir fn2-1/2</t>
  </si>
  <si>
    <t>Rodaja polipro bca gir fren 3"</t>
  </si>
  <si>
    <t>Rodaja fierro poliu fija 3"</t>
  </si>
  <si>
    <t>Rodaja fierro poliu fija 4"</t>
  </si>
  <si>
    <t>Rodaja fierro poliu fija 6"</t>
  </si>
  <si>
    <t>Rodaja fierro poliu gir 3"</t>
  </si>
  <si>
    <t>Rodaja fierro poliu gir 4"</t>
  </si>
  <si>
    <t>Rodaja fierro poliu gir 6"</t>
  </si>
  <si>
    <t>Rodaja fierro poliu fren 3"</t>
  </si>
  <si>
    <t>Rodaja fierro poliu fren 4"</t>
  </si>
  <si>
    <t>Rodaja fierro poliu fren 6"</t>
  </si>
  <si>
    <t>Rodaja polipro bca fija 4"</t>
  </si>
  <si>
    <t>Rodaja polipro bca gir 4"</t>
  </si>
  <si>
    <t>Rodaja polipro bca gir fren 4"</t>
  </si>
  <si>
    <t>Rodaja PVC ngo fija 2"</t>
  </si>
  <si>
    <t>Rodaja PVC ngo fija 2-1/2"</t>
  </si>
  <si>
    <t>Rodaja PVC ngo fija 3"</t>
  </si>
  <si>
    <t>Rodaja PVC ngo gir 2"</t>
  </si>
  <si>
    <t>Rodaja PVC ngo gir 2-1/2"</t>
  </si>
  <si>
    <t>Rodaja PVC ngo gir 3"</t>
  </si>
  <si>
    <t>Rodaja PVC ngo gir fren 2"</t>
  </si>
  <si>
    <t>Rodaja PVC ngo gir fren 2-1/2</t>
  </si>
  <si>
    <t>Rodaja PVC ngo gir fren 3"</t>
  </si>
  <si>
    <t>Rodaja poliu rojo fija 4"</t>
  </si>
  <si>
    <t>Rodaja poliu rojo fija 6"</t>
  </si>
  <si>
    <t>Rodaja poliu rojo gir 4"</t>
  </si>
  <si>
    <t>Rodaja poliu rojo gir 6"</t>
  </si>
  <si>
    <t>Rodaja poliu rojo gir fren 4"</t>
  </si>
  <si>
    <t>Rodaja poliu rojo gir fren 6"</t>
  </si>
  <si>
    <t>Rodaja TPR gris fija 3"</t>
  </si>
  <si>
    <t>Rodaja TPR gris fija 4"</t>
  </si>
  <si>
    <t>Rodaja TPR gris gir 3"</t>
  </si>
  <si>
    <t>Rodaja TPR gris gir 4"</t>
  </si>
  <si>
    <t>Rodaja TPR gris gir fren 3"</t>
  </si>
  <si>
    <t>Rodaja TPR gris gir fren 4"</t>
  </si>
  <si>
    <t>Rodaja poliu ngo fija 3"</t>
  </si>
  <si>
    <t>Rodaja poliu ngo fija 4"</t>
  </si>
  <si>
    <t>Rodaja poliu ngo gir 3"</t>
  </si>
  <si>
    <t>Rodaja poliu ngo gir 4"</t>
  </si>
  <si>
    <t>Rodaja poliu ngo gir fren 3"</t>
  </si>
  <si>
    <t>Rodaja poliu ngo gir fren 4"</t>
  </si>
  <si>
    <t>Rodaja TPR gris ac inx fija 4"</t>
  </si>
  <si>
    <t>Rodaja TPR gris ac inx gir 4"</t>
  </si>
  <si>
    <t>Rodaja TPR gris ac inx gir fn4</t>
  </si>
  <si>
    <t>Rodaja poliu marron fija 4"</t>
  </si>
  <si>
    <t>Rodaja poliu marron fija 5"</t>
  </si>
  <si>
    <t>Rodaja poliu marron fija 6"</t>
  </si>
  <si>
    <t>Rodaja poliu marron fija 8"</t>
  </si>
  <si>
    <t>Rodaja poliu marron gir 4"</t>
  </si>
  <si>
    <t>Rodaja poliu marron gir 5"</t>
  </si>
  <si>
    <t>Rodaja poliu marron gir 6"</t>
  </si>
  <si>
    <t>Rodaja poliu marron gir 8"</t>
  </si>
  <si>
    <t>Rodaja poliu marron gir fren5"</t>
  </si>
  <si>
    <t>Rodaja poliu marron gir fren6"</t>
  </si>
  <si>
    <t>Rodaja poliu marron gir fren8"</t>
  </si>
  <si>
    <t>Rodaja TPR gris fija 6"</t>
  </si>
  <si>
    <t>Rodaja TPR gris fija 8"</t>
  </si>
  <si>
    <t>Rodaja TPR gris gir 6"</t>
  </si>
  <si>
    <t>Rodaja TPR gris gir 8"</t>
  </si>
  <si>
    <t>Rodaja TPR gris gir fren 6"</t>
  </si>
  <si>
    <t>Rodaja TPR gris gir fren 8"</t>
  </si>
  <si>
    <t>Rodaja fenolica fija 4"</t>
  </si>
  <si>
    <t>Rodaja fenolica fija 6"</t>
  </si>
  <si>
    <t>Rodaja fenolica fija 8"</t>
  </si>
  <si>
    <t>Rodaja fenolica gir 4"</t>
  </si>
  <si>
    <t>Rodaja fenolica gir 6"</t>
  </si>
  <si>
    <t>Rodaja fenolica gir 8"</t>
  </si>
  <si>
    <t>Rodaja fenolica gir fren 4"</t>
  </si>
  <si>
    <t>Rodaja fenolica gir fren 6"</t>
  </si>
  <si>
    <t>Rodaja fenolica gir fren 8"</t>
  </si>
  <si>
    <t>Destorcedor cadena 1/4"</t>
  </si>
  <si>
    <t>Destorcedor cadena 5/16"</t>
  </si>
  <si>
    <t>Destorcedor cadena 3/8"</t>
  </si>
  <si>
    <t>Destorcedor cadena 1/2"</t>
  </si>
  <si>
    <t>Destorcedor cadena 5/8"</t>
  </si>
  <si>
    <t>Eslabon resorte t/ojo 5mm</t>
  </si>
  <si>
    <t>Eslabon resorte t/ojo 6mm</t>
  </si>
  <si>
    <t>Eslabon resorte t/ojo 7mm</t>
  </si>
  <si>
    <t>Eslabon resorte t/ojo 8mm</t>
  </si>
  <si>
    <t>Eslabon ac c/seguro 1/8"</t>
  </si>
  <si>
    <t>Eslabon ac c/seguro 3/16"</t>
  </si>
  <si>
    <t>Eslabon ac c/seguro 1/4"</t>
  </si>
  <si>
    <t>Eslabon ac c/seguro 5/16"</t>
  </si>
  <si>
    <t>Eslabon ac c/seguro 3/8"</t>
  </si>
  <si>
    <t>Eslabon ac c/seguro 1/2"</t>
  </si>
  <si>
    <t>Eslinga plana ojo-ojo 2"x4m</t>
  </si>
  <si>
    <t>Eslinga de poliéster plana tipo ojo-ojo 2" x 4 m</t>
  </si>
  <si>
    <t>Eslinga plana ojo-ojo 3"x4m</t>
  </si>
  <si>
    <t>Eslinga de poliéster plana tipo ojo-ojo 3" x 4 m</t>
  </si>
  <si>
    <t>Eslinga plana ojo-ojo 3"x6m</t>
  </si>
  <si>
    <t>Eslinga de poliéster plana tipo ojo-ojo 3" x 6 m</t>
  </si>
  <si>
    <t>Eslinga plana ojo-ojo 4"x6m</t>
  </si>
  <si>
    <t>Eslinga de poliéster plana tipo ojo-ojo 4" x 6 m</t>
  </si>
  <si>
    <t>Eslinga plana ojo-ojo 4"x8m</t>
  </si>
  <si>
    <t>Eslinga de poliéster plana tipo ojo-ojo 4" x 8 m</t>
  </si>
  <si>
    <t>Eslinga plana ojo-ojo 2"x6m</t>
  </si>
  <si>
    <t>Eslinga de poliéster plana tipo ojo-ojo 2" x 6 m</t>
  </si>
  <si>
    <t>Eslinga plana ojo-ojo 2"x8m</t>
  </si>
  <si>
    <t>Eslinga de poliéster plana tipo ojo-ojo 2" x 8 m</t>
  </si>
  <si>
    <t>Eslinga plana ojo-ojo 2"x10m</t>
  </si>
  <si>
    <t>Eslinga de poliéster plana tipo ojo-ojo 2" x 10 m</t>
  </si>
  <si>
    <t>Eslinga plana ojo-ojo 3"x8m</t>
  </si>
  <si>
    <t>Eslinga de poliéster plana tipo ojo-ojo 3" x 8 m</t>
  </si>
  <si>
    <t>Eslinga plana ojo-ojo 3"x10m</t>
  </si>
  <si>
    <t>Eslinga de poliéster plana tipo ojo-ojo 3" x 10 m</t>
  </si>
  <si>
    <t>Eslinga plana ojo-ojo 4"x4m</t>
  </si>
  <si>
    <t>Eslinga de poliéster plana tipo ojo-ojo 4" x 4 m</t>
  </si>
  <si>
    <t>Eslinga plana ojo-ojo 4"x10m</t>
  </si>
  <si>
    <t>Eslinga de poliéster plana tipo ojo-ojo 4" x 10 m</t>
  </si>
  <si>
    <t>Grillete acero forjado 1-1/8"</t>
  </si>
  <si>
    <t>Grillete acero forjado 1-1/4"</t>
  </si>
  <si>
    <t>Grillete acero forjado 1-3/8"</t>
  </si>
  <si>
    <t>Grillete acero forjado 1-1/2"</t>
  </si>
  <si>
    <t>Garrucha para noria de 1-1/2"</t>
  </si>
  <si>
    <t>Gancho tipo "S" 3/16"</t>
  </si>
  <si>
    <t>Gancho tipo "S" 1/4"</t>
  </si>
  <si>
    <t>Gancho tipo "S" 5/16"</t>
  </si>
  <si>
    <t>Perro hie male p/cab ac 1/8"</t>
  </si>
  <si>
    <t>Perro hie male p/cab ac 3/4"</t>
  </si>
  <si>
    <t>Perro hie male p/cab ac 7/8"</t>
  </si>
  <si>
    <t>Perro hie male p/cab ac 1"</t>
  </si>
  <si>
    <t>Perro hie male p/cab ac 3/16"</t>
  </si>
  <si>
    <t>Perro hie male p/cab ac 1/4"</t>
  </si>
  <si>
    <t>Perro acero forj p/cab ac 1/4"</t>
  </si>
  <si>
    <t>Perro hie male p/cab ac 5/16"</t>
  </si>
  <si>
    <t>Perro hie male p/cab ac 3/8"</t>
  </si>
  <si>
    <t>Perro acero forj p/cab ac 3/8"</t>
  </si>
  <si>
    <t>Perro hie male p/cab ac 7/16"</t>
  </si>
  <si>
    <t>Perro hie male p/cab ac 1/2"</t>
  </si>
  <si>
    <t>Perro hie male p/cab ac 9/16</t>
  </si>
  <si>
    <t>Perro hie male p/cab ac 5/8"</t>
  </si>
  <si>
    <t>Perro hie male p/cab alem 1/8"</t>
  </si>
  <si>
    <t>Perro hie male p/cab alem 1/4"</t>
  </si>
  <si>
    <t>Perro hie male p/cab alem 3/8"</t>
  </si>
  <si>
    <t>Perro hie male p/cab alem 1/2"</t>
  </si>
  <si>
    <t>Perro hie male p/cab alem 5/8"</t>
  </si>
  <si>
    <t>Perro hie male p/cab alem 3/4"</t>
  </si>
  <si>
    <t>Jgo sujetadores tipo mat 4pz</t>
  </si>
  <si>
    <t>Jgo sujetadores tipo heb 4pz</t>
  </si>
  <si>
    <t>Jgo sujetadores tipo heb 2pz</t>
  </si>
  <si>
    <t>Jgo sujetadores tipo mat 2pz</t>
  </si>
  <si>
    <t>Sujetador c/mat 25mmx1.8m</t>
  </si>
  <si>
    <t>Sujetador c/mat 25mmx3m</t>
  </si>
  <si>
    <t>Sujetador c/mat 25mmx4.5m</t>
  </si>
  <si>
    <t>Mesa hidraulic elevadora 0.3t</t>
  </si>
  <si>
    <t>Mesa hidráulica elevadora 0.3 ton</t>
  </si>
  <si>
    <t>Mesa hidraulic elevador 1t</t>
  </si>
  <si>
    <t>Mesa hidráulica elevadora 1 ton</t>
  </si>
  <si>
    <t>Transpaleta hidraulic 1.5t bja</t>
  </si>
  <si>
    <t>Transpaleta hidraulic 2t</t>
  </si>
  <si>
    <t>Transpaleta hidraulic 5t</t>
  </si>
  <si>
    <t>Transpaleta hidraulic 2.5t</t>
  </si>
  <si>
    <t>Transpaleta hidraulic 3t</t>
  </si>
  <si>
    <t>Repuesto maneral p/TRHP2/25/N3</t>
  </si>
  <si>
    <t>Lámpara de LED alta potencia, 20 W</t>
  </si>
  <si>
    <t>Lámpara de LED alta potencia, 30 W</t>
  </si>
  <si>
    <t>Lámpara de LED alta potencia, 40 W</t>
  </si>
  <si>
    <t>Lámpara de LED alta potencia, 50 W</t>
  </si>
  <si>
    <t>Linterna LED ref recarg 380lm</t>
  </si>
  <si>
    <t>Linterna LED ref recarg 700lm</t>
  </si>
  <si>
    <t>Linterna LED ref recarg 1500lm</t>
  </si>
  <si>
    <t>Lampara LED mata mosq 110V</t>
  </si>
  <si>
    <t>Linterna LED camp recarg 180lm</t>
  </si>
  <si>
    <t>Linterna LED camp recarg 400lm</t>
  </si>
  <si>
    <t>Farol LED susp ngo 4W 320lm</t>
  </si>
  <si>
    <t>Farol LED soport ngo 4W 320lm</t>
  </si>
  <si>
    <t>Reflector LED recarg 12W 300lm</t>
  </si>
  <si>
    <t>Reflector LED recarg 12W 900lm</t>
  </si>
  <si>
    <t>Conect cab coax RG59 camp 4pz</t>
  </si>
  <si>
    <t>Conect cab coax RG6 camp 4pz</t>
  </si>
  <si>
    <t>Conect enr cab coax RG59 4pz</t>
  </si>
  <si>
    <t>Conect enr cab coax RG6 4pz</t>
  </si>
  <si>
    <t>Cople cab coax RG6 barril 4pz</t>
  </si>
  <si>
    <t>Placa 1 mod 1/3 premium bco</t>
  </si>
  <si>
    <t>Placa 1 mod 1/3 premium ngo</t>
  </si>
  <si>
    <t>Placa 1 mod 1/2 premium bco</t>
  </si>
  <si>
    <t>Placa 1 mod 1/2 premium ngo</t>
  </si>
  <si>
    <t>Placa 2 mod 1/3 premium bco</t>
  </si>
  <si>
    <t>Placa 2 mod 1/3 premium ngo</t>
  </si>
  <si>
    <t>Placa 1 mod 1/1 premium bco</t>
  </si>
  <si>
    <t>Placa 1 mod 1/1 premium ngo</t>
  </si>
  <si>
    <t>Contacto aterr 1/3 premium bco</t>
  </si>
  <si>
    <t>Contacto aterr 1/3 premium ngo</t>
  </si>
  <si>
    <t>Contacto aterr 1/2 premium bco</t>
  </si>
  <si>
    <t>Contacto aterr 1/2 premium ngo</t>
  </si>
  <si>
    <t>Contacto dup 1/1 premium bco</t>
  </si>
  <si>
    <t>Contacto dup 1/1 premium ngo</t>
  </si>
  <si>
    <t>Modulo ciego 1/3 premium bco</t>
  </si>
  <si>
    <t>Modulo ciego 1/3 premium ngo</t>
  </si>
  <si>
    <t>Toma TV 1/3 premium bco</t>
  </si>
  <si>
    <t>Toma TV 1/3 premium ngo</t>
  </si>
  <si>
    <t>Toma tel 1/3 premium bco</t>
  </si>
  <si>
    <t>Toma tel 1/3 premium ngo</t>
  </si>
  <si>
    <t>Mod usb dble 1/3 premium bco</t>
  </si>
  <si>
    <t>Módulo USB doble 1/3, línea Premium, color blanco</t>
  </si>
  <si>
    <t>Mod usb dble 1/3 premium ngo</t>
  </si>
  <si>
    <t>Módulo USB doble 1/3, línea Premium, color negro</t>
  </si>
  <si>
    <t>Placa timbre 1/1 premium bco</t>
  </si>
  <si>
    <t>Placa timbre 1/1 premium ngo</t>
  </si>
  <si>
    <t>Placa 1 Switch 2 cont 1/3 bco</t>
  </si>
  <si>
    <t>Placa 2 Switch 1 cont 1/3 bco</t>
  </si>
  <si>
    <t>Placa 1 cont 1/3 Ame bco</t>
  </si>
  <si>
    <t>Placa 1 cont 1/3 Ame pta</t>
  </si>
  <si>
    <t>Placa 1 cont dup 1/3 Ame bco</t>
  </si>
  <si>
    <t>Placa 1 cont dup 1/3 Ame pta</t>
  </si>
  <si>
    <t>Placa 3 cont 1/3 Ame bco</t>
  </si>
  <si>
    <t>Placa 1 Switch 1 cont 1/3 bco</t>
  </si>
  <si>
    <t>Placa 1 Switch 1 cont 1/3 pta</t>
  </si>
  <si>
    <t>Placa 2 Switch 1 cont 1/3 pta</t>
  </si>
  <si>
    <t>Placa 1 cont 1 usb dob 1/3 pta</t>
  </si>
  <si>
    <t>Placa 1 toma telefono 1/3 pta</t>
  </si>
  <si>
    <t>Contacto blind plast polarizad</t>
  </si>
  <si>
    <t>Cable eléctrico THW calibre 8, 100 m color negro</t>
  </si>
  <si>
    <t>Cable THW cal 8 100m rjo</t>
  </si>
  <si>
    <t>Cable eléctrico THW calibre 8, 100 m color rojo</t>
  </si>
  <si>
    <t>Cable eléctrico THW calibre 8, 100 m color blanco</t>
  </si>
  <si>
    <t>Cable eléctrico THW calibre 10, 100 m color negro</t>
  </si>
  <si>
    <t>Cable THW cal 10 100m rjo</t>
  </si>
  <si>
    <t>Cable eléctrico THW calibre 10, 100 m color rojo</t>
  </si>
  <si>
    <t>Cable eléctrico THW calibre 10, 100 m color blanco</t>
  </si>
  <si>
    <t>Cable eléctrico THW calibre 12, 100 m color negro</t>
  </si>
  <si>
    <t>Cable THW cal 12 100m rjo</t>
  </si>
  <si>
    <t>Cable eléctrico THW calibre 12, 100 m color rojo</t>
  </si>
  <si>
    <t>Cable eléctrico THW calibre 12, 100 m color blanco</t>
  </si>
  <si>
    <t>Cable eléctrico THW calibre 14, 100 m color negro</t>
  </si>
  <si>
    <t>Cable THW cal 14 100m rjo</t>
  </si>
  <si>
    <t>Cable eléctrico THW calibre 14, 100 m color rojo</t>
  </si>
  <si>
    <t>Cable eléctrico THW calibre 14, 100 m color blanco</t>
  </si>
  <si>
    <t>Cable eléctrico POT 2 x 12, 100 m color blanco</t>
  </si>
  <si>
    <t>Cable eléctrico POT 2 x 14, 100 m color blanco</t>
  </si>
  <si>
    <t>Cable eléctrico POT 2 x 16, 100 m color blanco</t>
  </si>
  <si>
    <t>Cable eléctrico POT 2 x 18, 100 m color blanco</t>
  </si>
  <si>
    <t>Cable eléctrico POT CCA 2 x 12, 100 m color blanco</t>
  </si>
  <si>
    <t>Cable eléctrico POT CCA 2 x 14, 100 m color blanco</t>
  </si>
  <si>
    <t>Cable eléctrico POT CCA 2 x 16, 100 m color blanco</t>
  </si>
  <si>
    <t>Cable eléctrico POT CCA 2 x 18, 100 m color blanco</t>
  </si>
  <si>
    <t>Capuchón para cable calibre 22 - 18, color gris</t>
  </si>
  <si>
    <t>Capuchón para cable calibre 18 - 16, color azul</t>
  </si>
  <si>
    <t>Capuchón para cable calibre 16 - 14, color naranja</t>
  </si>
  <si>
    <t>Capuchón para cable calibre 14 - 12, color amarillo</t>
  </si>
  <si>
    <t>Capuchón para cable calibre 14 - 8, color rojo</t>
  </si>
  <si>
    <t>Tira de impulso con cintas de aislar, 25 piezas</t>
  </si>
  <si>
    <t>Manguera flex c/guia 1/2" 100m</t>
  </si>
  <si>
    <t>Manguera flexible para cable, reforzada con guía 1/2" 100 m</t>
  </si>
  <si>
    <t>Manguera flex c/guia 3/4" 50m</t>
  </si>
  <si>
    <t>Manguera flexible para cable, reforzada con guía 3/4" 50 m</t>
  </si>
  <si>
    <t>Manguera flex c/guia 1" 50m</t>
  </si>
  <si>
    <t>Manguera flexible para cable, reforzada con guía 1" 50 m</t>
  </si>
  <si>
    <t>Manguera flexible para cable, reforzada 1" 50 m</t>
  </si>
  <si>
    <t>Manguera flexible para cable, reforzada 1/2" 100 m</t>
  </si>
  <si>
    <t>Manguera flexible para cable, reforzada 3/4" 50 m</t>
  </si>
  <si>
    <t>Grapa cable coax 5mm bco 20pz</t>
  </si>
  <si>
    <t>Grapa cable coax 6mm bco 20pz</t>
  </si>
  <si>
    <t>Grapa cable coax 8mm bco 20pz</t>
  </si>
  <si>
    <t>Grapa cable coax 10mm bco 20pz</t>
  </si>
  <si>
    <t>Grapa cable coax 12mm bco 20pz</t>
  </si>
  <si>
    <t>Grapa cable coax 16mm bco 20pz</t>
  </si>
  <si>
    <t>Grapa cable dup 5mm bco 20pz</t>
  </si>
  <si>
    <t>Grapa cable dup 8mm bco 20pz</t>
  </si>
  <si>
    <t>Grapa cable dup 10mm bco 20pz</t>
  </si>
  <si>
    <t>Ext elect domest bco 2m</t>
  </si>
  <si>
    <t>Ext elect domest bco 3m</t>
  </si>
  <si>
    <t>Ext elect domest bco 4m</t>
  </si>
  <si>
    <t>Ext elect domest bco 5m</t>
  </si>
  <si>
    <t>Ext elect domest bco 6m</t>
  </si>
  <si>
    <t>Ext elect domest bco 8m</t>
  </si>
  <si>
    <t>Ext elect domest bco 10m</t>
  </si>
  <si>
    <t>Ext elect domest vde 3m</t>
  </si>
  <si>
    <t>Ext elect domest vde 4m</t>
  </si>
  <si>
    <t>Ext elect domest vde 5m</t>
  </si>
  <si>
    <t>Ext elect domest vde 6m</t>
  </si>
  <si>
    <t>Ext elect domest vde 8m</t>
  </si>
  <si>
    <t>Ext elect domest vde 10m</t>
  </si>
  <si>
    <t>Ext elect domest cafe 3m</t>
  </si>
  <si>
    <t>Ext elect domest cafe 4m</t>
  </si>
  <si>
    <t>Ext elect domest cafe 5m</t>
  </si>
  <si>
    <t>Ext elect domest cafe 6m</t>
  </si>
  <si>
    <t>Ext elect domest cafe 8m</t>
  </si>
  <si>
    <t>Ext elect domest cafe 10m</t>
  </si>
  <si>
    <t>Lámpara de taller con canastilla plástica, color amarillo 8 m</t>
  </si>
  <si>
    <t>Lámpara de taller con canastilla plástica, color amarillo 15 m</t>
  </si>
  <si>
    <t>Lámpara de taller con canastilla metálica, color amarillo 8 m</t>
  </si>
  <si>
    <t>Lámpara de taller con canastilla metálica, color amarillo 15 m</t>
  </si>
  <si>
    <t>Multicont 6 ent ext elect 6m</t>
  </si>
  <si>
    <t>Multicont bar 6 ent 2USB 50cm</t>
  </si>
  <si>
    <t>Supresor pcos 6 ent cab 600J</t>
  </si>
  <si>
    <t>Supresor pcos 6 ent cab 270J</t>
  </si>
  <si>
    <t>Supresor pcos 6 ent cab 450J</t>
  </si>
  <si>
    <t>Portalamp caden ladron marf</t>
  </si>
  <si>
    <t>Portalamp ladron marf</t>
  </si>
  <si>
    <t>Portalamp caden ngo</t>
  </si>
  <si>
    <t>Portalamp apag t/llave ngo</t>
  </si>
  <si>
    <t>Portalamp sencillo ngo</t>
  </si>
  <si>
    <t>Portalamp apag de paso ngo</t>
  </si>
  <si>
    <t>Portalamp doble ngo</t>
  </si>
  <si>
    <t>Pila alcal Energizer AA  4pz</t>
  </si>
  <si>
    <t>Pila alcal Energizer AAA 4pz</t>
  </si>
  <si>
    <t>Pila alcal Energizer D 2pz</t>
  </si>
  <si>
    <t>Pila alcal Energizer C 2pz</t>
  </si>
  <si>
    <t>Pila alcal Energizer 9V</t>
  </si>
  <si>
    <t>Pila alcal Energizer A23 2pz</t>
  </si>
  <si>
    <t>Tira pilas alcal Durac AAA 6pz</t>
  </si>
  <si>
    <t>Tira pilas alcal Durac AA 6pz</t>
  </si>
  <si>
    <t>Tira pilas Energizer AA 12pz</t>
  </si>
  <si>
    <t>Tira pilas Energizer AAA 12pz</t>
  </si>
  <si>
    <t>Pila alcal Eveready AAA 4pz</t>
  </si>
  <si>
    <t>Pila alcal Eveready C 2pz</t>
  </si>
  <si>
    <t>Pila alcal Eveready D 2pz</t>
  </si>
  <si>
    <t>Pila alcal Eveready 9V</t>
  </si>
  <si>
    <t>Tira alcal Eveready AA 24pz</t>
  </si>
  <si>
    <t>Tira alcal Eveready AAA 20pz</t>
  </si>
  <si>
    <t>Pila alcal Surtek AAA 4pz</t>
  </si>
  <si>
    <t>Pila alcal Surtek AAA 2pz</t>
  </si>
  <si>
    <t>Pila alcal Surtek AA  4pz</t>
  </si>
  <si>
    <t>Pila alcal Surtek AA  2pz</t>
  </si>
  <si>
    <t>Pila alcal Surtek 9V</t>
  </si>
  <si>
    <t>Pila recarg Surtek AAA 2pz</t>
  </si>
  <si>
    <t>Pila recarg Surtek AA  2pz</t>
  </si>
  <si>
    <t>Cargador AAA, AA, 2 pilas AA</t>
  </si>
  <si>
    <t>Cargador AAA, AA,9V 4 pilas AA</t>
  </si>
  <si>
    <t>Aceite mineral 2 tiemp 250ml</t>
  </si>
  <si>
    <t>Aceite mineral 2 tiemp 946ml</t>
  </si>
  <si>
    <t>Aceite semi sint  2 tiemp 80ml</t>
  </si>
  <si>
    <t>Aceite hidraulico 946ml</t>
  </si>
  <si>
    <t>Grasa multiproposito 3.5kg</t>
  </si>
  <si>
    <t>Bomba aire diseño compact 9"</t>
  </si>
  <si>
    <t>Crema deseng limp manos 3.7Lt</t>
  </si>
  <si>
    <t>Crema deseng limp manos 1Lt</t>
  </si>
  <si>
    <t>Estopa algodon 1kg</t>
  </si>
  <si>
    <t>Cadena paseo 2mmx1.2m</t>
  </si>
  <si>
    <t>Cadena paseo 2.5mmx1.2m</t>
  </si>
  <si>
    <t>Cadena paseo 3mmx1.2m</t>
  </si>
  <si>
    <t>Cadena paseo 3.5mmx1.2m</t>
  </si>
  <si>
    <t>Cadena paseo 4mmx1.2m</t>
  </si>
  <si>
    <t>Cadena castigo 3mmx50 cm</t>
  </si>
  <si>
    <t>Cadena castigo 3.5mmx55 cm</t>
  </si>
  <si>
    <t>Cadena castigo 4mmx65 cm</t>
  </si>
  <si>
    <t>Despachador cinta ergon 25mm</t>
  </si>
  <si>
    <t>Despachador cinta ergon 50mm</t>
  </si>
  <si>
    <t>Escalera ext t/3 alum 16 pel</t>
  </si>
  <si>
    <t>Escalera ext t/3 alum 20 pel</t>
  </si>
  <si>
    <t>Escalera ext t/3 alum 24 pel</t>
  </si>
  <si>
    <t>Escalera ext t/3 alum 28 pel</t>
  </si>
  <si>
    <t>Escalera ext t/2 FV 24 pel</t>
  </si>
  <si>
    <t>Escalera tijera t/3 alum 3 pel</t>
  </si>
  <si>
    <t>Escalera tijera t/3 alum 4 pel</t>
  </si>
  <si>
    <t>Escalera tijera t/3 alum 5 pel</t>
  </si>
  <si>
    <t>Escalera tijera t/2 fv 5 pel</t>
  </si>
  <si>
    <t>Escalera tijera t/2 fv 7 pel</t>
  </si>
  <si>
    <t>Escalera pleg t/tab alum 2 pel</t>
  </si>
  <si>
    <t>Escalera pleg t/tab alum 3 pel</t>
  </si>
  <si>
    <t>Escalera pleg t/tab alum 4 pel</t>
  </si>
  <si>
    <t>Escalera pleg t/tab acer 2 pel</t>
  </si>
  <si>
    <t>Escalera pleg t/tab acer 3 pel</t>
  </si>
  <si>
    <t>Escalera pleg t/tab acer 4 pel</t>
  </si>
  <si>
    <t>Silicon alt temp alum tub 70gr</t>
  </si>
  <si>
    <t>Silicon alt temp ngo tub 70gr</t>
  </si>
  <si>
    <t>Silicon alt temp rjo tub 70gr</t>
  </si>
  <si>
    <t>Esmalte seca rap 4Lt azul obs</t>
  </si>
  <si>
    <t>Esmalte seca rap 4Lt rojo</t>
  </si>
  <si>
    <t>Esmalte seca rap 4Lt azul bri</t>
  </si>
  <si>
    <t>Esmalte seca rap 4Lt bco</t>
  </si>
  <si>
    <t>Esmalte seca rap 4Lt canario</t>
  </si>
  <si>
    <t>Esmalte seca rap 4Lt gris</t>
  </si>
  <si>
    <t>Esmalte seca rap 4Lt ngo</t>
  </si>
  <si>
    <t>Esmalte seca rap 1Lt rojo</t>
  </si>
  <si>
    <t>Esmalte seca rap 1Lt azul bri</t>
  </si>
  <si>
    <t>Esmalte seca rap 1Lt bco</t>
  </si>
  <si>
    <t>Esmalte seca rap 1Lt canario</t>
  </si>
  <si>
    <t>Esmalte seca rap 1Lt negro</t>
  </si>
  <si>
    <t>Esmalte seca rap 250ml bco</t>
  </si>
  <si>
    <t>Esmalte seca rap 250ml ngo</t>
  </si>
  <si>
    <t>Pintura aerosol 400ml ngo bri</t>
  </si>
  <si>
    <t>Pintura aerosol 400ml ngo sat</t>
  </si>
  <si>
    <t>Pintura aerosol 400ml ngo mate</t>
  </si>
  <si>
    <t>Pintura aerosol 400ml gris maq</t>
  </si>
  <si>
    <t>Pintura aerosol 400ml gris</t>
  </si>
  <si>
    <t>Pintura aerosol 400ml gris ac</t>
  </si>
  <si>
    <t>Pintura aerosol 400ml bco bri</t>
  </si>
  <si>
    <t>Pintura aerosol 400ml bco mate</t>
  </si>
  <si>
    <t>Pintura aerosol 400ml barn</t>
  </si>
  <si>
    <t>Pintura aerosol 400ml amar lim</t>
  </si>
  <si>
    <t>Pintura aerosol 400ml amar cat</t>
  </si>
  <si>
    <t>Pintura aerosol 400ml naranja</t>
  </si>
  <si>
    <t>Pintura aerosol 400ml rojo</t>
  </si>
  <si>
    <t>Pintura aerosol 400ml rosa mex</t>
  </si>
  <si>
    <t>Pintura aerosol 400ml rojo osc</t>
  </si>
  <si>
    <t>Pintura aerosol 400ml cafe tab</t>
  </si>
  <si>
    <t>Pintura aerosol 400ml azul cie</t>
  </si>
  <si>
    <t>Pintura aerosol 400ml ultramar</t>
  </si>
  <si>
    <t>Pintura aerosol 400ml azul org</t>
  </si>
  <si>
    <t>Pintura aerosol 400ml esm</t>
  </si>
  <si>
    <t>Pintura aerosol 400ml vde eco</t>
  </si>
  <si>
    <t>Pintura aerosol 400ml vde bosq</t>
  </si>
  <si>
    <t>Pintura aerosol 400ml alum</t>
  </si>
  <si>
    <t>Pintura aerosol 400ml cromo</t>
  </si>
  <si>
    <t>Pintura aerosol 400ml oro</t>
  </si>
  <si>
    <t>Pintura aerosol 400ml cobre</t>
  </si>
  <si>
    <t>Pintura aerosol 400ml rojo met</t>
  </si>
  <si>
    <t>Pintura aerosol 400ml azul met</t>
  </si>
  <si>
    <t>Pintura aerosol 400ml nj flour</t>
  </si>
  <si>
    <t>Pintura aerosol 400ml ro flour</t>
  </si>
  <si>
    <t>Pintura aerosol 400ml vd flour</t>
  </si>
  <si>
    <t>Cubeta pint vin prem 19Lt bco</t>
  </si>
  <si>
    <t>Cubeta pint vin prem 19Lt marf</t>
  </si>
  <si>
    <t>Cubeta pint vin prem 19Lt azul</t>
  </si>
  <si>
    <t>Cubeta pint vin prem 19Lt ngo</t>
  </si>
  <si>
    <t>Cubeta pint vin 19Lt bco</t>
  </si>
  <si>
    <t>Cubeta pint vin 19Lt marfil</t>
  </si>
  <si>
    <t>Cubeta pint vin 19Lt amar paja</t>
  </si>
  <si>
    <t>Cubeta pint vin 19Lt azul mar</t>
  </si>
  <si>
    <t>Cubeta pint vin 19Lt vde pist</t>
  </si>
  <si>
    <t>Cubeta pint vin 4Lt bco</t>
  </si>
  <si>
    <t>Sellador vin 19Lt bco</t>
  </si>
  <si>
    <t>Sellador vin 4Lt bco</t>
  </si>
  <si>
    <t>Cubeta imper 19Lt bco prot 3añ</t>
  </si>
  <si>
    <t>Cubeta imper 19Lt bco prot 5añ</t>
  </si>
  <si>
    <t>Cubeta imper 19Lt rjo prot 3añ</t>
  </si>
  <si>
    <t>Cubeta imper 19Lt rjo prot 5añ</t>
  </si>
  <si>
    <t>Sellador de llantas 377ml</t>
  </si>
  <si>
    <t>Sellador de llantas 471ml</t>
  </si>
  <si>
    <t>Quemador alt presion hierro #2</t>
  </si>
  <si>
    <t>Quemador alt presion hierro #4</t>
  </si>
  <si>
    <t>Quemador alt presion hierro #6</t>
  </si>
  <si>
    <t>Parrilla elec 1 quem lam c/asa</t>
  </si>
  <si>
    <t>Parrilla elec 2 quem lam c/asa</t>
  </si>
  <si>
    <t>Resanador muros 236ml</t>
  </si>
  <si>
    <t>Resanador muros 500ml</t>
  </si>
  <si>
    <t>Molino p/granos y nixt 500gr</t>
  </si>
  <si>
    <t>Tela mosqui plas vde 0.60x30m</t>
  </si>
  <si>
    <t>Tela mosqui plas vde 0.75x30m</t>
  </si>
  <si>
    <t>Tela mosqui plas vde 0.90x30m</t>
  </si>
  <si>
    <t>Tela mosqui plas vde 1.05x30m</t>
  </si>
  <si>
    <t>Tela mosqui plas vde 1.20x30m</t>
  </si>
  <si>
    <t>Tela mosqui plas vde 1.50x30m</t>
  </si>
  <si>
    <t>Tela mosqui plas vde 1.70x30m</t>
  </si>
  <si>
    <t>Repuesto de base p/zancos elev</t>
  </si>
  <si>
    <t>Repuesto de pie p/zancos elev</t>
  </si>
  <si>
    <t>Trampa adhesiva p/roed gde 2pz</t>
  </si>
  <si>
    <t>Trampa adhesiva p/roed ch 2pz</t>
  </si>
  <si>
    <t>Llavero mini llave comb 1/4"</t>
  </si>
  <si>
    <t>Llavero mini pala</t>
  </si>
  <si>
    <t>Llavero mini hacha</t>
  </si>
  <si>
    <t>Lonchera PVC c/asa 28x24x17cm</t>
  </si>
  <si>
    <t>Silla pleg lonet c/porta vaso</t>
  </si>
  <si>
    <t>Bata azul G</t>
  </si>
  <si>
    <t>Bata azul M</t>
  </si>
  <si>
    <t>SP6</t>
  </si>
  <si>
    <t>Supresor pcos 6 ent cab 1200J</t>
  </si>
  <si>
    <t>SP8</t>
  </si>
  <si>
    <t>Supresor pcos 8 ent cab 1200J</t>
  </si>
  <si>
    <t>SP10</t>
  </si>
  <si>
    <t>Supresor pcos 10 ent cab 1200J</t>
  </si>
  <si>
    <t>Caja fuerte met ch 31cm</t>
  </si>
  <si>
    <t>Caja fuerte met m 35cm</t>
  </si>
  <si>
    <t>Jgo carbones p/SS950</t>
  </si>
  <si>
    <t>MSPOU</t>
  </si>
  <si>
    <t>5254H</t>
  </si>
  <si>
    <t>GONI</t>
  </si>
  <si>
    <t>Gondola isla met 90x140cm</t>
  </si>
  <si>
    <t>JBARC</t>
  </si>
  <si>
    <t>Luminario de LED Spot 6 W</t>
  </si>
  <si>
    <t>Luminario de LED Spot 9 W</t>
  </si>
  <si>
    <t>Cortad conc gaso mot 4tmp 13HP</t>
  </si>
  <si>
    <t>Tarro térmico de plástico 350 ml</t>
  </si>
  <si>
    <t>Jgo carbones p/LB724A, LP607A</t>
  </si>
  <si>
    <t>Juego de carbones para LB724A, LP607A, CC604A</t>
  </si>
  <si>
    <t>Luminario de LED de sobreponer redondo 6 W, luz fría</t>
  </si>
  <si>
    <t>Luminario de LED de sobreponer cuadrado 6 W, luz fría</t>
  </si>
  <si>
    <t>Luminario de LED de sobreponer cuadrado 12 W, luz fría</t>
  </si>
  <si>
    <t>ESTM</t>
  </si>
  <si>
    <t>JDESTM</t>
  </si>
  <si>
    <t>Juego de duela para estante metálico</t>
  </si>
  <si>
    <t>PLESTM</t>
  </si>
  <si>
    <t>Poste lateral para estante metálico</t>
  </si>
  <si>
    <t>CH111P</t>
  </si>
  <si>
    <t>Jgo dados acc 1/4" comb 48pz</t>
  </si>
  <si>
    <t>CH256P</t>
  </si>
  <si>
    <t>CH252P</t>
  </si>
  <si>
    <t>CH255P</t>
  </si>
  <si>
    <t>CH275P</t>
  </si>
  <si>
    <t>298</t>
  </si>
  <si>
    <t>Pinza pelacab 10-22AWG 8-1/4"</t>
  </si>
  <si>
    <t>Cuña de bronce-aluminio antichispa de 150 x 25 x 13 mm</t>
  </si>
  <si>
    <t>Cuña de bronce-aluminio antichispa de 180 x 50 x 19 mm</t>
  </si>
  <si>
    <t>Arco de segueta de alta tensión fijo con mango bimaterial 12", 16"</t>
  </si>
  <si>
    <t>Arco de segueta de alta tensión ergonómico con mango bimaterial 12", 16"</t>
  </si>
  <si>
    <t>Arco de segueta ligero con mango bimaterial 12", 16"</t>
  </si>
  <si>
    <t>Arco de segueta ajustable con mango bimaterial 8", 10" y 12", 15-1/2"</t>
  </si>
  <si>
    <t>FO14</t>
  </si>
  <si>
    <t>Formon para madera con mango bimaterial 1/4"</t>
  </si>
  <si>
    <t>FO38</t>
  </si>
  <si>
    <t>Formon para madera con mango bimaterial 3/8"</t>
  </si>
  <si>
    <t>FO12</t>
  </si>
  <si>
    <t>Formon para madera con mango bimaterial 1/2"</t>
  </si>
  <si>
    <t>FO58</t>
  </si>
  <si>
    <t>Formon para madera con mango bimaterial 5/8"</t>
  </si>
  <si>
    <t>FO34</t>
  </si>
  <si>
    <t>Formon para madera con mango bimaterial 3/4"</t>
  </si>
  <si>
    <t>FO1</t>
  </si>
  <si>
    <t>Formon para madera con mango bimaterial 1"</t>
  </si>
  <si>
    <t>FO114</t>
  </si>
  <si>
    <t>Formon para madera con mango bimaterial 1-1/4"</t>
  </si>
  <si>
    <t>FO112</t>
  </si>
  <si>
    <t>Formon para madera con mango bimaterial 1-1/2"</t>
  </si>
  <si>
    <t>FO2</t>
  </si>
  <si>
    <t>Formon p/mad mgo bimat 2"</t>
  </si>
  <si>
    <t>Formon para madera con mango bimaterial 2"</t>
  </si>
  <si>
    <t>JFO3</t>
  </si>
  <si>
    <t>LRC1</t>
  </si>
  <si>
    <t>Linterna LED/COB camp 40-300lm</t>
  </si>
  <si>
    <t>Arco de segueta ajustable de solera con mango plástico 12", 12"</t>
  </si>
  <si>
    <t>Arco de segueta ajustable con mango de polipropileno 10" y 12", 17"</t>
  </si>
  <si>
    <t>Arco segueta jr polip 6"</t>
  </si>
  <si>
    <t>Arco de segueta junior con mango de polipropileno 6", 6"</t>
  </si>
  <si>
    <t>Juego de dados y accesorios cuadro de 3/8" métrico, 20 piezas</t>
  </si>
  <si>
    <t>Manija tub rect bño lat bri</t>
  </si>
  <si>
    <t>Manija tub rect bño lat ant</t>
  </si>
  <si>
    <t>Manija tub curv bño lat bri</t>
  </si>
  <si>
    <t>Manija tub curv bño lat ant</t>
  </si>
  <si>
    <t>Cerrojo residencial función doble, níquel satinado, llave estándar, blíster</t>
  </si>
  <si>
    <t>Cerrojo residencial función sencilla, níquel satinado, llave estándar, blíster</t>
  </si>
  <si>
    <t>Cilindro europeo 60 mm función doble, latón brillante, llave estándar, en caja</t>
  </si>
  <si>
    <t>Cilindro europeo 60 mm función doble, latón brillante, llave de puntos, en caja</t>
  </si>
  <si>
    <t>Cilindro europeo 70 mm función sencila, níquel satinado, llave estándar, en caja</t>
  </si>
  <si>
    <t>Cilindro europeo 70 mm función doble, níquel satinado, llave de puntos, en caja</t>
  </si>
  <si>
    <t>Cilindro europeo 70 mm función sencilla, níquel satinado, llave de puntos, en caja</t>
  </si>
  <si>
    <t>Cilindro europeo 70 mm función sencila, níquel satinado, ranura mariposa, en caja</t>
  </si>
  <si>
    <t>Cilindro europeo 70 mm función doble, níquel satinado, llave estándar, en caja</t>
  </si>
  <si>
    <t>Bisagra cuad arq niq 3.5x3.5"</t>
  </si>
  <si>
    <t>Bisagra cuad arq niq 4x4"</t>
  </si>
  <si>
    <t>Bisagra cuad arq niq 4.5x4.5"</t>
  </si>
  <si>
    <t>Barra antipanic univ 1pt</t>
  </si>
  <si>
    <t>Barra antipanic univ 2pt</t>
  </si>
  <si>
    <t>Barra antipanic toq 1pt manija</t>
  </si>
  <si>
    <t>Barra antipanic toq 1pt</t>
  </si>
  <si>
    <t>Cerradura de sobreponer función ancla, acero inoxidable, llave de puntos, en caja</t>
  </si>
  <si>
    <t>Cerradura de sobreponer función 2 bulones, acero inoxidable, llave de puntos, en caja</t>
  </si>
  <si>
    <t>Cerradura de sobreponer función instala fácil, izquierda, 2 bulones, llave estándar, en ca</t>
  </si>
  <si>
    <t>Cerradura de sobreponer función instala fácil, izquierda, 2 bulones, llave estándar, blíst</t>
  </si>
  <si>
    <t>Cerradura de sobreponer función instala fácil, derecha, 2 bulones, llave estándar, blíster</t>
  </si>
  <si>
    <t>Cerradura de sobreponer función instala fácil, derecha, llave estándar, blíster</t>
  </si>
  <si>
    <t>Cerradura de sobreponer función instala fácil, izquierda, llave estándar, blíster</t>
  </si>
  <si>
    <t>Cerradura de sobreponer función instala fácil, derecha, llave estándar, en caja</t>
  </si>
  <si>
    <t>Cerradura de sobreponer función instala fácil, izquierda, llave estándar, en caja</t>
  </si>
  <si>
    <t>Cerradura de sobreponer función instala fácil, derecha, llave tetra, blíster</t>
  </si>
  <si>
    <t>Cerradura de sobreponer función instala fácil, izquierda, llave tetra, blíster</t>
  </si>
  <si>
    <t>Cerradura de sobreponer función instala fácil, derecha, llave tetra, en caja</t>
  </si>
  <si>
    <t>Cerradura de sobreponer función instala fácil, izquierda, llave tetra, en caja</t>
  </si>
  <si>
    <t>Cerradura de sobreponer función instala fácil, derecha, llave de puntos, blíster</t>
  </si>
  <si>
    <t>Cerradura de sobreponer función instala fácil, izquierda, llave de puntos, blíster</t>
  </si>
  <si>
    <t>Jaladera moderna moldelo 12, níquel rayado</t>
  </si>
  <si>
    <t>Rompevientos talla M</t>
  </si>
  <si>
    <t>Rompevientos talla XL</t>
  </si>
  <si>
    <t>RM812F</t>
  </si>
  <si>
    <t>RM838C</t>
  </si>
  <si>
    <t>RM812E</t>
  </si>
  <si>
    <t>CH231P</t>
  </si>
  <si>
    <t>CH232P</t>
  </si>
  <si>
    <t>CH241P</t>
  </si>
  <si>
    <t>CH151P</t>
  </si>
  <si>
    <t>CH251P</t>
  </si>
  <si>
    <t>CH253P</t>
  </si>
  <si>
    <t>CH254P</t>
  </si>
  <si>
    <t>CH273P</t>
  </si>
  <si>
    <t>CH272P</t>
  </si>
  <si>
    <t>CH274P</t>
  </si>
  <si>
    <t>CH276P</t>
  </si>
  <si>
    <t>CH282P</t>
  </si>
  <si>
    <t>CH181P</t>
  </si>
  <si>
    <t>Llave ajustable cromada con mango Rubber grip 4"</t>
  </si>
  <si>
    <t>Llave ajustable cromada con mango Rubber grip 6"</t>
  </si>
  <si>
    <t>Llave ajustable cromada con mango Rubber grip 8"</t>
  </si>
  <si>
    <t>Llave ajustable cromada con mango Rubber grip 10"</t>
  </si>
  <si>
    <t>Llave ajustable cromada con mango Rubber grip 12"</t>
  </si>
  <si>
    <t>Llave ajustable cromada con mango Rubber grip 15"</t>
  </si>
  <si>
    <t>Llave ajustable cromada con mango Rubber grip 18"</t>
  </si>
  <si>
    <t>Llave ajustable cromada con mango Rubber grip 24"</t>
  </si>
  <si>
    <t>Llave comb pulid esp 1-9/16"</t>
  </si>
  <si>
    <t>Llave comb pulid esp 1/4"</t>
  </si>
  <si>
    <t>Llave comb pulid esp 5/16"</t>
  </si>
  <si>
    <t>Llave comb pulid esp 3/8"</t>
  </si>
  <si>
    <t>Llave comb pulid esp 7/16"</t>
  </si>
  <si>
    <t>Llave comb pulid esp 1/2"</t>
  </si>
  <si>
    <t>Llave comb pulid esp 9/16"</t>
  </si>
  <si>
    <t>Llave comb pulid esp 5/8"</t>
  </si>
  <si>
    <t>Llave comb pulid esp 11/16"</t>
  </si>
  <si>
    <t>Llave comb pulid esp 3/4"</t>
  </si>
  <si>
    <t>Llave comb pulid esp 13/16"</t>
  </si>
  <si>
    <t>Llave comb pulid esp 7/8"</t>
  </si>
  <si>
    <t>Llave comb pulid esp 15/16"</t>
  </si>
  <si>
    <t>Llave comb pulid esp 1"</t>
  </si>
  <si>
    <t>Llave comb pulid esp 1-1/16"</t>
  </si>
  <si>
    <t>Llave comb pulid esp 1-1/8"</t>
  </si>
  <si>
    <t>Llave comb pulid esp 1-1/4"</t>
  </si>
  <si>
    <t>Llave comb pulid esp 1-5/16"</t>
  </si>
  <si>
    <t>Llave comb pulid esp 1-3/8"</t>
  </si>
  <si>
    <t>Llave comb pulid esp 1-7/16"</t>
  </si>
  <si>
    <t>Llave comb pulid esp 1-1/2"</t>
  </si>
  <si>
    <t>Llave comb pulid esp 1-5/8"</t>
  </si>
  <si>
    <t>Llave comb pulid esp 1-11/16"</t>
  </si>
  <si>
    <t>Llave comb pulid esp 1-3/4"</t>
  </si>
  <si>
    <t>Llave comb pulid esp 1-13/16"</t>
  </si>
  <si>
    <t>Llave comb pulid esp 1-7/8"</t>
  </si>
  <si>
    <t>Llave comb pulid esp 2"</t>
  </si>
  <si>
    <t>Llave comb pulid esp 1-3/16"</t>
  </si>
  <si>
    <t>Llave comb pulid esp 6mm</t>
  </si>
  <si>
    <t>Llave comb pulid esp 7mm</t>
  </si>
  <si>
    <t>Llave comb pulid esp 8mm</t>
  </si>
  <si>
    <t>Llave comb pulid esp 9mm</t>
  </si>
  <si>
    <t>Llave comb pulid esp 10mm</t>
  </si>
  <si>
    <t>Llave comb pulid esp 11mm</t>
  </si>
  <si>
    <t>Llave comb pulid esp 12mm</t>
  </si>
  <si>
    <t>Llave comb pulid esp 13mm</t>
  </si>
  <si>
    <t>Llave comb pulid esp 14mm</t>
  </si>
  <si>
    <t>Llave comb pulid esp 15mm</t>
  </si>
  <si>
    <t>Llave comb pulid esp 16mm</t>
  </si>
  <si>
    <t>Llave comb pulid esp 17mm</t>
  </si>
  <si>
    <t>Llave comb pulid esp 18mm</t>
  </si>
  <si>
    <t>Llave comb pulid esp 19mm</t>
  </si>
  <si>
    <t>Llave comb pulid esp 20mm</t>
  </si>
  <si>
    <t>Llave comb pulid esp 21mm</t>
  </si>
  <si>
    <t>Llave comb pulid esp 22mm</t>
  </si>
  <si>
    <t>Llave comb pulid esp 23mm</t>
  </si>
  <si>
    <t>Llave comb pulid esp 24mm</t>
  </si>
  <si>
    <t>Llave comb pulid esp 25mm</t>
  </si>
  <si>
    <t>Llave comb pulid esp 26mm</t>
  </si>
  <si>
    <t>Llave comb pulid esp 27mm</t>
  </si>
  <si>
    <t>Llave comb pulid esp 28mm</t>
  </si>
  <si>
    <t>Llave comb pulid esp 29mm</t>
  </si>
  <si>
    <t>Llave comb pulid esp 30mm</t>
  </si>
  <si>
    <t>Llave comb pulid esp 32mm</t>
  </si>
  <si>
    <t>Llave comb pulid esp 33mm</t>
  </si>
  <si>
    <t>Llave comb pulid esp 34mm</t>
  </si>
  <si>
    <t>Llave comb pulid esp 36mm</t>
  </si>
  <si>
    <t>Llave comb pulid esp 37mm</t>
  </si>
  <si>
    <t>Llave comb pulid esp 38mm</t>
  </si>
  <si>
    <t>Llave comb pulid esp 41mm</t>
  </si>
  <si>
    <t>Llave comb pulid esp 42mm</t>
  </si>
  <si>
    <t>Llave comb pulid esp 46mm</t>
  </si>
  <si>
    <t>Llave comb pulid esp 50mm</t>
  </si>
  <si>
    <t>Llave comb pulid esp 51mm</t>
  </si>
  <si>
    <t>Jgo dest bimat comb 19pz</t>
  </si>
  <si>
    <t>Jgo dest bimat torx 6pz</t>
  </si>
  <si>
    <t>Magnetizador / desmagnetizador para puntas de destornillador 2-3/6" x 1-15/16"</t>
  </si>
  <si>
    <t>Matraca cabeza tipo pera para punta hexagonal de 1/4"</t>
  </si>
  <si>
    <t>Jgo pinz ani ret conv mar 6pz</t>
  </si>
  <si>
    <t>Juego de pinzas para anillos de retención convertibles con mariposa, 6 piezas</t>
  </si>
  <si>
    <t>Jgo pinz ani ret conv mar 12pz</t>
  </si>
  <si>
    <t>Juego de pinzas para anillos de retención convertibles con mariposa, 12 piezas</t>
  </si>
  <si>
    <t>Cortapernos mangos plegables de 24"</t>
  </si>
  <si>
    <t>Cortapernos mangos telescópicos 18"</t>
  </si>
  <si>
    <t>Martillo de bola black con mango de madera de 12-3/8", 8 oz</t>
  </si>
  <si>
    <t>Martillo de bola black con mango de madera de 14", 12 oz</t>
  </si>
  <si>
    <t>Martillo de bola black con mango de madera de 14", 16 oz</t>
  </si>
  <si>
    <t>Martillo de bola black con mango de madera estriado de 16", 24 oz</t>
  </si>
  <si>
    <t>Martillo de bola black con mango de madera de 16", 24 oz</t>
  </si>
  <si>
    <t>Martillo de bola black con mango de madera estriado de 16", 32 oz</t>
  </si>
  <si>
    <t>Martillo de bola black con mango de madera de 16", 32 oz</t>
  </si>
  <si>
    <t>Martillo de bola black con mango de madera de 18", 40 oz</t>
  </si>
  <si>
    <t>Martillo de bola black con mango de madera de 18", 48 oz</t>
  </si>
  <si>
    <t>Juego de botadores de bronce, 3 piezas</t>
  </si>
  <si>
    <t>Juego de ganchos y puntas de impacto 10", 4 piezas</t>
  </si>
  <si>
    <t>Juego de tarraja eléctrica para tubo, 8 piezas</t>
  </si>
  <si>
    <t>Tijeras para tubos plásticos de 0 a 1-5/8", tipo matraca</t>
  </si>
  <si>
    <t>Tijeras para tubos plásticos de 0 a 1-3/8"</t>
  </si>
  <si>
    <t>Tijeras para tubos plásticos de 1", tipo multicapa</t>
  </si>
  <si>
    <t>Tijeras para tubos plásticos de 7/8"</t>
  </si>
  <si>
    <t>Llave stillson alum 36"</t>
  </si>
  <si>
    <t>Extract pitm auto peq 1-1/16"</t>
  </si>
  <si>
    <t>Extractor tipo Pitman para auto pequeño 1-1/16"</t>
  </si>
  <si>
    <t>Extract pitm auto gde 1-5/16"</t>
  </si>
  <si>
    <t>Extractor tipo Pitman para auto grande 1-5/16"</t>
  </si>
  <si>
    <t>Extract cola cochi p/tor 1/4"</t>
  </si>
  <si>
    <t>Extractor "cola de cochino" para tornillos 1/8" a 1/4"</t>
  </si>
  <si>
    <t>Extract cola cochi p/tor 5/16"</t>
  </si>
  <si>
    <t>Extractor "cola de cochino" para tornillos 1/4" a 5/16"</t>
  </si>
  <si>
    <t>Extract cola cochi p/tor 7/16"</t>
  </si>
  <si>
    <t>Extractor "cola de cochino" para tornillos 5/16" a 7/16"</t>
  </si>
  <si>
    <t>Extract cola cochi p/tor 9/16"</t>
  </si>
  <si>
    <t>Extractor "cola de cochino" para tornillos 7/16" a 9/16"</t>
  </si>
  <si>
    <t>Extract cola cochi p/tor 3/4"</t>
  </si>
  <si>
    <t>Extractor "cola de cochino" para tornillos 9/16" a 3/4"</t>
  </si>
  <si>
    <t>Tornillo banco mord trat tm 6"</t>
  </si>
  <si>
    <t>Tornillo banco text diam 4"</t>
  </si>
  <si>
    <t>Tornillo de banco con textura diamante 4"</t>
  </si>
  <si>
    <t>Tornillo banco text diam 5"</t>
  </si>
  <si>
    <t>Tornillo de banco con textura diamante 5"</t>
  </si>
  <si>
    <t>Tornillo banco text diam 6"</t>
  </si>
  <si>
    <t>Tornillo de banco con textura diamante 6"</t>
  </si>
  <si>
    <t>Tornillo banco text diam 8"</t>
  </si>
  <si>
    <t>Tornillo de banco con textura diamante 8"</t>
  </si>
  <si>
    <t>Charola mag circ 15x15cm</t>
  </si>
  <si>
    <t>Charola magnética con cubierta de pintura electrostática, rectangular 14 cm x 24 cm</t>
  </si>
  <si>
    <t>Charola magnética con cubierta de pintura electrostática, rectangular 28 cm x 30 cm</t>
  </si>
  <si>
    <t>Cama para mecánico plástica, 6 ruedas giratorias, 40"</t>
  </si>
  <si>
    <t>Cama para mecánico acolchonada, 4 ruedas giratorias, 40"</t>
  </si>
  <si>
    <t>Banco p/mecan gir acolch 75cm</t>
  </si>
  <si>
    <t>Banco para mecánico giratorio acolchonado, 75 cm</t>
  </si>
  <si>
    <t>Banco p/mecan c/cajones 46cm</t>
  </si>
  <si>
    <t>Banco para mecánico con cajones, 46 cm</t>
  </si>
  <si>
    <t>Banco p/mecan pal p/ajus 82cm</t>
  </si>
  <si>
    <t>Banco para mecánico con palanca para ajuste de altura, 82 cm</t>
  </si>
  <si>
    <t>Cama para mecánico acolchonada ajustable 3 posiciones, 6 ruedas giratorias, 43"</t>
  </si>
  <si>
    <t>Cama para mecánico plástica, 6 ruedas giratorias, 36"</t>
  </si>
  <si>
    <t>Repuesto de rued cama p/9984</t>
  </si>
  <si>
    <t>Repuesto de rueda para banco para mecánico 9984 con freno</t>
  </si>
  <si>
    <t>Repuesto de rueda para banco para mecánico 9984</t>
  </si>
  <si>
    <t>Repuesto de piedra para bruñidora 2390, 3 piezas acabado suave</t>
  </si>
  <si>
    <t>Repuesto de piedra para bruñidora 2390, 3 piezas acabado fino</t>
  </si>
  <si>
    <t>Repuesto de piedra para bruñidora 2391, 3 piezas</t>
  </si>
  <si>
    <t>Gato hidráulico de patín con mango tipo transpaleta con válvula de liberación, 2 ton</t>
  </si>
  <si>
    <t>Gato hidráulico de patín con mango tipo transpaleta con válvula de liberación, 3 ton</t>
  </si>
  <si>
    <t>Gato hidráulico de patín con mango tipo transpaleta con válvula de liberación, 5 ton</t>
  </si>
  <si>
    <t>Gato hidráulico de patín con mango tipo transpaleta con válvula de liberación, 10 ton</t>
  </si>
  <si>
    <t>Gato hidráulico de patín con mango tipo transpaleta con válvula de liberación, 20 ton</t>
  </si>
  <si>
    <t>Gato hidraulic botella 2t</t>
  </si>
  <si>
    <t>Gato hidráulico de botella, 2 ton</t>
  </si>
  <si>
    <t>Gato hidraulic botella 4t</t>
  </si>
  <si>
    <t>Gato hidráulico de botella, 4 ton</t>
  </si>
  <si>
    <t>Gato hidraulic botella 12t</t>
  </si>
  <si>
    <t>Gato hidráulico de botella, 12 ton</t>
  </si>
  <si>
    <t>Gato hidraulic botella 6t</t>
  </si>
  <si>
    <t>Gato hidráulico de botella, 6 ton</t>
  </si>
  <si>
    <t>Gato hidraulic botella 8t</t>
  </si>
  <si>
    <t>Gato hidráulico de botella, 8 ton</t>
  </si>
  <si>
    <t>Gato hidraulic botella 20t</t>
  </si>
  <si>
    <t>Gato hidráulico de botella, 20 ton</t>
  </si>
  <si>
    <t>Pluma hidráulica plegable con posición de levantamiento adaptable, 1 ton</t>
  </si>
  <si>
    <t>Pluma hidráulica plegable con posición de levantamiento adaptable, 2 ton</t>
  </si>
  <si>
    <t>Pluma hidroneumática plegable, 2 ton</t>
  </si>
  <si>
    <t>Prensa hidroneumática, 20 ton</t>
  </si>
  <si>
    <t>Prensa hidroneumática, 30 ton</t>
  </si>
  <si>
    <t>Prensa hidroneumática, 50 ton</t>
  </si>
  <si>
    <t>Prensa hidroneumática, 75 ton</t>
  </si>
  <si>
    <t>Prensa hidráulica con gato de botella, 4 ton</t>
  </si>
  <si>
    <t>Prensa hidráulica con gato de botella, 12 ton</t>
  </si>
  <si>
    <t>Prensa hidráulica con gato de botella, 20 ton</t>
  </si>
  <si>
    <t>Prensa hidráulica con gato de botella, 30 ton</t>
  </si>
  <si>
    <t>Escuadra comb magnet zamac 12"</t>
  </si>
  <si>
    <t>Escuadra carpint mgo plast 8"</t>
  </si>
  <si>
    <t>Escuadra de carpintero con mango plástico 8"</t>
  </si>
  <si>
    <t>Escuadra carpint mgo plast 10"</t>
  </si>
  <si>
    <t>Escuadra de carpintero con mango plástico 10"</t>
  </si>
  <si>
    <t>Escuadra carpint mgo plast 12"</t>
  </si>
  <si>
    <t>Escuadra de carpintero con mango plástico 12"</t>
  </si>
  <si>
    <t>Escuadra carpint mgo plast 16"</t>
  </si>
  <si>
    <t>Escuadra de carpintero con mango plástico 16"</t>
  </si>
  <si>
    <t>Escuadra falsa mgo plast 7"</t>
  </si>
  <si>
    <t>Escuadra falsa con mango plástico 7"</t>
  </si>
  <si>
    <t>Cortadora de cerámicos 10" 1800 W 120 V, 4000 RPM</t>
  </si>
  <si>
    <t>Jgo navajas p/cantead 12" 3pz</t>
  </si>
  <si>
    <t>Juego de navajas para canteadora 12", 3 piezas</t>
  </si>
  <si>
    <t>Jgo navajas p/cantead 8" 4pz</t>
  </si>
  <si>
    <t>Juego de navajas para canteadora 8", 4 piezas</t>
  </si>
  <si>
    <t>Jgo navajas p/cantead 6" 3pz</t>
  </si>
  <si>
    <t>Juego de navajas para canteadora 6", 3 piezas</t>
  </si>
  <si>
    <t>Jgo navajas p/cepi est 20" 4pz</t>
  </si>
  <si>
    <t>Jgo navajas p/cepi est 15" 3pz</t>
  </si>
  <si>
    <t>Juego de espátulas flexibles de acero inoxidable con mango bimaterial, 3 piezas</t>
  </si>
  <si>
    <t>Barreta hexagonal con grip de 150 cm, 1"</t>
  </si>
  <si>
    <t>Barreta hexagonal con grip de 175 cm, 1-1/4"</t>
  </si>
  <si>
    <t>Repuesto de cuchilla para corta azulejos 22 mm TC61, TC76, TC91</t>
  </si>
  <si>
    <t>Broca para madera de acero al carbono tipo gusano 1/4" zanco de 1/4"</t>
  </si>
  <si>
    <t>Broca para madera de acero al carbono tipo gusano 5/16 zanco de 5/16"</t>
  </si>
  <si>
    <t>Broca para madera de acero al carbono tipo gusano 3/8" zanco de 3/8"</t>
  </si>
  <si>
    <t>Broca para madera de acero al carbono tipo gusano 7/16" zanco de 3/8"</t>
  </si>
  <si>
    <t>Broca para madera de acero al carbono tipo gusano 1/2" zanco de 3/8"</t>
  </si>
  <si>
    <t>Broca para madera de acero al carbono tipo gusano 9/16" zanco de 7/16"</t>
  </si>
  <si>
    <t>Broca para madera de acero al carbono tipo gusano 5/8" zanco de 7/16"</t>
  </si>
  <si>
    <t>Broca para madera de acero al carbono tipo gusano 3/4" zanco de 1/2"</t>
  </si>
  <si>
    <t>Broca para madera de acero al carbono tipo gusano 7/8" zanco de 1/2"</t>
  </si>
  <si>
    <t>Broca para madera de acero al carbono tipo gusano 1" zanco de 1/2"</t>
  </si>
  <si>
    <t>Broca para madera de acero al carbono tipo gusano 1-1/8" zanco de 1/2"</t>
  </si>
  <si>
    <t>Broca para madera de acero al carbono tipo gusano 1-1/4" zanco de 1/2"</t>
  </si>
  <si>
    <t>Broca para madera de acero al carbono tipo gusano 1-1/2" zanco de 1/2"</t>
  </si>
  <si>
    <t>Broca para madera de acero al carbono tipo manita 1/4" zanco de 1/4"</t>
  </si>
  <si>
    <t>Broca para madera de acero al carbono tipo manita 5/16" zanco de 1/4"</t>
  </si>
  <si>
    <t>Broca para madera de acero al carbono tipo manita 3/8" zanco de 1/4"</t>
  </si>
  <si>
    <t>Broca para madera de acero al carbono tipo manita 7/16" zanco de 1/4"</t>
  </si>
  <si>
    <t>Broca para madera de acero al carbono tipo manita 1/2" zanco de 1/4"</t>
  </si>
  <si>
    <t>Broca para madera de acero al carbono tipo manita 5/8" zanco de 1/4"</t>
  </si>
  <si>
    <t>Broca para madera de acero al carbono tipo manita 3/4" zanco de 1/4"</t>
  </si>
  <si>
    <t>Broca para madera de acero al carbono tipo manita 7/8" zanco de 1/4"</t>
  </si>
  <si>
    <t>Broca para madera de acero al carbono tipo manita 1" zanco de 1/4"</t>
  </si>
  <si>
    <t>Broca para madera de acero al carbono tipo manita 1-1/8" zanco de 1/4"</t>
  </si>
  <si>
    <t>Broca para madera de acero al carbono tipo manita 1-1/4" zanco de 1/4"</t>
  </si>
  <si>
    <t>Broca para madera de acero al carbono tipo manita 1-3/8" zanco de 1/4"</t>
  </si>
  <si>
    <t>Broca para madera de acero al carbono tipo manita 1-1/2" zanco de 1/4"</t>
  </si>
  <si>
    <t>Broca para madera de acero forstner 1" zanco de 7/16"</t>
  </si>
  <si>
    <t>Broca para madera de acero forstner 1-1/8" zanco de 7/16"</t>
  </si>
  <si>
    <t>Broca para madera de acero forstner 1-1/4" zanco de 7/16"</t>
  </si>
  <si>
    <t>Broca para madera de acero forstner 1-3/8" zanco de 7/16"</t>
  </si>
  <si>
    <t>Broca para madera de acero forstner 1-1/2" zanco de 7/16"</t>
  </si>
  <si>
    <t>Broca para madera de acero forstner 1-3/4" zanco de 7/16"</t>
  </si>
  <si>
    <t>Broca para madera de acero forstner 2" zanco de 7/16"</t>
  </si>
  <si>
    <t>Broca conc ac rolad 1/8x3"</t>
  </si>
  <si>
    <t>Broca conc ac rolad 3/16x4"</t>
  </si>
  <si>
    <t>Broca conc ac rolad 3/16x6"</t>
  </si>
  <si>
    <t>Broca conc ac rolad 1/4x4"</t>
  </si>
  <si>
    <t>Broca conc ac rolad 1/4x6"</t>
  </si>
  <si>
    <t>Broca conc ac rolad 1/4x12"</t>
  </si>
  <si>
    <t>Broca conc ac rolad 5/16x4"</t>
  </si>
  <si>
    <t>Broca conc ac rolad 5/16x6"</t>
  </si>
  <si>
    <t>Broca conc ac rolad5/16x12"</t>
  </si>
  <si>
    <t>Broca conc ac rolad 3/8x6"</t>
  </si>
  <si>
    <t>Broca conc ac rolad 3/8x12"</t>
  </si>
  <si>
    <t>Broca conc ac rolad 1/2x6"</t>
  </si>
  <si>
    <t>Broca conc ac rolad 1/2x12"</t>
  </si>
  <si>
    <t>Broca conc ac rolad 5/8x6"</t>
  </si>
  <si>
    <t>Broca conc ac rolad 5/8x12"</t>
  </si>
  <si>
    <t>Broca conc ac rolad 3/4x6"</t>
  </si>
  <si>
    <t>Broca conc ac rolad 3/4x12"</t>
  </si>
  <si>
    <t>Broca conc ac rolad 7/8x6"</t>
  </si>
  <si>
    <t>Broca conc ac rolad 7/8x12"</t>
  </si>
  <si>
    <t>Juego de cortacírculos bimetálicos, 8 piezas</t>
  </si>
  <si>
    <t>Juego de cortacírculos bimetálicos, 12 piezas</t>
  </si>
  <si>
    <t>Punta montada de óxido de aluminio rosa tipo A1</t>
  </si>
  <si>
    <t>Punta montada de óxido de aluminio rosa tipo A3</t>
  </si>
  <si>
    <t>Punta montada de óxido de aluminio rosa tipo A5</t>
  </si>
  <si>
    <t>Punta montada de óxido de aluminio rosa tipo A11</t>
  </si>
  <si>
    <t>Punta montada de óxido de aluminio rosa tipo A24</t>
  </si>
  <si>
    <t>Punta montada de óxido de aluminio rosa tipo A36</t>
  </si>
  <si>
    <t>Punta montada de óxido de aluminio rosa tipo B52</t>
  </si>
  <si>
    <t>Punta montada de óxido de aluminio rosa tipo B81</t>
  </si>
  <si>
    <t>Punta montada de óxido de aluminio rosa tipo B97</t>
  </si>
  <si>
    <t>Punta montada de óxido de aluminio rosa tipo B53</t>
  </si>
  <si>
    <t>Punta montada de óxido de aluminio rosa tipo W188</t>
  </si>
  <si>
    <t>Punta montada de óxido de aluminio rosa tipo W220</t>
  </si>
  <si>
    <t>Punta montada de óxido de aluminio rosa tipo W222</t>
  </si>
  <si>
    <t>Caja despachad c/limas 217pz</t>
  </si>
  <si>
    <t>Bomba extractora de palanca para lubricantes, suministro 384 ml por ciclo</t>
  </si>
  <si>
    <t>Bomba extractora giratoria para aceite, suministro 5 Lt por 20 giros</t>
  </si>
  <si>
    <t>Bomba extractora vertical para lubricantes, suministro 750 ml por ciclo</t>
  </si>
  <si>
    <t>Bomba extractora giratoria para químicos, suministro 5 Lt por 20 giros</t>
  </si>
  <si>
    <t>Bomba extractora vertical para químicos, suministro 400 ml por ciclo</t>
  </si>
  <si>
    <t>Bomba extractora de palanca plástica, suministro 500 ml por ciclo</t>
  </si>
  <si>
    <t>Bomba extractora vertical para aceites ligeros, suministro 600 ml por ciclo</t>
  </si>
  <si>
    <t>Bomba extractora vertical para Diesel eléctrica, suministro 18.5 Lt por 1 minuto</t>
  </si>
  <si>
    <t>Bomba extractora para aceite para cubeta</t>
  </si>
  <si>
    <t>Bomba extractora para aceite con cubeta de 16 Lt</t>
  </si>
  <si>
    <t>Repuesto de navajas para CUTU4, 10 piezas</t>
  </si>
  <si>
    <t>LTU20A</t>
  </si>
  <si>
    <t>LTU35B</t>
  </si>
  <si>
    <t>LTU40B</t>
  </si>
  <si>
    <t>LTU60B</t>
  </si>
  <si>
    <t>LR14</t>
  </si>
  <si>
    <t>Gato hidráulico de patín con mango de grip plástico antiderrapante, 20 ton</t>
  </si>
  <si>
    <t>Jgo comb hta p/repart #6 3pz</t>
  </si>
  <si>
    <t>Jgo comb hta p/repart #7 3pz</t>
  </si>
  <si>
    <t>Jgo comb hta p/repart #8 3pz</t>
  </si>
  <si>
    <t>Gato hidroneum botella 20t</t>
  </si>
  <si>
    <t>Gato hidroneumático de botella, 20 ton</t>
  </si>
  <si>
    <t>GALA</t>
  </si>
  <si>
    <t>GALN</t>
  </si>
  <si>
    <t>GNNC</t>
  </si>
  <si>
    <t>GNNM</t>
  </si>
  <si>
    <t>GNNG</t>
  </si>
  <si>
    <t>GNPC</t>
  </si>
  <si>
    <t>GNPM</t>
  </si>
  <si>
    <t>GNPG</t>
  </si>
  <si>
    <t>GNNCF</t>
  </si>
  <si>
    <t>GNNMF</t>
  </si>
  <si>
    <t>GNNGF</t>
  </si>
  <si>
    <t>GNPCF</t>
  </si>
  <si>
    <t>GNPMF</t>
  </si>
  <si>
    <t>GNPGF</t>
  </si>
  <si>
    <t>C512</t>
  </si>
  <si>
    <t>Carda copa trenzada alambre delgado 3" x 0.35 mm con rosca 5/8"</t>
  </si>
  <si>
    <t>C513</t>
  </si>
  <si>
    <t>Carda copa trenzada alambre delgado 3" x 0.35 mm con rosca M14</t>
  </si>
  <si>
    <t>C514</t>
  </si>
  <si>
    <t>Carda copa trenzada alambre delgado 4" x 0.35 mm con rosca 5/8"</t>
  </si>
  <si>
    <t>C515</t>
  </si>
  <si>
    <t>Carda copa trenzada alambre delgado 4" x 0.35 mm con rosca M14</t>
  </si>
  <si>
    <t>C516</t>
  </si>
  <si>
    <t>Carda copa trenzada alambre delgado 5" x 0.35 mm con rosca 5/8"</t>
  </si>
  <si>
    <t>C523</t>
  </si>
  <si>
    <t>Carda copa trenzada alambre grueso 5" x 0.51 mm con rosca 5/8"</t>
  </si>
  <si>
    <t>C524</t>
  </si>
  <si>
    <t>C501</t>
  </si>
  <si>
    <t>Carda copa ondulada alambre delgado 3" x 0.35 mm con rosca M14</t>
  </si>
  <si>
    <t>C502</t>
  </si>
  <si>
    <t>Carda copa ondulada alambre delgado 4" x 0.35 mm con rosca 5/8"</t>
  </si>
  <si>
    <t>C503</t>
  </si>
  <si>
    <t>Carda copa ondulada alambre delgado 4" x 0.35 mm con rosca M14</t>
  </si>
  <si>
    <t>C504</t>
  </si>
  <si>
    <t>Carda copa ondulada alambre delgado 5" x 0.35 mm con rosca 5/8"</t>
  </si>
  <si>
    <t>C505</t>
  </si>
  <si>
    <t>Carda copa ondulada alambre delgado 5" x 0.35 mm con rosca M14</t>
  </si>
  <si>
    <t>C572</t>
  </si>
  <si>
    <t>Carda copa ondulada alambre fino 1-3/4" x 0.17 mm con zanco 1/4"</t>
  </si>
  <si>
    <t>C574</t>
  </si>
  <si>
    <t>Carda copa ondulada alambre fino 2-3/4" x 0.17 mm con zanco 1/4"</t>
  </si>
  <si>
    <t>C576</t>
  </si>
  <si>
    <t>Carda copa ondulada alambre delgado 1" x 0.30 mm con zanco 1/4"</t>
  </si>
  <si>
    <t>C578</t>
  </si>
  <si>
    <t>Carda copa ondulada alambre delgado 1-3/4" x 0.30 mm con zanco 1/4"</t>
  </si>
  <si>
    <t>C580</t>
  </si>
  <si>
    <t>Carda copa ondulada alambre delgado 2-3/4" x 0.30 mm con zanco 1/4"</t>
  </si>
  <si>
    <t>C539</t>
  </si>
  <si>
    <t>C540</t>
  </si>
  <si>
    <t>C541</t>
  </si>
  <si>
    <t>C542</t>
  </si>
  <si>
    <t>C543</t>
  </si>
  <si>
    <t>C547</t>
  </si>
  <si>
    <t>Carda circular ondulada alambre fino 2" x 0.17 mm con zanco 1/4"</t>
  </si>
  <si>
    <t>C548</t>
  </si>
  <si>
    <t>Carda circular ondulada alambre fino 3" x 0.17 mm con zanco 1/4"</t>
  </si>
  <si>
    <t>C549</t>
  </si>
  <si>
    <t>Carda circular ondulada alambre fino 4" x 0.17 mm con zanco 1/4"</t>
  </si>
  <si>
    <t>C562</t>
  </si>
  <si>
    <t>Carda circular ondulada alambre delgado 2" x 0.30 mm con zanco 1/4"</t>
  </si>
  <si>
    <t>C563</t>
  </si>
  <si>
    <t>Carda circular ondulada alambre delgado 3" x 0.30 mm con zanco 1/4"</t>
  </si>
  <si>
    <t>C564</t>
  </si>
  <si>
    <t>Carda circular ondulada alambre delgado 4" x 0.30 mm con zanco 1/4"</t>
  </si>
  <si>
    <t>C330</t>
  </si>
  <si>
    <t>C331</t>
  </si>
  <si>
    <t>C332</t>
  </si>
  <si>
    <t>C301</t>
  </si>
  <si>
    <t>C500</t>
  </si>
  <si>
    <t>Carda copa ondulada alambre delgado 3" x 0.35 mm con rosca 5/8"</t>
  </si>
  <si>
    <t>PC618</t>
  </si>
  <si>
    <t>JBS8</t>
  </si>
  <si>
    <t>Jgo comb hta basic p/neg 8pz</t>
  </si>
  <si>
    <t>Juego combinado de herramienta básico para negocio, 8 piezas</t>
  </si>
  <si>
    <t>BANCU</t>
  </si>
  <si>
    <t>Bandana de poliéster para cuello color azul</t>
  </si>
  <si>
    <t>Barreta redonda de 125 cm, 7/8"</t>
  </si>
  <si>
    <t>Barreta redonda de 150 cm, 1"</t>
  </si>
  <si>
    <t>Barreta redonda de 175 cm, 1"</t>
  </si>
  <si>
    <t>Barreta hexagonal de uña de 45 cm, 5/8"</t>
  </si>
  <si>
    <t>Barreta hexagonal de uña de 60 cm, 3/4"</t>
  </si>
  <si>
    <t>Barreta hexagonal de uña de 75 cm, 3/4"</t>
  </si>
  <si>
    <t>Barreta hexagonal de uña de 90 cm, 3/4"</t>
  </si>
  <si>
    <t>Banco de trabajo portátil 100 kg</t>
  </si>
  <si>
    <t>Barreta hexagonal con grip de 175 cm, 1"</t>
  </si>
  <si>
    <t>Bomba extractora giratoria para químicos, suministro 250 ml por giro</t>
  </si>
  <si>
    <t>Bomba extractora giratoria para lubricantes, suministro 300 ml por giro</t>
  </si>
  <si>
    <t>Bomba extractora vertical para lubricantes, suministro 300 ml por ciclo</t>
  </si>
  <si>
    <t>Bomba extractora de palanca para lubricantes, suministro 300 ml por bombeo</t>
  </si>
  <si>
    <t>Exhibidor con brocas de acero de alta velocidad, 701 piezas</t>
  </si>
  <si>
    <t>Exhibidor con brocas de cobalto de acero de alta velocidad, 526 piezas</t>
  </si>
  <si>
    <t>Broca conc ac carb 3/16x4"</t>
  </si>
  <si>
    <t>Broca conc ac carb 1/4x4"</t>
  </si>
  <si>
    <t>Broca conc ac carb 1/4x6"</t>
  </si>
  <si>
    <t>Broca conc ac carb 1/4x12"</t>
  </si>
  <si>
    <t>Broca conc ac carb 5/16x4"</t>
  </si>
  <si>
    <t>Broca conc ac carb 5/16x12"</t>
  </si>
  <si>
    <t>Broca conc ac carb 3/8x6"</t>
  </si>
  <si>
    <t>Broca conc ac carb 3/8x12"</t>
  </si>
  <si>
    <t>Broca conc ac carb 1/2x6"</t>
  </si>
  <si>
    <t>Broca conc ac carb 1/2x12"</t>
  </si>
  <si>
    <t>Broca conc ac carb 5/8x6"</t>
  </si>
  <si>
    <t>Broca conc ac carb 5/8x12"</t>
  </si>
  <si>
    <t>Broca conc ac carb 3/4x6"</t>
  </si>
  <si>
    <t>Broca conc ac carb 3/4x12"</t>
  </si>
  <si>
    <t>Broca conc ac carb 1x6"</t>
  </si>
  <si>
    <t>Broca conc ac carb 1/8x3"</t>
  </si>
  <si>
    <t>Broca conc ac carb 3/16x6"</t>
  </si>
  <si>
    <t>Broca conc ac carb 5/16x6"</t>
  </si>
  <si>
    <t>Broca conc ac carb 7/8x6"</t>
  </si>
  <si>
    <t>Broca conc ac carb 7/8x12"</t>
  </si>
  <si>
    <t>Broca conc ac carb 1x12"</t>
  </si>
  <si>
    <t>Broca conc ac carb 3/8x24"</t>
  </si>
  <si>
    <t>Broca conc ac carb 1/2x24"</t>
  </si>
  <si>
    <t>Broca conc ac carb 5/8x24"</t>
  </si>
  <si>
    <t>Broca conc ac carb 3/4x24"</t>
  </si>
  <si>
    <t>Avellanador 5 gavilanes 1/2"</t>
  </si>
  <si>
    <t>Avellanador 5 gavilanes 5/8"</t>
  </si>
  <si>
    <t>Avellanador 5 gavilanes 3/4"</t>
  </si>
  <si>
    <t>Broca ac alt vel 1-1/16"</t>
  </si>
  <si>
    <t>Broca ac alt vel 1-1/8"</t>
  </si>
  <si>
    <t>Broca ac alt vel 1-1/4"</t>
  </si>
  <si>
    <t>Broca ac alt vel 1-5/16"</t>
  </si>
  <si>
    <t>Broca ac alt vel 1-1/2"</t>
  </si>
  <si>
    <t>Carda copa ondulada alambre delgado 1-1/8" x 0.30 mm con zanco 1/4"</t>
  </si>
  <si>
    <t>C327</t>
  </si>
  <si>
    <t>Carda circular trenzada alambre grueso 6" x 0.51 mm con rosca 5/8"</t>
  </si>
  <si>
    <t>Copa de doble succión para vidrio 4-1/2"</t>
  </si>
  <si>
    <t>Cortapernos con mangos tubulares 8"</t>
  </si>
  <si>
    <t>Cortapernos con mangos tubulares 12"</t>
  </si>
  <si>
    <t>Cortapernos con mangos tubulares 14"</t>
  </si>
  <si>
    <t>Cortapernos con mangos tubulares 18"</t>
  </si>
  <si>
    <t>Cortapernos con mangos tubulares 24"</t>
  </si>
  <si>
    <t>Cortapernos con mangos tubulares 36"</t>
  </si>
  <si>
    <t>Cortapernos con mangos tubulares 30"</t>
  </si>
  <si>
    <t>Cortapernos con mangos tubulares con grip 12"</t>
  </si>
  <si>
    <t>Cortapernos con mangos tubulares con grip 14"</t>
  </si>
  <si>
    <t>Cortapernos con mangos tubulares con grip 18"</t>
  </si>
  <si>
    <t>Cortapernos con mangos tubulares con grip 24"</t>
  </si>
  <si>
    <t>Cortapernos con mangos tubulares con grip 30"</t>
  </si>
  <si>
    <t>Cortapernos con mangos tubulares con grip 36"</t>
  </si>
  <si>
    <t>Tijeras para tubos plásticos de 1/8" a 1-5/8"</t>
  </si>
  <si>
    <t>Cuña para concreto cuerpo hexagonal de acero 1" x 40 cm</t>
  </si>
  <si>
    <t>Cuña para concreto cuerpo hexagonal de acero 1-1/4" x 51 cm</t>
  </si>
  <si>
    <t>Cuña para concreto cuerpo hexagonal de acero 1-1/2" x 61 cm</t>
  </si>
  <si>
    <t>Cuña para concreto cuerpo hexagonal de acero 7/8" x 35 cm</t>
  </si>
  <si>
    <t>Cuña para concreto cuerpo hexagonal de acero 3/4" x 30 cm</t>
  </si>
  <si>
    <t>Extensión de impacto para dado cuadro de 1/2", 5"</t>
  </si>
  <si>
    <t>Destapacaños t/bomba 6"</t>
  </si>
  <si>
    <t>Destapacaños tipo bomba 6"</t>
  </si>
  <si>
    <t>Jgo dest bimat 1000V 6pz</t>
  </si>
  <si>
    <t>Juego de destornilladores con mango bimaterial 1000 V combinados, 6 piezas</t>
  </si>
  <si>
    <t>Dest amar dielect ph #1x3"</t>
  </si>
  <si>
    <t>Dest amar dielect ph #2x4"</t>
  </si>
  <si>
    <t>Dest amar dielect cab 5/32x4"</t>
  </si>
  <si>
    <t>Dest amar dielect cab 7/32x5"</t>
  </si>
  <si>
    <t>Dest amar dielect cab 1/4x6"</t>
  </si>
  <si>
    <t>Disco de diamante para cortadora de concreto, 14"</t>
  </si>
  <si>
    <t>Disco de diamante para cortadora de concreto, 16"</t>
  </si>
  <si>
    <t>Disco de diamante para cortadora de concreto, 18"</t>
  </si>
  <si>
    <t>Disco de diamante para cortadora de concreto, 20"</t>
  </si>
  <si>
    <t>Doblad hid p/tub 1/2" a 2" 12t</t>
  </si>
  <si>
    <t>Doblad hid p/tub 1/2" a 3" 16t</t>
  </si>
  <si>
    <t>Doblad man p/tub 1/4" a 3/8"</t>
  </si>
  <si>
    <t>Jgo emb ac mgo antiderrap 3pz</t>
  </si>
  <si>
    <t>Juego de embutidores de acero con mango antiderrapante, 3 piezas</t>
  </si>
  <si>
    <t>Doblad man p/tub 1/2" a 7/8"</t>
  </si>
  <si>
    <t>Engrapadora metálica tipo pistola para grapas de 1/4" a 3/8"</t>
  </si>
  <si>
    <t>Engrapadora metálica tipo pistola para grapas de 5/32" a 5/16"</t>
  </si>
  <si>
    <t>Engrapadora metálica tipo pistola con ajuste de presión para grapas de 5/32" a 9/16"</t>
  </si>
  <si>
    <t>Grapas engrap man 7/16x1/4"</t>
  </si>
  <si>
    <t>Grapas para engrapadora manual 7/16" x 1/4", 114301 y 114300</t>
  </si>
  <si>
    <t>Grapas engrap man 7/16x5/16"</t>
  </si>
  <si>
    <t>Grapas para engrapadora manual 7/16" x 5/16", 114301 y 114300</t>
  </si>
  <si>
    <t>Grapas engrap man 7/16x3/8"</t>
  </si>
  <si>
    <t>Grapas para engrapadora manual 7/16" x 3/8", 114301</t>
  </si>
  <si>
    <t>Grapas engrap man 7/16x1/2"</t>
  </si>
  <si>
    <t>Grapas para engrapadora manual 7/16" x 1/2", 114301</t>
  </si>
  <si>
    <t>Grapas engrap man 7/16x9/16"</t>
  </si>
  <si>
    <t>Grapas para engrapadora manual 7/16" x 9/16", 114301</t>
  </si>
  <si>
    <t>Grapas engrap man 13/32x1/4"</t>
  </si>
  <si>
    <t>Grapas para engrapadora manual 13/32" x 1/4", 114302</t>
  </si>
  <si>
    <t>Grapas engrap man 13/32x5/16"</t>
  </si>
  <si>
    <t>Grapas para engrapadora manual 13/32" x 5/16", 114302</t>
  </si>
  <si>
    <t>Escuadra carpint mgo plast 6"</t>
  </si>
  <si>
    <t>Escuadra de carpintero con mango plástico 6"</t>
  </si>
  <si>
    <t>Escuadra falsa con mango plástico 8"</t>
  </si>
  <si>
    <t>Escuadra cant ac alt ca 8x12"</t>
  </si>
  <si>
    <t>Escuadra de cantero de acero al alto carbono 8" x 12"</t>
  </si>
  <si>
    <t>Escuadra cant ac alt ca 16x24"</t>
  </si>
  <si>
    <t>Escuadra de cantero de acero al alto carbono 16" x 24"</t>
  </si>
  <si>
    <t>Escuadra cantero ac 8x12"</t>
  </si>
  <si>
    <t>Escuadra de cantero de acero con cubierta de pintura electroestática 8" x 12"</t>
  </si>
  <si>
    <t>Escuadra cantero ac 16x24"</t>
  </si>
  <si>
    <t>Escuadra de cantero de acero con cubierta de pintura electroestática 16" x 24"</t>
  </si>
  <si>
    <t>Espátula rígida de acero de alto carbón con mango de madera 1"</t>
  </si>
  <si>
    <t>Espátula rígida de acero de alto carbón con mango de madera 2"</t>
  </si>
  <si>
    <t>Espátula rígida de acero de alto carbón con mango de madera 3"</t>
  </si>
  <si>
    <t>Espátula rígida de acero de alto carbón con raspador con mango de madera 2-1/2", 5 en 1</t>
  </si>
  <si>
    <t>Espátula rígida angulada de acero de alto carbón con mango de madera 3"</t>
  </si>
  <si>
    <t>Regla bolsillo ac inox 6"</t>
  </si>
  <si>
    <t>Regla de bolsillo de acero inoxidable 6"</t>
  </si>
  <si>
    <t>Espátula rígida de acero de alto carbón con mango bimaterial 2"</t>
  </si>
  <si>
    <t>Espátula rígida de acero de alto carbón con mango bimaterial 3"</t>
  </si>
  <si>
    <t>Espátula flexible de acero de alto carbón con mango de madera 2"</t>
  </si>
  <si>
    <t>Espátula flexible de acero de alto carbón con mango de madera 3"</t>
  </si>
  <si>
    <t>Espátula flexible de acero de alto carbón con mango de madera 4"</t>
  </si>
  <si>
    <t>Espátula flexible de acero de alto carbón con mango plástico 2"</t>
  </si>
  <si>
    <t>Espátula flexible de acero de alto carbón con mango plástico 3"</t>
  </si>
  <si>
    <t>Espátula flexible de acero de alto carbón con mango plástico 4"</t>
  </si>
  <si>
    <t>Espátula rígida de acero de alto carbón con mango plástico 2"</t>
  </si>
  <si>
    <t>Espátula rígida de acero de alto carbón con mango plástico 3"</t>
  </si>
  <si>
    <t>Espátula flexible de acero de alto carbón con mango de madera 1"</t>
  </si>
  <si>
    <t>Espátula flexible de acero de alto carbón con mango de madera 5"</t>
  </si>
  <si>
    <t>Espátula flexible de acero de alto carbón con mango de madera 6"</t>
  </si>
  <si>
    <t>Espátula tapizadora de acero de alto carbón con mango bimaterial 8"</t>
  </si>
  <si>
    <t>Espátula tapizadora de acero de alto carbón con mango bimaterial 10"</t>
  </si>
  <si>
    <t>Espátula tapizadora de acero de alto carbón con mango bimaterial 12"</t>
  </si>
  <si>
    <t>Espátula flexible de acero de alto carbón con mango bimaterial 2"</t>
  </si>
  <si>
    <t>Espátula flexible de acero de alto carbón con mango bimaterial 3"</t>
  </si>
  <si>
    <t>Espátula flexible de acero de alto carbón con mango bimaterial 4"</t>
  </si>
  <si>
    <t>Espátula flexible de acero de alto carbón con mango bimaterial 5"</t>
  </si>
  <si>
    <t>Espátula flexible de acero de alto carbón con mango bimaterial 6"</t>
  </si>
  <si>
    <t>Cuña para raspar con mango plástico 4.5" x 2-3/4"</t>
  </si>
  <si>
    <t>Cuña para raspar con mango plástico 4.5" x 5"</t>
  </si>
  <si>
    <t>Extractor tipo Pitman para auto 2-1/2"</t>
  </si>
  <si>
    <t>Juego de extractor para tornillos con brocas, 10 piezas</t>
  </si>
  <si>
    <t>Jgo formon p/mad mgo bimat 3pz</t>
  </si>
  <si>
    <t>Inyect grasa dos manos rf 400g</t>
  </si>
  <si>
    <t>Jgo gurbias ac man mgo mad 6pz</t>
  </si>
  <si>
    <t>Juego de gurbias de acero manuales con mango de madera, 6 piezas</t>
  </si>
  <si>
    <t>Jgo gurbias man mgo mad 6pz</t>
  </si>
  <si>
    <t>Juego de gurbias manuales con mango de madera, 6 piezas</t>
  </si>
  <si>
    <t>Jgo comb hta 50pz</t>
  </si>
  <si>
    <t>Jgo comb hta 70pz</t>
  </si>
  <si>
    <t>Jgo comb hta 78pz</t>
  </si>
  <si>
    <t>Jgo comb hta 182pz</t>
  </si>
  <si>
    <t>Jgo comb hta 95pz</t>
  </si>
  <si>
    <t>Jgo comb hta 99pz</t>
  </si>
  <si>
    <t>Jgo comb hta 88pz</t>
  </si>
  <si>
    <t>Jgo comb hta 94pz</t>
  </si>
  <si>
    <t>Jgo comb hta 51pz</t>
  </si>
  <si>
    <t>Jgo comb hta 83pz</t>
  </si>
  <si>
    <t>Jgo comb hta 45pz</t>
  </si>
  <si>
    <t>Jgo comb hta 28pz</t>
  </si>
  <si>
    <t>Jgo comb hta 44pz</t>
  </si>
  <si>
    <t>Jgo comb hta 38pz</t>
  </si>
  <si>
    <t>Jgo comb hta 20pz</t>
  </si>
  <si>
    <t>Jgo comb hta 15pz</t>
  </si>
  <si>
    <t>Jgo comb hta 5pz</t>
  </si>
  <si>
    <t>Jgo mgos p/lima 2pz</t>
  </si>
  <si>
    <t>Llave comb satin 1-1/16"</t>
  </si>
  <si>
    <t>Llave comb satin 1-1/8"</t>
  </si>
  <si>
    <t>Llave comb satin 1-1/4"</t>
  </si>
  <si>
    <t>Llave comb satin 5/16"</t>
  </si>
  <si>
    <t>Llave comb satin 3/8"</t>
  </si>
  <si>
    <t>Llave comb satin 7/16"</t>
  </si>
  <si>
    <t>Llave comb satin 1/2"</t>
  </si>
  <si>
    <t>Llave comb satin 9/16"</t>
  </si>
  <si>
    <t>Llave comb satin 5/8"</t>
  </si>
  <si>
    <t>Llave comb satin 11/16"</t>
  </si>
  <si>
    <t>Llave comb satin 3/4"</t>
  </si>
  <si>
    <t>Llave comb satin 13/16"</t>
  </si>
  <si>
    <t>Llave comb satin 7/8"</t>
  </si>
  <si>
    <t>Llave comb satin 15/16"</t>
  </si>
  <si>
    <t>Llave comb satin 1"</t>
  </si>
  <si>
    <t>Llave comb satin 1/4"</t>
  </si>
  <si>
    <t>Llave comb satin 25mm</t>
  </si>
  <si>
    <t>Llave comb satin 26mm</t>
  </si>
  <si>
    <t>Llave comb satin 27mm</t>
  </si>
  <si>
    <t>Llave comb satin 28mm</t>
  </si>
  <si>
    <t>Llave comb satin 29mm</t>
  </si>
  <si>
    <t>Llave comb satin 30mm</t>
  </si>
  <si>
    <t>Llave comb satin 32mm</t>
  </si>
  <si>
    <t>Llave comb satin 6mm</t>
  </si>
  <si>
    <t>Llave comb satin 7mm</t>
  </si>
  <si>
    <t>Llave comb satin 8mm</t>
  </si>
  <si>
    <t>Llave comb satin 9mm</t>
  </si>
  <si>
    <t>Llave comb satin 10mm</t>
  </si>
  <si>
    <t>Llave comb satin 11mm</t>
  </si>
  <si>
    <t>Llave comb satin 12mm</t>
  </si>
  <si>
    <t>Llave comb satin 13mm</t>
  </si>
  <si>
    <t>Llave comb satin 14mm</t>
  </si>
  <si>
    <t>Llave comb satin 15mm</t>
  </si>
  <si>
    <t>Llave comb satin 16mm</t>
  </si>
  <si>
    <t>Llave comb satin 17mm</t>
  </si>
  <si>
    <t>Llave comb satin 18mm</t>
  </si>
  <si>
    <t>Llave comb satin 19mm</t>
  </si>
  <si>
    <t>Llave comb satin 20mm</t>
  </si>
  <si>
    <t>Llave comb satin 21mm</t>
  </si>
  <si>
    <t>Llave comb satin 22mm</t>
  </si>
  <si>
    <t>Llave comb satin 23mm</t>
  </si>
  <si>
    <t>Llave comb satin 24mm</t>
  </si>
  <si>
    <t>Llave para tanque de gas cromada 7/8"</t>
  </si>
  <si>
    <t>Manguera para gas en rollo 1/4", 50 m</t>
  </si>
  <si>
    <t>Manguera para gas en rollo 1/2", 50 m</t>
  </si>
  <si>
    <t>Manguera para gas en rollo 3/8", 50 m</t>
  </si>
  <si>
    <t>Jgo comb hta c/prob elect 5pz</t>
  </si>
  <si>
    <t>Multímetro digital</t>
  </si>
  <si>
    <t>Multímetro digital automotriz</t>
  </si>
  <si>
    <t>Repuesto de navajas para CUTF14, CUTF13, CUTF7, 10 piezas</t>
  </si>
  <si>
    <t>Repuesto de navajas para CUTF8, 10 piezas</t>
  </si>
  <si>
    <t>Repuesto de navajas utilitarias retráctiles, 10 piezas</t>
  </si>
  <si>
    <t>Repuesto de navajas utilitarias retráctiles, 100 piezas</t>
  </si>
  <si>
    <t>Repuesto de navajas utilitarias retráctiles, 5 piezas</t>
  </si>
  <si>
    <t>Pinza para anillos de retención con cabeza intercambiable, 5 piezas</t>
  </si>
  <si>
    <t>Pinza para anillos de retención con cabeza intercambiable, 3 piezas</t>
  </si>
  <si>
    <t>Pinza para anillos de retención convertibles 1.7 mm ángulo de 45°</t>
  </si>
  <si>
    <t>Pinza para anillos de retención convertibles 1.7 mm ángulo de 90°</t>
  </si>
  <si>
    <t>Pinza para anillos de retención convertibles 1.7 mm ángulo de 180°</t>
  </si>
  <si>
    <t>Juego de pinzas para anillos de retención convertibles, 3 piezas</t>
  </si>
  <si>
    <t>Punta plana de poder para destornillador hexágono de 1/4", 5/16" x 1" 10 piezas</t>
  </si>
  <si>
    <t>Raspador con mango de madera y puño plástico "Y" 4"</t>
  </si>
  <si>
    <t>Raspador con mango de madera y puño plástico "Y" 7"</t>
  </si>
  <si>
    <t>Repuesto de cabo para raspador 130657</t>
  </si>
  <si>
    <t>Repuesto de cabo para raspador 130704</t>
  </si>
  <si>
    <t>Remachadora manual de nariz larga, 10"</t>
  </si>
  <si>
    <t>Remachadora manual de nariz larga con remaches, 10"</t>
  </si>
  <si>
    <t>Remachadora manual con cabeza móvil 10"</t>
  </si>
  <si>
    <t>Juego de herramienta para pintar, 3 piezas</t>
  </si>
  <si>
    <t>Serrucho con mango de madera de 22"</t>
  </si>
  <si>
    <t>Tijeras para costura 6"</t>
  </si>
  <si>
    <t>Tijeras para costura 7"</t>
  </si>
  <si>
    <t>Tijeras para costura ojo grande 6"</t>
  </si>
  <si>
    <t>Tijeras para costura ojo grande 7"</t>
  </si>
  <si>
    <t>Tijeras para costura 8"</t>
  </si>
  <si>
    <t>Tijeras para costura 9"</t>
  </si>
  <si>
    <t>Tijeras para costura 10"</t>
  </si>
  <si>
    <t>Tijeras para oficina 5-1/4"</t>
  </si>
  <si>
    <t>Tijeras para oficina 6-1/2"</t>
  </si>
  <si>
    <t>Tijeras para oficina 8-1/4"</t>
  </si>
  <si>
    <t>Tijeras para oficina 6"</t>
  </si>
  <si>
    <t>Tijeras para oficina 7"</t>
  </si>
  <si>
    <t>Tijeras para oficina 8"</t>
  </si>
  <si>
    <t>Tijeras para uñas 3-3/4"</t>
  </si>
  <si>
    <t>Tijeras para uñas 4-1/2"</t>
  </si>
  <si>
    <t>Tijeras para bordar 3-3/4"</t>
  </si>
  <si>
    <t>Tenaza para carpintero 8" mango con doble recubrimiento</t>
  </si>
  <si>
    <t>Tenaza para azulejero 8-1/2" mango recubierto de vinil antiderrapante</t>
  </si>
  <si>
    <t>Repuesto para tiza azul 227g</t>
  </si>
  <si>
    <t>Repuesto para tiza azul 227 g</t>
  </si>
  <si>
    <t>Repuesto para tiza roja 227g</t>
  </si>
  <si>
    <t>Repuesto para tiza roja 227 g</t>
  </si>
  <si>
    <t>Tirolera de lamina 2.5Lt</t>
  </si>
  <si>
    <t>Tirolera de lámina 2.5 Lt</t>
  </si>
  <si>
    <t>Tornillo banco 3-1/2" ligero</t>
  </si>
  <si>
    <t>Tornillo banco 4" ligero</t>
  </si>
  <si>
    <t>Tornillo banco c/mord forj 8"</t>
  </si>
  <si>
    <t>Tornillo de banco con mordazas forjadas 8"</t>
  </si>
  <si>
    <t>Tornillo banco c/mord forj 4"</t>
  </si>
  <si>
    <t>Tornillo de banco con mordazas forjadas 4"</t>
  </si>
  <si>
    <t>Tornillo banco c/mord forj 5"</t>
  </si>
  <si>
    <t>Tornillo de banco con mordazas forjadas 5"</t>
  </si>
  <si>
    <t>Tornillo banco c/mord forj 6"</t>
  </si>
  <si>
    <t>Tornillo de banco con mordazas forjadas 6"</t>
  </si>
  <si>
    <t>Llave de cruz cromada para automóvil y camionetas pick-up 18"</t>
  </si>
  <si>
    <t>Llave de cruz cromada para automóvil y camionetas pick-up 14"</t>
  </si>
  <si>
    <t>Llave de cruz cromada para automóvil y camionetas pick-up 20"</t>
  </si>
  <si>
    <t>Llave de cruz cromada para minibús y camioneta doble rodado 26"</t>
  </si>
  <si>
    <t>Repuesto de piedra para bruñidora 107227, pulido fino</t>
  </si>
  <si>
    <t>Repuesto de piedra para bruñidora 107227, pulido medio</t>
  </si>
  <si>
    <t>Repuesto de piedra para bruñidora 107227, pulido áspero</t>
  </si>
  <si>
    <t>Opresor de anillos para motor de gasolina 2-1/8" a 5"</t>
  </si>
  <si>
    <t>Opresor anillo gaso 3-1/2 a 7"</t>
  </si>
  <si>
    <t>Opresor de anillos para motor de gasolina 3-1/2" a 7"</t>
  </si>
  <si>
    <t>Opresor de anillos para motor de diésel 3-1/2" a 7"</t>
  </si>
  <si>
    <t>Limpiador terminales 1-7/64"</t>
  </si>
  <si>
    <t>Banco p/mecan mov acolch 365mm</t>
  </si>
  <si>
    <t>Banco para mecánico móvil acolchonado, 365 mm</t>
  </si>
  <si>
    <t>Banco p/mecan gir acolch 489mm</t>
  </si>
  <si>
    <t>Banco para mecánico giratorio acolchonado, 489 mm</t>
  </si>
  <si>
    <t>Banco p/mecan acolch 770mm</t>
  </si>
  <si>
    <t>Banco para mecánico acolchonado, 770 mm</t>
  </si>
  <si>
    <t>Cama para mecánico ajustable acolchonada, 36"</t>
  </si>
  <si>
    <t>Cama para mecánico plástica, 40"</t>
  </si>
  <si>
    <t>Charola magnética redonda 15 cm x 15 cm</t>
  </si>
  <si>
    <t>Repuestos de ruedas para cama para mecánico, 137073</t>
  </si>
  <si>
    <t>Cama para mecánico plástica, 36"</t>
  </si>
  <si>
    <t>Cama-banco para mecánico ajustable acolchonada, 48"</t>
  </si>
  <si>
    <t>Cama para mecánico ajustable acolchonada 3 posiciones, 48"</t>
  </si>
  <si>
    <t>Cama para mecánico ajustable acolchonada, 40"</t>
  </si>
  <si>
    <t>Repuestos de ruedas para cama para mecánico, 137066</t>
  </si>
  <si>
    <t>Levantador magnético telescópico, 1.5 kg</t>
  </si>
  <si>
    <t>Levantador magnético telescópico, 0.45 kg</t>
  </si>
  <si>
    <t>Levantador magnético flexible, 0.45 kg</t>
  </si>
  <si>
    <t>Levantador magnético flexible con luz, 2 kg</t>
  </si>
  <si>
    <t>Gato hidráulico de patín compacto, 2 ton</t>
  </si>
  <si>
    <t>Gato hidráulico de patín compacto, 3 ton</t>
  </si>
  <si>
    <t>Gato hidráulico de patín compacto, 3.5 ton</t>
  </si>
  <si>
    <t>Gato hidráulico de patín con mango de grip plástico antiderrapante, 2 ton</t>
  </si>
  <si>
    <t>Gato hidráulico de patín con mango de grip plástico antiderrapante, 3 ton</t>
  </si>
  <si>
    <t>Gato hidráulico de patín con mango de grip plástico antiderrapante, 5 ton</t>
  </si>
  <si>
    <t>Gato hidráulico de patín con mango de grip plástico antiderrapante, 10 ton</t>
  </si>
  <si>
    <t>Gato hidraulic botella 16t</t>
  </si>
  <si>
    <t>Gato hidráulico de botella, 16 ton</t>
  </si>
  <si>
    <t>Gato hidraulic botella 32t</t>
  </si>
  <si>
    <t>Gato hidráulico de botella, 32 ton</t>
  </si>
  <si>
    <t>Gato hidraulic botella 50t</t>
  </si>
  <si>
    <t>Gato hidráulico de botella, 50 ton</t>
  </si>
  <si>
    <t>Empaque para gato hidráulico de botella, GBS4</t>
  </si>
  <si>
    <t>Empaque para gato hidráulico de botella, GBS6</t>
  </si>
  <si>
    <t>Empaque para gato hidráulico de botella, GBS8</t>
  </si>
  <si>
    <t>Empaque para gato hidráulico de botella, GBS12</t>
  </si>
  <si>
    <t>Empaque para gato hidráulico de botella, GBS32</t>
  </si>
  <si>
    <t>Empaque para gato hidráulico de botella, GBS50</t>
  </si>
  <si>
    <t>Gato hidráulico para transmisión, pistón con tratamiento y pulido, 0.5 ton</t>
  </si>
  <si>
    <t>Gato hidráulico para transmisión, pistón con tratamiento y pulido, 1 ton</t>
  </si>
  <si>
    <t>Gato hidráulico para motocicleta, 500 kg</t>
  </si>
  <si>
    <t>Adaptador de gato para transmisión, 200 kg</t>
  </si>
  <si>
    <t>Gato de tijera, 1 ton</t>
  </si>
  <si>
    <t>Gato de tijera, 800 kg</t>
  </si>
  <si>
    <t>Cepillo eléctrico con perilla de ajuste de profundidad de 0 a 3 mm, 3-1/4", 800 W</t>
  </si>
  <si>
    <t>Atornillad elect tbl 1/4" 120V</t>
  </si>
  <si>
    <t>Jgo comb hta multip 300W 20pz</t>
  </si>
  <si>
    <t>Jgo comb hta multip 19pz</t>
  </si>
  <si>
    <t>Jgo comb hta c/rotomart 20pz</t>
  </si>
  <si>
    <t>Sierra circ 7-1/4" 1200W 120V</t>
  </si>
  <si>
    <t>Jgo navajas p/cepi est 16" 4pz</t>
  </si>
  <si>
    <t>Cortadora de metales 14" 2000 W 120 V, 3900 RPM</t>
  </si>
  <si>
    <t>Sierra cinta p/met 550W 120V</t>
  </si>
  <si>
    <t>Sierra cinta para metales 4" 550 W 120 V, 1780 RPM</t>
  </si>
  <si>
    <t>130408</t>
  </si>
  <si>
    <t>FDO-1</t>
  </si>
  <si>
    <t>Jgo tensores elast 12pz</t>
  </si>
  <si>
    <t>Jgo tensores elast 24pz</t>
  </si>
  <si>
    <t>Fusible con agarradera 30A</t>
  </si>
  <si>
    <t>CHI00</t>
  </si>
  <si>
    <t>AZML0</t>
  </si>
  <si>
    <t>AZML1</t>
  </si>
  <si>
    <t>AZML2</t>
  </si>
  <si>
    <t>AZML3</t>
  </si>
  <si>
    <t>57CA</t>
  </si>
  <si>
    <t>Candado de máxima seguridad tipo disco 70 mm, llave estándar</t>
  </si>
  <si>
    <t>Playera tipo polo para caballero, color blanco talla M</t>
  </si>
  <si>
    <t>Playera tipo polo para caballero, color blanco talla L</t>
  </si>
  <si>
    <t>Playera tipo polo para caballero, color blanco talla XL</t>
  </si>
  <si>
    <t>Playera tipo polo para caballero, color blanco talla CH</t>
  </si>
  <si>
    <t>22POP</t>
  </si>
  <si>
    <t>Pomo cilíndrico ovalado función entrada, acero inoxidable, llave estándar, blíster</t>
  </si>
  <si>
    <t>23POP</t>
  </si>
  <si>
    <t>Pomo cilíndrico ovalado función recámara, acero inoxidable, llave estándar, blíster</t>
  </si>
  <si>
    <t>24POP</t>
  </si>
  <si>
    <t>Pomo cilíndrico ovalado función baño, acero inoxidable, llave estándar, blíster</t>
  </si>
  <si>
    <t>25POP</t>
  </si>
  <si>
    <t>Pomo cilíndrico ovalado función entrada, latón brillante, llave estándar, blíster</t>
  </si>
  <si>
    <t>32POP</t>
  </si>
  <si>
    <t>33POP</t>
  </si>
  <si>
    <t>37POP</t>
  </si>
  <si>
    <t>Pomo cilíndrico media copa función entrada, latón brillante, llave estándar, blíster</t>
  </si>
  <si>
    <t>PCUB5</t>
  </si>
  <si>
    <t>Pinza de presión con mango bimaterial de 5" quijada curva</t>
  </si>
  <si>
    <t>PCUB7</t>
  </si>
  <si>
    <t>Pinza de presión con mango bimaterial de 7" quijada curva</t>
  </si>
  <si>
    <t>PNLB6</t>
  </si>
  <si>
    <t>Pinza de presión con mango bimaterial de 6" nariz larga</t>
  </si>
  <si>
    <t>PNLB9</t>
  </si>
  <si>
    <t>Pinza de presión con mango bimaterial de 9" nariz larga</t>
  </si>
  <si>
    <t>PCB6</t>
  </si>
  <si>
    <t>PCB11</t>
  </si>
  <si>
    <t>PR12</t>
  </si>
  <si>
    <t>Pinza de presión de 12" punta recta</t>
  </si>
  <si>
    <t>PCU4</t>
  </si>
  <si>
    <t>Pinza presion 4" quij curv</t>
  </si>
  <si>
    <t>PCU12</t>
  </si>
  <si>
    <t>Pinza presion 12" quij curv</t>
  </si>
  <si>
    <t>PU10</t>
  </si>
  <si>
    <t>Pinza presion 10" univ</t>
  </si>
  <si>
    <t>Pinza de presión de 10" universal</t>
  </si>
  <si>
    <t>PNL4</t>
  </si>
  <si>
    <t>Pinza presion 4" nariz lga</t>
  </si>
  <si>
    <t>Pinza de presión de 4" nariz larga</t>
  </si>
  <si>
    <t>PC6</t>
  </si>
  <si>
    <t>Pinza presion 6" tipo C</t>
  </si>
  <si>
    <t>Pinza de presión de 6" tipo "C"</t>
  </si>
  <si>
    <t>PC11</t>
  </si>
  <si>
    <t>PC18</t>
  </si>
  <si>
    <t>Pinza presion 18" tipo C</t>
  </si>
  <si>
    <t>Pinza de presión de 18" tipo "C"</t>
  </si>
  <si>
    <t>PCA6</t>
  </si>
  <si>
    <t>Pinza presion 6" ajust tipo C</t>
  </si>
  <si>
    <t>Pinza de presión de 6" ajustable tipo "C"</t>
  </si>
  <si>
    <t>PCA18</t>
  </si>
  <si>
    <t>Pinza presion 18" ajust tipo C</t>
  </si>
  <si>
    <t>Pinza de presión de 18" ajustable tipo "C"</t>
  </si>
  <si>
    <t>Punto para marcar de 50° 1/4", 4-3/4"</t>
  </si>
  <si>
    <t>Punto para marcar de 50° 3/8", 5-1/4"</t>
  </si>
  <si>
    <t>Punto para marcar de 50° 5/16", 5"</t>
  </si>
  <si>
    <t>Punto para marcar de 50° 7/16", 5-5/8"</t>
  </si>
  <si>
    <t>Punto para marcar de 50° 1/2", 6"</t>
  </si>
  <si>
    <t>Punto para marcar de 50° 5/8", 6-7/8"</t>
  </si>
  <si>
    <t>RI1018</t>
  </si>
  <si>
    <t>Rotomartillo 1/2" 18V 50Nm</t>
  </si>
  <si>
    <t>EI1018</t>
  </si>
  <si>
    <t>CA18U</t>
  </si>
  <si>
    <t>Antorcha para soldadora SOLM1025</t>
  </si>
  <si>
    <t>Tobera de antorcha para soldadora SOLM1025</t>
  </si>
  <si>
    <t>Cuello antorcha para soldadora SOLM1025</t>
  </si>
  <si>
    <t>Juego de cortadora de plasma con careta, 2 piezas</t>
  </si>
  <si>
    <t>Esquina magnética para soldar multiangular 1-1/2", 20 lb</t>
  </si>
  <si>
    <t>Boquillas intercambiables para hidrolavadora eléctrica HL1074</t>
  </si>
  <si>
    <t>Boquillas intercambiables para hidrolavadora eléctrica HL1051</t>
  </si>
  <si>
    <t>Generador gasolina 13000W</t>
  </si>
  <si>
    <t>Cincel rto p/martillo neum</t>
  </si>
  <si>
    <t>Cincel recto para martillo neumático</t>
  </si>
  <si>
    <t>Cincel p/punz p/martillo neum</t>
  </si>
  <si>
    <t>Base p/lijadora UP890</t>
  </si>
  <si>
    <t>Base para lijadora UP890</t>
  </si>
  <si>
    <t>Base p/lijadora UP861</t>
  </si>
  <si>
    <t>Base para lijadora UP861</t>
  </si>
  <si>
    <t>Taladro neumático 3/8" 2,200 RPM no reversible</t>
  </si>
  <si>
    <t>Taladro neumático 1/2" 500 RPM no reversible</t>
  </si>
  <si>
    <t>Remachadora neumática para boquillas 3/32" a 1/4"</t>
  </si>
  <si>
    <t>Lámpara de LED para taller recargable de 600 lm</t>
  </si>
  <si>
    <t>Linterna de LED para cabeza recargable de 250 lm</t>
  </si>
  <si>
    <t>Linterna de LED para cabeza recargable de 700 lm</t>
  </si>
  <si>
    <t>Reflector de LED recargable 12 W de 1,200 lm</t>
  </si>
  <si>
    <t>Reflector de LED recargable 30 W de 2,500 lm</t>
  </si>
  <si>
    <t>Cinta masking tape azul para enmascarar 24 mm x 50 m</t>
  </si>
  <si>
    <t>Cinta masking tape azul para enmascarar 36 mm x 50 m</t>
  </si>
  <si>
    <t>Cinta masking tape azul para enmascarar 48 mm x 50 m</t>
  </si>
  <si>
    <t>Casco de seguridad con ajuste de 4 puntos, color azul</t>
  </si>
  <si>
    <t>Casco de seguridad con ajuste de 4 puntos, color amarillo</t>
  </si>
  <si>
    <t>Casco de seguridad con ajuste de 4 puntos, color blanco</t>
  </si>
  <si>
    <t>Casco de seguridad con ajuste de 4 puntos, color rojo</t>
  </si>
  <si>
    <t>Casco de seguridad con ajuste de intervalos, color amarillo</t>
  </si>
  <si>
    <t>Casco de seguridad con ajuste de intervalos, color azul</t>
  </si>
  <si>
    <t>Casco de seguridad con ajuste de intervalos, color blanco</t>
  </si>
  <si>
    <t>Casco de seguridad con ajuste de intervalos, color rojo</t>
  </si>
  <si>
    <t>Juego de arnés contra caídas talla 36-40, 4 piezas</t>
  </si>
  <si>
    <t>Juego de arnés de posicionamiento talla 36-40, 5 piezas</t>
  </si>
  <si>
    <t>Juego de arnés contra caídas talla 40-44, 4 piezas</t>
  </si>
  <si>
    <t>Juego de arnés de posicionamiento talla 40-44, 5 piezas</t>
  </si>
  <si>
    <t>Bandola de posicionamiento ajustable, reforzada</t>
  </si>
  <si>
    <t>Amortiguador de impacto con banda reforzada</t>
  </si>
  <si>
    <t>Amortiguador de impacto con cuerda de nailon</t>
  </si>
  <si>
    <t>Anclaje de seguridad de punto fijo con argolla</t>
  </si>
  <si>
    <t>Cinturón para liniero con bandas para portar herramientas, talla 36</t>
  </si>
  <si>
    <t>Cinturón para liniero con bandas para portar herramientas, talla 40</t>
  </si>
  <si>
    <t>Cinturón para liniero con bandas para portar herramientas, talla 44</t>
  </si>
  <si>
    <t>Bandola para liniero ajustable de 1 m a 2 m</t>
  </si>
  <si>
    <t>Línea de posicionamiento 10 m</t>
  </si>
  <si>
    <t>Faja rígida con hebillas de alta visibilidad M</t>
  </si>
  <si>
    <t>Faja rígida con hebillas de alta visibilidad G</t>
  </si>
  <si>
    <t>Faja rígida con hebillas de alta visibilidad EG</t>
  </si>
  <si>
    <t>Guantes de mecánico con protección al corte CH</t>
  </si>
  <si>
    <t>Guantes de mecánico con protección al corte M</t>
  </si>
  <si>
    <t>Guantes de mecánico con protección al corte G</t>
  </si>
  <si>
    <t>Guantes de mecánico con protección al corte EG</t>
  </si>
  <si>
    <t>Tira de impulso con guantes con protección al corte, 13 piezas</t>
  </si>
  <si>
    <t>Chaleco de seguridad tipo supervisor cerrado con reflejante rojo M</t>
  </si>
  <si>
    <t>Chaleco de seguridad tipo supervisor cerrado con reflejante rojo G</t>
  </si>
  <si>
    <t>Chaleco de seguridad tipo supervisor cerrado con reflejante rojo EG</t>
  </si>
  <si>
    <t>Chaleco de seguridad tipo supervisor cerrado con reflejante rojo EEG</t>
  </si>
  <si>
    <t>Chaleco de seguridad tipo supervisor cerrado con reflejante azul M</t>
  </si>
  <si>
    <t>Chaleco de seguridad tipo supervisor cerrado con reflejante azul G</t>
  </si>
  <si>
    <t>Chaleco de seguridad tipo supervisor cerrado con reflejante azul EG</t>
  </si>
  <si>
    <t>Chaleco de seguridad tipo supervisor cerrado con reflejante azul EEG</t>
  </si>
  <si>
    <t>Chaleco de seguridad tipo supervisor abierto con reflejante rojo M</t>
  </si>
  <si>
    <t>Chaleco de seguridad tipo supervisor abierto con reflejante rojo G</t>
  </si>
  <si>
    <t>Chaleco de seguridad tipo supervisor abierto con reflejante rojo EG</t>
  </si>
  <si>
    <t>Chaleco de seguridad tipo supervisor abierto con reflejante rojo EEG</t>
  </si>
  <si>
    <t>Chaleco de seguridad tipo supervisor abierto con reflejante azul M</t>
  </si>
  <si>
    <t>Chaleco de seguridad tipo supervisor abierto con reflejante azul G</t>
  </si>
  <si>
    <t>Chaleco de seguridad tipo supervisor abierto con reflejante azul EG</t>
  </si>
  <si>
    <t>Chaleco de seguridad tipo supervisor abierto con reflejante azul EEG</t>
  </si>
  <si>
    <t>Chaleco de seguridad tipo supervisor cerrado con reflejante rosa CH</t>
  </si>
  <si>
    <t>Chaleco de seguridad tipo supervisor cerrado con reflejante rosa M</t>
  </si>
  <si>
    <t>Chaleco de seguridad tipo supervisor cerrado con reflejante rosa G</t>
  </si>
  <si>
    <t>Poncho impermeable con reflejante térmico unitalla</t>
  </si>
  <si>
    <t>Jgo racks t/cascad 60x10cm 3pz</t>
  </si>
  <si>
    <t>7301C</t>
  </si>
  <si>
    <t>GLDMF</t>
  </si>
  <si>
    <t>GLDGF</t>
  </si>
  <si>
    <t>Azadón mezclero con mango de madera 60", 7"</t>
  </si>
  <si>
    <t>Azadón mezclero con mango de madera 60", 10"</t>
  </si>
  <si>
    <t>Punto para marcar de 90° 3-1/2", 1/4"</t>
  </si>
  <si>
    <t>Punto para marcar de 90° 5", 3/8"</t>
  </si>
  <si>
    <t>Punto para marcar de 90° 6", 1/2"</t>
  </si>
  <si>
    <t>Punto para marcar de 50° 5", 3/8"</t>
  </si>
  <si>
    <t>Repuesto para cortapernos 115139</t>
  </si>
  <si>
    <t>Repuesto para cortapernos 115140</t>
  </si>
  <si>
    <t>Repuesto para cortapernos 115141</t>
  </si>
  <si>
    <t>Repuesto para cortapernos 115142</t>
  </si>
  <si>
    <t>Repuesto para cortapernos 115144</t>
  </si>
  <si>
    <t>Repuesto para cortapernos 115143</t>
  </si>
  <si>
    <t>Disc sierr circ mad 24dt 7-1/4</t>
  </si>
  <si>
    <t>Disc sierr circ mad 40dt 7-1/4</t>
  </si>
  <si>
    <t>Disc sierr circ mad 24dt 8-1/4</t>
  </si>
  <si>
    <t>Disc sierr circ mad 40dt 8-1/4</t>
  </si>
  <si>
    <t>Disc sierr circ mad 30 dt 10"</t>
  </si>
  <si>
    <t>Disc sierr circ mad 40 dt 10"</t>
  </si>
  <si>
    <t>Disc sierr circ mad 60 dt 10"</t>
  </si>
  <si>
    <t>Disc sierr circ mad 80 dt 10"</t>
  </si>
  <si>
    <t>Disc sierr circ alu 80 dt 10"</t>
  </si>
  <si>
    <t>Disc sierr circ mad 40 dt 12"</t>
  </si>
  <si>
    <t>Disc sierr circ mad 60 dt 12"</t>
  </si>
  <si>
    <t>Disc sierr circ mad 30 dt 4"</t>
  </si>
  <si>
    <t>Disc sierr circ mad 60dt 7-1/4</t>
  </si>
  <si>
    <t>Disc sierr circ mad 80 dt 12"</t>
  </si>
  <si>
    <t>Disc sierr circ mad 100 dt 12"</t>
  </si>
  <si>
    <t>Disc sierr circ alu 120 dt 12"</t>
  </si>
  <si>
    <t>Disc sierr circ mad 40 dt 14"</t>
  </si>
  <si>
    <t>Disc sierr circ mad 60 dt 14"</t>
  </si>
  <si>
    <t>Disc sierr circ mad 60 dt 16"</t>
  </si>
  <si>
    <t>Disc sierr circ mad 100 dt 16"</t>
  </si>
  <si>
    <t>Juego combinado de herramienta para soldar, 7 piezas</t>
  </si>
  <si>
    <t>Juego combinado de herramienta para soldar, 8 piezas</t>
  </si>
  <si>
    <t>Juego combinado de herramienta para soldar, 9 piezas</t>
  </si>
  <si>
    <t>Juego combinado de herramienta para soldar, 6 piezas</t>
  </si>
  <si>
    <t>REX5</t>
  </si>
  <si>
    <t>Repuesto para NEX1, 5 piezas</t>
  </si>
  <si>
    <t>JEX13</t>
  </si>
  <si>
    <t>Juego de exactos con mango de aluminio, 13 piezas</t>
  </si>
  <si>
    <t>JEX11</t>
  </si>
  <si>
    <t>Juego de exactos con mango de aluminio, 11 piezas</t>
  </si>
  <si>
    <t>Boquilla de piso para aspiradora de 10 a 12 galones</t>
  </si>
  <si>
    <t>Boquilla de garra para aspiradora de 10 a 12 galones</t>
  </si>
  <si>
    <t>Manguera para aspiradora de 10 a 12 galones</t>
  </si>
  <si>
    <t>Filtro de cartucho para aspiradora de 10 a 12 galones</t>
  </si>
  <si>
    <t>Filtro de papel para aspiradora de 10 a 12 galones</t>
  </si>
  <si>
    <t>Boquilla de garra para aspiradora de 6 galones</t>
  </si>
  <si>
    <t>Boquilla de piso para aspiradora de 6 galones</t>
  </si>
  <si>
    <t>Manguera para aspiradora de 6 galones</t>
  </si>
  <si>
    <t>Filtro de espuma para aspiradora de 6 galones</t>
  </si>
  <si>
    <t>Filtro de tela para aspiradora de 6 galones</t>
  </si>
  <si>
    <t>Filtro de papel para aspiradora de 6 galones</t>
  </si>
  <si>
    <t>Manguera para aspiradora de 3 galones</t>
  </si>
  <si>
    <t>Filtro de espuma para aspiradora de 3 galones</t>
  </si>
  <si>
    <t>Filtro de tela para aspiradora de 3 galones</t>
  </si>
  <si>
    <t>Bomba sumergible para pozos profundos 2 HP 127 V</t>
  </si>
  <si>
    <t>Bomba sumergible para pozos profundos 1-1/2 HP 127 V</t>
  </si>
  <si>
    <t>Bomba centrífuga para agua limpia 1-1/2 HP 127 V</t>
  </si>
  <si>
    <t>Pistola soplet aire 1/4 NPT 3"</t>
  </si>
  <si>
    <t>Pistola sopleteadora de aire 1/4 NPT, 3"</t>
  </si>
  <si>
    <t>Pistola soplet aire 1/4 NPT</t>
  </si>
  <si>
    <t>Cabeza doble para inflar de 1/4" NPT</t>
  </si>
  <si>
    <t>Destapacaños est 390W 120V</t>
  </si>
  <si>
    <t>Destapacaños estacionario 390 W 120 V</t>
  </si>
  <si>
    <t>Generador a gasolina 6000 W, 390 cc, voltaje de salida 120 V</t>
  </si>
  <si>
    <t>Generador a gasolina 2500 W, 196 cc, voltaje de salida 120 V</t>
  </si>
  <si>
    <t>Generador a gasolina 5000 W, 389 cc, voltaje de salida 120 V</t>
  </si>
  <si>
    <t>Generador a gasolina 1800 W, 163 cc, voltaje de salida 120 V</t>
  </si>
  <si>
    <t>Generador a gasolina 800 W, 63 cc, voltaje de salida 120 V</t>
  </si>
  <si>
    <t>Generador a gasolina 700 W, 63 cc, voltaje de salida 120 V</t>
  </si>
  <si>
    <t>Jgo retenes p/cinc 2pz</t>
  </si>
  <si>
    <t>Juego de retenes para cinceles, 2 piezas</t>
  </si>
  <si>
    <t>Juego de martillo neumático y accesorios, 5 piezas</t>
  </si>
  <si>
    <t>Matraca neum 1/2" 65ft-lb</t>
  </si>
  <si>
    <t>Matraca neumática cuadro de 1/2", 65 ft-lb</t>
  </si>
  <si>
    <t>Matraca neum 3/8" 65ft-lb</t>
  </si>
  <si>
    <t>Matraca neumática cuadro de 3/8", 65 ft-lb</t>
  </si>
  <si>
    <t>Juego de moto-tool neumático recto con accesorios, 15 piezas</t>
  </si>
  <si>
    <t>Pistola de impacto neumática cuadro de 1/2" 360 Ft-lb sistema twin hammer</t>
  </si>
  <si>
    <t>Pistola de impacto neumática cuadro de 1/2" 207 Ft-lb sistema rocking dog</t>
  </si>
  <si>
    <t>Pistola mini p/pint term 125ml</t>
  </si>
  <si>
    <t>Remachad neum p/boq 3/32-3/16"</t>
  </si>
  <si>
    <t>Pistola para recubrimientos 72 PSI</t>
  </si>
  <si>
    <t>Taladro neumático 1/2" 700 RPM reversible</t>
  </si>
  <si>
    <t>Aspersor estacionario con base metálica de 2 brazos 3/4" GHT</t>
  </si>
  <si>
    <t>Aspersor de regadera plástica con tubo 30", 3/4" GHT</t>
  </si>
  <si>
    <t>Aspersor oscilatorio con base estacionaria plástica 18", 3/4" GHT</t>
  </si>
  <si>
    <t>Chiflón de latón 3.5", 3/4" GHT</t>
  </si>
  <si>
    <t>Porta manguera de piso, capacidad de 60 m</t>
  </si>
  <si>
    <t>Porta manguera de piso, capacidad de 45 m</t>
  </si>
  <si>
    <t>Cortasetos a gasolina 26 cc</t>
  </si>
  <si>
    <t>Repuesto de cabo para hachas LE2.5M, LE3M, LE3.5M, LE4M, ML3M, ML3.5M, ML4M</t>
  </si>
  <si>
    <t>Repuesto de cabo para hacha HM3 1/2</t>
  </si>
  <si>
    <t>Juego combinado de herramienta para jardinería, 4 piezas</t>
  </si>
  <si>
    <t>Cucharita para jardín con mango 6"</t>
  </si>
  <si>
    <t>Trasplantador para jardín con mango 6"</t>
  </si>
  <si>
    <t>Cultivador para jardín con mango 6"</t>
  </si>
  <si>
    <t>Deshierbador para jardín con mango 6"</t>
  </si>
  <si>
    <t>Tijeras para poda a dos manos 12" con mango tubular</t>
  </si>
  <si>
    <t>Tijeras para poda a dos manos 16"</t>
  </si>
  <si>
    <t>Tijeras para poda a dos manos 12" ligera</t>
  </si>
  <si>
    <t>Tijeras para poda a dos manos 12" con topes amortiguador</t>
  </si>
  <si>
    <t>Tijeras para poda a dos manos 12" con mango cushion grip</t>
  </si>
  <si>
    <t>Tijeras para poda a dos manos 12" ondulada con mango cushion grip</t>
  </si>
  <si>
    <t>Tijeras para poda a dos manos 12" dentada con mango cushion grip</t>
  </si>
  <si>
    <t>Tijeras para poda a dos manos 12" dentada</t>
  </si>
  <si>
    <t>Repuesto de cabo para tijeras de poda 10"</t>
  </si>
  <si>
    <t>Tijeras para poda a una mano 8" forjada de paso</t>
  </si>
  <si>
    <t>Tijeras para poda a una mano 8" cuerpo de aluminio de paso</t>
  </si>
  <si>
    <t>Tijeras para poda a una mano 5-3/8" para aguacate</t>
  </si>
  <si>
    <t>Tijeras para poda a una mano 8-1/2" ramas verdes</t>
  </si>
  <si>
    <t>Tijeras para poda a una mano 8" jardinería y floricultura</t>
  </si>
  <si>
    <t>Tijeras para poda a una mano 8" cuerpo de aluminio de yunke</t>
  </si>
  <si>
    <t>Tijeras para poda a una mano 8" para uvas</t>
  </si>
  <si>
    <t>Tijeras para cortar manguera y tubo de PVC 2"</t>
  </si>
  <si>
    <t>Tijeras para poda a una mano 9-1/8" para cítricos</t>
  </si>
  <si>
    <t>Tijeras para poda a una mano 6" cuchilla delgada</t>
  </si>
  <si>
    <t>Tijeras para poda a una mano 6" forjada de paso</t>
  </si>
  <si>
    <t>Arnés de seguridad contra caídas, unitalla</t>
  </si>
  <si>
    <t>Arnés de seguridad de posicionamiento, unitalla</t>
  </si>
  <si>
    <t>Arnés de seguridad de suspensión, unitalla</t>
  </si>
  <si>
    <t>Arnés de seguridad de rescate, unitalla</t>
  </si>
  <si>
    <t>Arnés de seguridad contra caídas, talla 36-40</t>
  </si>
  <si>
    <t>Arnés de seguridad contra caídas, talla 40-44</t>
  </si>
  <si>
    <t>Arnés de seguridad de posicionamiento, talla 36-40</t>
  </si>
  <si>
    <t>Arnés de seguridad de posicionamiento, talla 40-44</t>
  </si>
  <si>
    <t>Arnés de seguridad de suspensión, talla 36-40</t>
  </si>
  <si>
    <t>Arnés de seguridad de suspensión, talla 40-44</t>
  </si>
  <si>
    <t>Arnés de seguridad de rescate, talla 36-40</t>
  </si>
  <si>
    <t>Arnés de seguridad de rescate, talla 40-44</t>
  </si>
  <si>
    <t>Botas de seguridad de PVC industriales #24 cm</t>
  </si>
  <si>
    <t>Botas de seguridad de PVC industriales #25 cm</t>
  </si>
  <si>
    <t>Botas de seguridad de PVC industriales #26 cm</t>
  </si>
  <si>
    <t>Botas de seguridad de PVC industriales #27 cm</t>
  </si>
  <si>
    <t>Botas de seguridad de PVC industriales #28 cm</t>
  </si>
  <si>
    <t>Botas de seguridad de PVC industriales #29 cm</t>
  </si>
  <si>
    <t>Botas de seguridad de PVC industriales #30 cm</t>
  </si>
  <si>
    <t>Botas plásticas sanitarias #24 cm</t>
  </si>
  <si>
    <t>Botas plásticas sanitarias #25 cm</t>
  </si>
  <si>
    <t>Botas plásticas sanitarias #26 cm</t>
  </si>
  <si>
    <t>Botas plásticas sanitarias #27 cm</t>
  </si>
  <si>
    <t>Botas plásticas sanitarias #28 cm</t>
  </si>
  <si>
    <t>Botas plásticas sanitarias #29 cm</t>
  </si>
  <si>
    <t>Botas plásticas sanitarias #30 cm</t>
  </si>
  <si>
    <t>Casco de seguridad con ajuste de intervalos, color naranja</t>
  </si>
  <si>
    <t>Casco de seguridad con ajuste de intervalos, color verde</t>
  </si>
  <si>
    <t>Repuesto de careta para soldar 144175 oscuro 10 sombras</t>
  </si>
  <si>
    <t>Repuesto de careta para soldar 144175 oscuro 11 sombras</t>
  </si>
  <si>
    <t>Repuesto de careta para soldar 144175 oscuro 12 sombras</t>
  </si>
  <si>
    <t>Repuesto de careta para soldar 144175 oscuro 14 sombras</t>
  </si>
  <si>
    <t>Repuesto de careta para soldar 144175 transparente</t>
  </si>
  <si>
    <t>Cinta de señalización de adhesivo acrílico ancho 2" de 18 m, color negro/amarillo</t>
  </si>
  <si>
    <t>Cinta de señalización de adhesivo acrílico ancho 2" de 18 m, color blanco/rojo</t>
  </si>
  <si>
    <t>Cinta de señalización de adhesivo acrílico ancho 2" de 18 m, color blanco/verde</t>
  </si>
  <si>
    <t>Cadena plástica calibre 6 mm de 25 m, color blanco</t>
  </si>
  <si>
    <t>Cadena plástica calibre 6 mm de 25 m, color amarillo</t>
  </si>
  <si>
    <t>Cadena plástica calibre 6 mm de 25 m, color naranja</t>
  </si>
  <si>
    <t>Cadena plástica calibre 6 mm de 25 m, color negro</t>
  </si>
  <si>
    <t>Cadena plástica calibre 8 mm de 25 m, color blanco</t>
  </si>
  <si>
    <t>Cadena plástica calibre 8 mm de 25 m, color amarillo</t>
  </si>
  <si>
    <t>Cadena plástica calibre 8 mm de 25 m, color naranja</t>
  </si>
  <si>
    <t>Cadena plástica calibre 8 mm de 25 m, color negro</t>
  </si>
  <si>
    <t>Barboquejo con banda de poliéster y barbilla de TPE</t>
  </si>
  <si>
    <t>Barboquejo con banda de poliéster de alta visibilidad y barbilla de TPE</t>
  </si>
  <si>
    <t>Barboquejo con banda de poliéster sin barbilla</t>
  </si>
  <si>
    <t>Barboquejo con banda de poliéster de alta visibilidad sin barbilla</t>
  </si>
  <si>
    <t>Cadena plástica calibre 3 mm de 50 m, color azul</t>
  </si>
  <si>
    <t>Cadena plástica calibre 3 mm de 50 m, color rojo</t>
  </si>
  <si>
    <t>Cadena plástica calibre 3 mm de 50 m, color blanco</t>
  </si>
  <si>
    <t>Cadena plástica calibre 3 mm de 50 m, color amarillo</t>
  </si>
  <si>
    <t>Cadena plástica calibre 3 mm de 50 m, color naranja</t>
  </si>
  <si>
    <t>Cadena plástica calibre 3 mm de 50 m, color negro</t>
  </si>
  <si>
    <t>Cadena plástica calibre 6 mm de 25 m, color azul</t>
  </si>
  <si>
    <t>Cadena plástica calibre 6 mm de 25 m, color rojo</t>
  </si>
  <si>
    <t>Cadena plástica calibre 8 mm de 25 m, color azul</t>
  </si>
  <si>
    <t>Cadena plástica calibre 8 mm de 25 m, color rojo</t>
  </si>
  <si>
    <t>Chaleco de seguridad tipo supervisor cerrado de alta visibilidad naranja unitalla</t>
  </si>
  <si>
    <t>Chaleco de seguridad tipo supervisor cerrado de alta visibilidad amarillo unitalla</t>
  </si>
  <si>
    <t>Chaleco de seguridad de malla de poliéster 5 puntos naranja unitalla</t>
  </si>
  <si>
    <t>Chaleco de seguridad de alta visibilidad con cierre amarillo unitalla</t>
  </si>
  <si>
    <t>Faja elástica de malla respirable con 4 varillas CH</t>
  </si>
  <si>
    <t>Faja elástica de malla respirable con 4 varillas M</t>
  </si>
  <si>
    <t>Faja elástica de malla respirable con 4 varillas G</t>
  </si>
  <si>
    <t>Faja elástica de malla respirable con 4 varillas EG</t>
  </si>
  <si>
    <t>Faja elástica con 3 varillas CH</t>
  </si>
  <si>
    <t>Faja elástica con 3 varillas M</t>
  </si>
  <si>
    <t>Faja elástica con 3 varillas G</t>
  </si>
  <si>
    <t>Faja elástica con 3 varillas EG</t>
  </si>
  <si>
    <t>Faja elástica reforzada con hebilla de alta visibilidad CH</t>
  </si>
  <si>
    <t>Faja elástica reforzada con hebilla de alta visibilidad M</t>
  </si>
  <si>
    <t>Faja elástica reforzada con hebilla de alta visibilidad G</t>
  </si>
  <si>
    <t>Faja elástica reforzada con hebilla de alta visibilidad EG</t>
  </si>
  <si>
    <t>Faja elástica reforzada con hebilla de alta visibilidad EEG</t>
  </si>
  <si>
    <t>Faja elástica con 3 varillas EEG</t>
  </si>
  <si>
    <t>Faja elástica de malla respirable con 4 varillas EEG</t>
  </si>
  <si>
    <t>Guantes de piel de borrego reforzados unitalla</t>
  </si>
  <si>
    <t>Gabardina impermeable con cintas reflejantes CH</t>
  </si>
  <si>
    <t>Gabardina impermeable con cintas reflejantes M</t>
  </si>
  <si>
    <t>Gabardina impermeable con cintas reflejantes G</t>
  </si>
  <si>
    <t>Gabardina impermeable con cintas reflejantes EG</t>
  </si>
  <si>
    <t>Goggles de seguridad protección contra rayos UV, transparentes</t>
  </si>
  <si>
    <t>Lentes de seguridad modelo tradicionales, transparentes</t>
  </si>
  <si>
    <t>Lentes de seguridad modelo tradicionales, oscuros</t>
  </si>
  <si>
    <t>Lentes de seguridad modelo tradicionales, ámbar</t>
  </si>
  <si>
    <t>Grillete de acero forjado comercial 1"</t>
  </si>
  <si>
    <t>Grillete de acero forjado comercial 1-1/2"</t>
  </si>
  <si>
    <t>Grillete de acero forjado comercial 1/4"</t>
  </si>
  <si>
    <t>Grillete de acero forjado comercial 3/8"</t>
  </si>
  <si>
    <t>Grillete de acero forjado comercial 1/2"</t>
  </si>
  <si>
    <t>Grillete de acero forjado comercial 5/8"</t>
  </si>
  <si>
    <t>Grillete de acero forjado comercial 3/4"</t>
  </si>
  <si>
    <t>Grillete de acero forjado comercial 7/8"</t>
  </si>
  <si>
    <t>Linterna de LED para campamento recargable de 180 lm</t>
  </si>
  <si>
    <t>Linterna de LED para campamento recargable/solar de 400 lm</t>
  </si>
  <si>
    <t>Linterna de LED para cabeza recargable de 80 lm</t>
  </si>
  <si>
    <t>Linterna de LED para cabeza recargable de 200 lm</t>
  </si>
  <si>
    <t>Farol de LED suspendido negro 4 W de 320 lm</t>
  </si>
  <si>
    <t>Farol de LED soportado negro 4 W de 320 lm</t>
  </si>
  <si>
    <t>Placa 1 contacto 1/3, línea Americana, color blanco</t>
  </si>
  <si>
    <t>Placa 1 contacto 1/3, línea Americana, color plata</t>
  </si>
  <si>
    <t>Placa 1 contacto dúplex 1/3, línea Americana, color blanco</t>
  </si>
  <si>
    <t>Placa 1 contacto dúplex 1/3, línea Americana, color plata</t>
  </si>
  <si>
    <t>Placa 3 contactos 1/3, línea Americana, color blanco</t>
  </si>
  <si>
    <t>Placa 3 contactos 1/3, línea Americana, color plata</t>
  </si>
  <si>
    <t>Placa 1 Switch 1 contacto 1/3, línea Americana, color blanco</t>
  </si>
  <si>
    <t>Placa 1 Switch 1 contacto 1/3, línea Americana, color plata</t>
  </si>
  <si>
    <t>Placa 1 Switch 2 contactos 1/3, línea Americana, color blanco</t>
  </si>
  <si>
    <t>Placa 2 Switch 1 contacto 1/3, línea Americana, color blanco</t>
  </si>
  <si>
    <t>Placa 2 Switch 1 contacto 1/3, línea Americana, color plata</t>
  </si>
  <si>
    <t>Placa 1 contacto 1 USB doble 1/3, línea Americana, color blanco</t>
  </si>
  <si>
    <t>Placa 1 toma para TV 1/3, línea Americana, color blanco</t>
  </si>
  <si>
    <t>Placa 1 toma para TV 1/3, línea Americana, color plata</t>
  </si>
  <si>
    <t>Placa 1 toma para teléfono 1/3, línea Americana, color blanco</t>
  </si>
  <si>
    <t>Placa 1 toma para teléfono 1/3, línea Americana, color plata</t>
  </si>
  <si>
    <t>Cable eléctrico THW calibre 12, 100 m color verde</t>
  </si>
  <si>
    <t>Abrazadera para tubo tipo uña 1/2", 10 piezas</t>
  </si>
  <si>
    <t>Abrazadera para tubo tipo uña 3/4", 10 piezas</t>
  </si>
  <si>
    <t>Abrazadera para tubo tipo uña 1", 10 piezas</t>
  </si>
  <si>
    <t>Abrazadera para tubo tipo uña 1-1/4", 5 piezas</t>
  </si>
  <si>
    <t>Abrazadera para tubo tipo uña 1-1/2", 5 piezas</t>
  </si>
  <si>
    <t>Abrazadera para tubo tipo omega 1/2", 10 piezas</t>
  </si>
  <si>
    <t>Abrazadera para tubo tipo omega 3/4", 10 piezas</t>
  </si>
  <si>
    <t>Abrazadera para tubo tipo omega 1", 10 piezas</t>
  </si>
  <si>
    <t>Abrazadera para tubo tipo omega 1-1/4", 5 piezas</t>
  </si>
  <si>
    <t>Abrazadera para tubo tipo omega 1-1/2", 5 piezas</t>
  </si>
  <si>
    <t>Abrazadera para tubo tipo omega 2", 5 piezas</t>
  </si>
  <si>
    <t>Grapa para cable coaxial 5 mm, color blanco, 20 piezas</t>
  </si>
  <si>
    <t>Grapa para cable coaxial 6 mm, color blanco, 20 piezas</t>
  </si>
  <si>
    <t>Grapa para cable coaxial 8 mm, color blanco, 20 piezas</t>
  </si>
  <si>
    <t>Grapa para cable coaxial 10 mm, color blanco, 20 piezas</t>
  </si>
  <si>
    <t>Grapa para cable coaxial 12 mm, color blanco, 20 piezas</t>
  </si>
  <si>
    <t>Grapa para cable coaxial 16 mm, color blanco, 20 piezas</t>
  </si>
  <si>
    <t>Grapa para cable dúplex 5 mm, color blanco, 20 piezas</t>
  </si>
  <si>
    <t>Grapa para cable dúplex 8 mm, color blanco, 20 piezas</t>
  </si>
  <si>
    <t>Grapa para cable dúplex 10 mm, color blanco, 20 piezas</t>
  </si>
  <si>
    <t>Extensión eléctrica doméstica color blanco, 2 m</t>
  </si>
  <si>
    <t>Extensión eléctrica doméstica color blanco, 3 m</t>
  </si>
  <si>
    <t>Extensión eléctrica doméstica color blanco, 4 m</t>
  </si>
  <si>
    <t>Extensión eléctrica doméstica color blanco, 5 m</t>
  </si>
  <si>
    <t>Extensión eléctrica doméstica color blanco, 6 m</t>
  </si>
  <si>
    <t>Extensión eléctrica doméstica color blanco, 8 m</t>
  </si>
  <si>
    <t>Extensión eléctrica doméstica color blanco, 10 m</t>
  </si>
  <si>
    <t>Extensión eléctrica doméstica color verde, 3 m</t>
  </si>
  <si>
    <t>Extensión eléctrica doméstica color verde, 4 m</t>
  </si>
  <si>
    <t>Extensión eléctrica doméstica color verde, 5 m</t>
  </si>
  <si>
    <t>Extensión eléctrica doméstica color verde, 6 m</t>
  </si>
  <si>
    <t>Extensión eléctrica doméstica color verde, 8 m</t>
  </si>
  <si>
    <t>Extensión eléctrica doméstica color verde, 10 m</t>
  </si>
  <si>
    <t>Extensión eléctrica doméstica color café, 3 m</t>
  </si>
  <si>
    <t>Extensión eléctrica doméstica color café, 4 m</t>
  </si>
  <si>
    <t>Extensión eléctrica doméstica color café, 5 m</t>
  </si>
  <si>
    <t>Extensión eléctrica doméstica color café, 6 m</t>
  </si>
  <si>
    <t>Extensión eléctrica doméstica color café, 8 m</t>
  </si>
  <si>
    <t>Extensión eléctrica doméstica color café, 10 m</t>
  </si>
  <si>
    <t>Adaptador clavija de aterrizado a polarizado ABS, 2 piezas</t>
  </si>
  <si>
    <t>Adaptador clavija de aterrizado a polarizado PVC, 2 piezas</t>
  </si>
  <si>
    <t>Pila alcalina Duracell® "D", 2 piezas</t>
  </si>
  <si>
    <t>Pila alcalina Duracell® "C", 2 piezas</t>
  </si>
  <si>
    <t>Pila alcalina Energizer® "AA",  4 piezas</t>
  </si>
  <si>
    <t>Pila alcalina Energizer® "AAA", 4 piezas</t>
  </si>
  <si>
    <t>Pila alcalina Energizer® "D", 2 piezas</t>
  </si>
  <si>
    <t>Pila alcalina Energizer® "C", 2 piezas</t>
  </si>
  <si>
    <t>Pila alcalina Eveready® "AA",  4 piezas</t>
  </si>
  <si>
    <t>Pila alcalina Eveready® "AAA", 4 piezas</t>
  </si>
  <si>
    <t>Pila alcalina Eveready® "C", 2 piezas</t>
  </si>
  <si>
    <t>Pila alcalina Eveready® "D", 2 piezas</t>
  </si>
  <si>
    <t>Pila alcalina Energizer® "A23 12V", 2 piezas</t>
  </si>
  <si>
    <t>Tira de pilas alcalinas Eveready® "AA", 24 piezas</t>
  </si>
  <si>
    <t>Tira de pilas alcalinas Eveready® "AAA", 20 piezas</t>
  </si>
  <si>
    <t>Tira de pilas alcalinas Duracell® "AAA", 6 piezas</t>
  </si>
  <si>
    <t>Tira de pilas alcalinas Duracell® "AA", 6 piezas</t>
  </si>
  <si>
    <t>Tira de pilas alcalinas Energizer® "AA", 12 piezas</t>
  </si>
  <si>
    <t>Tira de pilas alcalinas Energizer® "AAA", 12 piezas</t>
  </si>
  <si>
    <t>Pila alcalina Duracell® "AA", 5 piezas</t>
  </si>
  <si>
    <t>Pila alcalina Duracell® "AAA", 5 piezas</t>
  </si>
  <si>
    <t>Pila litio Energizer bot 2032</t>
  </si>
  <si>
    <t>Pila de litio Energizer® de botón, 2032</t>
  </si>
  <si>
    <t>Pila litio Energizer bot 2025</t>
  </si>
  <si>
    <t>Pila de litio Energizer® de botón, 2025</t>
  </si>
  <si>
    <t>Pila alcal Energizer bot A76</t>
  </si>
  <si>
    <t>Pila alcalina Energizer® de botón, A76</t>
  </si>
  <si>
    <t>Pila alcalina Surtek "AAA", 4 piezas</t>
  </si>
  <si>
    <t>Pila alcalina Surtek "AAA", 2 piezas</t>
  </si>
  <si>
    <t>Pila alcalina Surtek "AA",  4 piezas</t>
  </si>
  <si>
    <t>Pila alcalina Surtek "AA",  2 piezas</t>
  </si>
  <si>
    <t>Pila recargable Surtek "AAA", 2 piezas</t>
  </si>
  <si>
    <t>Pila recargable Surtek "AA",  2 piezas</t>
  </si>
  <si>
    <t>Abrazadera mini sin fin de acero inoxidable de 3/8" a 5/8"</t>
  </si>
  <si>
    <t>Abrazadera sin fin de acero inoxidable de 5/8" a 1"</t>
  </si>
  <si>
    <t>Abrazadera sin fin de acero inoxidable de 7/16" a 1-1/16"</t>
  </si>
  <si>
    <t>Abrazadera sin fin de acero inoxidable de 5/8" a 1-1/4"</t>
  </si>
  <si>
    <t>Abrazadera sin fin de acero inoxidable de 3/4" a 1-1/2"</t>
  </si>
  <si>
    <t>Abrazadera sin fin de acero inoxidable de 3/4" a 1-3/4"</t>
  </si>
  <si>
    <t>Abrazadera sin fin de acero inoxidable de 1-1/4" a 2"</t>
  </si>
  <si>
    <t>Abrazadera sin fin de acero inoxidable de 1-1/2" a 2-1/4"</t>
  </si>
  <si>
    <t>Abrazadera sin fin de acero inoxidable de 1-9/16" a 2-1/2"</t>
  </si>
  <si>
    <t>Abrazadera sin fin de acero inoxidable de 1-13/16" a 2-3/4"</t>
  </si>
  <si>
    <t>Abrazadera sin fin de acero inoxidable de 2-1/4" a 3"</t>
  </si>
  <si>
    <t>Abrazadera sin fin de acero inoxidable de 2-5/8" a 3-1/4"</t>
  </si>
  <si>
    <t>Abrazadera sin fin de acero inoxidable de 2-9/16" a 3-1/2"</t>
  </si>
  <si>
    <t>Abrazadera sin fin de acero inoxidable de 2-13/16" a 3-3/4"</t>
  </si>
  <si>
    <t>Abrazadera sin fin de acero inoxidable de 3-1/16" a 4"</t>
  </si>
  <si>
    <t>Abrazadera sin fin de acero inoxidable de 3-5/16" a 4 1/4"</t>
  </si>
  <si>
    <t>Abrazadera sin fin de acero inoxidable de 3-9/16" a 4 1/2"</t>
  </si>
  <si>
    <t>Abrazadera sin fin de acero inoxidable de 4-1/8" a 5"</t>
  </si>
  <si>
    <t>Abrazadera sin fin de acero inoxidable de 5-1/8" a 6"</t>
  </si>
  <si>
    <t>Abrazadera sin fin de acero inoxidable de 6-1/8" a 7"</t>
  </si>
  <si>
    <t>Anticongelante 1 Lt</t>
  </si>
  <si>
    <t>Anticongelante 3.785 Lt</t>
  </si>
  <si>
    <t>Cinchos 100x2.5mm100pz nat</t>
  </si>
  <si>
    <t>Cinchos 100x2.5mm100pz ngo</t>
  </si>
  <si>
    <t>Cinchos 165x2.5mm100pz nat</t>
  </si>
  <si>
    <t>Cinchos 165x2.5mm100pz ngo</t>
  </si>
  <si>
    <t>Cinchos 150x3.6mm 50pz nat</t>
  </si>
  <si>
    <t>Cinchos 150x3.6mm 50pz ngo</t>
  </si>
  <si>
    <t>Cinchos 160x4.8mm 50pz nat</t>
  </si>
  <si>
    <t>Cinchos 160x4.8mm 50pz ngo</t>
  </si>
  <si>
    <t>Cinchos 203x3.6mm 50pz nat</t>
  </si>
  <si>
    <t>Cinchos 203x3.6mm 50pz ngo</t>
  </si>
  <si>
    <t>Cinchos 203x4.6mm 50pz nat</t>
  </si>
  <si>
    <t>Cinchos 203x4.6mm 50pz ngo</t>
  </si>
  <si>
    <t>Cinchos plast en bote 650pz</t>
  </si>
  <si>
    <t>Cinchos 300x4.6mm 50pz bco</t>
  </si>
  <si>
    <t>Cinchos 300x4.6mm 50pz ngo</t>
  </si>
  <si>
    <t>Cinchos 368x4.6mm 25pz bco</t>
  </si>
  <si>
    <t>Cinchos 368x4.6mm 25pz ngo</t>
  </si>
  <si>
    <t>Cinchos 450x4.8mm 25pz bco</t>
  </si>
  <si>
    <t>Cinchos 450x4.8mm 25pz ngo</t>
  </si>
  <si>
    <t>Cinchos 500x4.8mm 25pz bco</t>
  </si>
  <si>
    <t>Cinchos 500x4.8mm 25pz ngo</t>
  </si>
  <si>
    <t>Cinchos plast en bote 800pz</t>
  </si>
  <si>
    <t>Cinchos 400x7.6mm 50pz bco</t>
  </si>
  <si>
    <t>Cinchos 400x7.6mm 50pz ngo</t>
  </si>
  <si>
    <t>Cinchos 500x7.8mm 50pz bco</t>
  </si>
  <si>
    <t>Cinchos 500x7.8mm 50pz ngo</t>
  </si>
  <si>
    <t>Cinchos 550x8.8mm 50pz bco</t>
  </si>
  <si>
    <t>Cinchos 550x8.8mm 50pz ngo</t>
  </si>
  <si>
    <t>Despachador cinta clasic c/2pz</t>
  </si>
  <si>
    <t>Despachador de cinta clásico con 2 cintas transparentes</t>
  </si>
  <si>
    <t>Chinches cab cubiert PVC 100pz</t>
  </si>
  <si>
    <t>Chinches con cabeza cubierta de PVC de colores, 100 piezas</t>
  </si>
  <si>
    <t>Arandela pres 5° 1/8" 300pz</t>
  </si>
  <si>
    <t>Arandela de presión grado 5, 1/8", 300 piezas</t>
  </si>
  <si>
    <t>Arandela pres 5° 5/32" 300pz</t>
  </si>
  <si>
    <t>Arandela de presión grado 5, 5/32", 300 piezas</t>
  </si>
  <si>
    <t>Arandela pres 5° 3/16" 200pz</t>
  </si>
  <si>
    <t>Arandela de presión grado 5, 3/16", 200 piezas</t>
  </si>
  <si>
    <t>Arandela pres 5° 7/16" 100pz</t>
  </si>
  <si>
    <t>Arandela de presión grado 5, 7/16", 100 piezas</t>
  </si>
  <si>
    <t>Arandela pres 5° 1/2" 100pz</t>
  </si>
  <si>
    <t>Arandela de presión grado 5, 1/2", 100 piezas</t>
  </si>
  <si>
    <t>Tuerca hex 5° 1/4" 250pz</t>
  </si>
  <si>
    <t>Tuerca hexagonal grado 5, 1/4", 250 piezas</t>
  </si>
  <si>
    <t>Tuerca hex 5° 5/16" 150pz</t>
  </si>
  <si>
    <t>Tuerca hexagonal grado 5, 5/16", 150 piezas</t>
  </si>
  <si>
    <t>Tuerca hex 5° 3/8" 100pz</t>
  </si>
  <si>
    <t>Tuerca hexagonal grado 5, 3/8", 100 piezas</t>
  </si>
  <si>
    <t>Tuerca hex 5° 7/16" 60pz</t>
  </si>
  <si>
    <t>Tuerca hexagonal grado 5, 7/16", 60 piezas</t>
  </si>
  <si>
    <t>Tuerca hex 5° 1/2" 50pz</t>
  </si>
  <si>
    <t>Tuerca hexagonal grado 5, 1/2", 50 piezas</t>
  </si>
  <si>
    <t>Tuerca hex 2° 1/4" 250pz</t>
  </si>
  <si>
    <t>Tuerca hexagonal grado 2, 1/4", 250 piezas</t>
  </si>
  <si>
    <t>Tuerca hex 2° 5/16" 150pz</t>
  </si>
  <si>
    <t>Tuerca hexagonal grado 2, 5/16", 150 piezas</t>
  </si>
  <si>
    <t>Tuerca hex 2° 3/8" 100pz</t>
  </si>
  <si>
    <t>Tuerca hexagonal grado 2, 3/8", 100 piezas</t>
  </si>
  <si>
    <t>Tuerca hex 2° 7/16" 60pz</t>
  </si>
  <si>
    <t>Tuerca hexagonal grado 2, 7/16", 60 piezas</t>
  </si>
  <si>
    <t>Tuerca hex 2° 1/2" 50pz</t>
  </si>
  <si>
    <t>Tuerca hexagonal grado 2, 1/2", 50 piezas</t>
  </si>
  <si>
    <t>Tuerca hexagonal grado 2, 5/8", 25 piezas</t>
  </si>
  <si>
    <t>Taquete bco 1/4" 25pz</t>
  </si>
  <si>
    <t>Taquete blanco 1/4", 25 piezas</t>
  </si>
  <si>
    <t>Taquete bco 9/32" 25pz</t>
  </si>
  <si>
    <t>Taquete blanco 9/32", 25 piezas</t>
  </si>
  <si>
    <t>Taquete bco 3/8" 25pz</t>
  </si>
  <si>
    <t>Taquete blanco 3/8", 25 piezas</t>
  </si>
  <si>
    <t>Tornillo tipo máquina rosca completa 1/4" x 1/2", 150 piezas</t>
  </si>
  <si>
    <t>Tornillo tipo máquina rosca parcial 1/4" x 1-1/4", 100 piezas</t>
  </si>
  <si>
    <t>Tornillo tipo máquina rosca parcial 1/4" x 1-1/2", 80 piezas</t>
  </si>
  <si>
    <t>Tornillo tipo máquina rosca parcial 1/4" x 2-1/2", 50 piezas</t>
  </si>
  <si>
    <t>Tornillo tipo máquina rosca parcial 1/4" x 3", 50 piezas</t>
  </si>
  <si>
    <t>Tornillo tipo máquina rosca parcial 1/4" x 3-1/2", 30 piezas</t>
  </si>
  <si>
    <t>Tornillo tipo máquina rosca parcial 1/4" x 4-1/2", 25 piezas</t>
  </si>
  <si>
    <t>Tornillo tipo máquina rosca parcial 5/16" x 1/2", 100 piezas</t>
  </si>
  <si>
    <t>Tornillo tipo máquina rosca completa 5/16" x 3/4", 80 piezas</t>
  </si>
  <si>
    <t>Tornillo tipo máquina rosca parcial 5/16" x 1-1/4", 60 piezas</t>
  </si>
  <si>
    <t>Tornillo tipo máquina rosca parcial 5/16" x 2", 80 piezas</t>
  </si>
  <si>
    <t>Tornillo tipo máquina rosca parcial 5/16" x 2-1/2", 60 piezas</t>
  </si>
  <si>
    <t>Tornillo tipo máquina rosca parcial 5/16" x 3", 60 piezas</t>
  </si>
  <si>
    <t>Tornillo tipo máquina rosca parcial 5/16" x 3-1/2", 50 piezas</t>
  </si>
  <si>
    <t>Tornillo tipo máquina rosca parcial 5/16" x 4", 50 piezas</t>
  </si>
  <si>
    <t>Tornillo tipo máquina rosca parcial 5/16" x 4-1/2", 30 piezas</t>
  </si>
  <si>
    <t>Tornillo tipo máquina rosca parcial 5/16" x 5", 30 piezas</t>
  </si>
  <si>
    <t>Tornillo tipo máquina rosca parcial 5/16" x 6", 30 piezas</t>
  </si>
  <si>
    <t>Tornillo tipo máquina rosca parcial 3/8" x 3/4", 50 piezas</t>
  </si>
  <si>
    <t>Tornillo tipo máquina rosca completa 3/8" x 1", 40 piezas</t>
  </si>
  <si>
    <t>Tornillo tipo máquina rosca completa 3/8" x 1-1/4", 40 piezas</t>
  </si>
  <si>
    <t>Tornillo tipo máquina rosca parcial 3/8" x 2", 40 piezas</t>
  </si>
  <si>
    <t>Tornillo tipo máquina rosca parcial 3/8" x 2-1/2", 40 piezas</t>
  </si>
  <si>
    <t>Tornillo tipo máquina rosca parcial 3/8" x 3", 40 piezas</t>
  </si>
  <si>
    <t>Tornillo tipo máquina rosca parcial 3/8" x 3-1/2", 30 piezas</t>
  </si>
  <si>
    <t>Tornillo tipo máquina rosca parcial 3/8" x 4", 30 piezas</t>
  </si>
  <si>
    <t>Tornillo tipo máquina rosca completa 3/8" x 5", 15 piezas</t>
  </si>
  <si>
    <t>Tornillo tipo máquina rosca parcial 7/16" x 1", 60 piezas</t>
  </si>
  <si>
    <t>Tornillo tipo máquina rosca completa 7/16" x 1-1/4", 50 piezas</t>
  </si>
  <si>
    <t>Tornillo tipo máquina rosca parcial 7/16" x 2", 40 piezas</t>
  </si>
  <si>
    <t>Tornillo tipo máquina rosca parcial 7/16" x 2-1/2", 30 piezas</t>
  </si>
  <si>
    <t>Tornillo tipo máquina rosca parcial 7/16" x 3", 30 piezas</t>
  </si>
  <si>
    <t>Tornillo tipo máquina rosca parcial 7/16" x 3-1/2", 20 piezas</t>
  </si>
  <si>
    <t>Tornillo tipo máquina rosca parcial 7/16" x 4", 20 piezas</t>
  </si>
  <si>
    <t>Tornillo tipo máquina rosca parcial 7/16" x 4-1/2", 15 piezas</t>
  </si>
  <si>
    <t>Tornillo tipo máquina rosca parcial 7/16" x 5", 10 piezas</t>
  </si>
  <si>
    <t>Tornillo tipo máquina rosca parcial 7/16" x 6", 10 piezas</t>
  </si>
  <si>
    <t>Tornillo tipo máquina rosca parcial 1/2" x 1", 40 piezas</t>
  </si>
  <si>
    <t>Tornillo tipo máquina rosca completa 1/2" x 1-1/4", 40 piezas</t>
  </si>
  <si>
    <t>Tornillo tipo máquina rosca completa 1/2" x 1-1/2", 30 piezas</t>
  </si>
  <si>
    <t>Tornillo tipo máquina rosca parcial 1/2" x 2-1/2", 20 piezas</t>
  </si>
  <si>
    <t>Tornillo tipo máquina rosca completa 1/2" x 3-1/2", 20 piezas</t>
  </si>
  <si>
    <t>Tornillo tipo máquina rosca parcial 1/2" x 4", 15 piezas</t>
  </si>
  <si>
    <t>Tornillo tipo máquina rosca parcial 1/2" x 4-1/2", 10 piezas</t>
  </si>
  <si>
    <t>Tornillo tipo máquina rosca parcial 1/2" x 5", 10 piezas</t>
  </si>
  <si>
    <t>Tornillo tipo máquina rosca parcial 1/2" x 6", 8 piezas</t>
  </si>
  <si>
    <t>Tornillo tipo máquina rosca parcial 5/8" x 1-1/2", 10 piezas</t>
  </si>
  <si>
    <t>Tornillo tipo máquina rosca completa 5/8" x 2", 10 piezas</t>
  </si>
  <si>
    <t>Tornillo tipo máquina rosca parcial 5/8" x 2-1/2", 8 piezas</t>
  </si>
  <si>
    <t>Tornillo tipo máquina rosca parcial 5/8" x 4", 6 piezas</t>
  </si>
  <si>
    <t>Tornillo tipo máquina rosca parcial 5/8" x 4-1/2", 6 piezas</t>
  </si>
  <si>
    <t>Tornillo tipo máquina rosca parcial 5/8" x 5", 6 piezas</t>
  </si>
  <si>
    <t>Tornillo tipo máquina rosca parcial 5/8" x 6", 4 piezas</t>
  </si>
  <si>
    <t>Tornillo tipo máquina rosca completa 3/4" x 2", 6 piezas</t>
  </si>
  <si>
    <t>Tornillo tipo máquina rosca parcial 3/4" x 2-1/2", 6 piezas</t>
  </si>
  <si>
    <t>Tornillo tipo máquina rosca parcial 3/4" x 3", 4 piezas</t>
  </si>
  <si>
    <t>Tornillo tipo máquina rosca parcial 3/4" x 5", 4 piezas</t>
  </si>
  <si>
    <t>Tornillo tipo máquina rosca parcial 3/4" x 6",  4 piezas</t>
  </si>
  <si>
    <t>Tornillo de acero 5° rosca completa, 5/16" x 1/2", 100 piezas</t>
  </si>
  <si>
    <t>Tornillo de acero 5° rosca completa, 5/16" x 3/4", 80 piezas</t>
  </si>
  <si>
    <t>Tornillo de acero 5° rosca completa, 7/16" x 1", 60 piezas</t>
  </si>
  <si>
    <t>Tornillo de acero 5° rosca completa, 1/2" x 1", 40 piezas</t>
  </si>
  <si>
    <t>Tornillo de acero 5° rosca completa, 1/2" x 1-1/4", 40 piezas</t>
  </si>
  <si>
    <t>Lija panel cab p/mad gno 80</t>
  </si>
  <si>
    <t>Lija panel cabinet para madera, grano 80</t>
  </si>
  <si>
    <t>Lija panel cab p/mad gno 100</t>
  </si>
  <si>
    <t>Lija panel cabinet para madera, grano 100</t>
  </si>
  <si>
    <t>Lija panel cab p/mad gno 120</t>
  </si>
  <si>
    <t>Lija panel cabinet para madera, grano 120</t>
  </si>
  <si>
    <t>Lija panel cab p/mad gno 180</t>
  </si>
  <si>
    <t>Lija panel cabinet para madera, grano 180</t>
  </si>
  <si>
    <t>Lija panel kraft p/mad gno 60</t>
  </si>
  <si>
    <t>Lija panel kraft para madera, grano 60</t>
  </si>
  <si>
    <t>Lija panel kraft p/mad gno 100</t>
  </si>
  <si>
    <t>Lija panel kraft para madera, grano 100</t>
  </si>
  <si>
    <t>Lija roll plom1-1/2x5m gno120</t>
  </si>
  <si>
    <t>Lija en rollo para plomero 1-1/2 x 5 m, grano 120</t>
  </si>
  <si>
    <t>Lija roll plom1-1/2x45m gno120</t>
  </si>
  <si>
    <t>Lija en rollo para plomero 1-1/2 x 45 m, grano 120</t>
  </si>
  <si>
    <t>Rack exhibidor c/lijas 527pz</t>
  </si>
  <si>
    <t>Rack exhibidor con lijas, 527 piezas</t>
  </si>
  <si>
    <t>Espuma de poliuretano 750 ml</t>
  </si>
  <si>
    <t>Espuma de poliuretano 500 ml</t>
  </si>
  <si>
    <t>Espuma de poliuretano 300 ml</t>
  </si>
  <si>
    <t>Esmalte anticorrosiv 4Lt bco</t>
  </si>
  <si>
    <t>Esmalte anticorrosivo 4 Lt color blanco</t>
  </si>
  <si>
    <t>Esmalte anticorrosiv 4Lt ngo</t>
  </si>
  <si>
    <t>Esmalte anticorrosivo 4 Lt color negro</t>
  </si>
  <si>
    <t>Esmalte anticorrosiv 1Lt bco</t>
  </si>
  <si>
    <t>Esmalte anticorrosivo 1 Lt color blanco</t>
  </si>
  <si>
    <t>Esmalte anticorrosiv 1Lt ngo</t>
  </si>
  <si>
    <t>Esmalte anticorrosivo 1 Lt color negro</t>
  </si>
  <si>
    <t>Esmalte anticorrosiv 250ml bco</t>
  </si>
  <si>
    <t>Esmalte anticorrosivo 250 ml color blanco</t>
  </si>
  <si>
    <t>Esmalte anticorrosiv 250ml ngo</t>
  </si>
  <si>
    <t>Esmalte anticorrosivo 250 ml color negro</t>
  </si>
  <si>
    <t>Esmalte anticorrosiv 4Lt rjo</t>
  </si>
  <si>
    <t>Esmalte anticorrosivo para metal 4 Lt color rojo óxido</t>
  </si>
  <si>
    <t>Esmalte anticorrosiv 1Lt rjo</t>
  </si>
  <si>
    <t>Esmalte anticorrosivo para metal 1 Lt color rojo óxido</t>
  </si>
  <si>
    <t>Cubeta de sellador de cemento plástico 4 Lt</t>
  </si>
  <si>
    <t>Trampa adhesiva para roedor chico, 2 piezas</t>
  </si>
  <si>
    <t>Trampa adhesiva para roedor grade, 2 piezas</t>
  </si>
  <si>
    <t>Domino acril c/caja mad 28pz</t>
  </si>
  <si>
    <t>Dominó de acrílico con caja de madera, 28 piezas</t>
  </si>
  <si>
    <t>Candado para gancho con llave, 100 piezas</t>
  </si>
  <si>
    <t>BAI25</t>
  </si>
  <si>
    <t>Bomba aire cilind met ref 25"</t>
  </si>
  <si>
    <t>CBO6</t>
  </si>
  <si>
    <t>Cadena bola met #6 50m</t>
  </si>
  <si>
    <t>CBO10</t>
  </si>
  <si>
    <t>Cadena bola met #10 50m</t>
  </si>
  <si>
    <t>PGA2</t>
  </si>
  <si>
    <t>Polea con gancho para cable 3/8", 2 ton</t>
  </si>
  <si>
    <t>PGA4</t>
  </si>
  <si>
    <t>Polea con gancho para cable 1/2", 4 ton</t>
  </si>
  <si>
    <t>PGA8</t>
  </si>
  <si>
    <t>Polea con gancho para cable 3/4", 8 ton</t>
  </si>
  <si>
    <t>PGS05</t>
  </si>
  <si>
    <t>PGS10</t>
  </si>
  <si>
    <t>PGS15</t>
  </si>
  <si>
    <t>PGD05</t>
  </si>
  <si>
    <t>PGD10</t>
  </si>
  <si>
    <t>PGD15</t>
  </si>
  <si>
    <t>26POP</t>
  </si>
  <si>
    <t>Pomo cilíndrico ovalado función recámara, latón brillante, llave estándar, blíster</t>
  </si>
  <si>
    <t>27POP</t>
  </si>
  <si>
    <t>Pomo cilíndrico ovalado función baño, latón brillante, llave estándar, blíster</t>
  </si>
  <si>
    <t>28POP</t>
  </si>
  <si>
    <t>Pomo cilíndrico ovalado función entrada, latón antiguo, llave estándar, blíster</t>
  </si>
  <si>
    <t>29POP</t>
  </si>
  <si>
    <t>Pomo cilíndrico ovalado función recámara, latón antiguo, llave estándar, blíster</t>
  </si>
  <si>
    <t>30POP</t>
  </si>
  <si>
    <t>Pomo cilíndrico ovalado función baño, latón antiguo, llave estándar, blíster</t>
  </si>
  <si>
    <t>31POP</t>
  </si>
  <si>
    <t>34POP</t>
  </si>
  <si>
    <t>Pomo cilíndrico media copa función entrada, acero inoxidable, llave estándar, blíster</t>
  </si>
  <si>
    <t>35POP</t>
  </si>
  <si>
    <t>Pomo cilíndrico media copa función recámara, acero inoxidable, llave estándar, blíster</t>
  </si>
  <si>
    <t>36POP</t>
  </si>
  <si>
    <t>Pomo cilíndrico media copa función baño, acero inoxidable, llave estándar, blíster</t>
  </si>
  <si>
    <t>38POP</t>
  </si>
  <si>
    <t>Pomo cilíndrico media copa función recámara, latón brillante, llave estándar, blíster</t>
  </si>
  <si>
    <t>39POP</t>
  </si>
  <si>
    <t>Pomo cilíndrico media copa función baño, latón brillante, llave estándar, blíster</t>
  </si>
  <si>
    <t>40POP</t>
  </si>
  <si>
    <t>Pomo cilíndrico media copa función entrada, latón antiguo, llave estándar, blíster</t>
  </si>
  <si>
    <t>41POP</t>
  </si>
  <si>
    <t>Pomo cilíndrico media copa función recámara, latón antiguo, llave estándar, blíster</t>
  </si>
  <si>
    <t>42POP</t>
  </si>
  <si>
    <t>Pomo cilíndrico media copa función baño, latón antiguo, llave estándar, blíster</t>
  </si>
  <si>
    <t>Juego de taladro con accesorios, 15 piezas</t>
  </si>
  <si>
    <t>Bandeja ch p/component 30mm</t>
  </si>
  <si>
    <t>Bandeja chica para componentes 30 mm</t>
  </si>
  <si>
    <t>Bandeja ch p/component 54mm</t>
  </si>
  <si>
    <t>Bandeja chica para componentes 54 mm</t>
  </si>
  <si>
    <t>Bandeja gde p/component 30mm</t>
  </si>
  <si>
    <t>Bandeja grande para componentes 30 mm</t>
  </si>
  <si>
    <t>Jgo dados acc 3/8" pg 35pz</t>
  </si>
  <si>
    <t>Jgo dest golp comb 7pz</t>
  </si>
  <si>
    <t>Jgo dest bimat pta plana 7pz</t>
  </si>
  <si>
    <t>Jgo dest bimat varias ptas 6pz</t>
  </si>
  <si>
    <t>Jgo dest bimat cja pg 6pz</t>
  </si>
  <si>
    <t>Jgo hta p/medicion 12pz</t>
  </si>
  <si>
    <t>Jgo dest bimat cja comb 9pz</t>
  </si>
  <si>
    <t>Carro utilit lamin 1 comp 33"</t>
  </si>
  <si>
    <t>Jgo rued 5" p/baul trab 4pz</t>
  </si>
  <si>
    <t>Caja plast seg imperm 9x7"</t>
  </si>
  <si>
    <t>Caja plast seg imperm 10x9"</t>
  </si>
  <si>
    <t>Caja plast seg imperm 16x12"</t>
  </si>
  <si>
    <t>Caja plast seg imperm 20x16"</t>
  </si>
  <si>
    <t>Juego de dados con punta torx cuadro de 1/4" y 3/8", 9 piezas</t>
  </si>
  <si>
    <t>Juego de dados con punta torx cuadro de 1/4", 3/8" y 1/2", 12 piezas</t>
  </si>
  <si>
    <t>Dado cuadro de 1/4", 6 puntas, en pulgadas, 5/32"</t>
  </si>
  <si>
    <t>Dado cuadro de 1/4", 6 puntas, en pulgadas, 3/16"</t>
  </si>
  <si>
    <t>Dado cuadro de 1/4", 6 puntas, en pulgadas, 7/32"</t>
  </si>
  <si>
    <t>Dado cuadro de 1/4", 6 puntas, en pulgadas, 1/4"</t>
  </si>
  <si>
    <t>Dado cuadro de 1/4", 6 puntas, en pulgadas, 9/32"</t>
  </si>
  <si>
    <t>Dado cuadro de 1/4", 6 puntas, en pulgadas, 5/16"</t>
  </si>
  <si>
    <t>Dado cuadro de 1/4", 6 puntas, en pulgadas, 11/32"</t>
  </si>
  <si>
    <t>Dado cuadro de 1/4", 6 puntas, en pulgadas, 3/8"</t>
  </si>
  <si>
    <t>Dado cuadro de 1/4", 6 puntas, en pulgadas, 7/16"</t>
  </si>
  <si>
    <t>Dado cuadro de 1/4", 6 puntas, en pulgadas, 1/2"</t>
  </si>
  <si>
    <t>Dado cuadro de 1/4", 6 puntas, en pulgadas, 9/16"</t>
  </si>
  <si>
    <t>Jgo dados lgo 1/4" 6pt pg 8pz</t>
  </si>
  <si>
    <t>Jgo dados 1/4" 6pt pg 10pz</t>
  </si>
  <si>
    <t>Jgo dados 1/4" 6pt pg 9pz</t>
  </si>
  <si>
    <t>Dado cuadro de 1/4", 12 puntas, en pulgadas, 3/16"</t>
  </si>
  <si>
    <t>Dado cuadro de 1/4", 12 puntas, en pulgadas, 7/32"</t>
  </si>
  <si>
    <t>Dado largo cuadro de 1/4", 6 puntas, en pulgadas, 1/4"</t>
  </si>
  <si>
    <t>Dado cuadro de 1/4", 12 puntas, en pulgadas, 1/4"</t>
  </si>
  <si>
    <t>Dado largo cuadro de 1/4", 6 puntas, en pulgadas, 9/32"</t>
  </si>
  <si>
    <t>Dado cuadro de 1/4", 12 puntas, en pulgadas, 9/32"</t>
  </si>
  <si>
    <t>Dado largo cuadro de 1/4", 6 puntas, en pulgadas, 5/16"</t>
  </si>
  <si>
    <t>Dado cuadro de 1/4", 12 puntas, en pulgadas, 5/16"</t>
  </si>
  <si>
    <t>Dado largo cuadro de 1/4", 6 puntas, en pulgadas, 11/32"</t>
  </si>
  <si>
    <t>Dado cuadro de 1/4", 12 puntas, en pulgadas, 11/32"</t>
  </si>
  <si>
    <t>Dado largo cuadro de 1/4", 6 puntas, en pulgadas, 3/8"</t>
  </si>
  <si>
    <t>Dado cuadro de 1/4", 12 puntas, en pulgadas, 3/8"</t>
  </si>
  <si>
    <t>Dado largo cuadro de 1/4", 6 puntas, en pulgadas, 7/16"</t>
  </si>
  <si>
    <t>Dado cuadro de 1/4", 12 puntas, en pulgadas, 7/16"</t>
  </si>
  <si>
    <t>Dado largo cuadro de 1/4", 6 puntas, en pulgadas, 1/2"</t>
  </si>
  <si>
    <t>Dado cuadro de 1/4", 12 puntas, en pulgadas, 1/2"</t>
  </si>
  <si>
    <t>Dado largo cuadro de 1/4", 6 puntas, en pulgadas, 9/16"</t>
  </si>
  <si>
    <t>Dado cuadro de 1/4", 12 puntas, en pulgadas, 5/32"</t>
  </si>
  <si>
    <t>Dado largo cuadro de 1/4", 6 puntas, en pulgadas, 3/16"</t>
  </si>
  <si>
    <t>Dado largo cuadro de 1/4", 6 puntas, en pulgadas, 7/32"</t>
  </si>
  <si>
    <t>Dado cuadro de 1/4", 12 puntas, en pulgadas, 9/16"</t>
  </si>
  <si>
    <t>Jgo dados lgo 1/4" 6pt mm 9pz</t>
  </si>
  <si>
    <t>Jgo dados 1/4" 6pt mm 9pz</t>
  </si>
  <si>
    <t>Dado cuadro de 1/4", 6 puntas, métrico, 4 mm</t>
  </si>
  <si>
    <t>Dado cuadro de 1/4", 6 puntas, métrico, 5 mm</t>
  </si>
  <si>
    <t>Dado largo cuadro de 1/4", 6 puntas, métrico, 6 mm</t>
  </si>
  <si>
    <t>Dado cuadro de 1/4", 6 puntas, métrico, 6 mm</t>
  </si>
  <si>
    <t>Dado largo cuadro de 1/4", 6 puntas, métrico, 7 mm</t>
  </si>
  <si>
    <t>Dado cuadro de 1/4", 6 puntas, métrico, 7 mm</t>
  </si>
  <si>
    <t>Dado largo cuadro de 1/4", 6 puntas, métrico, 8 mm</t>
  </si>
  <si>
    <t>Dado cuadro de 1/4", 6 puntas, métrico, 8 mm</t>
  </si>
  <si>
    <t>Dado largo cuadro de 1/4", 6 puntas, métrico, 9 mm</t>
  </si>
  <si>
    <t>Dado cuadro de 1/4", 6 puntas, métrico, 9 mm</t>
  </si>
  <si>
    <t>Dado largo cuadro de 1/4", 6 puntas, métrico, 10 mm</t>
  </si>
  <si>
    <t>Dado cuadro de 1/4", 6 puntas, métrico, 10 mm</t>
  </si>
  <si>
    <t>Dado largo cuadro de 1/4", 6 puntas, métrico, 11 mm</t>
  </si>
  <si>
    <t>Dado cuadro de 1/4", 6 puntas, métrico, 11 mm</t>
  </si>
  <si>
    <t>Dado largo cuadro de 1/4", 6 puntas, métrico, 12 mm</t>
  </si>
  <si>
    <t>Dado cuadro de 1/4", 6 puntas, métrico, 12 mm</t>
  </si>
  <si>
    <t>Dado largo cuadro de 1/4", 6 puntas, métrico, 13 mm</t>
  </si>
  <si>
    <t>Dado cuadro de 1/4", 6 puntas, métrico, 13 mm</t>
  </si>
  <si>
    <t>Dado largo cuadro de 1/4", 6 puntas, métrico, 14 mm</t>
  </si>
  <si>
    <t>Dado cuadro de 1/4", 6 puntas, métrico, 15 mm</t>
  </si>
  <si>
    <t>Dado largo cuadro de 1/4", 6 puntas, métrico, 4 mm</t>
  </si>
  <si>
    <t>Dado largo cuadro de 1/4", 6 puntas, métrico, 5 mm</t>
  </si>
  <si>
    <t>Dado largo cuadro de 1/4", 6 puntas, métrico, 5.5 mm</t>
  </si>
  <si>
    <t>Dado largo cuadro de 1/4", 6 puntas, métrico, 15 mm</t>
  </si>
  <si>
    <t>Dado cuadro de 1/4", 6 puntas, métrico, 4.5 mm</t>
  </si>
  <si>
    <t>Dado cuadro de 1/4", 6 puntas, métrico, 5.5 mm</t>
  </si>
  <si>
    <t>Dado cuadro de 1/4", 6 puntas, métrico, 14 mm</t>
  </si>
  <si>
    <t>Dado flexible cuadro de 1/4", 6 puntas, en pulgadas, 1/4"</t>
  </si>
  <si>
    <t>Dado flexible cuadro de 1/4", 6 puntas, en pulgadas, 7/16"</t>
  </si>
  <si>
    <t>Dado flexible cuadro de 1/4", 6 puntas, en pulgadas, 1/2"</t>
  </si>
  <si>
    <t>Dado flexible cuadro de 1/4", 6 puntas, métrico, 8mm</t>
  </si>
  <si>
    <t>Dado flexible cuadro de 1/4", 6 puntas, métrico, 12 mm</t>
  </si>
  <si>
    <t>Dado flexible cuadro de 1/4", 6 puntas, métrico, 13 mm</t>
  </si>
  <si>
    <t>Dado flexible cuadro de 1/4", 6 puntas, métrico, 15 mm</t>
  </si>
  <si>
    <t>Dado con punta hexagonal cuadro de 1/4", métrico, 2 mm</t>
  </si>
  <si>
    <t>Dado con punta hexagonal cuadro de 1/4", métrico, 2.5 mm</t>
  </si>
  <si>
    <t>Dado con punta hexagonal cuadro de 1/4", métrico, 3 mm</t>
  </si>
  <si>
    <t>Dado con punta hexagonal cuadro de 1/4", métrico, 4 mm</t>
  </si>
  <si>
    <t>Dado con punta hexagonal cuadro de 1/4", métrico, 5 mm</t>
  </si>
  <si>
    <t>Dado con punta hexagonal cuadro de 1/4", métrico, 6 mm</t>
  </si>
  <si>
    <t>Jgo dados hex 1/4" mm 6pz</t>
  </si>
  <si>
    <t>Dado con punta hexagonal cuadro de 1/4", en pulgadas, 1/16"</t>
  </si>
  <si>
    <t>Dado con punta hexagonal cuadro de 1/4", en pulgadas, 5/64"</t>
  </si>
  <si>
    <t>Dado con punta hexagonal cuadro de 1/4", en pulgadas, 3/32"</t>
  </si>
  <si>
    <t>Dado con punta hexagonal cuadro de 1/4", en pulgadas, 7/64"</t>
  </si>
  <si>
    <t>Dado con punta hexagonal cuadro de 1/4", en pulgadas, 1/8"</t>
  </si>
  <si>
    <t>Dado con punta hexagonal cuadro de 1/4", en pulgadas, 9/64"</t>
  </si>
  <si>
    <t>Dado con punta hexagonal cuadro de 1/4", en pulgadas, 5/32"</t>
  </si>
  <si>
    <t>Dado con punta hexagonal cuadro de 1/4", en pulgadas, 3/16"</t>
  </si>
  <si>
    <t>Dado con punta hexagonal cuadro de 1/4", en pulgadas, 7/32"</t>
  </si>
  <si>
    <t>Dado con punta hexagonal cuadro de 1/4", en pulgadas, 1/4"</t>
  </si>
  <si>
    <t>Jgo dados hex 1/4" pg 10pz</t>
  </si>
  <si>
    <t>Jgo dados torx 1/4" 7pz</t>
  </si>
  <si>
    <t>Dado cuadro de 3/8", 12 puntas, en pulgadas, 1/4"</t>
  </si>
  <si>
    <t>Dado cuadro de 3/8", 12 puntas, en pulgadas, 5/16"</t>
  </si>
  <si>
    <t>Dado cuadro de 3/8", 12 puntas, en pulgadas, 11/32"</t>
  </si>
  <si>
    <t>Dado cuadro de 3/8", 12 puntas, en pulgadas, 3/8"</t>
  </si>
  <si>
    <t>Dado cuadro de 3/8", 12 puntas, en pulgadas, 7/16"</t>
  </si>
  <si>
    <t>Dado cuadro de 3/8", 12 puntas, en pulgadas, 1/2"</t>
  </si>
  <si>
    <t>Dado cuadro de 3/8", 12 puntas, en pulgadas, 17/32"</t>
  </si>
  <si>
    <t>Dado cuadro de 3/8", 12 puntas, en pulgadas, 9/16"</t>
  </si>
  <si>
    <t>Dado cuadro de 3/8", 12 puntas, en pulgadas, 19/32"</t>
  </si>
  <si>
    <t>Dado cuadro de 3/8", 12 puntas, en pulgadas, 5/8"</t>
  </si>
  <si>
    <t>Dado cuadro de 3/8", 12 puntas, en pulgadas, 11/16"</t>
  </si>
  <si>
    <t>Dado cuadro de 3/8", 12 puntas, en pulgadas, 3/4"</t>
  </si>
  <si>
    <t>Dado cuadro de 3/8", 12 puntas, en pulgadas, 13/16"</t>
  </si>
  <si>
    <t>Dado cuadro de 3/8", 12 puntas, en pulgadas, 7/8"</t>
  </si>
  <si>
    <t>Dado cuadro de 3/8", 12 puntas, en pulgadas, 15/16"</t>
  </si>
  <si>
    <t>Dado cuadro de 3/8", 12 puntas, en pulgadas, 1"</t>
  </si>
  <si>
    <t>Dado largo cuadro de 3/8", 6 puntas, en pulgadas, 1/4"</t>
  </si>
  <si>
    <t>Dado largo cuadro de 3/8", 6 puntas, en pulgadas, 5/16"</t>
  </si>
  <si>
    <t>Dado largo cuadro de 3/8", 6 puntas, en pulgadas, 3/8"</t>
  </si>
  <si>
    <t>Dado largo cuadro de 3/8", 6 puntas, en pulgadas, 7/16"</t>
  </si>
  <si>
    <t>Dado largo cuadro de 3/8", 6 puntas, en pulgadas, 1/2"</t>
  </si>
  <si>
    <t>Dado largo cuadro de 3/8", 6 puntas, en pulgadas, 9/16"</t>
  </si>
  <si>
    <t>Dado largo cuadro de 3/8", 6 puntas, en pulgadas, 5/8"</t>
  </si>
  <si>
    <t>Dado largo cuadro de 3/8", 6 puntas, en pulgadas, 11/16"</t>
  </si>
  <si>
    <t>Dado largo cuadro de 3/8", 6 puntas, en pulgadas, 3/4"</t>
  </si>
  <si>
    <t>Dado largo cuadro de 3/8", 6 puntas, en pulgadas, 13/16"</t>
  </si>
  <si>
    <t>Dado largo cuadro de 3/8", 6 puntas, en pulgadas, 7/8"</t>
  </si>
  <si>
    <t>Dado cuadro de 3/8", 6 puntas, en pulgadas, 1/4"</t>
  </si>
  <si>
    <t>Dado cuadro de 3/8", 6 puntas, en pulgadas, 5/16"</t>
  </si>
  <si>
    <t>Dado cuadro de 3/8", 6 puntas, en pulgadas, 3/8"</t>
  </si>
  <si>
    <t>Dado cuadro de 3/8", 6 puntas, en pulgadas, 7/16"</t>
  </si>
  <si>
    <t>Dado cuadro de 3/8", 6 puntas, en pulgadas, 1/2"</t>
  </si>
  <si>
    <t>Dado cuadro de 3/8", 6 puntas, en pulgadas, 9/16"</t>
  </si>
  <si>
    <t>Dado cuadro de 3/8", 6 puntas, en pulgadas, 5/8"</t>
  </si>
  <si>
    <t>Dado cuadro de 3/8", 6 puntas, en pulgadas, 11/16"</t>
  </si>
  <si>
    <t>Dado cuadro de 3/8", 6 puntas, en pulgadas, 3/4"</t>
  </si>
  <si>
    <t>Dado cuadro de 3/8", 6 puntas, en pulgadas, 13/16"</t>
  </si>
  <si>
    <t>Dado cuadro de 3/8", 6 puntas, en pulgadas, 7/8"</t>
  </si>
  <si>
    <t>Dado cuadro de 3/8", 6 puntas, en pulgadas, 15/16"</t>
  </si>
  <si>
    <t>Dado cuadro de 3/8", 6 puntas, en pulgadas, 1"</t>
  </si>
  <si>
    <t>Jgo dados 3/8" 6pt pg 8pz</t>
  </si>
  <si>
    <t>Dado largo cuadro de 3/8", 6 puntas, en pulgadas, 1"</t>
  </si>
  <si>
    <t>Dado largo cuadro de 3/8", 12 puntas, en pulgadas, 1/4"</t>
  </si>
  <si>
    <t>Dado largo cuadro de 3/8", 12 puntas, en pulgadas, 5/16"</t>
  </si>
  <si>
    <t>Dado largo cuadro de 3/8", 12 puntas, en pulgadas, 3/8"</t>
  </si>
  <si>
    <t>Dado largo cuadro de 3/8", 12 puntas, en pulgadas, 7/16"</t>
  </si>
  <si>
    <t>Dado largo cuadro de 3/8", 12 puntas, en pulgadas, 1/2"</t>
  </si>
  <si>
    <t>Dado largo cuadro de 3/8", 12 puntas, en pulgadas, 9/16"</t>
  </si>
  <si>
    <t>Dado largo cuadro de 3/8", 12 puntas, en pulgadas, 5/8"</t>
  </si>
  <si>
    <t>Dado largo cuadro de 3/8", 12 puntas, en pulgadas, 11/16"</t>
  </si>
  <si>
    <t>Dado largo cuadro de 3/8", 12 puntas, en pulgadas, 3/4"</t>
  </si>
  <si>
    <t>Dado largo cuadro de 3/8", 12 puntas, en pulgadas, 13/16"</t>
  </si>
  <si>
    <t>Dado largo cuadro de 3/8", 12 puntas, en pulgadas, 7/8"</t>
  </si>
  <si>
    <t>Dado largo cuadro de 3/8", 12 puntas, en pulgadas, 1"</t>
  </si>
  <si>
    <t>Dado largo cuadro de 3/8", 12 puntas, en pulgadas, 15/16"</t>
  </si>
  <si>
    <t>Jgo dados 3/8" 12pt pg 13pz</t>
  </si>
  <si>
    <t>Jgo dados 3/8" 6pt pg 13pz</t>
  </si>
  <si>
    <t>Juego de dados cuadro de 3/8", 6 puntas, en pulgadas, 13 piezas</t>
  </si>
  <si>
    <t>Jgo dados 3/8" 12pt pg 10pz</t>
  </si>
  <si>
    <t>Jgo dados 3/8" 6pt pg 10pz</t>
  </si>
  <si>
    <t>Jgo dados lgo 3/8" 12pt pg13pz</t>
  </si>
  <si>
    <t>Jgo dados lgo 3/8" 6pt pg 13pz</t>
  </si>
  <si>
    <t>Jgo dados lgo 3/8" 12pt pg10pz</t>
  </si>
  <si>
    <t>Jgo dados lgo 3/8" 6pt pg 10pz</t>
  </si>
  <si>
    <t>Dado largo cuadro de 3/8", 6 puntas, en pulgadas, 15/16"</t>
  </si>
  <si>
    <t>Dado largo cuadro de 3/8", 12 puntas, métrico, 9 mm</t>
  </si>
  <si>
    <t>Dado largo cuadro de 3/8", 6 puntas, métrico, 10 mm</t>
  </si>
  <si>
    <t>Dado largo cuadro de 3/8", 12 puntas, métrico, 10 mm</t>
  </si>
  <si>
    <t>Dado largo cuadro de 3/8", 6 puntas, métrico, 11 mm</t>
  </si>
  <si>
    <t>Dado largo cuadro de 3/8", 12 puntas, métrico, 11 mm</t>
  </si>
  <si>
    <t>Dado largo cuadro de 3/8", 6 puntas, métrico, 12 mm</t>
  </si>
  <si>
    <t>Dado largo cuadro de 3/8", 12 puntas, métrico, 12 mm</t>
  </si>
  <si>
    <t>Dado largo cuadro de 3/8", 6 puntas, métrico, 13 mm</t>
  </si>
  <si>
    <t>Dado largo cuadro de 3/8", 12 puntas, métrico, 13 mm</t>
  </si>
  <si>
    <t>Dado largo cuadro de 3/8", 6 puntas, métrico, 14 mm</t>
  </si>
  <si>
    <t>Dado largo cuadro de 3/8", 12 puntas, métrico, 14 mm</t>
  </si>
  <si>
    <t>Dado largo cuadro de 3/8", 6 puntas, métrico, 15 mm</t>
  </si>
  <si>
    <t>Dado largo cuadro de 3/8", 12 puntas, métrico, 15 mm</t>
  </si>
  <si>
    <t>Dado largo cuadro de 3/8", 6 puntas, métrico, 16 mm</t>
  </si>
  <si>
    <t>Dado largo cuadro de 3/8", 12 puntas, métrico, 16 mm</t>
  </si>
  <si>
    <t>Dado largo cuadro de 3/8", 6 puntas, métrico, 17 mm</t>
  </si>
  <si>
    <t>Dado largo cuadro de 3/8", 12 puntas, métrico, 17 mm</t>
  </si>
  <si>
    <t>Dado largo cuadro de 3/8", 6 puntas, métrico, 18 mm</t>
  </si>
  <si>
    <t>Dado largo cuadro de 3/8", 12 puntas, métrico, 18 mm</t>
  </si>
  <si>
    <t>Dado largo cuadro de 3/8", 6 puntas, métrico, 19 mm</t>
  </si>
  <si>
    <t>Dado largo cuadro de 3/8", 12 puntas, métrico, 19 mm</t>
  </si>
  <si>
    <t>Dado cuadro de 3/8", 6 puntas, métrico, 6 mm</t>
  </si>
  <si>
    <t>Dado cuadro de 3/8", 12 puntas, métrico, 6 mm</t>
  </si>
  <si>
    <t>Dado cuadro de 3/8", 6 puntas, métrico, 7 mm</t>
  </si>
  <si>
    <t>Dado cuadro de 3/8", 12 puntas, métrico, 7 mm</t>
  </si>
  <si>
    <t>Dado cuadro de 3/8", 6 puntas, métrico, 8 mm</t>
  </si>
  <si>
    <t>Dado cuadro de 3/8", 12 puntas, métrico, 8 mm</t>
  </si>
  <si>
    <t>Dado cuadro de 3/8", 6 puntas, métrico, 9 mm</t>
  </si>
  <si>
    <t>Dado cuadro de 3/8", 12 puntas, métrico, 9 mm</t>
  </si>
  <si>
    <t>Dado cuadro de 3/8", 6 puntas, métrico, 10 mm</t>
  </si>
  <si>
    <t>Dado cuadro de 3/8", 12 puntas, métrico, 10 mm</t>
  </si>
  <si>
    <t>Dado cuadro de 3/8", 6 puntas, métrico, 11 mm</t>
  </si>
  <si>
    <t>Dado cuadro de 3/8", 12 puntas, métrico, 11 mm</t>
  </si>
  <si>
    <t>Dado cuadro de 3/8", 6 puntas, métrico, 12 mm</t>
  </si>
  <si>
    <t>Dado cuadro de 3/8", 12 puntas, métrico, 12 mm</t>
  </si>
  <si>
    <t>Dado cuadro de 3/8", 6 puntas, métrico, 13 mm</t>
  </si>
  <si>
    <t>Dado cuadro de 3/8", 12 puntas, métrico, 13 mm</t>
  </si>
  <si>
    <t>Dado cuadro de 3/8", 6 puntas, métrico, 14 mm</t>
  </si>
  <si>
    <t>Dado cuadro de 3/8", 12 puntas, métrico, 14 mm</t>
  </si>
  <si>
    <t>Dado cuadro de 3/8", 6 puntas, métrico, 15 mm</t>
  </si>
  <si>
    <t>Dado cuadro de 3/8", 12 puntas, métrico, 15 mm</t>
  </si>
  <si>
    <t>Dado cuadro de 3/8", 6 puntas, métrico, 16 mm</t>
  </si>
  <si>
    <t>Dado cuadro de 3/8", 12 puntas, métrico, 16 mm</t>
  </si>
  <si>
    <t>Dado cuadro de 3/8", 6 puntas, métrico, 17 mm</t>
  </si>
  <si>
    <t>Dado cuadro de 3/8", 12 puntas, métrico, 17 mm</t>
  </si>
  <si>
    <t>Dado cuadro de 3/8", 6 puntas, métrico, 18 mm</t>
  </si>
  <si>
    <t>Dado cuadro de 3/8", 12 puntas, métrico, 18 mm</t>
  </si>
  <si>
    <t>Dado cuadro de 3/8", 6 puntas, métrico, 19 mm</t>
  </si>
  <si>
    <t>Dado cuadro de 3/8", 12 puntas, métrico, 19 mm</t>
  </si>
  <si>
    <t>Dado cuadro de 3/8", 6 puntas, métrico, 20 mm</t>
  </si>
  <si>
    <t>Dado cuadro de 3/8", 12 puntas, métrico, 20 mm</t>
  </si>
  <si>
    <t>Dado cuadro de 3/8", 6 puntas, métrico, 21 mm</t>
  </si>
  <si>
    <t>Dado cuadro de 3/8", 12 puntas, métrico, 21 mm</t>
  </si>
  <si>
    <t>Dado cuadro de 3/8", 6 puntas, métrico, 22 mm</t>
  </si>
  <si>
    <t>Dado cuadro de 3/8", 12 puntas, métrico, 22 mm</t>
  </si>
  <si>
    <t>Jgo dados 3/8" 6pt mm 8pz</t>
  </si>
  <si>
    <t>Juego de dados cuadro de 3/8", 6 puntas, métricos, 8 piezas</t>
  </si>
  <si>
    <t>Dado largo cuadro de 3/8", 6 puntas, métrico, 23 mm</t>
  </si>
  <si>
    <t>Dado largo cuadro de 3/8", 6 puntas, métrico, 6 mm</t>
  </si>
  <si>
    <t>Dado largo cuadro de 3/8", 6 puntas, métrico, 7 mm</t>
  </si>
  <si>
    <t>Dado largo cuadro de 3/8", 6 puntas, métrico, 8 mm</t>
  </si>
  <si>
    <t>Dado largo cuadro de 3/8", 6 puntas, métrico, 9 mm</t>
  </si>
  <si>
    <t>Dado largo cuadro de 3/8", 6 puntas, métrico, 20 mm</t>
  </si>
  <si>
    <t>Dado largo cuadro de 3/8", 6 puntas, métrico, 21 mm</t>
  </si>
  <si>
    <t>Dado largo cuadro de 3/8", 6 puntas, métrico, 22 mm</t>
  </si>
  <si>
    <t>Dado cuadro de 3/8", 6 puntas, métrico, 23 mm</t>
  </si>
  <si>
    <t>Dado cuadro de 3/8", 6 puntas, métrico, 24 mm</t>
  </si>
  <si>
    <t>Dado cuadro de 3/8", 6 puntas, métrico, 25 mm</t>
  </si>
  <si>
    <t>Dado cuadro de 3/8", 6 puntas, métrico, 26 mm</t>
  </si>
  <si>
    <t>Dado cuadro de 3/8", 12 puntas, métrico, 23 mm</t>
  </si>
  <si>
    <t>Dado cuadro de 3/8", 12 puntas, métrico, 24 mm</t>
  </si>
  <si>
    <t>Dado cuadro de 3/8", 12 puntas, métrico, 25 mm</t>
  </si>
  <si>
    <t>Dado cuadro de 3/8", 12 puntas, métrico, 26 mm</t>
  </si>
  <si>
    <t>Jgo dados 3/8" 12pt mm 21pz</t>
  </si>
  <si>
    <t>Juego de dados cuadro de 3/8", 12 puntas, métricos, 21 piezas</t>
  </si>
  <si>
    <t>Jgo dados 3/8" 6pt mm 21pz</t>
  </si>
  <si>
    <t>Juego de dados cuadro de 3/8", 6 puntas, métricos, 21 piezas</t>
  </si>
  <si>
    <t>Jgo dados 3/8" 12pt mm 12pz</t>
  </si>
  <si>
    <t>Juego de dados cuadro de 3/8", 12 puntas, métricos, 12 piezas</t>
  </si>
  <si>
    <t>Jgo dados 3/8" 6pt mm 12pz</t>
  </si>
  <si>
    <t>Juego de dados cuadro de 3/8", 6 puntas, métricos, 12 piezas</t>
  </si>
  <si>
    <t>Jgo dados lgo 3/8" 12pt mm11pz</t>
  </si>
  <si>
    <t>Dado largo cuadro de 3/8", 12 puntas, métrico, 8 mm</t>
  </si>
  <si>
    <t>Dado cuadro de 3/8", 8 puntas, en pulgadas, 1/4"</t>
  </si>
  <si>
    <t>Dado cuadro de 3/8", 8 puntas, en pulgadas, 5/16"</t>
  </si>
  <si>
    <t>Dado cuadro de 3/8", 8 puntas, en pulgadas, 7/16"</t>
  </si>
  <si>
    <t>Dado cuadro de 3/8", 8 puntas, en pulgadas, 1/2"</t>
  </si>
  <si>
    <t>Dado cuadro de 3/8", 8 puntas, en pulgadas, 9/16"</t>
  </si>
  <si>
    <t>Dado cuadro de 3/8", 8 puntas, en pulgadas, 5/8"</t>
  </si>
  <si>
    <t>Dado flexible cuadro de 3/8", 6 puntas, en pulgadas, 3/8"</t>
  </si>
  <si>
    <t>Dado flexible cuadro de 3/8", 6 puntas, en pulgadas, 9/16"</t>
  </si>
  <si>
    <t>Dado flexible cuadro de 3/8", 6 puntas, en pulgadas, 11/16"</t>
  </si>
  <si>
    <t>Jgo dados torx hemb 3/8" 14pz</t>
  </si>
  <si>
    <t>Jgo dados torx hemb 3/8" 10pz</t>
  </si>
  <si>
    <t>Jgo dados hex 3/8" pg 7pz</t>
  </si>
  <si>
    <t>Jgo dados torx 3/8" 9pz</t>
  </si>
  <si>
    <t>Dado con punta hexagonal cuadro de 3/8", en pulgadas, 1/4"</t>
  </si>
  <si>
    <t>Dado con punta hexagonal cuadro de 3/8", en pulgadas, 1/8"</t>
  </si>
  <si>
    <t>Dado con punta hexagonal cuadro de 3/8", en pulgadas, 3/16"</t>
  </si>
  <si>
    <t>Dado con punta hexagonal cuadro de 3/8", en pulgadas, 5/16"</t>
  </si>
  <si>
    <t>Dado con punta hexagonal cuadro de 3/8", en pulgadas, 5/32"</t>
  </si>
  <si>
    <t>Dado con punta hexagonal cuadro de 3/8", en pulgadas, 7/32"</t>
  </si>
  <si>
    <t>Jgo dados hex 3/8" mm 6pz</t>
  </si>
  <si>
    <t>Dado con punta hexagonal cuadro de 3/8", métrico, 10 mm</t>
  </si>
  <si>
    <t>Dado con punta hexagonal cuadro de 3/8", métrico, 4 mm</t>
  </si>
  <si>
    <t>Dado con punta hexagonal cuadro de 3/8", métrico, 5 mm</t>
  </si>
  <si>
    <t>Dado con punta hexagonal cuadro de 3/8", métrico, 6 mm</t>
  </si>
  <si>
    <t>Dado con punta hexagonal cuadro de 3/8", métrico, 7 mm</t>
  </si>
  <si>
    <t>Dado con punta hexagonal cuadro de 3/8", métrico, 8 mm</t>
  </si>
  <si>
    <t>Jgo dados hex lga 3/8" mm 6pz</t>
  </si>
  <si>
    <t>Juego de dados con punta hexagonal tipo bola cuadro de 3/8", métricos, 8 piezas</t>
  </si>
  <si>
    <t>Llave pata de cuervo cuadro de 3/8", en pulgadas, 3/8"</t>
  </si>
  <si>
    <t>Llave pata de cuervo cuadro de 3/8", en pulgadas, 7/16"</t>
  </si>
  <si>
    <t>Llave pata de cuervo cuadro de 3/8", en pulgadas, 1/2"</t>
  </si>
  <si>
    <t>Llave pata de cuervo cuadro de 3/8", en pulgadas, 9/16"</t>
  </si>
  <si>
    <t>Llave pata de cuervo cuadro de 3/8", en pulgadas, 5/8"</t>
  </si>
  <si>
    <t>Llave pata de cuervo cuadro de 3/8", en pulgadas, 11/16"</t>
  </si>
  <si>
    <t>Llave pata de cuervo cuadro de 3/8", en pulgadas, 3/4"</t>
  </si>
  <si>
    <t>Llave pata de cuervo cuadro de 3/8", en pulgadas, 13/16"</t>
  </si>
  <si>
    <t>Llave pata de cuervo cuadro de 3/8", en pulgadas, 7/8"</t>
  </si>
  <si>
    <t>Llave pata de cuervo cuadro de 3/8", en pulgadas, 1"</t>
  </si>
  <si>
    <t>Llave pata de cuervo cuadro de 3/8", métrica, 10 mm</t>
  </si>
  <si>
    <t>Llave pata de cuervo cuadro de 3/8", métrica, 11 mm</t>
  </si>
  <si>
    <t>Llave pata de cuervo cuadro de 3/8", métrica, 12 mm</t>
  </si>
  <si>
    <t>Llave pata de cuervo cuadro de 3/8", métrica, 13 mm</t>
  </si>
  <si>
    <t>Llave pata de cuervo cuadro de 3/8", métrica, 14 mm</t>
  </si>
  <si>
    <t>Llave pata de cuervo cuadro de 3/8", métrica, 15 mm</t>
  </si>
  <si>
    <t>Llave pata de cuervo cuadro de 3/8", métrica, 16 mm</t>
  </si>
  <si>
    <t>Llave pata de cuervo cuadro de 3/8", métrica, 17 mm</t>
  </si>
  <si>
    <t>Llave pata de cuervo cuadro de 3/8", métrica, 18 mm</t>
  </si>
  <si>
    <t>Llave pata de cuervo cuadro de 3/8", métrica, 19 mm</t>
  </si>
  <si>
    <t>Llave pata de cuervo cuadro de 3/8", métrica, 21 mm</t>
  </si>
  <si>
    <t>Llave pata de cuervo cuadro de 3/8", métrica, 22 mm</t>
  </si>
  <si>
    <t>Jgo llaves pata cvo 3/8" 10pz</t>
  </si>
  <si>
    <t>Juego de llaves pata de cuervo cuadro de 3/8", en pulgadas, 10 piezas</t>
  </si>
  <si>
    <t>Jgo llaves pata cvo 3/8" 12pz</t>
  </si>
  <si>
    <t>Jgo dados ribe 3/8" 5pz</t>
  </si>
  <si>
    <t>Dado largo cuadro de 1/2", 12 puntas, en pulgadas, 1/2"</t>
  </si>
  <si>
    <t>Dado largo cuadro de 1/2", 12 puntas, en pulgadas, 9/16"</t>
  </si>
  <si>
    <t>Dado largo cuadro de 1/2", 12 puntas, en pulgadas, 5/8"</t>
  </si>
  <si>
    <t>Dado largo cuadro de 1/2", 12 puntas, en pulgadas, 11/16"</t>
  </si>
  <si>
    <t>Dado largo cuadro de 1/2", 12 puntas, en pulgadas, 3/4"</t>
  </si>
  <si>
    <t>Dado largo cuadro de 1/2", 12 puntas, en pulgadas, 13/16"</t>
  </si>
  <si>
    <t>Dado largo cuadro de 1/2", 12 puntas, en pulgadas, 7/8"</t>
  </si>
  <si>
    <t>Dado largo cuadro de 1/2", 12 puntas, en pulgadas, 15/16"</t>
  </si>
  <si>
    <t>Dado largo cuadro de 1/2", 12 puntas, en pulgadas, 1"</t>
  </si>
  <si>
    <t>Dado largo cuadro de 1/2", 12 puntas, en pulgadas, 1-1/16"</t>
  </si>
  <si>
    <t>Dado largo cuadro de 1/2", 12 puntas, en pulgadas, 1-1/8"</t>
  </si>
  <si>
    <t>Dado largo cuadro de 1/2", 12 puntas, en pulgadas, 1-1/4"</t>
  </si>
  <si>
    <t>Dado cuadro de 1/2", 12 puntas, en pulgadas, 3/8"</t>
  </si>
  <si>
    <t>Dado cuadro de 1/2", 12 puntas, en pulgadas, 7/16"</t>
  </si>
  <si>
    <t>Dado cuadro de 1/2", 12 puntas, en pulgadas, 1/2"</t>
  </si>
  <si>
    <t>Dado cuadro de 1/2", 12 puntas, en pulgadas, 17/32"</t>
  </si>
  <si>
    <t>Dado cuadro de 1/2", 12 puntas, en pulgadas, 9/16"</t>
  </si>
  <si>
    <t>Dado cuadro de 1/2", 12 puntas, en pulgadas, 19/32"</t>
  </si>
  <si>
    <t>Dado cuadro de 1/2", 12 puntas, en pulgadas, 5/8"</t>
  </si>
  <si>
    <t>Dado cuadro de 1/2", 12 puntas, en pulgadas, 11/16"</t>
  </si>
  <si>
    <t>Dado cuadro de 1/2", 12 puntas, en pulgadas, 3/4"</t>
  </si>
  <si>
    <t>Dado cuadro de 1/2", 12 puntas, en pulgadas, 25/32"</t>
  </si>
  <si>
    <t>Dado cuadro de 1/2", 12 puntas, en pulgadas, 7/8"</t>
  </si>
  <si>
    <t>Dado cuadro de 1/2", 12 puntas, en pulgadas, 29/32"</t>
  </si>
  <si>
    <t>Dado cuadro de 1/2", 12 puntas, en pulgadas, 15/16"</t>
  </si>
  <si>
    <t>Dado cuadro de 1/2", 12 puntas, en pulgadas, 1"</t>
  </si>
  <si>
    <t>Dado cuadro de 1/2", 12 puntas, en pulgadas, 1-1/16"</t>
  </si>
  <si>
    <t>Dado cuadro de 1/2", 12 puntas, en pulgadas, 1-1/8"</t>
  </si>
  <si>
    <t>Dado cuadro de 1/2", 12 puntas, en pulgadas, 1-3/16"</t>
  </si>
  <si>
    <t>Dado cuadro de 1/2", 12 puntas, en pulgadas, 1-1/4"</t>
  </si>
  <si>
    <t>Jgo dados 1/2" 12pt pg 15pz</t>
  </si>
  <si>
    <t>Juego de dados cuadro de 1/2", 12 puntas, en pulgadas, 15 piezas</t>
  </si>
  <si>
    <t>Dado cuadro de 1/2", 12 puntas, en pulgadas, 13/16"</t>
  </si>
  <si>
    <t>Jgo dados lgo 1/2" 6pt pg 7pz</t>
  </si>
  <si>
    <t>Dado largo cuadro de 1/2", 6 puntas, en pulgadas, 3/8"</t>
  </si>
  <si>
    <t>Dado largo cuadro de 1/2", 6 puntas, en pulgadas, 7/16"</t>
  </si>
  <si>
    <t>Dado largo cuadro de 1/2", 6 puntas, en pulgadas, 1/2"</t>
  </si>
  <si>
    <t>Dado largo cuadro de 1/2", 6 puntas, en pulgadas, 9/16"</t>
  </si>
  <si>
    <t>Dado largo cuadro de 1/2", 6 puntas, en pulgadas, 5/8"</t>
  </si>
  <si>
    <t>Dado largo cuadro de 1/2", 6 puntas, en pulgadas, 11/16"</t>
  </si>
  <si>
    <t>Dado largo cuadro de 1/2", 6 puntas, en pulgadas, 3/4"</t>
  </si>
  <si>
    <t>Dado largo cuadro de 1/2", 6 puntas, en pulgadas, 13/16"</t>
  </si>
  <si>
    <t>Dado largo cuadro de 1/2", 6 puntas, en pulgadas, 7/8"</t>
  </si>
  <si>
    <t>Dado largo cuadro de 1/2", 6 puntas, en pulgadas, 15/16"</t>
  </si>
  <si>
    <t>Dado largo cuadro de 1/2", 6 puntas, en pulgadas, 1"</t>
  </si>
  <si>
    <t>Dado cuadro de 1/2", 6 puntas, en pulgadas, 3/8"</t>
  </si>
  <si>
    <t>Dado cuadro de 1/2", 6 puntas, en pulgadas, 7/16"</t>
  </si>
  <si>
    <t>Dado cuadro de 1/2", 6 puntas, en pulgadas, 1/2"</t>
  </si>
  <si>
    <t>Dado cuadro de 1/2", 6 puntas, en pulgadas, 9/16"</t>
  </si>
  <si>
    <t>Dado cuadro de 1/2", 6 puntas, en pulgadas, 5/8"</t>
  </si>
  <si>
    <t>Dado cuadro de 1/2", 6 puntas, en pulgadas, 11/16"</t>
  </si>
  <si>
    <t>Dado cuadro de 1/2", 6 puntas, en pulgadas, 3/4"</t>
  </si>
  <si>
    <t>Dado cuadro de 1/2", 6 puntas, en pulgadas, 13/16"</t>
  </si>
  <si>
    <t>Dado cuadro de 1/2", 6 puntas, en pulgadas, 7/8"</t>
  </si>
  <si>
    <t>Dado cuadro de 1/2", 6 puntas, en pulgadas, 15/16"</t>
  </si>
  <si>
    <t>Dado cuadro de 1/2", 6 puntas, en pulgadas, 1"</t>
  </si>
  <si>
    <t>Dado cuadro de 1/2", 6 puntas, en pulgadas, 1-1/16"</t>
  </si>
  <si>
    <t>Dado cuadro de 1/2", 6 puntas, en pulgadas, 1-1/8"</t>
  </si>
  <si>
    <t>Dado cuadro de 1/2", 6 puntas, en pulgadas, 1-3/16"</t>
  </si>
  <si>
    <t>Dado cuadro de 1/2", 6 puntas, en pulgadas, 1-1/4"</t>
  </si>
  <si>
    <t>Dado cuadro de 1/2", 6 puntas, en pulgadas, 1-1/2"</t>
  </si>
  <si>
    <t>Dado cuadro de 1/2", 12 puntas, en pulgadas, 1-5/16"</t>
  </si>
  <si>
    <t>Dado cuadro de 1/2", 12 puntas, en pulgadas, 1-3/8"</t>
  </si>
  <si>
    <t>Dado cuadro de 1/2", 12 puntas, en pulgadas, 1-7/16"</t>
  </si>
  <si>
    <t>Dado cuadro de 1/2", 12 puntas, en pulgadas, 1-1/2"</t>
  </si>
  <si>
    <t>Dado cuadro de 1/2", 12 puntas, en pulgadas, 1/4"</t>
  </si>
  <si>
    <t>Dado cuadro de 1/2", 12 puntas, en pulgadas, 5/16"</t>
  </si>
  <si>
    <t>Dado cuadro de 1/2", 6 puntas, en pulgadas, 1/4"</t>
  </si>
  <si>
    <t>Dado cuadro de 1/2", 6 puntas, en pulgadas, 5/16"</t>
  </si>
  <si>
    <t>Dado cuadro de 1/2", 6 puntas, en pulgadas, 19/32"</t>
  </si>
  <si>
    <t>Dado cuadro de 1/2", 6 puntas, en pulgadas, 25/32"</t>
  </si>
  <si>
    <t>Dado cuadro de 1/2", 12 puntas, en pulgadas, 31/32"</t>
  </si>
  <si>
    <t>Dado largo cuadro de 1/2", 6 puntas, en pulgadas, 1-1/16"</t>
  </si>
  <si>
    <t>Dado largo cuadro de 1/2", 6 puntas, en pulgadas, 1-1/8"</t>
  </si>
  <si>
    <t>Dado largo cuadro de 1/2", 6 puntas, en pulgadas, 1-1/4"</t>
  </si>
  <si>
    <t>Dado largo cuadro de 1/2", 6 puntas, en pulgadas, 1-1/2"</t>
  </si>
  <si>
    <t>Jgo dados 1/2" 6pt pg 15pz</t>
  </si>
  <si>
    <t>Juego de dados cuadro de 1/2", 6 puntas, en pulgadas, 15 piezas</t>
  </si>
  <si>
    <t>Jgo dados 1/2" 12pt pg 22pz</t>
  </si>
  <si>
    <t>Juego de dados cuadro de 1/2", 12 puntas, en pulgadas, 22 piezas</t>
  </si>
  <si>
    <t>Jgo dados 1/2" 6pt pg 20pz</t>
  </si>
  <si>
    <t>Juego de dados cuadro de 1/2", 6 puntas, en pulgadas, 20 piezas</t>
  </si>
  <si>
    <t>Jgo dados lgo 1/2" 12pt pg12pz</t>
  </si>
  <si>
    <t>Juego de dados largos cuadro de 1/2", 12 puntas, en pulgadas, 12 piezas</t>
  </si>
  <si>
    <t>Jgo dados lgo 1/2" 6pt pg 14pz</t>
  </si>
  <si>
    <t>Juego de dados largos cuadro de 1/2", 6 puntas, en pulgadas, 14 piezas</t>
  </si>
  <si>
    <t>Jgo dados 1/2" 12pt pg 14pz</t>
  </si>
  <si>
    <t>Jgo dados lgo 1/2" 12pt pg10pz</t>
  </si>
  <si>
    <t>Juego de dados largos cuadro de 1/2", 12 puntas, en pulgadas, 10 piezas</t>
  </si>
  <si>
    <t>Dado cuadro de 1/2", 6 puntas, en pulgadas, 1-5/16"</t>
  </si>
  <si>
    <t>Dado cuadro de 1/2", 6 puntas, en pulgadas, 1-3/8"</t>
  </si>
  <si>
    <t>Dado cuadro de 1/2", 6 puntas, en pulgadas, 1-7/16"</t>
  </si>
  <si>
    <t>Jgo dados 1/2" 12pt pg 11pz</t>
  </si>
  <si>
    <t>Jgo dados 1/2" 6pt pg 11pz</t>
  </si>
  <si>
    <t>Juego de dados cuadro de 1/2", 6 puntas, en pulgadas, 11 piezas</t>
  </si>
  <si>
    <t>Jgo dados lgo 1/2" 12pt pg 9pz</t>
  </si>
  <si>
    <t>Jgo dados lgo 1/2" 6pt pg 9pz</t>
  </si>
  <si>
    <t>Jgo dados lgo 1/2" 6pt mm 12pz</t>
  </si>
  <si>
    <t>Dado largo cuadro de 1/2", 6 puntas, métrico, 10 mm</t>
  </si>
  <si>
    <t>Dado largo cuadro de 1/2", 6 puntas, métrico, 11 mm</t>
  </si>
  <si>
    <t>Dado largo cuadro de 1/2", 6 puntas, métrico, 13 mm</t>
  </si>
  <si>
    <t>Dado largo cuadro de 1/2", 6 puntas, métrico, 15 mm</t>
  </si>
  <si>
    <t>Dado largo cuadro de 1/2", 6 puntas, métrico, 16 mm</t>
  </si>
  <si>
    <t>Dado largo cuadro de 1/2", 6 puntas, métrico, 17 mm</t>
  </si>
  <si>
    <t>Dado largo cuadro de 1/2", 6 puntas, métrico, 18 mm</t>
  </si>
  <si>
    <t>Dado largo cuadro de 1/2", 6 puntas, métrico, 19 mm</t>
  </si>
  <si>
    <t>Dado cuadro de 1/2", 6 puntas, métrico, 10 mm</t>
  </si>
  <si>
    <t>Dado cuadro de 1/2", 12 puntas, métrico, 10 mm</t>
  </si>
  <si>
    <t>Dado cuadro de 1/2", 6 puntas, métrico, 11 mm</t>
  </si>
  <si>
    <t>Dado cuadro de 1/2", 12 puntas, métrico, 11 mm</t>
  </si>
  <si>
    <t>Dado cuadro de 1/2", 6 puntas, métrico, 12 mm</t>
  </si>
  <si>
    <t>Dado cuadro de 1/2", 12 puntas, métrico, 12 mm</t>
  </si>
  <si>
    <t>Dado cuadro de 1/2", 6 puntas, métrico, 13 mm</t>
  </si>
  <si>
    <t>Dado cuadro de 1/2", 12 puntas, métrico, 13 mm</t>
  </si>
  <si>
    <t>Dado cuadro de 1/2", 6 puntas, métrico, 14 mm</t>
  </si>
  <si>
    <t>Dado cuadro de 1/2", 12 puntas, métrico, 14 mm</t>
  </si>
  <si>
    <t>Dado cuadro de 1/2", 6 puntas, métrico, 15 mm</t>
  </si>
  <si>
    <t>Dado cuadro de 1/2", 12 puntas, métrico, 15 mm</t>
  </si>
  <si>
    <t>Dado cuadro de 1/2", 6 puntas, métrico, 16 mm</t>
  </si>
  <si>
    <t>Dado cuadro de 1/2", 12 puntas, métrico, 16 mm</t>
  </si>
  <si>
    <t>Dado cuadro de 1/2", 6 puntas, métrico, 17 mm</t>
  </si>
  <si>
    <t>Dado cuadro de 1/2", 12 puntas, métrico, 17 mm</t>
  </si>
  <si>
    <t>Dado cuadro de 1/2", 6 puntas, métrico, 18 mm</t>
  </si>
  <si>
    <t>Dado cuadro de 1/2", 12 puntas, métrico, 18 mm</t>
  </si>
  <si>
    <t>Dado cuadro de 1/2", 6 puntas, métrico, 19 mm</t>
  </si>
  <si>
    <t>Dado cuadro de 1/2", 12 puntas, métrico, 19 mm</t>
  </si>
  <si>
    <t>Dado cuadro de 1/2", 12 puntas, métrico, 20 mm</t>
  </si>
  <si>
    <t>Dado cuadro de 1/2", 12 puntas, métrico, 21 mm</t>
  </si>
  <si>
    <t>Dado cuadro de 1/2", 12 puntas, métrico, 22 mm</t>
  </si>
  <si>
    <t>Dado cuadro de 1/2", 12 puntas, métrico, 23 mm</t>
  </si>
  <si>
    <t>Dado cuadro de 1/2", 12 puntas, métrico, 24 mm</t>
  </si>
  <si>
    <t>Dado cuadro de 1/2", 12 puntas, métrico, 25 mm</t>
  </si>
  <si>
    <t>Dado cuadro de 1/2", 12 puntas, métrico, 26 mm</t>
  </si>
  <si>
    <t>Dado cuadro de 1/2", 12 puntas, métrico, 27 mm</t>
  </si>
  <si>
    <t>Dado cuadro de 1/2", 12 puntas, métrico, 28 mm</t>
  </si>
  <si>
    <t>Dado cuadro de 1/2", 12 puntas, métrico, 29 mm</t>
  </si>
  <si>
    <t>Dado cuadro de 1/2", 12 puntas, métrico, 30 mm</t>
  </si>
  <si>
    <t>Dado cuadro de 1/2", 12 puntas, métrico, 31 mm</t>
  </si>
  <si>
    <t>Dado cuadro de 1/2", 12 puntas, métrico, 32 mm</t>
  </si>
  <si>
    <t>Jgo dados 1/2" 12pt mm 15pz</t>
  </si>
  <si>
    <t>Juego de dados cuadro de 1/2", 12 puntas, métricos, 15 piezas</t>
  </si>
  <si>
    <t>Dado cuadro de 1/2", 6 puntas, métrico, 8 mm</t>
  </si>
  <si>
    <t>Dado cuadro de 1/2", 6 puntas, métrico, 9 mm</t>
  </si>
  <si>
    <t>Dado cuadro de 1/2", 6 puntas, métrico, 20 mm</t>
  </si>
  <si>
    <t>Dado cuadro de 1/2", 6 puntas, métrico, 21 mm</t>
  </si>
  <si>
    <t>Dado cuadro de 1/2", 6 puntas, métrico, 22 mm</t>
  </si>
  <si>
    <t>Dado cuadro de 1/2", 6 puntas, métrico, 23 mm</t>
  </si>
  <si>
    <t>Dado cuadro de 1/2", 6 puntas, métrico, 24 mm</t>
  </si>
  <si>
    <t>Dado cuadro de 1/2", 6 puntas, métrico, 25 mm</t>
  </si>
  <si>
    <t>Dado cuadro de 1/2", 6 puntas, métrico, 26 mm</t>
  </si>
  <si>
    <t>Dado cuadro de 1/2", 6 puntas, métrico, 27 mm</t>
  </si>
  <si>
    <t>Dado cuadro de 1/2", 6 puntas, métrico, 28 mm</t>
  </si>
  <si>
    <t>Dado cuadro de 1/2", 6 puntas, métrico, 29 mm</t>
  </si>
  <si>
    <t>Dado cuadro de 1/2", 6 puntas, métrico, 30 mm</t>
  </si>
  <si>
    <t>Dado cuadro de 1/2", 6 puntas, métrico, 32 mm</t>
  </si>
  <si>
    <t>Dado cuadro de 1/2", 6 puntas, métrico, 34 mm</t>
  </si>
  <si>
    <t>Dado largo cuadro de 1/2", 6 puntas, métrico, 12 mm</t>
  </si>
  <si>
    <t>Dado largo cuadro de 1/2", 6 puntas, métrico, 14 mm</t>
  </si>
  <si>
    <t>Dado largo cuadro de 1/2", 6 puntas, métrico, 20 mm</t>
  </si>
  <si>
    <t>Dado largo cuadro de 1/2", 6 puntas, métrico, 21 mm</t>
  </si>
  <si>
    <t>Dado largo cuadro de 1/2", 6 puntas, métrico, 22 mm</t>
  </si>
  <si>
    <t>Dado largo cuadro de 1/2", 6 puntas, métrico, 23 mm</t>
  </si>
  <si>
    <t>Dado largo cuadro de 1/2", 6 puntas, métrico, 24 mm</t>
  </si>
  <si>
    <t>Dado largo cuadro de 1/2", 6 puntas, métrico, 25 mm</t>
  </si>
  <si>
    <t>Dado largo cuadro de 1/2", 6 puntas, métrico, 26 mm</t>
  </si>
  <si>
    <t>Dado largo cuadro de 1/2", 6 puntas, métrico, 27 mm</t>
  </si>
  <si>
    <t>Dado largo cuadro de 1/2", 12 puntas, métrico, 10 mm</t>
  </si>
  <si>
    <t>Dado largo cuadro de 1/2", 12 puntas, métrico, 11 mm</t>
  </si>
  <si>
    <t>Dado largo cuadro de 1/2", 12 puntas, métrico, 12 mm</t>
  </si>
  <si>
    <t>Dado largo cuadro de 1/2", 12 puntas, métrico, 13 mm</t>
  </si>
  <si>
    <t>Dado largo cuadro de 1/2", 12 puntas, métrico, 14 mm</t>
  </si>
  <si>
    <t>Dado largo cuadro de 1/2", 12 puntas, métrico, 15 mm</t>
  </si>
  <si>
    <t>Dado largo cuadro de 1/2", 12 puntas, métrico, 16 mm</t>
  </si>
  <si>
    <t>Dado largo cuadro de 1/2", 12 puntas, métrico, 17 mm</t>
  </si>
  <si>
    <t>Dado largo cuadro de 1/2", 12 puntas, métrico, 18 mm</t>
  </si>
  <si>
    <t>Dado largo cuadro de 1/2", 12 puntas, métrico, 19 mm</t>
  </si>
  <si>
    <t>Dado largo cuadro de 1/2", 12 puntas, métrico, 20 mm</t>
  </si>
  <si>
    <t>Dado largo cuadro de 1/2", 12 puntas, métrico, 21 mm</t>
  </si>
  <si>
    <t>Dado largo cuadro de 1/2", 12 puntas, métrico, 22 mm</t>
  </si>
  <si>
    <t>Dado largo cuadro de 1/2", 12 puntas, métrico, 23 mm</t>
  </si>
  <si>
    <t>Dado largo cuadro de 1/2", 12 puntas, métrico, 24 mm</t>
  </si>
  <si>
    <t>Dado largo cuadro de 1/2", 12 puntas, métrico, 25 mm</t>
  </si>
  <si>
    <t>Dado largo cuadro de 1/2", 12 puntas, métrico, 26 mm</t>
  </si>
  <si>
    <t>Dado largo cuadro de 1/2", 12 puntas, métrico, 27 mm</t>
  </si>
  <si>
    <t>Dado largo cuadro de 1/2", 12 puntas, métrico, 28 mm</t>
  </si>
  <si>
    <t>Dado largo cuadro de 1/2", 12 puntas, métrico, 29 mm</t>
  </si>
  <si>
    <t>Dado largo cuadro de 1/2", 12 puntas, métrico, 30 mm</t>
  </si>
  <si>
    <t>Dado largo cuadro de 1/2", 12 puntas, métrico, 31 mm</t>
  </si>
  <si>
    <t>Dado largo cuadro de 1/2", 12 puntas, métrico, 32 mm</t>
  </si>
  <si>
    <t>Jgo dados 1/2" 12pt mm 24pz</t>
  </si>
  <si>
    <t>Juego de dados cuadro de 1/2", 12 puntas, métricos, 24 piezas</t>
  </si>
  <si>
    <t>Jgo dados 1/2" 6pt mm 24pz</t>
  </si>
  <si>
    <t>Juego de dados cuadro de 1/2", 6 puntas, métricos, 24 piezas</t>
  </si>
  <si>
    <t>Jgo dados 1/2" 6pt mm 15pz</t>
  </si>
  <si>
    <t>Juego de dados cuadro de 1/2", 6 puntas, métricos, 15 piezas</t>
  </si>
  <si>
    <t>Jgo dados lgo 1/2" 6pt mm 18pz</t>
  </si>
  <si>
    <t>Jgo dados lgo 1/2" 12pt mm23pz</t>
  </si>
  <si>
    <t>Juego de dados largos cuadro de 1/2", 12 puntas, métricos, 23 piezas</t>
  </si>
  <si>
    <t>Jgo dados lgo 1/2" 12pt mm15pz</t>
  </si>
  <si>
    <t>Juego de dados largos cuadro de 1/2", 12 puntas, métricos, 15 piezas</t>
  </si>
  <si>
    <t>Dado cuadro de 1/2", 6 puntas, métrico, 36 mm</t>
  </si>
  <si>
    <t>Dado cuadro de 1/2", 12 puntas, métrico, 8 mm</t>
  </si>
  <si>
    <t>Dado cuadro de 1/2", 12 puntas, métrico, 9 mm</t>
  </si>
  <si>
    <t>Dado cuadro de 1/2", 12 puntas, métrico, 34 mm</t>
  </si>
  <si>
    <t>Dado cuadro de 1/2", 12 puntas, métrico, 36 mm</t>
  </si>
  <si>
    <t>Jgo dados 1/2" 12pt mm 14pz</t>
  </si>
  <si>
    <t>Juego de dados cuadro de 1/2", 12 puntas, métricos, 14 piezas</t>
  </si>
  <si>
    <t>Jgo dados lgo 1/2" 12pt mm10pz</t>
  </si>
  <si>
    <t>Juego de dados largos cuadro de 1/2", 12 puntas, métricos, 10 piezas</t>
  </si>
  <si>
    <t>Dado largo cuadro de 1/2", 6 puntas, métrico, 30 mm</t>
  </si>
  <si>
    <t>Dado largo cuadro de 1/2", 6 puntas, métrico, 32 mm</t>
  </si>
  <si>
    <t>Dado largo cuadro de 1/2", 6 puntas, métrico, 34 mm</t>
  </si>
  <si>
    <t>Dado largo cuadro de 1/2", 6 puntas, métrico, 36 mm</t>
  </si>
  <si>
    <t>Jgo dados 1/2" 12pt mm 12pz</t>
  </si>
  <si>
    <t>Jgo dados 1/2" 6pt mm 12pz</t>
  </si>
  <si>
    <t>Juego de dados cuadro de 1/2", 6 puntas, métricos, 12 piezas</t>
  </si>
  <si>
    <t>Juego de dados largos cuadro de 1/2", 12 puntas, métricos, en riel, 10 piezas</t>
  </si>
  <si>
    <t>Jgo dados lgo 1/2" 6pt mm 10pz</t>
  </si>
  <si>
    <t>Dado cuadro de 1/2", 8 puntas, en pulgadas, 5/8"</t>
  </si>
  <si>
    <t>Dado cuadro de 1/2", 8 puntas, en pulgadas, 11/16"</t>
  </si>
  <si>
    <t>Dado cuadro de 1/2", 8 puntas, en pulgadas, 3/4"</t>
  </si>
  <si>
    <t>Dado cuadro de 1/2", 8 puntas, en pulgadas, 1"</t>
  </si>
  <si>
    <t>Jgo dados torx 1/2" 7pz</t>
  </si>
  <si>
    <t>Jgo dados torx hem 1/2" 6pz</t>
  </si>
  <si>
    <t>Jgo dados ribe 1/2" 5pz</t>
  </si>
  <si>
    <t>Jgo dados hex 1/2" pg 7pz</t>
  </si>
  <si>
    <t>Jgo dados hex 1/2" mm 6pz</t>
  </si>
  <si>
    <t>Dado con punta hexagonal extra larga cuadro de 1/2", en pulgadas, 5/16"</t>
  </si>
  <si>
    <t>Dado con punta hexagonal extra larga cuadro de 1/2", en pulgadas, 3/8"</t>
  </si>
  <si>
    <t>Dado con punta hexagonal extra larga cuadro de 1/2", en pulgadas, 7/16"</t>
  </si>
  <si>
    <t>Dado con punta hexagonal extra larga cuadro de 1/2", en pulgadas, 1/2"</t>
  </si>
  <si>
    <t>Dado con punta hexagonal extra larga cuadro de 1/2", en pulgadas, 9/16"</t>
  </si>
  <si>
    <t>Dado con punta hexagonal extra larga cuadro de 1/2", en pulgadas, 5/8"</t>
  </si>
  <si>
    <t>Jgo dados hex lga 1/2" pg 6pz</t>
  </si>
  <si>
    <t>Juego de dados con punta hexagonal extra larga cuadro de 1/2", en pulgadas, 6 piezas</t>
  </si>
  <si>
    <t>Dado cuadro de 3/4", 12 puntas, en pulgadas, 3/4"</t>
  </si>
  <si>
    <t>Dado cuadro de 3/4", 12 puntas, en pulgadas, 13/16"</t>
  </si>
  <si>
    <t>Dado cuadro de 3/4", 12 puntas, en pulgadas, 7/8"</t>
  </si>
  <si>
    <t>Dado cuadro de 3/4", 12 puntas, en pulgadas, 15/16"</t>
  </si>
  <si>
    <t>Dado cuadro de 3/4", 12 puntas, en pulgadas, 1"</t>
  </si>
  <si>
    <t>Dado cuadro de 3/4", 12 puntas, en pulgadas, 1-1/16"</t>
  </si>
  <si>
    <t>Dado cuadro de 3/4", 12 puntas, en pulgadas, 1-1/8"</t>
  </si>
  <si>
    <t>Dado cuadro de 3/4", 12 puntas, en pulgadas, 1-3/16"</t>
  </si>
  <si>
    <t>Dado cuadro de 3/4", 12 puntas, en pulgadas, 1-1/4"</t>
  </si>
  <si>
    <t>Dado cuadro de 3/4", 12 puntas, en pulgadas, 1-5/16"</t>
  </si>
  <si>
    <t>Dado cuadro de 3/4", 12 puntas, en pulgadas, 1-3/8"</t>
  </si>
  <si>
    <t>Dado cuadro de 3/4", 12 puntas, en pulgadas, 1-7/16"</t>
  </si>
  <si>
    <t>Dado cuadro de 3/4", 12 puntas, en pulgadas, 1-1/2"</t>
  </si>
  <si>
    <t>Dado cuadro de 3/4", 12 puntas, en pulgadas, 1-9/16"</t>
  </si>
  <si>
    <t>Dado cuadro de 3/4", 12 puntas, en pulgadas, 1-5/8"</t>
  </si>
  <si>
    <t>Dado cuadro de 3/4", 12 puntas, en pulgadas, 1-11/16"</t>
  </si>
  <si>
    <t>Dado cuadro de 3/4", 12 puntas, en pulgadas, 1-3/4"</t>
  </si>
  <si>
    <t>Dado cuadro de 3/4", 12 puntas, en pulgadas, 1-13/16"</t>
  </si>
  <si>
    <t>Dado cuadro de 3/4", 12 puntas, en pulgadas, 1-7/8"</t>
  </si>
  <si>
    <t>Dado cuadro de 3/4", 12 puntas, en pulgadas, 2"</t>
  </si>
  <si>
    <t>Dado cuadro de 3/4", 6 puntas, en pulgadas, 15/16"</t>
  </si>
  <si>
    <t>Dado cuadro de 3/4", 6 puntas, en pulgadas, 1-1/16"</t>
  </si>
  <si>
    <t>Dado cuadro de 3/4", 6 puntas, en pulgadas, 1-1/8"</t>
  </si>
  <si>
    <t>Dado cuadro de 3/4", 6 puntas, en pulgadas, 1-3/16"</t>
  </si>
  <si>
    <t>Dado cuadro de 3/4", 6 puntas, en pulgadas, 1-1/4"</t>
  </si>
  <si>
    <t>Dado cuadro de 3/4", 6 puntas, en pulgadas, 1-5/16"</t>
  </si>
  <si>
    <t>Dado cuadro de 3/4", 6 puntas, en pulgadas, 1-7/16"</t>
  </si>
  <si>
    <t>Dado cuadro de 3/4", 6 puntas, en pulgadas, 1-1/2"</t>
  </si>
  <si>
    <t>Dado cuadro de 3/4", 6 puntas, en pulgadas, 1-9/16"</t>
  </si>
  <si>
    <t>Dado cuadro de 3/4", 6 puntas, en pulgadas, 1-5/8"</t>
  </si>
  <si>
    <t>Dado cuadro de 3/4", 6 puntas, en pulgadas, 1-11/16"</t>
  </si>
  <si>
    <t>Dado cuadro de 3/4", 6 puntas, en pulgadas, 1-13/16"</t>
  </si>
  <si>
    <t>Dado cuadro de 3/4", 6 puntas, en pulgadas, 1-7/8"</t>
  </si>
  <si>
    <t>Dado cuadro de 3/4", 6 puntas, en pulgadas, 2"</t>
  </si>
  <si>
    <t>Dado cuadro de 3/4", 12 puntas, en pulgadas, 2-1/16"</t>
  </si>
  <si>
    <t>Dado cuadro de 3/4", 12 puntas, en pulgadas, 2-1/8"</t>
  </si>
  <si>
    <t>Dado cuadro de 3/4", 12 puntas, en pulgadas, 2-3/16"</t>
  </si>
  <si>
    <t>Dado cuadro de 3/4", 12 puntas, en pulgadas, 2-1/4"</t>
  </si>
  <si>
    <t>Dado cuadro de 3/4", 12 puntas, en pulgadas, 2-5/16"</t>
  </si>
  <si>
    <t>Dado cuadro de 3/4", 12 puntas, en pulgadas, 2-3/8"</t>
  </si>
  <si>
    <t>Jgo dados 3/4" 12pt pg 18pz</t>
  </si>
  <si>
    <t>Juego de dados cuadro de 3/4", 12 puntas, en pulgadas, 18 piezas</t>
  </si>
  <si>
    <t>Jgo dados 3/4" 6pt pg 14pz</t>
  </si>
  <si>
    <t>Dado con punta hexagonal extra larga cuadro de 1/2", métrico, 8 mm</t>
  </si>
  <si>
    <t>Dado con punta hexagonal extra larga cuadro de 1/2", métrico, 10 mm</t>
  </si>
  <si>
    <t>Dado con punta hexagonal extra larga cuadro de 1/2", métrico, 12 mm</t>
  </si>
  <si>
    <t>Dado con punta hexagonal extra larga cuadro de 1/2", métrico, 14 mm</t>
  </si>
  <si>
    <t>Dado con punta hexagonal extra larga cuadro de 1/2", métrico, 17 mm</t>
  </si>
  <si>
    <t>Jgo dados hex lga 1/2" mm 5pz</t>
  </si>
  <si>
    <t>Juego de dados con punta hexagonal extra larga cuadro de 1/2", métricos, 5 piezas</t>
  </si>
  <si>
    <t>Dado cuadro de 3/4", 12 puntas, métrico, 19 mm</t>
  </si>
  <si>
    <t>Dado cuadro de 3/4", 12 puntas, métrico, 20 mm</t>
  </si>
  <si>
    <t>Dado cuadro de 3/4", 12 puntas, métrico, 21 mm</t>
  </si>
  <si>
    <t>Dado cuadro de 3/4", 12 puntas, métrico, 22 mm</t>
  </si>
  <si>
    <t>Dado cuadro de 3/4", 12 puntas, métrico, 23 mm</t>
  </si>
  <si>
    <t>Dado cuadro de 3/4", 12 puntas, métrico, 24 mm</t>
  </si>
  <si>
    <t>Dado cuadro de 3/4", 12 puntas, métrico, 25 mm</t>
  </si>
  <si>
    <t>Dado cuadro de 3/4", 12 puntas, métrico, 26 mm</t>
  </si>
  <si>
    <t>Dado cuadro de 3/4", 12 puntas, métrico, 27 mm</t>
  </si>
  <si>
    <t>Dado largo cuadro de 3/4", 6 puntas, en pulgadas, 7/8"</t>
  </si>
  <si>
    <t>Dado largo cuadro de 3/4", 6 puntas, en pulgadas, 15/16"</t>
  </si>
  <si>
    <t>Dado largo cuadro de 3/4", 6 puntas, en pulgadas, 1"</t>
  </si>
  <si>
    <t>Dado largo cuadro de 3/4", 6 puntas, en pulgadas, 1-1/16"</t>
  </si>
  <si>
    <t>Dado largo cuadro de 3/4", 6 puntas, en pulgadas, 1-1/8"</t>
  </si>
  <si>
    <t>Dado largo cuadro de 3/4", 6 puntas, en pulgadas, 1-3/16"</t>
  </si>
  <si>
    <t>Dado largo cuadro de 3/4", 6 puntas, en pulgadas, 1-1/4"</t>
  </si>
  <si>
    <t>Dado largo cuadro de 3/4", 6 puntas, en pulgadas, 1-5/16"</t>
  </si>
  <si>
    <t>Dado largo cuadro de 3/4", 6 puntas, en pulgadas, 1-3/8"</t>
  </si>
  <si>
    <t>Dado largo cuadro de 3/4", 6 puntas, en pulgadas, 1-1/2"</t>
  </si>
  <si>
    <t>Dado largo cuadro de 3/4", 6 puntas, en pulgadas, 1-9/16"</t>
  </si>
  <si>
    <t>Dado largo cuadro de 3/4", 6 puntas, en pulgadas, 1-5/8"</t>
  </si>
  <si>
    <t>Dado cuadro de 3/4", 12 puntas, métrico, 28 mm</t>
  </si>
  <si>
    <t>Dado cuadro de 3/4", 12 puntas, métrico, 29 mm</t>
  </si>
  <si>
    <t>Dado cuadro de 3/4", 12 puntas, métrico, 30 mm</t>
  </si>
  <si>
    <t>Dado cuadro de 3/4", 12 puntas, métrico, 31 mm</t>
  </si>
  <si>
    <t>Dado cuadro de 3/4", 12 puntas, métrico, 32 mm</t>
  </si>
  <si>
    <t>Dado cuadro de 3/4", 12 puntas, métrico, 33 mm</t>
  </si>
  <si>
    <t>Dado cuadro de 3/4", 12 puntas, métrico, 34 mm</t>
  </si>
  <si>
    <t>Dado cuadro de 3/4", 12 puntas, métrico, 35 mm</t>
  </si>
  <si>
    <t>Dado cuadro de 3/4", 12 puntas, métrico, 36 mm</t>
  </si>
  <si>
    <t>Dado cuadro de 3/4", 12 puntas, métrico, 38 mm</t>
  </si>
  <si>
    <t>Dado cuadro de 3/4", 12 puntas, métrico, 40 mm</t>
  </si>
  <si>
    <t>Dado cuadro de 3/4", 12 puntas, métrico, 41 mm</t>
  </si>
  <si>
    <t>Dado cuadro de 3/4", 12 puntas, métrico, 42 mm</t>
  </si>
  <si>
    <t>Dado cuadro de 3/4", 12 puntas, métrico, 44 mm</t>
  </si>
  <si>
    <t>Dado cuadro de 3/4", 12 puntas, métrico, 46 mm</t>
  </si>
  <si>
    <t>Dado cuadro de 3/4", 12 puntas, métrico, 50 mm</t>
  </si>
  <si>
    <t>Dado cuadro de 3/4", 12 puntas, métrico, 54 mm</t>
  </si>
  <si>
    <t>Dado cuadro de 3/4", 12 puntas, métrico, 55 mm</t>
  </si>
  <si>
    <t>Dado cuadro de 3/4", 12 puntas, métrico, 58 mm</t>
  </si>
  <si>
    <t>Dado cuadro de 3/4", 12 puntas, métrico, 60 mm</t>
  </si>
  <si>
    <t>Dado cuadro de 3/4", 6 puntas, métrico, 19 mm</t>
  </si>
  <si>
    <t>Dado cuadro de 3/4", 6 puntas, métrico, 22 mm</t>
  </si>
  <si>
    <t>Dado cuadro de 3/4", 6 puntas, métrico, 24 mm</t>
  </si>
  <si>
    <t>Dado cuadro de 3/4", 6 puntas, métrico, 25 mm</t>
  </si>
  <si>
    <t>Dado cuadro de 3/4", 6 puntas, métrico, 27 mm</t>
  </si>
  <si>
    <t>Dado cuadro de 3/4", 6 puntas, métrico, 28 mm</t>
  </si>
  <si>
    <t>Dado cuadro de 3/4", 6 puntas, métrico, 30 mm</t>
  </si>
  <si>
    <t>Dado cuadro de 3/4", 6 puntas, métrico, 32 mm</t>
  </si>
  <si>
    <t>Dado cuadro de 3/4", 6 puntas, métrico, 33 mm</t>
  </si>
  <si>
    <t>Dado cuadro de 3/4", 6 puntas, métrico, 34 mm</t>
  </si>
  <si>
    <t>Dado cuadro de 3/4", 6 puntas, métrico, 36 mm</t>
  </si>
  <si>
    <t>Dado cuadro de 3/4", 6 puntas, métrico, 38 mm</t>
  </si>
  <si>
    <t>Dado cuadro de 3/4", 6 puntas, métrico, 41 mm</t>
  </si>
  <si>
    <t>Dado cuadro de 3/4", 6 puntas, métrico, 46 mm</t>
  </si>
  <si>
    <t>Dado cuadro de 3/4", 6 puntas, métrico, 50 mm</t>
  </si>
  <si>
    <t>Dado largo cuadro de 3/4", 6 puntas, en pulgadas, 1-7/16"</t>
  </si>
  <si>
    <t>Jgo dados lgo 3/4" 6pt pg 13pz</t>
  </si>
  <si>
    <t>Juego de dados largos cuadro de 3/4", 6 puntas, en pulgadas, 13 piezas</t>
  </si>
  <si>
    <t>Jgo dados 3/4" 12pt mm 17pz</t>
  </si>
  <si>
    <t>Juego de dados cuadro de 3/4", 12 puntas, métricos, 17 piezas</t>
  </si>
  <si>
    <t>Jgo dados 3/4" 6pt mm 15pz</t>
  </si>
  <si>
    <t>Juego de dados cuadro de 3/4", 6 puntas, métricos, 15 piezas</t>
  </si>
  <si>
    <t>Dado cuadro de 1", 12 puntas, en pulgadas, 1-1/16"</t>
  </si>
  <si>
    <t>Dado cuadro de 1", 12 puntas, en pulgadas, 1-1/8"</t>
  </si>
  <si>
    <t>Dado cuadro de 1", 12 puntas, en pulgadas, 1-1/4"</t>
  </si>
  <si>
    <t>Dado cuadro de 1", 12 puntas, en pulgadas, 1-5/16"</t>
  </si>
  <si>
    <t>Dado cuadro de 1", 12 puntas, en pulgadas, 1-3/8"</t>
  </si>
  <si>
    <t>Dado cuadro de 1", 12 puntas, en pulgadas, 1-7/16"</t>
  </si>
  <si>
    <t>Dado cuadro de 1", 12 puntas, en pulgadas, 1-1/2"</t>
  </si>
  <si>
    <t>Dado cuadro de 1", 12 puntas, en pulgadas, 1-5/8"</t>
  </si>
  <si>
    <t>Dado cuadro de 1", 12 puntas, en pulgadas, 1-13/16"</t>
  </si>
  <si>
    <t>Dado cuadro de 1", 12 puntas, en pulgadas, 1-7/8"</t>
  </si>
  <si>
    <t>Dado cuadro de 1", 12 puntas, en pulgadas, 2"</t>
  </si>
  <si>
    <t>Dado cuadro de 1", 12 puntas, en pulgadas, 2-1/8"</t>
  </si>
  <si>
    <t>Dado cuadro de 1", 12 puntas, en pulgadas, 2-3/16"</t>
  </si>
  <si>
    <t>Dado cuadro de 1", 12 puntas, en pulgadas, 2-1/4"</t>
  </si>
  <si>
    <t>Dado cuadro de 1", 12 puntas, en pulgadas, 2-3/8"</t>
  </si>
  <si>
    <t>Dado cuadro de 1", 12 puntas, en pulgadas, 2-1/2"</t>
  </si>
  <si>
    <t>Dado cuadro de 1", 12 puntas, en pulgadas, 2-9/16"</t>
  </si>
  <si>
    <t>Dado cuadro de 1", 12 puntas, en pulgadas, 2-5/8"</t>
  </si>
  <si>
    <t>Dado cuadro de 1", 12 puntas, en pulgadas, 2-3/4"</t>
  </si>
  <si>
    <t>Dado cuadro de 1", 12 puntas, en pulgadas, 2-15/16"</t>
  </si>
  <si>
    <t>Dado cuadro de 1", 12 puntas, en pulgadas, 3"</t>
  </si>
  <si>
    <t>Dado cuadro de 1", 12 puntas, en pulgadas, 3-1/8"</t>
  </si>
  <si>
    <t>Dado cuadro de 1", 12 puntas, en pulgadas, 3-1/2"</t>
  </si>
  <si>
    <t>Dado cuadro de 1", 12 puntas, métrico, 36mm</t>
  </si>
  <si>
    <t>Dado cuadro de 1", 12 puntas, métrico, 41mm</t>
  </si>
  <si>
    <t>Dado cuadro de 1", 12 puntas, métrico, 46mm</t>
  </si>
  <si>
    <t>Dado cuadro de 1", 12 puntas, métrico, 50mm</t>
  </si>
  <si>
    <t>Dado cuadro de 1", 12 puntas, métrico, 55mm</t>
  </si>
  <si>
    <t>Dado cuadro de 1", 12 puntas, métrico, 60mm</t>
  </si>
  <si>
    <t>Dado cuadro de 1", 12 puntas, métrico, 65mm</t>
  </si>
  <si>
    <t>Dado cuadro de 1", 12 puntas, métrico, 70mm</t>
  </si>
  <si>
    <t>Dado cuadro de 1", 12 puntas, métrico, 75mm</t>
  </si>
  <si>
    <t>Dado cuadro de 1", 12 puntas, en pulgadas, 1-3/4"</t>
  </si>
  <si>
    <t>Dado de impacto cuadro de 1/4", 6 puntas, en pulgadas, 3/16"</t>
  </si>
  <si>
    <t>Dado de impacto cuadro de 1/4", 6 puntas, en pulgadas, 1/4"</t>
  </si>
  <si>
    <t>Dado de impacto cuadro de 1/4", 6 puntas, en pulgadas, 9/32"</t>
  </si>
  <si>
    <t>Dado de impacto cuadro de 1/4", 6 puntas, en pulgadas, 5/16"</t>
  </si>
  <si>
    <t>Dado de impacto cuadro de 1/4", 6 puntas, en pulgadas, 11/32"</t>
  </si>
  <si>
    <t>Dado de impacto cuadro de 1/4", 6 puntas, en pulgadas, 3/8"</t>
  </si>
  <si>
    <t>Dado de impacto cuadro de 1/4", 6 puntas, en pulgadas, 7/16"</t>
  </si>
  <si>
    <t>Dado de impacto cuadro de 1/4", 6 puntas, en pulgadas, 1/2"</t>
  </si>
  <si>
    <t>Dado de impacto cuadro de 1/4", 6 puntas, en pulgadas, 9/16"</t>
  </si>
  <si>
    <t>Dado de impacto cuadro de 1/4", 6 puntas, en pulgadas, 5/8"</t>
  </si>
  <si>
    <t>Dado de impacto largo cuadro de 1/4", 6 puntas, en pulgadas, 3/16"</t>
  </si>
  <si>
    <t>Dado de impacto largo cuadro de 1/4", 6 puntas, en pulgadas, 1/4"</t>
  </si>
  <si>
    <t>Dado de impacto largo cuadro de 1/4", 6 puntas, en pulgadas, 5/16"</t>
  </si>
  <si>
    <t>Dado de impacto largo cuadro de 1/4", 6 puntas, en pulgadas, 11/32"</t>
  </si>
  <si>
    <t>Jgo dados imp 1/4" 6pt pg 10pz</t>
  </si>
  <si>
    <t>Juego de dados de impacto cuadro de 1/4", 6 puntas, en pulgadas, 10 piezas</t>
  </si>
  <si>
    <t>Dado de impacto cuadro de 1/4", 6 puntas, métrico, 4 mm</t>
  </si>
  <si>
    <t>Dado de impacto cuadro de 1/4", 6 puntas, métrico, 5 mm</t>
  </si>
  <si>
    <t>Dado de impacto cuadro de 1/4", 6 puntas, métrico, 5.5 mm</t>
  </si>
  <si>
    <t>Dado de impacto cuadro de 1/4", 6 puntas, métrico, 6 mm</t>
  </si>
  <si>
    <t>Dado de impacto cuadro de 1/4", 6 puntas, métrico, 7 mm</t>
  </si>
  <si>
    <t>Dado de impacto cuadro de 1/4", 6 puntas, métrico, 8 mm</t>
  </si>
  <si>
    <t>Dado de impacto cuadro de 1/4", 6 puntas, métrico, 9 mm</t>
  </si>
  <si>
    <t>Dado de impacto cuadro de 1/4", 6 puntas, métrico, 10 mm</t>
  </si>
  <si>
    <t>Dado de impacto cuadro de 1/4", 6 puntas, métrico, 11 mm</t>
  </si>
  <si>
    <t>Dado de impacto cuadro de 1/4", 6 puntas, métrico, 12 mm</t>
  </si>
  <si>
    <t>Dado de impacto cuadro de 1/4", 6 puntas, métrico, 13 mm</t>
  </si>
  <si>
    <t>Dado de impacto cuadro de 1/4", 6 puntas, métrico, 14 mm</t>
  </si>
  <si>
    <t>Dado de impacto cuadro de 1/4", 6 puntas, métrico, 15 mm</t>
  </si>
  <si>
    <t>Dado de impacto largo cuadro de 1/4", 6 puntas, métrico, 5 mm</t>
  </si>
  <si>
    <t>Dado de impacto largo cuadro de 1/4", 6 puntas, métrico, 6 mm</t>
  </si>
  <si>
    <t>Dado de impacto largo cuadro de 1/4", 6 puntas, métrico, 7 mm</t>
  </si>
  <si>
    <t>Dado de impacto largo cuadro de 1/4", 6 puntas, métrico, 8 mm</t>
  </si>
  <si>
    <t>Dado de impacto largo cuadro de 1/4", 6 puntas, métrico, 9 mm</t>
  </si>
  <si>
    <t>Dado de impacto largo cuadro de 1/4", 6 puntas, métrico, 10 mm</t>
  </si>
  <si>
    <t>Dado de impacto largo cuadro de 1/4", 6 puntas, métrico, 11 mm</t>
  </si>
  <si>
    <t>Dado de impacto largo cuadro de 1/4", 6 puntas, métrico, 12 mm</t>
  </si>
  <si>
    <t>Dado de impacto largo cuadro de 1/4", 6 puntas, métrico, 13 mm</t>
  </si>
  <si>
    <t>Dado de impacto largo cuadro de 1/4", 6 puntas, métrico, 14 mm</t>
  </si>
  <si>
    <t>Dado de impacto largo cuadro de 1/4", 6 puntas, métrico, 15 mm</t>
  </si>
  <si>
    <t>Jgo dados lgo imp 1/4" mm 11pz</t>
  </si>
  <si>
    <t>Jgo dados imp lgo 3/8" pg 8pz</t>
  </si>
  <si>
    <t>Juego de dados de impacto largos cuadro de 3/8", 6 puntas, en pulgadas, 8 piezas</t>
  </si>
  <si>
    <t>Dado de impacto largo cuadro de 3/8", 6 puntas, en pulgadas, 5/16"</t>
  </si>
  <si>
    <t>Dado de impacto largo cuadro de 3/8", 6 puntas, en pulgadas, 3/8"</t>
  </si>
  <si>
    <t>Dado de impacto largo cuadro de 3/8", 6 puntas, en pulgadas, 7/16"</t>
  </si>
  <si>
    <t>Dado de impacto largo cuadro de 3/8", 6 puntas, en pulgadas, 1/2"</t>
  </si>
  <si>
    <t>Dado de impacto largo cuadro de 3/8", 6 puntas, en pulgadas, 9/16"</t>
  </si>
  <si>
    <t>Dado de impacto largo cuadro de 3/8", 6 puntas, en pulgadas, 5/8"</t>
  </si>
  <si>
    <t>Dado de impacto largo cuadro de 3/8", 6 puntas, en pulgadas, 11/16"</t>
  </si>
  <si>
    <t>Dado de impacto largo cuadro de 3/8", 6 puntas, en pulgadas, 3/4"</t>
  </si>
  <si>
    <t>Dado de impacto cuadro de 3/8", 6 puntas, en pulgadas, 1/4"</t>
  </si>
  <si>
    <t>Dado de impacto cuadro de 3/8", 6 puntas, en pulgadas, 9/32"</t>
  </si>
  <si>
    <t>Dado de impacto cuadro de 3/8", 6 puntas, en pulgadas, 5/16"</t>
  </si>
  <si>
    <t>Dado de impacto cuadro de 3/8", 6 puntas, en pulgadas, 3/8"</t>
  </si>
  <si>
    <t>Dado de impacto cuadro de 3/8", 6 puntas, en pulgadas, 7/16"</t>
  </si>
  <si>
    <t>Dado de impacto cuadro de 3/8", 6 puntas, en pulgadas, 1/2"</t>
  </si>
  <si>
    <t>Dado de impacto cuadro de 3/8", 6 puntas, en pulgadas, 9/16"</t>
  </si>
  <si>
    <t>Dado de impacto cuadro de 3/8", 6 puntas, en pulgadas, 5/8"</t>
  </si>
  <si>
    <t>Dado de impacto cuadro de 3/8", 6 puntas, en pulgadas, 11/16"</t>
  </si>
  <si>
    <t>Dado de impacto cuadro de 3/8", 6 puntas, en pulgadas, 3/4"</t>
  </si>
  <si>
    <t>Dado de impacto cuadro de 3/8", 12 puntas, en pulgadas, 1/4"</t>
  </si>
  <si>
    <t>Dado de impacto cuadro de 3/8", 12 puntas, en pulgadas, 5/16"</t>
  </si>
  <si>
    <t>Dado de impacto cuadro de 3/8", 12 puntas, en pulgadas, 3/8"</t>
  </si>
  <si>
    <t>Dado de impacto cuadro de 3/8", 12 puntas, en pulgadas, 7/16"</t>
  </si>
  <si>
    <t>Dado de impacto cuadro de 3/8", 12 puntas, en pulgadas, 1/2"</t>
  </si>
  <si>
    <t>Dado de impacto cuadro de 3/8", 12 puntas, en pulgadas, 5/8"</t>
  </si>
  <si>
    <t>Dado de impacto cuadro de 3/8", 12 puntas, en pulgadas, 3/4"</t>
  </si>
  <si>
    <t>Dado de impacto largo cuadro de 3/8", 12 puntas, en pulgadas, 5/16"</t>
  </si>
  <si>
    <t>Dado de impacto largo cuadro de 3/8", 12 puntas, en pulgadas, 3/8"</t>
  </si>
  <si>
    <t>Dado de impacto largo cuadro de 3/8", 12 puntas, en pulgadas, 7/16"</t>
  </si>
  <si>
    <t>Dado de impacto largo cuadro de 3/8", 12 puntas, en pulgadas, 1/2"</t>
  </si>
  <si>
    <t>Dado de impacto largo cuadro de 3/8", 12 puntas, en pulgadas, 9/16"</t>
  </si>
  <si>
    <t>Dado de impacto largo cuadro de 3/8", 12 puntas, en pulgadas, 5/8"</t>
  </si>
  <si>
    <t>Dado de impacto largo cuadro de 3/8", 12 puntas, en pulgadas, 11/16"</t>
  </si>
  <si>
    <t>Dado de impacto largo cuadro de 3/8", 12 puntas, en pulgadas, 3/4"</t>
  </si>
  <si>
    <t>Dado de impacto cuadro de 3/8", 12 puntas, en pulgadas, 7/8"</t>
  </si>
  <si>
    <t>Dado de impacto largo cuadro de 3/8", 6 puntas, métrico, 7 mm</t>
  </si>
  <si>
    <t>Jgo dados imp 3/8" 6pt mm 11pz</t>
  </si>
  <si>
    <t>Juego de dados de impacto cuadro de 3/8", 6 puntas, métricos, 11 piezas</t>
  </si>
  <si>
    <t>Jgo dados imp lgo 3/8" mm 11pz</t>
  </si>
  <si>
    <t>Dado de impacto largo cuadro de 3/8", 6 puntas, métrico, 8 mm</t>
  </si>
  <si>
    <t>Dado de impacto largo cuadro de 3/8", 6 puntas, métrico, 9 mm</t>
  </si>
  <si>
    <t>Dado de impacto largo cuadro de 3/8", 6 puntas, métrico, 10 mm</t>
  </si>
  <si>
    <t>Dado de impacto largo cuadro de 3/8", 6 puntas, métrico, 11 mm</t>
  </si>
  <si>
    <t>Dado de impacto largo cuadro de 3/8", 6 puntas, métrico, 12 mm</t>
  </si>
  <si>
    <t>Dado de impacto largo cuadro de 3/8", 6 puntas, métrico, 13 mm</t>
  </si>
  <si>
    <t>Dado de impacto largo cuadro de 3/8", 6 puntas, métrico, 14 mm</t>
  </si>
  <si>
    <t>Dado de impacto largo cuadro de 3/8", 6 puntas, métrico, 15 mm</t>
  </si>
  <si>
    <t>Dado de impacto largo cuadro de 3/8", 6 puntas, métrico, 16 mm</t>
  </si>
  <si>
    <t>Dado de impacto largo cuadro de 3/8", 6 puntas, métrico, 17 mm</t>
  </si>
  <si>
    <t>Dado de impacto largo cuadro de 3/8", 6 puntas, métrico, 18 mm</t>
  </si>
  <si>
    <t>Dado de impacto largo cuadro de 3/8", 6 puntas, métrico, 19 mm</t>
  </si>
  <si>
    <t>Dado de impacto largo cuadro de 3/8", 6 puntas, métrico, 21 mm</t>
  </si>
  <si>
    <t>Dado de impacto largo cuadro de 3/8", 6 puntas, métrico, 22 mm</t>
  </si>
  <si>
    <t>Dado de impacto largo cuadro de 3/8", 6 puntas, métrico, 23 mm</t>
  </si>
  <si>
    <t>Dado de impacto largo cuadro de 3/8", 6 puntas, métrico, 24 mm</t>
  </si>
  <si>
    <t>Dado de impacto cuadro de 3/8", 6 puntas, métrico, 8 mm</t>
  </si>
  <si>
    <t>Dado de impacto cuadro de 3/8", 6 puntas, métrico, 9 mm</t>
  </si>
  <si>
    <t>Dado de impacto cuadro de 3/8", 6 puntas, métrico, 10 mm</t>
  </si>
  <si>
    <t>Dado de impacto cuadro de 3/8", 6 puntas, métrico, 11 mm</t>
  </si>
  <si>
    <t>Dado de impacto cuadro de 3/8", 6 puntas, métrico, 12 mm</t>
  </si>
  <si>
    <t>Dado de impacto cuadro de 3/8", 6 puntas, métrico, 13 mm</t>
  </si>
  <si>
    <t>Dado de impacto cuadro de 3/8", 6 puntas, métrico, 14 mm</t>
  </si>
  <si>
    <t>Dado de impacto cuadro de 3/8", 6 puntas, métrico, 15 mm</t>
  </si>
  <si>
    <t>Dado de impacto cuadro de 3/8", 6 puntas, métrico, 16 mm</t>
  </si>
  <si>
    <t>Dado de impacto cuadro de 3/8", 6 puntas, métrico, 17 mm</t>
  </si>
  <si>
    <t>Dado de impacto cuadro de 3/8", 6 puntas, métrico, 18 mm</t>
  </si>
  <si>
    <t>Dado de impacto cuadro de 3/8", 6 puntas, métrico, 19 mm</t>
  </si>
  <si>
    <t>Jgo dados imp lgo 3/8" mm 17pz</t>
  </si>
  <si>
    <t>Dado de impacto con imán cuadro de 3/8", 6 puntas, métrico, 10 mm</t>
  </si>
  <si>
    <t>Dado de impacto con imán cuadro de 3/8", 6 puntas, métrico, 13 mm</t>
  </si>
  <si>
    <t>Dado de impacto largo con imán cuadro de 3/8", 6 puntas, métrico, 10 mm</t>
  </si>
  <si>
    <t>Dado de impacto largo con imán cuadro de 3/8", 6 puntas, métrico, 13 mm</t>
  </si>
  <si>
    <t>Dado de impacto con imán cuadro de 3/8", 6 puntas, en pulgadas, 3/8"</t>
  </si>
  <si>
    <t>Dado de impacto con imán cuadro de 3/8", 6 puntas, en pulgadas, 7/16"</t>
  </si>
  <si>
    <t>Dado de impacto con imán cuadro de 3/8", 6 puntas, en pulgadas, 1/2"</t>
  </si>
  <si>
    <t>Dado de impacto largo con imán cuadro de 3/8", 6 puntas, en pulgadas, 3/8"</t>
  </si>
  <si>
    <t>Dado de impacto largo con imán cuadro de 3/8", 6 puntas, en pulgadas, 7/16"</t>
  </si>
  <si>
    <t>Dado de impacto largo con imán cuadro de 3/8", 6 puntas, en pulgadas, 1/2"</t>
  </si>
  <si>
    <t>Dado de impacto con punta hexagonal cuadro de 3/8", en pulgadas 5/32"</t>
  </si>
  <si>
    <t>Dado de impacto con punta hexagonal cuadro de 3/8", en pulgadas 1/4"</t>
  </si>
  <si>
    <t>Dado de impacto con punta hexagonal cuadro de 3/8", en pulgadas 5/16"</t>
  </si>
  <si>
    <t>Dado de impacto con punta hexagonal cuadro de 3/8", en pulgadas 3/8"</t>
  </si>
  <si>
    <t>Dado de impacto con punta hexagonal cuadro de 3/8", en pulgadas 1/2"</t>
  </si>
  <si>
    <t>Dado de impacto con punta hexagonal cuadro de 3/8", métrico, 5 mm</t>
  </si>
  <si>
    <t>Dado de impacto con punta hexagonal cuadro de 3/8", métrico, 6 mm</t>
  </si>
  <si>
    <t>Dado de impacto con punta hexagonal cuadro de 3/8", métrico, 8 mm</t>
  </si>
  <si>
    <t>Dado de impacto cuadro de 1/2", 12 puntas, en pulgadas, 3/8"</t>
  </si>
  <si>
    <t>Dado de impacto cuadro de 1/2", 12 puntas, en pulgadas, 7/16"</t>
  </si>
  <si>
    <t>Dado de impacto cuadro de 1/2", 12 puntas, en pulgadas, 1/2"</t>
  </si>
  <si>
    <t>Dado de impacto cuadro de 1/2", 12 puntas, en pulgadas, 9/16"</t>
  </si>
  <si>
    <t>Dado de impacto cuadro de 1/2", 12 puntas, en pulgadas, 5/8"</t>
  </si>
  <si>
    <t>Dado de impacto cuadro de 1/2", 12 puntas, en pulgadas, 11/16"</t>
  </si>
  <si>
    <t>Dado de impacto cuadro de 1/2", 12 puntas, en pulgadas, 3/4"</t>
  </si>
  <si>
    <t>Dado de impacto cuadro de 1/2", 12 puntas, en pulgadas, 13/16"</t>
  </si>
  <si>
    <t>Dado de impacto cuadro de 1/2", 12 puntas, en pulgadas, 7/8"</t>
  </si>
  <si>
    <t>Dado de impacto cuadro de 1/2", 12 puntas, en pulgadas, 15/16"</t>
  </si>
  <si>
    <t>Dado de impacto cuadro de 1/2", 12 puntas, en pulgadas, 1"</t>
  </si>
  <si>
    <t>Dado de impacto largo cuadro de 1/2", 12 puntas, en pulgadas, 3/4"</t>
  </si>
  <si>
    <t>Dado de impacto largo cuadro de 1/2", 12 puntas, en pulgadas, 13/16"</t>
  </si>
  <si>
    <t>Dado de impacto largo cuadro de 1/2", 12 puntas, en pulgadas, 7/8"</t>
  </si>
  <si>
    <t>Dado de impacto largo cuadro de 1/2", 12 puntas, en pulgadas, 3/8"</t>
  </si>
  <si>
    <t>Dado de impacto largo cuadro de 1/2", 12 puntas, en pulgadas, 7/16"</t>
  </si>
  <si>
    <t>Dado de impacto largo cuadro de 1/2", 12 puntas, en pulgadas, 1/2"</t>
  </si>
  <si>
    <t>Dado de impacto largo cuadro de 1/2", 12 puntas, en pulgadas, 9/16"</t>
  </si>
  <si>
    <t>Dado de impacto largo cuadro de 1/2", 12 puntas, en pulgadas, 5/8"</t>
  </si>
  <si>
    <t>Dado de impacto largo cuadro de 1/2", 12 puntas, en pulgadas, 11/16"</t>
  </si>
  <si>
    <t>Dado de impacto largo cuadro de 1/2", 12 puntas, en pulgadas, 15/16"</t>
  </si>
  <si>
    <t>Dado de impacto largo cuadro de 1/2", 12 puntas, en pulgadas, 1"</t>
  </si>
  <si>
    <t>Dado de impacto largo cuadro de 1/2", 12 puntas, en pulgadas, 1-1/16"</t>
  </si>
  <si>
    <t>Dado de impacto largo cuadro de 1/2", 12 puntas, en pulgadas, 1-1/8"</t>
  </si>
  <si>
    <t>Juego de dados de impacto cuadro de 1/2", 12 puntas, en pulgadas, 11 piezas</t>
  </si>
  <si>
    <t>Juego de dados largos de impacto cuadro de 1/2", 12 puntas, en pulgadas, 13 piezas</t>
  </si>
  <si>
    <t>Dado de impacto cuadro de 1/2", 12 puntas, en pulgadas, 1-1/16"</t>
  </si>
  <si>
    <t>Dado de impacto cuadro de 1/2", 12 puntas, en pulgadas, 1-1/8"</t>
  </si>
  <si>
    <t>Dado de impacto cuadro de 1/2", 12 puntas, en pulgadas, 1-3/16"</t>
  </si>
  <si>
    <t>Dado de impacto cuadro de 1/2", 12 puntas, en pulgadas, 1-1/4"</t>
  </si>
  <si>
    <t>Dado de impacto cuadro de 1/2", 12 puntas, en pulgadas, 1-5/16"</t>
  </si>
  <si>
    <t>Dado de impacto cuadro de 1/2", 12 puntas, en pulgadas, 1-3/8"</t>
  </si>
  <si>
    <t>Dado de impacto cuadro de 1/2", 12 puntas, en pulgadas, 1-7/16"</t>
  </si>
  <si>
    <t>Dado de impacto cuadro de 1/2", 12 puntas, en pulgadas, 1-1/2"</t>
  </si>
  <si>
    <t>Dado de impacto largo cuadro de 1/2", 12 puntas, en pulgadas, 1-3/16"</t>
  </si>
  <si>
    <t>Dado de impacto largo cuadro de 1/2", 12 puntas, en pulgadas, 1-1/4"</t>
  </si>
  <si>
    <t>Dado de impacto largo cuadro de 1/2", 12 puntas, en pulgadas, 1-5/16"</t>
  </si>
  <si>
    <t>Dado de impacto largo cuadro de 1/2", 12 puntas, en pulgadas, 1-3/8"</t>
  </si>
  <si>
    <t>Dado de impacto largo cuadro de 1/2", 12 puntas, en pulgadas, 1-7/16"</t>
  </si>
  <si>
    <t>Dado de impacto largo cuadro de 1/2", 12 puntas, en pulgadas, 1-1/2"</t>
  </si>
  <si>
    <t>Dado de impacto cuadro de 1/2", 12 puntas, métrico, 10 mm</t>
  </si>
  <si>
    <t>Dado de impacto cuadro de 1/2", 12 puntas, métrico, 11 mm</t>
  </si>
  <si>
    <t>Dado de impacto cuadro de 1/2", 12 puntas, métrico, 12 mm</t>
  </si>
  <si>
    <t>Dado de impacto cuadro de 1/2", 12 puntas, métrico, 13 mm</t>
  </si>
  <si>
    <t>Dado de impacto cuadro de 1/2", 12 puntas, métrico, 14 mm</t>
  </si>
  <si>
    <t>Dado de impacto cuadro de 1/2", 12 puntas, métrico, 15 mm</t>
  </si>
  <si>
    <t>Dado de impacto cuadro de 1/2", 12 puntas, métrico, 16 mm</t>
  </si>
  <si>
    <t>Dado de impacto cuadro de 1/2", 12 puntas, métrico, 17 mm</t>
  </si>
  <si>
    <t>Dado de impacto cuadro de 1/2", 12 puntas, métrico, 18 mm</t>
  </si>
  <si>
    <t>Dado de impacto cuadro de 1/2", 12 puntas, métrico, 19 mm</t>
  </si>
  <si>
    <t>Dado de impacto cuadro de 1/2", 12 puntas, métrico, 20 mm</t>
  </si>
  <si>
    <t>Dado de impacto cuadro de 1/2", 12 puntas, métrico, 21 mm</t>
  </si>
  <si>
    <t>Dado de impacto cuadro de 1/2", 12 puntas, métrico, 22 mm</t>
  </si>
  <si>
    <t>Dado de impacto cuadro de 1/2", 12 puntas, métrico, 23 mm</t>
  </si>
  <si>
    <t>Dado de impacto cuadro de 1/2", 12 puntas, métrico, 24 mm</t>
  </si>
  <si>
    <t>Dado de impacto largo cuadro de 1/2", 12 puntas, métrico, 17 mm</t>
  </si>
  <si>
    <t>Dado de impacto largo cuadro de 1/2", 12 puntas, métrico, 21 mm</t>
  </si>
  <si>
    <t>Dado de impacto largo cuadro de 1/2", 12 puntas, métrico, 10 mm</t>
  </si>
  <si>
    <t>Dado de impacto largo cuadro de 1/2", 12 puntas, métrico, 11 mm</t>
  </si>
  <si>
    <t>Dado de impacto largo cuadro de 1/2", 12 puntas, métrico, 12 mm</t>
  </si>
  <si>
    <t>Dado de impacto largo cuadro de 1/2", 12 puntas, métrico, 13 mm</t>
  </si>
  <si>
    <t>Dado de impacto largo cuadro de 1/2", 12 puntas, métrico, 14 mm</t>
  </si>
  <si>
    <t>Dado de impacto largo cuadro de 1/2", 12 puntas, métrico, 15 mm</t>
  </si>
  <si>
    <t>Dado de impacto largo cuadro de 1/2", 12 puntas, métrico, 16 mm</t>
  </si>
  <si>
    <t>Dado de impacto largo cuadro de 1/2", 12 puntas, métrico, 18 mm</t>
  </si>
  <si>
    <t>Dado de impacto largo cuadro de 1/2", 12 puntas, métrico, 19 mm</t>
  </si>
  <si>
    <t>Dado de impacto largo cuadro de 1/2", 12 puntas, métrico, 20 mm</t>
  </si>
  <si>
    <t>Dado de impacto largo cuadro de 1/2", 12 puntas, métrico, 22 mm</t>
  </si>
  <si>
    <t>Dado de impacto largo cuadro de 1/2", 12 puntas, métrico, 23 mm</t>
  </si>
  <si>
    <t>Dado de impacto largo cuadro de 1/2", 12 puntas, métrico, 24 mm</t>
  </si>
  <si>
    <t>Dado de impacto largo cuadro de 1/2", 12 puntas, métrico, 27 mm</t>
  </si>
  <si>
    <t>Juego de dados de impacto cuadro de 1/2", 12 puntas, métricos, 15 piezas</t>
  </si>
  <si>
    <t>Juego de dados largos de impacto cuadro de 1/2", 12 puntas, métricos, 15 piezas</t>
  </si>
  <si>
    <t>Dado de impacto largo cuadro de 1/2", 6 puntas, en pulgadas, 5/8"</t>
  </si>
  <si>
    <t>Dado de impacto largo cuadro de 1/2", 6 puntas, en pulgadas, 3/4"</t>
  </si>
  <si>
    <t>Dado de impacto largo cuadro de 1/2", 6 puntas, en pulgadas, 13/16"</t>
  </si>
  <si>
    <t>Dado de impacto largo cuadro de 1/2", 6 puntas, en pulgadas, 7/8"</t>
  </si>
  <si>
    <t>Jgo dados imp 1/2" 6pt pg 7pz</t>
  </si>
  <si>
    <t>Dado de impacto cuadro de 1/2", 6 puntas, en pulgadas, 3/8"</t>
  </si>
  <si>
    <t>Dado de impacto cuadro de 1/2", 6 puntas, en pulgadas, 7/16"</t>
  </si>
  <si>
    <t>Dado de impacto cuadro de 1/2", 6 puntas, en pulgadas, 1/2"</t>
  </si>
  <si>
    <t>Dado de impacto cuadro de 1/2", 6 puntas, en pulgadas, 9/16"</t>
  </si>
  <si>
    <t>Dado de impacto cuadro de 1/2", 6 puntas, en pulgadas, 5/8"</t>
  </si>
  <si>
    <t>Dado de impacto cuadro de 1/2", 6 puntas, en pulgadas, 11/16"</t>
  </si>
  <si>
    <t>Dado de impacto cuadro de 1/2", 6 puntas, en pulgadas, 3/4"</t>
  </si>
  <si>
    <t>Dado de impacto cuadro de 1/2", 6 puntas, en pulgadas, 13/16"</t>
  </si>
  <si>
    <t>Dado de impacto cuadro de 1/2", 6 puntas, en pulgadas, 7/8"</t>
  </si>
  <si>
    <t>Dado de impacto cuadro de 1/2", 6 puntas, en pulgadas, 15/16"</t>
  </si>
  <si>
    <t>Dado de impacto cuadro de 1/2", 6 puntas, en pulgadas, 1"</t>
  </si>
  <si>
    <t>Dado de impacto cuadro de 1/2", 6 puntas, en pulgadas, 1-1/16"</t>
  </si>
  <si>
    <t>Dado de impacto largo cuadro de 1/2", 6 puntas, en pulgadas,  3/8"</t>
  </si>
  <si>
    <t>Dado de impacto largo cuadro de 1/2", 6 puntas, en pulgadas, 7/16"</t>
  </si>
  <si>
    <t>Dado de impacto largo cuadro de 1/2", 6 puntas, en pulgadas, 1/2"</t>
  </si>
  <si>
    <t>Dado de impacto largo cuadro de 1/2", 6 puntas, en pulgadas, 9/16"</t>
  </si>
  <si>
    <t>Dado de impacto largo cuadro de 1/2", 6 puntas, en pulgadas, 11/16"</t>
  </si>
  <si>
    <t>Dado de impacto largo cuadro de 1/2", 6 puntas, en pulgadas, 15/16"</t>
  </si>
  <si>
    <t>Dado de impacto largo cuadro de 1/2", 6 puntas, en pulgadas, 1"</t>
  </si>
  <si>
    <t>Dado de impacto largo cuadro de 1/2", 6 puntas, en pulgadas, 1-1/16"</t>
  </si>
  <si>
    <t>Dado de impacto largo cuadro de 1/2", 6 puntas, en pulgadas, 1-1/8"</t>
  </si>
  <si>
    <t>Dado de impacto cuadro de 1/2", 6 puntas, en pulgadas, 1-1/8"</t>
  </si>
  <si>
    <t>Dado de impacto cuadro de 1/2", 6 puntas, en pulgadas, 1-3/16"</t>
  </si>
  <si>
    <t>Dado de impacto cuadro de 1/2", 6 puntas, en pulgadas, 1-1/4"</t>
  </si>
  <si>
    <t>Dado de impacto cuadro de 1/2", 6 puntas, en pulgadas, 1-5/16"</t>
  </si>
  <si>
    <t>Dado de impacto cuadro de 1/2", 6 puntas, en pulgadas, 1-3/8"</t>
  </si>
  <si>
    <t>Dado de impacto cuadro de 1/2", 6 puntas, en pulgadas, 1-7/16"</t>
  </si>
  <si>
    <t>Dado de impacto cuadro de 1/2", 6 puntas, en pulgadas, 1-1/2"</t>
  </si>
  <si>
    <t>Jgo dados imp 1/2" 6pt pg 11pz</t>
  </si>
  <si>
    <t>Juego de dados de impacto cuadro de 1/2", 6 puntas, en pulgadas, 11 piezas</t>
  </si>
  <si>
    <t>Jgo dados imp 1/2" 6pt pg 15pz</t>
  </si>
  <si>
    <t>Juego de dados de impacto cuadro de 1/2", 6 puntas, en pulgadas, 15 piezas</t>
  </si>
  <si>
    <t>Jgo dados lgo imp 1/2" pg 11pz</t>
  </si>
  <si>
    <t>Juego de dados largos de impacto cuadro de 1/2", 6 puntas, en pulgadas, 11 piezas</t>
  </si>
  <si>
    <t>Jgo dados imp 1/2" 6pt pg 19pz</t>
  </si>
  <si>
    <t>Juego de dados de impacto cuadro de 1/2", 6 puntas, en pulgadas, 19 piezas</t>
  </si>
  <si>
    <t>Dado de impacto largo cuadro de 1/2", 6 puntas, en pulgadas, 1-1/4"</t>
  </si>
  <si>
    <t>Dado de impacto largo cuadro de 1/2", 6 puntas, métrico, 17 mm</t>
  </si>
  <si>
    <t>Dado de impacto largo cuadro de 1/2", 6 puntas, métrico, 21 mm</t>
  </si>
  <si>
    <t>Dado de impacto cuadro de 1/2", 6 puntas, métrico, 9 mm</t>
  </si>
  <si>
    <t>Dado de impacto cuadro de 1/2", 6 puntas, métrico, 10 mm</t>
  </si>
  <si>
    <t>Dado de impacto cuadro de 1/2", 6 puntas, métrico, 11 mm</t>
  </si>
  <si>
    <t>Dado de impacto cuadro de 1/2", 6 puntas, métrico, 12 mm</t>
  </si>
  <si>
    <t>Dado de impacto cuadro de 1/2", 6 puntas, métrico, 13 mm</t>
  </si>
  <si>
    <t>Dado de impacto cuadro de 1/2", 6 puntas, métrico, 14 mm</t>
  </si>
  <si>
    <t>Dado de impacto cuadro de 1/2", 6 puntas, métrico, 15 mm</t>
  </si>
  <si>
    <t>Dado de impacto cuadro de 1/2", 6 puntas, métrico, 16 mm</t>
  </si>
  <si>
    <t>Dado de impacto cuadro de 1/2", 6 puntas, métrico, 17 mm</t>
  </si>
  <si>
    <t>Dado de impacto cuadro de 1/2", 6 puntas, métrico, 18 mm</t>
  </si>
  <si>
    <t>Dado de impacto cuadro de 1/2", 6 puntas, métrico, 19 mm</t>
  </si>
  <si>
    <t>Dado de impacto cuadro de 1/2", 6 puntas, métrico, 21 mm</t>
  </si>
  <si>
    <t>Dado de impacto cuadro de 1/2", 6 puntas, métrico, 22 mm</t>
  </si>
  <si>
    <t>Dado de impacto cuadro de 1/2", 6 puntas, métrico, 23 mm</t>
  </si>
  <si>
    <t>Dado de impacto cuadro de 1/2", 6 puntas, métrico, 24 mm</t>
  </si>
  <si>
    <t>Dado de impacto cuadro de 1/2", 6 puntas, métrico, 25 mm</t>
  </si>
  <si>
    <t>Dado de impacto cuadro de 1/2", 6 puntas, métrico, 26 mm</t>
  </si>
  <si>
    <t>Dado de impacto cuadro de 1/2", 6 puntas, métrico, 27 mm</t>
  </si>
  <si>
    <t>Dado de impacto largo cuadro de 1/2", 6 puntas, métrico, 8 mm</t>
  </si>
  <si>
    <t>Dado de impacto largo cuadro de 1/2", 6 puntas, métrico, 9 mm</t>
  </si>
  <si>
    <t>Dado de impacto largo cuadro de 1/2", 6 puntas, métrico, 10 mm</t>
  </si>
  <si>
    <t>Dado de impacto largo cuadro de 1/2", 6 puntas, métrico, 11 mm</t>
  </si>
  <si>
    <t>Dado de impacto largo cuadro de 1/2", 6 puntas, métrico, 12 mm</t>
  </si>
  <si>
    <t>Dado de impacto largo cuadro de 1/2", 6 puntas, métrico, 13 mm</t>
  </si>
  <si>
    <t>Dado de impacto largo cuadro de 1/2", 6 puntas, métrico, 14 mm</t>
  </si>
  <si>
    <t>Dado de impacto largo cuadro de 1/2", 6 puntas, métrico, 15 mm</t>
  </si>
  <si>
    <t>Dado de impacto largo cuadro de 1/2", 6 puntas, métrico, 16 mm</t>
  </si>
  <si>
    <t>Dado de impacto largo cuadro de 1/2", 6 puntas, métrico, 18 mm</t>
  </si>
  <si>
    <t>Dado de impacto largo cuadro de 1/2", 6 puntas, métrico, 19 mm</t>
  </si>
  <si>
    <t>Dado de impacto largo cuadro de 1/2", 6 puntas, métrico, 20 mm</t>
  </si>
  <si>
    <t>Dado de impacto largo cuadro de 1/2", 6 puntas, métrico, 22 mm</t>
  </si>
  <si>
    <t>Dado de impacto largo cuadro de 1/2", 6 puntas, métrico, 23 mm</t>
  </si>
  <si>
    <t>Dado de impacto largo cuadro de 1/2", 6 puntas, métrico, 24 mm</t>
  </si>
  <si>
    <t>Dado de impacto largo cuadro de 1/2", 6 puntas, métrico, 25 mm</t>
  </si>
  <si>
    <t>Dado de impacto largo cuadro de 1/2", 6 puntas, métrico, 26 mm</t>
  </si>
  <si>
    <t>Dado de impacto largo cuadro de 1/2", 6 puntas, métrico, 27 mm</t>
  </si>
  <si>
    <t>Dado de impacto largo cuadro de 1/2", 6 puntas, métrico, 28 mm</t>
  </si>
  <si>
    <t>Dado de impacto largo cuadro de 1/2", 6 puntas, métrico, 29 mm</t>
  </si>
  <si>
    <t>Dado de impacto largo cuadro de 1/2", 6 puntas, métrico, 30 mm</t>
  </si>
  <si>
    <t>Dado de impacto largo cuadro de 1/2", 6 puntas, métrico, 32 mm</t>
  </si>
  <si>
    <t>Dado de impacto largo cuadro de 1/2", 6 puntas, métrico, 34 mm</t>
  </si>
  <si>
    <t>Dado de impacto largo cuadro de 1/2", 6 puntas, métrico, 35 mm</t>
  </si>
  <si>
    <t>Dado de impacto largo cuadro de 1/2", 6 puntas, métrico, 36 mm</t>
  </si>
  <si>
    <t>Jgo dados imp 1/2" 6pt mm 10pz</t>
  </si>
  <si>
    <t>Juego de dados de impacto cuadro de 1/2", 6 puntas, métricos, 10 piezas</t>
  </si>
  <si>
    <t>Jgo dados imp 1/2" 6pt mm 15pz</t>
  </si>
  <si>
    <t>Juego de dados de impacto cuadro de 1/2", 6 puntas, métricos, 15 piezas</t>
  </si>
  <si>
    <t>Jgo dados lgo imp 1/2" mm 10pz</t>
  </si>
  <si>
    <t>Jgo dados lgo imp 1/2" mm 15pz</t>
  </si>
  <si>
    <t>Jgo dados lgo imp 1/2" mm 25pz</t>
  </si>
  <si>
    <t>Juego de dados largos de impacto cuadro de 1/2", 6 puntas, métricos, 25 piezas</t>
  </si>
  <si>
    <t>Dado de impacto cuadro de 1/2", 6 puntas, métrico, 34 mm</t>
  </si>
  <si>
    <t>Dado de impacto cuadro de 1/2", 6 puntas, métrico, 28 mm</t>
  </si>
  <si>
    <t>Dado de impacto cuadro de 1/2", 6 puntas, métrico, 29 mm</t>
  </si>
  <si>
    <t>Dado de impacto cuadro de 1/2", 6 puntas, métrico, 30 mm</t>
  </si>
  <si>
    <t>Dado de impacto cuadro de 1/2", 6 puntas, métrico, 32 mm</t>
  </si>
  <si>
    <t>Dado de impacto cuadro de 1/2", 6 puntas, métrico, 33 mm</t>
  </si>
  <si>
    <t>Dado de impacto cuadro de 1/2", 6 puntas, métrico, 36 mm</t>
  </si>
  <si>
    <t>Jgo dados imp 1/2" 6pt mm 24pz</t>
  </si>
  <si>
    <t>Juego de dados de impacto cuadro de 1/2", 6 puntas, métricos, 24 piezas</t>
  </si>
  <si>
    <t>Dado de impacto cuadro de 1/2", 6 puntas, métrico, 20 mm</t>
  </si>
  <si>
    <t>Dado de impacto cuadro de 1/2", 8 puntas, en pulgadas, 11/16"</t>
  </si>
  <si>
    <t>Dado de impacto cuadro de 1/2", 8 puntas, en pulgadas, 1-1/16"</t>
  </si>
  <si>
    <t>Jgo dados imp tx hemb 1/2" 9pz</t>
  </si>
  <si>
    <t>Juego de dados de impacto torx hembra cuadro de 1/2", 9 piezas</t>
  </si>
  <si>
    <t>Jgo dados imp torx 1/2" 9pz</t>
  </si>
  <si>
    <t>Juego de dados de impacto con punta torx cuadro de 1/2", 9 piezas</t>
  </si>
  <si>
    <t>Jgo dados imp tx hemb 1/2"16pz</t>
  </si>
  <si>
    <t>Juego de dados de impacto torx hembra y punta torx cuadro de 1/2", 16 piezas</t>
  </si>
  <si>
    <t>Dado de impacto con punta torx cuadro de 1/2", T25</t>
  </si>
  <si>
    <t>Dado de impacto con punta torx cuadro de 1/2", T30</t>
  </si>
  <si>
    <t>Dado de impacto con punta torx cuadro de 1/2", T40</t>
  </si>
  <si>
    <t>Dado de impacto con punta torx cuadro de 1/2", T45</t>
  </si>
  <si>
    <t>Dado de impacto con punta torx cuadro de 1/2", T50</t>
  </si>
  <si>
    <t>Dado de impacto con punta torx cuadro de 1/2", T55</t>
  </si>
  <si>
    <t>Dado de impacto con punta torx cuadro de 1/2", T60</t>
  </si>
  <si>
    <t>Jgo dados imp hex 1/2" mm 6pz</t>
  </si>
  <si>
    <t>Jgo dados imp hex 1/2" 6pz</t>
  </si>
  <si>
    <t>Dado de impacto cuadro de 3/4", 12 puntas, en pulgadas, 9/16"</t>
  </si>
  <si>
    <t>Dado de impacto cuadro de 3/4", 12 puntas, en pulgadas, 3/4"</t>
  </si>
  <si>
    <t>Dado de impacto cuadro de 3/4", 12 puntas, en pulgadas, 15/16"</t>
  </si>
  <si>
    <t>Dado de impacto cuadro de 3/4", 12 puntas, en pulgadas, 1"</t>
  </si>
  <si>
    <t>Dado de impacto cuadro de 3/4", 12 puntas, en pulgadas, 1-1/8"</t>
  </si>
  <si>
    <t>Dado de impacto cuadro de 3/4", 12 puntas, en pulgadas, 1-1/4"</t>
  </si>
  <si>
    <t>Dado de impacto cuadro de 3/4", 12 puntas, en pulgadas, 1-5/16"</t>
  </si>
  <si>
    <t>Dado de impacto cuadro de 3/4", 12 puntas, en pulgadas, 1-3/8"</t>
  </si>
  <si>
    <t>Dado de impacto cuadro de 3/4", 12 puntas, en pulgadas, 1-7/16"</t>
  </si>
  <si>
    <t>Dado de impacto cuadro de 3/4", 12 puntas, en pulgadas, 1-1/2"</t>
  </si>
  <si>
    <t>Dado de impacto cuadro de 3/4", 12 puntas, en pulgadas, 1-3/4"</t>
  </si>
  <si>
    <t>Dado de impacto cuadro de 3/4", 12 puntas, en pulgadas, 2"</t>
  </si>
  <si>
    <t>Dado de impacto cuadro de 3/4", 12 puntas, en pulgadas, 2-1/8"</t>
  </si>
  <si>
    <t>Dado de impacto cuadro de 3/4", 12 puntas, en pulgadas, 2-3/16"</t>
  </si>
  <si>
    <t>Dado de impacto cuadro de 3/4", 12 puntas, en pulgadas, 2-3/8"</t>
  </si>
  <si>
    <t>Dado de impacto con punta hexagonal cuadro de 1/2", en pulgadas, 1/4"</t>
  </si>
  <si>
    <t>Dado de impacto con punta hexagonal cuadro de 1/2", en pulgadas, 5/16"</t>
  </si>
  <si>
    <t>Dado de impacto con punta hexagonal cuadro de 1/2", en pulgadas, 3/8"</t>
  </si>
  <si>
    <t>Dado de impacto con punta hexagonal cuadro de 1/2", en pulgadas, 1/2"</t>
  </si>
  <si>
    <t>Dado de impacto con punta hexagonal cuadro de 1/2", en pulgadas, 5/8"</t>
  </si>
  <si>
    <t>Dado de impacto con punta hexagonal cuadro de 1/2", en pulgadas, 3/4"</t>
  </si>
  <si>
    <t>Dado de impacto con punta hexagonal cuadro de 1/2", métrico, 6 mm</t>
  </si>
  <si>
    <t>Dado de impacto con punta hexagonal cuadro de 1/2", métrico, 8 mm</t>
  </si>
  <si>
    <t>Dado de impacto con punta hexagonal cuadro de 1/2", métrico, 10 mm</t>
  </si>
  <si>
    <t>Dado de impacto con punta hexagonal cuadro de 1/2", métrico, 14 mm</t>
  </si>
  <si>
    <t>Dado de impacto con punta hexagonal cuadro de 1/2", métrico, 17 mm</t>
  </si>
  <si>
    <t>Dado de impacto cuadro de 3/4", 6 puntas, en pulgadas, 3/4"</t>
  </si>
  <si>
    <t>Dado de impacto cuadro de 3/4", 6 puntas, en pulgadas, 13/16"</t>
  </si>
  <si>
    <t>Dado de impacto cuadro de 3/4", 6 puntas, en pulgadas, 7/8"</t>
  </si>
  <si>
    <t>Dado de impacto cuadro de 3/4", 6 puntas, en pulgadas, 15/16"</t>
  </si>
  <si>
    <t>Dado de impacto cuadro de 3/4", 6 puntas, en pulgadas, 1"</t>
  </si>
  <si>
    <t>Dado de impacto cuadro de 3/4", 6 puntas, en pulgadas, 1-1/16"</t>
  </si>
  <si>
    <t>Dado de impacto cuadro de 3/4", 6 puntas, en pulgadas, 1-1/8"</t>
  </si>
  <si>
    <t>Dado de impacto cuadro de 3/4", 6 puntas, en pulgadas, 1-3/16"</t>
  </si>
  <si>
    <t>Dado de impacto cuadro de 3/4", 6 puntas, en pulgadas, 1-1/4"</t>
  </si>
  <si>
    <t>Dado de impacto cuadro de 3/4", 6 puntas, en pulgadas, 1-5/16"</t>
  </si>
  <si>
    <t>Dado de impacto cuadro de 3/4", 6 puntas, en pulgadas, 1-3/8"</t>
  </si>
  <si>
    <t>Dado de impacto cuadro de 3/4", 6 puntas, en pulgadas, 1-7/16"</t>
  </si>
  <si>
    <t>Dado de impacto cuadro de 3/4", 6 puntas, en pulgadas, 1-1/2"</t>
  </si>
  <si>
    <t>Dado de impacto largo cuadro de 3/4", 6 puntas, en pulgadas, 1/2"</t>
  </si>
  <si>
    <t>Dado de impacto largo cuadro de 3/4", 6 puntas, en pulgadas, 9/16"</t>
  </si>
  <si>
    <t>Dado de impacto largo cuadro de 3/4", 6 puntas, en pulgadas, 5/8"</t>
  </si>
  <si>
    <t>Dado de impacto largo cuadro de 3/4", 6 puntas, en pulgadas, 11/16"</t>
  </si>
  <si>
    <t>Dado de impacto largo cuadro de 3/4", 6 puntas, en pulgadas, 3/4"</t>
  </si>
  <si>
    <t>Dado de impacto largo cuadro de 3/4", 6 puntas, en pulgadas, 13/16"</t>
  </si>
  <si>
    <t>Jgo dados imp lgo 3/4" pg 10pz</t>
  </si>
  <si>
    <t>Dado de impacto largo cuadro de 3/4", 6 puntas, en pulgadas, 7/8"</t>
  </si>
  <si>
    <t>Dado de impacto largo cuadro de 3/4", 6 puntas, en pulgadas, 15/16"</t>
  </si>
  <si>
    <t>Dado de impacto largo cuadro de 3/4", 6 puntas, en pulgadas, 1"</t>
  </si>
  <si>
    <t>Dado de impacto cuadro de 3/4", 6 puntas, en pulgadas, 1/2"</t>
  </si>
  <si>
    <t>Dado de impacto cuadro de 3/4", 6 puntas, en pulgadas, 9/16"</t>
  </si>
  <si>
    <t>Dado de impacto cuadro de 3/4", 6 puntas, en pulgadas, 5/8"</t>
  </si>
  <si>
    <t>Dado de impacto cuadro de 3/4", 6 puntas, en pulgadas, 11/16"</t>
  </si>
  <si>
    <t>Dado de impacto cuadro de 3/4", 6 puntas, en pulgadas, 1-9/16"</t>
  </si>
  <si>
    <t>Dado de impacto cuadro de 3/4", 6 puntas, en pulgadas, 1-5/8"</t>
  </si>
  <si>
    <t>Dado de impacto cuadro de 3/4", 6 puntas, en pulgadas, 1-11/16"</t>
  </si>
  <si>
    <t>Dado de impacto cuadro de 3/4", 6 puntas, en pulgadas, 1-3/4"</t>
  </si>
  <si>
    <t>Dado de impacto cuadro de 3/4", 6 puntas, en pulgadas, 1-13/16"</t>
  </si>
  <si>
    <t>Dado de impacto cuadro de 3/4", 6 puntas, en pulgadas, 1-7/8"</t>
  </si>
  <si>
    <t>Dado de impacto cuadro de 3/4", 6 puntas, en pulgadas, 1-15/16"</t>
  </si>
  <si>
    <t>Dado de impacto largo cuadro de 3/4", 6 puntas, en pulgadas, 1-1/16"</t>
  </si>
  <si>
    <t>Dado de impacto largo cuadro de 3/4", 6 puntas, en pulgadas, 1-1/8"</t>
  </si>
  <si>
    <t>Dado de impacto largo cuadro de 3/4", 6 puntas, en pulgadas, 1-3/16"</t>
  </si>
  <si>
    <t>Dado de impacto largo cuadro de 3/4", 6 puntas, en pulgadas, 1-1/4"</t>
  </si>
  <si>
    <t>Dado de impacto largo cuadro de 3/4", 6 puntas, en pulgadas, 1-5/16"</t>
  </si>
  <si>
    <t>Dado de impacto largo cuadro de 3/4", 6 puntas, en pulgadas, 1-3/8"</t>
  </si>
  <si>
    <t>Dado de impacto largo cuadro de 3/4", 6 puntas, en pulgadas, 1-7/16"</t>
  </si>
  <si>
    <t>Dado de impacto largo cuadro de 3/4", 6 puntas, en pulgadas, 1-1/2"</t>
  </si>
  <si>
    <t>Dado de impacto largo cuadro de 3/4", 6 puntas, en pulgadas, 1-9/16"</t>
  </si>
  <si>
    <t>Dado de impacto largo cuadro de 3/4", 6 puntas, en pulgadas, 1-5/8"</t>
  </si>
  <si>
    <t>Dado de impacto largo cuadro de 3/4", 6 puntas, en pulgadas, 1-11/16"</t>
  </si>
  <si>
    <t>Dado de impacto largo cuadro de 3/4", 6 puntas, en pulgadas, 1-3/4"</t>
  </si>
  <si>
    <t>Dado de impacto largo cuadro de 3/4", 6 puntas, en pulgadas, 1-13/16"</t>
  </si>
  <si>
    <t>Dado de impacto largo cuadro de 3/4", 6 puntas, en pulgadas, 1-7/8"</t>
  </si>
  <si>
    <t>Dado de impacto largo cuadro de 3/4", 6 puntas, en pulgadas, 1-15/16"</t>
  </si>
  <si>
    <t>Jgo dados imp 3/4" 6pt pg 10pz</t>
  </si>
  <si>
    <t>Juego de dados de impacto cuadro de 3/4", 6 puntas, en pulgadas, 10 piezas</t>
  </si>
  <si>
    <t>Dado de impacto cuadro de 3/4", 6 puntas, en pulgadas, 2"</t>
  </si>
  <si>
    <t>Dado de impacto largo cuadro de 3/4", 6 puntas, en pulgadas, 2"</t>
  </si>
  <si>
    <t>Dado de impacto cuadro de 3/4", 6 puntas, en pulgadas, 2-1/16"</t>
  </si>
  <si>
    <t>Dado de impacto cuadro de 3/4", 6 puntas, en pulgadas, 2-1/8"</t>
  </si>
  <si>
    <t>Dado de impacto cuadro de 3/4", 6 puntas, en pulgadas, 2-3/16"</t>
  </si>
  <si>
    <t>Dado de impacto cuadro de 3/4", 6 puntas, en pulgadas, 2-1/4"</t>
  </si>
  <si>
    <t>Dado de impacto cuadro de 3/4", 6 puntas, en pulgadas, 2-3/8"</t>
  </si>
  <si>
    <t>Dado de impacto largo cuadro de 3/4", 6 puntas, métrico, 19 mm</t>
  </si>
  <si>
    <t>Dado de impacto cuadro de 3/4", 6 puntas, métrico, 19 mm</t>
  </si>
  <si>
    <t>Dado de impacto cuadro de 3/4", 6 puntas, métrico, 22 mm</t>
  </si>
  <si>
    <t>Dado de impacto cuadro de 3/4", 6 puntas, métrico, 27 mm</t>
  </si>
  <si>
    <t>Dado de impacto cuadro de 3/4", 6 puntas, métrico, 30 mm</t>
  </si>
  <si>
    <t>Dado de impacto cuadro de 3/4", 6 puntas, métrico, 35 mm</t>
  </si>
  <si>
    <t>Jgo dados imp 3/4" mm 15pz</t>
  </si>
  <si>
    <t>Juego de dados de impacto cuadro de 3/4", 6 puntas, métricos, 15 piezas</t>
  </si>
  <si>
    <t>Jgo dados lgo imp 3/4" mm 11pz</t>
  </si>
  <si>
    <t>Juego de dados largos de impacto cuadro de 3/4", 6 puntas, métricos, 11 piezas</t>
  </si>
  <si>
    <t>Dado de impacto largo cuadro de 3/4", 6 puntas, métrico, 20 mm</t>
  </si>
  <si>
    <t>Dado de impacto largo cuadro de 3/4", 6 puntas, métrico, 21 mm</t>
  </si>
  <si>
    <t>Dado de impacto cuadro de 3/4", 6 puntas, métrico, 17 mm</t>
  </si>
  <si>
    <t>Dado de impacto cuadro de 3/4", 6 puntas, métrico, 20 mm</t>
  </si>
  <si>
    <t>Dado de impacto cuadro de 3/4", 6 puntas, métrico, 21 mm</t>
  </si>
  <si>
    <t>Dado de impacto cuadro de 3/4", 6 puntas, métrico, 23 mm</t>
  </si>
  <si>
    <t>Dado de impacto cuadro de 3/4", 6 puntas, métrico, 24 mm</t>
  </si>
  <si>
    <t>Dado de impacto cuadro de 3/4", 6 puntas, métrico, 25 mm</t>
  </si>
  <si>
    <t>Dado de impacto cuadro de 3/4", 6 puntas, métrico, 26 mm</t>
  </si>
  <si>
    <t>Dado de impacto cuadro de 3/4", 6 puntas, métrico, 28 mm</t>
  </si>
  <si>
    <t>Dado de impacto cuadro de 3/4", 6 puntas, métrico, 29 mm</t>
  </si>
  <si>
    <t>Dado de impacto cuadro de 3/4", 6 puntas, métrico, 31 mm</t>
  </si>
  <si>
    <t>Dado de impacto cuadro de 3/4", 6 puntas, métrico, 32 mm</t>
  </si>
  <si>
    <t>Dado de impacto cuadro de 3/4", 6 puntas, métrico, 33 mm</t>
  </si>
  <si>
    <t>Dado de impacto cuadro de 3/4", 6 puntas, métrico, 34 mm</t>
  </si>
  <si>
    <t>Dado de impacto cuadro de 3/4", 6 puntas, métrico, 36 mm</t>
  </si>
  <si>
    <t>Dado de impacto largo cuadro de 3/4", 6 puntas, métrico, 22 mm</t>
  </si>
  <si>
    <t>Dado de impacto largo cuadro de 3/4", 6 puntas, métrico, 23 mm</t>
  </si>
  <si>
    <t>Dado de impacto largo cuadro de 3/4", 6 puntas, métrico, 24 mm</t>
  </si>
  <si>
    <t>Dado de impacto largo cuadro de 3/4", 6 puntas, métrico, 25 mm</t>
  </si>
  <si>
    <t>Dado de impacto largo cuadro de 3/4", 6 puntas, métrico, 26 mm</t>
  </si>
  <si>
    <t>Dado de impacto largo cuadro de 3/4", 6 puntas, métrico, 27 mm</t>
  </si>
  <si>
    <t>Dado de impacto largo cuadro de 3/4", 6 puntas, métrico, 30 mm</t>
  </si>
  <si>
    <t>Dado de impacto largo cuadro de 3/4", 6 puntas, métrico, 32 mm</t>
  </si>
  <si>
    <t>Dado de impacto largo cuadro de 3/4", 6 puntas, métrico, 33 mm</t>
  </si>
  <si>
    <t>Dado de impacto largo cuadro de 3/4", 6 puntas, métrico, 34 mm</t>
  </si>
  <si>
    <t>Dado de impacto largo cuadro de 3/4", 6 puntas, métrico, 35 mm</t>
  </si>
  <si>
    <t>Dado de impacto largo cuadro de 3/4", 6 puntas, métrico, 36 mm</t>
  </si>
  <si>
    <t>Dado de impacto largo cuadro de 3/4", 6 puntas, métrico, 37 mm</t>
  </si>
  <si>
    <t>Dado de impacto largo cuadro de 3/4", 6 puntas, métrico, 38 mm</t>
  </si>
  <si>
    <t>Dado de impacto cuadro de 3/4", 6 puntas, métrico, 38 mm</t>
  </si>
  <si>
    <t>Dado de impacto cuadro de 3/4", 6 puntas, métrico, 40 mm</t>
  </si>
  <si>
    <t>Dado de impacto cuadro de 3/4", 6 puntas, métrico, 41 mm</t>
  </si>
  <si>
    <t>Dado de impacto cuadro de 3/4", 6 puntas, métrico, 42 mm</t>
  </si>
  <si>
    <t>Dado de impacto cuadro de 3/4", 6 puntas, métrico, 43 mm</t>
  </si>
  <si>
    <t>Dado de impacto cuadro de 3/4", 6 puntas, métrico, 46 mm</t>
  </si>
  <si>
    <t>Dado de impacto cuadro de 3/4", 6 puntas, métrico, 50 mm</t>
  </si>
  <si>
    <t>Dado de impacto largo cuadro de 3/4", 6 puntas, métrico, 41 mm</t>
  </si>
  <si>
    <t>Dado de impacto largo cuadro de 3/4", 6 puntas, métrico, 43 mm</t>
  </si>
  <si>
    <t>Dado de impacto cuadro de 3/4", 8 puntas, en pulgadas, 13/16"</t>
  </si>
  <si>
    <t>Dado de impacto cuadro de 3/4", 8 puntas, en pulgadas, 1-1/16"</t>
  </si>
  <si>
    <t>Dado de impacto cuadro de 3/4", 8 puntas, en pulgadas, 1-5/16"</t>
  </si>
  <si>
    <t>Dado de impacto largo pared delgada cuadro de 3/4", 6 puntas, en pulgadas, 3/4"</t>
  </si>
  <si>
    <t>Dado de impacto largo pared delgada cuadro de 3/4", 6 puntas, en pulgadas, 13/16"</t>
  </si>
  <si>
    <t>Dado de impacto largo pared delgada cuadro de 3/4", 6 puntas, en pulgadas, 7/8"</t>
  </si>
  <si>
    <t>Dado de impacto largo pared delgada cuadro de 3/4", 6 puntas, en pulgadas, 15/16"</t>
  </si>
  <si>
    <t>Dado de impacto largo pared delgada cuadro de 3/4", 6 puntas, en pulgadas, 1"</t>
  </si>
  <si>
    <t>Dado de impacto largo pared delgada cuadro de 3/4", 6 puntas, en pulgadas, 1-1/16"</t>
  </si>
  <si>
    <t>Dado de impacto largo pared delgada cuadro de 3/4", 6 puntas, en pulgadas, 1-1/8"</t>
  </si>
  <si>
    <t>Dado de impacto largo pared delgada cuadro de 3/4", 6 puntas, en pulgadas, 1-3/16</t>
  </si>
  <si>
    <t>Dado de impacto largo pared delgada cuadro de 3/4", 6 puntas, en pulgadas, 1-1/4"</t>
  </si>
  <si>
    <t>Dado de impacto largo pared delgada cuadro de 3/4", 6 puntas, en pulgadas, 1-5/16"</t>
  </si>
  <si>
    <t>Dado de impacto largo pared delgada cuadro de 3/4", 6 puntas, en pulgadas, 1-3/8"</t>
  </si>
  <si>
    <t>Dado de impacto largo pared delgada cuadro de 3/4", 6 puntas, en pulgadas, 1-5/8"</t>
  </si>
  <si>
    <t>Dado de impacto largo pared delgada cuadro de 3/4", 6 puntas, en pulgadas, 1-3/4"</t>
  </si>
  <si>
    <t>Juego de dados largos de impacto pared delgada cuadro de 3/4", en pulgadas, 10 piezas</t>
  </si>
  <si>
    <t>Juego de dados de impacto con punta hexagonal cuadro de 3/4", métricos, 6 piezas</t>
  </si>
  <si>
    <t>Jgo dados imp hex 3/4" pg 6pz</t>
  </si>
  <si>
    <t>Juego de dados de impacto con punta hexagonal cuadro de 3/4", en pulgadas, 6 piezas</t>
  </si>
  <si>
    <t>Dado de impacto cuadro de 1", 12 puntas, en pulgadas, 1-3/8"</t>
  </si>
  <si>
    <t>Dado de impacto cuadro de 1", 12 puntas, en pulgadas, 1-7/16"</t>
  </si>
  <si>
    <t>Dado de impacto cuadro de 1", 12 puntas, en pulgadas, 1-9/16"</t>
  </si>
  <si>
    <t>Dado de impacto cuadro de 1", 12 puntas, en pulgadas, 1-5/8"</t>
  </si>
  <si>
    <t>Dado de impacto cuadro de 1", 12 puntas, en pulgadas, 1-3/4"</t>
  </si>
  <si>
    <t>Dado de impacto cuadro de 1", 12 puntas, en pulgadas, 1-13/16"</t>
  </si>
  <si>
    <t>Dado de impacto cuadro de 1", 12 puntas, en pulgadas, 1-7/8"</t>
  </si>
  <si>
    <t>Dado de impacto cuadro de 1", 12 puntas, en pulgadas, 2"</t>
  </si>
  <si>
    <t>Dado de impacto cuadro de 1", 12 puntas, en pulgadas,  2-1/16"</t>
  </si>
  <si>
    <t>Dado de impacto cuadro de 1", 12 puntas, en pulgadas, 2-1/8"</t>
  </si>
  <si>
    <t>Dado de impacto cuadro de 1", 12 puntas, en pulgadas, 2-3/16"</t>
  </si>
  <si>
    <t>Dado de impacto con punta hexagonal cuadro de 3/4", métrico, 12 mm</t>
  </si>
  <si>
    <t>Dado de impacto con punta hexagonal cuadro de 3/4", métrico, 14 mm</t>
  </si>
  <si>
    <t>Dado de impacto con punta hexagonal cuadro de 3/4", métrico, 17 mm</t>
  </si>
  <si>
    <t>Dado de impacto con punta hexagonal cuadro de 3/4", métrico, 19 mm</t>
  </si>
  <si>
    <t>Dado de impacto con punta hexagonal cuadro de 3/4", métrico, 22 mm</t>
  </si>
  <si>
    <t>Dado de impacto con punta hexagonal cuadro de 3/4", métrico, 24 mm</t>
  </si>
  <si>
    <t>Dado de impacto con punta hexagonal cuadro de 3/4", en pulgadas, 1/2"</t>
  </si>
  <si>
    <t>Dado de impacto con punta hexagonal cuadro de 3/4", en pulgadas, 9/16"</t>
  </si>
  <si>
    <t>Dado de impacto con punta hexagonal cuadro de 3/4", en pulgadas, 5/8"</t>
  </si>
  <si>
    <t>Dado de impacto con punta hexagonal cuadro de 3/4", en pulgadas, 3/4"</t>
  </si>
  <si>
    <t>Dado de impacto con punta hexagonal cuadro de 3/4", en pulgadas, 7/8"</t>
  </si>
  <si>
    <t>Dado de impacto con punta hexagonal cuadro de  3/4", en pulgadas, 1"</t>
  </si>
  <si>
    <t>Dado de impacto cuadro de 1", 6 puntas, en pulgadas, 13/16"</t>
  </si>
  <si>
    <t>Dado de impacto cuadro de 1", 6 puntas, en pulgadas, 1-1/4"</t>
  </si>
  <si>
    <t>Dado de impacto cuadro de 1", 6 puntas, en pulgadas, 3/4"</t>
  </si>
  <si>
    <t>Dado de impacto cuadro de 1", 6 puntas, en pulgadas, 7/8"</t>
  </si>
  <si>
    <t>Dado de impacto cuadro de 1", 6 puntas, en pulgadas, 15/16"</t>
  </si>
  <si>
    <t>Dado de impacto cuadro de 1", 6 puntas, en pulgadas, 1"</t>
  </si>
  <si>
    <t>Dado de impacto cuadro de 1", 6 puntas, en pulgadas, 1-1/16"</t>
  </si>
  <si>
    <t>Dado de impacto cuadro de 1", 6 puntas, en pulgadas, 1-1/8"</t>
  </si>
  <si>
    <t>Dado de impacto cuadro de 1", 6 puntas, en pulgadas, 1-3/16"</t>
  </si>
  <si>
    <t>Dado de impacto cuadro de 1", 6 puntas, en pulgadas, 1-5/16"</t>
  </si>
  <si>
    <t>Dado de impacto cuadro de 1", 6 puntas, en pulgadas, 1-3/8"</t>
  </si>
  <si>
    <t>Dado de impacto cuadro de 1", 6 puntas, en pulgadas, 1-7/16"</t>
  </si>
  <si>
    <t>Dado de impacto cuadro de 1", 6 puntas, en pulgadas, 1-9/16"</t>
  </si>
  <si>
    <t>Dado de impacto cuadro de 1", 6 puntas, en pulgadas, 1-5/8"</t>
  </si>
  <si>
    <t>Dado de impacto cuadro de 1", 6 puntas, en pulgadas, 1-11/16"</t>
  </si>
  <si>
    <t>Dado de impacto cuadro de 1", 6 puntas, en pulgadas, 1-3/4"</t>
  </si>
  <si>
    <t>Dado de impacto cuadro de 1", 6 puntas, en pulgadas, 1-13/16"</t>
  </si>
  <si>
    <t>Dado de impacto cuadro de 1", 6 puntas, en pulgadas, 1-7/8"</t>
  </si>
  <si>
    <t>Dado de impacto cuadro de 1", 6 puntas, en pulgadas, 1-15/16"</t>
  </si>
  <si>
    <t>Dado de impacto cuadro de 1", 6 puntas, en pulgadas, 2"</t>
  </si>
  <si>
    <t>Dado de impacto cuadro de 1", 6 puntas, en pulgadas, 2-1/16"</t>
  </si>
  <si>
    <t>Dado de impacto cuadro de 1", 6 puntas, en pulgadas, 2-1/8"</t>
  </si>
  <si>
    <t>Dado de impacto cuadro de 1", 6 puntas, en pulgadas, 2-3/16"</t>
  </si>
  <si>
    <t>Dado de impacto cuadro de 1", 6 puntas, en pulgadas, 2-1/4"</t>
  </si>
  <si>
    <t>Dado de impacto cuadro de 1", 6 puntas, en pulgadas, 2-5/16"</t>
  </si>
  <si>
    <t>Dado de impacto cuadro de 1", 6 puntas, en pulgadas, 2-3/8"</t>
  </si>
  <si>
    <t>Dado de impacto cuadro de 1", 6 puntas, en pulgadas, 2-7/16"</t>
  </si>
  <si>
    <t>Dado de impacto cuadro de 1", 6 puntas, en pulgadas, 2-1/2"</t>
  </si>
  <si>
    <t>Dado de impacto cuadro de 1", 6 puntas, en pulgadas, 2-9/16"</t>
  </si>
  <si>
    <t>Dado de impacto cuadro de 1", 6 puntas, en pulgadas, 2-5/8"</t>
  </si>
  <si>
    <t>Dado de impacto cuadro de 1", 6 puntas, en pulgadas, 2-11/16"</t>
  </si>
  <si>
    <t>Dado de impacto cuadro de 1", 6 puntas, en pulgadas, 2-3/4"</t>
  </si>
  <si>
    <t>Dado de impacto cuadro de 1", 6 puntas, en pulgadas, 2-13/16"</t>
  </si>
  <si>
    <t>Dado de impacto cuadro de 1", 6 puntas, en pulgadas, 2-7/8"</t>
  </si>
  <si>
    <t>Dado de impacto cuadro de 1", 6 puntas, en pulgadas, 2-15/16"</t>
  </si>
  <si>
    <t>Dado de impacto cuadro de 1", 6 puntas, en pulgadas, 3"</t>
  </si>
  <si>
    <t>Dado de impacto cuadro de 1", 6 puntas, en pulgadas, 1 1/2"</t>
  </si>
  <si>
    <t>Dado de impacto cuadro de 1", 6 puntas, en pulgadas, 3-1/8"</t>
  </si>
  <si>
    <t>Dado de impacto cuadro de 1", 6 puntas, en pulgadas, 3-1/4"</t>
  </si>
  <si>
    <t>Dado de impacto cuadro de 1", 6 puntas, en pulgadas, 3-3/8"</t>
  </si>
  <si>
    <t>Dado de impacto cuadro de 1", 6 puntas, en pulgadas, 3-1/2"</t>
  </si>
  <si>
    <t>Dado de impacto cuadro de 1", 6 puntas, en pulgadas, 3-5/8"</t>
  </si>
  <si>
    <t>Dado de impacto cuadro de 1", 6 puntas, en pulgadas, 3-7/8"</t>
  </si>
  <si>
    <t>Dado de impacto cuadro de 1", 6 puntas, en pulgadas, 4"</t>
  </si>
  <si>
    <t>Dado de impacto cuadro de 1", 6 puntas, en pulgadas, 4-1/8"</t>
  </si>
  <si>
    <t>Dado de impacto cuadro de 1", 6 puntas, en pulgadas, 4-1/4"</t>
  </si>
  <si>
    <t>Dado de impacto cuadro de 1", 6 puntas, en pulgadas, 4-1/2"</t>
  </si>
  <si>
    <t>Jgo dados imp 1" 6pt pg 12pz</t>
  </si>
  <si>
    <t>Juego de dados de impacto cuadro de 1", 6 puntas, en pulgadas, 12 piezas</t>
  </si>
  <si>
    <t>Dado de impacto cuadro de 1", 6 puntas, métrico, 30 mm</t>
  </si>
  <si>
    <t>Dado de impacto cuadro de 1", 6 puntas, métrico, 33 mm</t>
  </si>
  <si>
    <t>Dado de impacto cuadro de 1", 6 puntas, métrico, 24 mm</t>
  </si>
  <si>
    <t>Dado de impacto cuadro de 1", 6 puntas, métrico, 27 mm</t>
  </si>
  <si>
    <t>Dado de impacto cuadro de 1", 6 puntas, métrico, 32 mm</t>
  </si>
  <si>
    <t>Dado de impacto cuadro de 1", 6 puntas, métrico, 36 mm</t>
  </si>
  <si>
    <t>Dado de impacto cuadro de 1", 6 puntas, métrico, 41 mm</t>
  </si>
  <si>
    <t>Dado de impacto cuadro de 1", 6 puntas, métrico, 46 mm</t>
  </si>
  <si>
    <t>Dado de impacto cuadro de 1", 6 puntas, métrico, 50 mm</t>
  </si>
  <si>
    <t>Dado de impacto largo cuadro de 1", 6 puntas, en pulgadas, 1-1/16"</t>
  </si>
  <si>
    <t>Dado de impacto largo cuadro de 1", 6 puntas, en pulgadas, 1-1/8"</t>
  </si>
  <si>
    <t>Dado de impacto largo cuadro de 1", 6 puntas, en pulgadas, 1-3/16"</t>
  </si>
  <si>
    <t>Dado de impacto largo cuadro de 1", 6 puntas, en pulgadas, 1-1/4"</t>
  </si>
  <si>
    <t>Dado de impacto largo cuadro de 1", 6 puntas, en pulgadas, 1-5/16"</t>
  </si>
  <si>
    <t>Dado de impacto largo cuadro de 1", 6 puntas, en pulgadas, 1-3/8"</t>
  </si>
  <si>
    <t>Dado de impacto largo cuadro de 1", 6 puntas, en pulgadas, 1-7/16"</t>
  </si>
  <si>
    <t>Dado de impacto largo cuadro de 1", 6 puntas, en pulgadas, 1-1/2"</t>
  </si>
  <si>
    <t>Dado de impacto largo cuadro de 1", 6 puntas, en pulgadas, 1-9/16"</t>
  </si>
  <si>
    <t>Dado de impacto largo cuadro de 1", 6 puntas, en pulgadas, 1-5/8"</t>
  </si>
  <si>
    <t>Dado de impacto largo cuadro de 1", 6 puntas, en pulgadas, 1-3/4"</t>
  </si>
  <si>
    <t>Dado de impacto largo cuadro de 1", 6 puntas, en pulgadas, 1-13/16"</t>
  </si>
  <si>
    <t>Dado de impacto largo cuadro de 1", 6 puntas, en pulgadas, 1-7/8"</t>
  </si>
  <si>
    <t>Dado de impacto largo cuadro de 1", 6 puntas, en pulgadas, 1-15/16"</t>
  </si>
  <si>
    <t>Dado de impacto largo cuadro de 1", 6 puntas, en pulgadas, 2"</t>
  </si>
  <si>
    <t>Jgo dados imp lgo 1" 6pt 12pz</t>
  </si>
  <si>
    <t>Juego de dados largos de impacto cuadro de 1", 6 puntas, en pulgadas, 12 piezas</t>
  </si>
  <si>
    <t>Dado de impacto cuadro de 1", 6 puntas, métrico, 60 mm</t>
  </si>
  <si>
    <t>Dado de impacto cuadro de 1", 6 puntas, métrico, 65 mm</t>
  </si>
  <si>
    <t>Dado de impacto largo cuadro de 1", 6 puntas, en pulgadas, 2-1/8"</t>
  </si>
  <si>
    <t>Dado de impacto largo cuadro de 1", 6 puntas, en pulgadas, 2-3/16"</t>
  </si>
  <si>
    <t>Dado de impacto largo cuadro de 1", 6 puntas, en pulgadas, 7/8"</t>
  </si>
  <si>
    <t>Dado de impacto largo cuadro de 1", 6 puntas, en pulgadas, 15/16"</t>
  </si>
  <si>
    <t>Dado de impacto largo cuadro de 1", 6 puntas, en pulgadas, 1"</t>
  </si>
  <si>
    <t>Dado de impacto largo cuadro de 1", 6 puntas, en pulgadas, 1-11/16"</t>
  </si>
  <si>
    <t>Dado de impacto cuadro de 1", 6 puntas, métrico, 55 mm</t>
  </si>
  <si>
    <t>Dado de impacto largo cuadro de 1", 6 puntas, en pulgadas, 2-1/4"</t>
  </si>
  <si>
    <t>Dado de impacto largo cuadro de 1", 6 puntas, en pulgadas, 2-5/16"</t>
  </si>
  <si>
    <t>Dado de impacto largo cuadro de 1", 6 puntas, en pulgadas, 2-3/8"</t>
  </si>
  <si>
    <t>Dado de impacto largo cuadro de 1", 6 puntas, en pulgadas, 2-9/16"</t>
  </si>
  <si>
    <t>Dado de impacto largo cuadro de 1", 6 puntas, en pulgadas, 2-3/4"</t>
  </si>
  <si>
    <t>Juego de dados de impacto cuadro de 1", 6 puntas, métricos, 12 piezas</t>
  </si>
  <si>
    <t>Dado de impacto cuadro de 1-1/2", 6 puntas, en pulgadas, 2-3/4"</t>
  </si>
  <si>
    <t>Dado de impacto cuadro de 1-1/2", 6 puntas, en pulgadas, 2-7/8"</t>
  </si>
  <si>
    <t>Dado de impacto cuadro de 1-1/2", 6 puntas, en pulgadas, 2-15/16"</t>
  </si>
  <si>
    <t>Dado de impacto cuadro de 1-1/2", 6 puntas, en pulgadas, 3"</t>
  </si>
  <si>
    <t>Dado de impacto cuadro de 1-1/2", 6 puntas, en pulgadas, 3-1/8"</t>
  </si>
  <si>
    <t>Dado de impacto cuadro de 1-1/2", 6 puntas, en pulgadas, 3-3/8"</t>
  </si>
  <si>
    <t>Dado de impacto cuadro de 1-1/2", 6 puntas, en pulgadas, 3-1/2"</t>
  </si>
  <si>
    <t>Dado de impacto cuadro de 1-1/2", 6 puntas, en pulgadas, 3-5/8"</t>
  </si>
  <si>
    <t>Dado de impacto cuadro de 1-1/2", 6 puntas, en pulgadas, 3-3/4"</t>
  </si>
  <si>
    <t>Dado de impacto cuadro de 1-1/2", 6 puntas, en pulgadas, 3-7/8"</t>
  </si>
  <si>
    <t>Dado de impacto cuadro de 1-1/2", 6 puntas, en pulgadas, 4"</t>
  </si>
  <si>
    <t>Dado de impacto cuadro de 1-1/2", 6 puntas, en pulgadas, 4-1/8"</t>
  </si>
  <si>
    <t>Dado de impacto cuadro de 1-1/2", 6 puntas, en pulgadas, 4-1/4"</t>
  </si>
  <si>
    <t>Dado de impacto cuadro de 1-1/2", 6 puntas, en pulgadas, 4-1/2"</t>
  </si>
  <si>
    <t>Dado de impacto cuadro de 1-1/2", 6 puntas, en pulgadas, 4-5/8"</t>
  </si>
  <si>
    <t>Dado de impacto cuadro de 1-1/2", 6 puntas, en pulgadas, 5"</t>
  </si>
  <si>
    <t>Dado de impacto cuadro de 1-1/2", 6 puntas, en pulgadas, 1-3/8"</t>
  </si>
  <si>
    <t>Dado de impacto cuadro de 1-1/2", 6 puntas, en pulgadas, 1-7/16"</t>
  </si>
  <si>
    <t>Dado de impacto cuadro de 1-1/2", 6 puntas, en pulgadas, 1-1/2"</t>
  </si>
  <si>
    <t>Dado de impacto cuadro de 1-1/2", 6 puntas, en pulgadas, 1-5/8"</t>
  </si>
  <si>
    <t>Dado de impacto cuadro de 1-1/2", 6 puntas, en pulgadas, 1-11/16"</t>
  </si>
  <si>
    <t>Dado de impacto cuadro de 1-1/2", 6 puntas, en pulgadas, 1-13/16"</t>
  </si>
  <si>
    <t>Dado de impacto cuadro de 1-1/2", 6 puntas, en pulgadas, 1-7/8"</t>
  </si>
  <si>
    <t>Dado de impacto cuadro de 1-1/2", 6 puntas, en pulgadas, 2"</t>
  </si>
  <si>
    <t>Dado de impacto cuadro de 1-1/2", 6 puntas, en pulgadas, 2-1/16"</t>
  </si>
  <si>
    <t>Dado de impacto cuadro de 1-1/2", 6 puntas, en pulgadas, 2-1/8"</t>
  </si>
  <si>
    <t>Dado de impacto cuadro de 1-1/2", 6 puntas, en pulgadas, 2-3/16"</t>
  </si>
  <si>
    <t>Dado de impacto cuadro de 1-1/2", 6 puntas, en pulgadas, 2-1/4"</t>
  </si>
  <si>
    <t>Dado de impacto cuadro de 1-1/2", 6 puntas, en pulgadas, 2-3/8"</t>
  </si>
  <si>
    <t>Dado de impacto cuadro de 1-1/2", 6 puntas, en pulgadas, 2-7/16"</t>
  </si>
  <si>
    <t>Dado de impacto cuadro de 1-1/2", 6 puntas, en pulgadas, 2-1/2"</t>
  </si>
  <si>
    <t>Dado de impacto cuadro de 1-1/2", 6 puntas, en pulgadas, 2-9/16"</t>
  </si>
  <si>
    <t>Dado de impacto cuadro de 1-1/2", 6 puntas, en pulgadas, 2-5/8"</t>
  </si>
  <si>
    <t>Llave comb cta pulid esp 7mm</t>
  </si>
  <si>
    <t>Llave comb cta pulid esp 8mm</t>
  </si>
  <si>
    <t>Llave comb cta pulid esp 9mm</t>
  </si>
  <si>
    <t>Llave comb cta pulid esp 10mm</t>
  </si>
  <si>
    <t>Llave comb cta pulid esp 5/16"</t>
  </si>
  <si>
    <t>Llave comb cta pulid esp 11mm</t>
  </si>
  <si>
    <t>Llave comb cta pulid esp 12mm</t>
  </si>
  <si>
    <t>Llave comb cta pulid esp 3/8"</t>
  </si>
  <si>
    <t>Llave comb cta pulid esp 13mm</t>
  </si>
  <si>
    <t>Llave comb cta pulid esp 14mm</t>
  </si>
  <si>
    <t>Llave comb cta pulid esp 7/16"</t>
  </si>
  <si>
    <t>Llave comb cta pulid esp 15mm</t>
  </si>
  <si>
    <t>Llave comb cta pulid esp 16mm</t>
  </si>
  <si>
    <t>Llave comb cta pulid esp 1/2"</t>
  </si>
  <si>
    <t>Llave comb cta pulid esp 17mm</t>
  </si>
  <si>
    <t>Llave comb cta pulid esp 18mm</t>
  </si>
  <si>
    <t>Llave comb cta pulid esp 9/16"</t>
  </si>
  <si>
    <t>Llave comb cta pulid esp 19mm</t>
  </si>
  <si>
    <t>Llave comb cta pulid esp 5/8"</t>
  </si>
  <si>
    <t>Llave comb cta pulid esp11/16"</t>
  </si>
  <si>
    <t>Llave comb cta pulid esp 3/4"</t>
  </si>
  <si>
    <t>Llave comb XL pulid esp 3/8"</t>
  </si>
  <si>
    <t>Llave comb XL pulid esp 7/16"</t>
  </si>
  <si>
    <t>Llave comb XL pulid esp 1/2"</t>
  </si>
  <si>
    <t>Llave comb XL pulid esp 9/16"</t>
  </si>
  <si>
    <t>Llave comb XL pulid esp 5/8"</t>
  </si>
  <si>
    <t>Llave comb XL pulid esp 11/16"</t>
  </si>
  <si>
    <t>Llave comb XL pulid esp 3/4"</t>
  </si>
  <si>
    <t>Llave comb XL pulid esp 7/8"</t>
  </si>
  <si>
    <t>Llave comb XL pulid esp 1"</t>
  </si>
  <si>
    <t>Llave comb XL pulid esp 10mm</t>
  </si>
  <si>
    <t>Llave comb XL pulid esp 11mm</t>
  </si>
  <si>
    <t>Llave comb XL pulid esp 12mm</t>
  </si>
  <si>
    <t>Llave comb XL pulid esp 13mm</t>
  </si>
  <si>
    <t>Llave comb XL pulid esp 14mm</t>
  </si>
  <si>
    <t>Llave comb XL pulid esp 15mm</t>
  </si>
  <si>
    <t>Llave comb XL pulid esp 16mm</t>
  </si>
  <si>
    <t>Llave comb XL pulid esp 17mm</t>
  </si>
  <si>
    <t>Llave comb XL pulid esp 18mm</t>
  </si>
  <si>
    <t>Llave comb XL pulid esp 19mm</t>
  </si>
  <si>
    <t>Llave comb XL pulid esp 20mm</t>
  </si>
  <si>
    <t>Llave comb XL pulid esp 21mm</t>
  </si>
  <si>
    <t>Llave comb flex pulid esp 10mm</t>
  </si>
  <si>
    <t>Llave comb flex pulid esp 3/8"</t>
  </si>
  <si>
    <t>Llave comb flex pulid esp 11mm</t>
  </si>
  <si>
    <t>Llave comb flex pulid esp 12mm</t>
  </si>
  <si>
    <t>Llave comb flex pulid esp7/16"</t>
  </si>
  <si>
    <t>Llave comb flex pulid esp 13mm</t>
  </si>
  <si>
    <t>Llave comb flex pulid esp 1/2"</t>
  </si>
  <si>
    <t>Llave comb flex pulid esp9/16"</t>
  </si>
  <si>
    <t>Llave comb flex pulid esp 15mm</t>
  </si>
  <si>
    <t>Llave comb flex pulid esp 16mm</t>
  </si>
  <si>
    <t>Llave comb flex pulid esp 14mm</t>
  </si>
  <si>
    <t>Llave comb flex pulid esp 5/8"</t>
  </si>
  <si>
    <t>Llave comb flex pulid esp 18mm</t>
  </si>
  <si>
    <t>Llave comb flex pulid esp 3/4"</t>
  </si>
  <si>
    <t>Llave comb flex pulid esp 17mm</t>
  </si>
  <si>
    <t>Llave comb flex pulid esp11/16</t>
  </si>
  <si>
    <t>Llave comb flex pulid esp 19mm</t>
  </si>
  <si>
    <t>Llave abo pulid esp 3/8x7/16"</t>
  </si>
  <si>
    <t>Llave abo pulid esp 1/2x9/16"</t>
  </si>
  <si>
    <t>Llave abo pulid esp 5/8x11/16"</t>
  </si>
  <si>
    <t>Llave abo pulid esp 9x11mm</t>
  </si>
  <si>
    <t>Llave abo pulid esp 10x12mm</t>
  </si>
  <si>
    <t>Llave abo pulid esp 13x14mm</t>
  </si>
  <si>
    <t>Llave abo pulid esp 15x17mm</t>
  </si>
  <si>
    <t>Llave abo pulid esp 16x18mm</t>
  </si>
  <si>
    <t>Pistola p/pint grv 100ml 22PSI</t>
  </si>
  <si>
    <t>Pistola p/pint grv 600ml 36PSI</t>
  </si>
  <si>
    <t>Pistola p/pint grv 600ml 29PSI</t>
  </si>
  <si>
    <t>Repuesto d/pist pint PPG10</t>
  </si>
  <si>
    <t>Repuesto d/pist pint PPG17</t>
  </si>
  <si>
    <t>C827</t>
  </si>
  <si>
    <t>C810</t>
  </si>
  <si>
    <t>C811</t>
  </si>
  <si>
    <t>C822</t>
  </si>
  <si>
    <t>C800</t>
  </si>
  <si>
    <t>C806</t>
  </si>
  <si>
    <t>Carda copa trenzada alambre grueso 3" x 0.50 mm con rosca 5/8"</t>
  </si>
  <si>
    <t>C807</t>
  </si>
  <si>
    <t>Carda copa trenzada alambre grueso 3" x 0.50 mm con rosca M14</t>
  </si>
  <si>
    <t>C808</t>
  </si>
  <si>
    <t>Carda copa trenzada alambre grueso 4" x 0.50 mm con rosca 5/8"</t>
  </si>
  <si>
    <t>C823</t>
  </si>
  <si>
    <t>Carda copa ondulada alambre grueso 5" x 0.50 mm con rosca M14</t>
  </si>
  <si>
    <t>C826</t>
  </si>
  <si>
    <t>C833</t>
  </si>
  <si>
    <t>C834</t>
  </si>
  <si>
    <t>C802</t>
  </si>
  <si>
    <t>C803</t>
  </si>
  <si>
    <t>Carda copa trenzada alambre grueso 4" x 0.35 mm con rosca M14</t>
  </si>
  <si>
    <t>C812</t>
  </si>
  <si>
    <t>C814</t>
  </si>
  <si>
    <t>Carda copa trenzada alambre grueso 5" x 0.50 mm con rosca 5/18"</t>
  </si>
  <si>
    <t>C577</t>
  </si>
  <si>
    <t>C536</t>
  </si>
  <si>
    <t>CCBO6</t>
  </si>
  <si>
    <t>Conector cadena bola #6 100pz</t>
  </si>
  <si>
    <t>Conector para cadena tipo bola #6, 100 piezas</t>
  </si>
  <si>
    <t>CCBO10</t>
  </si>
  <si>
    <t>Conector cadena bola #10 100pz</t>
  </si>
  <si>
    <t>Conector para cadena tipo bola #10, 100 piezas</t>
  </si>
  <si>
    <t>C517</t>
  </si>
  <si>
    <t>Carda copa trenzada alambre delgado 5" x 0.35 mm con rosca M14</t>
  </si>
  <si>
    <t>C527</t>
  </si>
  <si>
    <t>C575</t>
  </si>
  <si>
    <t>Carda copa ondulada alambre delgado 3/4" x 0.30 mm con zanco 1/4"</t>
  </si>
  <si>
    <t>C546</t>
  </si>
  <si>
    <t>Carda circ ond1-1/2x0.17mm 1/4</t>
  </si>
  <si>
    <t>Carda circular ondulada alambre fino 1-1/2" x 0.17 mm con zanco 1/4"</t>
  </si>
  <si>
    <t>C306</t>
  </si>
  <si>
    <t>Pinza pelacable 8-22AWG 7" aut</t>
  </si>
  <si>
    <t>Pinza pelacable 8-22 AWG de 7" automática</t>
  </si>
  <si>
    <t>ESQ50</t>
  </si>
  <si>
    <t>Repuesto de pistola para pintar 108009</t>
  </si>
  <si>
    <t>Repuesto de pistola para pintar EPP10 y PPA1</t>
  </si>
  <si>
    <t>Kit de herramientas para pintar, 5 piezas</t>
  </si>
  <si>
    <t>Repuesto de pistola para pintar PPB1</t>
  </si>
  <si>
    <t>Repuesto de pistola para pintar PPB1 de aluminio</t>
  </si>
  <si>
    <t>Repuesto de pistola para pintar PPB2</t>
  </si>
  <si>
    <t>Repuesto de pistola para pintar PPT1</t>
  </si>
  <si>
    <t>Pistola p/pint term 600ml</t>
  </si>
  <si>
    <t>Repuesto de pistola para pintar PPG1</t>
  </si>
  <si>
    <t>Pistola p/pint term 125ml</t>
  </si>
  <si>
    <t>Repuesto de pistola para pintar PPG2</t>
  </si>
  <si>
    <t>Pistola p/pint term 400ml</t>
  </si>
  <si>
    <t>Repuesto de pistola para pintar PPG3</t>
  </si>
  <si>
    <t>Repuesto de pistola para pintar PPG4</t>
  </si>
  <si>
    <t>Repuesto de pistola para pintar PTX1</t>
  </si>
  <si>
    <t>C319</t>
  </si>
  <si>
    <t>Carda circular trenzada alambre delgado 4" x 0.35 con rosca 5/8"</t>
  </si>
  <si>
    <t>C320</t>
  </si>
  <si>
    <t>Carda circular trenzada alambre delgado 4" x 0.35 con rosca M14</t>
  </si>
  <si>
    <t>C323</t>
  </si>
  <si>
    <t>Carda circular trenzada alambre grueso 4" x 0.50 con rosca 5/8"</t>
  </si>
  <si>
    <t>C324</t>
  </si>
  <si>
    <t>Carda circular trenzada alambre grueso 4" x 0.50 con rosca M14</t>
  </si>
  <si>
    <t>C325</t>
  </si>
  <si>
    <t>Carda circular trenzada alambre grueso 6" x 0.50 con rosca 5/8"</t>
  </si>
  <si>
    <t>C326</t>
  </si>
  <si>
    <t>Carda circular trenzada alambre grueso 6" x 0.50 con rosca M14</t>
  </si>
  <si>
    <t>C315</t>
  </si>
  <si>
    <t>Carda circular ondulada alambre delgado 6" x 0.30 con rosca 5/8"</t>
  </si>
  <si>
    <t>C316</t>
  </si>
  <si>
    <t>Carda circular ondulada alambre delgado 6" x 0.30 con rosca M14</t>
  </si>
  <si>
    <t>C317</t>
  </si>
  <si>
    <t>Carda circular ondulada alambre delgado 8" x 0.30 con rosca 5/8"</t>
  </si>
  <si>
    <t>C318</t>
  </si>
  <si>
    <t>Carda circular ondulada alambre delgado 8" x 0.30 con rosca M14</t>
  </si>
  <si>
    <t>C307</t>
  </si>
  <si>
    <t>Carda copa trenzada alambre grueso 3" x 0.50 con rosca 5/8"</t>
  </si>
  <si>
    <t>C308</t>
  </si>
  <si>
    <t>Carda copa trenzada alambre grueso 3" x 0.50 con rosca M14</t>
  </si>
  <si>
    <t>C309</t>
  </si>
  <si>
    <t>Carda copa trenzada alambre grueso 4" x 0.50 con rosca 5/8"</t>
  </si>
  <si>
    <t>C310</t>
  </si>
  <si>
    <t>Carda copa trenzada alambre grueso 4" x 0.50 con rosca M14</t>
  </si>
  <si>
    <t>C311</t>
  </si>
  <si>
    <t>Carda copa trenzada alambre grueso 5" x 0.50 con rosca 5/8"</t>
  </si>
  <si>
    <t>C312</t>
  </si>
  <si>
    <t>Carda copa trenzada alambre grueso 5" x 0.50 con rosca M14</t>
  </si>
  <si>
    <t>C528</t>
  </si>
  <si>
    <t>Carda circular trenzada alambre delgado 4" x 0.35 mm con rosca 5/8"</t>
  </si>
  <si>
    <t>C529</t>
  </si>
  <si>
    <t>Carda circular trenzada alambre delgado 4" x 0.35 mm con rosca M14</t>
  </si>
  <si>
    <t>C532</t>
  </si>
  <si>
    <t>Carda circular trenzada alambre grueso 4" x 0.50 mm con rosca 5/8"</t>
  </si>
  <si>
    <t>C533</t>
  </si>
  <si>
    <t>Carda circular trenzada alambre grueso 4" x 0.50 mm con rosca M14</t>
  </si>
  <si>
    <t>C538</t>
  </si>
  <si>
    <t>Carda circular trenzada alambre grueso 7" x 0.50 mm con rosca 7/8"</t>
  </si>
  <si>
    <t>TOLS</t>
  </si>
  <si>
    <t>Jgo toldo plegable 3x3m 2pz</t>
  </si>
  <si>
    <t xml:space="preserve">MONTO AHORRADO SI PARTICIPA EN PROMO U12 </t>
  </si>
  <si>
    <t>C824</t>
  </si>
  <si>
    <t>C825</t>
  </si>
  <si>
    <t>C828</t>
  </si>
  <si>
    <t>C829</t>
  </si>
  <si>
    <t>C832</t>
  </si>
  <si>
    <t>Carda circular trenzada alambre grueso 7" x 0.50 mm con rosca 5/8"</t>
  </si>
  <si>
    <t>C835</t>
  </si>
  <si>
    <t>C837</t>
  </si>
  <si>
    <t>C839</t>
  </si>
  <si>
    <t>Carda copa trenzada alambre grueso 1-1/8" x 0.50 mm con zanco 1/4"</t>
  </si>
  <si>
    <t>C841</t>
  </si>
  <si>
    <t>C843</t>
  </si>
  <si>
    <t>C844</t>
  </si>
  <si>
    <t>C845</t>
  </si>
  <si>
    <t>C846</t>
  </si>
  <si>
    <t>C847</t>
  </si>
  <si>
    <t>C849</t>
  </si>
  <si>
    <t>C850</t>
  </si>
  <si>
    <t>Carda circular trenzada alambre fino 3" x 0.30 mm con zanco 1/4"</t>
  </si>
  <si>
    <t>C852</t>
  </si>
  <si>
    <t>Carda circular trenzada alambre grueso 3" x 0.50 mm con zanco 1/4"</t>
  </si>
  <si>
    <t>C854</t>
  </si>
  <si>
    <t>C855</t>
  </si>
  <si>
    <t>C856</t>
  </si>
  <si>
    <t>C857</t>
  </si>
  <si>
    <t>C859</t>
  </si>
  <si>
    <t>C860</t>
  </si>
  <si>
    <t>C861</t>
  </si>
  <si>
    <t>C944</t>
  </si>
  <si>
    <t>C945</t>
  </si>
  <si>
    <t>C946</t>
  </si>
  <si>
    <t>C947</t>
  </si>
  <si>
    <t>C948</t>
  </si>
  <si>
    <t>C949</t>
  </si>
  <si>
    <t>C958</t>
  </si>
  <si>
    <t>C959</t>
  </si>
  <si>
    <t>C960</t>
  </si>
  <si>
    <t>C961</t>
  </si>
  <si>
    <t>C962</t>
  </si>
  <si>
    <t>C920</t>
  </si>
  <si>
    <t>C921</t>
  </si>
  <si>
    <t>C926</t>
  </si>
  <si>
    <t>C927</t>
  </si>
  <si>
    <t>C928</t>
  </si>
  <si>
    <t>C929</t>
  </si>
  <si>
    <t>C936</t>
  </si>
  <si>
    <t>C937</t>
  </si>
  <si>
    <t>C942</t>
  </si>
  <si>
    <t>C943</t>
  </si>
  <si>
    <t>C952</t>
  </si>
  <si>
    <t>Carda copa ondulada alambre fino de acero inoxidable 1/2" x 0.20 mm con zanco 1/4"</t>
  </si>
  <si>
    <t>C953</t>
  </si>
  <si>
    <t>C954</t>
  </si>
  <si>
    <t>C964</t>
  </si>
  <si>
    <t>Linterna de LED / COB para campamento de 40 - 300 lm</t>
  </si>
  <si>
    <t>2420</t>
  </si>
  <si>
    <t>Gato hidráulico de botella con palanca telescópica de tres piezas galvanizada, 20 ton</t>
  </si>
  <si>
    <t>RCINT</t>
  </si>
  <si>
    <t>Rack p/cintas adhesivas</t>
  </si>
  <si>
    <t>CH104L-C</t>
  </si>
  <si>
    <t>CH106L-C</t>
  </si>
  <si>
    <t>CH107L-C</t>
  </si>
  <si>
    <t>CH108L-C</t>
  </si>
  <si>
    <t>CH201L-C</t>
  </si>
  <si>
    <t>CH202L-C</t>
  </si>
  <si>
    <t>CH110L-C</t>
  </si>
  <si>
    <t>CH203L-C</t>
  </si>
  <si>
    <t>CH311L-C</t>
  </si>
  <si>
    <t>CH111L-C</t>
  </si>
  <si>
    <t>CH114L-C</t>
  </si>
  <si>
    <t>CH303L-C</t>
  </si>
  <si>
    <t>CH304L-C</t>
  </si>
  <si>
    <t>CH305L-C</t>
  </si>
  <si>
    <t>CH306L-C</t>
  </si>
  <si>
    <t>CH312L-C</t>
  </si>
  <si>
    <t>CH313L-C</t>
  </si>
  <si>
    <t>CH307L-C</t>
  </si>
  <si>
    <t>CH115L-C</t>
  </si>
  <si>
    <t>CH210L-C</t>
  </si>
  <si>
    <t>CH119L-C</t>
  </si>
  <si>
    <t>Juego de pinzas de presión, 4 piezas</t>
  </si>
  <si>
    <t>CH127L-C</t>
  </si>
  <si>
    <t>CH212L-C</t>
  </si>
  <si>
    <t>CH122L-C</t>
  </si>
  <si>
    <t>CH211L-C</t>
  </si>
  <si>
    <t>Jgo pinzas presion 4pz</t>
  </si>
  <si>
    <t>Juego de separadores de gaveta 10" serie X, 15 piezas</t>
  </si>
  <si>
    <t>Juego de separadores de gaveta 3" serie X, 15 piezas</t>
  </si>
  <si>
    <t>Juego de separadores de gaveta 4" serie X, 15 piezas</t>
  </si>
  <si>
    <t>Juego de separadores de gaveta 6" serie X, 15 piezas</t>
  </si>
  <si>
    <t>Juego de separadores de gaveta 8" serie X, 15 piezas</t>
  </si>
  <si>
    <t>Juego de ruedas 5" para baúl de trabajo, 4 piezas</t>
  </si>
  <si>
    <t>Caja metálica usos múltiples color rojo 12" x 11" x 2"</t>
  </si>
  <si>
    <t>Caja metálica usos múltiples color rojo 4" x 9" x 1"</t>
  </si>
  <si>
    <t>Caja metálica usos múltiples color rojo 14" x 6" x 2"</t>
  </si>
  <si>
    <t>Caja metálica usos múltiples color rojo 17" x 4" x 4"</t>
  </si>
  <si>
    <t>Caja metálica usos múltiples color rojo 19" x 8" x 1"</t>
  </si>
  <si>
    <t>Caja metálica usos múltiples color rojo 18" x 5" x 3"</t>
  </si>
  <si>
    <t>Caja metálica usos múltiples color rojo 23" x 9" x 3"</t>
  </si>
  <si>
    <t>Caja metálica usos múltiples color rojo 35" x 11" x 4"</t>
  </si>
  <si>
    <t>Portaherramientas de piel con cinturón, 9 bolsillos</t>
  </si>
  <si>
    <t>Portaherramientas de piel con cinturón, 4 bolsillos</t>
  </si>
  <si>
    <t>Portaherramientas de piel con cinturón, 10 bolsillos</t>
  </si>
  <si>
    <t>Estuche multiusos de lona 25 cm x 21 cm x 5 cm</t>
  </si>
  <si>
    <t>Estuche multiusos de lona 48 cm x 23 cm x 10 cm</t>
  </si>
  <si>
    <t>Portaherramientas de piel tipo vaqueta, 2 bolsillos</t>
  </si>
  <si>
    <t>Portaherramientas de piel tipo vaqueta, 5 bolsillos</t>
  </si>
  <si>
    <t>Portaherramientas de piel tipo vaqueta, 10 bolsillos</t>
  </si>
  <si>
    <t>Portaherramientas de piel tipo vaqueta, 6 bolsillos</t>
  </si>
  <si>
    <t>Portaherramientas de poliéster con cinturón, 9 bolsillos</t>
  </si>
  <si>
    <t>Portaherramientas de poliéster con cinturón, 4 bolsillos</t>
  </si>
  <si>
    <t>Portaherramientas de poliéster, 4 bolsillos</t>
  </si>
  <si>
    <t>Jgo dados acc 1/4" comb 70pz</t>
  </si>
  <si>
    <t>Dado flexible cuadro de 3/8", 6 puntas, métrico, 11 mm</t>
  </si>
  <si>
    <t>Dado flexible cuadro de 3/8", 6 puntas, métrico, 13 mm</t>
  </si>
  <si>
    <t>Dado flexible cuadro de 3/8", 6 puntas, métrico, 15 mm</t>
  </si>
  <si>
    <t>Dado flexible cuadro de 3/8", 6 puntas, métrico, 16 mm</t>
  </si>
  <si>
    <t>Dado flexible cuadro de 3/8", 6 puntas, métrico, 17 mm</t>
  </si>
  <si>
    <t>Dado flexible cuadro de 3/8", 6 puntas, métrico, 18 mm</t>
  </si>
  <si>
    <t>Dado flexible cuadro de 3/8", 6 puntas, métrico, 19 mm</t>
  </si>
  <si>
    <t>Juego de dados largos cuadro de 1/2" 6 puntas, métricos, 18 piezas</t>
  </si>
  <si>
    <t>Juego de dados largos cuadro de 1/2" 6 puntas, métricos, 12 piezas</t>
  </si>
  <si>
    <t>Juego de dados largos de impacto cuadro de 1/4", 6 puntas, métricos, 11 piezas</t>
  </si>
  <si>
    <t>Juego de dados de impacto combinados cuadro de 1/2", 6 puntas, en pulgadas, 7 piezas</t>
  </si>
  <si>
    <t>Juego de dados largos de impacto cuadro de 1/2", 6 puntas, métricos, 15 piezas</t>
  </si>
  <si>
    <t>Juego de dados de impacto largos pared delgada cuadro de 1/2", 6 puntas, en pulgadas, 11pz</t>
  </si>
  <si>
    <t>Juego de dados de impacto con punta hexagonal cuadro de 1/2", métricos, 6 piezas</t>
  </si>
  <si>
    <t>Dado de impacto cuadro de 2-1/2", 6 puntas, en pulgadas, 2"</t>
  </si>
  <si>
    <t>Dado de impacto cuadro de 2-1/2", 6 puntas, en pulgadas, 2-1/8"</t>
  </si>
  <si>
    <t>Dado de impacto cuadro de 2-1/2", 6 puntas, en pulgadas, 2-1/4"</t>
  </si>
  <si>
    <t>Dado de impacto cuadro de 2-1/2", 6 puntas, en pulgadas, 2-3/8"</t>
  </si>
  <si>
    <t>Dado de impacto cuadro de 2-1/2", 6 puntas, en pulgadas, 2-5/8"</t>
  </si>
  <si>
    <t>Dado de impacto cuadro de 2-1/2", 6 puntas, en pulgadas, 2-3/4"</t>
  </si>
  <si>
    <t>Dado de impacto cuadro de 2-1/2", 6 puntas, en pulgadas, 3"</t>
  </si>
  <si>
    <t>Dado de impacto cuadro de 2-1/2", 6 puntas, en pulgadas, 3-1/8"</t>
  </si>
  <si>
    <t>Dado de impacto cuadro de 2-1/2", 6 puntas, en pulgadas, 3-1/4"</t>
  </si>
  <si>
    <t>Dado de impacto cuadro de 2-1/2", 6 puntas, en pulgadas, 3-1/2"</t>
  </si>
  <si>
    <t>Dado de impacto cuadro de 2-1/2", 6 puntas, en pulgadas, 3-5/8"</t>
  </si>
  <si>
    <t>Dado de impacto cuadro de 2-1/2", 6 puntas, en pulgadas, 3-3/4"</t>
  </si>
  <si>
    <t>Dado de impacto cuadro de 2-1/2", 6 puntas, en pulgadas, 3-7/8"</t>
  </si>
  <si>
    <t>Dado de impacto cuadro de 2-1/2", 6 puntas, en pulgadas, 4"</t>
  </si>
  <si>
    <t>Dado de impacto cuadro de 2-1/2", 6 puntas, en pulgadas, 4-1/8"</t>
  </si>
  <si>
    <t>Dado de impacto cuadro de 2-1/2", 6 puntas, en pulgadas, 4-1/4"</t>
  </si>
  <si>
    <t>Dado de impacto cuadro de 2-1/2", 6 puntas, en pulgadas, 4-3/8"</t>
  </si>
  <si>
    <t>Dado de impacto cuadro de 2-1/2", 6 puntas, en pulgadas, 4-1/2"</t>
  </si>
  <si>
    <t>Dado de impacto cuadro de 2-1/2", 6 puntas, en pulgadas, 4-5/8"</t>
  </si>
  <si>
    <t>Dado de impacto cuadro de 2-1/2", 6 puntas, en pulgadas, 4-3/4"</t>
  </si>
  <si>
    <t>Dado de impacto cuadro de 2-1/2", 6 puntas, en pulgadas, 4-7/8"</t>
  </si>
  <si>
    <t>Dado de impacto cuadro de 2-1/2", 6 puntas, en pulgadas, 5"</t>
  </si>
  <si>
    <t>Llave esp pul esp 1/4x5/16"</t>
  </si>
  <si>
    <t>Llave esp pul esp 5/16x3/8"</t>
  </si>
  <si>
    <t>Llave esp pul esp 3/8x7/16"</t>
  </si>
  <si>
    <t>Llave esp pul esp 7/16x1/2"</t>
  </si>
  <si>
    <t>Llave esp pul esp 1/2x9/16"</t>
  </si>
  <si>
    <t>Llave esp pul esp 9/16x5/8"</t>
  </si>
  <si>
    <t>Llave esp pul esp 5/8x3/4"</t>
  </si>
  <si>
    <t>Llave esp pul esp 5/8x11/16"</t>
  </si>
  <si>
    <t>Llave esp pul esp 11/16x3/4"</t>
  </si>
  <si>
    <t>Llave esp pul esp 3/4x7/8"</t>
  </si>
  <si>
    <t>Llave esp pul esp 13/16x7/8"</t>
  </si>
  <si>
    <t>Llave esp pul esp 15/16x1"</t>
  </si>
  <si>
    <t>Llave esp pul esp 6x7mm</t>
  </si>
  <si>
    <t>Llave esp pul esp 8x9mm</t>
  </si>
  <si>
    <t>Llave esp pul esp 8x10mm</t>
  </si>
  <si>
    <t>Llave esp pul esp 9x10mm</t>
  </si>
  <si>
    <t>Llave esp pul esp 10x11mm</t>
  </si>
  <si>
    <t>Llave esp pul esp 10x12mm</t>
  </si>
  <si>
    <t>Llave esp pul esp 12x13mm</t>
  </si>
  <si>
    <t>Llave esp pul esp 14x15mm</t>
  </si>
  <si>
    <t>Llave esp pul esp 14x17mm</t>
  </si>
  <si>
    <t>Llave esp pul esp 16x17mm</t>
  </si>
  <si>
    <t>Llave esp pul esp 18x19mm</t>
  </si>
  <si>
    <t>Llave esp pul esp 19x22mm</t>
  </si>
  <si>
    <t>Llave esp pul esp 20x21mm</t>
  </si>
  <si>
    <t>Llave esp pul esp 21x22mm</t>
  </si>
  <si>
    <t>Llave esp pul esp 24x27mm</t>
  </si>
  <si>
    <t>Llave esp pul esp 25x28mm</t>
  </si>
  <si>
    <t>Llave esp pul esp 27x32mm</t>
  </si>
  <si>
    <t>Llave esp pul esp 32x36mm</t>
  </si>
  <si>
    <t>Llave esp pul esp 36x41mm</t>
  </si>
  <si>
    <t>Llave española plana de alta palanca fosfatizada métrica, 55 mm</t>
  </si>
  <si>
    <t>Llave española plana de alta palanca fosfatizada métrica, 60 mm</t>
  </si>
  <si>
    <t>Llave española plana de alta palanca fosfatizada métrica, 65 mm</t>
  </si>
  <si>
    <t>Llave española plana de alta palanca fosfatizada en pulgadas, 2-1/8"</t>
  </si>
  <si>
    <t>Llave española plana de alta palanca fosfatizada en pulgadas, 2-3/16"</t>
  </si>
  <si>
    <t>Llave española plana de alta palanca fosfatizada métrica, 70 mm</t>
  </si>
  <si>
    <t>Llave española plana de alta palanca fosfatizada en pulgadas, 2-1/4"</t>
  </si>
  <si>
    <t>Llave española plana de alta palanca fosfatizada en pulgadas, 2-3/8"</t>
  </si>
  <si>
    <t>Llave española plana de alta palanca fosfatizada en pulgadas, 2-1/2"</t>
  </si>
  <si>
    <t>Llave española plana de alta palanca fosfatizada en pulgadas, 2-9/16"</t>
  </si>
  <si>
    <t>Llave española plana de alta palanca fosfatizada en pulgadas, 2-3/4"</t>
  </si>
  <si>
    <t>Llave española plana de alta palanca fosfatizada en pulgadas, 2-15/16"</t>
  </si>
  <si>
    <t>Llave española plana de alta palanca fosfatizada en pulgadas, 3"</t>
  </si>
  <si>
    <t>Llave española plana de alta palanca fosfatizada en pulgadas, 3-1/8"</t>
  </si>
  <si>
    <t>Torquímetro de trueno con cuerpo de aluminio escala dual cuadro de 3/4", 100-560 ft-lb</t>
  </si>
  <si>
    <t>Torquímetro de trueno con cuerpo de aluminio escala dual cuadro de 3/4", 140-740 ft-lb</t>
  </si>
  <si>
    <t>Jgo dest bimat golpe plana 6pz</t>
  </si>
  <si>
    <t>Jgo dest bimat golpe ph 7pz</t>
  </si>
  <si>
    <t>Jgo dest bimat golpe comb 7pz</t>
  </si>
  <si>
    <t>Destornillador flexible magnético con mango trimaterial para puntas 1/4"</t>
  </si>
  <si>
    <t>Destornillador tipo revólver con puntas auto/HVAC 14 en 1</t>
  </si>
  <si>
    <t>Destornillador tipo revólver con puntas convencionales 15 en 1</t>
  </si>
  <si>
    <t>Destornillador tipo revólver con puntas Spanner y Tamper 15 en 1</t>
  </si>
  <si>
    <t>Exhibidor con destornilladores tipo revólver, 20 piezas</t>
  </si>
  <si>
    <t>Juego de llaves hexagonales tipo "L", métricas, 7 piezas</t>
  </si>
  <si>
    <t>Juego de llaves hexagonales tipo navaja métricas 3 a 10 mm estuche bimaterial, 6 pz</t>
  </si>
  <si>
    <t>Juego de llaves hexagonales tipo navaja torx T6 a T25 estuche bimaterial, 8 pz</t>
  </si>
  <si>
    <t>Juego de llaves hexagonales tipo navaja en pulgadas 5/64" a 1/4" estuche bimaterial, 9 pz</t>
  </si>
  <si>
    <t>Juego de llaves hexagonales tipo navaja métricas 2 a 8 mm estuche bimaterial, 7 pz</t>
  </si>
  <si>
    <t>Juego de llaves hexagonales tipo navaja en pulgadas y métricas estuche bimaterial, 16 pz</t>
  </si>
  <si>
    <t>Juego de llaves hexagonales tipo navaja en pulgadas, métricas y torx estuche bimat, 24 pz</t>
  </si>
  <si>
    <t>Juego de llaves hexagonales tipo navaja en pulgadas 5/32" a 3/8" estuche bimaterial, 6 pz</t>
  </si>
  <si>
    <t>Juego de llaves hexagonales tipo navaja métricas 3 a 10 mm estuche metálico, 6 pz</t>
  </si>
  <si>
    <t>Juego de llaves hexagonales tipo navaja métricas 1.5 a 6 mm estuche metálico, 7 pz</t>
  </si>
  <si>
    <t>Juego de llaves hexagonales tipo navaja torx T10 a T40 estuche bimaterial, 7 pz</t>
  </si>
  <si>
    <t>Juego de llaves hexagonales tipo navaja torx Tamper Proof T10 a T40 estuche bimat, 7 pz</t>
  </si>
  <si>
    <t>Juego de llaves hexagonales tipo navaja torx T10 a T40 estuche metálico, 7 pz</t>
  </si>
  <si>
    <t>Juego de llaves hexagonales tipo navaja en pulgadas .050" a 5/32" estuche metálico, 8 pz</t>
  </si>
  <si>
    <t>Juego de llaves hexagonales tipo navaja en pulgadas 5/64" a 1/4" estuche metálico, 9 pz</t>
  </si>
  <si>
    <t>Juego de llaves hexagonales tipo navaja en pulgadas 3/16" A 3/8" estuche metálico, 5 pz</t>
  </si>
  <si>
    <t>Jgo pinzas presion 3pz</t>
  </si>
  <si>
    <t>Juego de pinzas de presión, 3 piezas</t>
  </si>
  <si>
    <t>Jgo pinzas presion sold 5pz</t>
  </si>
  <si>
    <t>Jgo pinzas presion c/sop 2pz</t>
  </si>
  <si>
    <t>Juego de pinzas de presión con soporte para banco, 2 piezas</t>
  </si>
  <si>
    <t>Jgo micro grip 3-5/8" 4pz</t>
  </si>
  <si>
    <t>Juego de micro grip 3-5/8", 4 piezas</t>
  </si>
  <si>
    <t>Pinza p/mecanico 6-3/8"</t>
  </si>
  <si>
    <t>Pinza p/mecanico rg 6-3/8"</t>
  </si>
  <si>
    <t>Pinza para mecánico mango rubber grip de 6-3/8"</t>
  </si>
  <si>
    <t>Pinza para mecánico mango de acero forjado de 8"</t>
  </si>
  <si>
    <t>Pinza p/mecanico fosf 8"</t>
  </si>
  <si>
    <t>Pinza para mecánico fosfatizada de 8"</t>
  </si>
  <si>
    <t>Pinza p/mecanico rg 8"</t>
  </si>
  <si>
    <t>Pinza para mecánico mango rubber grip de 8"</t>
  </si>
  <si>
    <t>Pinza p/mecanico ac forj 10"</t>
  </si>
  <si>
    <t>Pinza para mecánico mango de acero forjado de 10"</t>
  </si>
  <si>
    <t>Pinza p/mecanico fosf 10"</t>
  </si>
  <si>
    <t>Pinza para mecánico fosfatizada de 10"</t>
  </si>
  <si>
    <t>Pinza p/mecanico rg 10"</t>
  </si>
  <si>
    <t>Pinza para mecánico mango rubber grip de 10"</t>
  </si>
  <si>
    <t>Juego de pinzas de extensión con mango bimaterial, Quick Release, 2 piezas</t>
  </si>
  <si>
    <t>Pinza para electricista con mango bimaterial palanca compuesta de 7" corte diagonal</t>
  </si>
  <si>
    <t>Pinza para electricista con mango bimaterial palanca compuesta de 8" punta larga</t>
  </si>
  <si>
    <t>Pinza para electricista con mango bimaterial palanca compuesta de 8" universal</t>
  </si>
  <si>
    <t>Pinza para electricista con mango bimaterial de 7-3/4" corte diagonal alta palanca</t>
  </si>
  <si>
    <t>Pinza elect 8" diag alt pal</t>
  </si>
  <si>
    <t>Pinza para electricista con mango rubber grip de 8" corte diagonal alta palanca</t>
  </si>
  <si>
    <t>Pinza para electricista con mango bimaterial de 6-23/32" punta larga corte lateral con res</t>
  </si>
  <si>
    <t>Pinza para electricista con mango bimaterial de 6-23/32" punta larga corte lateral sin res</t>
  </si>
  <si>
    <t>Pinza para electricista con mango bimaterial de 8-7/16" punta larga corte lateral sin reso</t>
  </si>
  <si>
    <t>Pinza para electricista con mango bimaterial de 9-3/8" corte lateral con poncha cable alta</t>
  </si>
  <si>
    <t>Pinza para electricista con mango bimaterial de 8-21/32" corte lateral alta palanca</t>
  </si>
  <si>
    <t>Pinza para electricista con mango bimaterial de 9-3/8" corte lateral alta palanca</t>
  </si>
  <si>
    <t>Pinza elect 4-3/16" cte diag</t>
  </si>
  <si>
    <t>Pinza para electricista con mango rubber grip de 4-3/16" corte diagonal</t>
  </si>
  <si>
    <t>Pinza para electricista con mango rubber grip de 4-3/16" corte diagonal con resorte</t>
  </si>
  <si>
    <t>Pinza para electricista con mango rubber grip de 5-13/32" corte diagonal</t>
  </si>
  <si>
    <t>Pinza para electricista con mango rubber grip de 5-13/32" corte diagonal con resorte</t>
  </si>
  <si>
    <t>Pinza para electricista con mango rubber grip de 6-1/64" corte diagonal</t>
  </si>
  <si>
    <t>Pinza para electricista con mango rubber grip de 6-1/64" corte diagonal con resorte</t>
  </si>
  <si>
    <t>Pinza elect 7-3/4" cte diag</t>
  </si>
  <si>
    <t>Pinza para electricista con mango rubber grip de 7-3/4" corte diagonal alta palanca</t>
  </si>
  <si>
    <t>Pinza para electricista con mango rubber grip de 7-15/16" corte diagonal alta palanca</t>
  </si>
  <si>
    <t>Pinza para electricista con mango rubber grip de 7-5/16" corte diagonal con pela alambre a</t>
  </si>
  <si>
    <t>Pinza para electricista con mango rubber grip de 6-5/8" punta plana cónica</t>
  </si>
  <si>
    <t>Pinza para electricista con mango rubber grip de 6-5/8" con punta larga</t>
  </si>
  <si>
    <t>Pinza para electricista con mango rubber grip de 6-5/8" punta larga corte lateral con reso</t>
  </si>
  <si>
    <t>Pinza para electricista con mango rubber grip de 6-1/4" punta cónica corte lateral</t>
  </si>
  <si>
    <t>Pinza para electricista con mango rubber grip de 8-9/32" con punta larga</t>
  </si>
  <si>
    <t>Pinza para electricista con mango rubber grip de 8-17/32" universal corte lateral quijadas</t>
  </si>
  <si>
    <t>Pinza para electricista con mango rubber grip de 9-5/16" alta palanca con poncha terminale</t>
  </si>
  <si>
    <t>Pinza para electricista con mango rubber grip de 7-5/16" corte lateral</t>
  </si>
  <si>
    <t>Pinza para electricista con mango rubber grip de 8-17/32" corte lateral</t>
  </si>
  <si>
    <t>Pinza para electricista con mango rubber grip de 8-1/2" alta palanca</t>
  </si>
  <si>
    <t>Pinza para electricista con mango rubber grip de 9-5/16" corte lateral</t>
  </si>
  <si>
    <t>Pinza para electricista con mango rubber grip de 9" alta palanca</t>
  </si>
  <si>
    <t>Pinza para electricista con mango rubber grip de 8-3/8" corte transversal</t>
  </si>
  <si>
    <t>Pinza elect 4-3/4" pta lga</t>
  </si>
  <si>
    <t>Pinza para electricista con mango rubber grip de 4-3/4" punta larga sin corte</t>
  </si>
  <si>
    <t>Pinza para electricista con mango rubber grip de 4-3/4" punta larga sin corte con resorte</t>
  </si>
  <si>
    <t>Pinza para electricista con mango rubber grip de 7-3/4" corte diagonal</t>
  </si>
  <si>
    <t>Pinza elect 6-3/4" lga cte lat</t>
  </si>
  <si>
    <t>Pinza para electricista con mango rubber grip de 6-3/4" punta larga corte lateral</t>
  </si>
  <si>
    <t>Pinza elect  8-9/16" lga lat</t>
  </si>
  <si>
    <t>Pinza para electricista con mango rubber grip de 8-9/16" punta larga corte lateral</t>
  </si>
  <si>
    <t>Pinza elect 11" pta lga recta</t>
  </si>
  <si>
    <t>Pinza para electricista con mango rubber grip de 11" extra larga recta</t>
  </si>
  <si>
    <t>Pinza elect  9-5/8" lga curv</t>
  </si>
  <si>
    <t>Pinza para electricista con mango rubber grip de 9-5/8" extra larga curva a 45°</t>
  </si>
  <si>
    <t>Pinza elect 8-9/16" elec univ</t>
  </si>
  <si>
    <t>Pinza para electricista con mango rubber grip de 8-9/16" corte lateral</t>
  </si>
  <si>
    <t>Pinza elect 9" cte lat</t>
  </si>
  <si>
    <t>Pinza para electricista con mango rubber grip de 9" corte lateral</t>
  </si>
  <si>
    <t>Pinza para electrónica con mango antiestático corte diagonal de 4-1/2" semi larga</t>
  </si>
  <si>
    <t>Pinza elect 4-1/2" cte ras</t>
  </si>
  <si>
    <t>Pinza para electrónica con mango antiestático corte diagonal de 4-1/2" al ras</t>
  </si>
  <si>
    <t>Pinza elect 4-1/2" pta delg</t>
  </si>
  <si>
    <t>Pinza para electrónica con mango antiestático corte diagonal de 4-1/2" punta delgada</t>
  </si>
  <si>
    <t>Pinza para electrónica con mango antiestático de 4-3/4" punta larga</t>
  </si>
  <si>
    <t>Pinza elect 5" pta lga 45°</t>
  </si>
  <si>
    <t>Pinza para electrónica con mango antiestático de 5" punta larga doblada a 45°</t>
  </si>
  <si>
    <t>Pinza para electrónica con mango antiestático de 4-3/4" punta larga plana</t>
  </si>
  <si>
    <t>Pinza para electrónica con mango rubber grip de 5-1/8" corte al ras 22°</t>
  </si>
  <si>
    <t>Pinza para electrónica con mango rubber grip corte diagonal de 4-3/16"</t>
  </si>
  <si>
    <t>Pinza elect 5" cte diag</t>
  </si>
  <si>
    <t>Pinza para electrónica con mango rubber grip corte diagonal de 5"</t>
  </si>
  <si>
    <t>Pinza elect 5" aguj recta 45°</t>
  </si>
  <si>
    <t>Pinza para electrónica con mango rubber grip de 5-11/32" punta aguja doblada 45°</t>
  </si>
  <si>
    <t>Pinza elect 4-3/4" conic lisa</t>
  </si>
  <si>
    <t>Pinza para electrónica con mango rubber grip de 4-3/4" cónica lisa</t>
  </si>
  <si>
    <t>Pinza elect 4-3/4" plana lisa</t>
  </si>
  <si>
    <t>Pinza para electrónica con mango rubber grip de 4-3/4" plana lisa</t>
  </si>
  <si>
    <t>Pinza para electrónica con mango rubber grip de 5-5/8" punta aguja recta</t>
  </si>
  <si>
    <t>Pinza multipropósitos con mango bimaterial de 7" corte lateral</t>
  </si>
  <si>
    <t>Pinza elect 9-1/2" ponch term</t>
  </si>
  <si>
    <t>Pinza para electricista con mango rubber grip de 9-1/2" alta palanca poncha terminal</t>
  </si>
  <si>
    <t>Pinza multipropósitos con mango bimaterial de 8" punta larga</t>
  </si>
  <si>
    <t>Pinza multipropósitos con mango bimaterial de 8" universal</t>
  </si>
  <si>
    <t>Pinza pelacable con mango air cushion 10-22 AWG de 6-3/4" alta palanca</t>
  </si>
  <si>
    <t>Pinza pelacable con mango air cushion 10-20 AWG de 7-1/4" ergonómica</t>
  </si>
  <si>
    <t>Pinza pelacable con mango air cushion 16-26 AWG de 6-3/4" alta palanca</t>
  </si>
  <si>
    <t>Pinza pelacable con mango air cushion 22-30 AWG de 6" alta palanca</t>
  </si>
  <si>
    <t>Pinza pelacable con mango air cushion 10-20 AWG de 4-29/32" universal</t>
  </si>
  <si>
    <t>Pinza pelacable con mango air cushion 10-20 AWG de 6-3/4" alta palanca con seguro</t>
  </si>
  <si>
    <t>Pinza pelacable con mango air cushion 10-22 AWG de 8-1/4" poncha terminales</t>
  </si>
  <si>
    <t>Pinza pelacable con mango air cushion 10-22 AWG de 8-3/4" poncha terminales</t>
  </si>
  <si>
    <t>Juego de pinzas y puntas para anillos de retención, 33 piezas</t>
  </si>
  <si>
    <t>Pinza p/cerrar ani ret mat</t>
  </si>
  <si>
    <t>Pinza p/abrir ani ret mat</t>
  </si>
  <si>
    <t>Pinza p/ani ret ptas int 12pz</t>
  </si>
  <si>
    <t>Pinza p/ani ret ptas int 11pz</t>
  </si>
  <si>
    <t>Jgo pinzas p/ani ret 12pz</t>
  </si>
  <si>
    <t>Juego de pinzas para anillos de retención, 12 piezas</t>
  </si>
  <si>
    <t>Juego de pinzas para anillos de retención, 6 piezas</t>
  </si>
  <si>
    <t>Pinza para anillos de retención convertibles con mariposa .038 ángulo de 45°</t>
  </si>
  <si>
    <t>Pinza para anillos de retención convertibles con mariposa .038 ángulo de 90°</t>
  </si>
  <si>
    <t>Pinza para anillos de retención convertibles con mariposa .047 ángulo de 45°</t>
  </si>
  <si>
    <t>Pinza para anillos de retención convertibles con mariposa .047 ángulo de 90°</t>
  </si>
  <si>
    <t>Pinza para anillos de retención convertibles con perilla .047 ángulo de 90°</t>
  </si>
  <si>
    <t>Pinza para anillos de retención convertibles con mariposa .070 ángulo de 45°</t>
  </si>
  <si>
    <t>Pinza para anillos de retención convertibles con mariposa .070 ángulo de 90°</t>
  </si>
  <si>
    <t>Pinza para anillos de retención convertibles con perilla .070 ángulo de 90°</t>
  </si>
  <si>
    <t>Pinza para anillos de retención convertibles con mariposa .090 ángulo de 0°</t>
  </si>
  <si>
    <t>Pinza para anillos de retención convertibles con mariposa .090 ángulo de 45°</t>
  </si>
  <si>
    <t>Pinza para anillos de retención convertibles con mariposa .090 ángulo de 90°</t>
  </si>
  <si>
    <t>Pinza para anillos de retención convertibles con mariposa .070 ángulo de 0°</t>
  </si>
  <si>
    <t>Pinza para anillos de retención convertibles con mariposa .038 ángulo de 0°</t>
  </si>
  <si>
    <t>Pinza para anillos de retención convertibles con perilla .038 ángulo de 0°</t>
  </si>
  <si>
    <t>Pinza para anillos de retención con mango de vinil forjadas tipo interno ángulo de 0°</t>
  </si>
  <si>
    <t>Pinza p/ani ret rg forj int 0°</t>
  </si>
  <si>
    <t>Pinza para anillos de retención con mango rubber grip forjadas tipo interno ángulo de 0°</t>
  </si>
  <si>
    <t>Pinza para anillos de retención con mango de vinil forjadas tipo interno ángulo de 9°</t>
  </si>
  <si>
    <t>Pinza p/ani ret rg forj int90°</t>
  </si>
  <si>
    <t>Pinza para anillos de retención con mango rubber grip forjadas tipo interno ángulo de 90°</t>
  </si>
  <si>
    <t>Pinza p/ani ret vinil ext 0°</t>
  </si>
  <si>
    <t>Pinza para anillos de retención con mango de vinil forjadas tipo externo ángulo de 0°</t>
  </si>
  <si>
    <t>Pinza p/ani ret rg forj ext 0°</t>
  </si>
  <si>
    <t>Pinza para anillos de retención con mango rubber grip forjadas tipo externo ángulo de 0°</t>
  </si>
  <si>
    <t>Pinza para anillos de retención con mango de vinil forjadas tipo externo ángulo de 9°</t>
  </si>
  <si>
    <t>Pinza p/ani ret rg forj ext90°</t>
  </si>
  <si>
    <t>Pinza para anillos de retención con mango rubber grip forjadas tipo externo ángulo de 90°</t>
  </si>
  <si>
    <t>Pinza al ras p/plast 5"</t>
  </si>
  <si>
    <t>Pinza corte al ras para plástico y materiales no ferroso con mango rubber grip 5"</t>
  </si>
  <si>
    <t>Pinza al ras p/plast 6"</t>
  </si>
  <si>
    <t>Pinza corte al ras para plástico y materiales no ferroso con mango rubber grip 6"</t>
  </si>
  <si>
    <t>Pinza p/ani ret rg plna 8-3/4"</t>
  </si>
  <si>
    <t>Pinza para anillos de retención con mango rubber grip punta plana 8-3/4"</t>
  </si>
  <si>
    <t>Pinza p/ani ret rg parale 10"</t>
  </si>
  <si>
    <t>Pinza para anillos de retención con mango rubber grip quijadas paralelas 10"</t>
  </si>
  <si>
    <t>Pinza para anillos de retención con mango rubber grip fijas tipo interno ángulo de 0°</t>
  </si>
  <si>
    <t>Pinza para anillos de retención con mango rubber grip fijas tipo externo ángulo de 0°</t>
  </si>
  <si>
    <t>Pinza para anillos de retención con mango rubber grip fijas tipo externo ángulo de 45°</t>
  </si>
  <si>
    <t>Pinza para anillos de retención con mango rubber grip fijas tipo externo ángulo de 90°</t>
  </si>
  <si>
    <t>Pinza para anillos de retención con mango rubber grip fijas tipo interno ángulo de 45°</t>
  </si>
  <si>
    <t>Tijera cortacab/alamb rg ac 9"</t>
  </si>
  <si>
    <t>Tijera corta cob rg 7-1/2"</t>
  </si>
  <si>
    <t>Tijera para hojalatero con mango rubber grip 10"</t>
  </si>
  <si>
    <t>Tijera para hojalatero con mango rubber grip 12"</t>
  </si>
  <si>
    <t>Tijera para hojalatero con mango rubber grip 14"</t>
  </si>
  <si>
    <t>Repuesto para martillo de bola mango de madera estriado de 16", 1324E y 1332E</t>
  </si>
  <si>
    <t>Jgo botadores d/bronce 3pz</t>
  </si>
  <si>
    <t>Jgo punz botadores rect 6pz</t>
  </si>
  <si>
    <t>Juego de punzones, botadores rectos, 6 piezas</t>
  </si>
  <si>
    <t>Jgo punz extra lgo 6pz</t>
  </si>
  <si>
    <t>Juego de punzones extra largos, 6 piezas</t>
  </si>
  <si>
    <t>Jgo cinceles 5/8-7/8" 3pz</t>
  </si>
  <si>
    <t>Juego de cinceles 5/8"-7/8", 3 piezas</t>
  </si>
  <si>
    <t>Juego de cinceles, punzones y botadores, 6 piezas</t>
  </si>
  <si>
    <t>Jgo punz botad rect 7pz</t>
  </si>
  <si>
    <t>Juego de punzones botadores rectos largos, 5 piezas</t>
  </si>
  <si>
    <t>Juego de puntos para centrar y marcar 90°, 5 piezas</t>
  </si>
  <si>
    <t>Juego de puntos para centrar y marcar 50°, 5 piezas</t>
  </si>
  <si>
    <t>Jgo punz guia botad cto 6pz</t>
  </si>
  <si>
    <t>Juego de punzones guía botador cortos, 6 piezas</t>
  </si>
  <si>
    <t>Jgo punz guia botad lgo 7pz</t>
  </si>
  <si>
    <t>Juego de punzones guía botador largos, 7 piezas</t>
  </si>
  <si>
    <t>Jgo punz guia botad lgo 5pz</t>
  </si>
  <si>
    <t>Juego de punzones guía botador largos,  5 piezas</t>
  </si>
  <si>
    <t>Juego de letras de la "A" a la "Z" de golpe 10 mm, 27 piezas</t>
  </si>
  <si>
    <t>Jgo let "A-Z" golpe 4mm 27pz</t>
  </si>
  <si>
    <t>Juego de letras de la "A" a la "Z" de golpe 4 mm, 27 piezas</t>
  </si>
  <si>
    <t>Jgo let "A-Z" golpe 5mm 27pz</t>
  </si>
  <si>
    <t>Juego de letras de la "A" a la "Z" de golpe 5 mm, 27 piezas</t>
  </si>
  <si>
    <t>Jgo let "A-Z" golp 6mm 27pz</t>
  </si>
  <si>
    <t>Juego de letras de la "A" a la "Z" de golpe 6 mm, 27 piezas</t>
  </si>
  <si>
    <t>Juego de letras de la "A" a la "Z" de golpe 8 mm, 27 piezas</t>
  </si>
  <si>
    <t>Jgo ganchos y ptas imp 10" 4pz</t>
  </si>
  <si>
    <t>Jgo raspad carb golp 10" 4pz</t>
  </si>
  <si>
    <t>Juego de raspadores de carbón de golpe 10", 4 piezas</t>
  </si>
  <si>
    <t>Juego de barras de alineación con punta curva forjada, 3 piezas</t>
  </si>
  <si>
    <t>Juego de llaves combinadas de bronce-aluminio antichispa en pulgadas, 12 puntas, 15 piezas</t>
  </si>
  <si>
    <t>Juego de llaves combinadas de bronce-aluminio antichispa en pulgadas, 12 puntas, 10 piezas</t>
  </si>
  <si>
    <t>Juego de llaves combinadas de bronce-aluminio antichispa en pulgadas, 12 puntas, 7 piezas</t>
  </si>
  <si>
    <t>Juego de llaves combinadas de bronce-aluminio antichispa métricas, 12 puntas, 15 piezas</t>
  </si>
  <si>
    <t>Juego de llaves combinadas de bronce-aluminio antichispa métricas, 12 puntas, 10 piezas</t>
  </si>
  <si>
    <t>Juego de llaves combinadas de bronce-aluminio antichispa métricas, 12 puntas, 26 piezas</t>
  </si>
  <si>
    <t>Destornillador de bronce-aluminio antichispa con mango ámbar, punta plana de 1/4"</t>
  </si>
  <si>
    <t>Espátula de bronce-aluminio antichispa con mango bimaterial 1" x 4"</t>
  </si>
  <si>
    <t>Espátula de bronce-aluminio antichispa con mango bimaterial 2" x 4"</t>
  </si>
  <si>
    <t>Espátula de bronce-aluminio antichispa con mango bimaterial 3" x 3-1/2"</t>
  </si>
  <si>
    <t>Espátula de bronce-aluminio antichispa con mango bimaterial 4" x 3-1/2"</t>
  </si>
  <si>
    <t>Juego de destornilladores con mango trimaterial 1000 V combinados, 8 piezas</t>
  </si>
  <si>
    <t>Juego de destornilladores barra slim con mango trimaterial 1000 V, 5 piezas</t>
  </si>
  <si>
    <t>Juego de llaves españolas 1000 V, en pulgadas, 8 piezas</t>
  </si>
  <si>
    <t>Juego de llaves españolas 1000 V, métricas, 9 piezas</t>
  </si>
  <si>
    <t>Juego de destornilladores con mango bimaterial 1000 V combinados, 7 piezas</t>
  </si>
  <si>
    <t>Juego de destornilladores rojos 1000 V, combinados, 5 piezas</t>
  </si>
  <si>
    <t>Juego de destornilladores rojos 1000 V combinados, 8 piezas</t>
  </si>
  <si>
    <t>Juego de llaves hexagonales tipo "L" 1000 V en pulgadas, 4 piezas</t>
  </si>
  <si>
    <t>Pinza 1000V 7" cte diag</t>
  </si>
  <si>
    <t>Pinza 1000V 7-7/8" cte diag</t>
  </si>
  <si>
    <t>Jgo tarraj elect p/tub 8pz</t>
  </si>
  <si>
    <t>Juego de avellanador, cortatubos y prensa ajustable de 3/16" a 5/8", 3 piezas</t>
  </si>
  <si>
    <t>Quijada para extractor para tornillo 6 ton, 2-5/8" de alcance</t>
  </si>
  <si>
    <t>Juego de extractor tipo barra para baleros, 12 piezas</t>
  </si>
  <si>
    <t>Tornillo de banco de hierro nodular 4-1/2"</t>
  </si>
  <si>
    <t>Tornillo de banco de hierro nodular 5-1/2"</t>
  </si>
  <si>
    <t>Tornillo de banco de hierro nodular 6-1/2"</t>
  </si>
  <si>
    <t>Tornillo de banco de acero al carbono 4"</t>
  </si>
  <si>
    <t>Tornillo de banco de acero al carbono 5"</t>
  </si>
  <si>
    <t>Tornillo de banco de acero al carbono 6"</t>
  </si>
  <si>
    <t>Tornillo de banco de acero al carbono 8"</t>
  </si>
  <si>
    <t>Juego de opresores de manguera, 2 piezas</t>
  </si>
  <si>
    <t>Removedor de grapas de tapiceria 6"</t>
  </si>
  <si>
    <t>Juego de dados cuadro de 3/8" para drenado de aceite, 14 piezas</t>
  </si>
  <si>
    <t>Cama p/mecan plast gir 40"</t>
  </si>
  <si>
    <t>Cama p/mecan plast gir 36"</t>
  </si>
  <si>
    <t>Cama p/mecan acolch 40"</t>
  </si>
  <si>
    <t>Cama p/mecan acolch ajust 43"</t>
  </si>
  <si>
    <t>Herramienta para rondana del resorte del freno 7/8" a 11/16"</t>
  </si>
  <si>
    <t>Tenazas para frenos 13/16", 13-1/4"</t>
  </si>
  <si>
    <t>Carrete para manguera de 3/8", 15.2 m, 4000 PSI</t>
  </si>
  <si>
    <t>Carrete para manguera de 3/8", 15.2 m, 2250 PSI</t>
  </si>
  <si>
    <t>Carrete para manguera de 1/2", 15.2 m, 2000 PSI</t>
  </si>
  <si>
    <t>Carrete para manguera de 3/8", 15.2 m, 300 PSI</t>
  </si>
  <si>
    <t>Carrete para manguera de 1/2", 15.2 m, 300 PSI</t>
  </si>
  <si>
    <t>Jgo dado comb p/caliper 9pz</t>
  </si>
  <si>
    <t>Juego de dados combinados para caliper de freno, 9 piezas</t>
  </si>
  <si>
    <t>Juego de dados para sensores de oxígeno y aceite, 7 piezas</t>
  </si>
  <si>
    <t>Jgo bruñid p/mot expans 4pz</t>
  </si>
  <si>
    <t>Jgo estetoscop p/mecanico 3pz</t>
  </si>
  <si>
    <t>Jgo llaves filt ace Toyota 3pz</t>
  </si>
  <si>
    <t>Jgo horq separad y acc 5pz</t>
  </si>
  <si>
    <t>Juego de dados de impacto métricos cuadro de 1/2" con protección Nylamid, 3 piezas</t>
  </si>
  <si>
    <t>Dado de impacto doble boca en pulgadas cuadro de 1" para capuchón, 13/16"</t>
  </si>
  <si>
    <t>Juego de dados de impacto doble boca cuadro de 1/2" combinados, 6 puntas, 7 piezas</t>
  </si>
  <si>
    <t>Jgo llaves cruz mult c/dad 5pz</t>
  </si>
  <si>
    <t>Eslinga de poliéster plana tipo ojo-ojo reforzada 1" x 1m, 2 capas</t>
  </si>
  <si>
    <t>Eslinga de poliéster plana tipo ojo-ojo reforzada 1" x 2 m, 2 capas</t>
  </si>
  <si>
    <t>Eslinga de poliéster plana tipo ojo-ojo reforzada 1" x 3 m, 2 capas</t>
  </si>
  <si>
    <t>Eslinga de poliéster plana tipo ojo-ojo reforzada 1" x 4 m, 2 capas</t>
  </si>
  <si>
    <t>Eslinga de poliéster plana tipo ojo-ojo reforzada 1" x 5 m, 2 capas</t>
  </si>
  <si>
    <t>Eslinga de poliéster plana tipo ojo-ojo reforzada 1" x 6 m, 2 capas</t>
  </si>
  <si>
    <t>Eslinga de poliéster plana tipo ojo-ojo reforzada 2" x 10 m, 2 capas</t>
  </si>
  <si>
    <t>Eslinga de poliéster plana tipo ojo-ojo reforzada 2" x 2 m, 2 capas</t>
  </si>
  <si>
    <t>Eslinga de poliéster plana tipo ojo-ojo reforzada 2" x 3 m, 2 capas</t>
  </si>
  <si>
    <t>Eslinga de poliéster plana tipo ojo-ojo reforzada 2" x 4 m, 2 capas</t>
  </si>
  <si>
    <t>Eslinga de poliéster plana tipo ojo-ojo reforzada 2" x 5 m, 2 capas</t>
  </si>
  <si>
    <t>Eslinga de poliéster plana tipo ojo-ojo reforzada 2" x 6 m, 2 capas</t>
  </si>
  <si>
    <t>Eslinga de poliéster plana tipo ojo-ojo reforzada 2" x 8 m, 2 capas</t>
  </si>
  <si>
    <t>Eslinga de poliéster plana tipo ojo-ojo reforzada 3" x 10 m, 2 capas</t>
  </si>
  <si>
    <t>Eslinga de poliéster plana tipo ojo-ojo reforzada 3" x 2 m, 2 capas</t>
  </si>
  <si>
    <t>Eslinga de poliéster plana tipo ojo-ojo reforzada 3" x 3 m, 2 capas</t>
  </si>
  <si>
    <t>Eslinga de poliéster plana tipo ojo-ojo reforzada 3" x 4 m, 2 capas</t>
  </si>
  <si>
    <t>Eslinga de poliéster plana tipo ojo-ojo reforzada 3" x 6 m, 2 capas</t>
  </si>
  <si>
    <t>Eslinga de poliéster plana tipo ojo-ojo reforzada 3" x 8 m, 2 capas</t>
  </si>
  <si>
    <t>Eslinga de poliéster plana tipo ojo-ojo reforzada 4" x 10 m, 2 capas</t>
  </si>
  <si>
    <t>Eslinga de poliéster plana tipo ojo-ojo reforzada 4" x 2 m, 2 capas</t>
  </si>
  <si>
    <t>Eslinga de poliéster plana tipo ojo-ojo reforzada 4" x 3 m, 2 capas</t>
  </si>
  <si>
    <t>Eslinga de poliéster plana tipo ojo-ojo reforzada 4" x 4 m, 2 capas</t>
  </si>
  <si>
    <t>Eslinga de poliéster plana tipo ojo-ojo reforzada 4" x 5 m, 2 capas</t>
  </si>
  <si>
    <t>Eslinga de poliéster plana tipo ojo-ojo reforzada 4" x 6m, 2 capas</t>
  </si>
  <si>
    <t>Eslinga de poliéster plana tipo ojo-ojo reforzada 4" x 7 m, 2 capas</t>
  </si>
  <si>
    <t>Eslinga de poliéster plana tipo ojo-ojo reforzada 4" x 8 m, 2 capas</t>
  </si>
  <si>
    <t>Eslinga de poliéster plana tipo ojo-ojo reforzada 4" x 9 m, 2 capas</t>
  </si>
  <si>
    <t>Eslinga de poliéster plana tipo ojo-ojo reforzada 4" x 10 m, 4 capas</t>
  </si>
  <si>
    <t>Eslinga de poliéster plana tipo ojo-ojo reforzada 4" x 4 m, 4 capas</t>
  </si>
  <si>
    <t>Eslinga de poliéster plana tipo ojo-ojo reforzada 4" x 5 m, 4 capas</t>
  </si>
  <si>
    <t>Eslinga de poliéster plana tipo ojo-ojo reforzada 4" x 6 m, 4 capas</t>
  </si>
  <si>
    <t>Eslinga de poliéster plana tipo ojo-ojo reforzada 4" x 8 m, 4 capas</t>
  </si>
  <si>
    <t>JPI04</t>
  </si>
  <si>
    <t>JPI05</t>
  </si>
  <si>
    <t>JPI06</t>
  </si>
  <si>
    <t>Jgo rot y pist imp bat 20V 4pz</t>
  </si>
  <si>
    <t>AI1018</t>
  </si>
  <si>
    <t>Sierra circular 7-1/4" a batería Litio-ion 20 V</t>
  </si>
  <si>
    <t>LI1018</t>
  </si>
  <si>
    <t>BA18U</t>
  </si>
  <si>
    <t>Jgo taladro c/acc 15pz</t>
  </si>
  <si>
    <t>Jgo carbones p/LP807B</t>
  </si>
  <si>
    <t>Jgo carbones p/RM822</t>
  </si>
  <si>
    <t>Jgo carbones p/EA1005</t>
  </si>
  <si>
    <t>Jgo carbones p/RME1030</t>
  </si>
  <si>
    <t>Jgo carbones p/RRD950</t>
  </si>
  <si>
    <t>Jgo carbones p/RM812B</t>
  </si>
  <si>
    <t>Jgo carbones p/EA1007HV</t>
  </si>
  <si>
    <t>Jgo carbones p/EA1009</t>
  </si>
  <si>
    <t>Jgo carbones p/EA904A</t>
  </si>
  <si>
    <t>Jgo carbones p/EA904HV</t>
  </si>
  <si>
    <t>Jgo carbones p/EA1004A</t>
  </si>
  <si>
    <t>Jgo carbones p/EA905</t>
  </si>
  <si>
    <t>Jgo carbones p/RM712D</t>
  </si>
  <si>
    <t>Jgo carbones p/SC907B</t>
  </si>
  <si>
    <t>Jgo carbones p/LI812</t>
  </si>
  <si>
    <t>Jgo carbones p/RM912</t>
  </si>
  <si>
    <t>Jgo carbones p/EA804</t>
  </si>
  <si>
    <t>Punta antorcha para soldadora SOLM1020-BV, 0.8 mm</t>
  </si>
  <si>
    <t>Punta antorcha para soldadora SOLM1020-BV, 1 mm</t>
  </si>
  <si>
    <t>Juego de soldadora inverter TIG con accesorios, 5 piezas</t>
  </si>
  <si>
    <t>Soldadora inverter TIG de 1 fase, 220 V</t>
  </si>
  <si>
    <t>Boquilla antorcha para soldadora SOLT1020-BV, 5 mm</t>
  </si>
  <si>
    <t>Boquilla antorcha para soldadora SOLT1020-BV, 6 mm</t>
  </si>
  <si>
    <t>Boquilla antorcha para soldadora SOLT1020-BV, 7 mm</t>
  </si>
  <si>
    <t>Collet antorcha para soldadora SOLT1020-BV, 1.6 mm</t>
  </si>
  <si>
    <t>Collet antorcha para soldadora SOLT1020-BV, 2 mm</t>
  </si>
  <si>
    <t>Collet antorcha para soldadora SOLT1020-BV, 2.4 mm</t>
  </si>
  <si>
    <t>Antorcha para cortadora de plasma CP1040-BV</t>
  </si>
  <si>
    <t>Antorcha para cortadora de plasma CP1060-220</t>
  </si>
  <si>
    <t>Boquilla de cerámica para cortadora de plasma CP1040-BV</t>
  </si>
  <si>
    <t>Boquilla de cerámica para cortadora de plasma CP1060-220</t>
  </si>
  <si>
    <t>Difusor para cortadora de plasma CP1040-BV</t>
  </si>
  <si>
    <t>Electrodo para cortadora de plasma CP1040-BV</t>
  </si>
  <si>
    <t>Electrodo para cortadora de plasma CP1060-220</t>
  </si>
  <si>
    <t>Punta para cortadora de plasma CP1040-BV</t>
  </si>
  <si>
    <t>Punta para cortadora de plasma CP1060-220</t>
  </si>
  <si>
    <t>Repuesto de vaso para pistola para pintar PPG10, 100 ml</t>
  </si>
  <si>
    <t>Repuesto de vaso para pistola para pintar PPG13, 600 ml</t>
  </si>
  <si>
    <t>Jgo martillo neum c/acc 7pz</t>
  </si>
  <si>
    <t>Jgo llanas p/AG836/736  4pz</t>
  </si>
  <si>
    <t>Juego de llanas para AG836, AG736, 4 piezas</t>
  </si>
  <si>
    <t>Juego de brocas premium de acero de alta velocidad zanco 3 planos, 13 piezas</t>
  </si>
  <si>
    <t>Juego de brocas premium de acero de alta velocidad zanco 3 planos, 15 piezas</t>
  </si>
  <si>
    <t>Juego de brocas premium de acero de alta velocidad zanco 3 planos, 21 piezas</t>
  </si>
  <si>
    <t>Juego de brocas premium de acero de alta velocidad zanco 3 planos, 29 piezas</t>
  </si>
  <si>
    <t>Juego de brocas con cobalto de acero de alta velocidad zanco recto, 15 piezas</t>
  </si>
  <si>
    <t>Juego de brocas con cobalto de acero de alta velocidad zanco recto, 29 piezas</t>
  </si>
  <si>
    <t>Juego de brocas con cobalto de acero de alta velocidad zanco recto, 21 piezas</t>
  </si>
  <si>
    <t>Juego de brocas negras de acero de alta velocidad zanco recto, 115 piezas</t>
  </si>
  <si>
    <t>BC10M</t>
  </si>
  <si>
    <t>BC15M</t>
  </si>
  <si>
    <t>BC20M</t>
  </si>
  <si>
    <t>BC25M</t>
  </si>
  <si>
    <t>BC30M</t>
  </si>
  <si>
    <t>BC32M</t>
  </si>
  <si>
    <t>BC35M</t>
  </si>
  <si>
    <t>BC40M</t>
  </si>
  <si>
    <t>BC45M</t>
  </si>
  <si>
    <t>BC50M</t>
  </si>
  <si>
    <t>BC52M</t>
  </si>
  <si>
    <t>BC55M</t>
  </si>
  <si>
    <t>BC60M</t>
  </si>
  <si>
    <t>BC65M</t>
  </si>
  <si>
    <t>BC70M</t>
  </si>
  <si>
    <t>BC75M</t>
  </si>
  <si>
    <t>BC80M</t>
  </si>
  <si>
    <t>BC85M</t>
  </si>
  <si>
    <t>BC90M</t>
  </si>
  <si>
    <t>BC95M</t>
  </si>
  <si>
    <t>BC100M</t>
  </si>
  <si>
    <t>BC105M</t>
  </si>
  <si>
    <t>BC110M</t>
  </si>
  <si>
    <t>BC115M</t>
  </si>
  <si>
    <t>BC120M</t>
  </si>
  <si>
    <t>BC125M</t>
  </si>
  <si>
    <t>BC130M</t>
  </si>
  <si>
    <t>Juego de brocas negras de acero de alta velocidad zanco recto, 13 piezas</t>
  </si>
  <si>
    <t>Juego de brocas negras de acero de alta velocidad zanco recto, 15 piezas</t>
  </si>
  <si>
    <t>Juego de brocas negras de acero de alta velocidad zanco recto, 21 piezas</t>
  </si>
  <si>
    <t>Juego de brocas negras de acero de alta velocidad zanco recto, 29 piezas</t>
  </si>
  <si>
    <t>Juego de brocas negras numéricas de acero de alta velocidad zanco recto, 60 piezas</t>
  </si>
  <si>
    <t>Jgo brocas nga ac alt vel 15pz</t>
  </si>
  <si>
    <t>Jgo brocas nga ac alt vel 21pz</t>
  </si>
  <si>
    <t>Jgo brocas nga ac alt vel 29pz</t>
  </si>
  <si>
    <t>Broca de centro de acero de alta velocidad #1, 3/64"</t>
  </si>
  <si>
    <t>Broca de centro de acero de alta velocidad #2, 5/64"</t>
  </si>
  <si>
    <t>Broca de centro de acero de alta velocidad #3, 7/64"</t>
  </si>
  <si>
    <t>Broca de centro de acero de alta velocidad #4, 1/8"</t>
  </si>
  <si>
    <t>Broca de centro de acero de alta velocidad #5, 3/16"</t>
  </si>
  <si>
    <t>Broca de centro de acero de alta velocidad #6, 7/32"</t>
  </si>
  <si>
    <t>Broca de centro de acero de alta velocidad #7, 1/4"</t>
  </si>
  <si>
    <t>Broca de centro de acero de alta velocidad #8, 5/16"</t>
  </si>
  <si>
    <t>Jgo cortacirculos bimetal 12pz</t>
  </si>
  <si>
    <t>Jgo cortacirculos bimetal 8pz</t>
  </si>
  <si>
    <t>Jgo mach alt vel 1/2" 3pz</t>
  </si>
  <si>
    <t>Jgo mach alt vel 1/4" 3pz</t>
  </si>
  <si>
    <t>Jgo mach alt vel 1/8" 3pz</t>
  </si>
  <si>
    <t>Jgo mach alt vel 3/16" 3pz</t>
  </si>
  <si>
    <t>Jgo mach alt vel 3/4" 3pz</t>
  </si>
  <si>
    <t>Jgo mach alt vel 3/8" 3pz</t>
  </si>
  <si>
    <t>Jgo mach alt vel 5/16" 3pz</t>
  </si>
  <si>
    <t>Jgo mach alt vel 5/8" 3pz</t>
  </si>
  <si>
    <t>Buril cuadrado de acero de alta velocidad con cobalto 3/8" x 3"</t>
  </si>
  <si>
    <t>Buril cuadrado de acero de alta velocidad con cobalto 1/2" x 4"</t>
  </si>
  <si>
    <t>Disco para sierra circular para corte de madera 40 dientes, 10"</t>
  </si>
  <si>
    <t>Disco para sierra circular para corte de madera 60 dientes, 10"</t>
  </si>
  <si>
    <t>Disco para sierra circular para corte de madera 80 dientes, 10"</t>
  </si>
  <si>
    <t>Disco para sierra circular para corte de madera 40 dientes, 12"</t>
  </si>
  <si>
    <t>Disco para sierra circular para corte de madera 60 dientes, 12"</t>
  </si>
  <si>
    <t>Disco para sierra circular para corte de madera 30 dientes, 4"</t>
  </si>
  <si>
    <t>Disco para sierra circular para corte de madera 24 dientes, 7-1/4"</t>
  </si>
  <si>
    <t>Disco para sierra circular para corte de madera 40 dientes, 7-1/4"</t>
  </si>
  <si>
    <t>Disco para sierra circular para corte de madera 40 dientes, 8-1/4"</t>
  </si>
  <si>
    <t>Jgo puntas montadas tipo A 5pz</t>
  </si>
  <si>
    <t>Juego de puntas montadas óxido de aluminio rosas tipo A, 5 piezas</t>
  </si>
  <si>
    <t>Jgo puntas montadas tipo B 5pz</t>
  </si>
  <si>
    <t>Juego de puntas montadas óxido de aluminio rosas tipo B, 5 piezas</t>
  </si>
  <si>
    <t>Jgo puntas montadas tipo W 5pz</t>
  </si>
  <si>
    <t>Juego de puntas montadas óxido de aluminio rosas tipo W, 5 piezas</t>
  </si>
  <si>
    <t>Punta montada de óxido de aluminio para acero inoxidable tipo A1</t>
  </si>
  <si>
    <t>Punta montada de óxido de aluminio para fundición tipo A3</t>
  </si>
  <si>
    <t>Punta montada de óxido de aluminio para acero inoxidable tipo A3</t>
  </si>
  <si>
    <t>Punta montada de óxido de aluminio para acero inoxidable tipo W222</t>
  </si>
  <si>
    <t>Punta montada de óxido de aluminio para fundición tipo W222</t>
  </si>
  <si>
    <t>C809</t>
  </si>
  <si>
    <t>Carda copa trenzada alambre grueso 4" x 0.50 mm con rosca M14</t>
  </si>
  <si>
    <t>C813</t>
  </si>
  <si>
    <t>C815</t>
  </si>
  <si>
    <t>Despachador con limas, 217 piezas</t>
  </si>
  <si>
    <t>Bomba extractora giratoria para combustible, suministro 10 Lt por 20 giros</t>
  </si>
  <si>
    <t>Bomba extractora vertical para thinner, suministro 400 ml por ciclo</t>
  </si>
  <si>
    <t>Pistola de succión, capacidad 500 ml</t>
  </si>
  <si>
    <t>Bomba de transferencia, capacidad 100 ml</t>
  </si>
  <si>
    <t>Lámpara de LED para taller ultra delgada, recargable de 200 lm</t>
  </si>
  <si>
    <t>Lámpara de LED para taller ultra delgada, recargable de 400 lm</t>
  </si>
  <si>
    <t>Lámpara de LED para taller ultra delgada, recargable de 600 lm</t>
  </si>
  <si>
    <t>Lámpara de LED para taller recargable de 110 lm</t>
  </si>
  <si>
    <t>Linterna de LED tipo bolsillo recargable de 200 lm</t>
  </si>
  <si>
    <t>Lámpara de LED para taller recargable de 240 lm</t>
  </si>
  <si>
    <t>Linterna de LED tipo bolsillo recargable de 380 lm</t>
  </si>
  <si>
    <t>Lámpara de LED para taller recargable de 420 lm</t>
  </si>
  <si>
    <t>Linterna de LED reflectora a prueba de agua recargable de 1,400 lm</t>
  </si>
  <si>
    <t>Líquido anti-chisporroteo 0.5 Lt</t>
  </si>
  <si>
    <t>Desengrasante a base de agua 960 ml</t>
  </si>
  <si>
    <t>Desengrasante a base de agua 5 Lt</t>
  </si>
  <si>
    <t>Cinta masking tape para alta temperatura para enmascarar 24 mm x 50 m</t>
  </si>
  <si>
    <t>Cinta masking tape para alta temperatura para enmascarar 48 mm x 50 m</t>
  </si>
  <si>
    <t>Repuesto de lente para careta USCS4, transparente</t>
  </si>
  <si>
    <t>Repuesto de lente para careta USCS5, transparente</t>
  </si>
  <si>
    <t>Repuesto de lente para careta USCS6, transparente</t>
  </si>
  <si>
    <t>Cable de seguridad de posicionamiento de nailon trenzado</t>
  </si>
  <si>
    <t>Cable de seguridad de suspensión y rescate de poliéster</t>
  </si>
  <si>
    <t>Botas de seguridad de PVC con casquillo de acero #30 cm</t>
  </si>
  <si>
    <t>Botas de seguridad de PVC con casquillo de acero #24 cm</t>
  </si>
  <si>
    <t>Botas de seguridad de PVC con casquillo de acero #25 cm</t>
  </si>
  <si>
    <t>Botas de seguridad de PVC con casquillo de acero #26 cm</t>
  </si>
  <si>
    <t>Botas de seguridad de PVC con casquillo de acero #27 cm</t>
  </si>
  <si>
    <t>Botas de seguridad de PVC con casquillo de acero #28 cm</t>
  </si>
  <si>
    <t>Botas de seguridad de PVC con casquillo de acero #29 cm</t>
  </si>
  <si>
    <t>Juego de equipo de protección personal rosa G, 4 piezas</t>
  </si>
  <si>
    <t>Juego de equipo de protección personal rosa CH, 4 piezas</t>
  </si>
  <si>
    <t>Portafolio ejecutivo con compartimiento acolchonado con cierre para laptop</t>
  </si>
  <si>
    <t>7302MC</t>
  </si>
  <si>
    <t>7401C</t>
  </si>
  <si>
    <t>7401MC</t>
  </si>
  <si>
    <t>Jgo dados imp 1/2" mm 15pz</t>
  </si>
  <si>
    <t>7402C</t>
  </si>
  <si>
    <t>7501C</t>
  </si>
  <si>
    <t>7501MC</t>
  </si>
  <si>
    <t>7502C</t>
  </si>
  <si>
    <t>BAI23</t>
  </si>
  <si>
    <t>Bomba de aire cuerpo metálico con manómetro 23"</t>
  </si>
  <si>
    <t>BAI22</t>
  </si>
  <si>
    <t>BAIC9</t>
  </si>
  <si>
    <t>BAIP1</t>
  </si>
  <si>
    <t>Bomba de aire con cilindro metálico reforzado 25"</t>
  </si>
  <si>
    <t>C544</t>
  </si>
  <si>
    <t>C566</t>
  </si>
  <si>
    <t>Carda circ tr 3x0.30mm 1/4"</t>
  </si>
  <si>
    <t>Carda circular trenzada alambre delgado 3" x 0.30 mm con zanco 1/4"</t>
  </si>
  <si>
    <t>C569</t>
  </si>
  <si>
    <t>Carda circ tr 3x0.50mm 1/4"</t>
  </si>
  <si>
    <t>C582</t>
  </si>
  <si>
    <t>Carda cop tr 1-1/8x0.35mm 1/4"</t>
  </si>
  <si>
    <t>Carda copa trenzada alambre delgado 1-1/8" x 0.35 mm con zanco 1/4"</t>
  </si>
  <si>
    <t>C584</t>
  </si>
  <si>
    <t>Carda cop tr 1-1/8x0.50mm 1/4"</t>
  </si>
  <si>
    <t>C588</t>
  </si>
  <si>
    <t>Carda circ ond 4-1/2x0.30mmM14</t>
  </si>
  <si>
    <t>Carda circular ondulada alambre delgado 4-1/2" x 0.30 mm con rosca M14</t>
  </si>
  <si>
    <t>C589</t>
  </si>
  <si>
    <t>Carda circular ondulada alambre delgado 6" x 0.35 mm con rosca 5/8"</t>
  </si>
  <si>
    <t>C590</t>
  </si>
  <si>
    <t>Carda circular ondulada alambre delgado 6" x 0.35 mm con rosca M14</t>
  </si>
  <si>
    <t>C591</t>
  </si>
  <si>
    <t>C593</t>
  </si>
  <si>
    <t>C612</t>
  </si>
  <si>
    <t>C613</t>
  </si>
  <si>
    <t>C614</t>
  </si>
  <si>
    <t>C615</t>
  </si>
  <si>
    <t>C620</t>
  </si>
  <si>
    <t>C621</t>
  </si>
  <si>
    <t>C623</t>
  </si>
  <si>
    <t>C624</t>
  </si>
  <si>
    <t>C627</t>
  </si>
  <si>
    <t>C628</t>
  </si>
  <si>
    <t>C629</t>
  </si>
  <si>
    <t>C630</t>
  </si>
  <si>
    <t>C587</t>
  </si>
  <si>
    <t>Carda circ ond 4-1/2x0.30mm5/8</t>
  </si>
  <si>
    <t>Carda circular ondulada alambre delgado 4-1/2" x 0.30 mm con rosca 5/8"</t>
  </si>
  <si>
    <t>C604</t>
  </si>
  <si>
    <t>C606</t>
  </si>
  <si>
    <t>C607</t>
  </si>
  <si>
    <t>Cadena tipo bola #6, 50 m</t>
  </si>
  <si>
    <t>Cadena tipo bola #10, 50 m</t>
  </si>
  <si>
    <t>CALE18</t>
  </si>
  <si>
    <t>Calentador d/agua 18Lt</t>
  </si>
  <si>
    <t>CALE20</t>
  </si>
  <si>
    <t>Calentador d/agua 20Lt</t>
  </si>
  <si>
    <t>CALE25</t>
  </si>
  <si>
    <t>Calentador d/agua 25Lt</t>
  </si>
  <si>
    <t>LRB18</t>
  </si>
  <si>
    <t>CPS19P</t>
  </si>
  <si>
    <t>JH22</t>
  </si>
  <si>
    <t>JHF26</t>
  </si>
  <si>
    <t>JHF32</t>
  </si>
  <si>
    <t>JHF8</t>
  </si>
  <si>
    <t>MT100PF</t>
  </si>
  <si>
    <t>Manguera trama cp 1/2" 100m</t>
  </si>
  <si>
    <t>MT20PF</t>
  </si>
  <si>
    <t>Manguera trama cp 1/2" 20m</t>
  </si>
  <si>
    <t>Manguera para jardín tramada con conector plástico 1/2", 20 m</t>
  </si>
  <si>
    <t>MT15PF</t>
  </si>
  <si>
    <t>Manguera trama cp 1/2" 15m</t>
  </si>
  <si>
    <t>Manguera para jardín tramada con conector plástico 1/2", 15 m</t>
  </si>
  <si>
    <t>MT10PF</t>
  </si>
  <si>
    <t>Manguera trama cp 1/2" 10m</t>
  </si>
  <si>
    <t>Manguera para jardín tramada con conector plástico 1/2", 10 m</t>
  </si>
  <si>
    <t>M12S25P</t>
  </si>
  <si>
    <t>Manguera spider cp 1/2" 25m</t>
  </si>
  <si>
    <t>Manguera para jardín spider con conector plástico 1/2", 25 m</t>
  </si>
  <si>
    <t>M12S20P</t>
  </si>
  <si>
    <t>Manguera spider cp 1/2" 20m</t>
  </si>
  <si>
    <t>Manguera para jardín spider con conector plástico 1/2", 20 m</t>
  </si>
  <si>
    <t>M12S15P</t>
  </si>
  <si>
    <t>Manguera spider cp 1/2" 15m</t>
  </si>
  <si>
    <t>Manguera para jardín spider con conector plástico 1/2", 15 m</t>
  </si>
  <si>
    <t>M12S10P</t>
  </si>
  <si>
    <t>Manguera spider cp 1/2" 10m</t>
  </si>
  <si>
    <t>Manguera para jardín spider con conector plástico 1/2", 10 m</t>
  </si>
  <si>
    <t>JA7</t>
  </si>
  <si>
    <t>RHEL</t>
  </si>
  <si>
    <t>Exh c/broc ac alt vel 701pz</t>
  </si>
  <si>
    <t>Juego de brocas con cobalto de acero de alta velocidad zanco recto, 10 piezas</t>
  </si>
  <si>
    <t>Juego de brocas con cobalto de acero de alta velocidad zanco recto, 13 piezas</t>
  </si>
  <si>
    <t>Juego de brocas con cobalto de acero de alta velocidad zanco recto, 17 piezas</t>
  </si>
  <si>
    <t>Juego de brocas con cobalto de acero de alta velocidad zanco recto, 5 piezas</t>
  </si>
  <si>
    <t>Juego de brocas con cobalto de acero de alta velocidad zanco recto, 7 piezas</t>
  </si>
  <si>
    <t>BS10M</t>
  </si>
  <si>
    <t>BS15M</t>
  </si>
  <si>
    <t>BS20M</t>
  </si>
  <si>
    <t>BS25M</t>
  </si>
  <si>
    <t>BS30M</t>
  </si>
  <si>
    <t>BS32M</t>
  </si>
  <si>
    <t>BS35M</t>
  </si>
  <si>
    <t>BS40M</t>
  </si>
  <si>
    <t>BS45M</t>
  </si>
  <si>
    <t>BS50M</t>
  </si>
  <si>
    <t>BS52M</t>
  </si>
  <si>
    <t>BS55M</t>
  </si>
  <si>
    <t>BS60M</t>
  </si>
  <si>
    <t>BS65M</t>
  </si>
  <si>
    <t>BS70M</t>
  </si>
  <si>
    <t>BS75M</t>
  </si>
  <si>
    <t>BS80M</t>
  </si>
  <si>
    <t>BS85M</t>
  </si>
  <si>
    <t>BS90M</t>
  </si>
  <si>
    <t>BS95M</t>
  </si>
  <si>
    <t>BS100M</t>
  </si>
  <si>
    <t>BS105M</t>
  </si>
  <si>
    <t>BS110M</t>
  </si>
  <si>
    <t>BS115M</t>
  </si>
  <si>
    <t>BS120M</t>
  </si>
  <si>
    <t>BS125M</t>
  </si>
  <si>
    <t>BS130M</t>
  </si>
  <si>
    <t>Jgo brocas nga ac alt vel 5pz</t>
  </si>
  <si>
    <t>Juego de brocas negras de acero de alta velocidad zanco recto, 5 piezas</t>
  </si>
  <si>
    <t>Juego de brocas para concreto de acero al carbono zanco recto, 6 piezas</t>
  </si>
  <si>
    <t>Jgo brocas conc pt tungs 4pz</t>
  </si>
  <si>
    <t>Juego de brocas para concreto con punta de tungsteno, 4 piezas</t>
  </si>
  <si>
    <t>Jgo hta p/pintar 3pz</t>
  </si>
  <si>
    <t>Gabinete superior color amarillo 3 gavetas 21"</t>
  </si>
  <si>
    <t>Caja portaherramientas metálica color amarillo con 2 gavetas 18" x 9" x 11"</t>
  </si>
  <si>
    <t>Caja portaherramientas metálica color amarillo con 3 gavetas 11" x 18" x 9"</t>
  </si>
  <si>
    <t>Caja portaherramientas metálica color amarillo con charola 16" x 7" x 6"</t>
  </si>
  <si>
    <t>Caja portaherramientas metálica color gris con charola 16" x 7" x 6"</t>
  </si>
  <si>
    <t>Caja portaherramientas metálica color amarillo con charola 19" x 7" x 6"</t>
  </si>
  <si>
    <t>Caja portaherramientas metálica color gris con charola 19" x 7" x 6"</t>
  </si>
  <si>
    <t>Caja portaherramientas metálica color amarillo con charola 23" x 9" x 7"</t>
  </si>
  <si>
    <t>Caja portaherramientas metálica color gris con charola 23" x 9" x 7"</t>
  </si>
  <si>
    <t>Caja portaherramientas metálica color azul con charola 16" x 7" x 6"</t>
  </si>
  <si>
    <t>Caja portaherramientas metálica color amarillo 14" x 6" x 6"</t>
  </si>
  <si>
    <t>Caja portaherramientas metálica color amarillo 9" x 5" x 6"</t>
  </si>
  <si>
    <t>Caja portaherramientas metálica color amarillo 17" x 6-1/4" x 6-1/4"</t>
  </si>
  <si>
    <t>Caja portaherramientas metálica color azul sin charola 17" x 6" x 6"</t>
  </si>
  <si>
    <t>Jgo cajas portahtas plast 2pz</t>
  </si>
  <si>
    <t>Juego de cajas portaherramientas plásticas, 2 piezas</t>
  </si>
  <si>
    <t>Portaherramientas doble de carnaza con cinturón, 10 bolsillos</t>
  </si>
  <si>
    <t>Portaherramientas de carnaza, 6 bolsillos</t>
  </si>
  <si>
    <t>Portaherramientas de carnaza con cinturón, 3 bolsillos</t>
  </si>
  <si>
    <t>Portaherramientas de carnaza, 4 bolsillos</t>
  </si>
  <si>
    <t>Portaherramientas de carnaza con cinturón, 4 bolsillos</t>
  </si>
  <si>
    <t>Portaherramientas de carnaza con cinturón, 2 bolsillos</t>
  </si>
  <si>
    <t>Portaherramientas de poliéster, 13 bolsillos</t>
  </si>
  <si>
    <t>Portaherramientas de poliéster con cinturón, 7 bolsillos</t>
  </si>
  <si>
    <t>Calibrador en pulgadas y milimétricos 15 hojas</t>
  </si>
  <si>
    <t>Calibrador en pulgadas y milimétricos 32 hojas</t>
  </si>
  <si>
    <t>Calibrador en pulgadas y milimétricos 26 hojas</t>
  </si>
  <si>
    <t>Calibrador en pulgadas y milimétricos 25 hojas</t>
  </si>
  <si>
    <t>Carda circular trenzada alambre grueso 6" x 0.51 mm con centro 5/8"</t>
  </si>
  <si>
    <t>Juego de accesorios para carretilla con llanta neumática 2 capas</t>
  </si>
  <si>
    <t>Juego de accesorios para carretilla con llanta sólida de caucho</t>
  </si>
  <si>
    <t>Jgo cinceles 6pz</t>
  </si>
  <si>
    <t>Juego de cinceles, 6 piezas</t>
  </si>
  <si>
    <t>Jgo dados acc 3/8" comb 21pz</t>
  </si>
  <si>
    <t>Jgo dados acc 3/8" mm 20pz</t>
  </si>
  <si>
    <t>Juego de dados cuadro de 1/4", 6 puntas, en pulgadas, 10 piezas</t>
  </si>
  <si>
    <t>Juego de dados y accesorios cuadro de 1/2" métrico, 16 piezas</t>
  </si>
  <si>
    <t>Juego de dados cuadro de 1/4", 6 puntas, métricos, 10 piezas</t>
  </si>
  <si>
    <t>Juego de dados largos cuadro de 1/4", 6 puntas, en pulgadas, 8 piezas</t>
  </si>
  <si>
    <t>Juego de dados con punta torx hembra cuadro de 1/4" y 3/8, 7 piezas</t>
  </si>
  <si>
    <t>Juego de dados cuadro de 3/8" 6 puntas, métricos, 9 piezas</t>
  </si>
  <si>
    <t>Jgo dados 3/8" pg 6pt 10pz</t>
  </si>
  <si>
    <t>Dado largo cuadro de 3/8", 6 puntas, métrico, 18mm</t>
  </si>
  <si>
    <t>Dado largo cuadro de 3/8", 6 puntas, métrico, 19mm</t>
  </si>
  <si>
    <t>Dado largo cuadro de 3/8", 6 puntas, métrico, 10mm</t>
  </si>
  <si>
    <t>Dado largo cuadro de 3/8", 6 puntas, métrico, 11mm</t>
  </si>
  <si>
    <t>Dado largo cuadro de 3/8", 6 puntas, métrico, 12mm</t>
  </si>
  <si>
    <t>Dado largo cuadro de 3/8", 6 puntas, métrico, 13mm</t>
  </si>
  <si>
    <t>Dado largo cuadro de 3/8", 6 puntas, métrico, 14mm</t>
  </si>
  <si>
    <t>Dado largo cuadro de 3/8", 6 puntas, métrico, 15mm</t>
  </si>
  <si>
    <t>Dado largo cuadro de 3/8" 6 puntas, en pulgadas, 1/2"</t>
  </si>
  <si>
    <t>Dado largo cuadro de 3/8", 6 puntas, métrico, 16mm</t>
  </si>
  <si>
    <t>Dado largo cuadro de 3/8", 6 puntas, métrico, 17mm</t>
  </si>
  <si>
    <t>Juego de dados largos cuadro de 3/8", 6 puntas, métricos, 9 piezas</t>
  </si>
  <si>
    <t>Juego de dados largos cuadro de 3/8", 6 puntas, en pulgadas, 9 piezas</t>
  </si>
  <si>
    <t>Jgo dados pta hex 3/8" pg 7pz</t>
  </si>
  <si>
    <t>Jgo dados pta hex 3/8" mm 7pz</t>
  </si>
  <si>
    <t>Juego de dados cuadro de 3/8", 6 puntas, métricos, 9 piezas</t>
  </si>
  <si>
    <t>Jgo dados pta torx 3/8" 10pz</t>
  </si>
  <si>
    <t>Juego de dados cuadro de 1/2" en pulgadas, 12 puntas, 14 piezas</t>
  </si>
  <si>
    <t>Juego de dados cuadro de 1/2" en pulgadas, 12 puntas, 8 piezas</t>
  </si>
  <si>
    <t>Juego de dados largos cuadro de 1/2" 6 puntas, en pulgadas, 10 piezas</t>
  </si>
  <si>
    <t>Juego de dados largos cuadro de 1/2" 12 puntas, en pulgadas, 6 piezas</t>
  </si>
  <si>
    <t>Dado largo cuadro de 1/2", 6 puntas, métrico, 34 mm</t>
  </si>
  <si>
    <t>Dado largo cuadro de 1/2", 6 puntas, métrico, 36 mm</t>
  </si>
  <si>
    <t>Juego de dados largos cuadro de 1/2", 6 puntas, métricos, 6 piezas</t>
  </si>
  <si>
    <t>Dado de impacto largo cuadro de 1/2", 6 puntas, en pulgadas, 3/8"</t>
  </si>
  <si>
    <t>Jgo dados pta torx 1/2" 4pz</t>
  </si>
  <si>
    <t>Juego de dados con punta torx cuadro de 1/2", 4 piezas</t>
  </si>
  <si>
    <t>Jgo dados pta lga torx 1/2"4pz</t>
  </si>
  <si>
    <t>Juego de dados con punta larga torx cuadro de 1/2", 4 piezas</t>
  </si>
  <si>
    <t>Jgo dados pta torx 1/2" 7pz</t>
  </si>
  <si>
    <t>Jgo dados pta hex 1/2" pg 7pz</t>
  </si>
  <si>
    <t>Dado con punta hexagonal cuadro de 1/2", en pulgadas, 1/4"</t>
  </si>
  <si>
    <t>Dado con punta hexagonal cuadro de 1/2", en pulgadas, 5/16"</t>
  </si>
  <si>
    <t>Dado con punta hexagonal cuadro de 1/2", en pulgadas, 3/8"</t>
  </si>
  <si>
    <t>Dado con punta hexagonal cuadro de 1/2", en pulgadas, 7/16"</t>
  </si>
  <si>
    <t>Dado con punta hexagonal cuadro de 1/2", en pulgadas, 1/2"</t>
  </si>
  <si>
    <t>Dado con punta hexagonal cuadro de 1/2", en pulgadas, 9/16"</t>
  </si>
  <si>
    <t>Dado con punta hexagonal cuadro de 1/2", en pulgadas, 5/8"</t>
  </si>
  <si>
    <t>Jgo dados pg 3/4" 6pt 8pz</t>
  </si>
  <si>
    <t>Juego de dados cuadro de 3/4" 6 puntas, en pulgadas, 8 piezas</t>
  </si>
  <si>
    <t>Juego de destornilladores con mango amarillo dieléctricos 1000 V combinados, 5 piezas</t>
  </si>
  <si>
    <t>Juego de mangos para lima, 2 piezas</t>
  </si>
  <si>
    <t>Llave combinada satinada métrica, 6 puntas, 6 mm</t>
  </si>
  <si>
    <t>Llave combinada satinada métrica, 6 puntas, 7 mm</t>
  </si>
  <si>
    <t>Jgo mach alt vel 7/16" 3pz</t>
  </si>
  <si>
    <t>Manguera para gas en rollo 5/16", 50 m</t>
  </si>
  <si>
    <t>Jgo exactos mgo alum 13pz</t>
  </si>
  <si>
    <t>Jgo exactos mgo alum 11pz</t>
  </si>
  <si>
    <t>MCI15</t>
  </si>
  <si>
    <t>MCI18</t>
  </si>
  <si>
    <t>MCI10</t>
  </si>
  <si>
    <t>Jgo pinzas 1000V 3pz</t>
  </si>
  <si>
    <t>Juego de pinzas 1000 V, 3 piezas</t>
  </si>
  <si>
    <t>Pinza p/mecanico vinil 8"</t>
  </si>
  <si>
    <t>Pinza para mecánico mango de vinil de 8"</t>
  </si>
  <si>
    <t>Pinza elect 6" pta lga</t>
  </si>
  <si>
    <t>Pinza elect 7" pta lga</t>
  </si>
  <si>
    <t>Pinza elect 8" pta lga</t>
  </si>
  <si>
    <t>Jgo pinzas p/elect 3pz</t>
  </si>
  <si>
    <t>Juego pinzas para electricista, 3 piezas</t>
  </si>
  <si>
    <t>Jgo pinzas p/elect 4pz</t>
  </si>
  <si>
    <t>Juego pinzas para electricista, 4 piezas</t>
  </si>
  <si>
    <t>Jgo pinzas elect dble plast3pz</t>
  </si>
  <si>
    <t>Juego de pinzas para electricista con mango con doble plastisol, 3 piezas</t>
  </si>
  <si>
    <t>Pinza para electricista con mango con doble plastisol de 8", corte lateral</t>
  </si>
  <si>
    <t>Jgo pinzas elect plastisol 4pz</t>
  </si>
  <si>
    <t>Juego pinzas para electricista con mango con doble plastisol, 4 piezas</t>
  </si>
  <si>
    <t>Pinza p/mecanico dble plast 8"</t>
  </si>
  <si>
    <t>Jgo pinzas prec tweezer 4pz</t>
  </si>
  <si>
    <t>Juego de pinzas de presición tipo tweezer, 4 piezas</t>
  </si>
  <si>
    <t>Mini pinza para electrónica con mango bimaterial de 5" corte diagonal</t>
  </si>
  <si>
    <t>Mini pinza para electrónica con mango bimaterial de 4-1/16" corte transversal</t>
  </si>
  <si>
    <t>Mini pinza para electrónica con mango bimaterial de 4-3/4" corte lateral</t>
  </si>
  <si>
    <t>Mini pinza para electrónica con mango bimaterial de 4-1/2" corte lateral</t>
  </si>
  <si>
    <t>Mini pinza para electrónica con mango bimaterial de 4-3/4" punta curva</t>
  </si>
  <si>
    <t>Mini pinza para electrónica con mango bimaterial de 5-7/8" punta aguja</t>
  </si>
  <si>
    <t>Mini pinza para electrónica con mango bimaterial de 4-5/16" corte diagonal</t>
  </si>
  <si>
    <t>Mini pinza para electrónica con mango bimaterial de 4-3/4" punta redonda</t>
  </si>
  <si>
    <t>Mini pinza para electrónica con mango bimaterial de 4-3/4" punta plana</t>
  </si>
  <si>
    <t>Jgo mini pinzas bimat elct 3pz</t>
  </si>
  <si>
    <t>Juego de mini pinzas con mango bimaterial para electrónica, 3 piezas</t>
  </si>
  <si>
    <t>Jgo mini pinzas vinil elct 5pz</t>
  </si>
  <si>
    <t>Juego de mini pinzas con mango de vinil para electrónica, 5 piezas</t>
  </si>
  <si>
    <t>Mini pinza para electrónica con mango de vinil de 4-5/16", corte diagonal</t>
  </si>
  <si>
    <t>Mini pinza para electrónica con mango de vinil de 4-15/16", punta redonda</t>
  </si>
  <si>
    <t>Mini pinza para electrónica con mango de vinil de 5-3/4", punta aguja</t>
  </si>
  <si>
    <t>Pinza de extensión de 5 posiciones de 8"</t>
  </si>
  <si>
    <t>Pinza de extensión de 10 posiciones de 10"</t>
  </si>
  <si>
    <t>Pinza de extensión de 6 posiciones de 12"</t>
  </si>
  <si>
    <t>Pinza p/mecanico vinil 6"</t>
  </si>
  <si>
    <t>Pinza para mecánico mango de vinil de 6"</t>
  </si>
  <si>
    <t>Pinza p/mecanico vinil 10"</t>
  </si>
  <si>
    <t>Pinza para mecánico mango de vinil de 10"</t>
  </si>
  <si>
    <t>Jgo pinzas presion bimat 3pz</t>
  </si>
  <si>
    <t>Juego de pinzas de presión con mango bimaterial, 3 piezas</t>
  </si>
  <si>
    <t>Pinza p/ani ret conv 45°</t>
  </si>
  <si>
    <t>Pinza p/ani ret conv 90°</t>
  </si>
  <si>
    <t>Pinza p/ani ret conv 180°</t>
  </si>
  <si>
    <t>Jgo pinz ani ret conv 3pz</t>
  </si>
  <si>
    <t>Pinza p/ani ret cab int 5pz</t>
  </si>
  <si>
    <t>Pinza para anillos de retención fijas con mango tipo interno 1.8 mm ángulo de 0°</t>
  </si>
  <si>
    <t>Tijeras industriales 9-1/2"</t>
  </si>
  <si>
    <t>PPL5321</t>
  </si>
  <si>
    <t>PPL141</t>
  </si>
  <si>
    <t>PPL9321</t>
  </si>
  <si>
    <t>PPL142</t>
  </si>
  <si>
    <t>Punta plana de poder hexágono de 1/4", 1/4" x 2" 5 piezas</t>
  </si>
  <si>
    <t>PPL9322</t>
  </si>
  <si>
    <t>Punta plana de poder hexágono de 1/4", 9/32" x 2" 5 piezas</t>
  </si>
  <si>
    <t>PPL5162</t>
  </si>
  <si>
    <t>Punta plana de poder hexágono de 1/4", 5/16" x 2" 5 piezas</t>
  </si>
  <si>
    <t>PPL382</t>
  </si>
  <si>
    <t>Punta plana de poder hexágono de 1/4", 3/8" x 2" 5 piezas</t>
  </si>
  <si>
    <t>PPH01A</t>
  </si>
  <si>
    <t>PPH11A</t>
  </si>
  <si>
    <t>PPH21A</t>
  </si>
  <si>
    <t>PPH31A</t>
  </si>
  <si>
    <t>PPH11C</t>
  </si>
  <si>
    <t>PPH21C</t>
  </si>
  <si>
    <t>PPH02</t>
  </si>
  <si>
    <t>PPH12A</t>
  </si>
  <si>
    <t>PPH22A</t>
  </si>
  <si>
    <t>PPH32A</t>
  </si>
  <si>
    <t>PPH12C</t>
  </si>
  <si>
    <t>PPH22C</t>
  </si>
  <si>
    <t>PPH32B</t>
  </si>
  <si>
    <t>PPH03</t>
  </si>
  <si>
    <t>PPH13</t>
  </si>
  <si>
    <t>PPH23</t>
  </si>
  <si>
    <t>PPH33</t>
  </si>
  <si>
    <t>PPH14</t>
  </si>
  <si>
    <t>PPH24</t>
  </si>
  <si>
    <t>PTO101</t>
  </si>
  <si>
    <t>PTO151</t>
  </si>
  <si>
    <t>PTO201</t>
  </si>
  <si>
    <t>PTO251</t>
  </si>
  <si>
    <t>PTO271</t>
  </si>
  <si>
    <t>PTO301</t>
  </si>
  <si>
    <t>PTO401</t>
  </si>
  <si>
    <t>PTO62</t>
  </si>
  <si>
    <t>PTO72</t>
  </si>
  <si>
    <t>PTO82</t>
  </si>
  <si>
    <t>PTO92</t>
  </si>
  <si>
    <t>PTO102</t>
  </si>
  <si>
    <t>PTO152</t>
  </si>
  <si>
    <t>PTO202</t>
  </si>
  <si>
    <t>PTO252</t>
  </si>
  <si>
    <t>PTO272</t>
  </si>
  <si>
    <t>PTO302</t>
  </si>
  <si>
    <t>PTO402</t>
  </si>
  <si>
    <t>PTS102</t>
  </si>
  <si>
    <t>PTS152</t>
  </si>
  <si>
    <t>PTS202</t>
  </si>
  <si>
    <t>PTS252</t>
  </si>
  <si>
    <t>PTS272</t>
  </si>
  <si>
    <t>PTS302</t>
  </si>
  <si>
    <t>PTS402</t>
  </si>
  <si>
    <t>PHE3322</t>
  </si>
  <si>
    <t>Punta hexagonal de poder en pulgadas hexágono de 1/4", 3/32" x 2" 5 piezas</t>
  </si>
  <si>
    <t>PHE182</t>
  </si>
  <si>
    <t>Punta hexagonal de poder en pulgadas hexágono de 1/4", 1/8" x 2" 5 piezas</t>
  </si>
  <si>
    <t>PHE5322</t>
  </si>
  <si>
    <t>Punta hexagonal de poder en pulgadas hexágono de 1/4", 5/32" x 2" 5 piezas</t>
  </si>
  <si>
    <t>PHE3162</t>
  </si>
  <si>
    <t>Punta hexagonal de poder en pulgadas hexágono de 1/4", 3/16" x 2" 5 piezas</t>
  </si>
  <si>
    <t>PHE142</t>
  </si>
  <si>
    <t>Punta hexagonal de poder en pulgadas hexágono de 1/4", 1/4" x 2" 5 piezas</t>
  </si>
  <si>
    <t>PHE5162</t>
  </si>
  <si>
    <t>Punta hexagonal de poder en pulgadas hexágono de 1/4", 5/16" x 2" 5 piezas</t>
  </si>
  <si>
    <t>PDP2932</t>
  </si>
  <si>
    <t>Punta doble Phillips #2 y plana 9/32" para destornillador hexágono de 1/4", 2" 5 piezas</t>
  </si>
  <si>
    <t>PHE22</t>
  </si>
  <si>
    <t>Punta hexagonal de poder métrica hexágono de 1/4", 2 mm x 2" 5 piezas</t>
  </si>
  <si>
    <t>PHE32</t>
  </si>
  <si>
    <t>Punta hexagonal de poder métrica hexágono de 1/4", 3 mm x 2" 5 piezas</t>
  </si>
  <si>
    <t>PHE42</t>
  </si>
  <si>
    <t>Punta hexagonal de poder métrica hexágono de 1/4", 4 mm x 2" 5 piezas</t>
  </si>
  <si>
    <t>PHE52</t>
  </si>
  <si>
    <t>Punta hexagonal de poder métrica hexágono de 1/4", 5 mm x 2" 5 piezas</t>
  </si>
  <si>
    <t>PHE62</t>
  </si>
  <si>
    <t>Punta hexagonal de poder métrica hexágono de 1/4", 6 mm x 2" 5 piezas</t>
  </si>
  <si>
    <t>PHE82</t>
  </si>
  <si>
    <t>Punta hexagonal de poder métrica hexágono de 1/4", 8 mm x 2" 5 piezas</t>
  </si>
  <si>
    <t>PBR83</t>
  </si>
  <si>
    <t>PBR103</t>
  </si>
  <si>
    <t>PBR123</t>
  </si>
  <si>
    <t>PCJ5</t>
  </si>
  <si>
    <t>Punta de caja de poder con imán métrica hexágono de 1/4", 5mm 5 piezas</t>
  </si>
  <si>
    <t>PCJ6</t>
  </si>
  <si>
    <t>Punta de caja de poder con imán métrica hexágono de 1/4", 6mm 5 piezas</t>
  </si>
  <si>
    <t>PCJ8</t>
  </si>
  <si>
    <t>Punta de caja de poder con imán métrica hexágono de 1/4", 8mm 5 piezas</t>
  </si>
  <si>
    <t>PCJ10</t>
  </si>
  <si>
    <t>Punta de caja de poder con imán métrica hexágono de 1/4", 10mm 5 piezas</t>
  </si>
  <si>
    <t>PCJ12</t>
  </si>
  <si>
    <t>Punta de caja de poder con imán métrica hexágono de 1/4", 12mm 5 piezas</t>
  </si>
  <si>
    <t>PCJ316</t>
  </si>
  <si>
    <t>Punta de caja de poder con imán en pulgadas hexágono de 1/4", 3/16" 5 piezas</t>
  </si>
  <si>
    <t>PCJ14</t>
  </si>
  <si>
    <t>PCA516</t>
  </si>
  <si>
    <t>Punta de caja de poder con imán en pulgadas hexágono de 1/4", 5/16" 5 piezas</t>
  </si>
  <si>
    <t>PCA38</t>
  </si>
  <si>
    <t>Punta de caja de poder con imán en pulgadas hexágono de 1/4", 3/8" 5 piezas</t>
  </si>
  <si>
    <t>PCA716</t>
  </si>
  <si>
    <t>Punta de caja de poder con imán en pulgadas hexágono de 1/4", 7/16" 5 piezas</t>
  </si>
  <si>
    <t>PEX147</t>
  </si>
  <si>
    <t>PPT21</t>
  </si>
  <si>
    <t>Punta Phillips para tablaroquero hexágono de 1/4", #2 x 1" 5 piezas</t>
  </si>
  <si>
    <t>Tijeras para estilista 5-1/2"</t>
  </si>
  <si>
    <t>Tijeras para estilista 6-1/2"</t>
  </si>
  <si>
    <t>Tijeras industriales 11"</t>
  </si>
  <si>
    <t>Tijeras industriales 8"</t>
  </si>
  <si>
    <t>Tijeras para estilista 7-1/2"</t>
  </si>
  <si>
    <t>Jgo tijeras pt hojalat avi 3pz</t>
  </si>
  <si>
    <t>Tijeras para hojalatero con mango rubber grip 8"</t>
  </si>
  <si>
    <t>Tijeras para hojalatero con mango rubber grip 10"</t>
  </si>
  <si>
    <t>Tijeras para hojalatero con mango rubber grip 12"</t>
  </si>
  <si>
    <t>Tijeras para hojalatero con mango rubber grip 14"</t>
  </si>
  <si>
    <t>Tijeras trasquiladora con mango de plastisol 8"</t>
  </si>
  <si>
    <t>Tijeras trasquiladora con mango de plastisol 12"</t>
  </si>
  <si>
    <t>Tijeras para hojalatero con mango rubber grip, angulada 10"</t>
  </si>
  <si>
    <t>Tijeras para hojalatero con mango rubber grip 7"</t>
  </si>
  <si>
    <t>Jgo mart lam y entib 11pz</t>
  </si>
  <si>
    <t>Llave de artillería pavonada doble boca hexagonal en pulgadas, 7/8" x 15/16"</t>
  </si>
  <si>
    <t>Llave de artillería pavonada doble boca hexagonal en pulgadas, 1" x 1-1/16"</t>
  </si>
  <si>
    <t>Llave de artillería pavonada hexagonal y para capuchón en pulgadas, 15/16" x 1-1/8"</t>
  </si>
  <si>
    <t>Llave de artillería pavonada doble boca hexagonal en pulgadas, 1-1/16" x 1-1/4"</t>
  </si>
  <si>
    <t>Llave de artillería pavonada hexagonal y para capuchón en pulgadas, 1-1/2" x 13/16"</t>
  </si>
  <si>
    <t>Jgo desconec p/lineas comb 7pz</t>
  </si>
  <si>
    <t>Jgo htas p/banda del serp 8pz</t>
  </si>
  <si>
    <t>Juego de herramientas para la banda del serpentín, 8 piezas</t>
  </si>
  <si>
    <t>Jgo ext e inst d/poleas 6pz</t>
  </si>
  <si>
    <t>Juego de extractor e instalador de poleas de la bomba de dirección, 6 piezas</t>
  </si>
  <si>
    <t>Jgo reavivador rosc p/buj 5pz</t>
  </si>
  <si>
    <t>Jgo acc p/moto-tool 150pz</t>
  </si>
  <si>
    <t>Jgo acc p/moto-tool 250pz</t>
  </si>
  <si>
    <t>Jgo seguet p/sierra calad 29pz</t>
  </si>
  <si>
    <t>Juego de seguetas para sierra caladora, 29 piezas</t>
  </si>
  <si>
    <t>Jgo seguet p/sierra calad 16pz</t>
  </si>
  <si>
    <t>Juego de seguetas para sierra caladora, 16 piezas</t>
  </si>
  <si>
    <t>Juego de navajas para canteadora 8", 3 piezas</t>
  </si>
  <si>
    <t>Jgo cabe y cortad tpo mad 13pz</t>
  </si>
  <si>
    <t>Bomb sumerg p/pzo prof 1-1/2HP</t>
  </si>
  <si>
    <t>Bomb sumerg p/pzo prof 2HP</t>
  </si>
  <si>
    <t>Jgo martillo neum c/acc 5pz</t>
  </si>
  <si>
    <t>DG635</t>
  </si>
  <si>
    <t>DG626A</t>
  </si>
  <si>
    <t>DG663</t>
  </si>
  <si>
    <t>DG626B</t>
  </si>
  <si>
    <t>DG633C</t>
  </si>
  <si>
    <t>RCUDG</t>
  </si>
  <si>
    <t>RCA01</t>
  </si>
  <si>
    <t>RCA02</t>
  </si>
  <si>
    <t>RDG01</t>
  </si>
  <si>
    <t>Juego de refacción para desbrozadora DG626B, DG626A, 7 piezas</t>
  </si>
  <si>
    <t>RDG02</t>
  </si>
  <si>
    <t>Juego de refacción para desbrozadora DG633B, DG633C, 7 piezas</t>
  </si>
  <si>
    <t>RDG05</t>
  </si>
  <si>
    <t>Jgo ref p/desb DG635 7pz</t>
  </si>
  <si>
    <t>Juego de refacción para desbrozadora DG635, 7 piezas</t>
  </si>
  <si>
    <t>RDG06</t>
  </si>
  <si>
    <t>RDG07</t>
  </si>
  <si>
    <t>RDG10</t>
  </si>
  <si>
    <t>Manguera para jardín contractor con conector metálico 1/2", 10 m</t>
  </si>
  <si>
    <t>M12C6</t>
  </si>
  <si>
    <t>Manguera para jardín contractor con conector plástico 1/2", 6 m</t>
  </si>
  <si>
    <t>Manguera para jardín tejido spider con conector metálico 1/2", 10 m</t>
  </si>
  <si>
    <t>Manguera para jardín tejido spider en rollo 1/2", 100 m</t>
  </si>
  <si>
    <t>Manguera para jardín tejido spider con conector metálico 1/2", 15 m</t>
  </si>
  <si>
    <t>Manguera para jardín tejido spider con conector metálico 1/2", 20 m</t>
  </si>
  <si>
    <t>Manguera para jardín tejido spider con conector metálico 1/2", 25 m</t>
  </si>
  <si>
    <t>Manguera para jardín tejido spider en rollo 1", 100 m</t>
  </si>
  <si>
    <t>Manguera para jardín tejido spider en rollo 1", 50 m</t>
  </si>
  <si>
    <t>Manguera para jardín tejido spider en rollo 3/4", 100 m</t>
  </si>
  <si>
    <t>Manguera para jardín tejido spider con conector metálico 3/4", 25 m</t>
  </si>
  <si>
    <t>Manguera para jardín tejido spider en rollo 5/8", 100 m</t>
  </si>
  <si>
    <t>Manguera para jardín tramada gris con conector plásticos 1/2", 10 m</t>
  </si>
  <si>
    <t>Manguera para jardín tramada gris con conector plásticos 1/2", 15 m</t>
  </si>
  <si>
    <t>Manguera para jardín tramada gris con conector plásticos 1/2", 20 m</t>
  </si>
  <si>
    <t>Cinta antiderrapante ancho 48 mm de 5 m, color negro</t>
  </si>
  <si>
    <t>Cinta antiderrap 48mm 5m trans</t>
  </si>
  <si>
    <t>Cinta antiderrapante ancho 48 mm de 5 m, transparente</t>
  </si>
  <si>
    <t>Cinta antiderrap 48mm 5m amar</t>
  </si>
  <si>
    <t>Cinta antiderrapante ancho 48 mm de 5 m, color amarillo/gris</t>
  </si>
  <si>
    <t>GLON</t>
  </si>
  <si>
    <t>GNIJ</t>
  </si>
  <si>
    <t>Guantes p/jard nitrilo M</t>
  </si>
  <si>
    <t>GALNS</t>
  </si>
  <si>
    <t>Reflector de LED recargable 12 W de 300 lm</t>
  </si>
  <si>
    <t>Reflector de LED recargable 12 W de 900 lm</t>
  </si>
  <si>
    <t>Conector para enroscar cable coaxial RG59, 4 piezas</t>
  </si>
  <si>
    <t>Conector para enroscar cable coaxial RG6, 4 piezas</t>
  </si>
  <si>
    <t>Interruptor 1/3, línea Premium, color blanco</t>
  </si>
  <si>
    <t>Interruptor 1/3, línea Premium, color negro</t>
  </si>
  <si>
    <t>Interruptor 1/2, línea Premium, color blanco</t>
  </si>
  <si>
    <t>Interruptor 1/2, línea Premium, color negro</t>
  </si>
  <si>
    <t>Interruptor 1/1, línea Premium, color blanco</t>
  </si>
  <si>
    <t>Interruptor 1/1, línea Premium, color negro</t>
  </si>
  <si>
    <t>Interruptor 3 vías 1/3, línea Premium, color blanco</t>
  </si>
  <si>
    <t>Interruptor 3 vías 1/3, línea Premium, color negro</t>
  </si>
  <si>
    <t>Interruptor 3 vías 1/2, línea Premium, color blanco</t>
  </si>
  <si>
    <t>Interruptor 3 vías 1/2, línea Premium, color negro</t>
  </si>
  <si>
    <t>Placa 1 Interruptor 1/3, línea Premium, color blanco</t>
  </si>
  <si>
    <t>Placa 1 Interruptor 1/3, línea Premium, color negro</t>
  </si>
  <si>
    <t>Placa 1 Interruptor 1/2, línea Premium, color blanco</t>
  </si>
  <si>
    <t>Placa 1 Interruptor 1/2, línea Premium, color negro</t>
  </si>
  <si>
    <t>Placa 2 Interruptor 1/2, línea Premium, color blanco</t>
  </si>
  <si>
    <t>Placa 2 Interruptor 1/2, línea Premium, color negro</t>
  </si>
  <si>
    <t>Placa 3 Interruptor 1/3, línea Premium, color blanco</t>
  </si>
  <si>
    <t>Placa 3 Interruptor 1/3, línea Premium, color negro</t>
  </si>
  <si>
    <t>Placa 1 Interruptor 1/3, línea  Americana, color blanco</t>
  </si>
  <si>
    <t>Placa 1 Interruptor 1/3, línea  Americana, color plata</t>
  </si>
  <si>
    <t>Placa 1 Interruptor 1/3 3 vias, línea  Americana, color blanco</t>
  </si>
  <si>
    <t>Placa 1 Interruptor 1/3 3 vias, línea  Americana, color plata</t>
  </si>
  <si>
    <t>Placa 3 Interruptor 1/3, línea  Americana, color blanco</t>
  </si>
  <si>
    <t>Placa 3 Interruptor 1/3, línea  Americana, color plata</t>
  </si>
  <si>
    <t>Placa 2 Interruptor 1/3, línea  Americana, color blanco</t>
  </si>
  <si>
    <t>Placa 2 Interruptor 1/3, línea  Americana, color plata</t>
  </si>
  <si>
    <t>Placa 1 Interruptor 1 contacto 1/2, línea Premium, color blanco</t>
  </si>
  <si>
    <t>Placa 1 Interruptor 1 contacto 1/2, línea Premium, color negro</t>
  </si>
  <si>
    <t>Placa 1 Interruptor 2 contactos 1/3, línea Premium, color blanco</t>
  </si>
  <si>
    <t>Placa 1 Interruptor 2 contactos 1/3, línea Premium, color negro</t>
  </si>
  <si>
    <t>Placa 2 Interruptor 1 contacto 1/3, línea Premium, color blanco</t>
  </si>
  <si>
    <t>Placa 2 Interruptor 1 contacto 1/3, línea Premium, color negro</t>
  </si>
  <si>
    <t>Contacto doble aterrizado, línea estándar, color marfil</t>
  </si>
  <si>
    <t>Contacto sencillo aterrizado, línea estándar, color marfil</t>
  </si>
  <si>
    <t>Contacto sencillo mixto, línea estándar, color marfil</t>
  </si>
  <si>
    <t>Contacto sencillo tipo cara de chino, línea estándar, color marfil</t>
  </si>
  <si>
    <t>Contacto doble aterrizado aislado, línea estándar, color rojo</t>
  </si>
  <si>
    <t>Apagador de palanca 1 contacto, línea estándar, color marfil</t>
  </si>
  <si>
    <t>Apagador de palanca 1 contacto aterrizado, línea estándar, color marfil</t>
  </si>
  <si>
    <t>Apagador doble de campana, línea estándar, color marfil</t>
  </si>
  <si>
    <t>Apagador sencillo vertical, línea estándar, color marfil</t>
  </si>
  <si>
    <t>Placa doble plástica , línea estándar, color marfil</t>
  </si>
  <si>
    <t>Placa sencilla plástica , línea estándar, color marfil</t>
  </si>
  <si>
    <t>Placa apagador vertical plástica, línea estándar, color marfil</t>
  </si>
  <si>
    <t>Placa ciega plástica, línea estándar, color marfil</t>
  </si>
  <si>
    <t>Placa doble de aluminio, línea estándar, color oro</t>
  </si>
  <si>
    <t>Placa sencilla de aluminio, línea estándar, color oro</t>
  </si>
  <si>
    <t>Placa ciega de aluminio, línea estándar, color oro</t>
  </si>
  <si>
    <t>Placa doble plástica para intemperie, línea estándar, color gris</t>
  </si>
  <si>
    <t>Placa sencilla plástica para intemperie, línea estándar, color gris</t>
  </si>
  <si>
    <t>Contacto doble superficie polarizado, línea de sobreponer, color marfil</t>
  </si>
  <si>
    <t>Contacto doble superficie aterrizado, línea de sobreponer, color marfil</t>
  </si>
  <si>
    <t>Contacto sencillo visible polarizado ovalado, línea de sobreponer, color marfil</t>
  </si>
  <si>
    <t>Contacto sencillo visible polarizado cuadrado, línea de sobreponer, color marfil</t>
  </si>
  <si>
    <t>Apagador de palanca metal con cable de 14 cm 6 A, color blanco</t>
  </si>
  <si>
    <t>Apagador de paso deslizable 3 A, color blanco</t>
  </si>
  <si>
    <t>Apagador de botón 3 A, color blanco</t>
  </si>
  <si>
    <t>Apagador sencillo visible ovalado, línea de sobreponer, color marfil</t>
  </si>
  <si>
    <t>Apagador sencillo visible cuadrado, línea de sobreponer, color marfil</t>
  </si>
  <si>
    <t>Contacto blindado metal aterrizado, color amarillo</t>
  </si>
  <si>
    <t>Contacto blindado plástico polarizado, color amarillo</t>
  </si>
  <si>
    <t>Contacto blindado plástico aterrizado, color amarillo</t>
  </si>
  <si>
    <t>Contacto de hule oval, color negro</t>
  </si>
  <si>
    <t>Clavija de hule redonda, color negro</t>
  </si>
  <si>
    <t>Clavija de vinil ovalada, color negro</t>
  </si>
  <si>
    <t>Clavija blindada con abrazadera polarizada, color amarillo</t>
  </si>
  <si>
    <t>Clavija blindada tipo cara de chino, color amarillo</t>
  </si>
  <si>
    <t>Clavija blindada con abrazadera aterrizada, color amarillo</t>
  </si>
  <si>
    <t>Clavija blindada plástica polarizada, color amarillo</t>
  </si>
  <si>
    <t>Clavija blindada plástica aterrizada, color amarillo</t>
  </si>
  <si>
    <t>Clavija reforzada polarizada, color amarillo</t>
  </si>
  <si>
    <t>Clavija reforzada aterrizada, color amarillo</t>
  </si>
  <si>
    <t>Contacto blindado polarizado, color amarillo</t>
  </si>
  <si>
    <t>Contacto reforzado polarizado, color amarillo</t>
  </si>
  <si>
    <t>Contacto reforzado aterrizado, color amarillo</t>
  </si>
  <si>
    <t>Cable eléctrico THW calibre 8, 100 m color verde</t>
  </si>
  <si>
    <t>Cable eléctrico THW calibre 10, 100 m color verde</t>
  </si>
  <si>
    <t>CPC14</t>
  </si>
  <si>
    <t>Cinta para aislar negra 19 mm x 9 m</t>
  </si>
  <si>
    <t>Cinta para aislar negra 19 mm x 18 m</t>
  </si>
  <si>
    <t>Cinta para aislar negra 19 mm x 9 m en blíster</t>
  </si>
  <si>
    <t>CPC18</t>
  </si>
  <si>
    <t>CPC16</t>
  </si>
  <si>
    <t>CPC12</t>
  </si>
  <si>
    <t>CPC8</t>
  </si>
  <si>
    <t>Extensión eléctrica uso rudo polarizada color amarillo, 2 m</t>
  </si>
  <si>
    <t>Extensión eléctrica uso rudo polarizada color amarillo, 4 m</t>
  </si>
  <si>
    <t>Extensión eléctrica uso rudo polarizada color amarillo, 6 m</t>
  </si>
  <si>
    <t>Extensión eléctrica uso rudo polarizada color amarillo, 8 m</t>
  </si>
  <si>
    <t>Extensión eléctrica uso rudo polarizada color amarillo, 10 m</t>
  </si>
  <si>
    <t>Extensión eléctrica uso rudo polarizada color amarillo, 12 m</t>
  </si>
  <si>
    <t>Extensión eléctrica uso rudo polarizada color amarillo, 15 m</t>
  </si>
  <si>
    <t>Extensión eléctrica uso rudo polarizada color amarillo, 20 m</t>
  </si>
  <si>
    <t>Extensión eléctrica uso rudo polarizada color amarillo, 25 m</t>
  </si>
  <si>
    <t>Extensión eléctrica uso rudo polarizada color amarillo, 30 m</t>
  </si>
  <si>
    <t>Extensión eléctrica tipo abanico uso rudo aterrizada color amarillo, 8 m</t>
  </si>
  <si>
    <t>Extensión eléctrica uso rudo aterrizada color amarillo, 2.4 m</t>
  </si>
  <si>
    <t>Extensión eléctrica uso rudo aterrizada color amarillo, 5 m</t>
  </si>
  <si>
    <t>Extension eléctrica uso rudo aterrizada color amarillo, 7.6 m</t>
  </si>
  <si>
    <t>Extensión eléctrica uso rudo aterrizada color amarillo, 10 m</t>
  </si>
  <si>
    <t>Extensión eléctrica uso rudo aterrizada color amarillo, 15 m</t>
  </si>
  <si>
    <t>Extensión eléctrica uso rudo aterrizada color amarillo, 30 m</t>
  </si>
  <si>
    <t>Supresor de picos 6 entradas cable 1200 J, 90 cm</t>
  </si>
  <si>
    <t>Supresor de picos 8 entradas cable 1200 J, 90 cm</t>
  </si>
  <si>
    <t>Supresor de picos 10 entradas cable 1200 J, 90 cm</t>
  </si>
  <si>
    <t>Trapeador de microfibra con bastón de madera 120 cm, 470 gr</t>
  </si>
  <si>
    <t>Recogedor con bastón de madera, 23 cm</t>
  </si>
  <si>
    <t>Tornillo de acero 5° rosca parcial, 1/2" x 1-1/2", 30 piezas</t>
  </si>
  <si>
    <t>Tornillo de acero 5° rosca parcial, 1/2" x 2", 30 piezas</t>
  </si>
  <si>
    <t>Tornillo de acero 5° rosca parcial, 1/2" x 2-1/2", 20 piezas</t>
  </si>
  <si>
    <t>Tornillo de acero 5° rosca parcial, 1/2" x 3", 20 piezas</t>
  </si>
  <si>
    <t>Tornillo de acero 5° rosca parcial, 1/2" x 3-1/2", 20 piezas</t>
  </si>
  <si>
    <t>Tornillo de acero 5° rosca parcial, 1/2" x 4", 15 piezas</t>
  </si>
  <si>
    <t>Tornillo de acero 5° rosca parcial, 1/4" x 2", 60 piezas</t>
  </si>
  <si>
    <t>Tornillo de acero 5° rosca parcial, 1/4" x 2-1/2", 50 piezas</t>
  </si>
  <si>
    <t>Tornillo de acero 5° rosca parcial, 1/4" x 3", 50 piezas</t>
  </si>
  <si>
    <t>Tornillo de acero 5° rosca parcial, 3/8" x 1-1/2", 70 piezas</t>
  </si>
  <si>
    <t>Tornillo de acero 5° rosca parcial, 3/8" x 1-1/4", 40 piezas</t>
  </si>
  <si>
    <t>Tornillo de acero 5° rosca parcial, 3/8" x 2-1/2", 50 piezas</t>
  </si>
  <si>
    <t>Tornillo de acero 5° rosca parcial, 3/8" x 3", 40 piezas</t>
  </si>
  <si>
    <t>Tornillo de acero 5° rosca parcial, 3/8" x 3-1/2", 30 piezas</t>
  </si>
  <si>
    <t>Tornillo de acero 5° rosca parcial, 3/8" x 4", 30 piezas</t>
  </si>
  <si>
    <t>Tornillo de acero 5° rosca parcial, 5/16" x 1", 60 piezas</t>
  </si>
  <si>
    <t>Tornillo de acero 5° rosca parcial, 5/16" x 1-1/2", 50 piezas</t>
  </si>
  <si>
    <t>Tornillo de acero 5° rosca parcial, 5/16" x 1-1/4", 60 piezas</t>
  </si>
  <si>
    <t>Tornillo de acero 5° rosca parcial, 5/16" x 2", 80 piezas</t>
  </si>
  <si>
    <t>Tornillo de acero 5° rosca parcial, 5/16" x 2-1/2", 60 piezas</t>
  </si>
  <si>
    <t>Tornillo de acero 5° rosca parcial, 5/16" x 3-1/2", 50 piezas</t>
  </si>
  <si>
    <t>Tornillo de acero 5° rosca parcial, 5/16" x 4", 50 piezas</t>
  </si>
  <si>
    <t>Tornillo de acero 5° rosca parcial, 7/16" x 1-1/12", 50 piezas</t>
  </si>
  <si>
    <t>Tornillo de acero 5° rosca parcial, 7/16" x 1-1/14", 50 piezas</t>
  </si>
  <si>
    <t>Tornillo de acero 5° rosca parcial, 7/16" x 2", 40 piezas</t>
  </si>
  <si>
    <t>Tornillo de acero 5° rosca parcial, 7/16" x 2-1/2", 30 piezas</t>
  </si>
  <si>
    <t>Tornillo de acero 5° rosca parcial, 7/16" x 3", 30 piezas</t>
  </si>
  <si>
    <t>Tornillo de acero 5° rosca parcial, 7/16" x 3-1/2", 20 piezas</t>
  </si>
  <si>
    <t>Tornillo de acero 5° rosca parcial, 7/16" x 4", 20 piezas</t>
  </si>
  <si>
    <t>Escalera de extensión tipo II de fibra de vidrio con 24  peldaños</t>
  </si>
  <si>
    <t>Escalera de tijera tipo II de fibra de vidrio con 5 peldaños</t>
  </si>
  <si>
    <t>Escalera de tijera tipo II de fibra de vidrio con 7 peldaños</t>
  </si>
  <si>
    <t>Escalera de extensión tipo III de aluminio con 16 peldaños</t>
  </si>
  <si>
    <t>Escalera de extensión tipo III de aluminio con 20 peldaños</t>
  </si>
  <si>
    <t>Escalera de extensión tipo III de aluminio con 24 peldaños</t>
  </si>
  <si>
    <t>Escalera de extensión tipo III de aluminio con 28 peldaños</t>
  </si>
  <si>
    <t>Escalera de tijera tipo III de aluminio y tapa plástica con 3 peldaños</t>
  </si>
  <si>
    <t>Escalera de tijera tipo III de aluminio y tapa plástica con 4 peldaños</t>
  </si>
  <si>
    <t>Escalera de tijera tipo III de aluminio y tapa plástica con 5 peldaños</t>
  </si>
  <si>
    <t>Tela mosqui alum 0.60x30m</t>
  </si>
  <si>
    <t>Tela mosqui alum 0.90x30m</t>
  </si>
  <si>
    <t>Tela mosqui alum 1.20x30m</t>
  </si>
  <si>
    <t>Tela mosqui alum 0.90x2.1m</t>
  </si>
  <si>
    <t>Tela mosqui alum 1.20x2.1m</t>
  </si>
  <si>
    <t>Chaleco capitonado talla M</t>
  </si>
  <si>
    <t>Jgo duela p/estant met</t>
  </si>
  <si>
    <t>Llave magnética de candado para gancho</t>
  </si>
  <si>
    <t>C605</t>
  </si>
  <si>
    <t>114250</t>
  </si>
  <si>
    <t>Cinchos plast comb bolsa 200pz</t>
  </si>
  <si>
    <t>CPS6C</t>
  </si>
  <si>
    <t>Jgo cajas portahtas plast 6pz</t>
  </si>
  <si>
    <t>Juego de cajas portaherramientas plásticas, 6 piezas</t>
  </si>
  <si>
    <t>JTI4</t>
  </si>
  <si>
    <t>RCARD</t>
  </si>
  <si>
    <t>D01PC</t>
  </si>
  <si>
    <t>D40DC</t>
  </si>
  <si>
    <t>Gatillo Messina para entrada función doble, izquierda, en caja</t>
  </si>
  <si>
    <t>Gatillo Messina para entrada función doble, izquierda, visual</t>
  </si>
  <si>
    <t>Gatillo Messina para entrada función doble, derecha, en caja</t>
  </si>
  <si>
    <t>Gatillo Messina para entrada función doble, derecha, visual</t>
  </si>
  <si>
    <t>Gatillo rectangular sólido para entrada función sencilla, níquel satinado, visual</t>
  </si>
  <si>
    <t>Gatillo rectangular sólido para entrada función doble, níquel satinado, visual</t>
  </si>
  <si>
    <t>Gatillo ovalado sólido para entrada función sencilla, níquel satinado, visual</t>
  </si>
  <si>
    <t>Gatillo ovalado sólido para entrada función sencilla, latón brillante, visual</t>
  </si>
  <si>
    <t>Gatillo ovalado sólido para entrada función sencilla, latón antiguo, visual</t>
  </si>
  <si>
    <t>Gatillo rectangular sólido para entrada función doble, negro, visual</t>
  </si>
  <si>
    <t>Gatillo rectangular sólido para entrada función sencilla, negro, visual</t>
  </si>
  <si>
    <t>Gatillo ovalado sólido para entrada función sencilla, negro, visual</t>
  </si>
  <si>
    <t>Exhibidor para mostrador con cerradura Messina de embutir</t>
  </si>
  <si>
    <t>25MA</t>
  </si>
  <si>
    <t>Manija tubular recta función recámara, negra, llave estándar, blíster</t>
  </si>
  <si>
    <t>26MA</t>
  </si>
  <si>
    <t>Manija tubular recta función baño, negra, llave estándar, blíster</t>
  </si>
  <si>
    <t>Manija cilíndrica plana función recámara, acero inoxidable, llave estándar, blíster</t>
  </si>
  <si>
    <t>Manija cilíndrica plana función baño, acero inoxidable, llave estándar, blíster</t>
  </si>
  <si>
    <t>Manija cilíndrica plana función entrada, acero inoxidable, llave estándar, blíster</t>
  </si>
  <si>
    <t>Cerrojo digital panel touch, llave estándar</t>
  </si>
  <si>
    <t>Cerradura digital tipo botón con pomo, llave estándar</t>
  </si>
  <si>
    <t>Cerradura digital tipo botón con manija, llave estándar</t>
  </si>
  <si>
    <t>Bisagra cuadrada arquitectónica con balero de acero níquel satinado 3.5" x 3.5"</t>
  </si>
  <si>
    <t>Bisagra cuadrada arquitectónica con balero de acero níquel satinado 4" x 4"</t>
  </si>
  <si>
    <t>Bisagra cuadrada arquitectónica con balero de acero níquel satinado 4.5" x 4.5"</t>
  </si>
  <si>
    <t>Bisagra cuadrada perno suelto de acero latón antiguo 2" x 2"</t>
  </si>
  <si>
    <t>Bisagra cuadrada perno suelto de acero latón brillante 2" x 2"</t>
  </si>
  <si>
    <t>Bisagra cuadrada perno suelto de acero níquel satinado 2" x 2"</t>
  </si>
  <si>
    <t>Bisagra cuadrada perno suelto de acero latón antiguo 2.5" x 2.5"</t>
  </si>
  <si>
    <t>Bisagra cuadrada perno suelto de acero latón brillante 2.5" x 2.5"</t>
  </si>
  <si>
    <t>Bisagra cuadrada perno suelto de acero níquel satinado 2.5" x 2.5"</t>
  </si>
  <si>
    <t>Bisagra cuadrada perno suelto de acero latón antiguo 3" x 3"</t>
  </si>
  <si>
    <t>Bisagra cuadrada perno suelto de acero latón brillante 3" x 3"</t>
  </si>
  <si>
    <t>Bisagra cuadrada perno suelto de acero níquel satinado 3" x 3"</t>
  </si>
  <si>
    <t>Bisagra cuadrada perno suelto de acero latón antiguo 3.5" x 3.5"</t>
  </si>
  <si>
    <t>Bisagra cuadrada perno suelto de acero latón brillante 3.5" x 3.5"</t>
  </si>
  <si>
    <t>Bisagra cuadrada perno suelto de acero níquel satinado 3.5" x 3.5"</t>
  </si>
  <si>
    <t>Bisagra cuadrada perno suelto de acero latón antiguo 4" x 4"</t>
  </si>
  <si>
    <t>Bisagra cuadrada perno suelto de acero latón brillante 4" x 4"</t>
  </si>
  <si>
    <t>Bisagra cuadrada perno suelto de acero níquel satinado 4" x 4"</t>
  </si>
  <si>
    <t>Bisagra cuadrada con baleros de acero inoxidable 2" x 2"</t>
  </si>
  <si>
    <t>Bisagra cuadrada con baleros de acero inoxidable 2.5" x 2.5"</t>
  </si>
  <si>
    <t>Bisagra cuadrada con baleros de acero inoxidable 3" x 3"</t>
  </si>
  <si>
    <t>Bisagra cuadrada con baleros de acero inoxidable 3.5" x 3.5"</t>
  </si>
  <si>
    <t>Bisagra cuadrada con baleros de acero inoxidable 4" x 4"</t>
  </si>
  <si>
    <t>Combo de pomo tubulares de bola función doble, acero inoxidable, llave estándar, blíster</t>
  </si>
  <si>
    <t>Combo de pomo tubulares de bola función sencilla, acero inoxidable, llave estándar, blíste</t>
  </si>
  <si>
    <t>Combo de pomo tubulares de bola función doble, latón antiguo, llave estándar, blíster</t>
  </si>
  <si>
    <t>Combo de pomo tubulares de bola función sencilla, latón antiguo, llave estándar, blíster</t>
  </si>
  <si>
    <t>Combo de pomo tubulares de bola función doble, latón brillante, llave estándar, blíster</t>
  </si>
  <si>
    <t>Combo de pomo tubulares de bola función sencilla, latón brillante, llave estándar, blíster</t>
  </si>
  <si>
    <t>Pomo tubular bola función recámara, acero inoxidable, llave estándar, blíster</t>
  </si>
  <si>
    <t>Pasador de sobreponer de cadena níquel satinado</t>
  </si>
  <si>
    <t>Guardapolvo acabado dorado 100cm</t>
  </si>
  <si>
    <t>Guardapolvo automático acabado dorado 100 cm</t>
  </si>
  <si>
    <t>Caja fuerte metálica grande 41 cm, para laptop</t>
  </si>
  <si>
    <t>Letra A bold 4" cromo satinado</t>
  </si>
  <si>
    <t>Letra B bold 4" cromo satinado</t>
  </si>
  <si>
    <t>Letra C bold 4" cromo satinado</t>
  </si>
  <si>
    <t>Letra D bold 4" cromo satinado</t>
  </si>
  <si>
    <t>Cerradura clásica para puerta de aluminio función sencilla, gris, llave estándar</t>
  </si>
  <si>
    <t>Cerradura clásica para puerta de aluminio función sencilla, blanco, llave estándar</t>
  </si>
  <si>
    <t>Cerradura clásica para puerta de aluminio función sencilla, negro, llave estándar</t>
  </si>
  <si>
    <t>Jaladera de barra sólida 124 mm, acero inoxidable</t>
  </si>
  <si>
    <t>Jaladera de barra hueca 124 mm, acero inoxidable</t>
  </si>
  <si>
    <t>Jaladera de barra sólida 156 mm, acero inoxidable</t>
  </si>
  <si>
    <t>Jaladera de barra hueca 156 mm, acero inoxidable</t>
  </si>
  <si>
    <t>Jaladera de barra sólida 188 mm, acero inoxidable</t>
  </si>
  <si>
    <t>Jaladera de barra hueca 188 mm, acero inoxidable</t>
  </si>
  <si>
    <t>Jaladera de barra sólida 220 mm, acero inoxidable</t>
  </si>
  <si>
    <t>Jaladera de barra hueca 220 mm, acero inoxidable</t>
  </si>
  <si>
    <t>Jaladera de barra sólida 252 mm, acero inoxidable</t>
  </si>
  <si>
    <t>Jaladera de barra hueca 252 mm, acero inoxidable</t>
  </si>
  <si>
    <t>Jaladera de barra sólida 316 mm, acero inoxidable</t>
  </si>
  <si>
    <t>Jaladera de barra sólida 444 mm, acero inoxidable</t>
  </si>
  <si>
    <t>Jaladera de barra sólida 501 mm, acero inoxidable</t>
  </si>
  <si>
    <t>Jaladera de barra sólida 668 mm, acero inoxidable</t>
  </si>
  <si>
    <t>Bisagra esquina bidimensional 135°, 35 mm</t>
  </si>
  <si>
    <t>Bisagra esquina bidimensional 165°, 35 mm</t>
  </si>
  <si>
    <t>Candado de gancho blindado 50 mm, llave de disco</t>
  </si>
  <si>
    <t>Candado de gancho blindado 65 mm, llave de disco</t>
  </si>
  <si>
    <t>Candado antipalanca doble cerrojo 40 mm, llave de disco</t>
  </si>
  <si>
    <t>Candado antipalanca doble cerrojo 50 mm, llave de disco</t>
  </si>
  <si>
    <t>Candado antipalanca doble cerrojo 60 mm, llave de disco</t>
  </si>
  <si>
    <t>Candado antipalanca doble cerrojo 70 mm, llave de disco</t>
  </si>
  <si>
    <t>Candado de alta seguridad 40 mm, llave de disco</t>
  </si>
  <si>
    <t>Candado de alta seguridad 50 mm, llave de disco</t>
  </si>
  <si>
    <t>Candado de alta seguridad 60 mm, llave de disco</t>
  </si>
  <si>
    <t>Juego de candados de acero largos 38 mm, llave estándar, 4 piezas</t>
  </si>
  <si>
    <t>Juego de candados de acero largos 38 mm, llave estándar, 2 piezas</t>
  </si>
  <si>
    <t>Juego de candados de acero largos 45 mm, llave estándar, 2 piezas</t>
  </si>
  <si>
    <t>Juego de candados de acero cortos 38 mm, llave estándar, 2 piezas</t>
  </si>
  <si>
    <t>Juego de candados de acero cortos 38 mm, llave estándar, 4 piezas</t>
  </si>
  <si>
    <t>Juego de candados de acero cortos 45 mm, llave estándar, 2 piezas</t>
  </si>
  <si>
    <t>Candado de acero largo 40 mm, llave de disco</t>
  </si>
  <si>
    <t>Candado de acero largo 50 mm, llave de disco</t>
  </si>
  <si>
    <t>Candado de acero largo 60 mm, llave de disco</t>
  </si>
  <si>
    <t>Candado de acero corto 40 mm, llave de disco</t>
  </si>
  <si>
    <t>Candado de acero corto 50 mm, llave de disco</t>
  </si>
  <si>
    <t>Candado de acero corto 60 mm, llave de disco</t>
  </si>
  <si>
    <t>Juego de candados de latón cortos 40 mm, llave estándar, 2 piezas</t>
  </si>
  <si>
    <t>Juego de candados de latón largos 40 mm, llave estándar, 2 piezas</t>
  </si>
  <si>
    <t>Juego de candados de latón cortos 40 mm, llave estándar, 4 piezas</t>
  </si>
  <si>
    <t>Juego de candados de latón largos 25 mm, llave estándar, 2 piezas</t>
  </si>
  <si>
    <t>Juego de candados de latón cortos 20 mm, llave estándar, 2 piezas</t>
  </si>
  <si>
    <t>Juego de candados de latón cortos 25 mm, llave estándar, 2 piezas</t>
  </si>
  <si>
    <t>Candado de latón corto 40 mm, llave bancaria</t>
  </si>
  <si>
    <t>Candado de latón corto 40 mm, llave de puntos</t>
  </si>
  <si>
    <t>Candado de latón corto 50 mm, llave bancaria</t>
  </si>
  <si>
    <t>Candado de latón corto 50 mm, llave de puntos</t>
  </si>
  <si>
    <t>Candado de latón corto 60 mm, llave bancaria</t>
  </si>
  <si>
    <t>Candado de latón corto 60 mm, llave de puntos</t>
  </si>
  <si>
    <t>Candado de latón corto 40 mm, llave tetra</t>
  </si>
  <si>
    <t>Candado de latón corto 50 mm, llave tetra</t>
  </si>
  <si>
    <t>Candado de latón corto 60 mm, llave tetra</t>
  </si>
  <si>
    <t>Juego de candados para cortina 80 mm, latón brillante, llave estándar, 2 piezas</t>
  </si>
  <si>
    <t>Candado de acero para cortina metálica 75 mm, latón brillante, llave estándar</t>
  </si>
  <si>
    <t>Candado de acero para cortina metálica 70 mm, cromo satinado, llave estándar</t>
  </si>
  <si>
    <t>Candado de acero para cortina metálica 70 mm, cromo satinado, llave tetra</t>
  </si>
  <si>
    <t>Candado de acero para cortina metálica 70 mm, latón brillante, llave tetra</t>
  </si>
  <si>
    <t>Candado de acero para cortina metálica 80 mm, cromo satinado, llave estándar</t>
  </si>
  <si>
    <t>Candado de acero para cortina metálica 80 mm, latón brillante, llave estándar</t>
  </si>
  <si>
    <t>Candado de acero para cortina metálica 80 mm, cromo satinado, llave tetra</t>
  </si>
  <si>
    <t>Candado de acero para cortina metálica 80 mm, latón brillante, llave tetra</t>
  </si>
  <si>
    <t>Candado de hierro para cortina metálica 70 mm, negro, llave estándar</t>
  </si>
  <si>
    <t>Candado de hierro para cortina metálica 80 mm, negro, llave estándar</t>
  </si>
  <si>
    <t>Juego de candados impermeables largos 40 mm, llave estándar, 2 piezas</t>
  </si>
  <si>
    <t>Tira de impulso con candados de cortina, llave estándar 8 x 100 cm, 13 piezas</t>
  </si>
  <si>
    <t>Juego de candados impermeables largos 40 mm, llave estándar, 4 piezas</t>
  </si>
  <si>
    <t>Juego de candados laminados 40 mm, llave estándar, 2 piezas</t>
  </si>
  <si>
    <t>Juego de candados laminados 50 mm, llave estándar, 2 piezas</t>
  </si>
  <si>
    <t>Juego de candados laminados 40 mm, llave estándar, 4 piezas</t>
  </si>
  <si>
    <t>Candado con alarma para freno de disco para motocicleta, llave bancaria</t>
  </si>
  <si>
    <t>Candado de combinación, cromo brillante, 35 mm</t>
  </si>
  <si>
    <t>Candado de combinación, cromo brillante, 40 mm</t>
  </si>
  <si>
    <t>Candado de combinación, rojo, 35 mm</t>
  </si>
  <si>
    <t>Candado de combinación, rojo, 40 mm</t>
  </si>
  <si>
    <t>Candado con alarma de doble cerrojo 70 mm, llave de puntos</t>
  </si>
  <si>
    <t>58CA</t>
  </si>
  <si>
    <t>Candado para bicicleta tipo disco "U"</t>
  </si>
  <si>
    <t>Candado de cable de combinación 8 mm x 1 m</t>
  </si>
  <si>
    <t>Candado de cable de combinación 8 mm x 1.2 m</t>
  </si>
  <si>
    <t>Pinza frena componente con retorno 9-1/4"</t>
  </si>
  <si>
    <t>Pinza frena componente con retorno 11-7/8"</t>
  </si>
  <si>
    <t>Marro de bronce con mango madera de encino de 14", 1.6 lb</t>
  </si>
  <si>
    <t>Marro de bronce con mango madera de encino de 18", 3.1 lb</t>
  </si>
  <si>
    <t>Marro de bronce con mango de fibra de vidrio de 13", 1.6 lb</t>
  </si>
  <si>
    <t>Marro de bronce con mango de fibra de vidrio de 15", 3.1 lb</t>
  </si>
  <si>
    <t>Charola magnética con cubierta de pintura electrostática, redonda 15 cm</t>
  </si>
  <si>
    <t>JHC9</t>
  </si>
  <si>
    <t>CANA101</t>
  </si>
  <si>
    <t>Carretilla reforzada con bastidor metálico 4 Ft3 llanta neumática de 2 capas</t>
  </si>
  <si>
    <t>Carretilla reforzada con bastidor metálico 4 Ft3 llanta neumática reforzada de 4 capas</t>
  </si>
  <si>
    <t>Carretilla reforzada con bastidor metálico 4 Ft3 llanta sólida de caucho</t>
  </si>
  <si>
    <t>Carretilla reforzada con bastidor metálico 4 Ft3 llanta imponchable de poliuretano</t>
  </si>
  <si>
    <t>Carretilla reforzada con bastidor metálico 4.5 Ft3 llanta neumática de 2 capas</t>
  </si>
  <si>
    <t>Carretilla reforzada con bastidor metálico 4.5 Ft3 llanta neumática reforzada de 4 capas</t>
  </si>
  <si>
    <t>Carretilla reforzada con bastidor metálico 4.5 Ft3 llanta sólida de caucho</t>
  </si>
  <si>
    <t>Carretilla reforzada con bastidor metálico 4.5 Ft3 llanta imponchable de poliuretano</t>
  </si>
  <si>
    <t>Carretilla reforzada con bastidor metálico 5 Ft3 llanta neumática de 2 capas</t>
  </si>
  <si>
    <t>Carretilla reforzada con bastidor metálico 5 Ft3 llanta neumática reforzada de 4 capas</t>
  </si>
  <si>
    <t>Carretilla reforzada con bastidor metálico 5 Ft3 llanta sólida de caucho</t>
  </si>
  <si>
    <t>Carretilla reforzada con bastidor metálico 5 Ft3 llanta imponchable de poliuretano</t>
  </si>
  <si>
    <t>Carretilla reforzada con bastidor metálico 5.5 Ft3 llanta neumática de 2 capas</t>
  </si>
  <si>
    <t>Carretilla reforzada con bastidor metálico 5.5 Ft3 llanta neumática reforzada de 4 capas</t>
  </si>
  <si>
    <t>Carretilla reforzada con bastidor metálico 5.5 Ft3 llanta sólida de caucho</t>
  </si>
  <si>
    <t>Carretilla reforzada con bastidor metálico 5.5 Ft3 llanta imponchable de poliuretano</t>
  </si>
  <si>
    <t>Carretilla reforzada con bastidor metálico 6 Ft3 llanta neumática de 2 capas</t>
  </si>
  <si>
    <t>Carretilla reforzada con bastidor metálico 6 Ft3 llanta neumática reforzada de 4 capas</t>
  </si>
  <si>
    <t>Carretilla reforzada con bastidor metálico 6 Ft3 llanta sólida de caucho</t>
  </si>
  <si>
    <t>Carretilla reforzada con bastidor metálico 6 Ft3 llanta imponchable de poliuretano</t>
  </si>
  <si>
    <t>Juego de cuñas para raspar con mango plástico, 4 piezas</t>
  </si>
  <si>
    <t>Juego combinado de herramientas para electricista de 1000 V, 6 piezas</t>
  </si>
  <si>
    <t>Raspador de vidrio 1-1/2"</t>
  </si>
  <si>
    <t>CAB23</t>
  </si>
  <si>
    <t>MG-EM-22</t>
  </si>
  <si>
    <t>Repuesto de mango de madera para escobas 130597 y 130585</t>
  </si>
  <si>
    <t>CANA100</t>
  </si>
  <si>
    <t>RTORG1</t>
  </si>
  <si>
    <t>2450</t>
  </si>
  <si>
    <t>Gato hidráulico de botella 50 ton</t>
  </si>
  <si>
    <t>CH310L-C</t>
  </si>
  <si>
    <t>CH118L-C</t>
  </si>
  <si>
    <t>5449S</t>
  </si>
  <si>
    <t>425NK</t>
  </si>
  <si>
    <t>Repuesto mordaza p/425N</t>
  </si>
  <si>
    <t>Repuesto de mordaza para tornillo de banco 425N</t>
  </si>
  <si>
    <t>426NK</t>
  </si>
  <si>
    <t>Repuesto mordaza p/426N</t>
  </si>
  <si>
    <t>Repuesto de mordaza para tornillo de banco 426N</t>
  </si>
  <si>
    <t>Pinza presion bimat 5" cva</t>
  </si>
  <si>
    <t>Pinza presion bimat 7" cva</t>
  </si>
  <si>
    <t>Pinza presion bimat 6" nar lga</t>
  </si>
  <si>
    <t>Pinza presion bimat 9" nar lga</t>
  </si>
  <si>
    <t>Pinza de presión con mango bimaterial de 6" tipo "C"</t>
  </si>
  <si>
    <t>Pinza de presión con mango bimaterial de 11" tipo "C"</t>
  </si>
  <si>
    <t>303R</t>
  </si>
  <si>
    <t>303S</t>
  </si>
  <si>
    <t>303U</t>
  </si>
  <si>
    <t>303-U</t>
  </si>
  <si>
    <t>303LS</t>
  </si>
  <si>
    <t>303RS</t>
  </si>
  <si>
    <t>303B</t>
  </si>
  <si>
    <t>2341</t>
  </si>
  <si>
    <t>Probador vacio bomba gasolin</t>
  </si>
  <si>
    <t>Probador de vacío de bomba de gasolina de 1 a 15 psi</t>
  </si>
  <si>
    <t>COA12</t>
  </si>
  <si>
    <t>COA916</t>
  </si>
  <si>
    <t>COA58</t>
  </si>
  <si>
    <t>COA1116</t>
  </si>
  <si>
    <t>COA34</t>
  </si>
  <si>
    <t>COA78</t>
  </si>
  <si>
    <t>COA1516</t>
  </si>
  <si>
    <t>COA1</t>
  </si>
  <si>
    <t>COA118</t>
  </si>
  <si>
    <t>COA114</t>
  </si>
  <si>
    <t>COA158</t>
  </si>
  <si>
    <t>COA2</t>
  </si>
  <si>
    <t>GC77</t>
  </si>
  <si>
    <t>Guia para cortador anular 6.35" x 77 mm</t>
  </si>
  <si>
    <t>CID01</t>
  </si>
  <si>
    <t>CIAL01</t>
  </si>
  <si>
    <t>HIEL45</t>
  </si>
  <si>
    <t>PORTU</t>
  </si>
  <si>
    <t>MOCHS</t>
  </si>
  <si>
    <t>D4VC</t>
  </si>
  <si>
    <t>CPS19T1</t>
  </si>
  <si>
    <t>F5868RK</t>
  </si>
  <si>
    <t>Exh c/dad cb 3/8", 1/2" 271pz</t>
  </si>
  <si>
    <t>Exhibidor con dados cortos y largos cuadro de 3/8" y 1/2", 271 piezas</t>
  </si>
  <si>
    <t>Marro octag fib vid 2lb</t>
  </si>
  <si>
    <t>Marro octag fib vid 3lb</t>
  </si>
  <si>
    <t>Marro octag fib vid 4lb</t>
  </si>
  <si>
    <t>Marro octag fib vid 6lb</t>
  </si>
  <si>
    <t>Marro octag fib vid 8lb</t>
  </si>
  <si>
    <t>Marro octag fib vid 10lb</t>
  </si>
  <si>
    <t>Marro octag fib vid 12lb</t>
  </si>
  <si>
    <t>Marro octag fib vid 14lb</t>
  </si>
  <si>
    <t>Marro octag fib vid 16lb</t>
  </si>
  <si>
    <t>Cama p/mecan ajust acolch 36"</t>
  </si>
  <si>
    <t>Cama p/mecan plast 40"</t>
  </si>
  <si>
    <t>Cama p/mecan plast 36"</t>
  </si>
  <si>
    <t>Cama-banco p/mec ajust 48"</t>
  </si>
  <si>
    <t>Cama p/mec ajust acolch 48"</t>
  </si>
  <si>
    <t>Cama p/mecan ajust acolch 40"</t>
  </si>
  <si>
    <t>126140</t>
  </si>
  <si>
    <t>GBS2R</t>
  </si>
  <si>
    <t>Empaque para gato hidráulico de botella, GBS2</t>
  </si>
  <si>
    <t>GBS20R</t>
  </si>
  <si>
    <t>Empaque para gato hidráulico de botella, GBS20</t>
  </si>
  <si>
    <t>107311</t>
  </si>
  <si>
    <t>RD45S</t>
  </si>
  <si>
    <t>RD5S</t>
  </si>
  <si>
    <t>RD6S</t>
  </si>
  <si>
    <t>RD7S</t>
  </si>
  <si>
    <t>RD6D</t>
  </si>
  <si>
    <t>RD7D</t>
  </si>
  <si>
    <t>RD8D</t>
  </si>
  <si>
    <t>RD9D</t>
  </si>
  <si>
    <t>129013</t>
  </si>
  <si>
    <t>Bonete pulidor p/pulidora 7"</t>
  </si>
  <si>
    <t>Bonete pulidor para pulidora 7"</t>
  </si>
  <si>
    <t>129021</t>
  </si>
  <si>
    <t>Bonete pulidor p/pulidora 10"</t>
  </si>
  <si>
    <t>Bonete pulidor para pulidora 10"</t>
  </si>
  <si>
    <t>129040</t>
  </si>
  <si>
    <t>Jgo bonetes p/pulid 10" 7pz</t>
  </si>
  <si>
    <t>Juego de bonetes para pulidora 10", 7 piezas</t>
  </si>
  <si>
    <t>Juego de machuelos de acero al carbón 3/16"-24NS, 3 piezas</t>
  </si>
  <si>
    <t>Juego de machuelos de acero al carbón 1/4"-20NC, 3 piezas</t>
  </si>
  <si>
    <t>Juego de machuelos de acero al carbón 5/16"-18NC, 3 piezas</t>
  </si>
  <si>
    <t>Juego de machuelos de acero al carbón 3/8"-16NC, 3 piezas</t>
  </si>
  <si>
    <t>Juego de machuelos de acero al carbón 7/16"-13NC, 3 piezas</t>
  </si>
  <si>
    <t>Juego de machuelos de acero al carbón 1/2"-13NC, 3 piezas</t>
  </si>
  <si>
    <t>Juego de machuelos de acero al carbón 5/8"-11NC, 3 piezas</t>
  </si>
  <si>
    <t>CAB43</t>
  </si>
  <si>
    <t>Cabo de madera para cepillos 48"</t>
  </si>
  <si>
    <t>137589</t>
  </si>
  <si>
    <t>Chaleco de seguridad tipo supervisor abierto con reflejante azul unitalla</t>
  </si>
  <si>
    <t>137591</t>
  </si>
  <si>
    <t>Chaleco de seguridad tipo supervisor abierto con reflejante naranja unitalla</t>
  </si>
  <si>
    <t>137592</t>
  </si>
  <si>
    <t>Chaleco de seguridad tipo supervisor abierto con reflejante azul rey unitalla</t>
  </si>
  <si>
    <t>137593</t>
  </si>
  <si>
    <t>Chaleco de seguridad tipo supervisor abierto con reflejante rojo unitalla</t>
  </si>
  <si>
    <t>137496</t>
  </si>
  <si>
    <t>Chaleco de seguridad de alta visibilidad con cierre y 6 bolsas naranja unitalla</t>
  </si>
  <si>
    <t>137497</t>
  </si>
  <si>
    <t>Chaleco de seguridad de alta visibilidad con cierre y 6 bolsas amarillo unitalla</t>
  </si>
  <si>
    <t>137498</t>
  </si>
  <si>
    <t>Chaleco de seguridad de alta visibilidad con cierre naranja unitalla</t>
  </si>
  <si>
    <t>RFL30</t>
  </si>
  <si>
    <t>RFL50</t>
  </si>
  <si>
    <t>RFL100</t>
  </si>
  <si>
    <t>RFL150</t>
  </si>
  <si>
    <t>RFL200</t>
  </si>
  <si>
    <t>RF30</t>
  </si>
  <si>
    <t>RF50</t>
  </si>
  <si>
    <t>RF100</t>
  </si>
  <si>
    <t>RF150</t>
  </si>
  <si>
    <t>RF200</t>
  </si>
  <si>
    <t>Abraz p/tub t/uña 1/2" 10pz</t>
  </si>
  <si>
    <t>Abraz p/tub t/uña 3/4" 10pz</t>
  </si>
  <si>
    <t>Abraz p/tub t/uña 1" 10pz</t>
  </si>
  <si>
    <t>Abraz p/tub t/uña 1-1/4" 5pz</t>
  </si>
  <si>
    <t>Abraz p/tub t/uña 1-1/2" 5pz</t>
  </si>
  <si>
    <t>Abraz p/tub t/omeg 1/2" 10pz</t>
  </si>
  <si>
    <t>Abraz p/tub t/omeg 3/4" 10pz</t>
  </si>
  <si>
    <t>Abraz p/tub t/omeg 1" 10pz</t>
  </si>
  <si>
    <t>Abraz p/tub t/omeg 1-1/2" 5pz</t>
  </si>
  <si>
    <t>Abraz p/tub t/omeg 2" 5pz</t>
  </si>
  <si>
    <t>Armella cerrada 22x7mm 150pz</t>
  </si>
  <si>
    <t>Armella cerrada 22 mm x 7 mm, 150 piezas</t>
  </si>
  <si>
    <t>Armella cerrada 32x9mm 150pz</t>
  </si>
  <si>
    <t>Armella cerrada 32 mm x 9 mm, 150 piezas</t>
  </si>
  <si>
    <t>Armella cerrada 39x11mm 150pz</t>
  </si>
  <si>
    <t>Armella cerrada 39 mm x 11 mm, 150 piezas</t>
  </si>
  <si>
    <t>Armella cerrada 46x11mm 150pz</t>
  </si>
  <si>
    <t>Armella cerrada 46 mm x 11 mm, 150 piezas</t>
  </si>
  <si>
    <t>Armella cerrada 49x13mm 150pz</t>
  </si>
  <si>
    <t>Armella cerrada 49 mm x 13 mm, 150 piezas</t>
  </si>
  <si>
    <t>Armella cerrada 63x18mm 70pz</t>
  </si>
  <si>
    <t>Armella cerrada 63 mm x 18 mm, 70 piezas</t>
  </si>
  <si>
    <t>Armella cerrada 63x17mm 70pz</t>
  </si>
  <si>
    <t>Armella cerrada 63 mm x 17 mm, 70 piezas</t>
  </si>
  <si>
    <t>Armella abierta 33x10mm 150pz</t>
  </si>
  <si>
    <t>Armella abierta 33 mm x 10 mm, 150 piezas</t>
  </si>
  <si>
    <t>Armella abierta 40x13mm 150pz</t>
  </si>
  <si>
    <t>Armella abierta 40 mm x 13 mm, 150 piezas</t>
  </si>
  <si>
    <t>Armella abierta 43x13mm 150pz</t>
  </si>
  <si>
    <t>Armella abierta 43 mm x 13 mm, 150 piezas</t>
  </si>
  <si>
    <t>Armella abierta 47x15mm 150pz</t>
  </si>
  <si>
    <t>Armella abierta 47 mm x 15 mm, 150 piezas</t>
  </si>
  <si>
    <t>Armella abierta 53x17mm 150pz</t>
  </si>
  <si>
    <t>Armella abierta 53 mm x 17 mm, 150 piezas</t>
  </si>
  <si>
    <t>Armella abierta 69x20mm 70pz</t>
  </si>
  <si>
    <t>Armella abierta 69 mm x 20 mm, 70 piezas</t>
  </si>
  <si>
    <t>Armella abierta 81x27mm 70pz</t>
  </si>
  <si>
    <t>Armella abierta 81 mm x 27 mm, 70 piezas</t>
  </si>
  <si>
    <t>EES1</t>
  </si>
  <si>
    <t>Escuadra esq 1x1" 24pz</t>
  </si>
  <si>
    <t>Escuadra esquinera 1" x 1", 24 piezas</t>
  </si>
  <si>
    <t>EES112</t>
  </si>
  <si>
    <t>Escuadra esq 1-1/2x1-1/2" 24pz</t>
  </si>
  <si>
    <t>Escuadra esquinera 1-1/2" x 1-1/2", 24 piezas</t>
  </si>
  <si>
    <t>EES2</t>
  </si>
  <si>
    <t>Escuadra esq 2x2" 24pz</t>
  </si>
  <si>
    <t>Escuadra esquinera 2" x 2", 24 piezas</t>
  </si>
  <si>
    <t>EES238</t>
  </si>
  <si>
    <t>Escuadra esq 2-3/8x2-3/8" 24pz</t>
  </si>
  <si>
    <t>Escuadra esquinera 2-3/8" x 2-3/8", 24 piezas</t>
  </si>
  <si>
    <t>EES318</t>
  </si>
  <si>
    <t>Escuadra esq 3-1/8x3-1/8" 24pz</t>
  </si>
  <si>
    <t>Escuadra esquinera 3-1/8" x 3-1/8", 24 piezas</t>
  </si>
  <si>
    <t>HIEL20</t>
  </si>
  <si>
    <t>TER1G</t>
  </si>
  <si>
    <t>STKPOAL</t>
  </si>
  <si>
    <t>Playera tipo polo para caballero color amarillo talla M</t>
  </si>
  <si>
    <t>STKPOZL</t>
  </si>
  <si>
    <t>STKPOAC</t>
  </si>
  <si>
    <t>Playera tipo polo para caballero color amarillo talla CH</t>
  </si>
  <si>
    <t>PLA101L</t>
  </si>
  <si>
    <t>Playera cuello redondo color amarillo talla M</t>
  </si>
  <si>
    <t>PLA100L</t>
  </si>
  <si>
    <t>PLA100X</t>
  </si>
  <si>
    <t>PLA101C</t>
  </si>
  <si>
    <t>Playera cuello redondo color amarillo talla CH</t>
  </si>
  <si>
    <t>SPODAM</t>
  </si>
  <si>
    <t>Playera polo dama amarilla M</t>
  </si>
  <si>
    <t>Playera tipo polo para dama color amarillo talla M</t>
  </si>
  <si>
    <t>706I</t>
  </si>
  <si>
    <t>708I</t>
  </si>
  <si>
    <t>710I</t>
  </si>
  <si>
    <t>712I</t>
  </si>
  <si>
    <t>715I</t>
  </si>
  <si>
    <t>718I</t>
  </si>
  <si>
    <t>724I</t>
  </si>
  <si>
    <t>706SI</t>
  </si>
  <si>
    <t>708SI</t>
  </si>
  <si>
    <t>710SI</t>
  </si>
  <si>
    <t>712SI</t>
  </si>
  <si>
    <t>715SI</t>
  </si>
  <si>
    <t>718SI</t>
  </si>
  <si>
    <t>724SI</t>
  </si>
  <si>
    <t>Llave de lona autoajustable para quitar filtros de 1/2" de 0" a 6"</t>
  </si>
  <si>
    <t>Tira de impulso Urrea 95x8cm</t>
  </si>
  <si>
    <t>RMAP</t>
  </si>
  <si>
    <t>RMUL1</t>
  </si>
  <si>
    <t>Rack desp hta multi 33x10cm</t>
  </si>
  <si>
    <t>CAT80X</t>
  </si>
  <si>
    <t>Carretilla reforzada con bastidor metálico 8 Ft3 llanta imponchable de poliuretano</t>
  </si>
  <si>
    <t>CAT804</t>
  </si>
  <si>
    <t>Carretilla reforzada con bastidor metálico 8 Ft3 llanta neumática reforzada</t>
  </si>
  <si>
    <t>Punta Torx de poder hexágono de 1/4", T15 x 1" 10 piezas</t>
  </si>
  <si>
    <t>Punta Torx de poder hexágono de 1/4", T20 x 1" 10 piezas</t>
  </si>
  <si>
    <t>Punta Torx de poder hexágono de 1/4", T25 x 1" 10 piezas</t>
  </si>
  <si>
    <t>Punta Torx de poder hexágono de 1/4", T30 x 1" 10 piezas</t>
  </si>
  <si>
    <t>Punta Torx de poder hexágono de 1/4", T25 x 2" 10 piezas</t>
  </si>
  <si>
    <t>Punta Torx de poder hexágono de 1/4", T30 x 2" 10 piezas</t>
  </si>
  <si>
    <t>Punta Torx de poder hexágono de 1/4", T10 x 1" 10 piezas</t>
  </si>
  <si>
    <t>Punta Torx de poder hexágono de 1/4", T6 x 2" 5 piezas</t>
  </si>
  <si>
    <t>Punta Torx de poder hexágono de 1/4", T7 x 2" 5 piezas</t>
  </si>
  <si>
    <t>Punta Torx de poder hexágono de 1/4", T8 x 2" 5 piezas</t>
  </si>
  <si>
    <t>Punta Torx de poder hexágono de 1/4", T9 x 2" 5 piezas</t>
  </si>
  <si>
    <t>Punta Torx de poder hexágono de 1/4", T10 x 2" 5 piezas</t>
  </si>
  <si>
    <t>Punta Torx de poder hexágono de 1/4", T15 x 2" 5 piezas</t>
  </si>
  <si>
    <t>Punta Torx de poder hexágono de 1/4", T20 x 2" 5 piezas</t>
  </si>
  <si>
    <t>Punta Torx de poder hexágono de 1/4", T25 x 2" 5 piezas</t>
  </si>
  <si>
    <t>Punta Torx de poder hexágono de 1/4", T27 x 2" 5 piezas</t>
  </si>
  <si>
    <t>Punta Torx de poder hexágono de 1/4", T30 x 2" 5 piezas</t>
  </si>
  <si>
    <t>Punta Torx de poder hexágono de 1/4", T40 x 2" 5 piezas</t>
  </si>
  <si>
    <t>Punta Torx seguridad de poder hexágono de 1/4", T10 x 2" 5 piezas</t>
  </si>
  <si>
    <t>Punta Torx seguridad de poder hexágono de 1/4", T15 x 2" 5 piezas</t>
  </si>
  <si>
    <t>Punta Torx seguridad de poder hexágono de 1/4", T20 x 2" 5 piezas</t>
  </si>
  <si>
    <t>Punta Torx seguridad de poder hexágono de 1/4", T25 x 2" 5 piezas</t>
  </si>
  <si>
    <t>Punta Torx seguridad de poder hexágono de 1/4", T27 x 2" 5 piezas</t>
  </si>
  <si>
    <t>Punta Torx seguridad de poder hexágono de 1/4", T30 x 2" 5 piezas</t>
  </si>
  <si>
    <t>Punta Torx seguridad de poder hexágono de 1/4", T40 x 2" 5 piezas</t>
  </si>
  <si>
    <t>Llave universal para quitar filtros de 2 3/4"</t>
  </si>
  <si>
    <t>DG633B</t>
  </si>
  <si>
    <t>DG643</t>
  </si>
  <si>
    <t>DG652</t>
  </si>
  <si>
    <t>RDG03</t>
  </si>
  <si>
    <t>Juego de refacción para desbrozadora DG643, DG652, 7 piezas</t>
  </si>
  <si>
    <t>PSF35</t>
  </si>
  <si>
    <t>Pistola calafatead c/crem ref</t>
  </si>
  <si>
    <t>Pistola calafateadora con cremallera reforzada</t>
  </si>
  <si>
    <t>Pija cabeza combinada para lámina 1/4" x #4, 200 piezas</t>
  </si>
  <si>
    <t>Pija cabeza combinada para lámina 1/4" x #6, 200 piezas</t>
  </si>
  <si>
    <t>Pija cabeza combinada para lámina 3/8" x #4, 200 piezas</t>
  </si>
  <si>
    <t>Pija cabeza combinada para lámina 3/8" x #6, 200 piezas</t>
  </si>
  <si>
    <t>Pija cabeza combinada para lámina 3/8" x #8, 200 piezas</t>
  </si>
  <si>
    <t>Pija cabeza combinada para lámina 3/8" x #10, 150 piezas</t>
  </si>
  <si>
    <t>Pija cabeza combinada para lámina 1/2" x #4, 200 piezas</t>
  </si>
  <si>
    <t>Pija cabeza combinada para lámina 1/2" x #6, 200 piezas</t>
  </si>
  <si>
    <t>Pija cabeza combinada para lámina 1/2" x #8, 200 piezas</t>
  </si>
  <si>
    <t>Pija cabeza combinada para lámina 1/2" x #10, 150 piezas</t>
  </si>
  <si>
    <t>Pija cabeza combinada para lámina 1/2" x #12, 100 piezas</t>
  </si>
  <si>
    <t>Pija cabeza combinada para lámina 1/2" x #14, 100 piezas</t>
  </si>
  <si>
    <t>Pija cabeza combinada para lámina 5/8" x #4, 200 piezas</t>
  </si>
  <si>
    <t>Pija cabeza combinada para lámina 5/8" x #6, 200 piezas</t>
  </si>
  <si>
    <t>Pija cabeza combinada para lámina 5/8" x #8, 200 piezas</t>
  </si>
  <si>
    <t>Pija cabeza combinada para lámina 5/8" x #10, 150 piezas</t>
  </si>
  <si>
    <t>Pija cabeza combinada para lámina 5/8" x #12, 100 piezas</t>
  </si>
  <si>
    <t>Pija cabeza combinada para lámina 5/8" x #14, 100 piezas</t>
  </si>
  <si>
    <t>Pija cabeza combinada para lámina 3/4" x #4, 100 piezas</t>
  </si>
  <si>
    <t>Pija cabeza combinada para lámina 3/4" x #6, 200 piezas</t>
  </si>
  <si>
    <t>Pija cabeza combinada para lámina 3/4" x #8, 200 piezas</t>
  </si>
  <si>
    <t>Pija cabeza combinada para lámina 3/4" x #10, 150 piezas</t>
  </si>
  <si>
    <t>Pija cabeza combinada para lámina 3/4" x #12, 100 piezas</t>
  </si>
  <si>
    <t>Pija cabeza combinada para lámina 3/4" x #14, 100 piezas</t>
  </si>
  <si>
    <t>Pija cabeza combinada para lámina 1" x #4, 200 piezas</t>
  </si>
  <si>
    <t>Pija cabeza combinada para lámina 1" x #6, 200 piezas</t>
  </si>
  <si>
    <t>Pija cabeza combinada para lámina 1" x #8, 200 piezas</t>
  </si>
  <si>
    <t>Pija cabeza combinada para lámina 1" x #10, 150 piezas</t>
  </si>
  <si>
    <t>Pija cabeza combinada para lámina 1" x #12, 100 piezas</t>
  </si>
  <si>
    <t>Pija cabeza combinada para lámina 1" x #14, 100 piezas</t>
  </si>
  <si>
    <t>Pija cabeza combinada para lámina 1-1/4" x #6, 100 piezas</t>
  </si>
  <si>
    <t>Pija cabeza combinada para lámina 1-1/4" x #8, 100 piezas</t>
  </si>
  <si>
    <t>Pija cabeza combinada para lámina 1-1/4" x #10, 150 piezas</t>
  </si>
  <si>
    <t>Pija cabeza combinada para lámina 1-1/4" x #12, 100 piezas</t>
  </si>
  <si>
    <t>Pija cabeza combinada para lámina 1-1/4" x #14, 100 piezas</t>
  </si>
  <si>
    <t>Pija cabeza combinada para lámina 1-1/2" x #6, 200 piezas</t>
  </si>
  <si>
    <t>Pija cabeza combinada para lámina 1-1/2" x #8, 200 piezas</t>
  </si>
  <si>
    <t>Pija cabeza combinada para lámina 1-1/2" x #10, 150 piezas</t>
  </si>
  <si>
    <t>Pija cabeza combinada para lámina 1-1/2" x #12, 100 piezas</t>
  </si>
  <si>
    <t>Pija cabeza combinada para lámina 1-1/2" x #14, 100 piezas</t>
  </si>
  <si>
    <t>Pija cabeza combinada para lámina 2" x #6, 200 piezas</t>
  </si>
  <si>
    <t>Pija cabeza combinada para lámina 2" x #8, 200 piezas</t>
  </si>
  <si>
    <t>Pija cabeza combinada para lámina 2" x #10, 150 piezas</t>
  </si>
  <si>
    <t>Pija cabeza combinada para lámina 2" x #12, 100 piezas</t>
  </si>
  <si>
    <t>Pija cabeza combinada para lámina 2" x #14, 100 piezas</t>
  </si>
  <si>
    <t>Pija cabeza combinada para lámina 2-1/2" x #8, 200 piezas</t>
  </si>
  <si>
    <t>Pija cabeza combinada para lámina 2-1/2" x #10, 150 piezas</t>
  </si>
  <si>
    <t>Pija cabeza combinada para lámina 2-1/2" x #12, 100 piezas</t>
  </si>
  <si>
    <t>Pija cabeza combinada para lámina 2-1/2" x #14, 100 piezas</t>
  </si>
  <si>
    <t>Pija cabeza combinada para lámina 3" x #8, 100 piezas</t>
  </si>
  <si>
    <t>Pija cabeza combinada para lámina 3" x #10, 100 piezas</t>
  </si>
  <si>
    <t>Pija cabeza combinada para lámina 3" x #12, 100 piezas</t>
  </si>
  <si>
    <t>Pija cabeza combinada para lámina 3" x #14, 100 piezas</t>
  </si>
  <si>
    <t>Pija mult fosf 1/2"x#6 100pz</t>
  </si>
  <si>
    <t>Pija multiusos fosfatizada 1/2" x #6, 100 piezas</t>
  </si>
  <si>
    <t>Pija mult fosf 3/4"x#6 100pz</t>
  </si>
  <si>
    <t>Pija multiusos fosfatizada 3/4" x #6, 100 piezas</t>
  </si>
  <si>
    <t>Pija mult fosf 3/4"x#8 100pz</t>
  </si>
  <si>
    <t>Pija multiusos fosfatizada 3/4" x #8, 100 piezas</t>
  </si>
  <si>
    <t>Pija mult fosf 1"x#6 100pz</t>
  </si>
  <si>
    <t>Pija multiusos fosfatizada 1" x #6, 100 piezas</t>
  </si>
  <si>
    <t>Pija mult fosf 1"x#8 100pz</t>
  </si>
  <si>
    <t>Pija multiusos fosfatizada 1" x #8, 100 piezas</t>
  </si>
  <si>
    <t>Pija mult fosf 1"x#10 100pz</t>
  </si>
  <si>
    <t>Pija multiusos fosfatizada 1" x #10, 100 piezas</t>
  </si>
  <si>
    <t>Pija mult fosf 1"x#12 100pz</t>
  </si>
  <si>
    <t>Pija multiusos fosfatizada 1" x #12, 100 piezas</t>
  </si>
  <si>
    <t>Pija mult fosf 1-1/4"x#6 100pz</t>
  </si>
  <si>
    <t>Pija multiusos fosfatizada 1-1/4" x #6, 100 piezas</t>
  </si>
  <si>
    <t>Pija mult fosf 1-1/4"x#8 100pz</t>
  </si>
  <si>
    <t>Pija multiusos fosfatizada 1-1/4" x #8, 100 piezas</t>
  </si>
  <si>
    <t>Pija multiusos fosfatizada 1-1/4" x #10, 100 piezas</t>
  </si>
  <si>
    <t>Pija mult fosf 1-1/2"x#6 100pz</t>
  </si>
  <si>
    <t>Pija multiusos fosfatizada 1-1/2" x #6, 100 piezas</t>
  </si>
  <si>
    <t>Pija mult fosf 1-1/2"x#8 100pz</t>
  </si>
  <si>
    <t>Pija multiusos fosfatizada 1-1/2" x #8, 100 piezas</t>
  </si>
  <si>
    <t>Pija multiusos fosfatizada 1-1/2" x #10, 100 piezas</t>
  </si>
  <si>
    <t>Pija multiusos fosfatizada 1-1/2" x #12, 100 piezas</t>
  </si>
  <si>
    <t>Pija mult fosf 1-5/8"x#6 100pz</t>
  </si>
  <si>
    <t>Pija multiusos fosfatizada 1-5/8" x #6, 100 piezas</t>
  </si>
  <si>
    <t>Pija mult fosf 1-3/4"x#6 100pz</t>
  </si>
  <si>
    <t>Pija multiusos fosfatizada 1-3/4" x #6, 100 piezas</t>
  </si>
  <si>
    <t>Pija multiusos fosfatizada 1-3/4" x #12, 100 piezas</t>
  </si>
  <si>
    <t>Pija mult fosf 2"x#6 100pz</t>
  </si>
  <si>
    <t>Pija multiusos fosfatizada 2" x #6, 100 piezas</t>
  </si>
  <si>
    <t>Pija mult fosf 2"x#8 100pz</t>
  </si>
  <si>
    <t>Pija multiusos fosfatizada 2" x #8, 100 piezas</t>
  </si>
  <si>
    <t>Pija mult fosf 2"x#10 100pz</t>
  </si>
  <si>
    <t>Pija multiusos fosfatizada 2" x #10, 100 piezas</t>
  </si>
  <si>
    <t>Pija mult fosf 2"x#12 100pz</t>
  </si>
  <si>
    <t>Pija multiusos fosfatizada 2" x #12, 100 piezas</t>
  </si>
  <si>
    <t>Pija mult fosf 2"x#14 100pz</t>
  </si>
  <si>
    <t>Pija multiusos fosfatizada 2" x #14, 100 piezas</t>
  </si>
  <si>
    <t>Pija mult fosf 2-1/2"x#8 100pz</t>
  </si>
  <si>
    <t>Pija multiusos fosfatizada 2-1/2" x #8, 100 piezas</t>
  </si>
  <si>
    <t>Pija mult fosf 2-1/2x#10 100pz</t>
  </si>
  <si>
    <t>Pija multiusos fosfatizada 2-1/2" x #10, 100 piezas</t>
  </si>
  <si>
    <t>Pija mult fosf 2-1/2x#12 100pz</t>
  </si>
  <si>
    <t>Pija multiusos fosfatizada 2-1/2" x #12, 100 piezas</t>
  </si>
  <si>
    <t>Pija mult fosf 3"x#8 100pz</t>
  </si>
  <si>
    <t>Pija multiusos fosfatizada 3" x #8, 100 piezas</t>
  </si>
  <si>
    <t>Pija mult fosf 3"x#10 100pz</t>
  </si>
  <si>
    <t>Pija multiusos fosfatizada 3" x #10, 100 piezas</t>
  </si>
  <si>
    <t>Pija mult fosf 3"x#12 100pz</t>
  </si>
  <si>
    <t>Pija multiusos fosfatizada 3" x #12, 100 piezas</t>
  </si>
  <si>
    <t>Pija mult fosf 3"x#14 100pz</t>
  </si>
  <si>
    <t>Pija multiusos fosfatizada 3" x #14, 100 piezas</t>
  </si>
  <si>
    <t>Pija mult fosf 3-1/2x#10 100pz</t>
  </si>
  <si>
    <t>Pija multiusos fosfatizada 3-1/2" x #10, 100 piezas</t>
  </si>
  <si>
    <t>Pija mult fosf 3-1/2x#12 100pz</t>
  </si>
  <si>
    <t>Pija multiusos fosfatizada 3-1/2" x #12, 100 piezas</t>
  </si>
  <si>
    <t>Pija mult fosf 4"x#10 100pz</t>
  </si>
  <si>
    <t>Pija multiusos fosfatizada 4" x #10, 100 piezas</t>
  </si>
  <si>
    <t>Pija mult fosf 4"x#12 100pz</t>
  </si>
  <si>
    <t>Pija multiusos fosfatizada 4" x #12, 100 piezas</t>
  </si>
  <si>
    <t>Pija mult cerr 3/4"x#6 100pz</t>
  </si>
  <si>
    <t>Pija mult cerr 3/4"x#8 100pz</t>
  </si>
  <si>
    <t>Pija mult cerr 1"x#6 100pz</t>
  </si>
  <si>
    <t>Pija mult cerr 1"x#8 100pz</t>
  </si>
  <si>
    <t>Pija mult cerr 1-1/4"x#6 100pz</t>
  </si>
  <si>
    <t>Pija mult cerr 1-1/4"x#8 100pz</t>
  </si>
  <si>
    <t>Pija mult cerr 1-1/2"x#6 100pz</t>
  </si>
  <si>
    <t>Pija mult cerr 1-1/2"x#8 100pz</t>
  </si>
  <si>
    <t>Pija mult cerr 1-5/8"x#6 100pz</t>
  </si>
  <si>
    <t>Pija mult cerr 2"x#6 100pz</t>
  </si>
  <si>
    <t>Pija mult cerr 2"x#8 100pz</t>
  </si>
  <si>
    <t>Pija mult cerr 3"x#8 100pz</t>
  </si>
  <si>
    <t>Pija cr pta br 1/2"x#8 100pz</t>
  </si>
  <si>
    <t>Pija cabeza de cruz punta de broca 1/2" x #8, 100 piezas</t>
  </si>
  <si>
    <t>Pija cr pta br 3/4"x#8 100pz</t>
  </si>
  <si>
    <t>Pija cabeza de cruz punta de broca 3/4" x #8, 100 piezas</t>
  </si>
  <si>
    <t>Pija cr pta br 1"x#8 100pz</t>
  </si>
  <si>
    <t>Pija cabeza de cruz punta de broca 1" x #8, 100 piezas</t>
  </si>
  <si>
    <t>Pija cr pta br 1-1/4"x#8 100pz</t>
  </si>
  <si>
    <t>Pija cabeza de cruz punta de broca 1-1/4" x #8, 100 piezas</t>
  </si>
  <si>
    <t>Pija cr pta br 1-1/2"x#8 100pz</t>
  </si>
  <si>
    <t>Pija cabeza de cruz punta de broca 1-1/2" x #8, 100 piezas</t>
  </si>
  <si>
    <t>Pija cr pta br 2"x#8 100pz</t>
  </si>
  <si>
    <t>Pija cabeza de cruz punta de broca 2" x #8, 100 piezas</t>
  </si>
  <si>
    <t>Pija hex pta br 3/4x#14 100pz</t>
  </si>
  <si>
    <t>Pija cabeza hexagonal con punta de broca 3/4" x #14, 100 piezas</t>
  </si>
  <si>
    <t>Pija hex pta br 1x#14 100pz</t>
  </si>
  <si>
    <t>Pija cabeza hexagonal con punta de broca 1" x #14, 100 piezas</t>
  </si>
  <si>
    <t>Pija hex pta br 1-1/4x#14 50pz</t>
  </si>
  <si>
    <t>Pija cabeza hexagonal con punta de broca 1-1/4" x #14, 50 piezas</t>
  </si>
  <si>
    <t>Pija hex pta br 1-1/2x#14 50pz</t>
  </si>
  <si>
    <t>Pija cabeza hexagonal con punta de broca 1-1/2" x #14, 50 piezas</t>
  </si>
  <si>
    <t>Pija hex pta br 2x#14 50pz</t>
  </si>
  <si>
    <t>Pija cabeza hexagonal con punta de broca 2" x #14, 50 piezas</t>
  </si>
  <si>
    <t>Trampa para roedor chico</t>
  </si>
  <si>
    <t>Trampa para roedor grande</t>
  </si>
  <si>
    <t>Tira de impulso Surtek 95x8cm</t>
  </si>
  <si>
    <t>Tira de impulso Lock 95x8cm</t>
  </si>
  <si>
    <t>CODIGO</t>
  </si>
  <si>
    <t>CONCA</t>
  </si>
  <si>
    <t>Codigo sustituto</t>
  </si>
  <si>
    <t>NO DISPONIBLE</t>
  </si>
  <si>
    <t>CHA203S</t>
  </si>
  <si>
    <t>CHA203M</t>
  </si>
  <si>
    <t>CHA203L</t>
  </si>
  <si>
    <t>352M</t>
  </si>
  <si>
    <t>UFMBB8</t>
  </si>
  <si>
    <t>Lima med caña bast mgo bim 8"</t>
  </si>
  <si>
    <t>UFMBB10</t>
  </si>
  <si>
    <t>Lima med caña bast mgo bim 10"</t>
  </si>
  <si>
    <t>UFMBB12</t>
  </si>
  <si>
    <t>Lima med caña bast mgo bim 12"</t>
  </si>
  <si>
    <t>UFPBB6</t>
  </si>
  <si>
    <t>Lima plana bast mgo bim 6"</t>
  </si>
  <si>
    <t>UFPBB8</t>
  </si>
  <si>
    <t>Lima plana bast mgo bim 8"</t>
  </si>
  <si>
    <t>UFPBB10</t>
  </si>
  <si>
    <t>Lima plana bast mgo bim 10"</t>
  </si>
  <si>
    <t>UFPBB12</t>
  </si>
  <si>
    <t>Lima plana bast mgo bim 12"</t>
  </si>
  <si>
    <t>UFPMB8</t>
  </si>
  <si>
    <t>Lima plana muza mgo bim 8"</t>
  </si>
  <si>
    <t>UFPMB10</t>
  </si>
  <si>
    <t>Lima plana muza mgo bim 10"</t>
  </si>
  <si>
    <t>UFPMB12</t>
  </si>
  <si>
    <t>Lima plana muza mgo bim 12"</t>
  </si>
  <si>
    <t>UFRBB8</t>
  </si>
  <si>
    <t>Lima redonda bast mgo bim 8"</t>
  </si>
  <si>
    <t>UFRBB10</t>
  </si>
  <si>
    <t>Lima redonda bast mgo bim 10"</t>
  </si>
  <si>
    <t>UFRBB12</t>
  </si>
  <si>
    <t>Lima redonda bast mgo bim 12"</t>
  </si>
  <si>
    <t>UFTPB6</t>
  </si>
  <si>
    <t>Lima triangular mgo bim 6"</t>
  </si>
  <si>
    <t>UFTPB7</t>
  </si>
  <si>
    <t>Lima triangular mgo bim 7"</t>
  </si>
  <si>
    <t>UFTPB8</t>
  </si>
  <si>
    <t>Lima triangular mgo bim 8"</t>
  </si>
  <si>
    <t>UFSB8532</t>
  </si>
  <si>
    <t>Lima p/motosie mgo bim 5/32x8"</t>
  </si>
  <si>
    <t>UFSB8316</t>
  </si>
  <si>
    <t>Lima p/motosie mgo bim 3/16x8"</t>
  </si>
  <si>
    <t>UFSB8732</t>
  </si>
  <si>
    <t>Lima p/motosie mgo bim 7/32x8"</t>
  </si>
  <si>
    <t>GONU</t>
  </si>
  <si>
    <t>Jgo dados acc 3/8 comb 48pz</t>
  </si>
  <si>
    <t>C801</t>
  </si>
  <si>
    <t>101A</t>
  </si>
  <si>
    <t>Traje impermeable con reflejante térmico M, 2 piezas</t>
  </si>
  <si>
    <t>Traje impermeable con reflejante térmico G, 2 piezas</t>
  </si>
  <si>
    <t>Traje impermeable con reflejante térmico EG, 2 piezas</t>
  </si>
  <si>
    <t>Traje impermeable con reflejante térmico EEG, 2 piezas</t>
  </si>
  <si>
    <t>Traje impermeable de alta visibilidad M, 2 piezas</t>
  </si>
  <si>
    <t>Traje impermeable de alta visibilidad G, 2 piezas</t>
  </si>
  <si>
    <t>Traje impermeable de alta visibilidad EG, 2 piezas</t>
  </si>
  <si>
    <t>Traje impermeable de alta visibilidad EEG, 2 piezas</t>
  </si>
  <si>
    <t>Camisa roja manga corta M</t>
  </si>
  <si>
    <t>Camisa roja manga larga M</t>
  </si>
  <si>
    <t>Playera polo roja M</t>
  </si>
  <si>
    <t>Playera polo negra M</t>
  </si>
  <si>
    <t>Playera polo roja CH</t>
  </si>
  <si>
    <t>Playera polo negra CH</t>
  </si>
  <si>
    <t>Playera polo dama roja CH</t>
  </si>
  <si>
    <t>Playera polo dama roja M</t>
  </si>
  <si>
    <t>Playera polo dama negra CH</t>
  </si>
  <si>
    <t>Playera polo dama negra M</t>
  </si>
  <si>
    <t>Cartucho para respirador con protección para vapores orgánicos</t>
  </si>
  <si>
    <t>GS3G</t>
  </si>
  <si>
    <t>Gabinete superior color gris 3 gavetas 21"</t>
  </si>
  <si>
    <t>CU2G</t>
  </si>
  <si>
    <t>CM3G</t>
  </si>
  <si>
    <t>Caja met gris 3 gav 11x18"</t>
  </si>
  <si>
    <t>Caja portaherramientas metálica color gris con 3 gavetas 11" x 18" x 9"</t>
  </si>
  <si>
    <t>CM2G</t>
  </si>
  <si>
    <t>Caja met gris 2 gav 18x9"</t>
  </si>
  <si>
    <t>Caja portaherramientas metálica color gris con 2 gavetas 18" x 9" x 11"</t>
  </si>
  <si>
    <t>GONS</t>
  </si>
  <si>
    <t>LU400</t>
  </si>
  <si>
    <t>Lubricante p/cadena 400ml</t>
  </si>
  <si>
    <t>Lubricante para cadena 400 ml</t>
  </si>
  <si>
    <t>COM312V</t>
  </si>
  <si>
    <t>COM412V</t>
  </si>
  <si>
    <t>RDG04</t>
  </si>
  <si>
    <t>Jgo ref p/desb DG663 7pz</t>
  </si>
  <si>
    <t>Juego de refacción para desbrozadora DG663, 7 piezas</t>
  </si>
  <si>
    <t>RDG08</t>
  </si>
  <si>
    <t>RDG09</t>
  </si>
  <si>
    <t>Traje impermeable con cintas reflejantes CH, 2 piezas</t>
  </si>
  <si>
    <t>Traje impermeable con cintas reflejantes M, 2 piezas</t>
  </si>
  <si>
    <t>Traje impermeable con cintas reflejantes G, 2 piezas</t>
  </si>
  <si>
    <t>Traje impermeable con cintas reflejantes EG, 2 piezas</t>
  </si>
  <si>
    <t>Traje impermeable de alta visibilidad CH, 2 piezas</t>
  </si>
  <si>
    <t>LRES3</t>
  </si>
  <si>
    <t>LRES6</t>
  </si>
  <si>
    <t>LRES9</t>
  </si>
  <si>
    <t>LRES12</t>
  </si>
  <si>
    <t>Timbre de campana 6"</t>
  </si>
  <si>
    <t>137724</t>
  </si>
  <si>
    <t>Abrazadera sin fin de acero inoxidable de 1/2" a 3/4"</t>
  </si>
  <si>
    <t>137726</t>
  </si>
  <si>
    <t>Abrazadera sin fin de acero inoxidable de 9/16" a 1-1/16"</t>
  </si>
  <si>
    <t>137728</t>
  </si>
  <si>
    <t>Abrazadera mini sin fin de acero inoxidable de 1/4" a 5/8"</t>
  </si>
  <si>
    <t>Camisa amarilla manga corta M</t>
  </si>
  <si>
    <t>Camisa azul manga corta M</t>
  </si>
  <si>
    <t>Camisa amarilla manga corta CH</t>
  </si>
  <si>
    <t>Chaleco capitonado azul M</t>
  </si>
  <si>
    <t>Playera polo amarilla M</t>
  </si>
  <si>
    <t>Playera polo azul M</t>
  </si>
  <si>
    <t>Playera polo amarilla CH</t>
  </si>
  <si>
    <t>Playera polo azul CH</t>
  </si>
  <si>
    <t>RRUED</t>
  </si>
  <si>
    <t>Exhibidor de piso para ruedas y rodajas</t>
  </si>
  <si>
    <t>Camisa blanca manga corta CH</t>
  </si>
  <si>
    <t>Playera polo blanca M</t>
  </si>
  <si>
    <t>Playera polo blanca CH</t>
  </si>
  <si>
    <t>7412S</t>
  </si>
  <si>
    <t>Dado imp 1/2" 8pt 3/8"</t>
  </si>
  <si>
    <t>Dado de impacto cuadro de 1/2", 8 puntas, en pulgadas, 3/8"</t>
  </si>
  <si>
    <t>7414S</t>
  </si>
  <si>
    <t>Dado imp 1/2" 8pt 7/16"</t>
  </si>
  <si>
    <t>Dado de impacto cuadro de 1/2", 8 puntas, en pulgadas, 7/16"</t>
  </si>
  <si>
    <t>7416S</t>
  </si>
  <si>
    <t>Dado imp 1/2" 8pt 1/2"</t>
  </si>
  <si>
    <t>Dado de impacto cuadro de 1/2", 8 puntas, en pulgadas, 1/2"</t>
  </si>
  <si>
    <t>7418S</t>
  </si>
  <si>
    <t>Dado imp 1/2" 8pt 9/16"</t>
  </si>
  <si>
    <t>Dado de impacto cuadro de 1/2", 8 puntas, en pulgadas, 9/16"</t>
  </si>
  <si>
    <t>7424S</t>
  </si>
  <si>
    <t>Dado imp 1/2" 8pt 3/4"</t>
  </si>
  <si>
    <t>Dado de impacto cuadro de 1/2", 8 puntas, en pulgadas, 3/4"</t>
  </si>
  <si>
    <t>7430S</t>
  </si>
  <si>
    <t>Dado imp 1/2" 8pt 15/16"</t>
  </si>
  <si>
    <t>Dado de impacto cuadro de 1/2", 8 puntas, en pulgadas, 15/16"</t>
  </si>
  <si>
    <t>7512S</t>
  </si>
  <si>
    <t>Dado imp 3/4" 8pt 3/4"</t>
  </si>
  <si>
    <t>Dado de impacto cuadro de 3/4", 8 puntas, en pulgadas, 3/4"</t>
  </si>
  <si>
    <t>7515S</t>
  </si>
  <si>
    <t>Dado imp 3/4" 8pt 15/16"</t>
  </si>
  <si>
    <t>Dado de impacto cuadro de 3/4", 8 puntas, en pulgadas, 15/16"</t>
  </si>
  <si>
    <t>7516S</t>
  </si>
  <si>
    <t>Dado imp 3/4" 8pt 1"</t>
  </si>
  <si>
    <t>Dado de impacto cuadro de 3/4", 8 puntas, en pulgadas, 1"</t>
  </si>
  <si>
    <t>7518S</t>
  </si>
  <si>
    <t>Dado imp 3/4" 8pt 1-1/8"</t>
  </si>
  <si>
    <t>Dado de impacto cuadro de 3/4", 8 puntas, en pulgadas, 1-1/8"</t>
  </si>
  <si>
    <t>JMH05</t>
  </si>
  <si>
    <t>Jgo comb hta portaf 30pz</t>
  </si>
  <si>
    <t>Jgo comb hta portaf 27pz</t>
  </si>
  <si>
    <t>Jgo comb hta portaf 10pz</t>
  </si>
  <si>
    <t>Jgo comb hta portaf 9pz</t>
  </si>
  <si>
    <t>JMH01</t>
  </si>
  <si>
    <t>Jgo comb hta 39pz moch</t>
  </si>
  <si>
    <t>JMH02</t>
  </si>
  <si>
    <t>Jgo comb hta p/sold 6pz</t>
  </si>
  <si>
    <t>Jgo dados acc 1/4" comb 31pz</t>
  </si>
  <si>
    <t>Jgo dados acc 3/8" mm 35pz</t>
  </si>
  <si>
    <t>Jgo dados acc 3/8" comb 34pz</t>
  </si>
  <si>
    <t>Jgo dados 3/8" pg 26pz</t>
  </si>
  <si>
    <t>Jgo dados 3/8" mm 24pz</t>
  </si>
  <si>
    <t>Jgo dados 3/8" var ptas 22pz</t>
  </si>
  <si>
    <t>Jgo acc 3/8" 9pz</t>
  </si>
  <si>
    <t>Jgo dados acc 1/2" pg 32pz</t>
  </si>
  <si>
    <t>Jgo dados acc 1/2" mm 37pz</t>
  </si>
  <si>
    <t>Jgo acc 1/2" 8pz</t>
  </si>
  <si>
    <t>Jgo dados 1/2" var ptas 20pz</t>
  </si>
  <si>
    <t>Jgo dados 1/2" pg 31pz</t>
  </si>
  <si>
    <t>Jgo dados 1/2" mm 39pz</t>
  </si>
  <si>
    <t>Jgo llaves ajust crom 3pz</t>
  </si>
  <si>
    <t>Jgo llaves ajust fosf 3pz</t>
  </si>
  <si>
    <t>Jgo dados acc 3/4" pg 27pz</t>
  </si>
  <si>
    <t>Jgo dados acc 3/4" mm 27pz</t>
  </si>
  <si>
    <t>Jgo llaves comb pul esp 14pz</t>
  </si>
  <si>
    <t>Jgo llaves comb pul esp 15pz</t>
  </si>
  <si>
    <t>Jgo llaves comb fosf 14pz</t>
  </si>
  <si>
    <t>Jgo llaves comb fosf 15pz</t>
  </si>
  <si>
    <t>Jgo llaves comb fosf pg 14pz</t>
  </si>
  <si>
    <t>Jgo llaves comb xlga pg 11pz</t>
  </si>
  <si>
    <t>Jgo llaves estrias 45° pg 7pz</t>
  </si>
  <si>
    <t>Jgo llaves españolas pg 10pz</t>
  </si>
  <si>
    <t>Jgo llaves comb mat pg 12pz</t>
  </si>
  <si>
    <t>Jgo llave mat acod pg 6pz</t>
  </si>
  <si>
    <t>Jgo pinzas d/presion 4pz</t>
  </si>
  <si>
    <t>Jgo pinzas bimat 7pz</t>
  </si>
  <si>
    <t>Jgo cinceles 8pz</t>
  </si>
  <si>
    <t>Jgo pinzas p/electricista 4pz</t>
  </si>
  <si>
    <t>Jgo pinzas pela cable 5pz</t>
  </si>
  <si>
    <t>Jgo pinzas anillo reten 4pz</t>
  </si>
  <si>
    <t>Jgo martillos varios 5pz</t>
  </si>
  <si>
    <t>Jgo punzones y cinceles 10pz</t>
  </si>
  <si>
    <t>Jgo punzones guia bot lgos 7pz</t>
  </si>
  <si>
    <t>Jgo pinzas llav ajus 1000V 5pz</t>
  </si>
  <si>
    <t>Jgo htas p/medicion 8pz</t>
  </si>
  <si>
    <t>Jgo dados pg 1/2" 29pz</t>
  </si>
  <si>
    <t>Jgo llaves ajustables 4pz</t>
  </si>
  <si>
    <t>Jgo llaves hex T pg 8pz</t>
  </si>
  <si>
    <t>Jgo llaves hex T mm 7pz</t>
  </si>
  <si>
    <t>Jgo llaves hex T torx 9pz</t>
  </si>
  <si>
    <t>Jgo comb hta 7pz</t>
  </si>
  <si>
    <t>Repisa alambre p/anaq 36x18"</t>
  </si>
  <si>
    <t>Repisa de alambre para anaquel 36" x 18"</t>
  </si>
  <si>
    <t>Repisa alambre p/anaq 36x24"</t>
  </si>
  <si>
    <t>Repisa de alambre para anaquel  36" x 24"</t>
  </si>
  <si>
    <t>Repisa alambre p/anaq 48x24"</t>
  </si>
  <si>
    <t>Repisa de alambre para anaquel  48" x 24"</t>
  </si>
  <si>
    <t>Poste alambre p/anaq 63"</t>
  </si>
  <si>
    <t>Poste de alambre para anaquel 63"</t>
  </si>
  <si>
    <t>Caja plast seg imperm 24x19"</t>
  </si>
  <si>
    <t>Caja met mult rja 4x9"</t>
  </si>
  <si>
    <t>Caja met mult rja 14x6"</t>
  </si>
  <si>
    <t>Caja met mult rja 17x4"</t>
  </si>
  <si>
    <t>Caja met mult rja 19x8"</t>
  </si>
  <si>
    <t>Caja met mult rja 18x5"</t>
  </si>
  <si>
    <t>Caja met mult rja 21x9"</t>
  </si>
  <si>
    <t>Caja met mult rja 35x11"</t>
  </si>
  <si>
    <t>Caja org plast mod 10x14"</t>
  </si>
  <si>
    <t>Caja org plast modu 21x14"</t>
  </si>
  <si>
    <t>Caja org plast modu 23x15"</t>
  </si>
  <si>
    <t>Rued p/carro utilit alamb 5"</t>
  </si>
  <si>
    <t>Carro utilit plast 3 niv 35"</t>
  </si>
  <si>
    <t>Colector de basura para gabinete serie HD</t>
  </si>
  <si>
    <t>MPH</t>
  </si>
  <si>
    <t>POPH</t>
  </si>
  <si>
    <t>Portahtas piel c/cint 16 bols</t>
  </si>
  <si>
    <t>Portahtas piel c/cint 9 bols</t>
  </si>
  <si>
    <t>Portahtas piel c/cint 4 bols</t>
  </si>
  <si>
    <t>Portahtas piel c/cint 10 bols</t>
  </si>
  <si>
    <t>Portahtas poli c/cint 9 bols</t>
  </si>
  <si>
    <t>Portahtas d/poliester 4 bol</t>
  </si>
  <si>
    <t>Dado pta torx 1/4" T8</t>
  </si>
  <si>
    <t>Dado pta torx 1/4" T10</t>
  </si>
  <si>
    <t>Dado pta torx 1/4" T15</t>
  </si>
  <si>
    <t>Dado pta torx 1/4" T20</t>
  </si>
  <si>
    <t>Dado pta torx 1/4" T25</t>
  </si>
  <si>
    <t>Dado pta torx 1/4" T27</t>
  </si>
  <si>
    <t>Dado pta torx 1/4" T30</t>
  </si>
  <si>
    <t>Dado torx hemb 3/8" E4</t>
  </si>
  <si>
    <t>Dado torx hemb 3/8" E5</t>
  </si>
  <si>
    <t>Dado torx hemb 3/8" E6</t>
  </si>
  <si>
    <t>Dado torx hemb 3/8" E7</t>
  </si>
  <si>
    <t>Dado torx hemb 3/8" E8</t>
  </si>
  <si>
    <t>Dado torx hemb 3/8" E10</t>
  </si>
  <si>
    <t>Dado torx hemb 3/8" E11</t>
  </si>
  <si>
    <t>Dado spline 3/8" #12</t>
  </si>
  <si>
    <t>Dado torx hemb 3/8" E12</t>
  </si>
  <si>
    <t>Dado spline 3/8" #14</t>
  </si>
  <si>
    <t>Dado torx hemb 3/8" E14</t>
  </si>
  <si>
    <t>Dado spline 3/8" #16</t>
  </si>
  <si>
    <t>Dado spline 3/8" #18</t>
  </si>
  <si>
    <t>Dado torx hemb 3/8" E18</t>
  </si>
  <si>
    <t>Dado pta torx 3/8" T10</t>
  </si>
  <si>
    <t>Dado pta torx 3/8" T15</t>
  </si>
  <si>
    <t>Dado pta torx 3/8" T20</t>
  </si>
  <si>
    <t>Dado pta torx 3/8" T25</t>
  </si>
  <si>
    <t>Dado pta torx 3/8" T27</t>
  </si>
  <si>
    <t>Dado pta torx 3/8" T30</t>
  </si>
  <si>
    <t>Dado pta torx 3/8" T40</t>
  </si>
  <si>
    <t>Dado pta torx 3/8" T45</t>
  </si>
  <si>
    <t>Dado pta torx 3/8" T50</t>
  </si>
  <si>
    <t>Jgo dados hex lga 3/8" pg 7pz</t>
  </si>
  <si>
    <t>Dado torx hemb 1/2" E10</t>
  </si>
  <si>
    <t>5412S</t>
  </si>
  <si>
    <t>Dado 1/2" 8pt 3/8"</t>
  </si>
  <si>
    <t>Dado cuadro de 1/2", 8 puntas, en pulgadas, 3/8"</t>
  </si>
  <si>
    <t>Dado torx hemb 1/2" E12</t>
  </si>
  <si>
    <t>Dado torx hemb 1/2" E14</t>
  </si>
  <si>
    <t>Dado spline 1/2" #16</t>
  </si>
  <si>
    <t>Dado torx hemb 1/2" E16</t>
  </si>
  <si>
    <t>Dado spline 1/2" #18</t>
  </si>
  <si>
    <t>Dado torx hemb 1/2" E18</t>
  </si>
  <si>
    <t>Dado spline 1/2" #20</t>
  </si>
  <si>
    <t>Dado torx hemb 1/2" E20</t>
  </si>
  <si>
    <t>Dado spline 1/2" #22</t>
  </si>
  <si>
    <t>Dado spline 1/2" #24</t>
  </si>
  <si>
    <t>Dado spline 1/2" #26</t>
  </si>
  <si>
    <t>Dado spline 1/2" #28</t>
  </si>
  <si>
    <t>Dado spline 1/2" #30</t>
  </si>
  <si>
    <t>Dado pta torx 1/2" T20</t>
  </si>
  <si>
    <t>Dado pta torx 1/2" T25</t>
  </si>
  <si>
    <t>Dado pta torx 1/2" T30</t>
  </si>
  <si>
    <t>Dado pta torx 1/2" T40</t>
  </si>
  <si>
    <t>Dado pta torx 1/2" T45</t>
  </si>
  <si>
    <t>Dado pta torx 1/2" T50</t>
  </si>
  <si>
    <t>Dado pta torx 1/2" T55</t>
  </si>
  <si>
    <t>Juego de dados largos y accesorios de impacto cuadro de 1", en pulgadas, 14 piezas</t>
  </si>
  <si>
    <t>Juego de dados y accesorios de impacto cuadro de 1", métricos, 14 piezas</t>
  </si>
  <si>
    <t>Juego de dados largos y accesorios de impacto cuadro de 3/4", en pulgadas, 12 piezas</t>
  </si>
  <si>
    <t>Juego de dados largos y accesorios de impacto cuadro de 3/4", métricos, 13 piezas</t>
  </si>
  <si>
    <t>Juego de dados de impacto cuadro de 1/4", 6 puntas, métricos, 13 piezas</t>
  </si>
  <si>
    <t>Juego de dados de impacto largos cuadro de 3/8", 6 puntas, métricos, 11 piezas</t>
  </si>
  <si>
    <t>Dado imp pta torx 3/8" T10</t>
  </si>
  <si>
    <t>Dado imp pta torx 3/8" T15</t>
  </si>
  <si>
    <t>Dado imp pta torx 3/8" T20</t>
  </si>
  <si>
    <t>Dado imp pta torx 3/8" T25</t>
  </si>
  <si>
    <t>Dado imp pta torx 3/8" T27</t>
  </si>
  <si>
    <t>Dado imp pta torx 3/8" T30</t>
  </si>
  <si>
    <t>Dado imp pta torx 3/8" T40</t>
  </si>
  <si>
    <t>Dado imp pta torx 3/8" T45</t>
  </si>
  <si>
    <t>Dado imp pta torx 3/8" T50</t>
  </si>
  <si>
    <t>Jgo dados lgo imp 1/2" pg 13pz</t>
  </si>
  <si>
    <t>7432S</t>
  </si>
  <si>
    <t>Dado imp 1/2" 8pt 1"</t>
  </si>
  <si>
    <t>Dado de impacto cuadro de 1/2", 8 puntas, en pulgadas, 1"</t>
  </si>
  <si>
    <t>Dado imp pta torx 1/2" T25</t>
  </si>
  <si>
    <t>Dado imp pta torx 1/2" T30</t>
  </si>
  <si>
    <t>Dado imp pta torx 1/2" T40</t>
  </si>
  <si>
    <t>Dado imp pta torx 1/2" T45</t>
  </si>
  <si>
    <t>Dado imp pta torx 1/2" T50</t>
  </si>
  <si>
    <t>Dado imp pta torx 1/2" T55</t>
  </si>
  <si>
    <t>Dado imp pta torx 1/2" T60</t>
  </si>
  <si>
    <t>Jgo dados imp hex 3/4" mm 6pz</t>
  </si>
  <si>
    <t>Jgo dados imp 1" 6pt 12pz</t>
  </si>
  <si>
    <t>Adaptador imp 3/8"h a 1/2"m</t>
  </si>
  <si>
    <t>Llave ing c/pas fosf 5/16x3"</t>
  </si>
  <si>
    <t>Barra fosf p/llav alt pal 36"</t>
  </si>
  <si>
    <t>Barra fosf p/llav alt pal 22"</t>
  </si>
  <si>
    <t>Barra fosf p/llav alt pal 26"</t>
  </si>
  <si>
    <t>Barra fosf p/llav alt pal 1"</t>
  </si>
  <si>
    <t>Barra fosf p/llav altpal1-3/16</t>
  </si>
  <si>
    <t>Llave acod alt pal fosf 1"</t>
  </si>
  <si>
    <t>Llave acod alt pal fosf1-1/16"</t>
  </si>
  <si>
    <t>Llave acod alt pal fosf 1-1/8"</t>
  </si>
  <si>
    <t>Llave acod alt pal fosf 1-1/4"</t>
  </si>
  <si>
    <t>Llave acod alt pal fosf1-5/16"</t>
  </si>
  <si>
    <t>Llave acod alt pal fosf1-7/16"</t>
  </si>
  <si>
    <t>Llave acod alt pal fosf 1-1/2"</t>
  </si>
  <si>
    <t>Llave acod alt pal fosf 24 mm</t>
  </si>
  <si>
    <t>Llave acod alt pal fosf 25 mm</t>
  </si>
  <si>
    <t>Llave acod alt pal fosf 1-5/8"</t>
  </si>
  <si>
    <t>Llave acod alt pal fosf 26 mm</t>
  </si>
  <si>
    <t>Llave acod alt pal fosf1-11/16</t>
  </si>
  <si>
    <t>Llave acod alt pal fosf 27 mm</t>
  </si>
  <si>
    <t>Llave acod alt pal fosf 28 mm</t>
  </si>
  <si>
    <t>Llave acod alt pal fosf1-13/16</t>
  </si>
  <si>
    <t>Llave acod alt pal fosf 1-7/8"</t>
  </si>
  <si>
    <t>Llave acod alt pal fosf 2"</t>
  </si>
  <si>
    <t>Llave acod alt pal fosf 32 mm</t>
  </si>
  <si>
    <t>Llave acod alt pal fosf 34 mm</t>
  </si>
  <si>
    <t>Llave acod alt pal fosf 36 mm</t>
  </si>
  <si>
    <t>Llave acod alt pal fosf 41 mm</t>
  </si>
  <si>
    <t>Llave acod alt pal fosf 46 mm</t>
  </si>
  <si>
    <t>Llave acod alt pal fosf 50 mm</t>
  </si>
  <si>
    <t>Llave acod alt pal fosf 2-1/8"</t>
  </si>
  <si>
    <t>Llave acod alt pal fosf2-3/16"</t>
  </si>
  <si>
    <t>Llave acod alt pal fosf 2-1/4"</t>
  </si>
  <si>
    <t>Llave acod alt pal fosf 2-3/8"</t>
  </si>
  <si>
    <t>Llave acod alt pal fosf 2-1/2"</t>
  </si>
  <si>
    <t>Llave acod alt pal fosf2-9/16"</t>
  </si>
  <si>
    <t>Llave acod alt pal fosf 2-5/8"</t>
  </si>
  <si>
    <t>Llave acod alt pal fosf 2-3/4"</t>
  </si>
  <si>
    <t>Llave acod alt pal fosf 2-7/8"</t>
  </si>
  <si>
    <t>Llave acod alt pal fosf2-15/16</t>
  </si>
  <si>
    <t>Llave acod alt pal fosf 3"</t>
  </si>
  <si>
    <t>Llave acod alt pal fosf 3-1/8"</t>
  </si>
  <si>
    <t>Llave acod alt pal fosf 55mm</t>
  </si>
  <si>
    <t>Llave acod alt pal fosf 3-1/2"</t>
  </si>
  <si>
    <t>Llave acod alt pal fosf 3-3/4"</t>
  </si>
  <si>
    <t>Llave acod alt pal fosf 60mm</t>
  </si>
  <si>
    <t>Llave acod alt pal fosf 3-7/8"</t>
  </si>
  <si>
    <t>Llave acod alt pal fosf 65mm</t>
  </si>
  <si>
    <t>Llave acod alt pal fosf 70mm</t>
  </si>
  <si>
    <t>Llave acod alt pal fosf 75mm</t>
  </si>
  <si>
    <t>Llave acod alt pal fosf 80mm</t>
  </si>
  <si>
    <t>Llave acod alt pal fosf 85mm</t>
  </si>
  <si>
    <t>Llave golpe plana fosf 1-1/16"</t>
  </si>
  <si>
    <t>Llave golpe plana fosf 1-1/8"</t>
  </si>
  <si>
    <t>Llave golpe plana fosf 1-3/16"</t>
  </si>
  <si>
    <t>Llave golpe plana fosf 1-1/4"</t>
  </si>
  <si>
    <t>Llave golpe plana fosf 1-5/16"</t>
  </si>
  <si>
    <t>Llave golpe plana fosf 1-3/8"</t>
  </si>
  <si>
    <t>Llave golpe plana fosf 1-7/16"</t>
  </si>
  <si>
    <t>Llave golpe plana fosf 1-1/2"</t>
  </si>
  <si>
    <t>Llave golpe plana fosf 1-5/8"</t>
  </si>
  <si>
    <t>Llave golpe plana fosf1-11/16"</t>
  </si>
  <si>
    <t>Llave golpe plana fosf 1-3/4"</t>
  </si>
  <si>
    <t>Llave golpe plana fosf 1-13/16</t>
  </si>
  <si>
    <t>Llave golpe plana fosf 1-7/8"</t>
  </si>
  <si>
    <t>Llave golpe plana fosf 1-15/16</t>
  </si>
  <si>
    <t>Llave golpe plana fosf 2"</t>
  </si>
  <si>
    <t>Llave golpe plana fosf 2-1/8"</t>
  </si>
  <si>
    <t>Llave golpe plana fosf 2-3/16"</t>
  </si>
  <si>
    <t>Llave golpe plana fosf 2-1/4"</t>
  </si>
  <si>
    <t>Llave golpe plana fosf 2-5/16"</t>
  </si>
  <si>
    <t>Llave golpe plana fosf 2-3/8"</t>
  </si>
  <si>
    <t>Llave golpe plana fosf 2-1/2"</t>
  </si>
  <si>
    <t>Llave golpe plana fosf 2-9/16"</t>
  </si>
  <si>
    <t>Llave golpe plana fosf 2-5/8"</t>
  </si>
  <si>
    <t>Llave golpe plana fosf 2-3/4"</t>
  </si>
  <si>
    <t>Llave golpe plana fosf 2 7/8"</t>
  </si>
  <si>
    <t>Llave golpe plana fosf 2-15/16</t>
  </si>
  <si>
    <t>Llave golpe plana fosf 3"</t>
  </si>
  <si>
    <t>Llave golpe plana fosf 3-1/8"</t>
  </si>
  <si>
    <t>Llave golpe plana fosf 3-3/8"</t>
  </si>
  <si>
    <t>Llave golpe plana fosf 3-1/2"</t>
  </si>
  <si>
    <t>Llave golpe plana fosf 3-3/4"</t>
  </si>
  <si>
    <t>Llave golpe plana fosf 3-7/8"</t>
  </si>
  <si>
    <t>Llave golpe plana fosf 4-1/8"</t>
  </si>
  <si>
    <t>Llave golpe plana fosf 4-1/4"</t>
  </si>
  <si>
    <t>Llave golpe plana fosf 4-1/2"</t>
  </si>
  <si>
    <t>Llave golpe plana fosf 4-5/8"</t>
  </si>
  <si>
    <t>Llave golpe plana fosf 4-3/4"</t>
  </si>
  <si>
    <t>Llave golpe plana fosf 5"</t>
  </si>
  <si>
    <t>Llave golpe plana fosf 5-3/8"</t>
  </si>
  <si>
    <t>Llave golpe plana fosf 5-3/4"</t>
  </si>
  <si>
    <t>Llave golpe plana fosf 6"</t>
  </si>
  <si>
    <t>Llave golpe plana fosf 100mm</t>
  </si>
  <si>
    <t>Llave golpe plana fosf 105mm</t>
  </si>
  <si>
    <t>Llave golpe plana fosf 110mm</t>
  </si>
  <si>
    <t>Llave golpe plana fosf 115mm</t>
  </si>
  <si>
    <t>Llave golpe plana fosf 3/4"</t>
  </si>
  <si>
    <t>Llave golpe plana fosf 7/8"</t>
  </si>
  <si>
    <t>Llave golpe plana fosf 1"</t>
  </si>
  <si>
    <t>Llave golpe plana fosf 24mm</t>
  </si>
  <si>
    <t>Llave golpe plana fosf 27mm</t>
  </si>
  <si>
    <t>Llave golpe plana fosf1-13/16"</t>
  </si>
  <si>
    <t>Llave golpe plana fosf 30mm</t>
  </si>
  <si>
    <t>Llave golpe plana fosf 32mm</t>
  </si>
  <si>
    <t>Llave golpe plana fosf 36mm</t>
  </si>
  <si>
    <t>Llave golpe plana fosf 41mm</t>
  </si>
  <si>
    <t>Llave golpe plana fosf 46mm</t>
  </si>
  <si>
    <t>Llave golpe plana fosf2-15/16"</t>
  </si>
  <si>
    <t>Llave golpe plana fosf 50mm</t>
  </si>
  <si>
    <t>Llave golpe plana fosf 55mm</t>
  </si>
  <si>
    <t>Llave golpe plana fosf 60mm</t>
  </si>
  <si>
    <t>Llave golpe plana fosf 65mm</t>
  </si>
  <si>
    <t>Llave golpe plana fosf 70mm</t>
  </si>
  <si>
    <t>Llave golpe plana fosf 75mm</t>
  </si>
  <si>
    <t>Llave golpe plana fosf 80mm</t>
  </si>
  <si>
    <t>Llave golpe plana fosf 85mm</t>
  </si>
  <si>
    <t>Llave golpe plana fosf 90mm</t>
  </si>
  <si>
    <t>Llave golpe plana fosf 95mm</t>
  </si>
  <si>
    <t>Llave golpe acod fosf 1"</t>
  </si>
  <si>
    <t>Llave golpe acod fosf 1-1/16"</t>
  </si>
  <si>
    <t>Llave golpe acod fosf 1-1/8"</t>
  </si>
  <si>
    <t>Llave golpe acod fosf 1-3/16"</t>
  </si>
  <si>
    <t>Llave golpe acod fosf 1-1/4"</t>
  </si>
  <si>
    <t>Llave golpe acod fosf 1-5/16"</t>
  </si>
  <si>
    <t>Llave golpe acod fosf 1-3/8"</t>
  </si>
  <si>
    <t>Llave golpe acod fosf 1-7/16"</t>
  </si>
  <si>
    <t>Llave golpe acod fosf 1-1/2"</t>
  </si>
  <si>
    <t>Llave golpe acod fosf 1-9/16"</t>
  </si>
  <si>
    <t>Llave golpe acod fosf 1-5/8"</t>
  </si>
  <si>
    <t>Llave golpe acod fosf 1-11/16"</t>
  </si>
  <si>
    <t>Llave golpe acod fosf 1-3/4"</t>
  </si>
  <si>
    <t>Llave golpe acod fosf 1-13/16"</t>
  </si>
  <si>
    <t>Llave golpe acod fosf 1-7/8"</t>
  </si>
  <si>
    <t>Llave golpe acod fosf 1-15/16"</t>
  </si>
  <si>
    <t>Llave golpe acod fosf 2"</t>
  </si>
  <si>
    <t>Llave golpe acod fosf 2-1/8"</t>
  </si>
  <si>
    <t>Llave golpe acod fosf 2-3/16"</t>
  </si>
  <si>
    <t>Llave golpe acod fosf 2-1/4"</t>
  </si>
  <si>
    <t>Llave golpe acod fosf 2-5/16"</t>
  </si>
  <si>
    <t>Llave golpe acod fosf 2-3/8"</t>
  </si>
  <si>
    <t>Llave golpe acod fosf 2-7/16"</t>
  </si>
  <si>
    <t>Llave golpe acod fosf 2-1/2"</t>
  </si>
  <si>
    <t>Llave golpe acod fosf 2-9/16"</t>
  </si>
  <si>
    <t>Llave golpe acod fosf 2-5/8"</t>
  </si>
  <si>
    <t>Llave golpe acod fosf 2-11/16"</t>
  </si>
  <si>
    <t>Llave golpe acod fosf 2-3/4"</t>
  </si>
  <si>
    <t>Llave golpe acod fosf 2-7/8"</t>
  </si>
  <si>
    <t>Llave golpe acod fosf 2-15/16"</t>
  </si>
  <si>
    <t>Llave golpe acod fosf 3"</t>
  </si>
  <si>
    <t>Llave golpe acod fosf 3-1/8"</t>
  </si>
  <si>
    <t>Llave estruc estri fosf 13/16"</t>
  </si>
  <si>
    <t>Llave estruc estri fosf 7/8"</t>
  </si>
  <si>
    <t>Llave estruc estri fosf 15/16"</t>
  </si>
  <si>
    <t>Llave estruc estri fosf 1"</t>
  </si>
  <si>
    <t>Llave estruc estri fosf 1-1/16</t>
  </si>
  <si>
    <t>Llave estruc estri fosf 1-1/8"</t>
  </si>
  <si>
    <t>Llave estruc estri fosf 1-1/4"</t>
  </si>
  <si>
    <t>Llave estruc estri fosf 1-5/16</t>
  </si>
  <si>
    <t>Llave estruc estri fosf 1-7/16</t>
  </si>
  <si>
    <t>Llave estruc estri fosf 1-1/2"</t>
  </si>
  <si>
    <t>Llave estruc estri fosf 1-5/8"</t>
  </si>
  <si>
    <t>Llave estruc estri fosf1-11/16</t>
  </si>
  <si>
    <t>Llave estruc estri fosf1-13/16</t>
  </si>
  <si>
    <t>Llave estruc estri fosf 1-7/8"</t>
  </si>
  <si>
    <t>Llave estruc estri fosf 2"</t>
  </si>
  <si>
    <t>Llave golpe acod fosf 32mm</t>
  </si>
  <si>
    <t>Llave golpe acod fosf 33mm</t>
  </si>
  <si>
    <t>Llave golpe acod fosf 34mm</t>
  </si>
  <si>
    <t>Llave golpe acod fosf 36mm</t>
  </si>
  <si>
    <t>Llave golpe acod fosf 41mm</t>
  </si>
  <si>
    <t>Llave golpe acod fosf 46mm</t>
  </si>
  <si>
    <t>Llave golpe acod fosf 50mm</t>
  </si>
  <si>
    <t>Llave golpe acod fosf 55mm</t>
  </si>
  <si>
    <t>Llave golpe acod fosf 60mm</t>
  </si>
  <si>
    <t>Llave golpe acod fosf 65mm</t>
  </si>
  <si>
    <t>Llave golpe acod fosf 70mm</t>
  </si>
  <si>
    <t>Llave golpe acod fosf 75mm</t>
  </si>
  <si>
    <t>Llave golpe acod fosf 80mm</t>
  </si>
  <si>
    <t>Llave estruc esp fosf 11/16"</t>
  </si>
  <si>
    <t>Llave estruc esp fosf 5/8"</t>
  </si>
  <si>
    <t>Llave estruc esp fosf 3/4"</t>
  </si>
  <si>
    <t>Llave estruc esp fosf 7/8"</t>
  </si>
  <si>
    <t>Llave estruc esp fosf 15/16"</t>
  </si>
  <si>
    <t>Llave estruc esp fosf 1"</t>
  </si>
  <si>
    <t>Llave estruc esp fosf 1-1/16"</t>
  </si>
  <si>
    <t>Llave estruc esp fosf 1-1/8"</t>
  </si>
  <si>
    <t>Llave estruc esp fosf 1-1/4"</t>
  </si>
  <si>
    <t>Llave estruc esp fosf 1-5/16"</t>
  </si>
  <si>
    <t>Llave estruc esp fosf 1-7/16"</t>
  </si>
  <si>
    <t>Llave estruc esp fosf 1-1/2"</t>
  </si>
  <si>
    <t>Llave estruc esp fosf 1-5/8"</t>
  </si>
  <si>
    <t>Llave estruc esp fosf 1-11/16"</t>
  </si>
  <si>
    <t>Llave estruc esp fosf 1-13/16"</t>
  </si>
  <si>
    <t>Llave estruc esp fosf 1-7/8"</t>
  </si>
  <si>
    <t>Llave estruc esp fosf 2"</t>
  </si>
  <si>
    <t>Multip torque escla 2750ft-lb</t>
  </si>
  <si>
    <t>Multip torque escla 5100ft-lb</t>
  </si>
  <si>
    <t>Multip torque escla 11750ft-lb</t>
  </si>
  <si>
    <t>6007B</t>
  </si>
  <si>
    <t>Torq carat 3/8" 0-150in-lb</t>
  </si>
  <si>
    <t>Torquímetro de carátula cuadro de 3/8", 0-150 in-lb</t>
  </si>
  <si>
    <t>6112A</t>
  </si>
  <si>
    <t>Torq carat 1/4" 0-30in-lb</t>
  </si>
  <si>
    <t>Torquímetro de carátula cuadro de 1/4", 0-30 in-lb</t>
  </si>
  <si>
    <t>6113A</t>
  </si>
  <si>
    <t>Torq carat 3/8" 0-50ft-lb</t>
  </si>
  <si>
    <t>Torquímetro de carátula cuadro de 3/8", 0-50 ft-lb</t>
  </si>
  <si>
    <t>6121B</t>
  </si>
  <si>
    <t>Torq carat 1/2" 0-175ft-lb</t>
  </si>
  <si>
    <t>Torquímetro de carátula cuadro de 1/2", 0-175 ft-lb</t>
  </si>
  <si>
    <t>6125A</t>
  </si>
  <si>
    <t>Torq carat 1/2" 0-250ft-lb</t>
  </si>
  <si>
    <t>Torquímetro de carátula cuadro de 1/2", 0-250 ft-lb</t>
  </si>
  <si>
    <t>6134B</t>
  </si>
  <si>
    <t>Torq carat 3/4" 0-350ft-lb</t>
  </si>
  <si>
    <t>Torquímetro de carátula cuadro de 3/4", 0-350 ft-lb</t>
  </si>
  <si>
    <t>6177B</t>
  </si>
  <si>
    <t>Torq carat 3/8" 0-250in-lb</t>
  </si>
  <si>
    <t>Torquímetro de carátula cuadro de 3/8", 0-250 in-lb</t>
  </si>
  <si>
    <t>6178B</t>
  </si>
  <si>
    <t>Torq carat 3/8" 0-300in-lb</t>
  </si>
  <si>
    <t>Torquímetro de carátula cuadro de 3/8", 0-300 in-lb</t>
  </si>
  <si>
    <t>Torq carat 3/8"alu 30-150in-lb</t>
  </si>
  <si>
    <t>Dest bimat golpe plana 1/4x4"</t>
  </si>
  <si>
    <t>Dest bimat golpe plana 5/16x6"</t>
  </si>
  <si>
    <t>Dest bimat golpe plana 3/8x8"</t>
  </si>
  <si>
    <t>Dest bimat golpe plana 3/8x12"</t>
  </si>
  <si>
    <t>Dest bimat golpe plana 1/4x6"</t>
  </si>
  <si>
    <t>Dest bimat golpe plana5/16x10"</t>
  </si>
  <si>
    <t>Dest bimat golpe ph #1x3"</t>
  </si>
  <si>
    <t>Dest bimat golpe ph #2x4"</t>
  </si>
  <si>
    <t>Dest bimat golpe ph #3x6"</t>
  </si>
  <si>
    <t>Dest bimat golpe ph #2x6"</t>
  </si>
  <si>
    <t>Dest bimat golpe ph #4x8"</t>
  </si>
  <si>
    <t>Dest bimat golpe ph #3x10"</t>
  </si>
  <si>
    <t>Dest bimat golpe ph #4x12"</t>
  </si>
  <si>
    <t>Dest flex mag p/ptas 1/4"</t>
  </si>
  <si>
    <t>Dest rojo plana redon 3/16x4"</t>
  </si>
  <si>
    <t>Dest rojo plana redon 1/4x4"</t>
  </si>
  <si>
    <t>Dest rojo plana redon 5/16x6"</t>
  </si>
  <si>
    <t>Dest rojo plana redon 3/8x8"</t>
  </si>
  <si>
    <t>Dest rojo plana redon 1/4x6"</t>
  </si>
  <si>
    <t>Dest rojo plana redon 5/16x10"</t>
  </si>
  <si>
    <t>Dest rojo plana cuad 1/4x4"</t>
  </si>
  <si>
    <t>Dest rojo plana cuad 5/16x6"</t>
  </si>
  <si>
    <t>Dest rojo plana cuad 3/8x8"</t>
  </si>
  <si>
    <t>Dest rojo plana cuad 3/8x12"</t>
  </si>
  <si>
    <t>Dest rojo plana cuad 1/4x6"</t>
  </si>
  <si>
    <t>Dest revolv ptas conv 15 en 1</t>
  </si>
  <si>
    <t>Dest revolv ptas span 15 en 1</t>
  </si>
  <si>
    <t>Exhibidor c/dest revol 20pz</t>
  </si>
  <si>
    <t>Torn banco 5" multipropositos</t>
  </si>
  <si>
    <t>Repuesto mordaza p/428N</t>
  </si>
  <si>
    <t>Matraca cab per pta hex 1/4"</t>
  </si>
  <si>
    <t>Jgo pinzas y ptas 33pz</t>
  </si>
  <si>
    <t>Jgo pinzas p/ani ret 6pz</t>
  </si>
  <si>
    <t>Pinza p/anillos conv 0.038 45°</t>
  </si>
  <si>
    <t>Pinza para anillos de retención convertibles con mariposa .047 ángulo de 0°</t>
  </si>
  <si>
    <t>Pinza p/ani ret vinil int 0°</t>
  </si>
  <si>
    <t>Pinza p/ani ret vinil int 9°</t>
  </si>
  <si>
    <t>Pinza p/ani ret vinil ext 9°</t>
  </si>
  <si>
    <t>Pinza para electricista con mango bimaterial ergonómica con ángulo de 25° de 7"</t>
  </si>
  <si>
    <t>Pinza para electricista con mango bimaterial ergonómica con ángulo de 25° de 8-5/8"</t>
  </si>
  <si>
    <t>Pinza para electricista con mango bimaterial ergonómica con ángulo de 25° de 7-1/2"</t>
  </si>
  <si>
    <t>Pinza multip bimat 8" larg</t>
  </si>
  <si>
    <t>Pinza multip bimat 8" univ</t>
  </si>
  <si>
    <t>Pinza para electricista con mango rubber grip de 6-5/8" punta plana</t>
  </si>
  <si>
    <t>Jgo comb pinzas 4pz</t>
  </si>
  <si>
    <t>Juego combinado de pinzas, 4 piezas</t>
  </si>
  <si>
    <t>Pinza elect 4-1/2" semi lga</t>
  </si>
  <si>
    <t>Pinza elect 4-3/4" lga plna</t>
  </si>
  <si>
    <t>Pinza elect 5-1/8" al ras 22°</t>
  </si>
  <si>
    <t>Pinza frena componente 9-1/4"</t>
  </si>
  <si>
    <t>Pinza frena componente 11-7/8"</t>
  </si>
  <si>
    <t>Pinza ext 5 pos 10" rg</t>
  </si>
  <si>
    <t>Pinza de extensión 5 posiciones mango rubber grip de 10"</t>
  </si>
  <si>
    <t>Pinza ext 5 pos 10" lisa</t>
  </si>
  <si>
    <t>Pinza ext 7 pos 10" p/tub</t>
  </si>
  <si>
    <t>Pinza ext 19 pos 10" qr</t>
  </si>
  <si>
    <t>Pinza ext 7 pos 7" p/tub</t>
  </si>
  <si>
    <t>Pinza ext 19 pos  8" qr</t>
  </si>
  <si>
    <t>Pinza ext 7 pos 12" p/tub</t>
  </si>
  <si>
    <t>Jgo pinzas extension qr 2pz</t>
  </si>
  <si>
    <t>Pinza multhtas 12 en 1 6"</t>
  </si>
  <si>
    <t>Pinza multihtas 15 en 1 6"</t>
  </si>
  <si>
    <t>Multiherramienta 15 en 1 de 7"</t>
  </si>
  <si>
    <t>Repuesto p/pinza pelacab 313</t>
  </si>
  <si>
    <t>Repuesto cuch 66 ponch 309</t>
  </si>
  <si>
    <t>Repuesto cuch 66/110 ponch 309</t>
  </si>
  <si>
    <t>Tijeras p/cte Kevlar 5.8"</t>
  </si>
  <si>
    <t>Juego de pinzas de presión para soldador, 5 piezas</t>
  </si>
  <si>
    <t>Pinza de presión de 11-13/16" para tubo</t>
  </si>
  <si>
    <t>Pinza presion p/hojal 8-5/64"</t>
  </si>
  <si>
    <t>Pinza p/hojal presion 8"</t>
  </si>
  <si>
    <t>Pinza para hojalatero de presión de 8"</t>
  </si>
  <si>
    <t>Tijera corta cab rg cob 9-1/4"</t>
  </si>
  <si>
    <t>Jgo p/hojal tijeras rg 3pz</t>
  </si>
  <si>
    <t>Juego para hojalatero de tijeras tipo aviación con mango rubber grip, 3 piezas</t>
  </si>
  <si>
    <t>Tijeras p/hojal rg univ 9-1/2"</t>
  </si>
  <si>
    <t>Tijeras p/hojal rg izq 10"</t>
  </si>
  <si>
    <t>Tijeras p/hojal rg 15° izq 10"</t>
  </si>
  <si>
    <t>Tijeras p/hojal rg der 10"</t>
  </si>
  <si>
    <t>Tijeras p/hojal rg 15° der 10"</t>
  </si>
  <si>
    <t>Tijeras p/hojal rg rect 10"</t>
  </si>
  <si>
    <t>Tijeras p/hojal rg mult usos</t>
  </si>
  <si>
    <t>Tijeras p/hojal rg 10" con lat</t>
  </si>
  <si>
    <t>Tijeras p/hojal rg 12"</t>
  </si>
  <si>
    <t>Tijeras p/hojal rg14"</t>
  </si>
  <si>
    <t>Jgo barras aline curv forj 3pz</t>
  </si>
  <si>
    <t>Barra alineación 14", 1/2"</t>
  </si>
  <si>
    <t>Barra alineación 16", 5/8"</t>
  </si>
  <si>
    <t>Barra alineación 24", 3/4"</t>
  </si>
  <si>
    <t>Barra alineación 30", 7/8"</t>
  </si>
  <si>
    <t>Barra alineación cab rod 16"</t>
  </si>
  <si>
    <t>Barra alineación cab rod 18"</t>
  </si>
  <si>
    <t>Barreta hex grip 150cm, 1"</t>
  </si>
  <si>
    <t>Barreta hex grip 175cm, 1-1/4"</t>
  </si>
  <si>
    <t>Cincel cta frio 1/2", 6-5/8"</t>
  </si>
  <si>
    <t>Cincel cta frio 1/4", 5-1/8"</t>
  </si>
  <si>
    <t>Cincel cta frio 1", 12"</t>
  </si>
  <si>
    <t>Cincel cta frio 1", 8-1/4"</t>
  </si>
  <si>
    <t>Cincel cta frio 3/16", 4-7/8"</t>
  </si>
  <si>
    <t>Cincel cta frio 3/4", 12"</t>
  </si>
  <si>
    <t>Cincel cta frio 3/4", 8"</t>
  </si>
  <si>
    <t>Cincel cta frio 3/8", 5-1/2"</t>
  </si>
  <si>
    <t>Cincel cta frio 5/16", 5-3/8"</t>
  </si>
  <si>
    <t>Cincel cta frio 5/8", 7"</t>
  </si>
  <si>
    <t>Cincel cta frio 7/16", 6"</t>
  </si>
  <si>
    <t>Cincel cta frio 7/8", 12"</t>
  </si>
  <si>
    <t>Cincel cta frio 7/8", 8"</t>
  </si>
  <si>
    <t>Cincel cta frio gd 1/2",6-5/8"</t>
  </si>
  <si>
    <t>Cincel cta frio gd 1", 12"</t>
  </si>
  <si>
    <t>Cincel cta frio gd 3/4", 12"</t>
  </si>
  <si>
    <t>Cincel cta frio gd 5/8", 7"</t>
  </si>
  <si>
    <t>Cincel cta frio gd 7/8", 12"</t>
  </si>
  <si>
    <t>Cincel cta frio grip1/2, 6-5/8</t>
  </si>
  <si>
    <t>Cincel cta frio grip 1", 12"</t>
  </si>
  <si>
    <t>Cincel cta frio grip 1", 8-1/4</t>
  </si>
  <si>
    <t>Cincel cta frio grip 3/4", 8"</t>
  </si>
  <si>
    <t>Cincel cta frio grip 5/8", 7"</t>
  </si>
  <si>
    <t>Cincel cta frio grip 7/8", 8"</t>
  </si>
  <si>
    <t>Jgo punz guia y bot bronce 3pz</t>
  </si>
  <si>
    <t>Botador bronce 1/2" 7"</t>
  </si>
  <si>
    <t>Botador bronce 3/4" 8"</t>
  </si>
  <si>
    <t>Punzon guia bot lgo grip 1/2"</t>
  </si>
  <si>
    <t>Punzon guia bot lgo grip 3/4"</t>
  </si>
  <si>
    <t>Punzon guia bot lgo grip 5/8"</t>
  </si>
  <si>
    <t>Punzon bot rto lgo 1/2", 1/4"</t>
  </si>
  <si>
    <t>Punzon bot rto lgo 1/2", 5/16"</t>
  </si>
  <si>
    <t>Punzon bot rto lgo 3/8", 3/16"</t>
  </si>
  <si>
    <t>Punzon bot rto lgo 3/8", 5/32"</t>
  </si>
  <si>
    <t>Punzon bot rto lgo 7/16" 7/32"</t>
  </si>
  <si>
    <t>Jgo punzon bot lgos 5pz</t>
  </si>
  <si>
    <t>Punzon guia bot lgo 1/2", 10"</t>
  </si>
  <si>
    <t>Punzon guia bot lgo 1/4", 10"</t>
  </si>
  <si>
    <t>Punzon guia bot lgo 3/4", 10"</t>
  </si>
  <si>
    <t>Punzon guia bot lgo 3/8", 10"</t>
  </si>
  <si>
    <t>Punzon guia bot lgo 5/16", 10"</t>
  </si>
  <si>
    <t>Punzon guia bot lgo 5/8", 10"</t>
  </si>
  <si>
    <t>Punzon guia bot lgo 7/16", 10"</t>
  </si>
  <si>
    <t>Jgo ptos p/cent y marc 90° 5pz</t>
  </si>
  <si>
    <t>Punto p/marcar 50° 1/2", 6"</t>
  </si>
  <si>
    <t>Punto p/marcar 50° 5/8, 6-7/8"</t>
  </si>
  <si>
    <t>Punto p/marcar 50°7/16, 5-5/8"</t>
  </si>
  <si>
    <t>Jgo ptos p/cent y marc 50° 5pz</t>
  </si>
  <si>
    <t>Jgo let "A-Z" golpe 10mm 27pz</t>
  </si>
  <si>
    <t>Jgo let "A-Z" golpe 8mm 27pz</t>
  </si>
  <si>
    <t>Jgo num 0-9 de golpe 10mm 9pz</t>
  </si>
  <si>
    <t>Marro anti-vibración con mango Rubber grip de 10-1/4", 2 lb</t>
  </si>
  <si>
    <t>Marro anti-vibración con mango Rubber grip de 10-1/4", 3 lb</t>
  </si>
  <si>
    <t>Marro octag forj rg antivib3lb</t>
  </si>
  <si>
    <t>Marro anti-vibración con mango Rubber grip, de 11", 4 lb</t>
  </si>
  <si>
    <t>Marro octag forj rg antivib4lb</t>
  </si>
  <si>
    <t>Marro octag maq fib vd 10lb</t>
  </si>
  <si>
    <t>Marro bronc mad enc 1.6lb</t>
  </si>
  <si>
    <t>Marro bronc mad enc 3.1lb</t>
  </si>
  <si>
    <t>Marro golpe seco antides 12lb</t>
  </si>
  <si>
    <t>Rack con marros con mango de madera y fibra de vidrio, 30 piezas</t>
  </si>
  <si>
    <t>Martillo de bola maquinado con mango de fibra de vidrio largo de 13", 8 oz</t>
  </si>
  <si>
    <t>Martillo bola blk mgo mad 8oz</t>
  </si>
  <si>
    <t>Martillo de bola maquinado con mango de fibra de vidrio largo de 13", 12 oz</t>
  </si>
  <si>
    <t>Martillo bola blk mgo mad 12oz</t>
  </si>
  <si>
    <t>Martillo de bola maquinado con mango de fibra de vidrio largo de 13", 16 oz</t>
  </si>
  <si>
    <t>Martillo bola blk mgo mad 16oz</t>
  </si>
  <si>
    <t>Martillo bola foj antivib 24oz</t>
  </si>
  <si>
    <t>Martillo bola blk mad est 24oz</t>
  </si>
  <si>
    <t>Martillo de bola maquinado con mango de fibra de vidrio largo de 15", 24 oz</t>
  </si>
  <si>
    <t>Martillo bola blk mgo mad 24oz</t>
  </si>
  <si>
    <t>Martillo bola blk mad est 32oz</t>
  </si>
  <si>
    <t>Martillo de bola maquinado con mango de fibra de vidrio largo de 15", 32 oz</t>
  </si>
  <si>
    <t>Martillo bola blk mgo mad 32oz</t>
  </si>
  <si>
    <t>Martillo de bola maquinado con mango de fibra de vidrio largo de 15", 40 oz</t>
  </si>
  <si>
    <t>Martillo bola blk mgo mad 40oz</t>
  </si>
  <si>
    <t>Martillo bola blk mgo mad 48oz</t>
  </si>
  <si>
    <t>Martillo tap plast int 25oz</t>
  </si>
  <si>
    <t>Repuesto tapa int u/rud 1362</t>
  </si>
  <si>
    <t>Repuesto tapa int ext sv 1362</t>
  </si>
  <si>
    <t>Repuesto tapa int u/rud 1363</t>
  </si>
  <si>
    <t>Repuesto tapa int ext sv 1363</t>
  </si>
  <si>
    <t>Repuesto tapas int u/rud 1364</t>
  </si>
  <si>
    <t>Repuesto tapas int ext sv 1364</t>
  </si>
  <si>
    <t>Martilllo sold fib vid 12oz</t>
  </si>
  <si>
    <t>Mazo con cabeza de hule negro  con mango de madera de encino de 16", 22 oz</t>
  </si>
  <si>
    <t>Sacabocado p/lamin 1"</t>
  </si>
  <si>
    <t>Sacabocado p/lamin 1/2"</t>
  </si>
  <si>
    <t>Sacabocado p/lamin 1-1/2"</t>
  </si>
  <si>
    <t>Sacabocado p/lamin 1-1/4"</t>
  </si>
  <si>
    <t>Sacabocado p/lamin 2"</t>
  </si>
  <si>
    <t>Sacabocado p/lamin 2-1/2"</t>
  </si>
  <si>
    <t>Sacabocado p/lamin 3"</t>
  </si>
  <si>
    <t>Sacabocado p/lamin 3/4"</t>
  </si>
  <si>
    <t>Sacabocado p/lamin 3-1/2"</t>
  </si>
  <si>
    <t>Sacabocado p/lamin 4"</t>
  </si>
  <si>
    <t>Sacabocado p/lamin 7/8"</t>
  </si>
  <si>
    <t>Dest trimat 1000V ph #0x2-3/8"</t>
  </si>
  <si>
    <t>Destornillador con mango trimaterial 1000 V, punta phillips #0 x 2-3/8"</t>
  </si>
  <si>
    <t>Jgo dest trimat 1000V comb 8pz</t>
  </si>
  <si>
    <t>Jgo dest trimat 1000V slim 5pz</t>
  </si>
  <si>
    <t>Dest trimat 1000V ph #1x3-5/32</t>
  </si>
  <si>
    <t>Destornillador con mango trimaterial 1000 V, punta phillips #1 x 3-5/32"</t>
  </si>
  <si>
    <t>Destornillador con mango trimaterial 1000 V, punta phillips #2 x 4"</t>
  </si>
  <si>
    <t>Destornillador con mango trimaterial 1000 V, punta phillips #3 x 6"</t>
  </si>
  <si>
    <t>Destornillador con mango trimaterial 1000 V, punta plana 3/32" x 3"</t>
  </si>
  <si>
    <t>Destornillador rojo 1000 V, punta phillips #0 x 2-3/8"</t>
  </si>
  <si>
    <t>Destornillador con mango bimaterial 1000 V, punta phillips #0 x 2-3/8"</t>
  </si>
  <si>
    <t>Jgo dest bimat comb 1000V 7pz</t>
  </si>
  <si>
    <t>Jgo dest rojo 1000V comb 5pz</t>
  </si>
  <si>
    <t>Destornillador rojo 1000 V, punta phillips #1 x 3-5/32"</t>
  </si>
  <si>
    <t>Dest bimat 1000V ph #1x3-5/32"</t>
  </si>
  <si>
    <t>Destornillador rojo 1000 V, punta phillips #2 x 3-15/16"</t>
  </si>
  <si>
    <t>Dest bimat 1000V ph #2x3-15/16</t>
  </si>
  <si>
    <t>Dest rojo 1000V plna 1/8x3"</t>
  </si>
  <si>
    <t>Dest bimat 1000V plna 3/32x3"</t>
  </si>
  <si>
    <t>Destornillador rojo 1000 V de 5/32" x 4" punta plana</t>
  </si>
  <si>
    <t>Dest bimat 1000V plna 5/32x4"</t>
  </si>
  <si>
    <t>Destornillador rojo 1000 V de 7/32" x 5" punta plana</t>
  </si>
  <si>
    <t>Destornillador con mango bimaterial 1000 V, punta plana de 7/32" x 5"</t>
  </si>
  <si>
    <t>Dest bimat 1000V plna1/4x5-7/8</t>
  </si>
  <si>
    <t>Jgo dest rojo 1000V comb 8pz</t>
  </si>
  <si>
    <t>Jgo dest ptas inter 1000V 10pz</t>
  </si>
  <si>
    <t>Llave hexagonal tipo L 1000 V métrica de 3 mm</t>
  </si>
  <si>
    <t>Llave hexagonal tipo L 1000 V métrica de 4 mm</t>
  </si>
  <si>
    <t>Llave hexagonal tipo L 1000 V métrica de 5 mm</t>
  </si>
  <si>
    <t>Llave hexagonal tipo L 1000 V métrica de 6 mm</t>
  </si>
  <si>
    <t>Llave hexagonal tipo L 1000 V en pulgadas de 1/8"</t>
  </si>
  <si>
    <t>Llave hexagonal tipo L 1000 V en pulgadas de 5/32"</t>
  </si>
  <si>
    <t>Llave hexagonal tipo L 1000 V en pulgadas de 3/16"</t>
  </si>
  <si>
    <t>Llave hexagonal tipo L 1000 V en pulgadas de 1/4"</t>
  </si>
  <si>
    <t>Jgo llaves hex L 1000V pg 4pz</t>
  </si>
  <si>
    <t>Jgo llaves hex L 1000V mm 4pz</t>
  </si>
  <si>
    <t>Juego de llaves hexagonales tipo "L" 1000 V métricas, 4 piezas</t>
  </si>
  <si>
    <t>Llave ajustable 1000 V de 8"</t>
  </si>
  <si>
    <t>Llave ajustable 1000 V de 10"</t>
  </si>
  <si>
    <t>Llave ajustable 1000 V de 12"</t>
  </si>
  <si>
    <t>Llave ajustable 1000 V de 15"</t>
  </si>
  <si>
    <t>Llave española 1000 V métrica de 10 mm</t>
  </si>
  <si>
    <t>Llave española 1000 V métrica de 11 mm</t>
  </si>
  <si>
    <t>Llave española 1000 V métrica de 12 mm</t>
  </si>
  <si>
    <t>Llave española 1000 V métrica de 13 mm</t>
  </si>
  <si>
    <t>Llave española 1000 V métrica de 14 mm</t>
  </si>
  <si>
    <t>Llave española 1000 V métrica de 15 mm</t>
  </si>
  <si>
    <t>Llave española 1000 V métrica de 17 mm</t>
  </si>
  <si>
    <t>Llave española 1000 V métrica de 18 mm</t>
  </si>
  <si>
    <t>Llave española 1000 V métrica de 19 mm</t>
  </si>
  <si>
    <t>Llave española 1000 V en pulgadas de 5/16"</t>
  </si>
  <si>
    <t>Llave española 1000 V en pulgadas de 3/8"</t>
  </si>
  <si>
    <t>Llave española 1000 V en pulgadas de 7/16"</t>
  </si>
  <si>
    <t>Llave española 1000 V en pulgadas de 1/2"</t>
  </si>
  <si>
    <t>Llave española 1000 V en pulgadas de 9/16"</t>
  </si>
  <si>
    <t>Llave española 1000 V en pulgadas de 5/8"</t>
  </si>
  <si>
    <t>Llave española 1000 V en pulgadas de 11/16"</t>
  </si>
  <si>
    <t>Llave española 1000 V en pulgadas de 3/4"</t>
  </si>
  <si>
    <t>Navaja p/elec 1000V</t>
  </si>
  <si>
    <t>Navaja p/elec 1000V pta cva</t>
  </si>
  <si>
    <t>Jgo llaves esp 1000V pg 8pz</t>
  </si>
  <si>
    <t>Jgo llaves esp 1000V mm 9pz</t>
  </si>
  <si>
    <t>Tijera de 1000 V corta cable de 9-1/4"</t>
  </si>
  <si>
    <t>Pinza extension 1000V 9-29/64"</t>
  </si>
  <si>
    <t>Pinza precision 6-1/2" pta rta</t>
  </si>
  <si>
    <t>Pinza precision 5-9/32"pta cva</t>
  </si>
  <si>
    <t>Cepillo antich 4x16 filas mgo</t>
  </si>
  <si>
    <t>Punto centrar antich 90° 1/4"</t>
  </si>
  <si>
    <t>Cincel antich 1/4x5-1/8"</t>
  </si>
  <si>
    <t>Cincel de bronce-aluminio antichispa de 1/4" x 5-1/8"</t>
  </si>
  <si>
    <t>Cincel antich 1x12"</t>
  </si>
  <si>
    <t>Cincel de bronce-aluminio antichispa de 1-3/16" x 12"</t>
  </si>
  <si>
    <t>Cincel antich 1x8"</t>
  </si>
  <si>
    <t>Cincel de bronce-aluminio antichispa de 1-3/16" x 8"</t>
  </si>
  <si>
    <t>Cincel antich 3/4x12"</t>
  </si>
  <si>
    <t>Cincel de bronce-aluminio antichispa de 3/4" x 12"</t>
  </si>
  <si>
    <t>Cincel antich 3/4x8"</t>
  </si>
  <si>
    <t>Cincel antich 3/8x5-1/2"</t>
  </si>
  <si>
    <t>Cincel de bronce-aluminio antichispa de 3/8" x 5-1/2"</t>
  </si>
  <si>
    <t>Cincel antich 7/8x12"</t>
  </si>
  <si>
    <t>Cincel de bronce-aluminio antichispa de 7/8" x 12"</t>
  </si>
  <si>
    <t>Cincel antich 7/8x8"</t>
  </si>
  <si>
    <t>Punzón guía botador largo de bronce-aluminio antichispa de 1/2"</t>
  </si>
  <si>
    <t>Punzón guía botador largo de bronce-aluminio antichispa de 3/4"</t>
  </si>
  <si>
    <t>Punzón guía botador largo de bronce-aluminio antichispa de 3/8"</t>
  </si>
  <si>
    <t>Punzón guía botador largo de bronce-aluminio antichispa de 5/8"</t>
  </si>
  <si>
    <t>Espatula antich 1"x4"</t>
  </si>
  <si>
    <t>Espatula antich 2"x4"</t>
  </si>
  <si>
    <t>Espatula antich 3"x3-1/2"</t>
  </si>
  <si>
    <t>Espatula antich 4"x3-1/2"</t>
  </si>
  <si>
    <t>Dest antich plana 1/4x6"</t>
  </si>
  <si>
    <t>Dest antich ph #3</t>
  </si>
  <si>
    <t>Destornillador de bronce-aluminio antichispa con mango ámbar, punta phillips de #3</t>
  </si>
  <si>
    <t>Dest antich ph #2</t>
  </si>
  <si>
    <t>Destornillador de bronce-aluminio antichispa con mango ámbar, punta phillips de #2</t>
  </si>
  <si>
    <t>Jgo llaves comb antich pg 15pz</t>
  </si>
  <si>
    <t>Jgo llaves comb antich pg 10pz</t>
  </si>
  <si>
    <t>Jgo llaves comb antich  pg 7pz</t>
  </si>
  <si>
    <t>Llave estri antich1-7/16x1-1/2</t>
  </si>
  <si>
    <t>Llave de estrías de bronce-aluminio antichispa de 15° en pulgadas de 1-7/16" x 1-1/2"</t>
  </si>
  <si>
    <t>Llave estri antic1-5/8x1-11/16</t>
  </si>
  <si>
    <t>Llave de estrías de bronce-aluminio antichispa de 15° en pulgadas de 1-5/8" x 1-11/16"</t>
  </si>
  <si>
    <t>Jgo llaves comb antich mm 15pz</t>
  </si>
  <si>
    <t>Jgo llaves comb antich mm 10pz</t>
  </si>
  <si>
    <t>Jgo llaves comb antich mm 26pz</t>
  </si>
  <si>
    <t>Llave Stillson antich 10"</t>
  </si>
  <si>
    <t>Llave stillson de bronce-aluminio antichispa de 10"</t>
  </si>
  <si>
    <t>Llave Stillson antich 12"</t>
  </si>
  <si>
    <t>Llave stillson de bronce-aluminio antichispa de 12"</t>
  </si>
  <si>
    <t>Llave Stillson antich 14"</t>
  </si>
  <si>
    <t>Llave stillson de bronce-aluminio antichispa de 14"</t>
  </si>
  <si>
    <t>Llave Stillson antich 18"</t>
  </si>
  <si>
    <t>Llave stillson de bronce-aluminio antichispa de 18"</t>
  </si>
  <si>
    <t>Llave Stillson antich 24"</t>
  </si>
  <si>
    <t>Llave stillson de bronce-aluminio antichispa de 24"</t>
  </si>
  <si>
    <t>Llave estructural boca española de bronce-aluminio antichispa en pulgadas de 1-1/2"</t>
  </si>
  <si>
    <t>Marro antich 7.5lb mgo lgo 20"</t>
  </si>
  <si>
    <t>Marro antich 10lb mgo lgo 20"</t>
  </si>
  <si>
    <t>Marro antich 15lb mgo lgo 20"</t>
  </si>
  <si>
    <t>Marro antich 18lb mgo lgo 20"</t>
  </si>
  <si>
    <t>Pinza de bronce-aluminio antichispa con mango bimaterial de 6", de corte diagonal</t>
  </si>
  <si>
    <t>Pinza de bronce-aluminio antichispa con mango bimaterial de 8", punta larga</t>
  </si>
  <si>
    <t>Pinza antich 8" p/elec</t>
  </si>
  <si>
    <t>Pinza de bronce-aluminio antichispa con mango bimaterial de 8", para electricista</t>
  </si>
  <si>
    <t>Pinza de bronce-aluminio antichispa con mango bimaterial de 8", para mecánico</t>
  </si>
  <si>
    <t>Bomba d/comprob fugas 25 bar</t>
  </si>
  <si>
    <t>Bomba d/comprob fugas 60 bar</t>
  </si>
  <si>
    <t>Jgo avellan cortatub prn 3pz</t>
  </si>
  <si>
    <t>Cortatubos cuerpo de acero forjado 1/8" a 1-1/4"</t>
  </si>
  <si>
    <t>Repuesto de cuchilla para cortatubos 355, 26 mm</t>
  </si>
  <si>
    <t>Repuesto de cuchilla para cortatubos 356, 31 mm</t>
  </si>
  <si>
    <t>Cortatub ac forj 1/8" a 2"</t>
  </si>
  <si>
    <t>Cortatubos cuerpo de acero forjado 1/8" a 2"</t>
  </si>
  <si>
    <t>Cortatub ac forj 2" a 4"</t>
  </si>
  <si>
    <t>Cortatubos cuerpo de acero forjado de 2" a 4"</t>
  </si>
  <si>
    <t>Repuesto de cuchilla para cortatubos 359, 41 mm</t>
  </si>
  <si>
    <t>Banco trab pleg 36-5/8x53-1/2"</t>
  </si>
  <si>
    <t>Minicortatub zamac 1/8 a1-1/8"</t>
  </si>
  <si>
    <t>Repuesto cuchilla p/347, 350</t>
  </si>
  <si>
    <t>Cortatubos de cadena de 3/4" a 4-1/2"</t>
  </si>
  <si>
    <t>Cortatubos cad 1/2" a 2-1/2"</t>
  </si>
  <si>
    <t>Tijeras p/tub 7/8"</t>
  </si>
  <si>
    <t>Tijeras p/tub 0 a 1-3/8"</t>
  </si>
  <si>
    <t>Tijeras p/tub plast 0 a 1-5/8"</t>
  </si>
  <si>
    <t>Tijeras p/tub 1" mullticapa</t>
  </si>
  <si>
    <t>Jgo doblador elec p/tub 14pz</t>
  </si>
  <si>
    <t>Llave universal d/cad rev 4"</t>
  </si>
  <si>
    <t>Llave uni cad rev p/tub 4"</t>
  </si>
  <si>
    <t>Llave stillson de hierro maleable de 8"</t>
  </si>
  <si>
    <t>Llave Stillson de aluminio, 10"</t>
  </si>
  <si>
    <t>Llave stillson de hierro maleable de 10"</t>
  </si>
  <si>
    <t>Llave stillson de hierro maleable de 12"</t>
  </si>
  <si>
    <t>Llave Stillson de aluminio, 14"</t>
  </si>
  <si>
    <t>Llave stillson de hierro maleable de 14"</t>
  </si>
  <si>
    <t>Llave Stillson de aluminio, 18"</t>
  </si>
  <si>
    <t>Llave stillson pico pato 18"</t>
  </si>
  <si>
    <t>Llave stillson pico de pato de aluminio de 18"</t>
  </si>
  <si>
    <t>Llave stillson de hierro maleable de 18"</t>
  </si>
  <si>
    <t>Llave Stillson de aluminio, 24"</t>
  </si>
  <si>
    <t>Llave stillson de hierro maleable de 24"</t>
  </si>
  <si>
    <t>Llave stillson de aluminio de 36"</t>
  </si>
  <si>
    <t>Llave Stillson de aluminio, 36"</t>
  </si>
  <si>
    <t>Llave stillson de hierro maleable de 36"</t>
  </si>
  <si>
    <t>Llave stillson de hierro maleable de 48"</t>
  </si>
  <si>
    <t>Llave stillson hierro male 60"</t>
  </si>
  <si>
    <t>Llave stillson de hierro maleable de 60"</t>
  </si>
  <si>
    <t>Prensa cad p/tub 1/8" a 4"</t>
  </si>
  <si>
    <t>Prensa cad p/tub 1/8" a 6"</t>
  </si>
  <si>
    <t>Prensa yugo p/tub 1/8" a 2"</t>
  </si>
  <si>
    <t>Prensa yugo p/tub 1/8" a 3"</t>
  </si>
  <si>
    <t>Prensa yugo p/tub 1/8" a 4"</t>
  </si>
  <si>
    <t>Repuesto de quijada móvil para llave Stillson 808HD</t>
  </si>
  <si>
    <t>Repuesto de quijada móvil para llave Stillson 808UI, 808UR</t>
  </si>
  <si>
    <t>Repuesto de quijada fija y pasador para llave Stillson 808HD</t>
  </si>
  <si>
    <t>Repuesto de quijada fija y pasador para llave Stillson 808UI, 808UR</t>
  </si>
  <si>
    <t>Repuesto de rodillo moleteado para llave Stillson 808HD</t>
  </si>
  <si>
    <t>Repuesto de rodillo moleteado para llave Stillson 808UI, 808UR</t>
  </si>
  <si>
    <t>Repuesto de quijada móvil para llave Stillson 810HD, 810A</t>
  </si>
  <si>
    <t>Repuesto de quijada móvil para llave Stillson 810UI, 810UR, 810AUR</t>
  </si>
  <si>
    <t>Repuesto de quijada fija y pasador para llave Stillson 810HD, 810A</t>
  </si>
  <si>
    <t>Repuesto de quijada fija y pasador para llave Stillson 810UI, 810UR, 810AUR</t>
  </si>
  <si>
    <t>Repuesto de rodillo moleteado para llave Stillson 810HD, 810A</t>
  </si>
  <si>
    <t>Repuesto de rodillo moleteado para llave Stillson 810UI, 810UR, 810AUR</t>
  </si>
  <si>
    <t>Repuesto de quijada móvil para llave Stillson 812HD</t>
  </si>
  <si>
    <t>Repuesto de quijada móvil para llave Stillson 812UI, 812UR</t>
  </si>
  <si>
    <t>Repuesto de quijada fija y pasador para llave Stillson 812HD</t>
  </si>
  <si>
    <t>Repuesto de quijada fija y pasador para llave Stillson 812UI, 812UR</t>
  </si>
  <si>
    <t>Repuesto de rodillo moleteado para llave Stillson 812HD</t>
  </si>
  <si>
    <t>Repuesto de rodillo moleteado para llave Stillson 812UI, 812UR</t>
  </si>
  <si>
    <t>Repuesto de quijada móvil para llave Stillson 814HD, 814A</t>
  </si>
  <si>
    <t>Repuesto de quijada móvil para llave Stillson 814UI, 814UR, 814AUR</t>
  </si>
  <si>
    <t>Repuesto de quijada fija y pasador para llave Stillson 814HD, 814A</t>
  </si>
  <si>
    <t>Repuesto de quijada fija y pasador para llave Stillson 814UI, 814UR, 814AUR</t>
  </si>
  <si>
    <t>Repuesto de rodillo moleteado para llave Stillson 814HD, 814A</t>
  </si>
  <si>
    <t>Repuesto de rodillo moleteado para llave Stillson 814UI, 814UR, 814AUR</t>
  </si>
  <si>
    <t>Repuesto de quijada móvil para llave Stillson 818HD, 818A</t>
  </si>
  <si>
    <t>Repuesto de quijada móvil para llave Stillson 818UI, 818UR, 818AUR</t>
  </si>
  <si>
    <t>Repuesto de quijada fija y pasador para llave Stillson 818HD, 818A</t>
  </si>
  <si>
    <t>Repuesto de quijada fija y pasador para llave Stillson 818UI, 818UR, 818AUR</t>
  </si>
  <si>
    <t>Repuesto de rodillo moleteado para llave Stillson 818HD, 818A</t>
  </si>
  <si>
    <t>Repuesto de rodillo moleteado para llave Stillson 818UI, 818UR, 818AUR</t>
  </si>
  <si>
    <t>Repuesto de quijada móvil para llave Stillson 824HD, 824A</t>
  </si>
  <si>
    <t>Repuesto de quijada móvil para llave Stillson 824UI, 824UR, 824AUR</t>
  </si>
  <si>
    <t>Repuesto de quijada fija y pasador para llave Stillson 824HD, 824A</t>
  </si>
  <si>
    <t>Repuesto de quijada fija y pasador para llave Stillson 824UI, 824UR, 824AUR</t>
  </si>
  <si>
    <t>Repuesto de rodillo moleteado para llave Stillson 824HD, 824A</t>
  </si>
  <si>
    <t>Repuesto de rodillo moleteado para llave Stillson 824UI, 824UR, 824AUR</t>
  </si>
  <si>
    <t>Repuesto de quijada móvil para llave Stillson 836HD, 836A</t>
  </si>
  <si>
    <t>Repuesto de quijada móvil para llave Stillson 836UI, 836UR, 836AUR</t>
  </si>
  <si>
    <t>Repuesto de quijada fija y pasador para llave Stillson 836HD, 836A</t>
  </si>
  <si>
    <t>Repuesto de quijada fija y pasador para llave Stillson 836UI, 836UR, 836AUR</t>
  </si>
  <si>
    <t>Repuesto de rodillo moleteado para llave Stillson 836HD, 836A</t>
  </si>
  <si>
    <t>Repuesto de rodillo moleteado para llave Stillson 836UI, 836UR, 836AUR</t>
  </si>
  <si>
    <t>Repuesto de quijada móvil para llave Stillson 848HD</t>
  </si>
  <si>
    <t>Repuesto de quijada móvil para llave Stillson 848UI, 848UR</t>
  </si>
  <si>
    <t>Repuesto de quijada fija y pasador para llave Stillson 848HD</t>
  </si>
  <si>
    <t>Repuesto de quijada fija y pasador para llave Stillson 848UI, 848UR</t>
  </si>
  <si>
    <t>Repuesto de rodillo moleteado para llave Stillson 848HD</t>
  </si>
  <si>
    <t>Repuesto de rodillo moleteado para llave Stillson 848UI, 848UR</t>
  </si>
  <si>
    <t>Jgo tarraj p/tub 1/2" a 1" 5pz</t>
  </si>
  <si>
    <t>Juego de tarraja para tubo de 1/2" a 1" NPT, 5 piezas</t>
  </si>
  <si>
    <t>Juego de tarraja para tubo de 1/2" a 2" NPT, 9 piezas</t>
  </si>
  <si>
    <t>Dado para tarraja de 1" NPT</t>
  </si>
  <si>
    <t>Dado para tarraja de 1-1/2" NPT</t>
  </si>
  <si>
    <t>Peine para tarraja de 1"-1/2" NPT</t>
  </si>
  <si>
    <t>Dado para tarraja de 1-1/4" NPT</t>
  </si>
  <si>
    <t>Peine para tarraja de 1"-1/4" NPT</t>
  </si>
  <si>
    <t>Dado para tarraja de 1/2" NPT</t>
  </si>
  <si>
    <t>Peine para tarraja de 1/2" NPT</t>
  </si>
  <si>
    <t>Dado para tarraja de 1/4" NPT</t>
  </si>
  <si>
    <t>Peine para tarraja de 1/4" NPT</t>
  </si>
  <si>
    <t>Peine para tarraja de 1" NPT</t>
  </si>
  <si>
    <t>Dado para tarraja de 2" NPT</t>
  </si>
  <si>
    <t>Peine para tarraja de 2" NPT</t>
  </si>
  <si>
    <t>Dado para tarraja de 3/4" NPT</t>
  </si>
  <si>
    <t>Peine para tarraja de 3/4" NPT</t>
  </si>
  <si>
    <t>Dado para tarraja de 3/8" NPT</t>
  </si>
  <si>
    <t>Peine para tarraja de 3/8" NPT</t>
  </si>
  <si>
    <t>Adaptador para dados de tarraja de 1/4" a 1-1/4"</t>
  </si>
  <si>
    <t>Maneral para tarraja tipo matraca de 1-1/2" a  2"</t>
  </si>
  <si>
    <t>Jgo comb htas p/plomero 8pz</t>
  </si>
  <si>
    <t>Juego combinado de herramientas para plomero, 8 piezas</t>
  </si>
  <si>
    <t>Tarraja p/tub 1-1/2" a 4" NPT</t>
  </si>
  <si>
    <t>Aceite para tarraja de 110 ml</t>
  </si>
  <si>
    <t>Aceite para tarraja de 3.78 Lt</t>
  </si>
  <si>
    <t>Separador bal 1-1/4" a 2-1/4"</t>
  </si>
  <si>
    <t>Separador bal 3" a 4-1/2"</t>
  </si>
  <si>
    <t>Separador bal 3-7/8" a 5-7/8"</t>
  </si>
  <si>
    <t>Extractor golp 2 o 3 quij t/B</t>
  </si>
  <si>
    <t>Extractor rcto p/tub 1/4x7/16"</t>
  </si>
  <si>
    <t>Extractor rcto p/tub 5/16x1/2"</t>
  </si>
  <si>
    <t>Extractor recto p/tub 15/32"</t>
  </si>
  <si>
    <t>Extractor recto p/tub 1/2x7/8"</t>
  </si>
  <si>
    <t>Extractor recto p/tub 21/32"</t>
  </si>
  <si>
    <t>Extractor recto p/tub 13/16"</t>
  </si>
  <si>
    <t>Quijada corta p/extractor 6t</t>
  </si>
  <si>
    <t>Quijada larga p/extractor 6t</t>
  </si>
  <si>
    <t>Quijada angost p/extractor 6t</t>
  </si>
  <si>
    <t>Quijada torn p/extractor 6t</t>
  </si>
  <si>
    <t>Cruceta p/extractor 10t</t>
  </si>
  <si>
    <t>Grapa seg p/extractor 10t</t>
  </si>
  <si>
    <t>Tornillo forz comp p/ext 10t</t>
  </si>
  <si>
    <t>Quijada corta p/extractor 10t</t>
  </si>
  <si>
    <t>Quijada larga p/extractor 10t</t>
  </si>
  <si>
    <t>Quijada angost p/extractor 10t</t>
  </si>
  <si>
    <t>Quijada torni p/extractor 10t</t>
  </si>
  <si>
    <t>Extractor rev 2 quij t/A 2t</t>
  </si>
  <si>
    <t>Extractor rev 3 quij t/B 2t</t>
  </si>
  <si>
    <t>Prensa tipo C 6" forjad</t>
  </si>
  <si>
    <t>Prensa tipo C 10" forjad</t>
  </si>
  <si>
    <t>Prensa tipo C hierro nod 10"</t>
  </si>
  <si>
    <t>Prensa tipo C hierro nod 12"</t>
  </si>
  <si>
    <t>Prensa tipo C hierro nod 4"</t>
  </si>
  <si>
    <t>Prensa tipo C hierro nod 5"</t>
  </si>
  <si>
    <t>Prensa tipo C hierro nod 6"</t>
  </si>
  <si>
    <t>Prensa tipo C hierro nod 8"</t>
  </si>
  <si>
    <t>Prensa tipo F 12" rapida</t>
  </si>
  <si>
    <t>Prensa tipo F 18" rapida</t>
  </si>
  <si>
    <t>Prensa tipo F 24" rapida</t>
  </si>
  <si>
    <t>Prensa tipo F 11-1/2" ac carb</t>
  </si>
  <si>
    <t>Prensa tipo F 23-1/2" ac carb</t>
  </si>
  <si>
    <t>Prensa plast resort 2" qr</t>
  </si>
  <si>
    <t>Prensa plast resort 4" qr</t>
  </si>
  <si>
    <t>Prensa plast bar 12" qr</t>
  </si>
  <si>
    <t>Prensa plast bar 24" qr</t>
  </si>
  <si>
    <t>Prensa plast bar 6" qr</t>
  </si>
  <si>
    <t>Tornillo banco ac al carb 4"</t>
  </si>
  <si>
    <t>Torn banco hierro nod  4-1/2"</t>
  </si>
  <si>
    <t>Tornillo banco ac al carb 5"</t>
  </si>
  <si>
    <t>Torn banco hierro nod 5-1/2"</t>
  </si>
  <si>
    <t>Torn banco hierro nod 6-1/2"</t>
  </si>
  <si>
    <t>Tornillo banco ac al carb 8"</t>
  </si>
  <si>
    <t>Torn banco hierro nod 8"</t>
  </si>
  <si>
    <t>Repuesto mordaza p/torn banco</t>
  </si>
  <si>
    <t>Calibrador pg 25 hojas</t>
  </si>
  <si>
    <t>Calibrador mm 25 hojas</t>
  </si>
  <si>
    <t>Calibrador pg 9 hojas</t>
  </si>
  <si>
    <t>Jgo limpiador inyect 40pz</t>
  </si>
  <si>
    <t>Juego de limpiador de inyectores, 40 piezas</t>
  </si>
  <si>
    <t>Espejo insp teles 2-1/8x3-1/2"</t>
  </si>
  <si>
    <t>TMG950</t>
  </si>
  <si>
    <t>Broca nga ac al vel 23/64"</t>
  </si>
  <si>
    <t>LAR80</t>
  </si>
  <si>
    <t>PEA25</t>
  </si>
  <si>
    <t>Pegamento amar 250ml</t>
  </si>
  <si>
    <t>Pegamento de contacto amarillo 250 ml</t>
  </si>
  <si>
    <t>RAQ01</t>
  </si>
  <si>
    <t>Raqueta mata mosq recarg 240V</t>
  </si>
  <si>
    <t>Raqueta mata mosquito recargable 100 - 240 V</t>
  </si>
  <si>
    <t>RM720A</t>
  </si>
  <si>
    <t>Jgo dest ama diel 1000V 5pz</t>
  </si>
  <si>
    <t>GASEF</t>
  </si>
  <si>
    <t>Lata de gas butano para encendedor 125 g</t>
  </si>
  <si>
    <t>LGASO</t>
  </si>
  <si>
    <t>Lata de gas butano/propano con válvula roscada 275 g</t>
  </si>
  <si>
    <t>LGAES</t>
  </si>
  <si>
    <t>Lata de gas butano/propano con válvula 1/4 de vuelta 220 g</t>
  </si>
  <si>
    <t>RESM2</t>
  </si>
  <si>
    <t>MMG92</t>
  </si>
  <si>
    <t>Malla mosqui ac galv 0.92x11m</t>
  </si>
  <si>
    <t>Malla para mosquitero de acero galvanizado 0.92 x 11 m</t>
  </si>
  <si>
    <t>Carro utilit lamin 2 niv 25"</t>
  </si>
  <si>
    <t>GM3G</t>
  </si>
  <si>
    <t>GM6G</t>
  </si>
  <si>
    <t>PEA12</t>
  </si>
  <si>
    <t>Pegamento amar 125ml</t>
  </si>
  <si>
    <t>Pegamento de contacto amarillo 125 ml</t>
  </si>
  <si>
    <t>TER1L</t>
  </si>
  <si>
    <t>Jgo comb hta autom 7pz CPS20</t>
  </si>
  <si>
    <t>Jgo comb hta p/sold 9pz</t>
  </si>
  <si>
    <t>Jgo comb hta p/sold 8pz</t>
  </si>
  <si>
    <t>Jgo comb hta p/sold 7pz</t>
  </si>
  <si>
    <t>Caja met azul 17x6"</t>
  </si>
  <si>
    <t>Caja org plast 8x13"</t>
  </si>
  <si>
    <t>Caja org plast 16x13"</t>
  </si>
  <si>
    <t>Poste ext p/gavet pico d/pat</t>
  </si>
  <si>
    <t>Estuche multiu d/lona 25x21cm</t>
  </si>
  <si>
    <t>Estuche multiu d/lona 48x23cm</t>
  </si>
  <si>
    <t>Portahtas carn c/cint 10 bol</t>
  </si>
  <si>
    <t>Portahtas carn c/cint 3 bol</t>
  </si>
  <si>
    <t>Portahtas carn c/cint 4 bol</t>
  </si>
  <si>
    <t>Portahtas carn c/cint 2 bol</t>
  </si>
  <si>
    <t>Portahtas poli 13 bol</t>
  </si>
  <si>
    <t>Portahtas poli c/cint 7 bol</t>
  </si>
  <si>
    <t>Portahtas carn 4 bol</t>
  </si>
  <si>
    <t>Dado pta torx 3/8" T47</t>
  </si>
  <si>
    <t>Dado pta torx 3/8" T55</t>
  </si>
  <si>
    <t>Dado pta torx 3/8" T60</t>
  </si>
  <si>
    <t>Dado con punta hexagonal cuadro de 1/2", métrico, 8 mm</t>
  </si>
  <si>
    <t>Dado con punta hexagonal cuadro de 1/2", métrico, 10 mm</t>
  </si>
  <si>
    <t>Dado con punta hexagonal cuadro de 1/2", métrico, 12 mm</t>
  </si>
  <si>
    <t>Dado cuadro de 3/4", 6 puntas, en pulgadas 15/16"</t>
  </si>
  <si>
    <t>Dado cuadro de 3/4", 6 puntas, en pulgadas 1-7/16"</t>
  </si>
  <si>
    <t>Dado cuadro de 3/4", 6 puntas, en pulgadas 1-1/2"</t>
  </si>
  <si>
    <t>Dado cuadro de 3/4", 6 puntas, en pulgadas 1-9/16"</t>
  </si>
  <si>
    <t>Dado cuadro de 3/4", 6 puntas, en pulgadas 1-5/8"</t>
  </si>
  <si>
    <t>Dado cuadro de 3/4", 6 puntas, en pulgadas 1-11/16"</t>
  </si>
  <si>
    <t>Dado cuadro de 3/4", 6 puntas, en pulgadas 1-13/16"</t>
  </si>
  <si>
    <t>Dado cuadro de 3/4", 6 puntas, en pulgadas 2"</t>
  </si>
  <si>
    <t>Dado imp lgo 1/2" 6pt 3/8"</t>
  </si>
  <si>
    <t>Punta de caja de poder con imán en pulgadas hexágono de 1/4", 1/4", 5 piezas</t>
  </si>
  <si>
    <t>Punta de caja de poder con imán en pulgadas hexágono de 1/4", 3/8", 10 piezas</t>
  </si>
  <si>
    <t>Punta de caja de poder con imán en pulgadas hexágono de 1/4", 5/16", 10 piezas</t>
  </si>
  <si>
    <t>Puntas planas de poder para destornillador hexágono de 1/4", 5/16" x 2" 5 piezas</t>
  </si>
  <si>
    <t>Puntas planas de poder para destornillador hexágono de 1/4", 1/4" x 2" 5 piezas</t>
  </si>
  <si>
    <t>Puntas planas de poder para destornillador hexágono de 1/4", 9/32" x 2" 10 piezas</t>
  </si>
  <si>
    <t>Punta plana para destornillador hexágono de 1/4", 3/16" x 2"</t>
  </si>
  <si>
    <t>Punta plana para destornillador hexágono de 1/4", 1/4" x 2"</t>
  </si>
  <si>
    <t>Repuesto p/cortap 115139</t>
  </si>
  <si>
    <t>Repuesto p/cortap 115140</t>
  </si>
  <si>
    <t>Repuesto p/cortap 115141</t>
  </si>
  <si>
    <t>Repuesto p/cortap 115142</t>
  </si>
  <si>
    <t>Repuesto p/cortap 115144</t>
  </si>
  <si>
    <t>Repuesto p/cortap 115143</t>
  </si>
  <si>
    <t>Pinza p/anillo ret cab int 3pz</t>
  </si>
  <si>
    <t>Pinza para electricista con mango rubber grip de 5" punta larga</t>
  </si>
  <si>
    <t>Pinza para electricista con mango rubber grip de 6" punta larga</t>
  </si>
  <si>
    <t>Pinza para electricista con mango rubber grip de 7" punta larga</t>
  </si>
  <si>
    <t>Pinza para electricista con mango rubber grip de 8" punta larga</t>
  </si>
  <si>
    <t>Pinza para electricista con mango rubber grip de 5" corte diagonal</t>
  </si>
  <si>
    <t>Pinza para electricista con mango rubber grip de 6" corte diagonal</t>
  </si>
  <si>
    <t>Pinza para electricista con mango rubber grip de 7" corte diagonal</t>
  </si>
  <si>
    <t>Pinza para electricista con mango rubber grip de 6" corte lateral</t>
  </si>
  <si>
    <t>Pinza para electricista con mango rubber grip de 7" corte lateral</t>
  </si>
  <si>
    <t>Pinza para electricista con mango rubber grip de 8" corte lateral</t>
  </si>
  <si>
    <t>Pinza para electricista con mango rubber grip de 7" corte lateral nariz cuadrada</t>
  </si>
  <si>
    <t>Pinza para electricista con mango rubber grip de 8" corte lateral nariz cuadrada</t>
  </si>
  <si>
    <t>Pinza para electricista con mango rubber grip de 9" corte lateral nariz cuadrada</t>
  </si>
  <si>
    <t>Pinza para electricista con mango rubber grip de 9" corte lateral reforzada</t>
  </si>
  <si>
    <t>Jgo comb pinzas p/mecan 5pz</t>
  </si>
  <si>
    <t>Pinza elect 7" cte lat</t>
  </si>
  <si>
    <t>Pinza para electricista con mango con doble plastisol de 7" corte lateral</t>
  </si>
  <si>
    <t>Pinza elect 8" cte lat</t>
  </si>
  <si>
    <t>Pinza para electricista con mango con doble plastisol de 8" corte lateral</t>
  </si>
  <si>
    <t>Pinza para electricista con mango con doble plastisol de 6" punta larga</t>
  </si>
  <si>
    <t>Pinza para electricista con mango con doble plastisol de 7" punta larga</t>
  </si>
  <si>
    <t>Pinza para electricista con mango con doble plastisol de 8" punta larga</t>
  </si>
  <si>
    <t>Pinza elect 8" lat</t>
  </si>
  <si>
    <t>Pinza elect dbl plast 9" lat</t>
  </si>
  <si>
    <t>Pinza para electricista con mango con doble plastisol de 9" corte lateral</t>
  </si>
  <si>
    <t>Pinza elect 6" cte diag</t>
  </si>
  <si>
    <t>Pinza para electricista con mango con doble plastisol de 6" corte diagonal</t>
  </si>
  <si>
    <t>Pinza elect 7" cte diag</t>
  </si>
  <si>
    <t>Pinza para electricista con mango con doble plastisol de 7" corte diagonal</t>
  </si>
  <si>
    <t>Pinza elect 8" cte diag</t>
  </si>
  <si>
    <t>Pinza para electricista con mango con doble plastisol de 8" corte diagonal</t>
  </si>
  <si>
    <t>Mini pinza elect 5" cte diag</t>
  </si>
  <si>
    <t>Mini pinza bimat 4-1/16" trans</t>
  </si>
  <si>
    <t>Mini pinza bimat 4-3/4" lat</t>
  </si>
  <si>
    <t>Mini pinza bimat 4-1/2" lat</t>
  </si>
  <si>
    <t>Mini pinza bimat 4-3/4" curva</t>
  </si>
  <si>
    <t>Mini pinza bimat 5-7/8" aguja</t>
  </si>
  <si>
    <t>Mini pinza bimat 4-5/16" diag</t>
  </si>
  <si>
    <t>Mini pinza bimat 4-3/4" redond</t>
  </si>
  <si>
    <t>Mini pinza bimat 4-3/4" plana</t>
  </si>
  <si>
    <t>Mini pinza 4-5/8" pta cte</t>
  </si>
  <si>
    <t>Mini pinza para electrónica con mango de vinil de 4-5/8", corte lateral</t>
  </si>
  <si>
    <t>Mini pinza 4-5/16" cte diag</t>
  </si>
  <si>
    <t>Mini pinza 4-15/16" redonda</t>
  </si>
  <si>
    <t>Mini pinza 5-3/4" pta aguja</t>
  </si>
  <si>
    <t>Pinza p/mecanico 10"</t>
  </si>
  <si>
    <t>Pinza p/mecanico 6"</t>
  </si>
  <si>
    <t>Pinza multhtas 14 en 1</t>
  </si>
  <si>
    <t>Pinza multhtas 14 en 1 LED</t>
  </si>
  <si>
    <t>Pinza multhtas 13 en 1 alum</t>
  </si>
  <si>
    <t>Pinza multhtas 6 en 1 llavero</t>
  </si>
  <si>
    <t>Pinza multhtas bici 15 en 1</t>
  </si>
  <si>
    <t>Pinza multiherramientas para bicicleta 15 en 1</t>
  </si>
  <si>
    <t>Pinza multhtas bici 18 en 1</t>
  </si>
  <si>
    <t>Pinza multiherramientas para bicicleta 18 en 1</t>
  </si>
  <si>
    <t>Pinza multhtas bici 10 en 1</t>
  </si>
  <si>
    <t>Pinza multiherramientas para bicicleta 10 en 1</t>
  </si>
  <si>
    <t>Pinza pelacable 10-22 AWG 9"</t>
  </si>
  <si>
    <t>Pinza ponchadora 8" p/conect</t>
  </si>
  <si>
    <t>Pinza ponchad 9" p/conect RJ12</t>
  </si>
  <si>
    <t>Pinza de presión con mango bimaterial de 10" punta curva</t>
  </si>
  <si>
    <t>Pinza de presión con mango bimaterial de 10" punta recta</t>
  </si>
  <si>
    <t>Pinza presion 9" soldar vigas</t>
  </si>
  <si>
    <t>Tenaza p/azulej 8-1/2" antider</t>
  </si>
  <si>
    <t>Juego para hojalatero de tijeras tipo aviación, 3 piezas</t>
  </si>
  <si>
    <t>Tijeras p/hojal rg 8"</t>
  </si>
  <si>
    <t>Tijeras p/hojal rg 10"</t>
  </si>
  <si>
    <t>Tijeras p/hojal rg 14"</t>
  </si>
  <si>
    <t>Tijeras trasquiladora 8"</t>
  </si>
  <si>
    <t>Tijeras p/hojal rg ang 10"</t>
  </si>
  <si>
    <t>Tijeras p/hojal rg 7"</t>
  </si>
  <si>
    <t>Barreta hex grip 175cm, 1"</t>
  </si>
  <si>
    <t>Barreta hex d/uña 45cm, 5/8"</t>
  </si>
  <si>
    <t>Barreta hex d/uña 60cm, 3/4"</t>
  </si>
  <si>
    <t>Barreta hex d/uña 75cm, 3/4"</t>
  </si>
  <si>
    <t>Barreta hex d/uña 90cm, 3/4"</t>
  </si>
  <si>
    <t>CG348</t>
  </si>
  <si>
    <t>Cincel cta frio fj gd 3/4", 8"</t>
  </si>
  <si>
    <t>Cincel corta frío forjado con guarda 3/4", 8"</t>
  </si>
  <si>
    <t>CG788</t>
  </si>
  <si>
    <t>Cincel cta frio fj gd 7/8", 8"</t>
  </si>
  <si>
    <t>Cincel corta frío forjado con guarda 7/8", 8"</t>
  </si>
  <si>
    <t>CG18</t>
  </si>
  <si>
    <t>Cincel cta frio fj gd 1", 8"</t>
  </si>
  <si>
    <t>Cincel corta frío forjado con guarda 1", 8"</t>
  </si>
  <si>
    <t>CG3410</t>
  </si>
  <si>
    <t>Cincel cta frio fj gd3/4", 10"</t>
  </si>
  <si>
    <t>Cincel corta frío forjado con guarda 3/4", 10"</t>
  </si>
  <si>
    <t>CG7810</t>
  </si>
  <si>
    <t>Cincel cta frio fj gd7/8", 10"</t>
  </si>
  <si>
    <t>Cincel corta frío forjado con guarda 7/8", 10"</t>
  </si>
  <si>
    <t>CG110</t>
  </si>
  <si>
    <t>Cincel cta frio fj gd 1", 10"</t>
  </si>
  <si>
    <t>Cincel corta frío forjado con guarda 1", 10"</t>
  </si>
  <si>
    <t>CG3412</t>
  </si>
  <si>
    <t>Cincel cta frio fj gd3/4", 12"</t>
  </si>
  <si>
    <t>Cincel corta frío forjado con guarda 3/4", 12"</t>
  </si>
  <si>
    <t>CG7812</t>
  </si>
  <si>
    <t>Cincel cta frio fj gd7/8", 12"</t>
  </si>
  <si>
    <t>Cincel corta frío forjado con guarda 7/8", 12"</t>
  </si>
  <si>
    <t>CG112</t>
  </si>
  <si>
    <t>Cincel cta frio fj gd 1", 12"</t>
  </si>
  <si>
    <t>Cincel corta frío forjado con guarda 1", 12"</t>
  </si>
  <si>
    <t>Cincel cta frio 1/4", 5"</t>
  </si>
  <si>
    <t>Cincel cta frio 5/16", 6"</t>
  </si>
  <si>
    <t>Cincel cta frio 3/8", 10"</t>
  </si>
  <si>
    <t>Cincel cta frio 1/2", 6"</t>
  </si>
  <si>
    <t>Cincel cta frio 5/8", 12"</t>
  </si>
  <si>
    <t>Cincel cta frio 7/8", 10"</t>
  </si>
  <si>
    <t>Cincel cta frio 1", 8"</t>
  </si>
  <si>
    <t>Cincel cta frio 3/4", 6"</t>
  </si>
  <si>
    <t>Cincel cta frio 1/2", 10"</t>
  </si>
  <si>
    <t>Cincel cta frio 1", 10"</t>
  </si>
  <si>
    <t>Botador rect 1/8", 6,"</t>
  </si>
  <si>
    <t>Botador rect 3/16", 6"</t>
  </si>
  <si>
    <t>Botador rect 1/4", 6"</t>
  </si>
  <si>
    <t>Punto p/marcar 90° 5", 3/8"</t>
  </si>
  <si>
    <t>Punto p/marcar 90° 6", 1/2"</t>
  </si>
  <si>
    <t>Punto p/marcar 50° 5", 3/8"</t>
  </si>
  <si>
    <t>Cuña p/conc hex ac 1"x40cm</t>
  </si>
  <si>
    <t>Cuña p/conc hex ac 3/4"x30cm</t>
  </si>
  <si>
    <t>Marro octag forj rg 3lb</t>
  </si>
  <si>
    <t>Marro octag forj rg 4lb</t>
  </si>
  <si>
    <t>Repuesto p/marro mad MARR6</t>
  </si>
  <si>
    <t>Repuesto para marro mango de madera de 36",  MARR6</t>
  </si>
  <si>
    <t>Repuesto para marro mango de madera de 12", MARR2</t>
  </si>
  <si>
    <t>Marro octag mgo lgo mad 10lb</t>
  </si>
  <si>
    <t>Marro octag mgo lgo mad 12lb</t>
  </si>
  <si>
    <t>Martillo de bola pulido con mango de madera de encino de 13", 12 oz</t>
  </si>
  <si>
    <t>Martillo bola pul mad enc 16oz</t>
  </si>
  <si>
    <t>Martillo de bola pulido con mango de madera de encino de 13", 16 oz</t>
  </si>
  <si>
    <t>Martillo bola pul mad enc 24oz</t>
  </si>
  <si>
    <t>Martillo de bola pulido con mango de madera de encino de 16", 24 oz</t>
  </si>
  <si>
    <t>Martillo bola pul mad enc 32oz</t>
  </si>
  <si>
    <t>Martillo de bola pulido con mango de madera de encino de 16", 32 oz</t>
  </si>
  <si>
    <t>Martillo bola pul mad enc 40oz</t>
  </si>
  <si>
    <t>Martillo de bola pulido con mango de madera de encino de 18", 40 oz</t>
  </si>
  <si>
    <t>Martillo bola pul mad enc 48oz</t>
  </si>
  <si>
    <t>Martillo de bola pulido con mango de madera de encino de 18", 48 oz</t>
  </si>
  <si>
    <t>Martillo bola pul mad enc 8oz</t>
  </si>
  <si>
    <t>Martillo de bola pulido con mango de madera de encino de 13", 8 oz</t>
  </si>
  <si>
    <t>Repuesto p/mart bol 8S-12S</t>
  </si>
  <si>
    <t>Repuesto para martillo de bola con mango de madera de 13", 8S-12S</t>
  </si>
  <si>
    <t>Repuesto p/mart bol 141831</t>
  </si>
  <si>
    <t>Repuesto para martillo de bola con mango de madera de 14", 141831</t>
  </si>
  <si>
    <t>Repuesto mart bol mgo mad 16"</t>
  </si>
  <si>
    <t>Repuesto para martillo de bola con mango de madera de 17", 40S-48S</t>
  </si>
  <si>
    <t>Martillo bola mgo mad 8 oz</t>
  </si>
  <si>
    <t>Martillo bola mgo mad 12 oz</t>
  </si>
  <si>
    <t>Martillo bola mgo mad 16 oz</t>
  </si>
  <si>
    <t>Martillo bola mgo mad 24 oz</t>
  </si>
  <si>
    <t>Martillo de bola pulido con mango de madera de 15", 24 oz</t>
  </si>
  <si>
    <t>Martillo bola mgo mad 32 oz</t>
  </si>
  <si>
    <t>Martillo bola mgo mad 40 oz</t>
  </si>
  <si>
    <t>Martillo bola mgo mad 48 oz</t>
  </si>
  <si>
    <t>Martillo uña rect mgo tub 16oz</t>
  </si>
  <si>
    <t>Martillo uña rect mgo tub 20oz</t>
  </si>
  <si>
    <t>Martillo de uña recta con cabeza fresada con mango de madera de 16", 24 oz</t>
  </si>
  <si>
    <t>Repuesto para martillo de uña con mango de madera de 16", 416PR-416</t>
  </si>
  <si>
    <t>Martillo uña cva mgo mad 16oz</t>
  </si>
  <si>
    <t>Martillo uña cva mgo mad 8oz</t>
  </si>
  <si>
    <t>Martillo uña rect mgo mad 16oz</t>
  </si>
  <si>
    <t>Martillo uña cva mad 20oz</t>
  </si>
  <si>
    <t>Martillo uña rect mgo mad 20oz</t>
  </si>
  <si>
    <t>Martillo albañil mgo mad 24oz</t>
  </si>
  <si>
    <t>Martillo lam plna-pna mad 11oz</t>
  </si>
  <si>
    <t>Martillo lam plna-lga mad 11oz</t>
  </si>
  <si>
    <t>Martillo lam plna-cta mad 11oz</t>
  </si>
  <si>
    <t>Martillo lam plna-crz mad 11oz</t>
  </si>
  <si>
    <t>Mazo golpe seco antiderrp 16oz</t>
  </si>
  <si>
    <t>Mazo golpe seco antiderrp 24oz</t>
  </si>
  <si>
    <t>Mazo con cabeza de hule negro  con mango de madera de 16", 22 oz</t>
  </si>
  <si>
    <t>Destornillador con mango amarillo dieléctrico, punta phillips 1000 V #1 x 3"</t>
  </si>
  <si>
    <t>Destornillador con mango amarillo dieléctrico, punta phillips 1000 V #2 x 4"</t>
  </si>
  <si>
    <t>Destornillador con mango amarillo dieléctrico, punta cabinet 1000 V de 5/32" x 4"</t>
  </si>
  <si>
    <t>Destornillador con mango amarillo dieléctrico, punta cabinet 1000 V de 7/32" x 5"</t>
  </si>
  <si>
    <t>Destornillador con mango amarillo dieléctrico, punta cabinet 1000 V de 1/4" x 6"</t>
  </si>
  <si>
    <t>Pinza 1000V 6" ptas lgas</t>
  </si>
  <si>
    <t>Pinza 1000V 8" ptas lgas</t>
  </si>
  <si>
    <t>Pinza 1000V 6" corte diag</t>
  </si>
  <si>
    <t>Pinza 1000V 7" univ</t>
  </si>
  <si>
    <t>Pinza 1000V 8" univ</t>
  </si>
  <si>
    <t>Tripié universal de trabajo de 11" a 36"</t>
  </si>
  <si>
    <t>Repuesto cuchilla p/cortatub</t>
  </si>
  <si>
    <t>Cortatub mecan ajust 1/4" a 2"</t>
  </si>
  <si>
    <t>Cortatubos con mecanismo de ajuste rápido de 1/4" a 2"</t>
  </si>
  <si>
    <t>Cortatubos cuerpo de zamac de 1/8" a 1-1/4"</t>
  </si>
  <si>
    <t>Cortatubos cuerpo de acero forjado de 1/8" a 2"</t>
  </si>
  <si>
    <t>Cortatub ac forj 5/8" a 2-1/8"</t>
  </si>
  <si>
    <t>Cortatubos cuerpo de zamac de 3/4" a 1-3/4"</t>
  </si>
  <si>
    <t>Cortatubos cuerpo de zamac de 1/8" a 1-1/8"</t>
  </si>
  <si>
    <t>Mini cortatubos cuerpo de zamac de 1/8" a 1-1/8"</t>
  </si>
  <si>
    <t>Cortatub alum 1/64" a 1-1/8"</t>
  </si>
  <si>
    <t>Cortatubos cuerpo de aluminio 1/64" a 1-1/8"</t>
  </si>
  <si>
    <t>Repuesto cuchilla p/143305</t>
  </si>
  <si>
    <t>Dobladora para tubo conduit de 1/2"</t>
  </si>
  <si>
    <t>Dobladora para tubo conduit de 3/4"</t>
  </si>
  <si>
    <t>Dobladora para tubo conduit de 1"</t>
  </si>
  <si>
    <t>Dobladora hidráulica para tubo de 1/2" a 3", 16 ton</t>
  </si>
  <si>
    <t>Dobladora manual para tubo de 1/2" a 7/8"</t>
  </si>
  <si>
    <t>Dobladora hidráulica para tubo de 1/2" a 2", 12 ton</t>
  </si>
  <si>
    <t>Doblador tubo hidra horiz 12t</t>
  </si>
  <si>
    <t>Dobladora hidráulica horizontal para tubo de 12 ton</t>
  </si>
  <si>
    <t>Llave universal de cadena de acero de 12"</t>
  </si>
  <si>
    <t>Llave p/lavabo com 12"</t>
  </si>
  <si>
    <t>Llave para lavabo cromada de 12"</t>
  </si>
  <si>
    <t>Llave para lavabo telescópica de 7 a 10"</t>
  </si>
  <si>
    <t>Llave Stillson hierro male 8"</t>
  </si>
  <si>
    <t>Llave Stillson hierro male 10"</t>
  </si>
  <si>
    <t>Llave stillson de aluminio de 10"</t>
  </si>
  <si>
    <t>Llave Stillson hierro male 12"</t>
  </si>
  <si>
    <t>Llave Stillson alum 12"</t>
  </si>
  <si>
    <t>Llave stillson de aluminio de 12"</t>
  </si>
  <si>
    <t>Llave Stillson hierro male 14"</t>
  </si>
  <si>
    <t>Llave stillson de aluminio de 14"</t>
  </si>
  <si>
    <t>Llave Stillson hierro male 18"</t>
  </si>
  <si>
    <t>Llave stillson de aluminio de 18"</t>
  </si>
  <si>
    <t>Llave Stillson hierro male 24"</t>
  </si>
  <si>
    <t>Llave stillson de aluminio de 24"</t>
  </si>
  <si>
    <t>Llave Stillson hierro male 36"</t>
  </si>
  <si>
    <t>Llave Stillson hierro male 48"</t>
  </si>
  <si>
    <t>Jgo tarraj p/tub 1/2" a 2" 9pz</t>
  </si>
  <si>
    <t>Jgo tarraj p/tub 1/2" a 1" 4pz</t>
  </si>
  <si>
    <t>Juego de tarraja para tubo de 1/2" a 1" NPT, 4 piezas</t>
  </si>
  <si>
    <t>Maneral para dados de 1"</t>
  </si>
  <si>
    <t>Maneral para dados de 1-1/2"</t>
  </si>
  <si>
    <t>Peines p/tarraja 1" NPT</t>
  </si>
  <si>
    <t>Peines p/tarraja 1/2" NPT</t>
  </si>
  <si>
    <t>Peines p/tarraja 2" NPT</t>
  </si>
  <si>
    <t>Peines p/tarraja 3/4" NPT</t>
  </si>
  <si>
    <t>Maneral para dados de tarraja de 1-1/2" a 2"</t>
  </si>
  <si>
    <t>Maneral para dados de tarraja de 1/4" a 1-1/4"</t>
  </si>
  <si>
    <t>Jgo tarraj p/tub 1/2"a 1" 4pz</t>
  </si>
  <si>
    <t>Jgo tarraj p/tub PVC 1/2-1"6pz</t>
  </si>
  <si>
    <t>Juego de tarraja para tubo de PVC de 1/2" a 1" NPT,  6 piezas</t>
  </si>
  <si>
    <t>Separador bale 1-1/4" a 2-1/4"</t>
  </si>
  <si>
    <t>Separador bale 3" a 4-1/2"</t>
  </si>
  <si>
    <t>Extractor pitman p/auto 2-1/2"</t>
  </si>
  <si>
    <t>Banco trab port 100kg</t>
  </si>
  <si>
    <t>Prensa tipo C 1" hierro nodul</t>
  </si>
  <si>
    <t>Prensa tipo C 2" hierro nodul</t>
  </si>
  <si>
    <t>Prensa tipo C 3" hierro nodul</t>
  </si>
  <si>
    <t>Prensa tipo C 6" hierro nodul</t>
  </si>
  <si>
    <t>Prensa tipo C 8" hierro nodul</t>
  </si>
  <si>
    <t>Prensa tipo C 4-1/8" forja</t>
  </si>
  <si>
    <t>Prensa tipo C 6-1/8" forja</t>
  </si>
  <si>
    <t>Prensa tipo C 8-1/8" forja</t>
  </si>
  <si>
    <t>Prensa tipo C 2" troquelada</t>
  </si>
  <si>
    <t>Prensa tipo C 3" troquelada</t>
  </si>
  <si>
    <t>Prensa tipo C 4" troquelada</t>
  </si>
  <si>
    <t>Prensa tipo F de 4" rapida</t>
  </si>
  <si>
    <t>Prensa tipo F de 6" rapida</t>
  </si>
  <si>
    <t>Prensa tipo F de 8" rapida</t>
  </si>
  <si>
    <t>Prensa tipo F de 10" rapida</t>
  </si>
  <si>
    <t>Prensa tipo F de 12" rapida</t>
  </si>
  <si>
    <t>Prensa barra 6" plast</t>
  </si>
  <si>
    <t>Prensa barra 12" plast</t>
  </si>
  <si>
    <t>Prensa barra 24" plast</t>
  </si>
  <si>
    <t>Repuesto rodilloTRHN3, 2pz</t>
  </si>
  <si>
    <t>Repuesto rodillos TRHP2/25,2pz</t>
  </si>
  <si>
    <t>Repuesto ruedas TRHN3, 2pz</t>
  </si>
  <si>
    <t>Repuesto ruedas TRHP2/25, 2pz</t>
  </si>
  <si>
    <t>Repuesto nav CUTF14/13/7 10pz</t>
  </si>
  <si>
    <t>143105</t>
  </si>
  <si>
    <t>CUT-5PB</t>
  </si>
  <si>
    <t>Cutter con cuerpo de plástico de 9 mm</t>
  </si>
  <si>
    <t>Lima plana c/mgo plast 6"</t>
  </si>
  <si>
    <t>Lima plana c/mgo plast 8"</t>
  </si>
  <si>
    <t>Lima redonda c/mgo plast 6"</t>
  </si>
  <si>
    <t>Concha carretilla 5ft azul</t>
  </si>
  <si>
    <t>Concha carretilla 6ft roja</t>
  </si>
  <si>
    <t>VC715</t>
  </si>
  <si>
    <t>Vibradora concreto elec 1.5HP</t>
  </si>
  <si>
    <t>PSFC</t>
  </si>
  <si>
    <t>PSFL</t>
  </si>
  <si>
    <t>Pistola calafatead c/flch lisa</t>
  </si>
  <si>
    <t>Pistola calafateadora con flecha lisa</t>
  </si>
  <si>
    <t>LAMM02</t>
  </si>
  <si>
    <t>Lámpara de LED mata mosquitos 3.7 V</t>
  </si>
  <si>
    <t>LAMM03</t>
  </si>
  <si>
    <t>Lámpara de LED mata mosquitos 20 W</t>
  </si>
  <si>
    <t>Tira LED 5m 72W luz RGB</t>
  </si>
  <si>
    <t>Tira de LED 5 m, 72 W, luz RGB</t>
  </si>
  <si>
    <t>150866</t>
  </si>
  <si>
    <t>Cadena paseo 4.5mmx1.2m</t>
  </si>
  <si>
    <t>Cadena de paseo 4.5 mm x 1.2 m</t>
  </si>
  <si>
    <t>150867</t>
  </si>
  <si>
    <t>Cadena paseo 5mmx1.2m</t>
  </si>
  <si>
    <t>Cadena de paseo 5 mm x 1.2 m</t>
  </si>
  <si>
    <t>150868</t>
  </si>
  <si>
    <t>Cadena castigo 2mmx45cm</t>
  </si>
  <si>
    <t>Cadena de castigo 2 mm x 45 cm</t>
  </si>
  <si>
    <t>150869</t>
  </si>
  <si>
    <t>Cadena castigo 2.5mmx45cm</t>
  </si>
  <si>
    <t>Cadena de castigo 2.5 mm x 45 cm</t>
  </si>
  <si>
    <t>PMC8134</t>
  </si>
  <si>
    <t>Pija mult cerr 1-3/4x#8 100pz</t>
  </si>
  <si>
    <t>PMC8212</t>
  </si>
  <si>
    <t>CAS100</t>
  </si>
  <si>
    <t>MAND</t>
  </si>
  <si>
    <t>Casaca color azul talla XL</t>
  </si>
  <si>
    <t>GOSM1</t>
  </si>
  <si>
    <t>Gorra de malla tipo trucker</t>
  </si>
  <si>
    <t>Fijapuerta tipo palanca acabado latón antiguo</t>
  </si>
  <si>
    <t>Fijapuerta tipo palanca acabado latón brillante</t>
  </si>
  <si>
    <t>Carretilla para ventana 20 kg</t>
  </si>
  <si>
    <t>Pasador de seguridad para puerta abatible acabado níquel satinado</t>
  </si>
  <si>
    <t>Pasador de seguridad para puerta abatible acabado latón antiguo</t>
  </si>
  <si>
    <t>Pasador de seguridad para puerta abatible acabado latón brillante</t>
  </si>
  <si>
    <t>Jgo candados ac lgo 38mm 2pz</t>
  </si>
  <si>
    <t>7569B</t>
  </si>
  <si>
    <t>Extension c/bal imp 3/4", 13"</t>
  </si>
  <si>
    <t>Extensión con balín para dado de impacto cuadro de 3/4", 13"</t>
  </si>
  <si>
    <t>XGAD</t>
  </si>
  <si>
    <t>Gancho largo doble para gabinete modular serie X</t>
  </si>
  <si>
    <t>XGAL</t>
  </si>
  <si>
    <t>Gancho largo para gabinete modular serie X</t>
  </si>
  <si>
    <t>XGAT</t>
  </si>
  <si>
    <t>Gancho largo triple para gabinete modular serie X</t>
  </si>
  <si>
    <t>CH213P</t>
  </si>
  <si>
    <t>Jgo comb hta 8pz</t>
  </si>
  <si>
    <t>CH171P</t>
  </si>
  <si>
    <t>Jgo dest 1000V comb 6pz</t>
  </si>
  <si>
    <t>CH281P</t>
  </si>
  <si>
    <t>Jgo comb hta 6pz</t>
  </si>
  <si>
    <t>Juego combinado de herramienta, 6 piezas</t>
  </si>
  <si>
    <t>5212S</t>
  </si>
  <si>
    <t>Dado 3/8" 8pt 3/8"</t>
  </si>
  <si>
    <t>Dado cuadro de 3/8", 8 puntas, en pulgadas, 3/8"</t>
  </si>
  <si>
    <t>Dado con punta hexagonal cuadro de 3/8", en pulgadas, 3/8"</t>
  </si>
  <si>
    <t>Barreta hex 150cm, 1"</t>
  </si>
  <si>
    <t>Barreta hex 175cm, 1"</t>
  </si>
  <si>
    <t>Barreta hex 175cm, 1-1/4"</t>
  </si>
  <si>
    <t>Juego de extractor automotriz de volante tipo "C", 17 piezas</t>
  </si>
  <si>
    <t>Extractor de golpe 2 o 3 quijadas tipo "B"</t>
  </si>
  <si>
    <t>Extractor de golpe 2 o 3 quijadas tipo "A" y "B" con accesorios</t>
  </si>
  <si>
    <t>Extractor quijada recta tipo "A" 6 ton, 14 piezas</t>
  </si>
  <si>
    <t>Extractor quijada recta tipo "A" 6 ton, 15 piezas en caja metálica</t>
  </si>
  <si>
    <t>Extractor quijada recta tipo "A" fosfatizada 6 ton, 15 piezas en caja metálica</t>
  </si>
  <si>
    <t>Extractor quijada recta tipo "A" 6 ton, 12 piezas</t>
  </si>
  <si>
    <t>Extractor quijada recta tipo "A" 6 ton, 13 piezas en caja metálica</t>
  </si>
  <si>
    <t>Extractor quijada recta tipo "A" 6 ton, 8 piezas</t>
  </si>
  <si>
    <t>Extractor quijada recta tipo "A" 6 ton, 10 piezas</t>
  </si>
  <si>
    <t>Extractor quijada recta tipo "A" 6 ton, 11 piezas en caja metálica</t>
  </si>
  <si>
    <t>Extractor quijada recta tipo "B" 6 ton, 20 piezas</t>
  </si>
  <si>
    <t>Extractor autoajustable 2 o 3 quijadas tipo "C" 2 ton</t>
  </si>
  <si>
    <t>Extractor autoajustable 2 o 3 quijadas tipo "C" 5 ton</t>
  </si>
  <si>
    <t>Extractor autoajustable 2 o 3 quijadas tipo "C" 7 ton</t>
  </si>
  <si>
    <t>Extractor quijada recta tipo "A" 10 ton, 14 piezas</t>
  </si>
  <si>
    <t>Extractor quijada recta tipo "A" 10 ton, 15 piezas en caja metálica</t>
  </si>
  <si>
    <t>Extractor quijada recta tipo "A" fosfatizada 10 ton, 15 piezas en caja metálica</t>
  </si>
  <si>
    <t>Quijada corta para extractor 6 ton, 4" de alcance</t>
  </si>
  <si>
    <t>Quijada larga para extractor 6 ton, 5-1/2" de alcance</t>
  </si>
  <si>
    <t>Quijada angosta para extractor 6 ton, 5-7/16" de alcance</t>
  </si>
  <si>
    <t>Extractor quijada recta tipo "A" 10 ton, 12 piezas</t>
  </si>
  <si>
    <t>Extractor quijada recta tipo "A" 10 ton, 13 piezas en caja metálica</t>
  </si>
  <si>
    <t>Extractor quijada recta tipo "A" fosfatizada 10 ton, 13 piezas en caja metálica</t>
  </si>
  <si>
    <t>Extractor reversible 2 quijadas tipo "A" 2 ton, 2 posiciones</t>
  </si>
  <si>
    <t>Extractor reversible 3 quijadas tipo "B" 2 ton, 2 posiciones</t>
  </si>
  <si>
    <t>Extractor quijada recta tipo "A" 10 ton, 8 piezas</t>
  </si>
  <si>
    <t>Extractor quijada recta tipo "A" 10 ton, 9 piezas en caja metálica</t>
  </si>
  <si>
    <t>Extractor reversible 2 quijadas tipo "A" 5 ton</t>
  </si>
  <si>
    <t>Extractor reversible 2 quijadas tipo "A" 7 ton</t>
  </si>
  <si>
    <t>Extractor reversible 2 o 3 quijadas tipo "C" 5 ton, 2 posiciones</t>
  </si>
  <si>
    <t>Extractor reversible 2 o 3 quijadas tipo "C" 7 ton, 2 posiciones</t>
  </si>
  <si>
    <t>Extractor rígido tipo "A", 1 ton</t>
  </si>
  <si>
    <t>Extractor rígido tipo "A", 2 ton</t>
  </si>
  <si>
    <t>Extractor rígido tipo "A", 10 ton</t>
  </si>
  <si>
    <t>Extractor rígido tipo "A", 15 ton</t>
  </si>
  <si>
    <t>Extractor rígido tipo "A", 20 ton</t>
  </si>
  <si>
    <t>Prensa tipo "C" de hierro nodular 10"</t>
  </si>
  <si>
    <t>Prensa tipo "C" de hierro nodular 12"</t>
  </si>
  <si>
    <t>Prensa tipo "C" de hierro nodular 4"</t>
  </si>
  <si>
    <t>Prensa tipo "C" de hierro nodular 5"</t>
  </si>
  <si>
    <t>Prensa tipo "C" de hierro nodular 6"</t>
  </si>
  <si>
    <t>Prensa tipo "C" de hierro nodular 8"</t>
  </si>
  <si>
    <t>Prensa tipo "F" de 12" rápida</t>
  </si>
  <si>
    <t>Prensa tipo "F" de 18" rápida</t>
  </si>
  <si>
    <t>Prensa tipo "F" de 24" rápida</t>
  </si>
  <si>
    <t>Prensa tipo "F" de 11-1/2" acero al carbón con sistema de matraca</t>
  </si>
  <si>
    <t>Prensa tipo "F" de 23-1/2" acero al carbón con sistema de matraca</t>
  </si>
  <si>
    <t>Martillo lam 12" mad desab</t>
  </si>
  <si>
    <t>Martillo laminero 12" mad liso</t>
  </si>
  <si>
    <t>Martillo lam 13" fv acab lisos</t>
  </si>
  <si>
    <t>Martillo laminero 12" mad term</t>
  </si>
  <si>
    <t>Martillo lam 13" fv term</t>
  </si>
  <si>
    <t>Martillo laminero 12" mad desa</t>
  </si>
  <si>
    <t>Martillo lam 13" fv lamin</t>
  </si>
  <si>
    <t>Jgo prensa p/rotula, perno 7pz</t>
  </si>
  <si>
    <t>Llave p/cremallera direccion</t>
  </si>
  <si>
    <t>Barra p/ajuste frenos 7-1/4"</t>
  </si>
  <si>
    <t>Repuesto de pied p/2392 3pz</t>
  </si>
  <si>
    <t>Repuesto de piedra para bruñidora 2392, 3 piezas</t>
  </si>
  <si>
    <t>Hta rondana resorte freno 7/8"</t>
  </si>
  <si>
    <t>Jgo calib frenos disc tras 6pz</t>
  </si>
  <si>
    <t>Tenazas p/fren 13/16", 13-1/4"</t>
  </si>
  <si>
    <t>Separador balatas p/freno mat</t>
  </si>
  <si>
    <t>Jgo opresores p/manguera 2pz</t>
  </si>
  <si>
    <t>Jgo dados imp prot mm 1/2" 3pz</t>
  </si>
  <si>
    <t>Jgo dados imp dob 1/2" 7pz</t>
  </si>
  <si>
    <t>Dado imp cto dob 1/2" 17x19mm</t>
  </si>
  <si>
    <t>Dado imp cto dob 1/2" 19x21mm</t>
  </si>
  <si>
    <t>Dado imp lgo dob 1/2" 19x21mm</t>
  </si>
  <si>
    <t>Dado imp cto dob1/2" 3/4x13/16</t>
  </si>
  <si>
    <t>Dado imp lgo dob1/2" 3/4x13/16</t>
  </si>
  <si>
    <t>Extractor capuchon hex 1-1/8"</t>
  </si>
  <si>
    <t>Barra desmont llantas moto 12"</t>
  </si>
  <si>
    <t>Espatula de uña 26"x11/16"</t>
  </si>
  <si>
    <t>Balanceadora llanta diam 28"</t>
  </si>
  <si>
    <t>Llave de artillería fosfatizada doble boca hexagonal combinada, 1-1/2", 13/16"</t>
  </si>
  <si>
    <t>Barra fosf p/llave arti 11/16"</t>
  </si>
  <si>
    <t>Barra fosf p/llave arti 7/8"</t>
  </si>
  <si>
    <t>Barra fosf p/llave arti 3/4"</t>
  </si>
  <si>
    <t>Llave d/cruz fosf multi 18"</t>
  </si>
  <si>
    <t>Llave d/cruz fosf 18"</t>
  </si>
  <si>
    <t>Llave d/cruz fosf 20"</t>
  </si>
  <si>
    <t>Jgo dados p/sens oxi y ace 7pz</t>
  </si>
  <si>
    <t>Dado p/sensor oxig 3/8", 7/8"</t>
  </si>
  <si>
    <t>Llave univ quitar filt 3-1/2"</t>
  </si>
  <si>
    <t>Llave universal para quitar filtros de 3-1/2" a 3-3/4"</t>
  </si>
  <si>
    <t>Llave d/lona filt 1/2" 0 a 6"</t>
  </si>
  <si>
    <t>Llave camio quitar filt 4-3/8"</t>
  </si>
  <si>
    <t>Llave de camión  para quitar filtros de 4-3/8" a 5-5/8"</t>
  </si>
  <si>
    <t>Llave autoajus 3 braz 2-7/16"</t>
  </si>
  <si>
    <t>Llave univ quitar filt 2-3/4"</t>
  </si>
  <si>
    <t>Llave universal para quitar filtros de 2-3/4" a 3-1/8"</t>
  </si>
  <si>
    <t>Llave autoa quitar filt 2-1/2"</t>
  </si>
  <si>
    <t>Llave autoajustable para quitar filtros de 3/8" de 2-1/2" a 3-1/8"</t>
  </si>
  <si>
    <t>Llave autoa quitar filt 3-1/8"</t>
  </si>
  <si>
    <t>Llave autoajustable para quitar filtros de 3/8" de 3-1/8" a 3-7/8"</t>
  </si>
  <si>
    <t>Receptor aceite graved 65lt</t>
  </si>
  <si>
    <t>Receptor aceite graved 90lt</t>
  </si>
  <si>
    <t>Receptor aceite succion 65Lt</t>
  </si>
  <si>
    <t>Jgo bloq arbol levas motor 6pz</t>
  </si>
  <si>
    <t>Jgo ins/remov sello arbol 24pz</t>
  </si>
  <si>
    <t>Repuesto de pied p/2390 suave</t>
  </si>
  <si>
    <t>Repuesto de pied p/2390 fino</t>
  </si>
  <si>
    <t>Calibrador p/ignicion 23 hojas</t>
  </si>
  <si>
    <t>Calibrador extlgo 25 hojas</t>
  </si>
  <si>
    <t>Bruñidor p/cilind motor 2 a 7"</t>
  </si>
  <si>
    <t>Repuesto de pied p/2391 3pz</t>
  </si>
  <si>
    <t>Dado para bujía con neopreno cuadro de 3/8", 5/8" en pulgadas</t>
  </si>
  <si>
    <t>Dado para bujía con neopreno cuadro de 3/8", 13/16" en pulgadas</t>
  </si>
  <si>
    <t>Dado para bujía con neopreno cuadro de 1/2", 5/8" en pulgadas</t>
  </si>
  <si>
    <t>Dado para bujía con neopreno cuadro de 1/2", 13/16" en pulgadas</t>
  </si>
  <si>
    <t>Jgo seg p/cad de tiempo 5pz</t>
  </si>
  <si>
    <t>Pinza p/remov capucho buj 3/4"</t>
  </si>
  <si>
    <t>Pinza opresora res valv 7/8"</t>
  </si>
  <si>
    <t>Jgo remov inst bom altern 11pz</t>
  </si>
  <si>
    <t>Opresor band acanalado 3" a 5"</t>
  </si>
  <si>
    <t>Jgo opresor anillos 7pz</t>
  </si>
  <si>
    <t>Pinza p/abraz 2", 8-1/2"</t>
  </si>
  <si>
    <t>Probador presion escape motor</t>
  </si>
  <si>
    <t>Asentador valv 1-1/8 a 1-3/8"</t>
  </si>
  <si>
    <t>Adaptador verif comp M14x1.25</t>
  </si>
  <si>
    <t>Adaptador verif comp M10x1.00</t>
  </si>
  <si>
    <t>Adaptador verif comp inyect</t>
  </si>
  <si>
    <t>Adaptador verif comp M10x1.25</t>
  </si>
  <si>
    <t>Adaptador p/verif motor 2340D</t>
  </si>
  <si>
    <t>Adaptador verif comp M8x1.00</t>
  </si>
  <si>
    <t>Adaptador verif comp M12x1.25</t>
  </si>
  <si>
    <t>Adaptador verif comp M24x1.50</t>
  </si>
  <si>
    <t>Cables pasa corriente 2.5m</t>
  </si>
  <si>
    <t>Pinzas terminal cab bat 7-3/8"</t>
  </si>
  <si>
    <t>Probador chispa en linea 28V</t>
  </si>
  <si>
    <t>Jgo comp resort susp Mcphe 2pz</t>
  </si>
  <si>
    <t>Charola mag circ 15cm</t>
  </si>
  <si>
    <t>Charola mag rect 14x24cm</t>
  </si>
  <si>
    <t>Charola mag rect 28x30cm</t>
  </si>
  <si>
    <t>Carrete manguera 3/8", 15.2m</t>
  </si>
  <si>
    <t>Carrete manguera 1/2", 15.2m</t>
  </si>
  <si>
    <t>Repuesto rued cama p/9991A</t>
  </si>
  <si>
    <t>Repuestos de ruedas para cama para mecánico, 9991A</t>
  </si>
  <si>
    <t>Repuesto rued cama p/9995A</t>
  </si>
  <si>
    <t>Repuestos de ruedas para cama para mecánico, 9995A</t>
  </si>
  <si>
    <t>Levantador mag 1.6kg</t>
  </si>
  <si>
    <t>Levantador mag 3.6kg</t>
  </si>
  <si>
    <t>Levantador mag pta art 3.6kg</t>
  </si>
  <si>
    <t>Levantador mag c/tenaza 5kg</t>
  </si>
  <si>
    <t>Removedor grapas tapiceria 6"</t>
  </si>
  <si>
    <t>Removedor d/carbon 6"</t>
  </si>
  <si>
    <t>Jgo p/restaurar rosca 48pz</t>
  </si>
  <si>
    <t>Tapete cubre salpicad 99x49cm</t>
  </si>
  <si>
    <t>Elevador hidraulic 10000lb trv</t>
  </si>
  <si>
    <t>Gato hidraulic patin comp 2.5t</t>
  </si>
  <si>
    <t>Gato hidraulic patin comp 3t</t>
  </si>
  <si>
    <t>Gato hidraulic patin comp 4t</t>
  </si>
  <si>
    <t>Gato hidráulico de patín compacto, 4 ton</t>
  </si>
  <si>
    <t>Pluma hidroneum pleg 2t</t>
  </si>
  <si>
    <t>Pluma hidraulic pleg levant 1t</t>
  </si>
  <si>
    <t>Pluma hidraulic pleg levant 2t</t>
  </si>
  <si>
    <t>Aceite aflojatodo dielec 110ml</t>
  </si>
  <si>
    <t>Aceite aflojatodo dielec 235ml</t>
  </si>
  <si>
    <t>Bomba extract aceite p/cub</t>
  </si>
  <si>
    <t>Bomba trasva diaf 16.7Lt p/min</t>
  </si>
  <si>
    <t>Bomba de trasvase de diafragma, suministro 16.7 Lt por minuto</t>
  </si>
  <si>
    <t>Bomba transfer 100ml</t>
  </si>
  <si>
    <t>Inyect grasa dos man 400g</t>
  </si>
  <si>
    <t>Inyect grasa dos man 400g ref</t>
  </si>
  <si>
    <t>Pistola control aceit mecan</t>
  </si>
  <si>
    <t>Pistola control aceit digital</t>
  </si>
  <si>
    <t>Multimetro dig gancho RMS verd</t>
  </si>
  <si>
    <t>Probador volt 24-1000V det mag</t>
  </si>
  <si>
    <t>Probador continuidad 2.5A</t>
  </si>
  <si>
    <t>Jgo hta p/medicion 5pz</t>
  </si>
  <si>
    <t>Flexomet carc ac inox 5mx30mm</t>
  </si>
  <si>
    <t>Flexomet carc ac inox 8mx30mm</t>
  </si>
  <si>
    <t>Flexomet carc ac inox 10mx30mm</t>
  </si>
  <si>
    <t>Flexometro plast 3m blist</t>
  </si>
  <si>
    <t>Flexometro plast 3m granel</t>
  </si>
  <si>
    <t>Flexometro plast 6m granel</t>
  </si>
  <si>
    <t>Flexometro plast 9m blist</t>
  </si>
  <si>
    <t>Flexometro plast 9m granel</t>
  </si>
  <si>
    <t>Compas medicion exterior 6"</t>
  </si>
  <si>
    <t>Compas medicion interior 6"</t>
  </si>
  <si>
    <t>Jgo comb d/compases 3pz</t>
  </si>
  <si>
    <t>Diablo para tambos 2 en 1, capacidad 500 kg</t>
  </si>
  <si>
    <t>Diablo bod 700kg</t>
  </si>
  <si>
    <t>Eslinga de poliéster redonda sin fin amarilla 5 m, 3 ton</t>
  </si>
  <si>
    <t>Eslinga de poliéster redonda sin fin amarilla 6 m, 3 ton</t>
  </si>
  <si>
    <t>Eslinga de poliéster redonda sin fin roja 3 m, 6 ton</t>
  </si>
  <si>
    <t>Eslinga de poliéster redonda sin fin roja 4 m, 6 ton</t>
  </si>
  <si>
    <t>Eslinga de poliéster redonda sin fin roja 6 m, 6 ton</t>
  </si>
  <si>
    <t>Eslinga de poliéster redonda sin fin naranja 4 m, 7 ton</t>
  </si>
  <si>
    <t>Eslinga de poliéster redonda sin fin naranja 6 m, 7 ton</t>
  </si>
  <si>
    <t>Eslinga de poliéster redonda sin fin naranja 8 m, 7 ton</t>
  </si>
  <si>
    <t>Eslinga de poliéster redonda sin fin azul 5 m, 9 ton</t>
  </si>
  <si>
    <t>Eslinga de poliéster redonda sin fin azul 7 m, 9 ton</t>
  </si>
  <si>
    <t>Polipasto elec 1 ram 0.5t</t>
  </si>
  <si>
    <t>Polipasto elec 1 ram 1t</t>
  </si>
  <si>
    <t>Polipasto elec 1 ram 2t</t>
  </si>
  <si>
    <t>Polipasto elec 2 ram 3t</t>
  </si>
  <si>
    <t>Polipasto manual 1 ram 0.5t</t>
  </si>
  <si>
    <t>Polipasto manual 1 ram 1t</t>
  </si>
  <si>
    <t>Polipasto manual 1 ram 2t</t>
  </si>
  <si>
    <t>Polipasto manual 2 ram 3t</t>
  </si>
  <si>
    <t>Polipasto manual 3 ram 8t</t>
  </si>
  <si>
    <t>Polipasto elec 2 ram 2t</t>
  </si>
  <si>
    <t>Polipasto elec 2 ram 5t</t>
  </si>
  <si>
    <t>Rack p/polipastos manuales 4pz</t>
  </si>
  <si>
    <t>Polipasto manual 2 ram 5t</t>
  </si>
  <si>
    <t>Polipasto manual 1 ramal, 1 ton, cadena 6 m</t>
  </si>
  <si>
    <t>Polipasto manual palanca 0.75t</t>
  </si>
  <si>
    <t>Polipasto manual palanca 1.5t</t>
  </si>
  <si>
    <t>Polipasto manual palanca 3.2t</t>
  </si>
  <si>
    <t>Polipasto manual palanca 3t</t>
  </si>
  <si>
    <t>Polipasto manual palanca 6t</t>
  </si>
  <si>
    <t>Sierra circ 7-1/4" Li-ion 20V</t>
  </si>
  <si>
    <t>Rotomartillo 1/2" 2 vel 850W</t>
  </si>
  <si>
    <t>Taladro espad 1/2" 850W 120V</t>
  </si>
  <si>
    <t>Cople conx rap lanz p/HG840</t>
  </si>
  <si>
    <t>Antorcha p/sold SOLM1020-BV</t>
  </si>
  <si>
    <t>Antorcha p/sold SOLM1025</t>
  </si>
  <si>
    <t>Cuello p/sold SOLM1020-BV</t>
  </si>
  <si>
    <t>Cuello p/sold SOLM1025</t>
  </si>
  <si>
    <t>Punta p/sold SOLM1020-BV .8mm</t>
  </si>
  <si>
    <t>Punta p/sold SOLM1020-BV 1mm</t>
  </si>
  <si>
    <t>Tobera p/sold SOLM1020-BV</t>
  </si>
  <si>
    <t>Tobera ant p/sold SOLM1025</t>
  </si>
  <si>
    <t>Casquillo p/sold SOLT1020-BV</t>
  </si>
  <si>
    <t>Boq ant p/sold SOLT1020-BV 5mm</t>
  </si>
  <si>
    <t>Boq ant p/sold SOLT1020-BV 6mm</t>
  </si>
  <si>
    <t>Boq ant p/sold SOLT1020-BV 7mm</t>
  </si>
  <si>
    <t>Capuchon p/sold SOLT1020-BV</t>
  </si>
  <si>
    <t>Collet ant p/SOLT1020-BV 1.6mm</t>
  </si>
  <si>
    <t>Collet ant p/SOLT1020-BV 2mm</t>
  </si>
  <si>
    <t>Collet ant p/SOLT1020-BV 2.4mm</t>
  </si>
  <si>
    <t>Ant p/cortad plasma CP1040-BV</t>
  </si>
  <si>
    <t>Ant p/corta plasma CP1060-220</t>
  </si>
  <si>
    <t>Boq p/cortad plasma CP1040-BV</t>
  </si>
  <si>
    <t>Boq p/corta plasma CP1060-220</t>
  </si>
  <si>
    <t>Difus p/cortad plasmaCP1040-BV</t>
  </si>
  <si>
    <t>Elect p/cortad plasmaCP1040-BV</t>
  </si>
  <si>
    <t>Elect p/corta plasm CP1060-220</t>
  </si>
  <si>
    <t>Punta p/corta plasma CP1040-BV</t>
  </si>
  <si>
    <t>Punta p/corta plasm CP1060-220</t>
  </si>
  <si>
    <t>Esquina mag p/sold 3-3/8" 30lb</t>
  </si>
  <si>
    <t>Esquina mag p/sold4-21/32"55lb</t>
  </si>
  <si>
    <t>Sierra p/cal neum UP881 32dt</t>
  </si>
  <si>
    <t>Disco p/cort UP874 3/8x1/16"</t>
  </si>
  <si>
    <t>Pistola imp neum 3/8" 75ft-lb</t>
  </si>
  <si>
    <t>Pistola imp neum 3/8" 280ft-lb</t>
  </si>
  <si>
    <t>Pistola imp neum 3/8" 400ft-lb</t>
  </si>
  <si>
    <t>Pistola imp neum 1/2"1000ft-lb</t>
  </si>
  <si>
    <t>Pistola imp neum 1/2" 500ft-lb</t>
  </si>
  <si>
    <t>Pistola imp neum 1/2" 420ft-lb</t>
  </si>
  <si>
    <t>Pistola imp neum 1/2" 510ft-lb</t>
  </si>
  <si>
    <t>Pistola imp neum 1/2" 442ft-lb</t>
  </si>
  <si>
    <t>Pistola imp neum 3/4"1100ft-lb</t>
  </si>
  <si>
    <t>Pistola imp neum 3/4"1400ft-lb</t>
  </si>
  <si>
    <t>Extens p/pistola imp neum 8"</t>
  </si>
  <si>
    <t>Pistola imp neum 1" 1500ft-lb</t>
  </si>
  <si>
    <t>Pistola imp neum 1" 1800ft-lb</t>
  </si>
  <si>
    <t>Pistola imp neum 1" 2580ft-lb</t>
  </si>
  <si>
    <t>Pistola imp neum 1" 1400ft-lb</t>
  </si>
  <si>
    <t>Repuesto vas pist p/pint PPG10</t>
  </si>
  <si>
    <t>Repuesto vas pist p/pint PPG17</t>
  </si>
  <si>
    <t>Broca prm ac alt vel 1/16"</t>
  </si>
  <si>
    <t>Broca prm ac alt vel 1/2"</t>
  </si>
  <si>
    <t>Broca prm ac alt vel 1/4"</t>
  </si>
  <si>
    <t>Broca prm ac alt vel 1/8"</t>
  </si>
  <si>
    <t>Broca prm ac alt vel 11/32"</t>
  </si>
  <si>
    <t>Broca prm ac alt vel 11/64"</t>
  </si>
  <si>
    <t>Broca prm ac alt vel 13/32"</t>
  </si>
  <si>
    <t>Broca prm ac alt vel 13/64"</t>
  </si>
  <si>
    <t>Broca prm ac alt vel 15/32"</t>
  </si>
  <si>
    <t>Broca prm ac alt vel 15/64"</t>
  </si>
  <si>
    <t>Broca prm ac alt vel 17/64"</t>
  </si>
  <si>
    <t>Broca prm ac alt vel 19/64"</t>
  </si>
  <si>
    <t>Broca prm ac alt vel 21/64"</t>
  </si>
  <si>
    <t>Broca prm ac alt vel 23/64"</t>
  </si>
  <si>
    <t>Broca prm ac alt vel 25/64"</t>
  </si>
  <si>
    <t>Broca prm ac alt vel 27/64"</t>
  </si>
  <si>
    <t>Broca prm ac alt vel 29/64"</t>
  </si>
  <si>
    <t>Broca prm ac alt vel 3/16"</t>
  </si>
  <si>
    <t>Broca prm ac alt vel 3/32"</t>
  </si>
  <si>
    <t>Broca prm ac alt vel 3/8"</t>
  </si>
  <si>
    <t>Broca prm ac alt vel 31/64"</t>
  </si>
  <si>
    <t>Broca prm ac alt vel 5/16"</t>
  </si>
  <si>
    <t>Broca prm ac alt vel 5/32"</t>
  </si>
  <si>
    <t>Broca prm ac alt vel 5/64"</t>
  </si>
  <si>
    <t>Broca prm ac alt vel 7/16"</t>
  </si>
  <si>
    <t>Broca prm ac alt vel 7/32"</t>
  </si>
  <si>
    <t>Broca prm ac alt vel 7/64"</t>
  </si>
  <si>
    <t>Broca prm ac alt vel 9/32"</t>
  </si>
  <si>
    <t>Broca prm ac alt vel 9/64"</t>
  </si>
  <si>
    <t>Jgo brocas prm ac alt vel 13pz</t>
  </si>
  <si>
    <t>Jgo brocas prm ac alt vel 15pz</t>
  </si>
  <si>
    <t>Jgo brocas prm ac alt vel 21pz</t>
  </si>
  <si>
    <t>Jgo brocas prm ac alt vel 29pz</t>
  </si>
  <si>
    <t>Broca prm ac alt vel 1"</t>
  </si>
  <si>
    <t>Broca prm ac alt vel 11/16"</t>
  </si>
  <si>
    <t>Broca prm ac alt vel 13/16"</t>
  </si>
  <si>
    <t>Broca prm ac alt vel 15/16"</t>
  </si>
  <si>
    <t>Broca prm ac alt vel 17/32"</t>
  </si>
  <si>
    <t>Broca prm ac alt vel 19/32"</t>
  </si>
  <si>
    <t>Broca prm ac alt vel 21/32"</t>
  </si>
  <si>
    <t>Broca prm ac alt vel 23/32"</t>
  </si>
  <si>
    <t>Broca prm ac alt vel 25/32"</t>
  </si>
  <si>
    <t>Broca prm ac alt vel 27/32"</t>
  </si>
  <si>
    <t>Broca prm ac alt vel 29/32"</t>
  </si>
  <si>
    <t>Broca prm ac alt vel 3/4"</t>
  </si>
  <si>
    <t>Broca prm ac alt vel 31/32"</t>
  </si>
  <si>
    <t>Broca prm ac alt vel 35/64"</t>
  </si>
  <si>
    <t>Broca prm ac alt vel 37/64"</t>
  </si>
  <si>
    <t>Broca prm ac alt vel 39/64"</t>
  </si>
  <si>
    <t>Broca prm ac alt vel 41/64"</t>
  </si>
  <si>
    <t>Broca prm ac alt vel 43/64"</t>
  </si>
  <si>
    <t>Broca prm ac alt vel 45/64"</t>
  </si>
  <si>
    <t>Broca prm ac alt vel 47/64"</t>
  </si>
  <si>
    <t>Broca prm ac alt vel 49/64"</t>
  </si>
  <si>
    <t>Broca prm ac alt vel 5/8"</t>
  </si>
  <si>
    <t>Broca prm ac alt vel 51/64"</t>
  </si>
  <si>
    <t>Broca prm ac alt vel 53/64"</t>
  </si>
  <si>
    <t>Broca prm ac alt vel 55/64"</t>
  </si>
  <si>
    <t>Broca prm ac alt vel 57/64"</t>
  </si>
  <si>
    <t>Broca prm ac alt vel 59/64"</t>
  </si>
  <si>
    <t>Broca prm ac alt vel 61/64"</t>
  </si>
  <si>
    <t>Broca prm ac alt vel 63/64"</t>
  </si>
  <si>
    <t>Broca prm ac alt vel 7/8"</t>
  </si>
  <si>
    <t>Broca prm ac alt vel 9/16"</t>
  </si>
  <si>
    <t>Jgo brocas nga ac alt vel 13pz</t>
  </si>
  <si>
    <t>Broca nga ac alt vel 1/16"</t>
  </si>
  <si>
    <t>Broca nga ac alt vel 1/2"</t>
  </si>
  <si>
    <t>Broca nga ac alt vel 1/32"</t>
  </si>
  <si>
    <t>Broca nga ac alt vel 1/4"</t>
  </si>
  <si>
    <t>Broca nga ac alt vel 1/64"</t>
  </si>
  <si>
    <t>Broca nga ac alt vel 1/8"</t>
  </si>
  <si>
    <t>Broca nga ac alt vel 10mm</t>
  </si>
  <si>
    <t>Broca nga ac alt vel10.5mm</t>
  </si>
  <si>
    <t>Broca nga ac alt vel 1mm</t>
  </si>
  <si>
    <t>Broca nga ac alt vel 11/16"</t>
  </si>
  <si>
    <t>Broca nga ac alt vel 11/32"</t>
  </si>
  <si>
    <t>Broca nga ac alt vel 11/64"</t>
  </si>
  <si>
    <t>Broca nga ac alt vel 11mm</t>
  </si>
  <si>
    <t>Broca nga ac alt vel11.5mm</t>
  </si>
  <si>
    <t>Broca nga ac alt vel 1.1mm</t>
  </si>
  <si>
    <t>Broca nga ac alt vel 12mm</t>
  </si>
  <si>
    <t>Broca nga ac alt vel12.5mm</t>
  </si>
  <si>
    <t>Broca nga ac alt vel 1.2mm</t>
  </si>
  <si>
    <t>Broca nga ac alt vel 13/32"</t>
  </si>
  <si>
    <t>Broca nga ac alt vel 13/64"</t>
  </si>
  <si>
    <t>Broca nga ac alt vel 13mm</t>
  </si>
  <si>
    <t>Broca nga ac alt vel 1.3mm</t>
  </si>
  <si>
    <t>Broca nga ac alt vel 1.4mm</t>
  </si>
  <si>
    <t>Broca nga ac alt vel 15/32"</t>
  </si>
  <si>
    <t>Broca nga ac alt vel 15/64"</t>
  </si>
  <si>
    <t>Broca nga ac alt vel 1.5mm</t>
  </si>
  <si>
    <t>Broca nga ac alt vel 1.6mm</t>
  </si>
  <si>
    <t>Broca nga ac alt vel 17/32"</t>
  </si>
  <si>
    <t>Broca nga ac alt vel 17/64"</t>
  </si>
  <si>
    <t>Broca nga ac alt vel 1.7mm</t>
  </si>
  <si>
    <t>Broca nga ac alt vel 1.8mm</t>
  </si>
  <si>
    <t>Broca nga ac alt vel 19/32"</t>
  </si>
  <si>
    <t>Broca nga ac alt vel 19/64"</t>
  </si>
  <si>
    <t>Broca nga ac alt vel 1.9mm</t>
  </si>
  <si>
    <t>Broca nga ac alt vel 2mm</t>
  </si>
  <si>
    <t>Broca nga ac alt vel 21/32"</t>
  </si>
  <si>
    <t>Broca nga ac alt vel 21/64"</t>
  </si>
  <si>
    <t>Broca nga ac alt vel 25/64"</t>
  </si>
  <si>
    <t>Broca nga ac alt vel 2.5mm</t>
  </si>
  <si>
    <t>Broca nga ac alt vel 27/64"</t>
  </si>
  <si>
    <t>Broca nga ac alt vel 29/64"</t>
  </si>
  <si>
    <t>Broca nga ac alt vel 3/16"</t>
  </si>
  <si>
    <t>Broca nga ac alt vel 3/32"</t>
  </si>
  <si>
    <t>Broca nga ac alt vel 3/4"</t>
  </si>
  <si>
    <t>Broca nga ac alt vel 3/64"</t>
  </si>
  <si>
    <t>Broca nga ac alt vel 3/8"</t>
  </si>
  <si>
    <t>Broca nga ac alt vel 3mm</t>
  </si>
  <si>
    <t>Broca nga ac alt vel 31/64"</t>
  </si>
  <si>
    <t>Broca nga ac alt vel 3.5mm</t>
  </si>
  <si>
    <t>Broca nga ac alt vel 4mm</t>
  </si>
  <si>
    <t>Broca nga ac alt vel 4.5mm</t>
  </si>
  <si>
    <t>Broca nga ac alt vel 5/16"</t>
  </si>
  <si>
    <t>Broca nga ac alt vel 5/32"</t>
  </si>
  <si>
    <t>Broca nga ac alt vel 5/64"</t>
  </si>
  <si>
    <t>Broca nga ac alt vel 5/8"</t>
  </si>
  <si>
    <t>Broca nga ac alt vel 5mm</t>
  </si>
  <si>
    <t>Broca nga ac alt vel 5.5mm</t>
  </si>
  <si>
    <t>Broca nga ac alt vel 6mm</t>
  </si>
  <si>
    <t>Broca nga ac alt vel 6.5mm</t>
  </si>
  <si>
    <t>Broca nga ac alt vel 7/16"</t>
  </si>
  <si>
    <t>Broca nga ac alt vel 7/32"</t>
  </si>
  <si>
    <t>Broca nga ac alt vel 7/64"</t>
  </si>
  <si>
    <t>Broca nga ac alt vel 7mm</t>
  </si>
  <si>
    <t>Broca nga ac alt vel 7.5mm</t>
  </si>
  <si>
    <t>Broca nga ac alt vel 8mm</t>
  </si>
  <si>
    <t>Broca nga ac alt vel 8.5mm</t>
  </si>
  <si>
    <t>Broca nga ac alt vel 9/16"</t>
  </si>
  <si>
    <t>Broca nga ac alt vel 9/32"</t>
  </si>
  <si>
    <t>Broca nga ac alt vel 9/64"</t>
  </si>
  <si>
    <t>Broca nga ac alt vel 9mm</t>
  </si>
  <si>
    <t>Broca nga ac alt vel 9.5mm</t>
  </si>
  <si>
    <t>Broca nga ac alt vel alf let A</t>
  </si>
  <si>
    <t>Broca nga ac alt vel alf let B</t>
  </si>
  <si>
    <t>Broca nga ac alt vel alf let C</t>
  </si>
  <si>
    <t>Broca nga ac alt vel alf let D</t>
  </si>
  <si>
    <t>Broca nga ac alt vel alf let E</t>
  </si>
  <si>
    <t>Broca nga ac alt vel alf let F</t>
  </si>
  <si>
    <t>Broca nga ac alt vel alf let G</t>
  </si>
  <si>
    <t>Broca nga ac alt vel alf let H</t>
  </si>
  <si>
    <t>Broca nga ac alt vel alf let I</t>
  </si>
  <si>
    <t>Broca nga ac alt vel alf let J</t>
  </si>
  <si>
    <t>Broca nga ac alt vel alf let K</t>
  </si>
  <si>
    <t>Broca nga ac alt vel alf let L</t>
  </si>
  <si>
    <t>Broca nga ac alt vel alf let M</t>
  </si>
  <si>
    <t>Broca nga ac alt vel alf let N</t>
  </si>
  <si>
    <t>Broca nga ac alt vel alf let O</t>
  </si>
  <si>
    <t>Broca nga ac alt vel alf let P</t>
  </si>
  <si>
    <t>Broca nga ac alt vel alf let Q</t>
  </si>
  <si>
    <t>Broca nga ac alt vel alf let R</t>
  </si>
  <si>
    <t>Broca nga ac alt vel alf let S</t>
  </si>
  <si>
    <t>Broca nga ac alt vel alf let T</t>
  </si>
  <si>
    <t>Broca nga ac alt vel alf let U</t>
  </si>
  <si>
    <t>Broca nga ac alt vel alf let V</t>
  </si>
  <si>
    <t>Broca nga ac alt vel alf let W</t>
  </si>
  <si>
    <t>Broca nga ac alt vel alf let X</t>
  </si>
  <si>
    <t>Broca nga ac alt vel alf let Y</t>
  </si>
  <si>
    <t>Broca nga ac alt vel alf let Z</t>
  </si>
  <si>
    <t>Jgo brocas nga num ac alt 60pz</t>
  </si>
  <si>
    <t>Broca nga ac alt vel num #1</t>
  </si>
  <si>
    <t>Broca nga ac alt vel num #10</t>
  </si>
  <si>
    <t>Broca nga ac alt vel num #11</t>
  </si>
  <si>
    <t>Broca nga ac alt vel num #12</t>
  </si>
  <si>
    <t>Broca nga ac alt vel num #13</t>
  </si>
  <si>
    <t>Broca nga ac alt vel num #14</t>
  </si>
  <si>
    <t>Broca nga ac alt vel num #15</t>
  </si>
  <si>
    <t>Broca nga ac alt vel num #17</t>
  </si>
  <si>
    <t>Broca nga ac alt vel num #18</t>
  </si>
  <si>
    <t>Broca nga ac alt vel num #19</t>
  </si>
  <si>
    <t>Broca nga ac alt vel num #2</t>
  </si>
  <si>
    <t>Broca nga ac alt vel num #21</t>
  </si>
  <si>
    <t>Broca nga ac alt vel num #22</t>
  </si>
  <si>
    <t>Broca nga ac alt vel num #23</t>
  </si>
  <si>
    <t>Broca nga ac alt vel num #24</t>
  </si>
  <si>
    <t>Broca nga ac alt vel num #25</t>
  </si>
  <si>
    <t>Broca nga ac alt vel num #26</t>
  </si>
  <si>
    <t>Broca nga ac alt vel num #27</t>
  </si>
  <si>
    <t>Broca nga ac alt vel num #28</t>
  </si>
  <si>
    <t>Broca nga ac alt vel num #29</t>
  </si>
  <si>
    <t>Broca nga ac alt vel num #30</t>
  </si>
  <si>
    <t>Broca nga ac alt vel num #31</t>
  </si>
  <si>
    <t>Broca nga ac alt vel num #32</t>
  </si>
  <si>
    <t>Broca nga ac alt vel num #33</t>
  </si>
  <si>
    <t>Broca nga ac alt vel num #34</t>
  </si>
  <si>
    <t>Broca nga ac alt vel num #35</t>
  </si>
  <si>
    <t>Broca nga ac alt vel num #36</t>
  </si>
  <si>
    <t>Broca nga ac alt vel num #37</t>
  </si>
  <si>
    <t>Broca nga ac alt vel num #38</t>
  </si>
  <si>
    <t>Broca nga ac alt vel num #39</t>
  </si>
  <si>
    <t>Broca nga ac alt vel num #4</t>
  </si>
  <si>
    <t>Broca nga ac alt vel num #40</t>
  </si>
  <si>
    <t>Broca nga ac alt vel num #41</t>
  </si>
  <si>
    <t>Broca nga ac alt vel num #42</t>
  </si>
  <si>
    <t>Broca nga ac alt vel num #43</t>
  </si>
  <si>
    <t>Broca nga ac alt vel num #44</t>
  </si>
  <si>
    <t>Broca nga ac alt vel num #45</t>
  </si>
  <si>
    <t>Broca nga ac alt vel num #46</t>
  </si>
  <si>
    <t>Broca nga ac alt vel num #47</t>
  </si>
  <si>
    <t>Broca nga ac alt vel num #48</t>
  </si>
  <si>
    <t>Broca nga ac alt vel num #49</t>
  </si>
  <si>
    <t>Broca nga ac alt vel num #5</t>
  </si>
  <si>
    <t>Broca nga ac alt vel num #50</t>
  </si>
  <si>
    <t>Broca nga ac alt vel num #51</t>
  </si>
  <si>
    <t>Broca nga ac alt vel num #52</t>
  </si>
  <si>
    <t>Broca nga ac alt vel num #53</t>
  </si>
  <si>
    <t>Broca nga ac alt vel num #54</t>
  </si>
  <si>
    <t>Broca nga ac alt vel num #55</t>
  </si>
  <si>
    <t>Broca nga ac alt vel num #56</t>
  </si>
  <si>
    <t>Broca nga ac alt vel num #57</t>
  </si>
  <si>
    <t>Broca nga ac alt vel num #58</t>
  </si>
  <si>
    <t>Broca nga ac alt vel num #59</t>
  </si>
  <si>
    <t>Broca nga ac alt vel num #6</t>
  </si>
  <si>
    <t>Broca nga ac alt vel num #60</t>
  </si>
  <si>
    <t>Broca nga ac alt vel num #61</t>
  </si>
  <si>
    <t>Broca nga ac alt vel num #62</t>
  </si>
  <si>
    <t>Broca nga ac alt vel num #63</t>
  </si>
  <si>
    <t>Broca nga ac alt vel num #64</t>
  </si>
  <si>
    <t>Broca nga ac alt vel num #65</t>
  </si>
  <si>
    <t>Broca nga ac alt vel num #66</t>
  </si>
  <si>
    <t>Broca nga ac alt vel num #67</t>
  </si>
  <si>
    <t>Broca nga ac alt vel num #68</t>
  </si>
  <si>
    <t>Broca nga ac alt vel num #69</t>
  </si>
  <si>
    <t>Broca nga ac alt vel num #7</t>
  </si>
  <si>
    <t>Broca nga ac alt vel num #70</t>
  </si>
  <si>
    <t>Broca nga ac alt vel num #71</t>
  </si>
  <si>
    <t>Broca nga ac alt vel num #72</t>
  </si>
  <si>
    <t>Broca nga ac alt vel num #74</t>
  </si>
  <si>
    <t>Broca nga ac alt vel num #75</t>
  </si>
  <si>
    <t>Broca nga ac alt vel num #76</t>
  </si>
  <si>
    <t>Broca nga ac alt vel num #77</t>
  </si>
  <si>
    <t>Broca nga ac alt vel num #78</t>
  </si>
  <si>
    <t>Broca nga ac alt vel num #79</t>
  </si>
  <si>
    <t>Broca nga ac alt vel num #8</t>
  </si>
  <si>
    <t>Broca nga ac alt vel num #80</t>
  </si>
  <si>
    <t>Broca nga ac alt vel num #9</t>
  </si>
  <si>
    <t>Broca nga ac al vel 1/64"</t>
  </si>
  <si>
    <t>Broca nga ac al vel 1/8"</t>
  </si>
  <si>
    <t>Broca nga ac al vel 11/16"</t>
  </si>
  <si>
    <t>Broca nga ac al vel 11/32</t>
  </si>
  <si>
    <t>Broca nga ac al vel 11/64"</t>
  </si>
  <si>
    <t>Broca nga ac al vel 13/32"</t>
  </si>
  <si>
    <t>Broca nga ac al vel 13/64"</t>
  </si>
  <si>
    <t>Broca nga ac al vel 15/32"</t>
  </si>
  <si>
    <t>Broca nga ac al vel 15/64"</t>
  </si>
  <si>
    <t>Broca nga ac al vel 17/32"</t>
  </si>
  <si>
    <t>Broca nga ac al vel 17/64"</t>
  </si>
  <si>
    <t>Broca nga ac al vel 19/32"</t>
  </si>
  <si>
    <t>Broca nga ac al vel 19/64"</t>
  </si>
  <si>
    <t>Broca nga ac al vel 21/32"</t>
  </si>
  <si>
    <t>Broca nga ac al vel 21/64"</t>
  </si>
  <si>
    <t>Broca nga ac al vel 25/64"</t>
  </si>
  <si>
    <t>Broca nga ac al vel 27/64"</t>
  </si>
  <si>
    <t>Broca nga ac al vel 29/64"</t>
  </si>
  <si>
    <t>Broca nga ac al vel 3/16"</t>
  </si>
  <si>
    <t>Broca nga ac al vel 3/32"</t>
  </si>
  <si>
    <t>Broca nga ac al vel 3/4"</t>
  </si>
  <si>
    <t>Broca nga ac al vel 3/64"</t>
  </si>
  <si>
    <t>Broca nga ac al vel 3/8"</t>
  </si>
  <si>
    <t>Broca nga ac al vel 31/64"</t>
  </si>
  <si>
    <t>Broca nga ac al vel 33/64"</t>
  </si>
  <si>
    <t>Broca nga ac al vel 35/64"</t>
  </si>
  <si>
    <t>Broca nga ac al vel 37/64"</t>
  </si>
  <si>
    <t>Broca nga ac al vel 39/64"</t>
  </si>
  <si>
    <t>Broca nga ac al vel 41/64"</t>
  </si>
  <si>
    <t>Broca nga ac al vel 43/64"</t>
  </si>
  <si>
    <t>Broca nga ac al vel 5/16"</t>
  </si>
  <si>
    <t>Broca nga ac al vel 5/32"</t>
  </si>
  <si>
    <t>Broca nga ac al vel 5/64"</t>
  </si>
  <si>
    <t>Broca nga ac al vel 5/8"</t>
  </si>
  <si>
    <t>Broca nga ac al vel 7/16"</t>
  </si>
  <si>
    <t>Broca nga ac al vel 7/32"</t>
  </si>
  <si>
    <t>Broca nga ac al vel 7/64"</t>
  </si>
  <si>
    <t>Broca nga ac al vel 9/16"</t>
  </si>
  <si>
    <t>Broca nga ac al vel 9/32"</t>
  </si>
  <si>
    <t>Broca nga ac al vel 9/64"</t>
  </si>
  <si>
    <t>Broca nga ac al vel 1/2" blist</t>
  </si>
  <si>
    <t>Broca nga ac al vel 1/4" blist</t>
  </si>
  <si>
    <t>Broca nga ac al vel11/64"blist</t>
  </si>
  <si>
    <t>Broca nga ac al vel13/64"blist</t>
  </si>
  <si>
    <t>Broca nga ac al vel 3/16"blist</t>
  </si>
  <si>
    <t>Broca nga ac al vel 3/4" blist</t>
  </si>
  <si>
    <t>Broca nga ac al vel 3/8" blist</t>
  </si>
  <si>
    <t>Broca nga ac al vel 5/16"blist</t>
  </si>
  <si>
    <t>Broca nga ac al vel 5/32"blist</t>
  </si>
  <si>
    <t>Broca nga ac al vel 5/8" blist</t>
  </si>
  <si>
    <t>Broca nga ac al vel 7/16"blist</t>
  </si>
  <si>
    <t>Broca nga ac al vel 7/32"blist</t>
  </si>
  <si>
    <t>Broca nga ac al vel 9/16"blist</t>
  </si>
  <si>
    <t>Broca nga ac al vel 9/32"blist</t>
  </si>
  <si>
    <t>Broca nga ac al vel 9/64"blist</t>
  </si>
  <si>
    <t>Broca cent ac alt vel #2 5/64"</t>
  </si>
  <si>
    <t>Broca cent ac alt vel #3 7/64"</t>
  </si>
  <si>
    <t>Carda cop tr 5"x0.50mm M14</t>
  </si>
  <si>
    <t>Carda cop tr 1-1/8"x0.35mm1/4"</t>
  </si>
  <si>
    <t>Carda cop tr 1-1/8"x0.50mm1/4"</t>
  </si>
  <si>
    <t>Carda cop tr 3"x0.35mm 5/8"</t>
  </si>
  <si>
    <t>Carda cop tr 3"x0.35mm M14</t>
  </si>
  <si>
    <t>Carda cop tr 4"x0.35mm 5/8"</t>
  </si>
  <si>
    <t>Carda cop tr 4"x0.35mm M14</t>
  </si>
  <si>
    <t>Carda cop tr 3"x0.50mm 5/8"</t>
  </si>
  <si>
    <t>Carda cop tr 3"x0.50mm M14</t>
  </si>
  <si>
    <t>Carda cop tr 4"x0.50mm 5/8"</t>
  </si>
  <si>
    <t>Carda cop tr 4"x0.50mm M14</t>
  </si>
  <si>
    <t>Carda cop tr 5"x0.50mm 5/8"</t>
  </si>
  <si>
    <t>Carda cop ond 3"x0.35mm 5/8</t>
  </si>
  <si>
    <t>Carda cop ond 3"x0.35mm M14</t>
  </si>
  <si>
    <t>Carda cop ond 4"x0.35mm 5/8"</t>
  </si>
  <si>
    <t>Carda cop ond 4"x0.35mm M14</t>
  </si>
  <si>
    <t>Carda cop ond 5"x0.50mm 5/8"</t>
  </si>
  <si>
    <t>Carda cop ond 5"x0.50mm M14</t>
  </si>
  <si>
    <t>Carda cop ond 1-3/4x0.17mm1/4"</t>
  </si>
  <si>
    <t>Carda cop ond 2-3/4x0.17mm1/4"</t>
  </si>
  <si>
    <t>Carda cop ond 3/4"x0.30mm 1/4"</t>
  </si>
  <si>
    <t>Carda cop ond 1"x0.30mm 1/4"</t>
  </si>
  <si>
    <t>Carda cop ond 1-1/8x0.30mm1/4"</t>
  </si>
  <si>
    <t>Carda cop ond 1-3/4x0.30mm1/4"</t>
  </si>
  <si>
    <t>Carda cop ond 2-3/4x0.30mm1/4"</t>
  </si>
  <si>
    <t>Carda circ tr 4"x0.35mm 5/8"</t>
  </si>
  <si>
    <t>Carda circ tr 4"x0.35mm M14</t>
  </si>
  <si>
    <t>Carda circ tr 4"x0.50mm 5/8"</t>
  </si>
  <si>
    <t>Carda circ tr 4"x0.50mm M14</t>
  </si>
  <si>
    <t>Carda circ tr 7"x0.50mm 7/8"</t>
  </si>
  <si>
    <t>Carda circ tr 6"x0.35mm 5/8"</t>
  </si>
  <si>
    <t>Carda circ tr 6"x0.35mm M14</t>
  </si>
  <si>
    <t>Carda circ tr 6"x0.40mm 5/8"</t>
  </si>
  <si>
    <t>Carda circ tr 6"x0.40mm M14</t>
  </si>
  <si>
    <t>Carda circ tr 3"x0.35mm 1/4"</t>
  </si>
  <si>
    <t>Carda circ ond 1-1/2x0.17mm1/4</t>
  </si>
  <si>
    <t>Carda circ ond 2"x0.17mm 1/4"</t>
  </si>
  <si>
    <t>Carda circ ond 3"x0.17mm 1/4"</t>
  </si>
  <si>
    <t>Carda circ ond 4"x0.17mm 1/4"</t>
  </si>
  <si>
    <t>Carda circ ond 2"x0.30mm 1/4"</t>
  </si>
  <si>
    <t>Carda circ ond 3"x0.30mm 1/4"</t>
  </si>
  <si>
    <t>Carda circ ond 4"x0.30mm 1/4"</t>
  </si>
  <si>
    <t>Carda circ ond 6x0.35mm 1-1/4"</t>
  </si>
  <si>
    <t>Carda circ ond 8x0.35mm 1-1/4"</t>
  </si>
  <si>
    <t>Carda circ ond 2-3/4x0.30mm1/4</t>
  </si>
  <si>
    <t>Guia p/corta anul 6.35"x77mm</t>
  </si>
  <si>
    <t>Repuesto navaj p/CUTU4 10pz</t>
  </si>
  <si>
    <t>Arco segueta alt tens erg 12"</t>
  </si>
  <si>
    <t>Hacha talad forjada mgo fv 14"</t>
  </si>
  <si>
    <t>Hacha talad forjada mgo fv 28"</t>
  </si>
  <si>
    <t>Hacha talad forjada mgo fv 9"</t>
  </si>
  <si>
    <t>Motosierra a gasolina 18", 49.8 cc</t>
  </si>
  <si>
    <t>Motosierra a gasolina 20", 54 cc</t>
  </si>
  <si>
    <t>Plato p/allanad AG836, AG736</t>
  </si>
  <si>
    <t>Guia para cable 15m</t>
  </si>
  <si>
    <t>Guia para cable 30m</t>
  </si>
  <si>
    <t>Guia para cable 60m</t>
  </si>
  <si>
    <t>Jgo arnes posicionam 36-40 5pz</t>
  </si>
  <si>
    <t>Jgo arnes posicionam 40-44 5pz</t>
  </si>
  <si>
    <t>Goggles seg panoramico transp</t>
  </si>
  <si>
    <t>Bandola d/posicion ajust ref</t>
  </si>
  <si>
    <t>Faja dbe malla heb alt vis CH</t>
  </si>
  <si>
    <t>Faja dbe malla heb alt vis EEG</t>
  </si>
  <si>
    <t>Faja dbe malla heb alt vis G</t>
  </si>
  <si>
    <t>Faja dbe malla heb alt vis M</t>
  </si>
  <si>
    <t>Faja dbe malla heb alt vis EG</t>
  </si>
  <si>
    <t>Faja rigida heb alt vis G</t>
  </si>
  <si>
    <t>Faja rigida heb alt vis M</t>
  </si>
  <si>
    <t>Faja rigida heb alt vis EG</t>
  </si>
  <si>
    <t>Traje imperm ref term M 2pz</t>
  </si>
  <si>
    <t>Traje imperm ref term G 2pz</t>
  </si>
  <si>
    <t>Traje imperm ref term EG 2pz</t>
  </si>
  <si>
    <t>Traje imperm ref term EEG 2pz</t>
  </si>
  <si>
    <t>Traje imperm alt vis M 2pz</t>
  </si>
  <si>
    <t>Traje imperm alt vis G 2pz</t>
  </si>
  <si>
    <t>Traje imperm alt vis EG 2pz</t>
  </si>
  <si>
    <t>Traje imperm alt vis EEG 2pz</t>
  </si>
  <si>
    <t>Mandil carnaza p/sold ngo 1m</t>
  </si>
  <si>
    <t>USGEC</t>
  </si>
  <si>
    <t>Guantes nailon c/nitril esp CH</t>
  </si>
  <si>
    <t>USGEM</t>
  </si>
  <si>
    <t>Guantes nailon c/nitril esp M</t>
  </si>
  <si>
    <t>USGEG</t>
  </si>
  <si>
    <t>Guantes nailon c/nitril esp G</t>
  </si>
  <si>
    <t>USGEX</t>
  </si>
  <si>
    <t>Guantes nailon c/nitril esp EG</t>
  </si>
  <si>
    <t>USGHC</t>
  </si>
  <si>
    <t>USGHM</t>
  </si>
  <si>
    <t>USGHG</t>
  </si>
  <si>
    <t>USGHX</t>
  </si>
  <si>
    <t>Botas seg casual c/casq mx#30</t>
  </si>
  <si>
    <t>Botas seg casual c/casq mx#25</t>
  </si>
  <si>
    <t>Botas seg casual c/casq mx#26</t>
  </si>
  <si>
    <t>Botas seg casual c/casq mx#27</t>
  </si>
  <si>
    <t>Botas seg casual c/casq mx#28</t>
  </si>
  <si>
    <t>Botas seg casual c/casq mx#29</t>
  </si>
  <si>
    <t>Botas seg sport c/casq mx#30</t>
  </si>
  <si>
    <t>Botas seg sport c/casq mx#25</t>
  </si>
  <si>
    <t>Botas seg sport c/casq mx#26</t>
  </si>
  <si>
    <t>Botas seg sport c/casq mx#26.5</t>
  </si>
  <si>
    <t>Botas seg sport c/casq mx#27</t>
  </si>
  <si>
    <t>Botas seg sport c/casq mx#28</t>
  </si>
  <si>
    <t>Botas seg sport c/casq mx#29</t>
  </si>
  <si>
    <t>Botas seg roper c/casq mx#30</t>
  </si>
  <si>
    <t>Botas seg roper c/casq mx#24</t>
  </si>
  <si>
    <t>Botas seg roper c/casq mx#25</t>
  </si>
  <si>
    <t>Botas seg roper c/casq mx#26</t>
  </si>
  <si>
    <t>Botas seg roper c/casq mx#26.5</t>
  </si>
  <si>
    <t>Botas seg roper c/casq mx#27</t>
  </si>
  <si>
    <t>Botas seg roper c/casq mx#27.5</t>
  </si>
  <si>
    <t>Botas seg roper c/casq mx#28</t>
  </si>
  <si>
    <t>Botas seg roper c/casq mx#28.5</t>
  </si>
  <si>
    <t>Botas seg roper c/casq mx#29</t>
  </si>
  <si>
    <t>Botas seg tact c/casq mx#30</t>
  </si>
  <si>
    <t>Botas seg tact c/casq mx#26</t>
  </si>
  <si>
    <t>Botas seg tact c/casq mx#26.5</t>
  </si>
  <si>
    <t>Botas seg tact c/casq mx#27</t>
  </si>
  <si>
    <t>Botas seg tact c/casq mx#27.5</t>
  </si>
  <si>
    <t>Botas seg tact c/casq mx#28</t>
  </si>
  <si>
    <t>Botas seg tact c/casq mx#28.5</t>
  </si>
  <si>
    <t>Botas seg tact c/casq mx#29</t>
  </si>
  <si>
    <t>Botas seg PVC c/casq ac mx#30</t>
  </si>
  <si>
    <t>Botas seg PVC c/casq ac mx#24</t>
  </si>
  <si>
    <t>Botas seg PVC c/casq ac mx#25</t>
  </si>
  <si>
    <t>Botas seg PVC c/casq ac mx#26</t>
  </si>
  <si>
    <t>Botas seg PVC c/casq ac mx#27</t>
  </si>
  <si>
    <t>Botas seg PVC c/casq ac mx#28</t>
  </si>
  <si>
    <t>Botas seg PVC c/casq ac mx#29</t>
  </si>
  <si>
    <t>Botas seg ligera c/casq mx#30</t>
  </si>
  <si>
    <t>Botas seg ligera c/casq mx#25</t>
  </si>
  <si>
    <t>Botas seg ligera c/casq mx#26</t>
  </si>
  <si>
    <t>Botas seg ligera c/casq mx#27</t>
  </si>
  <si>
    <t>Botas seg ligera c/casq mx#28</t>
  </si>
  <si>
    <t>Botas seg ligera c/casq mx#29</t>
  </si>
  <si>
    <t>Linterna LED p/cab bat 100lm</t>
  </si>
  <si>
    <t>Linterna de LED a prueba de agua recargable de 700 lm</t>
  </si>
  <si>
    <t>Linterna de LED a prueba de agua recargable de 800 lm</t>
  </si>
  <si>
    <t>Cinta gris p/ducto 48mmx30m</t>
  </si>
  <si>
    <t>Cinta gris p/ducto 48mmx50m</t>
  </si>
  <si>
    <t>Cinta de aluminio 48mmx30m</t>
  </si>
  <si>
    <t>Cinta de aluminio 48mmx46m</t>
  </si>
  <si>
    <t>Cinta filam fib vid 24mmx50m</t>
  </si>
  <si>
    <t>Cinta filam fib vid 36mmx50m</t>
  </si>
  <si>
    <t>Paq d/bols eco 40x50x14cm 50pz</t>
  </si>
  <si>
    <t>Domino acrilico cja mad 28pz</t>
  </si>
  <si>
    <t>Lonchera term c/asa y hombrera</t>
  </si>
  <si>
    <t>Lonchera térmica con asa ajustable y hombrera</t>
  </si>
  <si>
    <t>Mochila portaf comp p/laptop</t>
  </si>
  <si>
    <t>Portafolio ejecu acolch laptop</t>
  </si>
  <si>
    <t>Chamarra casual L</t>
  </si>
  <si>
    <t>Chamarra casual talla L</t>
  </si>
  <si>
    <t>Chamarra casual XL</t>
  </si>
  <si>
    <t>Chamarra casual talla XL</t>
  </si>
  <si>
    <t>Bata color rojo talla XL</t>
  </si>
  <si>
    <t>Camisa roja manga corta L</t>
  </si>
  <si>
    <t>Camisa de manga corta para caballero color rojo talla L</t>
  </si>
  <si>
    <t>Camisa roja manga corta XL</t>
  </si>
  <si>
    <t>Camisa de manga corta para caballero color rojo talla XL</t>
  </si>
  <si>
    <t>Camisa roja manga larga L</t>
  </si>
  <si>
    <t>Camisa de manga larga para caballero color rojo talla L</t>
  </si>
  <si>
    <t>Camisa roja manga larga XL</t>
  </si>
  <si>
    <t>Camisa de manga larga para caballero color rojo talla XL</t>
  </si>
  <si>
    <t>Chamarra c/forro polar XL</t>
  </si>
  <si>
    <t>Chamarra con forro polar talla XL</t>
  </si>
  <si>
    <t>Rompeviento autoguardable L</t>
  </si>
  <si>
    <t>Rompevientos autoguardable talla L</t>
  </si>
  <si>
    <t>Rompeviento autoguardable XL</t>
  </si>
  <si>
    <t>Rompevientos autoguardable talla XL</t>
  </si>
  <si>
    <t>Chaleco corte Fit capitonado L</t>
  </si>
  <si>
    <t>Chaleco corte fit capitonado talla L</t>
  </si>
  <si>
    <t>Chaleco corte fit capitonad M</t>
  </si>
  <si>
    <t>Chaleco corte fit capitonad EG</t>
  </si>
  <si>
    <t>Playera polo dry fit ngo L</t>
  </si>
  <si>
    <t>Playera tipo polo dry fit para caballero color negro talla L</t>
  </si>
  <si>
    <t>Playera polo dry fit ngo M</t>
  </si>
  <si>
    <t>Playera polo dry fit ngo XL</t>
  </si>
  <si>
    <t>Playera tipo polo dry fit para caballero color negro talla XL</t>
  </si>
  <si>
    <t>Playera tipo polo dry fit para dama color negro talla L</t>
  </si>
  <si>
    <t>Playera polo negra L</t>
  </si>
  <si>
    <t>Playera tipo polo para caballero color negro talla L</t>
  </si>
  <si>
    <t>Playera polo roja L</t>
  </si>
  <si>
    <t>Playera tipo polo para caballero color rojo talla L</t>
  </si>
  <si>
    <t>Playera polo roja XL</t>
  </si>
  <si>
    <t>Playera tipo polo para caballero color rojo talla XL</t>
  </si>
  <si>
    <t>Playera cuello redond blanc CH</t>
  </si>
  <si>
    <t>Playera cuello redondo color blanco talla L</t>
  </si>
  <si>
    <t>Playera cuello redondo color blanco talla XL</t>
  </si>
  <si>
    <t>Playera cuello redond roja CH</t>
  </si>
  <si>
    <t>Playera cuello redondo color rojo talla L</t>
  </si>
  <si>
    <t>Playera cuello redondo color rojo talla XL</t>
  </si>
  <si>
    <t>Tarima met p/hta est 90x90cm</t>
  </si>
  <si>
    <t>Rack t/cascad 60x12x10cm</t>
  </si>
  <si>
    <t>RCZ1</t>
  </si>
  <si>
    <t>Repuesto cuch tugste p/CZ16/26</t>
  </si>
  <si>
    <t>RCZ2</t>
  </si>
  <si>
    <t>ARE3</t>
  </si>
  <si>
    <t>ARE4</t>
  </si>
  <si>
    <t>LENG2</t>
  </si>
  <si>
    <t>Lengüeta 2" clase III caida 2"</t>
  </si>
  <si>
    <t>LENG4</t>
  </si>
  <si>
    <t>Lengüeta 2" clase III caida 4"</t>
  </si>
  <si>
    <t>PEL12</t>
  </si>
  <si>
    <t>Perno p/lengüeta 1/2x2-1/2"</t>
  </si>
  <si>
    <t>Perno para lengüeta 1/2" x 2-1/2"</t>
  </si>
  <si>
    <t>PEL58</t>
  </si>
  <si>
    <t>Perno p/lengüeta 5/8x3"</t>
  </si>
  <si>
    <t>Perno para lengüeta 5/8" x 3"</t>
  </si>
  <si>
    <t>Lata gas but/prop valv 275g</t>
  </si>
  <si>
    <t>Lata gas but/prop valv 220g</t>
  </si>
  <si>
    <t>RESM1</t>
  </si>
  <si>
    <t>Mascarilla respirador 1 filt</t>
  </si>
  <si>
    <t>RC01F</t>
  </si>
  <si>
    <t>Mascarilla respirador 2 filt</t>
  </si>
  <si>
    <t>RESM2F</t>
  </si>
  <si>
    <t>RC02</t>
  </si>
  <si>
    <t>RC01</t>
  </si>
  <si>
    <t>RC03</t>
  </si>
  <si>
    <t>Cartucho para respirador con protección para pintura en aerosol</t>
  </si>
  <si>
    <t>RC04</t>
  </si>
  <si>
    <t>RC05</t>
  </si>
  <si>
    <t>Barreta redonda 125cm, 7/8"</t>
  </si>
  <si>
    <t>Barreta redonda 150cm, 1"</t>
  </si>
  <si>
    <t>Barreta redonda 175cm, 1"</t>
  </si>
  <si>
    <t>Barreta hex 100cm, 7/8"</t>
  </si>
  <si>
    <t>Barreta hex 125cm, 7/8"</t>
  </si>
  <si>
    <t>Juego de extractor automotriz de volante tipo "C", 15 piezas</t>
  </si>
  <si>
    <t>Juego de extractor automotriz de volante tipo "C", 13 piezas</t>
  </si>
  <si>
    <t>Extractor reversible 2 o 3 quijadas tipo "C", 2 posiciones</t>
  </si>
  <si>
    <t>Extractor reversible 3 quijadas tipo "B", alcance 3"</t>
  </si>
  <si>
    <t>Extractor reversible 3 quijadas tipo "B", alcance 4"</t>
  </si>
  <si>
    <t>Extractor reversible 3 quijadas tipo "B", alcance 6"</t>
  </si>
  <si>
    <t>Extractor reversible 3 quijadas tipo "B", alcance 8"</t>
  </si>
  <si>
    <t>Prensa tipo "F" de 4" rápida</t>
  </si>
  <si>
    <t>Prensa tipo "F" de 6" rápida</t>
  </si>
  <si>
    <t>Prensa tipo "F" de 8" rápida</t>
  </si>
  <si>
    <t>Prensa tipo "F" de 10" rápida</t>
  </si>
  <si>
    <t>Prensa de barra de 6" plástica</t>
  </si>
  <si>
    <t>Prensa de barra de 12" plástica</t>
  </si>
  <si>
    <t>Prensa de barra de 24" plástica</t>
  </si>
  <si>
    <t>Equip hidrau p/carroc 10t 14pz</t>
  </si>
  <si>
    <t>Equip hidrau p/carroc 4t 14pz</t>
  </si>
  <si>
    <t>Bruñidora freno 1/2" a 2 1/2"</t>
  </si>
  <si>
    <t>Bruñidora freno 3/4" a 2 1/2"</t>
  </si>
  <si>
    <t>Bruñidora freno 1-1/4 a 3-1/2"</t>
  </si>
  <si>
    <t>Repuesto de pied p/107202 3pz</t>
  </si>
  <si>
    <t>Repuesto de piedra para bruñidora 107202, 3 piezas</t>
  </si>
  <si>
    <t>Repuesto de pied p/107203 3pz</t>
  </si>
  <si>
    <t>Repuesto de piedra para bruñidora 107203, 3 piezas</t>
  </si>
  <si>
    <t>Repuesto de pied p/107204 3pz</t>
  </si>
  <si>
    <t>Repuesto de piedra para bruñidora 107204, 3 piezas</t>
  </si>
  <si>
    <t>Tenaza p/fren 13/16" x 13-3/4"</t>
  </si>
  <si>
    <t>Hta p/rond resort fren 5/8"</t>
  </si>
  <si>
    <t>Extractor p/pist caliper 3/8"</t>
  </si>
  <si>
    <t>Extractor de capuchon 1-3/16"</t>
  </si>
  <si>
    <t>Gauge lapiz 50PSI 30.90cm</t>
  </si>
  <si>
    <t>Gauge lapiz dble cab60PSI 21cm</t>
  </si>
  <si>
    <t>Llave arti hex 15/16x1-1/8"</t>
  </si>
  <si>
    <t>Llave cruz p/camioneta 26"</t>
  </si>
  <si>
    <t>Llave cruz p/auto y camnt 18"</t>
  </si>
  <si>
    <t>Llave cruz p/auto y camnt 14"</t>
  </si>
  <si>
    <t>Llave cruz p/auto y camnt 20"</t>
  </si>
  <si>
    <t>Llave de artillería pavonada doble boca hexagonal en pulgadas, 30 mm x 33 mm</t>
  </si>
  <si>
    <t>Llave d/cruz crom 14"</t>
  </si>
  <si>
    <t>Llave d/cruz crom 18"</t>
  </si>
  <si>
    <t>Llave d/cruz crom 20"</t>
  </si>
  <si>
    <t>Llave univ quitar filt 3-7/16"</t>
  </si>
  <si>
    <t>Llave universal para quitar filtros de 3-7/16"</t>
  </si>
  <si>
    <t>Llave autoajus 3 braz 2-1/2"</t>
  </si>
  <si>
    <t>Llave autoajustable de 3 brazos para quitar filtros de 2-1/2" a 3-7/8"</t>
  </si>
  <si>
    <t>Llave autoajustable de 3 brazos para quitar filtros de 2-7/16" a 4-3/4"</t>
  </si>
  <si>
    <t>Bruñidora p/cilin motor 2 a 7"</t>
  </si>
  <si>
    <t>Bruñidora para cilindro motor de 2" a 7"</t>
  </si>
  <si>
    <t>Repuesto de pied p/107227 fino</t>
  </si>
  <si>
    <t>Repuesto de pied p/107227 med</t>
  </si>
  <si>
    <t>Repuesto de pied p/107227 aspe</t>
  </si>
  <si>
    <t>Dado p/bujia 3/8", 5/8"</t>
  </si>
  <si>
    <t>Sockets de tubo p/bujia 5/8"</t>
  </si>
  <si>
    <t>Sockets de tubo p/bujia 13/16"</t>
  </si>
  <si>
    <t>Compresor valvu 55 a 175mm</t>
  </si>
  <si>
    <t>Compresor valvu 35 a 200mm</t>
  </si>
  <si>
    <t>Compresor univ resorte valv</t>
  </si>
  <si>
    <t>Opresor anillo mot 2-1/8" a 5"</t>
  </si>
  <si>
    <t>Shampoo para auto 1 Lt</t>
  </si>
  <si>
    <t>Repuesto rued cama p/137066</t>
  </si>
  <si>
    <t>Espejo insp telescop 5x9cm</t>
  </si>
  <si>
    <t>Levantador mag teles 1.5kg</t>
  </si>
  <si>
    <t>Empaques p/gato botella GBS12</t>
  </si>
  <si>
    <t>Empaques p/gato botella GBS20</t>
  </si>
  <si>
    <t>Empaques p/gato botella GBS2</t>
  </si>
  <si>
    <t>Empaques p/gato botella GBS32</t>
  </si>
  <si>
    <t>Empaques p/gato botella GBS4</t>
  </si>
  <si>
    <t>Empaques p/gato botella GBS50</t>
  </si>
  <si>
    <t>Empaques p/gato botella GBS6</t>
  </si>
  <si>
    <t>Empaques p/gato botella GBS8</t>
  </si>
  <si>
    <t>Gato hidraulic patin plast 10t</t>
  </si>
  <si>
    <t>Gato hidraulic patin plast 2t</t>
  </si>
  <si>
    <t>Gato hidraulic patin plast 20t</t>
  </si>
  <si>
    <t>Gato hidraulic patin plast 3t</t>
  </si>
  <si>
    <t>Gato hidraulic patin plast 5t</t>
  </si>
  <si>
    <t>Gato tijera 800kg</t>
  </si>
  <si>
    <t>Adaptador gat p/transm 200kg</t>
  </si>
  <si>
    <t>Gato hidraulic p/moto 500kg</t>
  </si>
  <si>
    <t>Multimetro dig comp</t>
  </si>
  <si>
    <t>Multimetro dig automot</t>
  </si>
  <si>
    <t>Probador de continuidad 1.5V</t>
  </si>
  <si>
    <t>Micrometro digital 0-1"</t>
  </si>
  <si>
    <t>Cinta lga fib vid cruct 100m</t>
  </si>
  <si>
    <t>Escuadra falsa mgo plast 8"</t>
  </si>
  <si>
    <t>Rack c/niv alum 37pz</t>
  </si>
  <si>
    <t>Gancho ojo c/seguro 3/4"</t>
  </si>
  <si>
    <t>Gancho ojo c/seguro 7/8"</t>
  </si>
  <si>
    <t>Gancho ojo c/seguro 1-1/8"</t>
  </si>
  <si>
    <t>Gancho ojo c/seguro 1-1/4"</t>
  </si>
  <si>
    <t>Gancho ojo c/seguro 1-9/16"</t>
  </si>
  <si>
    <t>Gancho ojo c/seguro 2"</t>
  </si>
  <si>
    <t>Gancho ojo c/seguro 2-7/16"</t>
  </si>
  <si>
    <t>Gancho cadena c/chaveta 1/4"</t>
  </si>
  <si>
    <t>Gancho cadena c/chaveta 5/16"</t>
  </si>
  <si>
    <t>Garrucha para noria 1-1/2"</t>
  </si>
  <si>
    <t>Grillete acero c/chaveta 1/2"</t>
  </si>
  <si>
    <t>Grillete ac con chaveta 5/8"</t>
  </si>
  <si>
    <t>Grillete acero c/chaveta 3/4"</t>
  </si>
  <si>
    <t>Grillete acero c/chaveta 7/8"</t>
  </si>
  <si>
    <t>Grillete ac con chaveta 1"</t>
  </si>
  <si>
    <t>Grillete acero comercial 1"</t>
  </si>
  <si>
    <t>Grillete ac comercial 1-1/2"</t>
  </si>
  <si>
    <t>Grillete ac comercial 1/4"</t>
  </si>
  <si>
    <t>Grillete ac comercial 3/8"</t>
  </si>
  <si>
    <t>Grillete ac comercial 1/2"</t>
  </si>
  <si>
    <t>Grillete ac comercial 5/8"</t>
  </si>
  <si>
    <t>Grillete ac comercial 3/4"</t>
  </si>
  <si>
    <t>Grillete ac comercial 7/8"</t>
  </si>
  <si>
    <t>TEN24</t>
  </si>
  <si>
    <t>TEN245</t>
  </si>
  <si>
    <t>TEN59</t>
  </si>
  <si>
    <t>TEN59AA</t>
  </si>
  <si>
    <t>TEN36Q</t>
  </si>
  <si>
    <t>TEN66Q</t>
  </si>
  <si>
    <t>TEN79Q</t>
  </si>
  <si>
    <t>TEN99Q</t>
  </si>
  <si>
    <t>Cuerda poli gris carret 10mm</t>
  </si>
  <si>
    <t>Cuerda poli gris carret 13mm</t>
  </si>
  <si>
    <t>Cuerda poli gris carret 6mm</t>
  </si>
  <si>
    <t>Cuerda poli gris carret 8mm</t>
  </si>
  <si>
    <t>Sujetador c/mat alam 1513kg</t>
  </si>
  <si>
    <t>Sujetador c/mat alam 2200kg</t>
  </si>
  <si>
    <t>Sujetador c/mat alam 2450kg</t>
  </si>
  <si>
    <t>Repuesto de rodillos para transpaleta TRHN3, 2 piezas</t>
  </si>
  <si>
    <t>Repuesto de rodillos para transpaleta TRHP2,TRHP25, 2 piezas</t>
  </si>
  <si>
    <t>Repuesto de ruedas para transpaleta TRHN3, 2 piezas</t>
  </si>
  <si>
    <t>Repuesto de ruedas para transpaleta TRHP2, TRHP25, 2 piezas</t>
  </si>
  <si>
    <t>Rodaja goma elast gir fno 4"</t>
  </si>
  <si>
    <t>Rodaja goma elast fija azul 4"</t>
  </si>
  <si>
    <t>Rodaja goma elast gir azul 4"</t>
  </si>
  <si>
    <t>Rodaja goma elast gir fno 5"</t>
  </si>
  <si>
    <t>Rodaja goma elast fija azul 5"</t>
  </si>
  <si>
    <t>Rodaja goma elast gir azul 5"</t>
  </si>
  <si>
    <t>Rodaja goma elast gir fno 3"</t>
  </si>
  <si>
    <t>Rodaja goma elast fija azul 3"</t>
  </si>
  <si>
    <t>Rodaja goma elast gir azul 3"</t>
  </si>
  <si>
    <t>Rodaja poli marron gir fren 4"</t>
  </si>
  <si>
    <t>Boq garra p/aspi 10-12 gal</t>
  </si>
  <si>
    <t>Boq garra p/aspi 6 gal</t>
  </si>
  <si>
    <t>Boq piso p/aspi 10-12 gal</t>
  </si>
  <si>
    <t>Boq piso p/aspi 6 gal</t>
  </si>
  <si>
    <t>Filtro cart p/aspi 10-12 gal</t>
  </si>
  <si>
    <t>Filtro papel p/aspi 10-12gal</t>
  </si>
  <si>
    <t>Filtro papel p/aspi 6 gal</t>
  </si>
  <si>
    <t>Motobomba gasolina 2x2" 5.5HP</t>
  </si>
  <si>
    <t>Motobomba gasolina 3x3" 6.5HP</t>
  </si>
  <si>
    <t>Motobomba gasolina 4x4" 7HP</t>
  </si>
  <si>
    <t>Jgo soldadora c/acc 6pz</t>
  </si>
  <si>
    <t>Esquina mag p/soldar 4" 50lb</t>
  </si>
  <si>
    <t>Esquina mag p/soldar 5" 75lb</t>
  </si>
  <si>
    <t>Esquina mag p/sold 5-5/8"100lb</t>
  </si>
  <si>
    <t>Esquina mag p/sold 3" 25lb</t>
  </si>
  <si>
    <t>Esquina mag p/sold 4" 50lb</t>
  </si>
  <si>
    <t>Esquina mag p/sold 3" 50lb</t>
  </si>
  <si>
    <t>Esquina mag p/sold 5" 75lb</t>
  </si>
  <si>
    <t>Esquina mag p/sold 4" 75lb</t>
  </si>
  <si>
    <t>Accesorios p/mang 6pz</t>
  </si>
  <si>
    <t>Lijad neum rot 6" 10000RPM</t>
  </si>
  <si>
    <t>Pistola imp neum 1/2" 207ft-lb</t>
  </si>
  <si>
    <t>Kit htas p/pintar 5pz</t>
  </si>
  <si>
    <t>Repuesto pist p/pintEPP10/PPA1</t>
  </si>
  <si>
    <t>Repuesto pist p/pint PPB1</t>
  </si>
  <si>
    <t>Repuesto pist p/pint PPB2</t>
  </si>
  <si>
    <t>Repuesto pist p/pint PPG1</t>
  </si>
  <si>
    <t>Repuesto pist p/pint PPG2</t>
  </si>
  <si>
    <t>Repuesto pist p/pint PPT1</t>
  </si>
  <si>
    <t>Repuesto pist p/pint PPG4</t>
  </si>
  <si>
    <t>Repuesto pist p/pint PTX1</t>
  </si>
  <si>
    <t>Jgo brocas mad ac carb man13pz</t>
  </si>
  <si>
    <t>Jgo brocas mad ac carb man 6pz</t>
  </si>
  <si>
    <t>Avellanador 5 gav 1/2"</t>
  </si>
  <si>
    <t>Avellanador 5 gav 5/8"</t>
  </si>
  <si>
    <t>Avellanador 5 gav 3/4"</t>
  </si>
  <si>
    <t>Carda cop tr 5"x0.50mm 5/8</t>
  </si>
  <si>
    <t>Carda cop tr 3"x 0.35mm M14</t>
  </si>
  <si>
    <t>Carda cop tr 5"x0.35mm 5/8"</t>
  </si>
  <si>
    <t>Carda cop tr 5"x0.35mm M14</t>
  </si>
  <si>
    <t>Carda cop tr 5"x0.51mm 5/8"</t>
  </si>
  <si>
    <t>Carda cop tr 5"x0.51mm M14</t>
  </si>
  <si>
    <t>Carda cop ond 3"x0.35mm 5/8"</t>
  </si>
  <si>
    <t>Carda cop ond 5"x0.35mm M14</t>
  </si>
  <si>
    <t>Carda cop ond 5"x0.35mm 5/8"</t>
  </si>
  <si>
    <t>Carda cop ond 4"x0.35mm 5/8"</t>
  </si>
  <si>
    <t>Carda cop tr 5"x0.30mm 5/8"</t>
  </si>
  <si>
    <t>Carda cop tr 5"x0.30mm M14</t>
  </si>
  <si>
    <t>Carda cop ond 2-3/4"x0.17mm1/4</t>
  </si>
  <si>
    <t>Carda cop ond 1-3/4"x0.17mm1/4</t>
  </si>
  <si>
    <t>Carda cop ond 3"x0.30mm 1/4"</t>
  </si>
  <si>
    <t>Carda copa ondulada alambre delgado 3" x 0.30 mm con zanco 1/4"</t>
  </si>
  <si>
    <t>Carda cop ond 2"x0.17mm 1/4"</t>
  </si>
  <si>
    <t>Carda copa ondulada alambre fino 2" x 0.17 mm con zanco 1/4"</t>
  </si>
  <si>
    <t>Carda circ tr 6"x0.50mm 5/8"</t>
  </si>
  <si>
    <t>Carda circ tr 6"x0.50mm M14</t>
  </si>
  <si>
    <t>Carda cop ond 1/2"x0.20mm 1/4"</t>
  </si>
  <si>
    <t>Carda cop ond 1/2x0.30mm 1/4"</t>
  </si>
  <si>
    <t>Carda cop ond 7/8x0.30mm 1/4"</t>
  </si>
  <si>
    <t>Carda cop tr 6"x0.51mm 5/8"</t>
  </si>
  <si>
    <t>Carda circ tr 6"x0.51mm 5/8"</t>
  </si>
  <si>
    <t>Carda circ ond 6"x0.30mm 5/8"</t>
  </si>
  <si>
    <t>Carda circ ond 6"x0.30mm M14</t>
  </si>
  <si>
    <t>Carda circ ond 8"x0.30mm 5/8"</t>
  </si>
  <si>
    <t>Carda circ ond 8"x0.30mm M14</t>
  </si>
  <si>
    <t>Carda circ tr 3"x0.30mm 1/4"</t>
  </si>
  <si>
    <t>Carda circ tr 3"x0.50mm 1/4"</t>
  </si>
  <si>
    <t>Carda circ ond 4"x0.50mm 5/8"</t>
  </si>
  <si>
    <t>Carda circ ond 4"x0.50mm M14</t>
  </si>
  <si>
    <t>Carda circ ond 4"x0.30mm mult</t>
  </si>
  <si>
    <t>Carda circ ond 6"x0.30mm mult</t>
  </si>
  <si>
    <t>Unitza inox 3/8"x0.30mm 1/4"</t>
  </si>
  <si>
    <t>Cepillo alamb 4x16 mgo bimat</t>
  </si>
  <si>
    <t>Cepillo alamb laton mgo curv</t>
  </si>
  <si>
    <t>Cutter plast 25mm aut nav</t>
  </si>
  <si>
    <t>Cutter plast 18mm aut nav</t>
  </si>
  <si>
    <t>Cutter cuerpo de plast 9mm</t>
  </si>
  <si>
    <t>Cutter cuerpo plast 18mm</t>
  </si>
  <si>
    <t>Navaja abat mgo plast 3-1/4"</t>
  </si>
  <si>
    <t>Disco diamant corta conc 14"</t>
  </si>
  <si>
    <t>Disco lamin t/29 gno 80 4-1/2"</t>
  </si>
  <si>
    <t>Formón para madera con mango plástico 1/2"</t>
  </si>
  <si>
    <t>Formón para madera con mango plástico 5/8"</t>
  </si>
  <si>
    <t>Formón para madera con mango plástico 3/4"</t>
  </si>
  <si>
    <t>Formón para madera con mango plástico 7/8"</t>
  </si>
  <si>
    <t>Formón para madera con mango plástico 1"</t>
  </si>
  <si>
    <t>Lima triangular c/mgo plast 6"</t>
  </si>
  <si>
    <t>Lima triangular c/mgo plast 8"</t>
  </si>
  <si>
    <t>Lima triangular c/mgo plast 7"</t>
  </si>
  <si>
    <t>Machue alt vel 1-1/4"-11.5NPT</t>
  </si>
  <si>
    <t>Machue alt vel 1-1/2"-11.5NPT</t>
  </si>
  <si>
    <t>Juego de machuelos de acero al carbón 5/32"-24NS, 3 piezas</t>
  </si>
  <si>
    <t>Maneral rect p/machue1/16-1/4"</t>
  </si>
  <si>
    <t>Maneral rect p/machue3/32-3/8"</t>
  </si>
  <si>
    <t>Maneral rect p/machue 1/8-1/2"</t>
  </si>
  <si>
    <t>Maneral rect p/machue5/32-3/4"</t>
  </si>
  <si>
    <t>Maneral T p/machuelo 1/2"</t>
  </si>
  <si>
    <t>Arco calador bimat antid 6"</t>
  </si>
  <si>
    <t>Arco de segueta ajustable con mango de plástico 8", 10", 12" y 19"</t>
  </si>
  <si>
    <t>Mango alum cort 130cm a 240cm</t>
  </si>
  <si>
    <t>Repuesto carrete p/desb DE512</t>
  </si>
  <si>
    <t>Barra p/motosierra 18"</t>
  </si>
  <si>
    <t>Barra p/motosierra 20"</t>
  </si>
  <si>
    <t>Barra p/motosierra 22"</t>
  </si>
  <si>
    <t>Cadena p/motosierra 16"</t>
  </si>
  <si>
    <t>Cadena p/motosierra 18"</t>
  </si>
  <si>
    <t>Cadena p/motosierra 20"</t>
  </si>
  <si>
    <t>Cadena p/motosierra 22"</t>
  </si>
  <si>
    <t>Motosierra gasolina 16" 38cc</t>
  </si>
  <si>
    <t>Motosierra gasolina 18" 45cc</t>
  </si>
  <si>
    <t>Serrucho poda mgo mad curv 12"</t>
  </si>
  <si>
    <t>Serrucho poda plast plegab 12"</t>
  </si>
  <si>
    <t>Serrucho poda mgo mad curv 14"</t>
  </si>
  <si>
    <t>Podadora de pasto a gasolina 20" 150 cc</t>
  </si>
  <si>
    <t>Cavahoyos mgo mad 48" Agric</t>
  </si>
  <si>
    <t>Cultivador p/jard mgo 6"</t>
  </si>
  <si>
    <t>Jgo comb hta p/jardin 4pz</t>
  </si>
  <si>
    <t>Raspador mad puño plast "Y" 4"</t>
  </si>
  <si>
    <t>Raspador mad puño plast "Y" 7"</t>
  </si>
  <si>
    <t>Repuesto cabo aspador 130657</t>
  </si>
  <si>
    <t>Repuesto cabo aspador 130704</t>
  </si>
  <si>
    <t>Aspers met reg puls 3/4"GHT</t>
  </si>
  <si>
    <t>Aspers plas reg puls 3/4"GHT</t>
  </si>
  <si>
    <t>Aspers plas reg puls 3/4"GHT1v</t>
  </si>
  <si>
    <t>Aspers plas reg puls 3/4"GHT2v</t>
  </si>
  <si>
    <t>Porta mang d/piso 45m</t>
  </si>
  <si>
    <t>Manguera para jardín contractor en rollo 1/2" x 100 m</t>
  </si>
  <si>
    <t>Manguera para jardín tramada con conector plástico 1/2", 100 m</t>
  </si>
  <si>
    <t>Eje de llanta para carretilla</t>
  </si>
  <si>
    <t>Hilo p/construccion 65m</t>
  </si>
  <si>
    <t>Hilo p/construccion 165m</t>
  </si>
  <si>
    <t>Copa succion p/vid 4-1/2"</t>
  </si>
  <si>
    <t>Copa succion dble p/vid 4-1/2"</t>
  </si>
  <si>
    <t>CZ20</t>
  </si>
  <si>
    <t>Corta azulejos baleros 20"</t>
  </si>
  <si>
    <t>Corta azulejos con baleros 20"</t>
  </si>
  <si>
    <t>Separador de azulejos 3mm</t>
  </si>
  <si>
    <t>Separador de azulejos 5mm</t>
  </si>
  <si>
    <t>Separador de azulejos 6mm</t>
  </si>
  <si>
    <t>Separador de azulejos 8mm</t>
  </si>
  <si>
    <t>Flota hule mgo plast 9x4"</t>
  </si>
  <si>
    <t>Silicon bño-cocin transp 280ml</t>
  </si>
  <si>
    <t>Pegam multiusos s/clavos 300ml</t>
  </si>
  <si>
    <t>Cepillo sintitic p/pintar 45mm</t>
  </si>
  <si>
    <t>Cepillo mixtas p/pintar 38mm</t>
  </si>
  <si>
    <t>Cepillo natural p/pintar 50mm</t>
  </si>
  <si>
    <t>Maneral p/rodillo 9" ref</t>
  </si>
  <si>
    <t>Maneral p/rodillo 4"</t>
  </si>
  <si>
    <t>Maneral p/rodillo 4" sin jaula</t>
  </si>
  <si>
    <t>Lentes seg tradicional transp</t>
  </si>
  <si>
    <t>Lentes seg tradicional ambar</t>
  </si>
  <si>
    <t>Protector seg facial transp</t>
  </si>
  <si>
    <t>Anclaje seg pto fij c/arg</t>
  </si>
  <si>
    <t>Tapete sanit 67.5x50cm 500ml</t>
  </si>
  <si>
    <t>Faja rigida heb alt vis 3ct CH</t>
  </si>
  <si>
    <t>Faja rigida heb alt vis 3ct M</t>
  </si>
  <si>
    <t>Faja rigida heb alt vis 3ct G</t>
  </si>
  <si>
    <t>Faja rigida heb alt vis 3ct EG</t>
  </si>
  <si>
    <t>Faja rigida heb alt vis 3ctEEG</t>
  </si>
  <si>
    <t>Faja elast 3 varillas EGG</t>
  </si>
  <si>
    <t>Faja elast malla resp 4var EGG</t>
  </si>
  <si>
    <t>Traje imperm cinta ref CH 2pz</t>
  </si>
  <si>
    <t>Traje imperm cinta ref M 2pz</t>
  </si>
  <si>
    <t>Traje imperm cinta ref G 2pz</t>
  </si>
  <si>
    <t>Traje imperm cinta ref EG 2pz</t>
  </si>
  <si>
    <t>Traje imperm alt vis CH 2pz</t>
  </si>
  <si>
    <t>Gabardina imperm cinta ref EG</t>
  </si>
  <si>
    <t>Poncho imperm cinta ref unit</t>
  </si>
  <si>
    <t>Mandil mezclilla p/sold 80cm</t>
  </si>
  <si>
    <t>Capucha mezclilla p/sold 50cm</t>
  </si>
  <si>
    <t>Guantes algodon c/latex G</t>
  </si>
  <si>
    <t>Guantes latex p/limpieza M</t>
  </si>
  <si>
    <t>Guantes latex p/limpieza G</t>
  </si>
  <si>
    <t>Guantes latex forro int alg CH</t>
  </si>
  <si>
    <t>Guantes latex forro int alg M</t>
  </si>
  <si>
    <t>Guantes latex forro int alg G</t>
  </si>
  <si>
    <t>Guantes latex domestic M</t>
  </si>
  <si>
    <t>Guantes latex domestic G</t>
  </si>
  <si>
    <t>Botas seg c/casq ac mx#24</t>
  </si>
  <si>
    <t>Botas seg c/casq ac mx#25</t>
  </si>
  <si>
    <t>Botas seg c/casq ac mx#26</t>
  </si>
  <si>
    <t>Botas seg c/casq ac mx#26.5</t>
  </si>
  <si>
    <t>Botas seg c/casq ac mx#30</t>
  </si>
  <si>
    <t>Botas seg PVC ind mx#25</t>
  </si>
  <si>
    <t>Botas seg PVC ind mx#26</t>
  </si>
  <si>
    <t>Botas plast sanitarias mx#24</t>
  </si>
  <si>
    <t>Botas plast sanitarias mx#25</t>
  </si>
  <si>
    <t>Botas plast sanitarias mx#26</t>
  </si>
  <si>
    <t>Botas plast sanitarias mx#27</t>
  </si>
  <si>
    <t>Botas plast sanitarias mx#28</t>
  </si>
  <si>
    <t>Botas plast sanitarias mx#29</t>
  </si>
  <si>
    <t>Botas plast sanitarias mx#30</t>
  </si>
  <si>
    <t>Botas seg clasic c/casq mx#22</t>
  </si>
  <si>
    <t>Botas seg clasic c/casq mx#23</t>
  </si>
  <si>
    <t>Botas seg clasic c/casq mx#25</t>
  </si>
  <si>
    <t>Botas seg clasic c/casq mx#26</t>
  </si>
  <si>
    <t>Botas seg clasic c/casq mx#6.5</t>
  </si>
  <si>
    <t>Botas seg clasic c/casq mx#27</t>
  </si>
  <si>
    <t>Botas seg clasic c/casq mx#7.5</t>
  </si>
  <si>
    <t>Botas seg clasic c/casq mx#28</t>
  </si>
  <si>
    <t>Botas seg clasic c/casq mx#8.5</t>
  </si>
  <si>
    <t>Botas seg clasic c/casq mx#29</t>
  </si>
  <si>
    <t>Botas plast jardineras mx#24</t>
  </si>
  <si>
    <t>Botas plast jardineras mx#25</t>
  </si>
  <si>
    <t>Botas plast jardineras mx#26</t>
  </si>
  <si>
    <t>Botas plast jardineras mx#28</t>
  </si>
  <si>
    <t>Botas plast jardineras mx#29</t>
  </si>
  <si>
    <t>Botas plast jardineras mx#30</t>
  </si>
  <si>
    <t>Cadena plast 6mm 25m rojo</t>
  </si>
  <si>
    <t>Cadena plast 8mm 25m azul</t>
  </si>
  <si>
    <t>Cadena plast 8mm 25m rojo</t>
  </si>
  <si>
    <t>Cadena plast 3mm 50m rojo</t>
  </si>
  <si>
    <t>Cadena plast 3mm 50m bco</t>
  </si>
  <si>
    <t>Señal "Uso obligatorio casco"</t>
  </si>
  <si>
    <t>Señal "Uso obligatorio guant"</t>
  </si>
  <si>
    <t>Señal "Uso oblig careta sold"</t>
  </si>
  <si>
    <t>Señal "Uso obligat prot audit"</t>
  </si>
  <si>
    <t>Señal "Uso oblig ropa de trab"</t>
  </si>
  <si>
    <t>Señal "Uso oblig lentes prot"</t>
  </si>
  <si>
    <t>Señal "Uso oblig equipo prot"</t>
  </si>
  <si>
    <t>Señal "Uso obligat cub bocas"</t>
  </si>
  <si>
    <t>Señal "Uso oblig cofia"</t>
  </si>
  <si>
    <t>Tope estacionamiento 54x16cm</t>
  </si>
  <si>
    <t>Señal "Precaucion mater flam"</t>
  </si>
  <si>
    <t>Señal "Peligro mater corrosiv"</t>
  </si>
  <si>
    <t>Señal "Precaucion montaca ope"</t>
  </si>
  <si>
    <t>Señal "Peligro liq inflamab"</t>
  </si>
  <si>
    <t>Señal "Precaucion piso resb"</t>
  </si>
  <si>
    <t>Señal "Precaucion area restri"</t>
  </si>
  <si>
    <t>Señal "Peligro material toxic"</t>
  </si>
  <si>
    <t>Señal "Prohibido entrar alim"</t>
  </si>
  <si>
    <t>Señal "Prohibido uso d/cel"</t>
  </si>
  <si>
    <t>Triangulo reflejante 11-1/2"</t>
  </si>
  <si>
    <t>Lampara LED mata mosq 3.7V</t>
  </si>
  <si>
    <t>Soporte senc TV 17"- 42" 31kg</t>
  </si>
  <si>
    <t>Soporte dob TV 20"- 47" 35kg</t>
  </si>
  <si>
    <t>Soporte fijo TV 26"- 65" 65kg</t>
  </si>
  <si>
    <t>Interruptor 1/3 premium bco</t>
  </si>
  <si>
    <t>Interruptor 1/3 premium ngo</t>
  </si>
  <si>
    <t>Interruptor 1/2 premium bco</t>
  </si>
  <si>
    <t>Interruptor 1/2 premium ngo</t>
  </si>
  <si>
    <t>Interruptor 1/1 premium bco</t>
  </si>
  <si>
    <t>Interruptor 1/1 premium ngo</t>
  </si>
  <si>
    <t>Interruptor 3v 1/3 premium bco</t>
  </si>
  <si>
    <t>Interruptor 3v 1/3 premium ngo</t>
  </si>
  <si>
    <t>Interruptor 3v 1/2 premium bco</t>
  </si>
  <si>
    <t>Interruptor 3v 1/2 premium ngo</t>
  </si>
  <si>
    <t>Placa 1 int 1/3 premium bco</t>
  </si>
  <si>
    <t>Placa 1 int 1/3 premium ngo</t>
  </si>
  <si>
    <t>Placa 1 int 1/2 premium bco</t>
  </si>
  <si>
    <t>Placa 1 int 1/2 premium ngo</t>
  </si>
  <si>
    <t>Placa 2 int 1/2 premium bco</t>
  </si>
  <si>
    <t>Placa 2 int 1/2 premium ngo</t>
  </si>
  <si>
    <t>Placa 3 int 1/3 premium bco</t>
  </si>
  <si>
    <t>Placa 3 int 1/3 premium ngo</t>
  </si>
  <si>
    <t>Placa 1 interrup 1/3 Ame bco</t>
  </si>
  <si>
    <t>Placa 1 interrup 1/3 Ame pta</t>
  </si>
  <si>
    <t>Placa 3 interrup 1/3 Ame bco</t>
  </si>
  <si>
    <t>Placa 3 interrup 1/3 Ame pta</t>
  </si>
  <si>
    <t>Placa 3 cont 1/3 Ame plata</t>
  </si>
  <si>
    <t>Placa 2 interrup 1/3 Ame bco</t>
  </si>
  <si>
    <t>Placa 2 interrup 1/3 Ame pta</t>
  </si>
  <si>
    <t>Placa 1 contacto 1 USB doble 1/3, línea Americana, color plata</t>
  </si>
  <si>
    <t>Placa doble plast std marf</t>
  </si>
  <si>
    <t>Placa sencilla plast std marf</t>
  </si>
  <si>
    <t>Placa sencilla alum std oro</t>
  </si>
  <si>
    <t>Clavija hule redon ngo</t>
  </si>
  <si>
    <t>Clavija vinil oval ngo</t>
  </si>
  <si>
    <t>Clavija blind abraz polariz</t>
  </si>
  <si>
    <t>Clavija blind cara chino amar</t>
  </si>
  <si>
    <t>Clavija blind abraz ater amar</t>
  </si>
  <si>
    <t>Clavija blind plast polariz</t>
  </si>
  <si>
    <t>Clavija blind plast aterriz</t>
  </si>
  <si>
    <t>Apagador boton 3A bco</t>
  </si>
  <si>
    <t>Clavija reforzada polariz amar</t>
  </si>
  <si>
    <t>Clavija reforzad ateriz amar</t>
  </si>
  <si>
    <t>Contacto blind metal aterrizad</t>
  </si>
  <si>
    <t>Contacto blind plast ater amar</t>
  </si>
  <si>
    <t>Contacto blind cara chino amar</t>
  </si>
  <si>
    <t>Contacto blindada tipo cara de chino, color amarillo</t>
  </si>
  <si>
    <t>Contacto hule oval ngo</t>
  </si>
  <si>
    <t>Cable elect THW cal14 100m ngo</t>
  </si>
  <si>
    <t>Cable elect THW cal14 100m rjo</t>
  </si>
  <si>
    <t>Cable elect THW cal14 100m bco</t>
  </si>
  <si>
    <t>Contacto blind polariz amar</t>
  </si>
  <si>
    <t>Contacto reforzad polariz amar</t>
  </si>
  <si>
    <t>Contacto reforzad aterriz amar</t>
  </si>
  <si>
    <t>Cable elect THW cal 8 100m ngo</t>
  </si>
  <si>
    <t>Cable elect THW cal 8 100m rjo</t>
  </si>
  <si>
    <t>Cable elect THW cal 8 100m bco</t>
  </si>
  <si>
    <t>Cable elect THW cal 8 100m vrd</t>
  </si>
  <si>
    <t>Cable elect THW cal10 100m ngo</t>
  </si>
  <si>
    <t>Cable elect THW cal10 100m rjo</t>
  </si>
  <si>
    <t>Cable elect THW cal10 100m bco</t>
  </si>
  <si>
    <t>Cable elect THW cal10 100m vrd</t>
  </si>
  <si>
    <t>Cable elect THW cal12 100m rjo</t>
  </si>
  <si>
    <t>Cable elect THW cal12 100m bco</t>
  </si>
  <si>
    <t>Cable elect THW cal12 100m vrd</t>
  </si>
  <si>
    <t>Cable eléctrico 2 x 10, 100 m color negro y blanco</t>
  </si>
  <si>
    <t>Cinta p/aislar nga 19mmx9m</t>
  </si>
  <si>
    <t>Cinta p/aislar nga 19mmx18m</t>
  </si>
  <si>
    <t>Cinta p/aislar nga 9mmx9m</t>
  </si>
  <si>
    <t>Fusible c/agarradera 30A</t>
  </si>
  <si>
    <t>Abraz p/tub t/omeg 1-1/4" 5pz</t>
  </si>
  <si>
    <t>Manguera flex ref 1/2" 100m</t>
  </si>
  <si>
    <t>Manguera flex ref 3/4" 50m</t>
  </si>
  <si>
    <t>Manguera flex ref 1" 50m</t>
  </si>
  <si>
    <t>Adapt clav ater-polari ABS 2pz</t>
  </si>
  <si>
    <t>Timpre d/campana 6</t>
  </si>
  <si>
    <t>Pila alcal Eveready AA 4pz</t>
  </si>
  <si>
    <t>Abraz sinfin 5/8" a 1"</t>
  </si>
  <si>
    <t>Abraz sinfin 7/16" a 1-1/16"</t>
  </si>
  <si>
    <t>Abraz sinfin 5/8" a 1-1/4"</t>
  </si>
  <si>
    <t>Abraz sinfin 3/4-1" a 1/2"</t>
  </si>
  <si>
    <t>Abraz sinfin 3/4" a 1-3/4"</t>
  </si>
  <si>
    <t>Abraz sinfin 1-1/4" a 2"</t>
  </si>
  <si>
    <t>Abraz sinfin 1-1/2" a 2-1/4"</t>
  </si>
  <si>
    <t>Abraz sinfin 1-9/16" a 2-1/2"</t>
  </si>
  <si>
    <t>Abraz sinfin 1-13/16" a 2-3/4"</t>
  </si>
  <si>
    <t>Abraz sinfin 2-1/4" a 3"</t>
  </si>
  <si>
    <t>Abraz sinfin 2-5/8" a 3-1/4"</t>
  </si>
  <si>
    <t>Abraz sinfin 2-9/16" a 3-1/2"</t>
  </si>
  <si>
    <t>Abraz sinfin 2-13/16" a 3-3/4"</t>
  </si>
  <si>
    <t>Abraz sinfin 3-1/16" a 4"</t>
  </si>
  <si>
    <t>Abraz sinfin 3-5/16" a 4-1/4"</t>
  </si>
  <si>
    <t>Abraz sinfin 3-9/16" a 4-1/2"</t>
  </si>
  <si>
    <t>Abraz sinfin 1/2" a 3/4"</t>
  </si>
  <si>
    <t>Abraz sinfin 9/16" a 1-1/16"</t>
  </si>
  <si>
    <t>Trapeador microfib 120cm 470gr</t>
  </si>
  <si>
    <t>Recogedor c/bast mad 23cm</t>
  </si>
  <si>
    <t>Bomba aire met c/manomet 23"</t>
  </si>
  <si>
    <t>Clavo para concreto galvanizado 1", 1 kg</t>
  </si>
  <si>
    <t>Clavo para concreto galvanizado 1-1/2", 1 kg</t>
  </si>
  <si>
    <t>Clavo para concreto galvanizado 2", 1 kg</t>
  </si>
  <si>
    <t>Clavo para concreto galvanizado 2-1/2", 1 kg</t>
  </si>
  <si>
    <t>Clavo para concreto galvanizado 3", 1 kg</t>
  </si>
  <si>
    <t>Clavo para concreto fosfatizado 1", 1 kg</t>
  </si>
  <si>
    <t>Clavo para concreto fosfatizado 1-1/2", 1 kg</t>
  </si>
  <si>
    <t>Clavo para concreto fosfatizado 2", 1 kg</t>
  </si>
  <si>
    <t>Clavo para concreto fosfatizado 2-1/2", 1 kg</t>
  </si>
  <si>
    <t>Clavo para concreto fosfatizado 3", 1 kg</t>
  </si>
  <si>
    <t>Clavo para concreto galvanizado 3-1/2", 1 kg</t>
  </si>
  <si>
    <t>Tachuela pavonad 1kg #3 3/8"</t>
  </si>
  <si>
    <t>Tachuela pavonad 1kg #6 1/2"</t>
  </si>
  <si>
    <t>Tachuela pavonad 1kg #10 5/8"</t>
  </si>
  <si>
    <t>Tachuela pavonad 1kg #12 3/4"</t>
  </si>
  <si>
    <t>Tachuela pavonad 1kg #14 7/8"</t>
  </si>
  <si>
    <t>Tachuela pavonad 1kg #16 1"</t>
  </si>
  <si>
    <t>Alcayata rosca 16x20mm 150pz</t>
  </si>
  <si>
    <t>Alcayata rosca 18x50mm 150pz</t>
  </si>
  <si>
    <t>Alcayata rosca 19x60mm 150pz</t>
  </si>
  <si>
    <t>Alcayata rosca 20x70mm 150pz</t>
  </si>
  <si>
    <t>Alcayata rosca 21x80mm 150pz</t>
  </si>
  <si>
    <t>Alcayata rosca 22x100mm 70pz</t>
  </si>
  <si>
    <t>Alcayata rosca 22x90mm 70pz</t>
  </si>
  <si>
    <t>Alcayata rosca 23x110mm 70pz</t>
  </si>
  <si>
    <t>Tuerca hex 2° 3/4" 15pz</t>
  </si>
  <si>
    <t>Tuerca hexagonal grado 2, 3/4", 15 pieza</t>
  </si>
  <si>
    <t>Tuerca hex t/sakam 1/8" 1000pz</t>
  </si>
  <si>
    <t>Tuerca hex t/sakam 3/16" 600pz</t>
  </si>
  <si>
    <t>Tuerca hex t/sakam 5/32" 700pz</t>
  </si>
  <si>
    <t>Pija comb p/lam 1"x#10 150pz</t>
  </si>
  <si>
    <t>Pija comb p/lam1-1/2x#10 150pz</t>
  </si>
  <si>
    <t>Pija comb p/lam1-1/4x#10 150pz</t>
  </si>
  <si>
    <t>Pija comb p/lam 1/2"x#10 150pz</t>
  </si>
  <si>
    <t>Pija comb p/lam 2"x#10 150pz</t>
  </si>
  <si>
    <t>Pija comb p/lam2-1/2x#10 150pz</t>
  </si>
  <si>
    <t>Pija comb p/lam 3"x#10 100pz</t>
  </si>
  <si>
    <t>Pija comb p/lam 3/4"x#10 150pz</t>
  </si>
  <si>
    <t>Pija comb p/lam 3/8"x#10 150pz</t>
  </si>
  <si>
    <t>Pija comb p/lam 5/8"x#10 150pz</t>
  </si>
  <si>
    <t>Pija comb p/lam 1"x#12 100pz</t>
  </si>
  <si>
    <t>Pija comb p/lam1-1/2x#12 100pz</t>
  </si>
  <si>
    <t>Pija comb p/lam1-1/4x#12 100pz</t>
  </si>
  <si>
    <t>Pija comb p/lam 1/2"x#12 100pz</t>
  </si>
  <si>
    <t>Pija comb p/lam 2"x#12 100pz</t>
  </si>
  <si>
    <t>Pija comb p/lam2-1/2x#12 100pz</t>
  </si>
  <si>
    <t>Pija comb p/lam 3"x#12 100pz</t>
  </si>
  <si>
    <t>Pija comb p/lam 3/4"x#12 100pz</t>
  </si>
  <si>
    <t>Pija comb p/lam 5/8"x#12 100pz</t>
  </si>
  <si>
    <t>Pija comb p/lam 1"x#14 100pz</t>
  </si>
  <si>
    <t>Pija comb p/lam1-1/2x#14 100pz</t>
  </si>
  <si>
    <t>Pija comb p/lam1-1/4x#14 100pz</t>
  </si>
  <si>
    <t>Pija comb p/lam 1/2"x#14 100pz</t>
  </si>
  <si>
    <t>Pija comb p/lam 2"x#14 100pz</t>
  </si>
  <si>
    <t>Pija comb p/lam2-1/2x#14 100pz</t>
  </si>
  <si>
    <t>Pija comb p/lam 3"x#14 100pz</t>
  </si>
  <si>
    <t>Pija comb p/lam 3/4"x#14 100pz</t>
  </si>
  <si>
    <t>Pija comb p/lam 5/8"x#14 100pz</t>
  </si>
  <si>
    <t>Pija comb p/lam 1"x#4 200pz</t>
  </si>
  <si>
    <t>Pija comb p/lam 1/2"x#4 200pz</t>
  </si>
  <si>
    <t>Pija comb p/lam 1/4"x#4 200pz</t>
  </si>
  <si>
    <t>Pija comb p/lam 3/4"x#4 100pz</t>
  </si>
  <si>
    <t>Pija comb p/lam 3/8"x#4 200pz</t>
  </si>
  <si>
    <t>Pija comb p/lam 5/8"x#4 200pz</t>
  </si>
  <si>
    <t>Pija comb p/lam 1"x#6 200pz</t>
  </si>
  <si>
    <t>Pija comb p/lam 1-1/2x#6 200pz</t>
  </si>
  <si>
    <t>Pija comb p/lam 1-1/4x#6 100pz</t>
  </si>
  <si>
    <t>Pija comb p/lam 1/2"x#6 200pz</t>
  </si>
  <si>
    <t>Pija comb p/lam 1/4"x#6 200pz</t>
  </si>
  <si>
    <t>Pija comb p/lam 2"x#6 200pz</t>
  </si>
  <si>
    <t>Pija comb p/lam 3/4"x#6 200pz</t>
  </si>
  <si>
    <t>Pija comb p/lam 3/8"x#6 200pz</t>
  </si>
  <si>
    <t>Pija comb p/lam 5/8"x#6 200pz</t>
  </si>
  <si>
    <t>Pija comb p/lam 1"x#8 200pz</t>
  </si>
  <si>
    <t>Pija comb p/lam 1-1/2x#8 200pz</t>
  </si>
  <si>
    <t>Pija comb p/lam 1-1/4x#8 100pz</t>
  </si>
  <si>
    <t>Pija comb p/lam 1/2"x#8 200pz</t>
  </si>
  <si>
    <t>Pija comb p/lam 2"x#8 200pz</t>
  </si>
  <si>
    <t>Pija comb p/lam 2-1/2x#8 200pz</t>
  </si>
  <si>
    <t>Pija comb p/lam 3"x#8 100pz</t>
  </si>
  <si>
    <t>Pija comb p/lam 3/4"x#8 200pz</t>
  </si>
  <si>
    <t>Pija comb p/lam 3/8"x#8 200pz</t>
  </si>
  <si>
    <t>Pija comb p/lam 5/8"x#8 200pz</t>
  </si>
  <si>
    <t>Pija mult fosf 1-1/2x#10 100pz</t>
  </si>
  <si>
    <t>Pija mult fosf 1-1/4x#10 100pz</t>
  </si>
  <si>
    <t>Pija mult fosf 1-1/2x#12 100pz</t>
  </si>
  <si>
    <t>Pija mult fosf 1-3/4x#12 100pz</t>
  </si>
  <si>
    <t>Pija mult cerr 2-1/2"x#8 100pz</t>
  </si>
  <si>
    <t>Mensula blanco 4x5"</t>
  </si>
  <si>
    <t>Mensula blanco 5x6"</t>
  </si>
  <si>
    <t>Mensula soport gris 8x12"</t>
  </si>
  <si>
    <t>Mensula soport gris 10x16"</t>
  </si>
  <si>
    <t>Mensula soport gris 13x20"</t>
  </si>
  <si>
    <t>Mensula soport negro 8x12"</t>
  </si>
  <si>
    <t>Mensula soport negro 10x16"</t>
  </si>
  <si>
    <t>Mensula soport negro 13x20"</t>
  </si>
  <si>
    <t>Mensula soport blanco 8x12"</t>
  </si>
  <si>
    <t>Mensula soport blanco 10x16"</t>
  </si>
  <si>
    <t>Mensula soport blanco 13x20"</t>
  </si>
  <si>
    <t>Lona polieti rojo 3x4m</t>
  </si>
  <si>
    <t>Lona polieti rojo 4x5m</t>
  </si>
  <si>
    <t>Lona polieti rojo 4x6m</t>
  </si>
  <si>
    <t>Lona polieti rojo 5x6m</t>
  </si>
  <si>
    <t>Lona polieti rojo 6x12m</t>
  </si>
  <si>
    <t>Lona polieti ref gris 12x17m</t>
  </si>
  <si>
    <t>Lona polieti ref azul 12x17m</t>
  </si>
  <si>
    <t>Lona polieti ref blanco 12x17m</t>
  </si>
  <si>
    <t>Lona polieti ref gris 1.5x2m</t>
  </si>
  <si>
    <t>Lona polieti ref azul 1.5x2m</t>
  </si>
  <si>
    <t>Lona polieti ref gris 2x3m</t>
  </si>
  <si>
    <t>Lona polieti ref azul 2x3m</t>
  </si>
  <si>
    <t>Lona polieti ref blanco 2x3m</t>
  </si>
  <si>
    <t>Lona polieti ref gris 3x3m</t>
  </si>
  <si>
    <t>Lona polieti ref azul 3x3m</t>
  </si>
  <si>
    <t>Lona polieti ref blanco 3x3m</t>
  </si>
  <si>
    <t>Lona polieti ref gris 3x4m</t>
  </si>
  <si>
    <t>Lona polieti ref azul 3x4m</t>
  </si>
  <si>
    <t>Lona polieti ref blanco 3x4m</t>
  </si>
  <si>
    <t>Lona polieti ref gris 4x5m</t>
  </si>
  <si>
    <t>Lona polieti ref azul 4x5m</t>
  </si>
  <si>
    <t>Lona polieti ref blanco 4x5m</t>
  </si>
  <si>
    <t>Lona polieti ref gris 4x6m</t>
  </si>
  <si>
    <t>Lona polieti ref azul 4x6m</t>
  </si>
  <si>
    <t>Lona polieti ref blanco 4x6m</t>
  </si>
  <si>
    <t>Lona polieti ref gris 5x6m</t>
  </si>
  <si>
    <t>Lona polieti ref azul 5x6m</t>
  </si>
  <si>
    <t>Lona polieti ref blanco 5x6m</t>
  </si>
  <si>
    <t>Lona polieti ref gris 6x12m</t>
  </si>
  <si>
    <t>Lona polieti ref azul 6x12m</t>
  </si>
  <si>
    <t>Lona polieti ref blanco 6x12m</t>
  </si>
  <si>
    <t>Lona polieti azul 3.04x3.04m</t>
  </si>
  <si>
    <t>Lona polieti verde 3.04x3.04m</t>
  </si>
  <si>
    <t>Lona polieti azul 3.04x3.65m</t>
  </si>
  <si>
    <t>Lona polieti nja 4.26x5.48m</t>
  </si>
  <si>
    <t>Lona polieti azul 5.48x6.09m</t>
  </si>
  <si>
    <t>Lona polieti azul 5.48x7.31m</t>
  </si>
  <si>
    <t>Lona polieti azul 6.09x6.09m</t>
  </si>
  <si>
    <t>Lona polieti nja 6.09x6.09m</t>
  </si>
  <si>
    <t>Lona polieti azul 6.09x9.14m</t>
  </si>
  <si>
    <t>Lona polieti azul 6.09x12.19m</t>
  </si>
  <si>
    <t>Lona polieti nja 6.09x12.19m</t>
  </si>
  <si>
    <t>Lona polieti azul 1.82x2.43m</t>
  </si>
  <si>
    <t>Lona polieti azul 2.74x3.65m</t>
  </si>
  <si>
    <t>Sellador de llantas 377 ml</t>
  </si>
  <si>
    <t>Sellador de llantas 471 ml</t>
  </si>
  <si>
    <t>Tijeras p/estilista 5-1/2"</t>
  </si>
  <si>
    <t>Tijeras p/estilista 6-1/2"</t>
  </si>
  <si>
    <t>Tijeras p/estilista 7-1/2"</t>
  </si>
  <si>
    <t>Llavero destap mini casco seg</t>
  </si>
  <si>
    <t>Mochila sport tiran 45x22x32cm</t>
  </si>
  <si>
    <t>Camisa manga corta para caballero, color amarillo talla CH</t>
  </si>
  <si>
    <t>Camisa amarilla manga corta L</t>
  </si>
  <si>
    <t>Camisa amarilla manga corta XL</t>
  </si>
  <si>
    <t>Camisa azul manga corta L</t>
  </si>
  <si>
    <t>Camisa azul manga corta XL</t>
  </si>
  <si>
    <t>Casaca azul XL</t>
  </si>
  <si>
    <t>Chaleco capitonado L</t>
  </si>
  <si>
    <t>Chaleco capitonado talla L</t>
  </si>
  <si>
    <t>Chaleco capitonado XL</t>
  </si>
  <si>
    <t>Rompeviento con gorro talla L</t>
  </si>
  <si>
    <t>Rompeviento con gorro XL</t>
  </si>
  <si>
    <t>Rompeviento con gorro talla XL</t>
  </si>
  <si>
    <t>Sudadera con gorro talla L</t>
  </si>
  <si>
    <t>Sudadera con gorro XL</t>
  </si>
  <si>
    <t>Sudadera con gorro talla XL</t>
  </si>
  <si>
    <t>Playera tipo polo dry fit para caballero color azul talla XL</t>
  </si>
  <si>
    <t>Playera tipo polo dry fit para caballero color azul talla L</t>
  </si>
  <si>
    <t>Playera tipo polo dry fit para dama color azul talla L</t>
  </si>
  <si>
    <t>Playera polo amarilla L</t>
  </si>
  <si>
    <t>Playera tipo polo para caballero color amarillo talla L</t>
  </si>
  <si>
    <t>Playera polo amarilla XL</t>
  </si>
  <si>
    <t>Playera tipo polo para caballero color amarillo talla XL</t>
  </si>
  <si>
    <t>Playera polo azul L</t>
  </si>
  <si>
    <t>Playera tipo polo para caballero color azul talla L</t>
  </si>
  <si>
    <t>Playera tipo polo para caballero color azul talla M</t>
  </si>
  <si>
    <t>Playera polo azul XL</t>
  </si>
  <si>
    <t>Playera tipo polo para caballero color azul talla XL</t>
  </si>
  <si>
    <t>Bandana poliest p/cuello azul</t>
  </si>
  <si>
    <t>Playera cuello redond amar CH</t>
  </si>
  <si>
    <t>Playera cuello redondo color amarillo talla L</t>
  </si>
  <si>
    <t>Playera cuello redondo color amarillo talla XL</t>
  </si>
  <si>
    <t>Tabla exhib p/carp 80x80cm</t>
  </si>
  <si>
    <t>Rack desp p/pan niv 40.8x27cm</t>
  </si>
  <si>
    <t>Tabla exhib p/mecanica 80x80cm</t>
  </si>
  <si>
    <t>Rack desp p/cuchar alb 16x16cm</t>
  </si>
  <si>
    <t>Rack desp p/flotas 28.5x34cm</t>
  </si>
  <si>
    <t>Rack desp p/hachas 14.6x18cm</t>
  </si>
  <si>
    <t>Rack desp p/llanas 30x23.5cm</t>
  </si>
  <si>
    <t>Rack desp p/machetes 17x22cm</t>
  </si>
  <si>
    <t>Rack desp p/mang 36.6x36.6cm</t>
  </si>
  <si>
    <t>Rack desp p/panel 16.8x41.7cm</t>
  </si>
  <si>
    <t>Rack desp p/mensulas 31x43cm</t>
  </si>
  <si>
    <t>Rack desp p/bot hule 12x33cm</t>
  </si>
  <si>
    <t>Rack desp p/cintas aisl 9x9cm</t>
  </si>
  <si>
    <t>Rack desp p/mensulas 30x33cm</t>
  </si>
  <si>
    <t>Rack desp p/serruch 25.5x29cm</t>
  </si>
  <si>
    <t>Rack desp p/barret 30x30cm</t>
  </si>
  <si>
    <t>Botadero met ngo 80x70x60cm</t>
  </si>
  <si>
    <t>Carretilla p/ventana 20kg</t>
  </si>
  <si>
    <t>Guardapolvo aut bronc 100cm</t>
  </si>
  <si>
    <t>Guardapolvo aut alum 100cm</t>
  </si>
  <si>
    <t>Guardapolvo aut bco 100cm</t>
  </si>
  <si>
    <t>Guardapolvo aut dorad 100cm</t>
  </si>
  <si>
    <t>Guardapolvo aut ngo 100cm</t>
  </si>
  <si>
    <t>Letra A bold 4" cromo satin</t>
  </si>
  <si>
    <t>Letra B bold 4" cromo satin</t>
  </si>
  <si>
    <t>Letra C bold 4" cromo satin</t>
  </si>
  <si>
    <t>Letra D bold 4" cromo satin</t>
  </si>
  <si>
    <t>Pasador seg puert abat lat ant</t>
  </si>
  <si>
    <t>Picaporte solido palanca 30cm</t>
  </si>
  <si>
    <t>Picaporte solido palanca 40cm</t>
  </si>
  <si>
    <t>Picaporte solido palanca 55cm</t>
  </si>
  <si>
    <t>Pasador mouser p/puert 10cm</t>
  </si>
  <si>
    <t>Pasador mouser p/puert 13cm</t>
  </si>
  <si>
    <t>Pasador mouser p/puert 14.5cm</t>
  </si>
  <si>
    <t>Pasador mouser p/puert 8.5cm</t>
  </si>
  <si>
    <t>Pasad ocult p/puert vent galv</t>
  </si>
  <si>
    <t>Pasador p/vent c/contra crom</t>
  </si>
  <si>
    <t>Pasador p/vent c/contra nat</t>
  </si>
  <si>
    <t>Jgo carret dble p/closet galv</t>
  </si>
  <si>
    <t>Jgo carret piso p/closet galv</t>
  </si>
  <si>
    <t>Jgo carret TT 4bal p/clos galv</t>
  </si>
  <si>
    <t>Jgo carret senc p/closet galv</t>
  </si>
  <si>
    <t>Riel tipo JJ p/closet 2m alu</t>
  </si>
  <si>
    <t>Riel tipo JJ p/closet 3m alu</t>
  </si>
  <si>
    <t>Riel tipo TT p/closet 2m alu</t>
  </si>
  <si>
    <t>Riel tipo TT p/closet 3m alu</t>
  </si>
  <si>
    <t>Riel tipo JJ p/closet 2m lam</t>
  </si>
  <si>
    <t>Riel tipo JJ p/closet 3m lam</t>
  </si>
  <si>
    <t>Riel tipo TT p/closet 1.8m lam</t>
  </si>
  <si>
    <t>Riel tipo TT p/closet 2.4m lam</t>
  </si>
  <si>
    <t>Tubo ovalad p/closet 3m alum</t>
  </si>
  <si>
    <t>Jgo bisag dob acc ngo 3" 2pz</t>
  </si>
  <si>
    <t>Bisagra tub 1" nat p/puert</t>
  </si>
  <si>
    <t>Bisagra tub 1/2" nat p/puert</t>
  </si>
  <si>
    <t>Bisagra tub 3/4" nat p/puert</t>
  </si>
  <si>
    <t>Bisagra tub 3/8" nat p/puert</t>
  </si>
  <si>
    <t>Bisagra tub 5/8" nat p/puert</t>
  </si>
  <si>
    <t>Candado alarm dob cerroj 70mm</t>
  </si>
  <si>
    <t>Jgo candados ac lgo 45mm 2pz</t>
  </si>
  <si>
    <t>Jgo candados ac cto 38mm 2pz</t>
  </si>
  <si>
    <t>Jgo candados ac cto 38mm 4pz</t>
  </si>
  <si>
    <t>Jgo candados ac cto 45mm 2pz</t>
  </si>
  <si>
    <t>Candado de combinación programable para maleta 25 mm, color rojo</t>
  </si>
  <si>
    <t>Jgo candados lat cto 40mm 2pz</t>
  </si>
  <si>
    <t>Jgo candados lat cto 40mm 4pz</t>
  </si>
  <si>
    <t>Jgo candados lat cto 20mm 2pz</t>
  </si>
  <si>
    <t>Jgo candados lat cto 25mm 2pz</t>
  </si>
  <si>
    <t>Jgo candados lat lgo 40mm 2pz</t>
  </si>
  <si>
    <t>Jgo candados lat lgo 25mm 2pz</t>
  </si>
  <si>
    <t>Jgo candados impe lgo 40mm 4pz</t>
  </si>
  <si>
    <t>Jgo candados lamin 40mm 2pz</t>
  </si>
  <si>
    <t>Jgo candados lamin 50mm 2pz</t>
  </si>
  <si>
    <t>Jgo candados lamin 40mm 4pz</t>
  </si>
  <si>
    <t>Jgo candados cort lat 80mm 2pz</t>
  </si>
  <si>
    <t>Candado de acero para cortina metálica, latón brillante, 70 mm, llave estándar</t>
  </si>
  <si>
    <t>62CA</t>
  </si>
  <si>
    <t>Candado de acero con cubierta plástica de PVC 70 mm, llave estándar</t>
  </si>
  <si>
    <t>63CA</t>
  </si>
  <si>
    <t>Candado de acero con cubierta plástica de PVC 80 mm, llave estándar</t>
  </si>
  <si>
    <t>Tira de impulso con candados de cortina, llave tetra 8 x 100 cm, 13 piezas</t>
  </si>
  <si>
    <t>Cerradura sobreponer clásica función derecha, llave estándar, en caja</t>
  </si>
  <si>
    <t>Cerrojo dig panel touch std</t>
  </si>
  <si>
    <t>Cilindro eur dob 60mm lat std</t>
  </si>
  <si>
    <t>Cilindro eur dob 60mm lat ptos</t>
  </si>
  <si>
    <t>Bata color azul talla L</t>
  </si>
  <si>
    <t>Bata color azul talla XL</t>
  </si>
  <si>
    <t>Rompevientos L</t>
  </si>
  <si>
    <t>Rompeviento  talla L</t>
  </si>
  <si>
    <t>Rompeviento  talla XL</t>
  </si>
  <si>
    <t>Gorra con bies azul</t>
  </si>
  <si>
    <t>Playera polo blanca L</t>
  </si>
  <si>
    <t>Playera polo blanca XL</t>
  </si>
  <si>
    <t>PARU1</t>
  </si>
  <si>
    <t>Paraguas invertido con mango ergonómico</t>
  </si>
  <si>
    <t>9601B</t>
  </si>
  <si>
    <t>9601D</t>
  </si>
  <si>
    <t>9601F</t>
  </si>
  <si>
    <t>Llave ajustable cromada con ajuste rápido 30"</t>
  </si>
  <si>
    <t>Pinza para mecánico mango de acero forjado 6-3/8"</t>
  </si>
  <si>
    <t>Pinza de presión para hojalatero de 8-5/64"</t>
  </si>
  <si>
    <t>Barreta hexagonal punta tipo diamante de 150 cm, 1"</t>
  </si>
  <si>
    <t>Barreta hexagonal punta tipo diamante de 175 cm, 1"</t>
  </si>
  <si>
    <t>Barreta hexagonal punta tipo diamante de 175 cm, 1-1/4"</t>
  </si>
  <si>
    <t>Navaja para electricista 1000 V con doble capa aislante, 7-3/32"</t>
  </si>
  <si>
    <t>Navaja para electricista 1000 V con doble capa aislante, 8-21/32"</t>
  </si>
  <si>
    <t>Cortatubos cuerpo de aluminio de 1/4" a 2-5/8" cambio rápido</t>
  </si>
  <si>
    <t>Jgo separar mazas balero 14pz</t>
  </si>
  <si>
    <t>Juego para separar mazas y baleros, 14 piezas</t>
  </si>
  <si>
    <t>Dado para centros de maza 3/4" x 2-3/8"</t>
  </si>
  <si>
    <t>Dado para centros de maza 3/4" x 2-9/16"</t>
  </si>
  <si>
    <t>Dado para centros de maza 3/4" x 3-1/4"</t>
  </si>
  <si>
    <t>Dado para centros de maza 3/4" x 3-1/2"</t>
  </si>
  <si>
    <t>Dado para centros de maza 3/4" x 4"</t>
  </si>
  <si>
    <t>Dado para centros de maza 3/4" x 2-1/2"</t>
  </si>
  <si>
    <t>Dado en pulgadas cuadro de 3/8" para remover el medidor aceite</t>
  </si>
  <si>
    <t>Cables pasa corriente, 2.5 m</t>
  </si>
  <si>
    <t>Cables pasa corriente 4.8m</t>
  </si>
  <si>
    <t>Cables pasa corriente, 4.8 m</t>
  </si>
  <si>
    <t>Torres para automóvil de hierro fundido 3 ton, 2 piezas</t>
  </si>
  <si>
    <t>Torres para automóvil de hierro fundido 6 ton, 2 piezas</t>
  </si>
  <si>
    <t>Torres para automóvil de hierro fundido 12 ton, 2 piezas</t>
  </si>
  <si>
    <t>Grifo p/tambo polietileno 2"</t>
  </si>
  <si>
    <t>Grifo para tambo de polietileno 2"</t>
  </si>
  <si>
    <t>Embud ant-salpicad polip 3Lt</t>
  </si>
  <si>
    <t>Embudo anti-salpicaduras de polipropileno 3 Lt</t>
  </si>
  <si>
    <t>Embud ant-salpicad polip 1.7Lt</t>
  </si>
  <si>
    <t>Embudo anti-salpicaduras de polipropileno 1.7 Lt</t>
  </si>
  <si>
    <t>Llave p/tap tambo alum 2"-3/4"</t>
  </si>
  <si>
    <t>Llave para tapa de tambo de aluminio fundido 2" y 3/4"</t>
  </si>
  <si>
    <t>Termómetro infrarrojo con pantalla LCD -60°C a 550°C</t>
  </si>
  <si>
    <t>Odómetro con freno 10000 m rueda de 12-1/2"</t>
  </si>
  <si>
    <t>Taladro mag 1/2" 1700W</t>
  </si>
  <si>
    <t>Cortad anul ac alt vel 1"</t>
  </si>
  <si>
    <t>Cortador anular de acero de alta velocidad, 1"</t>
  </si>
  <si>
    <t>Cortad anul ac alt vel 11/16"</t>
  </si>
  <si>
    <t>Cortador anular de acero de alta velocidad, 11/16"</t>
  </si>
  <si>
    <t>Cortad anul ac alt vel 1-1/4"</t>
  </si>
  <si>
    <t>Cortador anular de acero de alta velocidad, 1-1/4"</t>
  </si>
  <si>
    <t>Cortad anul ac alt vel 1-1/8"</t>
  </si>
  <si>
    <t>Cortador anular de acero de alta velocidad, 1-1/8"</t>
  </si>
  <si>
    <t>Cortad anul ac alt vel 1/2"</t>
  </si>
  <si>
    <t>Cortador anular de acero de alta velocidad, 1/2"</t>
  </si>
  <si>
    <t>Cortad anul ac alt vel 15/16"</t>
  </si>
  <si>
    <t>Cortador anular de acero de alta velocidad, 15/16"</t>
  </si>
  <si>
    <t>Cortad anul ac alt vel 1-5/8"</t>
  </si>
  <si>
    <t>Cortador anular de acero de alta velocidad, 1-5/8"</t>
  </si>
  <si>
    <t>Cortad anul ac alt vel 2"</t>
  </si>
  <si>
    <t>Cortador anular de acero de alta velocidad, 2"</t>
  </si>
  <si>
    <t>Cortad anul ac alt vel 3/4"</t>
  </si>
  <si>
    <t>Cortador anular de acero de alta velocidad, 3/4"</t>
  </si>
  <si>
    <t>Cortad anul ac alt vel 5/8"</t>
  </si>
  <si>
    <t>Cortador anular de acero de alta velocidad, 5/8"</t>
  </si>
  <si>
    <t>Cortad anul ac alt vel 7/8"</t>
  </si>
  <si>
    <t>Cortador anular de acero de alta velocidad, 7/8"</t>
  </si>
  <si>
    <t>Cortad anul ac alt vel 9/16"</t>
  </si>
  <si>
    <t>Cortador anular de acero de alta velocidad, 9/16"</t>
  </si>
  <si>
    <t>PVPAI</t>
  </si>
  <si>
    <t>PVPAM</t>
  </si>
  <si>
    <t>Cubeta pint vin prem19Lt amar</t>
  </si>
  <si>
    <t>PVPAZ</t>
  </si>
  <si>
    <t>Cubeta de pintura vinílica premium 19 Lt color azul</t>
  </si>
  <si>
    <t>PVPBO</t>
  </si>
  <si>
    <t>PVPMA</t>
  </si>
  <si>
    <t>PVPNG</t>
  </si>
  <si>
    <t>PVPR</t>
  </si>
  <si>
    <t>Cubeta pint vin prem 19Lt rojo</t>
  </si>
  <si>
    <t>Cubeta de pintura vinílica premium 19 Lt color rojo</t>
  </si>
  <si>
    <t>PVPVE</t>
  </si>
  <si>
    <t>Cubeta pint vin prem 19Lt vde</t>
  </si>
  <si>
    <t>Cubeta de pintura vinílica premium 19 Lt color verde</t>
  </si>
  <si>
    <t>GONEUC</t>
  </si>
  <si>
    <t>Gondola htas neum y acc 360pz</t>
  </si>
  <si>
    <t>Góndola con herramientas neumáticas y accesorios, 360 piezas</t>
  </si>
  <si>
    <t>ROM25</t>
  </si>
  <si>
    <t>Malla somb ngo rollo 25mx1.85m</t>
  </si>
  <si>
    <t>Malla sombra color negro en rollo 25 m x 1.85 m</t>
  </si>
  <si>
    <t>TOLM3</t>
  </si>
  <si>
    <t>Toldo de malla sombra color negro 3 m x 3.60 m</t>
  </si>
  <si>
    <t>TOLM5</t>
  </si>
  <si>
    <t>Toldo de malla sombra color negro 5 m x 3.60 m</t>
  </si>
  <si>
    <t>Gabinete superior color negro 6 gavetas 26"</t>
  </si>
  <si>
    <t>Portahtas carn c/cint 6 bol</t>
  </si>
  <si>
    <t>Pinza para mecánico con mango de plastisol de 8"</t>
  </si>
  <si>
    <t>Pinza para mecánico con mango de plastisol de 10"</t>
  </si>
  <si>
    <t>Pinza para mecánico con mango de plastisol de 6"</t>
  </si>
  <si>
    <t>Barreta hexagonal con pintura electroestática de 100 cm, 7/8"</t>
  </si>
  <si>
    <t>Barreta hexagonal con pintura electroestática de 125 cm, 7/8"</t>
  </si>
  <si>
    <t>Barreta hexagonal con pintura electroestática de 150 cm, 1"</t>
  </si>
  <si>
    <t>Barreta hexagonal con pintura electroestática de 175 cm, 1"</t>
  </si>
  <si>
    <t>Barreta hexagonal con pintura electroestática de 175 cm, 1-1/4"</t>
  </si>
  <si>
    <t>Dado de impacto pulgadas, doble boca, cuadro para capuchón 13/16", 1-1/2"</t>
  </si>
  <si>
    <t>Dado en pulgadas cuadro de 1/2" para remover el medidor aceite</t>
  </si>
  <si>
    <t>Cables pasa corriente 3.6m</t>
  </si>
  <si>
    <t>Cables pasa corriente, 3.6 m</t>
  </si>
  <si>
    <t>Cables pasa corriente 3m</t>
  </si>
  <si>
    <t>Cables pasa corriente, 3 m</t>
  </si>
  <si>
    <t>Cables pasa corriente 2m</t>
  </si>
  <si>
    <t>Cables pasa corriente, 2 m</t>
  </si>
  <si>
    <t>Carro plataforma ret 5" 300kg</t>
  </si>
  <si>
    <t>Carda circular ondulada alambre delgado para esmeril 6" x 1-1/8" eje 1/2"</t>
  </si>
  <si>
    <t>Carda circular ondulada alambre delgado para esmeril 6" x 3/4" eje 1/2"</t>
  </si>
  <si>
    <t>Lima med caña escof mgo 6"</t>
  </si>
  <si>
    <t>Lima med caña escof mgo 8"</t>
  </si>
  <si>
    <t>Lima plana c/mgo plast 12"</t>
  </si>
  <si>
    <t>Jgo mach ac carb 5/32" 3pz</t>
  </si>
  <si>
    <t>Jgo mach ac carb 3/16" 3pz</t>
  </si>
  <si>
    <t>Jgo mach ac carb 1/4" 3pz</t>
  </si>
  <si>
    <t>Jgo mach ac carb 5/16" 3pz</t>
  </si>
  <si>
    <t>Jgo mach ac carb 3/8" 3pz</t>
  </si>
  <si>
    <t>Jgo mach ac carb 7/16" 3pz</t>
  </si>
  <si>
    <t>Jgo mach ac carb 1/2" 3pz</t>
  </si>
  <si>
    <t>Jgo mach ac carb 5/8" 3pz</t>
  </si>
  <si>
    <t>Jgo mach ac carb M4 3pz</t>
  </si>
  <si>
    <t>Juego de machuelos de acero al carbón M4 x 0.7, 3 piezas</t>
  </si>
  <si>
    <t>Jgo mach ac carb M5 3pz</t>
  </si>
  <si>
    <t>Juego de machuelos de acero al carbón M5 x 8, 3 piezas</t>
  </si>
  <si>
    <t>Jgo mach ac carb M6 3pz</t>
  </si>
  <si>
    <t>Juego de machuelos de acero al carbón M6 x 1, 3 piezas</t>
  </si>
  <si>
    <t>Jgo mach ac carb M8 3pz</t>
  </si>
  <si>
    <t>Juego de machuelos de acero al carbón M8 x 1.25, 3 piezas</t>
  </si>
  <si>
    <t>Jgo mach ac carb M10 3pz</t>
  </si>
  <si>
    <t>Juego de machuelos de acero al carbón M10 x 1.5, 3 piezas</t>
  </si>
  <si>
    <t>Jgo mach ac carb M12 3pz</t>
  </si>
  <si>
    <t>Juego de machuelos de acero al carbón M12 x 1.75, 3 piezas</t>
  </si>
  <si>
    <t>Recolector de fruta con esponja para amortiguar la caida, 5-3/4"</t>
  </si>
  <si>
    <t>Porta mang d/pared 75m</t>
  </si>
  <si>
    <t>Manguera para jardín contractor con conector metálico 1/2", 15 m</t>
  </si>
  <si>
    <t>Manguera para jardín contractor con conector metálico 1/2", 20 m</t>
  </si>
  <si>
    <t>Manguera para jardín contractor con conector metálico 1/2", 25 m</t>
  </si>
  <si>
    <t>Destapador cubeta d/poliprop</t>
  </si>
  <si>
    <t>Destapador de cubetas de polipropileno</t>
  </si>
  <si>
    <t>ABO114</t>
  </si>
  <si>
    <t>ABO1</t>
  </si>
  <si>
    <t>ABU114</t>
  </si>
  <si>
    <t>ABO112</t>
  </si>
  <si>
    <t>ABU2</t>
  </si>
  <si>
    <t>Abraz p/tub t/uña 2" 5pz</t>
  </si>
  <si>
    <t>Abrazadera para tubo tipo uña 2", 5 piezas</t>
  </si>
  <si>
    <t>ABO2</t>
  </si>
  <si>
    <t>ABO12</t>
  </si>
  <si>
    <t>ABO34</t>
  </si>
  <si>
    <t>ABU12</t>
  </si>
  <si>
    <t>ABU1</t>
  </si>
  <si>
    <t>ABU112</t>
  </si>
  <si>
    <t>ABU34</t>
  </si>
  <si>
    <t>Lona polieti rojo 2x3m</t>
  </si>
  <si>
    <t>Lona de polietileno color rojo con fondo plata, 2 x 3 m</t>
  </si>
  <si>
    <t>Lona polieti rojo 3x3m</t>
  </si>
  <si>
    <t>Lona de polietileno color rojo con fondo plata, 3 x 3 m</t>
  </si>
  <si>
    <t>Lona de polietileno color rojo con fondo plata, 3 x 4 m</t>
  </si>
  <si>
    <t>Lona de polietileno color rojo con fondo plata, 4 x 5 m</t>
  </si>
  <si>
    <t>Lona de polietileno color rojo con fondo plata, 4 x 6 m</t>
  </si>
  <si>
    <t>Lona de polietileno color rojo con fondo plata, 5 x 6 m</t>
  </si>
  <si>
    <t>Lona de polietileno color rojo con fondo plata, 6 x 12 m</t>
  </si>
  <si>
    <t>Lona de polietileno color azul con fondo plata, 3.04 x 3.04 m</t>
  </si>
  <si>
    <t>Lona de polietileno color verde con fondo plata, 3.04 x 3.04 m</t>
  </si>
  <si>
    <t>Lona de polietileno color azul con fondo plata, 3.04 x 3.65 m</t>
  </si>
  <si>
    <t>Lona de polietileno color verde con fondo plata, 3.65 x 4.87 m</t>
  </si>
  <si>
    <t>Lona de polietileno color naranja con fondo plata, 4.26 x 5.48 m</t>
  </si>
  <si>
    <t>Lona de polietileno color verde con fondo plata, 4.88 x 6.09 m</t>
  </si>
  <si>
    <t>Lona de polietileno color azul con fondo plata, 5.48 x 6.09 m</t>
  </si>
  <si>
    <t>Lona de polietileno color azul con fondo plata, 5.48 x 7.31 m</t>
  </si>
  <si>
    <t>Lona de polietileno color azul con fondo plata, 6.09 x 6.09 m</t>
  </si>
  <si>
    <t>Lona de polietileno color naranja con fondo plata, 6.09 x 6.09 m</t>
  </si>
  <si>
    <t>Lona de polietileno color verde con fondo plata, 6.09 x 6.09 m</t>
  </si>
  <si>
    <t>Lona de polietileno color azul con fondo plata, 6.09 x 9.14 m</t>
  </si>
  <si>
    <t>Lona de polietileno color verde con fondo plata, 6.09 x 9.14 m</t>
  </si>
  <si>
    <t>Lona de polietileno color azul con fondo plata, 6.09 x 12.19 m</t>
  </si>
  <si>
    <t>Lona de polietileno color naranja con fondo plata, 6.09 x 12.19 m</t>
  </si>
  <si>
    <t>Lona de polietileno color verde con fondo plata, 6.09 x 12.19 m</t>
  </si>
  <si>
    <t>Lona de polietileno color azul con fondo plata, 1.82 x 2.43 m</t>
  </si>
  <si>
    <t>Lona de polietileno color azul con fondo plata, 2.74 x 3.65 m</t>
  </si>
  <si>
    <t>Poste lat p/estant met</t>
  </si>
  <si>
    <t>CPU19T</t>
  </si>
  <si>
    <t>CPU19P</t>
  </si>
  <si>
    <t>Juego de dados cuadro de 3/4", 6 puntas, en pulgadas, 14 piezas</t>
  </si>
  <si>
    <t>Matraca rev 3/8" blk QR</t>
  </si>
  <si>
    <t>Matraca rev 1/2" blk QR</t>
  </si>
  <si>
    <t>Llave ajust crom gp 4"</t>
  </si>
  <si>
    <t>Llave ajust crom gp 6"</t>
  </si>
  <si>
    <t>Llave ajust crom gp 8"</t>
  </si>
  <si>
    <t>Llave ajust crom gp 10"</t>
  </si>
  <si>
    <t>Llave ajust crom gp 12"</t>
  </si>
  <si>
    <t>Llave ajust crom gp 15"</t>
  </si>
  <si>
    <t>Llave ajust crom gp 18"</t>
  </si>
  <si>
    <t>Llave ajust crom gp 24"</t>
  </si>
  <si>
    <t>Llave ajust crom 4"</t>
  </si>
  <si>
    <t>Llave ajust crom ajuste rap30"</t>
  </si>
  <si>
    <t>Llave ajust crom 6"</t>
  </si>
  <si>
    <t>Llave ajust crom 8"</t>
  </si>
  <si>
    <t>Llave ajust crom 10"</t>
  </si>
  <si>
    <t>Llave ajust crom 12"</t>
  </si>
  <si>
    <t>Llave ajust crom 15"</t>
  </si>
  <si>
    <t>Llave ajust crom 18"</t>
  </si>
  <si>
    <t>Llave ajust crom 24"</t>
  </si>
  <si>
    <t>Llave ajust fosf 4"</t>
  </si>
  <si>
    <t>Llave ajust fosf 6"</t>
  </si>
  <si>
    <t>Llave ajust fosf 8"</t>
  </si>
  <si>
    <t>Llave ajust fosf 10"</t>
  </si>
  <si>
    <t>Llave ajust fosf 12"</t>
  </si>
  <si>
    <t>Llave ajust fosf 15"</t>
  </si>
  <si>
    <t>Llave ajust fosf 18"</t>
  </si>
  <si>
    <t>Llave ajust fosf 24"</t>
  </si>
  <si>
    <t>Llave ajust estruc fosf 16"</t>
  </si>
  <si>
    <t>Llave comb cta pulid esp 1/4"</t>
  </si>
  <si>
    <t>Jgo llaves comb pul esp 13pz</t>
  </si>
  <si>
    <t>Juego de llaves combinadas pulido espejo métricas, 12 puntas, 11 piezas en rack</t>
  </si>
  <si>
    <t>Juego de llaves combinadas pulido espejo métricas, 12 puntas, 8 piezas en rack</t>
  </si>
  <si>
    <t>Juego de llaves combinadas satinadas en pulgadas, 12 puntas, 8 piezas en rack</t>
  </si>
  <si>
    <t>Juego de llaves combinadas satinadas en pulgadas, 12 puntas, 11 piezas en rack</t>
  </si>
  <si>
    <t>Llave comb jumb satin 2-1/16"</t>
  </si>
  <si>
    <t>Llave comb jumb satin 2-1/8"</t>
  </si>
  <si>
    <t>Llave comb jumb satin 2-3/16"</t>
  </si>
  <si>
    <t>Llave comb jumb satin 2-1/4"</t>
  </si>
  <si>
    <t>Llave comb jumb satin 2-5/16"</t>
  </si>
  <si>
    <t>Llave comb jumb satin 2-3/8"</t>
  </si>
  <si>
    <t>Llave comb jumb satin 2-7/16"</t>
  </si>
  <si>
    <t>Llave comb jumb satin 2-1/2"</t>
  </si>
  <si>
    <t>Llave comb jumb satin 2-9/16"</t>
  </si>
  <si>
    <t>Llave comb jumb satin 2-5/8"</t>
  </si>
  <si>
    <t>Llave comb jumb satin 2-11/16"</t>
  </si>
  <si>
    <t>Llave comb jumb satin 2-3/4"</t>
  </si>
  <si>
    <t>Llave comb jumb satin 2-13/16"</t>
  </si>
  <si>
    <t>Llave comb jumb satin 2-7/8"</t>
  </si>
  <si>
    <t>Llave comb jumb satin 2-15/16"</t>
  </si>
  <si>
    <t>Llave comb jumb satin 3"</t>
  </si>
  <si>
    <t>Llave comb jumb satin 3-1/16"</t>
  </si>
  <si>
    <t>Llave comb jumb satin 3-1/8"</t>
  </si>
  <si>
    <t>Llave comb jumb satin 3-3/8"</t>
  </si>
  <si>
    <t>Llave comb jumb satin 3-1/2"</t>
  </si>
  <si>
    <t>Llave comb jumb satin 3-3/4"</t>
  </si>
  <si>
    <t>Llave comb jumb satin 4"</t>
  </si>
  <si>
    <t>Llave comb satin 1-5/16"</t>
  </si>
  <si>
    <t>Llave comb jumb satin 3-1/4"</t>
  </si>
  <si>
    <t>Llave comb jumb satin 3-7/8"</t>
  </si>
  <si>
    <t>Llave comb satin 1-3/16"</t>
  </si>
  <si>
    <t>Llave comb satin 1-3/8"</t>
  </si>
  <si>
    <t>Llave comb satin 1-7/16"</t>
  </si>
  <si>
    <t>Llave comb satin 1-1/2"</t>
  </si>
  <si>
    <t>Llave comb satin 1-9/16"</t>
  </si>
  <si>
    <t>Llave comb satin 1-5/8"</t>
  </si>
  <si>
    <t>Llave comb satin 1-11/16"</t>
  </si>
  <si>
    <t>Llave comb satin 1-3/4"</t>
  </si>
  <si>
    <t>Llave comb satin 1-13/16"</t>
  </si>
  <si>
    <t>Llave comb satin 1-7/8"</t>
  </si>
  <si>
    <t>Llave comb satin 2"</t>
  </si>
  <si>
    <t>Juego de llaves combinadas satinadas métricas, 12 puntas, 11 piezas en rack</t>
  </si>
  <si>
    <t>Llave comb jumb satin 55mm</t>
  </si>
  <si>
    <t>Llave comb jumb satin 60mm</t>
  </si>
  <si>
    <t>Llave comb jumb satin 65mm</t>
  </si>
  <si>
    <t>Llave comb jumb satin 70mm</t>
  </si>
  <si>
    <t>Llave comb jumb satin 75mm</t>
  </si>
  <si>
    <t>Llave comb jumb satin 80mm</t>
  </si>
  <si>
    <t>Llave comb satin 37mm</t>
  </si>
  <si>
    <t>Llave comb satin 33mm</t>
  </si>
  <si>
    <t>Llave comb satin 34mm</t>
  </si>
  <si>
    <t>Llave comb satin 36mm</t>
  </si>
  <si>
    <t>Llave comb satin 38mm</t>
  </si>
  <si>
    <t>Llave comb satin 41mm</t>
  </si>
  <si>
    <t>Llave comb satin 42mm</t>
  </si>
  <si>
    <t>Llave comb satin 46mm</t>
  </si>
  <si>
    <t>Llave comb satin 50mm</t>
  </si>
  <si>
    <t>Llave comb satin 51mm</t>
  </si>
  <si>
    <t>Jgo llaves comb pul esp 12pz</t>
  </si>
  <si>
    <t>Llave comb pul esp mat 1"</t>
  </si>
  <si>
    <t>Llave comb pul esp mat 1-1/16"</t>
  </si>
  <si>
    <t>Llave comb pul esp mat 1-1/8"</t>
  </si>
  <si>
    <t>Llave comb pul esp mat 1-1/4"</t>
  </si>
  <si>
    <t>Llave comb pul esp mat 1-5/16"</t>
  </si>
  <si>
    <t>Llave comb pul esp mat 1-3/8"</t>
  </si>
  <si>
    <t>Llave comb pul esp mat 1-7/16"</t>
  </si>
  <si>
    <t>Llave comb pul esp mat 1/4"</t>
  </si>
  <si>
    <t>Llave comb pul esp mat 5/16"</t>
  </si>
  <si>
    <t>Llave comb pul esp mat 3/8"</t>
  </si>
  <si>
    <t>Llave comb pul esp mat 7/16"</t>
  </si>
  <si>
    <t>Llave comb pul esp mat 1/2"</t>
  </si>
  <si>
    <t>Llave comb pul esp mat 9/16"</t>
  </si>
  <si>
    <t>Llave comb pul esp mat 5/8"</t>
  </si>
  <si>
    <t>Llave comb pul esp mat 11/16"</t>
  </si>
  <si>
    <t>Llave comb pul esp mat 3/4"</t>
  </si>
  <si>
    <t>Llave comb pul esp mat 13/16"</t>
  </si>
  <si>
    <t>Llave comb pul esp mat 7/8"</t>
  </si>
  <si>
    <t>Llave comb pul esp mat 15/16"</t>
  </si>
  <si>
    <t>Llave comb pul esp mat 25mm</t>
  </si>
  <si>
    <t>Llave comb pul esp mat 27mm</t>
  </si>
  <si>
    <t>Llave comb pul esp mat 30mm</t>
  </si>
  <si>
    <t>Llave comb pul esp mat 32mm</t>
  </si>
  <si>
    <t>Llave comb pul esp mat 34mm</t>
  </si>
  <si>
    <t>Llave comb pul esp mat 36mm</t>
  </si>
  <si>
    <t>Llave comb pul esp mat 8mm</t>
  </si>
  <si>
    <t>Llave comb pul esp mat 9mm</t>
  </si>
  <si>
    <t>Llave comb pul esp mat 10mm</t>
  </si>
  <si>
    <t>Llave comb pul esp mat 11mm</t>
  </si>
  <si>
    <t>Llave comb pul esp mat 12mm</t>
  </si>
  <si>
    <t>Llave comb pul esp mat 13mm</t>
  </si>
  <si>
    <t>Llave comb pul esp mat 14mm</t>
  </si>
  <si>
    <t>Llave comb pul esp mat 15mm</t>
  </si>
  <si>
    <t>Llave comb pul esp mat 16mm</t>
  </si>
  <si>
    <t>Llave comb pul esp mat 17mm</t>
  </si>
  <si>
    <t>Llave comb pul esp mat 18mm</t>
  </si>
  <si>
    <t>Llave comb pul esp mat 19mm</t>
  </si>
  <si>
    <t>Llave comb pul esp mat 21mm</t>
  </si>
  <si>
    <t>Llave comb pul esp mat 22mm</t>
  </si>
  <si>
    <t>Llave comb pul esp mat 24mm</t>
  </si>
  <si>
    <t>Llave comb pul esp mat 6mm</t>
  </si>
  <si>
    <t>Llave comb pul esp mat 7mm</t>
  </si>
  <si>
    <t>Llave comb pul esp mat 20mm</t>
  </si>
  <si>
    <t>Jgo llaves esp pul esp 10pz</t>
  </si>
  <si>
    <t>Juego de llaves españolas pulido espejo en pulgadas, 8 piezas en rack</t>
  </si>
  <si>
    <t>Destornillador con mango bimaterial, tipo trompo punta plana barra redonda 1/4" x 1-1/2"</t>
  </si>
  <si>
    <t>Destornillador con mango bimaterial, tipo trompo punta Phillips barra redonda #2 x 1-3/8"</t>
  </si>
  <si>
    <t>Destornillador con mango cushion grip, tipo trompo punta Phillips barra redonda #2 x 1-3/8</t>
  </si>
  <si>
    <t>Destornillador con mango rojo, tipo trompo punta plana barra redonda 1/4" x 1-1/2"</t>
  </si>
  <si>
    <t>Destornillador con mango rojo, tipo trompo punta Phillips barra redonda #2 x 1-3/8"</t>
  </si>
  <si>
    <t>Punta Phillips hexágono de 1/4", #1 x 1"</t>
  </si>
  <si>
    <t>Punta Phillips hexágono de 1/4", #2 x 1"</t>
  </si>
  <si>
    <t>Punta Phillips hexágono de 1/4", #3 x 1"</t>
  </si>
  <si>
    <t>Punta Phillips hexágono de 1/4", #2 x 1" reducida</t>
  </si>
  <si>
    <t>Punta plana hexágono de 1/4", 5/32" x 1"</t>
  </si>
  <si>
    <t>Punta plana hexágono de 1/4", 1/4" x 1"</t>
  </si>
  <si>
    <t>Punta plana hexágono de 1/4", 9/32" x 1"</t>
  </si>
  <si>
    <t>Punta plana hexágono de 1/4", 5/16" x 1"</t>
  </si>
  <si>
    <t>Punta Phillips hexágono de 5/16", #2 x 1-1/2"</t>
  </si>
  <si>
    <t>Punta Phillips hexágono de 5/16", #3 x 1-1/2"</t>
  </si>
  <si>
    <t>Punta Torx Tamper proof hexágono de 1/4", T10 x 1"</t>
  </si>
  <si>
    <t>Punta Torx hexágono de 1/4", T15 x 1"</t>
  </si>
  <si>
    <t>Punta Torx Tamper proof hexágono de 1/4", T15 x 1"</t>
  </si>
  <si>
    <t>Punta Torx hexágono de 1/4", T20 x 1"</t>
  </si>
  <si>
    <t>Punta Torx Tamper proof hexágono de 1/4", T20 x 1"</t>
  </si>
  <si>
    <t>Punta Torx hexágono de 1/4", T25 x 1"</t>
  </si>
  <si>
    <t>Punta Torx Tamper proof hexágono de 1/4", T25 x 1"</t>
  </si>
  <si>
    <t>Punta Torx Tamper proof hexágono de 1/4", T27 x 1"</t>
  </si>
  <si>
    <t>Punta Torx hexágono de 1/4", T30 x 1"</t>
  </si>
  <si>
    <t>Punta Torx Tamper proof hexágono de 1/4", T30 x 1"</t>
  </si>
  <si>
    <t>Punta Torx hexágono de 1/4", T40 x 1"</t>
  </si>
  <si>
    <t>Punta Torx Tamper proof hexágono de 1/4", T40 x 1"</t>
  </si>
  <si>
    <t>Punta Torx hexágono de 1/4", T30 x 1-1/4"</t>
  </si>
  <si>
    <t>Punta Torx hexágono de 1/4", T40 x 1-1/4"</t>
  </si>
  <si>
    <t>Punta hexagonal hexágono de 1/4", 3/32" x 1-1/4"</t>
  </si>
  <si>
    <t>Punta hexagonal hexágono de 1/4", 5/32" x 1-1/4"</t>
  </si>
  <si>
    <t>Punta hexagonal hexágono de 1/4", 3/16" x 1-1/4"</t>
  </si>
  <si>
    <t>Punta bristol hexágono de 5/16", M6 x 2-1/2"</t>
  </si>
  <si>
    <t>Punta bristol hexágono de 5/16", M8 x 3"</t>
  </si>
  <si>
    <t>Punta bristol hexágono de 1/2", M10 x 2-7/8"</t>
  </si>
  <si>
    <t>Punta bristol hexágono de 1/2", M12 x 2-7/8"</t>
  </si>
  <si>
    <t>Punta bristol hexágono de 1/2", M14 x 3"</t>
  </si>
  <si>
    <t>Punta bristol hexágono de 1/2", M16 x 3"</t>
  </si>
  <si>
    <t>Punta bristol hexágono de 1/2", M18 x 3"</t>
  </si>
  <si>
    <t>Adaptador con anillo de retención para puntas hexágono de 1/4", 2-15/16" 6 piezas</t>
  </si>
  <si>
    <t>Adaptador con tuerca de retención para puntas hexágono de 1/4", 2-31/32" 6 piezas</t>
  </si>
  <si>
    <t>Marro octag maq mad 2lb</t>
  </si>
  <si>
    <t>Marro octagonal cabeza maquinada con mango de madera de 16", 2 lb</t>
  </si>
  <si>
    <t>Marro octagonal cabeza maquinada con mango de madera de 12", 2 lb</t>
  </si>
  <si>
    <t>Marro octag maq mad 3lb</t>
  </si>
  <si>
    <t>Marro octagonal cabeza maquinada con mango de madera de 16", 3 lb</t>
  </si>
  <si>
    <t>Marro octagonal cabeza maquinada con mango de madera de 12", 3 lb</t>
  </si>
  <si>
    <t>Marro octag maq mad 4lb</t>
  </si>
  <si>
    <t>Marro octagonal cabeza maquinada con mango de madera de 16", 4 lb</t>
  </si>
  <si>
    <t>Marro octagonal cabeza maquinada con mango de madera de 12", 4 lb</t>
  </si>
  <si>
    <t>Marro octag maq mad 6lb</t>
  </si>
  <si>
    <t>Marro octagonal cabeza maquinada con mango de madera de 36", 6 lb</t>
  </si>
  <si>
    <t>Marro octag maq mad 8lb</t>
  </si>
  <si>
    <t>Marro octagonal cabeza maquinada con mango de madera de 36", 8 lb</t>
  </si>
  <si>
    <t>Marro octag maq mad 10lb</t>
  </si>
  <si>
    <t>Marro octagonal cabeza maquinada con mango de madera de 36", 10 lb</t>
  </si>
  <si>
    <t>Marro octag maq mad 12lb</t>
  </si>
  <si>
    <t>Marro octagonal cabeza maquinada con mango de madera de 36", 12 lb</t>
  </si>
  <si>
    <t>Marro octag maq mad 16lb</t>
  </si>
  <si>
    <t>Marro octagonal cabeza maquinada con mango de madera de 36", 16 lb</t>
  </si>
  <si>
    <t>Martillo bola maq mad 8oz</t>
  </si>
  <si>
    <t>Martillo de bola maquinado con mango de madera de 12-3/8", 8 oz</t>
  </si>
  <si>
    <t>Martillo bola maq mad 12oz</t>
  </si>
  <si>
    <t>Martillo de bola maquinado con mango de madera de 12-3/8", 12 oz</t>
  </si>
  <si>
    <t>Martillo bola maq mad 16oz</t>
  </si>
  <si>
    <t>Martillo de bola maquinado con mango de madera de 13", 16 oz</t>
  </si>
  <si>
    <t>Martillo bola maq mad 24oz</t>
  </si>
  <si>
    <t>Martillo de bola maquinado con mango de madera de 16", 24 oz</t>
  </si>
  <si>
    <t>Martillo bola maq mad 32oz</t>
  </si>
  <si>
    <t>Martillo de bola maquinado con mango de madera de 16", 32 oz</t>
  </si>
  <si>
    <t>Martillo bola maq mad 40oz</t>
  </si>
  <si>
    <t>Martillo de bola maquinado con mango de madera de 18", 40 oz</t>
  </si>
  <si>
    <t>Martillo bola maq mad 48oz</t>
  </si>
  <si>
    <t>Martillo de bola maquinado con mango de madera de 18", 48 oz</t>
  </si>
  <si>
    <t>Repuesto p/mart bol mad 14"</t>
  </si>
  <si>
    <t>Repuesto para martillo de bola mango de madera de 14"</t>
  </si>
  <si>
    <t>Cortatubos zamac 1/8 a 1-1/8"</t>
  </si>
  <si>
    <t>Cortatubos cuerpo de zamac de 1/8" a 1-1/8" cambio rápido</t>
  </si>
  <si>
    <t>Cortatubos zamac 1/8 a 1-3/8"</t>
  </si>
  <si>
    <t>Cortatubos cuerpo de zamac de 1/8" a 1-3/8" cambio rápido</t>
  </si>
  <si>
    <t>Cortatubos alm 1/4 a 2-5/8"</t>
  </si>
  <si>
    <t>Cortatubos cad 3/4 a 4-1/2"</t>
  </si>
  <si>
    <t>Minicortatub zamac 1/8 a 5/8"</t>
  </si>
  <si>
    <t>Mini cortatubos cuerpo de zamac de 1/8" a 5/8"</t>
  </si>
  <si>
    <t>Cortatubos de cadena de 1/2" a 2-1/2"</t>
  </si>
  <si>
    <t>Jgo peines p/tarraj 1/4" NPT</t>
  </si>
  <si>
    <t>Dado p/cent maza 3/4"x2-3/8"</t>
  </si>
  <si>
    <t>Dado p/cent maza 3/4x2-9/16"</t>
  </si>
  <si>
    <t>Dado p/cent maza 3/4x3-1/4"</t>
  </si>
  <si>
    <t>Dado p/cent maza 3/4"x3-1/2"</t>
  </si>
  <si>
    <t>Dado p/cent maza 3/4x4"</t>
  </si>
  <si>
    <t>Dado p/cent maza 3/4x2-1/2"</t>
  </si>
  <si>
    <t>Dado imp lgo rued 1"x33mm</t>
  </si>
  <si>
    <t>Dado imp lgo rued 3/4x1-1/2"</t>
  </si>
  <si>
    <t>Dado imp lgo rued 1x1-1/2"</t>
  </si>
  <si>
    <t>Dado 3/8" p/med aceite</t>
  </si>
  <si>
    <t>Jgo dest p/ajuste del carb 5pz</t>
  </si>
  <si>
    <t>Juego de destornilladores para ajuste del carburador 15-13/32", 5 piezas</t>
  </si>
  <si>
    <t>Compresor valvu 35 a 142mm</t>
  </si>
  <si>
    <t>Pinza para abrazaderas apertura máxima de 2", 8-1/2"</t>
  </si>
  <si>
    <t>Pinza p/abraz homo 2", 9"</t>
  </si>
  <si>
    <t>Pinza para abrazaderas de junta homocinética apertura máxima 2", 9"</t>
  </si>
  <si>
    <t>Adaptador para verificador de compresión de motores a diésel 2340D, M14 x 1.25</t>
  </si>
  <si>
    <t>Adaptador para verificador de compresión de motores a diésel 2340D, M10 x 1.00</t>
  </si>
  <si>
    <t>Adaptador para verificador de compresión de motores a diésel 2340D, Tipo inyector</t>
  </si>
  <si>
    <t>Adaptador para verificador de compresión de motores a diésel 2340D, M10 x 1.25</t>
  </si>
  <si>
    <t>Adaptador para verificador de compresión de motores a diésel 2340D, Tipo inyector M21</t>
  </si>
  <si>
    <t>Adaptador para verificador de compresión de motores a diésel 2340D, M8 x 1.00</t>
  </si>
  <si>
    <t>Adaptador para verificador de compresión de motores a diésel 2340D, Tipo inyector 3/8"</t>
  </si>
  <si>
    <t>Adaptador para verificador de compresión de motores a diésel 2340D, M12 x 1.25</t>
  </si>
  <si>
    <t>Adaptador para verificador de compresión de motores a diésel 2340D, M24 x 1.50</t>
  </si>
  <si>
    <t>Verificador compres 0-300lb/p2</t>
  </si>
  <si>
    <t>Verificador de compresión a gasolina 0-300 lb/pulg2</t>
  </si>
  <si>
    <t>Verificador de compresión a Diésel 0-1000 PSI</t>
  </si>
  <si>
    <t>Inyector de grasa a dos manos de 85 g, 6000 PSI compacta</t>
  </si>
  <si>
    <t>Inyector de grasa a dos manos de 400 g, 8000 PSI reforzada</t>
  </si>
  <si>
    <t>Inyector de grasa a dos manos de 400 g, 10000 PSI</t>
  </si>
  <si>
    <t>Inyector de grasa a dos manos de 400 g, 6000 PSI general</t>
  </si>
  <si>
    <t>Inyector de grasa a una mano de 85 g, 3500 PSI</t>
  </si>
  <si>
    <t>Inyector de grasa a una mano de 397 g, 5000 PSI</t>
  </si>
  <si>
    <t>Jgo carbones p/EA1107A 2pz</t>
  </si>
  <si>
    <t>Esmeril banco base ace 6" 250W</t>
  </si>
  <si>
    <t>Esmeril banco base ace 8" 570W</t>
  </si>
  <si>
    <t>SM910</t>
  </si>
  <si>
    <t>Soldadora invert 220V 200A</t>
  </si>
  <si>
    <t>Soldadora inverter para electrodos de 1 fase 220 V, 200 A</t>
  </si>
  <si>
    <t>Juego de moto-tool neumático recto con accesorios, 7 piezas</t>
  </si>
  <si>
    <t>Exhibidor con brocas negras de acero de alta velocidad, 951 piezas</t>
  </si>
  <si>
    <t>Exhibidor con brocas negras de acero de alta velocidad, 711 piezas</t>
  </si>
  <si>
    <t>USGIG</t>
  </si>
  <si>
    <t>USGIM</t>
  </si>
  <si>
    <t>USGIX</t>
  </si>
  <si>
    <t>Anfora alum p/agua 750ml</t>
  </si>
  <si>
    <t>Anfora de aluminio para agua 750 ml</t>
  </si>
  <si>
    <t>Termo ac inox 350ml</t>
  </si>
  <si>
    <t>Termo de acero inoxidable con tapa roscable de 350 ml</t>
  </si>
  <si>
    <t>Termo ac inox 850ml</t>
  </si>
  <si>
    <t>Termo de acero inoxidable negro 850 ml</t>
  </si>
  <si>
    <t>Taza térmica color rojo de acero inoxidable 350 ml</t>
  </si>
  <si>
    <t>USRC01</t>
  </si>
  <si>
    <t>Cartucho para respirador con protección para vapores orgánicos y solventes</t>
  </si>
  <si>
    <t>USRC02</t>
  </si>
  <si>
    <t>USRC03</t>
  </si>
  <si>
    <t>USRC04</t>
  </si>
  <si>
    <t>Cartucho para respirador con protección para amoniaco</t>
  </si>
  <si>
    <t>USRC05</t>
  </si>
  <si>
    <t>Cartucho para respirador con protección para multigases</t>
  </si>
  <si>
    <t>USR12</t>
  </si>
  <si>
    <t>USR13</t>
  </si>
  <si>
    <t>D20AC</t>
  </si>
  <si>
    <t>Jgo dest ama diel 1000V5pz cja</t>
  </si>
  <si>
    <t>Juego de destornilladores con mango amarillo dieléctricos 1000 V combinados, 5 piezas con caja</t>
  </si>
  <si>
    <t>Mochila c/tir 38x25x49cm</t>
  </si>
  <si>
    <t>Mochila con tirantes acolchonados 38 x 25 x 49 cm</t>
  </si>
  <si>
    <t>Acoplador para remolque tipo "A", 2"</t>
  </si>
  <si>
    <t>Acoplador para remolque tipo "A", 2-5/16"</t>
  </si>
  <si>
    <t>BOQME</t>
  </si>
  <si>
    <t>Boquilla p/lat gas t/mech</t>
  </si>
  <si>
    <t>Boquilla para lata de gas tipo mecha</t>
  </si>
  <si>
    <t>BOQMR</t>
  </si>
  <si>
    <t>Boquilla p/lat gas rosc t/mech</t>
  </si>
  <si>
    <t>Boquilla para lata de gas rosca tipo mecha</t>
  </si>
  <si>
    <t>BOQP</t>
  </si>
  <si>
    <t>Boquilla p/lat gas enc elect</t>
  </si>
  <si>
    <t>Boquilla para lata de gas encendedor eléctrico</t>
  </si>
  <si>
    <t>BOQR</t>
  </si>
  <si>
    <t>Boquilla p/lat gas rosc</t>
  </si>
  <si>
    <t>Boquilla para lata de gas rosca</t>
  </si>
  <si>
    <t>EEX10</t>
  </si>
  <si>
    <t>Extensión eléctrica uso extra rudo aterrizada color amarillo, 10 m</t>
  </si>
  <si>
    <t>EEX15</t>
  </si>
  <si>
    <t>Extensión eléctrica uso extra rudo aterrizada color amarillo, 15 m</t>
  </si>
  <si>
    <t>EEX20</t>
  </si>
  <si>
    <t>Extensión eléctrica uso extra rudo aterrizada color amarillo, 20 m</t>
  </si>
  <si>
    <t>EEX30</t>
  </si>
  <si>
    <t>Extensión eléctrica uso extra rudo aterrizada color amarillo, 30 m</t>
  </si>
  <si>
    <t>EEX4</t>
  </si>
  <si>
    <t>Extensión eléctrica uso extra rudo aterrizada color amarillo, 4 m</t>
  </si>
  <si>
    <t>EEX6</t>
  </si>
  <si>
    <t>Extensión eléctrica uso extra rudo aterrizada color amarillo, 6 m</t>
  </si>
  <si>
    <t>EEX8</t>
  </si>
  <si>
    <t>Extensión eléctrica uso extra rudo aterrizada color amarillo, 8 m</t>
  </si>
  <si>
    <t>LBC11</t>
  </si>
  <si>
    <t>Lámpara de LED tipo bulbo A19, 11 W luz cálida</t>
  </si>
  <si>
    <t>LBC14</t>
  </si>
  <si>
    <t>Lámpara de LED tipo bulbo A19, 14 W luz cálida</t>
  </si>
  <si>
    <t>LBC5</t>
  </si>
  <si>
    <t>Lámpara de LED tipo bulbo A19, 5 W luz cálida</t>
  </si>
  <si>
    <t>LBC9</t>
  </si>
  <si>
    <t>Lámpara de LED tipo bulbo A19, 9 W luz cálida</t>
  </si>
  <si>
    <t>LBD11</t>
  </si>
  <si>
    <t>Lámpara de LED tipo bulbo A19, 11 W luz de día</t>
  </si>
  <si>
    <t>LBD14</t>
  </si>
  <si>
    <t>Lámpara de LED tipo bulbo A19, 14 W luz de día</t>
  </si>
  <si>
    <t>LBD5</t>
  </si>
  <si>
    <t>Lámpara de LED tipo bulbo A19, 5 W luz de día</t>
  </si>
  <si>
    <t>LBD9</t>
  </si>
  <si>
    <t>Lámpara de LED tipo bulbo A19, 9 W luz de día</t>
  </si>
  <si>
    <t>RGENE</t>
  </si>
  <si>
    <t>Toldo malla somb ngo 3mx3.60m</t>
  </si>
  <si>
    <t>Toldo malla somb ngo 5mx3.60m</t>
  </si>
  <si>
    <t>Llave ajust crom ct gp 6"</t>
  </si>
  <si>
    <t>Llave ajust crom gp plast 6"</t>
  </si>
  <si>
    <t>Llave ajust crom gp plast 8"</t>
  </si>
  <si>
    <t>Llave ajust crom gp plast 10"</t>
  </si>
  <si>
    <t>Llave ajust crom gp plast 12"</t>
  </si>
  <si>
    <t>Llave ajust pavonad 6"</t>
  </si>
  <si>
    <t>Llave ajust pavonad 8"</t>
  </si>
  <si>
    <t>Llave ajust pavonad 10"</t>
  </si>
  <si>
    <t>Llave ajust pavonad 12"</t>
  </si>
  <si>
    <t>Llave ajust pavonad 15"</t>
  </si>
  <si>
    <t>Llave ajust pavonad 18"</t>
  </si>
  <si>
    <t>Llave ajust pavonad 24"</t>
  </si>
  <si>
    <t>Juego de llaves combinadas pulido espejo métricas, 12 puntas, 5 piezas en rack</t>
  </si>
  <si>
    <t>Juego de llaves combinadas pulido espejo métricas, 12 puntas, 9 piezas en rack</t>
  </si>
  <si>
    <t>Juego de llaves combinadas satinadas métricas, 12 puntas, 8 piezas en rack</t>
  </si>
  <si>
    <t>Destornillador con mango amarillo, tipo trompo punta plana 1/4" x 1-1/2"</t>
  </si>
  <si>
    <t>Destornillador con mango amarillo, tipo trompo punta Phillips #2 x 1-3/8"</t>
  </si>
  <si>
    <t>Destornillador con mango negro, tipo trompo punta plana 1/4" x 1-1/4"</t>
  </si>
  <si>
    <t>Destornillador con mango negro, tipo trompo punta Phillips #2 x 1-3/8"</t>
  </si>
  <si>
    <t>Punta Phillips de poder hexágono de 1/4", #1 x 2" 5 piezas</t>
  </si>
  <si>
    <t>Punta Phillips de poder hexágono de 1/4", #2 x 1" 25 piezas</t>
  </si>
  <si>
    <t>Punta Phillips de poder hexágono de 1/4", #2 x 2" 20 piezas</t>
  </si>
  <si>
    <t>Punta Phillips de poder hexágono de 1/4", #3 x 2" 5 piezas</t>
  </si>
  <si>
    <t>Punta phillips hexágono de 1/4", #0 x 2"</t>
  </si>
  <si>
    <t>Punta phillips hexágono de 1/4", #1 x 2"</t>
  </si>
  <si>
    <t>Punta phillips hexágono de 1/4", #2 x 2"</t>
  </si>
  <si>
    <t>Punta Phillips de poder hexágono de 1/4", #0 x 2" 5 piezas</t>
  </si>
  <si>
    <t>Punta Phillips de poder hexágono de 1/4", #0 x 3" 5 piezas</t>
  </si>
  <si>
    <t>Punta Phillips de poder hexágono de 1/4" #1 x 2" 15 piezas</t>
  </si>
  <si>
    <t>Punta Phillips de poder hexágono de 1/4", #1 x 3" 5 piezas</t>
  </si>
  <si>
    <t>Punta Phillips de poder hexágono de 1/4", #1 x 4" 5 piezas</t>
  </si>
  <si>
    <t>Punta Phillips de poder hexágono de 1/4", #2 x 2" 5 piezas</t>
  </si>
  <si>
    <t>Punta Phillips de poder hexágono de 1/4", #2 x 2" 15 piezas</t>
  </si>
  <si>
    <t>Punta Phillips de poder hexágono de 1/4", #2 x 3" 5 piezas</t>
  </si>
  <si>
    <t>Punta Phillips de poder hexágono de 1/4", #2 x 4" 5 piezas</t>
  </si>
  <si>
    <t>Punta Phillips de poder hexágono de 1/4", #3 x 2" 15 piezas</t>
  </si>
  <si>
    <t>Punta Phillips de poder hexágono de 1/4", #3 x 3" 5 piezas</t>
  </si>
  <si>
    <t>Punta phillips hexágono de 1/4", #1 x 1"</t>
  </si>
  <si>
    <t>Punta phillips hexágono de 1/4", #2 x 1"</t>
  </si>
  <si>
    <t>Punta plana hexágono de 1/4", 1/4" x 1" 5 piezas</t>
  </si>
  <si>
    <t>Punta plana hexágono de 1/4", 5/32" x 1" 5 piezas</t>
  </si>
  <si>
    <t>Punta plana hexágono de 1/4", 9/32" x 1" 5 piezas</t>
  </si>
  <si>
    <t>Punta Torx hexágono de 1/4", T10 x 1" 5 piezas</t>
  </si>
  <si>
    <t>Punta Torx hexágono de 1/4", T15 x 1" 5 piezas</t>
  </si>
  <si>
    <t>Punta Torx hexágono de 1/4", T20 x 1" 5 piezas</t>
  </si>
  <si>
    <t>Punta Torx hexágono de 1/4", T25 x 1" 5 piezas</t>
  </si>
  <si>
    <t>Punta Torx hexágono de 1/4", T27 x 1" 5 piezas</t>
  </si>
  <si>
    <t>Punta Torx hexágono de 1/4", T30 x 1" 5 piezas</t>
  </si>
  <si>
    <t>Punta Torx hexágono de 1/4", T40 x 1" 5 piezas</t>
  </si>
  <si>
    <t>Marro octag mgo lgo mad 14lb</t>
  </si>
  <si>
    <t>Marro octag mgo lgo mad 16lb</t>
  </si>
  <si>
    <t>Marro octag mag cto mad 2lb</t>
  </si>
  <si>
    <t>Marro octag mag cto mad 3lb</t>
  </si>
  <si>
    <t>Marro octag mag cto mad 4lb</t>
  </si>
  <si>
    <t>Marro octag mgo lgo mad 6lb</t>
  </si>
  <si>
    <t>Marro octag mgo lgo mad 8lb</t>
  </si>
  <si>
    <t>Marro barril cto mad 2lb</t>
  </si>
  <si>
    <t>Marro barril cto mad 3lb</t>
  </si>
  <si>
    <t>Marro barril cto mad 4lb</t>
  </si>
  <si>
    <t>Marro barril lgo mad 6lb</t>
  </si>
  <si>
    <t>Marro barril lgo mad 8lb</t>
  </si>
  <si>
    <t>Marro barril lgo mad 10lb</t>
  </si>
  <si>
    <t>Marro barril lgo mad 12lb</t>
  </si>
  <si>
    <t>Martillo bola pul mad enc 12oz</t>
  </si>
  <si>
    <t>Martillo bola mgo mad 24oz</t>
  </si>
  <si>
    <t>Martillo de bola pulido con mango de madera de 16", 24 oz</t>
  </si>
  <si>
    <t>Martillo bola mgo mad 12oz</t>
  </si>
  <si>
    <t>Martillo de bola pulido con mango de madera de 13", 12 oz</t>
  </si>
  <si>
    <t>Martillo bola mgo mad 16oz</t>
  </si>
  <si>
    <t>Martillo de bola pulido con mango de madera de 13", 16 oz</t>
  </si>
  <si>
    <t>Martillo bola mgo mad 32oz</t>
  </si>
  <si>
    <t>Martillo de bola pulido con mango de madera de 16", 32 oz</t>
  </si>
  <si>
    <t>Martillo bola mgo mad 40oz</t>
  </si>
  <si>
    <t>Martillo de bola pulido con mango de madera de 18", 40 oz</t>
  </si>
  <si>
    <t>Martillo bola mgo mad 48oz</t>
  </si>
  <si>
    <t>Martillo de bola pulido con mango de madera de 18", 48 oz</t>
  </si>
  <si>
    <t>Martillo bola mgo mad 8oz</t>
  </si>
  <si>
    <t>Martillo de bola pulido con mango de madera de 13", 8 oz</t>
  </si>
  <si>
    <t>Martillo uña rect fre mad 24oz</t>
  </si>
  <si>
    <t>Martillo de uña recta con cabeza frasada tipo california con mango de madera de 16", 25 oz</t>
  </si>
  <si>
    <t>Martillo uña cva pul mad 8oz</t>
  </si>
  <si>
    <t>Martillo uña cva pul mad 16oz</t>
  </si>
  <si>
    <t>Martillo uña cva pul mad 20oz</t>
  </si>
  <si>
    <t>Martillo para albañilería con mango de madera 13", 24 oz</t>
  </si>
  <si>
    <t>Martillo p/tapic mgo mad 7oz</t>
  </si>
  <si>
    <t>Martillo para tapicero con mango de madera13", 7 oz</t>
  </si>
  <si>
    <t>Martillo laminero plana-plana con mango de madera de 13", 11 oz</t>
  </si>
  <si>
    <t>Martillo laminero plana-larga con mango de madera de 13", 11 oz</t>
  </si>
  <si>
    <t>Martillo laminero plana-corta con mango de madera de 13", 11 oz</t>
  </si>
  <si>
    <t>Martillo laminero plana-cruzada con mango de madera de 13", 11 oz</t>
  </si>
  <si>
    <t>Martillo p/herr mgo mad 18oz</t>
  </si>
  <si>
    <t>Martillo para herrero con mango de madera 13", 18 oz</t>
  </si>
  <si>
    <t>Cortatubos zamac 1/8 a 1-1/4"</t>
  </si>
  <si>
    <t>Cortatubos cuerpo de acero forjado de 5/8" a 2-1/8"</t>
  </si>
  <si>
    <t>Cortatubos zamac  5/32 a 2"</t>
  </si>
  <si>
    <t>Cortatubos cuerpo de zamac de 5/32" a 2"</t>
  </si>
  <si>
    <t>Cortatubos zamac 3/4 a 1-3/4"</t>
  </si>
  <si>
    <t>Minicortatub zamac 1/8 a 7/8"</t>
  </si>
  <si>
    <t>Mini cortatubos cuerpo de zamac de 1/8" a 7/8"</t>
  </si>
  <si>
    <t>Dobladora manual para tubo de 1/4" a 3/8"</t>
  </si>
  <si>
    <t>Dado imp 1" dob boca 1-1/2"</t>
  </si>
  <si>
    <t>Dado 3/8" p/sensor oxig 7/8"</t>
  </si>
  <si>
    <t>Dado 1/2" p/med aceite</t>
  </si>
  <si>
    <t>Llave lon quitar fil 0-6"</t>
  </si>
  <si>
    <t>Llave de lona autoajustable para quitar filtros de 0-6"</t>
  </si>
  <si>
    <t>Dado p/bujia 3/8", 13/16"</t>
  </si>
  <si>
    <t>Dado para bujía con neopreno en pulgadas, cuadro 3/8", 6 puntas, 13/16"</t>
  </si>
  <si>
    <t>Compresor de válvulas de 55 mm a 175 mm</t>
  </si>
  <si>
    <t>Compresor de válvulas de 35 mm a 200 mm</t>
  </si>
  <si>
    <t>Pinza p/abraz homo 1-1/16", 9"</t>
  </si>
  <si>
    <t>Pinza para abrazaderas de junta homocinética apertura máxima 1-1/16", 9"</t>
  </si>
  <si>
    <t>Verificador compres 300PSI</t>
  </si>
  <si>
    <t>Verificador de compresión a gasolina 300 PSI</t>
  </si>
  <si>
    <t>Exh c/gatos botella 10pz</t>
  </si>
  <si>
    <t>Exhibidor con gatos de botella, 10 piezas</t>
  </si>
  <si>
    <t>Inyector de grasa a dos manos ligero de 498 g, 6500 PSI</t>
  </si>
  <si>
    <t>Inyector de grasa a dos manos reforzado de 400 g, 8500 PSI</t>
  </si>
  <si>
    <t>Inyector de grasa tipo pistola de 119 g, 5000 PSI</t>
  </si>
  <si>
    <t>Jgo niveles de hilo 3", 2pz</t>
  </si>
  <si>
    <t>Juego de niveles de hilo 3", 2 piezas</t>
  </si>
  <si>
    <t>Bola de arrastre para remolque 2" x 1"</t>
  </si>
  <si>
    <t>Bola de arrastre para remolque 1-7/8" x 2"</t>
  </si>
  <si>
    <t>Tensor ac fjd gcho-arg 1/4x4"</t>
  </si>
  <si>
    <t>Tensor ac fjd gcho-arg 4-1/2"</t>
  </si>
  <si>
    <t>Tensor ac fjd quij-quij 3/8x6"</t>
  </si>
  <si>
    <t>Tensor ac fjd gcho-arg 3/4x9"</t>
  </si>
  <si>
    <t>Tensor ac fjd arg-arg 3/4x9"</t>
  </si>
  <si>
    <t>Tensor ac fjd gcho-arg 7/8x12"</t>
  </si>
  <si>
    <t>Tensor ac fjd quij-quij 1/2x6"</t>
  </si>
  <si>
    <t>Tensor ac fjd gcho-arg 1x12"</t>
  </si>
  <si>
    <t>Tensor ac fjd gcho-arg 1x18"</t>
  </si>
  <si>
    <t>Tensor ac fjd quij-quij 5/8x9"</t>
  </si>
  <si>
    <t>Tensor ac fjd quij-quij 3/4x9"</t>
  </si>
  <si>
    <t>Tensor ac fjd gcho-arg 3/8x3"</t>
  </si>
  <si>
    <t>Tensor ac fjd gcho-arg 3/8x6"</t>
  </si>
  <si>
    <t>Tensor ac fjd arg-arg 3/8x6"</t>
  </si>
  <si>
    <t>Tensor ac fjd gcho-arg 3-1/2"</t>
  </si>
  <si>
    <t>Tensor ac fjd gcho-arg 1/2x6"</t>
  </si>
  <si>
    <t>Tensor ac fjd arg-arg 1/2x6"</t>
  </si>
  <si>
    <t>Tensor ac fjd gcho-arg 1/2x9"</t>
  </si>
  <si>
    <t>Tensor ac fjd gcho-arg 5/8x12"</t>
  </si>
  <si>
    <t>Tensor ac fjd gcho-arg 5/8x6"</t>
  </si>
  <si>
    <t>Tensor ac fjd gcho-arg 5/8x9"</t>
  </si>
  <si>
    <t>Tensor ac fjd arg-arg 5/8x9"</t>
  </si>
  <si>
    <t>Tensor ac fjd gcho-arg 3/4x12"</t>
  </si>
  <si>
    <t>Tensor ac fjd arg-arg 3/4x12"</t>
  </si>
  <si>
    <t>Tensor ac fjd gcho-arg 3/4x"6</t>
  </si>
  <si>
    <t>Tensor cadena d/pal 1/4x5/16"</t>
  </si>
  <si>
    <t>Tensor cadena d/pal 5/16x3/8"</t>
  </si>
  <si>
    <t>Tensor cadena d/mat 5/16x3/8"</t>
  </si>
  <si>
    <t>Tensor cadena d/pal 3/8x1/2"</t>
  </si>
  <si>
    <t>Tensor cadena d/mat 3/8x1/2"</t>
  </si>
  <si>
    <t>Tensor cadena d/pal 1/2x5/8"</t>
  </si>
  <si>
    <t>Tensor cadena d/mat 1/2x5/8"</t>
  </si>
  <si>
    <t>Tensor zinc gcho-arg 3/16"</t>
  </si>
  <si>
    <t>Tensor zinc gcho-arg 1/4"</t>
  </si>
  <si>
    <t>Tensor zinc gcho-arg 5/16"</t>
  </si>
  <si>
    <t>Tensor zinc gcho-arg 3/8"</t>
  </si>
  <si>
    <t>Tensor zinc gcho-gcho 3/16</t>
  </si>
  <si>
    <t>Tensor zinc gcho-gcho 1/4"</t>
  </si>
  <si>
    <t>Tensor zinc gcho-gcho 5/16</t>
  </si>
  <si>
    <t>Tensor zinc gcho-gcho 3/8"</t>
  </si>
  <si>
    <t>Polipasto elec 1 ram 0.4t</t>
  </si>
  <si>
    <t>Polipasto elec 1 ram 0.6t</t>
  </si>
  <si>
    <t>Polipasto elec 1 ram 0.8t</t>
  </si>
  <si>
    <t>Minigrua o thirfors 0.5 ton</t>
  </si>
  <si>
    <t>Minigrua o thirfors 1 ton</t>
  </si>
  <si>
    <t>Minigrua o thirfors 1.5 ton</t>
  </si>
  <si>
    <t>Minigrua o thirfors 2 ton</t>
  </si>
  <si>
    <t>Manguera p/hidro HG316</t>
  </si>
  <si>
    <t>Manguera para hidrolavadora HG316</t>
  </si>
  <si>
    <t>Pistola p/hidro HG316</t>
  </si>
  <si>
    <t>Pistola para hidrolavadora HG316</t>
  </si>
  <si>
    <t>Pistola para riego metálica con seguro para riego continuo 3/4" GHT</t>
  </si>
  <si>
    <t>Manguera para jardín spider con pistola para riego 1/2", 15 m</t>
  </si>
  <si>
    <t>Manguera para jardín spider con conector plástico 1/2" x 6 m</t>
  </si>
  <si>
    <t>CZ26</t>
  </si>
  <si>
    <t>Corta azulejos baleros 26"</t>
  </si>
  <si>
    <t>Corta azulejos con baleros 26"</t>
  </si>
  <si>
    <t>Separador de azulejos 2 mm</t>
  </si>
  <si>
    <t>PROP3</t>
  </si>
  <si>
    <t>MUC10</t>
  </si>
  <si>
    <t>MUC8</t>
  </si>
  <si>
    <t>MUCF3</t>
  </si>
  <si>
    <t>MUCY3</t>
  </si>
  <si>
    <t>SP1</t>
  </si>
  <si>
    <t>Supresor de picos 1 entrada cable 270 J, 90 cm</t>
  </si>
  <si>
    <t>Paraguas compacto c/funda</t>
  </si>
  <si>
    <t>Paraguas compacto con funda</t>
  </si>
  <si>
    <t>Multiherramienta 16 en 1</t>
  </si>
  <si>
    <t>Tarro term plast 350ml</t>
  </si>
  <si>
    <t>Tarro term ac inox 460ml</t>
  </si>
  <si>
    <t>Taza térmica color azul de acero inoxidable 350 ml</t>
  </si>
  <si>
    <t>DEC34</t>
  </si>
  <si>
    <t>Destorcedor d/zinc p/cab 3/4"</t>
  </si>
  <si>
    <t>Destorcedor de zinc para cable 3/4"</t>
  </si>
  <si>
    <t>BLA1</t>
  </si>
  <si>
    <t>Bandola laton c/gan 1"</t>
  </si>
  <si>
    <t>Bandola de latón con gancho 1"</t>
  </si>
  <si>
    <t>BLA114</t>
  </si>
  <si>
    <t>Bandola laton c/gan 1-1/4"</t>
  </si>
  <si>
    <t>Bandola de latón con gancho 1-1/4"</t>
  </si>
  <si>
    <t>BLA118</t>
  </si>
  <si>
    <t>Bandola laton c/gan 1-1/8"</t>
  </si>
  <si>
    <t>Bandola de latón con gancho 1-1/8"</t>
  </si>
  <si>
    <t>BLA12</t>
  </si>
  <si>
    <t>Bandola laton c/gan 1/2"</t>
  </si>
  <si>
    <t>Bandola de latón con gancho 1/2"</t>
  </si>
  <si>
    <t>BLA34</t>
  </si>
  <si>
    <t>Bandola laton c/gan 3/4"</t>
  </si>
  <si>
    <t>Bandola de latón con gancho 3/4"</t>
  </si>
  <si>
    <t>BLA58</t>
  </si>
  <si>
    <t>Bandola laton c/gan 5/8"</t>
  </si>
  <si>
    <t>Bandola de latón con gancho 5/8"</t>
  </si>
  <si>
    <t>BNIG12</t>
  </si>
  <si>
    <t>BNI1</t>
  </si>
  <si>
    <t>BNI12</t>
  </si>
  <si>
    <t>BNI34</t>
  </si>
  <si>
    <t>BNI38</t>
  </si>
  <si>
    <t>DEC12</t>
  </si>
  <si>
    <t>Destorcedor d/zinc p/cab 1/2"</t>
  </si>
  <si>
    <t>Destorcedor de zinc para cable 1/2"</t>
  </si>
  <si>
    <t>DEC14</t>
  </si>
  <si>
    <t>Destorcedor d/zinc p/cab 1/4"</t>
  </si>
  <si>
    <t>Destorcedor de zinc para cable 1/4"</t>
  </si>
  <si>
    <t>DEC18</t>
  </si>
  <si>
    <t>Destorcedor d/zinc p/cab 1/8"</t>
  </si>
  <si>
    <t>Destorcedor de zinc para cable 1/8"</t>
  </si>
  <si>
    <t>DEC316</t>
  </si>
  <si>
    <t>Destorcedor d/zinc p/cab 3/16"</t>
  </si>
  <si>
    <t>Destorcedor de zinc para cable 3/16"</t>
  </si>
  <si>
    <t>DEC516</t>
  </si>
  <si>
    <t>Destorcedor d/zinc p/cab 5/16"</t>
  </si>
  <si>
    <t>Destorcedor de zinc para cable 5/16"</t>
  </si>
  <si>
    <t>DEC532</t>
  </si>
  <si>
    <t>Destorcedor d/zinc p/cab 5/32"</t>
  </si>
  <si>
    <t>Destorcedor de zinc para cable 5/32"</t>
  </si>
  <si>
    <t>GRAL6</t>
  </si>
  <si>
    <t>Gancho rápido de aluminio 6 x 60 mm</t>
  </si>
  <si>
    <t>GRAL8</t>
  </si>
  <si>
    <t>Gancho rápido de aluminio 8 x 80 mm</t>
  </si>
  <si>
    <t>GRB5</t>
  </si>
  <si>
    <t>Gancho rápido con brújula 5 x 50 mm</t>
  </si>
  <si>
    <t>GRB6</t>
  </si>
  <si>
    <t>Gancho rápido con brújula 6 x 60 mm</t>
  </si>
  <si>
    <t>GRB7</t>
  </si>
  <si>
    <t>Gancho rápido con brújula 7 x 70 mm</t>
  </si>
  <si>
    <t>GRB8</t>
  </si>
  <si>
    <t>Gancho rápido con brújula 8 x 80 mm</t>
  </si>
  <si>
    <t>GRO6</t>
  </si>
  <si>
    <t>GRO8</t>
  </si>
  <si>
    <t>GRS10</t>
  </si>
  <si>
    <t>Gancho rápido con seguro 10 x 100 mm</t>
  </si>
  <si>
    <t>GRS11</t>
  </si>
  <si>
    <t>Gancho rápido con seguro 11 x 120 mm</t>
  </si>
  <si>
    <t>GRS12</t>
  </si>
  <si>
    <t>Gancho rápido con seguro 12 x 140 mm</t>
  </si>
  <si>
    <t>GRS6</t>
  </si>
  <si>
    <t>Gancho rápido con seguro 6 x 60 mm</t>
  </si>
  <si>
    <t>GRS7</t>
  </si>
  <si>
    <t>Gancho rápido con seguro 7 x 70 mm</t>
  </si>
  <si>
    <t>GRS8</t>
  </si>
  <si>
    <t>Gancho rápido con seguro 8 x 80 mm</t>
  </si>
  <si>
    <t>GRS9</t>
  </si>
  <si>
    <t>Gancho rápido con seguro 9 x 90 mm</t>
  </si>
  <si>
    <t>GRT10</t>
  </si>
  <si>
    <t>Gancho rápido con tuerca 10 x 100 mm</t>
  </si>
  <si>
    <t>GRT12</t>
  </si>
  <si>
    <t>Gancho rápido con tuerca 12 x 140 mm</t>
  </si>
  <si>
    <t>GRT6</t>
  </si>
  <si>
    <t>Gancho rápido con tuerca 6 x 60 mm</t>
  </si>
  <si>
    <t>GRT8</t>
  </si>
  <si>
    <t>Gancho rapido c/tuer 8x80mm</t>
  </si>
  <si>
    <t>Gancho rápido con tuerca 8 x 80 mm</t>
  </si>
  <si>
    <t>M12S50</t>
  </si>
  <si>
    <t>M12TV50</t>
  </si>
  <si>
    <t>Brida p/tubo oval p/closet</t>
  </si>
  <si>
    <t>Brida para tubo ovalado para clóset</t>
  </si>
  <si>
    <t>LBC30B</t>
  </si>
  <si>
    <t>Bisagra cuadrada perno suelto de acero negro 3" x 3"</t>
  </si>
  <si>
    <t>PABA4</t>
  </si>
  <si>
    <t>Pasador de sobreponer tipo barril acabado latón antiguo, 4 cm</t>
  </si>
  <si>
    <t>PABA6</t>
  </si>
  <si>
    <t>Pasador de sobreponer tipo barril acabado latón antiguo, 6 cm</t>
  </si>
  <si>
    <t>PABA8</t>
  </si>
  <si>
    <t>Pasador de sobreponer tipo barril acabado latón antiguo, 8 cm</t>
  </si>
  <si>
    <t>PABL4</t>
  </si>
  <si>
    <t>Pasador de sobreponer tipo barril acabado latón brillante, 4 cm</t>
  </si>
  <si>
    <t>PABL6</t>
  </si>
  <si>
    <t>Pasador de sobreponer tipo barril acabado latón brillante, 6 cm</t>
  </si>
  <si>
    <t>PABL8</t>
  </si>
  <si>
    <t>Pasador de sobreponer tipo barril acabado latón brillante, 8 cm</t>
  </si>
  <si>
    <t>PABN4</t>
  </si>
  <si>
    <t>Pasador de sobreponer tipo barril acabado latón negro, 4 cm</t>
  </si>
  <si>
    <t>PABN6</t>
  </si>
  <si>
    <t>Pasador de sobreponer tipo barril acabado latón negro, 6 cm</t>
  </si>
  <si>
    <t>PABN8</t>
  </si>
  <si>
    <t>Pasador de sobreponer tipo barril acabado latón negro, 8 cm</t>
  </si>
  <si>
    <t>PABS4</t>
  </si>
  <si>
    <t>Pasador de sobreponer tipo barril acabado níquel satinado, 4 cm</t>
  </si>
  <si>
    <t>PABS6</t>
  </si>
  <si>
    <t>Pasador de sobreponer tipo barril acabado níquel satinado, 6 cm</t>
  </si>
  <si>
    <t>PABS8</t>
  </si>
  <si>
    <t>Pasador de sobreponer tipo barril acabado níquel satinado, 8 cm</t>
  </si>
  <si>
    <t>43POP</t>
  </si>
  <si>
    <t>Pomo cilíndrico bola función entrada, acero negro, llave estándar</t>
  </si>
  <si>
    <t>44POP</t>
  </si>
  <si>
    <t>Pomo cilíndrico bola función recámara, acero negro, llave estándar</t>
  </si>
  <si>
    <t>45POP</t>
  </si>
  <si>
    <t>Pomo cilíndrico bola función baño, acero negro, llave estándar</t>
  </si>
  <si>
    <t>Pluma hidraulic plega pat V 2t</t>
  </si>
  <si>
    <t>Prensa hidraulic 15t</t>
  </si>
  <si>
    <t>Prensa hidráulica 15 ton</t>
  </si>
  <si>
    <t>Prensa hidraulic 30t</t>
  </si>
  <si>
    <t>Prensa hidráulica 30 ton</t>
  </si>
  <si>
    <t>Prensa hidraulic c/pedal 50t</t>
  </si>
  <si>
    <t>Prensa hidráulica con pedal 50 ton</t>
  </si>
  <si>
    <t>Cartucho para respirador con protección para vapores inorgánicos.</t>
  </si>
  <si>
    <t>EA804B</t>
  </si>
  <si>
    <t>CAR-186</t>
  </si>
  <si>
    <t>Jgo carbones p/EA804B 2pz</t>
  </si>
  <si>
    <t>Juego de carbones para EA804B, 2 piezas</t>
  </si>
  <si>
    <t>JP7</t>
  </si>
  <si>
    <t>Jgo mini esmeril acc 7pz</t>
  </si>
  <si>
    <t>JBM6</t>
  </si>
  <si>
    <t>Juego de brocas para madera de acero al carbono tipo manita, 6 piezas</t>
  </si>
  <si>
    <t>PAF3</t>
  </si>
  <si>
    <t>Pinza ajust p/fil ac  2-23/64"</t>
  </si>
  <si>
    <t>PAF7</t>
  </si>
  <si>
    <t>Pinza ajust p/filt ac 2-7/8"</t>
  </si>
  <si>
    <t>Pinza ajustable para filtros de aceite 2-7/8" a 7" de 16"</t>
  </si>
  <si>
    <t>Jgo dados imp pta torx3/8"10pz</t>
  </si>
  <si>
    <t>Juego de dados de impacto cuadro de 1/2", 6 puntas, en pulgadas, 19 piezas en caja</t>
  </si>
  <si>
    <t>Juego de dados de impacto cuadro de 1/2", 6 puntas, en pulgadas, 15 piezas en caja</t>
  </si>
  <si>
    <t>Multip torque escla 8800ft-lb</t>
  </si>
  <si>
    <t>Dest revolv ptas HVAC 14 en 1</t>
  </si>
  <si>
    <t>Juego de llaves hexagonales tipo "L" punta de bola, en pulgadas, 13 piezas</t>
  </si>
  <si>
    <t>Juego de llaves hexagonales tipo "L" punta de bola , métricas, 9 piezas</t>
  </si>
  <si>
    <t>Punta Torx de poder hexágono de 5/16", T10 x 3-1/2"</t>
  </si>
  <si>
    <t>Punta Torx de poder hexágono de 5/16", T15 x 3-1/2"</t>
  </si>
  <si>
    <t>Pinza multip bimat 7" lat</t>
  </si>
  <si>
    <t>Pinza elect 5-5/8" aguj recta</t>
  </si>
  <si>
    <t>Martillo tap plast int 13oz</t>
  </si>
  <si>
    <t>Cortatub ac forj 1/8 a 1-1/4"</t>
  </si>
  <si>
    <t>Botas seg sport c/casq mx#28.5</t>
  </si>
  <si>
    <t>IN27M5</t>
  </si>
  <si>
    <t>TRF102</t>
  </si>
  <si>
    <t>LR505A</t>
  </si>
  <si>
    <t>REG15</t>
  </si>
  <si>
    <t>M12C50</t>
  </si>
  <si>
    <t>CPS19NP</t>
  </si>
  <si>
    <t>CPS19NT</t>
  </si>
  <si>
    <t>CAVF45</t>
  </si>
  <si>
    <t>Cavahoyos con mango fibra de vidrio 45",  Agrícola</t>
  </si>
  <si>
    <t>CAVF48</t>
  </si>
  <si>
    <t>Cavahoyos con mango fibra de vidrio 48",  Hércules</t>
  </si>
  <si>
    <t>PALCCP</t>
  </si>
  <si>
    <t>PALCRP</t>
  </si>
  <si>
    <t>Dado lgo 1/4" 6pt 3/16"</t>
  </si>
  <si>
    <t>Jgo dados pta hex 1/2" mm 6pz</t>
  </si>
  <si>
    <t>Punta Phillips de poder hexágono de 1/4", #0 x 1" 5 piezas</t>
  </si>
  <si>
    <t>Punta Phillips de poder hexágono de 1/4", #1 x 1" 5 piezas</t>
  </si>
  <si>
    <t>Punta Phillips de poder hexágono de 1/4", #2 x 1" 5 piezas</t>
  </si>
  <si>
    <t>Punta Phillips de poder hexágono de 1/4", #3 x 1" 5 piezas</t>
  </si>
  <si>
    <t>Punta Phillips de poder hexágono de 1/4", #1 x 1" 15 piezas</t>
  </si>
  <si>
    <t>Punta Phillips de poder hexágono de 1/4", #2 x 1" 15 piezas</t>
  </si>
  <si>
    <t>Pinza para anillos de retención fijas interno 1.8 mm ángulo de 90° doble mango de vinil</t>
  </si>
  <si>
    <t>Pinza para anillos de retención fijas externo 1.8 mm ángulo de 0° doble mango de vinil</t>
  </si>
  <si>
    <t>Pinza para anillos de retención fijas externo 1.8 mm ángulo de 90° doble mango de vinil</t>
  </si>
  <si>
    <t>Destapacaños manual, tipo pistola 7.6 m</t>
  </si>
  <si>
    <t>Destapacaños manual, tipo pistola 4.6 m</t>
  </si>
  <si>
    <t>Nivel torpedo magnetico 9" 2pz</t>
  </si>
  <si>
    <t>Rack p/ruedas y rodajas 172pz</t>
  </si>
  <si>
    <t>CAR-185</t>
  </si>
  <si>
    <t>Jgo carbones p/LR505A, 2pz</t>
  </si>
  <si>
    <t>Juego de carbones para LR505A, 2 piezas</t>
  </si>
  <si>
    <t>Pistola imp neum 1/2" 360ft-lb</t>
  </si>
  <si>
    <t>Maneral T p/machuelo 3/16"</t>
  </si>
  <si>
    <t>Maneral T p/machuelo 1/4"</t>
  </si>
  <si>
    <t>Rastrillo recto para asfalto con mango de madera 60", 14 dientes</t>
  </si>
  <si>
    <t>Rastrillo recto para asfalto con mango de madera 60", 16 dientes</t>
  </si>
  <si>
    <t>Rastrillo con arco para jardín con mango de madera 48", 15 dientes</t>
  </si>
  <si>
    <t>Rastrillo con arco para jardín con mango de madera 54", 17 dientes</t>
  </si>
  <si>
    <t>Rastrillo McLeod con mango de madera 48", 6 dientes</t>
  </si>
  <si>
    <t>Azadon lane forj No.0</t>
  </si>
  <si>
    <t>Azadon lane forj No.1</t>
  </si>
  <si>
    <t>Azadon lane forj No.2</t>
  </si>
  <si>
    <t>Azadon lane forj No.3</t>
  </si>
  <si>
    <t>Azadon jard mgo mad 48"</t>
  </si>
  <si>
    <t>Azadón para jardinero con mango de madera 6-1/4", 48"</t>
  </si>
  <si>
    <t>Azadón para tomatero con mango corto de madera 6-1/4",  16"</t>
  </si>
  <si>
    <t>Azadon lane forj mgo mad No.1</t>
  </si>
  <si>
    <t>Azadón lane forjado con mango madera No. 1, 54"</t>
  </si>
  <si>
    <t>Azadon lane forj mgo mad No.2</t>
  </si>
  <si>
    <t>Azadón lane forjado con mango madera No. 2, 54"</t>
  </si>
  <si>
    <t>Azadon lane forj mgo mad No.3</t>
  </si>
  <si>
    <t>Azadón lane forjado con mango madera No. 3, 54"</t>
  </si>
  <si>
    <t>Azadon lane forj mgo mad No.0</t>
  </si>
  <si>
    <t>Azadón lane forjado con mango madera No. 0, 54"</t>
  </si>
  <si>
    <t>Azadon lane forj mgo met No.0</t>
  </si>
  <si>
    <t>Azadón lane forjado con mango metálico No. 0, 54"</t>
  </si>
  <si>
    <t>Azadon lane forj mgo met No.1</t>
  </si>
  <si>
    <t>Azadón lane forjado con mango metálico No. 1, 54"</t>
  </si>
  <si>
    <t>Azadon lane forj mgo met No.2</t>
  </si>
  <si>
    <t>Azadón lane forjado con mango metálico No. 2, 54"</t>
  </si>
  <si>
    <t>Azadon lane forj mgo met No.3</t>
  </si>
  <si>
    <t>Azadón lane forjado con mango metálico No. 3, 54"</t>
  </si>
  <si>
    <t>Botas seg clasic c/casq mx#24</t>
  </si>
  <si>
    <t>Botas seg clasic c/casq mx#30</t>
  </si>
  <si>
    <t>Cable elect THW cal12 100m ngo</t>
  </si>
  <si>
    <t>Conector rect liq tight 3/4"</t>
  </si>
  <si>
    <t>Conector recto para tubo liquid tight 3/4"</t>
  </si>
  <si>
    <t>PTL16</t>
  </si>
  <si>
    <t>PTL04</t>
  </si>
  <si>
    <t>PTL08</t>
  </si>
  <si>
    <t>Portalamp hule intemperie ngo</t>
  </si>
  <si>
    <t>Portalámpara de hule para intemperie, color negro</t>
  </si>
  <si>
    <t>ALP30</t>
  </si>
  <si>
    <t>Alambre de púas calibre 12.5, 300 m, 30 kg</t>
  </si>
  <si>
    <t>ALP34</t>
  </si>
  <si>
    <t>Alambre de púas calibre 12.5, 360 m, 34 kg</t>
  </si>
  <si>
    <t>Tuerca hex 2° 5/8" 25 pz</t>
  </si>
  <si>
    <t>Llavero mini flex cint pla1.5m</t>
  </si>
  <si>
    <t>Llavero de mini flexómetro cinta plástica 1.5 m</t>
  </si>
  <si>
    <t>Canastilla p/exhib 31x31x15cm</t>
  </si>
  <si>
    <t>Canastilla p/exhib 60x31x15cm</t>
  </si>
  <si>
    <t>CPF1-5360-US32D</t>
  </si>
  <si>
    <t>Manija Calabria para entrada función sencilla, mecanismo embutir, en caja</t>
  </si>
  <si>
    <t>P1900</t>
  </si>
  <si>
    <t>Jgo dado p/cent masa 7pz</t>
  </si>
  <si>
    <t>Juego maestro industrial combinado 399 piezas, con gabinete EX27M6</t>
  </si>
  <si>
    <t>Maleta portha d/poli 19"</t>
  </si>
  <si>
    <t>Maleta portha d/poli 22"</t>
  </si>
  <si>
    <t>Maleta portha d/poli 15"</t>
  </si>
  <si>
    <t>Maleta portha d/poli 18"</t>
  </si>
  <si>
    <t>Mochila portha d/poli 20"</t>
  </si>
  <si>
    <t>Mochila portaherramientas de poliéster 15" x 8" x 20"</t>
  </si>
  <si>
    <t>Portfol portha d/poli 20"</t>
  </si>
  <si>
    <t>Portafolio portaherramientas de poliéster 15" x 8" x 20"</t>
  </si>
  <si>
    <t>1201TF</t>
  </si>
  <si>
    <t>1202TF</t>
  </si>
  <si>
    <t>1206TF</t>
  </si>
  <si>
    <t>9401D</t>
  </si>
  <si>
    <t>Tijera corta cable y alambre de acero con mango rubber grip, 9"</t>
  </si>
  <si>
    <t>Tijera corta cable de cobre AWG 2/0 con mango rubber grip, 9-1/4"</t>
  </si>
  <si>
    <t>Tijera corta cable de cobre AWG 1/0 con mango rubber grip, 9-1/4"</t>
  </si>
  <si>
    <t>Tijera para hojalatero tipo aviación bulldog universal con mango rubber grip, 9-1/2"</t>
  </si>
  <si>
    <t>Tijera para hojalatero tipo aviación izquierda con mango rubber grip, 10"</t>
  </si>
  <si>
    <t>Tijera para hojalatero tipo aviación acodada izquierda  con mango rubber grip, 10"</t>
  </si>
  <si>
    <t>Tijera para hojalatero tipo aviación derecha con mango rubber grip, 10"</t>
  </si>
  <si>
    <t>Tijera para hojalatero tipo aviación acodada derecha  con mango rubber grip, 10"</t>
  </si>
  <si>
    <t>Tijera para hojalatero tipo aviación recta con mango rubber grip, 10"</t>
  </si>
  <si>
    <t>Tijera para hojalatero múltiples usos tipo aviación universal con mango rubber grip, 10"</t>
  </si>
  <si>
    <t>Martillo con tapas plásticas con mango de madera de 11-1/2", 11 oz</t>
  </si>
  <si>
    <t>Martillo tap plast antivb 13oz</t>
  </si>
  <si>
    <t>Martillo con tapas plásticas intercambiables con mango anti-vibración, 13 oz</t>
  </si>
  <si>
    <t>Martillo con tapas plásticas con mango de fibra de vidrio de 11-1/4", 14 oz</t>
  </si>
  <si>
    <t>Mazo cabeza hule ngo mad 8oz</t>
  </si>
  <si>
    <t>Mazo cabeza hule ngo mad 16oz</t>
  </si>
  <si>
    <t>Mazo cabeza hule ngo mad 22oz</t>
  </si>
  <si>
    <t>Mazo cabeza hule beig mad 22oz</t>
  </si>
  <si>
    <t>Mazo cabeza hule gris mad 22oz</t>
  </si>
  <si>
    <t>CPA6A</t>
  </si>
  <si>
    <t>Cables pasa corriente 3.5m</t>
  </si>
  <si>
    <t>Cables pasa corriente, 3.5 m</t>
  </si>
  <si>
    <t>Repuesto rued cama p/9991</t>
  </si>
  <si>
    <t>Repuestos de rueda para cama para mecánico, 9991</t>
  </si>
  <si>
    <t>Repuesto rued cama p/9995</t>
  </si>
  <si>
    <t>Repuestos de rueda para cama para mecánico 9995</t>
  </si>
  <si>
    <t>Carrete manguera 3/8" 15.2m</t>
  </si>
  <si>
    <t>Rotomartillo 3/8" 850 W 120 V,0 - 2,800 RPM con doble aislamiento</t>
  </si>
  <si>
    <t>Rotomartillo 1/2" 850 W 120 V,0 - 2,800 RPM con doble aislamiento</t>
  </si>
  <si>
    <t>Esmerila neum ang 4" 11000RPM</t>
  </si>
  <si>
    <t>Esmerila neum ang 7" 7000RPM</t>
  </si>
  <si>
    <t>Martillo neum 3200GPM 99.8DB</t>
  </si>
  <si>
    <t>Martillo neum 2100GPM 94DB</t>
  </si>
  <si>
    <t>Taladro neum 3/8" 1800RPM rev</t>
  </si>
  <si>
    <t>Taladro neum 1/2" 800RPM rev</t>
  </si>
  <si>
    <t>Taladro neum 3/8" 1600RPM ang</t>
  </si>
  <si>
    <t>Gondola perim pnl met 220x93cm</t>
  </si>
  <si>
    <t>MUMAN</t>
  </si>
  <si>
    <t>Muestrario d/mang ind-jar</t>
  </si>
  <si>
    <t>Caja met amar 17x6-1/4"</t>
  </si>
  <si>
    <t>Pinza para electricista con mango doble plastisol de 11" punta extra larga</t>
  </si>
  <si>
    <t>Pinza para electricista con mango doble plastisol de 16" punta extra larga</t>
  </si>
  <si>
    <t>Tijera para hojalatero tipo aviación izquierda con mango plastisol , 10"</t>
  </si>
  <si>
    <t>Tijera para hojalatero tipo aviación derecha con mango plastisol, 10"</t>
  </si>
  <si>
    <t>Tijera para hojalatero tipo aviación recta con mango plastisol , 10"</t>
  </si>
  <si>
    <t>Cincel corta frío 3/8", 5"</t>
  </si>
  <si>
    <t>Cincel corta frío 7/16", 8"</t>
  </si>
  <si>
    <t>Cincel corta frío 7/16", 10"</t>
  </si>
  <si>
    <t>Mazo cabeza hule bco mad 22oz</t>
  </si>
  <si>
    <t>Mazo cabeza hule bco mad 8oz</t>
  </si>
  <si>
    <t>Mazo cabeza hule bco mad 16oz</t>
  </si>
  <si>
    <t>Mazo cabeza hule ngo mgo 24oz</t>
  </si>
  <si>
    <t>Repuesto rued cama p/137067/70</t>
  </si>
  <si>
    <t>Repuesto de ruedas para cama para mecánico 137067, 137068, 137069 y 137070</t>
  </si>
  <si>
    <t>Repuesto rued cama p/137071</t>
  </si>
  <si>
    <t>Repuesto de ruedas para cama para mecánico 137071, 14"</t>
  </si>
  <si>
    <t>Repuesto rued cam p/137073</t>
  </si>
  <si>
    <t>BORE3</t>
  </si>
  <si>
    <t>Bola de arrastre para remolque 1-7/8" x 1"</t>
  </si>
  <si>
    <t>BORE4</t>
  </si>
  <si>
    <t>Bola arrast remolq 2"x3/4"</t>
  </si>
  <si>
    <t>Bola de arrastre para remolque 2" x 3/4"</t>
  </si>
  <si>
    <t>BORE6</t>
  </si>
  <si>
    <t>Bola de arrastre para remolque 2-5/16" x 1"</t>
  </si>
  <si>
    <t>Cuerda poli gris carret 4mm</t>
  </si>
  <si>
    <t>EA607A</t>
  </si>
  <si>
    <t>EA609A</t>
  </si>
  <si>
    <t>CAR-187</t>
  </si>
  <si>
    <t>Jgo carbones p/EA609A 2pz</t>
  </si>
  <si>
    <t>Juego de carbones para EA609A, 2 piezas</t>
  </si>
  <si>
    <t>CAR-188</t>
  </si>
  <si>
    <t>Jgo carbones p/EA607A 2pz</t>
  </si>
  <si>
    <t>Juego de carbones para EA607A, 2 piezas</t>
  </si>
  <si>
    <t>Navaja utilit cuv ref grip 7"</t>
  </si>
  <si>
    <t>Navaja utilitaria retráctil curva con grip de 7"</t>
  </si>
  <si>
    <t>DL454</t>
  </si>
  <si>
    <t>Disco lam t/29 gno 40 4-1/2"</t>
  </si>
  <si>
    <t>DL456</t>
  </si>
  <si>
    <t>DL458</t>
  </si>
  <si>
    <t>Disco lam t/29 gno 80 4-1/2"</t>
  </si>
  <si>
    <t>DL4512</t>
  </si>
  <si>
    <t>Disco lam t/29 gno120 4-1/2"</t>
  </si>
  <si>
    <t>DL74</t>
  </si>
  <si>
    <t>Disco lam t/29 gno 40 7"</t>
  </si>
  <si>
    <t>DL76</t>
  </si>
  <si>
    <t>DL78</t>
  </si>
  <si>
    <t>Porta manguera de pared plástico, capacidad de 20 m</t>
  </si>
  <si>
    <t>Porta manguera de pared metálico, capacidad de 25 m</t>
  </si>
  <si>
    <t>REVA</t>
  </si>
  <si>
    <t>RGC</t>
  </si>
  <si>
    <t>RGP</t>
  </si>
  <si>
    <t>RGPR</t>
  </si>
  <si>
    <t>RGO</t>
  </si>
  <si>
    <t>RGOF</t>
  </si>
  <si>
    <t>RGOR</t>
  </si>
  <si>
    <t>Señal "Peligro"</t>
  </si>
  <si>
    <t>Lámpara de LED tipo GU10, 3.5 W luz de día</t>
  </si>
  <si>
    <t>TULV18</t>
  </si>
  <si>
    <t>Tubo LED G13 vid 120cm 18W</t>
  </si>
  <si>
    <t>Tubo de LED base G13 pantalla de vidrio 120 cm, 18 W</t>
  </si>
  <si>
    <t>EM12</t>
  </si>
  <si>
    <t>PLMS6</t>
  </si>
  <si>
    <t>Pluma tinta nga multif 6 en 1</t>
  </si>
  <si>
    <t>Manija tubular curva función baño, latón antiguo, llave estándar, blíster.</t>
  </si>
  <si>
    <t>MU58R25</t>
  </si>
  <si>
    <t>Manguera para jardín de 6 capas reforzada con conector metálico robusto 5/8", 25 m</t>
  </si>
  <si>
    <t>MU58R100</t>
  </si>
  <si>
    <t>ESP22F</t>
  </si>
  <si>
    <t>ESP26F</t>
  </si>
  <si>
    <t>Jgo maest ind pug 270pz c/gab</t>
  </si>
  <si>
    <t>Jgo maest ind pug 269pz s/gab</t>
  </si>
  <si>
    <t>Jgo maest ind comb 399pz c/gab</t>
  </si>
  <si>
    <t>Jgo inter ind comb 162pz s/gab</t>
  </si>
  <si>
    <t>Jgo inter ind comb 163pz c/gab</t>
  </si>
  <si>
    <t>Jgo inter ind comb 186pz s/gab</t>
  </si>
  <si>
    <t>Jgo inter ind comb 234pz s/gab</t>
  </si>
  <si>
    <t>Jgo basic indu pug 124pz</t>
  </si>
  <si>
    <t>Juego básico industrial en pulgadas 124 piezas</t>
  </si>
  <si>
    <t>Jgo inter ind met 202pz s/gab</t>
  </si>
  <si>
    <t>Jgo inter ind pug 209pz s/gab</t>
  </si>
  <si>
    <t>Jgo inter ind pug 210pz c/gab</t>
  </si>
  <si>
    <t>Jgo basic indu p/mant 44pz</t>
  </si>
  <si>
    <t>Juego básico industrial para mantenimiento pesado en pulgadas 44 piezas</t>
  </si>
  <si>
    <t>Jgo basic indu p/mant 97pz</t>
  </si>
  <si>
    <t>Juego básico industrial para mantenimiento pesado métrico 97 piezas</t>
  </si>
  <si>
    <t>Jgo basic indu pug 55pz</t>
  </si>
  <si>
    <t>Juego básico industrial en pulgadas 55 piezas</t>
  </si>
  <si>
    <t>Jgo basic indu pg 56pz D6</t>
  </si>
  <si>
    <t>Jgo basic indu pug 71pz</t>
  </si>
  <si>
    <t>Juego básico industrial en pulgadas 71 piezas</t>
  </si>
  <si>
    <t>Jgo basic indu pug 72pz D7</t>
  </si>
  <si>
    <t>Jgo basic indu pug 85pz</t>
  </si>
  <si>
    <t>Juego básico industrial en pulgadas 85 piezas</t>
  </si>
  <si>
    <t>Jgo basic indu pug 86pz D7</t>
  </si>
  <si>
    <t>Jgo comb autom camb ace 73pz</t>
  </si>
  <si>
    <t>Juego combinado automotriz para cambio de aceite 73 piezas</t>
  </si>
  <si>
    <t>Jgo comb autom p/tran 58pz D3</t>
  </si>
  <si>
    <t>Juego combinado automotriz para reparación de transmisiones automáticas 58 piezas, caja D3</t>
  </si>
  <si>
    <t>Jgo comb autom p/mant 71pz D6</t>
  </si>
  <si>
    <t>Juego combinado automotriz para mantenimiento 71 piezas, con caja D6</t>
  </si>
  <si>
    <t>Jgo comb autom p/mant 70pz</t>
  </si>
  <si>
    <t>Juego combinado automotriz para mantenimiento 70 piezas</t>
  </si>
  <si>
    <t>Jgo basic indu met 67pz</t>
  </si>
  <si>
    <t>Juego básico industrial métrico 67 piezas</t>
  </si>
  <si>
    <t>Jgo basic indu met 68pz CPU20A</t>
  </si>
  <si>
    <t>Jgo comb autom rep 31pz port</t>
  </si>
  <si>
    <t>Juego combinado automotriz para reparación básica 31 piezas, con portafolio</t>
  </si>
  <si>
    <t>Jgo maest autom pug 137pz 9992</t>
  </si>
  <si>
    <t>Juego maestro automotriz en pulgadas 137 piezas, con gabinete 9992</t>
  </si>
  <si>
    <t>Jgo maest aut met 143pz c/9992</t>
  </si>
  <si>
    <t>Juego maestro automotriz métrico 143 piezas, con gabinete 9992</t>
  </si>
  <si>
    <t>Jgo maest autom pg 136pz s/gab</t>
  </si>
  <si>
    <t>Juego maestro automotriz en pulgadas 136 piezas, sin gabinete</t>
  </si>
  <si>
    <t>Jgo comb hta autom 142pz s/cab</t>
  </si>
  <si>
    <t>Juego maestro automotriz métrico 142 piezas, sin gabinete</t>
  </si>
  <si>
    <t>Jgo basic autom met 58pz D6</t>
  </si>
  <si>
    <t>Juego básico automotriz métrico 58 piezas, con caja D6</t>
  </si>
  <si>
    <t>Jgo basic autom met 57pz</t>
  </si>
  <si>
    <t>Juego básico automotriz métrico 57 piezas</t>
  </si>
  <si>
    <t>Jgo indu p/aviacion 69pz</t>
  </si>
  <si>
    <t>Juego industrial para aviación en pulgadas 69 piezas</t>
  </si>
  <si>
    <t>Jgo indu p/aviacion 70pz D6</t>
  </si>
  <si>
    <t>Juego industrial para aviación en pulgadas 70 piezas, con caja D6</t>
  </si>
  <si>
    <t>Jgo comb hta elect 17pz porta</t>
  </si>
  <si>
    <t>Jgo comb hta elect 27pz maleta</t>
  </si>
  <si>
    <t>Juego combinado de herramientas para electricista 27 piezas , en maleta</t>
  </si>
  <si>
    <t>Jgo comb hta elect 31pz mochil</t>
  </si>
  <si>
    <t>Juego combinado de herramientas para eléctrico 31 piezas, con mochila</t>
  </si>
  <si>
    <t>Jgo comb hta elect 1000V 8pz</t>
  </si>
  <si>
    <t>Juego combinado de herramientas para electricista de 1000 V con caja plástica,  8pieza</t>
  </si>
  <si>
    <t>Juego combinado de herramientas 30 piezas, con portafolio</t>
  </si>
  <si>
    <t>Juego combinado de herramientas 27 piezas, con portafolio</t>
  </si>
  <si>
    <t>Juego combinado de herramientas 10 piezas, con portafolio</t>
  </si>
  <si>
    <t>Juego combinado de herramientas 9 piezas, con portafolio</t>
  </si>
  <si>
    <t>Jgo comb hta estu cuero 6pz</t>
  </si>
  <si>
    <t>Juego combinado de herramientas 6 piezas, en estuche de cuero</t>
  </si>
  <si>
    <t>Jgo comb hta estu cuero 7pz</t>
  </si>
  <si>
    <t>Juego combinado de herramientas 7 piezas, en estuche de cuero</t>
  </si>
  <si>
    <t>Jgo ind p/ferroc pg 102pz D7</t>
  </si>
  <si>
    <t>Jgo ind p/ferroc pg 68pz D7</t>
  </si>
  <si>
    <t>Jgo comb hta 9pz</t>
  </si>
  <si>
    <t>Juego combinado de herramienta 9 piezas, con caja plástica</t>
  </si>
  <si>
    <t>Jgo basic ind mont 68pz D7C20</t>
  </si>
  <si>
    <t>Jgo basic ind calib 64pz D7C20</t>
  </si>
  <si>
    <t>Jgo comb hta mecan 450pz caja</t>
  </si>
  <si>
    <t>Juego combinado de herramienta para mecánico 450 piezas, con caja plástica de 3 gavetas</t>
  </si>
  <si>
    <t>Jgo comb hta mecan 230pz male</t>
  </si>
  <si>
    <t>Juego combinado de herramienta para mecánico 230 piezas, con maletín plástico</t>
  </si>
  <si>
    <t>Jgo basic ind mecan 93pz D7C20</t>
  </si>
  <si>
    <t>Juego básico industrial para mecánico en pulgadas 93 piezas, con caja D7C20</t>
  </si>
  <si>
    <t>Jgo comb hta 170pz malet plast</t>
  </si>
  <si>
    <t>Juego combinado de herramienta 170 piezas, con maletín plástico</t>
  </si>
  <si>
    <t>Jgo comb hta 178pz cja met</t>
  </si>
  <si>
    <t>Juego combinado de herramienta 178 piezas, con caja metálica</t>
  </si>
  <si>
    <t>Jgo comb hta 130pz cja met</t>
  </si>
  <si>
    <t>Juego combinado de herramienta 130 piezas, con caja metálica</t>
  </si>
  <si>
    <t>Juego combinado de herramienta 39 piezas, con mochila</t>
  </si>
  <si>
    <t>Jgo comb hta mecan 102pz mch</t>
  </si>
  <si>
    <t>Juego combinado de herramienta para mecánico 102 piezas, con mochila</t>
  </si>
  <si>
    <t>Jgo hta elect 11pz cja plast</t>
  </si>
  <si>
    <t>Juego de herramienta para electrónico 11 piezas, con caja plástica</t>
  </si>
  <si>
    <t>Jgo hta c/multimetro 3pz cja</t>
  </si>
  <si>
    <t>Juego de herramienta con multímetro 3 piezas, caja plástica</t>
  </si>
  <si>
    <t>Jgo hta elect 9pz cja plast</t>
  </si>
  <si>
    <t>Juego de herramienta para electrónico 9 piezas, con caja plástica</t>
  </si>
  <si>
    <t>Jgo hta c/multimetro 4pz cja</t>
  </si>
  <si>
    <t>Juego de herramienta con multímetro 4 piezas, caja impermeable</t>
  </si>
  <si>
    <t>Jgo hta c/multimetro 6pz estu</t>
  </si>
  <si>
    <t>Juego de herramienta con multímetro 6 piezas, estuche multiusos</t>
  </si>
  <si>
    <t>Jgo comb hta medicion 5pz caja</t>
  </si>
  <si>
    <t>Juego combinado de herramienta para medición 5 piezas, con caja impermeable</t>
  </si>
  <si>
    <t>Juego de pistola de impacto neumática cuadro de 1/2" y accesorios en pulgada 13 piezas</t>
  </si>
  <si>
    <t>Jgo basic ind paile 17pz D7C20</t>
  </si>
  <si>
    <t>Juego básico industrial para pailero 17 piezas, con caja D7C20</t>
  </si>
  <si>
    <t>Jgo basic ind sold 9pz D7C20</t>
  </si>
  <si>
    <t>Juego básico industrial para soldador y argonero 9 pieza, con caja D7C20</t>
  </si>
  <si>
    <t>Jgo rot y ator imp bat 18V 3pz</t>
  </si>
  <si>
    <t>Jgo rot y pist imp bat 18V 3pz</t>
  </si>
  <si>
    <t>Jgo rot y esme imp bat 18V 3pz</t>
  </si>
  <si>
    <t>Jgo mini esmeril acc 27pz</t>
  </si>
  <si>
    <t>Juego de mini esmeriladora con accesorios 27 piezas, con caja plástica</t>
  </si>
  <si>
    <t>Juego de rotomartillo y esmeriladora angular con accesorios 3 piezas, con caja plástica</t>
  </si>
  <si>
    <t>Juego de rotomartillo y esmeriladora angular con accesorios 24 piezas, con caja plástica</t>
  </si>
  <si>
    <t>Juego de herramientas con taladro 21 piezas, caja plástica</t>
  </si>
  <si>
    <t>Juego de mini esmeriladora con accesorios 7 piezas, con caja plástica</t>
  </si>
  <si>
    <t>Jgo comb hta p/plom 20pz D7C20</t>
  </si>
  <si>
    <t>Juego combinado de herramientas para plomero 20 piezas, con caja D7C20</t>
  </si>
  <si>
    <t>Jgo rotomartillo acc 16pz</t>
  </si>
  <si>
    <t>Juego de rotomartillo con accesorios 16 piezas, con caja plástica</t>
  </si>
  <si>
    <t>Jgo ind org mod 112pz c/gab</t>
  </si>
  <si>
    <t>Jgo ind org mod 194pz c/gab</t>
  </si>
  <si>
    <t>Jgo ind org mod 50pz c/gab</t>
  </si>
  <si>
    <t>Juego de dados cortos y accesorios cuadro de 1/4" combinados 31 piezas, CH101-C</t>
  </si>
  <si>
    <t>Charola EVA p/juego CH101</t>
  </si>
  <si>
    <t>Charola de espuma de EVA para juego CH101</t>
  </si>
  <si>
    <t>Juego de dados cortos,largos y accesorios cuadro de 1/4" en pulgadas 26 piezas, CH102-C</t>
  </si>
  <si>
    <t>Charola EVA p/juego CH102</t>
  </si>
  <si>
    <t>Charola de espuma de EVA para juego CH102</t>
  </si>
  <si>
    <t>Jgo dados acc 1/4" met 28pz</t>
  </si>
  <si>
    <t>Juego de dados cortos, largos y accesorios cuadro de 1/4"  métricos 28 piezas CH103-C</t>
  </si>
  <si>
    <t>Charola EVA p/juego CH103</t>
  </si>
  <si>
    <t>Charola de espuma de EVA para juego CH103</t>
  </si>
  <si>
    <t>Juego de dados cortos,largos y accesorios cuadro de 3/8" en pulgadas 35 piezas, CH201L-C</t>
  </si>
  <si>
    <t>Charola EVA lam p/juego CH201L</t>
  </si>
  <si>
    <t>Charola EVA cubierta laminada para juego CH201L</t>
  </si>
  <si>
    <t>Juego de dados cortos,largos y accesorios cuadro de 3/8" métricos 35 piezas, CH202L-C</t>
  </si>
  <si>
    <t>Charola EVA lam p/juego CH202L</t>
  </si>
  <si>
    <t>Charola EVA cubierta laminada para juego CH202L</t>
  </si>
  <si>
    <t>Juego de dados cortos y accesorios cuadro de 3/8" combinados 34 piezas, CH104-C</t>
  </si>
  <si>
    <t>Charola EVA p/juego CH104</t>
  </si>
  <si>
    <t>Charola de espuma de EVA para juego CH104</t>
  </si>
  <si>
    <t>Juego de dados cortos y accesorios cuadro de  3/8" combinados 34 piezas, CH104L-C</t>
  </si>
  <si>
    <t>Charola EVA lam p/juego CH104L</t>
  </si>
  <si>
    <t>Charola EVA cubierta laminada para juego CH104L</t>
  </si>
  <si>
    <t>Juego de dados cortos y largos cuadro de 3/8" en pulgadas 26 piezas, CH106-C</t>
  </si>
  <si>
    <t>Charola EVA p/juego CH106</t>
  </si>
  <si>
    <t>Charola de espuma de EVA para juego CH106</t>
  </si>
  <si>
    <t>Juego de dados cortos y largos cuadro de 3/8" en pulgadas 26 piezas, CH106L-C</t>
  </si>
  <si>
    <t>Charola EVA lam p/juego CH106L</t>
  </si>
  <si>
    <t>Charola EVA cubierta laminada para juego CH106L</t>
  </si>
  <si>
    <t>Juego de dados cortos y largos cuadro de 3/8" métricos 24 piezas, CH107-C</t>
  </si>
  <si>
    <t>Charola EVA p/juego CH107</t>
  </si>
  <si>
    <t>Charola de espuma de EVA para juego CH107</t>
  </si>
  <si>
    <t>Juego de dados cortos y largos cuadro de 3/8" métricos 24 piezas, CH107L-C</t>
  </si>
  <si>
    <t>Charola EVA lam p/juego CH107L</t>
  </si>
  <si>
    <t>Charola EVA cubierta laminada para juego CH107L</t>
  </si>
  <si>
    <t>Juego de dados cuadro de 3/8" varias puntas 22 piezas, CH108L-C</t>
  </si>
  <si>
    <t>Charola EVA lam p/juego CH108L</t>
  </si>
  <si>
    <t>Charola EVA cubierta laminada para juego CH108L</t>
  </si>
  <si>
    <t>Juego de dados cortos,largos y accesorios cuadro de 3/8" en pulgadas 35 piezas,CH201-C</t>
  </si>
  <si>
    <t>Charola EVA p/juego CH201</t>
  </si>
  <si>
    <t>Charola de espuma de EVA para juego CH201</t>
  </si>
  <si>
    <t>Juego de dados cortos,largos y accesorios cuadro de 3/8" métricos 35 piezas, CH202-C</t>
  </si>
  <si>
    <t>Charola EVA p/juego CH202</t>
  </si>
  <si>
    <t>Charola de espuma de EVA para juego CH202</t>
  </si>
  <si>
    <t>Juego de accesorios cuadro de 3/8" 9 piezas, CH105-C</t>
  </si>
  <si>
    <t>Charola EVA p/juego CH105</t>
  </si>
  <si>
    <t>Charola de espuma de EVA para juego CH105</t>
  </si>
  <si>
    <t>Juego de dados cuadro de 3/8" varias puntas 22 piezas, CH108-C</t>
  </si>
  <si>
    <t>Charola EVA p/juego CH108</t>
  </si>
  <si>
    <t>Charola de espuma de EVA para juego CH108</t>
  </si>
  <si>
    <t>Juego de dados cuadro de 3/8" varias puntas 20 piezas, CH110L-C</t>
  </si>
  <si>
    <t>Charola EVA lam p/juego CH110L</t>
  </si>
  <si>
    <t>Charola EVA cubierta laminada  para juego CH110L</t>
  </si>
  <si>
    <t>Juego de dados cortos y accesorios de 1/2" combinados 42 piezas, CH203L-C</t>
  </si>
  <si>
    <t>Charola EVA lam p/juego CH203L</t>
  </si>
  <si>
    <t>Charola EVA cubierta laminada  para juego CH203L</t>
  </si>
  <si>
    <t>Juego de dados cortos,largos y accesorios de 1/2" en pulgadas 32 piezas, CH310L-C</t>
  </si>
  <si>
    <t>Charola EVA lam p/juego CH310L</t>
  </si>
  <si>
    <t>Charola EVA cubierta laminada  para juego CH310L</t>
  </si>
  <si>
    <t>Juego de dados cortos,largos y accesorios de 1/2" métricos 37 piezas, CH311L-C</t>
  </si>
  <si>
    <t>Charola EVA lam p/juego CH311L</t>
  </si>
  <si>
    <t>Charola EVA cubierta laminada  para juego CH311L</t>
  </si>
  <si>
    <t>Juego de accesorios cuadro 1/2" 8 piezas, CH109-C</t>
  </si>
  <si>
    <t>Charola EVA p/juego CH109</t>
  </si>
  <si>
    <t>Charola de espuma de EVA para juego CH109</t>
  </si>
  <si>
    <t>Juego de dados cuadro de 1/2" varias puntas 20 piezas, CH110-C</t>
  </si>
  <si>
    <t>Charola EVA p/juego CH110</t>
  </si>
  <si>
    <t>Charola de espuma de EVA para juego CH110</t>
  </si>
  <si>
    <t>Juego de dados cortos y accesorios cuadro de 1/2" combinados 42 piezas, CH203-C</t>
  </si>
  <si>
    <t>Charola EVA p/juego CH203</t>
  </si>
  <si>
    <t>Charola de espuma de EVA para juego CH203</t>
  </si>
  <si>
    <t>Juego de dados cortos y largos cuadro de 1/2" en pulgadas 31  piezas, CH206-C</t>
  </si>
  <si>
    <t>Charola EVA p/juego CH206</t>
  </si>
  <si>
    <t>Charola de espuma de EVA para juego CH206</t>
  </si>
  <si>
    <t>Juego de dados cortos y largos cuadro de 1/2" métricos 39 piezas, CH207-C</t>
  </si>
  <si>
    <t>Charola EVA p/juego CH207</t>
  </si>
  <si>
    <t>Charola de espuma de EVA para juego CH207</t>
  </si>
  <si>
    <t>Juego de dados cortos,largos y accesorios cuadro de 1/2" en pulgadas 32 piezas, CH310-C</t>
  </si>
  <si>
    <t>Charola EVA p/juego CH310</t>
  </si>
  <si>
    <t>Charola de espuma de EVA para juego CH310</t>
  </si>
  <si>
    <t>Juego de dados cortos,largos y accesorios cuadro de 1/2" métricos 37 piezas, CH311-C</t>
  </si>
  <si>
    <t>Charola EVA p/juego CH311</t>
  </si>
  <si>
    <t>Charola de espuma de EVA para juego CH311</t>
  </si>
  <si>
    <t>Juego de llaves ajustables cromadas con cubierta laminada 3 piezas, CH111L-C</t>
  </si>
  <si>
    <t>Charola EVA lam p/juego CH111L</t>
  </si>
  <si>
    <t>Charola EVA cubierta laminada para juego CH111L</t>
  </si>
  <si>
    <t>Juego de llaves ajustables fosfatizadas con cubierta laminada 3 piezas, CH114L-C</t>
  </si>
  <si>
    <t>Charola EVA lam p/juego CH114L</t>
  </si>
  <si>
    <t>Charola EVA cubierta laminada para juego CH114L</t>
  </si>
  <si>
    <t>Jgo dados imp 1/2" pg 29pz</t>
  </si>
  <si>
    <t>Juego de dados de impacto cortos y largos en pulgadas cuadro de 1/2" 29 piezas, CH218-C</t>
  </si>
  <si>
    <t>Charola EVA p/juego CH218</t>
  </si>
  <si>
    <t>Charola de espuma de EVA para juego CH218</t>
  </si>
  <si>
    <t>Jgo dados imp 1/2" mm 30pz</t>
  </si>
  <si>
    <t>Juego de dados de impacto cortos y largos métricos cuadro de 1/2" 30 piezas, CH219-C</t>
  </si>
  <si>
    <t>Charola EVA p/juego CH219</t>
  </si>
  <si>
    <t>Charola de espuma de EVA para juego CH219</t>
  </si>
  <si>
    <t>Juego de dados cortos y accesorios cuadro de 3/4" en pulgadas 27 piezas, CH301-C</t>
  </si>
  <si>
    <t>Charola EVA p/juego CH301</t>
  </si>
  <si>
    <t>Charola de espuma de EVA para juego CH301</t>
  </si>
  <si>
    <t>Juego de dados cortos y accesorios cuadro de 3/4" métricos 27 piezas, CH302-C</t>
  </si>
  <si>
    <t>Charola EVA p/juego CH302</t>
  </si>
  <si>
    <t>Charola de espuma de EVA para juego CH302</t>
  </si>
  <si>
    <t>Juego de llaves ajustables cromadas 3 piezas, CH111-C</t>
  </si>
  <si>
    <t>Charola EVA p/juego CH111/114</t>
  </si>
  <si>
    <t>Charola de espuma de EVA para juego CH111/CH114</t>
  </si>
  <si>
    <t>Juego de llaves ajustables fosfatizadas 3 piezas, CH111-C</t>
  </si>
  <si>
    <t>Juego de llaves combinadas pulido espejo en pulgadas 14 piezas, CH303L-C</t>
  </si>
  <si>
    <t>Charola EVA lam p/juego CH303L</t>
  </si>
  <si>
    <t>Charola EVA cubierta laminada para juego CH303L</t>
  </si>
  <si>
    <t>Juego de llaves combinadas pulido espejo métricas 15 piezas, CH304L-C</t>
  </si>
  <si>
    <t>Charola EVA lam p/juego CH304L</t>
  </si>
  <si>
    <t>Charola EVA cubierta laminada para juego CH304L</t>
  </si>
  <si>
    <t>Juego de llaves combinadas fosfatizadas en pulgadas 14 piezas, CH305L-C</t>
  </si>
  <si>
    <t>Charola EVA lam p/juego CH305L</t>
  </si>
  <si>
    <t>Charola EVA cubierta laminada para juego CH305L</t>
  </si>
  <si>
    <t>Juego de llaves combinadas fosfatizadas métricas 15 piezas, CH306L-C</t>
  </si>
  <si>
    <t>Charola EVA lam p/juego CH306L</t>
  </si>
  <si>
    <t>Charola EVA cubierta laminada para juego CH306L</t>
  </si>
  <si>
    <t>Juego de llaves combinadas pulido espejo en pulgadas 14 piezas, CH303-C</t>
  </si>
  <si>
    <t>Charola EVA p/juego CH303/305</t>
  </si>
  <si>
    <t>Charola de espuma de EVA para juego CH303/CH305</t>
  </si>
  <si>
    <t>Juego de llaves combinadas pulido espejo métricas 15 piezas, CH304-C</t>
  </si>
  <si>
    <t>Charola EVA p/juego CH304/306</t>
  </si>
  <si>
    <t>Charola de espuma de EVA para juego CH304/CH306</t>
  </si>
  <si>
    <t>Juego de llaves combinadas fosfatizadas en pulgadas 14 piezas, CH303-C</t>
  </si>
  <si>
    <t>Juego de llaves combinadas fosfatizadas métricas 15 piezas, CH304-C</t>
  </si>
  <si>
    <t>Juego de llaves combinadas extra largas en pulgadas 11 piezas, CH314-C</t>
  </si>
  <si>
    <t>Charola EVA p/juego CH314</t>
  </si>
  <si>
    <t>Charola de espuma de EVA para juego CH314</t>
  </si>
  <si>
    <t>Jgo llaves comb xlga met 12pz</t>
  </si>
  <si>
    <t>Juego de llaves combinadas extra largas métricas 12 piezas, CH316-C</t>
  </si>
  <si>
    <t>Charola EVA p/juego CH316</t>
  </si>
  <si>
    <t>Charola de espuma de EVA para juego CH316</t>
  </si>
  <si>
    <t>Juego de llaves de estrías 45° en pulgadas 7 piezas, CH213-C</t>
  </si>
  <si>
    <t>Charola EVA p/juego CH213</t>
  </si>
  <si>
    <t>Charola de espuma de EVA para juego CH213</t>
  </si>
  <si>
    <t>Jgo llaves estrias 45° met 7pz</t>
  </si>
  <si>
    <t>Juego de llaves de estrías 45° métricas 7 piezas, CH214-C</t>
  </si>
  <si>
    <t>Charola EVA p/juego CH214</t>
  </si>
  <si>
    <t>Charola de espuma de EVA para juego CH214</t>
  </si>
  <si>
    <t>Juego de llaves españolas en pulgadas 10 piezas, CH215-C</t>
  </si>
  <si>
    <t>Charola EVA p/juego CH215</t>
  </si>
  <si>
    <t>Charola de espuma de EVA para juego CH215</t>
  </si>
  <si>
    <t>Jgo llaves españolas met 10pz</t>
  </si>
  <si>
    <t>Juego de llaves españolas métricas 10 piezas, CH216-C</t>
  </si>
  <si>
    <t>Charola EVA p/juego CH216</t>
  </si>
  <si>
    <t>Charola de espuma de EVA para juego CH216</t>
  </si>
  <si>
    <t>Juego de llaves combinadas de matraca en pulgadas 12 piezas, CH312L-C</t>
  </si>
  <si>
    <t>Charola EVA lam p/juego CH312L</t>
  </si>
  <si>
    <t>Charola EVA cubierta laminada para juego CH312L</t>
  </si>
  <si>
    <t>Jgo llaves comb mat met 15pz</t>
  </si>
  <si>
    <t>Juego de llaves combinadas de matraca métricas 15 piezas, CH313L-C</t>
  </si>
  <si>
    <t>Charola EVA lam p/juego CH313L</t>
  </si>
  <si>
    <t>Charola EVA cubierta laminada para juego CH313L</t>
  </si>
  <si>
    <t>Juego de llaves de matraca acodadas en pulgadas 6 piezas, CH112-C</t>
  </si>
  <si>
    <t>Charola EVA p/juego CH112</t>
  </si>
  <si>
    <t>Charola de espuma de EVA para juego CH112</t>
  </si>
  <si>
    <t>Jgo llave mat acod met 7pz</t>
  </si>
  <si>
    <t>Juego de llaves de matraca acodadas métricas 7 piezas, CH113-C</t>
  </si>
  <si>
    <t>Charola EVA p/juego CH113</t>
  </si>
  <si>
    <t>Charola de espuma de EVA para juego CH113</t>
  </si>
  <si>
    <t>Juego de destornilladores con mango bimaterial de golpe combinado 7 piezas, CH128-C</t>
  </si>
  <si>
    <t>Charola EVA p/juego CH128</t>
  </si>
  <si>
    <t>Charola de espuma de EVA para juego CH128</t>
  </si>
  <si>
    <t>Juego de destornilladores mango bimaterial varias puntas 19 piezas, CH307L-C</t>
  </si>
  <si>
    <t>Charola EVA lam p/juego CH307L</t>
  </si>
  <si>
    <t>Charola EVA cubierta laminada para juego CH307L</t>
  </si>
  <si>
    <t>Juego de llaves combinadas de matraca en pulgadas 12 piezas, CH312-C</t>
  </si>
  <si>
    <t>Charola EVA p/juego CH312</t>
  </si>
  <si>
    <t>Charola de espuma de EVA para juego CH312</t>
  </si>
  <si>
    <t>Juego de llaves combinadas de matraca métricas 15 piezas, CH313-C</t>
  </si>
  <si>
    <t>Charola EVA p/juego CH313</t>
  </si>
  <si>
    <t>Charola de espuma de EVA para juego CH313</t>
  </si>
  <si>
    <t>Juego de destornilladores con mango bimaterial varias puntas 6 piezas, CH115-C</t>
  </si>
  <si>
    <t>Charola EVA p/juego CH115</t>
  </si>
  <si>
    <t>Charola de espuma de EVA para juego CH115</t>
  </si>
  <si>
    <t>Juego de destornilladores mango bimaterial varias puntas 6 piezas, CH115L-C</t>
  </si>
  <si>
    <t>Charola EVA lam p/juego CH115L</t>
  </si>
  <si>
    <t>Charola EVA cubierta laminada para juego CH115L</t>
  </si>
  <si>
    <t>Jgo dest bimat phillip 6pz</t>
  </si>
  <si>
    <t>Juego de destornilladores con mango bimaterial punta Phillips 6 piezas, CH116-C</t>
  </si>
  <si>
    <t>Charola EVA p/juego CH116</t>
  </si>
  <si>
    <t>Charola de espuma de EVA para juego CH116</t>
  </si>
  <si>
    <t>Juego de destornilladores con mango bimaterial punta plana 7 piezas, CH117-C</t>
  </si>
  <si>
    <t>Charola EVA p/juego CH117</t>
  </si>
  <si>
    <t>Charola de espuma de EVA para juego CH117</t>
  </si>
  <si>
    <t>Juego de destornilladores mango bimaterial de caja en pulgadas 6 piezas, CH118L-C</t>
  </si>
  <si>
    <t>Charola EVA lam p/juego CH118L</t>
  </si>
  <si>
    <t>Charola EVA cubierta laminada para juego CH118L</t>
  </si>
  <si>
    <t>Jgo dest bimat cja met 9pz</t>
  </si>
  <si>
    <t>Juego de destornilladores con mango bimaterial de caja métricos 9 piezas, CH210-C</t>
  </si>
  <si>
    <t>Charola EVA p/juego CH210</t>
  </si>
  <si>
    <t>Charola de espuma de EVA para juego CH210</t>
  </si>
  <si>
    <t>Juego de destornilladores mango bimaterial de caja métricos 9 piezas, CH210L-C</t>
  </si>
  <si>
    <t>Charola EVA lam p/juego CH210L</t>
  </si>
  <si>
    <t>Charola EVA cubierta laminada para juego CH210L</t>
  </si>
  <si>
    <t>Juego de destornilladores con mango bimaterial varias puntas 19 piezas, CH307-C</t>
  </si>
  <si>
    <t>Charola EVA p/juego CH307</t>
  </si>
  <si>
    <t>Charola de espuma de EVA para juego CH307</t>
  </si>
  <si>
    <t>Juego de destornilladores con mango bimaterial de caja 6 piezas, CH118-C</t>
  </si>
  <si>
    <t>Charola EVA p/juego CH118</t>
  </si>
  <si>
    <t>Charola de espuma de EVA para juego CH118</t>
  </si>
  <si>
    <t>Jgo dest trimt 1000V comb 8pz</t>
  </si>
  <si>
    <t>Juego de destornilladores con mango trimaterial 1000 V, varias puntas 8 piezas, CH119-C</t>
  </si>
  <si>
    <t>Charola EVA p/juego CH119</t>
  </si>
  <si>
    <t>Charola de espuma de EVA para juego CH119</t>
  </si>
  <si>
    <t>Juego de destornilladores con mango trimaterial 1000 V, varias puntas 8 piezas, CH119L-C</t>
  </si>
  <si>
    <t>Charola EVA lam p/juego CH119L</t>
  </si>
  <si>
    <t>Charola EVA cubierta laminada para juego CH119L</t>
  </si>
  <si>
    <t>Jgo llaves hexa t/navaja 46pz</t>
  </si>
  <si>
    <t>Juego de llaves hexagonales tipo navaja en pulgadas, métricas y torx 46 piezas, CH120-C</t>
  </si>
  <si>
    <t>Charola EVA p/juego CH120</t>
  </si>
  <si>
    <t>Charola de espuma de EVA para juego CH120</t>
  </si>
  <si>
    <t>Juego de llaves hexagonales tipo navaja en pulgadas, métricas y Torx 46 piezas, CH120L-C</t>
  </si>
  <si>
    <t>Charola EVA lam p/juego CH120L</t>
  </si>
  <si>
    <t>Charola EVA cubierta laminada para juego CH120L</t>
  </si>
  <si>
    <t>Juego de destornilladores con mango bimaterial punta Torx 6 piezas, CH129-C</t>
  </si>
  <si>
    <t>Charola EVA p/juego CH129</t>
  </si>
  <si>
    <t>Charola de espuma de EVA para juego CH129</t>
  </si>
  <si>
    <t>Juego de pinzas de electricista 4 piezas, charola CH126-C</t>
  </si>
  <si>
    <t>Charola EVA p/juego CH126</t>
  </si>
  <si>
    <t>Charola de espuma de EVA para juego CH126</t>
  </si>
  <si>
    <t>Juego de pinzas para electricista 4 piezas, charola CH126L-C</t>
  </si>
  <si>
    <t>Charola EVA lam p/juego CH126L</t>
  </si>
  <si>
    <t>Charola EVA cubierta laminada para juego CH126L</t>
  </si>
  <si>
    <t>Juego de pinzas de presión 4 piezas, charola CH127-C</t>
  </si>
  <si>
    <t>Charola EVA p/juego CH127</t>
  </si>
  <si>
    <t>Charola de espuma de EVA para juego CH127</t>
  </si>
  <si>
    <t>Juego de pinzas de presión 4 piezas, charola CH127L-C</t>
  </si>
  <si>
    <t>Charola EVA lam p/juego CH127L</t>
  </si>
  <si>
    <t>Charola EVA cubierta laminada para juego CH127L</t>
  </si>
  <si>
    <t>Juego de pinzas bimaterial 7 piezas, charola CH212-C</t>
  </si>
  <si>
    <t>Charola EVA p/juego CH212</t>
  </si>
  <si>
    <t>Charola de espuma de EVA para juego CH212</t>
  </si>
  <si>
    <t>Juego de pinzas bimaterial 7 piezas, charola CH212L-C</t>
  </si>
  <si>
    <t>Charola EVA lam p/juego CH212L</t>
  </si>
  <si>
    <t>Charola EVA cubierta laminada para juego CH212L</t>
  </si>
  <si>
    <t>Jgo d/cinceles 8pz</t>
  </si>
  <si>
    <t>Juego de cinceles 8 piezas, CH122L-C</t>
  </si>
  <si>
    <t>Charola EVA lam p/juego CH122L</t>
  </si>
  <si>
    <t>Charola EVA cubierta laminada para juego CH122L</t>
  </si>
  <si>
    <t>Juego de pinzas pela cable 5 piezas, charola CH130-C</t>
  </si>
  <si>
    <t>Charola EVA p/juego CH130</t>
  </si>
  <si>
    <t>Charola de espuma de EVA para juego CH130</t>
  </si>
  <si>
    <t>Juego de pinzas para anillos de retención 4 piezas, charola CH131-C</t>
  </si>
  <si>
    <t>Charola EVA p/juego CH131</t>
  </si>
  <si>
    <t>Charola de espuma de EVA para juego CH131</t>
  </si>
  <si>
    <t>Jgo cinc, ptos,bota 26pz</t>
  </si>
  <si>
    <t>Juego de cinceles, puntos y botadores 26 piezas, CH211L-C</t>
  </si>
  <si>
    <t>Charola EVA lam p/juego CH211L</t>
  </si>
  <si>
    <t>Charola EVA cubierta laminada para juego CH211L</t>
  </si>
  <si>
    <t>Juego de martillos varios 5 piezas, CH308-C</t>
  </si>
  <si>
    <t>Charola EVA p/juego CH308</t>
  </si>
  <si>
    <t>Charola de espuma de EVA para juego CH308</t>
  </si>
  <si>
    <t>Juego punzones y cinceles 10 piezas, CH121-C</t>
  </si>
  <si>
    <t>Charola EVA p/juego CH121</t>
  </si>
  <si>
    <t>Charola de espuma de EVA para juego CH121</t>
  </si>
  <si>
    <t>Juego de cinceles 8 piezas, CH122-C</t>
  </si>
  <si>
    <t>Charola EVA p/juego CH122</t>
  </si>
  <si>
    <t>Charola de espuma de EVA para juego CH122</t>
  </si>
  <si>
    <t>Jgo punz, bot, ptos 12pz</t>
  </si>
  <si>
    <t>Juego de punzones, botadores y puntos para centrar 12 piezas, CH123-C</t>
  </si>
  <si>
    <t>Charola EVA p/juego CH123</t>
  </si>
  <si>
    <t>Charola de espuma de EVA para juego CH123</t>
  </si>
  <si>
    <t>Juego de punzones guía botador largo 7 piezas, CH124-C</t>
  </si>
  <si>
    <t>Charola EVA p/juego CH124</t>
  </si>
  <si>
    <t>Charola de espuma de EVA para juego CH124</t>
  </si>
  <si>
    <t>Jgo hta p/tubo 3pz</t>
  </si>
  <si>
    <t>Juego de herramienta para manejo de tubo 3 piezas, CH125-C</t>
  </si>
  <si>
    <t>Charola EVA p/juego CH125</t>
  </si>
  <si>
    <t>Charola de espuma de EVA para juego CH125</t>
  </si>
  <si>
    <t>Juego de cinceles, puntos y botadores 26 piezas, CH211-C</t>
  </si>
  <si>
    <t>Charola EVA p/juego CH211</t>
  </si>
  <si>
    <t>Charola de espuma de EVA para juego CH211</t>
  </si>
  <si>
    <t>Juego de pinzas y llave ajustable 1000 V 5 piezas, charola CH220-C</t>
  </si>
  <si>
    <t>Charola EVA p/juego CH220</t>
  </si>
  <si>
    <t>Charola de espuma de EVA para juego CH220</t>
  </si>
  <si>
    <t>Jgo hta p/tubo 5 pz</t>
  </si>
  <si>
    <t>Juego  de herramienta para manejo de tubo 5 piezas, CH309-C</t>
  </si>
  <si>
    <t>Charola EVA p/juego CH309</t>
  </si>
  <si>
    <t>Charola de espuma de EVA para juego CH309</t>
  </si>
  <si>
    <t>Juego de extractores rectos para tubo 9 piezas CH132-C</t>
  </si>
  <si>
    <t>Charola EVA p/juego CH132</t>
  </si>
  <si>
    <t>Charola de espuma de EVA para juego CH132</t>
  </si>
  <si>
    <t>Juego de extractor 10 toneladas 14 piezas, CH221-C</t>
  </si>
  <si>
    <t>Charola EVA p/juego CH221</t>
  </si>
  <si>
    <t>Charola de espuma de EVA para juego CH221</t>
  </si>
  <si>
    <t>Jgo extractor y sep bal 5pz</t>
  </si>
  <si>
    <t>Juego de extractores y separadores de baleros 5 piezas, CH222-C</t>
  </si>
  <si>
    <t>Charola EVA p/juego CH222</t>
  </si>
  <si>
    <t>Charola de espuma de EVA para juego CH222</t>
  </si>
  <si>
    <t>Juego de herramienta para medición 8 piezas, CH223-C</t>
  </si>
  <si>
    <t>Charola EVA p/juego CH223</t>
  </si>
  <si>
    <t>Charola de espuma de EVA para juego CH223</t>
  </si>
  <si>
    <t>Juego de herramienta para medición 12 piezas, CH315-C</t>
  </si>
  <si>
    <t>Charola EVA p/juego CH315</t>
  </si>
  <si>
    <t>Charola de espuma de EVA para juego CH315</t>
  </si>
  <si>
    <t>Juego combinado de herramienta 8 piezas, CH213P-C</t>
  </si>
  <si>
    <t>Juego de dados y accesorios cuadro de 1/4" combinados 48 piezas, CH111P-C</t>
  </si>
  <si>
    <t>Jgo dados 1/2" pg 32pz</t>
  </si>
  <si>
    <t>Juego de dados en pulgadas cuadro de 1/2" 32 piezas, CH231P-C</t>
  </si>
  <si>
    <t>Juego de dados métricos cuadro de 1/2" 39 piezas, CH232P-C</t>
  </si>
  <si>
    <t>Juego de dados de impacto en pulgadas cuadro de 1/2" 29 piezas, CH241P-C</t>
  </si>
  <si>
    <t>Juego de llaves combinadas pulido espejo de matraca métricas 15 piezas, CH256P-C</t>
  </si>
  <si>
    <t>Juego de llaves ajustables 4 piezas, CH151P-C</t>
  </si>
  <si>
    <t>Jgo llaves comb pul esp X 11pz</t>
  </si>
  <si>
    <t>Juego de llaves combinadas pulido espejo extra largas enpulgadas 11 piezas, CH251P-C</t>
  </si>
  <si>
    <t>Juego de llaves combinadas pulido espejo en pulgadas 13 piezas, CH252P-C</t>
  </si>
  <si>
    <t>Jgo llaves espa pul esp 10pz</t>
  </si>
  <si>
    <t>Juego de llaves españolas pulido espejo en pulgadas 10 piezas, CH253P-C</t>
  </si>
  <si>
    <t>Juego de llaves españolas pulido espejo métricas 10 piezas, CH254P-C</t>
  </si>
  <si>
    <t>Juego de llaves combinadas pulido espejo de matraca en pulgadas 12 piezas, CH255P-C</t>
  </si>
  <si>
    <t>Juego de destornilladores con mango de golpe combinados 7 piezas, CH273P-C</t>
  </si>
  <si>
    <t>Juego de destornilladores con mango bimaterial de caja combinados 9 piezas, CH275P-C</t>
  </si>
  <si>
    <t>Juego de destornilladores con mango 1000 V combinados 6 piezas, CH171P-C</t>
  </si>
  <si>
    <t>Juego de llaves hexagonales tipo "T" en pulgadas 8 piezas, CH272P-C</t>
  </si>
  <si>
    <t>Juego de llaves hexagonales tipo "T" métricas 7 piezas, CH274P-C</t>
  </si>
  <si>
    <t>Juego de llaves hexagonales tipo "T" Torx 9 piezas, CH276P-C</t>
  </si>
  <si>
    <t>Juego combinado de herramienta 7 piezas, CH282P-C</t>
  </si>
  <si>
    <t>Juego combinado de herramienta 6 piezas, CH281P-C</t>
  </si>
  <si>
    <t>Juego de pinzas de presión 4 piezas, charola CH181P-C</t>
  </si>
  <si>
    <t>Caja portaherramientas plástica de seguridad impermeable 24" x 19" x 9"</t>
  </si>
  <si>
    <t>Caja met rjo 11x6"</t>
  </si>
  <si>
    <t>Caja portaherramientas métalica con asa plástica color rojo 11" x 6" x 5"</t>
  </si>
  <si>
    <t>Caja portaherramientas métalica con asa plástica color azul 11" x 6" x 5"</t>
  </si>
  <si>
    <t>Caja met rjo 14x6"</t>
  </si>
  <si>
    <t>Caja portaherramientas métalica con asa plástica color rojo 14" x 6" x 6"</t>
  </si>
  <si>
    <t>Caja portaherramientas métalica con asa plástica color azul 14" x 6" x 6"</t>
  </si>
  <si>
    <t>Caja met rjo 16x7"</t>
  </si>
  <si>
    <t>Caja portaherramientas métalica con asa plástica color rojo 16" x 7" x 7"</t>
  </si>
  <si>
    <t>Caja portaherramientas métalica con asa plástica color azul 16" x 7" x 7"</t>
  </si>
  <si>
    <t>Caja met ngo 16x7"</t>
  </si>
  <si>
    <t>Caja portaherramientas metálica con asa metálica color negro 16" x 7" x 7"</t>
  </si>
  <si>
    <t>Caja met rjo 17x7"</t>
  </si>
  <si>
    <t>Caja portaherramientas métalica con asa plástica color rojo 17" x 7" x 7"</t>
  </si>
  <si>
    <t>Caja portaherramientas métalica con asa plástica color azul 17" x 7" x 7"</t>
  </si>
  <si>
    <t>Caja met ngo 17x7"</t>
  </si>
  <si>
    <t>Caja portaherramientas metálica con asa metálica color negro 17" x 7" x 7"</t>
  </si>
  <si>
    <t>Caja met rjo 20x7"</t>
  </si>
  <si>
    <t>Caja portaherramientas métalica con asa plástica color rojo 20" x 7" x 7"</t>
  </si>
  <si>
    <t>Caja portaherramientas métalica con asa plástica color azul 20" x 7" x 7"</t>
  </si>
  <si>
    <t>Caja met rjo 20x8"</t>
  </si>
  <si>
    <t>Caja portaherramientas métalica con asa plástica color rojo 20" x 8" x 9"</t>
  </si>
  <si>
    <t>Caja portaherramientas métalica con asa plástica color azul 20" x 8" x 9"</t>
  </si>
  <si>
    <t>Caja met ngo 20x8"</t>
  </si>
  <si>
    <t>Caja portaherramientas metálica con asa metálica color negro 20" x 8" x 9"</t>
  </si>
  <si>
    <t>Caja met rjo 24x9"</t>
  </si>
  <si>
    <t>Caja portaherramientas métalica con asa plástica color rojo 24" x 9" x 9"</t>
  </si>
  <si>
    <t>Caja portaherramientas métalica con asa plástica color azul 24" x 9" x 9"</t>
  </si>
  <si>
    <t>Caja met ngo 24x9"</t>
  </si>
  <si>
    <t>Caja portaherramientas metálica con asa metálica color negro  24" x 9" x 9"</t>
  </si>
  <si>
    <t>Caja met rjo 23x10"</t>
  </si>
  <si>
    <t>Caja portaherramientas métalica con asa plástica color rojo 23" x 10" x 11"</t>
  </si>
  <si>
    <t>Caja portaherramientas métalica con asa plástica color azul 23" x 10" x 11"</t>
  </si>
  <si>
    <t>Caja met ngo 23x10"</t>
  </si>
  <si>
    <t>Caja portaherramientas metálica con asa metálica color negro 23" x 10" x 11"</t>
  </si>
  <si>
    <t>Caja met ngo 25x8"</t>
  </si>
  <si>
    <t>Caja portaherramientas metálica con asa metálica color negro 25" x 8" x 9"</t>
  </si>
  <si>
    <t>Caja met mult rjo 12x11"</t>
  </si>
  <si>
    <t>Caja met broc rjo 7x4"</t>
  </si>
  <si>
    <t>Caja metálica para brocas color rojo 7" x 4" x 2"</t>
  </si>
  <si>
    <t>Caja met broc rjo 5x4"</t>
  </si>
  <si>
    <t>Caja metálica para brocas color rojo 5" x 4" x 3"</t>
  </si>
  <si>
    <t>Caja portaherramientas plástica modular con compartimentos color negro 23" x 15" x 12"</t>
  </si>
  <si>
    <t>Caja portaherramientas plástica modular con compartimentos color negro 23" x 15" x 16"</t>
  </si>
  <si>
    <t>Caja portaherramientas plástica modular con compartimentos color negro 23" x 15" x 7"</t>
  </si>
  <si>
    <t>Caja plast modu org ngo18x10"</t>
  </si>
  <si>
    <t>Caja portaherramientas plástica modular con organizador color negro 18"x 10" x 9"</t>
  </si>
  <si>
    <t>Caja plast modu org ngo 21x10"</t>
  </si>
  <si>
    <t>Caja portaherramientas plástica modular con organizador color negro 21"x 10" x 9"</t>
  </si>
  <si>
    <t>Caja plast modu org ngo 25x10"</t>
  </si>
  <si>
    <t>Caja portaherramientas plástica modular con organizador color negro 25" x 10" x 10"</t>
  </si>
  <si>
    <t>Caja portaherramientas plástica modular con compartimentos color negro 23" x 18" x 27"</t>
  </si>
  <si>
    <t>Caja plast broch mt ngo 20x11"</t>
  </si>
  <si>
    <t>Caja portaherramientas plástica con broches metálicos color negro 20" x 11" x 10"</t>
  </si>
  <si>
    <t>Caja plast broch mt ngo 25x11"</t>
  </si>
  <si>
    <t>Caja portaherramientas plástica con broches metálicos color negro 25" x 11" x 10"</t>
  </si>
  <si>
    <t>Caja met-plast rjo/ngo 20x11"</t>
  </si>
  <si>
    <t>Caja portaherramientas metálica-plástica color rojo/negro 20" x 11" x 8"</t>
  </si>
  <si>
    <t>Caja met-plast rjo/ngo 23x11"</t>
  </si>
  <si>
    <t>Caja portaherramientas metálica-plástica color rojo/negro 23" x 11" x 8"</t>
  </si>
  <si>
    <t>Caja plast broch mt ngo 17x9"</t>
  </si>
  <si>
    <t>Caja portaherramientas plástica con broches metálicos color negro 17" x 9" x 8"</t>
  </si>
  <si>
    <t>Caja portaherramientas plástica con broches metálicos color negro tapa roja 17" x 9" x 8"</t>
  </si>
  <si>
    <t>Caja plast broch mt ngo 21x11"</t>
  </si>
  <si>
    <t>Caja portaherramientas plástica con broches metálicos color negro 21" x 11" x 10"</t>
  </si>
  <si>
    <t>Caja plast broch mt ngo 1x11"</t>
  </si>
  <si>
    <t>Caja portaherramientas plástica con broches metálicos color negro tapa roja 21" x 11" x 10</t>
  </si>
  <si>
    <t>Caja plast broch mt ngo 26x10"</t>
  </si>
  <si>
    <t>Caja portaherramientas plástica con broches metálicos color negro 26" x 10" x 10"</t>
  </si>
  <si>
    <t>Caja portaherramientas plástica con broches metálicos color negro tapa roja 26" x 10" x 10</t>
  </si>
  <si>
    <t>Caja portaherramientas plástica con broches metálicos color negro 21" x 11" x 7"</t>
  </si>
  <si>
    <t>Caja portaherramientas plástica con broches metálicos color negro tapa roja 21" x 11" x 7"</t>
  </si>
  <si>
    <t>Estacion trabajo 59"</t>
  </si>
  <si>
    <t>Estación de trabajo serie H 59"</t>
  </si>
  <si>
    <t>Estacion trabajo 2 gab 59"</t>
  </si>
  <si>
    <t>Estación de trabajo con 2 gavetas serie H 59"</t>
  </si>
  <si>
    <t>Gabinete modular fijo con 4 gavetas serie X 35"</t>
  </si>
  <si>
    <t>Gabinete modular fijo con 7 gavetas serie X 35"</t>
  </si>
  <si>
    <t>Gabinete modular 2 entrepaños serie X 35"</t>
  </si>
  <si>
    <t>Gabinete modular 4 entrepaños serie X 35"</t>
  </si>
  <si>
    <t>Panel p/est trab 59 2pz</t>
  </si>
  <si>
    <t>Panel para estación de trabajo serie X 59", 2 piezas</t>
  </si>
  <si>
    <t>Estacionctrab serie H 59"</t>
  </si>
  <si>
    <t>Gav p/gabin modu ent 4"</t>
  </si>
  <si>
    <t>Gaveta para gabinete modular de entrepaños serie X 4"</t>
  </si>
  <si>
    <t>Gav p/gabin modu ent 8"</t>
  </si>
  <si>
    <t>Gaveta para gabinete modular de entrepaños serie X 8"</t>
  </si>
  <si>
    <t>Gabin est trab 1 comp 22"</t>
  </si>
  <si>
    <t>Gabinete para estación de trabajo 1 compartimiento serie X 22"</t>
  </si>
  <si>
    <t>Gabin est trab 4 gav 22"</t>
  </si>
  <si>
    <t>Gabinete para estación de trabajo 4 gavetas serie X 22"</t>
  </si>
  <si>
    <t>Panel mov multi 3 rep 34"</t>
  </si>
  <si>
    <t>Gancho lgo dob p/gab mod</t>
  </si>
  <si>
    <t>Gancho lgo p/gab mod</t>
  </si>
  <si>
    <t>Gancho lgo trip p/gab mod</t>
  </si>
  <si>
    <t>Gabin serv sitio 6 gav rjo 30"</t>
  </si>
  <si>
    <t>Gabinete de servicio en sitio con 6 gavetas color rojo 30"</t>
  </si>
  <si>
    <t>Gabin serv sitio 7 gav rjo 30"</t>
  </si>
  <si>
    <t>Gabinete de servicio en sitio con 7 gavetas color rojo 30"</t>
  </si>
  <si>
    <t>Gabin fijo 10 gav rojo 28"</t>
  </si>
  <si>
    <t>Gabinete fijo con 10 gavetas color rojo serie X 28"</t>
  </si>
  <si>
    <t>Gabin fijo 5 gav rojo 28"</t>
  </si>
  <si>
    <t>Gabinete fijo con 5 gavetas color rojo serie X 28"</t>
  </si>
  <si>
    <t>Gabin fijo 6 gav rojo 28"</t>
  </si>
  <si>
    <t>Gabinete fijo con 6 gavetas color rojo serie X 28"</t>
  </si>
  <si>
    <t>Gabin fijo 7 gav rojo 28"</t>
  </si>
  <si>
    <t>Gabinete fijo con 7 gavetas color rojo serie X 28"</t>
  </si>
  <si>
    <t>Gabin fijo 9 gav rojo 28"</t>
  </si>
  <si>
    <t>Gabinete fijo con 9 gavetas color rojo serie X 28"</t>
  </si>
  <si>
    <t>Jgo separad d/gav 10" 15pz</t>
  </si>
  <si>
    <t>Jgo separad d/gav 3" 15pz</t>
  </si>
  <si>
    <t>Jgo separad d/gav 4" 15pz</t>
  </si>
  <si>
    <t>Jgo separad d/gav 6" 15pz</t>
  </si>
  <si>
    <t>Jgo separad d/gav 8" 15pz</t>
  </si>
  <si>
    <t>Gabin mov 8 gav rojo 56"</t>
  </si>
  <si>
    <t>Gabinete móvil 8 gavetas color rojo serie M 56"</t>
  </si>
  <si>
    <t>Gabin sup 7 gav rojo 56"</t>
  </si>
  <si>
    <t>Gabinete superior 7 gavetas color rojo serie M 56"</t>
  </si>
  <si>
    <t>Gabin mov 4 gav rojo23"</t>
  </si>
  <si>
    <t>Gabinete móvil 4 gavetas color rojo serie MP 23"</t>
  </si>
  <si>
    <t>Gabin mov 5 gav rojo 28"</t>
  </si>
  <si>
    <t>Gabinete móvil 5 gavetas color rojo serie MP 28"</t>
  </si>
  <si>
    <t>Gabin mov 5 gav 2 rojo 27"</t>
  </si>
  <si>
    <t>Gabinete móvil 5 gavetas color rojo serie EX 27"</t>
  </si>
  <si>
    <t>Gabin mov 6 gav rojo 27"</t>
  </si>
  <si>
    <t>Gabinete móvil 6 gavetas color rojo serie EX 27"</t>
  </si>
  <si>
    <t>Gabin sup 6 gav rojo 27"</t>
  </si>
  <si>
    <t>Gabinete superior 6 gavetas color rojo serie EX 27"</t>
  </si>
  <si>
    <t>Gabin mov 11 gav rojo 41"</t>
  </si>
  <si>
    <t>Gabinete móvil 11 gavetas color rojo serie X 41"</t>
  </si>
  <si>
    <t>Gabinete móvil 6 gavetas color rojo serie X 27"</t>
  </si>
  <si>
    <t>Gabin mov 6 gav azul 27"</t>
  </si>
  <si>
    <t>Gabinete móvil 6 gavetas color azul serie X 27"</t>
  </si>
  <si>
    <t>Gabin mov 6 gav negro 27"</t>
  </si>
  <si>
    <t>Gabinete móvil 6 gavetas color negro serie X 27"</t>
  </si>
  <si>
    <t>Gabin mov 7 gav rojo 27"</t>
  </si>
  <si>
    <t>Gabinete móvil 7 gavetas color rojo serie X 27"</t>
  </si>
  <si>
    <t>Gabin mov 7 gav azul 27"</t>
  </si>
  <si>
    <t>Gabinete móvil 7 gavetas color azul serie X 27"</t>
  </si>
  <si>
    <t>Gabin mov 7 gav negro 27"</t>
  </si>
  <si>
    <t>Gabinete móvil 7 gavetas color negro serie X 27"</t>
  </si>
  <si>
    <t>Gabin sup 4 gav rojo 27"</t>
  </si>
  <si>
    <t>Gabinete superior 4 gavetas color rojo serie X 27"</t>
  </si>
  <si>
    <t>Gabin sup 4 gav azul 27"</t>
  </si>
  <si>
    <t>Gabinete superior 4 gavetas color azul serie X 27"</t>
  </si>
  <si>
    <t>Gabin sup 4 gav negro 27"</t>
  </si>
  <si>
    <t>Gabinete superior 4 gavetas color negro serie X 27"</t>
  </si>
  <si>
    <t>Gabin sup 9 gav  rojo 27</t>
  </si>
  <si>
    <t>Gabinete superior 9 gavetas color rojo serie X 27"</t>
  </si>
  <si>
    <t>Gabin sup 9 gav azul 27"</t>
  </si>
  <si>
    <t>Gabinete superior 9 gavetas color azul serie X 27"</t>
  </si>
  <si>
    <t>Gabin sup 9 gav negro 27"</t>
  </si>
  <si>
    <t>Gabinete superior 9 gavetas color negro serie X 27"</t>
  </si>
  <si>
    <t>Gabin sup 8 gav rojo 41"</t>
  </si>
  <si>
    <t>Gabinete superior 8 gavetas color rojo serie X 41</t>
  </si>
  <si>
    <t>Gabin acero inox mov 7 gav 27"</t>
  </si>
  <si>
    <t>Gabinete acero inoxidable móvil 7 gavetas serie H 27"</t>
  </si>
  <si>
    <t>Gabin acero inox sup 7 gav 27"</t>
  </si>
  <si>
    <t>Gabinete acero inoxidable superior 7 gavetas serie H 27"</t>
  </si>
  <si>
    <t>Jgo rued  p/gabin 4pz</t>
  </si>
  <si>
    <t>Juego de ruedas para gabinetes serie X, 4 piezas</t>
  </si>
  <si>
    <t>Gabin inter 3 gav rojo 27"</t>
  </si>
  <si>
    <t>Gabinete intermedio 3 gavetas color rojo serie X 27"</t>
  </si>
  <si>
    <t>Gabin mov 4 rjo/ngo 28"</t>
  </si>
  <si>
    <t>Gabinete móvil 4 gavetas color rojo y negro serie HD 28"</t>
  </si>
  <si>
    <t>Gabin mov 6 rjo/ngo 28"</t>
  </si>
  <si>
    <t>Gabinete móvil 6 gavetas color rojo y negro serie HD 28"</t>
  </si>
  <si>
    <t>Gabin sup 4 gav rjo/ngo 28"</t>
  </si>
  <si>
    <t>Gabinete superior 4 gavetas color rojo y negro serie HD 28"</t>
  </si>
  <si>
    <t>Gabin mov 8 rjo/ngo 35"</t>
  </si>
  <si>
    <t>Gabinete móvil 8 gavetas color rojo y negro serie HD 35"</t>
  </si>
  <si>
    <t>Gabin mov 8 rjo/ngo 38"</t>
  </si>
  <si>
    <t>Gabinete móvil 8 gavetas color rojo y negro serie HD 38"</t>
  </si>
  <si>
    <t>Gabin mov 12 gav negro 41"</t>
  </si>
  <si>
    <t>Gabinete móvil 12 gavetas color negro serie H 41"</t>
  </si>
  <si>
    <t>Juego de ruedas para gabinetes serie HD, 4 piezas</t>
  </si>
  <si>
    <t>Jgo cerrad p/gabinete</t>
  </si>
  <si>
    <t>Juego de cerradura para gabinetes serie HD</t>
  </si>
  <si>
    <t>Gabin mov 4 gav negro 27"</t>
  </si>
  <si>
    <t>Gabinete móvil 4 gavetas color negro serie H 27"</t>
  </si>
  <si>
    <t>Gabinete móvil 6 gavetas color negro serie H 27"</t>
  </si>
  <si>
    <t>Gabin sup 8 gav negro 41"</t>
  </si>
  <si>
    <t>Gabinete superior 8 gavetas color negro serie H 41"</t>
  </si>
  <si>
    <t>Centro trab mov 7 gav ngo 35"</t>
  </si>
  <si>
    <t>Gabin sup 6 gav negro 41"</t>
  </si>
  <si>
    <t>Gabinete superior 6 gavetas color negro serie H 41"</t>
  </si>
  <si>
    <t>Gabin sup 1 comp rojo 22"</t>
  </si>
  <si>
    <t>Gabinete superior 1 compartimiento color rojo serie 99 22"</t>
  </si>
  <si>
    <t>Gabin inter 2 gav ngo 27"</t>
  </si>
  <si>
    <t>Gabinete intermedio 2 gavetas color negro serie H 27"</t>
  </si>
  <si>
    <t>Gabin mov 3 gav rojo 27"</t>
  </si>
  <si>
    <t>Gabinete móvil con 3 gavetas color rojo 27" serie I</t>
  </si>
  <si>
    <t>Gabin mov 5 gav rojo 27"</t>
  </si>
  <si>
    <t>Gabinete móvil con 5 gavetas color rojo 27" serie I</t>
  </si>
  <si>
    <t>Gabinete superior con 4 gavetas color rojo 27" serie I</t>
  </si>
  <si>
    <t>Gabinete superior con 6 gavetas color rojo 27" serie I</t>
  </si>
  <si>
    <t>Juego de ruedas para gabinetes serie H, 4 piezas</t>
  </si>
  <si>
    <t>Gabinete integrado con 10 gavetas color rojo 24" serie I</t>
  </si>
  <si>
    <t>Gabin mov 5 gav rojo/ngo 27"</t>
  </si>
  <si>
    <t>Gabinete móvil con 5 gavetas color rojo y negro 27" serie IN</t>
  </si>
  <si>
    <t>Portaherramientas de piel con cinturón 16 bolsillos</t>
  </si>
  <si>
    <t>Portahtas piel t/vaq 2 bol</t>
  </si>
  <si>
    <t>Portahtas piel t/vaq 5 bol</t>
  </si>
  <si>
    <t>Portahtas piel t/vaq 10 bol</t>
  </si>
  <si>
    <t>Portahtas piel t/vaq 6 bol</t>
  </si>
  <si>
    <t>porthas poli c/cint 4 bol</t>
  </si>
  <si>
    <t>Jgo dados acc 1/4-3/8 41pz</t>
  </si>
  <si>
    <t>Jgo dados acc 1/4" 14pz</t>
  </si>
  <si>
    <t>Jgo dados acc 1/4-3/8-1/2 76pz</t>
  </si>
  <si>
    <t>Jgo dados acc 3/8-1/2 39pz</t>
  </si>
  <si>
    <t>Jgo dados acc 1/4-1/2 51pz</t>
  </si>
  <si>
    <t>Jgo dados acc 3/8" 14pz</t>
  </si>
  <si>
    <t>Jgo dados acc 1/2" 15pz</t>
  </si>
  <si>
    <t>Jgo dados acc 1/4-3/8-1/2 99pz</t>
  </si>
  <si>
    <t>Jgo dados acc 1/4-3/8 63pz</t>
  </si>
  <si>
    <t>Jgo dados acc 1/4-3/8-1/2 49pz</t>
  </si>
  <si>
    <t>Jgo dados trx 1/4-3/8-1/2 12pz</t>
  </si>
  <si>
    <t>Jgo dados trx 1/4-3/8 7pz</t>
  </si>
  <si>
    <t>Juego de dados con punta torx hembra cuadro de 1/4" y 3/8", 7 piezas</t>
  </si>
  <si>
    <t>Jgo dados trx 1/4-3/8 9pz</t>
  </si>
  <si>
    <t>Jgo dados acc 1/4-1/2 50pz</t>
  </si>
  <si>
    <t>Jgo dados acc 1/4-3/8 27pz</t>
  </si>
  <si>
    <t>Jgo dados acc 3/8-1/2 37pz</t>
  </si>
  <si>
    <t>Jgo dados acc 3/8-1/2 35pz</t>
  </si>
  <si>
    <t>Jgo dados pta hex 3/8-1/2 11pz</t>
  </si>
  <si>
    <t>Juego de dados con punta hexagonal en pulgadas cuadro de 3/8" y 1/2", 11 piezas</t>
  </si>
  <si>
    <t>Juego de dados y accesorios cuadro de 3/8" métrico, 13 piezas</t>
  </si>
  <si>
    <t>Juego de dados y accesorios cuadro de 1/2" en pulgadas, 15 piezas</t>
  </si>
  <si>
    <t>Juego de dados cuadro de 1/4" en pulgadas, 10 piezas</t>
  </si>
  <si>
    <t>Juego de dados cuadro de 1/4" en pulgadas, 9 piezas</t>
  </si>
  <si>
    <t>Juego de dados cuadro de 1/4", 6 puntas, métricos, 9 piezas</t>
  </si>
  <si>
    <t>Juego de dados largos cuadro de 1/4", 6 puntas, métricos, 9 piezas</t>
  </si>
  <si>
    <t>Dado flexible cuadro de 1/4", 6 puntas, métrico, 14 mm</t>
  </si>
  <si>
    <t>Dado con punta torx cuadro de 1/4", T8</t>
  </si>
  <si>
    <t>Dado con punta torx cuadro de 1/4", T10</t>
  </si>
  <si>
    <t>Dado con punta torx cuadro de 1/4", T15</t>
  </si>
  <si>
    <t>Dado con punta torx cuadro de 1/4", T20</t>
  </si>
  <si>
    <t>Dado con punta torx cuadro de 1/4", T25</t>
  </si>
  <si>
    <t>Dado con punta torx cuadro de 1/4", T27</t>
  </si>
  <si>
    <t>Dado con punta torx cuadro de 1/4", T30</t>
  </si>
  <si>
    <t>Juego de dados con punta torx cuadro de 1/4", 7 piezas</t>
  </si>
  <si>
    <t>Juego de dados con punta hexagonal cuadro de 1/4", en pulgadas, 10 piezas</t>
  </si>
  <si>
    <t>Juego de dados con punta hexagonal cuadro de 1/4", métricos,  6 piezas</t>
  </si>
  <si>
    <t>Juego de dados cuadro de 3/8", 12 puntas, en pulgadas, 10 piezas</t>
  </si>
  <si>
    <t>Juego de dados cuadro de 3/8", 6 puntas, en pulgadas, 10 piezas</t>
  </si>
  <si>
    <t>Juego de dados cuadro de 3/8", 12 puntas, en pulgadas, 13 piezas</t>
  </si>
  <si>
    <t>Juego de dados cuadro de 3/8", 6 puntas, en pulgadas, 8 piezas</t>
  </si>
  <si>
    <t>Juego de dados largos cuadro de 3/8", 12 puntas, en pulgadas, 10 piezas</t>
  </si>
  <si>
    <t>Juego de dados largos cuadro de 3/8", 6 puntas, en pulgadas, 10 piezas</t>
  </si>
  <si>
    <t>Juego de dados largos cuadro de 3/8", 12 puntas, en pulgadas, 13 piezas</t>
  </si>
  <si>
    <t>Juego de dados largos cuadro de 3/8", 6 puntas, en pulgadas, 13 piezas</t>
  </si>
  <si>
    <t>Jgo dados lgo 3/8" 6pt mm18pz</t>
  </si>
  <si>
    <t>Jgo dados lgo 3/8" 6pt mm12pz</t>
  </si>
  <si>
    <t>Juego de dados largos cuadro de 3/8", 12 puntas, métricos, 11 piezas</t>
  </si>
  <si>
    <t>Juego de dados torx hembra cuadro de 3/8", 10 piezas</t>
  </si>
  <si>
    <t>Dado torx hembra cuadro de 3/8", E4</t>
  </si>
  <si>
    <t>Dado torx hembra cuadro de 3/8", E5</t>
  </si>
  <si>
    <t>Dado torx hembra cuadro de 3/8", E6</t>
  </si>
  <si>
    <t>Dado torx hembra cuadro de 3/8", E7</t>
  </si>
  <si>
    <t>Dado torx hembra cuadro de 3/8", E8</t>
  </si>
  <si>
    <t>Dado torx hembra cuadro de 3/8", E10</t>
  </si>
  <si>
    <t>Dado torx hembra cuadro de 3/8", E11</t>
  </si>
  <si>
    <t>Dado torx hembra cuadro de 3/8", E12</t>
  </si>
  <si>
    <t>Dado torx hembra cuadro de 3/8", E14</t>
  </si>
  <si>
    <t>Dado torx hembra cuadro de 3/8", E18</t>
  </si>
  <si>
    <t>Jgo dados torx tamp 3/8"13pz</t>
  </si>
  <si>
    <t>Juego de dados con punta torx tamper proof cuadro de 3/8", 5 puntas, 13 piezas</t>
  </si>
  <si>
    <t>Juego de dados con punta torx y torx hembra cuadro de 3/8", 14 piezas</t>
  </si>
  <si>
    <t>Juego de dados punta hexagonal cuadro de 3/8", en pulgadas, 7 piezas</t>
  </si>
  <si>
    <t>Juego de dados con punta torx cuadro de 3/8", 9 piezas</t>
  </si>
  <si>
    <t>Refacción para punta torx T10 para dado 523910W</t>
  </si>
  <si>
    <t>Refacción para punta torx T15 para dado 523915W</t>
  </si>
  <si>
    <t>Refacción para punta torx T20 para dado 523920W</t>
  </si>
  <si>
    <t>Refacción para punta torx T25 para dado 523925W</t>
  </si>
  <si>
    <t>Refacción para punta torx T27 para dado 523927W</t>
  </si>
  <si>
    <t>Refacción para punta torx T30 para dado 523930W</t>
  </si>
  <si>
    <t>Refacción para punta torx T40 para dado 523940W</t>
  </si>
  <si>
    <t>Refacción para punta torx T45 para dado 523945W</t>
  </si>
  <si>
    <t>Refacción para punta torx T50 para dado 523950W</t>
  </si>
  <si>
    <t>Juego de dados punta hexagonal cuadro de 3/8", métricos, 6 piezas</t>
  </si>
  <si>
    <t>Jgo dados hex bola 3/8" pg 6pz</t>
  </si>
  <si>
    <t>Juego de dados punta hexagonal tipo bola cuadro de 3/8", en pulgadas, 6 piezas</t>
  </si>
  <si>
    <t>Dado con punta hexagonal extra larga cuadro de 3/8", métrico, 10 mm</t>
  </si>
  <si>
    <t>Dado con punta hexagonal extra larga cuadro de 3/8", métrico, 4 mm</t>
  </si>
  <si>
    <t>Dado con punta hexagonal extra larga cuadro de 3/8", métrico, 5 mm</t>
  </si>
  <si>
    <t>Dado con punta hexagonal extra larga cuadro de 3/8", métrico, 6 mm</t>
  </si>
  <si>
    <t>Juego de dados punta hexagonal extra larga cuadro de 3/8", en pulgadas, 7 piezas</t>
  </si>
  <si>
    <t>Dado con punta hexagonal extra larga cuadro de 3/8", métrico, 7 mm</t>
  </si>
  <si>
    <t>Dado con punta hexagonal extra larga cuadro de 3/8", métrico, 8 mm</t>
  </si>
  <si>
    <t>Jgo dados hex bola 3/8" mm 8pz</t>
  </si>
  <si>
    <t>Juego de dados punta hexagonal extra larga cuadro de 3/8", métricos, 6 piezas</t>
  </si>
  <si>
    <t>Juego de llaves pata de cuervo cuadro de 3/8", métricas, 12 piezas</t>
  </si>
  <si>
    <t>Dado con punta ribe cuadro de 3/8", M10</t>
  </si>
  <si>
    <t>Dado con punta ribe cuadro de 3/8", M5</t>
  </si>
  <si>
    <t>Dado con punta ribe cuadro de 3/8", M6</t>
  </si>
  <si>
    <t>Dado con punta ribe cuadro de 3/8", M7</t>
  </si>
  <si>
    <t>Dado con punta ribe cuadro de 3/8", M8</t>
  </si>
  <si>
    <t>Juego de dados con punta ribe cuadro de 3/8", 5 piezas</t>
  </si>
  <si>
    <t>Juego de dados cuadro de 1/2", 12 puntas, en pulgadas, 14 piezas</t>
  </si>
  <si>
    <t>Juego de dados cuadro de 1/2", 12 puntas, en pulgadas,11 piezas</t>
  </si>
  <si>
    <t>Juego de dados cuadro de 1/2", 12 puntas, métricos, 12 piezas</t>
  </si>
  <si>
    <t>5400MVI</t>
  </si>
  <si>
    <t>Pistola imp 1/2" 20V 170Nm</t>
  </si>
  <si>
    <t>Rotomartillo de impacto 1/2" a batería Litio-ion 18 V, 50 Nm</t>
  </si>
  <si>
    <t>Pistola imp 1/2" 18V 350Nm</t>
  </si>
  <si>
    <t>SI912A</t>
  </si>
  <si>
    <t>Sierra inglet telesc 12" 2100W</t>
  </si>
  <si>
    <t>SI910A</t>
  </si>
  <si>
    <t>SI810A</t>
  </si>
  <si>
    <t>Jgo comb hta inst azu 6pz mang</t>
  </si>
  <si>
    <t>Mod adi p/gon per bco 120x50cm</t>
  </si>
  <si>
    <t>Mod adi p/gon cen bco 122x88cm</t>
  </si>
  <si>
    <t>REVUF</t>
  </si>
  <si>
    <t>Rodilleras EVA ultraligeras</t>
  </si>
  <si>
    <t>MUET8</t>
  </si>
  <si>
    <t>Muestrario d/torn coch 1/2"</t>
  </si>
  <si>
    <t>Muestrario de tornillos tipo coche 1/2"</t>
  </si>
  <si>
    <t>MUET9</t>
  </si>
  <si>
    <t>Muestrario d/torn coch 1/4"</t>
  </si>
  <si>
    <t>Muestrario de tornillos tipo coche 1/4" y 5/16"</t>
  </si>
  <si>
    <t>MUET10</t>
  </si>
  <si>
    <t>Muestrario d/torn coch 3/8"</t>
  </si>
  <si>
    <t>Muestrario de tornillos tipo coche 3/8" y 7/16"</t>
  </si>
  <si>
    <t>Jgo comb hta autom 12pz CPS20</t>
  </si>
  <si>
    <t>Juego combinado de herramienta automotriz 12 piezas, con caja plástica CPS20</t>
  </si>
  <si>
    <t>Jgo comb hta autom14pz</t>
  </si>
  <si>
    <t>Juego combinado de herramientas para auto 14 piezas, con caja plástica</t>
  </si>
  <si>
    <t>Jgo comb hta autom 12pz estu</t>
  </si>
  <si>
    <t>Juego combinado de herramienta para motocicleta 12 piezas, con estuche multiusos</t>
  </si>
  <si>
    <t>Jgo arrancad portil 3pz estu</t>
  </si>
  <si>
    <t>Juego de arrancador portátil de 1 puertos usb 6 mAh 3 piezas, con estuche multiusos</t>
  </si>
  <si>
    <t>Jgo comb hta autom 9pz CPS20</t>
  </si>
  <si>
    <t>Juego combinado de herramienta automotriz 9 piezas, con caja plástica CPS20</t>
  </si>
  <si>
    <t>Jgo comb hta autom 11pz</t>
  </si>
  <si>
    <t>Juego combinado de herramienta automotriz 11 piezas, con caja plástica rosa</t>
  </si>
  <si>
    <t>Juego combinado de herramienta automotriz 7 piezas, con caja plástica CPS20</t>
  </si>
  <si>
    <t>Jgo comb hta inst azu 7pz mang</t>
  </si>
  <si>
    <t>Jgo comb hta elect 21pz</t>
  </si>
  <si>
    <t>Jgo comb hta elect 18pz</t>
  </si>
  <si>
    <t>Juego combinado de herramientas para electricista con caja plástica, 18 piezas</t>
  </si>
  <si>
    <t>Jgo comb hta elect 1000V 6pz</t>
  </si>
  <si>
    <t>Juego combinado de herramienta 50 piezas, estuche plástico</t>
  </si>
  <si>
    <t>Juego combinado de herramienta 70 piezas, estuche plástico</t>
  </si>
  <si>
    <t>Juego combinado de herramienta 78 piezas, con caja plástica</t>
  </si>
  <si>
    <t>Juego combinado de herramienta 182 piezas, con maleta</t>
  </si>
  <si>
    <t>Jgo comb hta p/dama 13pz</t>
  </si>
  <si>
    <t>Juego combinado de herramienta para dama 13 piezas, con caja plástica</t>
  </si>
  <si>
    <t>Jgo comb hta p/mecanico 5pz</t>
  </si>
  <si>
    <t>Jgo comb hta 22pz</t>
  </si>
  <si>
    <t>Juego combinado de herramienta 22 piezas, con caja plástica</t>
  </si>
  <si>
    <t>Juego combinado de herramienta 99 piezas, con estuche plástico</t>
  </si>
  <si>
    <t>Juego combinado de herramienta 83 piezas, con estuche plástico</t>
  </si>
  <si>
    <t>Juego combinado de herramienta 95 piezas, con estuche plástico</t>
  </si>
  <si>
    <t>Juego combinado de herramienta 88 piezas, con estuche plástico</t>
  </si>
  <si>
    <t>Juego combinado de herramienta 94 piezas, con estuche plástico</t>
  </si>
  <si>
    <t>Juego combinado de herramienta 51 piezas, con estuche plástico</t>
  </si>
  <si>
    <t>Juego combinado de herramienta 38 piezas, con estuche plástico</t>
  </si>
  <si>
    <t>Juego combinado de herramienta 45 piezas, con estuche plástico</t>
  </si>
  <si>
    <t>Juego combinado de herramienta 28 piezas, con caja dispensadora</t>
  </si>
  <si>
    <t>Juego combinado de herramienta 44 piezas, con estuche plástico</t>
  </si>
  <si>
    <t>Jgo comb hta 32pz</t>
  </si>
  <si>
    <t>Juego combinado de herramienta 32 piezas, con caja metálica</t>
  </si>
  <si>
    <t>Jgo comb hta 26pz</t>
  </si>
  <si>
    <t>Juego combinado de herramienta 26 piezas, con caja plástica</t>
  </si>
  <si>
    <t>Juego combinado de herramienta 8 piezas, con caja plástica</t>
  </si>
  <si>
    <t>Jgo comb hta mecan 107pz caja</t>
  </si>
  <si>
    <t>Juego combinado de herramienta para mecánico 107 piezas, con caja metálica</t>
  </si>
  <si>
    <t>Juego combinado de herramienta con probadores eléctricos 5 piezas, estuche multiusos</t>
  </si>
  <si>
    <t>Jgo taladro y ator bat 12V 4pz</t>
  </si>
  <si>
    <t>Jgo comb hta c/esmeri 19pz</t>
  </si>
  <si>
    <t>Juego combinado de herramienta con esmeriladora 19 piezas, con caja plástica</t>
  </si>
  <si>
    <t>Jgo comb hta talad y esmer 3pz</t>
  </si>
  <si>
    <t>Juego combinado de herramienta con rotomartillo y esmeriladora 3 piezas, caja plástica</t>
  </si>
  <si>
    <t>Juego combinado de herramienta con rotomartillo 1/2" 20 piezas, con caja plástica</t>
  </si>
  <si>
    <t>Caja met amar 16x7"</t>
  </si>
  <si>
    <t>Caja met gris 16x7"</t>
  </si>
  <si>
    <t>Caja met amar 19x7"</t>
  </si>
  <si>
    <t>Caja met gris 19x7"</t>
  </si>
  <si>
    <t>Caja met amar 23x9"</t>
  </si>
  <si>
    <t>Caja met gris 23x9"</t>
  </si>
  <si>
    <t>Caja portaherramientas plástica con broches metálicos color negro tapa rosa 17" x 9" x 8"</t>
  </si>
  <si>
    <t>Caja plast broch mt ngo 21x10"</t>
  </si>
  <si>
    <t>Caja portaherramientas plástica con broches metálicos color negro 21" x 10" x 10"</t>
  </si>
  <si>
    <t>Caja plast broch pl ngo 12x6"</t>
  </si>
  <si>
    <t>Caja portaherramientas plástica con broches plásticos y organizador color negro 12" x 6" x</t>
  </si>
  <si>
    <t>Caja plast broch pl ngo 16x7"</t>
  </si>
  <si>
    <t>Caja portaherramientas plástica con broches plásticos y organizador color negro 16" x 7" x</t>
  </si>
  <si>
    <t>Caja plast broch pl ngo 22x10"</t>
  </si>
  <si>
    <t>Caja portaherramientas plástica con broches plásticos y organizador color negro 22" x 10"</t>
  </si>
  <si>
    <t>Caja plast broch pl ngo 19x10"</t>
  </si>
  <si>
    <t>Caja portaherramientas plástica con broches plásticos y charola color negro 19" x 10"</t>
  </si>
  <si>
    <t>Jgo cajas portahtas plast 15pz</t>
  </si>
  <si>
    <t>Juego de cajas portaherramientas plásticas, 15 piezas</t>
  </si>
  <si>
    <t>Gaveta plast pic pat ama 7x4"</t>
  </si>
  <si>
    <t>Gaveta plástica pico de pato color amarillo 7" x 4" x 3"</t>
  </si>
  <si>
    <t>Gaveta plast pic pat ama 11x6"</t>
  </si>
  <si>
    <t>Gaveta plástica pico de pato color amarillo 11" x 6" x 5"</t>
  </si>
  <si>
    <t>Gaveta plast pic pat ama 14x8"</t>
  </si>
  <si>
    <t>Gaveta plástica pico de pato color amarillo 14" x 8" x 7"</t>
  </si>
  <si>
    <t>Gaveta plast pic pat ama17x16"</t>
  </si>
  <si>
    <t>Gaveta plástica pico de pato color amarillo 17" x 16" x 7"</t>
  </si>
  <si>
    <t>Gaveta plast pic pat gri 7x4"</t>
  </si>
  <si>
    <t>Gaveta plástica pico de pato color gris 7" x 4" x 3"</t>
  </si>
  <si>
    <t>Gaveta plast pic pat gri 11x6"</t>
  </si>
  <si>
    <t>Gaveta plástica pico de pato color gris 11" x 6" x 5"</t>
  </si>
  <si>
    <t>Gaveta plast pic pat gri 14x8"</t>
  </si>
  <si>
    <t>Gaveta plástica pico de pato color gris 14" x 8" x 7"</t>
  </si>
  <si>
    <t>Gaveta plast pic pat gri17x16"</t>
  </si>
  <si>
    <t>Gaveta plástica pico de pato color gris 17" x 16" x 7"</t>
  </si>
  <si>
    <t>Gaveta plast pic pat ngo 7x4"</t>
  </si>
  <si>
    <t>Gaveta plástica pico de pato color negro 7" x 4" x 3"</t>
  </si>
  <si>
    <t>Gaveta plast pic pat ngo 11x6"</t>
  </si>
  <si>
    <t>Gaveta plástica pico de pato color negro 11" x 6" x 5"</t>
  </si>
  <si>
    <t>Gaveta plast pic pat ngo 14x8"</t>
  </si>
  <si>
    <t>Gaveta plástica pico de pato color negro 14" x 8" x 7"</t>
  </si>
  <si>
    <t>Gaveta plast pic pat ngo17x16"</t>
  </si>
  <si>
    <t>Gaveta plástica pico de pato color negro 17" x 16" x 7"</t>
  </si>
  <si>
    <t>Gaveta plast pic pat rjo 7x4"</t>
  </si>
  <si>
    <t>Gaveta plástica pico de pato color rojo 7" x 4" x 3"</t>
  </si>
  <si>
    <t>Gaveta plast pic pat rjo 11x6"</t>
  </si>
  <si>
    <t>Gaveta plástica pico de pato color rojo 11" x 6" x 5"</t>
  </si>
  <si>
    <t>Gaveta plast pic pat rjo 14x8"</t>
  </si>
  <si>
    <t>Gaveta plástica pico de pato color rojo 14" x 8" x 7"</t>
  </si>
  <si>
    <t>Gaveta plast pic pat rjo17x16"</t>
  </si>
  <si>
    <t>Gaveta plástica pico de pato color rojo 17" x 16" x 7"</t>
  </si>
  <si>
    <t>Gaveta plast pic pat vde 7x4"</t>
  </si>
  <si>
    <t>Gaveta plástica pico de pato color verde 7" x 4" x 3"</t>
  </si>
  <si>
    <t>Gaveta plast pic pat vde 11x6"</t>
  </si>
  <si>
    <t>Gaveta plástica pico de pato color verde 11" x 6" x 5"</t>
  </si>
  <si>
    <t>Gaveta plast pic pat vde 14x8"</t>
  </si>
  <si>
    <t>Gaveta plástica pico de pato color verde 14" x 8" x 7"</t>
  </si>
  <si>
    <t>Gaveta plast pic pat vde17x16"</t>
  </si>
  <si>
    <t>Gaveta plástica pico de pato color verde 17" x 16" x 7"</t>
  </si>
  <si>
    <t>Gaveta plast pic pat azu 7x4"</t>
  </si>
  <si>
    <t>Gaveta plástica pico de pato color azul 7" x 4" x 3"</t>
  </si>
  <si>
    <t>Gaveta plast pic pat azu 11x6"</t>
  </si>
  <si>
    <t>Gaveta plástica pico de pato color azul 11" x 6" x 5"</t>
  </si>
  <si>
    <t>Gaveta plast pic pat azu 14x8"</t>
  </si>
  <si>
    <t>Gaveta plástica pico de pato color azul 14" x 8" x 7"</t>
  </si>
  <si>
    <t>Gaveta plast pic pat azu17x16"</t>
  </si>
  <si>
    <t>Gaveta plástica pico de pato color azul 17" x 16" x 7"</t>
  </si>
  <si>
    <t>Carro utilitario de lámina 2 niveles 25"</t>
  </si>
  <si>
    <t>Gabin mov 3 gav amarillo 26"</t>
  </si>
  <si>
    <t>Gabin mov 6 gav amarillo 25"</t>
  </si>
  <si>
    <t>Gabin mov 5 gav negro 27"</t>
  </si>
  <si>
    <t>Gabin mov 3 gav gris 26"</t>
  </si>
  <si>
    <t>Gabin mov 6 gav gris 25"</t>
  </si>
  <si>
    <t>Gabin sup 3 gav amarillo 21"</t>
  </si>
  <si>
    <t>Gabin sup 6 gav negro 26"</t>
  </si>
  <si>
    <t>Gabin sup 3 gav gris 21"</t>
  </si>
  <si>
    <t>Jgo dados acc 1/4" pg 15pz</t>
  </si>
  <si>
    <t>Jgo dados acc 1/4" mm 15pz</t>
  </si>
  <si>
    <t>Juego de dados y accesorios cuadro de 3/8" combinado, 21 piezas</t>
  </si>
  <si>
    <t>Juego de dados y accesorios cuadro de 3/8" combinado, 38 piezas</t>
  </si>
  <si>
    <t>Dado 1/4" 6pt pg 5/32"</t>
  </si>
  <si>
    <t>Dado 1/4" 6pt pg 3/16"</t>
  </si>
  <si>
    <t>Dado 1/4" 6pt pg 7/32"</t>
  </si>
  <si>
    <t>Dado 1/4" 6pt pg 1/4"</t>
  </si>
  <si>
    <t>Dado 1/4" 6pt pg 9/32"</t>
  </si>
  <si>
    <t>Dado 1/4" 6pt pg 5/16"</t>
  </si>
  <si>
    <t>Dado 1/4" 6pt pg 11/32"</t>
  </si>
  <si>
    <t>Dado 1/4" 6pt pg 3/8"</t>
  </si>
  <si>
    <t>Dado 1/4" 6pt pg 7/16"</t>
  </si>
  <si>
    <t>Dado 1/4" 6pt pg 1/2"</t>
  </si>
  <si>
    <t>Jgo dados 1/4" 6pt mm 10pz</t>
  </si>
  <si>
    <t>Jgo dados 3/8" 6pt pg 9pz</t>
  </si>
  <si>
    <t>Juego de dados cuadro de 3/8", 6 puntas, en pulgadas, 9 piezas</t>
  </si>
  <si>
    <t>Jgo dados 3/8" 6pt mm 9pz</t>
  </si>
  <si>
    <t>Jgo dados lgo 3/8" 6pt pg 9pz</t>
  </si>
  <si>
    <t>Jgo dados lgo 3/8" 6pt mm 9pz</t>
  </si>
  <si>
    <t>Dado con punta torx cuadro de 3/8", T20</t>
  </si>
  <si>
    <t>Dado con punta torx cuadro de 3/8", T27</t>
  </si>
  <si>
    <t>Dado con punta torx cuadro de 3/8", T30</t>
  </si>
  <si>
    <t>Dado con punta torx cuadro de 3/8", T40</t>
  </si>
  <si>
    <t>Dado con punta torx cuadro de 3/8", T45</t>
  </si>
  <si>
    <t>Dado con punta torx cuadro de 3/8", T47</t>
  </si>
  <si>
    <t>Dado con punta torx cuadro de 3/8", T50</t>
  </si>
  <si>
    <t>Dado con punta torx cuadro de 3/8", T55</t>
  </si>
  <si>
    <t>Dado con punta torx cuadro de 3/8", T60</t>
  </si>
  <si>
    <t>Juego de dados con punta torx cuadro de 3/8", 10 piezas</t>
  </si>
  <si>
    <t>Juego de dados punta hexagonal cuadro de 3/8", métricos, 7 piezas</t>
  </si>
  <si>
    <t>Dado con punta hexagonal cuadro de 3/8", en pulgadas, 1/4</t>
  </si>
  <si>
    <t>Dado cuadro en pulgadas de 1/2", 12 puntas, 17/32"</t>
  </si>
  <si>
    <t>Jgo dados 1/2" 12pt  pg 8pz</t>
  </si>
  <si>
    <t>Jgo dados 1/2"  6pt pg 8pz</t>
  </si>
  <si>
    <t>Juego de dados cuadro de 1/2", 6 puntas, en pulgadas, 8 piezas</t>
  </si>
  <si>
    <t>Jgo refaccion p/mang art F5165</t>
  </si>
  <si>
    <t>Juego de refacción para mango articulado F5165</t>
  </si>
  <si>
    <t>Jgo refaccion p/mang art F5867</t>
  </si>
  <si>
    <t>Juego de refacción para mango articulado F5867, F5868</t>
  </si>
  <si>
    <t>Jgo refaccion p/mang art F5968</t>
  </si>
  <si>
    <t>Juego de refacción para mango articulado F5968</t>
  </si>
  <si>
    <t>Jgo comb hta elect 6pz estuche</t>
  </si>
  <si>
    <t>Juego combinado de herramientas para electricista 6 piezas, con estuche plástico</t>
  </si>
  <si>
    <t>Rotomart imp 1/2" 18V 35Nm</t>
  </si>
  <si>
    <t>Rotomartillo de impacto 1/2" a batería Litio-ion 18 V, 35 Nm</t>
  </si>
  <si>
    <t>Talad/atorn 3/8" 12V 26 Nm</t>
  </si>
  <si>
    <t>Rotomartillo 1/2" 120V 500W</t>
  </si>
  <si>
    <t>Rotomartillo 3/8" 120V 500W</t>
  </si>
  <si>
    <t>Rotomartillo 1/2" 120V 810W</t>
  </si>
  <si>
    <t>SI410B</t>
  </si>
  <si>
    <t>SI710B</t>
  </si>
  <si>
    <t>Sierra inglet telesc 10" 1800W</t>
  </si>
  <si>
    <t>PALAP</t>
  </si>
  <si>
    <t>PALCP</t>
  </si>
  <si>
    <t>PALEP</t>
  </si>
  <si>
    <t>PALRP</t>
  </si>
  <si>
    <t>4749I</t>
  </si>
  <si>
    <t>Matraca rev crom qr 1/4"</t>
  </si>
  <si>
    <t>Matraca reversible cromada, quick release, para dado cuadro de 1/4"</t>
  </si>
  <si>
    <t>5249I</t>
  </si>
  <si>
    <t>Matraca rev crom qr 3/8"</t>
  </si>
  <si>
    <t>Matraca reversible cromada, quick release, para dado cuadro de 3/8"</t>
  </si>
  <si>
    <t>5449I</t>
  </si>
  <si>
    <t>Matraca rev crom qr 1/2"</t>
  </si>
  <si>
    <t>Matraca reversible cromada, quick release, para dado cuadro de 1/2"</t>
  </si>
  <si>
    <t>Escoba plástica de 22 dientes con mango fibra de vidrio</t>
  </si>
  <si>
    <t>Escoba plástica de 26 dientes con mango fibra de vidrio</t>
  </si>
  <si>
    <t>Jgo maest ind comb 397pz s/gab</t>
  </si>
  <si>
    <t>Juego maestro industrial combinado 397 piezas, sin gabinete</t>
  </si>
  <si>
    <t>Jgo maest ind comb 398pz c/gab</t>
  </si>
  <si>
    <t>Juego maestro industrial combinado 398 piezas, con gabinete EX27M6</t>
  </si>
  <si>
    <t>Juego maestro industrial combinado 399 piezas, con gabinetes EX27M5, EX27S6</t>
  </si>
  <si>
    <t>Jgo maest ind comb 439pz s/gab</t>
  </si>
  <si>
    <t>Juego maestro industrial combinado 439 piezas, sin gabinete</t>
  </si>
  <si>
    <t>Jgo maest ind comb 441pz c/gab</t>
  </si>
  <si>
    <t>Juego maestro industrial combinado 441 piezas, con gabinetes EX27M5, EX27S6</t>
  </si>
  <si>
    <t>Jgo maest ind comb 785pz s/gab</t>
  </si>
  <si>
    <t>Juego maestro industrial combinado 785 piezas, sin gabinete</t>
  </si>
  <si>
    <t>Jgo maest ind comb 937pz c/gab</t>
  </si>
  <si>
    <t>Juego maestro industrial combinado 937 piezas, con gabinetes EX27M5, EX27M6, EX27S6</t>
  </si>
  <si>
    <t>Jgo maest ind comb 933pz s/gab</t>
  </si>
  <si>
    <t>Juego maestro industrial combinado 933 piezas, sin gabinete</t>
  </si>
  <si>
    <t>Juego maestro industrial combinado 398 piezas, sin gabinete</t>
  </si>
  <si>
    <t>Jgo maest ind pug 262pz s/gab</t>
  </si>
  <si>
    <t>Juego maestro industrial en pulgadas 262 piezas, sin gabinete</t>
  </si>
  <si>
    <t>Jgo inter ind imp 118pz s/gab</t>
  </si>
  <si>
    <t>Juego intermedio industrial impacto combinado 118 piezas, sin gabinete</t>
  </si>
  <si>
    <t>Jgo inter ind met 154pz s/gab</t>
  </si>
  <si>
    <t>Juego intermedio industrial métrico 154 piezas, sin gabinete</t>
  </si>
  <si>
    <t>Jgo inter ind met 155pz c/gab</t>
  </si>
  <si>
    <t>Juego intermedio industrial métrico 155 piezas, con gabinete EX27S6</t>
  </si>
  <si>
    <t>Jgo inter ind pug 214pz s/gab</t>
  </si>
  <si>
    <t>Juego intermedio industrial en pulgadas 214 piezas, sin gabinete</t>
  </si>
  <si>
    <t>Jgo inter ind pug 215pz c/gab</t>
  </si>
  <si>
    <t>Juego intermedio industrial en pulgadas 215 piezas, con gabinete EX27S6</t>
  </si>
  <si>
    <t>Jgo inter ind met 201pz s/gab</t>
  </si>
  <si>
    <t>Juego intermedio industrial métrico 201 piezas, sin gabinete</t>
  </si>
  <si>
    <t>Jgo basic indu met 137 pz</t>
  </si>
  <si>
    <t>Juego básico industrial métrico 137 piezas</t>
  </si>
  <si>
    <t>Jgo basic ind elect 65pz D7C20</t>
  </si>
  <si>
    <t>Juego básico industrial para eléctrico en pulgadas 65 piezas, con caja D7C20</t>
  </si>
  <si>
    <t>Jgo comb hta elect 11pz porta</t>
  </si>
  <si>
    <t>Juego combinado de herramientas para electricista en portaherramientas, 11 piezas</t>
  </si>
  <si>
    <t>Juego combinado de herramientas para electricista 17 piezas, en portaherramientas</t>
  </si>
  <si>
    <t>Jgo ind p/ferroc pg 135pz D7</t>
  </si>
  <si>
    <t>Juego industrial para mantenimiento de ferrocarril en pulgadas, 135 piezas con caja D7</t>
  </si>
  <si>
    <t>Jgo ind p/ferroc pg 78pz D7</t>
  </si>
  <si>
    <t>Juego industrial para mantenimiento de ferrocarril en pulgadas, 78 piezas con caja D7</t>
  </si>
  <si>
    <t>Juego de dados largos cuadro de 3/8", 6 puntas, métricos, 18 piezas</t>
  </si>
  <si>
    <t>Juego de dados largos cuadro de 3/8", 6 puntas, métricos, 12 piezas</t>
  </si>
  <si>
    <t>Dado con punta hexagonal extra larga cuadro de 3/8", 6 puntas, en pulgadas, 1/4"</t>
  </si>
  <si>
    <t>Dado con punta hexagonal extra larga cuadro de 3/8", 6 puntas, en pulgadas, 1/8"</t>
  </si>
  <si>
    <t>Dado con punta hexagonal extra larga cuadro de 3/8", 6 puntas, en pulgadas, 3/16"</t>
  </si>
  <si>
    <t>Dado con punta hexagonal extra larga cuadro de 3/8", 6 puntas, en pulgadas, 3/8"</t>
  </si>
  <si>
    <t>Dado con punta hexagonal extra larga cuadro de 3/8", 6 puntas, en pulgadas, 5/16"</t>
  </si>
  <si>
    <t>Dado con punta hexagonal extra larga cuadro de 3/8", 6 puntas, en pulgadas, 5/32"</t>
  </si>
  <si>
    <t>Dado con punta hexagonal extra larga cuadro de 3/8", 6 puntas, en pulgadas, 7/32"</t>
  </si>
  <si>
    <t>Juego de dados largos cuadro de 1/2", 6 puntas, en pulgadas, 7 piezas</t>
  </si>
  <si>
    <t>Juego de dados largos cuadro de 1/2", 12 puntas, en pulgadas, 9 piezas</t>
  </si>
  <si>
    <t>Juego de dados largos cuadro de 1/2", 6 puntas, en pulgadas, 9 piezas</t>
  </si>
  <si>
    <t>Juego de dados largos cuadro de 1/2", 6 puntas, métricos, 10 piezas</t>
  </si>
  <si>
    <t>Juego de dados torx hembra cuadro de 1/2", 6 piezas</t>
  </si>
  <si>
    <t>Dado torx hembra cuadro de 1/2", E10</t>
  </si>
  <si>
    <t>Dado torx hembra cuadro de 1/2", E12</t>
  </si>
  <si>
    <t>Dado torx hembra cuadro de 1/2", E14</t>
  </si>
  <si>
    <t>Dado spline cuadro de 1/2", # 16</t>
  </si>
  <si>
    <t>Dado torx hembra cuadro de 1/2", E16</t>
  </si>
  <si>
    <t>Dado spline cuadro de 1/2", # 18</t>
  </si>
  <si>
    <t>Dado torx hembra cuadro de 1/2", E18</t>
  </si>
  <si>
    <t>Dado spline cuadro de 1/2", # 20</t>
  </si>
  <si>
    <t>Dado torx hembra cuadro de 1/2", E20</t>
  </si>
  <si>
    <t>Dado spline cuadro de 1/2", # 22</t>
  </si>
  <si>
    <t>Dado spline cuadro de 1/2", # 24</t>
  </si>
  <si>
    <t>Dado spline cuadro de 1/2", # 26</t>
  </si>
  <si>
    <t>Dado spline cuadro de 1/2", # 28</t>
  </si>
  <si>
    <t>Dado spline cuadro de 1/2", # 30</t>
  </si>
  <si>
    <t>Dado con punta torx cuadro de 1/2", T20</t>
  </si>
  <si>
    <t>Dado con punta torx cuadro de 1/2", T25</t>
  </si>
  <si>
    <t>Dado con punta torx cuadro de 1/2", T30</t>
  </si>
  <si>
    <t>Dado con punta torx cuadro de 1/2", T40</t>
  </si>
  <si>
    <t>Dado con punta torx cuadro de 1/2", T45</t>
  </si>
  <si>
    <t>Dado con punta torx cuadro de 1/2", T50</t>
  </si>
  <si>
    <t>Dado con punta torx cuadro de 1/2", T55</t>
  </si>
  <si>
    <t>Juego de dados con punta torx cuadro de 1/2", en riel, 7 piezas</t>
  </si>
  <si>
    <t>Dado con punta hexagonal cuadro de 1/2", en pulgadas, 1/2",</t>
  </si>
  <si>
    <t>Dado con punta hexagonal cuadro de 1/2", en pulgadas, 3/4"</t>
  </si>
  <si>
    <t>Juego de dados con punta hexagonal cuadro de 1/2", en pulgadas, 7 piezas</t>
  </si>
  <si>
    <t>Refacción de punta torx T20 para dado 543920W</t>
  </si>
  <si>
    <t>Refacción de punta torx T25 para dado 543925W</t>
  </si>
  <si>
    <t>Refacción de punta torx T30 para dado 543930W</t>
  </si>
  <si>
    <t>Refacción de punta torx T40 para dado 543940W</t>
  </si>
  <si>
    <t>Refacción de punta torx T45 para dado 543945W</t>
  </si>
  <si>
    <t>Refacción de punta torx T50 para dado 543950W</t>
  </si>
  <si>
    <t>Refacción de punta torx T55 para dado 543955W</t>
  </si>
  <si>
    <t>Dado con punta hexagonal cuadro de 1/2", métrico, 14 mm</t>
  </si>
  <si>
    <t>Dado con punta hexagonal cuadro de 1/2", métrico, 17 mm</t>
  </si>
  <si>
    <t>Dado con punta hexagonal cuadro de 1/2", métrico, 19 mm</t>
  </si>
  <si>
    <t>Dado con punta hexagonal cuadro de 1/2", métrico, 6 mm</t>
  </si>
  <si>
    <t>Juego de dados con punta hexagonal cuadro de 1/2", métricos, 6 piezas</t>
  </si>
  <si>
    <t>Dado con punta ribe cuadro de 1/2", M10</t>
  </si>
  <si>
    <t>Dado con punta ribe cuadro de 1/2", M12</t>
  </si>
  <si>
    <t>Dado con punta ribe cuadro de 1/2", M14</t>
  </si>
  <si>
    <t>Dado con punta ribe cuadro de 1/2", M16</t>
  </si>
  <si>
    <t>Dado con punta ribe cuadro de 1/2", M9</t>
  </si>
  <si>
    <t>Juego de dados con punta ribe cuadro de 1/2", en riel, 5 piezas</t>
  </si>
  <si>
    <t>Dado adaptador 1/4" p/ptas</t>
  </si>
  <si>
    <t>Extensión p/dado 1/4", 3"</t>
  </si>
  <si>
    <t>Extensión p/dado 1/4", 6"</t>
  </si>
  <si>
    <t>Extensión p/dado 1/4", 10"</t>
  </si>
  <si>
    <t>Extensión p/dado 1/4", 14"</t>
  </si>
  <si>
    <t>Extensión p/dado 1/4", 12"</t>
  </si>
  <si>
    <t>Extensión p/dado 3/8", 3"</t>
  </si>
  <si>
    <t>Extensión p/dado 3/8", 6"</t>
  </si>
  <si>
    <t>Extensión p/dado 3/8", 8"</t>
  </si>
  <si>
    <t>Extensión p/dado 3/8", 12"</t>
  </si>
  <si>
    <t>Extensión p/dado 3/8", 18"</t>
  </si>
  <si>
    <t>Extensión p/dado 3/8", 24"</t>
  </si>
  <si>
    <t>Berbiqui p/dado 3/8"</t>
  </si>
  <si>
    <t>Extensión p/dado 1/2", 2-1/2"</t>
  </si>
  <si>
    <t>Extensión p/dado 1/2", 5"</t>
  </si>
  <si>
    <t>Extensión p/dado 1/2", 10"</t>
  </si>
  <si>
    <t>Extensión p/dado 1/2", 20"</t>
  </si>
  <si>
    <t>Extensión p/dado 1/2", 24"</t>
  </si>
  <si>
    <t>Extensión p/dado 1/2", 30"</t>
  </si>
  <si>
    <t>Extensión p/dado 1/2", 36"</t>
  </si>
  <si>
    <t>Berbiqui p/ dado 1/2"</t>
  </si>
  <si>
    <t>Extensión p/dado 3/4", 4"</t>
  </si>
  <si>
    <t>Extensión p/dado 3/4", 8"</t>
  </si>
  <si>
    <t>Extensión p/dado 3/4", 16"</t>
  </si>
  <si>
    <t>Extensión p/dado 1", 8"</t>
  </si>
  <si>
    <t>Extensión p/dado 1", 16"</t>
  </si>
  <si>
    <t>Extension flex p/dado 1/4", 6"</t>
  </si>
  <si>
    <t>Mango art crom 1/4", 5-3/16"</t>
  </si>
  <si>
    <t>Mango articulado cromado para dado cuadro de 1/4", 13/16"</t>
  </si>
  <si>
    <t>Extension p/dado qr 3/8", 6"</t>
  </si>
  <si>
    <t>Extensión para dado quick release cuadro de 3/8", 6"</t>
  </si>
  <si>
    <t>Extension wobb p/dado 3/8", 6"</t>
  </si>
  <si>
    <t>Extension wobb p/dado 3/8", 3"</t>
  </si>
  <si>
    <t>Extension p/dado qr 3/8", 10"</t>
  </si>
  <si>
    <t>Extensión para dado quick release cuadro de 3/8", 10"</t>
  </si>
  <si>
    <t>Mango art crom 3/8", 7-13/16"</t>
  </si>
  <si>
    <t>Mango articulado cromado para dado cuadro de 3/8", 7-13/16"</t>
  </si>
  <si>
    <t>Mango articulado con mango rubber grip para dado cuadro de 3/8", 7-13/16"</t>
  </si>
  <si>
    <t>Extension flex p/dado 3/8", 8"</t>
  </si>
  <si>
    <t>Extension p/dado qr 1/2", 5"</t>
  </si>
  <si>
    <t>Extensión para dado quick release cuadro de 1/2", 5"</t>
  </si>
  <si>
    <t>Extension p/dado qr 1/2", 10"</t>
  </si>
  <si>
    <t>Extensión para dado quick release cuadro de 1/2", 10"</t>
  </si>
  <si>
    <t>Mango art crom 1/2", 10-5/8"</t>
  </si>
  <si>
    <t>Mango articulado cromado para dado cuadro de 1/2", 10-5/8"</t>
  </si>
  <si>
    <t>Mango articulado con mango rubber grip para dado cuadro de 1/2", 10-5/8"</t>
  </si>
  <si>
    <t>Mango art crom 1/2", 15-3/4"</t>
  </si>
  <si>
    <t>Mango articulado cromado para dado cuadro de 1/2", 15-3/4"</t>
  </si>
  <si>
    <t>Mango articulado con mango rubber grip para dado cuadro de 1/2", 15-3/4"</t>
  </si>
  <si>
    <t>Mango art crom 1/2", 17-7/8"</t>
  </si>
  <si>
    <t>Mango articulado cromado para dado cuadro de 1/2", 17-7/8"</t>
  </si>
  <si>
    <t>Mango articulado con mango rubber grip para dado cuadro de 1/2", 17-7/8"</t>
  </si>
  <si>
    <t>Mango art crom 3/4", 20-3/16"</t>
  </si>
  <si>
    <t>Mango articulado cromado para dado cuadro de 3/4", 20-3/16"</t>
  </si>
  <si>
    <t>Mango articulado con mango rubber grip para dado cuadro de 3/4", 20-3/16"</t>
  </si>
  <si>
    <t>Mango art crom 1", 28-1/2"</t>
  </si>
  <si>
    <t>Mango articulado cromado para dado cuadro de 1", 28-1/2"</t>
  </si>
  <si>
    <t>Mango articulado con mango rubber grip para dado cuadro de 1", 28-1/2"</t>
  </si>
  <si>
    <t>Mango art fosf 1/2", 17-7/8"</t>
  </si>
  <si>
    <t>Mango articulado fosfatizado para dado cuadro de 1/2", 17-7/8"</t>
  </si>
  <si>
    <t>Mango L p/dado 1/2", 9"</t>
  </si>
  <si>
    <t>Mango art fosf 3/4", 20"</t>
  </si>
  <si>
    <t>Mango articulado fosfatizado para dado cuadro de 3/4", 20"</t>
  </si>
  <si>
    <t>Mango L p/dado 3/4", 16"</t>
  </si>
  <si>
    <t>Mango art fosf 1", 28-1/2"</t>
  </si>
  <si>
    <t>Mango articulado fosfatizado para dado cuadro de 1", 28-1/2"</t>
  </si>
  <si>
    <t>Mango L p/dado 1", 30"</t>
  </si>
  <si>
    <t>Matraca rev rub grip qr 1/4"</t>
  </si>
  <si>
    <t>Matraca reversible con mango rubber grip, quick release, para dado cuadro de 1/4"</t>
  </si>
  <si>
    <t>Matraca rev rub grip qr 3/8"</t>
  </si>
  <si>
    <t>Matraca reversible con mango rubber grip, quick release, para dado cuadro de 3/8"</t>
  </si>
  <si>
    <t>Matraca rev rub grip qr 1/2"</t>
  </si>
  <si>
    <t>Matraca reversible con mango rubber grip, quick release, para dado cuadro de 1/2"</t>
  </si>
  <si>
    <t>Matraca rev crom qr 3/4"</t>
  </si>
  <si>
    <t>Matraca reversible cromada, quick release, para dado cuadro de 3/4"</t>
  </si>
  <si>
    <t>Matraca rev rub grip qr 3/4"</t>
  </si>
  <si>
    <t>Matraca reversible con mango rubber grip, quick release, para dado cuadro de 3/4"</t>
  </si>
  <si>
    <t>Matraca rev crom qr 1"</t>
  </si>
  <si>
    <t>Matraca reversible cromada, quick release, para dado cuadro de 1"</t>
  </si>
  <si>
    <t>Matraca reversible fosfatizada, quick release, para dado cuadro de 3/8"</t>
  </si>
  <si>
    <t>Matraca reversible fosfatizada, quick release, para dado cuadro de 1/2"</t>
  </si>
  <si>
    <t>Matraca rev  acod qr 1/4"</t>
  </si>
  <si>
    <t>Matraca reversible acodadadas, quick release, para dado cuadro de 1/4"</t>
  </si>
  <si>
    <t>Matraca rev  acod qr 3/8"</t>
  </si>
  <si>
    <t>Matraca reversible acodadadas, quick release, para dado cuadro de 3/8"</t>
  </si>
  <si>
    <t>Matraca rev mgo cto qr 3/8"</t>
  </si>
  <si>
    <t>Matraca reversible mango corto, quick release, para dado cuadro de 3/8"</t>
  </si>
  <si>
    <t>Matraca rev  acod qr 1/2"</t>
  </si>
  <si>
    <t>Matraca reversible acodadadas, quick release, para dado cuadro de 1/2"</t>
  </si>
  <si>
    <t>Matraca rev mgo cto qr 1/2"</t>
  </si>
  <si>
    <t>Matraca reversible mango corto, quick release, para dado cuadro de 1/2"</t>
  </si>
  <si>
    <t>Matraca rev mgo lgo qr 1/2"</t>
  </si>
  <si>
    <t>Matraca reversible mango largo, quick release, para dado cuadro de 1/2"</t>
  </si>
  <si>
    <t>Matraca rev mgo lgo qr 1"</t>
  </si>
  <si>
    <t>Matraca reversible mango largo, quick release, para dado cuadro de 1"</t>
  </si>
  <si>
    <t>Matraca rev cab redonda 1/4"</t>
  </si>
  <si>
    <t>Matraca reversible cabeza redonda, para dado cuadro de 1/4"</t>
  </si>
  <si>
    <t>Matraca rev cab redonda 3/8"</t>
  </si>
  <si>
    <t>Matraca reversible cabeza redonda, para dado cuadro de 3/8"</t>
  </si>
  <si>
    <t>Matraca rev cab redonda 1/2"</t>
  </si>
  <si>
    <t>Matraca reversible cabeza redonda, para dado cuadro de 1/2"</t>
  </si>
  <si>
    <t>Matraca dob cuad qr 3/8-1/4"</t>
  </si>
  <si>
    <t>Matraca doble cuadro cabeza tipo pera, para dados cuadro de 1/4" y  3/8"</t>
  </si>
  <si>
    <t>Matraca dob cuad qr 1/2-3/8"</t>
  </si>
  <si>
    <t>Matraca doble cuadro cabeza tipo pera, para dados cuadro de 3/8" y 1/2"</t>
  </si>
  <si>
    <t>Matraca rev cab art 1/2"</t>
  </si>
  <si>
    <t>Matraca reversible cabeza articulada, para dado cuadro de 1/2"</t>
  </si>
  <si>
    <t>Matraca dob cuad qr 3/4-1"</t>
  </si>
  <si>
    <t>Matraca doble cuadro cabeza tipo pera, para dados cuadro de 3/4" y 1"</t>
  </si>
  <si>
    <t>Matraca reversible con cabeza de golpe para dado de 7/8" y 1/2"</t>
  </si>
  <si>
    <t>Matraca rev multi qr 1/2"</t>
  </si>
  <si>
    <t>Matraca reversible multiposiciones, quick release, para dado cuadro de 1/2"</t>
  </si>
  <si>
    <t>Matraca estru blk qr 1/2"</t>
  </si>
  <si>
    <t>Matraca estructural black, quick release, para dado cuadro de 1/2"</t>
  </si>
  <si>
    <t>Jgo dados lgo imp 1" pg 14pz</t>
  </si>
  <si>
    <t>Jgo dados lgo imp 1" mm 14pz</t>
  </si>
  <si>
    <t>Jgo dados lgo imp 3/4" pg 12pz</t>
  </si>
  <si>
    <t>Jgo dados lgo imp 3/4" mm 13pz</t>
  </si>
  <si>
    <t>Jgo dados imp 1/4" 6pt mm 13pz</t>
  </si>
  <si>
    <t>Juego de dados largos de impacto cuadro de 3/8", 6 puntas, métricos, 17 piezas</t>
  </si>
  <si>
    <t>Juego de dados de impacto con punta torx cuadro de 3/8", 10 piezas</t>
  </si>
  <si>
    <t>Dado de impacto con punta torx cuadro de 3/8", T10</t>
  </si>
  <si>
    <t>Dado de impacto con punta torx cuadro de 3/8", T15</t>
  </si>
  <si>
    <t>Dado de impacto con punta torx cuadro de 3/8", T20</t>
  </si>
  <si>
    <t>Dado de impacto con punta torx cuadro de 3/8", T25</t>
  </si>
  <si>
    <t>Dado de impacto con punta torx cuadro de 3/8", T27</t>
  </si>
  <si>
    <t>Dado de impacto con punta torx cuadro de 3/8", T30</t>
  </si>
  <si>
    <t>Dado de impacto con punta torx cuadro de 3/8", T40</t>
  </si>
  <si>
    <t>Dado de impacto con punta torx cuadro de 3/8", T45</t>
  </si>
  <si>
    <t>Dado de impacto con punta torx cuadro de 3/8", T50</t>
  </si>
  <si>
    <t>Jgo dados imp 1/2" 12pt 11pz</t>
  </si>
  <si>
    <t>Juego de dados largos de impacto cuadro de 1/2", 6 puntas,  en pulgadas, 11 piezas</t>
  </si>
  <si>
    <t>Juego de dados largos de impacto cuadro de 1/2", 6 puntas, métricos, 10 piezas</t>
  </si>
  <si>
    <t>Jgo dados lgo imp 1/2" mm 13pz</t>
  </si>
  <si>
    <t>Juego de dados largos de impacto cuadro de 1/2", 6 puntas, métricos, 13 piezas</t>
  </si>
  <si>
    <t>Jgo dados dlg imp 1/2" pg 11pz</t>
  </si>
  <si>
    <t>Dado de impacto pared delgada cuadro de 1/2", 6 puntas, métrico, 11 mm</t>
  </si>
  <si>
    <t>Dado de impacto pared delgada cuadro de 1/2", 6 puntas, en pulgadas, 3/8"</t>
  </si>
  <si>
    <t>Dado de impacto pared delgada cuadro de 1/2", 6 puntas, métrico, 13 mm</t>
  </si>
  <si>
    <t>Dado de impacto pared delgada cuadro de 1/2", 6 puntas, en pulgadas, 7/16"</t>
  </si>
  <si>
    <t>Dado de impacto pared delgada cuadro de 1/2", 6 puntas, métrico, 14 mm</t>
  </si>
  <si>
    <t>Dado de impacto pared delgada cuadro de 1/2", 6 puntas, en pulgadas, 1/2"</t>
  </si>
  <si>
    <t>Dado de impacto pared delgada cuadro de 1/2", 6 puntas, métrico, 16 mm</t>
  </si>
  <si>
    <t>Dado de impacto pared delgada cuadro de 1/2", 6 puntas, métrico, 17 mm</t>
  </si>
  <si>
    <t>Dado de impacto pared delgada cuadro de 1/2", 6 puntas, en pulgadas, 9/16"</t>
  </si>
  <si>
    <t>Dado de impacto pared delgada cuadro de 1/2", 6 puntas, métrico, 18 mm</t>
  </si>
  <si>
    <t>Dado de impacto pared delgada cuadro de 1/2", 6 puntas, métrico, 19 mm</t>
  </si>
  <si>
    <t>Dado de impacto pared delgada cuadro de 1/2", 6 puntas, en pulgadas, 5/8"</t>
  </si>
  <si>
    <t>Dado de impacto pared delgada cuadro de 1/2", 6 puntas, métrico, 20 mm</t>
  </si>
  <si>
    <t>Dado de impacto pared delgada cuadro de 1/2", 6 puntas, métrico, 21 mm</t>
  </si>
  <si>
    <t>Dado de impacto pared delgada cuadro de 1/2", 6 puntas, en pulgadas, 11/16"</t>
  </si>
  <si>
    <t>Dado de impacto pared delgada cuadro de 1/2", 6 puntas, métrico, 22 mm</t>
  </si>
  <si>
    <t>Dado de impacto pared delgada cuadro de 1/2", 6 puntas, métrico, 23 mm</t>
  </si>
  <si>
    <t>Dado de impacto pared delgada cuadro de 1/2", 6 puntas, en pulgadas, 3/4"</t>
  </si>
  <si>
    <t>Dado de impacto pared delgada cuadro de 1/2", 6 puntas, métrico, 24 mm</t>
  </si>
  <si>
    <t>Dado de impacto pared delgada cuadro de 1/2", 6 puntas, en pulgadas, 13/16"</t>
  </si>
  <si>
    <t>Dado de impacto pared delgada cuadro de 1/2", 6 puntas, en pulgadas, 7/8"</t>
  </si>
  <si>
    <t>Dado de impacto pared delgada cuadro de 1/2", 6 puntas, en pulgadas, 15/16"</t>
  </si>
  <si>
    <t>Dado de impacto pared delgada cuadro de 1/2", 6 puntas, en pulgadas, 1"</t>
  </si>
  <si>
    <t>Dado de impacto pared delgada cuadro de 1/2", 6 puntas, en pulgadas, 1-1/16"</t>
  </si>
  <si>
    <t>Dado de impacto pared delgada cuadro de 1/2", 6 puntas, en pulgadas, 1-1/8"</t>
  </si>
  <si>
    <t>Dado de impacto pared delgada cuadro de 1/2", 6 puntas, en pulgadas, 1-3/16"</t>
  </si>
  <si>
    <t>Dado de impacto pared delgada cuadro de 1/2", 6 puntas, en pulgadas, 1-1/4"</t>
  </si>
  <si>
    <t>Juego de dados de impacto con punta hexagonal cuadro 1/2" en pulgadas, 6 piezas</t>
  </si>
  <si>
    <t>Juego de dados largos de impacto cuadro de 3/4", 6 puntas, en pulgadas, 10 piezas</t>
  </si>
  <si>
    <t>Jgo dados lgo imp 3/4" pg 10pz</t>
  </si>
  <si>
    <t>Adaptador de impacto para puntas hexagonales 1/4"</t>
  </si>
  <si>
    <t>Adaptador de impacto con barreno pasado para puntas hexagonales 5/16"</t>
  </si>
  <si>
    <t>Nudo universal para dado de impacto con barreno pasado cuadro de 1", 5-1/4"</t>
  </si>
  <si>
    <t>Nudo universal para dado de impacto con balín cuadro de 1", 5-1/4"</t>
  </si>
  <si>
    <t>Nudo universal para dado de impacto con barreno pasado cuadro de 1-1/2", 5-1/4"</t>
  </si>
  <si>
    <t>Mango en L  para dado de impacto con barreno pasado cuadro de 1-1/2", 38"</t>
  </si>
  <si>
    <t>Mango en L para dado de impacto con balín cuadro de 1", 30"</t>
  </si>
  <si>
    <t>Nudo universal para dado de impacto con perno cuadro de 1/4", 1-11/16"</t>
  </si>
  <si>
    <t>Nudo universal para dado de impacto con perno cuadro de 3/8", 1-15/16"</t>
  </si>
  <si>
    <t>Nudo universal para dado de impacto con perno cuadro de 1/2", 2-3/8"</t>
  </si>
  <si>
    <t>Nudo universal para dado de impacto con barreno pasado cuadro de 3/4", 4-1/8"</t>
  </si>
  <si>
    <t>Nudo universal para dado de impacto con balín cuadro de 3/4",  4-1/8"</t>
  </si>
  <si>
    <t>Jgo llaves ajust gp 3pz estuch</t>
  </si>
  <si>
    <t>Jgo llaves ajust crom 3pz estu</t>
  </si>
  <si>
    <t>Jgo llaves ajust fosf 3pz estu</t>
  </si>
  <si>
    <t>Jgo llaves com pul esp16pz est</t>
  </si>
  <si>
    <t>Jgo llaves com cta pg 6pz estu</t>
  </si>
  <si>
    <t>Jgo llaves com cta pg 9pz estu</t>
  </si>
  <si>
    <t>Jgo llaves com cta mm 6pz rack</t>
  </si>
  <si>
    <t>Jgo llaves com cta pg 6pz rack</t>
  </si>
  <si>
    <t>Jgo llaves com pu esp26pz caja</t>
  </si>
  <si>
    <t>Jgo llaves com pu esp 9pz estu</t>
  </si>
  <si>
    <t>Jgo llaves com pu esp14pz estu</t>
  </si>
  <si>
    <t>Jgo llaves com pu esp13pz estu</t>
  </si>
  <si>
    <t>Jgo llaves com pu esp15pz estu</t>
  </si>
  <si>
    <t>Jgo llaves com pu esp10pz estu</t>
  </si>
  <si>
    <t>Jgo llaves com pu esp 7pz estu</t>
  </si>
  <si>
    <t>Jgo llaves com pu esp11pz rack</t>
  </si>
  <si>
    <t>Jgo llaves com pu esp 8pz rack</t>
  </si>
  <si>
    <t>Jgo llaves com pu esp15pz tubo</t>
  </si>
  <si>
    <t>Jgo llaves com pu esp14pz tubo</t>
  </si>
  <si>
    <t>Jgo llaves com pu esp19pz caja</t>
  </si>
  <si>
    <t>Jgo llaves com pu esp26pz estu</t>
  </si>
  <si>
    <t>Jgo llaves com XL pu es11pz es</t>
  </si>
  <si>
    <t>Jgo llaves com XL pu es12pz rk</t>
  </si>
  <si>
    <t>Jgo llaves com XL pu es 9pz rk</t>
  </si>
  <si>
    <t>Llave comb XL pulid esp 13/16"</t>
  </si>
  <si>
    <t>Llave comb XL pulid esp 15/16"</t>
  </si>
  <si>
    <t>Jgo llaves com satin 26pz caja</t>
  </si>
  <si>
    <t>Jgo llaves com satin 31pz caja</t>
  </si>
  <si>
    <t>Jgo llaves com satin 8pz rack</t>
  </si>
  <si>
    <t>Jgo llaves com satin 11pz rack</t>
  </si>
  <si>
    <t>Jgo llaves com satin 14pz estu</t>
  </si>
  <si>
    <t>Jgo llaves com satin 15pz estu</t>
  </si>
  <si>
    <t>Jgo llaves com satin 16pz caja</t>
  </si>
  <si>
    <t>Jgo llaves com satin 10pz estu</t>
  </si>
  <si>
    <t>Jgo llaves com satin 25pz estu</t>
  </si>
  <si>
    <t>Jgo llaves com fos pg15pz estu</t>
  </si>
  <si>
    <t>Jgo llaves com fos mm15pz estu</t>
  </si>
  <si>
    <t>Jgo llaves com fos pg7pz estu</t>
  </si>
  <si>
    <t>Jgo llaves com flx pu es7pz es</t>
  </si>
  <si>
    <t>Jgo llaves com pu esp flx7pz r</t>
  </si>
  <si>
    <t>Jgo llaves com pu esp rv7pz rk</t>
  </si>
  <si>
    <t>Jgo llaves com pu esp mm7pz rk</t>
  </si>
  <si>
    <t>Jgo llaves com pu esp pg7pz rk</t>
  </si>
  <si>
    <t>Jgo llaves com pu esp12pz estu</t>
  </si>
  <si>
    <t>Jgo llaves com pu esp19pz estu</t>
  </si>
  <si>
    <t>Jgo llaves com pu esp22pz estu</t>
  </si>
  <si>
    <t>1424G</t>
  </si>
  <si>
    <t>Mazo golpe seco alt imp 24oz</t>
  </si>
  <si>
    <t>Mazo de golpe seco tapas fijas de alto impacto con mango Rubber grip de 10-5/64", 24 oz</t>
  </si>
  <si>
    <t>1426FG</t>
  </si>
  <si>
    <t>Mazo golpe seco tap fija 26oz</t>
  </si>
  <si>
    <t>Mazo de golpe seco tapas fijas con mango Rubber grip de 10-1/8", 26 oz</t>
  </si>
  <si>
    <t>1432G</t>
  </si>
  <si>
    <t>Mazo golpe seco alt imp 32oz</t>
  </si>
  <si>
    <t>Mazo de golpe seco tapas fijas de alto impacto con mango Rubber grip de 11-29/64", 32 oz</t>
  </si>
  <si>
    <t>1445FG</t>
  </si>
  <si>
    <t>Mazo golpe seco tap fija 45oz</t>
  </si>
  <si>
    <t>Mazo de golpe seco tapas fijas con mango Rubber grip de 11-31/32", 45 oz</t>
  </si>
  <si>
    <t>1448G</t>
  </si>
  <si>
    <t>Mazo golpe seco alt imp 48oz</t>
  </si>
  <si>
    <t>Mazo de golpe seco tapas fijas de alto impacto con mango Rubber grip de 12-1/8", 48 oz</t>
  </si>
  <si>
    <t>1452G</t>
  </si>
  <si>
    <t>Mazo golpe seco alt imp 52oz</t>
  </si>
  <si>
    <t>Mazo de golpe seco tapas fijas de alto impacto con mango Rubber grip de 12-1/8", 52 oz</t>
  </si>
  <si>
    <t>5400VI</t>
  </si>
  <si>
    <t>Juego de dados y accesorios cuadro de 1/2" en pulgadas para 1000 V, 11 piezas</t>
  </si>
  <si>
    <t>Torres p/auto hierr fun 3t 2pz</t>
  </si>
  <si>
    <t>Torres p/auto hierr fun 6t 2pz</t>
  </si>
  <si>
    <t>Torres p/auto hierr fun12t 2pz</t>
  </si>
  <si>
    <t>AS810A</t>
  </si>
  <si>
    <t>AS816</t>
  </si>
  <si>
    <t>Caladora neum/sierra 9000IPM</t>
  </si>
  <si>
    <t>Caladora neumática y sierra 9,000 IPM</t>
  </si>
  <si>
    <t>Tijera neum 2200RPM</t>
  </si>
  <si>
    <t>Dest neum 1800RPM 115In-Lb</t>
  </si>
  <si>
    <t>Dest neum 1800RPM 45-115In-Lb</t>
  </si>
  <si>
    <t>Lijadora neum orb 6" 12000RPM</t>
  </si>
  <si>
    <t>Martillo neumático 2,100 GPM, 94 DB</t>
  </si>
  <si>
    <t>Jgo moto-tool neum rto acc7pz</t>
  </si>
  <si>
    <t>Moto-tool neu rto 1/4"22000RPM</t>
  </si>
  <si>
    <t>Moto-tool neu rto 1/4"25000RPM</t>
  </si>
  <si>
    <t>Remachad neum p/boq 3/32"-1/4"</t>
  </si>
  <si>
    <t>Juego combinado de herramienta para instalar azulejos 6 piezas</t>
  </si>
  <si>
    <t>MUEP1</t>
  </si>
  <si>
    <t>Muestrario d/pijas multiusos</t>
  </si>
  <si>
    <t>Muestrario de pijas multiusos</t>
  </si>
  <si>
    <t>MUEP2</t>
  </si>
  <si>
    <t>Muestrario d/pijas p/lam</t>
  </si>
  <si>
    <t>Muestrario de pijas para lámina</t>
  </si>
  <si>
    <t>MUEP3</t>
  </si>
  <si>
    <t>Muestrario d/pijas pta broc</t>
  </si>
  <si>
    <t>Muestrario de pijas punta de broca</t>
  </si>
  <si>
    <t>Juego combinado de herramienta para cortar e instalar azulejo 7 piezas</t>
  </si>
  <si>
    <t>Juego combinado de herramientas para electricista 21 piezas, con caja plástica</t>
  </si>
  <si>
    <t>Gabinete móvil con 3 gavetas color amarillo 26"</t>
  </si>
  <si>
    <t>Gabinete móvil con 6 gavetas color amarillo 25"</t>
  </si>
  <si>
    <t>Gabinete móvil con 5 gavetas color negro 27"</t>
  </si>
  <si>
    <t>Gabinete móvil con 4 gavetas color negro 27"</t>
  </si>
  <si>
    <t>Jgo dados 1/2" 12pt  mm 8pz</t>
  </si>
  <si>
    <t>Juego de dados cuadro de 1/2", 12 puntas, métricos, 8 piezas</t>
  </si>
  <si>
    <t>Jgo dados lgo 1/2" 6pt pg 10pz</t>
  </si>
  <si>
    <t>Jgo dados lgo 1/2" 12pt pg 6pz</t>
  </si>
  <si>
    <t>Jgo dados lgos 1/2" 6pt mm 6pz</t>
  </si>
  <si>
    <t>Juego de dados con punta torx cuadro de 1/2", 7 piezas</t>
  </si>
  <si>
    <t>Extension p/dado 1/4", 3"</t>
  </si>
  <si>
    <t>Extension p/dado 1/4", 6"</t>
  </si>
  <si>
    <t>Extension p/dado 3/8", 3"</t>
  </si>
  <si>
    <t>Extension p/dado 3/8", 6"</t>
  </si>
  <si>
    <t>Extension p/dado 1/2", 2-1/2"</t>
  </si>
  <si>
    <t>Extension p/dado 1/2", 5"</t>
  </si>
  <si>
    <t>Extension p/dado 1/2", 10"</t>
  </si>
  <si>
    <t>Extension p/dado 3/4", 4"</t>
  </si>
  <si>
    <t>Extension p/dado 3/4", 8"</t>
  </si>
  <si>
    <t>Extension p/dado 3/4", 16"</t>
  </si>
  <si>
    <t>Mango art crom 3/8", 7"</t>
  </si>
  <si>
    <t>Mango articulado cromado para dado cuadro de 3/8" de 7"</t>
  </si>
  <si>
    <t>Mango art crom 3/4", 20"</t>
  </si>
  <si>
    <t>Mango articulado cromado para dado cuadro de 3/4", 20"</t>
  </si>
  <si>
    <t>Matraca rev bimat qr1/4"</t>
  </si>
  <si>
    <t>Matraca reversible con mango bimaterial, quick release, para dado cuadro de 1/4"</t>
  </si>
  <si>
    <t>Matraca rev bimat qr3/8"</t>
  </si>
  <si>
    <t>Matraca reversible con mango bimaterial, quick release, para dado cuadro de 3/8"</t>
  </si>
  <si>
    <t>Matraca rev bimat qr1/2"</t>
  </si>
  <si>
    <t>Matraca reversible con mango bimaterial, quick release, para dado cuadro de 1/2"</t>
  </si>
  <si>
    <t>Matraca rev crom 3/8"</t>
  </si>
  <si>
    <t>Matraca reversible cromada, para dado cuadro de 3/8"</t>
  </si>
  <si>
    <t>Matraca rev crom 1/2"</t>
  </si>
  <si>
    <t>Matraca reversible cromada, para dado cuadro de 1/2"</t>
  </si>
  <si>
    <t>Matraca reversible cabeza redonda, para dado cuadro de  1/4"</t>
  </si>
  <si>
    <t>Matraca dob cuad 3/8-1/4"</t>
  </si>
  <si>
    <t>Matraca doble y triple cuadro, cabeza tipo pera, para dados cuadro de 1/4" y 3/8"</t>
  </si>
  <si>
    <t>Matraca dob cuad 1/2"-3/8"</t>
  </si>
  <si>
    <t>Matraca doble y triple cuadro, cabeza tipo pera, para dados cuadro de  3/8" y 1/2"</t>
  </si>
  <si>
    <t>Matraca trip cuad 1/2-3/8-1/4"</t>
  </si>
  <si>
    <t>Matraca triple cuadro, cabeza tipo pera, para dados cuadro de 1/4", 3/8", y 1/2"</t>
  </si>
  <si>
    <t>Matraca rev pera hex 1/4"</t>
  </si>
  <si>
    <t>Matraca cabeza tipo pera, punta hexagonal, para dado cuadro de 1/4"</t>
  </si>
  <si>
    <t>Juego de refacción para matraca reversible F4449</t>
  </si>
  <si>
    <t>Juego de refacción para matraca reversible F4449X</t>
  </si>
  <si>
    <t>Juego de refacción para matraca reversible F5149</t>
  </si>
  <si>
    <t>Juego de refacción para matraca reversible F5149X</t>
  </si>
  <si>
    <t>Juego de refacción para matraca reversible F5849</t>
  </si>
  <si>
    <t>Juego de refacción para matraca reversible F5849X</t>
  </si>
  <si>
    <t>Jgo llaves com pu esp16pz estu</t>
  </si>
  <si>
    <t>Jgo llaves com pu esp 5pz rack</t>
  </si>
  <si>
    <t>Jgo llaves com pu esp 9pz rack</t>
  </si>
  <si>
    <t>Jgo llaves com satin 11pz estu</t>
  </si>
  <si>
    <t>Jgo llaves com satin 16pz estu</t>
  </si>
  <si>
    <t>Jgo llaves com satin 6pz rack</t>
  </si>
  <si>
    <t>Jgo llaves com pu es mat7pz rk</t>
  </si>
  <si>
    <t>Jgo llaves comb pul esp 7pz rk</t>
  </si>
  <si>
    <t>Destornillador con mango azul, tipo trompo punta plana 1/4" x 1-1/2"</t>
  </si>
  <si>
    <t>Torres p/auto acero 3t 2pz</t>
  </si>
  <si>
    <t>Torres p/auto acero 6t 2pz</t>
  </si>
  <si>
    <t>Jgo moto-tool neum rto acc15pz</t>
  </si>
  <si>
    <t>Moto-tool neu ang 1/4"20000RPM</t>
  </si>
  <si>
    <t>Taladro neum 1/2" 700RPM rev</t>
  </si>
  <si>
    <t>Serrucho triple filo con mango de madera de 18"</t>
  </si>
  <si>
    <t>MS620B</t>
  </si>
  <si>
    <t>Motosierra gasolina 20" 52cc</t>
  </si>
  <si>
    <t>MS616A</t>
  </si>
  <si>
    <t>MS618A</t>
  </si>
  <si>
    <t>MS620A</t>
  </si>
  <si>
    <t>Motosierra gasolina 20"45cc</t>
  </si>
  <si>
    <t>BMS16A</t>
  </si>
  <si>
    <t>Barra p/motosierra 16"</t>
  </si>
  <si>
    <t>Barra para motosierra 16"</t>
  </si>
  <si>
    <t>BMS18A</t>
  </si>
  <si>
    <t>BMS20A</t>
  </si>
  <si>
    <t>CMS16A</t>
  </si>
  <si>
    <t>CMS18A</t>
  </si>
  <si>
    <t>CMS20A</t>
  </si>
  <si>
    <t>RMS01</t>
  </si>
  <si>
    <t>Juego de repuestos para motosierra 38cc, 45cc, 52cc, 7 piezas</t>
  </si>
  <si>
    <t>RMS03</t>
  </si>
  <si>
    <t>Manguera lis plas 2cap 1/2"6m</t>
  </si>
  <si>
    <t>Manguera lis plas 2cap 1/2"10m</t>
  </si>
  <si>
    <t>Manguera lis plas 2cap 1/2"15m</t>
  </si>
  <si>
    <t>BADCP</t>
  </si>
  <si>
    <t>Bascula dig cocina c/plato 5kg</t>
  </si>
  <si>
    <t>BADCO</t>
  </si>
  <si>
    <t>Bascula dig corporal 180kg</t>
  </si>
  <si>
    <t>Pija cabeza hexagonal con rondana y punta de broca 1" x #14, 100 piezas</t>
  </si>
  <si>
    <t>Pija cabeza hexagonal con rondana y punta de broca 1-1/2" x #14, 50 piezas</t>
  </si>
  <si>
    <t>Pija cabeza hexagonal con rondana y punta de broca 1-1/4" x #14, 50 piezas</t>
  </si>
  <si>
    <t>Pija cabeza hexagonal con rondana y punta de broca 2" x #14, 50 piezas</t>
  </si>
  <si>
    <t>Pija cabeza hexagonal con rondana y punta de broca 3/4" x #14, 100 piezas</t>
  </si>
  <si>
    <t>Estufa gas 4 quemad ac bge</t>
  </si>
  <si>
    <t>VEPE26</t>
  </si>
  <si>
    <t>Ventilador de pedestal 3 velocidades, 26"</t>
  </si>
  <si>
    <t>VEP30</t>
  </si>
  <si>
    <t>Ventilador pared 3 vel 30"</t>
  </si>
  <si>
    <t>Ventilador de pared 3 velocidades, 30"</t>
  </si>
  <si>
    <t>VE18</t>
  </si>
  <si>
    <t>Ventilador 3 en 1, 3 velocidades, 18"</t>
  </si>
  <si>
    <t>Portacandado 1-3/4" zincado</t>
  </si>
  <si>
    <t>Portacandado 2-1/2" zincado</t>
  </si>
  <si>
    <t>Portacandado 3-1/4" zincado</t>
  </si>
  <si>
    <t>Portacandado 4-1/2" zincado</t>
  </si>
  <si>
    <t>ECA10</t>
  </si>
  <si>
    <t>Equipo p/carrocero 10t 14pz</t>
  </si>
  <si>
    <t>ECA4</t>
  </si>
  <si>
    <t>Equipo p/carrocero 4t 14pz</t>
  </si>
  <si>
    <t>ANT20B</t>
  </si>
  <si>
    <t>ANT20C</t>
  </si>
  <si>
    <t>7536T</t>
  </si>
  <si>
    <t>Dado imp 3/4" 12pt 2-1/4"</t>
  </si>
  <si>
    <t>Dado de impacto cuadro de 3/4", 12 puntas, en pulgadas, 2-1/4"</t>
  </si>
  <si>
    <t>Mango L c/bal imp 3/4, 16" ngo</t>
  </si>
  <si>
    <t>Mango en L para dado de impacto con balín cuadro de 3/4", 16"</t>
  </si>
  <si>
    <t>Juego de llaves ajustables cromadas con mango Rubber Grip, 3 piezas en estuche</t>
  </si>
  <si>
    <t>Juego de llaves ajustables cromadas, 3 piezas en estuche</t>
  </si>
  <si>
    <t>Juego de llaves ajustables fosfatizadas, 3 piezas en estuche</t>
  </si>
  <si>
    <t>Juego de llaves combinadas pulido espejo en pul y mét, 12 puntas, 16 piezas en estuche</t>
  </si>
  <si>
    <t>Jgo llaves com cta mm 9pz estu</t>
  </si>
  <si>
    <t>Juego de llaves combinadas cortas pulido espejo métricas, 12 puntas, 9 piezas en estuche</t>
  </si>
  <si>
    <t>Juego de llaves combinadas cortas pulido espejo en pulgadas, 12 puntas, 6 pz en estuche</t>
  </si>
  <si>
    <t>Juego de llaves combinadas cortas pulido espejo en pulgadas, 12 puntas, 9 pz en estuche</t>
  </si>
  <si>
    <t>Juego de llaves combinadas cortas pulido espejo métricas, 12 puntas, 6 piezas en rack</t>
  </si>
  <si>
    <t>Juego de llaves combinadas cortas pulido espejo en pulgadas, 12 puntas, 6 pz en rack</t>
  </si>
  <si>
    <t>Juego de llaves combinadas pulido espejo en pulgadas, 12 puntas, 11 piezas en rack</t>
  </si>
  <si>
    <t>Juego de llaves combinadas pulido espejo en pulgadas, 12 puntas, 8 piezas en rack</t>
  </si>
  <si>
    <t>Juego de llaves combinadas pulido espejo métricas, 12 puntas, 19 piezas en caja</t>
  </si>
  <si>
    <t>Juego de llaves combinadas pulido espejo métricas, 12 puntas, 9 piezas en estuche</t>
  </si>
  <si>
    <t>Juego de llaves combinadas pulido espejo métricas, 6 puntas, 13 piezas en estuche</t>
  </si>
  <si>
    <t>Juego de llaves combinadas pulido espejo métricas, 12 puntas, 15 piezas en estuche</t>
  </si>
  <si>
    <t>Juego de llaves combinadas pulido espejo métricas, 12 puntas, 10 piezas en estuche</t>
  </si>
  <si>
    <t>Juego de llaves combinadas pulido espejo métricas, 12 puntas, 26 piezas en estuche</t>
  </si>
  <si>
    <t>Juego de llaves combinadas extra largas pulido espejo en pulgadas, 12 puntas, 9 pz en rack</t>
  </si>
  <si>
    <t>Juego de llaves combinadas pulido espejo extra largas mét, 12 puntas, 9 piezas en rack</t>
  </si>
  <si>
    <t>Juego de llaves combinadas satinadas en pulgadas, 12 puntas, 26 piezas en caja</t>
  </si>
  <si>
    <t>Juego de llaves combinadas satinadas en pulgadas, 12 puntas, 31 piezas en caja</t>
  </si>
  <si>
    <t>Juego de llaves combinadas satinadas en pulgadas, 12 puntas, 14 piezas en estuche</t>
  </si>
  <si>
    <t>Juego de llaves combinadas satinadas en pulgadas, 12 puntas, 15 piezas en estuche</t>
  </si>
  <si>
    <t>Juego de llaves combinadas satinadas en pulgadas, 12 puntas, 16 piezas en caja</t>
  </si>
  <si>
    <t>Juego de llaves combinadas satinadas en pulgadas, 12 puntas, 10 piezas en estuche</t>
  </si>
  <si>
    <t>Juego de llaves combinadas satinadas métricas, 12 puntas, 15 piezas en estuche</t>
  </si>
  <si>
    <t>Juego de llaves combinadas satinadas métricas, 12 puntas, 25 piezas en estuche</t>
  </si>
  <si>
    <t>Juego de llaves combinadas fosfatizadas en pulgadas, 12 puntas, 15 piezas en estuche</t>
  </si>
  <si>
    <t>Juego de llaves combinadas fosfatizadas métricas, 12 puntas, 15 piezas en estuche</t>
  </si>
  <si>
    <t>Juego de llaves combinadas fosfatizadas en pulgadas, 12 puntas, 7 piezas en estuche</t>
  </si>
  <si>
    <t>Juego de llaves combinadas flexibles pulido espejo en pulgadas, 12 puntas, 7 pz en estuche</t>
  </si>
  <si>
    <t>Jgo llaves com flx p es10pz es</t>
  </si>
  <si>
    <t>Juego de llaves combinadas flexibles pulido espejo métricas, 12 puntas, 10 pz en estuche</t>
  </si>
  <si>
    <t>Juego de llaves combinadas pulido espejo de matraca flex en pulg, 12 puntas,7 pz en rack</t>
  </si>
  <si>
    <t>Juego de llaves combinadas pulido espejo de matraca flex mét, 12 puntas,7 pz en rack</t>
  </si>
  <si>
    <t>Juego de llaves combinadas pulido espejo de matraca rev en pulg, 12 puntas,7 pz en rack</t>
  </si>
  <si>
    <t>Juego de llaves combinadas pulido espejo de matraca rev mét, 12 puntas,7 pz en rack</t>
  </si>
  <si>
    <t>Juego de llaves combinadas ctas pulido espejo de matraca en pulg, 12 puntas,7 pz en rack</t>
  </si>
  <si>
    <t>Juego de llaves combinadas cortas pulido espejo de matraca  mét, 12 puntas,7 pz en rack</t>
  </si>
  <si>
    <t>Juego de llaves combinadas pulido espejo de matraca en pulgadas,12 puntas,7 pz en estuche</t>
  </si>
  <si>
    <t>Juego de llaves combinadas pulido espejo de matraca en pulgadas,12 puntas,12 pz en estuche</t>
  </si>
  <si>
    <t>Juego de llaves combinadas pulido espejo de matraca en pulgadas,12 puntas,19 pz en estuche</t>
  </si>
  <si>
    <t>Juego de llaves combinadas pulido espejo de matraca mét, 12 puntas, 7 piezas en estuche</t>
  </si>
  <si>
    <t>Juego de llaves combinadas pulido espejo de matraca mét, 12 puntas, 15 piezas en estuche</t>
  </si>
  <si>
    <t>Juego de llaves combinadas pulido espejo de matraca mét, 12 puntas, 22 piezas en estuche</t>
  </si>
  <si>
    <t>Jgo llaves pu es fx12pz cja p</t>
  </si>
  <si>
    <t>Juego de llaves combinadas pulido espejo flex de matraca spline mét,12 pz en caja plást</t>
  </si>
  <si>
    <t>Jgo llaves pu es spl 12pz cja</t>
  </si>
  <si>
    <t>Juego de llaves combinadas pulido espejo de matraca spline mét,12 pts,12 pz en caja plást</t>
  </si>
  <si>
    <t>Jgo llaves pu es spl 9pz cja p</t>
  </si>
  <si>
    <t>Juego de llaves combinadas pulido espejo de matraca spline en pulg,12 pts,9 pz en cja plás</t>
  </si>
  <si>
    <t>Jgo llaves com mat spl 12p cja</t>
  </si>
  <si>
    <t>Juego de llaves combinadas pulido espejo de matraca spline rev mét, 12 pz en caja plástica</t>
  </si>
  <si>
    <t>Jgo llaves mat spl re9pz cja p</t>
  </si>
  <si>
    <t>Juego de llaves combinadas pulido espejo de matraca spline rev en pulg,9 pz en caja plást</t>
  </si>
  <si>
    <t>Jgo llaves esp pu es 7pz estu</t>
  </si>
  <si>
    <t>Juego de llaves españolas pulido espejo en pulgadas, 7 piezas en estuche</t>
  </si>
  <si>
    <t>Jgo llaves esp pu es 10pz estu</t>
  </si>
  <si>
    <t>Juego de llaves españolas pulido espejo en pulgadas, 10 piezas en estuche</t>
  </si>
  <si>
    <t>Jgo llaves esp pu es 15pz estu</t>
  </si>
  <si>
    <t>Juego de llaves españolas pulido espejo en pulgadas, 15 piezas en estuche</t>
  </si>
  <si>
    <t>Juego de llaves españolas pulido espejo en pulgadas, 10 piezas, en estuche</t>
  </si>
  <si>
    <t>Jgo llaves esp pu es 8pz rack</t>
  </si>
  <si>
    <t>Jgo llaves esp pu es 5pz estu</t>
  </si>
  <si>
    <t>Juego de llaves españolas pulido espejo en pulgadas, 5 piezas en estuche</t>
  </si>
  <si>
    <t>Llav esp pu es 3/16x1/4"</t>
  </si>
  <si>
    <t>Llav esp pu es 1/4x5/16"</t>
  </si>
  <si>
    <t>Llav esp pu es 5/16x3/8"</t>
  </si>
  <si>
    <t>Llav esp pu es 3/8x7/16"</t>
  </si>
  <si>
    <t>Llav esp pu es 7/16x1/2"</t>
  </si>
  <si>
    <t>Llav esp pu es 1/2x9/16"</t>
  </si>
  <si>
    <t>Llav esp pu es 9/16x5/8"</t>
  </si>
  <si>
    <t>Llav esp pu es 5/8x3/4"</t>
  </si>
  <si>
    <t>Llav esp pu es 19/32x11/16"</t>
  </si>
  <si>
    <t>Llav esp pu es 5/8x11/16"</t>
  </si>
  <si>
    <t>Llav esp pu es 11/16x3/4"</t>
  </si>
  <si>
    <t>Llav esp pu es 13/16x3/4"</t>
  </si>
  <si>
    <t>Llav esp pu es 3/4x7/8"</t>
  </si>
  <si>
    <t>Llav esp pu es 13/16x7/8"</t>
  </si>
  <si>
    <t>Llav esp pu es 15/16x1"</t>
  </si>
  <si>
    <t>Llav esp pu es1-1/16x1-1/8"</t>
  </si>
  <si>
    <t>Llav esp pu es1-1/16x1-1/4"</t>
  </si>
  <si>
    <t>Llav esp pu es1-1/4x1-5/16"</t>
  </si>
  <si>
    <t>Llav esp pu es1-3/8x1-7/16"</t>
  </si>
  <si>
    <t>Llav esp pu es 1-1/2x1-5/8"</t>
  </si>
  <si>
    <t>Llav esp pu es 1-11/16x1-13/16</t>
  </si>
  <si>
    <t>Llav esp pu es 1-7/8x2"</t>
  </si>
  <si>
    <t>Jgo llaves esp pul esp10pz est</t>
  </si>
  <si>
    <t>Juego de llaves españolas pulido espejo métricas, 10 piezas en estuche</t>
  </si>
  <si>
    <t>Jgo llaves esp pul esp6pz est</t>
  </si>
  <si>
    <t>Juego de llaves españolas pulido espejo métricas, 6 piezas en estuche</t>
  </si>
  <si>
    <t>Jgo llaves esp pul esp9pz est</t>
  </si>
  <si>
    <t>Juego de llaves españolas pulido espejo métricas, 9 piezas en estuche</t>
  </si>
  <si>
    <t>Jgo llaves esp pul esp9pz rack</t>
  </si>
  <si>
    <t>Juego de llaves españolas pulido espejo métricas, 9 piezas en rack</t>
  </si>
  <si>
    <t>Jgo llaves estri 15° 10pz estu</t>
  </si>
  <si>
    <t>Juego de llaves de estrías pulido espejo de 15° en pulgadas, 12 puntas, 10 pz en estuche</t>
  </si>
  <si>
    <t>Jgo llaves estri 15° 7pz estu</t>
  </si>
  <si>
    <t>Juego de llaves de estrías pulido espejo de 15° métricas, 12 puntas, 7 piezas en estuche</t>
  </si>
  <si>
    <t>Juego de llaves de estrías pulido espejo de 15° en pulgadas, 12 puntas, 7 pz en estuche</t>
  </si>
  <si>
    <t>Jgo llaves estri 15° 7pz rack</t>
  </si>
  <si>
    <t>Juego de llaves de estrías pulido espejo de 15° en pulgadas, 12 puntas, 7 pz en rack</t>
  </si>
  <si>
    <t>Jgo llaves estri 15° 8pz rack</t>
  </si>
  <si>
    <t>Juego de llaves de estrías pulido espejo de 15° métricas, 12 puntas, 8 piezas en rack</t>
  </si>
  <si>
    <t>Jgo llaves estri 15° 11pz estu</t>
  </si>
  <si>
    <t>Juego de llaves de estrías pulido espejo de 15° métricas, 12 puntas, 11 piezas en estuche</t>
  </si>
  <si>
    <t>Jgo llaves estri 45° 6pz estu</t>
  </si>
  <si>
    <t>Juego de llaves de estrías pulido espejo de 45° en pulgadas, 12 puntas, 6 pz en estuche</t>
  </si>
  <si>
    <t>Jgo llaves obstru pg 3pz estu</t>
  </si>
  <si>
    <t>Juego de llaves de obstrucción en pulgadas, 12 puntas, 3 piezas en estuche</t>
  </si>
  <si>
    <t>Juego de llaves de estrías pulido espejo de 45° métricas, 12 puntas, 6 piezas en estuche</t>
  </si>
  <si>
    <t>Jgo llaves pu esp mat 4pz rack</t>
  </si>
  <si>
    <t>Juego de llaves de estrías pulido espejo de matraca en pulgadas, 12 puntas, 4 pz en rack</t>
  </si>
  <si>
    <t>Jgo llaves pu esp mat 6pz rack</t>
  </si>
  <si>
    <t>Juego de llaves de estrías pulido espejo con matraca métricas, 12 puntas, 6 pz en rack</t>
  </si>
  <si>
    <t>Jgo llaves obstru mm 4pz estu</t>
  </si>
  <si>
    <t>Juego de llaves de obstrucción métricas, 12 puntas, 4 piezas en estuche</t>
  </si>
  <si>
    <t>Jgo llaves obstru mm 5pz estu</t>
  </si>
  <si>
    <t>Juego de llaves de obstrucción métricas, 12 puntas, 5 piezas en estuche</t>
  </si>
  <si>
    <t>Llave estri plna mat 24mm</t>
  </si>
  <si>
    <t>Llave estri plna mat 30mm</t>
  </si>
  <si>
    <t>Llave estri plna mat 1-5/16"</t>
  </si>
  <si>
    <t>Llave estri plna mat 1-1/2"</t>
  </si>
  <si>
    <t>Llave estri plna mat 1-7/8"</t>
  </si>
  <si>
    <t>Jgo llaves estr mat 4-1,2pz rk</t>
  </si>
  <si>
    <t>Juego de llaves de estrías de matraca reversible 4 en 1 en pulgadas, 12 pts, 2 pz en rack</t>
  </si>
  <si>
    <t>Juego de llaves de estrías de matraca reversible 4 en 1 métricas, 12 puntas, 2 pz en rack</t>
  </si>
  <si>
    <t>Jgo llaves estr pln mat5pz est</t>
  </si>
  <si>
    <t>Juego de llaves de estrías pulido espejo planas de matraca en pulg, 12 pts,5 pz en estuche</t>
  </si>
  <si>
    <t>Juego de llaves de estrías pulido espejo planas de matraca mét, 6 y 12 pts,5 pz en estuche</t>
  </si>
  <si>
    <t>Llave estri plna mat 1/4x5/16"</t>
  </si>
  <si>
    <t>Llave estri plna mat 7x8mm</t>
  </si>
  <si>
    <t>Llave estri plna mat 3/8x7/16"</t>
  </si>
  <si>
    <t>Llave estri plna mat 9x10mm</t>
  </si>
  <si>
    <t>Llave estri plna mat 10x11mm</t>
  </si>
  <si>
    <t>Llave estri plna mat 10x13mm</t>
  </si>
  <si>
    <t>Llave estri plna mat 1/2x9/16"</t>
  </si>
  <si>
    <t>Llave estri plna mat 11x12mm</t>
  </si>
  <si>
    <t>Llave estri plna mat5/8x11/16"</t>
  </si>
  <si>
    <t>Llave estri plna mat 13x14mm</t>
  </si>
  <si>
    <t>Llave estri plna mat 5/8x3/4"</t>
  </si>
  <si>
    <t>Llave estri plna mat 15x17mm</t>
  </si>
  <si>
    <t>Llave estri plna mat 3/4x7/8"</t>
  </si>
  <si>
    <t>Llave estri plna mat 16x18mm</t>
  </si>
  <si>
    <t>Llave estri plna mat 3/4x9/16"</t>
  </si>
  <si>
    <t>Llave estri plna mat 19x21mm</t>
  </si>
  <si>
    <t>Jgo llaves estr aco mat5pz est</t>
  </si>
  <si>
    <t>Juego de llaves de estrías pulido espejo acodadas de matraca en plg,12 pts,5 pz en estuche</t>
  </si>
  <si>
    <t>Jgo llaves estr aco mat7pz est</t>
  </si>
  <si>
    <t>Juego de llaves de estrías pulido espejo acodadas de matraca mét,6 y 12 pts,7 pz en estuch</t>
  </si>
  <si>
    <t>Llave estri aco mat 1/4x5/16"</t>
  </si>
  <si>
    <t>Llave estri aco mat 7x8mm</t>
  </si>
  <si>
    <t>Llave estri aco mat 3/8x7/16"</t>
  </si>
  <si>
    <t>Llave estri aco mat 9x10mm</t>
  </si>
  <si>
    <t>Llave estri aco mat 1/2x9/16"</t>
  </si>
  <si>
    <t>Llave estri aco mat 11x12mm</t>
  </si>
  <si>
    <t>Llave estri aco mat 5/8x11/16"</t>
  </si>
  <si>
    <t>Llave estri aco mat 13x14mm</t>
  </si>
  <si>
    <t>Llave estri aco mat 3/4x7/8"</t>
  </si>
  <si>
    <t>Llave estri aco mat 15x17mm</t>
  </si>
  <si>
    <t>Llave estri aco mat 5/8x3/4"</t>
  </si>
  <si>
    <t>Llave estri aco mat 16x18mm</t>
  </si>
  <si>
    <t>Llave estri aco mat 19x21mm</t>
  </si>
  <si>
    <t>Jgo llaves abo pu esp 5pz estu</t>
  </si>
  <si>
    <t>Juego de llaves abocinadas pulido espejo métricas, 6 puntas, 5 piezas en estuche</t>
  </si>
  <si>
    <t>Jgo llaves abo pu esp 3pz estu</t>
  </si>
  <si>
    <t>Juego de llaves abocinadas pulido espejo en pulgadas, 6 puntas, 3 piezas en estuche</t>
  </si>
  <si>
    <t>Jgo llaves servicio 13pz estu</t>
  </si>
  <si>
    <t>Juego de llaves de servicio satinadas en pulgadas, 13 piezas en estuche</t>
  </si>
  <si>
    <t>Jgo llaves d/servicio10pz estu</t>
  </si>
  <si>
    <t>Juego de llaves de servicio satinadas métricas, 10 piezas en estuche</t>
  </si>
  <si>
    <t>Jgo llaves d/servicio 6pz estu</t>
  </si>
  <si>
    <t>Juego de llaves de servicio satinadas métricas, 6 piezas en estuche</t>
  </si>
  <si>
    <t>Barra fosfatizada para llaves acodadas alta palanca sin cola, 1"</t>
  </si>
  <si>
    <t>Barra fosfatizada para llaves acodadas alta palanca sin cola, 1-3/16"</t>
  </si>
  <si>
    <t>Multipl torque doble 1100ft-lb</t>
  </si>
  <si>
    <t>Multiplicador de torque reacción doble alta relación cuadro de 1/2" a 3/4", 1100 ft-lb</t>
  </si>
  <si>
    <t>Refaccion eje tran p/mult 6223</t>
  </si>
  <si>
    <t>Multipl torque doble 2000ft-lb</t>
  </si>
  <si>
    <t>Refaccion eje tran p/mult 6224</t>
  </si>
  <si>
    <t>Multipl torque doble 3300ft-lb</t>
  </si>
  <si>
    <t>Multiplicador de torque reacción libre cuadro de 1/2" a 1", 2200 ft-lb</t>
  </si>
  <si>
    <t>Torq carat 1/2"alu 50-250ft-lb</t>
  </si>
  <si>
    <t>Torq carat 3/4"alu120-600ft-lb</t>
  </si>
  <si>
    <t>Torq TED alu 3/4" 100-560ft-lb</t>
  </si>
  <si>
    <t>Torq TED alu 3/4" 140-740ft-lb</t>
  </si>
  <si>
    <t>Torq T1E 1/4"  5-25Nm</t>
  </si>
  <si>
    <t>Torq T1E 1/4" 10-50in-lb</t>
  </si>
  <si>
    <t>Torq TED 3/8" 5-75ft-lb</t>
  </si>
  <si>
    <t>Torq TED Flex 3/8" 10-80ft-lb</t>
  </si>
  <si>
    <t>Torq T1E 3/8" 5-75ft-lb</t>
  </si>
  <si>
    <t>Torq T1E 3/8" 10-100ft-lb</t>
  </si>
  <si>
    <t>Torq T1E 3/8" 20-100Nm</t>
  </si>
  <si>
    <t>Torq TED 3/8" 10-100ft-lb</t>
  </si>
  <si>
    <t>Torq TED 1/2" 30-250ft-lb</t>
  </si>
  <si>
    <t>Torq T1E 1/2" 20-150 ft-lb</t>
  </si>
  <si>
    <t>Torq T1E 1/4" 20-150in-lb</t>
  </si>
  <si>
    <t>Torq TED 1/2" 20-150ft-lb</t>
  </si>
  <si>
    <t>Torq T1E 1" 200-1000ft-lb</t>
  </si>
  <si>
    <t>Torq T1E 3/8" 200-1000in-lb</t>
  </si>
  <si>
    <t>Torq TED 3/4" 100-600ft-lb</t>
  </si>
  <si>
    <t>Torq TED 1" 200-1000ft-lb</t>
  </si>
  <si>
    <t>Torq TED 1" 300-2000ft-lb</t>
  </si>
  <si>
    <t>Torq T1E 1/2" 30-250 ft-lb</t>
  </si>
  <si>
    <t>Torq T1E 3/8" 30-250in-lb</t>
  </si>
  <si>
    <t>Torq T1E 1/2" 50-350Nm</t>
  </si>
  <si>
    <t>Torq T1E 1/2" 600-3000in-lb</t>
  </si>
  <si>
    <t>Torq T1E 3/4" 50-450ft-lb</t>
  </si>
  <si>
    <t>Torq T1E 3/4" 100-600ft-lb</t>
  </si>
  <si>
    <t>Torq TED 1/4" 10-50in-lb</t>
  </si>
  <si>
    <t>Torq TED 1/4" 20-150in-lb</t>
  </si>
  <si>
    <t>Torq TED 3/8" 30-250in-lb</t>
  </si>
  <si>
    <t>Torq TED 3/8" 100-750in-lb</t>
  </si>
  <si>
    <t>Torq T1E 3/4" 150-800Nm</t>
  </si>
  <si>
    <t>Dest torq prea1/4" 1.5-15in-lb</t>
  </si>
  <si>
    <t>Dest torq prea1/4" 4-40in-lb</t>
  </si>
  <si>
    <t>Juego de refacción para torquímetro de trueno cuadro de 3/8",6007FL,6010FL,6010NM,601KIL</t>
  </si>
  <si>
    <t>Juego de refacción para torquímetro de trueno cuadro de 1/2",6015FL,6025FL,6035NM,603KIL</t>
  </si>
  <si>
    <t>Dest torq MA 1/4" 20-100in-oz</t>
  </si>
  <si>
    <t>Dest torq MA 1/4" 0.5-4in-lb</t>
  </si>
  <si>
    <t>Dest torq MA 1/4" 3-15in-lb</t>
  </si>
  <si>
    <t>Dest torq MA 1/4" 5-40in-lb</t>
  </si>
  <si>
    <t>Dest torq MA 1/4" 5-25in-lb</t>
  </si>
  <si>
    <t>Dest torq MA 1/4" 10-50in-lb</t>
  </si>
  <si>
    <t>Dest torq MA 1/4" 10-90in-lb</t>
  </si>
  <si>
    <t>Jgo comb hta torq 7pz Caja P</t>
  </si>
  <si>
    <t>Jgo dest trim comb 13pz blis</t>
  </si>
  <si>
    <t>Juego de destornilladores con mango trimaterial combinados, 13 piezas en blister</t>
  </si>
  <si>
    <t>Jgo dest trim acc 23pz blis</t>
  </si>
  <si>
    <t>Juego de destornilladores con mango trimaterial y accesorios, 23 piezas en blíster</t>
  </si>
  <si>
    <t>Juego de destornilladores con mango bimaterial de golpe, punta plana, 6 piezas en estuche</t>
  </si>
  <si>
    <t>Juego de destornilladores con mango bimaterial de golpe, punta Phillips, 7pz en estuche</t>
  </si>
  <si>
    <t>Juego de destornilladores con mango bimaterial de golpe, combinados, 7 piezas en estuche</t>
  </si>
  <si>
    <t>Jgo dest trim acc 12pz blis</t>
  </si>
  <si>
    <t>Jgo dest trim comb 5pz blis</t>
  </si>
  <si>
    <t>Juego de destornilladores con mango trilateral combinados, 5 piezas en blíster</t>
  </si>
  <si>
    <t>Jgo dest trim comb 8pz blis</t>
  </si>
  <si>
    <t>Juego de destornilladores con mango trilateral combinados, 8 piezas en blíster</t>
  </si>
  <si>
    <t>Dest bimat torx redon T10x4"</t>
  </si>
  <si>
    <t>Dest bimat torx redon T15x4"</t>
  </si>
  <si>
    <t>Dest bimat torx redon T20x4"</t>
  </si>
  <si>
    <t>Dest bimat torx redon T25x4"</t>
  </si>
  <si>
    <t>Dest bimat torx redon T27x4"</t>
  </si>
  <si>
    <t>Dest bimat torx redon T30x4"</t>
  </si>
  <si>
    <t>Jgo dest bim torx 6pz est</t>
  </si>
  <si>
    <t>Juego de destornilladores con mango bimaterial punta torx, 6 piezas en estuche</t>
  </si>
  <si>
    <t>Jgo dest bim ph 6pz est</t>
  </si>
  <si>
    <t>Juego de destornilladores con mango bimaterial punta Phillips, 6 piezas en estuche</t>
  </si>
  <si>
    <t>Jgo dest bim comb 6pz est</t>
  </si>
  <si>
    <t>Juego de destornilladores con mango bimaterial combinados, 6 piezas en estuche</t>
  </si>
  <si>
    <t>Jgo dest bim comb 8pz est</t>
  </si>
  <si>
    <t>Juego de destornilladores con mango bimaterial combinados, 8 piezas en estuche</t>
  </si>
  <si>
    <t>Jgo dest bim comb 19pz est</t>
  </si>
  <si>
    <t>Juego de destornilladores con mango bimaterial combinados, 19 piezas en estuche</t>
  </si>
  <si>
    <t>Jgo dest bim comb 10pz est</t>
  </si>
  <si>
    <t>Juego de destornilladores con mango bimaterial combinados, 10 piezas en estuche</t>
  </si>
  <si>
    <t>Dest bimat cab redon 1/8x4"</t>
  </si>
  <si>
    <t>Dest bimat cab redon 1/8x6"</t>
  </si>
  <si>
    <t>Dest bimat cab redon 3/16x3"</t>
  </si>
  <si>
    <t>Dest bimat cab redon 3/16x4"</t>
  </si>
  <si>
    <t>Dest bimat cab redon 3/16x6"</t>
  </si>
  <si>
    <t>Dest bimat cab redon 3/16x8"</t>
  </si>
  <si>
    <t>Dest bimat cab redon 1/4x10"</t>
  </si>
  <si>
    <t>Dest bim Tplan redon1/4x1-1/2"</t>
  </si>
  <si>
    <t>Dest bim Tph redon #2x1-3/8"</t>
  </si>
  <si>
    <t>Dest bimat ph redon #0x2-1/2"</t>
  </si>
  <si>
    <t>Dest bimat ph redon #1x3"</t>
  </si>
  <si>
    <t>Dest bimat ph redon #1x8"</t>
  </si>
  <si>
    <t>Dest bimat ph redon #2x4"</t>
  </si>
  <si>
    <t>Dest bimat ph redon #2x8"</t>
  </si>
  <si>
    <t>Dest bimat ph redon #3x6"</t>
  </si>
  <si>
    <t>Dest bimat ph redon #2x6"</t>
  </si>
  <si>
    <t>Dest bimat ph redon #4x8"</t>
  </si>
  <si>
    <t>Jgo dest bim caj in 6pz est</t>
  </si>
  <si>
    <t>Juego de destornilladores con mango bimaterial, de caja en pulgadas, 6 piezas en estuche</t>
  </si>
  <si>
    <t>Jgo dest bim caj mm 9pz est</t>
  </si>
  <si>
    <t>Juego de destornilladores con mango bimaterial, de caja métricos, 9 piezas en estuche</t>
  </si>
  <si>
    <t>Dest bim caj mm 5x3"</t>
  </si>
  <si>
    <t>Dest bim caj in 3/16x3"</t>
  </si>
  <si>
    <t>Dest bim caj mm 6x3"</t>
  </si>
  <si>
    <t>Dest bim caj mm 7x3"</t>
  </si>
  <si>
    <t>Dest bim caj in 1/4x3"</t>
  </si>
  <si>
    <t>Dest bim caj mm 8x3"</t>
  </si>
  <si>
    <t>Dest bim caj mm 9x3"</t>
  </si>
  <si>
    <t>Dest bim caj in 5/16x3"</t>
  </si>
  <si>
    <t>Dest bim caj mm 10x3"</t>
  </si>
  <si>
    <t>Dest bim caj mm 11x3"</t>
  </si>
  <si>
    <t>Dest bim caj in 3/8x3"</t>
  </si>
  <si>
    <t>Dest bim caj mm 12x3"</t>
  </si>
  <si>
    <t>Dest bim caj mm 13x3"</t>
  </si>
  <si>
    <t>Dest bim caj in 7/16x3"</t>
  </si>
  <si>
    <t>Dest bim caj in 1/2x3"</t>
  </si>
  <si>
    <t>Jgo dest cushG comb 7pz est</t>
  </si>
  <si>
    <t>Juego de destornilladores con mango cushion grip, combinados, 7 piezas en estuche</t>
  </si>
  <si>
    <t>Jgo dest cushG comb 8pz est</t>
  </si>
  <si>
    <t>Juego de destornilladores con mango cushion grip, combinados, 8 piezas en estuche</t>
  </si>
  <si>
    <t>Dest CushG plana redon 3/16x4"</t>
  </si>
  <si>
    <t>Dest CushG plana redon 1/4x4"</t>
  </si>
  <si>
    <t>Dest CushG plana redon 5/16x6"</t>
  </si>
  <si>
    <t>Dest CushG plana redon 3/8x8"</t>
  </si>
  <si>
    <t>Dest CushG plana redon 3/8x10"</t>
  </si>
  <si>
    <t>Dest CushG plana redon 3/8x12"</t>
  </si>
  <si>
    <t>Dest CushG plana redon 1/4x6"</t>
  </si>
  <si>
    <t>Dest CushG plana cuad 1/4x4"</t>
  </si>
  <si>
    <t>Dest CushG plana cuad 5/16x6"</t>
  </si>
  <si>
    <t>Dest CushG plana cuad 3/8x8"</t>
  </si>
  <si>
    <t>Dest CushG plana cuad 3/8x12"</t>
  </si>
  <si>
    <t>Dest CushG cab redon 1/8x4"</t>
  </si>
  <si>
    <t>Dest CushG cab redon 3/16x3"</t>
  </si>
  <si>
    <t>Dest CushG cab redon 3/16x4"</t>
  </si>
  <si>
    <t>Dest CushG cab redon 3/16x6"</t>
  </si>
  <si>
    <t>Dest CushG cab redon 3/16x8"</t>
  </si>
  <si>
    <t>Dest CushG cab redon 3/16x10"</t>
  </si>
  <si>
    <t>Dest CushG Tph red #2x1-3/8"</t>
  </si>
  <si>
    <t>Dest CushG ph redon #2x8"</t>
  </si>
  <si>
    <t>Dest CushG ph redon #1x3"</t>
  </si>
  <si>
    <t>Dest CushG ph redon #1x8"</t>
  </si>
  <si>
    <t>Dest CushG ph redon #2x6"</t>
  </si>
  <si>
    <t>Dest CushG ph redon #3x6"</t>
  </si>
  <si>
    <t>Dest CushG ph redon #4x8"</t>
  </si>
  <si>
    <t>Dest CushG ph redon #2x12"</t>
  </si>
  <si>
    <t>Dest CushG ph redon #2x10"</t>
  </si>
  <si>
    <t>Jgo dest ambar torx 6pz est</t>
  </si>
  <si>
    <t>Juego de destornilladores con mango ámbar punta torx, 6 piezas en estuche</t>
  </si>
  <si>
    <t>Jgo dest ambar ph 6pz est</t>
  </si>
  <si>
    <t>Juego de destornilladores con mango ámbar punta Phillips, 6 piezas en estuche</t>
  </si>
  <si>
    <t>Jgo dest ambar comb 6pz est</t>
  </si>
  <si>
    <t>Juego de destornilladores con mango ámbar combinados, 6 piezas en estuche</t>
  </si>
  <si>
    <t>Jgo dest ambar cab 4pz est</t>
  </si>
  <si>
    <t>Juego de destornilladores con mango ámbar punta cabinet, 4 piezas en estuche</t>
  </si>
  <si>
    <t>Jgo dest ambar comb 8pz est</t>
  </si>
  <si>
    <t>Jgo dest ambar comb 19pz est</t>
  </si>
  <si>
    <t>Juego de destornilladores con mango ámbar combinados, 19 piezas en estuche</t>
  </si>
  <si>
    <t>Dest ambar Tplan red 1/4x1-1/2</t>
  </si>
  <si>
    <t>Dest ambar Tph red #2x1-3/8"</t>
  </si>
  <si>
    <t>Jgo dest ambar comb 5pz est</t>
  </si>
  <si>
    <t>Juego de destornilladores con mango ámbar combinados, 5 piezas en estuche</t>
  </si>
  <si>
    <t>Jgo dest ambar comb 10pz est</t>
  </si>
  <si>
    <t>Juego de destornilladores con mango ámbar combinados, 10 piezas en estuche</t>
  </si>
  <si>
    <t>Juego de destornilladores con mango ámbar de colores, de caja en pulgadas, 6 pz en estuche</t>
  </si>
  <si>
    <t>Juego de destornilladores con mango ámbar de colores,de caja en pulgadas, 10 pz en estuche</t>
  </si>
  <si>
    <t>Dest ambar caj 4mmx3"</t>
  </si>
  <si>
    <t>Dest ambar caj 5mmx3"</t>
  </si>
  <si>
    <t>Dest ambar ngo caj 3/16x3"</t>
  </si>
  <si>
    <t>Dest ambar caj 6mmx3"</t>
  </si>
  <si>
    <t>Dest ambar cafe caj 7/32x3"</t>
  </si>
  <si>
    <t>Dest ambar caj 7mmx3"</t>
  </si>
  <si>
    <t>Dest ambar rojo caj 1/4x3"</t>
  </si>
  <si>
    <t>Dest ambar caj 8mmx3"</t>
  </si>
  <si>
    <t>Dest ambar nar caj 9/32x3"</t>
  </si>
  <si>
    <t>Dest ambar caj 9mmx3"</t>
  </si>
  <si>
    <t>Dest ambar amar caj 5/16x3"</t>
  </si>
  <si>
    <t>Dest ambar caj 10mmx3"</t>
  </si>
  <si>
    <t>Dest ambar vde caj 11/32x3"</t>
  </si>
  <si>
    <t>Dest ambar caj 11mmx3"</t>
  </si>
  <si>
    <t>Dest ambar azul caj 3/8x3"</t>
  </si>
  <si>
    <t>Dest ambar caj 12mmx3"</t>
  </si>
  <si>
    <t>Dest ambar caj 13mmx3"</t>
  </si>
  <si>
    <t>Dest ambar cafe caj 7/16x3"</t>
  </si>
  <si>
    <t>Dest ambar rojo caj 1/2x3"</t>
  </si>
  <si>
    <t>Dest ambar caj 9/16x3"</t>
  </si>
  <si>
    <t>Juego de destornilladores con mango ámbar, de caja métricos, 7 piezas en estuche</t>
  </si>
  <si>
    <t>Juego de destornilladores con mango ámbar, de caja métricos, 11 piezas en estuche</t>
  </si>
  <si>
    <t>Dest ambar caj 5.5mmx3"</t>
  </si>
  <si>
    <t>Jgo dest rojo ph 6pz estP</t>
  </si>
  <si>
    <t>Juego de destornilladores con mango rojo, punta Phillips, 6 piezas en estuche</t>
  </si>
  <si>
    <t>Jgo dest rojo plana 6pz estP</t>
  </si>
  <si>
    <t>Juego de destornilladores con mango rojo, punta plana, 6 piezas en estuche</t>
  </si>
  <si>
    <t>Jgo dest rojo comb 8pz estP</t>
  </si>
  <si>
    <t>Juego de destornilladores con mango rojo, combinados, 8 piezas en estuche</t>
  </si>
  <si>
    <t>Jgo dest rojo comb 15pz est</t>
  </si>
  <si>
    <t>Juego de destornilladores con mango rojo, combinados, 15 piezas en estuche</t>
  </si>
  <si>
    <t>Dest rojo cab redon1/8x2-1/2"</t>
  </si>
  <si>
    <t>Dest rojo cab redon 1/8x4"</t>
  </si>
  <si>
    <t>Dest rojo cab redon 3/16x4"</t>
  </si>
  <si>
    <t>Dest rojo cab redon 3/16x6</t>
  </si>
  <si>
    <t>Dest rojo cab redon 3/16x8"</t>
  </si>
  <si>
    <t>Dest rojo Tplan red 1/4x1-1/2"</t>
  </si>
  <si>
    <t>Dest rojo Tph red #2x1-3/8"</t>
  </si>
  <si>
    <t>Dest rojo ph redon #0x2-1/2"</t>
  </si>
  <si>
    <t>Dest rojo ph redon #1x3"</t>
  </si>
  <si>
    <t>Dest rojo ph redon #1x8"</t>
  </si>
  <si>
    <t>Dest rojo ph redon #2x4"</t>
  </si>
  <si>
    <t>Dest rojo ph redon #4x8"</t>
  </si>
  <si>
    <t>Jgo dest rojo comb 6pz estP</t>
  </si>
  <si>
    <t>Juego de destornilladores con mango rojo, combinados, 6 piezas en estuche</t>
  </si>
  <si>
    <t>Jgo dest rojo comb 10pz estP</t>
  </si>
  <si>
    <t>Juego de destornilladores con mango rojo, combinados, 10 piezas en estuche</t>
  </si>
  <si>
    <t>Dest Z acod phill #1-#2x4-3/4"</t>
  </si>
  <si>
    <t>Dest Z acod phill #3-#4x6"</t>
  </si>
  <si>
    <t>Dest Z acod cab 1/4x3"</t>
  </si>
  <si>
    <t>Dest Z acod cab 3/8x6"</t>
  </si>
  <si>
    <t>Dest Z acod cab 5/16x5"</t>
  </si>
  <si>
    <t>Juego de destornillador de golpe con puntas intercambiables, 8 piezas en caja plástica</t>
  </si>
  <si>
    <t>Destornillador con mango bimaterial de matraca con puntas intercambiables 7 en 1</t>
  </si>
  <si>
    <t>Dest ambar mag hex int 1/4"</t>
  </si>
  <si>
    <t>Destornillador con mango ámbar, mágnetico para puntas hexágono intercambiables de 1/4"</t>
  </si>
  <si>
    <t>Dest CushG pta inter 5 en 1</t>
  </si>
  <si>
    <t>Dest CushG pta inter 6 en 1</t>
  </si>
  <si>
    <t>Jgo dest ambar mag int 10 en 1</t>
  </si>
  <si>
    <t>Dest CushG pta inter 10 en 1</t>
  </si>
  <si>
    <t>Jgo dest ESD comb 5pz est</t>
  </si>
  <si>
    <t>Juego de destornilladores de precisión ESD anti-estáticos combinados,5 pz en estuche</t>
  </si>
  <si>
    <t>Juego de destornilladores de precisión ESD anti-estáticos punta Phillips,4 pz en estuche</t>
  </si>
  <si>
    <t>Jgo dest ESD plana 5pz est</t>
  </si>
  <si>
    <t>Juego de destornilladores de precisión ESD anti-estáticos punta plana,5 pz en estuche</t>
  </si>
  <si>
    <t>Jgo dest ESD torx 5pz est</t>
  </si>
  <si>
    <t>Juego de destornilladores de precisión ESD anti-estáticos punta Torx, 5 pz en estuche</t>
  </si>
  <si>
    <t>Juego de destornilladores de precisión ESD anti-estáticos combinados,6 pz en caja plástica</t>
  </si>
  <si>
    <t>Juego para reparación de celulares y equipo eléctrico, 117 piezas en caja plástica</t>
  </si>
  <si>
    <t>Juego de llaves hexagonales tipo "T" punta de bola, métricas, 10 piezas en blíster</t>
  </si>
  <si>
    <t>Juego de llaves hexagonales tipo "T" punta de bola, en pulgadas, 11 piezas en blíster</t>
  </si>
  <si>
    <t>Juego de llaves hexagonales cortas tipo "T" ergonómicas, métricas, 10 piezas en blíster</t>
  </si>
  <si>
    <t>Juego de llaves hexagonales tipo "T" ergonómicas, métricas, 10 piezas en blíster</t>
  </si>
  <si>
    <t>Juego de llaves hexagonales cortas tipo "T", ergonómicas, Torx, 13 piezas en blíster</t>
  </si>
  <si>
    <t>Juego de llaves hexagonales cortas tipo "T" ergonómicas, en pulgadas, 11 piezas en blíster</t>
  </si>
  <si>
    <t>Juego de llaves hexagonales tipo "T" ergonómicas, en pulgadas, 11 piezas en blíster</t>
  </si>
  <si>
    <t>Juego de llaves hexagonales cortas tipo "T", en pulgadas, 10 piezas en blíster</t>
  </si>
  <si>
    <t>Juego de llaves hexagonales tipo "T" con mango de vinil, en pulgadas, 10 piezas en blíster</t>
  </si>
  <si>
    <t>Juego de llaves hexagonales cortas tipo "T", métricas, 8 piezas en blíster</t>
  </si>
  <si>
    <t>Juego de llaves hexagonales tipo "T" con mango de vinil, métricas, 8 piezas en blíster</t>
  </si>
  <si>
    <t>Juego de llaves hexagonales tipo "L" punta de bola, combinadas, 22 piezas en blíster</t>
  </si>
  <si>
    <t>Juego de llaves hexagonales tipo "L" punta de bola, Torx,  7 piezas en blíster</t>
  </si>
  <si>
    <t>Juego de llaves hexagonales tipo "L" punta de bola , en pulgadas, 13 piezas en blíster</t>
  </si>
  <si>
    <t>Juego de llaves hexagonales tipo "L" punta de bola, métricas, 9 piezas en blíster</t>
  </si>
  <si>
    <t>Juego de llaves hexagonales tipo "L", métricas, 9 piezas en blíster</t>
  </si>
  <si>
    <t>Juego de llaves hexagonales tipo "L", en pulgadas, 13 piezas en blíster</t>
  </si>
  <si>
    <t>Juego de llaves largas hexagonales tipo "L", Torx, 7 piezas en blíster</t>
  </si>
  <si>
    <t>Juego de llaves hexagonales tipo "L", Torx, tamper proof, 7 piezas en blíster</t>
  </si>
  <si>
    <t>Juego de llaves hexagonales tipo "L", en pulgadas, 12 piezas en blíster</t>
  </si>
  <si>
    <t>Juego de llaves hexagonales tipo "L", torx, 7 piezas en blíster</t>
  </si>
  <si>
    <t>Juego de llaves hexagonales tipo "L", en pulgadas, 11 piezas en estuche plástico</t>
  </si>
  <si>
    <t>Juego de llaves hexagonales tipo "L", métricas, 10 piezas en estuche plástico</t>
  </si>
  <si>
    <t>Juego de llaves hexagonales tipo "L", métricas, 11 piezas en blíster</t>
  </si>
  <si>
    <t>Juego de llaves hexagonales tipo navaja en pulgadas .050" a 3/16 " estuche metálico, 9 pz</t>
  </si>
  <si>
    <t>Juego de llaves hexagonales tipo navaja en pulgadas .050" a 3/16" estuche bimaterial,9 pz</t>
  </si>
  <si>
    <t>Juego de puntas y accesorios cuadro de 1/4", 19 piezas en caja plástica</t>
  </si>
  <si>
    <t>Juego de puntas de poder y adaptador rápido cuadro de 1/4" Quick release, 19 pz en caja pl</t>
  </si>
  <si>
    <t>Juego de puntas y accesorios con sistema de amortiguación de impacto, 54 pz en estuche pls</t>
  </si>
  <si>
    <t>Juego de puntas y accesorios con sistema de amortiguación de impacto, 42 pz en estuche pls</t>
  </si>
  <si>
    <t>Juego de puntas y accesorios con sistema de amortiguación de impacto, 48 pz en estuche pls</t>
  </si>
  <si>
    <t>Juego de puntas y accesorios con sistema de amortiguación de impacto, 34 pz en estuche pls</t>
  </si>
  <si>
    <t>Juego combinado de puntas hexágono de 1/4" con adaptador magnético, 42 pz en blíster</t>
  </si>
  <si>
    <t>Juego combinado de puntas hexágono de 1/4" con adaptador magnético, 37 pz en blíster</t>
  </si>
  <si>
    <t>Juego combinado de puntas hexágono de 1/4" con accesorios de poder, 32 pz en caja plástica</t>
  </si>
  <si>
    <t>Punta Torx de poder hexágono de 1/4", T25 x 1-15/16"</t>
  </si>
  <si>
    <t>Juego combinado de puntas hexágono de 3/8" con adaptadores,  44 piezas en caja metalica</t>
  </si>
  <si>
    <t>Juego de puntas torx cortas y largas hexágono de 3/8" con adaptador, 15 piezas en blíster</t>
  </si>
  <si>
    <t>Juego de puntas Torx hexágono de 3/8" con adaptador, 15 piezas en caja metalica</t>
  </si>
  <si>
    <t>Juego de puntas hexagonales hexágono de 3/8" mét, con adaptador, 15 pz en caja metalica</t>
  </si>
  <si>
    <t>Juego de puntas bristol hexágono de 3/8" con adaptador, 11 piezas en caja metálica</t>
  </si>
  <si>
    <t>Juego de puntas bristol hexágono de 1/2", 4 piezas en blíster</t>
  </si>
  <si>
    <t>Juego de puntas bristol hexágono de 5/16", 7 piezas en caja metálica</t>
  </si>
  <si>
    <t>Juego de adaptadores para dados, varios cuadros, 3 piezas en blíster</t>
  </si>
  <si>
    <t>Cepillo estaciona 15" 3HP</t>
  </si>
  <si>
    <t>Cepillo estaciona 20" 5HP</t>
  </si>
  <si>
    <t>Cepillo estaciona 13" 2-1/2HP</t>
  </si>
  <si>
    <t>Aspiradora ac inox 10gal 6HP</t>
  </si>
  <si>
    <t>Aspiradora ac inox 16gal 6.5HP</t>
  </si>
  <si>
    <t>Generador a gasolina 3000 W, 212 cc, voltaje de salida 120 V</t>
  </si>
  <si>
    <t>Generador a gasolina 7000 W, 420 cc, voltaje de salida 120-240 V</t>
  </si>
  <si>
    <t>Generador a gasolina 9000 W, 457 cc, volatje de salida 120-240 V</t>
  </si>
  <si>
    <t>Generador a gasolina 13000 W, 713 cc, voltaje de salida 120-240 V</t>
  </si>
  <si>
    <t>Generador a gasolina inverter 1000 W, 54 cc, voltaje de salida 120 V</t>
  </si>
  <si>
    <t>SOLM1020-220</t>
  </si>
  <si>
    <t>SCP1016-220</t>
  </si>
  <si>
    <t>UFJB5</t>
  </si>
  <si>
    <t>Jgo limas comb c/mgo bimat 5pz</t>
  </si>
  <si>
    <t>Juego de limas combinadas con mango bimaterial, 5 piezas</t>
  </si>
  <si>
    <t>UFJB9</t>
  </si>
  <si>
    <t>Jgo limas comb c/mgo bimat 9pz</t>
  </si>
  <si>
    <t>Juego de limas combinadas con mango bimaterial, 9 piezas</t>
  </si>
  <si>
    <t>Linterna LED ref recarg 1400lm</t>
  </si>
  <si>
    <t>Lámpara de LED para taller ultra delgada, recargable de 350 lm</t>
  </si>
  <si>
    <t>Juego de linternas de LED con cabezas intercambiables recargables, 6 piezas</t>
  </si>
  <si>
    <t>Linterna LED t/pluma rec 300lm</t>
  </si>
  <si>
    <t>Linterna de LED tipo pluma recargable de 300 lm</t>
  </si>
  <si>
    <t>Linterna LED t/slim reca 180lm</t>
  </si>
  <si>
    <t>Linterna de LED tipo Slim para taller plegable recargable de 180 lm</t>
  </si>
  <si>
    <t>Linterna LED t/slim reca 400lm</t>
  </si>
  <si>
    <t>Linterna de LED tipo Slim para taller plegable recargable de 400 lm</t>
  </si>
  <si>
    <t>Linterna LED p/cab recar1000lm</t>
  </si>
  <si>
    <t>Linterna LED p/cab recar 250lm</t>
  </si>
  <si>
    <t>Linterna LED p/cab recar 700lm</t>
  </si>
  <si>
    <t>Linterna LED prueb agua 100lm</t>
  </si>
  <si>
    <t>Linterna de LED a prueba de agua anti-impacto a baterías 2 pilas "AA" de 100lm</t>
  </si>
  <si>
    <t>Linterna LED prueb agua 200lm</t>
  </si>
  <si>
    <t>Linterna de LED a prueba de agua anti-impacto a baterías 3 pilas "AAA" de 200 lm</t>
  </si>
  <si>
    <t>Linterna LED prueb agua 350lm</t>
  </si>
  <si>
    <t>Linterna de LED a prueba de agua anti-impacto a baterías 4 pilas "AAA" de 350 lm</t>
  </si>
  <si>
    <t>Linterna LED prueb agua 550lm</t>
  </si>
  <si>
    <t>Linterna de LED a prueba de agua anti-impacto a baterías 3 pilas "C" de 550 lm</t>
  </si>
  <si>
    <t>Linterna LED prueb agua 80lm</t>
  </si>
  <si>
    <t>Linterna de LED a prueba de agua anti-impacto a baterías 2 pilas "AAA" de 80 lm</t>
  </si>
  <si>
    <t>Linterna LED c/alarm rec 600lm</t>
  </si>
  <si>
    <t>Linterna de LED con alarma recargable de 600 lm</t>
  </si>
  <si>
    <t>Linterna LED ant-imp rec 800lm</t>
  </si>
  <si>
    <t>Reflector LED COB 16W 1000lm</t>
  </si>
  <si>
    <t>Reflector de LED COB 16 W de 1,000 lm</t>
  </si>
  <si>
    <t>Reflector LED COB 30W 2500lm</t>
  </si>
  <si>
    <t>Reflector de LED COB 30 W de 2,500 lm</t>
  </si>
  <si>
    <t>Reflector LED COB 56W 5000lm</t>
  </si>
  <si>
    <t>Reflector de LED SMD 56 W de 5,000 lm</t>
  </si>
  <si>
    <t>Tripie dble p/reflect 1.70m</t>
  </si>
  <si>
    <t>Tripié doble para reflector 1.70 m</t>
  </si>
  <si>
    <t>Chaleco capiton rojo p/dama G</t>
  </si>
  <si>
    <t>Chaleco capitonado para dama color rojo talla G</t>
  </si>
  <si>
    <t>Chaleco capiton rojo p/dama M</t>
  </si>
  <si>
    <t>Chaleco capitonado para dama color rojo talla M</t>
  </si>
  <si>
    <t>Chaleco capiton rojo p/dama CH</t>
  </si>
  <si>
    <t>Chaleco capitonado para dama color rojo talla CH</t>
  </si>
  <si>
    <t>RPT2</t>
  </si>
  <si>
    <t>Repuesto ruedas p/137031</t>
  </si>
  <si>
    <t>Repuesto de ruedas para transpaleta 137031</t>
  </si>
  <si>
    <t>Lumi LED Spot 6W</t>
  </si>
  <si>
    <t>Lumi LED Spot 9W</t>
  </si>
  <si>
    <t>RAMT2</t>
  </si>
  <si>
    <t>Rampas troquel p/aut 2t 2pz</t>
  </si>
  <si>
    <t>Rampas hidráulicas para automóvil troquel, soporta 2 toneladas, 2 piezas</t>
  </si>
  <si>
    <t>RAMP4</t>
  </si>
  <si>
    <t>Rampas plast p/aut 4t 2pz</t>
  </si>
  <si>
    <t>Rampas para automóvil plásticas, soporta 4 toneladas, 2 piezas</t>
  </si>
  <si>
    <t>MUET13</t>
  </si>
  <si>
    <t>MUET1</t>
  </si>
  <si>
    <t>Muestrario d/torn maq 5/16"</t>
  </si>
  <si>
    <t>Muestrario de tornillos tipo maquina 5/16"</t>
  </si>
  <si>
    <t>MUET2</t>
  </si>
  <si>
    <t>Muestrario d/torn maq 3/8"</t>
  </si>
  <si>
    <t>Muestrario de tornillos tipo maquina 3/8"</t>
  </si>
  <si>
    <t>MUET3</t>
  </si>
  <si>
    <t>Muestrario d/torn maq 7/16"</t>
  </si>
  <si>
    <t>Muestrario de tornillos tipo maquina 7/16"</t>
  </si>
  <si>
    <t>MUET4</t>
  </si>
  <si>
    <t>Muestrario d/torn maq 1/2"</t>
  </si>
  <si>
    <t>Muestrario de tornillos tipo maquina 1/2"</t>
  </si>
  <si>
    <t>MUET5</t>
  </si>
  <si>
    <t>Muestrario d/torn maq 5/8"</t>
  </si>
  <si>
    <t>Muestrario de tornillos tipo maquina 5/8"</t>
  </si>
  <si>
    <t>MUET7</t>
  </si>
  <si>
    <t>Muestrario d/torn maq 3/4"</t>
  </si>
  <si>
    <t>Muestrario de tornillos tipo maquina 3/4"</t>
  </si>
  <si>
    <t>MUET11</t>
  </si>
  <si>
    <t>MUET12</t>
  </si>
  <si>
    <t>Gabinete móvil con 3 gavetas color gris 26"</t>
  </si>
  <si>
    <t>Gabinete móvil con 6 gavetas color gris 25"</t>
  </si>
  <si>
    <t>Llave ajustable cromada corta con mango Rubber grip 6"</t>
  </si>
  <si>
    <t>Llave ajustable cromada con mango Rubber grip de plastisol 6"</t>
  </si>
  <si>
    <t>Llave ajustable cromada con mango Rubber grip de plastisol 8"</t>
  </si>
  <si>
    <t>Llave ajustable cromada con mango Rubber grip de plastisol 10"</t>
  </si>
  <si>
    <t>Llave ajustable cromada con mango Rubber grip de plastisol 12"</t>
  </si>
  <si>
    <t>Juego de llaves combinadas pulido espejo en pulgadas, 12 puntas, 16 piezas en estuche</t>
  </si>
  <si>
    <t>Juego de llaves combinadas pulido espejo en pulgadas, 12 puntas, 5 piezas en rack</t>
  </si>
  <si>
    <t>Juego de llaves combinadas pulido espejo en pulgadas, 12 puntas, 9 piezas en rack</t>
  </si>
  <si>
    <t>Juego de llaves combinadas satinadas en pulgadas, 12 puntas, 11 piezas en estuche</t>
  </si>
  <si>
    <t>Juego de llaves combinadas satinadas en pulgadas, 12 puntas, 16 piezas en estuche</t>
  </si>
  <si>
    <t>Juego de llaves combinadas satinadas en pulgadas, 12 puntas, 6 piezas en rack</t>
  </si>
  <si>
    <t>Juego de llaves combinadas cortas pulido espejo de matraca en pulg, 12 puntas,7 pz en rack</t>
  </si>
  <si>
    <t>Juego de llaves combinadas cortas pulido espejo de matraca mét, 12 puntas,7 pz en rack</t>
  </si>
  <si>
    <t>Juego de llaves combinadas pulido espejo de matraca en pulg, 12 puntas, 7 piezas en rack</t>
  </si>
  <si>
    <t>Juego de llaves combinadas pulido espejo de matraca mét, 12 puntas, 7 piezas en rack</t>
  </si>
  <si>
    <t>Jgo llaves esp pul esp5pz rack</t>
  </si>
  <si>
    <t>Juego de llaves españolas pulido espejo en pulgadas, 5 piezas en rack</t>
  </si>
  <si>
    <t>Jgo llaves esp pul esp7pz estu</t>
  </si>
  <si>
    <t>Juego de llaves españolas pulido espejo métricas, 7 piezas en estuche</t>
  </si>
  <si>
    <t>Juego de llaves españolas pulido espejo métricas, 5 piezas en rack</t>
  </si>
  <si>
    <t>Torq A1ED 1/2" 0-140ft-lb</t>
  </si>
  <si>
    <t>Torquímetro de aguja una escala dual cuadro de 1/2", 0-140 ft-lb</t>
  </si>
  <si>
    <t>Jgo dest bim comb 13pz blis</t>
  </si>
  <si>
    <t>Juego de destornilladores con mango bimaterial combinados, 13 piezas en blíster</t>
  </si>
  <si>
    <t>Jgo dest bim comb 36pz rack</t>
  </si>
  <si>
    <t>Juego de destornilladores con mango bimaterial combinados, 36 piezas en rack</t>
  </si>
  <si>
    <t>Jgo dest bim comb 7pz blis</t>
  </si>
  <si>
    <t>Juego de destornilladores con mango bimaterial combinados, 7 piezas  en blíster</t>
  </si>
  <si>
    <t>Jgo dest bim comb 5pz est</t>
  </si>
  <si>
    <t>Juego de destornilladores con mango bimaterial combinados, 5 piezas en estuche</t>
  </si>
  <si>
    <t>Dest bimat ph redon #0x4"</t>
  </si>
  <si>
    <t>Destornillador con mango bimaterial, punta Phillips barra redonda #0 x 4"</t>
  </si>
  <si>
    <t>Dest bimat ph redon #0x6"</t>
  </si>
  <si>
    <t>Destornillador con mango bimaterial, punta Phillips barra redonda #0 x 6"</t>
  </si>
  <si>
    <t>Destornillador con mango bimaterial, punta Phillips mini #0 x 2-1/2"</t>
  </si>
  <si>
    <t>Dest bimat ph redon #1x4"</t>
  </si>
  <si>
    <t>Destornillador con mango bimaterial, punta Phillips barra redonda #1 x 4"</t>
  </si>
  <si>
    <t>Dest bimat ph redon #1x6"</t>
  </si>
  <si>
    <t>Destornillador con mango bimaterial, punta Phillips barra redonda #1 x 6"</t>
  </si>
  <si>
    <t>Dest bim Tplan 1/4x1-1/2</t>
  </si>
  <si>
    <t>Dest bim Tph #2x1-3/8"</t>
  </si>
  <si>
    <t>Jgo dest bim comb 2pz blis</t>
  </si>
  <si>
    <t>Juego de destornilladores con mango bimaterial combinados, 2 piezas en blíster</t>
  </si>
  <si>
    <t>Jgo dest bim comb 4pz blis</t>
  </si>
  <si>
    <t>Juego de destornilladores con mango bimaterial combinados, 4 piezas en blíster</t>
  </si>
  <si>
    <t>Jgo dest bim comb 6pz blis</t>
  </si>
  <si>
    <t>Juego de destornilladores con mango bimaterial combinados, 6 piezas en blíster</t>
  </si>
  <si>
    <t>Dest bimat ph #2x1/5"</t>
  </si>
  <si>
    <t>Destornillador con mango bimaterial, punta Phillips #2 x 1-1/5"</t>
  </si>
  <si>
    <t>Jgo dest bim comb 8pz blis</t>
  </si>
  <si>
    <t>Juego de destornilladores con mango bimaterial combinados, 8 piezas en blíster</t>
  </si>
  <si>
    <t>Jgo dest azul comb 5pz est</t>
  </si>
  <si>
    <t>Juego de destornilladores con mango azul combinados, 5 piezas en estuche</t>
  </si>
  <si>
    <t>Jgo dest azul comb 10pz est</t>
  </si>
  <si>
    <t>Juego de destornilladores con mango azul combinados, 10 piezas en estuche</t>
  </si>
  <si>
    <t>Dest azul cab redon 1/8x3"</t>
  </si>
  <si>
    <t>Destornillador con mango azul, punta cabinet barra redonda 1/8" x 3"</t>
  </si>
  <si>
    <t>Dest azul Mcab red 1/8x2-1/2"</t>
  </si>
  <si>
    <t>Destornillador con mango azul, tipo miniatura punta cabinet 1/8" x 2-1/2"</t>
  </si>
  <si>
    <t>Dest azul cab redon 3/16x4"</t>
  </si>
  <si>
    <t>Destornillador con mango azul, punta cabinet barra redonda 3/16" x 4"</t>
  </si>
  <si>
    <t>Dest azul cab redon 1/8x6"</t>
  </si>
  <si>
    <t>Destornillador con mango azul, punta cabinet barra redonda 1/8" x 6"</t>
  </si>
  <si>
    <t>Dest azul cab redon 1/8x8"</t>
  </si>
  <si>
    <t>Destornillador con mango azul, punta cabinet barra redonda 1/8" x 8"</t>
  </si>
  <si>
    <t>Dest azul cab redon 1/4x10"</t>
  </si>
  <si>
    <t>Destornillador con mango azul, punta cabinet barra redonda 1/4" x 10"</t>
  </si>
  <si>
    <t>Dest azul cab redon 1/8x4"</t>
  </si>
  <si>
    <t>Destornillador con mango azul, punta cabinet barra redonda 1/8" x 4"</t>
  </si>
  <si>
    <t>Dest azul cab redon 3/16x6"</t>
  </si>
  <si>
    <t>Destornillador con mango azul, punta cabinet barra redonda 3/16" x 6"</t>
  </si>
  <si>
    <t>Dest azul cab redon 3/16x8"</t>
  </si>
  <si>
    <t>Destornillador con mango azul, punta cabinet barra redonda 3/16" x 8"</t>
  </si>
  <si>
    <t>Dest azul cab redon 1/4x12"</t>
  </si>
  <si>
    <t>Destornillador con mango azul, punta cabinet barra redonda 1/4" x 12"</t>
  </si>
  <si>
    <t>Dest azul ph redon #0x4"</t>
  </si>
  <si>
    <t>Destornillador con mango azul, punta Phillips barra redonda #0 x 4"</t>
  </si>
  <si>
    <t>Dest azul ph redon #0x6"</t>
  </si>
  <si>
    <t>Destornillador con mango azul, punta Phillips barra redonda #0 x 6"</t>
  </si>
  <si>
    <t>Dest azul Mph red #0x2-1/2"</t>
  </si>
  <si>
    <t>Destornillador con mango azul, tipo miniatura punta Phillips #0 x 2-1/2"</t>
  </si>
  <si>
    <t>Dest azul ph redon #1x3"</t>
  </si>
  <si>
    <t>Destornillador con mango azul, punta Phillips barra redonda #1 x 3"</t>
  </si>
  <si>
    <t>Dest azul ph redon #1x8"</t>
  </si>
  <si>
    <t>Destornillador con mango azul, punta Phillips barra redonda #1 x 8"</t>
  </si>
  <si>
    <t>Dest azul ph redon #2x4"</t>
  </si>
  <si>
    <t>Destornillador con mango azul, punta Phillips barra redonda #2 x 4"</t>
  </si>
  <si>
    <t>Dest azul ph redon #3x6"</t>
  </si>
  <si>
    <t>Destornillador con mango azul, punta Phillips barra redonda #3 x 6"</t>
  </si>
  <si>
    <t>Dest azul ph redon #1x4"</t>
  </si>
  <si>
    <t>Destornillador con mango azul, punta Phillips barra redonda #1 x 4"</t>
  </si>
  <si>
    <t>Dest azul ph redon #2x8"</t>
  </si>
  <si>
    <t>Destornillador con mango azul, punta Phillips barra redonda #2 x 8"</t>
  </si>
  <si>
    <t>Dest azul ph redon #1x6"</t>
  </si>
  <si>
    <t>Destornillador con mango azul, punta Phillips barra redonda #1 x 6"</t>
  </si>
  <si>
    <t>Dest azul ph redon #1x10"</t>
  </si>
  <si>
    <t>Destornillador con mango azul, punta Phillips barra redonda #1 x 10"</t>
  </si>
  <si>
    <t>Dest azul ph redon #2x6"</t>
  </si>
  <si>
    <t>Destornillador con mango azul, punta Phillips barra redonda #2 x 6"</t>
  </si>
  <si>
    <t>Dest azul Tplan red 1/4x1-1/2"</t>
  </si>
  <si>
    <t>Dest azul ph redon #2x12</t>
  </si>
  <si>
    <t>Destornillador con mango azul, punta Phillips barra redonda #2 x 12"</t>
  </si>
  <si>
    <t>Dest azul ph redon #4x8</t>
  </si>
  <si>
    <t>Destornillador con mango azul, punta Phillips barra redonda #4 x 8"</t>
  </si>
  <si>
    <t>Dest azul Tph red #2x1-3/8"</t>
  </si>
  <si>
    <t>Destornillador con mango azul, tipo trompo punta Phillips #2 x 1-3/8"</t>
  </si>
  <si>
    <t>Dest azul ph redon #0x8</t>
  </si>
  <si>
    <t>Destornillador con mango azul, punta Phillips barra redonda #0 x 8"</t>
  </si>
  <si>
    <t>Jgo dest azul comb 6pz est</t>
  </si>
  <si>
    <t>Juego de destornilladores con mango azul combinados, 6 piezas en estuche</t>
  </si>
  <si>
    <t>Juego de destornilladores con mango azul, en pulgadas, 6 piezas en estuche</t>
  </si>
  <si>
    <t>Dest azul caj redon 3/16x3"</t>
  </si>
  <si>
    <t>Dest azul caj redon 1/4x3"</t>
  </si>
  <si>
    <t>Dest azul caj redon 5/16x3"</t>
  </si>
  <si>
    <t>Dest azul caj redon 3/8x3"</t>
  </si>
  <si>
    <t>Dest azul caj redon 7/16x3"</t>
  </si>
  <si>
    <t>Dest azul caj redon 1/2x3"</t>
  </si>
  <si>
    <t>Jgo dest amar glp comb 8pz est</t>
  </si>
  <si>
    <t>Juego de destornilladores con mango amarillo de golpe combinados, 8 piezas en estuche</t>
  </si>
  <si>
    <t>Dest amar glp plana cua 3/16x3</t>
  </si>
  <si>
    <t>Destornillador con mango amarillo de golpe, punta plana barra cuadrada 3/16" x 3"</t>
  </si>
  <si>
    <t>Dest amar glp plana cua 1/4x4"</t>
  </si>
  <si>
    <t>Destornillador con mango amarillo de golpe, punta plana barra cuadrada 1/4" x 4"</t>
  </si>
  <si>
    <t>Dest amar glp plana cua 5/16x8</t>
  </si>
  <si>
    <t>Destornillador con mango amarillo de golpe, punta plana barra cuadrada 5/16" x 8"</t>
  </si>
  <si>
    <t>Dest amar glp plana cua 1/4x6"</t>
  </si>
  <si>
    <t>Destornillador con mango amarillo de golpe, punta plana barra cuadrada 1/4" x 6"</t>
  </si>
  <si>
    <t>Dest amar glp ph cua #1x3"</t>
  </si>
  <si>
    <t>Destornillador con mango amarillo de golpe, punta Phillips barra cuadrada #1 x 3"</t>
  </si>
  <si>
    <t>Dest amar glp ph cua #2x4"</t>
  </si>
  <si>
    <t>Destornillador con mango amarillo de golpe, punta Phillips barra cuadrada #2 x 4"</t>
  </si>
  <si>
    <t>Dest amar glp ph cua #2x6"</t>
  </si>
  <si>
    <t>Destornillador con mango amarillo de golpe, punta Phillips barra cuadrada #2 x 6"</t>
  </si>
  <si>
    <t>Dest amar glp ph cua #3x8"</t>
  </si>
  <si>
    <t>Destornillador con mango amarillo de golpe, punta Phillips barra cuadrada #3 x 8"</t>
  </si>
  <si>
    <t>Jgo dest amar comb 5pz est</t>
  </si>
  <si>
    <t>Juego de destornilladores con mango amarillo combinados, 5 piezas en estuche</t>
  </si>
  <si>
    <t>Jgo dest amar comb 8pz est</t>
  </si>
  <si>
    <t>Juego de destornilladores con mango amarillo combinados, 8 piezas en estuche</t>
  </si>
  <si>
    <t>Jgo dest amar comb 10pz est</t>
  </si>
  <si>
    <t>Juego de destornilladores con mango amarillo combinados, 10 piezas en estuche</t>
  </si>
  <si>
    <t>Jgo dest amar comb 6pz est</t>
  </si>
  <si>
    <t>Juego de destornilladores con mango amarillo combinados, 6 piezas en estuche</t>
  </si>
  <si>
    <t>Dest amar cab redon 1/8x3"</t>
  </si>
  <si>
    <t>Destornillador con mango amarillo, punta cabinet barra redonda 1/8" x 3"</t>
  </si>
  <si>
    <t>Dest amar mini plan 1/8x2-1/2"</t>
  </si>
  <si>
    <t>Destornillador con mango amarillo, mini punta plana barra redonda 1/8" x 2-1/2"</t>
  </si>
  <si>
    <t>Dest amar cab redon 3/16x4"</t>
  </si>
  <si>
    <t>Destornillador con mango amarillo, punta cabinet barra redonda 3/16" x 4"</t>
  </si>
  <si>
    <t>Dest amar cab redon 1/8x6"</t>
  </si>
  <si>
    <t>Destornillador con mango amarillo, punta cabinet barra redonda 1/8" x 6"</t>
  </si>
  <si>
    <t>Dest amar torx redon T10x4"</t>
  </si>
  <si>
    <t>Destornillador con mango amarillo, punta Torx barra redonda T10 x 4"</t>
  </si>
  <si>
    <t>Dest amar torx redon T15x4"</t>
  </si>
  <si>
    <t>Destornillador con mango amarillo, punta Torx barra redonda  T15 x 4"</t>
  </si>
  <si>
    <t>Dest amar cab redon 1/8x4"</t>
  </si>
  <si>
    <t>Destornillador con mango amarillo, punta cabinet barra redonda 1/8" x 4"</t>
  </si>
  <si>
    <t>Dest amar torx redon T20x4"</t>
  </si>
  <si>
    <t>Destornillador con mango amarillo, punta Torx barra redonda  T20 x 4"</t>
  </si>
  <si>
    <t>Dest amar torx redon T25x4"</t>
  </si>
  <si>
    <t>Destornillador con mango amarillo, punta Torx barra redonda  T25 x 4"</t>
  </si>
  <si>
    <t>Dest amar torx redon T27x4"</t>
  </si>
  <si>
    <t>Destornillador con mango amarillo, punta Torx barra redonda  T27 x 4"</t>
  </si>
  <si>
    <t>Dest amar torx redon T30x4"</t>
  </si>
  <si>
    <t>Destornillador con mango amarillo, punta Torx barra redonda  T30 x 4"</t>
  </si>
  <si>
    <t>Dest amar cab redon 3/16x6"</t>
  </si>
  <si>
    <t>Destornillador con mango amarillo, punta cabinet barra redonda 3/16" x 6"</t>
  </si>
  <si>
    <t>Dest amar ph redon #0x4"</t>
  </si>
  <si>
    <t>Destornillador con mango amarillo, punta Phillips barra redonda #0 x 4"</t>
  </si>
  <si>
    <t>Dest amar ph redon #0x6"</t>
  </si>
  <si>
    <t>Destornillador con mango amarillo, punta Phillips barra redonda #0 x 6"</t>
  </si>
  <si>
    <t>Dest amar mini ph #0x2-1/2"</t>
  </si>
  <si>
    <t>Destornillador con mango amarillo, mini punta Phillips barra redonda #0 x 2-1/2"</t>
  </si>
  <si>
    <t>Dest amar ph redon #1x3"</t>
  </si>
  <si>
    <t>Destornillador con mango amarillo, punta Phillips barra redonda #1 x 3"</t>
  </si>
  <si>
    <t>Dest amar ph redon #2x4"</t>
  </si>
  <si>
    <t>Destornillador con mango amarillo, punta Phillips barra redonda #2 x 4"</t>
  </si>
  <si>
    <t>Dest amar ph redon #3x6"</t>
  </si>
  <si>
    <t>Destornillador con mango amarillo, punta Phillips barra redonda #3 x 6"</t>
  </si>
  <si>
    <t>Dest amar ph redon #1x4"</t>
  </si>
  <si>
    <t>Destornillador con mango amarillo, punta Phillips barra redonda #1 x 4"</t>
  </si>
  <si>
    <t>Dest amar ph redon #2x8"</t>
  </si>
  <si>
    <t>Destornillador con mango amarillo, punta Phillips barra redonda #2 x 8"</t>
  </si>
  <si>
    <t>Dest amar ph redon #1x6"</t>
  </si>
  <si>
    <t>Destornillador con mango amarillo, punta Phillips barra redonda #1 x 6"</t>
  </si>
  <si>
    <t>Dest amar ph redon #2x6"</t>
  </si>
  <si>
    <t>Destornillador con mango amarillo, punta Phillips barra redonda #2 x 6"</t>
  </si>
  <si>
    <t>Dest amar Tplan 1/4x1-1/2"</t>
  </si>
  <si>
    <t>Dest amar Tph #2x1-3/8"</t>
  </si>
  <si>
    <t>Dest amar caj redon 1/4x3"</t>
  </si>
  <si>
    <t>Dest amar caj redon 5/16x3"</t>
  </si>
  <si>
    <t>Dest amar caj redon 3/8x3"</t>
  </si>
  <si>
    <t>Dest amar caj redon 7/16x3"</t>
  </si>
  <si>
    <t>Dest amar caj redon 1/2x3"</t>
  </si>
  <si>
    <t>Dest ngo ph redon #2x4"</t>
  </si>
  <si>
    <t>Destornillador con mango negro, punta Phillips barra redonda #2 x 4"</t>
  </si>
  <si>
    <t>Jgo dest ngo comb 10pz blis</t>
  </si>
  <si>
    <t>Juego de destornilladores con mango negro combinados, 10 piezas en blíster</t>
  </si>
  <si>
    <t>Destornillador con mango negro, punta cabinet barra redonda 1/8" x 2-1/2"</t>
  </si>
  <si>
    <t>Dest ngo cab redon 3/16x3"</t>
  </si>
  <si>
    <t>Destornillador con mango negro, punta cabinet barra redonda 3/16" x 3"</t>
  </si>
  <si>
    <t>Dest ngo cab redon 1/8x4"</t>
  </si>
  <si>
    <t>Destornillador con mango negro, punta cabinet barra redonda 1/8" x 4"</t>
  </si>
  <si>
    <t>Dest ngo cab redon 3/16x6"</t>
  </si>
  <si>
    <t>Destornillador con mango negro, punta cabinet barra redonda 3/16" x 6"</t>
  </si>
  <si>
    <t>Dest ngo ph redon #1x3"</t>
  </si>
  <si>
    <t>Destornillador con mango negro, punta Phillips barra redonda #1 x 3"</t>
  </si>
  <si>
    <t>Dest ngo Tph red #2x1-3/8"</t>
  </si>
  <si>
    <t>Dest ngo ph redon #0x2-1/2"</t>
  </si>
  <si>
    <t>Destornillador con mango negro, punta Phillips barra redonda #0 x 2-1/2"</t>
  </si>
  <si>
    <t>Dest ngo ph redon #1x8"</t>
  </si>
  <si>
    <t>Destornillador con mango negro, punta Phillips barra redonda #1 x 8"</t>
  </si>
  <si>
    <t>Dest ngo ph redon #3x6"</t>
  </si>
  <si>
    <t>Destornillador con mango negro, punta Phillips barra redonda #3 x 6"</t>
  </si>
  <si>
    <t>Dest ngo ph redon #2x8"</t>
  </si>
  <si>
    <t>Destornillador con mango negro, punta Phillips barra redonda #2 x 8"</t>
  </si>
  <si>
    <t>Jgo dest ngo comb 6pz blis</t>
  </si>
  <si>
    <t>Juego de destornilladores con mango negro combinados, 6 piezas en blíster</t>
  </si>
  <si>
    <t>Jgo dest ngo comb 2pz blis</t>
  </si>
  <si>
    <t>Juego de destornilladores con mango negro combinados, 2 piezas en blíster</t>
  </si>
  <si>
    <t>Jgo dest PVC comb 2pz blis</t>
  </si>
  <si>
    <t>Juego de destornilladores con mango de PVC combinados, 2 piezas en blíster</t>
  </si>
  <si>
    <t>Jgo dest PVC comb T 2pz blis</t>
  </si>
  <si>
    <t>Juego de destornilladores con mango de PVC combinados tipo trompo, 2 piezas en blíster</t>
  </si>
  <si>
    <t>Dest PVC plana redon 3/16X4"</t>
  </si>
  <si>
    <t>Destornillador con mango de PVC, punta plana barra redonda 3/16" x 4"</t>
  </si>
  <si>
    <t>Dest PVC plana redon 3/16X6"</t>
  </si>
  <si>
    <t>Destornillador con mango de PVC, punta plana barra redonda 3/16" x 6"</t>
  </si>
  <si>
    <t>Dest PVC plana redon 1/4X4"</t>
  </si>
  <si>
    <t>Destornillador con mango de PVC, punta plana barra redonda 1/4" x 4"</t>
  </si>
  <si>
    <t>Dest PVC plana redon 1/4X6"</t>
  </si>
  <si>
    <t>Destornillador con mango de PVC, punta plana barra redonda 1/4" x 6"</t>
  </si>
  <si>
    <t>Dest PVC plana redon 1/4X8"</t>
  </si>
  <si>
    <t>Destornillador con mango de PVC, punta plana barra redonda 1/4" x 8"</t>
  </si>
  <si>
    <t>Destornillador con mango de PVC, punta plana barra redonda 5/16" x 6"</t>
  </si>
  <si>
    <t>Dest PVC ph redon #1X3"</t>
  </si>
  <si>
    <t>Destornillador con mango de PVC, punta Phillips barra redonda #1 x 3"</t>
  </si>
  <si>
    <t>Dest PVC ph redon #1X4"</t>
  </si>
  <si>
    <t>Destornillador con mango de PVC, punta Phillips barra redonda #1 x 4"</t>
  </si>
  <si>
    <t>Dest PVC ph redon #1X6"</t>
  </si>
  <si>
    <t>Destornillador con mango de PVC, punta Phillips barra redonda #1 x 6"</t>
  </si>
  <si>
    <t>Dest PVC ph redon #2X4"</t>
  </si>
  <si>
    <t>Destornillador con mango de PVC, punta Phillips barra redonda #2 x 4"</t>
  </si>
  <si>
    <t>Dest PVC ph redon #2X6"</t>
  </si>
  <si>
    <t>Destornillador con mango de PVC, punta Phillips barra redonda #2 x 6"</t>
  </si>
  <si>
    <t>Dest PVC ph redon #2X8"</t>
  </si>
  <si>
    <t>Destornillador con mango de PVC, punta Phillips barra redonda #2 x 8"</t>
  </si>
  <si>
    <t>Dest PVC ph redon #3X6"</t>
  </si>
  <si>
    <t>Destornillador con mango de PVC, punta Phillips barra redonda #3 x 6"</t>
  </si>
  <si>
    <t>Jgo dest PVC comb 4pz blis</t>
  </si>
  <si>
    <t>Juego de destornilladores con mango de PVC combinados, 4 piezas en blíster</t>
  </si>
  <si>
    <t>Jgo dest PVC comb 6pz blis</t>
  </si>
  <si>
    <t>Juego de destornilladores con mango de PVC combinados, 6 piezas en blíster</t>
  </si>
  <si>
    <t>Juego de destornillador de golpe con puntas intercambiables, 8 piezas en caja plastica</t>
  </si>
  <si>
    <t>Juego de puntas y accesorios hexágono de 1/4", 53 piezas en caja plástica</t>
  </si>
  <si>
    <t>Juego de puntas y accesorios hexágono de 1/4", 101 piezas en caja plástica</t>
  </si>
  <si>
    <t>Juego de puntas y accesorios hexágono de 1/4", 26 piezas en blíster</t>
  </si>
  <si>
    <t>Juego de puntas y accesorios hexágono de 1/4", 53 piezas en blíster</t>
  </si>
  <si>
    <t>Juego de puntas y accesorios hexágono de 1/4", 7 piezas en blíster</t>
  </si>
  <si>
    <t>Juego de puntas y accesorios hexágono de 1/4", 52 piezas en blíster</t>
  </si>
  <si>
    <t>Juego de puntas y accesorios hexágono de 1/4", 29 piezas en blíster</t>
  </si>
  <si>
    <t>Juego de puntas y accesorios hexágono de 1/4", 56 piezas en blíster</t>
  </si>
  <si>
    <t>Dest azul mag hex int 1/4"</t>
  </si>
  <si>
    <t>Destornillador con mango azul, mágnetico para puntas hexágono intercambiables de 1/4"</t>
  </si>
  <si>
    <t>Juego de destornilladores de precisión para joyero combinados, 6 piezas en caja plástica</t>
  </si>
  <si>
    <t>Juego de destornilladores de precisión combinados, 6 piezas en caja plástica</t>
  </si>
  <si>
    <t>Juego de destornilladores de precisión combinados, 11 piezas en caja plástica</t>
  </si>
  <si>
    <t>Juego de llaves hexagonales tipo "L", combinadas, 25 piezas en rack</t>
  </si>
  <si>
    <t>Juego de llaves hexagonales tipo "L", combinadas, 30 piezas en rack</t>
  </si>
  <si>
    <t>Juego de llaves hexagonales tipo "L" punta de bola, en pulgadas, 7 piezas en rack</t>
  </si>
  <si>
    <t>Juego de llaves hexagonales tipo "L" punta de bola, métricas, 7 piezas en rack</t>
  </si>
  <si>
    <t>Juego de llaves extra largas hexagonales tipo "L", en pulgadas, 9 piezas en rack</t>
  </si>
  <si>
    <t>Juego de llaves extra largas hexagonales tipo "L", métricas, 9 piezas en rack</t>
  </si>
  <si>
    <t>Juego de llaves hexagonales tipo "L", en pulgadas, 10 piezas en rack</t>
  </si>
  <si>
    <t>Juego de llaves hexagonales tipo "L", métricas, 10 piezas en rack</t>
  </si>
  <si>
    <t>Juego de llaves hexagonales tipo "L", en pulgadas, 13 piezas en rack</t>
  </si>
  <si>
    <t>Juego de llaves hexagonales tipo "L", métricas, 13 piezas en rack</t>
  </si>
  <si>
    <t>Juego de llaves hexagonales tipo "L", en pulgadas, 7 piezas en rack</t>
  </si>
  <si>
    <t>Juego de llaves hexagonales tipo "L", métricas, 7 piezas en rack</t>
  </si>
  <si>
    <t>Juego de llaves hexagonales tipo "L", Torx, 9 piezas en rack</t>
  </si>
  <si>
    <t>Juego de llaves hexagonales tipo "L", Torx, largas, 7 piezas en rack</t>
  </si>
  <si>
    <t>Juego de llaves hexagonales tipo "L", métricas, 10 piezas en argolla</t>
  </si>
  <si>
    <t>Juego de llaves hexagonales tipo "L", en pulgadas, 10 piezas en argolla</t>
  </si>
  <si>
    <t>Juego de llaves hexagonales tipo navajas métricas 1.3 a 6 mm estuche metálico, 9 pz</t>
  </si>
  <si>
    <t>Juego de llaves torx tipo navaja estuche metálico, 8 piezas en blíster</t>
  </si>
  <si>
    <t>Juego de llaves torx tipo navaja estuche metálico, 7 piezas en blíster</t>
  </si>
  <si>
    <t>Juego de llaves hexagonales tipo navaja en pulgadas estuche bimaterial, 8 pz</t>
  </si>
  <si>
    <t>Juego de llaves hexagonales tipo navaja métricas estuche bimaterial, 8 pz</t>
  </si>
  <si>
    <t>Juego de llaves hexagonales torx tipo navaja, 8 piezas en rack</t>
  </si>
  <si>
    <t>Juego de llaves hexagonales torx tipo navaja estuche bimaterial, 8 piezas en blíster</t>
  </si>
  <si>
    <t>Juego combinado de puntas phillips y planas de 2" hexágono de 1/4", 5 piezas en blíster</t>
  </si>
  <si>
    <t>Juego combinado de puntas hexágono de 1/4", 9 piezas en blíster</t>
  </si>
  <si>
    <t>Juego combinado de puntas extra largas hexágono de 1/4", 9 piezas en blíster</t>
  </si>
  <si>
    <t>Juego combinado de puntas hexágono de 1/4", 100 piezas en caja plástica</t>
  </si>
  <si>
    <t>Juego combinado de puntas hexágono de 1/4" con adaptador magnético, 33 piezas en blíster</t>
  </si>
  <si>
    <t>Juego combinado de puntas hexágono de 1/4", 99 piezas en caja plástica</t>
  </si>
  <si>
    <t>Juego combinado de puntas phillips y planas de 1" hexágono de 1/4", 5 piezas en blíster</t>
  </si>
  <si>
    <t>Juego de puntas Torx hexágono de 3/8", 15 piezas en blíster</t>
  </si>
  <si>
    <t>Juego combinado de puntas hexágono de 1/4", 20 piezas en blíster</t>
  </si>
  <si>
    <t>Juego combinado de puntas hexágono de 1/4" con adaptador magnético, 26 piezas en blíster</t>
  </si>
  <si>
    <t>Juego de puntas Torx hexágono de 1/4" con adaptador, 7 piezas en blíster</t>
  </si>
  <si>
    <t>Juego de puntas torx de seguridad hexágono de 1/4", 9 piezas en blíster</t>
  </si>
  <si>
    <t>MARN2</t>
  </si>
  <si>
    <t>Marro nevada cto mad 2lb</t>
  </si>
  <si>
    <t>Marro tipo nevada con mango corto de madera de 12", 2 lb</t>
  </si>
  <si>
    <t>MARN3</t>
  </si>
  <si>
    <t>Marro nevada cto mad 3lb</t>
  </si>
  <si>
    <t>Marro tipo nevada con mango corto de madera de 12", 3 lb</t>
  </si>
  <si>
    <t>MARN4</t>
  </si>
  <si>
    <t>Marro nevada cto mad 4lb</t>
  </si>
  <si>
    <t>Marro tipo nevada con mango corto de madera de 12", 4 lb</t>
  </si>
  <si>
    <t>Torres para automóvil de acero, 3 ton, 2 piezas</t>
  </si>
  <si>
    <t>Torres para automóvil de acero, 6 ton, 2 piezas</t>
  </si>
  <si>
    <t>Lijadora de banda 3" x 21" 950 W 120 V</t>
  </si>
  <si>
    <t>NCN06C</t>
  </si>
  <si>
    <t>Cepillo estaciona 12" 2-1/2HP</t>
  </si>
  <si>
    <t>Hidrolavadora eléctrica 1750 W 127 V 2200 PSI, 6 Lt por minuto</t>
  </si>
  <si>
    <t>Taladro neumático 1/2" 1,800 RPM reversible</t>
  </si>
  <si>
    <t>Manguera para jardín contractor en rollo 1/2" x  50 m</t>
  </si>
  <si>
    <t>Manguera para jardín lisa con conector plástico 2 capas 1/2", 6 m</t>
  </si>
  <si>
    <t>Manguera para jardín lisa con conector plástico 2 capas 1/2", 10 m</t>
  </si>
  <si>
    <t>Manguera para jardín lisa con conector plástico 2 capas 1/2", 15 m</t>
  </si>
  <si>
    <t>Manguera para jardín plana con pistola para riego 2 capas 3/4", 15 m</t>
  </si>
  <si>
    <t>Manguera para jardín lisa con pistola para riego 2 capas 1/2", 10 m</t>
  </si>
  <si>
    <t>Silicon ngo 280ml</t>
  </si>
  <si>
    <t>Silicon bño-cocin bco 280ml</t>
  </si>
  <si>
    <t>Sellador acrilico bco 280ml</t>
  </si>
  <si>
    <t>Botas plast jardineras mx#27</t>
  </si>
  <si>
    <t>Lamp noche oso 4W</t>
  </si>
  <si>
    <t>Lámpara decorativa de noche, oso 4 W</t>
  </si>
  <si>
    <t>Lamp noche LED barco 0.2W</t>
  </si>
  <si>
    <t>Lamp noche LED RGB 0.2W</t>
  </si>
  <si>
    <t>Lámpara decorativa de noche LED, RGB 0.2 W</t>
  </si>
  <si>
    <t>Lámpara de LED tipo PAR30, 12 W luz cálida</t>
  </si>
  <si>
    <t>Lámpara de LED tipo PAR38, 20 W luz cálida</t>
  </si>
  <si>
    <t>Lámpara de LED para taller recargable de 300 lm</t>
  </si>
  <si>
    <t>Lámpara de LED para taller a batería de 200 lm</t>
  </si>
  <si>
    <t>Linterna LED plegab reca 300lm</t>
  </si>
  <si>
    <t>Linterna de LED para taller plegable recargable 300 lm</t>
  </si>
  <si>
    <t>Linterna LED telesc reca 300lm</t>
  </si>
  <si>
    <t>Linterna de LED telescópica recargable 300 lm</t>
  </si>
  <si>
    <t>Linterna p/bici rec 180lm</t>
  </si>
  <si>
    <t>Linterna para bicicleta  recargable de 180 lm</t>
  </si>
  <si>
    <t>Linterna LED p/cab recar 200lm</t>
  </si>
  <si>
    <t>Linterna LED p/cab bat 120lm</t>
  </si>
  <si>
    <t>Linterna LED p/cab bat 160lm</t>
  </si>
  <si>
    <t>Linterna de LED cuerpo de aluminio a baterías de 80 lm</t>
  </si>
  <si>
    <t>Linterna ultradelg 3AAA 150lm</t>
  </si>
  <si>
    <t>Lumi LED sobre cuad 12W luz fr</t>
  </si>
  <si>
    <t>Lumi LED sobre cuad 6W luz fr</t>
  </si>
  <si>
    <t>Lumi LED sobre redon 6W luz fr</t>
  </si>
  <si>
    <t>Lámpara de LED para clóset 3 pilas "AAA" de 30 lm, 2 piezas</t>
  </si>
  <si>
    <t>Lámpara de LED para emergencia recargable de 600 lm</t>
  </si>
  <si>
    <t>Lámpara de LED para emergencia recargable de 180 lm</t>
  </si>
  <si>
    <t>Lámpara de LED para emergencia recargable de 320 lm</t>
  </si>
  <si>
    <t>Lámpara de LED para emergencia recargable de 480 lm</t>
  </si>
  <si>
    <t>Lámpara de LED comercial para emergencia recargable de 200 lm</t>
  </si>
  <si>
    <t>LSC</t>
  </si>
  <si>
    <t>Luminario de LED solar con sensor de 500 lm</t>
  </si>
  <si>
    <t>LS4C</t>
  </si>
  <si>
    <t>Luminario de LED solar con sensor de 400 lm</t>
  </si>
  <si>
    <t>LS4B</t>
  </si>
  <si>
    <t>LS3A</t>
  </si>
  <si>
    <t>Luminario de LED solar con sensor de 160 lm</t>
  </si>
  <si>
    <t>Reflector LED recarg 12W1200lm</t>
  </si>
  <si>
    <t>Reflector LED SMD tel 20W1900l</t>
  </si>
  <si>
    <t>Reflector de LED SMD delgado con soporte telescópico 20 W de 1,900 lm</t>
  </si>
  <si>
    <t>Reflector LED SMD 10W 1000lm</t>
  </si>
  <si>
    <t>Reflector de LED SMD delgado 10 W de 1,000 lm</t>
  </si>
  <si>
    <t>Reflector LED SMD 100W 11000lm</t>
  </si>
  <si>
    <t>Reflector de LED SMD delgado 100 W de 11,000 lm</t>
  </si>
  <si>
    <t>Reflector LED SMD 150W 16500lm</t>
  </si>
  <si>
    <t>Reflector de LED SMD delgado 150 W de 16,500 lm</t>
  </si>
  <si>
    <t>Reflector LED SMD 20W 2000lm</t>
  </si>
  <si>
    <t>Reflector de LED SMD delgado 20 W de 2,000 lm</t>
  </si>
  <si>
    <t>Reflector LED SMD 200W 22000lm</t>
  </si>
  <si>
    <t>Reflector de LED SMD delgado 200 W de 22,000 lm</t>
  </si>
  <si>
    <t>Reflector LED SMD 30W 3000lm</t>
  </si>
  <si>
    <t>Reflector de LED SMD delgado 30 W de 3,000 lm</t>
  </si>
  <si>
    <t>Reflector LED SMD 50W 5000lm</t>
  </si>
  <si>
    <t>Reflector de LED SMD delgado 50 W de 5,000 lm</t>
  </si>
  <si>
    <t>Reflector de LED SMD delgado con sensor 30 W de 2,400 lm</t>
  </si>
  <si>
    <t>Reflector de LED SMD delgado con sensor 50 W de 4,000 lm</t>
  </si>
  <si>
    <t>Interruptor tim1/1 premium bco</t>
  </si>
  <si>
    <t>Interruptor para timbre 1/1, línea Premium, color blanco</t>
  </si>
  <si>
    <t>Interruptor tim1/1 premium ngo</t>
  </si>
  <si>
    <t>Interruptor para timbre 1/1, línea Premium, color negro</t>
  </si>
  <si>
    <t>Placa 1 Interruptor 1/2, 3 vias, línea Premium, color blanco</t>
  </si>
  <si>
    <t>Placa 1 Interruptor 1/2, 3 vias, línea Premium, color negro</t>
  </si>
  <si>
    <t>COP12</t>
  </si>
  <si>
    <t>Conector cople para tubo conduit pared delgada 1/2"</t>
  </si>
  <si>
    <t>COP34</t>
  </si>
  <si>
    <t>Conector cople para tubo conduit pared delgada 3/4"</t>
  </si>
  <si>
    <t>COP1</t>
  </si>
  <si>
    <t>Conector cople para tubo conduit pared delgada 1"</t>
  </si>
  <si>
    <t>CTF12C</t>
  </si>
  <si>
    <t>CTF34C</t>
  </si>
  <si>
    <t>CTF1C</t>
  </si>
  <si>
    <t>CLT12C</t>
  </si>
  <si>
    <t>Conector cvo liq tight 1/2"</t>
  </si>
  <si>
    <t>Conector curvo para tubo liquid tight 1/2"</t>
  </si>
  <si>
    <t>CLT34C</t>
  </si>
  <si>
    <t>Conector cvo liq tight 3/4"</t>
  </si>
  <si>
    <t>Conector curvo para tubo liquid tight 3/4"</t>
  </si>
  <si>
    <t>CLT1C</t>
  </si>
  <si>
    <t>Conector cvo liq tight 1"</t>
  </si>
  <si>
    <t>Conector curvo para tubo liquid tight 1"</t>
  </si>
  <si>
    <t>CTF12R</t>
  </si>
  <si>
    <t>CTF34R</t>
  </si>
  <si>
    <t>CTF1R</t>
  </si>
  <si>
    <t>CLT12R</t>
  </si>
  <si>
    <t>CLT34R</t>
  </si>
  <si>
    <t>CLT1R</t>
  </si>
  <si>
    <t>Conector rect liq tight 1"</t>
  </si>
  <si>
    <t>Conector recto para tubo liquid tight 1"</t>
  </si>
  <si>
    <t>CCAB12</t>
  </si>
  <si>
    <t>Conector recto para cable 1/2"</t>
  </si>
  <si>
    <t>CCAB34</t>
  </si>
  <si>
    <t>Conector recto para cable 3/4"</t>
  </si>
  <si>
    <t>CCAB1</t>
  </si>
  <si>
    <t>Conector recto para cable 1"</t>
  </si>
  <si>
    <t>CON12</t>
  </si>
  <si>
    <t>Conector para tubo conduit pared delgada 1/2"</t>
  </si>
  <si>
    <t>CON34</t>
  </si>
  <si>
    <t>Conector para tubo conduit pared delgada 3/4"</t>
  </si>
  <si>
    <t>CON1</t>
  </si>
  <si>
    <t>Conector para tubo conduit pared delgada 1"</t>
  </si>
  <si>
    <t>Calentador de agua 18 Lt, 900 W</t>
  </si>
  <si>
    <t>Calentador de agua 20 Lt, 1000 W</t>
  </si>
  <si>
    <t>PM12114</t>
  </si>
  <si>
    <t>Pija mult fosf 1-1/4x#12 100pz</t>
  </si>
  <si>
    <t>Pija multiusos fosfatizada 1-1/4" x #12, 100 piezas</t>
  </si>
  <si>
    <t>PM14112</t>
  </si>
  <si>
    <t>Pija mult fosf 1-1/2x#14 100pz</t>
  </si>
  <si>
    <t>Pija multiusos fosfatizada 1-1/2" x #14, 100 piezas</t>
  </si>
  <si>
    <t>PM14312</t>
  </si>
  <si>
    <t>Pija mult fosf 3-1/2x#14 100pz</t>
  </si>
  <si>
    <t>Pija multiusos fosfatizada 3-1/2" x #14, 100 piezas</t>
  </si>
  <si>
    <t>PM144</t>
  </si>
  <si>
    <t>Pija mult fosf 4"x#14 100pz</t>
  </si>
  <si>
    <t>Pija multiusos fosfatizada 4" x #14, 100 piezas</t>
  </si>
  <si>
    <t>PM8134</t>
  </si>
  <si>
    <t>Pija mult fosf 1-3/4"x#8 100pz</t>
  </si>
  <si>
    <t>Pija multiusos fosfatizada 1-3/4" x #8, 100 piezas</t>
  </si>
  <si>
    <t>USB64S</t>
  </si>
  <si>
    <t>Memoria USB de acrílico 64 GB</t>
  </si>
  <si>
    <t>USB64L</t>
  </si>
  <si>
    <t>Memoria USB tipo llave 64 GB</t>
  </si>
  <si>
    <t>6310D</t>
  </si>
  <si>
    <t>Torq dig 1/4" 24-240 in-lb</t>
  </si>
  <si>
    <t>Torquímetro digital cuadro de 1/4", 24-240 in-lb</t>
  </si>
  <si>
    <t>6320D</t>
  </si>
  <si>
    <t>Torq dig 3/8" 60-1200 in-lb</t>
  </si>
  <si>
    <t>Torquímetro digital cuadro de 3/8", 60-1200 in-lb</t>
  </si>
  <si>
    <t>6350D</t>
  </si>
  <si>
    <t>Torq dig 1/2" 150-3000 in-lb</t>
  </si>
  <si>
    <t>Torquímetro digital cuadro de 1/2", 150-3000 in-lb</t>
  </si>
  <si>
    <t>6360D</t>
  </si>
  <si>
    <t>Torq dig 3/4" 720-7200 in-lb</t>
  </si>
  <si>
    <t>Torquímetro digital cuadro de 3/4", 720-7200 in-lb</t>
  </si>
  <si>
    <t>BVU12</t>
  </si>
  <si>
    <t>BVU14</t>
  </si>
  <si>
    <t>BVU18</t>
  </si>
  <si>
    <t>BVU316</t>
  </si>
  <si>
    <t>Broca para vidrios y azulejos de acero con cabeza de carburo de tungsteno 3/16"</t>
  </si>
  <si>
    <t>BVU38</t>
  </si>
  <si>
    <t>BVU516</t>
  </si>
  <si>
    <t>Broca para vidrios y azulejos de acero con cabeza de carburo de tungsteno 5/16"</t>
  </si>
  <si>
    <t>JBVU4</t>
  </si>
  <si>
    <t>Juego de brocas para vidrios y azulejos, 4 piezas</t>
  </si>
  <si>
    <t>4749IX</t>
  </si>
  <si>
    <t>Matraca rev bimat qr 1/4"</t>
  </si>
  <si>
    <t>5249IX</t>
  </si>
  <si>
    <t>Matraca rev bimat qr 3/8"</t>
  </si>
  <si>
    <t>5449IX</t>
  </si>
  <si>
    <t>Matraca rev bimat qr 1/2"</t>
  </si>
  <si>
    <t>Jgo cajas pl bro pl ng19x10"15</t>
  </si>
  <si>
    <t>Juego de cajas portahta plástic con broches plásticos y charola ngo tapa rja 19"x10",15 pz</t>
  </si>
  <si>
    <t>Caja pl bro pl ng19x10"</t>
  </si>
  <si>
    <t>Caja portahta plástic con broches plásticos y charola ngo tapa rja 19"x10"</t>
  </si>
  <si>
    <t>Juego de llaves combinadas pulido espejo en pulgadas, 12 puntas, 26 pz en caja</t>
  </si>
  <si>
    <t>Juego de llaves combinadas pulido espejo en pulgadas, 12 puntas, 9 pz en estuche</t>
  </si>
  <si>
    <t>Juego de llaves combinadas pulido espejo en pulgadas, 12 puntas, 14 pz en estuche</t>
  </si>
  <si>
    <t>Juego de llaves combinadas pulido espejo en pulgadas, 6 puntas, 13 pz en estuche</t>
  </si>
  <si>
    <t>Juego de llaves combinadas pulido espejo en pulgadas, 12 puntas, 15 pz en estuche</t>
  </si>
  <si>
    <t>Juego de llaves combinadas pulido espejo en pulgadas, 12 puntas, 10 pz en estuche</t>
  </si>
  <si>
    <t>Juego de llaves combinadas pulido espejo en pulgadas, 12 puntas, 7 pz en estuche</t>
  </si>
  <si>
    <t>Juego de llaves combinadas pulido espejo en pulgadas, 12 puntas, 11 pz en rack</t>
  </si>
  <si>
    <t>Juego de llaves combinadas pulido espejo en pulgadas, 12 puntas, 8 pz en rack</t>
  </si>
  <si>
    <t>Juego de llaves combinadas pulido espejo en pulgadas, 12 puntas, 15 pz en tubo full color</t>
  </si>
  <si>
    <t>Juego de llaves combinadas pulido espejo en pulgadas, 12 puntas, 14 pz en tubo full color</t>
  </si>
  <si>
    <t>Juego de llaves combinadas pulido espejo métricas, 12 puntas, 15 piezas en tubo full color</t>
  </si>
  <si>
    <t>Dest CushG Tplan red 1/4x1-1/2</t>
  </si>
  <si>
    <t>Dest CushG ph redon #2x4-1/4"</t>
  </si>
  <si>
    <t>Jgo dest cushG comb 8pz cajC</t>
  </si>
  <si>
    <t>Juego de destornilladores con mango cushion grip, combinados, 8 piezas en caja de cartón</t>
  </si>
  <si>
    <t>Jgo dest ambar comb 6pz cajC</t>
  </si>
  <si>
    <t>Jgo dest ambar comb 8pz cajC</t>
  </si>
  <si>
    <t>Juego de destornilladores con mango ámbar combinados, 8 piezas en caja de cartón</t>
  </si>
  <si>
    <t>Jgo dest ambar comb 10pz cajC</t>
  </si>
  <si>
    <t>Juego de destornilladores con mango ámbar combinados, 10 piezas en caja de cartón</t>
  </si>
  <si>
    <t>Jgo dest ambar col caj6pz est</t>
  </si>
  <si>
    <t>Jgo dest ambar col caj10pz est</t>
  </si>
  <si>
    <t>Jgo dest ambar mm caj 7pz est</t>
  </si>
  <si>
    <t>Jgo dest ambar mm caj 11pz est</t>
  </si>
  <si>
    <t>Dest rojo ph redon #2x8</t>
  </si>
  <si>
    <t>Dest rojo ph redon #3x6</t>
  </si>
  <si>
    <t>Dest Z acod cab 1/4x4"</t>
  </si>
  <si>
    <t>Jgo dest golpe pt int 8pz cajP</t>
  </si>
  <si>
    <t>Jgo dest ESD ph 4pz est</t>
  </si>
  <si>
    <t>Jgo dest ESD comb 6pz cajP</t>
  </si>
  <si>
    <t>Jgo dest ESD plana 6pz cajP</t>
  </si>
  <si>
    <t>Juego de llaves hexagonales torx tipo navaja, 8 piezas en blister</t>
  </si>
  <si>
    <t>Jgo dest ESD torx 6pz cajP</t>
  </si>
  <si>
    <t>Dest ESD torx T5x2-3/8"</t>
  </si>
  <si>
    <t>Jgo rep cel elect 117pz estM</t>
  </si>
  <si>
    <t>Llave hex T bola lga erg 5/64"</t>
  </si>
  <si>
    <t>Llave hex T bola lga erg 3/32"</t>
  </si>
  <si>
    <t>Llave hex T bola lga erg 7/64"</t>
  </si>
  <si>
    <t>Llave hex T bola lga erg 1/8"</t>
  </si>
  <si>
    <t>Llave hex T bola lga erg 9/64"</t>
  </si>
  <si>
    <t>Llave hex T bola lga erg 5/32"</t>
  </si>
  <si>
    <t>Llave hex T bola lga erg 3/16"</t>
  </si>
  <si>
    <t>Llave hex T bola lga erg 7/32"</t>
  </si>
  <si>
    <t>Llave hex T bola lga erg 1/4"</t>
  </si>
  <si>
    <t>Llave hex T bola lga erg 5/16"</t>
  </si>
  <si>
    <t>Llave hex T bola lga erg 3/8"</t>
  </si>
  <si>
    <t>Llave hex T bola lga erg 2mm</t>
  </si>
  <si>
    <t>Llave hex T bola lga erg 2.5mm</t>
  </si>
  <si>
    <t>Llave hex T bola lga erg 3mm</t>
  </si>
  <si>
    <t>Llave hex T bola lga erg 4mm</t>
  </si>
  <si>
    <t>Llave hex T bola lga erg 5mm</t>
  </si>
  <si>
    <t>Llave hex T bola lga erg 6mm</t>
  </si>
  <si>
    <t>Llave hex T bola lga erg 7mm</t>
  </si>
  <si>
    <t>Llave hex T bola lga erg 8mm</t>
  </si>
  <si>
    <t>Llave hex T bola lga erg 9mm</t>
  </si>
  <si>
    <t>Llave hex T bola lga erg 10mm</t>
  </si>
  <si>
    <t>Jgo llavesT bolaE mm 10pz blis</t>
  </si>
  <si>
    <t>Jgo llavesT bolaE in 11pz blis</t>
  </si>
  <si>
    <t>Llave hex T cta erg 5/64"</t>
  </si>
  <si>
    <t>Llave hex T lga erg 5/64"</t>
  </si>
  <si>
    <t>Llave hex T cta erg 3/32"</t>
  </si>
  <si>
    <t>Llave hex T lga erg 3/32"</t>
  </si>
  <si>
    <t>Llave hex T cta erg 7/64"</t>
  </si>
  <si>
    <t>Llave hex T lga erg 7/64"</t>
  </si>
  <si>
    <t>Llave hex T cta erg 1/8"</t>
  </si>
  <si>
    <t>Llave hex T lga erg 1/8"</t>
  </si>
  <si>
    <t>Llave hex T cta erg 9/64"</t>
  </si>
  <si>
    <t>Llave hex T lga erg 9/64"</t>
  </si>
  <si>
    <t>Llave hex T cta erg 5/32"</t>
  </si>
  <si>
    <t>Llave hex T lga erg 5/32"</t>
  </si>
  <si>
    <t>Llave hex T cta erg 3/16"</t>
  </si>
  <si>
    <t>Llave hex T lga erg 3/16"</t>
  </si>
  <si>
    <t>Llave hex T cta erg 7/32"</t>
  </si>
  <si>
    <t>Llave hex T lga erg 7/32"</t>
  </si>
  <si>
    <t>Llave hex T cta erg 1/4"</t>
  </si>
  <si>
    <t>Llave hex T lga erg 1/4"</t>
  </si>
  <si>
    <t>Llave hex T cta erg 5/16"</t>
  </si>
  <si>
    <t>Llave hex T lga erg 5/16"</t>
  </si>
  <si>
    <t>Llave hex T cta erg 3/8"</t>
  </si>
  <si>
    <t>Llave hex T lga erg 3/8"</t>
  </si>
  <si>
    <t>Llave hex T cta erg 2mm</t>
  </si>
  <si>
    <t>Llave hex T lga erg 2mm"</t>
  </si>
  <si>
    <t>Llave hex T cta erg 2.5mm</t>
  </si>
  <si>
    <t>Llave hex T lga erg 2.5mm"</t>
  </si>
  <si>
    <t>Llave hex T cta erg 3mm</t>
  </si>
  <si>
    <t>Llave hex T lga erg 3mm"</t>
  </si>
  <si>
    <t>Llave hex T cta erg 4mm</t>
  </si>
  <si>
    <t>Llave hex T lga erg 4mm"</t>
  </si>
  <si>
    <t>Llave hex T cta erg 5mm</t>
  </si>
  <si>
    <t>Llave hex T lga erg 5mm"</t>
  </si>
  <si>
    <t>Llave hex T cta erg 6mm</t>
  </si>
  <si>
    <t>Llave hex T lga erg 6mm"</t>
  </si>
  <si>
    <t>Llave hex T cta erg 7mm</t>
  </si>
  <si>
    <t>Llave hex T lga erg 7mm"</t>
  </si>
  <si>
    <t>Llave hex T cta erg 8mm</t>
  </si>
  <si>
    <t>Llave hex T lga erg 8mm"</t>
  </si>
  <si>
    <t>Llave hex T cta erg 9mm</t>
  </si>
  <si>
    <t>Llave hex T lga erg 9mm"</t>
  </si>
  <si>
    <t>Llave hex T cta erg 10mm</t>
  </si>
  <si>
    <t>Llave hex T lga erg 10mm"</t>
  </si>
  <si>
    <t>Llave hex T cta erg T10</t>
  </si>
  <si>
    <t>Llave hex T cta erg T15</t>
  </si>
  <si>
    <t>Llave hex T cta erg T20</t>
  </si>
  <si>
    <t>Llave hex T cta erg T25</t>
  </si>
  <si>
    <t>Llave hex T cta erg T27</t>
  </si>
  <si>
    <t>Llave hex T cta erg T30</t>
  </si>
  <si>
    <t>Llave hex T cta erg T40</t>
  </si>
  <si>
    <t>Llave hex T cta erg T45</t>
  </si>
  <si>
    <t>Llave hex T cta erg T50</t>
  </si>
  <si>
    <t>Llave hex T cta erg T6</t>
  </si>
  <si>
    <t>Llave hex T cta erg T7</t>
  </si>
  <si>
    <t>Llave hex T cta erg T8</t>
  </si>
  <si>
    <t>Llave hex T cta erg T9</t>
  </si>
  <si>
    <t>Jgo llavesTC ergo mm 10pz blis</t>
  </si>
  <si>
    <t>Jgo llavesT ergo mm 10pz blis</t>
  </si>
  <si>
    <t>Jgo llavesTC ergo tx 13pz blis</t>
  </si>
  <si>
    <t>Jgo llavesTC ergo in 11pz blis</t>
  </si>
  <si>
    <t>Jgo llavesT ergo in 11pz blis</t>
  </si>
  <si>
    <t>Llave hex T vin cta3/32"</t>
  </si>
  <si>
    <t>Llave hex T vin cta7/64"</t>
  </si>
  <si>
    <t>Llave hex T vin cta1/8"</t>
  </si>
  <si>
    <t>Llave hex T vin cta9/64"</t>
  </si>
  <si>
    <t>Llave hex T vin cta5/32"</t>
  </si>
  <si>
    <t>Llave hex T vin cta3/16"</t>
  </si>
  <si>
    <t>Llave hex T vin lga 3/16"</t>
  </si>
  <si>
    <t>Llave hex T cta 7/32"</t>
  </si>
  <si>
    <t>Llave hex T vin cta7/32"</t>
  </si>
  <si>
    <t>Llave hex T vin cta1/4"</t>
  </si>
  <si>
    <t>Llave hex T vin lga 1/4"</t>
  </si>
  <si>
    <t>Llave hex T vin cta5/16"</t>
  </si>
  <si>
    <t>Llave hex T vin lga 5/16"</t>
  </si>
  <si>
    <t>Llave hex T vin cta3/8"</t>
  </si>
  <si>
    <t>Llave hex T vin lga 3/8"</t>
  </si>
  <si>
    <t>Llave hex T vin cta2mm</t>
  </si>
  <si>
    <t>Llave hex T vin cta2.5mm</t>
  </si>
  <si>
    <t>Llave hex T vin cta3mm</t>
  </si>
  <si>
    <t>Llave hex T vin cta4mm</t>
  </si>
  <si>
    <t>Llave hex T vin cta5mm</t>
  </si>
  <si>
    <t>Llave hex T vin cta6mm</t>
  </si>
  <si>
    <t>Llave hex T vin cta8mm</t>
  </si>
  <si>
    <t>Llave hex T vin cta10mm</t>
  </si>
  <si>
    <t>Jgo llavesT cta in 10pz blis</t>
  </si>
  <si>
    <t>Jgo llavesT vin in 11pz blis</t>
  </si>
  <si>
    <t>Jgo llavesT cta mm 8pz blis</t>
  </si>
  <si>
    <t>Jgo llavesT vin mm 8pz blis</t>
  </si>
  <si>
    <t>Jgo llaves hex LB cb 22pz blis</t>
  </si>
  <si>
    <t>Jgo llaves hex LB in 13pz</t>
  </si>
  <si>
    <t>Jgo llaves hex LB mm 9pz</t>
  </si>
  <si>
    <t>Llave hex L bola 1/16"</t>
  </si>
  <si>
    <t>Llave hex L bola 1/4"</t>
  </si>
  <si>
    <t>Llave hex L bola 1/8"</t>
  </si>
  <si>
    <t>Llave hex L bola 10mm</t>
  </si>
  <si>
    <t>Llave hex L bola 12mm</t>
  </si>
  <si>
    <t>Llave hex L bola 14mm</t>
  </si>
  <si>
    <t>Llave hex L bola 2.5mm</t>
  </si>
  <si>
    <t>Llave hex L bola 2mm</t>
  </si>
  <si>
    <t>Llave hex L bola 3/16"</t>
  </si>
  <si>
    <t>Llave hex L bola 3/32"</t>
  </si>
  <si>
    <t>Llave hex L bola 3/4"</t>
  </si>
  <si>
    <t>Llave hex L bola 3/8"</t>
  </si>
  <si>
    <t>Llave hex L bola 3mm</t>
  </si>
  <si>
    <t>Llave hex L bola 4mm</t>
  </si>
  <si>
    <t>Llave hex L bola 5/16"</t>
  </si>
  <si>
    <t>Llave hex L bola 5/32"</t>
  </si>
  <si>
    <t>Llave hex L bola 5/64"</t>
  </si>
  <si>
    <t>Llave hex L bola 5/8"</t>
  </si>
  <si>
    <t>Llave hex L bola 5mm</t>
  </si>
  <si>
    <t>Llave hex L bola 6mm</t>
  </si>
  <si>
    <t>Llave hex L bola 7/16"</t>
  </si>
  <si>
    <t>Llave hex L bola 7/32"</t>
  </si>
  <si>
    <t>Llave hex L bola 7/64"</t>
  </si>
  <si>
    <t>Jgo llaves hex LB tx 7pz blis</t>
  </si>
  <si>
    <t>Llave hex L bola 7mm</t>
  </si>
  <si>
    <t>Llave hex L bola 8mm</t>
  </si>
  <si>
    <t>Llave hex L bola 9/64"</t>
  </si>
  <si>
    <t>Jgo llaves hex LB in 13pz blis</t>
  </si>
  <si>
    <t>Jgo llaves hex LB mm 9pz blis</t>
  </si>
  <si>
    <t>Llave hex L bola 9mm</t>
  </si>
  <si>
    <t>Llave hex L bola 1/2"</t>
  </si>
  <si>
    <t>Llave hex L bola 1.5mm</t>
  </si>
  <si>
    <t>Jgo llaves hex LHD mm 9pz blis</t>
  </si>
  <si>
    <t>Jgo llaves hex LHD in 13pz bli</t>
  </si>
  <si>
    <t>Llave hex L larga 1/2"</t>
  </si>
  <si>
    <t>Llave hex L larga 1/4"</t>
  </si>
  <si>
    <t>Llave hex L larga 1/8"</t>
  </si>
  <si>
    <t>Llave hex L larga 10mm</t>
  </si>
  <si>
    <t>Llave hex L larga 1"</t>
  </si>
  <si>
    <t>Llave hex L larga 3/16"</t>
  </si>
  <si>
    <t>Llave hex L larga 3/32"</t>
  </si>
  <si>
    <t>Llave hex L larga 3/4"</t>
  </si>
  <si>
    <t>Llave hex L larga 3/8"</t>
  </si>
  <si>
    <t>Llave hex L larga 3mm</t>
  </si>
  <si>
    <t>Llave hex L larga 4mm</t>
  </si>
  <si>
    <t>Llave hex L larga 5/16"</t>
  </si>
  <si>
    <t>Llave hex L larga 5/32"</t>
  </si>
  <si>
    <t>Llave hex L larga 5/64"</t>
  </si>
  <si>
    <t>Llave hex L larga 5/8"</t>
  </si>
  <si>
    <t>Llave hex L larga 5mm</t>
  </si>
  <si>
    <t>Llave hex L larga 6mm</t>
  </si>
  <si>
    <t>Llave hex L larga 7/16"</t>
  </si>
  <si>
    <t>Llave hex L larga 7/32"</t>
  </si>
  <si>
    <t>Llave hex L larga 7/64"</t>
  </si>
  <si>
    <t>Llave hex L larga 7/8"</t>
  </si>
  <si>
    <t>Jgo llaves hex LL in 13pz blis</t>
  </si>
  <si>
    <t>Jgo llaves hex LL tx 7pz blis</t>
  </si>
  <si>
    <t>Jgo llaves hex LTP tx 7pz blis</t>
  </si>
  <si>
    <t>Llave hex L larga 8mm</t>
  </si>
  <si>
    <t>Llave hex L larga 9/16"</t>
  </si>
  <si>
    <t>Llave hex L larga 9/64"</t>
  </si>
  <si>
    <t>Llave hex L cta 1"</t>
  </si>
  <si>
    <t>Llave hex L cta 1.27mm</t>
  </si>
  <si>
    <t>Llave hex L cta 1/2"</t>
  </si>
  <si>
    <t>Llave hex L cta 1/4"</t>
  </si>
  <si>
    <t>Llave hex L cta 1/8"</t>
  </si>
  <si>
    <t>Llave hex L cta 10mm</t>
  </si>
  <si>
    <t>Llave hex L cta 1-1/2"</t>
  </si>
  <si>
    <t>Llave hex L cta 1-1/4"</t>
  </si>
  <si>
    <t>Llave hex L cta 1-1/8"</t>
  </si>
  <si>
    <t>Llave hex L cta 12mm</t>
  </si>
  <si>
    <t>Llave hex L cta 1-3/4"</t>
  </si>
  <si>
    <t>Llave hex L cta 14mm</t>
  </si>
  <si>
    <t>Llave hex L cta 17mm</t>
  </si>
  <si>
    <t>Llave hex L cta 19mm</t>
  </si>
  <si>
    <t>Llave hex L cta 2mm</t>
  </si>
  <si>
    <t>Llave hex L cta 2.5mm</t>
  </si>
  <si>
    <t>Llave hex L cta 2"</t>
  </si>
  <si>
    <t>Llave hex L cta 22mm</t>
  </si>
  <si>
    <t>Llave hex L cta 24mm</t>
  </si>
  <si>
    <t>Llave hex L cta 27mm</t>
  </si>
  <si>
    <t>Llave hex L cta 3mm</t>
  </si>
  <si>
    <t>Llave hex L cta 3/16"</t>
  </si>
  <si>
    <t>Llave hex L cta 3/32"</t>
  </si>
  <si>
    <t>Llave hex L cta 3/4"</t>
  </si>
  <si>
    <t>Llave hex L cta 3/8"</t>
  </si>
  <si>
    <t>Llave hex L cta 32mm</t>
  </si>
  <si>
    <t>Llave hex L cta 36mm</t>
  </si>
  <si>
    <t>Llave hex L cta 4mm</t>
  </si>
  <si>
    <t>Llave hex L cta 5mm</t>
  </si>
  <si>
    <t>Llave hex L cta 5/16"</t>
  </si>
  <si>
    <t>Llave hex L cta 5/32"</t>
  </si>
  <si>
    <t>Llave hex L cta 5/64"</t>
  </si>
  <si>
    <t>Llave hex L cta 5/8"</t>
  </si>
  <si>
    <t>Llave hex L cta 6mm</t>
  </si>
  <si>
    <t>Llave hex L cta 7mm</t>
  </si>
  <si>
    <t>Llave hex L cta 7/16"</t>
  </si>
  <si>
    <t>Llave hex L cta 7/32"</t>
  </si>
  <si>
    <t>Llave hex L cta 7/64"</t>
  </si>
  <si>
    <t>Llave hex L cta 7/8"</t>
  </si>
  <si>
    <t>Jgo llaves hex LC in 12pz blis</t>
  </si>
  <si>
    <t>Jgo llaves hex LC tx 7pz blis</t>
  </si>
  <si>
    <t>Jgo llaves hex LC in 11pz Pest</t>
  </si>
  <si>
    <t>Jgo llaves hex LC mm 10pz Pest</t>
  </si>
  <si>
    <t>Jgo llaves hex LC mm 11pz blis</t>
  </si>
  <si>
    <t>Jgo llaves hex LC in 7pz blis</t>
  </si>
  <si>
    <t>Jgo llaves hex LC mm 7pz blis</t>
  </si>
  <si>
    <t>Llave hex L cta 8mm</t>
  </si>
  <si>
    <t>Llave hex L cta 9mm</t>
  </si>
  <si>
    <t>Llave hex L cta 9/16"</t>
  </si>
  <si>
    <t>Llave hex L cta 9/64"</t>
  </si>
  <si>
    <t>Llave hex L cta T10</t>
  </si>
  <si>
    <t>Llave hex L cta T15</t>
  </si>
  <si>
    <t>Llave hex L cta T20</t>
  </si>
  <si>
    <t>Llave hex L cta T25</t>
  </si>
  <si>
    <t>Llave hex L cta T27</t>
  </si>
  <si>
    <t>Llave hex L cta T30</t>
  </si>
  <si>
    <t>Llave hex L cta T40</t>
  </si>
  <si>
    <t>Llave hex L cta T45</t>
  </si>
  <si>
    <t>Llave hex L cta T55</t>
  </si>
  <si>
    <t>Llave hex L cta T7</t>
  </si>
  <si>
    <t>Llave hex L cta T8</t>
  </si>
  <si>
    <t>Llave hex L cta T9</t>
  </si>
  <si>
    <t>Llave hex L cta 1.5mm</t>
  </si>
  <si>
    <t>Llave hex L cta 1/16"</t>
  </si>
  <si>
    <t>Jgo llaves hex NM mm 6pz blis</t>
  </si>
  <si>
    <t>Jgo llaves hex NM mm 7pz blis</t>
  </si>
  <si>
    <t>Jgo llaves hex NM in 9pz blis</t>
  </si>
  <si>
    <t>Jgo llaves hex NM tx 7pz blis</t>
  </si>
  <si>
    <t>Jgo llaves hex NM in 8pz blis</t>
  </si>
  <si>
    <t>Jgo llaves hex NM in 5pz blis</t>
  </si>
  <si>
    <t>Jgo llaves hex NB mm 6pz blis</t>
  </si>
  <si>
    <t>Jgo llaves hex NB in 9pz blis</t>
  </si>
  <si>
    <t>Jgo llaves hex NB mm 7pz blis</t>
  </si>
  <si>
    <t>Jgo llaves hex NB cb 16pz blis</t>
  </si>
  <si>
    <t>Jgo llaves hex NB cb 24pz blis</t>
  </si>
  <si>
    <t>Jgo llaves hex NB in 6pz blis</t>
  </si>
  <si>
    <t>Jgo llaves hex NB tx 8pz blis</t>
  </si>
  <si>
    <t>Jgo llaves hex NB tx 7pz blis</t>
  </si>
  <si>
    <t>Jgo llaves hex NB TTP 7pz blis</t>
  </si>
  <si>
    <t>Jgo ptas acc cua 1/4" 19pzcajP</t>
  </si>
  <si>
    <t>Jgo ptas poder ad QR 19pz cajP</t>
  </si>
  <si>
    <t>Jgo ptas acc amort 54pz estP</t>
  </si>
  <si>
    <t>Jgo ptas acc amort 42pz estP</t>
  </si>
  <si>
    <t>Jgo ptas acc amort 48pz estP</t>
  </si>
  <si>
    <t>Jgo cb ptas ad poder 56pz cajP</t>
  </si>
  <si>
    <t>Juego combinado de puntas hexágono de 1/4" con adaptador magnético de poder, 56pz en cajaP</t>
  </si>
  <si>
    <t>Jgo ptas acc amort 18pz estP</t>
  </si>
  <si>
    <t>Jgo ptas acc amort 34pz estP</t>
  </si>
  <si>
    <t>Jgo cb ptas ad mag 42pz blis</t>
  </si>
  <si>
    <t>Jgo cb ptas ad mag 37pz blis</t>
  </si>
  <si>
    <t>Jgo cb ptas acc poder 32pzcajP</t>
  </si>
  <si>
    <t>Punta caj pd iman 8mmx1-7/8"</t>
  </si>
  <si>
    <t>Punta caj pd 8mmx1-3/4"</t>
  </si>
  <si>
    <t>Punta caj pd iman 10mmx1-7/8"</t>
  </si>
  <si>
    <t>Punta caj pd 10mmx1-3/4"</t>
  </si>
  <si>
    <t>Punta caj pd iman ret 8x100mm</t>
  </si>
  <si>
    <t>Punta caj pd iman ret 10x100mm</t>
  </si>
  <si>
    <t>Punta caj pd iman ret 12x100mm</t>
  </si>
  <si>
    <t>Punta caj pd iman ret 13x100mm</t>
  </si>
  <si>
    <t>Punta caj pd iman ret 14x100mm</t>
  </si>
  <si>
    <t>Punta caj pd iman ret 16x100mm</t>
  </si>
  <si>
    <t>Punta caj pd iman ret 10x150mm</t>
  </si>
  <si>
    <t>Punta caj pd iman ret 12x150mm</t>
  </si>
  <si>
    <t>Punta caj pd iman ret 14x150mm</t>
  </si>
  <si>
    <t>Punta caj pd iman 1/4x2-9/16"</t>
  </si>
  <si>
    <t>Punta caj pd 1/4x2-9/16"</t>
  </si>
  <si>
    <t>Punta caj pd iman 5/16x2-9/16"</t>
  </si>
  <si>
    <t>Punta caj pd 5/16x2-9/16"</t>
  </si>
  <si>
    <t>Punta caj pd iman 3/8x2-9/16"</t>
  </si>
  <si>
    <t>Punta caj pd 3/8x2-9/16"</t>
  </si>
  <si>
    <t>Punta caj pd iman 7/16x2-9/16"</t>
  </si>
  <si>
    <t>Punta caj pd 7/16x2-9/16"</t>
  </si>
  <si>
    <t>Punta caj pd iman 1/4x1-7/8"</t>
  </si>
  <si>
    <t>Punta caj pd 1/4x1-3/4"</t>
  </si>
  <si>
    <t>Punta caj pd iman 5/16x1-7/8"</t>
  </si>
  <si>
    <t>Punta caj pd 5/16x1-3/4"</t>
  </si>
  <si>
    <t>Punta caj pd iman 3/8x1-7/8"</t>
  </si>
  <si>
    <t>Punta caj pd 3/8x1-3/4"</t>
  </si>
  <si>
    <t>Punta caj pd iman 7/16x1-7/8"</t>
  </si>
  <si>
    <t>Punta caj pd 7/16x1-3/4"</t>
  </si>
  <si>
    <t>Punta plan pd 1/4x1-15/16"</t>
  </si>
  <si>
    <t>Punta plan pd 9/32x1-15/16"</t>
  </si>
  <si>
    <t>Punta plan pd 9/32x1-15/16</t>
  </si>
  <si>
    <t>Punta plan pd 5/16x1-15/16"</t>
  </si>
  <si>
    <t>Punta plan pd 5/16x1-15/16</t>
  </si>
  <si>
    <t>Punta plan pd 3/8x1-15/16"</t>
  </si>
  <si>
    <t>Punta ph pd #1x1-15/16"</t>
  </si>
  <si>
    <t>Punta ph pd #2x1-15/16"</t>
  </si>
  <si>
    <t>Punta ph pd #3x1-15/16"</t>
  </si>
  <si>
    <t>Punta ph pd #1x2-3/4"</t>
  </si>
  <si>
    <t>Punta ph pd #2x2-3/4"</t>
  </si>
  <si>
    <t>Punta ph pd #3x2-3/4"</t>
  </si>
  <si>
    <t>Punta ph pd #1x3-1/2"</t>
  </si>
  <si>
    <t>Punta ph pd #2x3-1/2"</t>
  </si>
  <si>
    <t>Punta ph pd #3x3-1/2"</t>
  </si>
  <si>
    <t>Punta ph pd #1x6"</t>
  </si>
  <si>
    <t>Punta ph pd #2x6"</t>
  </si>
  <si>
    <t>Punta ph pd #3x6"</t>
  </si>
  <si>
    <t>Punta tx pd 1/4 T7x1-15/16"</t>
  </si>
  <si>
    <t>Punta tx pd 1/4 T8x1-15/16"</t>
  </si>
  <si>
    <t>Punta tx pd 1/4 T9x1-15/16"</t>
  </si>
  <si>
    <t>Punta tx pd 1/4 T10x1-15/16"</t>
  </si>
  <si>
    <t>Punta tx pd 1/4 T15x1-15/16"</t>
  </si>
  <si>
    <t>Punta tx pd 1/4 T20x1-15/16"</t>
  </si>
  <si>
    <t>Punta tx pd 1/4 T25x1-15/16"</t>
  </si>
  <si>
    <t>Punta tx pd 1/4 T27x1-15/16"</t>
  </si>
  <si>
    <t>Punta tx pd 1/4 T30x1-15/16"</t>
  </si>
  <si>
    <t>Punta tx pd 1/4 T40x1-15/16"</t>
  </si>
  <si>
    <t>Punta tx pd 1/4 T6x1-15/16"</t>
  </si>
  <si>
    <t>Punta tx pd 1/4 T8x3-1/2"</t>
  </si>
  <si>
    <t>Punta tx pd 5/16 T10x3-1/2"</t>
  </si>
  <si>
    <t>Punta tx pd 1/4 T10x3-1/2"</t>
  </si>
  <si>
    <t>Punta tx pd 5/16 T15x3-1/2"</t>
  </si>
  <si>
    <t>Punta tx pd 1/4 T15x3-1/2"</t>
  </si>
  <si>
    <t>Punta tx pd 1/4 T20x3-1/2"</t>
  </si>
  <si>
    <t>Punta tx pd 1/4 T25x3-1/2"</t>
  </si>
  <si>
    <t>Punta tx pd 1/4 T27x3-1/2"</t>
  </si>
  <si>
    <t>Punta tx pd 1/4 T30x3-1/2"</t>
  </si>
  <si>
    <t>Punta tx pd 1/4 T40x3-1/2"</t>
  </si>
  <si>
    <t>Punta tx pd 1/4 T10x6"</t>
  </si>
  <si>
    <t>Punta tx pd 1/4 T15x6"</t>
  </si>
  <si>
    <t>Punta tx pd 1/4 T20x6"</t>
  </si>
  <si>
    <t>Punta tx pd 1/4 T25x6"</t>
  </si>
  <si>
    <t>Punta tx pd 1/4 T27x6"</t>
  </si>
  <si>
    <t>Punta tx pd 1/4 T30x6"</t>
  </si>
  <si>
    <t>Punta tx pd 1/4 T40x6"</t>
  </si>
  <si>
    <t>Punta cuad pd #2x1-15/16"</t>
  </si>
  <si>
    <t>Punta cuad pd #3x1-15/16"</t>
  </si>
  <si>
    <t>Jgo cb pta 1/4" 42pz cajM</t>
  </si>
  <si>
    <t>Jgo cb pta A 3/8" 44pz cajM</t>
  </si>
  <si>
    <t>Jgo pta A tx 3/8" 15pz blis</t>
  </si>
  <si>
    <t>Jgo pta A tx 3/8" 15pz cajM</t>
  </si>
  <si>
    <t>Jgo pta A in 3/8" 15pz cajM</t>
  </si>
  <si>
    <t>Jgo pta A mm 3/8" 15pz cajM</t>
  </si>
  <si>
    <t>Jgo pta A bt 3/8" 11pz cajM</t>
  </si>
  <si>
    <t>Punta dble ph#2 pla8-10"</t>
  </si>
  <si>
    <t>Pta ph 1/4-#1x1"</t>
  </si>
  <si>
    <t>Pta ph 1/4-#2x1"</t>
  </si>
  <si>
    <t>Pta ph 1/4-#3x1"</t>
  </si>
  <si>
    <t>Pta ph reducida 1/4-#2x1"</t>
  </si>
  <si>
    <t>Pta ph 5/16-#3x1-1/2"</t>
  </si>
  <si>
    <t>Pta plan 1/4"-5/32x1"</t>
  </si>
  <si>
    <t>Pta plan 1/4"-1/4"x1</t>
  </si>
  <si>
    <t>Pta plan 1/4"-9/32x1"</t>
  </si>
  <si>
    <t>Pta plan 1/4"-5/16x1"</t>
  </si>
  <si>
    <t>Pta tx T15x1" 10pz</t>
  </si>
  <si>
    <t>Pta tx T20x1" 10pz</t>
  </si>
  <si>
    <t>Pta tx T25x1" 10pz</t>
  </si>
  <si>
    <t>Pta tx T30x1" 10pz</t>
  </si>
  <si>
    <t>Pta tx T40x1" 10pz</t>
  </si>
  <si>
    <t>Pta tx T30x1-1/4"10pz</t>
  </si>
  <si>
    <t>Pta tx T40x1-1/4"10pz</t>
  </si>
  <si>
    <t>Pta tx TP T10x1" 10pz</t>
  </si>
  <si>
    <t>Pta tx TP T15x1" 10pz</t>
  </si>
  <si>
    <t>Pta tx TP T20x1" 10pz</t>
  </si>
  <si>
    <t>Pta tx TP T25x1" 10pz</t>
  </si>
  <si>
    <t>Pta tx TP T27x1" 10pz</t>
  </si>
  <si>
    <t>Pta tx TP T30x1" 10pz</t>
  </si>
  <si>
    <t>Pta tx TP T40x1" 10pz</t>
  </si>
  <si>
    <t>Pta hex 3/32"x1-1/4" 10pz</t>
  </si>
  <si>
    <t>Pta hex 5/32"x1-1/4" 10pz</t>
  </si>
  <si>
    <t>Pta hex 3/16"x1-1/4" 10pz</t>
  </si>
  <si>
    <t>Adapt mag pta 1/4"x5/16"</t>
  </si>
  <si>
    <t>Adapt mag pta 5/16"x5/16"</t>
  </si>
  <si>
    <t>Pta bt 5/16"-M6x2-1/2"6pz</t>
  </si>
  <si>
    <t>Pta bt 5/16"-M8x3"6pz</t>
  </si>
  <si>
    <t>Pta bt 1/2"-M10x2-7/8"3pz</t>
  </si>
  <si>
    <t>Pta bt 1/2"-M12x2-7/8"3pz</t>
  </si>
  <si>
    <t>Pta bt 1/2"-M14x3"2pz</t>
  </si>
  <si>
    <t>Pta bt 1/2"-M16x3"2pz</t>
  </si>
  <si>
    <t>Pta bt 1/2"-M18x3"2pz</t>
  </si>
  <si>
    <t>Jgo pta bt 1/2" 4pz</t>
  </si>
  <si>
    <t>Jgo pta bt 5/16" 7pz</t>
  </si>
  <si>
    <t>Adapt perno DH 1/4"x2"</t>
  </si>
  <si>
    <t>Adapt perno DH 1/4"x1/4"</t>
  </si>
  <si>
    <t>Adapt balin DH 1/4"x2"</t>
  </si>
  <si>
    <t>Adapt perno DH 1/4"x4"</t>
  </si>
  <si>
    <t>Adapt perno DH 1/4"x6"</t>
  </si>
  <si>
    <t>Adapt perno DH 3/8"x1/4"</t>
  </si>
  <si>
    <t>Adapt iman 1/4" x2-1/4" 6pz</t>
  </si>
  <si>
    <t>Adapt anll ret 1/4x2-15/16"6pz</t>
  </si>
  <si>
    <t>Adapt trc ret 1/4"x2-31/32"6pz</t>
  </si>
  <si>
    <t>Jgo adapt dados var 3pz blis</t>
  </si>
  <si>
    <t>Pta ph 5/16-#2x1-1/2"</t>
  </si>
  <si>
    <t>Pinza ajustable para filtros de aceite 2-23/64" a 3/17" de 12"</t>
  </si>
  <si>
    <t>Taladro magnético 1/2" 1700 W,110/220 V, 100-810 RPM</t>
  </si>
  <si>
    <t>Aspiradora de acero inoxidable 10 galones, 6 HP</t>
  </si>
  <si>
    <t>Aspiradora de acero inoxidable 16 galones, 6.5 HP</t>
  </si>
  <si>
    <t>Cinta mask tap azul 24mmx50m</t>
  </si>
  <si>
    <t>Cinta mask tap azul 36mmx50m</t>
  </si>
  <si>
    <t>Cinta mask tap azul 48mmx50m</t>
  </si>
  <si>
    <t>Cinta mask alt temp 24mmx50m</t>
  </si>
  <si>
    <t>Cinta mask alt temp 48mmx50m</t>
  </si>
  <si>
    <t>Juego de equipo de protección personal rojo M, 4 piezas</t>
  </si>
  <si>
    <t>Juego de equipo de protección personal rojo G, 4 piezas</t>
  </si>
  <si>
    <t>Juego de equipo de protección personal rojo EG, 4 piezas</t>
  </si>
  <si>
    <t>Casco de seguridad con ajuste de intervalos de 4 puntos, color azul</t>
  </si>
  <si>
    <t>Casco de seguridad con ajuste de intervalos de 4 puntos, color rosa</t>
  </si>
  <si>
    <t>Casco de seguridad con ajuste de intervalos de 4 puntos, color rojo</t>
  </si>
  <si>
    <t>Casco de seguridad con ajuste de intervalos de 4 puntos, color blanco</t>
  </si>
  <si>
    <t>Casco de seguridad con ajuste de intervalos de 4 puntos, color amarillo</t>
  </si>
  <si>
    <t>Casco de seguridad con ajuste de matraca ala completa de 4 puntos, color blanco</t>
  </si>
  <si>
    <t>Lentes de seguridad modelo Poseidón, transparentes</t>
  </si>
  <si>
    <t>Goggles de seguridad diseño panorámico, transparentes</t>
  </si>
  <si>
    <t>Mascarilla respirador media cara 2 filtros</t>
  </si>
  <si>
    <t>Orejera  ajustable de protección auditiva NRR 30 dB montable para casco</t>
  </si>
  <si>
    <t>Tapones para oídos reutilizables NRR 27dB</t>
  </si>
  <si>
    <t>Tapones para oídos desechables de alta visibilidad color verde SNR 32 dB</t>
  </si>
  <si>
    <t>Tapones para oídos desechables de alta visibilidad color rojo SNR 32 dB</t>
  </si>
  <si>
    <t>Tapones para oídos desechables de alta visibilidad color amarillo SNR 33 dB</t>
  </si>
  <si>
    <t>Guantes de mecánico anti-impacto M</t>
  </si>
  <si>
    <t>Guantes de mecánico anti-impacto G</t>
  </si>
  <si>
    <t>Guantes de mecánico anti-impacto EG</t>
  </si>
  <si>
    <t>Lamp LED p/taller rec 110lm</t>
  </si>
  <si>
    <t>Lamp LED p/taller rec 240lm</t>
  </si>
  <si>
    <t>Lamp LED p/taller rec 420lm</t>
  </si>
  <si>
    <t>Lamp LED p/taller rec 600lm</t>
  </si>
  <si>
    <t>Lamp LED p/taller rec 200lm</t>
  </si>
  <si>
    <t>Lamp LED p/taller rec 350lm</t>
  </si>
  <si>
    <t>Lamp LED p/taller rec 400lm</t>
  </si>
  <si>
    <t>Linterna de LED de alta potencia recargable de 1,000 lm</t>
  </si>
  <si>
    <t>Linterna de LED de alta potencia recargable de 2,000 lm</t>
  </si>
  <si>
    <t>Linterna de LED de alta potencia recargable de 3,000 lm</t>
  </si>
  <si>
    <t>Linterna de LED anti-impacto recargable de 800 lm</t>
  </si>
  <si>
    <t>Cinta ngo sil autf25mmx3m bli</t>
  </si>
  <si>
    <t>Cinta negro de silicón de autofusión 25 mm x 3 m, en blíster</t>
  </si>
  <si>
    <t>Cinta rojo sil autf25mmx3m bli</t>
  </si>
  <si>
    <t>Cinta roja de silicón de autofusión 25 mm x 3 m, en blíster</t>
  </si>
  <si>
    <t>Cinta tran sil autf25mmx3m bli</t>
  </si>
  <si>
    <t>Cinta transparente de silicón de autofusión 25 mm x 3 m, en blíster</t>
  </si>
  <si>
    <t>Cinta nga p/aislar 19mmx20m</t>
  </si>
  <si>
    <t>Cinta negra para aislar 19 mm x 20 m</t>
  </si>
  <si>
    <t>Cinta sella rc alt tp 13mmx7m</t>
  </si>
  <si>
    <t>Cinta sella roscas de altas temperaturas 13 mm x 7 m</t>
  </si>
  <si>
    <t>Cinta sella rc alt tp 13mmx13m</t>
  </si>
  <si>
    <t>Cinta sella roscas de altas temperaturas 13 mm x 13 m</t>
  </si>
  <si>
    <t>Cinta sella rc alt tp 19mmx13m</t>
  </si>
  <si>
    <t>Cinta sella roscas de altas temperaturas 19 mm x 13 m</t>
  </si>
  <si>
    <t>Cinta sella rc alt tp 24mmx13m</t>
  </si>
  <si>
    <t>Cinta sella roscas de altas temperaturas 24 mm x 13 m</t>
  </si>
  <si>
    <t>Engrap/clava 3en1 1/4a9/16"</t>
  </si>
  <si>
    <t>Engrapadora y clavadora manual con gatillo 3 en 1 para grapas de 1/4" a 9/16"</t>
  </si>
  <si>
    <t>Supresor de picos 6 entradas cable 450 J, de 45 cm</t>
  </si>
  <si>
    <t>Escalera multi t/3 alum 12 pel</t>
  </si>
  <si>
    <t>Escalera multiposiciones tipo III de aluminio con 12 peldaños</t>
  </si>
  <si>
    <t>BVS12</t>
  </si>
  <si>
    <t>BVS14</t>
  </si>
  <si>
    <t>BVS18</t>
  </si>
  <si>
    <t>BVS316</t>
  </si>
  <si>
    <t>BVS38</t>
  </si>
  <si>
    <t>BVS516</t>
  </si>
  <si>
    <t>JBVS4</t>
  </si>
  <si>
    <t>Juego de brocas para vidrios y azulejos de acero con cabeza de carburo de tungsteno, 4 pz</t>
  </si>
  <si>
    <t>Muestrario d/torn 1/2" 5°</t>
  </si>
  <si>
    <t>Muestrario de tornillos 5°, 1/2"</t>
  </si>
  <si>
    <t>Muestrario de mangueras industriales y jardín</t>
  </si>
  <si>
    <t>POS115</t>
  </si>
  <si>
    <t>Poste delimitador reflec 115cm</t>
  </si>
  <si>
    <t>Poste delimitador con base y reflejante, 115 cm</t>
  </si>
  <si>
    <t>DMTP4</t>
  </si>
  <si>
    <t>Destapacaños t/pist tal 4.5m</t>
  </si>
  <si>
    <t>Muestrario d/torn 1/4-5/16" 5°</t>
  </si>
  <si>
    <t>Muestrario de tornillos 5°, 1/4" y 5/16"</t>
  </si>
  <si>
    <t>Muestrario d/torn 3/8-7/16" 5°</t>
  </si>
  <si>
    <t>Muestrario de tornillos 5°, 3/8" y 7/16"</t>
  </si>
  <si>
    <t>POC10</t>
  </si>
  <si>
    <t>Portalamp cable d/alimen 10m</t>
  </si>
  <si>
    <t>Portalámpara con cable de alimentación 2 x 18 10 m</t>
  </si>
  <si>
    <t>POC4</t>
  </si>
  <si>
    <t>Portalamp cable d/alimen 4m</t>
  </si>
  <si>
    <t>Portalámpara con cable de alimentación 2 x 18 4 m</t>
  </si>
  <si>
    <t>POC6</t>
  </si>
  <si>
    <t>Portalamp cable d/alimen 6m</t>
  </si>
  <si>
    <t>Portalámpara con cable de alimentación 2 x 18 6 m</t>
  </si>
  <si>
    <t>EXMUE</t>
  </si>
  <si>
    <t>Dest bim mini ph #0x2-1/2"</t>
  </si>
  <si>
    <t>Jgo dest bim comb 10pz cajC</t>
  </si>
  <si>
    <t>Juego de destornilladores con mango bimaterial combinados, 10 piezas en caja de cartón</t>
  </si>
  <si>
    <t>Jgo dest azul caj in 6pz est</t>
  </si>
  <si>
    <t>Dest ngo cab redon 1/8x2-1/2"</t>
  </si>
  <si>
    <t>Dest ngo Tplan red 1/4x1-1/4"</t>
  </si>
  <si>
    <t>Jgo puntas imp comb 6pz cajP</t>
  </si>
  <si>
    <t>Juego de puntas de impacto combinadas intercambiables para destornillador D10,6 pz en cajP</t>
  </si>
  <si>
    <t>Jgo ptas y acc hex 1/4"53pcajP</t>
  </si>
  <si>
    <t>Jgo ptas y acc hex 1/4"101pcjP</t>
  </si>
  <si>
    <t>Jgo ptas y acc hex 1/4"26pz bl</t>
  </si>
  <si>
    <t>Jgo ptas y acc hex 1/4"53pz bl</t>
  </si>
  <si>
    <t>Jgo ptas y acc hex 1/4"7pz bl</t>
  </si>
  <si>
    <t>Jgo ptas y acc hex 1/4"52pz bl</t>
  </si>
  <si>
    <t>Jgo ptas y acc hex 1/4"29pz bl</t>
  </si>
  <si>
    <t>Jgo ptas y acc hex 1/4"56pz bl</t>
  </si>
  <si>
    <t>Jgo dest PC p/joy 6pz cajP</t>
  </si>
  <si>
    <t>Jgo dest PC 15pz cajP</t>
  </si>
  <si>
    <t>Jgo dest PPC 32pz cajP</t>
  </si>
  <si>
    <t>Jgo dest PC 6pz cajP</t>
  </si>
  <si>
    <t>Jgo dest PC 11pz cajP</t>
  </si>
  <si>
    <t>Jgo llaves hex L cb 25pz rack</t>
  </si>
  <si>
    <t>Jgo llaves hex L cb 30pz rack</t>
  </si>
  <si>
    <t>Jgo llaves hex LB in 7pz rack</t>
  </si>
  <si>
    <t>Jgo llaves hex LB mm 7pz rack</t>
  </si>
  <si>
    <t>Jgo llaves hex LXL in 9pz rack</t>
  </si>
  <si>
    <t>Jgo llaves hex LXL mm 9pz rack</t>
  </si>
  <si>
    <t>Jgo llaves hex L in 10pz rack</t>
  </si>
  <si>
    <t>Jgo llaves hex L mm 10pz rack</t>
  </si>
  <si>
    <t>Jgo llaves hex L in 13pz rack</t>
  </si>
  <si>
    <t>Jgo llaves hex L mm 13pz rack</t>
  </si>
  <si>
    <t>Jgo llaves hex L in 7pz rack</t>
  </si>
  <si>
    <t>Jgo llaves hex L mm 7pz rack</t>
  </si>
  <si>
    <t>Jgo llaves hex LL tx 9pz rack</t>
  </si>
  <si>
    <t>Jgo llaves hex LL tx 7pz rack</t>
  </si>
  <si>
    <t>Jgo llaves hex L mm 10pz arg</t>
  </si>
  <si>
    <t>Jgo llaves hex L in 10pz arg</t>
  </si>
  <si>
    <t>Jgo llaves hex NM in  9pz rack</t>
  </si>
  <si>
    <t>Jgo llaves hex NM mm 9pz rack</t>
  </si>
  <si>
    <t>Jgo llaves hex NM tx 8pz blis</t>
  </si>
  <si>
    <t>Jgo llaves hex NB in 8pz blis</t>
  </si>
  <si>
    <t>Jgo llaves hex NP in 10pz blis</t>
  </si>
  <si>
    <t>Juego de llaves hexagonales tipo navaja en pulgadas, 10 piezas en blister</t>
  </si>
  <si>
    <t>Jgo llaves hex NP mm 10pz blis</t>
  </si>
  <si>
    <t>Juego de llaves hexagonales tipo navaja métricas, 10 piezas en blister</t>
  </si>
  <si>
    <t>Jgo llaves hex NB mm 8pz blis</t>
  </si>
  <si>
    <t>Jgo llaves hex NP tx 8pz blis</t>
  </si>
  <si>
    <t>Jgo cb ptas hex ph-pl 5pz blis</t>
  </si>
  <si>
    <t>Jgo cb ptas hex 9pz blis</t>
  </si>
  <si>
    <t>Jgo cb ptas hex XL 9pz blis</t>
  </si>
  <si>
    <t>Punta caj pd iman 1/4" 5pz</t>
  </si>
  <si>
    <t>Punta caj pd iman 3/8" 10pz</t>
  </si>
  <si>
    <t>Punta caj pd iman 5/16" 10pz</t>
  </si>
  <si>
    <t>Punta caj pd iman 5mm 5pz</t>
  </si>
  <si>
    <t>Punta caj pd iman 6mm 5pz</t>
  </si>
  <si>
    <t>Punta caj pd iman 8mm 5pz</t>
  </si>
  <si>
    <t>Punta caj pd iman 10mm 5pz</t>
  </si>
  <si>
    <t>Punta caj pd iman 12mm 5pz</t>
  </si>
  <si>
    <t>Punta caj pd iman 3/16" 5pz</t>
  </si>
  <si>
    <t>Punta caj pd iman 5/16" 5pz</t>
  </si>
  <si>
    <t>Punta caj pd iman 3/8" 5pz</t>
  </si>
  <si>
    <t>Punta caj pd iman 7/16" 5pz</t>
  </si>
  <si>
    <t>Punta plan pd 3/16x2"</t>
  </si>
  <si>
    <t>Punta plan pd 1/4x2"</t>
  </si>
  <si>
    <t>Punta plan pd 5/16x1" 10pz</t>
  </si>
  <si>
    <t>Puntas plan pd 5/16x2" 5pz</t>
  </si>
  <si>
    <t>Puntas plan pd 1/4x2" 5pz</t>
  </si>
  <si>
    <t>Puntas plan pd 9/32x2"10pz</t>
  </si>
  <si>
    <t>Punta plan pd 1/4x2" 5pz</t>
  </si>
  <si>
    <t>Punta plan pd 9/32x2" 5pz</t>
  </si>
  <si>
    <t>Punta plan pd 5/16x2" 5pz</t>
  </si>
  <si>
    <t>Punta plan pd 3/8x2" 5pz</t>
  </si>
  <si>
    <t>Punta ph pd #0x2"</t>
  </si>
  <si>
    <t>Punta ph pd #1x2"</t>
  </si>
  <si>
    <t>Punta ph pd #2x2"</t>
  </si>
  <si>
    <t>Punta ph pd #1x2" 5pz</t>
  </si>
  <si>
    <t>Punta ph pd #2x1" 25pz</t>
  </si>
  <si>
    <t>Punta ph pd #2x2" 20pz</t>
  </si>
  <si>
    <t>Punta ph pd #3x2" 5pz</t>
  </si>
  <si>
    <t>Punta ph pd #0x1" 5pz</t>
  </si>
  <si>
    <t>Punta ph pd #1x1" 5pz</t>
  </si>
  <si>
    <t>Punta ph pd #2x1" 5pz</t>
  </si>
  <si>
    <t>Punta ph pd #3x1" 5pz</t>
  </si>
  <si>
    <t>Punta ph pd #1x1" 15pz</t>
  </si>
  <si>
    <t>Punta ph pd #2x1" 15pz</t>
  </si>
  <si>
    <t>Punta ph pd #0x2" 5pz</t>
  </si>
  <si>
    <t>Punta ph pd #2x2" 5pz</t>
  </si>
  <si>
    <t>Punta ph pd #1x2" 15pz</t>
  </si>
  <si>
    <t>Punta ph pd #2x2" 15pz</t>
  </si>
  <si>
    <t>Punta ph pd #3x2" 15pz</t>
  </si>
  <si>
    <t>Punta ph pd #0x3" 5pz</t>
  </si>
  <si>
    <t>Punta ph pd #1x3" 5pz</t>
  </si>
  <si>
    <t>Punta ph pd #2x3" 5pz</t>
  </si>
  <si>
    <t>Punta ph pd #3x3" 5pz</t>
  </si>
  <si>
    <t>Punta ph pd #1x4" 5pz</t>
  </si>
  <si>
    <t>Punta ph pd #2x4" 5pz</t>
  </si>
  <si>
    <t>Punta tx pd 1/4 T10x1" 10pz</t>
  </si>
  <si>
    <t>Punta tx pd 1/4 T15x1" 10pz</t>
  </si>
  <si>
    <t>Punta tx pd 1/4 T20x1" 10pz</t>
  </si>
  <si>
    <t>Punta tx pd 1/4 T25x1" 10pz</t>
  </si>
  <si>
    <t>Punta tx pd 1/4 T25x2" 10pz</t>
  </si>
  <si>
    <t>Punta tx pd 1/4 T30x1" 10pz</t>
  </si>
  <si>
    <t>Punta tx pd 1/4 T30x2" 10 pz</t>
  </si>
  <si>
    <t>Punta tx pd 1/4 T6x2" 5pz</t>
  </si>
  <si>
    <t>Punta tx pd 1/4 T7x2" 5pz</t>
  </si>
  <si>
    <t>Punta tx pd 1/4 T8x2" 5pz</t>
  </si>
  <si>
    <t>Punta tx pd 1/4 T9x2" 5pz</t>
  </si>
  <si>
    <t>Punta tx pd 1/4 T10x2" 5pz</t>
  </si>
  <si>
    <t>Punta tx pd 1/4 T15x2" 5pz</t>
  </si>
  <si>
    <t>Punta tx pd 1/4 T20x2" 5pz</t>
  </si>
  <si>
    <t>Punta tx pd 1/4 T25x2" 5pz</t>
  </si>
  <si>
    <t>Punta tx pd 1/4 T27x2" 5pz</t>
  </si>
  <si>
    <t>Punta tx pd 1/4 T30x2" 5pz</t>
  </si>
  <si>
    <t>Punta tx pd 1/4 T40x2" 5pz</t>
  </si>
  <si>
    <t>Punta tx pd TPS T10x2" 5pz</t>
  </si>
  <si>
    <t>Punta tx pd TPS T15x2" 5pz</t>
  </si>
  <si>
    <t>Punta tx pd TPS T20x2" 5pz</t>
  </si>
  <si>
    <t>Punta tx pd TPS T25x2" 5pz</t>
  </si>
  <si>
    <t>Punta tx pd TPS T27x2" 5pz</t>
  </si>
  <si>
    <t>Punta tx pd TPS T30x2" 5pz</t>
  </si>
  <si>
    <t>Punta tx pd TPS T40x2" 5pz</t>
  </si>
  <si>
    <t>Punta hex pd 3/32x2" 5pz</t>
  </si>
  <si>
    <t>Punta hex pd 1/8x2" 5pz</t>
  </si>
  <si>
    <t>Punta hex pd 5/32x2" 5pz</t>
  </si>
  <si>
    <t>Punta hex pd 3/16x2" 5pz</t>
  </si>
  <si>
    <t>Punta hex pd 1/4x2" 5pz</t>
  </si>
  <si>
    <t>Punta hex pd 5/16x2" 5pz</t>
  </si>
  <si>
    <t>Punta hex pd 2mmx2" 5pz</t>
  </si>
  <si>
    <t>Punta hex pd 3mmx2" 5pz</t>
  </si>
  <si>
    <t>Punta hex pd 4mmx2" 5pz</t>
  </si>
  <si>
    <t>Punta hex pd 5mmx2" 5pz</t>
  </si>
  <si>
    <t>Punta hex pd 6mmx2" 5pz</t>
  </si>
  <si>
    <t>Punta hex pd 8mmx2" 5pz</t>
  </si>
  <si>
    <t>Jgo cb pta hex 1/4" 100pz cajP</t>
  </si>
  <si>
    <t>Jgo cb pta hex 1/4" 33pz blis</t>
  </si>
  <si>
    <t>Jgo cb pta hex 1/4" 99pz cajP</t>
  </si>
  <si>
    <t>Jgo cb pta ph-pla 1/4"5pz blis</t>
  </si>
  <si>
    <t>Jgo pta hex tx 3/8"15pz blis</t>
  </si>
  <si>
    <t>Jgo pta hex bt 1/4"4pz blis</t>
  </si>
  <si>
    <t>Jgo cb pta hex 1/4" 20pz blis</t>
  </si>
  <si>
    <t>Jgo cb pta hex 1/4" 26pz blis</t>
  </si>
  <si>
    <t>Jgo pta hex A tx 1/4"7pz blis</t>
  </si>
  <si>
    <t>Jgo pta hex STP tx 1/4"9pzblis</t>
  </si>
  <si>
    <t>Jgo pta hex A tx 1/4"9pz blis</t>
  </si>
  <si>
    <t>Punta dble ph#2 pla9/32" 5pz</t>
  </si>
  <si>
    <t>Punta dble ph#2 pla1/4" 10pz</t>
  </si>
  <si>
    <t>Pta plan 1/4"-5/32x1"5pz</t>
  </si>
  <si>
    <t>Pta plan 1/4"-1/4x1"5pz</t>
  </si>
  <si>
    <t>Pta plan 1/4"-9/32x1"5pz</t>
  </si>
  <si>
    <t>Pta tx T10x1" 5pz</t>
  </si>
  <si>
    <t>Pta tx T15x1" 5pz</t>
  </si>
  <si>
    <t>Pta tx T20x1" 5pz</t>
  </si>
  <si>
    <t>Pta tx T25x1" 5pz</t>
  </si>
  <si>
    <t>Pta tx T27x1" 5pz</t>
  </si>
  <si>
    <t>Pta tx T30x1" 5pz</t>
  </si>
  <si>
    <t>Pta tx T40x1" 5pz</t>
  </si>
  <si>
    <t>Pta ph tablaroq #2x1"5pz</t>
  </si>
  <si>
    <t>Pta bt 1/2"-12mm 5pz</t>
  </si>
  <si>
    <t>Pta bt 1/2"-8mm 5pz</t>
  </si>
  <si>
    <t>Pta bt pd 1/2"-M8x3"3pz</t>
  </si>
  <si>
    <t>Pta bt pd 1/2"-M10x3"3pz</t>
  </si>
  <si>
    <t>Pta bt pd 1/2"-M12x3"3pz</t>
  </si>
  <si>
    <t>adapt pd iman 1/4"x72mm 10pz</t>
  </si>
  <si>
    <t>adapt pd iman 1/4"x70mm 5pz</t>
  </si>
  <si>
    <t>Regulad aire c/manomet 160PSI</t>
  </si>
  <si>
    <t>Regulad aire c/manomet 150PSI</t>
  </si>
  <si>
    <t>123328</t>
  </si>
  <si>
    <t>ABT-376</t>
  </si>
  <si>
    <t>Disco t/27 piedra 7x5/32"</t>
  </si>
  <si>
    <t>Manguera para jardín tejido spider en rollo 1/2", 50 m</t>
  </si>
  <si>
    <t>Vibradora de concreto eléctrica 1.5 HP</t>
  </si>
  <si>
    <t>Protector plast p/pintar2.5x4m</t>
  </si>
  <si>
    <t>Protector de plástico para pintar 2.5 x 4 m</t>
  </si>
  <si>
    <t>Cinta mask tap 13mmx50m</t>
  </si>
  <si>
    <t>Cinta masking tape para enmascarar 13 mm x 50 m</t>
  </si>
  <si>
    <t>Cinta mask tap 19mmx50m</t>
  </si>
  <si>
    <t>Cinta masking tape para enmascarar 19 mm x 50 m</t>
  </si>
  <si>
    <t>Cinta mask tap 24mmx50m</t>
  </si>
  <si>
    <t>Cinta masking tape para enmascarar 24 mm x 50 m</t>
  </si>
  <si>
    <t>Cinta mask tap 36mmx50m</t>
  </si>
  <si>
    <t>Cinta masking tape para enmascarar 36 mm x 50 m</t>
  </si>
  <si>
    <t>Cinta mask tap 48mmx50m</t>
  </si>
  <si>
    <t>Cinta masking tape para enmascarar 48 mm x 50 m</t>
  </si>
  <si>
    <t>Cinta mask tap azul 13mmx50m</t>
  </si>
  <si>
    <t>Cinta masking tape azul para enmascarar 13 mm x 50 m</t>
  </si>
  <si>
    <t>Cinta mask tap azul19mmx50m</t>
  </si>
  <si>
    <t>Cinta masking tape azul para enmascarar 19 mm x 50 m</t>
  </si>
  <si>
    <t>Resanador de muros 1 Lt</t>
  </si>
  <si>
    <t>Juego de equipo de protección personal naranja M, 6 piezas</t>
  </si>
  <si>
    <t>Repuesto de lente para careta CSF01, transparente</t>
  </si>
  <si>
    <t>Repuesto de lente para careta 144173, oscuro</t>
  </si>
  <si>
    <t>Gafas para soldar de 6 sombras con banda de ajuste para soldadura autógena</t>
  </si>
  <si>
    <t>Lentes de seguridad modelo Ajustable, transparentes</t>
  </si>
  <si>
    <t>Protector de seguridad facial con mica de policarbonato y ajuste de suspensión de matraca</t>
  </si>
  <si>
    <t>Orejera ajustable para protección auditiva NRR 17dB</t>
  </si>
  <si>
    <t>Tapones  para oídos desechables con cordón NRR 28dB</t>
  </si>
  <si>
    <t>Triangulo reflejante11-1/2"2pz</t>
  </si>
  <si>
    <t>Lamp LED alta potencia 20W</t>
  </si>
  <si>
    <t>Lamp LED alta potencia 30W</t>
  </si>
  <si>
    <t>Lamp LED alta potencia 40W</t>
  </si>
  <si>
    <t>Lamp LED alta potencia 50W</t>
  </si>
  <si>
    <t>Lamp LED GU10 3.5W luz dia</t>
  </si>
  <si>
    <t>Lamp LED PAR30 12W luz cali</t>
  </si>
  <si>
    <t>Lamp LED PAR38 20W luz cali</t>
  </si>
  <si>
    <t>Lamp LED p/taller rec 300lm</t>
  </si>
  <si>
    <t>Lamp LED p/taller bat 200lm</t>
  </si>
  <si>
    <t>Linterna LED p/cab recar 80lm</t>
  </si>
  <si>
    <t>Linterna LED ant-imp bat 12lm</t>
  </si>
  <si>
    <t>Linterna de LED anti-impacto a baterías 2 pilas "D" de 12 lm</t>
  </si>
  <si>
    <t>Linterna de LED anti-impacto a baterías 3 pilas "D" de 12 lm</t>
  </si>
  <si>
    <t>Linterna ultradelgada a baterías 3 "AAA" de 150 lm</t>
  </si>
  <si>
    <t>Lamp LED p/emer recar 600lm</t>
  </si>
  <si>
    <t>Lamp LED p/emer recar 180lm</t>
  </si>
  <si>
    <t>Lamp LED p/emer recar 320lm</t>
  </si>
  <si>
    <t>Lamp LED p/emer recar 480lm</t>
  </si>
  <si>
    <t>Lamp LED com recarg 200lm</t>
  </si>
  <si>
    <t>Lumi LED solar c/sens 500lm</t>
  </si>
  <si>
    <t>Lumi LED solar c/sens 400lm</t>
  </si>
  <si>
    <t>Lumi LED solar c/sens 160lm</t>
  </si>
  <si>
    <t>Lumi LED estac reca sol orien</t>
  </si>
  <si>
    <t>Placa 1 int 1 con1/2 premi bco</t>
  </si>
  <si>
    <t>Placa 1 int 1 con1/2 premi ngo</t>
  </si>
  <si>
    <t>Placa 1 int 2 con1/3 premi bco</t>
  </si>
  <si>
    <t>Placa 1 int 2 con1/3 premi ngo</t>
  </si>
  <si>
    <t>Placa 2 int 1 con1/3 premi bco</t>
  </si>
  <si>
    <t>Placa 2 int 1 con1/3 premi ngo</t>
  </si>
  <si>
    <t>Placa con dup 1/1 premi bco</t>
  </si>
  <si>
    <t>Placa contacto dúplex 1/1, línea Premium, color blanco</t>
  </si>
  <si>
    <t>Placa con dup 1/1 premi ngo</t>
  </si>
  <si>
    <t>Placa contacto dúplex 1/1, línea Premium, color negro</t>
  </si>
  <si>
    <t>Placa 3 con 1/3 premi bco</t>
  </si>
  <si>
    <t>Placa 3 con 1/3 premi ngo</t>
  </si>
  <si>
    <t>Placa timbre 1/3 Ame bco</t>
  </si>
  <si>
    <t>Placa para timbre 1/3, línea Americana, color blanco</t>
  </si>
  <si>
    <t>Placa timbre 1/3 Ame pta</t>
  </si>
  <si>
    <t>Placa para timbre 1/3, línea Americana, color plata</t>
  </si>
  <si>
    <t>Placa 1 cont 1 USB dob 1/3 bco</t>
  </si>
  <si>
    <t>Placa 1 toma TV 1/3 bco</t>
  </si>
  <si>
    <t>Placa 1 toma TV 1/3 plata</t>
  </si>
  <si>
    <t>Contacto dble ate std marf</t>
  </si>
  <si>
    <t>Contacto senci ate std marf</t>
  </si>
  <si>
    <t>Contacto senci mixto std marf</t>
  </si>
  <si>
    <t>Contacto senci cara ch std</t>
  </si>
  <si>
    <t>Contacto dble ate ais std marf</t>
  </si>
  <si>
    <t>Apagador palan 1 cont std marf</t>
  </si>
  <si>
    <t>Apagador palan1 cont ate std m</t>
  </si>
  <si>
    <t>Apagador doble camp std marf</t>
  </si>
  <si>
    <t>Apagador senci vert std marf</t>
  </si>
  <si>
    <t>Placa apag vert plast std marf</t>
  </si>
  <si>
    <t>Placa ciega plast std marf</t>
  </si>
  <si>
    <t>Placa doble alum std oro</t>
  </si>
  <si>
    <t>Placa ciega alum std oro</t>
  </si>
  <si>
    <t>Placa doble plast int std gris</t>
  </si>
  <si>
    <t>Placa senci plast int std gris</t>
  </si>
  <si>
    <t>Contacto dble sup pol sbp mar</t>
  </si>
  <si>
    <t>Contacto dble sup ater sbp mar</t>
  </si>
  <si>
    <t>Contacto senci vis ova sbp mar</t>
  </si>
  <si>
    <t>Contacto senci vis cud sbp mar</t>
  </si>
  <si>
    <t>Apagador senci vis ova sbp mar</t>
  </si>
  <si>
    <t>Apagador senci vis cud sbp mar</t>
  </si>
  <si>
    <t>Apagador palanca metal 6A bco</t>
  </si>
  <si>
    <t>Apagador paso desliza 3A bco</t>
  </si>
  <si>
    <t>Cable elecCCA2x10 100m ng/bc</t>
  </si>
  <si>
    <t>Cable eléctrico CCA 2 x 10, 100 m color negro y blanco</t>
  </si>
  <si>
    <t>Cable elecCCA2x12 100m ng/bc</t>
  </si>
  <si>
    <t>Cable eléctrico CCA 2 x 12, 100 m color negro y blanco</t>
  </si>
  <si>
    <t>Cable elecCCA2x14 100m ng/bc</t>
  </si>
  <si>
    <t>Cable eléctrico CCA 2 x 14, 100 m color negro y blanco</t>
  </si>
  <si>
    <t>Cable elecCCA3x10 100m ng/bc/v</t>
  </si>
  <si>
    <t>Cable elecCCA3x12 100m ng/bc/v</t>
  </si>
  <si>
    <t>Cable eléctrico CCA 3 x 12, 100 m color negro, blanco y verde</t>
  </si>
  <si>
    <t>Cable elecCCA3x14 100m ng/bc/v</t>
  </si>
  <si>
    <t>Cable eléctrico CCA 3 x 14, 100 m color negro, blanco y verde</t>
  </si>
  <si>
    <t>Cable elec2x10 100m ngo/bco</t>
  </si>
  <si>
    <t>Cable elec3x10 100m ngo/bco/vr</t>
  </si>
  <si>
    <t>Cable eléctrico 3 x 10, 100 m color negro, blanco y verde</t>
  </si>
  <si>
    <t>Cable elec2x12 100m ngo/bco</t>
  </si>
  <si>
    <t>Cable eléctrico 2 x 12, 100 m color negro y blanco</t>
  </si>
  <si>
    <t>Cable elec3x12 100m ngo/bco/vr</t>
  </si>
  <si>
    <t>Cable eléctrico 3 x 12, 100 m color negro, blanco y verde</t>
  </si>
  <si>
    <t>Cable elec2x14 100m ngo/bco</t>
  </si>
  <si>
    <t>Cable eléctrico 2 x 14, 100 m color negro y blanco</t>
  </si>
  <si>
    <t>Cable elec3x14 100m ngo/bco/vr</t>
  </si>
  <si>
    <t>Cable eléctrico 3 x 14, 100 m color negro, blanco y verde</t>
  </si>
  <si>
    <t>Cinta gris p/aislar 19mmx9m</t>
  </si>
  <si>
    <t>Cinta gris para aislar 19 mm x 9 m</t>
  </si>
  <si>
    <t>Cinta nga p/aislar 19mmx9m</t>
  </si>
  <si>
    <t>Cinta negra para aislar 19 mm x 9 m</t>
  </si>
  <si>
    <t>Cinta nga p/aislar 19mmx18m</t>
  </si>
  <si>
    <t>Cinta negra para aislar 19 mm x 18 m</t>
  </si>
  <si>
    <t>Cinta nga p/aislar 19mmx18mbli</t>
  </si>
  <si>
    <t>Cinta negra para aislar 19 mm x 18 m, en blíster</t>
  </si>
  <si>
    <t>Cinta verd p/aislar 19mmx18m</t>
  </si>
  <si>
    <t>Cinta verde para aislar 19 mm x 18 m</t>
  </si>
  <si>
    <t>Cinta verd p/aislar 19mmx9m</t>
  </si>
  <si>
    <t>Cinta verde para aislar 19 mm x 9 m</t>
  </si>
  <si>
    <t>Cinta amar p/aislar 19mmx18m</t>
  </si>
  <si>
    <t>Cinta amarilla para aislar 19 mm x 18 m</t>
  </si>
  <si>
    <t>Cinta amar p/aislar 19mmx9m</t>
  </si>
  <si>
    <t>Cinta amarilla para aislar 19 mm x 9 m</t>
  </si>
  <si>
    <t>Cinta rja p/aislar 19mmx18m</t>
  </si>
  <si>
    <t>Cinta roja para aislar 19 mm x 18 m</t>
  </si>
  <si>
    <t>Cinta rja p/aislar 19mmx9m</t>
  </si>
  <si>
    <t>Cinta roja para aislar 19 mm x 9 m</t>
  </si>
  <si>
    <t>Cinta azul p/aislar 19mmx18m</t>
  </si>
  <si>
    <t>Cinta azul para aislar 19 mm x 18 m</t>
  </si>
  <si>
    <t>Cinta azul p/aislar 19mmx9m</t>
  </si>
  <si>
    <t>Cinta azul para aislar 19 mm x 9 m</t>
  </si>
  <si>
    <t>Cinta bca p/aislar 19mmx18m</t>
  </si>
  <si>
    <t>Cinta blanca para aislar 19 mm x 18 m</t>
  </si>
  <si>
    <t>Cinta bca p/aislar 19mmx9m</t>
  </si>
  <si>
    <t>Cinta blanca para aislar 19 mm x 9 m</t>
  </si>
  <si>
    <t>Cinta gris p/aislar 19mmx18m</t>
  </si>
  <si>
    <t>Cinta gris para aislar 19 mm x 18 m</t>
  </si>
  <si>
    <t>Conector copl cond pd delg1/2"</t>
  </si>
  <si>
    <t>Conector copl cond pd delg3/4"</t>
  </si>
  <si>
    <t>Conector copl cond pd delg1"</t>
  </si>
  <si>
    <t>Conector cvo met tub flx 1/2"</t>
  </si>
  <si>
    <t>Conector curvo metálico para tubo flexible 1/2"</t>
  </si>
  <si>
    <t>Conector cvo met tub flx 3/4"</t>
  </si>
  <si>
    <t>Conector curvo metálico para tubo flexible 3/4"</t>
  </si>
  <si>
    <t>Conector cvo met tub flx 1"</t>
  </si>
  <si>
    <t>Conector curvo metálico para tubo flexible 1"</t>
  </si>
  <si>
    <t>Conector rect met tub flx 1/2"</t>
  </si>
  <si>
    <t>Conector recto metálico para tubo flexible 1/2"</t>
  </si>
  <si>
    <t>Conector rect met tub flx 3/4"</t>
  </si>
  <si>
    <t>Conector recto metálico para tubo flexible 3/4"</t>
  </si>
  <si>
    <t>Conector rect met tub flx 1"</t>
  </si>
  <si>
    <t>Conector recto metálico para tubo flexible 1"</t>
  </si>
  <si>
    <t>Conector rect cab 1/2"</t>
  </si>
  <si>
    <t>Conector rect cab 3/4"</t>
  </si>
  <si>
    <t>Conector rect cab 1"</t>
  </si>
  <si>
    <t>Conector cond pd delg 1/2"</t>
  </si>
  <si>
    <t>Conector cond pd delg 3/4"</t>
  </si>
  <si>
    <t>Conector cond pd delg 1"</t>
  </si>
  <si>
    <t>Ext elec rud polari amar 2m</t>
  </si>
  <si>
    <t>Ext elec rud polari amar 4m</t>
  </si>
  <si>
    <t>Ext elec rud polari amar 6m</t>
  </si>
  <si>
    <t>Ext elec rud polari amar 8m</t>
  </si>
  <si>
    <t>Ext elec rud polari amar 10m</t>
  </si>
  <si>
    <t>Ext elec rud polari amar 12m</t>
  </si>
  <si>
    <t>Ext elec rud polari amar 15m</t>
  </si>
  <si>
    <t>Ext elec rud polari amar 20m</t>
  </si>
  <si>
    <t>Ext elec rud polari amar 25m</t>
  </si>
  <si>
    <t>Ext elec rud polari amar 30m</t>
  </si>
  <si>
    <t>Ext elec aban rud aterr amar8m</t>
  </si>
  <si>
    <t>Ext elec plana aterr bco 1m</t>
  </si>
  <si>
    <t>Extensión eléctrica plana aterrizada color blanco, 1 m</t>
  </si>
  <si>
    <t>Ext elec plana aterr bco 3m</t>
  </si>
  <si>
    <t>Extensión eléctrica plana aterrizada color blanco, 3 m</t>
  </si>
  <si>
    <t>Ext elec plana aterr bco 5m</t>
  </si>
  <si>
    <t>Extensión eléctrica plana aterrizada color blanco, 5 m</t>
  </si>
  <si>
    <t>Ext elec rud aterr amar 2.4m</t>
  </si>
  <si>
    <t>Ext elec rud aterr amar 5m</t>
  </si>
  <si>
    <t>Ext elec rud aterr amar 7.6m</t>
  </si>
  <si>
    <t>Ext elec rud aterr amar 10m</t>
  </si>
  <si>
    <t>Ext elec rud aterr amar 15m</t>
  </si>
  <si>
    <t>Ext elec rud aterr amar 30m</t>
  </si>
  <si>
    <t>Ext elec aterr ext rud amar10m</t>
  </si>
  <si>
    <t>Ext elec aterr ext rud amar15m</t>
  </si>
  <si>
    <t>Ext elec aterr ext rud amar20m</t>
  </si>
  <si>
    <t>Ext elec aterr ext rud amar30m</t>
  </si>
  <si>
    <t>Ext elec aterr ext rud amar 4m</t>
  </si>
  <si>
    <t>Ext elec aterr ext rud amar 6m</t>
  </si>
  <si>
    <t>Ext elec aterr ext rud amar 8m</t>
  </si>
  <si>
    <t>Barra multicont10ent cable60cm</t>
  </si>
  <si>
    <t>Barra multicontacto 10 entradas cable 60 cm</t>
  </si>
  <si>
    <t>Barra multicont 8ent cable60cm</t>
  </si>
  <si>
    <t>Barra multicontacto 8 entradas cable 60 cm</t>
  </si>
  <si>
    <t>Lamp tall canast plast amar 8m</t>
  </si>
  <si>
    <t>Lamp tall canast plast amar15m</t>
  </si>
  <si>
    <t>Lamp tall canas met amar 8m</t>
  </si>
  <si>
    <t>Lamp tall canas met amar15m</t>
  </si>
  <si>
    <t>Multicont 4 ent cable 30cm</t>
  </si>
  <si>
    <t>Multicont 6 ent cable 30cm</t>
  </si>
  <si>
    <t>Multicont 7 ent cable 30cm</t>
  </si>
  <si>
    <t>Multicont bar 2 ent 2USB</t>
  </si>
  <si>
    <t>Multicontacto par F 3 ent</t>
  </si>
  <si>
    <t>Multicontacto de pared tipo "F" 3 entradas</t>
  </si>
  <si>
    <t>Multicontacto par Y 3 ent</t>
  </si>
  <si>
    <t>Multicontacto de pared tipo "Y" 3 entradas</t>
  </si>
  <si>
    <t>Supresor pcos 1 ent cab 270J</t>
  </si>
  <si>
    <t>Multicont polari cubo 3 ent</t>
  </si>
  <si>
    <t>Multicont polari bisag 3 ent</t>
  </si>
  <si>
    <t>Multicont aterr 6 ent</t>
  </si>
  <si>
    <t>Multicont aterr 3 ent</t>
  </si>
  <si>
    <t>Supresor de picos 6 entradas cable 270 J, de 45 cm</t>
  </si>
  <si>
    <t>Supresor de picos metálico 6 entradas cable 600 J, de 75 cm</t>
  </si>
  <si>
    <t>Adapt clav ater-polari PVC 2pz</t>
  </si>
  <si>
    <t>Portalamp red porce tch 3"bco</t>
  </si>
  <si>
    <t>Portalámpara redonda de porcelana para techo 3", color blanco</t>
  </si>
  <si>
    <t>Portalamp red porce tch 4"bco</t>
  </si>
  <si>
    <t>Portalámpara redonda de porcelana para techo 4", color blanco</t>
  </si>
  <si>
    <t>Portalamp sen red p/tch4.5"bco</t>
  </si>
  <si>
    <t>Portalámpara sencilla redonda de porcelana con cadena para techo 4.5", color blanco</t>
  </si>
  <si>
    <t>Portalamp dbl red p/tch4.5"bco</t>
  </si>
  <si>
    <t>Portalámpara doble redonda de porcelana con cadena para techo 4.5", color blanco</t>
  </si>
  <si>
    <t>PTL03</t>
  </si>
  <si>
    <t>Portalamp ladron cafe</t>
  </si>
  <si>
    <t>Portalámpara con ladrón, color café</t>
  </si>
  <si>
    <t>PTL09</t>
  </si>
  <si>
    <t>Portalamp red baque tch 4" bco</t>
  </si>
  <si>
    <t>Portalámpara redonda de baquelita para techo 4", color blanco</t>
  </si>
  <si>
    <t>Portalamp base cuadrad 2" bco</t>
  </si>
  <si>
    <t>Portalámpara de base cuadrada 2", color blanco</t>
  </si>
  <si>
    <t>Portalamp cpSli ter pre2pz bco</t>
  </si>
  <si>
    <t>Portalámpara compacta Slim Line con terminales de presión, 2  piezas, color blanco</t>
  </si>
  <si>
    <t>Portalamp bse G13 BIPIN2pz bco</t>
  </si>
  <si>
    <t>Portalámpara base G13 BIPIN, 2 piezas, color blanco</t>
  </si>
  <si>
    <t>Portalamp sen porce 3.5cm bco</t>
  </si>
  <si>
    <t>Portalámpara sencilla de porcelana 3.5 cm, color blanco</t>
  </si>
  <si>
    <t>Portalamp sop nip porce4cm bco</t>
  </si>
  <si>
    <t>Portalámpara con soporte tipo niple de porcelana 4 cm, color blanco</t>
  </si>
  <si>
    <t>Portalamp sop esc porce4cm bco</t>
  </si>
  <si>
    <t>Portalámpara con soporte tipo escuadra de porcelana 4 cm, color blanco</t>
  </si>
  <si>
    <t>Portalamp cand bse E12 3cm bco</t>
  </si>
  <si>
    <t>Portalámpara para candil con base E12 de porcelana 3 cm, color blanco</t>
  </si>
  <si>
    <t>Portalamp MR bse BIPIN 2cm bco</t>
  </si>
  <si>
    <t>Portalámpara para MR base BIPIN 2 cm, color blanco</t>
  </si>
  <si>
    <t>Timbre d/campana 4</t>
  </si>
  <si>
    <t>Pila alcal Durac AA 5pz</t>
  </si>
  <si>
    <t>Pila alcal Durac AAA 5pz</t>
  </si>
  <si>
    <t>Pila alcal Durac D 2pz</t>
  </si>
  <si>
    <t>Pila alcal Durac C 2pz</t>
  </si>
  <si>
    <t>Pila alcal Durac 9V</t>
  </si>
  <si>
    <t>Abraz mini sinfin 3/8" a 5/8"</t>
  </si>
  <si>
    <t>Abraz mini sinfin 1/2" a 3/4"</t>
  </si>
  <si>
    <t>Abrazadera mini sin fin de acero inoxidable de 1/2" a 3/4"</t>
  </si>
  <si>
    <t>Abraz sinfin 4-1/8" a 5"</t>
  </si>
  <si>
    <t>Abraz sinfin 5-1/8" a 6"</t>
  </si>
  <si>
    <t>Abraz sinfin 6-1/8" a 7"</t>
  </si>
  <si>
    <t>Alamb puas cal16.5 300m 12.5kg</t>
  </si>
  <si>
    <t>Alamb puas cal16.5 360m 15kg</t>
  </si>
  <si>
    <t>Alamb puas cal16.5 100m 4.8kg</t>
  </si>
  <si>
    <t>Concertina seg nav 4pt 8m4.8kg</t>
  </si>
  <si>
    <t>Concertina seg anz 8pt 8m5.3kg</t>
  </si>
  <si>
    <t>Alamb galv cal 12.5 27m 20kg</t>
  </si>
  <si>
    <t>Alamb galv cal 14.5 46m 20kg</t>
  </si>
  <si>
    <t>Alamb galv cal 16 61m 20kg</t>
  </si>
  <si>
    <t>Alamb galv cal 18 119m 20kg</t>
  </si>
  <si>
    <t>Alamb galv cal 20 279m 20kg</t>
  </si>
  <si>
    <t>Alamb galv cal 22 340m 20kg</t>
  </si>
  <si>
    <t>Alamb puas cal12.5 300m 30kg</t>
  </si>
  <si>
    <t>Alamb puas cal12.5 360m 34kg</t>
  </si>
  <si>
    <t>Abraz mini sinfin 1/4" a 5/8"</t>
  </si>
  <si>
    <t>Jerga rollo 45cmx25m azul</t>
  </si>
  <si>
    <t>Jerga en rollo de 45 cm x 25 m azul</t>
  </si>
  <si>
    <t>Jerga rollo 45cmx25m roja</t>
  </si>
  <si>
    <t>Jerga en rollo de 45 cm x 25 m roja</t>
  </si>
  <si>
    <t>Trapeador pab algdn 120cm 300g</t>
  </si>
  <si>
    <t>Trapeador de pabilo de algodón con bastón de madera 120 cm, 300 gr</t>
  </si>
  <si>
    <t>Escoba t/cepillo inclina 27cm</t>
  </si>
  <si>
    <t>Escoba tipo cepillo inclinado, 27 cm</t>
  </si>
  <si>
    <t>Escoba t/abanico 30cm</t>
  </si>
  <si>
    <t>Escoba tipo abanico, 30 cm</t>
  </si>
  <si>
    <t>Escoba t/cepillo ch 33cm</t>
  </si>
  <si>
    <t>Escoba tipo cepillo chica, 33 cm</t>
  </si>
  <si>
    <t>Escoba t/cepillo gde 37cm</t>
  </si>
  <si>
    <t>Escoba tipo cepillo grande, 37 cm</t>
  </si>
  <si>
    <t>Paño microfibra 40x40cm amllo</t>
  </si>
  <si>
    <t>Paño de microfibra de 40 x 40 cm amarillo</t>
  </si>
  <si>
    <t>Tela mult 25x25cm azul 3pz</t>
  </si>
  <si>
    <t>Tela multiusos de 25 x 25 cm azul, 3 piezas</t>
  </si>
  <si>
    <t>Báscula digital para cocina con plato 5 kg</t>
  </si>
  <si>
    <t>Báscula digital corporal 180 kg</t>
  </si>
  <si>
    <t>Bomba de aire manual diseño compacto 9"</t>
  </si>
  <si>
    <t>Bomba aire cilind met 22"</t>
  </si>
  <si>
    <t>Bomba de aire con cilindro metálico 22"</t>
  </si>
  <si>
    <t>Bomba aire ped cilind manom 9"</t>
  </si>
  <si>
    <t>Bomba de aire de pedal con un cilindro con manómetro 9"</t>
  </si>
  <si>
    <t>Cinchos plásticos 100 x 2.5 mm, tensión 8 kg de 100 piezas, color natural</t>
  </si>
  <si>
    <t>Cinchos plásticos 100 x 2.5 mm, tensión 8 kg de 100 piezas, color negro</t>
  </si>
  <si>
    <t>Cinchos plásticos 165 x 2.5 mm, tensión 8 kg de 100 piezas, color natural</t>
  </si>
  <si>
    <t>Cinchos plásticos 165 x 2.5 mm, tensión 8 kg de 100 piezas, color negro</t>
  </si>
  <si>
    <t>Cinchos plásticos 150 x 3.6 mm, tensión 18 kg de 50 piezas, color natural</t>
  </si>
  <si>
    <t>Cinchos plásticos 150 x 3.6 mm, tensión 18 kg de 50 piezas, color negro</t>
  </si>
  <si>
    <t>Cinchos plásticos 160 x 4.8 mm, tensión 27 kg de 50 piezas, color natural</t>
  </si>
  <si>
    <t>Cinchos plásticos 160 x 4.8 mm, tensión 27 kg de 50 piezas, color negro</t>
  </si>
  <si>
    <t>Cinchos plásticos 203 x 3.6 mm, tensión 18 kg de 50 piezas, color natural</t>
  </si>
  <si>
    <t>Cinchos plásticos 203 x 3.6 mm, tensión 18 kg de 50 piezas, color negro</t>
  </si>
  <si>
    <t>Cinchos plásticos 203 x 4.6 mm, tensión 22 kg de 50 piezas, color natural</t>
  </si>
  <si>
    <t>Cinchos plásticos 203 x 4.6 mm, tensión 22 kg de 50 piezas, color negro</t>
  </si>
  <si>
    <t>Cinchos plásticos 300 x 4.6 mm, tensión 22 kg de 50 piezas, color blanco</t>
  </si>
  <si>
    <t>Cinchos plásticos 300 x 4.6 mm, tensión 22 kg de 50 piezas, color negro</t>
  </si>
  <si>
    <t>Cinchos plásticos 368 x 4.6 mm, tensión 22 kg de 25 piezas, color blanco</t>
  </si>
  <si>
    <t>Cinchos plásticos 368 x 4.6 mm, tensión 22 kg de 25 piezas, color negro</t>
  </si>
  <si>
    <t>Cinchos plásticos 450 x 4.8 mm, tensión 27 kg de 25 piezas, color blanco</t>
  </si>
  <si>
    <t>Cinchos plásticos 450 x 4.8 mm, tensión 27 kg de 25 piezas, color negro</t>
  </si>
  <si>
    <t>Cinchos plásticos 500 x 4.8 mm, tensión 27 kg de 25 piezas, color blanco</t>
  </si>
  <si>
    <t>Cinchos plásticos 500 x 4.8 mm, tensión 27 kg de 25 piezas, color negro</t>
  </si>
  <si>
    <t>Cinchos plásticos en bote, 650 piezas multiusos varios colores</t>
  </si>
  <si>
    <t>Cinchos plásticos en bote, 800 piezas multiusos varios colores</t>
  </si>
  <si>
    <t>Cinchos plásticos 400 x 7.6 mm, tensión 55 kg de 50 piezas, color blanco</t>
  </si>
  <si>
    <t>Cinchos plásticos 400 x 7.6 mm, tensión 55 kg de 50 piezas, color negro</t>
  </si>
  <si>
    <t>Cinchos plásticos 500 x 7.8 mm, tensión 70 kg de 50 piezas, color blanco</t>
  </si>
  <si>
    <t>Cinchos plásticos 500 x 7.8 mm, tensión 70 kg de 50 piezas, color negro</t>
  </si>
  <si>
    <t>Cinchos plásticos 550 x 8.8 mm, tensión 70 kg de 50 piezas, color blanco</t>
  </si>
  <si>
    <t>Cinchos plásticos 550 x 8.8 mm, tensión 70 kg de 50 piezas, color negro</t>
  </si>
  <si>
    <t>Cinta gris p/ducto 48mmx10m</t>
  </si>
  <si>
    <t>Cinta trans dbl car12mmx2m bli</t>
  </si>
  <si>
    <t>Cinta trans dbl car25mmx2m bli</t>
  </si>
  <si>
    <t>Cinchos de plásticos combinados en bolsa, tensión 8kg de 200 piezas, color natural y negro</t>
  </si>
  <si>
    <t>Cinta canela hot melt 48mmx40m</t>
  </si>
  <si>
    <t>Cinta canela hot melt 48mmx50m</t>
  </si>
  <si>
    <t>Cinta canela hot melt48mmx150m</t>
  </si>
  <si>
    <t>Cinta transp hot melt 48mmx40m</t>
  </si>
  <si>
    <t>Cinta transp acrilic 48mmx40m</t>
  </si>
  <si>
    <t>Cinta transp acrilic 48mmx50m</t>
  </si>
  <si>
    <t>Cinta transp acrilic 48mmx150m</t>
  </si>
  <si>
    <t>Cinta canela acrilic 48mmx40m</t>
  </si>
  <si>
    <t>Cinta canela de acrílico para empacar 48mm x 40 m</t>
  </si>
  <si>
    <t>Cinta canela acrilic 48mmx50m</t>
  </si>
  <si>
    <t>Cinta canela de acrílico para empacar 48mm x 50 m</t>
  </si>
  <si>
    <t>Cinta canela acrilic 48mmx150m</t>
  </si>
  <si>
    <t>Cinta canela de acrílico para empacar 48mm x 150 m</t>
  </si>
  <si>
    <t>Cinta gris PVC p/duc48mmx45.7m</t>
  </si>
  <si>
    <t>Cinta sella rc 13mmx7m</t>
  </si>
  <si>
    <t>Cinta sella roscas 13 mm x 7 m</t>
  </si>
  <si>
    <t>Cinta sella rc 13mmx13m</t>
  </si>
  <si>
    <t>Cinta sella roscas 13 mm x 13 m</t>
  </si>
  <si>
    <t>Cinta sella rc 19mmx7m</t>
  </si>
  <si>
    <t>Cinta sella roscas 19 mm x 7 m</t>
  </si>
  <si>
    <t>Cinta sella rc 19mmx13m</t>
  </si>
  <si>
    <t>Cinta sella roscas 19 mm x 13 m</t>
  </si>
  <si>
    <t>Cinta sella rc 24mmx7m</t>
  </si>
  <si>
    <t>Cinta sella roscas 24 mm x 7 m</t>
  </si>
  <si>
    <t>Cinta sella rc 24mmx13m</t>
  </si>
  <si>
    <t>Cinta sella roscas 24 mm x 13 m</t>
  </si>
  <si>
    <t>Clavo p/made c/cab 3-1/2" 1kg</t>
  </si>
  <si>
    <t>Clavo p/made c/cab 4" 1kg</t>
  </si>
  <si>
    <t>Clavo p/made c/cab 5" 1kg</t>
  </si>
  <si>
    <t>Clavo p/made s/cab 1" 1kg</t>
  </si>
  <si>
    <t>Clavo p/made s/cab 1-1/2" 1kg</t>
  </si>
  <si>
    <t>Clavo p/made s/cab 2" 1kg</t>
  </si>
  <si>
    <t>Clavo p/made s/cab 2-1/2" 1kg</t>
  </si>
  <si>
    <t>Clavo p/made s/cab 3" 1kg</t>
  </si>
  <si>
    <t>Clavo p/conc galv 1" 1kg</t>
  </si>
  <si>
    <t>Clavo p/conc galv 1-1/2" 1kg</t>
  </si>
  <si>
    <t>Clavo p/conc galv 2" 1kg</t>
  </si>
  <si>
    <t>Clavo p/conc galv 2-1/2" 1kg</t>
  </si>
  <si>
    <t>Clavo p/conc galv 3" 1kg</t>
  </si>
  <si>
    <t>Clavo p/conc fosf 1" 1kg</t>
  </si>
  <si>
    <t>Clavo p/conc fosf 1-1/2" 1kg</t>
  </si>
  <si>
    <t>Clavo p/conc fosf 2" 1kg</t>
  </si>
  <si>
    <t>Clavo p/conc fosf 2-1/2" 1kg</t>
  </si>
  <si>
    <t>Clavo p/conc fosf 3" 1kg</t>
  </si>
  <si>
    <t>Clavo p/made c/cab 1" 1kg</t>
  </si>
  <si>
    <t>Clavo p/made c/cab 1-1/4" 1kg</t>
  </si>
  <si>
    <t>Clavo p/made c/cab 1-1/2" 1kg</t>
  </si>
  <si>
    <t>Clavo p/made c/cab 2" 1kg</t>
  </si>
  <si>
    <t>Clavo p/made c/cab 2-1/2" 1kg</t>
  </si>
  <si>
    <t>Clavo p/made c/cab 3" 1kg</t>
  </si>
  <si>
    <t>Clavo p/conc galv 3-1/2" 1kg</t>
  </si>
  <si>
    <t>Arandela plana 1/2" 50pz</t>
  </si>
  <si>
    <t>Arandela plana 1/4" 300pz</t>
  </si>
  <si>
    <t>Arandela plana 1/8" 500pz</t>
  </si>
  <si>
    <t>Arandela plana 3/16" 300pz</t>
  </si>
  <si>
    <t>Arandela plana 3/8" 150pz</t>
  </si>
  <si>
    <t>Arandela plana 5/16" 250pz</t>
  </si>
  <si>
    <t>Arandela plana 5/32" 500pz</t>
  </si>
  <si>
    <t>Arandela plana 7/16" 100pz</t>
  </si>
  <si>
    <t>Pija multiusos cuerda cerrada 1" x #6, 100 piezas</t>
  </si>
  <si>
    <t>Pija multiusos cuerda cerrada 1-1/2" x #6, 100 piezas</t>
  </si>
  <si>
    <t>Pija multiusos cuerda cerrada 1-1/4" x #6, 100 piezas</t>
  </si>
  <si>
    <t>Pija multiusos cuerda cerrada 1-5/8" x #6, 100 piezas</t>
  </si>
  <si>
    <t>Pija multiusos cuerda cerrada 2" x #6, 100 piezas</t>
  </si>
  <si>
    <t>Pija multiusos cuerda cerrada 3/4" x #6, 100 piezas</t>
  </si>
  <si>
    <t>Pija multiusos cuerda cerrada 1" x #8, 100 piezas</t>
  </si>
  <si>
    <t>Pija multiusos cuerda cerrada 1-1/2" x #8, 100 piezas</t>
  </si>
  <si>
    <t>Pija multiusos cuerda cerrada 1-1/4" x #8, 100 piezas</t>
  </si>
  <si>
    <t>Pija multiusos cuerda cerrada 1-3/4" x #8, 100 piezas</t>
  </si>
  <si>
    <t>Pija multiusos cuerda cerrada 2" x #8, 100 piezas</t>
  </si>
  <si>
    <t>Pija multiusos cuerda cerrada 2-1/2" x #8, 100 piezas</t>
  </si>
  <si>
    <t>Pija multiusos cuerda cerrada 3" x #8, 100 piezas</t>
  </si>
  <si>
    <t>Pija multiusos cuerda cerrada 3/4" x #8, 100 piezas</t>
  </si>
  <si>
    <t>Torni t/maq prc1/2x1"40pz</t>
  </si>
  <si>
    <t>Torni t/maq comp1/2x1-1/2"30pz</t>
  </si>
  <si>
    <t>Torni t/maq comp1/2x1-1/4"40pz</t>
  </si>
  <si>
    <t>Torni t/maq prc1/2x2-1/2"20pz</t>
  </si>
  <si>
    <t>Torni t/maq comp1/2x3-1/2"20pz</t>
  </si>
  <si>
    <t>Torni t/maq prc1/2x4"15pz</t>
  </si>
  <si>
    <t>Torni t/maq prc1/2x4-1/2"10pz</t>
  </si>
  <si>
    <t>Torni t/maq prc1/2x5"10pz</t>
  </si>
  <si>
    <t>Torni t/maq prc1/2x6"8pz</t>
  </si>
  <si>
    <t>Torni t/maq prc1/4x1-1/2"80pz</t>
  </si>
  <si>
    <t>Torni t/maq prc1/4x1-1/4"100pz</t>
  </si>
  <si>
    <t>Torni t/maq comp1/4x1/2"150pz</t>
  </si>
  <si>
    <t>Torni t/maq prc1/4x2-1/2"50pz</t>
  </si>
  <si>
    <t>Torni t/maq prc1/4x3"50pz</t>
  </si>
  <si>
    <t>Torni t/maq prc1/4x3-1/2"30pz</t>
  </si>
  <si>
    <t>Torni t/maq prc1/4x4-1/2"25pz</t>
  </si>
  <si>
    <t>Torni t/maq comp3/4x2"6pz</t>
  </si>
  <si>
    <t>Torni t/maq prc3/4x2-1/2"6pz</t>
  </si>
  <si>
    <t>Torni t/maq prc3/4x3"4pz</t>
  </si>
  <si>
    <t>Torni t/maq prc3/4x5"4pz</t>
  </si>
  <si>
    <t>Torni t/maq prc3/4x6"4pz</t>
  </si>
  <si>
    <t>Torni t/maq comp3/8x1"40pz</t>
  </si>
  <si>
    <t>Torni t/maq comp3/8x1-1/4"40pz</t>
  </si>
  <si>
    <t>Torni t/maq prc3/8x2"40pz</t>
  </si>
  <si>
    <t>Torni t/maq prc3/8x2-1/2"40pz</t>
  </si>
  <si>
    <t>Torni t/maq prc3/8x3"40pz</t>
  </si>
  <si>
    <t>Torni t/maq prc3/8x3-1/2"30pz</t>
  </si>
  <si>
    <t>Torni t/maq prc3/8"x3/4"50pz</t>
  </si>
  <si>
    <t>Torni t/maq prc3/8x4"30pz</t>
  </si>
  <si>
    <t>Torni t/maq comp3/8x5"15pz</t>
  </si>
  <si>
    <t>Torni t/maq prc5/16x1-1/4"60pz</t>
  </si>
  <si>
    <t>Torni t/maq prc5/16x1/2"100pz</t>
  </si>
  <si>
    <t>Torni t/maq prc5/16x2"80pz</t>
  </si>
  <si>
    <t>Torni t/maq prc5/16x2-1/2"60pz</t>
  </si>
  <si>
    <t>Torni t/maq prc5/16x3"60pz</t>
  </si>
  <si>
    <t>Torni t/maq prc5/16x3-1/2"50pz</t>
  </si>
  <si>
    <t>Torni t/maq comp5/16x3/4"80pz</t>
  </si>
  <si>
    <t>Torni t/maq prc5/16x4"50pz</t>
  </si>
  <si>
    <t>Torni t/maq prc5/16x4-1/2"30pz</t>
  </si>
  <si>
    <t>Torni t/maq prc5/16x5"30pz</t>
  </si>
  <si>
    <t>Torni t/maq prc5/16x6"30pz</t>
  </si>
  <si>
    <t>Torni t/maq prc5/8x1-1/2"10pz</t>
  </si>
  <si>
    <t>Torni t/maq comp5/8x2"10pz</t>
  </si>
  <si>
    <t>Torni t/maq prc5/8x2-1/2"8pz</t>
  </si>
  <si>
    <t>Torni t/maq prc5/8x4"6pz</t>
  </si>
  <si>
    <t>Torni t/maq prc5/8x4-1/2"6pz</t>
  </si>
  <si>
    <t>Torni t/maq prc5/8x5"6pz</t>
  </si>
  <si>
    <t>Torni t/maq prc5/8x6"4pz</t>
  </si>
  <si>
    <t>Torni t/maq prc7/16x1"60pz</t>
  </si>
  <si>
    <t>Torni t/maq comp7/16x1-1/4"50p</t>
  </si>
  <si>
    <t>Torni t/maq prc7/16x2"40pz</t>
  </si>
  <si>
    <t>Torni t/maq prc7/16x2-1/2"30pz</t>
  </si>
  <si>
    <t>Torni t/maq prc7/16x3"30pz</t>
  </si>
  <si>
    <t>Torni t/maq prc7/16x3-1/2"20pz</t>
  </si>
  <si>
    <t>Torni t/maq prc7/16x4"20pz</t>
  </si>
  <si>
    <t>Torni t/maq prc7/16x4-1/2"15pz</t>
  </si>
  <si>
    <t>Torni t/maq prc7/16x5"10pz</t>
  </si>
  <si>
    <t>Torni t/maq prc7/16x6"10pz</t>
  </si>
  <si>
    <t>Torni ac 5°comp 1/2x1"40pz</t>
  </si>
  <si>
    <t>Torni ac 5°prc 1/2x1-1/2"30pz</t>
  </si>
  <si>
    <t>Torni ac 5°comp 1/2x1-1/4"40pz</t>
  </si>
  <si>
    <t>Torni ac 5°prc 1/2x2"30pz</t>
  </si>
  <si>
    <t>Torni ac 5°prc 1/2x2-1/2"20pz</t>
  </si>
  <si>
    <t>Torni ac 5°prc 1/2x3"20pz</t>
  </si>
  <si>
    <t>Torni ac 5°prc 1/2x3-1/2"20pz</t>
  </si>
  <si>
    <t>Torni ac 5°prc 1/2x4"15pz</t>
  </si>
  <si>
    <t>Torni ac 5°prc 1/4x1-1/2"80pz</t>
  </si>
  <si>
    <t>Tornillo de acero 5° rosca parcial, 1/4" x 1-1/2", 80 piezas</t>
  </si>
  <si>
    <t>Torni ac 5°prc 1/4x1-1/4"100pz</t>
  </si>
  <si>
    <t>Tornillo de acero 5° rosca parcial, 1/4" x 1-1/4", 100 piezas</t>
  </si>
  <si>
    <t>Torni ac 5°comp 1/4x1/2"150pz</t>
  </si>
  <si>
    <t>Tornillo de acero 5° rosca completa, 1/4" x 1/2", 150 piezas</t>
  </si>
  <si>
    <t>Torni ac 5°prc 1/4x2"60pz</t>
  </si>
  <si>
    <t>Torni ac 5°prc 1/4x2-1/2"50pz</t>
  </si>
  <si>
    <t>Torni ac 5°prc 1/4x3"50pz</t>
  </si>
  <si>
    <t>Torni ac 5°prc 3/8x1-1/2"70pz</t>
  </si>
  <si>
    <t>Torni ac 5°prc 3/8x1-1/4"40pz</t>
  </si>
  <si>
    <t>Torni ac 5°prc 3/8x2-1/2"50pz</t>
  </si>
  <si>
    <t>Torni ac 5°prc 3/8x3"40pz</t>
  </si>
  <si>
    <t>Torni ac 5°prc 3/8x3-1/2"30pz</t>
  </si>
  <si>
    <t>Torni ac 5°comp 3/8x3/4"50pz</t>
  </si>
  <si>
    <t>Tornillo de acero 5° rosca completa, 3/8" x 3/4", 50 piezas</t>
  </si>
  <si>
    <t>Torni ac 5°prc 3/8x4"30pz</t>
  </si>
  <si>
    <t>Torni ac 5°prc 5/16x1"60pz</t>
  </si>
  <si>
    <t>Torni ac 5°prc 5/16x1-1/2"50pz</t>
  </si>
  <si>
    <t>Torni ac 5°prc 5/16x1-1/4"60pz</t>
  </si>
  <si>
    <t>Torni ac 5°comp 5/16x1/2"100pz</t>
  </si>
  <si>
    <t>Torni ac 5°prc 5/16x2"80pz</t>
  </si>
  <si>
    <t>Torni ac 5°prc 5/16x2-1/2"60pz</t>
  </si>
  <si>
    <t>Torni ac 5°prc 5/16x3-1/2"50pz</t>
  </si>
  <si>
    <t>Torni ac 5°comp 5/16x3/4"80pz</t>
  </si>
  <si>
    <t>Torni ac 5°prc 5/16x4"50pz</t>
  </si>
  <si>
    <t>Torni ac 5°comp 7/16x1"60pz</t>
  </si>
  <si>
    <t>Torni ac 5°prc 7/16x1-1/2"50pz</t>
  </si>
  <si>
    <t>Torni ac 5°prc 7/16x1-1/4"50pz</t>
  </si>
  <si>
    <t>Torni ac 5°prc 7/16x2"40pz</t>
  </si>
  <si>
    <t>Torni ac 5°prc 7/16x2-1/2"30pz</t>
  </si>
  <si>
    <t>Torni ac 5°prc 7/16x3"30pz</t>
  </si>
  <si>
    <t>Torni ac 5°prc 7/16x3-1/2"20pz</t>
  </si>
  <si>
    <t>Torni ac 5°prc 7/16x4"20pz</t>
  </si>
  <si>
    <t>Torni t/coche 1/2x1"40pz</t>
  </si>
  <si>
    <t>Torni t/coche1/2x1-1/2"30pz</t>
  </si>
  <si>
    <t>Torni t/coche 1/2x1-1/4"40pz</t>
  </si>
  <si>
    <t>Torni t/coche 1/2x2" 30pz</t>
  </si>
  <si>
    <t>Torni t/coche1/2x2-1/2"20pz</t>
  </si>
  <si>
    <t>Torni t/coche 1/2x3"20pz</t>
  </si>
  <si>
    <t>Torni t/coche1/2x3-1/2"20pz</t>
  </si>
  <si>
    <t>Torni t/coche 1/2x4"15pz</t>
  </si>
  <si>
    <t>Torni t/coche 1/4x1"100pz</t>
  </si>
  <si>
    <t>Torni t/coche 1/4x1-1/4"100pz</t>
  </si>
  <si>
    <t>Torni t/coche 1/4x2"60pz</t>
  </si>
  <si>
    <t>Torni t/coche 1/4x2-1/2"50pz</t>
  </si>
  <si>
    <t>Torni t/coche 1/4x3"50pz</t>
  </si>
  <si>
    <t>Torni t/coche 1/4x3/4"100pz</t>
  </si>
  <si>
    <t>Torni t/coche 3/8x1-1/2"50pz</t>
  </si>
  <si>
    <t>Torni t/coche 3/8x1-1/4"50pz</t>
  </si>
  <si>
    <t>Torni t/coche 3/8x2-1/2"50pz</t>
  </si>
  <si>
    <t>Torni t/coche 3/8x3"50pz</t>
  </si>
  <si>
    <t>Torni t/coche 3/8x3-1/2"30pz</t>
  </si>
  <si>
    <t>Torni t/coche 3/8x4"30pz</t>
  </si>
  <si>
    <t>Torni t/coche 5/16x1-1/2"50pz</t>
  </si>
  <si>
    <t>Torni t/coche 5/16x1-1/4"50pz</t>
  </si>
  <si>
    <t>Torni t/coche 5/16x2"50pz</t>
  </si>
  <si>
    <t>Torni t/coche 5/16x2-1/2"50pz</t>
  </si>
  <si>
    <t>Torni t/coche 5/16x3"50pz</t>
  </si>
  <si>
    <t>Torni t/coche 5/16x3-1/2"50pz</t>
  </si>
  <si>
    <t>Torni t/coche 5/16x4"50pz</t>
  </si>
  <si>
    <t>Torni t/coche 7/16x1-1/2"50pz</t>
  </si>
  <si>
    <t>Torni t/coche 7/16x1-1/4"50pz</t>
  </si>
  <si>
    <t>Torni t/coche 7/16x2"40pz</t>
  </si>
  <si>
    <t>Torni t/coche 7/16x2-1/2"30pz</t>
  </si>
  <si>
    <t>Torni t/coche 7/16x3"30pz</t>
  </si>
  <si>
    <t>Torni t/coche 7/16x3-1/2"20pz</t>
  </si>
  <si>
    <t>Torni t/coche7/16x4"20pz</t>
  </si>
  <si>
    <t>Torni t/maq 1/4x1"100pz</t>
  </si>
  <si>
    <t>Torni t/maq 1/4x1-1/2"80pz</t>
  </si>
  <si>
    <t>Torni t/maq 1/4x1-1/4"100pz</t>
  </si>
  <si>
    <t>Torni t/maq 1/4x1/2"150pz</t>
  </si>
  <si>
    <t>Torni t/maq 1/4x2"50pz</t>
  </si>
  <si>
    <t>Torni t/maq 1/4x2-1/2"50pz</t>
  </si>
  <si>
    <t>Torni t/maq 1/4x3"50pz</t>
  </si>
  <si>
    <t>Torni t/maq 1/4x3/4"150pz</t>
  </si>
  <si>
    <t>Torni t/maq 1/4x5/8"150pz</t>
  </si>
  <si>
    <t>Torni t/maq 1/8x1"300pz</t>
  </si>
  <si>
    <t>Torni t/maq 1/8x1-1/2"300pz</t>
  </si>
  <si>
    <t>Torni t/maq 1/8x1-1/4"300pz</t>
  </si>
  <si>
    <t>Torni t/maq 1/8x1/2"500pz</t>
  </si>
  <si>
    <t>Torni t/maq 1/8x2"250pz</t>
  </si>
  <si>
    <t>Torni t/maq 1/8x3/4"500pz</t>
  </si>
  <si>
    <t>Torni t/maq 1/8x5/8"500pz</t>
  </si>
  <si>
    <t>Torni t/maq 3/16x1"200pz</t>
  </si>
  <si>
    <t>Torni t/maq 3/16x1-1/2"150pz</t>
  </si>
  <si>
    <t>Torni t/maq 3/16x1-1/4"150pz</t>
  </si>
  <si>
    <t>Torni t/maq 3/16x1/2"300pz</t>
  </si>
  <si>
    <t>Torni t/maq 3/16x2"100pz</t>
  </si>
  <si>
    <t>Torni t/maq 3/16x2-1/2"100pz</t>
  </si>
  <si>
    <t>Torni t/maq 3/16x3"100pz</t>
  </si>
  <si>
    <t>Torni t/maq 3/16x3/4"250pz</t>
  </si>
  <si>
    <t>Torni t/maq 3/16x5/8"250pz</t>
  </si>
  <si>
    <t>Torni t/maq 5/32x1" 300pz</t>
  </si>
  <si>
    <t>Torni t/maq 5/32x1-1/2"200pz</t>
  </si>
  <si>
    <t>Torni t/maq 5/32x1-1/4"200pz</t>
  </si>
  <si>
    <t>Torni t/maq 5/32x1/2" 400pz</t>
  </si>
  <si>
    <t>Torni t/maq 5/32x2" 150pz</t>
  </si>
  <si>
    <t>Torni t/maq 5/32x2-1/2"150pz</t>
  </si>
  <si>
    <t>Torni t/maq 5/32x3/4" 300pz</t>
  </si>
  <si>
    <t>Torni t/maq 5/32x5/8" 400pz</t>
  </si>
  <si>
    <t>Engrap t/pist 5/32a5/16"</t>
  </si>
  <si>
    <t>Engrap t/pist ajus 5/32a9/16"</t>
  </si>
  <si>
    <t>Engrap t/pist 4en1 1/4a9/14"</t>
  </si>
  <si>
    <t>Engrapadora metálica tipo pistola 4 en 1 para grapas 1/4" a 9/14"</t>
  </si>
  <si>
    <t>Engrap t/pist 1/4a3/8"</t>
  </si>
  <si>
    <t>Escalera conv t/2 alum 13 pel</t>
  </si>
  <si>
    <t>Escalera convertible tipo II de aluminio con 13 peldaños</t>
  </si>
  <si>
    <t>Escalera conv t/2 alum 15 pel</t>
  </si>
  <si>
    <t>Escalera convertible tipo II de aluminio con 15 peldaños</t>
  </si>
  <si>
    <t>Escalera t/tab alum c/2 pel</t>
  </si>
  <si>
    <t>Estufa gas 2 quemad ac inox ac</t>
  </si>
  <si>
    <t>Estufa de gas 2 quemadores de acero inoxidable color acero</t>
  </si>
  <si>
    <t>Estufa gas 4 quemad ac inox ac</t>
  </si>
  <si>
    <t>Estufa de gas 4 quemadores de acero inoxidable color acero</t>
  </si>
  <si>
    <t>Mensula blanco 6x8"</t>
  </si>
  <si>
    <t>Mensula blanco 8x10"</t>
  </si>
  <si>
    <t>Mensula blanco 10x12"</t>
  </si>
  <si>
    <t>Mensula blanco 12x14"</t>
  </si>
  <si>
    <t>Mensula negro 4x5"</t>
  </si>
  <si>
    <t>Mensula negro 5x6"</t>
  </si>
  <si>
    <t>Mensula negro 6x8"</t>
  </si>
  <si>
    <t>Mensula negro 8x10"</t>
  </si>
  <si>
    <t>Mensula negro 10x12"</t>
  </si>
  <si>
    <t>Mensula negro 12x14"</t>
  </si>
  <si>
    <t>Estufa gas 4 quemad ac ngo</t>
  </si>
  <si>
    <t>Estufa gas 4 quemad ac bco</t>
  </si>
  <si>
    <t>Estufa gas 2 quemad ac bge</t>
  </si>
  <si>
    <t>Estufa gas 2 quemad ac ngo</t>
  </si>
  <si>
    <t>Estufa gas 2 quemad  ac bco</t>
  </si>
  <si>
    <t>Lata gas but encendedor 125g</t>
  </si>
  <si>
    <t>Exhibidor con telas para mosquiteros, 75 piezas</t>
  </si>
  <si>
    <t>Remachadora manual de nariz larga con 4 boquillas, 10"</t>
  </si>
  <si>
    <t>Juego de refacción para remachadora manual de nariz larga</t>
  </si>
  <si>
    <t>Guardapolvo aut alum 90cm</t>
  </si>
  <si>
    <t>Tope catarina puert niq sat</t>
  </si>
  <si>
    <t>Letra A slim 4" niq sat</t>
  </si>
  <si>
    <t>Letra B slim 4" niq sat</t>
  </si>
  <si>
    <t>Letra C slim 4" niq sat</t>
  </si>
  <si>
    <t>Letra D slim 4" niq sat</t>
  </si>
  <si>
    <t>Numero 0 bold 4" niq sat</t>
  </si>
  <si>
    <t>Numero 1 bold 4" niq sat</t>
  </si>
  <si>
    <t>Numero 2 bold 4" niq sat</t>
  </si>
  <si>
    <t>Numero 3 bold 4" niq sat</t>
  </si>
  <si>
    <t>Numero 4 bold 4" niq sat</t>
  </si>
  <si>
    <t>Numero 5 bold 4" niq sat</t>
  </si>
  <si>
    <t>Numero 6 bold 4" niq sat</t>
  </si>
  <si>
    <t>Numero 7 bold 4" niq sat</t>
  </si>
  <si>
    <t>Numero 8 bold 4" niq sat</t>
  </si>
  <si>
    <t>Numero 9 bold 4" niq sat</t>
  </si>
  <si>
    <t>Numero 0 slim 4" niq sat</t>
  </si>
  <si>
    <t>Numero 0 slim 4" lt bti</t>
  </si>
  <si>
    <t>Numero 1 slim 4" niq sat</t>
  </si>
  <si>
    <t>Numero 1 slim 4" lt bti</t>
  </si>
  <si>
    <t>Numero 2 slim 4" niq sat</t>
  </si>
  <si>
    <t>Numero 2 slim 4" lt bti</t>
  </si>
  <si>
    <t>Numero 3 slim 4" niq sat</t>
  </si>
  <si>
    <t>Numero 3 slim 4" lt bti</t>
  </si>
  <si>
    <t>Numero 4 slim 4" niq sat</t>
  </si>
  <si>
    <t>Numero 4 slim 4" lt bti</t>
  </si>
  <si>
    <t>Numero 5 slim 4" niq sat</t>
  </si>
  <si>
    <t>Numero 5 slim 4" lt bti</t>
  </si>
  <si>
    <t>Numero 6 slim 4" niq sat</t>
  </si>
  <si>
    <t>Numero 6 slim 4" lt bti</t>
  </si>
  <si>
    <t>Numero 7 slim 4" niq sat</t>
  </si>
  <si>
    <t>Numero 7 slim 4" lt bti</t>
  </si>
  <si>
    <t>Numero 8 slim 4" niq sat</t>
  </si>
  <si>
    <t>Numero 8 slim 4" lt bti</t>
  </si>
  <si>
    <t>Numero 9 slim 4" niq sat</t>
  </si>
  <si>
    <t>Numero 9 slim 4" lt bti</t>
  </si>
  <si>
    <t>Mirilla p/puert lt bti</t>
  </si>
  <si>
    <t>Mirilla p/puert niq sat</t>
  </si>
  <si>
    <t>Pasador seg puert abat niq sat</t>
  </si>
  <si>
    <t>Pasador seg puert abat lt bti</t>
  </si>
  <si>
    <t>Pasador sbrepon cadena niq sat</t>
  </si>
  <si>
    <t>Pasador sbrepon cadena lt bti</t>
  </si>
  <si>
    <t>PASA10</t>
  </si>
  <si>
    <t>Pasador d/barra lat ant 10cm</t>
  </si>
  <si>
    <t>Pasador de sobreponer de barra latón antiguo 10 cm</t>
  </si>
  <si>
    <t>PASA12</t>
  </si>
  <si>
    <t>Pasador d/barra lat ant 12cm</t>
  </si>
  <si>
    <t>Pasador de sobreponer de barra latón antiguo 12 cm</t>
  </si>
  <si>
    <t>PASA5</t>
  </si>
  <si>
    <t>Pasador d/barra lat ant 5cm</t>
  </si>
  <si>
    <t>Pasador de sobreponer de barra latón antiguo 5 cm</t>
  </si>
  <si>
    <t>PASA8</t>
  </si>
  <si>
    <t>Pasador d/barra lat ant 8cm</t>
  </si>
  <si>
    <t>Pasador de sobreponer de barra latón antiguo 8 cm</t>
  </si>
  <si>
    <t>PASC10</t>
  </si>
  <si>
    <t>Pasador d/barra cr bri 10cm</t>
  </si>
  <si>
    <t>Pasador de sobreponer de barra cromo brillante 10 cm</t>
  </si>
  <si>
    <t>PASC12</t>
  </si>
  <si>
    <t>Pasador d/barra cr bri 12cm</t>
  </si>
  <si>
    <t>Pasador de sobreponer de barra cromo brillante 12 cm</t>
  </si>
  <si>
    <t>PASC5</t>
  </si>
  <si>
    <t>Pasador d/barra cr bri 5cm</t>
  </si>
  <si>
    <t>Pasador de sobreponer de barra cromo brillante 5 cm</t>
  </si>
  <si>
    <t>PASC8</t>
  </si>
  <si>
    <t>Pasador d/barra cr bri 8cm</t>
  </si>
  <si>
    <t>Pasador de sobreponer de barra cromo brillante 8 cm</t>
  </si>
  <si>
    <t>PASL10</t>
  </si>
  <si>
    <t>Pasador d/barra lt bti 10cm</t>
  </si>
  <si>
    <t>Pasador de sobreponer de barra latón brillante 10 cm</t>
  </si>
  <si>
    <t>PASL12</t>
  </si>
  <si>
    <t>Pasador d/barra lt bti 12cm</t>
  </si>
  <si>
    <t>Pasador de sobreponer de barra latón brillante 12 cm</t>
  </si>
  <si>
    <t>PASL5</t>
  </si>
  <si>
    <t>Pasador d/barra lt bti 5cm</t>
  </si>
  <si>
    <t>Pasador de sobreponer de barra latón brillante 5 cm</t>
  </si>
  <si>
    <t>PASL8</t>
  </si>
  <si>
    <t>Pasador d/barra lt bti 8cm</t>
  </si>
  <si>
    <t>Pasador de sobreponer de barra latón brillante 8 cm</t>
  </si>
  <si>
    <t>PASN10</t>
  </si>
  <si>
    <t>Pasador d/barra ace ngo 10cm</t>
  </si>
  <si>
    <t>Pasador de sobreponer de barra acero negro 10 cm</t>
  </si>
  <si>
    <t>PASN12</t>
  </si>
  <si>
    <t>Pasador d/barra ace ngo 12cm</t>
  </si>
  <si>
    <t>Pasador de sobreponer de barra acero negro 12 cm</t>
  </si>
  <si>
    <t>PASN5</t>
  </si>
  <si>
    <t>Pasador d/barra ace ngo 5cm</t>
  </si>
  <si>
    <t>Pasador de sobreponer de barra acero negro 5 cm</t>
  </si>
  <si>
    <t>PASN8</t>
  </si>
  <si>
    <t>Pasador d/barra ace ngo 8cm</t>
  </si>
  <si>
    <t>Pasador de sobreponer de barra acero negro 8 cm</t>
  </si>
  <si>
    <t>Pasador p/vent s/contra crom</t>
  </si>
  <si>
    <t>Pasador p/vent s/contra nat</t>
  </si>
  <si>
    <t>Pasador SP barril lat ant 4cm</t>
  </si>
  <si>
    <t>Pasador SP barril lat ant 6cm</t>
  </si>
  <si>
    <t>Pasador SP barril lat ant 8cm</t>
  </si>
  <si>
    <t>Pasador SP barril lt bti 4cm</t>
  </si>
  <si>
    <t>Pasador SP barril lt bti 6cm</t>
  </si>
  <si>
    <t>Pasador SP barril lt bti 8cm</t>
  </si>
  <si>
    <t>Pasador SP barril lat ngo 4cm</t>
  </si>
  <si>
    <t>Pasador SP barril lat ngo 6cm</t>
  </si>
  <si>
    <t>Pasador SP barril lat ngo 8cm</t>
  </si>
  <si>
    <t>Pasador SP barril niq sat 4cm</t>
  </si>
  <si>
    <t>Pasador SP barril niq sat 6cm</t>
  </si>
  <si>
    <t>Pasador SP barril niq sat 8cm</t>
  </si>
  <si>
    <t>Jgo carret TT 2bal p/clos galv</t>
  </si>
  <si>
    <t>Portacandado 1-3/4" lt btilla</t>
  </si>
  <si>
    <t>Portacandado 2-1/2" lt btilla</t>
  </si>
  <si>
    <t>Portacandado 3-1/4" lt btilla</t>
  </si>
  <si>
    <t>Portacandado 4-1/2" lt btilla</t>
  </si>
  <si>
    <t>Bisagra cuad PS lt an 2x2"</t>
  </si>
  <si>
    <t>Bisagra cuad PS lt bt 2x2"</t>
  </si>
  <si>
    <t>Bisagra cuad PS nq st 2x2"</t>
  </si>
  <si>
    <t>Bisagra cuad PS lt an 2.5x2.5"</t>
  </si>
  <si>
    <t>Bisagra cuad PS lt bt 2.5x2.5"</t>
  </si>
  <si>
    <t>Bisagra cuad PS nq st 2.5x2.5"</t>
  </si>
  <si>
    <t>Bisagra cuad PS lt an 3x3"</t>
  </si>
  <si>
    <t>Bisagra cuad PS lt bt 3x3"</t>
  </si>
  <si>
    <t>Bisagra cuad PS nq st 3x3"</t>
  </si>
  <si>
    <t>Bisagra cuad PS lt an 3.5x3.5"</t>
  </si>
  <si>
    <t>Bisagra cuad PS lt bt 3.5x3.5"</t>
  </si>
  <si>
    <t>Bisagra cuad PS nq st 3.5x3.5"</t>
  </si>
  <si>
    <t>Bisagra cuad PS lt an 4x4"</t>
  </si>
  <si>
    <t>Bisagra cuad PS lt bt 4x4"</t>
  </si>
  <si>
    <t>Bisagra cuad PS nq st 4x4"</t>
  </si>
  <si>
    <t>Barra antipanic toq 1 pt</t>
  </si>
  <si>
    <t>Bisagra cuad PS ngo 3x3"</t>
  </si>
  <si>
    <t>Bisagra cuad PR b inox 2x2"</t>
  </si>
  <si>
    <t>Bisagra cuad PR b inox 2.5x2.5</t>
  </si>
  <si>
    <t>Bisagra cuad PR b inox 3x3"</t>
  </si>
  <si>
    <t>Bisagra cuad PR b inox 3.5x3.5</t>
  </si>
  <si>
    <t>Bisagra cuad PR b inox 4x4"</t>
  </si>
  <si>
    <t>Jgo bisag dob acc lt bt 3" 2pz</t>
  </si>
  <si>
    <t>Bisagra piano nat lat 1"x1m</t>
  </si>
  <si>
    <t>Bisagra piano 1" x 1 m, natural de laton</t>
  </si>
  <si>
    <t>Bisagra piano nat 1"x3.5m</t>
  </si>
  <si>
    <t>Bisagra piano nat b 1"x3.5m</t>
  </si>
  <si>
    <t>Bisagra piano nat b 1"x1m</t>
  </si>
  <si>
    <t>Bisagra piano nat 1-1/4"x1m</t>
  </si>
  <si>
    <t>Bisagra piano nat 1-1/4"x3.5m</t>
  </si>
  <si>
    <t>Bisagra piano nat b 1-1/4x3.5m</t>
  </si>
  <si>
    <t>Bisagra piano nat b 1-1/4"x1m</t>
  </si>
  <si>
    <t>Bisagra piano nat 1-1/2"x1m</t>
  </si>
  <si>
    <t>Bisagra piano nat 1-1/2"x3.5m</t>
  </si>
  <si>
    <t>Bisagra piano nat b 1-1/2x3.5m</t>
  </si>
  <si>
    <t>Bisagra piano nat b 1-1/2"x1m</t>
  </si>
  <si>
    <t>Bisagra bidi esqu 135° 35mm</t>
  </si>
  <si>
    <t>Bisagra bidi esqu 165° 35mm</t>
  </si>
  <si>
    <t>Bisagra bidi curv 26mm</t>
  </si>
  <si>
    <t>Bisagra bidi rect 26mm</t>
  </si>
  <si>
    <t>Bisagra bidi acod suav 35mm</t>
  </si>
  <si>
    <t>Bisagra bidi curv 35mm</t>
  </si>
  <si>
    <t>Bisagra bidi curv suav 35mm</t>
  </si>
  <si>
    <t>Bisagra bidi rect 35mm</t>
  </si>
  <si>
    <t>Bisagra bidi rect suav 35mm</t>
  </si>
  <si>
    <t>Bisagra bidi marc fron 35mm</t>
  </si>
  <si>
    <t>Caja fuerte met g lap 41cm</t>
  </si>
  <si>
    <t>Jgo candados ac lgo 38mm 4pz</t>
  </si>
  <si>
    <t>Tira imp cand ac lgo 19pz</t>
  </si>
  <si>
    <t>Tira imp cand ac cto 19pz</t>
  </si>
  <si>
    <t>Candado ac lgo llav std 38mm c</t>
  </si>
  <si>
    <t>Candado ac lgo llav std 38mm</t>
  </si>
  <si>
    <t>Candado ac lgo llav dis 40mm</t>
  </si>
  <si>
    <t>Candado ac lgo llav std 45mm c</t>
  </si>
  <si>
    <t>Candado ac lgo llav std 45mm</t>
  </si>
  <si>
    <t>Candado ac lgo llav std 50mm c</t>
  </si>
  <si>
    <t>Candado ac lgo llav dis 50mm</t>
  </si>
  <si>
    <t>Candado ac lgo llav std 50mm</t>
  </si>
  <si>
    <t>Candado ac lgo llav dis 60mm</t>
  </si>
  <si>
    <t>Candado ac cto llav std 38mm c</t>
  </si>
  <si>
    <t>Candado ac cto llav std 38mm</t>
  </si>
  <si>
    <t>Candado ac cto llav dis 40mm</t>
  </si>
  <si>
    <t>Candado ac cto llav std 45mm c</t>
  </si>
  <si>
    <t>Candado ac cto llav std 45mm</t>
  </si>
  <si>
    <t>Candado ac cto llav std 50mm c</t>
  </si>
  <si>
    <t>Candado ac cto llav dis 50mm</t>
  </si>
  <si>
    <t>Candado ac cto llav std 50mm</t>
  </si>
  <si>
    <t>Candado ac cto llav dis 60mm</t>
  </si>
  <si>
    <t>Candado ganc blin disc 50mm</t>
  </si>
  <si>
    <t>Candado ganc blin disc 65mm</t>
  </si>
  <si>
    <t>Candado ac cto std lt 32mm</t>
  </si>
  <si>
    <t>Candado ac cto std lt 38mm</t>
  </si>
  <si>
    <t>Candado ac cto std lt 50mm</t>
  </si>
  <si>
    <t>Candado ac cto std lt 63mm</t>
  </si>
  <si>
    <t>Candado antip 2 cerr disc 40mm</t>
  </si>
  <si>
    <t>Candado antip 2 cerr disc 50mm</t>
  </si>
  <si>
    <t>Candado antip 2 cerr disc 60mm</t>
  </si>
  <si>
    <t>Candado antip 2 cerr disc 70mm</t>
  </si>
  <si>
    <t>Candado alta seg disc 40mm</t>
  </si>
  <si>
    <t>Candado alta seg disc 50mm</t>
  </si>
  <si>
    <t>Candado alta seg disc 60mm</t>
  </si>
  <si>
    <t>Candado redo lgo llav std 65mm</t>
  </si>
  <si>
    <t>Candado de cable con llave estándar 1.5 cm x 1 m</t>
  </si>
  <si>
    <t>Candado redo cto llav std 65mm</t>
  </si>
  <si>
    <t>Candado de acero redondo corto 65 mm, llave estándar</t>
  </si>
  <si>
    <t>Candado max seg cto std 109mm</t>
  </si>
  <si>
    <t>Candado max seg lgo std 109mm</t>
  </si>
  <si>
    <t>Candado max seg disc std 70mm</t>
  </si>
  <si>
    <t>Candado cb m prog lat 20mm</t>
  </si>
  <si>
    <t>Candado cab llav std 1x100cm</t>
  </si>
  <si>
    <t>Candado de cable con llave estándar 1 cm x 100 m</t>
  </si>
  <si>
    <t>Candado cb m prog lat 30mm</t>
  </si>
  <si>
    <t>Candado cab llav std 1.2x120cm</t>
  </si>
  <si>
    <t>Candado de cable con llave estándar 1.2 cm x 1.2 m</t>
  </si>
  <si>
    <t>Candado cb m prog lat 40mm</t>
  </si>
  <si>
    <t>Candado cab llav std 1.5x100cm</t>
  </si>
  <si>
    <t>Candado cab llav std 1.8x120cm</t>
  </si>
  <si>
    <t>Candado de cable con llave estándar 1.8 cm x 1.20 m</t>
  </si>
  <si>
    <t>Candado cab llav comb 8mmx1m</t>
  </si>
  <si>
    <t>Candado cab llav comb 8mmx1.2m</t>
  </si>
  <si>
    <t>Candado cb m prog TSA rosa20mm</t>
  </si>
  <si>
    <t>Candado cb m prog TSA ngo 30mm</t>
  </si>
  <si>
    <t>Candado cb m prog rojo 25mm</t>
  </si>
  <si>
    <t>Candado cb m prog rojo 36mm</t>
  </si>
  <si>
    <t>Candado cb disc amar 50mm</t>
  </si>
  <si>
    <t>Candado cb disc ngo 50mm</t>
  </si>
  <si>
    <t>Candado cb disc rojo 50mm</t>
  </si>
  <si>
    <t>Candado cb dig crom bt 35mm</t>
  </si>
  <si>
    <t>Candado cb dig crom bt 40mm</t>
  </si>
  <si>
    <t>Candado cb dig rojo 35mm</t>
  </si>
  <si>
    <t>Candado cb dig rojo 40mm</t>
  </si>
  <si>
    <t>Candado lat cto llav ban 40mm</t>
  </si>
  <si>
    <t>Candado lat cto llav pts 40mm</t>
  </si>
  <si>
    <t>Candado lat cto llav ban 50mm</t>
  </si>
  <si>
    <t>Candado lat cto llav pts 50mm</t>
  </si>
  <si>
    <t>Candado lat cto llav ban 60mm</t>
  </si>
  <si>
    <t>Candado lat cto llav pts 60mm</t>
  </si>
  <si>
    <t>Candado lat lgo llav std 30mm</t>
  </si>
  <si>
    <t>Candado lat lgo llav std 40mm</t>
  </si>
  <si>
    <t>Candado lat lgo llav std 45mm</t>
  </si>
  <si>
    <t>Candado lat lgo llav std 50mm</t>
  </si>
  <si>
    <t>Candado lat cto llav std 30mm</t>
  </si>
  <si>
    <t>Candado lat cto llav std 40mm</t>
  </si>
  <si>
    <t>Candado lat cto llav tetr 40mm</t>
  </si>
  <si>
    <t>Candado lat cto llav std 45mm</t>
  </si>
  <si>
    <t>Candado lat cto llav std 50mm</t>
  </si>
  <si>
    <t>Candado lat cto llav tetr 50mm</t>
  </si>
  <si>
    <t>Candado lat cto llav tetr 60mm</t>
  </si>
  <si>
    <t>Candado lat XL llav std 30mm</t>
  </si>
  <si>
    <t>Candado lat XL llav std 40mm</t>
  </si>
  <si>
    <t>Candado lat XL llav std 50mm</t>
  </si>
  <si>
    <t>Jgo candados impe lgo 40mm 2pz</t>
  </si>
  <si>
    <t>Candado impe lgo llav std 40mm</t>
  </si>
  <si>
    <t>Candado impe cto llav std 40mm</t>
  </si>
  <si>
    <t>Candado lat cto llav std 25mm</t>
  </si>
  <si>
    <t>Tira imp cand impe 13pz</t>
  </si>
  <si>
    <t>Candado lamin cto std 45mm</t>
  </si>
  <si>
    <t>Candado lamin cto std 65mm</t>
  </si>
  <si>
    <t>Candado lamin cto std 30mm</t>
  </si>
  <si>
    <t>Candado lamin cto std 40mm</t>
  </si>
  <si>
    <t>Candado lamin cto std 50mm</t>
  </si>
  <si>
    <t>Candado ac cort niq pts 80mm</t>
  </si>
  <si>
    <t>Candado de acero para cortina metálica 80 mm, niquel satinado, llave de puntos</t>
  </si>
  <si>
    <t>Jgo candados cort niq 80mm 2pz</t>
  </si>
  <si>
    <t>Juego de candados para cortina 80 mm, niquel satinado, llave estándar, 2 piezas</t>
  </si>
  <si>
    <t>Candado bici tipo disc "U"</t>
  </si>
  <si>
    <t>Candado lat cort lat std 75mm</t>
  </si>
  <si>
    <t>Candado ac cort chro std 70mm</t>
  </si>
  <si>
    <t>Candado ac cort lat std 70mm</t>
  </si>
  <si>
    <t>Candado ac cort crom tetr 70mm</t>
  </si>
  <si>
    <t>Candado ac cort lat tetr 70mm</t>
  </si>
  <si>
    <t>Candado ac cort chro std 80mm</t>
  </si>
  <si>
    <t>Candado ac cort lat std 80mm</t>
  </si>
  <si>
    <t>Candado ac cort crom tetr 80mm</t>
  </si>
  <si>
    <t>Candado ac cort lat tetr 80mm</t>
  </si>
  <si>
    <t>Candado ac cort PVC std 70mm</t>
  </si>
  <si>
    <t>Candado ac cort PVC std 80mm</t>
  </si>
  <si>
    <t>Candado freno disc moto alarm</t>
  </si>
  <si>
    <t>Candado freno disc moto</t>
  </si>
  <si>
    <t>Tira imp cand cort tet 13pz</t>
  </si>
  <si>
    <t>Candado hier cto ngo std 70mm</t>
  </si>
  <si>
    <t>Candado hier cto ngo std 80mm</t>
  </si>
  <si>
    <t>Cerrad tub crom bri std</t>
  </si>
  <si>
    <t>Exhibidor jaladeras 51pz</t>
  </si>
  <si>
    <t>Jaladera moder 12 niq sat</t>
  </si>
  <si>
    <t>Jaladera bar solid inox 124mm</t>
  </si>
  <si>
    <t>Jaladera bar huec inox 124mm</t>
  </si>
  <si>
    <t>Jaladera bar solid inox 156mm</t>
  </si>
  <si>
    <t>Jaladera bar huec inox 156mm</t>
  </si>
  <si>
    <t>Jaladera bar solid inox 188mm</t>
  </si>
  <si>
    <t>Jaladera bar huec inox 188mm</t>
  </si>
  <si>
    <t>Jaladera bar solid inox 220mm</t>
  </si>
  <si>
    <t>Jaladera bar huec inox 220mm</t>
  </si>
  <si>
    <t>Jaladera bar solid inox 252mm</t>
  </si>
  <si>
    <t>Jaladera bar huec inox 252mm</t>
  </si>
  <si>
    <t>Jaladera bar solid inox 316mm</t>
  </si>
  <si>
    <t>Jaladera bar solid inox 444mm</t>
  </si>
  <si>
    <t>Jaladera bar solid inox 501mm</t>
  </si>
  <si>
    <t>Jaladera bar solid inox 668mm</t>
  </si>
  <si>
    <t>Cerrad barra fij der std caj</t>
  </si>
  <si>
    <t>Cerrad barra fij der std blis</t>
  </si>
  <si>
    <t>Cerrad barra fij izq std caj</t>
  </si>
  <si>
    <t>Cerrad barra fij izq std blis</t>
  </si>
  <si>
    <t>Cerrad barra lib der std caj</t>
  </si>
  <si>
    <t>Cerrad barra lib der std blis</t>
  </si>
  <si>
    <t>Cerrad barra lib izq std caj</t>
  </si>
  <si>
    <t>Cerrad barra lib izq std blis</t>
  </si>
  <si>
    <t>Cerrad barra fij der tetr caj</t>
  </si>
  <si>
    <t>Cerrad barra fij der tetr blis</t>
  </si>
  <si>
    <t>Cerrad barra fij izq tetr caj</t>
  </si>
  <si>
    <t>Cerrad barra fij izq tetr blis</t>
  </si>
  <si>
    <t>Cerrad barra lib der crom tetr</t>
  </si>
  <si>
    <t>Cerrad barra lib izq crom tetr</t>
  </si>
  <si>
    <t>Cerrad barra lib dob cort std</t>
  </si>
  <si>
    <t>Combo tosc dob inox caj</t>
  </si>
  <si>
    <t>Combo Mess sen inox cj</t>
  </si>
  <si>
    <t>Combo Messina función sencilla, acero inoxidable, llave de puntos, en caja</t>
  </si>
  <si>
    <t>Manija tub mess paso inox caj</t>
  </si>
  <si>
    <t>Manija tub curv rec niq sat</t>
  </si>
  <si>
    <t>Manija tub curv bño niq sat</t>
  </si>
  <si>
    <t>Manija tub curv rec lat bri</t>
  </si>
  <si>
    <t>Manija tub curv rec lat ant</t>
  </si>
  <si>
    <t>Manija tub plan rec niq sat</t>
  </si>
  <si>
    <t>Manija tub plan bño niq sat</t>
  </si>
  <si>
    <t>Manija tub cala paso inox caj</t>
  </si>
  <si>
    <t>Manija tub cala paso inox</t>
  </si>
  <si>
    <t>Exhibidor cerrad most cala sen</t>
  </si>
  <si>
    <t>Manija tub rect rec niq sat</t>
  </si>
  <si>
    <t>Manija tub rect bño niq sat</t>
  </si>
  <si>
    <t>Manija tub rect rec lat bri</t>
  </si>
  <si>
    <t>Manija tub rect rec lat ant</t>
  </si>
  <si>
    <t>Manija tub rect rec ngo</t>
  </si>
  <si>
    <t>Manija tub rect bño ngo</t>
  </si>
  <si>
    <t>Manija cil curv rec niq sat</t>
  </si>
  <si>
    <t>Manija cil curv bño niq sat</t>
  </si>
  <si>
    <t>Manija cil rect rec niq sat</t>
  </si>
  <si>
    <t>Manija cil rect bño niq sat</t>
  </si>
  <si>
    <t>Manija cil plan rec niq sat</t>
  </si>
  <si>
    <t>Manija cil plan bño niq sat</t>
  </si>
  <si>
    <t>Manija cil plan rec inox</t>
  </si>
  <si>
    <t>Manija cil plan bño inox</t>
  </si>
  <si>
    <t>Manija cil plan ent inox</t>
  </si>
  <si>
    <t>Manija cala entr sen emb</t>
  </si>
  <si>
    <t>Manija cala entr dob emb</t>
  </si>
  <si>
    <t>Manija tosc entr dob emb</t>
  </si>
  <si>
    <t>Manija mess entr dob emb</t>
  </si>
  <si>
    <t>Exhibidor cerrad most mess emb</t>
  </si>
  <si>
    <t>Exhibidor cerrad most tosc emb</t>
  </si>
  <si>
    <t>Combo pom tub bola dob inox</t>
  </si>
  <si>
    <t>Combo pom tub bola sen inox</t>
  </si>
  <si>
    <t>Combo pom tub bola dob lat ant</t>
  </si>
  <si>
    <t>Combo pom tub bola sen lat ant</t>
  </si>
  <si>
    <t>Combo pom tub bola dob lat bri</t>
  </si>
  <si>
    <t>Combo pom tub bola sen lat bri</t>
  </si>
  <si>
    <t>Combo pom cil bola dob inox</t>
  </si>
  <si>
    <t>Combo de pomo cilindrico bola función doble, acero inoxidable, llave estándar, blíster</t>
  </si>
  <si>
    <t>Combo pom cil bola sen inox</t>
  </si>
  <si>
    <t>Combo de pomo cilindrico bola función sencilla, acero inoxidable, llave estándar, blíster</t>
  </si>
  <si>
    <t>Combo de pomo tubular bola función doble, latón antiguo, llave estándar, blíster</t>
  </si>
  <si>
    <t>Pomo tub bola rec inox</t>
  </si>
  <si>
    <t>Pomo tub bola bño inox</t>
  </si>
  <si>
    <t>Pomo tub bola entr inox</t>
  </si>
  <si>
    <t>Pomo tub bola rec lat ant</t>
  </si>
  <si>
    <t>Pomo tub bola bño lat ant</t>
  </si>
  <si>
    <t>Pomo tub bola entr lat ant</t>
  </si>
  <si>
    <t>Pomo tub bola rec lat bri</t>
  </si>
  <si>
    <t>Pomo tub bola bño lat bri</t>
  </si>
  <si>
    <t>Pomo tub bola entr lat bri</t>
  </si>
  <si>
    <t>Pomo tub copa rec inox</t>
  </si>
  <si>
    <t>Pomo tub copa bño inox</t>
  </si>
  <si>
    <t>Pomo tub copa rec lat ant</t>
  </si>
  <si>
    <t>Pomo tub copa bño lat ant</t>
  </si>
  <si>
    <t>Pomo tub copa rec lat bri</t>
  </si>
  <si>
    <t>Pomo tub copa bño lat bri</t>
  </si>
  <si>
    <t>Pomo cil bola entr inox</t>
  </si>
  <si>
    <t>Pomo cil bola rec inox</t>
  </si>
  <si>
    <t>Pomo cil bola bño inox</t>
  </si>
  <si>
    <t>Pomo cil bola entr lat bri</t>
  </si>
  <si>
    <t>Pomo cil bola rec lat bri</t>
  </si>
  <si>
    <t>Pomo cil bola bño lat bri</t>
  </si>
  <si>
    <t>Pomo cil bola entr lat ant</t>
  </si>
  <si>
    <t>Pomo cil bola rec lat ant</t>
  </si>
  <si>
    <t>Pomo cil bola bño lat ant</t>
  </si>
  <si>
    <t>Pomo cil bola ctra rec inox</t>
  </si>
  <si>
    <t>Pomo cilíndrico bola para constructora función recámara, acero inoxidable, llave std, caja</t>
  </si>
  <si>
    <t>Pomo cil bola ctra bño inox</t>
  </si>
  <si>
    <t>Pomo cilíndrico bola para constructora función baño, acero inoxidable, llave std, caja</t>
  </si>
  <si>
    <t>Pomo cil bola ctra entr inox</t>
  </si>
  <si>
    <t>Pomo cilíndrico bola para constructora función entrada, acero inoxidable, llave std, caja</t>
  </si>
  <si>
    <t>Pomo cil oval entr inox</t>
  </si>
  <si>
    <t>Pomo cil oval rec inox</t>
  </si>
  <si>
    <t>Pomo cil oval bño inox</t>
  </si>
  <si>
    <t>Pomo cil oval entr lat bri</t>
  </si>
  <si>
    <t>Pomo cil oval rec lat bri</t>
  </si>
  <si>
    <t>Pomo cil oval bño lat bri</t>
  </si>
  <si>
    <t>Pomo cil oval entr lat ant</t>
  </si>
  <si>
    <t>Pomo cil oval rec lat ant</t>
  </si>
  <si>
    <t>Pomo cil oval bño lat ant</t>
  </si>
  <si>
    <t>Pomo cil bola entr ac ngo</t>
  </si>
  <si>
    <t>Pomo cil bola rec ac ngo</t>
  </si>
  <si>
    <t>Pomo cil bola bño ac ngo</t>
  </si>
  <si>
    <t>Pomo cil oval ctra entr inox</t>
  </si>
  <si>
    <t>Pomo cilíndrico ovalado para constructora función entrada, acero inoxidable, llave std, cj</t>
  </si>
  <si>
    <t>Pomo cil oval ctra rec inox</t>
  </si>
  <si>
    <t>Pomo cilíndrico ovalado para constructora función recámara, acero inoxidable, llave std, c</t>
  </si>
  <si>
    <t>Pomo cil oval ctra bño inox</t>
  </si>
  <si>
    <t>Pomo cilíndrico ovalado para constructora función baño, acero inoxidable, llave std, caja</t>
  </si>
  <si>
    <t>Pomo cil copa entr inox</t>
  </si>
  <si>
    <t>Pomo cil copa rec inox</t>
  </si>
  <si>
    <t>Pomo cil copa bño inox</t>
  </si>
  <si>
    <t>Pomo cil copa entr lat bri</t>
  </si>
  <si>
    <t>Pomo cil copa rec lat bri</t>
  </si>
  <si>
    <t>Pomo cil copa bño lat bri</t>
  </si>
  <si>
    <t>Pomo cil copa entr lat ant</t>
  </si>
  <si>
    <t>Pomo cil copa rec lat ant</t>
  </si>
  <si>
    <t>Pomo cil copa bño lat ant</t>
  </si>
  <si>
    <t>Cerrad sbrpon bulon inox pts</t>
  </si>
  <si>
    <t>Cerrad sbrpon ancla inox pts</t>
  </si>
  <si>
    <t>Cerrad sbrpon der tetr caj</t>
  </si>
  <si>
    <t>Cerrad sbrpon izq tetr caj</t>
  </si>
  <si>
    <t>Cerrad sbrpon der pts caj</t>
  </si>
  <si>
    <t>Cerrad sbrpon izq pts caj</t>
  </si>
  <si>
    <t>Cerrad sbrpon inst der tetr</t>
  </si>
  <si>
    <t>Cerrad sbrpon inst izq tetr</t>
  </si>
  <si>
    <t>Cerrad sbrpon inst der pts</t>
  </si>
  <si>
    <t>Cerrad sbrpon inst izq pts</t>
  </si>
  <si>
    <t>Cerrad sbrpon der std blis</t>
  </si>
  <si>
    <t>Cerrad sbrpon izq std blis</t>
  </si>
  <si>
    <t>Cerrad sbrpon der std caj</t>
  </si>
  <si>
    <t>Cerrad sbrpon izq std caj</t>
  </si>
  <si>
    <t>Cerrad sbrpon inst bulon izq s</t>
  </si>
  <si>
    <t>Cerrad sbrpon inst bulon der s</t>
  </si>
  <si>
    <t>Cerrad sbrpon inst der std</t>
  </si>
  <si>
    <t>Cerrad sbrpon inst izq std</t>
  </si>
  <si>
    <t>Exhibidor cerrad sbrpon-bar 4p</t>
  </si>
  <si>
    <t>Jaladera cerrad sbrpon lat ant</t>
  </si>
  <si>
    <t>Jaladera cerrad sbrpon lat bri</t>
  </si>
  <si>
    <t>Cerrad dig pomo std</t>
  </si>
  <si>
    <t>Cerrad dig manija std</t>
  </si>
  <si>
    <t>Cerrad euro alum dob std blc</t>
  </si>
  <si>
    <t>Cerrad euro alum dob std ngo</t>
  </si>
  <si>
    <t>Cerrad alum euro dob std gris</t>
  </si>
  <si>
    <t>Cerrad clas alum sen std gris</t>
  </si>
  <si>
    <t>Cerrad clas alum dob std gris</t>
  </si>
  <si>
    <t>Cerrad clas alum sen std blc</t>
  </si>
  <si>
    <t>Cerrad clas alum dob std blc</t>
  </si>
  <si>
    <t>Cerrad clas alum dob std cafe</t>
  </si>
  <si>
    <t>Cerrad clas alum sen std ngo</t>
  </si>
  <si>
    <t>Cerrad clas alum dob std ngo</t>
  </si>
  <si>
    <t>Cerrojo emb aux dob niq tetr</t>
  </si>
  <si>
    <t>Cerrojo emb aux dob ant tetr</t>
  </si>
  <si>
    <t>Cerrojo resi dob niq sat std</t>
  </si>
  <si>
    <t>Cerrojo resi sen niq sat std</t>
  </si>
  <si>
    <t>Cerrojo resi dob lat ant std</t>
  </si>
  <si>
    <t>Cerrojo resi sen lat ant std</t>
  </si>
  <si>
    <t>Cerrojo resi dob lat bri std</t>
  </si>
  <si>
    <t>Cerrojo resi sen lat bri std</t>
  </si>
  <si>
    <t>Cerrojo resi sen ac inox std</t>
  </si>
  <si>
    <t>Cerrojo emb ganc lat ant tetr</t>
  </si>
  <si>
    <t>Cerrojo emb ganc niq sat tetr</t>
  </si>
  <si>
    <t>Cerrojo emb pal lat ant tetr</t>
  </si>
  <si>
    <t>Gatillo mess entr dob izq caj</t>
  </si>
  <si>
    <t>Gatillo mess entr dob izq vis</t>
  </si>
  <si>
    <t>Gatillo mess entr dob der caj</t>
  </si>
  <si>
    <t>Gatillo mess entr dob der vis</t>
  </si>
  <si>
    <t>Gatillo rec sol entr sen niq v</t>
  </si>
  <si>
    <t>Gatillo rec sol entr dob niq v</t>
  </si>
  <si>
    <t>Gatillo rec sol entr dob ngo v</t>
  </si>
  <si>
    <t>Gatillo rec sol entr sen ngo v</t>
  </si>
  <si>
    <t>Gatillo ovl sol entr sen niq v</t>
  </si>
  <si>
    <t>Gatillo ovl sol entr sen ant v</t>
  </si>
  <si>
    <t>Gatillo ovl sol entr sen bri v</t>
  </si>
  <si>
    <t>Gatillo ovl sol entr sen ngo v</t>
  </si>
  <si>
    <t>Conjunto clas dob lat ant std</t>
  </si>
  <si>
    <t>Conjunto clas dob lat bri std</t>
  </si>
  <si>
    <t>Conjunto clas dob lat ant pts</t>
  </si>
  <si>
    <t>Conjunto clas dob lat bri pts</t>
  </si>
  <si>
    <t>Jgo jalade-gat classic lat ant</t>
  </si>
  <si>
    <t>Jgo jalade-gat classic lat bri</t>
  </si>
  <si>
    <t>Mecanismo emb dob lat bri std</t>
  </si>
  <si>
    <t>Mecanismo emb dob lat bri pts</t>
  </si>
  <si>
    <t>Cierrapuertas hidráulico con capacidad de 30-45 Kg, 180°</t>
  </si>
  <si>
    <t>Cierrapuert hidra lent 30-45kg</t>
  </si>
  <si>
    <t>Cierrapuertas hidráulico con capacidad de 45-65 Kg, 180°</t>
  </si>
  <si>
    <t>Cierrapuert hidra espe 30-45kg</t>
  </si>
  <si>
    <t>Cierrapuertas hidráulico con capacidad de 30-45 Kg, 180° apertura en espera</t>
  </si>
  <si>
    <t>Cierrapuert hidra lent 45-65kg</t>
  </si>
  <si>
    <t>Cierrapuertas hidráulico con capacidad de 45-65 Kg, 180° apertura lenta</t>
  </si>
  <si>
    <t>Cierrapuert hidra espe 45-65kg</t>
  </si>
  <si>
    <t>Cierrapuertas hidráulico con capacidad de 45-65 Kg, 180° apertura en espera</t>
  </si>
  <si>
    <t>Cierrapuertas hidráulico con capacidad de 45 Kg, 135°</t>
  </si>
  <si>
    <t>Cierrapuertas hidráulico con capacidad de 70 Kg, 135°</t>
  </si>
  <si>
    <t>Contra elect bob crom sat caj</t>
  </si>
  <si>
    <t>Contra elect bob lat bri caj</t>
  </si>
  <si>
    <t>Contra elect crom sat caj</t>
  </si>
  <si>
    <t>Contra elect lat bri caj</t>
  </si>
  <si>
    <t>Cilindro eur dob 70mm niq std</t>
  </si>
  <si>
    <t>Cilindro eur dob 70mm niq ptos</t>
  </si>
  <si>
    <t>Cilindro eur sen 70mm niq std</t>
  </si>
  <si>
    <t>Cilindro eur sen 70mm niq mari</t>
  </si>
  <si>
    <t>Cilindro eur sen 70mm niq ptos</t>
  </si>
  <si>
    <t>CAR-190</t>
  </si>
  <si>
    <t>1052MR</t>
  </si>
  <si>
    <t>1052R</t>
  </si>
  <si>
    <t>JBE3</t>
  </si>
  <si>
    <t>JCSOS</t>
  </si>
  <si>
    <t>416RG</t>
  </si>
  <si>
    <t>VET24</t>
  </si>
  <si>
    <t>DG325</t>
  </si>
  <si>
    <t>PHU15</t>
  </si>
  <si>
    <t>PHU30</t>
  </si>
  <si>
    <t>PHUP50</t>
  </si>
  <si>
    <t>Antorcha p/sold 200A 10-25mm</t>
  </si>
  <si>
    <t>Antorcha para soldadora 200 A 10 - 25mm</t>
  </si>
  <si>
    <t>Antorcha p/sold 315A 35-50mm</t>
  </si>
  <si>
    <t>Antorcha para soldadora 315 A 35 - 50mm</t>
  </si>
  <si>
    <t>Broca vidrio y azulejo 1/2"</t>
  </si>
  <si>
    <t>Broca vidrio y azulejo 1/4"</t>
  </si>
  <si>
    <t>Broca vidrio y azulejo 1/8"</t>
  </si>
  <si>
    <t>Broca vidrio y azulejo 3/16"</t>
  </si>
  <si>
    <t>Broca vidrio y azulejo 3/8"</t>
  </si>
  <si>
    <t>Broca vidrio y azulejo 5/16"</t>
  </si>
  <si>
    <t>Jgo brocas vid y azulej 4pz</t>
  </si>
  <si>
    <t>CAR-189</t>
  </si>
  <si>
    <t>Jgo carbones LO914A, 2pz</t>
  </si>
  <si>
    <t>Juego de carbones para LO914A, 2 piezas</t>
  </si>
  <si>
    <t>Jgo carbones LR905B, 2pz</t>
  </si>
  <si>
    <t>Juego de carbones para LR905B, 2 piezas</t>
  </si>
  <si>
    <t>LO914A</t>
  </si>
  <si>
    <t>LR905B</t>
  </si>
  <si>
    <t>Manguera 6cp ref cm 5/8" 25m</t>
  </si>
  <si>
    <t>JCSOU</t>
  </si>
  <si>
    <t>Jgo conec p/solda 35-70mm2 2pz</t>
  </si>
  <si>
    <t>Juego de conectores para soldar 35 - 50 mm2, 2 piezas</t>
  </si>
  <si>
    <t>PEL3U</t>
  </si>
  <si>
    <t>PEL5U</t>
  </si>
  <si>
    <t>RB1120A</t>
  </si>
  <si>
    <t>Rotomart imp 1/2" 20V 70Nm</t>
  </si>
  <si>
    <t>Rotomartillo de impacto 1/2" a batería Litio-ion 20 V, 70 Nm</t>
  </si>
  <si>
    <t>JMTI</t>
  </si>
  <si>
    <t>Jgo mazo golpe seco rg9pz</t>
  </si>
  <si>
    <t>Juego de mazo de golpe seco con mango Rubber grip tapas intercambiables 16 oz, 9 piezas</t>
  </si>
  <si>
    <t>MTI16</t>
  </si>
  <si>
    <t>Mazo golpe seco taps int 16oz</t>
  </si>
  <si>
    <t>Mazo de golpe seco con mango Rubber grip tapas intercambiables 16 oz</t>
  </si>
  <si>
    <t>TAPBR</t>
  </si>
  <si>
    <t>Tapa interc golpe de bronce</t>
  </si>
  <si>
    <t>Tapa intercambiable para mazo de golpe seco, bronce</t>
  </si>
  <si>
    <t>TAPD</t>
  </si>
  <si>
    <t>Tapa interc golpe duro</t>
  </si>
  <si>
    <t>Tapa intercambiable para mazo  de golpe seco, duro</t>
  </si>
  <si>
    <t>TAPED</t>
  </si>
  <si>
    <t>Tapa interc golpe extra duro</t>
  </si>
  <si>
    <t>Tapa intercambiable para mazo de golpe seco, extra duro</t>
  </si>
  <si>
    <t>TAPM</t>
  </si>
  <si>
    <t>Tapa interc golpe mediano</t>
  </si>
  <si>
    <t>Tapa intercambiable para mazo de golpe seco, mediano</t>
  </si>
  <si>
    <t>TAPMD</t>
  </si>
  <si>
    <t>Tapa interc golpe medio duro</t>
  </si>
  <si>
    <t>Tapa intercambiable para mazo  de golpe seco, medio duro</t>
  </si>
  <si>
    <t>TAPR</t>
  </si>
  <si>
    <t>Tapa interc golpe rudo</t>
  </si>
  <si>
    <t>Tapa intercambiable para mazo de golpe seco, rudo</t>
  </si>
  <si>
    <t>TAPS</t>
  </si>
  <si>
    <t>Tapa interc golpe suave</t>
  </si>
  <si>
    <t>Tapa intercambiable para mazo  de golpe seco, suave</t>
  </si>
  <si>
    <t>TAPAC</t>
  </si>
  <si>
    <t>Tapa interc golpe acero</t>
  </si>
  <si>
    <t>Tapa intercambiable para mazo de golpe seco, acero</t>
  </si>
  <si>
    <t>P1098-9</t>
  </si>
  <si>
    <t>Pistola imp neum 1" 4500ft-lb</t>
  </si>
  <si>
    <t>Pistola de impacto neumática cuadro de 1" 4,500 Ft-lb con extensión 9" sistema twin hammer</t>
  </si>
  <si>
    <t>P6120A</t>
  </si>
  <si>
    <t>Pistola imp neum 1-1/2"4500ft</t>
  </si>
  <si>
    <t>Pistola de impacto neumática cuadro de 1-1/2" 4,500 Ft-lb con extensión 9"</t>
  </si>
  <si>
    <t>P727</t>
  </si>
  <si>
    <t>Pistola imp neum 3/8" 385ft-lb</t>
  </si>
  <si>
    <t>Pistola de impacto neumática cuadro de 3/8" 385 Ft-lb sistema rocking dog</t>
  </si>
  <si>
    <t>P731B</t>
  </si>
  <si>
    <t>Pistola imp neum 1/2" 710ft-lb</t>
  </si>
  <si>
    <t>Pistola de impacto neumática cuadro de 1/2" 710 Ft-lb sistema twin hammer</t>
  </si>
  <si>
    <t>P731C</t>
  </si>
  <si>
    <t>Pistola imp neum 1/2" 385ft-lb</t>
  </si>
  <si>
    <t>Pistola de impacto neumática cuadro de 1/2" 385 Ft-lb sistema twin hammer</t>
  </si>
  <si>
    <t>P734HA</t>
  </si>
  <si>
    <t>Pistola imp neum 1/2" 490ft-lb</t>
  </si>
  <si>
    <t>Pistola de impacto neumática cuadro de 1/2" 490 Ft-lb sistema twin hammer</t>
  </si>
  <si>
    <t>P772HB</t>
  </si>
  <si>
    <t>Pistola imp neum 3/4" 885ft-lb</t>
  </si>
  <si>
    <t>Pistola de impacto neumática cuadro de 3/4" 885 Ft-lb sistema twin hammer</t>
  </si>
  <si>
    <t>P776A</t>
  </si>
  <si>
    <t>Pistola imp neum 3/4"1035ft-lb</t>
  </si>
  <si>
    <t>Pistola de impacto neumática cuadro de 3/4" 1,035 Ft-lb sistema twin hammer</t>
  </si>
  <si>
    <t>P797-9</t>
  </si>
  <si>
    <t>Pistola imp neum 1" 1535ft-lb</t>
  </si>
  <si>
    <t>Pistola de impacto neumática cuadro de 1" 1,535 Ft-lb con extensión 9" sistema twin hammer</t>
  </si>
  <si>
    <t>P893B</t>
  </si>
  <si>
    <t>Pistola imp neum 1" 1035ft-lb</t>
  </si>
  <si>
    <t>Pistola de impacto neumática cuadro de 1" 1,035 Ft-lb sistema twin hammer</t>
  </si>
  <si>
    <t>P898-9</t>
  </si>
  <si>
    <t>Pistola imp neum 1" 1660ft-lb</t>
  </si>
  <si>
    <t>Pistola de impacto neumática cuadro de 1" 1,660 Ft-lb con extensión 9" sistema twin hammer</t>
  </si>
  <si>
    <t>PC727A</t>
  </si>
  <si>
    <t>Pistola imp neum 3/8" 350ft-lb</t>
  </si>
  <si>
    <t>Pistola de impacto neumática cuadro de 3/8" 350 Ft-lb composite sistema twin hammer</t>
  </si>
  <si>
    <t>PC731A</t>
  </si>
  <si>
    <t>Pistola imp neum 1/2" 590ft-lb</t>
  </si>
  <si>
    <t>Pistola de impacto neumática cuadro de 1/2" 590 Ft-lb composite sistema twin hammer</t>
  </si>
  <si>
    <t>PC776A</t>
  </si>
  <si>
    <t>Pistola de impacto neumática cuadro de 3/4" 885 Ft-lb composite sistema twin hammer</t>
  </si>
  <si>
    <t>PC798</t>
  </si>
  <si>
    <t>Pistola de impacto neumática cuadro de 1" 1,035 Ft-lb composite sistema twin hammer</t>
  </si>
  <si>
    <t>Manguera 6cp ref cm 5/8" 100m</t>
  </si>
  <si>
    <t>Manguera para jardín de 6 capas reforzada con conector metálico robusto 5/8", 100 m</t>
  </si>
  <si>
    <t>Escoba plast 22 dient mgo fv</t>
  </si>
  <si>
    <t>Escoba plast 26 dient mgo fv</t>
  </si>
  <si>
    <t>9700BV</t>
  </si>
  <si>
    <t>JE23V</t>
  </si>
  <si>
    <t>Jgo comb hta p/elect 23pz</t>
  </si>
  <si>
    <t>Juego combinado de herramientas para electricista, 23 piezas</t>
  </si>
  <si>
    <t>JE23VM</t>
  </si>
  <si>
    <t>499D</t>
  </si>
  <si>
    <t>Jgo llaves hex LBD cb 18pz</t>
  </si>
  <si>
    <t>Juego de llaves hexagonales tipo "L" punta de bola diamante, combinadas, 18 piezas</t>
  </si>
  <si>
    <t>4996D</t>
  </si>
  <si>
    <t>Jgo llaves hex LBD cb mm 9pz</t>
  </si>
  <si>
    <t>Juego de llaves hexagonales tipo "L" punta de bola diamante, combinadas, 9 piezas</t>
  </si>
  <si>
    <t>4995D</t>
  </si>
  <si>
    <t>Jgo llaves hex LBD cb in 9pz</t>
  </si>
  <si>
    <t>AI820</t>
  </si>
  <si>
    <t>Atornillador imp 1/4" 280Nm</t>
  </si>
  <si>
    <t>AI820S</t>
  </si>
  <si>
    <t>BA202</t>
  </si>
  <si>
    <t>Batería Litio-ion 20 V 2 Ah</t>
  </si>
  <si>
    <t>Batería Litio-ion 20 V, 2 Ah</t>
  </si>
  <si>
    <t>BA204</t>
  </si>
  <si>
    <t>Batería Litio-ion 20 V 4 Ah</t>
  </si>
  <si>
    <t>Batería Litio-ion 20 V, 4 Ah</t>
  </si>
  <si>
    <t>BAI204</t>
  </si>
  <si>
    <t>Bateria Litio-ion 20V 4Ah</t>
  </si>
  <si>
    <t>CA202</t>
  </si>
  <si>
    <t>Cargador baterías 20V 2Ah</t>
  </si>
  <si>
    <t>Cargador de baterías 20 V, 2 Ah</t>
  </si>
  <si>
    <t>CA204</t>
  </si>
  <si>
    <t>Cargador baterías 20V 4Ah</t>
  </si>
  <si>
    <t>Cargador de baterías 20 V, 4 Ah</t>
  </si>
  <si>
    <t>CAI25</t>
  </si>
  <si>
    <t>Cargador baterías 20V 2.5 Ah</t>
  </si>
  <si>
    <t>Cargador de baterías 20 V, 2.5 Ah</t>
  </si>
  <si>
    <t>EI820</t>
  </si>
  <si>
    <t>Esmeriladora ang 5" 8500 RPM</t>
  </si>
  <si>
    <t>EI820S</t>
  </si>
  <si>
    <t>LI1212</t>
  </si>
  <si>
    <t>Pistola imp 1/2" bat 20V 1200N</t>
  </si>
  <si>
    <t>LI1213</t>
  </si>
  <si>
    <t>LI129</t>
  </si>
  <si>
    <t>Pistola imp 1/2" bat 20V 900Nm</t>
  </si>
  <si>
    <t>LI820</t>
  </si>
  <si>
    <t>Pistola imp 1/2" 20V 400Nm</t>
  </si>
  <si>
    <t>LI820S</t>
  </si>
  <si>
    <t>Pistola de impacto 1/2" a batería Litio-ion 20 V, 400 Nm sin batería</t>
  </si>
  <si>
    <t>MPE</t>
  </si>
  <si>
    <t>Mochila port hta ext 17"</t>
  </si>
  <si>
    <t>Mochila portaherramientas de poliéster extraíble 17"x13"x10", c/asa alambre</t>
  </si>
  <si>
    <t>MPEP</t>
  </si>
  <si>
    <t>Mochila port hta ext 17" lap</t>
  </si>
  <si>
    <t>Mochila portaherramientas de poliéster extraíble 17"x13"x10", c/asa alambre y portalaptop</t>
  </si>
  <si>
    <t>PLHV1</t>
  </si>
  <si>
    <t>Pluma hidraulic plega pat V 1t</t>
  </si>
  <si>
    <t>Pluma hidráulica plegable con patas V, 1 ton</t>
  </si>
  <si>
    <t>PLHV2</t>
  </si>
  <si>
    <t>Pluma hidráulica plegable con patas V, 2 ton</t>
  </si>
  <si>
    <t>RI820</t>
  </si>
  <si>
    <t>RI820S</t>
  </si>
  <si>
    <t>Rotomartillo de impacto 1/2" a batería Litio-ion 20 V, 70 Nm sin batería</t>
  </si>
  <si>
    <t>RMI820</t>
  </si>
  <si>
    <t>Rotomartillo SDS 20V 4Ah</t>
  </si>
  <si>
    <t>Rotomartillo SDS plus 4Ah  a batería Litio-ion 20 V, 1400 RPM</t>
  </si>
  <si>
    <t>RMI820S</t>
  </si>
  <si>
    <t>TAI820</t>
  </si>
  <si>
    <t>Talad/atorn 1/2" 20V 70Nm</t>
  </si>
  <si>
    <t>TAI820S</t>
  </si>
  <si>
    <t>JBM3</t>
  </si>
  <si>
    <t>Jgo brocas esc ac al vel 3pz</t>
  </si>
  <si>
    <t>Juego de brocas escalonadas con doble estría de alta velocidad zanco 3 planos, 3 piezas</t>
  </si>
  <si>
    <t>GS3C</t>
  </si>
  <si>
    <t>Gabin sup 3 gav 20" maletin</t>
  </si>
  <si>
    <t>Gabinete superior con 3 cajas tipo maletín 20"</t>
  </si>
  <si>
    <t>ND2</t>
  </si>
  <si>
    <t>Nailon CDD desbrozad 2mmx15m</t>
  </si>
  <si>
    <t>Nailon cuadro dual para desbrozadora doble blister, 2 mm x 15 m</t>
  </si>
  <si>
    <t>ND24</t>
  </si>
  <si>
    <t>Nailon CDD desbrozad 2.4mmx12m</t>
  </si>
  <si>
    <t>Nailon cuadro dual para desbrozadora doble blister, 2.4 mm x 12 m</t>
  </si>
  <si>
    <t>ND24L</t>
  </si>
  <si>
    <t>Nailon CDD desbrozad 2.4mmx78m</t>
  </si>
  <si>
    <t>Nailon cuadro dual para desbrozadora doble blister, 2.4 mm x 78 m</t>
  </si>
  <si>
    <t>ND27</t>
  </si>
  <si>
    <t>Nailon CDD desbrozad 2.7mmx12m</t>
  </si>
  <si>
    <t>Nailon cuadro dual para desbrozadora doble blister, 2.7 mm x 12 m</t>
  </si>
  <si>
    <t>ND27L</t>
  </si>
  <si>
    <t>Nailon CDD desbrozad 2.7mmx63m</t>
  </si>
  <si>
    <t>Nailon cuadro dual para desbrozadora doble blister, 2.7 mm x 63 m</t>
  </si>
  <si>
    <t>ND3</t>
  </si>
  <si>
    <t>Nailon CDD desbrozad 3mmx9m</t>
  </si>
  <si>
    <t>Nailon cuadro dual para desbrozadora doble blister, 3 mm x 9 m</t>
  </si>
  <si>
    <t>ND3L</t>
  </si>
  <si>
    <t>Nailon CDD desbrozad 3mmx51m</t>
  </si>
  <si>
    <t>Nailon cuadro dual para desbrozadora doble blister, 3 mm x 51 m</t>
  </si>
  <si>
    <t>L12X17</t>
  </si>
  <si>
    <t>Lona polieti uso rd gris12x17m</t>
  </si>
  <si>
    <t>Lona de polietileno para uso rudo color gris, 12 x 17 m</t>
  </si>
  <si>
    <t>L2X3</t>
  </si>
  <si>
    <t>Lona polieti uso rd gris 2x3m</t>
  </si>
  <si>
    <t>Lona de polietileno para uso rudo color gris, 2 x 3 m</t>
  </si>
  <si>
    <t>L3X4</t>
  </si>
  <si>
    <t>Lona polieti uso rd gris 3x4m</t>
  </si>
  <si>
    <t>Lona de polietileno para uso rudo color gris, 3 x 4 m</t>
  </si>
  <si>
    <t>L4X5</t>
  </si>
  <si>
    <t>Lona polieti uso rd gris 4x5m</t>
  </si>
  <si>
    <t>Lona de polietileno para uso rudo color gris, 4 x 5 m</t>
  </si>
  <si>
    <t>L4X6</t>
  </si>
  <si>
    <t>Lona polieti uso rd gris 4x6m</t>
  </si>
  <si>
    <t>Lona de polietileno para uso rudo color gris, 4 x 6 m</t>
  </si>
  <si>
    <t>L5X6</t>
  </si>
  <si>
    <t>Lona polieti uso rd gris 5x6m</t>
  </si>
  <si>
    <t>Lona de polietileno para uso rudo color gris, 5 x 6 m</t>
  </si>
  <si>
    <t>L6X12</t>
  </si>
  <si>
    <t>Lona polieti uso rd gris 6x12m</t>
  </si>
  <si>
    <t>Lona de polietileno para uso rudo color gris, 6 x 12 m</t>
  </si>
  <si>
    <t>L6X9</t>
  </si>
  <si>
    <t>Lona polieti uso rd gris 6x9m</t>
  </si>
  <si>
    <t>Lona de polietileno para uso rudo color gris, 6 x 9 m</t>
  </si>
  <si>
    <t>JHI1</t>
  </si>
  <si>
    <t>Jgo rot y ator imp 20V 2pz mch</t>
  </si>
  <si>
    <t>Juego de rotomartillo y atornillador de impacto a batería Li-ion 20 V, 2 piezas en mochila</t>
  </si>
  <si>
    <t>JHI2</t>
  </si>
  <si>
    <t>Jgo rot y pist imp 20V 2pz mch</t>
  </si>
  <si>
    <t>Juego de rotomartillo y pistola de impacto a batería Li-ion 20 V, 2 piezas en mochila</t>
  </si>
  <si>
    <t>MUMANU</t>
  </si>
  <si>
    <t>Muestrario de mangueras indust</t>
  </si>
  <si>
    <t>Jgo comb hta estu 230pz</t>
  </si>
  <si>
    <t>Juego combinado de herramientas 230 piezas, en estuche</t>
  </si>
  <si>
    <t>Juego de sierra circular a batería Li-ion 20 V, 4 piezas en maleta</t>
  </si>
  <si>
    <t>Juego de sierra caladora a batería Li-ion 20 V, 4 piezas en maleta</t>
  </si>
  <si>
    <t>Juego de rotomartillo y pistola de impacto a batería Li-ion 20 V, 3 piezas</t>
  </si>
  <si>
    <t>Juego de rotomartillo y atornillador de impacto a batería Li-ion 18 V, 3 piezas en maleta</t>
  </si>
  <si>
    <t>Juego de rotomartillo y pistola de impacto a batería Li-ion 18 V, 3 piezas en maleta</t>
  </si>
  <si>
    <t>Juego de rotomartillo y esmeriladora a batería Li-ion 18 V, 3 piezas en maleta</t>
  </si>
  <si>
    <t>Juego de rotomartillo, pistola de impacto y sierra a batería Li-ion 20 V, 4 pz en maleta</t>
  </si>
  <si>
    <t>Jgo hta c/taladro 21pz cja pla</t>
  </si>
  <si>
    <t>Jgo corta plasma caret 2pz</t>
  </si>
  <si>
    <t>Caja met acord rja 7x16" 3 ban</t>
  </si>
  <si>
    <t>Caja met acord rja 7x16" 5 ban</t>
  </si>
  <si>
    <t>Caja met acord rja 7x21" 5 ban</t>
  </si>
  <si>
    <t>Caja met acord nga 7x18" 5 ban</t>
  </si>
  <si>
    <t>Panel móvil multiusos 3 repisas serie X 34</t>
  </si>
  <si>
    <t>Centro de trabajo móvil 7 gavetas color negro serie H 35"</t>
  </si>
  <si>
    <t>Jgo llaves pu es fx8pz cja p</t>
  </si>
  <si>
    <t>Juego de llaves combinadas pulido espejo flex de matraca spline en pulg,8 pz en caja plást</t>
  </si>
  <si>
    <t>Barra fosfatizada para llaves acodadas alta palanca sin cola, 22"</t>
  </si>
  <si>
    <t>Barra fosfatizada para llaves acodadas alta palanca sin cola, 26"</t>
  </si>
  <si>
    <t>Barra fosfatizada para llaves acodadas alta palanca sin cola, 36"</t>
  </si>
  <si>
    <t>Juego de destornilladores con mango bimaterial de golpe, combinados, 7 piezas en caja</t>
  </si>
  <si>
    <t>Juego de destornilladores con mango bimaterial de golpe, punta Phillips, 12 pz en blíster</t>
  </si>
  <si>
    <t>9101GC</t>
  </si>
  <si>
    <t>Destornillador con mango cushion grip, tipo trompo punta cab barra redonda 1/4" x 1-1/2"</t>
  </si>
  <si>
    <t>Juego de destornilladores con mango ámbar combinados, 8 piezas en estuche</t>
  </si>
  <si>
    <t>Juego de destornilladores con mango ámbar combinados, 6 pie zas en caja de cartón</t>
  </si>
  <si>
    <t>Juego de destornillador con mango ámbar, magnético con pts intercambiables, 10en1 en blis</t>
  </si>
  <si>
    <t>Juego de llaves hexagonales heavy duty tipo "L", métricas, 9 piezas en blíster</t>
  </si>
  <si>
    <t>Juego de llaves hexagonales heavy duty tipo "L", en pulgadas, 13 piezas en blíster</t>
  </si>
  <si>
    <t>Jgo llaves hex LL mm 9pz blis</t>
  </si>
  <si>
    <t>Juego de llaves hexagonales tipo "L", en pulgadas, 7 piezas en blíster</t>
  </si>
  <si>
    <t>Juego combinado de puntas hexágono de 1/4", 42 piezas en caja metalica</t>
  </si>
  <si>
    <t>Juego de puntas hexagonales hexágono de 3/8" in, con adaptador, 15 pz en caja metalica</t>
  </si>
  <si>
    <t>Adaptador con imán para puntas hexágono de 1/4", 2-1/4" 6 piezas</t>
  </si>
  <si>
    <t>Extractor quij rect 6t 9pz</t>
  </si>
  <si>
    <t>Extractor quijada recta tipo "A" 6 ton, 9 piezas en caja metálica</t>
  </si>
  <si>
    <t>Gato hidráulico de patín compacto, 2.5 ton</t>
  </si>
  <si>
    <t>Termometro infrar -60 a 550°C</t>
  </si>
  <si>
    <t>FLXAV3</t>
  </si>
  <si>
    <t>FLXAV5</t>
  </si>
  <si>
    <t>FLXAV8</t>
  </si>
  <si>
    <t>Esmeriladora angular 9" 2400 W 120 V, 6000 RPM</t>
  </si>
  <si>
    <t>Mini esmerila ang 4-1/2" 1010W</t>
  </si>
  <si>
    <t>Mini esmerila ang 4-1/2" 900W</t>
  </si>
  <si>
    <t>Mini esmerila ang 4-1/2" 720W</t>
  </si>
  <si>
    <t>Mini esmerila ang 4-1/2" 850W</t>
  </si>
  <si>
    <t>Mini esmerila ang 4-1/2" 750W</t>
  </si>
  <si>
    <t>MTU818</t>
  </si>
  <si>
    <t>Jgo moto tool 1/8" 200W 175pz</t>
  </si>
  <si>
    <t>CAR-178</t>
  </si>
  <si>
    <t>Jgo carbones p/MTU818 2pz</t>
  </si>
  <si>
    <t>Cortadora de metales 14" 2300 W 127 V, 3800 RPM</t>
  </si>
  <si>
    <t>Cortadora de metales 16" 5500 W 220 V, 3450 RPM</t>
  </si>
  <si>
    <t>Cortadora de metales 14" 2100 W 127 V, 3800 RPM</t>
  </si>
  <si>
    <t>Cortadora de metales 14" 2200 W 127 V, 3700 RPM</t>
  </si>
  <si>
    <t>Cortadora de metales 16" 3000 W 220 V, 3450 RPM</t>
  </si>
  <si>
    <t>Esmeril de banco con base de acero 6" 1/3 HP 250 W 120 V, 3400 RPM</t>
  </si>
  <si>
    <t>Esmeril de banco con base de acero 8" 3/4 HP 570 W 120 V, 3400 RPM</t>
  </si>
  <si>
    <t>Esmeril banco 6" 570W</t>
  </si>
  <si>
    <t>Esmeril de banco 6" 3/4 HP 570 W 127 V, 3450 RPM</t>
  </si>
  <si>
    <t>Esmeril banco 8" 750W</t>
  </si>
  <si>
    <t>Esmeril de banco 8" 1 HP 750 W 127 V, 3450 RPM</t>
  </si>
  <si>
    <t>Esmeril banco 10" 900W</t>
  </si>
  <si>
    <t>Esmeril de banco 10" 1 1/4 HP 900 W 127 V, 1750 RPM</t>
  </si>
  <si>
    <t>Sierra inglet telesc 10" 2100W</t>
  </si>
  <si>
    <t>Taladro estac colum 1" 1HP</t>
  </si>
  <si>
    <t>Taladro estacionario de columna 1", 1 HP, 750 W, 120 V, 3600 RPM</t>
  </si>
  <si>
    <t>Taladro estac colum 1-1/4" 1HP</t>
  </si>
  <si>
    <t>Taladro estacionario de columna 1-1/4", 1-1/2 HP, 1100 W, 120 V, 2380 RPM</t>
  </si>
  <si>
    <t>Taladro estac banco 1/2" 3/4HP</t>
  </si>
  <si>
    <t>Taladro estacionario de banco 1/2", 3/4 HP, 550 W, 120 V, 2800 RPM</t>
  </si>
  <si>
    <t>Hidro elect 3800W 220V 12Lt</t>
  </si>
  <si>
    <t>Hidrolavadora eléctrica 3800 W 220 V 3200 PSI, 12 Lt por minuto</t>
  </si>
  <si>
    <t>Hidro elect 5500W 220V 20Lt</t>
  </si>
  <si>
    <t>Hidrolavadora eléctrica 5500 W 220V 4000 PSI, 20 Lt por minuto</t>
  </si>
  <si>
    <t>Hidro gasolina 4HP 6.3Lt</t>
  </si>
  <si>
    <t>Hidro gasolina 6.5HP 18.1Lt</t>
  </si>
  <si>
    <t>Hidro gasolina 9.5HP 10.3Lt</t>
  </si>
  <si>
    <t>Hidro gasolina 14HP 12.1Lt</t>
  </si>
  <si>
    <t>Filtro para hidrolavadora eléctrica</t>
  </si>
  <si>
    <t>Jgo sold invert c/careta 2pz</t>
  </si>
  <si>
    <t>Soldadora inverter para electrodos de 1 fase 110 - 220 V, 200 A</t>
  </si>
  <si>
    <t>Conector para soldadora 35 - 70 mm2</t>
  </si>
  <si>
    <t>Jgo solda microalamb c/acc 5pz</t>
  </si>
  <si>
    <t>Solda invert mic 220V 200A</t>
  </si>
  <si>
    <t>Soldadora inverter para uso con microalambre de 1 fase 220 V, 200 A</t>
  </si>
  <si>
    <t>Solda invert mic 110-120V 200A</t>
  </si>
  <si>
    <t>Soldadora inverter para uso con microalambre de 1 fase 110 - 220 V, 200 A</t>
  </si>
  <si>
    <t>Antorcha p/sold SOLT1020-BV</t>
  </si>
  <si>
    <t>Cuello p/sold SOLT1020-BV</t>
  </si>
  <si>
    <t>Jgo solda invet TIG c/acc 5pz</t>
  </si>
  <si>
    <t>Soldadora inverter TIG de 1 fase, 110 - 220 V</t>
  </si>
  <si>
    <t>Soldadora invert TIG 220V</t>
  </si>
  <si>
    <t>Corta plasma 110V-220V</t>
  </si>
  <si>
    <t>Corta plasma 220V</t>
  </si>
  <si>
    <t>Soldadora cortadora de plasma 220 V, 160 A</t>
  </si>
  <si>
    <t>Esquina mag p/sold 1-1/2"20lb</t>
  </si>
  <si>
    <t>Comp d/aire elect gas 6.5HP</t>
  </si>
  <si>
    <t>Compresor de aire eléctrico a gasolina 100L, 6.5HP</t>
  </si>
  <si>
    <t>Comp d/aire elect gas 13HP</t>
  </si>
  <si>
    <t>Compresor de aire eléctrico a gasolina 235L, 13HP</t>
  </si>
  <si>
    <t>Comp aire bda 300L 3HP vtc</t>
  </si>
  <si>
    <t>Compresor de aire eléctrico de banda vertical 300L, 3HP, 127V - 220V</t>
  </si>
  <si>
    <t>Comp aire bda 300L 5HP</t>
  </si>
  <si>
    <t>Compresor de aire eléctrico de banda 300L, 5HP, 220V - 440V</t>
  </si>
  <si>
    <t>Comp aire bda 500L 5HP</t>
  </si>
  <si>
    <t>Compresor de aire eléctrico de banda 500L, 5HP, 220V - 440V</t>
  </si>
  <si>
    <t>Comp aire bda 500L 10HP</t>
  </si>
  <si>
    <t>Compresor de aire eléctrico de banda 500L, 10HP, 220V - 440V</t>
  </si>
  <si>
    <t>Comp aire bda 500L 15HP</t>
  </si>
  <si>
    <t>Compresor de aire eléctrico de banda 500L, 15HP, 220V - 440V</t>
  </si>
  <si>
    <t>Comp d/aire lub 100L 2.5HP</t>
  </si>
  <si>
    <t>Compresor de aire eléctrico lubricado 100L, 2.5HP, 127V</t>
  </si>
  <si>
    <t>Comp d/aire lub 115L 3HP vtc</t>
  </si>
  <si>
    <t>Compresor de aire eléctrico lubricado verticaL, 115L, 3HP, 127V</t>
  </si>
  <si>
    <t>Comp d/aire lub 200L 3HP</t>
  </si>
  <si>
    <t>Compresor de aire eléctrico lubricado 200L, 3HP, 127V</t>
  </si>
  <si>
    <t>Comp d/aire lub 25L 2HP</t>
  </si>
  <si>
    <t>Compresor de aire eléctrico lubricado 25L, 2HP, 127V</t>
  </si>
  <si>
    <t>Comp d/aire lub 50L 2.5HP p-m</t>
  </si>
  <si>
    <t>Comp d/aire aceit 24L 1.5HP</t>
  </si>
  <si>
    <t>Compresor de aire eléctrico libre de aceite 24L, 1.5HP, 127V</t>
  </si>
  <si>
    <t>Regulad aire c/manomet 140PSI</t>
  </si>
  <si>
    <t>Regulador de aire con manómetro 1/4" NPT, 140PSI</t>
  </si>
  <si>
    <t>Filtro reg-lubri aire 1-4"NPT</t>
  </si>
  <si>
    <t>Filtro reg-lubri aire 3-8"NPT</t>
  </si>
  <si>
    <t>Filtro reg-lubri aire 1-2"NPT</t>
  </si>
  <si>
    <t>Filtro reg-lubri aire 3-4"NPT</t>
  </si>
  <si>
    <t>Clavadora neum c16 2-1/2"</t>
  </si>
  <si>
    <t>Clavadora neumática de calibre 16, capacidad  3/4"-2-1/2", 100 clavos</t>
  </si>
  <si>
    <t>Clavos p/clav neu c18 5/8"</t>
  </si>
  <si>
    <t>Clavos para clavadora neumática calibre 18, largo 5/8"</t>
  </si>
  <si>
    <t>Clavos p/clav neu c18 3/4"</t>
  </si>
  <si>
    <t>Clavos para clavadora neumática calibre 18, largo 3/4"</t>
  </si>
  <si>
    <t>Clavos p/clav neu c18 1"</t>
  </si>
  <si>
    <t>Clavos para clavadora neumática calibre 18, largo 1"</t>
  </si>
  <si>
    <t>Clavos p/clav neu c18 1-1/4"</t>
  </si>
  <si>
    <t>Clavos para clavadora neumática calibre 18, largo 1-1/4"</t>
  </si>
  <si>
    <t>Clavos p/clav neu c18 2"</t>
  </si>
  <si>
    <t>Clavos para clavadora neumática calibre 18, largo 2"</t>
  </si>
  <si>
    <t>Engrapa neu c22 5/32"-5/8"</t>
  </si>
  <si>
    <t>Engrapadora neumática calibre 22, corona 3/8", capacidad 5/32"-5/8", 185 grapas</t>
  </si>
  <si>
    <t>Engrapa neu c18 1/2"-1-9/16"</t>
  </si>
  <si>
    <t>Engrapadora neumática calibre 18, corona 1/2", capacidad 1/2"-1-9/16", 100 grapas</t>
  </si>
  <si>
    <t>Engrapa neu c16 1"-2"</t>
  </si>
  <si>
    <t>Engrapadora neumática calibre 16, corona 7/16", capacidad 1"-2", 100 grapas</t>
  </si>
  <si>
    <t>Grapas p/eng neu c16 1-1/4"</t>
  </si>
  <si>
    <t>Grapas para engrapadora neumática calibre 16, corona 7/16", largo 1-1/4"</t>
  </si>
  <si>
    <t>Grapas p/eng neu c16 2"</t>
  </si>
  <si>
    <t>Grapas para engrapadora neumática calibre 16, corona 7/16", largo 2"</t>
  </si>
  <si>
    <t>Grapas p/eng neu c18 1/2"</t>
  </si>
  <si>
    <t>Grapas para engrapadora neumática calibre 18, corona 1/4", largo 1/2"</t>
  </si>
  <si>
    <t>Grapas p/eng neu c18 5/8"</t>
  </si>
  <si>
    <t>Grapas para engrapadora neumática calibre 18, corona 1/4", largo 5/8"</t>
  </si>
  <si>
    <t>Grapas p/eng neu c18 3/4"</t>
  </si>
  <si>
    <t>Grapas para engrapadora neumática calibre 18, corona 1/4", largo 3/4"</t>
  </si>
  <si>
    <t>Grapas p/eng neu c18 1"</t>
  </si>
  <si>
    <t>Grapas para engrapadora neumática calibre 18, corona 1/4", largo 1"</t>
  </si>
  <si>
    <t>Grapas p/eng neu c18 1-1/4"</t>
  </si>
  <si>
    <t>Grapas para engrapadora neumática calibre 18, corona 1/4", largo 1-1/4"</t>
  </si>
  <si>
    <t>Grapas p/eng neu c18 1-1/2"</t>
  </si>
  <si>
    <t>Grapas para engrapadora neumática calibre 18, corona 1/4", largo 1-1/2"</t>
  </si>
  <si>
    <t>Grapas p/eng neu c22 1/4"</t>
  </si>
  <si>
    <t>Grapas para engrapadora neumática calibre 22, corona 3/8", largo 1/4"</t>
  </si>
  <si>
    <t>Grapas p/eng neu c22 5/8"</t>
  </si>
  <si>
    <t>Grapas para engrapadora neumática calibre 22, corona 3/8", largo 5/8"</t>
  </si>
  <si>
    <t>Tijera neumática 2,200RPM</t>
  </si>
  <si>
    <t>Cortadora neum 2600RPM</t>
  </si>
  <si>
    <t>Cortadora neumática 2,600RPM</t>
  </si>
  <si>
    <t>Cortadora neum disc 3"20000RPM</t>
  </si>
  <si>
    <t>Cortadora neumática disco 3" 20,000RPM</t>
  </si>
  <si>
    <t>Escaread neum ajus 4600GPM</t>
  </si>
  <si>
    <t>Escareador neumático con capuchon ajustable y 19 agujas 4,600GPM</t>
  </si>
  <si>
    <t>Destornillador neumático 1,800RPM 115 In-lb</t>
  </si>
  <si>
    <t>Destornillador neumático 1,800RPM 45-115 In-lb</t>
  </si>
  <si>
    <t>Dest neum torq lap pre 1400RPM</t>
  </si>
  <si>
    <t>Destornillador neumático de torque controlado tipo lápiz de presión 1,400RPM</t>
  </si>
  <si>
    <t>Dest neum torq lap pal 950RPM</t>
  </si>
  <si>
    <t>Destornillador neumático de torque controlado tipo lápiz con palanca 950RPM</t>
  </si>
  <si>
    <t>Dest neum torq pistola 950RPM</t>
  </si>
  <si>
    <t>Destornillador neumático de torque controlado tipo pistola 950RPM</t>
  </si>
  <si>
    <t>Inyect grasa neum 400g 6000PSI</t>
  </si>
  <si>
    <t>Inyector de grasa neumático de 400g, 2,400 - 6,000PSI</t>
  </si>
  <si>
    <t>Esmeriladora neumática angular para discos con diámetro de 7" 7,000RPM</t>
  </si>
  <si>
    <t>Lijadora neumática roto-orbital 6" 12,000RPM, eje de 5/16"</t>
  </si>
  <si>
    <t>Lijadora neum dual 6" 10000RPM</t>
  </si>
  <si>
    <t>Lijadora neumática acción dual 6" 10,000RPM, eje de 5/16"</t>
  </si>
  <si>
    <t>Martillo neumático 3,200 GPM, 99.8 DB</t>
  </si>
  <si>
    <t>Lijad neu orb hoja 1/4"8000RPM</t>
  </si>
  <si>
    <t>Lijadora neumática orbital 1/4" de hoja 8,000RPM</t>
  </si>
  <si>
    <t>UJMT87</t>
  </si>
  <si>
    <t>Moto-tool neumático recto 1/4" 22,000RPM</t>
  </si>
  <si>
    <t>Moto-tool neumático recto 1/4" 25,000RPM</t>
  </si>
  <si>
    <t>UMT81</t>
  </si>
  <si>
    <t>Moto-tool neu rto 3/8"20000RPM</t>
  </si>
  <si>
    <t>Moto-tool neumático recto 3/8" 20,000RPM</t>
  </si>
  <si>
    <t>UMT82</t>
  </si>
  <si>
    <t>UMT83</t>
  </si>
  <si>
    <t>UMT84</t>
  </si>
  <si>
    <t>Moto-tool neumático angular 1/4" 20,000RPM</t>
  </si>
  <si>
    <t>Pistola de impacto neumática cuadro de 3/8" 280 Ft-lb sistema twin hammer</t>
  </si>
  <si>
    <t>Pistola de impacto neumática cuadro de 1/2" 510 Ft-lb sistema twin hammer</t>
  </si>
  <si>
    <t>Pistola de impacto neumática cuadro de 3/8" 400 Ft-lb sistema twin hammer</t>
  </si>
  <si>
    <t>Pistola de impacto neumática cuadro de 1/2" 1,000 Ft-lb sistema twin hammer</t>
  </si>
  <si>
    <t>Pistola de impacto neumática cañon largo cuadro de 1/2" 1,000 Ft-lb sistema twin hammer</t>
  </si>
  <si>
    <t>Pistola de impacto neumática cuadro de 1/2" 500 Ft-lb sistema jumbo hammer</t>
  </si>
  <si>
    <t>Pistola de impacto neumática cuadro de 3/8" 75 Ft-lb sistema rocking dog tipo mariposa</t>
  </si>
  <si>
    <t>Pistola de impacto neumática cuadro de 3/4" 1,400 Ft-lb sistema twin hammer</t>
  </si>
  <si>
    <t>Pistola de impacto neumática cuadro de 1" 1,400 Ft-lb sistema twin hammer</t>
  </si>
  <si>
    <t>Pistola de impacto neumática cuadro de 1/2" 442 Ft-lb sistema twin hammer</t>
  </si>
  <si>
    <t>Pistola de impacto neumática cuadro de 1" 1,500 Ft-lb extensión 6" sistema twin hammer</t>
  </si>
  <si>
    <t>Repuestos de pistola para pintar PPG10, 22 PSI</t>
  </si>
  <si>
    <t>Repuesto d/pist pint PPG13</t>
  </si>
  <si>
    <t>Repuestos de pistola para pintar PPG13, 36 PSI</t>
  </si>
  <si>
    <t>Repuestos de pistola para pintar PPG17, 29 PSI</t>
  </si>
  <si>
    <t>Pistola para pintar con alimentación de gravedad, capacidad 100 ml, 22 PSI</t>
  </si>
  <si>
    <t>Pistola para pintar con alimentación de gravedad, capacidad 600 ml, 36 PSI</t>
  </si>
  <si>
    <t>Pistola para pintar con alimentación de gravedad, capacidad 600 ml, 29 PSI</t>
  </si>
  <si>
    <t>Pulidora neum vert 7" 4000RPM</t>
  </si>
  <si>
    <t>Pulidora neum ang 7" 2500RPM</t>
  </si>
  <si>
    <t>Taladro neum 3/8" 2200RPM nrev</t>
  </si>
  <si>
    <t>Taladro neum 1/2" 500RPM nrev</t>
  </si>
  <si>
    <t>Cincel plno SDS PLUS 20x250mm</t>
  </si>
  <si>
    <t>Cincel corta frío para martillos demoledores plana SDS PLUS 20 mm x 250 mm</t>
  </si>
  <si>
    <t>Cincel canal SDS PLUS 22x250mm</t>
  </si>
  <si>
    <t>Cincel corta frío para martillos demoledores canal SDS PLUS 22 mm x 250 mm</t>
  </si>
  <si>
    <t>Cincel pta SDS PLUS 14x250mm</t>
  </si>
  <si>
    <t>Cincel corta frío para martillos demoledores plana SDS PLUS 14 mm x 250 mm</t>
  </si>
  <si>
    <t>Broca conc ac SDS MAX1-1/2X21"</t>
  </si>
  <si>
    <t>Broca conc ac SDS MAX1-1/2X36"</t>
  </si>
  <si>
    <t>Broca conc ac SDS MAX1-1/4X21"</t>
  </si>
  <si>
    <t>Broca conc ac SDS MAX1-1/4X36"</t>
  </si>
  <si>
    <t>Broca conc ac SDS MAX1-1/8X13"</t>
  </si>
  <si>
    <t>Broca conc ac SDS MAX1-1/8X21"</t>
  </si>
  <si>
    <t>Broca conc ac SDS MAX1-1/8X36"</t>
  </si>
  <si>
    <t>Broca conc ac SDS MAX1-3/4X21"</t>
  </si>
  <si>
    <t>Broca conc ac SDS MAX1-3/4X36"</t>
  </si>
  <si>
    <t>Broca conc ac SDS MAX1-3/8X21"</t>
  </si>
  <si>
    <t>Broca conc ac SDS MAX1-3/8X36"</t>
  </si>
  <si>
    <t>Broca conc ac SDS MAX 1x13"</t>
  </si>
  <si>
    <t>Broca conc ac SDS MAX 1x21"</t>
  </si>
  <si>
    <t>Broca conc ac SDS MAX 1X36"</t>
  </si>
  <si>
    <t>Broca conc ac SDS MAX 3/4x13"</t>
  </si>
  <si>
    <t>Broca conc ac SDS MAX 3/4x21"</t>
  </si>
  <si>
    <t>Broca conc ac SDS MAX 3/4X36"</t>
  </si>
  <si>
    <t>Broca conc ac SDS MAX 5/8x13"</t>
  </si>
  <si>
    <t>Broca conc ac SDS MAX 5/8x21"</t>
  </si>
  <si>
    <t>Broca conc ac SDS MAX 5/8x36"</t>
  </si>
  <si>
    <t>Broca conc ac SDS MAX 7/8x13"</t>
  </si>
  <si>
    <t>Broca conc ac SDS MAX 7/8x21"</t>
  </si>
  <si>
    <t>Broca conc ac SDS MAX 7/8X36"</t>
  </si>
  <si>
    <t>Broca conc ac SDS PLUS 1/2x12"</t>
  </si>
  <si>
    <t>Broca conc ac SDS PLUS 1/2x18"</t>
  </si>
  <si>
    <t>Broca conc ac SDS PLUS 1/2x24"</t>
  </si>
  <si>
    <t>Broca conc ac SDS PLUS 1/2x6"</t>
  </si>
  <si>
    <t>Broca conc ac SDS PLUS 1/2x8"</t>
  </si>
  <si>
    <t>Broca conc ac SDS PLUS 1/4x12"</t>
  </si>
  <si>
    <t>Broca conc ac SDS PLUS 1/4x4"</t>
  </si>
  <si>
    <t>Broca conc ac SDS PLUS 1/4x6"</t>
  </si>
  <si>
    <t>Broca conc ac SDS PLUS 1/4x8"</t>
  </si>
  <si>
    <t>Broca conc ac SDS PLUS 1x12"</t>
  </si>
  <si>
    <t>Broca conc ac SDS PLUS 1x18"</t>
  </si>
  <si>
    <t>Broca conc ac SDS PLUS 3/16x4"</t>
  </si>
  <si>
    <t>Broca conc ac SDS PLUS 3/16x6"</t>
  </si>
  <si>
    <t>Broca conc ac SDS PLUS 3/16x8"</t>
  </si>
  <si>
    <t>Broca conc ac SDS PLUS 3/4x12"</t>
  </si>
  <si>
    <t>Broca conc ac SDS PLUS 3/4x18"</t>
  </si>
  <si>
    <t>Broca conc ac SDS PLUS 3/4x6"</t>
  </si>
  <si>
    <t>Broca conc ac SDS PLUS 3/4x8"</t>
  </si>
  <si>
    <t>Broca conc ac SDS PLUS 3/8x12"</t>
  </si>
  <si>
    <t>Broca conc ac SDS PLUS 3/8x18"</t>
  </si>
  <si>
    <t>Broca conc ac SDS PLUS 3/8x24"</t>
  </si>
  <si>
    <t>Broca conc ac SDS PLUS 3/8x6"</t>
  </si>
  <si>
    <t>Broca conc ac SDS PLUS 3/8x8"</t>
  </si>
  <si>
    <t>Broca conc ac SDS PLUS5/16x12"</t>
  </si>
  <si>
    <t>Broca conc ac SDS PLUS5/16x18"</t>
  </si>
  <si>
    <t>Broca conc ac SDS PLUS 5/16x4"</t>
  </si>
  <si>
    <t>Broca conc ac SDS PLUS 5/16x6"</t>
  </si>
  <si>
    <t>Broca conc ac SDS PLUS 5/16x8"</t>
  </si>
  <si>
    <t>Broca conc ac SDS PLUS 5/8x12"</t>
  </si>
  <si>
    <t>Broca conc ac SDS PLUS 5/8x18"</t>
  </si>
  <si>
    <t>Broca conc ac SDS PLUS 5/8x24"</t>
  </si>
  <si>
    <t>Broca conc ac SDS PLUS 5/8x6"</t>
  </si>
  <si>
    <t>Broca conc ac SDS PLUS 5/8x8"</t>
  </si>
  <si>
    <t>Broca conc ac SDS PLUS 7/32x6"</t>
  </si>
  <si>
    <t>Broca conc ac SDS PLUS 7/8x10"</t>
  </si>
  <si>
    <t>Broca conc ac SDS PLUS 7/8x12"</t>
  </si>
  <si>
    <t>Broca conc ac SDS PLUS 7/8x18"</t>
  </si>
  <si>
    <t>Broca conc ac SDS PLUS9/16x12"</t>
  </si>
  <si>
    <t>Broca conc ac SDS PLUS 9/16x6"</t>
  </si>
  <si>
    <t>Broca conc ac SDS PLUS 3/8x4"</t>
  </si>
  <si>
    <t>Broca mad ac forstner 1"</t>
  </si>
  <si>
    <t>Broca mad ac forstner 1-1/2"</t>
  </si>
  <si>
    <t>Broca mad ac forstner 1-1/4"</t>
  </si>
  <si>
    <t>Broca mad ac forstner 1-1/8"</t>
  </si>
  <si>
    <t>Broca mad ac forstner 1-3/4"</t>
  </si>
  <si>
    <t>Broca mad ac forstner 1-3/8"</t>
  </si>
  <si>
    <t>Broca mad ac forstner 2"</t>
  </si>
  <si>
    <t>Broca mad ac carb gus 1"</t>
  </si>
  <si>
    <t>Broca mad ac carb gus 1/2"</t>
  </si>
  <si>
    <t>Broca mad ac carb gus 1/4"</t>
  </si>
  <si>
    <t>Broca mad ac carb gus 1-1/2"</t>
  </si>
  <si>
    <t>Broca mad ac carb gus 1-1/4"</t>
  </si>
  <si>
    <t>Broca mad ac carb gus 1-1/8"</t>
  </si>
  <si>
    <t>Broca mad ac carb gus 3/4"</t>
  </si>
  <si>
    <t>Broca mad ac carb gus 3/8"</t>
  </si>
  <si>
    <t>Broca mad ac carb gus 5/16"</t>
  </si>
  <si>
    <t>Broca mad ac carb gus 5/8"</t>
  </si>
  <si>
    <t>Broca mad ac carb gus 7/16"</t>
  </si>
  <si>
    <t>Broca mad ac carb gus 7/8"</t>
  </si>
  <si>
    <t>Broca mad ac carb gus 9/16"</t>
  </si>
  <si>
    <t>Broca mad ac carb man 1"</t>
  </si>
  <si>
    <t>Broca mad ac carb man 1/2"</t>
  </si>
  <si>
    <t>Broca mad ac carb man 1/4"</t>
  </si>
  <si>
    <t>Broca mad ac carb man 1-1/2"</t>
  </si>
  <si>
    <t>Broca mad ac carb man 1-1/4"</t>
  </si>
  <si>
    <t>Broca mad ac carb man 1-1/8"</t>
  </si>
  <si>
    <t>Broca mad ac carb man 1-3/8"</t>
  </si>
  <si>
    <t>Broca mad ac carb man 3/4"</t>
  </si>
  <si>
    <t>Broca mad ac carb man 3/8"</t>
  </si>
  <si>
    <t>Broca mad ac carb man 5/16"</t>
  </si>
  <si>
    <t>Broca mad ac carb man 5/8"</t>
  </si>
  <si>
    <t>Broca mad ac carb man 7/16"</t>
  </si>
  <si>
    <t>Broca mad ac carb man 7/8"</t>
  </si>
  <si>
    <t>Jgo brocas mad ac carb man6p</t>
  </si>
  <si>
    <t>Broca rout ac med cañ1-1/8"</t>
  </si>
  <si>
    <t>Broca rout ac recta 1-1/8"</t>
  </si>
  <si>
    <t>Broca rout ac recta 1-1/4"</t>
  </si>
  <si>
    <t>Broca rout ac redon 1-5/8"</t>
  </si>
  <si>
    <t>Broca rout ac redon 1-3/4"</t>
  </si>
  <si>
    <t>Broca rout ac rebaja 1-1/4"</t>
  </si>
  <si>
    <t>Broca rout ac med cañ 1/4"</t>
  </si>
  <si>
    <t>Broca rout ac med cañ 3/8"</t>
  </si>
  <si>
    <t>Broca rout ac med cañ 1/2"</t>
  </si>
  <si>
    <t>Broca rout ac med cañ 3/4"</t>
  </si>
  <si>
    <t>Broca rout ac recta 1/4"</t>
  </si>
  <si>
    <t>Broca rout ac recta 5/16"</t>
  </si>
  <si>
    <t>Broca rout ac recta 3/8"</t>
  </si>
  <si>
    <t>Broca rout ac recta 1/2"</t>
  </si>
  <si>
    <t>Broca rout ac recta 5/8"</t>
  </si>
  <si>
    <t>Broca rout ac recta 3/4"</t>
  </si>
  <si>
    <t>Broca rout ac redon mol 1-1/8"</t>
  </si>
  <si>
    <t>Broca para router de acero redondeadora con balero para moldura 1-1/8" zanco de 1/4"</t>
  </si>
  <si>
    <t>Broca rout ac redon mol 1-1/4"</t>
  </si>
  <si>
    <t>Broca para router de acero redondeadora con balero para moldura 1-1/4" zanco de 1/4"</t>
  </si>
  <si>
    <t>Broca rout ac redon mol 1-1/2"</t>
  </si>
  <si>
    <t>Broca para router de acero redondeadora con balero para moldura 1-1/2" zanco de 1/4"</t>
  </si>
  <si>
    <t>Broca rout ac redon 1"</t>
  </si>
  <si>
    <t>Broca rout ac redon 1-1/4"</t>
  </si>
  <si>
    <t>Broca rout ac redon 1-1/2"</t>
  </si>
  <si>
    <t>Broca rout ac pech p 1-1/8"</t>
  </si>
  <si>
    <t>Broca rout ac pech p 1-3/8"</t>
  </si>
  <si>
    <t>Broca rout ac romana 1-5/8"</t>
  </si>
  <si>
    <t>Broca rout ac cola pat 1/4"</t>
  </si>
  <si>
    <t>Broca rout ac cte V 3/8"</t>
  </si>
  <si>
    <t>Broca rout ac cte V 1/2"</t>
  </si>
  <si>
    <t>Broca rout ac romana 1-3/8"</t>
  </si>
  <si>
    <t>Broca rout ac chaf 1-1/4"</t>
  </si>
  <si>
    <t>Broca rout ac bocel 1-1/8"</t>
  </si>
  <si>
    <t>Broca rout ac clasic 1-3/8"</t>
  </si>
  <si>
    <t>Broca rout ac mold 1-3/8"</t>
  </si>
  <si>
    <t>Broca para router de acero moldura clásica con balero 1-3/8" zanco de 1/4"</t>
  </si>
  <si>
    <t>Jgo brocas prm/ext10pz cja met</t>
  </si>
  <si>
    <t>Juego de brocas premium y extractores de acero de alta velocidad,10 piezas en caja metálic</t>
  </si>
  <si>
    <t>Jgo broca prm/mach18pz cja met</t>
  </si>
  <si>
    <t>Juego de brocas premium y machuelos de acero de alta velocidad, 18 piezas en caja metálica</t>
  </si>
  <si>
    <t>Broca prm ac alt vel 33/64"</t>
  </si>
  <si>
    <t>Broca cob ac alt vel 1/16"</t>
  </si>
  <si>
    <t>Broca cob ac alt vel 1/2"</t>
  </si>
  <si>
    <t>Broca cob ac alt vel 1/4"</t>
  </si>
  <si>
    <t>Broca cob ac alt vel 1/8"</t>
  </si>
  <si>
    <t>Broca cob ac alt vel 11/32"</t>
  </si>
  <si>
    <t>Broca cob ac alt vel 11/64"</t>
  </si>
  <si>
    <t>Broca cob ac alt vel 13/32"</t>
  </si>
  <si>
    <t>Broca cob ac alt vel 13/64"</t>
  </si>
  <si>
    <t>Broca cob ac alt vel 15/32"</t>
  </si>
  <si>
    <t>Broca cob ac alt vel 15/64"</t>
  </si>
  <si>
    <t>Broca cob ac alt vel 17/64"</t>
  </si>
  <si>
    <t>Broca cob ac alt vel 19/64"</t>
  </si>
  <si>
    <t>Broca cob ac alt vel 21/64"</t>
  </si>
  <si>
    <t>Broca cob ac alt vel 23/64"</t>
  </si>
  <si>
    <t>Broca cob ac alt vel 25/64"</t>
  </si>
  <si>
    <t>Broca cob ac alt vel 27/64"</t>
  </si>
  <si>
    <t>Broca cob ac alt vel 29/64"</t>
  </si>
  <si>
    <t>Broca cob ac alt vel 3/16"</t>
  </si>
  <si>
    <t>Broca cob ac alt vel 3/32"</t>
  </si>
  <si>
    <t>Broca cob ac alt vel 3/4"</t>
  </si>
  <si>
    <t>Broca cob ac alt vel 3/8"</t>
  </si>
  <si>
    <t>Broca cob ac alt vel 31/64"</t>
  </si>
  <si>
    <t>Broca cob ac alt vel 5/16"</t>
  </si>
  <si>
    <t>Broca cob ac alt vel 5/32"</t>
  </si>
  <si>
    <t>Broca cob ac alt vel 5/64"</t>
  </si>
  <si>
    <t>Broca cob ac alt vel 5/8"</t>
  </si>
  <si>
    <t>Broca cob ac alt vel 7/16"</t>
  </si>
  <si>
    <t>Broca cob ac alt vel 7/32"</t>
  </si>
  <si>
    <t>Broca cob ac alt vel 7/64"</t>
  </si>
  <si>
    <t>Broca cob ac alt vel 9/16"</t>
  </si>
  <si>
    <t>Broca cob ac alt vel 9/32"</t>
  </si>
  <si>
    <t>Broca cob ac alt vel 9/64"</t>
  </si>
  <si>
    <t>Jgo brocas cob ac alt 15pz</t>
  </si>
  <si>
    <t>Jgo brocas cob ac alt 29pz</t>
  </si>
  <si>
    <t>Broca cob ac alt vel 1/32"</t>
  </si>
  <si>
    <t>Broca cob ac alt vel 1/64"</t>
  </si>
  <si>
    <t>Broca cob ac alt vel 11/16"</t>
  </si>
  <si>
    <t>Broca cob ac alt vel 17/32"</t>
  </si>
  <si>
    <t>Broca cob ac alt vel 19/32"</t>
  </si>
  <si>
    <t>Broca cob ac alt vel 21/32"</t>
  </si>
  <si>
    <t>Broca cob ac alt vel 3/64"</t>
  </si>
  <si>
    <t>Broca cob ac alt vel 33/64"</t>
  </si>
  <si>
    <t>Broca cob ac alt vel 35/64"</t>
  </si>
  <si>
    <t>Broca cob ac alt vel 37/64"</t>
  </si>
  <si>
    <t>Broca cob ac alt vel 39/64"</t>
  </si>
  <si>
    <t>Broca cob ac alt vel 41/64"</t>
  </si>
  <si>
    <t>Broca cob ac alt vel 43/64"</t>
  </si>
  <si>
    <t>Jgo brocas cob ac alt 21pz</t>
  </si>
  <si>
    <t>Broca cob ac alt vel 1mm</t>
  </si>
  <si>
    <t>Broca cob ac alt vel 1.5mm</t>
  </si>
  <si>
    <t>Broca cob ac alt vel 2mm</t>
  </si>
  <si>
    <t>Broca cob ac alt vel 2.5mm</t>
  </si>
  <si>
    <t>Broca cob ac alt vel 3mm</t>
  </si>
  <si>
    <t>Broca cob ac alt vel 3.2mm</t>
  </si>
  <si>
    <t>Broca cob ac alt vel 3.5mm</t>
  </si>
  <si>
    <t>Broca cob ac alt vel 4mm</t>
  </si>
  <si>
    <t>Broca cob ac alt vel 4.5mm</t>
  </si>
  <si>
    <t>Broca cob ac alt vel 5mm</t>
  </si>
  <si>
    <t>Broca cob ac alt vel 5.2mm</t>
  </si>
  <si>
    <t>Broca cob ac alt vel 5.5mm</t>
  </si>
  <si>
    <t>Broca cob ac alt vel 6mm</t>
  </si>
  <si>
    <t>Broca cob ac alt vel 6.5mm</t>
  </si>
  <si>
    <t>Broca cob ac alt vel 7mm</t>
  </si>
  <si>
    <t>Broca cob ac alt vel 7.5mm</t>
  </si>
  <si>
    <t>Broca cob ac alt vel 8mm</t>
  </si>
  <si>
    <t>Broca cob ac alt vel 8.5mm</t>
  </si>
  <si>
    <t>Broca cob ac alt vel 9mm</t>
  </si>
  <si>
    <t>Broca cob ac alt vel 9.5mm</t>
  </si>
  <si>
    <t>Broca cob ac alt vel 10mm</t>
  </si>
  <si>
    <t>Broca cob ac alt vel 10.5mm</t>
  </si>
  <si>
    <t>Broca cob ac alt vel 11mm</t>
  </si>
  <si>
    <t>Broca cob ac alt vel 11.5mm</t>
  </si>
  <si>
    <t>Broca cob ac alt vel 12mm</t>
  </si>
  <si>
    <t>Broca cob ac alt vel 12.5mm</t>
  </si>
  <si>
    <t>Broca cob ac alt vel 13mm</t>
  </si>
  <si>
    <t>Broca esc ac al vel#1 1/8-1/2</t>
  </si>
  <si>
    <t>Broca esc ac al vel#2 3/16-1/2</t>
  </si>
  <si>
    <t>Broca esc ac al vel#3 3/16-7/8</t>
  </si>
  <si>
    <t>Broca esc ac al vel#4 1/4-3/4"</t>
  </si>
  <si>
    <t>Broca esc ac al vel #5 9/16-1</t>
  </si>
  <si>
    <t>Broca esc ac al ve#613/16-1 3/</t>
  </si>
  <si>
    <t>Broca esc ac al vel#7 1/4-1 3/</t>
  </si>
  <si>
    <t>Broca cent ac alt vel #1 3/64"</t>
  </si>
  <si>
    <t>Broca cent ac alt vel  #4 1/8"</t>
  </si>
  <si>
    <t>Broca cent ac alt vel #5 3/16"</t>
  </si>
  <si>
    <t>Broca cent ac alt vel #6 7/32"</t>
  </si>
  <si>
    <t>Broca cent ac alt vel #7 1/4"</t>
  </si>
  <si>
    <t>Broca cent ac alt vel #8 5/16"</t>
  </si>
  <si>
    <t>Exh c/broc frc ac alt vel306pz</t>
  </si>
  <si>
    <t>Exhibidor con brocas fraccionales de acero de alta velocidad, 306 piezas</t>
  </si>
  <si>
    <t>Exh c/broc nga ac alt vel951pz</t>
  </si>
  <si>
    <t>Exh c/broc prm ac alt vel610pz</t>
  </si>
  <si>
    <t>Exh c/broc nga ac alt vel711pz</t>
  </si>
  <si>
    <t>Carda copa trenzada alambre delgado 3" x 0. 35 mm con rosca 5/8"</t>
  </si>
  <si>
    <t>Carda cop ond 5"x0.30mm 5/8"</t>
  </si>
  <si>
    <t>Carda cop ond 5"x0.30mm M14</t>
  </si>
  <si>
    <t>Carda cop ond 1/2"x0.30mm 1/4"</t>
  </si>
  <si>
    <t>Carda cop ond 7/8"x0.30mm 1/4"</t>
  </si>
  <si>
    <t>Carda circular trenzada alambre delgado 6" x 0.35 mm con rosca 5/8"</t>
  </si>
  <si>
    <t>Carda circular trenzada alambre delgado 6" x 0.35 mm con rosca M14</t>
  </si>
  <si>
    <t>Carda circ ond 12x.30mm 1-1/4"</t>
  </si>
  <si>
    <t>Carda circular ondulada alambre delgado para esmeril 12" x 0.30 mm multi eje</t>
  </si>
  <si>
    <t>Carda circular ondulada alambre delgado para esmeril 6" x 0.35 mm multi eje</t>
  </si>
  <si>
    <t>Carda circular ondulada alambre delgado para esmeril 8" x 0.35 mm multi eje</t>
  </si>
  <si>
    <t>Unitrenza alambre delgado de acero inoxidable 3/8" x 0.30 mm con zanco de 1/4"</t>
  </si>
  <si>
    <t>Mandril guia 3/8" hex</t>
  </si>
  <si>
    <t>Mandril guia 7/16" hex</t>
  </si>
  <si>
    <t>Disco diamant corta conc 16"</t>
  </si>
  <si>
    <t>Disco diamant corta conc 18"</t>
  </si>
  <si>
    <t>Disco diamant corta conc 20"</t>
  </si>
  <si>
    <t>Fresa woodruff 1/2"x1/16"</t>
  </si>
  <si>
    <t>Fresa tipo woodruff de acero 1/2" x 1/16"</t>
  </si>
  <si>
    <t>Fresa woodruff 1/2"x1/8"</t>
  </si>
  <si>
    <t>Fresa tipo woodruff de acero 1/2" x 1/8"</t>
  </si>
  <si>
    <t>Fresa woodruff 1/2"x3/32"</t>
  </si>
  <si>
    <t>Fresa tipo woodruff de acero 1/2" x 3/32"</t>
  </si>
  <si>
    <t>Fresa woodruff 1-1/2"x1/4"</t>
  </si>
  <si>
    <t>Fresa tipo woodruff de acero 1-1/2" x 1/4"</t>
  </si>
  <si>
    <t>Fresa woodruff 1-1/2"x3/8"</t>
  </si>
  <si>
    <t>Fresa tipo woodruff de acero 1-1/2" x 3/8"</t>
  </si>
  <si>
    <t>Fresa woodruff 1-1/4"x1/4"</t>
  </si>
  <si>
    <t>Fresa tipo woodruff de acero 1-1/4" x 1/4"</t>
  </si>
  <si>
    <t>Fresa woodruff 1"x3/16"</t>
  </si>
  <si>
    <t>Fresa tipo woodruff de acero 1" x 3/16"</t>
  </si>
  <si>
    <t>Fresa woodruff 1"x3/8"</t>
  </si>
  <si>
    <t>Fresa tipo woodruff de acero 1" x 3/8"</t>
  </si>
  <si>
    <t>Fresa woodruff 1"x7/32"</t>
  </si>
  <si>
    <t>Fresa tipo woodruff de acero 1" x 7/32"</t>
  </si>
  <si>
    <t>Fresa woodruff 3/4"x3/16"</t>
  </si>
  <si>
    <t>Fresa tipo woodruff de acero 3/4" x 3/16"</t>
  </si>
  <si>
    <t>Fresa woodruff 3/4"x5/32"</t>
  </si>
  <si>
    <t>Fresa tipo woodruff de acero 3/4" x 5/32"</t>
  </si>
  <si>
    <t>Fresa woodruff 5/8"x1/8"</t>
  </si>
  <si>
    <t>Fresa tipo woodruff de acero 5/8" x 1/8"</t>
  </si>
  <si>
    <t>Fresa woodruff 5/8"x3/32"</t>
  </si>
  <si>
    <t>Fresa tipo woodruff de acero 5/8" x 3/32"</t>
  </si>
  <si>
    <t>Fresa woodruff 5/8"x5/32"</t>
  </si>
  <si>
    <t>Fresa tipo woodruff de acero 5/8" x 5/32"</t>
  </si>
  <si>
    <t>Arco segueta ajus bim 8-10-12"</t>
  </si>
  <si>
    <t>Arco segueta alt tens erg b12"</t>
  </si>
  <si>
    <t>Arco segueta alt tens fijo b12</t>
  </si>
  <si>
    <t>Arco segueta lig bim 12"</t>
  </si>
  <si>
    <t>Segueta bimetal 12" 18dpp 10pz</t>
  </si>
  <si>
    <t>Segueta bimetálica de 12", 18 DPP, 10 piezas</t>
  </si>
  <si>
    <t>Segueta bimetal 12" 24dpp 10pz</t>
  </si>
  <si>
    <t>Segueta bimetálica de 12", 24 DPP, 10 piezas</t>
  </si>
  <si>
    <t>Mini arco segueta bim 12"</t>
  </si>
  <si>
    <t>Mini arco de segueta con mango bimaterial 12"</t>
  </si>
  <si>
    <t>Desbrozadora gaso rt 17.0"43cc</t>
  </si>
  <si>
    <t>Desbrozadora a gasolina recta 17.0" 43 cc</t>
  </si>
  <si>
    <t>Desbrozadora gaso rt 17.0"52cc</t>
  </si>
  <si>
    <t>Desbrozadora a gasolina recta 17.0" 52 cc</t>
  </si>
  <si>
    <t>Carrete p/desbroza DG843-52</t>
  </si>
  <si>
    <t>Cuchilla p/desbroza DG843-53</t>
  </si>
  <si>
    <t>Podadora gas auto 21"196cc</t>
  </si>
  <si>
    <t>Podadora a gasolina con autopropulsión 21" 196 cc</t>
  </si>
  <si>
    <t>Fumigador mochila gas 2t 16L</t>
  </si>
  <si>
    <t>Fumigador de motor de 2 tiempos 16L</t>
  </si>
  <si>
    <t>Fumigador mochila gas 2t 20L</t>
  </si>
  <si>
    <t>Fumigador de motor de 2 tiempos 20L</t>
  </si>
  <si>
    <t>Bailarina compact gasol 3HP</t>
  </si>
  <si>
    <t>Vibradora concreto gasol 5.5HP</t>
  </si>
  <si>
    <t>Chicote para vibradora de concreto 38 mm, 6 m</t>
  </si>
  <si>
    <t>Allanadora gasolina 5.5HP</t>
  </si>
  <si>
    <t>Plato para allanadora AG836, AG736</t>
  </si>
  <si>
    <t>Repuesto cuchilla p/TC61/76/91</t>
  </si>
  <si>
    <t>Corta azule p/gd form30-15/16"</t>
  </si>
  <si>
    <t>Corta azule p/gd form 36"</t>
  </si>
  <si>
    <t>Jgo espatulas flex inox bim3pz</t>
  </si>
  <si>
    <t>Jgo espatulas flex inox bim4pz</t>
  </si>
  <si>
    <t>Espatula flex inox mgo bim 2"</t>
  </si>
  <si>
    <t>Espatula flex inox mgo bim 3"</t>
  </si>
  <si>
    <t>Espatula flex inox mgo bim 4"</t>
  </si>
  <si>
    <t>Espatula flex inox mgo bim 6"</t>
  </si>
  <si>
    <t>Jgo eq prot personal rj M 4pz</t>
  </si>
  <si>
    <t>Jgo eq prot personal rj G 4pz</t>
  </si>
  <si>
    <t>Jgo eq prot personal rj EG 4pz</t>
  </si>
  <si>
    <t>Jgo eq prot personal rs G 4pz</t>
  </si>
  <si>
    <t>Jgo eq prot personal rs CH 4pz</t>
  </si>
  <si>
    <t>Careta elec p/soldar 92x42 lis</t>
  </si>
  <si>
    <t>Careta eléctronica para soldar, visión 92 x 42, diseño liso</t>
  </si>
  <si>
    <t>Rep lente careta USCS4 tras</t>
  </si>
  <si>
    <t>Careta elec p/soldar 98x42 FV</t>
  </si>
  <si>
    <t>Careta eléctronica para soldar, visión 98 x 43, diseño fibra de vidrio</t>
  </si>
  <si>
    <t>Rep lente careta USCS5 tras</t>
  </si>
  <si>
    <t>Careta elec p/soldar 98x62 amp</t>
  </si>
  <si>
    <t>Careta eléctronica para soldar, visión 98 x 62, lente amplio</t>
  </si>
  <si>
    <t>Rep lente careta USCS6 tras</t>
  </si>
  <si>
    <t>Casco seg ajust mat 6ptos azul</t>
  </si>
  <si>
    <t>Casco seg ajust mat 6ptos roj</t>
  </si>
  <si>
    <t>Casco seg ajust mat 6ptos bco</t>
  </si>
  <si>
    <t>Casco seg ajust mat 6ptos amar</t>
  </si>
  <si>
    <t>Casco seg ajust int 6ptos azul</t>
  </si>
  <si>
    <t>Casco seg ajust int 6ptos rosa</t>
  </si>
  <si>
    <t>Casco seg ajust int 6ptos roj</t>
  </si>
  <si>
    <t>Casco seg ajust int 6ptos bco</t>
  </si>
  <si>
    <t>Casco seg ajust int 6ptos amar</t>
  </si>
  <si>
    <t>Casco ajuste mat al 4ptos bco</t>
  </si>
  <si>
    <t>Lentes seg Hades oscuros</t>
  </si>
  <si>
    <t>Lentes seg Orion oscuros</t>
  </si>
  <si>
    <t>Lentes seg Eclipse oscuros</t>
  </si>
  <si>
    <t>Lentes seg Top-visio oscuros</t>
  </si>
  <si>
    <t>Lentes seg Active transp</t>
  </si>
  <si>
    <t>Lentes seg Active oscuros</t>
  </si>
  <si>
    <t>Lentes seg Universal oscuros</t>
  </si>
  <si>
    <t>Lentes seg Sport transp</t>
  </si>
  <si>
    <t>Protector seg facial anatomico</t>
  </si>
  <si>
    <t>Protector de seguridad facial con mica de policarbonato anatómico</t>
  </si>
  <si>
    <t>Mascarilla respirador cara completa 2 filtros</t>
  </si>
  <si>
    <t>Orejera ajust prot aud 30dB ca</t>
  </si>
  <si>
    <t>Tapones oidos reutili NRR 27dB</t>
  </si>
  <si>
    <t>Tapones oidos desech 32 Db ver</t>
  </si>
  <si>
    <t>Tapones oidos desech 32 dB rjo</t>
  </si>
  <si>
    <t>Tapones oidos desech 33 dB ama</t>
  </si>
  <si>
    <t>Cartucho p/resp vap inorg</t>
  </si>
  <si>
    <t>Cartucho p/resp multigases</t>
  </si>
  <si>
    <t>Cartucho p/resp vap org y solv</t>
  </si>
  <si>
    <t>Cartucho p/resp gases acidos</t>
  </si>
  <si>
    <t>Cartucho p/resp amoniaco</t>
  </si>
  <si>
    <t>Arnés de seguridad contra caídas sencillo, talla 36-40</t>
  </si>
  <si>
    <t>Arnés de seguridad contra caídas sencillo, talla 40-44</t>
  </si>
  <si>
    <t>Arnes posicion senc 36-40</t>
  </si>
  <si>
    <t>Arnés de seguridad de posicionamiento sencillo, talla 36-40</t>
  </si>
  <si>
    <t>Arnes posicion senc 40-44</t>
  </si>
  <si>
    <t>Arnés de seguridad de posicionamiento sencillo, talla 40-44</t>
  </si>
  <si>
    <t>Arnés de seguridad contra caídas con cinturón, talla 36-40</t>
  </si>
  <si>
    <t>Arnés de seguridad contra caídas con cinturón, talla 40-44</t>
  </si>
  <si>
    <t>Arnes posicion c/cinto 36-40</t>
  </si>
  <si>
    <t>Arnés de seguridad de posicionamiento con cinturón, talla 36-40</t>
  </si>
  <si>
    <t>Arnés posicion c/cinto 40-44</t>
  </si>
  <si>
    <t>Arnés de seguridad de posicionamiento con cinturón, talla 40-44</t>
  </si>
  <si>
    <t>Arnes suspens c/cinto 36-40</t>
  </si>
  <si>
    <t>Arnés de seguridad de suspensión con cinturón, talla 36-40</t>
  </si>
  <si>
    <t>Arnes suspens c/cinto 40-44</t>
  </si>
  <si>
    <t>Arnés de seguridad de suspensión con cinturón, talla 40-44</t>
  </si>
  <si>
    <t>Arnes rescate c/cinto 36-40</t>
  </si>
  <si>
    <t>Arnés de seguridad de rescate con cinturón, talla 36-40</t>
  </si>
  <si>
    <t>Arnes rescate c/cinto 40-44</t>
  </si>
  <si>
    <t>Arnés de seguridad de rescate con cinturón, talla 40-44</t>
  </si>
  <si>
    <t>Arnes c/caidas alt vi 36-40</t>
  </si>
  <si>
    <t>Arnés de seguridad contra caídas alta visibilidad, talla 36-40</t>
  </si>
  <si>
    <t>Arnes c/caidas alt vi 40-44</t>
  </si>
  <si>
    <t>Arnés de seguridad contra caídas alta visibilidad, talla 40-44</t>
  </si>
  <si>
    <t>Amort imp banda reforzada</t>
  </si>
  <si>
    <t>Amort imp cuerda nailon</t>
  </si>
  <si>
    <t>Cable seg posicion nailon tren</t>
  </si>
  <si>
    <t>Cable seg suspens y rescat pol</t>
  </si>
  <si>
    <t>Linea posicion 10m</t>
  </si>
  <si>
    <t>Chaleco seg sup cerr rojo M</t>
  </si>
  <si>
    <t>Chaleco seg sup cerr rojo G</t>
  </si>
  <si>
    <t>Chaleco seg sup cerr rojo EG</t>
  </si>
  <si>
    <t>Chaleco seg sup cerr rojo EEG</t>
  </si>
  <si>
    <t>Chaleco seg sup cerr azul M</t>
  </si>
  <si>
    <t>Chaleco seg sup cerr azul G</t>
  </si>
  <si>
    <t>Chaleco seg sup cerr azul EG</t>
  </si>
  <si>
    <t>Chaleco seg sup cerr azul EEG</t>
  </si>
  <si>
    <t>Chaleco seg sup abier rojo M</t>
  </si>
  <si>
    <t>Chaleco seg sup abier rojo G</t>
  </si>
  <si>
    <t>Chaleco seg sup abier rojo EG</t>
  </si>
  <si>
    <t>Chaleco seg sup abier rojo EEG</t>
  </si>
  <si>
    <t>Chaleco seg sup abier azul M</t>
  </si>
  <si>
    <t>Chaleco seg sup abier azul G</t>
  </si>
  <si>
    <t>Chaleco seg sup abier azul EG</t>
  </si>
  <si>
    <t>Chaleco seg sup abier azul EEG</t>
  </si>
  <si>
    <t>Chaleco seg cerr al vi nja M</t>
  </si>
  <si>
    <t>Chaleco de seguridad cerrado de alta visibilidad naranja M</t>
  </si>
  <si>
    <t>Chaleco seg cerr al vi nja G</t>
  </si>
  <si>
    <t>Chaleco de seguridad cerrado de alta visibilidad naranja G</t>
  </si>
  <si>
    <t>Chaleco seg cerr al vi nja EG</t>
  </si>
  <si>
    <t>Chaleco de seguridad cerrado de alta visibilidad naranja EG</t>
  </si>
  <si>
    <t>Chaleco seg cerr al vi nja EEG</t>
  </si>
  <si>
    <t>Chaleco de seguridad cerrado de alta visibilidad naranja EEG</t>
  </si>
  <si>
    <t>Chaleco seg cerr al vi vde M</t>
  </si>
  <si>
    <t>Chaleco de seguridad cerrado de alta visibilidad verde M</t>
  </si>
  <si>
    <t>Chaleco de seguridad cerrado de alta visibilidad verde G</t>
  </si>
  <si>
    <t>Chaleco seg cerr al vi vde EG</t>
  </si>
  <si>
    <t>Chaleco de seguridad cerrado de alta visibilidad verde EG</t>
  </si>
  <si>
    <t>Chaleco seg cerr al vi vde EEG</t>
  </si>
  <si>
    <t>Chaleco de seguridad cerrado de alta visibilidad verde EEG</t>
  </si>
  <si>
    <t>Chaleco seg cerr al vi amar M</t>
  </si>
  <si>
    <t>Chaleco de seguridad cerrado de alta visibilidad amarillo M</t>
  </si>
  <si>
    <t>Chaleco seg cerr al vi amar G</t>
  </si>
  <si>
    <t>Chaleco de seguridad cerrado de alta visibilidad amarillo G</t>
  </si>
  <si>
    <t>Chaleco seg cerr al vi amar EG</t>
  </si>
  <si>
    <t>Chaleco de seguridad cerrado de alta visibilidad amarillo EG</t>
  </si>
  <si>
    <t>Chaleco seg cerr al vi amarEEG</t>
  </si>
  <si>
    <t>Chaleco de seguridad cerrado de alta visibilidad amarillo EEG</t>
  </si>
  <si>
    <t>Chaleco seg sup cerr rosa CH</t>
  </si>
  <si>
    <t>Chaleco seg sup cerr rosa M</t>
  </si>
  <si>
    <t>Chaleco seg sup cerr rosa G</t>
  </si>
  <si>
    <t>Faja elast heb alt vis 3cin CH</t>
  </si>
  <si>
    <t>Faja elast heb alt vis 3cinEEG</t>
  </si>
  <si>
    <t>Faja elast heb alt vis 3cin G</t>
  </si>
  <si>
    <t>Faja elast heb alt vis 3cin M</t>
  </si>
  <si>
    <t>Faja elast heb alt vis 3cin EG</t>
  </si>
  <si>
    <t>Faja elast heb alt vis CH</t>
  </si>
  <si>
    <t>Faja elast heb alt vis EEG</t>
  </si>
  <si>
    <t>Faja elast heb alt vis G</t>
  </si>
  <si>
    <t>Faja elast heb alt vis M</t>
  </si>
  <si>
    <t>Faja elast heb alt vis EG</t>
  </si>
  <si>
    <t>Gabardina imperm ref term M</t>
  </si>
  <si>
    <t>Gabardina imperm ref term G</t>
  </si>
  <si>
    <t>Gabardina imperm ref term EG</t>
  </si>
  <si>
    <t>Gabardina imperm ref term EEG</t>
  </si>
  <si>
    <t>Poncho imperm ref term unit</t>
  </si>
  <si>
    <t>Rodilleras EVA p/soldador</t>
  </si>
  <si>
    <t>Rodilleras de EVA para soldador</t>
  </si>
  <si>
    <t>Rodilleras gel estabilizadora</t>
  </si>
  <si>
    <t>Rodilleras gel articulada</t>
  </si>
  <si>
    <t>Polainas carnaza p/sold ng30cm</t>
  </si>
  <si>
    <t>Tira imp guantes prot cte 13pz</t>
  </si>
  <si>
    <t>Tira imp guantes mecanico 13pz</t>
  </si>
  <si>
    <t>Tira de impulso con guantes de mecánico, 13 piezas</t>
  </si>
  <si>
    <t>Guantes piel t/arg unit</t>
  </si>
  <si>
    <t>Guantes de piel tipo argonero unitalla</t>
  </si>
  <si>
    <t>Guantes mecanico dble forro CH</t>
  </si>
  <si>
    <t>Guantes de mecánico con doble forro para mujer CH</t>
  </si>
  <si>
    <t>Guantes de mecánico con doble forro para mujer M</t>
  </si>
  <si>
    <t>Guantes mecanico anti-vib CH</t>
  </si>
  <si>
    <t>Guantes mecanico anti-vib G</t>
  </si>
  <si>
    <t>Guantes mecanico anti-vib M</t>
  </si>
  <si>
    <t>Guantes mecanico anti-vib EG</t>
  </si>
  <si>
    <t>Guantes mecanico anti-imp M</t>
  </si>
  <si>
    <t>Guantes mecanico anti-imp G</t>
  </si>
  <si>
    <t>Guantes mecanico anti-imp EG</t>
  </si>
  <si>
    <t>Guantes carnaza t/oper unit</t>
  </si>
  <si>
    <t>Guantes de carnaza tipo operador unitalla</t>
  </si>
  <si>
    <t>Guantes carnaza t/sold unit</t>
  </si>
  <si>
    <t>Guantes de carnaza tipo soldador unitalla</t>
  </si>
  <si>
    <t>Guantes sup an-cor c/nitril CH</t>
  </si>
  <si>
    <t>Guantes de fibra tipo Supraneema anti-corte con recubrimiento de nitrilo espumoso CH</t>
  </si>
  <si>
    <t>Guantes sup an-cor c/nitril G</t>
  </si>
  <si>
    <t>Guantes de fibra tipo Supraneema anti-corte con recubrimiento de nitrilo espumoso G</t>
  </si>
  <si>
    <t>Guantes sup an-cor c/nitril M</t>
  </si>
  <si>
    <t>Guantes de fibra tipo Supraneema anti-corte con recubrimiento de nitrilo espumoso M</t>
  </si>
  <si>
    <t>Guantes sup an-cor c/nitril EG</t>
  </si>
  <si>
    <t>Guantes de fibra tipo Supraneema anti-corte con recubrimiento de nitrilo espumoso EG</t>
  </si>
  <si>
    <t>Guantes de nailon con recubrimiento de nitrilo espumoso CH</t>
  </si>
  <si>
    <t>Guantes de nailon con recubrimiento de nitrilo espumoso M</t>
  </si>
  <si>
    <t>Guantes de nailon con recubrimiento de nitrilo espumoso G</t>
  </si>
  <si>
    <t>Guantes de nailon con recubrimiento de nitrilo espumoso EG</t>
  </si>
  <si>
    <t>Guantes an-cor c/poliu CH</t>
  </si>
  <si>
    <t>Guantes anti-corte con recubrimiento de poliuretano CH</t>
  </si>
  <si>
    <t>Guantes an-cor c/poliu M</t>
  </si>
  <si>
    <t>Guantes anti-corte con recubrimiento de poliuretano M</t>
  </si>
  <si>
    <t>Guantes an-cor c/poliu G</t>
  </si>
  <si>
    <t>Guantes anti-corte con recubrimiento de poliuretano G</t>
  </si>
  <si>
    <t>Guantes an-cor c/poliu EG</t>
  </si>
  <si>
    <t>Guantes anti-corte con recubrimiento de poliuretano EG</t>
  </si>
  <si>
    <t>Botas de seguridad dieléctricas tipo casual con casquillo de acero #30 cm</t>
  </si>
  <si>
    <t>Botas de seguridad dieléctricas tipo casual con casquillo de acero #25 cm</t>
  </si>
  <si>
    <t>Botas de seguridad dieléctricas tipo casual con casquillo de acero #26 cm</t>
  </si>
  <si>
    <t>Botas seg casual c/casqmx#26.5</t>
  </si>
  <si>
    <t>Botas de seguridad dieléctricas tipo casual con casquillo de acero #26.5 cm</t>
  </si>
  <si>
    <t>Botas de seguridad dieléctricas tipo casual con casquillo de acero #27 cm</t>
  </si>
  <si>
    <t>Botas seg casual c/casqmx#27.5</t>
  </si>
  <si>
    <t>Botas de seguridad dieléctricas tipo casual con casquillo de acero #27.5 cm</t>
  </si>
  <si>
    <t>Botas de seguridad dieléctricas tipo casual con casquillo de acero #28 cm</t>
  </si>
  <si>
    <t>Botas seg casual c/casqmx#28.5</t>
  </si>
  <si>
    <t>Botas de seguridad dieléctricas tipo casual con casquillo de acero #28.5 cm</t>
  </si>
  <si>
    <t>Botas de seguridad dieléctricas tipo casual con casquillo de acero #29 cm</t>
  </si>
  <si>
    <t>Botas seg comf c/casq mx#30</t>
  </si>
  <si>
    <t>Botas seg comf c/casq  mx#31</t>
  </si>
  <si>
    <t>Botas seg comf c/casq  mx#32</t>
  </si>
  <si>
    <t>Botas seg comf c/casq mx#25</t>
  </si>
  <si>
    <t>Botas seg comf c/casq mx#26</t>
  </si>
  <si>
    <t>Botas seg comf c/casq mx#26.5</t>
  </si>
  <si>
    <t>Botas seg comf c/casq mx#27</t>
  </si>
  <si>
    <t>Botas seg comf c/casq mx#27.5</t>
  </si>
  <si>
    <t>Botas seg comf c/casq mx#28</t>
  </si>
  <si>
    <t>Botas seg comf c/casq mx#28.5</t>
  </si>
  <si>
    <t>Botas seg comf c/casq mx#29</t>
  </si>
  <si>
    <t>Botas de seguridad dieléctricas sport con casquillo de poliamida #30 cm</t>
  </si>
  <si>
    <t>Botas de seguridad dieléctricas sport con casquillo de poliamida #25 cm</t>
  </si>
  <si>
    <t>Botas de seguridad dieléctricas sport con casquillo de poliamida #26 cm</t>
  </si>
  <si>
    <t>Botas de seguridad dieléctricas sport con casquillo de poliamida #26.5 cm</t>
  </si>
  <si>
    <t>Botas de seguridad dieléctricas sport con casquillo de poliamida #27 cm</t>
  </si>
  <si>
    <t>Botas seg sport c/casq mx#27.5</t>
  </si>
  <si>
    <t>Botas de seguridad dieléctricas sport con casquillo de poliamida #27.5 cm</t>
  </si>
  <si>
    <t>Botas de seguridad dieléctricas sport con casquillo de poliamida #28 cm</t>
  </si>
  <si>
    <t>Botas de seguridad dieléctricas sport con casquillo de poliamida #28.5 cm</t>
  </si>
  <si>
    <t>Botas de seguridad dieléctricas sport con casquillo de poliamida #29 cm</t>
  </si>
  <si>
    <t>Botas de seguridad dieléctricas ultra ligeras con casquillo de poliamida #30 cm</t>
  </si>
  <si>
    <t>Botas de seguridad dieléctricas ultra ligeras con casquillo de poliamida #25 cm</t>
  </si>
  <si>
    <t>Botas de seguridad dieléctricas ultra ligeras con casquillo de poliamida #26 cm</t>
  </si>
  <si>
    <t>Botas seg ligera c/casqmx#26.5</t>
  </si>
  <si>
    <t>Botas de seguridad dieléctricas ultra ligeras con casquillo de poliamida #26.5 cm</t>
  </si>
  <si>
    <t>Botas de seguridad dieléctricas ultra ligeras con casquillo de poliamida #27 cm</t>
  </si>
  <si>
    <t>Botas seg ligera c/casqmx#27.5</t>
  </si>
  <si>
    <t>Botas de seguridad dieléctricas ultra ligeras con casquillo de poliamida #27.5 cm</t>
  </si>
  <si>
    <t>Botas de seguridad dieléctricas ultra ligeras con casquillo de poliamida #28 cm</t>
  </si>
  <si>
    <t>Botas seg ligera c/casqmx#28.5</t>
  </si>
  <si>
    <t>Botas de seguridad dieléctricas ultra ligeras con casquillo de poliamida #28.5 cm</t>
  </si>
  <si>
    <t>Botas de seguridad dieléctricas ultra ligeras con casquillo de poliamida #29 cm</t>
  </si>
  <si>
    <t>Botas de seguridad dieléctricas tipo roper con casquillo de acero #30 cm</t>
  </si>
  <si>
    <t>Botas de seguridad dieléctricas tipo roper con casquillo de acero #24 cm</t>
  </si>
  <si>
    <t>Botas de seguridad dieléctricas tipo roper con casquillo de acero #25 cm</t>
  </si>
  <si>
    <t>Botas de seguridad dieléctricas tipo roper con casquillo de acero #26 cm</t>
  </si>
  <si>
    <t>Botas de seguridad dieléctricas tipo roper con casquillo de acero #26.5 cm</t>
  </si>
  <si>
    <t>Botas de seguridad dieléctricas tipo roper con casquillo de acero #27 cm</t>
  </si>
  <si>
    <t>Botas de seguridad dieléctricas tipo roper con casquillo de acero #27.5 cm</t>
  </si>
  <si>
    <t>Botas de seguridad dieléctricas tipo roper con casquillo de acero #28 cm</t>
  </si>
  <si>
    <t>Botas de seguridad dieléctricas tipo roper con casquillo de acero #28.5 cm</t>
  </si>
  <si>
    <t>Botas de seguridad dieléctricas tipo roper con casquillo de acero #29 cm</t>
  </si>
  <si>
    <t>Botas seg dielec c/casq mx#30</t>
  </si>
  <si>
    <t>Botas seg dielec c/casq mx#31</t>
  </si>
  <si>
    <t>Botas seg dielec c/casq mx#32</t>
  </si>
  <si>
    <t>Botas seg dielec c/casq mx#25</t>
  </si>
  <si>
    <t>Botas seg dielec c/casq mx#26</t>
  </si>
  <si>
    <t>Botas seg dielec c/casqmx#26.5</t>
  </si>
  <si>
    <t>Botas seg dielec c/casq mx#27</t>
  </si>
  <si>
    <t>Botas seg dielec c/casqmx#27.5</t>
  </si>
  <si>
    <t>Botas seg dielec c/casq mx#28</t>
  </si>
  <si>
    <t>Botas seg dielec c/casqmx#28.5</t>
  </si>
  <si>
    <t>Botas seg dielec c/casq mx#29</t>
  </si>
  <si>
    <t>Botas seg alt tm c/casqmx#26.5</t>
  </si>
  <si>
    <t>Botas seg alt tm c/casq mx#30</t>
  </si>
  <si>
    <t>Botas seg alt tm c/casq mx#25</t>
  </si>
  <si>
    <t>Botas seg alt tm c/casq mx#26</t>
  </si>
  <si>
    <t>Botas seg alt tm c/casq mx#27</t>
  </si>
  <si>
    <t>Botas seg alt tm c/casqmx#27.5</t>
  </si>
  <si>
    <t>Botas seg alt tm c/casq mx#28</t>
  </si>
  <si>
    <t>Botas seg alt tm c/casqmx#28.5</t>
  </si>
  <si>
    <t>Botas seg alt tm c/casq mx#29</t>
  </si>
  <si>
    <t>Botas seg mj dielec c/casq #22</t>
  </si>
  <si>
    <t>Botas de seguridad dieléctricas para mujer con casquillo de poliamida #22 cm</t>
  </si>
  <si>
    <t>Botas seg mj dielec c/casq #23</t>
  </si>
  <si>
    <t>Botas de seguridad dieléctricas para mujer con casquillo de poliamida #23 cm</t>
  </si>
  <si>
    <t>Botas seg mj dielec c/casq #24</t>
  </si>
  <si>
    <t>Botas de seguridad dieléctricas para mujer con casquillo de poliamida #24 cm</t>
  </si>
  <si>
    <t>Botas seg mj dielec c/casq #25</t>
  </si>
  <si>
    <t>Botas de seguridad dieléctricas para mujer con casquillo de poliamida #25 cm</t>
  </si>
  <si>
    <t>Botas seg mj dielec c/casq #26</t>
  </si>
  <si>
    <t>Botas de seguridad dieléctricas para mujer con casquillo de poliamida #26 cm</t>
  </si>
  <si>
    <t>Botas seg mj dielec c/casq #27</t>
  </si>
  <si>
    <t>Botas de seguridad dieléctricas para mujer con casquillo de poliamida #27 cm</t>
  </si>
  <si>
    <t>Botas seg tact c/casq mx#25</t>
  </si>
  <si>
    <t>Botas de seguridad tácticas con casquillo de resina termoplástico #25 cm</t>
  </si>
  <si>
    <t>Linterna de LED para cabeza recargable de 1,000 lm</t>
  </si>
  <si>
    <t>Remachad manu 10"</t>
  </si>
  <si>
    <t>Remachad t/acord</t>
  </si>
  <si>
    <t>Camisa roja manga corta CH</t>
  </si>
  <si>
    <t>Camisa roja manga larga CH</t>
  </si>
  <si>
    <t>Overol rojo XL</t>
  </si>
  <si>
    <t>Playera polo dry fit ngo CH</t>
  </si>
  <si>
    <t>Playera polo dry fit dam nga L</t>
  </si>
  <si>
    <t>Playera polo dry fit dam nga M</t>
  </si>
  <si>
    <t>Playera polo dry fit dam ngaCH</t>
  </si>
  <si>
    <t>Playera polo negra XL</t>
  </si>
  <si>
    <t>Playera cuello redond blanc L</t>
  </si>
  <si>
    <t>Playera cuello redond blanc M</t>
  </si>
  <si>
    <t>Playera cuello redond blanc XL</t>
  </si>
  <si>
    <t>Playera cuello redond roja L</t>
  </si>
  <si>
    <t>Playera cuello redond roja M</t>
  </si>
  <si>
    <t>Playera cuello redond roja XL</t>
  </si>
  <si>
    <t>Rack desp p/marros de 6 a 16lb</t>
  </si>
  <si>
    <t>Rack despachador para panel para discos abrasivos, genérico</t>
  </si>
  <si>
    <t>Exhib p/broc vert 30x25cm</t>
  </si>
  <si>
    <t>Exhib p/broc s/c 39x28cm</t>
  </si>
  <si>
    <t>Exhib p/broc c/c 39x35cm</t>
  </si>
  <si>
    <t>Exhib p/broc 39x35x37cm</t>
  </si>
  <si>
    <t>Exhib p/limas 43x40cm</t>
  </si>
  <si>
    <t>Rack de mostrador para cintas adhesivas</t>
  </si>
  <si>
    <t>Exhib p/desbroz 86x215cm</t>
  </si>
  <si>
    <t>Tabla Exhib hta 60x140cm</t>
  </si>
  <si>
    <t>Frente malla p/ent blc 120x8cm</t>
  </si>
  <si>
    <t>Jgo barras cascad gon blc 3pz</t>
  </si>
  <si>
    <t>Jgo barras cabecera blc 3pz</t>
  </si>
  <si>
    <t>CARM</t>
  </si>
  <si>
    <t>JHI3</t>
  </si>
  <si>
    <t>Jgo rot y esme 20V 2pz mch</t>
  </si>
  <si>
    <t>RDES</t>
  </si>
  <si>
    <t>SOLI4120-BV</t>
  </si>
  <si>
    <t>Soldadora invert 110-220V 120A</t>
  </si>
  <si>
    <t>Soldadora inverter para electrodos de 1 fase bi voltaje 110 - 220 V, 120 A</t>
  </si>
  <si>
    <t>RAS1</t>
  </si>
  <si>
    <t>Jgo boq p/aspi ASP56 5pz</t>
  </si>
  <si>
    <t>Juego de boquillas para aspiradora ASP56, 5 piezas</t>
  </si>
  <si>
    <t>RASF1</t>
  </si>
  <si>
    <t>Boq succ p/aspi ASP33</t>
  </si>
  <si>
    <t>Boquilla de succión para aspiradora ASP33</t>
  </si>
  <si>
    <t>RAS4</t>
  </si>
  <si>
    <t>Filtro tela p/aspi ASP41</t>
  </si>
  <si>
    <t>Filtro de tela para aspiradora ASP41</t>
  </si>
  <si>
    <t>RASF2</t>
  </si>
  <si>
    <t>Filtro tela p/aspi ASP33</t>
  </si>
  <si>
    <t>Filtro de tela para aspiradora ASP33</t>
  </si>
  <si>
    <t>RAS3</t>
  </si>
  <si>
    <t>Filtro tela p/aspi ASP56</t>
  </si>
  <si>
    <t>Filtro de tela para aspiradora ASP56</t>
  </si>
  <si>
    <t>ASP56</t>
  </si>
  <si>
    <t>Aspiradora p/auto 600ml 12V</t>
  </si>
  <si>
    <t>Aspiradora portátil para automóvil 600 ml, 12 V</t>
  </si>
  <si>
    <t>ASP33</t>
  </si>
  <si>
    <t>Aspiradora p/auto 300ml 12V</t>
  </si>
  <si>
    <t>Aspiradora portátil para automóvil 300 ml, 12 V</t>
  </si>
  <si>
    <t>ASP41</t>
  </si>
  <si>
    <t>Aspiradora p/auto 1800ml 12V</t>
  </si>
  <si>
    <t>Aspiradora portátil para automóvil 1800 ml, 12 V</t>
  </si>
  <si>
    <t>RAS2</t>
  </si>
  <si>
    <t>Jgo boq p/aspi ASP41 5pz</t>
  </si>
  <si>
    <t>Juego de boquillas para aspiradora ASP41, 5 piezas</t>
  </si>
  <si>
    <t>PLB618</t>
  </si>
  <si>
    <t>Pistola lavad inal Li-ion 350W</t>
  </si>
  <si>
    <t>Pistola de lavado inalámbrica a batería Li-ion 350 W, 18 V</t>
  </si>
  <si>
    <t>LUEC12</t>
  </si>
  <si>
    <t>Lumi LED empo cuad 12W luz dia</t>
  </si>
  <si>
    <t>Luminario de LED empotrable cuadrado 12 W, luz de día</t>
  </si>
  <si>
    <t>LUEC6</t>
  </si>
  <si>
    <t>Lumi LED empo cuad 6W luz dia</t>
  </si>
  <si>
    <t>Luminario de LED empotrable cuadrado 6 W, luz de día</t>
  </si>
  <si>
    <t>LUER12</t>
  </si>
  <si>
    <t>Lumi LED empo redon 12W luz di</t>
  </si>
  <si>
    <t>Luminario de LED empotrable redondo 12 W, luz de día</t>
  </si>
  <si>
    <t>LUER18</t>
  </si>
  <si>
    <t>Lumi LED empo redon 18W luz di</t>
  </si>
  <si>
    <t>Luminario de LED empotrable redondo 18 W, luz de día</t>
  </si>
  <si>
    <t>LUER6</t>
  </si>
  <si>
    <t>Lumi LED empo redon 6W luz dia</t>
  </si>
  <si>
    <t>Luminario de LED empotrable redondo 6 W, luz de día</t>
  </si>
  <si>
    <t>LUSC12</t>
  </si>
  <si>
    <t>Lumi LED sobre cuad 12W luz di</t>
  </si>
  <si>
    <t>Luminario de LED de sobreponer cuadrado 12 W, luz de día</t>
  </si>
  <si>
    <t>LUSC6</t>
  </si>
  <si>
    <t>Lumi LED sobre cuad 6W luz dia</t>
  </si>
  <si>
    <t>Luminario de LED de sobreponer cuadrado 6 W, luz de día</t>
  </si>
  <si>
    <t>LUSR12</t>
  </si>
  <si>
    <t>Lumi LED sobre redon 12W luz d</t>
  </si>
  <si>
    <t>Luminario de LED de sobreponer redondo 12 W, luz de día</t>
  </si>
  <si>
    <t>LUSR18</t>
  </si>
  <si>
    <t>Lumi LED sobre redon 18W liz d</t>
  </si>
  <si>
    <t>Luminario de LED de sobreponer redondo 18 W, luz de día</t>
  </si>
  <si>
    <t>LUSR6</t>
  </si>
  <si>
    <t>Lumi LED sobre redon 6W luz di</t>
  </si>
  <si>
    <t>Luminario de LED de sobreponer redondo 6 W, luz de día</t>
  </si>
  <si>
    <t>EQC20</t>
  </si>
  <si>
    <t>Equipo p/carrocero 20t 16pz</t>
  </si>
  <si>
    <t>Equipo hidráulico para carrocero 20 toneladas, 16 piezas</t>
  </si>
  <si>
    <t>Jgo conec p/solda 10-25mm2 2pz</t>
  </si>
  <si>
    <t>Juego de conectores para soldar 10-25 mm2, 2 piezas</t>
  </si>
  <si>
    <t>PEL3S</t>
  </si>
  <si>
    <t>PEL5S</t>
  </si>
  <si>
    <t>SEMA8</t>
  </si>
  <si>
    <t>Sensor movim c/alarma 8m</t>
  </si>
  <si>
    <t>Sensor de movimiento con alarma, 8 m</t>
  </si>
  <si>
    <t>SEMP3</t>
  </si>
  <si>
    <t>Sensor movim c/portalam 3m</t>
  </si>
  <si>
    <t>Sensor de movimiento con portalampara, 3m</t>
  </si>
  <si>
    <t>Muestrario de mangueras industriales y para jardín</t>
  </si>
  <si>
    <t>ENC28</t>
  </si>
  <si>
    <t>Encendedor recarg p/cocin 28cm</t>
  </si>
  <si>
    <t>Encendedor recargable para cocina, 28 cm</t>
  </si>
  <si>
    <t>1051E</t>
  </si>
  <si>
    <t>1051ME</t>
  </si>
  <si>
    <t>Juego de llaves combinadas pulido espejo métricas, 12 puntas, 16 piezas en estuche</t>
  </si>
  <si>
    <t>1051MR</t>
  </si>
  <si>
    <t>Jgo llaves com pu esp16pz rack</t>
  </si>
  <si>
    <t>Juego de llaves combinadas pulido espejo métricas, 12 puntas, 16 piezas en rack</t>
  </si>
  <si>
    <t>1051R</t>
  </si>
  <si>
    <t>Juego de llaves combinadas pulido espejo en pulgadas, 12 puntas, 16 piezas en rack</t>
  </si>
  <si>
    <t>F08MR</t>
  </si>
  <si>
    <t>F08SR</t>
  </si>
  <si>
    <t>F12MR</t>
  </si>
  <si>
    <t>Jgo llaves com satin 12pz rack</t>
  </si>
  <si>
    <t>Juego de llaves combinadas satinadas métricas, 12 puntas, 12 piezas en rack</t>
  </si>
  <si>
    <t>F12SR</t>
  </si>
  <si>
    <t>Juego de llaves combinadas satinadas en pulgadas, 12 puntas, 12 piezas en rack</t>
  </si>
  <si>
    <t>F16ME</t>
  </si>
  <si>
    <t>Juego de llaves combinadas satinadas métricas, 12 puntas, 16 piezas en estuche</t>
  </si>
  <si>
    <t>F16SE</t>
  </si>
  <si>
    <t>JCM1S</t>
  </si>
  <si>
    <t>Jgo comb hta mecan 214pz malet</t>
  </si>
  <si>
    <t>Juego combinado de herramienta para mecánico 214 piezas, con maletín plástico</t>
  </si>
  <si>
    <t>JCM3S</t>
  </si>
  <si>
    <t>Jgo comb hta mecan 106pz malet</t>
  </si>
  <si>
    <t>Juego combinado de herramienta para mecánico 106 piezas, con maletín plástico</t>
  </si>
  <si>
    <t>JCM4S</t>
  </si>
  <si>
    <t>Jgo comb hta mecan 84pz malet</t>
  </si>
  <si>
    <t>Juego combinado de herramienta para mecánico 84 piezas, con maletín plástico</t>
  </si>
  <si>
    <t>F4450X</t>
  </si>
  <si>
    <t>F5150X</t>
  </si>
  <si>
    <t>F5850X</t>
  </si>
  <si>
    <t>SI312BV</t>
  </si>
  <si>
    <t>Mini sold invert 110-220V 120A</t>
  </si>
  <si>
    <t>Mini soldadora inverter para electrodos bi voltaje 110-220 V, 120 A</t>
  </si>
  <si>
    <t>SI313BV</t>
  </si>
  <si>
    <t>Soldadora invert 110-220V 130A</t>
  </si>
  <si>
    <t>Soldadora inverter para electrodos de 1 fase bi voltaje 110-220 V, 130 A</t>
  </si>
  <si>
    <t>SI316BV</t>
  </si>
  <si>
    <t>Soldadora inverter para electrodos de 1 fase bi voltaje 110-220 V, 160 A</t>
  </si>
  <si>
    <t>Destapacaños manual tipo pistola para taladro 4.5 m</t>
  </si>
  <si>
    <t>Rodilleras de EVA ultraligeras</t>
  </si>
  <si>
    <t>512D</t>
  </si>
  <si>
    <t>Torq TED 1/2" 40-220 Nm</t>
  </si>
  <si>
    <t>Torquímetro de trueno una escala dual cuadro de 1/2", 40-220 Nm (30-162 ft-lb)</t>
  </si>
  <si>
    <t>534D</t>
  </si>
  <si>
    <t>Torq TED 3/4" 100-600 Nm</t>
  </si>
  <si>
    <t>Torquímetro de trueno una escala dual cuadro de 3/4", 100-600 Nm (74-442.5 ft-lb)</t>
  </si>
  <si>
    <t>538D</t>
  </si>
  <si>
    <t>Torq TED 3/8" 20-120 Nm</t>
  </si>
  <si>
    <t>Torquímetro de trueno una escala dual cuadro de 3/8", 20-120 Nm (15-88.5 ft-lb)</t>
  </si>
  <si>
    <t>EA34B</t>
  </si>
  <si>
    <t>Mini esmerila ang 4-1/2" 550W</t>
  </si>
  <si>
    <t>Mini esmeriladora angular 4-1/2" 550 W 120 V, 11000 RPM</t>
  </si>
  <si>
    <t>EA34C</t>
  </si>
  <si>
    <t>Mini esmerila ang 4-1/2" 700W</t>
  </si>
  <si>
    <t>Mini esmeriladora angular 4-1/2" 700 W 120 V, 11000 RPM</t>
  </si>
  <si>
    <t>RM312D</t>
  </si>
  <si>
    <t>RM338B</t>
  </si>
  <si>
    <t>DMP4F</t>
  </si>
  <si>
    <t>Destapacaños t/pist 4.5m</t>
  </si>
  <si>
    <t>Destapacaños manual tipo pistola 4.5 m</t>
  </si>
  <si>
    <t>DMP7F</t>
  </si>
  <si>
    <t>Destapacaños t/pist 7.6m</t>
  </si>
  <si>
    <t>Destapacaños manual tipo pistola 7.6 m</t>
  </si>
  <si>
    <t>ESPO1</t>
  </si>
  <si>
    <t>Estufa port gas but/prop valv</t>
  </si>
  <si>
    <t>Estufa portátil de gas, con encendido electrónico para lata válvula 1/4 de vuelta</t>
  </si>
  <si>
    <t>F581S</t>
  </si>
  <si>
    <t>Jgo dados acc 1/2" pg 27pz</t>
  </si>
  <si>
    <t>Juego de dados y accesorios cuadro de 1/2" en pulgadas, 27 piezas</t>
  </si>
  <si>
    <t>F58C</t>
  </si>
  <si>
    <t>F58M</t>
  </si>
  <si>
    <t>Jgo dados acc 1/2" mm 28pz</t>
  </si>
  <si>
    <t>Juego de dados y accesorios cuadro de 1/2" métrico, 28 piezas</t>
  </si>
  <si>
    <t>F58S</t>
  </si>
  <si>
    <t>JCS1</t>
  </si>
  <si>
    <t>JCS2</t>
  </si>
  <si>
    <t>Jgo sierras cortacirculos 8pz</t>
  </si>
  <si>
    <t>JCS3</t>
  </si>
  <si>
    <t>JCS4</t>
  </si>
  <si>
    <t>JCS5</t>
  </si>
  <si>
    <t>RM512E</t>
  </si>
  <si>
    <t>RM512F</t>
  </si>
  <si>
    <t>RM538B</t>
  </si>
  <si>
    <t>Desbrozadora gaso cv 16.3"25cc</t>
  </si>
  <si>
    <t>Desbrozadora a gasolina curva 16.3" 25 cc</t>
  </si>
  <si>
    <t>ETE13</t>
  </si>
  <si>
    <t>Escalera telesc alum 13 pel</t>
  </si>
  <si>
    <t>Escalera telescopica de aluminio con 13 peldaños</t>
  </si>
  <si>
    <t>ETE7</t>
  </si>
  <si>
    <t>Escalera telesc alum 7 pel</t>
  </si>
  <si>
    <t>Escalera telescopica de aluminio con 7 peldaños</t>
  </si>
  <si>
    <t>RM712E</t>
  </si>
  <si>
    <t>RM712F</t>
  </si>
  <si>
    <t>NA16</t>
  </si>
  <si>
    <t>Nailon RT desbrozad 1.6mmx15m</t>
  </si>
  <si>
    <t>Nailon redondo para desbrozadora en tarjeta, 1.6 mm x 15 m</t>
  </si>
  <si>
    <t>NA2</t>
  </si>
  <si>
    <t>Nailon RT desbrozad 2mmx15m</t>
  </si>
  <si>
    <t>Nailon redondo para desbrozadora en tarjeta, 2 mm x 15 m</t>
  </si>
  <si>
    <t>NA24</t>
  </si>
  <si>
    <t>Nailon RT desbrozad 2.4mmx12m</t>
  </si>
  <si>
    <t>Nailon redondo para desbrozadora en tarjeta, 2.4 mm x 12 m</t>
  </si>
  <si>
    <t>NA27</t>
  </si>
  <si>
    <t>Nailon RT desbrozad 2.7mmx12m</t>
  </si>
  <si>
    <t>Nailon redondo para desbrozadora en tarjeta, 2.7 mm x 12 m</t>
  </si>
  <si>
    <t>RFB45</t>
  </si>
  <si>
    <t>Rafia poliprop 2.2g/m 4.5kg</t>
  </si>
  <si>
    <t>PLBD11</t>
  </si>
  <si>
    <t>Paq 4 lamp LED bulb A19dia 11W</t>
  </si>
  <si>
    <t>Paquete de 4 lámparas de LED tipo bulbo A19, 11 W luz de día</t>
  </si>
  <si>
    <t>PLBD14</t>
  </si>
  <si>
    <t>Paq 4 lamp LED bulb A19dia 14W</t>
  </si>
  <si>
    <t>Paquete de 4 lámparas de LED tipo bulbo A19, 14 W luz de día</t>
  </si>
  <si>
    <t>PLBD5</t>
  </si>
  <si>
    <t>Paq 4 lamp LED bulb A19dia 5W</t>
  </si>
  <si>
    <t>Paquete de 4 lámparas de LED tipo bulbo A19, 5 W luz de día</t>
  </si>
  <si>
    <t>PLBD9</t>
  </si>
  <si>
    <t>Paq 4 lamp LED bulb A19dia 9W</t>
  </si>
  <si>
    <t>Paquete de 4 lámparas de LED tipo bulbo A19, 9 W luz de día</t>
  </si>
  <si>
    <t>Exhib p/muet 34x33x26cm</t>
  </si>
  <si>
    <t>JLL10M</t>
  </si>
  <si>
    <t>JLL10P</t>
  </si>
  <si>
    <t>JLL13M</t>
  </si>
  <si>
    <t>JLL13P</t>
  </si>
  <si>
    <t>JLL8M</t>
  </si>
  <si>
    <t>Jgo llaves hex L mm 8pz arg</t>
  </si>
  <si>
    <t>Juego de llaves hexagonales tipo "L", métricas, 8 piezas en argolla</t>
  </si>
  <si>
    <t>JLL8P</t>
  </si>
  <si>
    <t>Jgo llaves hex L in 8pz arg</t>
  </si>
  <si>
    <t>Juego de llaves hexagonales tipo "L", en pulgadas, 8 piezas en argolla</t>
  </si>
  <si>
    <t>LE2X3A</t>
  </si>
  <si>
    <t>Lona polieti amar 2 x 3m</t>
  </si>
  <si>
    <t>Lona de polietileno color amarillo con fondo plata, 2 x 3 m</t>
  </si>
  <si>
    <t>LE2X3B</t>
  </si>
  <si>
    <t>Lona polieti blanco 2 x 3 m</t>
  </si>
  <si>
    <t>Lona de polietileno color blanco con fondo plata, 2 x 3 m</t>
  </si>
  <si>
    <t>LE3X3A</t>
  </si>
  <si>
    <t>Lona polieti amar 3 x 3m</t>
  </si>
  <si>
    <t>Lona de polietileno color amarillo con fondo plata, 3 x 3 m</t>
  </si>
  <si>
    <t>LE3X3B</t>
  </si>
  <si>
    <t>Lona polieti blanco 3 x 3 m</t>
  </si>
  <si>
    <t>Lona de polietileno color blanco con fondo plata, 3 x 3 m</t>
  </si>
  <si>
    <t>LE3X4A</t>
  </si>
  <si>
    <t>Lona polieti amar 3 x 4m</t>
  </si>
  <si>
    <t>Lona de polietileno color amarillo con fondo plata, 3 x 4 m</t>
  </si>
  <si>
    <t>LE3X4B</t>
  </si>
  <si>
    <t>Lona polieti blanco 3 x 4 m</t>
  </si>
  <si>
    <t>Lona de polietileno color blanco con fondo plata, 3 x 4 m</t>
  </si>
  <si>
    <t>LE4X5A</t>
  </si>
  <si>
    <t>Lona polieti amar 4 x 5m</t>
  </si>
  <si>
    <t>Lona de polietileno color amarillo con fondo plata, 4 x 5 m</t>
  </si>
  <si>
    <t>LE4X5B</t>
  </si>
  <si>
    <t>Lona polieti blanco 4 x 5 m</t>
  </si>
  <si>
    <t>Lona de polietileno color blanco con fondo plata, 4 x 5 m</t>
  </si>
  <si>
    <t>LE4X6A</t>
  </si>
  <si>
    <t>Lona polieti amar 4 x 6m</t>
  </si>
  <si>
    <t>Lona de polietileno color amarillo con fondo plata, 4 x 6 m</t>
  </si>
  <si>
    <t>LE4X6B</t>
  </si>
  <si>
    <t>Lona polieti blanco 4 x 6 m</t>
  </si>
  <si>
    <t>Lona de polietileno color blanco con fondo plata, 4 x 6 m</t>
  </si>
  <si>
    <t>LE5X6A</t>
  </si>
  <si>
    <t>Lona polieti amar 5 x 6m</t>
  </si>
  <si>
    <t>Lona de polietileno color amarillo con fondo plata, 5 x 6 m</t>
  </si>
  <si>
    <t>LE5X6B</t>
  </si>
  <si>
    <t>Lona polieti blanco 5 x 6 m</t>
  </si>
  <si>
    <t>Lona de polietileno color blanco con fondo plata, 5 x 6 m</t>
  </si>
  <si>
    <t>LE6X12A</t>
  </si>
  <si>
    <t>Lona polieti amar 6 x 12m</t>
  </si>
  <si>
    <t>Lona de polietileno color amarillo con fondo plata, 6 x 12 m</t>
  </si>
  <si>
    <t>LE6X12B</t>
  </si>
  <si>
    <t>Lona polieti blanco 6 x 12 m</t>
  </si>
  <si>
    <t>Lona de polietileno color blanco con fondo plata, 6 x 12 m</t>
  </si>
  <si>
    <t>LL2X2A</t>
  </si>
  <si>
    <t>Lona poli azul ultlig 2.3x2.9m</t>
  </si>
  <si>
    <t>Lona de polietileno color azul ultraligera, 2.3 x 2.9 m</t>
  </si>
  <si>
    <t>LL2X3A</t>
  </si>
  <si>
    <t>Lona poli azul ultlig 2.4x3.6m</t>
  </si>
  <si>
    <t>Lona de polietileno color azul ultraligera, 2.4 x 3.6 m</t>
  </si>
  <si>
    <t>LL3X3A</t>
  </si>
  <si>
    <t>Lona poli azul ultlig 3x3m</t>
  </si>
  <si>
    <t>Lona de polietileno color azul ultraligera, 3 x 3 m</t>
  </si>
  <si>
    <t>LL3X4A</t>
  </si>
  <si>
    <t>Lona poli azul ultlig 3x4m</t>
  </si>
  <si>
    <t>Lona de polietileno color azul ultraligera, 3 x 4 m</t>
  </si>
  <si>
    <t>LL3X6A</t>
  </si>
  <si>
    <t>Lona poli azul ultlig 3x6m</t>
  </si>
  <si>
    <t>Lona de polietileno color azul ultraligera, 3 x 6 m</t>
  </si>
  <si>
    <t>LL4X5A</t>
  </si>
  <si>
    <t>Lona poli azul ultlig 4x5m</t>
  </si>
  <si>
    <t>Lona de polietileno color azul ultraligera, 4 x 5 m</t>
  </si>
  <si>
    <t>LL5X6A</t>
  </si>
  <si>
    <t>Lona poli azul ultlig 5x6m</t>
  </si>
  <si>
    <t>Lona de polietileno color azul ultraligera, 5 x 6 m</t>
  </si>
  <si>
    <t>LR3X5</t>
  </si>
  <si>
    <t>Lona polieti ref gris 3x5m</t>
  </si>
  <si>
    <t>Lona de polietileno reforzada color gris, 3 x 5 m</t>
  </si>
  <si>
    <t>LR3X6</t>
  </si>
  <si>
    <t>Lona polieti ref gris 3x6m</t>
  </si>
  <si>
    <t>Lona de polietileno reforzada color gris, 3 x 6 m</t>
  </si>
  <si>
    <t>LR4X4</t>
  </si>
  <si>
    <t>Lona polieti ref gris 4x4m</t>
  </si>
  <si>
    <t>Lona de polietileno reforzada color gris, 4 x 4 m</t>
  </si>
  <si>
    <t>LR5X5</t>
  </si>
  <si>
    <t>Lona polieti ref gris 5x5m</t>
  </si>
  <si>
    <t>Lona de polietileno reforzada color gris, 5 x 5 m</t>
  </si>
  <si>
    <t>LR5X7</t>
  </si>
  <si>
    <t>Lona polieti ref gris 5x7m</t>
  </si>
  <si>
    <t>Lona de polietileno reforzada color gris, 5 x 7 m</t>
  </si>
  <si>
    <t>LR6X6</t>
  </si>
  <si>
    <t>Lona polieti ref gris 6x6m</t>
  </si>
  <si>
    <t>Lona de polietileno reforzada color gris, 6 x 6 m</t>
  </si>
  <si>
    <t>LR6X9</t>
  </si>
  <si>
    <t>Lona polieti ref gris 6x9m</t>
  </si>
  <si>
    <t>Lona de polietileno reforzada color gris, 6 x 9 m</t>
  </si>
  <si>
    <t>LR7X10</t>
  </si>
  <si>
    <t>Lona polieti ref gris 7x10m</t>
  </si>
  <si>
    <t>Lona de polietileno reforzada color gris, 7 x 10 m</t>
  </si>
  <si>
    <t>WS19</t>
  </si>
  <si>
    <t>Aceite aflojatodo 19 lt</t>
  </si>
  <si>
    <t>Juego de taladro y atornillador a batería Li-ion 12 V, 4 piezas en morral</t>
  </si>
  <si>
    <t>Organi plast mov 14x24" 2 sec</t>
  </si>
  <si>
    <t>Organizador plástico móvil 14" x 24" 2 secciones</t>
  </si>
  <si>
    <t>Organi plast mov 12x19" 3 sec</t>
  </si>
  <si>
    <t>Organizador plástico móvil 12" x 19" 3 secciones</t>
  </si>
  <si>
    <t>Caja portaherramientas plásticas con broches plásticos negro19" x 10"</t>
  </si>
  <si>
    <t>Juego de cajas portaherramientas plásticas con broches plásticos 19" x 10", 15 piezas</t>
  </si>
  <si>
    <t>Jgo dados acc  3/4" pg 11pz</t>
  </si>
  <si>
    <t>Juego de dados y accesorios cuadro de 3/4" en pulgadas, 11 piezas</t>
  </si>
  <si>
    <t>Dest bim mini plan 1/8x2-1/2"</t>
  </si>
  <si>
    <t>Destornillador con mango bimaterial, punta plana mini 1/8" x 2-1/2"</t>
  </si>
  <si>
    <t>Destornillador con mango bimaterial, punta cabinet barra redonda 3/16x6"</t>
  </si>
  <si>
    <t>Jgo dest azul comb 5pz caja</t>
  </si>
  <si>
    <t>Juego de destornilladores con mango azul combinados, 5 piezas en caja</t>
  </si>
  <si>
    <t>Jgo dest amar comb 6pz caja</t>
  </si>
  <si>
    <t>Juego de destornilladores con mango amarillo combinados, 6 piezas en caja</t>
  </si>
  <si>
    <t>Dest PVC plana redon 5/16x6"</t>
  </si>
  <si>
    <t>Juego de destornilladores de precisión combinados, 15 piezas en estuche plastico</t>
  </si>
  <si>
    <t>Juego de destornillador de precisión con puntas combinadas, 32 piezas en caja plástica</t>
  </si>
  <si>
    <t>Juego de puntas Torx hexágono de 1/4", 4 piezas en blíster</t>
  </si>
  <si>
    <t>Adaptador con imán para puntas de poder hexágono de 1/4", 72 mm 10 piezas</t>
  </si>
  <si>
    <t>Adaptador con imán para puntas de poder hexágono de 1/4", 70 mm 5 piezas</t>
  </si>
  <si>
    <t>Tenaza plafonera 8" dble recub</t>
  </si>
  <si>
    <t>Tenaza plafonera 8" mango con doble recubrimiento</t>
  </si>
  <si>
    <t>12SG</t>
  </si>
  <si>
    <t>Martillo bola pul grip 12oz</t>
  </si>
  <si>
    <t>Martillo pulido de bola con mango de madera con grip de 13", 12 oz</t>
  </si>
  <si>
    <t>16SG</t>
  </si>
  <si>
    <t>Martillo bola pul grip 16oz</t>
  </si>
  <si>
    <t>Martillo pulido de bola con mango de madera con grip de 13", 16 oz</t>
  </si>
  <si>
    <t>24SG</t>
  </si>
  <si>
    <t>Martillo bola pul grip 24oz</t>
  </si>
  <si>
    <t>Martillo pulido de bola con mango de madera con grip de 16", 24 oz</t>
  </si>
  <si>
    <t>32SG</t>
  </si>
  <si>
    <t>Martillo bola pul grip 32oz</t>
  </si>
  <si>
    <t>Martillo pulido de bola con mango de madera con grip de 16", 32 oz</t>
  </si>
  <si>
    <t>40SG</t>
  </si>
  <si>
    <t>Martillo bola pul grip 40oz</t>
  </si>
  <si>
    <t>Martillo pulido de bola con mango de madera con grip de 18", 40 oz</t>
  </si>
  <si>
    <t>48SG</t>
  </si>
  <si>
    <t>Martillo bola pul grip 48oz</t>
  </si>
  <si>
    <t>Martillo pulido de bola con mango de madera con grip de 18", 48 oz</t>
  </si>
  <si>
    <t>8SG</t>
  </si>
  <si>
    <t>Martillo bola pul grip 8oz</t>
  </si>
  <si>
    <t>Martillo pulido de bola con mango de madera con grip de 13", 8 oz</t>
  </si>
  <si>
    <t>420FG</t>
  </si>
  <si>
    <t>Martillo uña rect fre gp 20oz</t>
  </si>
  <si>
    <t>Martillo de uña recta con cabeza fresada con mango de madera, 20 oz</t>
  </si>
  <si>
    <t>424FG</t>
  </si>
  <si>
    <t>Martillo uña rect fre gp 24oz</t>
  </si>
  <si>
    <t>Martillo de uña recta con cabeza fresada con mango de madera, 24 oz</t>
  </si>
  <si>
    <t>408CG</t>
  </si>
  <si>
    <t>Martillo uña cva pul gp 8oz</t>
  </si>
  <si>
    <t>Martillo de uña curva pulido con mango de madera, 8 oz</t>
  </si>
  <si>
    <t>408RG</t>
  </si>
  <si>
    <t>Martillo uña rect pul gp 8oz</t>
  </si>
  <si>
    <t>Martillo de uña curva pulido con mango de madera, 16 oz</t>
  </si>
  <si>
    <t>416CG</t>
  </si>
  <si>
    <t>Martillo uña cva pul gp 16oz</t>
  </si>
  <si>
    <t>Martillo de uña curva pulido con mango de madera, 20 oz</t>
  </si>
  <si>
    <t>Martillo uña rect pul gp 16oz</t>
  </si>
  <si>
    <t>Martillo de uña recta pulido con mango de madera, 16 oz</t>
  </si>
  <si>
    <t>420CG</t>
  </si>
  <si>
    <t>Martillo uña cva pul gp 20oz</t>
  </si>
  <si>
    <t>Martillo de uña recta pulido con mango de madera, 20 oz</t>
  </si>
  <si>
    <t>420RG</t>
  </si>
  <si>
    <t>Martillo uña rect pul gp 20oz</t>
  </si>
  <si>
    <t>Prensa tipo "C" de 4" hierro tipo odular</t>
  </si>
  <si>
    <t>Prensa tipo "C" de 5" hierro tipo nodular</t>
  </si>
  <si>
    <t>Pistola tiempo de avance, digital</t>
  </si>
  <si>
    <t>Pistola tiempo de avance, perilla giratoria</t>
  </si>
  <si>
    <t>Cera líquida 3 en 500ml</t>
  </si>
  <si>
    <t>Gato hidráulico de patín compacto, 1.5 ton</t>
  </si>
  <si>
    <t>Probador volt circ direc 6-12V</t>
  </si>
  <si>
    <t>Probador volt circ direc 6-24V</t>
  </si>
  <si>
    <t>Probador volt circ direc 0-24V</t>
  </si>
  <si>
    <t>Calibrador digital plast 0-6"</t>
  </si>
  <si>
    <t>Calibrador digital metal 0-6"</t>
  </si>
  <si>
    <t>Lengüeta para remolque 2" clase III caída 2"</t>
  </si>
  <si>
    <t>Lengüeta para remolque 2" clase III caída 4"</t>
  </si>
  <si>
    <t>Rueda soli p/dblo 45kg 4-1/2"</t>
  </si>
  <si>
    <t>Rueda sólida para diablo con balero sencillo 45 kg, 4-1/2"</t>
  </si>
  <si>
    <t>Rueda soli p/dblo 50kg 5"</t>
  </si>
  <si>
    <t>Rueda sólida para diablo con balero sencillo 50 kg, 5"</t>
  </si>
  <si>
    <t>Rueda soli p/dblo dble 110k 6"</t>
  </si>
  <si>
    <t>Rueda sólida para diablo con balero doble 110 kg, 6"</t>
  </si>
  <si>
    <t>Rueda soli p/dblo 75kg 6"</t>
  </si>
  <si>
    <t>Rueda sólida para diablo con balero sencillo 75 kg, 6"</t>
  </si>
  <si>
    <t>Rueda soli p/dblo dble 120k 7"</t>
  </si>
  <si>
    <t>Rueda sólida para diablo con balero doble 120 kg, 7"</t>
  </si>
  <si>
    <t>Rueda soli p/dblo 85kg 7"</t>
  </si>
  <si>
    <t>Rueda sólida para diablo con balero sencillo 85 kg, 7"</t>
  </si>
  <si>
    <t>Rueda soli p/dblo dble 130k 8"</t>
  </si>
  <si>
    <t>Rueda sólida para diablo con balero doble 130 kg, 8"</t>
  </si>
  <si>
    <t>Rueda soli p/dblo dble140k 9"</t>
  </si>
  <si>
    <t>Rueda sólida para diablo con balero doble 140 kg, 9"</t>
  </si>
  <si>
    <t>Sujetador hule 21" 2pz</t>
  </si>
  <si>
    <t>Sujetador hule 31" 2pz</t>
  </si>
  <si>
    <t>Sujetador hule 41" 2pz</t>
  </si>
  <si>
    <t>Esmeriladora angular 4-1/2" a 5" 710 W 120 V, 11500 RPM</t>
  </si>
  <si>
    <t>Esmeriladora angular 7" 2400 W 120 V, 7600 RPM</t>
  </si>
  <si>
    <t>Mini esmerila ang 4-1/2" 800W</t>
  </si>
  <si>
    <t>MT518</t>
  </si>
  <si>
    <t>Jgo moto tool 1/8" 135W 42pz</t>
  </si>
  <si>
    <t>CAR-179</t>
  </si>
  <si>
    <t>Jgo carbones p/MT518, 2pz</t>
  </si>
  <si>
    <t>Juego de carbones para MT518, 2 piezas.</t>
  </si>
  <si>
    <t>Esmeril banco silenc 6" 250W</t>
  </si>
  <si>
    <t>Esmeril de banco motor silencioso de inducción 6" 1/3 HP 250 W 120 V, 3450 RPM</t>
  </si>
  <si>
    <t>Esmeril banco silenc 6" 343W</t>
  </si>
  <si>
    <t>Esmeril de banco motor silencioso de inducción 6" 1/2 HP 343 W 120 V, 3450 RPM</t>
  </si>
  <si>
    <t>Esmeril banco silenc 6" 550W</t>
  </si>
  <si>
    <t>Esmeril de banco motor silencioso de inducción 6" 3/4 HP 550 W 120 V, 3450 RPM</t>
  </si>
  <si>
    <t>Hoja p/sierra cint met 12"4dpp</t>
  </si>
  <si>
    <t>Taladro estac colum 5/8" 3/4HP</t>
  </si>
  <si>
    <t>Taladro estacionario de columna 5/8", 3/4 HP, 550 W, 120 V, 3100 RPM</t>
  </si>
  <si>
    <t>Taladro estac colum 3/4" 1HP</t>
  </si>
  <si>
    <t>Taladro estacionario de columna 3/4", 1 HP, 750 W, 120 V, 3100 RPM</t>
  </si>
  <si>
    <t>Taladro estac banco 1/2" 2/5HP</t>
  </si>
  <si>
    <t>Taladro estacionario de banco 1/2", 2/5 HP, 300 W, 120 V, 3200 RPM</t>
  </si>
  <si>
    <t>Taladro estac banco 5/8" 3/4HP</t>
  </si>
  <si>
    <t>Taladro estacionario de banco 5/8", 3/4 HP, 550 W, 120 V, 2950 RPM</t>
  </si>
  <si>
    <t>Aspiradora plas 2.5gal2HP 120V</t>
  </si>
  <si>
    <t>Aspiradora de plástico 2.5 galones, 2 HP 120 V</t>
  </si>
  <si>
    <t>Aspiradora plas 6gal 4HP 120V</t>
  </si>
  <si>
    <t>Aspiradora de plástico 6 galones, 4 HP 120 V</t>
  </si>
  <si>
    <t>Aspiradora plas 10gal 4HP 120V</t>
  </si>
  <si>
    <t>Aspiradora de plástico 10 galones, 4 HP 120 V</t>
  </si>
  <si>
    <t>Aspiradora plas 12gal 6HP 120V</t>
  </si>
  <si>
    <t>Aspiradora de plástico 12 galones, 6 HP 120 V</t>
  </si>
  <si>
    <t>BS410</t>
  </si>
  <si>
    <t>Bomb sumerg p/agua suc 1HP</t>
  </si>
  <si>
    <t>Bomba sumergible para agua sucia 1 HP 120 V</t>
  </si>
  <si>
    <t>BS415</t>
  </si>
  <si>
    <t>Bomb sumerg p/agua suc 1.2 HP</t>
  </si>
  <si>
    <t>Bomba sumergible para agua sucia 1-1/2 HP 120 V</t>
  </si>
  <si>
    <t>BSL405</t>
  </si>
  <si>
    <t>Bomb sumerg p/agua limp 1/2HP</t>
  </si>
  <si>
    <t>Bomba sumergible para agua limpia 1/2 HP 120 V</t>
  </si>
  <si>
    <t>BSL407</t>
  </si>
  <si>
    <t>Bomb sumerg p/agua limp 3/4HP</t>
  </si>
  <si>
    <t>Bomba sumergible para agua limpia 3/4 HP 120 V</t>
  </si>
  <si>
    <t>BSL410</t>
  </si>
  <si>
    <t>Bomb sumerg p/agua limp 1HP</t>
  </si>
  <si>
    <t>Bomba sumergible para agua limpia 1 HP 120 V</t>
  </si>
  <si>
    <t>Bomb cent p/agua limp 1-1/2HP</t>
  </si>
  <si>
    <t>Hidro gasolina 2.6HP 5.4Lt</t>
  </si>
  <si>
    <t>Hidrolavadora a gasolina 2.6 HP 1900 PSI, 5.4 Lt por minuto</t>
  </si>
  <si>
    <t>Hidro gasolina 5.5HP 7.2Lt</t>
  </si>
  <si>
    <t>Hidrolavadora a gasolina 5.5 HP 2900 PSI, 7.2 Lt por minuto</t>
  </si>
  <si>
    <t>Boquillas para hidrolavadora eléctrica de rociado de alta presión, 4 piezas</t>
  </si>
  <si>
    <t>Filtro para hidrolavadoras eléctricas HL800 y HL850</t>
  </si>
  <si>
    <t>Lanza para hidrolavadora eléctrica HL417</t>
  </si>
  <si>
    <t>Lanza para hidrolavadora eléctrica HL519</t>
  </si>
  <si>
    <t>Lanza turbo para hidrolavadora eléctrica HL519A</t>
  </si>
  <si>
    <t>Lanza y pistola para hidrolavadora a gasolina HG526</t>
  </si>
  <si>
    <t>Lanza y pistola para hidrolavadoras eléctricas HG743 y HL732</t>
  </si>
  <si>
    <t>Lanza para hidrolavadora eléctrica HL720</t>
  </si>
  <si>
    <t>Lanza turbo para hidrolavadora eléctrica HL720A</t>
  </si>
  <si>
    <t>Lanz y pist p/hidro HG755</t>
  </si>
  <si>
    <t>Lanza y pistola para hidrolavadora a gasolina HG755</t>
  </si>
  <si>
    <t>Manguera de 3 metros para hidrolavadora eléctrica HL417</t>
  </si>
  <si>
    <t>Manguera de 5 metros para hidrolavadora eléctrica HL519</t>
  </si>
  <si>
    <t>Manguera p/hidro HG526</t>
  </si>
  <si>
    <t>Manguera para hidrolavadora a gasolina HG526</t>
  </si>
  <si>
    <t>Manguera de 8 metros para hidrolavadoras eléctricas HL743 Y HL732</t>
  </si>
  <si>
    <t>Manguera p/hidro HG755</t>
  </si>
  <si>
    <t>Manguera para hidrolavadora a gasolina HG755</t>
  </si>
  <si>
    <t>Pistola para hidrolavadora eléctrica HL417</t>
  </si>
  <si>
    <t>Pistola para hidrolavadora eléctrica HL519</t>
  </si>
  <si>
    <t>Pistola para hidrolavadora eléctrica HL720</t>
  </si>
  <si>
    <t>Riel con manguera para hidrolavadora eléctrica HL720</t>
  </si>
  <si>
    <t>Motobomba a gasolina con diámetro de succión y descarga de 2 x 2", 5.5 HP</t>
  </si>
  <si>
    <t>Motobomba a gasolina con diámetro de succión y descarga de 3 x 3", 6.5 HP</t>
  </si>
  <si>
    <t>Motobomba a gasolina con diámetro de succión y descarga de 4 x 4", 7 HP</t>
  </si>
  <si>
    <t>Jgo soldadora c/careta 2pz</t>
  </si>
  <si>
    <t>Juego de soldadora con careta, 2 piezas</t>
  </si>
  <si>
    <t>Jgo soldadora/esme c/acc 24pz</t>
  </si>
  <si>
    <t>Soldadora inverter para electrodos de 1 fase 110 V, 100 A</t>
  </si>
  <si>
    <t>Soldadora inverter para electrodos de 1 fase bi voltaje 110 - 220 V, 160 A</t>
  </si>
  <si>
    <t>Soldadora inverter para electrodos de 1 fase bi voltaje 110 - 220 V, 200 A</t>
  </si>
  <si>
    <t>Soldadora inverter para electrodos de 1 fase bi voltaje 110 - 220 V, 140 A</t>
  </si>
  <si>
    <t>Conector para soldadora 10 - 25 mm2</t>
  </si>
  <si>
    <t>Soldadora p/arco 110V 130A</t>
  </si>
  <si>
    <t>Soldadora de transformador por arco para electrodos 110 V, 50 - 130 A</t>
  </si>
  <si>
    <t>Soldadora p/arco 110-220V 210A</t>
  </si>
  <si>
    <t>Soldadora de transformador por arco para electrodos 110 - 220 V, 100 - 210 A</t>
  </si>
  <si>
    <t>Solda microalambre 110V</t>
  </si>
  <si>
    <t>Soldadora inverter para uso con microalambre de 1 fase 110 V</t>
  </si>
  <si>
    <t>Esquina mag p/sold 2-3/4" 25lb</t>
  </si>
  <si>
    <t>Comp d/aire gas 6.5HP</t>
  </si>
  <si>
    <t>Compresor de aire a gasolina 100L, 6.5HP</t>
  </si>
  <si>
    <t>Comp d/aire bda 100L 2HP</t>
  </si>
  <si>
    <t>Compresor de aire eléctrico con transmisión de banda 100L, 2HP, 127V</t>
  </si>
  <si>
    <t>Comp d/aire bda 120L 3HP vtc</t>
  </si>
  <si>
    <t>Compresor de aire eléctrico con transmisión de banda vertical 120L, 3HP, 127V</t>
  </si>
  <si>
    <t>Comp d/aire bda 200L 3HP</t>
  </si>
  <si>
    <t>Compresor de aire eléctrico con transmisión de banda 200L, 3HP, 127V</t>
  </si>
  <si>
    <t>Comp d/aire lub 10L 1.5HP</t>
  </si>
  <si>
    <t>Compresor de aire eléctrico lubricado 10L, 1.5HP, 127V</t>
  </si>
  <si>
    <t>Comp d/aire lub 25L 2HP p-m</t>
  </si>
  <si>
    <t>Compresor de aire eléctrico lubricado con pistola y manguera 25L, 2HP, 127V</t>
  </si>
  <si>
    <t>Comp d/aire lub 50L 2.5HP</t>
  </si>
  <si>
    <t>Compresor de aire eléctrico lubricado 50L, 2.5HP, 127V</t>
  </si>
  <si>
    <t>Comp d/aire lub 25L 1.5HP</t>
  </si>
  <si>
    <t>Compresor de aire eléctrico lubricado 25L, 1.5HP, 127V</t>
  </si>
  <si>
    <t>Comp d/aire lub 40L 1.5HP</t>
  </si>
  <si>
    <t>Compresor de aire eléctrico lubricado 40L, 1.5HP, 127V</t>
  </si>
  <si>
    <t>Comp d/aire 12V 250PSI</t>
  </si>
  <si>
    <t>Compresor de aire 250PSI, 12V</t>
  </si>
  <si>
    <t>Comp d/aire 12V 150PSI</t>
  </si>
  <si>
    <t>Compresor de aire 150PSI, 12V</t>
  </si>
  <si>
    <t>Cabeza p/inflar c/clip 1/4"H</t>
  </si>
  <si>
    <t>Cabeza p/inflar 1/4"NPT M</t>
  </si>
  <si>
    <t>Cabeza para inflar de 1/4" NPT, macho</t>
  </si>
  <si>
    <t>Cabeza p/inflar 1/4"NPT H</t>
  </si>
  <si>
    <t>Cabeza para inflar de 1/4" NPT, hembra</t>
  </si>
  <si>
    <t>Cabeza doble p/inflar 1/4"NPT</t>
  </si>
  <si>
    <t>Jgo cople-conect rapid 4pz</t>
  </si>
  <si>
    <t>Jgo cople-conect rapid 5pz</t>
  </si>
  <si>
    <t>Jgo acc neum c/mang 14pz</t>
  </si>
  <si>
    <t>Conect p/mang 1/4"NTP</t>
  </si>
  <si>
    <t>Regulador de aire con manómetro 160PSI</t>
  </si>
  <si>
    <t>Filtro sep agua-aceit 1/4"NPT</t>
  </si>
  <si>
    <t>Conector laton 1/4"NPT M</t>
  </si>
  <si>
    <t>Conector de latón 1/4" NPT, macho</t>
  </si>
  <si>
    <t>Conector laton 1/4"NPT H</t>
  </si>
  <si>
    <t>Conector de latón 1/4" NPT, hembra</t>
  </si>
  <si>
    <t>Inflador c/manomet 1/4"NPT</t>
  </si>
  <si>
    <t>Conect zinc rapid 1/4"NPT H</t>
  </si>
  <si>
    <t>Conector de zinc de conexión rápida 1/4" NPT, hembra</t>
  </si>
  <si>
    <t>Conect zinc rapid 1/4"NPT M</t>
  </si>
  <si>
    <t>Conector de zinc de conexión rápida 1/4" NPT, macho</t>
  </si>
  <si>
    <t>Cople conex rapid 1/4"NPT M</t>
  </si>
  <si>
    <t>Cople conex rapid 1/4"NPT H</t>
  </si>
  <si>
    <t>Regulador de aire con manómetro 150PSI</t>
  </si>
  <si>
    <t>Manguera para aire de alta presion 3/8" x 7.5 m</t>
  </si>
  <si>
    <t>Clavadora/eng neum c18 1-1/4"</t>
  </si>
  <si>
    <t>Clavadora-engrapadora neumática calibre 18GA, capacidad 5/8-1-1/4", 100 clavos - 85 grapas</t>
  </si>
  <si>
    <t>Clavadora neum c18 2"</t>
  </si>
  <si>
    <t>Clavadora neumática calibre 18GA, capacidad 3/8"-2", 100 clavos</t>
  </si>
  <si>
    <t>Clavos p/clav neu c18 3/8"</t>
  </si>
  <si>
    <t>Clavos para clavadora neumática calibre 18, largo 3/8", 5000 piezas</t>
  </si>
  <si>
    <t>Clavos p/clav neu c18 19/32"</t>
  </si>
  <si>
    <t>Clavos para clavadora neumática calibre 18, largo 19/32", 5000 piezas</t>
  </si>
  <si>
    <t>Clavos p/clav neu c18 13/16"</t>
  </si>
  <si>
    <t>Clavos para clavadora neumática calibre 18, largo 13/16", 5000 piezas</t>
  </si>
  <si>
    <t>Clavos para clavadora neumática calibre 18, largo 1", 5000 piezas</t>
  </si>
  <si>
    <t>Clavos p/clav neu c18 1-3/16"</t>
  </si>
  <si>
    <t>Clavos para clavadora neumática calibre 18, largo 1-3/16", 5000 piezas</t>
  </si>
  <si>
    <t>Clavos para clavadora neumática calibre 18, largo 1-1/4", 5000 piezas</t>
  </si>
  <si>
    <t>Clavos p/clav neu c18 1-3/8"</t>
  </si>
  <si>
    <t>Clavos para clavadora neumática calibre 18, largo 1-3/8", 5000 piezas</t>
  </si>
  <si>
    <t>Clavos p/clav neu c18 1-5/8"</t>
  </si>
  <si>
    <t>Clavos para clavadora neumática calibre 18, largo 1-5/8", 5000 piezas</t>
  </si>
  <si>
    <t>Clavos p/clav neu c18 1-3/4"</t>
  </si>
  <si>
    <t>Clavos para clavadora neumática calibre 18, largo 1-3/4", 5000 piezas</t>
  </si>
  <si>
    <t>Clavos para clavadora neumática calibre 18, largo 2", 5000 piezas</t>
  </si>
  <si>
    <t>Clavos en rollo de 300 para clavadora neumática calibre 12, 1-3/4"</t>
  </si>
  <si>
    <t>Clavos en rollo de 300 para clavadora neumática calibre 12, 2"</t>
  </si>
  <si>
    <t>Clavos en rollo de 300 para clavadora neumática calibre 12, 2-1/2"</t>
  </si>
  <si>
    <t>Engrapa neu c16GA 3/8"-2"</t>
  </si>
  <si>
    <t>Engrapadora neumática calibre 16GA, corona 7/16" x 2", capacidad 3/8"-2", 50 grapas</t>
  </si>
  <si>
    <t>Grapas p/eng neu c18 3/8"</t>
  </si>
  <si>
    <t>Grapas para engrapadora neumática calibre 18, corona 1/4", largo 3/8", 5000 piezas</t>
  </si>
  <si>
    <t>Grapas para engrapadora neumática calibre 18, corona 1/4", largo 1/2", 5000 piezas</t>
  </si>
  <si>
    <t>Grapas para engrapadora neumática calibre 18, corona 1/4", largo 5/8", 5000 piezas</t>
  </si>
  <si>
    <t>Grapas para engrapadora neumática calibre 18, corona 1/4", largo 3/4", 5000 piezas</t>
  </si>
  <si>
    <t>Grapas p/eng neu c18 7/8"</t>
  </si>
  <si>
    <t>Grapas para engrapadora neumática calibre 18, corona 1/4", largo 7/8", 5000 piezas</t>
  </si>
  <si>
    <t>Grapas para engrapadora neumática calibre 18, corona 1/4", largo 1", 5000 piezas</t>
  </si>
  <si>
    <t>Grapas para engrapadora neumática calibre 18, corona 1/4", largo 1-1/4", 5000 piezas</t>
  </si>
  <si>
    <t>Grapas para engrapadora neumática calibre 22, corona 3/8", largo 1/4", 5000 piezas</t>
  </si>
  <si>
    <t>Grapas para engrapadora neumática calibre 16, corona 1/2", largo 2", 10000 piezas</t>
  </si>
  <si>
    <t>Engrapa neu c22GA 5/32"-5/8"</t>
  </si>
  <si>
    <t>Engrapadora neumática calibre 22GA, corona 3/8 x 5/8", capacidad 5/32"-5/8", 180 grapas</t>
  </si>
  <si>
    <t>Lijadora neumática rotativa 6" 10,000RPM, eje de 5/16"</t>
  </si>
  <si>
    <t>Lijadora neumática rotativa 6" 10,000RPM, eje de 3/16"</t>
  </si>
  <si>
    <t>Lijad neu orb hoja 1/2"9000RPM</t>
  </si>
  <si>
    <t>Lijadora neumática orbital 1/2" de hoja 9,000RPM</t>
  </si>
  <si>
    <t>Pistola para pintar terminados baja presion, capacidad 600 ml, 50 PSI</t>
  </si>
  <si>
    <t>Pistola para pintar terminados baja presion, capacidad 125 ml, 50 PSI</t>
  </si>
  <si>
    <t>Pistola para pintar terminados baja presion, capacidad 400 ml, 72 PSI</t>
  </si>
  <si>
    <t>Pistola mini para pintar terminados con alimentacion de gravedad, capacidad 125 ml, 72 PSI</t>
  </si>
  <si>
    <t>Pistola p/text grav 5000ml</t>
  </si>
  <si>
    <t>Pistola para pintar texturizados con alimentacion de gravedad, capacidad 5000 ml, 72 PSI</t>
  </si>
  <si>
    <t>Repuesto pist p/pint PPG3</t>
  </si>
  <si>
    <t>Repuesto pist p/pint 108009</t>
  </si>
  <si>
    <t>Equipo ind p/pintar 10L 72PSI</t>
  </si>
  <si>
    <t>Equipo industrial para pintar, capacidad 10 Lt, 72 PSI</t>
  </si>
  <si>
    <t>Pistola p/pint ref alta 72PSI</t>
  </si>
  <si>
    <t>Pistola para pintar con vaso reforzado de alta presión, capacidad 1000 ml, 72 PSI</t>
  </si>
  <si>
    <t>Pistola p/pint ref baja 45PSI</t>
  </si>
  <si>
    <t>Pistola para pintar con vaso reforzado de baja presión, capacidad 1000 ml, 45 PSI</t>
  </si>
  <si>
    <t>Pistola p/pint ref baja 50PSI</t>
  </si>
  <si>
    <t>Pistola para pintar con vaso reforzado de baja presión, capacidad 1000 ml, 50 PSI</t>
  </si>
  <si>
    <t>Repuesto pist p/pint PPB1 alum</t>
  </si>
  <si>
    <t>Aerog prof grav 7ml 3pz</t>
  </si>
  <si>
    <t>Aerógrafo profesional con alimentación por gravedad, capacidad 7 ml, 35 PSI, 3 piezas</t>
  </si>
  <si>
    <t>Pistola p/pint term vaso 200ml</t>
  </si>
  <si>
    <t>Pistola para pintar terminados con vaso, capacidad 200 ml, 72 PSI</t>
  </si>
  <si>
    <t>Pistola p/recubr 72PSI</t>
  </si>
  <si>
    <t>Cincel pta SDS MAX 18x410mm</t>
  </si>
  <si>
    <t>Cincel corta frío para martillos demoledores punta SDS MAX 18 mm x 410 mm</t>
  </si>
  <si>
    <t>Cincel plna SDS MAX 18x410mm</t>
  </si>
  <si>
    <t>Cincel corta frío para martillos demoledores plano SDS MAX 18 mm x 410 mm</t>
  </si>
  <si>
    <t>Cincel ancho SDS MAX 18x410mm</t>
  </si>
  <si>
    <t>Cincel corta frío para martillos demoledores plano ancho SDS MAX 18 mm x 410 mm</t>
  </si>
  <si>
    <t>Cincel pta SDS PLUS 10x250mm</t>
  </si>
  <si>
    <t>Cincel corta frío punta SDS PLUS 10 mm x 250 mm</t>
  </si>
  <si>
    <t>Cincel plno SDS PLUS 10x250mm</t>
  </si>
  <si>
    <t>Cincel corta frío plano SDS PLUS 10 mm x 250 mm</t>
  </si>
  <si>
    <t>Cincel ancho SDS PLUS 10x250mm</t>
  </si>
  <si>
    <t>Cincel corta frío plano ancho SDS PLUS 10 mm x 250 mm</t>
  </si>
  <si>
    <t>Jgo brocas conc ac carb 6pz</t>
  </si>
  <si>
    <t>Broca conc 1/4x4"</t>
  </si>
  <si>
    <t>Juego de brocas para madera de acero al carbono tipo manita zanco hexagonal, 13 piezas</t>
  </si>
  <si>
    <t>Juego de brocas para madera de acero al carbono tipo manita zanco hexagonal, 6 piezas</t>
  </si>
  <si>
    <t>Broca rout ac redon mol 1"</t>
  </si>
  <si>
    <t>Broca para router de acero redondeadora con balero para moldura 1" zanco de 1/4"</t>
  </si>
  <si>
    <t>Broca rout ac cola pat 1/2"</t>
  </si>
  <si>
    <t>Broca rout acmold cla1-1/8"</t>
  </si>
  <si>
    <t>Broca para router de acero moldura clásica con balero 1-1/8" zanco de 1/4"</t>
  </si>
  <si>
    <t>Broca cob ac alt vel 1/2"blis</t>
  </si>
  <si>
    <t>Broca cob ac alt vel 1/4"blis</t>
  </si>
  <si>
    <t>Broca cob ac alt vel 1/8"blis</t>
  </si>
  <si>
    <t>Broca cob ac alt vel11/64"blis</t>
  </si>
  <si>
    <t>Broca cob ac alt vel13/64"blis</t>
  </si>
  <si>
    <t>Broca cob ac alt vel 3/16"blis</t>
  </si>
  <si>
    <t>Broca cob ac alt vel 3/32"blis</t>
  </si>
  <si>
    <t>Broca cob ac alt vel 3/8"blis</t>
  </si>
  <si>
    <t>Broca cob ac alt vel 5/16"blis</t>
  </si>
  <si>
    <t>Broca cob ac alt vel 5/32"blis</t>
  </si>
  <si>
    <t>Broca cob ac alt vel 5/8"blis</t>
  </si>
  <si>
    <t>Broca cob ac alt vel 7/16"blis</t>
  </si>
  <si>
    <t>Broca cob ac alt vel 7/32"blis</t>
  </si>
  <si>
    <t>Broca cob ac alt vel 7/64"blis</t>
  </si>
  <si>
    <t>Broca cob ac alt vel 9/32"blis</t>
  </si>
  <si>
    <t>Broca cob ac alt vel 9/64"blis</t>
  </si>
  <si>
    <t>Broca cob ac alt vel 1"</t>
  </si>
  <si>
    <t>Broca cob ac alt vel 7/8"</t>
  </si>
  <si>
    <t>Broca cob ac alt vel 9/16</t>
  </si>
  <si>
    <t>Jgo brocas cob ac alt 10pz</t>
  </si>
  <si>
    <t>Jgo brocas cob ac alt 13pz</t>
  </si>
  <si>
    <t>Jgo brocas cob ac alt 17pz</t>
  </si>
  <si>
    <t>Jgo brocas cob ac alt 5pz</t>
  </si>
  <si>
    <t>Jgo brocas cob ac alt 7pz</t>
  </si>
  <si>
    <t>Broca cob met alt vel 1mm</t>
  </si>
  <si>
    <t>Broca escalonada de acero de alta velocidad #1, 1/8" - 1/2"</t>
  </si>
  <si>
    <t>Broca esc ac al vel#4 1/4-3/4</t>
  </si>
  <si>
    <t>Broca escalonada de acero de alta velocidad #4, 1/4 - 3/4"</t>
  </si>
  <si>
    <t>Broca esc ac al vel#33/16-7/8</t>
  </si>
  <si>
    <t>Broca escalonada de acero de alta velocidad #3, 3/16"- 7/8"</t>
  </si>
  <si>
    <t>Broca esc ac al vel#71/4-1 3/8</t>
  </si>
  <si>
    <t>Broca escalonada de acero de alta velocidad #7, 1/4" - 1 3/8"</t>
  </si>
  <si>
    <t>Exh c/broc cob ac alt vel526pz</t>
  </si>
  <si>
    <t>Carda circular ondulada alambre delgado para esmeril 4" x 0.30 mm multi eje</t>
  </si>
  <si>
    <t>Carda circular ondulada alambre delgado para esmeril 6" x 0.30 mm multi eje</t>
  </si>
  <si>
    <t>Carda circ ond 6"x1-1/8"eje1/2</t>
  </si>
  <si>
    <t>Carda circ ond 6"x3/4" eje1/2"</t>
  </si>
  <si>
    <t>Carda circ ond 3"x0.30mm1/4"</t>
  </si>
  <si>
    <t>Cepillo alamb 4x16</t>
  </si>
  <si>
    <t>Cepillo alamb 3x17</t>
  </si>
  <si>
    <t>Cepillo alamb 6x19 s/mgo</t>
  </si>
  <si>
    <t>Cepillo alamb 9x20 s/mgo</t>
  </si>
  <si>
    <t>Repues cuch p/cepillo carp #3</t>
  </si>
  <si>
    <t>Repues cuch p/cepillo carp#4-5</t>
  </si>
  <si>
    <t>Repues cuch p/cepillo carp #6</t>
  </si>
  <si>
    <t>Mandril guía zanco 3/8"</t>
  </si>
  <si>
    <t>Mandril guía zanco 7/16"</t>
  </si>
  <si>
    <t>Lima med caña basta mgo 6"</t>
  </si>
  <si>
    <t>Lima med caña basta mgo 8"</t>
  </si>
  <si>
    <t>Lima med caña basta mgo 12"</t>
  </si>
  <si>
    <t>Rueda abra ox gno 36 5x3/4"</t>
  </si>
  <si>
    <t>Rueda abra ox gno 36 6x3/4"</t>
  </si>
  <si>
    <t>Rueda abra ox gno 60 6x3/4"</t>
  </si>
  <si>
    <t>Rueda abra ox gno 36 6x1"</t>
  </si>
  <si>
    <t>Rueda abra ox gno 60 6x1"</t>
  </si>
  <si>
    <t>Rueda abra ox gno 36 8x1"</t>
  </si>
  <si>
    <t>Rueda abra ox gno 60 8x1"</t>
  </si>
  <si>
    <t>Rueda abra carb gno 60 6x3/4"</t>
  </si>
  <si>
    <t>Rueda abrasiva de carburo de silicio verde grano 60, 6" x 3/4"</t>
  </si>
  <si>
    <t>Rueda abra carb gno 60 6x1"</t>
  </si>
  <si>
    <t>Rueda abrasiva de carburo de silicio verde grano 60, 6" x 1"</t>
  </si>
  <si>
    <t>Rueda abra carb gno 80 6x1"</t>
  </si>
  <si>
    <t>Rueda abrasiva de carburo de silicio verde grano 80, 6" x 1"</t>
  </si>
  <si>
    <t>Arco segueta ajus bim 10-17"</t>
  </si>
  <si>
    <t>Arco segueta ajus poli 10-17"</t>
  </si>
  <si>
    <t>Arco de segueta de alta tensión ergonómico 12", 17"</t>
  </si>
  <si>
    <t>Arco segueta alt tens fijo 12"</t>
  </si>
  <si>
    <t>Arco de segueta de alta tensión fijo 12", 17"</t>
  </si>
  <si>
    <t>Arco segueta ajus plas 8-19"</t>
  </si>
  <si>
    <t>Arco segueta ajus plas sol 12"</t>
  </si>
  <si>
    <t>Mini arco segueta ergo 10-12"</t>
  </si>
  <si>
    <t>Mini arco de segueta ergonómico con mango de aluminio 10" y 12", 12"</t>
  </si>
  <si>
    <t>Mini arco segueta plas 10-12"</t>
  </si>
  <si>
    <t>Mini arco de segueta con mango plástico 10" y 12", 12"</t>
  </si>
  <si>
    <t>Segueta ac altav 12" 18dpp 10p</t>
  </si>
  <si>
    <t>Segueta de acero alta velocidad 12", 18 DPP, 10 piezas</t>
  </si>
  <si>
    <t>Segueta ac altav 12" 24dpp 10p</t>
  </si>
  <si>
    <t>Segueta de acero alta velocidad 12", 24 DPP, 10 piezas</t>
  </si>
  <si>
    <t>Segueta bimetal 12" 18DPP 2pz</t>
  </si>
  <si>
    <t>Segueta bimetálica de 12", 18 DPP, 2 piezas en blíster</t>
  </si>
  <si>
    <t>Segueta bimetal 12" 18dpp 50pz</t>
  </si>
  <si>
    <t>Segueta bimetálica de 12", 18 DPP, 50 piezas</t>
  </si>
  <si>
    <t>Segueta bimetal 12" 24DPP 2pz</t>
  </si>
  <si>
    <t>Segueta bimetálica de 12", 24 DPP, 2 piezas en blíster</t>
  </si>
  <si>
    <t>Segueta bimetal 12" 24dpp 50pz</t>
  </si>
  <si>
    <t>Segueta bimetálica de 12", 24 DPP, 50 piezas</t>
  </si>
  <si>
    <t>Escoba metal reforz 44 dient</t>
  </si>
  <si>
    <t>Escoba metal reforz 18 dient</t>
  </si>
  <si>
    <t>Escoba metal reforz 22 dient</t>
  </si>
  <si>
    <t>Escoba metal reforz 24 dient</t>
  </si>
  <si>
    <t>Bieldo forja c/mgo lgo 3 dient</t>
  </si>
  <si>
    <t>Bieldo forja c/pño 4 dient </t>
  </si>
  <si>
    <t>Bieldo forja c/mgo lgo 4 dient</t>
  </si>
  <si>
    <t>Bieldo forja c/pño 5 dient</t>
  </si>
  <si>
    <t>Bieldo forja c/mgo lgo 5 dient</t>
  </si>
  <si>
    <t>Bieldo forja c/mgo lgo 6 dient</t>
  </si>
  <si>
    <t>Repuesto p/bield 130670-72</t>
  </si>
  <si>
    <t>Repuesto p/bield 130671-73 met</t>
  </si>
  <si>
    <t>Escoba plast 14 dient</t>
  </si>
  <si>
    <t>Escoba plast 20 dient</t>
  </si>
  <si>
    <t>Escoba metal curva 22 dient</t>
  </si>
  <si>
    <t>Escoba metal curva 20 dient</t>
  </si>
  <si>
    <t>Escoba metal curva 22 dient rd</t>
  </si>
  <si>
    <t>Escoba metal-plast 22 dient</t>
  </si>
  <si>
    <t>Escoba plast 22 dient</t>
  </si>
  <si>
    <t>Escoba plast 26 dient</t>
  </si>
  <si>
    <t>Escoba plast 22 dient neg</t>
  </si>
  <si>
    <t>Escoba plast 26 dient neg</t>
  </si>
  <si>
    <t>Rastrillo curvo para jardín con mango de madera 60", 14 dientes</t>
  </si>
  <si>
    <t>Rastrillo curvo para jardín con mango de madera 60", 16 dientes</t>
  </si>
  <si>
    <t>Repuesto p/escob 130597-85</t>
  </si>
  <si>
    <t>Escoba jardin retrac 15 dient</t>
  </si>
  <si>
    <t>RASF16</t>
  </si>
  <si>
    <t>Rastrillo recto para asfalto con mango fibra de vidrio 60", 16 dientes</t>
  </si>
  <si>
    <t>Desbrozadora gaso mt 16.3"35cc</t>
  </si>
  <si>
    <t>Desbrozadora a gasolina multifunción 16.3" 35 cc</t>
  </si>
  <si>
    <t>Desbrozadora gaso rt 16.3"26cc</t>
  </si>
  <si>
    <t>Desbrozadora a gasolina recta 16.3" 26 cc</t>
  </si>
  <si>
    <t>Desbrozadora gaso rt 16.3"33cc</t>
  </si>
  <si>
    <t>Desbrozadora a gasolina recta 16.3" 33 cc</t>
  </si>
  <si>
    <t>Desbrozadora gaso rt 16.3"43cc</t>
  </si>
  <si>
    <t>Desbrozadora a gasolina recta 16.3" 43 cc</t>
  </si>
  <si>
    <t>Desbrozadora gaso rt 16.3"52cc</t>
  </si>
  <si>
    <t>Desbrozadora a gasolina recta 16.3" 52 cc</t>
  </si>
  <si>
    <t>Desbrozadora gaso rt 16.3"63cc</t>
  </si>
  <si>
    <t>Desbrozadora a gasolina recta 16.3" 63 cc</t>
  </si>
  <si>
    <t>Desbrozadora gaso cv 16.3"26cc</t>
  </si>
  <si>
    <t>Desbrozadora a gasolina curva 16.3" 26 cc</t>
  </si>
  <si>
    <t>Desbrozadora gaso cv 16.3"33cc</t>
  </si>
  <si>
    <t>Desbrozadora a gasolina curva 16.3" 33 cc</t>
  </si>
  <si>
    <t>Cuchilla p/desbroza DG6# rect</t>
  </si>
  <si>
    <t>Cuchilla para desbrozadora recta DG626A, DG633B, DG643, DG652</t>
  </si>
  <si>
    <t>Carrete p/desbroza DG626A-33C</t>
  </si>
  <si>
    <t>Carrete para desbrozadora DG626A, DG633A, DG626B y DG633C</t>
  </si>
  <si>
    <t>Carrete p/desbroza DG635-63</t>
  </si>
  <si>
    <t>Carrete para desbrozadora DG635, DG643, DG652 y DG663</t>
  </si>
  <si>
    <t>Jgo ref p/desb DG626B-A 7pz</t>
  </si>
  <si>
    <t>Jgo ref p/desb DG633B-C 7pz</t>
  </si>
  <si>
    <t>Jgo ref p/desb DG643-52 7pz</t>
  </si>
  <si>
    <t>Carburador p/desbroza DG626B-A</t>
  </si>
  <si>
    <t>Carburador para desbrozadora DG626B y DG626A</t>
  </si>
  <si>
    <t>Carburador p/desbroza DG633B-C</t>
  </si>
  <si>
    <t>Carburador para desbrozadora DG33B y DG633C</t>
  </si>
  <si>
    <t>Carburador p/desbroza DG63-52</t>
  </si>
  <si>
    <t>Carburador para desbrozadora DG63 y DG652</t>
  </si>
  <si>
    <t>Carburador p/desbroza DG663</t>
  </si>
  <si>
    <t>Carburador para desbrozadora DG663</t>
  </si>
  <si>
    <t>Carburador p/desbroza DG635</t>
  </si>
  <si>
    <t>Carburador para desbrozadora DG635</t>
  </si>
  <si>
    <t>Desbrozadora elect 9"250w</t>
  </si>
  <si>
    <t>Desbrozadora eléctrica 9" 250 w</t>
  </si>
  <si>
    <t>Desbrozadora elect tel 12"450w</t>
  </si>
  <si>
    <t>Desbrozadora eléctrica 12" 450 w</t>
  </si>
  <si>
    <t>Nailon RB desbrozad 1.27mmx15m</t>
  </si>
  <si>
    <t>Nailon redondo para desbrozadora en blíster, 1.27 mm x 15 m</t>
  </si>
  <si>
    <t>Nailon RB desbrozad 1.65mmx15m</t>
  </si>
  <si>
    <t>Nailon redondo para desbrozadora en blíster, 1.65 mm x 15 m</t>
  </si>
  <si>
    <t>Nailon RB desbrozad 2mmx15m</t>
  </si>
  <si>
    <t>Nailon redondo para desbrozadora en blíster, 2 mm x 15 m</t>
  </si>
  <si>
    <t>Nailon RB desbrozad 2.4mmx12m</t>
  </si>
  <si>
    <t>Nailon redondo para desbrozadora en blíster, 2.4 mm x 12 m</t>
  </si>
  <si>
    <t>Nailon RDB desbrozad 2mmx120m</t>
  </si>
  <si>
    <t>Nailon redondo para desbrozadora doble blíster, 2 mm x 120 m</t>
  </si>
  <si>
    <t>Nailon RDB desbrozad 2.4mmx78m</t>
  </si>
  <si>
    <t>Nailon redondo para desbrozadora doble blíster, 2.4 mm x 78 m</t>
  </si>
  <si>
    <t>Nailon RDB desbrozad 2.7mmx65m</t>
  </si>
  <si>
    <t>Nailon redondo para desbrozadora doble blíster, 2.7 mm x 65 m</t>
  </si>
  <si>
    <t>Nailon RB desbrozad 2.7mmx12m</t>
  </si>
  <si>
    <t>Nailon redondo para desbrozadora en blíster, 2.7 mm x 12 m</t>
  </si>
  <si>
    <t>Nailon RDB desbrozad 3.3mmx48m</t>
  </si>
  <si>
    <t>Nailon redondo para desbrozadora doble blíster, 3.3 mm x 48 m</t>
  </si>
  <si>
    <t>Nailon RDB desbrozad 3.7mmx34m</t>
  </si>
  <si>
    <t>Nailon redondo para desbrozadora doble blíster, 3.7 mm x 34 m</t>
  </si>
  <si>
    <t>Nailon RC desbrozad 2.4mmx262m</t>
  </si>
  <si>
    <t>Nailon redondo para desbrozadora en carrete, 2.4 mm x 262 m</t>
  </si>
  <si>
    <t>Nailon RC desbrozad 2.7mmx224m</t>
  </si>
  <si>
    <t>Nailon redondo para desbrozadora en carrete, 2.7 mm x 224 m</t>
  </si>
  <si>
    <t>Nailon RC desbrozad 3.3mmx142m</t>
  </si>
  <si>
    <t>Nailon redondo para desbrozadora en carrete, 3.3 mm x 142 m</t>
  </si>
  <si>
    <t>Nailon C desbrozad 3.7mmx24m</t>
  </si>
  <si>
    <t>Nailon cuadrado para desbrozadora, 3.7 mm x 24 m</t>
  </si>
  <si>
    <t>Hacha cazad mad 1-1/2 lb</t>
  </si>
  <si>
    <t>Hacha cazadora con cabeza forjada en acero con mango de madera 14", 1-1/2 lb</t>
  </si>
  <si>
    <t>Hacha cazad mad 14" 1-1/4"lb</t>
  </si>
  <si>
    <t>Hacha cazadora con cabeza forjada en acero con mango de madera 14", 1-1/4 lb</t>
  </si>
  <si>
    <t>Hacha cazad FV 14" 1-1/2lb</t>
  </si>
  <si>
    <t>Hacha cazadora con cabeza forjada en acero con mango de fibra de vidrio 14", 1-1/2 lb</t>
  </si>
  <si>
    <t>Hacha michign mad 3-1/2lb</t>
  </si>
  <si>
    <t>Hacha tipo Michigan de cabeza forjada en acero con mango de madera 36", 3-1/2 lb</t>
  </si>
  <si>
    <t>Hacha michign FV 3-1/2 lb</t>
  </si>
  <si>
    <t>Hacha tipo Michigan de cabeza forjada en acero con mango de fibra de vidrio,36", 3-1/2 lb</t>
  </si>
  <si>
    <t>Hacha lab ent cab forj 2-1/2lb</t>
  </si>
  <si>
    <t>Hacha de labor entera con cabeza forjada en acero sin mango, 2-1/2 lb</t>
  </si>
  <si>
    <t>Hacha lab ent mad 2-1/2 lb</t>
  </si>
  <si>
    <t>Hacha de labor entera con cabeza forjada en acero con mango de madera 36", 2-1/2 lb</t>
  </si>
  <si>
    <t>Hacha lab ent cab forj 3 lb</t>
  </si>
  <si>
    <t>Hacha de labor entera con cabeza forjada en acero sin mango, 3 lb</t>
  </si>
  <si>
    <t>Hacha lab ent cab forj 3-1/2lb</t>
  </si>
  <si>
    <t>Hacha de labor entera con cabeza forjada en acero sin mango, 3-1/2 lb</t>
  </si>
  <si>
    <t>Hacha lab ent mad 3-1/2 lb</t>
  </si>
  <si>
    <t>Hacha de labor entera con cabeza forjada en acero con mango de madera 36", 3-1/2 lb</t>
  </si>
  <si>
    <t>Hacha lab ent mad 3 lb</t>
  </si>
  <si>
    <t>Hacha de labor entera con cabeza forjada en acero con mango de madera 36", 3 lb</t>
  </si>
  <si>
    <t>Hacha lab ent cab forj 4 lb</t>
  </si>
  <si>
    <t>Hacha de labor entera con cabeza forjada en acero sin mango, 4 lb</t>
  </si>
  <si>
    <t>Hacha lab ent mad 4 lb</t>
  </si>
  <si>
    <t>Hacha de labor entera con cabeza forjada en acero con mango de madera 36", 4 lb</t>
  </si>
  <si>
    <t>Hacha michign cab forj 3-1/2lb</t>
  </si>
  <si>
    <t>Hacha tipo Michigan de cabeza forjada en acero sin mango, 3-1/2 lb</t>
  </si>
  <si>
    <t>Hacha lab med cab forj 3 lb</t>
  </si>
  <si>
    <t>Hacha de labor media con cabeza forjada en acero sin mango, 3 lb</t>
  </si>
  <si>
    <t>Hacha lab med cab forj 3-1/2lb</t>
  </si>
  <si>
    <t>Hacha de labor media con cabeza forjada en acero sin mango, 3-1/2 lb</t>
  </si>
  <si>
    <t>Hacha lab med mad 3-1/2 lb</t>
  </si>
  <si>
    <t>Hacha de labor media con cabeza forjada en acero con mango de madera 36", 3-1/2 lb</t>
  </si>
  <si>
    <t>Hacha lab med mad 3 lb</t>
  </si>
  <si>
    <t>Hacha de labor media con cabeza forjada en acero con mango de madera 36", 3 lb</t>
  </si>
  <si>
    <t>Hacha lab med cab forj 4 lb</t>
  </si>
  <si>
    <t>Hacha de labor media con cabeza forjada en acero sin mango, 4 lb</t>
  </si>
  <si>
    <t>Hacha lab med mad 4 lb</t>
  </si>
  <si>
    <t>Hacha de labor media con cabeza forjada en acero con mango de madera 36", 4 lb</t>
  </si>
  <si>
    <t>Machete troq ngo caguay 27"</t>
  </si>
  <si>
    <t>Motosierra a gasolina 20", 52cc</t>
  </si>
  <si>
    <t>Jgo rep motosier 38-45-52cc 7p</t>
  </si>
  <si>
    <t>Carbu motosier 38-45-52cc</t>
  </si>
  <si>
    <t>Carburador para motosierra 38cc, 45cc, 52cc</t>
  </si>
  <si>
    <t>Recolect d/frut espon 5-3/4"</t>
  </si>
  <si>
    <t>Podadora gas 20" 150cc</t>
  </si>
  <si>
    <t>Podadora gas 20" 170cc</t>
  </si>
  <si>
    <t>Tij poda dos manos 12"mang tub</t>
  </si>
  <si>
    <t>Tij poda dos manos 12" lig</t>
  </si>
  <si>
    <t>Tij poda dos manos 12" pesado</t>
  </si>
  <si>
    <t>Tijeras para poda a dos manos 12" pesado</t>
  </si>
  <si>
    <t>Tij poda dos manos 12" tope am</t>
  </si>
  <si>
    <t>Tij poda dos manos 12" CG</t>
  </si>
  <si>
    <t>Tij poda dos manos 12" den</t>
  </si>
  <si>
    <t>Tij poda dos manos 12" CG dent</t>
  </si>
  <si>
    <t>Tij poda dos manos 12" CG ond</t>
  </si>
  <si>
    <t>Tij poda ramas altas 21" tub</t>
  </si>
  <si>
    <t>Repuesto cabo Tij poda 10"</t>
  </si>
  <si>
    <t>Tij poda ramas altas 21" mad</t>
  </si>
  <si>
    <t>Tij poda ramas altas 21" grip</t>
  </si>
  <si>
    <t>Tij poda a dos manos 16"</t>
  </si>
  <si>
    <t>Tij poda una mano 8" forj pas</t>
  </si>
  <si>
    <t>Tij poda una mano 8" al-pas</t>
  </si>
  <si>
    <t>Tij poda una mano 8" al-yunk</t>
  </si>
  <si>
    <t>Tij poda una mano 5-3/8" agct</t>
  </si>
  <si>
    <t>Tij poda una mano 8" uvas</t>
  </si>
  <si>
    <t>Tij poda una mano 9-1/8" cit</t>
  </si>
  <si>
    <t>Tij poda una mano 6" cuch delg</t>
  </si>
  <si>
    <t>Tij poda una mano 6" forj pas</t>
  </si>
  <si>
    <t>Tij cortar mang-pvc 2"</t>
  </si>
  <si>
    <t>Azadon tom mgo mad cto 16"</t>
  </si>
  <si>
    <t>Tij poda una mano 8-1/2" ramas</t>
  </si>
  <si>
    <t>Tij poda una mano 8" jar-flor</t>
  </si>
  <si>
    <t>AZFL0</t>
  </si>
  <si>
    <t>Azadon lane forj mgo FV No.0</t>
  </si>
  <si>
    <t>Azadón lane forjado con mango fibra de vidrio No. 0, 54"</t>
  </si>
  <si>
    <t>AZFL1</t>
  </si>
  <si>
    <t>Azadon lane forj mgo FV No.1</t>
  </si>
  <si>
    <t>Azadón lane forjado con mango fibra de vidrio No. 1, 54"</t>
  </si>
  <si>
    <t>AZFL2</t>
  </si>
  <si>
    <t>Azadon lane forj mgo FV No.2</t>
  </si>
  <si>
    <t>Azadón lane forjado con mango fibra de vidrio No. 2, 54"</t>
  </si>
  <si>
    <t>AZFL3</t>
  </si>
  <si>
    <t>Azadon lane forj mgo FV No.3</t>
  </si>
  <si>
    <t>Azadón lane forjado con mango fibra de vidrio No. 3, 54"</t>
  </si>
  <si>
    <t>Cavahoyos mgo FV 45" Agric</t>
  </si>
  <si>
    <t>Cavahoyos mgo FV 48" Herc</t>
  </si>
  <si>
    <t>Cucharita p/jard mgo 6"</t>
  </si>
  <si>
    <t>Transplantad p/jard mgo 6"</t>
  </si>
  <si>
    <t>Deshierbador p/jard mgo 6"</t>
  </si>
  <si>
    <t>Fumigador var y boq met 11L</t>
  </si>
  <si>
    <t>Fumigador con varilla y boquilla metálica 11L</t>
  </si>
  <si>
    <t>Fumigador var y boq plas 11L</t>
  </si>
  <si>
    <t>Fumigador con varilla y boquilla plástica 11L</t>
  </si>
  <si>
    <t>Fumigador mochila man oval 15L</t>
  </si>
  <si>
    <t>Fumigador tipo mochila ovalada 15L</t>
  </si>
  <si>
    <t>Fumigador var plast 5L</t>
  </si>
  <si>
    <t>Fumigador con varilla plástica 5L</t>
  </si>
  <si>
    <t>Fumigador mochila man erg 20L</t>
  </si>
  <si>
    <t>Fumigador tipo mochila ergonómica 20L</t>
  </si>
  <si>
    <t>Aspers agric puls 3/4"GHT</t>
  </si>
  <si>
    <t>Aspers agric puls 1"GHT</t>
  </si>
  <si>
    <t>Adaptador mang Y crom 11x7cm</t>
  </si>
  <si>
    <t>Adaptador para manguera de riego en "Y" cromado 11 x 7 cm</t>
  </si>
  <si>
    <t>Adaptador mang Y bron 11x7cm</t>
  </si>
  <si>
    <t>Atomizador sistema reg 1L</t>
  </si>
  <si>
    <t>Atomizador con sistema regulable 1L</t>
  </si>
  <si>
    <t>Fumigador domestico 1L</t>
  </si>
  <si>
    <t>Fumigador doméstico 1L</t>
  </si>
  <si>
    <t>Fumigador domestico 1.5L</t>
  </si>
  <si>
    <t>Fumigador doméstico 1.5L</t>
  </si>
  <si>
    <t>Adaptador mang Y plast 11x7cm</t>
  </si>
  <si>
    <t>Aspers met reg puls 3/4"GHT1v</t>
  </si>
  <si>
    <t>Aspers met reg puls 3/4"GHT2v</t>
  </si>
  <si>
    <t>Estaca met univ aspers 11" 2v</t>
  </si>
  <si>
    <t>Aspersor estacionario con base metálica de 2 brazos, 3/4" GHT</t>
  </si>
  <si>
    <t>Aspers est BM 2bz 3/4"GHT</t>
  </si>
  <si>
    <t>Aspers est BM 3bz rued 3/4"GHT</t>
  </si>
  <si>
    <t>Aspersor estacionario con base metálica de 3 brazos con ruedas, 3/4" GHT</t>
  </si>
  <si>
    <t>Aspers est BM reg puls 3/4"GHT</t>
  </si>
  <si>
    <t>Aspersor estacionario con base metálica regulada por pulsación, 3/4" GHT</t>
  </si>
  <si>
    <t>Aspers sapo chrro grso 3/4"GHT</t>
  </si>
  <si>
    <t>Aspersor tipo sapo metálico para chorro grueso, 3/4" GHT</t>
  </si>
  <si>
    <t>Aspers sapo chrro fino 3/4"GHT</t>
  </si>
  <si>
    <t>Aspersor tipo sapo metálico para chorro fino, 3/4" GHT</t>
  </si>
  <si>
    <t>Aspers rgd plas T30" 3/4"GHT</t>
  </si>
  <si>
    <t>Aspers osc BEP 18" 3/4"GHT</t>
  </si>
  <si>
    <t>Aspers est BM 3bz 3/4"GHT</t>
  </si>
  <si>
    <t>Aspersor estacionario con base metálica de 3 brazos, 3/4" GHT</t>
  </si>
  <si>
    <t>Aspers est BP 3bz 3/4"GHT</t>
  </si>
  <si>
    <t>Aspersor estacionario con base plástica de 3 brazos, 3/4" GHT</t>
  </si>
  <si>
    <t>Jgo conec p/mang clic 1/2"2pz</t>
  </si>
  <si>
    <t>Juego de conectores para manguera de riego con sistema clic 3/4" GHT, 2 piezas</t>
  </si>
  <si>
    <t>Chiflon d/laton 3.0" 3/4"GHT</t>
  </si>
  <si>
    <t>Chiflón de latón 3.0", 3/4" GHT</t>
  </si>
  <si>
    <t>Chiflon d/laton 3.5" 3/4"GHT</t>
  </si>
  <si>
    <t>Chiflon d/laton 4.0" 3/4"GHT</t>
  </si>
  <si>
    <t>Chiflón de latón 4.0", 3/4" GHT</t>
  </si>
  <si>
    <t>Conector p/mang lat 1/2" H</t>
  </si>
  <si>
    <t>Conector p/mang lat 1/2" M</t>
  </si>
  <si>
    <t>Conector p/mang lat 1/2" M-H</t>
  </si>
  <si>
    <t>Conector p/mang lat 5/8" M-H</t>
  </si>
  <si>
    <t>Conector p/mang lat 3/4" M-H</t>
  </si>
  <si>
    <t>Conector p/mang plas 1/2" M</t>
  </si>
  <si>
    <t>Conector p/mang plas 1/2" H</t>
  </si>
  <si>
    <t>Conector p/mang plas 3/4" M</t>
  </si>
  <si>
    <t>Conector p/mang plas 3/4" H</t>
  </si>
  <si>
    <t>Jgo conec p/grif clic 1/2"2pz</t>
  </si>
  <si>
    <t>Juego de conectores para grifo con sistema clic y adaptador 3/4" GHT, 2 piezas</t>
  </si>
  <si>
    <t>Jgo conec p/mang clic 3/4"2pz</t>
  </si>
  <si>
    <t>Juego de conectores para manguera de riego con sistema clic y adaptador 3/4" GHT,2 piezas</t>
  </si>
  <si>
    <t>Conector p/mang clic 3/4" M</t>
  </si>
  <si>
    <t>Conector para manguera de riego con sistema clic 3/4" macho</t>
  </si>
  <si>
    <t>Pist rgo PVC BMR 3/4"GHT</t>
  </si>
  <si>
    <t>Pist rgo PVC BM 3/4"GHT</t>
  </si>
  <si>
    <t>Pist rgo met BR 3/4"GHT</t>
  </si>
  <si>
    <t>Pist rgo met SRC 3/4"GHT</t>
  </si>
  <si>
    <t>Pist rgo PVC ABM 3/4"GHT</t>
  </si>
  <si>
    <t>Pist rgo met 4", 3/4"GHT</t>
  </si>
  <si>
    <t>Pist rgo plast 4", 3/4"GHT</t>
  </si>
  <si>
    <t>Pist rgo met 5", 3/4"GHT</t>
  </si>
  <si>
    <t>Pist rgo plast 5", 3/4"GHT</t>
  </si>
  <si>
    <t>Pist rgo plast BR 3/4"GHT</t>
  </si>
  <si>
    <t>Porta mang d/piso 60m</t>
  </si>
  <si>
    <t>Porta mang c/rued 75m</t>
  </si>
  <si>
    <t>Porta mang c/rued 45m</t>
  </si>
  <si>
    <t>Porta mang d/pared 20m plas</t>
  </si>
  <si>
    <t>Porta mang d/pared 25m met</t>
  </si>
  <si>
    <t>Manguera ind 3/16" 100m</t>
  </si>
  <si>
    <t>Manguera industrial en rollo 3/16" x 100 m</t>
  </si>
  <si>
    <t>Manguera ind 3/8" 100m</t>
  </si>
  <si>
    <t>Manguera industrial en rollo 3/8" x 100 m</t>
  </si>
  <si>
    <t>Manguera ind 1/2" 100m</t>
  </si>
  <si>
    <t>Manguera industrial en rollo 1/2" x 100 m</t>
  </si>
  <si>
    <t>Manguera ind 1" 100m</t>
  </si>
  <si>
    <t>Manguera industrial en rollo 1" x 100 m</t>
  </si>
  <si>
    <t>Manguera ind 1/4" 100m</t>
  </si>
  <si>
    <t>Manguera industrial en rollo 1/4" x 100 m</t>
  </si>
  <si>
    <t>Manguera ind 5/8" 100m</t>
  </si>
  <si>
    <t>Manguera industrial en rollo 5/8" x 100 m</t>
  </si>
  <si>
    <t>Manguera ind 3/4" 100m</t>
  </si>
  <si>
    <t>Manguera industrial en rollo 3/4" x 100 m</t>
  </si>
  <si>
    <t>Manguera ind trama 1/2" 100m</t>
  </si>
  <si>
    <t>Manguera industrial tramada en rollo 1/2" x 100 m</t>
  </si>
  <si>
    <t>Manguera ind trama 1/4" 100m</t>
  </si>
  <si>
    <t>Manguera industrial tramada en rollo 1/4" x 100 m</t>
  </si>
  <si>
    <t>Manguera ind trama 1" 100m</t>
  </si>
  <si>
    <t>Manguera industrial tramada en rollo 1" x 100 m</t>
  </si>
  <si>
    <t>Manguera ind trama 3/4" 100m</t>
  </si>
  <si>
    <t>Manguera industrial tramada en rollo 3/4" x 100 m</t>
  </si>
  <si>
    <t>Manguera ind trama 3/8" 100m</t>
  </si>
  <si>
    <t>Manguera industrial tramada en rollo 3/8" x 100 m</t>
  </si>
  <si>
    <t>Manguera contract cm 1/2" 10m</t>
  </si>
  <si>
    <t>Manguera contract rl 1/2"x100m</t>
  </si>
  <si>
    <t>Manguera contract cm 1/2" 15m</t>
  </si>
  <si>
    <t>Manguera contract cm 1/2" 20m</t>
  </si>
  <si>
    <t>Manguera contract cm 1/2" 25m</t>
  </si>
  <si>
    <t>Manguera contract cp 1/2" 6m</t>
  </si>
  <si>
    <t>Manguera spider roll 1/2" 100m</t>
  </si>
  <si>
    <t>Manguera spider roll 1" 100m</t>
  </si>
  <si>
    <t>Manguera spider roll 1" 50m</t>
  </si>
  <si>
    <t>Manguera spider roll 3/4" 100m</t>
  </si>
  <si>
    <t>Manguera spider roll 5/8" 100m</t>
  </si>
  <si>
    <t>Manguera contract rl 1/2" 50m</t>
  </si>
  <si>
    <t>Manguera spider pst 1/2"x15m</t>
  </si>
  <si>
    <t>Manguera spider cm 1/2" 10m</t>
  </si>
  <si>
    <t>Manguera spider cm 1/2" 15m</t>
  </si>
  <si>
    <t>Manguera spider cm 1/2" 20m</t>
  </si>
  <si>
    <t>Manguera spider cm 1/2" 25m</t>
  </si>
  <si>
    <t>Manguera spider cp 1/2"x6m</t>
  </si>
  <si>
    <t>Manguera trama vde rl 1/2"100m</t>
  </si>
  <si>
    <t>Manguera para jardín tramada verde en rollo 1/2", 100 m</t>
  </si>
  <si>
    <t>Manguera trama vde rl 1"100m</t>
  </si>
  <si>
    <t>Manguera para jardín tramada verde en rollo 1", 100 m</t>
  </si>
  <si>
    <t>Manguera trama vde rl 1"50m</t>
  </si>
  <si>
    <t>Manguera para jardín tramada verde en rollo 1", 50 m</t>
  </si>
  <si>
    <t>Manguera spider cm 3/4" 25m</t>
  </si>
  <si>
    <t>Manguera trama vde rl 3/4"100m</t>
  </si>
  <si>
    <t>Manguera para jardín tramada verde en rollo 3/4", 100 m</t>
  </si>
  <si>
    <t>Manguera trama vde rl 5/8"100m</t>
  </si>
  <si>
    <t>Manguera para jardín tramada verde en rollo 5/8", 100 m</t>
  </si>
  <si>
    <t>Manguera spider roll 1/2" 50m</t>
  </si>
  <si>
    <t>Manguera trama pst vde1/2"15m</t>
  </si>
  <si>
    <t>Manguera para jardín tramada verde con pistola para riego 1/2", 15 m</t>
  </si>
  <si>
    <t>Manguera trama cm vde 1/2" 10m</t>
  </si>
  <si>
    <t>Manguera para jardín tramada verde con conector metálico 1/2", 10 m</t>
  </si>
  <si>
    <t>Manguera trama cp gris 1/2"10m</t>
  </si>
  <si>
    <t>Manguera trama cm vde 1/2" 15m</t>
  </si>
  <si>
    <t>Manguera para jardín tramada verde con conector metálico 1/2", 15 m</t>
  </si>
  <si>
    <t>Manguera trama cp gris 1/2"15m</t>
  </si>
  <si>
    <t>Manguera trama cm vde 1/2" 20m</t>
  </si>
  <si>
    <t>Manguera para jardín tramada verde con conector metálico 1/2", 20 m</t>
  </si>
  <si>
    <t>Manguera trama cp gris 1/2"20m</t>
  </si>
  <si>
    <t>Manguera trama cm vde 1/2" 25m</t>
  </si>
  <si>
    <t>Manguera para jardín tramada verde con conector metálico 1/2", 25 m</t>
  </si>
  <si>
    <t>Manguera trama cp vde 1/2"6m</t>
  </si>
  <si>
    <t>Manguera para jardín tramada verde con conector plástico 1/2", 6 m</t>
  </si>
  <si>
    <t>Manguera trama cm vde 3/4" 25m</t>
  </si>
  <si>
    <t>Manguera para jardín tramada verde con conector metálico 3/4", 25 m</t>
  </si>
  <si>
    <t>Manguera trama cm vde 5/8" 15m</t>
  </si>
  <si>
    <t>Manguera para jardín tramada verde con conector metálico 5/8", 15 m</t>
  </si>
  <si>
    <t>Manguera trama cm vde 5/8" 20m</t>
  </si>
  <si>
    <t>Manguera para jardín tramada verde con conector metálico 5/8", 20 m</t>
  </si>
  <si>
    <t>Manguera trama cm vde 5/8" 25m</t>
  </si>
  <si>
    <t>Manguera para jardín tramada verde con conector metálico 5/8", 25 m</t>
  </si>
  <si>
    <t>Mang plana pst 2cap 3/4"15m</t>
  </si>
  <si>
    <t>Mang plana pst 3/4" 15m</t>
  </si>
  <si>
    <t>Manguera para jardín plana con pistola para riego y portamanguera 3/4", 15 m</t>
  </si>
  <si>
    <t>Mang lisa pst 2cap 1/2"10m</t>
  </si>
  <si>
    <t>Cabo p/azadon mezclero 60"</t>
  </si>
  <si>
    <t>Bailarina compact gasol 6.5HP</t>
  </si>
  <si>
    <t>Carretilla 4Ft llanta 2cap</t>
  </si>
  <si>
    <t>Carretilla 4Ft llanta 4cap</t>
  </si>
  <si>
    <t>Carretilla 4Ft llanta solid</t>
  </si>
  <si>
    <t>Carretilla 4Ft llanta impon</t>
  </si>
  <si>
    <t>Carretilla 4.5Ft llanta 2cap</t>
  </si>
  <si>
    <t>Carretilla 4.5Ft llanta 4cap</t>
  </si>
  <si>
    <t>Carretilla 5.5Ft llanta 4cap</t>
  </si>
  <si>
    <t>Carretilla 4.5Ft llanta solid</t>
  </si>
  <si>
    <t>Carretilla 4.5Ft llanta impon</t>
  </si>
  <si>
    <t>Carretilla 5Ft llanta 2cap</t>
  </si>
  <si>
    <t>Carretilla 5Ft llanta 4cap</t>
  </si>
  <si>
    <t>Carretilla 5Ft llanta solid</t>
  </si>
  <si>
    <t>Carretilla 5Ft llanta impon</t>
  </si>
  <si>
    <t>Carretilla 5.5Ft llanta 2cap</t>
  </si>
  <si>
    <t>Carretilla 5.5Ft llanta solid</t>
  </si>
  <si>
    <t>Carretilla 5.5Ft llanta impon</t>
  </si>
  <si>
    <t>Carretilla 6Ft llanta 2cap</t>
  </si>
  <si>
    <t>Carretilla 6Ft llanta 4cap</t>
  </si>
  <si>
    <t>Carretilla 6Ft llanta solid</t>
  </si>
  <si>
    <t>Carretilla 6Ft llanta impon</t>
  </si>
  <si>
    <t>Carretilla 8Ft llanta reforzad</t>
  </si>
  <si>
    <t>Carretilla 8Ft llanta impon</t>
  </si>
  <si>
    <t>Jgo acc p/carretilla 2 cap</t>
  </si>
  <si>
    <t>Jgo acc p/carretilla 4 cap</t>
  </si>
  <si>
    <t>Jgo acc p/carretilla solid</t>
  </si>
  <si>
    <t>Jgo acc p/carretilla impon</t>
  </si>
  <si>
    <t>Concha carretilla 4ft azul</t>
  </si>
  <si>
    <t>Concha de acero para carretilla herraje tipo americano 4 Ft3, azul marino</t>
  </si>
  <si>
    <t>Concha carretilla 4.5ft amar</t>
  </si>
  <si>
    <t>Concha de acero para carretilla herraje tipo americano 4.5 Ft3, amarilla</t>
  </si>
  <si>
    <t>Concha de acero para carretilla herraje tipo americano 5 Ft3, azul</t>
  </si>
  <si>
    <t>Concha carretilla 5.5ft nga</t>
  </si>
  <si>
    <t>Concha de acero para carretilla herraje tipo americano 5.5 Ft3, negra</t>
  </si>
  <si>
    <t>Concha de acero para carretilla herraje tipo americano 6 Ft3, roja</t>
  </si>
  <si>
    <t>Concha carretilla 6ft nga</t>
  </si>
  <si>
    <t>Concha plástica para carretilla sin chumacera 6 Ft3, negra</t>
  </si>
  <si>
    <t>Mini carretilla 1Ft llanta sol</t>
  </si>
  <si>
    <t>Mini carretilla para niños 1Ft llanta sólida</t>
  </si>
  <si>
    <t>Llanta 2 cap p/carretilla 14"</t>
  </si>
  <si>
    <t>Llanta 4 cap p/carretilla 14"</t>
  </si>
  <si>
    <t>Bastidor tub p/carretilla ref</t>
  </si>
  <si>
    <t>Chumacera p/carretilla 2pz</t>
  </si>
  <si>
    <t>Eje d/llanta p/carretilla</t>
  </si>
  <si>
    <t>Llanta 2 cap p/carretilla 16"</t>
  </si>
  <si>
    <t>Llanta 4 cap p/carretilla 16"</t>
  </si>
  <si>
    <t>Llanta neumática reforzada de 4 capas de 16" con rin para carretilla</t>
  </si>
  <si>
    <t>Llanta solid p/carretilla 14"</t>
  </si>
  <si>
    <t>Llanta impon p/carretilla 16"</t>
  </si>
  <si>
    <t>Rin c/eje y bal p/carretilla</t>
  </si>
  <si>
    <t>Soporte dela p/carretilla 2pz</t>
  </si>
  <si>
    <t>Soportes delanteros para carretilla, 2 piezas</t>
  </si>
  <si>
    <t>Soporte esta p/carretilla 2pz</t>
  </si>
  <si>
    <t>Soportes estabilizadores para carretilla, 2 piezas</t>
  </si>
  <si>
    <t>Soporte later p/carretilla 2pz</t>
  </si>
  <si>
    <t>Soportes laterales para carretilla, 2 piezas</t>
  </si>
  <si>
    <t>Jgo tornillos p/carretilla18pz</t>
  </si>
  <si>
    <t>Soporte central p/carretilla</t>
  </si>
  <si>
    <t>Bastidor mad p/carretilla</t>
  </si>
  <si>
    <t>Exhib c/carretilla-acc 142pz</t>
  </si>
  <si>
    <t>Baleros p/carretilla 2pz</t>
  </si>
  <si>
    <t>Camara p/llanta carretilla</t>
  </si>
  <si>
    <t>Llanta neumática reforzada 4 capas de 16" sin rin para carretilla</t>
  </si>
  <si>
    <t>Cuchara Guadalajara forjd 9"</t>
  </si>
  <si>
    <t>Cuchara Philadelphia forj 10"</t>
  </si>
  <si>
    <t>Cuchara Philadelphia forj 11"</t>
  </si>
  <si>
    <t>Cuchara Philadelphia forj 6"</t>
  </si>
  <si>
    <t>Cuchara Philadelphia forj 9"</t>
  </si>
  <si>
    <t>Cuchara Guadalajara sold 9"</t>
  </si>
  <si>
    <t>Cuchara Philadelphia sold 6"</t>
  </si>
  <si>
    <t>Cuchara Philadelphia sold 7"</t>
  </si>
  <si>
    <t>Cuchara Philadelphia 6"</t>
  </si>
  <si>
    <t>Cuchara Philadelphia 7"</t>
  </si>
  <si>
    <t>Cuchara Philadelphia 8"</t>
  </si>
  <si>
    <t>Cuchara Philadelphia 9"</t>
  </si>
  <si>
    <t>Cuchara Philadelphia 10"</t>
  </si>
  <si>
    <t>Cuchara Philadelphia 11"</t>
  </si>
  <si>
    <t>Cuchara Guadalajara 9"</t>
  </si>
  <si>
    <t>Cuchara Merida 7"</t>
  </si>
  <si>
    <t>Cuchara tipo Mérida soldada 7"</t>
  </si>
  <si>
    <t>Cuchara Merida 8"</t>
  </si>
  <si>
    <t>Cuchara tipo Mérida soldada 8"</t>
  </si>
  <si>
    <t>Cuchara Merida 9"</t>
  </si>
  <si>
    <t>Cuchara tipo Mérida soldada 9"</t>
  </si>
  <si>
    <t>Cuchara yesera 9"</t>
  </si>
  <si>
    <t>Cuchara tipo yesera soldada 9"</t>
  </si>
  <si>
    <t>Pala mgo met c/puño Y cuad</t>
  </si>
  <si>
    <t>Pala con mango metálico con puño metálico "Y", cuadrada</t>
  </si>
  <si>
    <t>Pala mgo met c/puño Y escarram</t>
  </si>
  <si>
    <t>Pala mgo met c/puño Y redon</t>
  </si>
  <si>
    <t>Pala mgo mad c/puño Y redon</t>
  </si>
  <si>
    <t>Pala mgo mad c/puño Y cuad</t>
  </si>
  <si>
    <t>Pala mgo mad c/puño Y escar</t>
  </si>
  <si>
    <t>Pala mgo mad c/puño Y espad</t>
  </si>
  <si>
    <t>Pala mgo mad c/puño Y carb</t>
  </si>
  <si>
    <t>Pala mgo fv c/puño Y redon</t>
  </si>
  <si>
    <t>Pala mgo fv c/puño Y cuad</t>
  </si>
  <si>
    <t>Pala mgo fv c/puño Y escarram</t>
  </si>
  <si>
    <t>Pala mgo fv c/puño Y carbo</t>
  </si>
  <si>
    <t>Pala mgo mad c/puño redon</t>
  </si>
  <si>
    <t>Pala mgo mad c/puño cuad</t>
  </si>
  <si>
    <t>Pala mgo mad c/puño D escar</t>
  </si>
  <si>
    <t>Pala mgo mad c/puño D espad</t>
  </si>
  <si>
    <t>Pala mgo mad c/puño D cuad</t>
  </si>
  <si>
    <t>Pala mgo mad c/puño D redon</t>
  </si>
  <si>
    <t>Pala mgo plast c/puño Y carb</t>
  </si>
  <si>
    <t>Pala mgo plast c/puño Y cuad</t>
  </si>
  <si>
    <t>Pala con mango de plástico con puño plástico"Y", cuadrada</t>
  </si>
  <si>
    <t>Pala mgo plast c/puño Y escar</t>
  </si>
  <si>
    <t>Pala mgo plast c/puño Y redon</t>
  </si>
  <si>
    <t>Pala con mango de plástico con puño plástico"Y", redonda</t>
  </si>
  <si>
    <t>Repuesto mad lgo p/pala</t>
  </si>
  <si>
    <t>Pala caj mgo mad c/puño D cuad</t>
  </si>
  <si>
    <t>Pala caj mgo mad c/puño D redo</t>
  </si>
  <si>
    <t>Pala sanit mgo mad cucha/plast</t>
  </si>
  <si>
    <t>Pala sanitaria con mango de madera con puño contractor grip, cuchara plástica</t>
  </si>
  <si>
    <t>Pala sanit mgo mad cucha/alum</t>
  </si>
  <si>
    <t>Pala sanitaria con mango de madera con puño contractor grip, cuchara de aluminio</t>
  </si>
  <si>
    <t>Pala cajuelera con mango de plástico con puño plástico "D", cuadrada</t>
  </si>
  <si>
    <t>Repuesto p/pala puño cont grip</t>
  </si>
  <si>
    <t>Repuesto de madera con puño contractor grip para pala</t>
  </si>
  <si>
    <t>Repuesto p/pala puño plast Y</t>
  </si>
  <si>
    <t>Repuesto de madera con puño plástico "Y" para pala</t>
  </si>
  <si>
    <t>Repuesto p/pala puño met Y</t>
  </si>
  <si>
    <t>Repuesto de madera con puño metálico "Y" para pala</t>
  </si>
  <si>
    <t>Vibradora concreto gasol 6.5HP</t>
  </si>
  <si>
    <t>Vibradora de concreto a gasolina con motor de 4 tiempos 6.5 HP</t>
  </si>
  <si>
    <t>Chicote para vibradora de concreto 38 mm, 6m</t>
  </si>
  <si>
    <t>Talach-hacha sin mango 5lb</t>
  </si>
  <si>
    <t>Talach-pico sin mango 5lb</t>
  </si>
  <si>
    <t>Talach-pico mgo mad 36" 5lb</t>
  </si>
  <si>
    <t>Zapa-pico mgo fib vd 36" 5lb</t>
  </si>
  <si>
    <t>Zapa-pico mgo fib vd 36" 7lb</t>
  </si>
  <si>
    <t>Copa doble de succión para vidrio 4-1/2"</t>
  </si>
  <si>
    <t>Corta azule p/gd form 24"</t>
  </si>
  <si>
    <t>Corta azulejos de corte diagonal para grandes formatos 24"</t>
  </si>
  <si>
    <t>Corta azule p/gd form 35"</t>
  </si>
  <si>
    <t>Corta azulejos de corte diagonal para grandes formatos 35"</t>
  </si>
  <si>
    <t>Repuesto de cuchilla de tungsteno para CZ16, CZ26</t>
  </si>
  <si>
    <t>Separador de azulejos 2mm</t>
  </si>
  <si>
    <t>Corta azulejos de corte diagonal y recto 16"</t>
  </si>
  <si>
    <t>Corta azulejos de corte diagonal y recto 20"</t>
  </si>
  <si>
    <t>Repuesto de cuchilla para corta azulejos 15mm 142681, 142682</t>
  </si>
  <si>
    <t>Espatula rig alt ca mgo bim 2"</t>
  </si>
  <si>
    <t>Espatula rig alt ca mgo bim 3"</t>
  </si>
  <si>
    <t>Espatula flex alt ca mgo bim2"</t>
  </si>
  <si>
    <t>Espatula flex alt ca mgo bim3"</t>
  </si>
  <si>
    <t>Espatula flex alt ca mgo bim4"</t>
  </si>
  <si>
    <t>Espatula flex alt ca mgo bim5"</t>
  </si>
  <si>
    <t>Espatula flex alt ca mgo bim6"</t>
  </si>
  <si>
    <t>Espatula rig alt ca mgo mad 1"</t>
  </si>
  <si>
    <t>Espatula rig alt ca mgo mad 2"</t>
  </si>
  <si>
    <t>Espatula rig alt ca mgo mad 3"</t>
  </si>
  <si>
    <t>Espatula rig ca mgo mad 2-1/2"</t>
  </si>
  <si>
    <t>Espatula rig ang ca mgo mad 3"</t>
  </si>
  <si>
    <t>Espatula flex alt ca mgo mad1"</t>
  </si>
  <si>
    <t>Espatula flex alt ca mgo mad2"</t>
  </si>
  <si>
    <t>Espatula flex alt ca mgo mad3"</t>
  </si>
  <si>
    <t>Espatula flex alt ca mgo mad4"</t>
  </si>
  <si>
    <t>Espatula flex alt ca mgo mad5"</t>
  </si>
  <si>
    <t>Espatula flex alt ca mgo mad6"</t>
  </si>
  <si>
    <t>Espatula tap alt ca mgo bim 8"</t>
  </si>
  <si>
    <t>Espatula tap alt ca mgo bim10"</t>
  </si>
  <si>
    <t>Espatula tap alt ca mgo bim12"</t>
  </si>
  <si>
    <t>Espatula flex alt ca mgo pla2"</t>
  </si>
  <si>
    <t>Espatula flex alt ca mgo pla3"</t>
  </si>
  <si>
    <t>Espatula flex alt ca mgo pla4"</t>
  </si>
  <si>
    <t>Espatula rig alt ca mgo pla 2"</t>
  </si>
  <si>
    <t>Espatula rig alt ca mgo pla 3"</t>
  </si>
  <si>
    <t>Jgo cuñas raspar mgo plast 4pz</t>
  </si>
  <si>
    <t>Cuña raspar s/mgo 2-3/4"</t>
  </si>
  <si>
    <t>Cuña raspar s/mgo 5"</t>
  </si>
  <si>
    <t>Cuña raspar mgo plast 2-3/4"</t>
  </si>
  <si>
    <t>Cuña raspar mgo plast 5"</t>
  </si>
  <si>
    <t>Silicon transp 280ml</t>
  </si>
  <si>
    <t>Silicón color transparente, 280 ml</t>
  </si>
  <si>
    <t>Silicón color negro, 280 ml</t>
  </si>
  <si>
    <t>Silicón para baño y cocina color blanco, 280 ml</t>
  </si>
  <si>
    <t>Silicón para baño y cocina color transparente, 280 ml</t>
  </si>
  <si>
    <t>Silicon transp tub 70gr</t>
  </si>
  <si>
    <t>Silicón transparente en tubo, 70 gr</t>
  </si>
  <si>
    <t>Sellador acrílico color blanco, 280 ml</t>
  </si>
  <si>
    <t>Cabo madera p/cepillos 48"</t>
  </si>
  <si>
    <t>Maneral p/rodillo 9"</t>
  </si>
  <si>
    <t>Cubeta sellador cem plast 4Lt</t>
  </si>
  <si>
    <t>Resanador muros 1Lt</t>
  </si>
  <si>
    <t>Jgo eq prot personal nrj M 6pz</t>
  </si>
  <si>
    <t>Rep lente careta 137335 osc</t>
  </si>
  <si>
    <t>Repuesto de lente para careta 137331, oscuro 11 sombras</t>
  </si>
  <si>
    <t>Rep lente careta 137336 tras</t>
  </si>
  <si>
    <t>Repuesto de lente para careta 137336, transparente</t>
  </si>
  <si>
    <t>Careta elec p/soldar 92x42 ala</t>
  </si>
  <si>
    <t>Careta electrónica para soldar, visión 92 x 42, encendido y apagado autom</t>
  </si>
  <si>
    <t>Rep lente careta CSF01 tras</t>
  </si>
  <si>
    <t>Careta elec p/soldar 98x43 ala</t>
  </si>
  <si>
    <t>Careta electrónica para soldar, visión 98 x 43, alarma de batería baja</t>
  </si>
  <si>
    <t>Careta elec p/soldar 92x42 aut</t>
  </si>
  <si>
    <t>Rep lente careta CSS02 tras</t>
  </si>
  <si>
    <t>Repuesto de lente para careta CSS02, transparente</t>
  </si>
  <si>
    <t>Careta elec p/soldar 90x35 ctr</t>
  </si>
  <si>
    <t>Careta electrónica para soldar, visión 90 x 35, control de sombras</t>
  </si>
  <si>
    <t>Rep lente careta 144173 osc</t>
  </si>
  <si>
    <t>Rep lente careta 137331 trans</t>
  </si>
  <si>
    <t>Repuesto de lente para careta 137331 transparente</t>
  </si>
  <si>
    <t>Rep lente careta 137331 11som</t>
  </si>
  <si>
    <t>Repuesto de lente para careta 137331 oscuro 11 sombras</t>
  </si>
  <si>
    <t>Careta p/soldar 107x87 amp</t>
  </si>
  <si>
    <t>Careta para soldar, vision 107 x 87, lente amplio y ajuste de matraca</t>
  </si>
  <si>
    <t>Rep lente careta 137331 10som</t>
  </si>
  <si>
    <t>Repuesto de lente para careta 137331 oscuro 10 sombras</t>
  </si>
  <si>
    <t>Rep lente careta 137331 12som</t>
  </si>
  <si>
    <t>Repuesto de lente para careta 137331 oscuro 12 sombras</t>
  </si>
  <si>
    <t>Rep lente careta 137331 14som</t>
  </si>
  <si>
    <t>Repuesto de lente para careta 137331 oscuro 14 sombras</t>
  </si>
  <si>
    <t>Careta p/soldar 99x42 mov</t>
  </si>
  <si>
    <t>Careta para soldar, vision 99 x 42, ventana móvil</t>
  </si>
  <si>
    <t>Rep lente careta 144175 10som</t>
  </si>
  <si>
    <t>Rep lente careta 144175 11som</t>
  </si>
  <si>
    <t>Rep lente careta 144175 12som</t>
  </si>
  <si>
    <t>Rep lente careta 144175 14som</t>
  </si>
  <si>
    <t>Rep lente careta 144175 trans</t>
  </si>
  <si>
    <t>Barboque barb TPE</t>
  </si>
  <si>
    <t>Barboque al vis barb TPE</t>
  </si>
  <si>
    <t>Barboque s/barb</t>
  </si>
  <si>
    <t>Barboque al vis s/barb</t>
  </si>
  <si>
    <t>Casco seg ajust int 4ptos amar</t>
  </si>
  <si>
    <t>Casco seg ajust int 4ptos azul</t>
  </si>
  <si>
    <t>Casco seg ajust int 4ptos bco</t>
  </si>
  <si>
    <t>Casco seg ajust int 4ptos narj</t>
  </si>
  <si>
    <t>Casco seg ajust int 4ptos roj</t>
  </si>
  <si>
    <t>Casco seg ajust int 4ptos verd</t>
  </si>
  <si>
    <t>CASA</t>
  </si>
  <si>
    <t>Cas seg ajust int 4ptos amar</t>
  </si>
  <si>
    <t>CASB</t>
  </si>
  <si>
    <t>Cas seg ajust int 4ptos bco</t>
  </si>
  <si>
    <t>CASN</t>
  </si>
  <si>
    <t>Cas seg ajust int 4ptos narj</t>
  </si>
  <si>
    <t>Casco de seguridad con ajuste de intervalos de 4 puntos, color naranja</t>
  </si>
  <si>
    <t>CASR</t>
  </si>
  <si>
    <t>Cas seg ajust int 4ptos rjo</t>
  </si>
  <si>
    <t>CASV</t>
  </si>
  <si>
    <t>Cas seg ajust int 4ptos verd</t>
  </si>
  <si>
    <t>Casco de seguridad con ajuste de intervalos de 4 puntos, color verde</t>
  </si>
  <si>
    <t>CASZ</t>
  </si>
  <si>
    <t>Cas seg ajust int 4ptos azul</t>
  </si>
  <si>
    <t>Lentes seg Ajust transp</t>
  </si>
  <si>
    <t>Lentes seg Confort transp</t>
  </si>
  <si>
    <t>Lentes seg Confort oscuros</t>
  </si>
  <si>
    <t>Lentes seg Confort ambar</t>
  </si>
  <si>
    <t>Lentes seg Reforzado transp</t>
  </si>
  <si>
    <t>Lentes seg Reforzado oscuros</t>
  </si>
  <si>
    <t>Lentes seg Reforzado ambar</t>
  </si>
  <si>
    <t>Lentes seg Panoramic transp</t>
  </si>
  <si>
    <t>Lentes seg Panoramic oscuros</t>
  </si>
  <si>
    <t>Lentes seg Panoramic ambar</t>
  </si>
  <si>
    <t>Lentes seg Ajust oscuros</t>
  </si>
  <si>
    <t>Lentes de seguridad modelo ajustable, oscuros</t>
  </si>
  <si>
    <t>Protector seg facial c/mi poli</t>
  </si>
  <si>
    <t>Goggles seg cont ryo UV transp</t>
  </si>
  <si>
    <t>Lentes seg tradicional oscuros</t>
  </si>
  <si>
    <t>Protector seg facial rep trans</t>
  </si>
  <si>
    <t>Mascarilla respirador media cara 1 filtros</t>
  </si>
  <si>
    <t>Orejera ajust prot aud 17 dB</t>
  </si>
  <si>
    <t>Tapones oidos desech cord 28dB</t>
  </si>
  <si>
    <t>Cartucho p/resp polvo</t>
  </si>
  <si>
    <t>Cartucho p/resp vap org</t>
  </si>
  <si>
    <t>Cartucho p/resp pint aerosol</t>
  </si>
  <si>
    <t>Arnes c/caidas 36-40</t>
  </si>
  <si>
    <t>Arnes c/caidas 40-44</t>
  </si>
  <si>
    <t>Arnes posicion 36-40</t>
  </si>
  <si>
    <t>Arnes posicion 40-44</t>
  </si>
  <si>
    <t>Arnes suspens 36-40</t>
  </si>
  <si>
    <t>Arnes suspens 40-44</t>
  </si>
  <si>
    <t>Arnes rescate 36-40</t>
  </si>
  <si>
    <t>Arnes rescate 40-44</t>
  </si>
  <si>
    <t>Arnes c/caidas unitalla</t>
  </si>
  <si>
    <t>Arnes posicion unitalla</t>
  </si>
  <si>
    <t>Arnes suspens unitalla</t>
  </si>
  <si>
    <t>Arnes rescate unitalla</t>
  </si>
  <si>
    <t>Chaleco seg sup cerr nja uni</t>
  </si>
  <si>
    <t>Chaleco seg sup cerr amar uni</t>
  </si>
  <si>
    <t>Chaleco seg sup abier azul uni</t>
  </si>
  <si>
    <t>Chaleco seg sup abier nja uni</t>
  </si>
  <si>
    <t>Chaleco seg sup abier rojo uni</t>
  </si>
  <si>
    <t>Tira impuls c/chaleco seg 11pz</t>
  </si>
  <si>
    <t>Chaleco seg malla nja unit</t>
  </si>
  <si>
    <t>Chaleco seg refl nja unit</t>
  </si>
  <si>
    <t>Chaleco seg refl amar unit</t>
  </si>
  <si>
    <t>Chaleco seg malla vde unit</t>
  </si>
  <si>
    <t>Chaleco seg malla azl unit</t>
  </si>
  <si>
    <t>Chaleco seg malla rojo unit</t>
  </si>
  <si>
    <t>Chaleco seg malla amar unit</t>
  </si>
  <si>
    <t>Chaleco seg al vi nja unit</t>
  </si>
  <si>
    <t>Chaleco seg al vi amar unit</t>
  </si>
  <si>
    <t>Chaleco seg malla ref pri unit</t>
  </si>
  <si>
    <t>Chaleco de seguridad de malla de poliéster con cintas reflejantes prismáticas naranja unit</t>
  </si>
  <si>
    <t>Chaleco seg malla vi amar unit</t>
  </si>
  <si>
    <t>Chaleco seg malla dia nja unit</t>
  </si>
  <si>
    <t>Faja rígida con hebilla de alta visibilidad de 3 cinturones CH</t>
  </si>
  <si>
    <t>Faja rígida con hebilla de alta visibilidad de 3 cinturones M</t>
  </si>
  <si>
    <t>Faja rígida con hebilla de alta visibilidad de 3 cinturones G</t>
  </si>
  <si>
    <t>Faja rígida con hebilla de alta visibilidad de 3 cinturones EG</t>
  </si>
  <si>
    <t>Faja rígida con hebilla de alta visibilidad de 3 cinturones EEG</t>
  </si>
  <si>
    <t>Faja elast 3 varillas CH</t>
  </si>
  <si>
    <t>Faja elast 3 varillas M</t>
  </si>
  <si>
    <t>Faja elast 3 varillas G</t>
  </si>
  <si>
    <t>Faja elast 3 varillas EG</t>
  </si>
  <si>
    <t>Faja elast malla 4 vari CH</t>
  </si>
  <si>
    <t>Faja elast malla 4 vari M</t>
  </si>
  <si>
    <t>Faja elast malla 4 vari G</t>
  </si>
  <si>
    <t>Faja elast malla 4 vari EG</t>
  </si>
  <si>
    <t>Gabardina imperm s/ref poli CH</t>
  </si>
  <si>
    <t>Gabardina impermeable sin reflejante con interior de poliéster CH</t>
  </si>
  <si>
    <t>Gabardina imperm s/ref poli M</t>
  </si>
  <si>
    <t>Gabardina impermeable sin reflejante con interior de poliéster M</t>
  </si>
  <si>
    <t>Gabardina imperm s/ref poli G</t>
  </si>
  <si>
    <t>Gabardina impermeable sin reflejante con interior de poliéster G</t>
  </si>
  <si>
    <t>Gabardina imperm s/ref poli EG</t>
  </si>
  <si>
    <t>Gabardina impermeable sin reflejante con interior de poliéster EG</t>
  </si>
  <si>
    <t>Traje imperm s/ref poli CH 2pz</t>
  </si>
  <si>
    <t>Traje impermeable sin reflejante con interior de poliéster CH, 2 piezas</t>
  </si>
  <si>
    <t>Traje imperm s/ref poli M 2pz</t>
  </si>
  <si>
    <t>Traje impermeable sin reflejante con interior de poliéster M, 2 piezas</t>
  </si>
  <si>
    <t>Traje imperm s/ref poli G 2pz</t>
  </si>
  <si>
    <t>Traje impermeable sin reflejante con interior de poliéster G, 2 piezas</t>
  </si>
  <si>
    <t>Traje imperm s/ref poli EG 2pz</t>
  </si>
  <si>
    <t>Traje impermeable sin reflejante con interior de poliéster EG, 2 piezas</t>
  </si>
  <si>
    <t>Poncho imperm s/ref poli unit</t>
  </si>
  <si>
    <t>Poncho impermeable sin refljante con interior de poliéster unitalla</t>
  </si>
  <si>
    <t>Gabardina impermeable de alta visibilidad CH</t>
  </si>
  <si>
    <t>Poncho imperm alt vis unit</t>
  </si>
  <si>
    <t>Poncho imperm s/ref unit</t>
  </si>
  <si>
    <t>Poncho impermeable sin reflejante unitalla</t>
  </si>
  <si>
    <t>Poncho imperm p/emerg unit</t>
  </si>
  <si>
    <t>Mandil carnaza p/sold, 90cm</t>
  </si>
  <si>
    <t>Mandil de carnaza para soldar largo, 90 cm</t>
  </si>
  <si>
    <t>Mandil carnaza p/sold 80cm</t>
  </si>
  <si>
    <t>Mandil de carnaza para soldar, 80 cm</t>
  </si>
  <si>
    <t>Polainas carnaza p/sold 29cm</t>
  </si>
  <si>
    <t>Polainas de carnaza para soldar, 29 cm</t>
  </si>
  <si>
    <t>Mangas carnaza p/sold 57cm</t>
  </si>
  <si>
    <t>Mangas de carnaza para soldar, 57 cm</t>
  </si>
  <si>
    <t>Guantes piel borr unit</t>
  </si>
  <si>
    <t>Guantes piel borr carnaza unit</t>
  </si>
  <si>
    <t>Guantes piel borr ref unit</t>
  </si>
  <si>
    <t>Guantes de carnaza tipo soldador con forro interno puño largo unitalla</t>
  </si>
  <si>
    <t>Guantes de piel tipo argonero con cintillo unitalla</t>
  </si>
  <si>
    <t>Guantes piel vacu t/oper  unit</t>
  </si>
  <si>
    <t>Guantes de piel de vacuno tipo operador con puño de carnaza unitalla</t>
  </si>
  <si>
    <t>Guantes t/bloquero unit</t>
  </si>
  <si>
    <t>Guantes piel vacu t/oper unit</t>
  </si>
  <si>
    <t>Guantes de piel de vacuno tipo operador unitalla</t>
  </si>
  <si>
    <t>Guantes carnaza ref int unit</t>
  </si>
  <si>
    <t>Guantes de carnaza con refuerzo interior y puño corto unitalla</t>
  </si>
  <si>
    <t>Guantes carnaza ref palma unit</t>
  </si>
  <si>
    <t>Guantes de carnaza con refuerzo en palma y puño largo unitalla</t>
  </si>
  <si>
    <t>Guantes carnaza lon unit</t>
  </si>
  <si>
    <t>Guantes carnaza lon ref unit</t>
  </si>
  <si>
    <t>Guantes carnaza-co t/paya unit</t>
  </si>
  <si>
    <t>Guantes de carnaza y algodón tipo payaso unitalla</t>
  </si>
  <si>
    <t>Guantes carnaza lgos unit</t>
  </si>
  <si>
    <t>Guantes de carnaza largos unitalla</t>
  </si>
  <si>
    <t>Guantes carnaza ext lgos unit</t>
  </si>
  <si>
    <t>Guantes de carnaza extra largos unitalla</t>
  </si>
  <si>
    <t>Guantes carnaza puño cto unit</t>
  </si>
  <si>
    <t>Guantes de carnaza puño corto unitalla</t>
  </si>
  <si>
    <t>Guantes carnaza puño lgo unit</t>
  </si>
  <si>
    <t>Guantes de carnaza puño largo unitalla</t>
  </si>
  <si>
    <t>Guantes algodon c/nitril M</t>
  </si>
  <si>
    <t>Guantes de algodón con recubrimiento de nitrilo M</t>
  </si>
  <si>
    <t>Guantes nailon c/nitril CH</t>
  </si>
  <si>
    <t>Guantes de nailon con recubrimiento de nitrilo CH</t>
  </si>
  <si>
    <t>Guantes nailon c/nitril M</t>
  </si>
  <si>
    <t>Guantes de nailon con recubrimiento de nitrilo M</t>
  </si>
  <si>
    <t>Guantes nailon c/nitril G</t>
  </si>
  <si>
    <t>Guantes de nailon con recubrimiento de nitrilo G</t>
  </si>
  <si>
    <t>Guantes de nailon con recubrimiento de poliuretano CH</t>
  </si>
  <si>
    <t>Guantes de nailon con recubrimiento de poliuretano M</t>
  </si>
  <si>
    <t>Guantes de nailon con recubrimiento de poliuretano G</t>
  </si>
  <si>
    <t>Guantes algodon c/nitril unit</t>
  </si>
  <si>
    <t>Guantes de algodón con recubrimiento de nitrilo unitalla</t>
  </si>
  <si>
    <t>Tira impul c/guantes nail 26pz</t>
  </si>
  <si>
    <t>Guantes de algodón tipo japones M</t>
  </si>
  <si>
    <t>Guantes de algodón tipo japones G</t>
  </si>
  <si>
    <t>Guantes algodon c/pnts PVC M</t>
  </si>
  <si>
    <t>Guantes de algodón con puntos de PVC M</t>
  </si>
  <si>
    <t>Guantes algodon c/pnts PVC G</t>
  </si>
  <si>
    <t>Guantes de algodón con puntos de PVC G</t>
  </si>
  <si>
    <t>Guantes de algodón con recubrimiento de látex G</t>
  </si>
  <si>
    <t>Guantes loneta unit</t>
  </si>
  <si>
    <t>Guantes de nailon para jardinería M</t>
  </si>
  <si>
    <t>Guantes largos de látex CH</t>
  </si>
  <si>
    <t>Guantes largos de látex M</t>
  </si>
  <si>
    <t>Guantes largos de látex G</t>
  </si>
  <si>
    <t>Guantes de látex para pintor M</t>
  </si>
  <si>
    <t>Guantes de látex para pintor G</t>
  </si>
  <si>
    <t>Guantes de látex para limpieza M</t>
  </si>
  <si>
    <t>Guantes de látex para limpieza G</t>
  </si>
  <si>
    <t>Guantes de látex con forro interno de algodón CH</t>
  </si>
  <si>
    <t>Guantes de látex con forro interno de algodón M</t>
  </si>
  <si>
    <t>Guantes de látex con forro interno de algodón G</t>
  </si>
  <si>
    <t>Guantes de látex domésticos M</t>
  </si>
  <si>
    <t>Guantes de látex domésticos G</t>
  </si>
  <si>
    <t>Botas seg dielec c/casq mx#24</t>
  </si>
  <si>
    <t>Botas seg c/casq ac mx#27</t>
  </si>
  <si>
    <t>Botas seg c/casq ac mx#27.5</t>
  </si>
  <si>
    <t>Botas seg c/casq ac mx#28</t>
  </si>
  <si>
    <t>Botas seg c/casq ac mx#28.5</t>
  </si>
  <si>
    <t>Botas seg c/casq ac mx#29</t>
  </si>
  <si>
    <t>Botas seg PVC ind mx#24</t>
  </si>
  <si>
    <t>Botas seg PVC ind mx#27</t>
  </si>
  <si>
    <t>Botas seg PVC ind mx#28</t>
  </si>
  <si>
    <t>Botas seg PVC ind mx#29</t>
  </si>
  <si>
    <t>Botas seg PVC ind mx#30</t>
  </si>
  <si>
    <t>Botas seg coll c/casq mx#22</t>
  </si>
  <si>
    <t>Botas seg coll c/casq mx#23</t>
  </si>
  <si>
    <t>Botas seg coll c/casq mx#24</t>
  </si>
  <si>
    <t>Botas seg coll c/casq mx#25</t>
  </si>
  <si>
    <t>Botas seg coll c/casq mx#26</t>
  </si>
  <si>
    <t>Botas seg coll c/casq mx#26.5</t>
  </si>
  <si>
    <t>Botas seg coll c/casq mx#27</t>
  </si>
  <si>
    <t>Botas seg coll c/casq mx#27.5</t>
  </si>
  <si>
    <t>Botas seg coll c/casq mx#28</t>
  </si>
  <si>
    <t>Botas seg coll c/casq mx#28.5</t>
  </si>
  <si>
    <t>Botas seg coll c/casq mx#29</t>
  </si>
  <si>
    <t>Botas seg coll c/casq mx#30</t>
  </si>
  <si>
    <t>Botiquin primeros auxilios</t>
  </si>
  <si>
    <t>Botas plásticas jardineras #24 cm</t>
  </si>
  <si>
    <t>Botas plásticas jardineras #25 cm</t>
  </si>
  <si>
    <t>Botas plásticas jardineras #26 cm</t>
  </si>
  <si>
    <t>Botas plásticas jardineras #27 cm</t>
  </si>
  <si>
    <t>Botas plásticas jardineras #28 cm</t>
  </si>
  <si>
    <t>Botas plásticas jardineras #29 cm</t>
  </si>
  <si>
    <t>Botas plásticas jardineras #30 cm</t>
  </si>
  <si>
    <t>Cinta antiderrap 48mm 5m ngro</t>
  </si>
  <si>
    <t>Banderin malla c/reflejante</t>
  </si>
  <si>
    <t>Banderin PVC c/reflejante</t>
  </si>
  <si>
    <t>Cadena plast 6mm 25m bco</t>
  </si>
  <si>
    <t>Cadena plast 6mm 25m ngro</t>
  </si>
  <si>
    <t>Cadena plast 8mm 25m bco</t>
  </si>
  <si>
    <t>Cadena plast 8mm 25m ngro</t>
  </si>
  <si>
    <t>Cinta PRECAUCION 3" 100m</t>
  </si>
  <si>
    <t>Cinta PELIGRO 3" 100m</t>
  </si>
  <si>
    <t>Cinta PROHIBI EL PASO 3" 100m</t>
  </si>
  <si>
    <t>Cinta PRECAUCION 3" 304m</t>
  </si>
  <si>
    <t>Cinta PELIGRO 3" 304m</t>
  </si>
  <si>
    <t>Cinta PROHIBI EL PASO 3" 304m</t>
  </si>
  <si>
    <t>Cono precaucion refl 45cm</t>
  </si>
  <si>
    <t>Cono precaucion refl 70cm</t>
  </si>
  <si>
    <t>Cono precaucion sin refl 45cm</t>
  </si>
  <si>
    <t>Cono precaucion sin refl 70cm</t>
  </si>
  <si>
    <t>Cono precaucion refl 90cm</t>
  </si>
  <si>
    <t>Cono precaucion  sin refl 90cm</t>
  </si>
  <si>
    <t>Triángulo reflejante de emergencia con base con arena, 11-1/2"</t>
  </si>
  <si>
    <t>Triángulo reflejante de emergencia con base con arena, 17"</t>
  </si>
  <si>
    <t>Triángulo reflejante de emergencia con base con arena, 17", 2 piezas</t>
  </si>
  <si>
    <t>Triangulo reflejante de emergencia con base con arena, 11-1/2", 2 piezas</t>
  </si>
  <si>
    <t>Lamp LED bulb A19 dia 11W</t>
  </si>
  <si>
    <t>Lamp LED bulb A19 dia 14W</t>
  </si>
  <si>
    <t>Lamp LED bulb A19 dia 9W</t>
  </si>
  <si>
    <t>Lamp LED bulb A19 cali 5W</t>
  </si>
  <si>
    <t>Lamp LED bulb A19 dia 5W</t>
  </si>
  <si>
    <t>Lamp LED bulb A19 cali 14W</t>
  </si>
  <si>
    <t>Lamp LED bulb A19 cali 9W</t>
  </si>
  <si>
    <t>Lamp LED bulb A19 cali 11W</t>
  </si>
  <si>
    <t>Linterna de LED anti-impacto a baterías 2 pilas "AA" de 12 l</t>
  </si>
  <si>
    <t>Reflector LED SMD sen30W2700lm</t>
  </si>
  <si>
    <t>Reflector LED SMD sen50W4750lm</t>
  </si>
  <si>
    <t>Calentador de agua 25 Lt, 1100 W</t>
  </si>
  <si>
    <t>Estufa de gas 4 quemadores color beige</t>
  </si>
  <si>
    <t>Estufa de gas 4 quemadores color negro</t>
  </si>
  <si>
    <t>Estufa de gas 4 quemadores color blanco</t>
  </si>
  <si>
    <t>Estufa de gas 2 quemadores color beige</t>
  </si>
  <si>
    <t>Estufa de gas 2 quemadores color negro</t>
  </si>
  <si>
    <t>Estufa de gas 2 quemadores color blanco</t>
  </si>
  <si>
    <t>Lona de polietileno reforzada color gris, 12 x 17 m</t>
  </si>
  <si>
    <t>Lona de polietileno reforzada color azul, 12 x 17 m</t>
  </si>
  <si>
    <t>Lona de polietileno reforzada color blanco, 12 x 17 m</t>
  </si>
  <si>
    <t>Lona de polietileno reforzada color gris, 1.5 x 2 m</t>
  </si>
  <si>
    <t>Lona de polietileno reforzada color azul, 1.5 x 2 m</t>
  </si>
  <si>
    <t>Lona de polietileno reforzada color gris, 2 x 3 m</t>
  </si>
  <si>
    <t>Lona de polietileno reforzada color azul, 2 x 3 m</t>
  </si>
  <si>
    <t>Lona de polietileno reforzada color blanco, 2 x 3 m</t>
  </si>
  <si>
    <t>Lona de polietileno reforzada color gris, 3 x 3 m</t>
  </si>
  <si>
    <t>Lona de polietileno reforzada color azul, 3 x 3 m</t>
  </si>
  <si>
    <t>Lona de polietileno reforzada color blanco, 3 x 3 m</t>
  </si>
  <si>
    <t>Lona de polietileno reforzada color gris, 3 x 4 m</t>
  </si>
  <si>
    <t>Lona de polietileno reforzada color azul, 3 x 4 m</t>
  </si>
  <si>
    <t>Lona de polietileno reforzada color blanco, 3 x 4 m</t>
  </si>
  <si>
    <t>Lona de polietileno reforzada color gris, 4 x 5 m</t>
  </si>
  <si>
    <t>Lona de polietileno reforzada color azul, 4 x 5 m</t>
  </si>
  <si>
    <t>Lona de polietileno reforzada color blanco, 4 x 5 m</t>
  </si>
  <si>
    <t>Lona de polietileno reforzada color gris. 4 x 6 m</t>
  </si>
  <si>
    <t>Lona de polietileno reforzada color azul, 4 x 6 m</t>
  </si>
  <si>
    <t>Lona de polietileno reforzada color blanco, 4 x 6 m</t>
  </si>
  <si>
    <t>Lona de polietileno reforzada color gris, 5 x 6 m</t>
  </si>
  <si>
    <t>Lona de polietileno reforzada color azul, 5 x 6 m</t>
  </si>
  <si>
    <t>Lona de polietileno reforzada color blanco, 5 x 6 m</t>
  </si>
  <si>
    <t>Lona de polietileno reforzada color gris, 6 x 12 m</t>
  </si>
  <si>
    <t>Lona de polietileno reforzada color azul, 6 x 12 m</t>
  </si>
  <si>
    <t>Lona de polietileno reforzada color blanco, 6 x 12 m</t>
  </si>
  <si>
    <t>Lona polieti verde 3.65x4.87m</t>
  </si>
  <si>
    <t>Lona polieti verde 4.88x6.09m</t>
  </si>
  <si>
    <t>Lona polieti verde 6.09x6.09m</t>
  </si>
  <si>
    <t>Lona polieti verde 6.09x9.14m</t>
  </si>
  <si>
    <t>Lona polieti verde 6.09x12.19m</t>
  </si>
  <si>
    <t>Manguera p/gas rollo 1/4" 50m</t>
  </si>
  <si>
    <t>Manguera p/gas rollo 5/16" 50m</t>
  </si>
  <si>
    <t>Manguera p/gas rollo 3/8" 50m</t>
  </si>
  <si>
    <t>Manguera p/gas rollo 1/2" 50m</t>
  </si>
  <si>
    <t>Exhibidor c/telas mosqui 75pz</t>
  </si>
  <si>
    <t>Remachad manu c/cab mov 10"</t>
  </si>
  <si>
    <t>Jgo ref p/remachad c/cab mov</t>
  </si>
  <si>
    <t>Jgo ref p/remachad t/acord</t>
  </si>
  <si>
    <t>Jgo ref p/remachad t/tij</t>
  </si>
  <si>
    <t>Remachad manu lga c/boq 10"</t>
  </si>
  <si>
    <t>Remachad manu lga c/rem 10"</t>
  </si>
  <si>
    <t>Jgo ref p/remachad lga</t>
  </si>
  <si>
    <t>Remache 1/8x1/8" 1000pz</t>
  </si>
  <si>
    <t>Remache 1/8" x 1/8", 10 bolsas con 100 remaches</t>
  </si>
  <si>
    <t>Remache 1/8x3/16'' 1000pz</t>
  </si>
  <si>
    <t>Remache 1/8" x 3/16", 10 bolsas con 100 remaches</t>
  </si>
  <si>
    <t>Remache 1/8x1/4'' 1000pz</t>
  </si>
  <si>
    <t>Remache 1/8" x 1/4", 10 bolsas con 100 remaches</t>
  </si>
  <si>
    <t>Remache 1/8x5/16'' 1000pz</t>
  </si>
  <si>
    <t>Remache 1/8" x 5/16", 10 bolsas con 100 remaches</t>
  </si>
  <si>
    <t>Remache 1/8x3/8'' 1000pz</t>
  </si>
  <si>
    <t>Remache 1/8" x 3/8", 10 bolsas con 100 remaches</t>
  </si>
  <si>
    <t>Remache 1/8x1/2'' 1000pz</t>
  </si>
  <si>
    <t>Remache 1/8" x 1/2", 10 bolsas con 100 remaches</t>
  </si>
  <si>
    <t>Remache 5/32x1/8" 1000pz</t>
  </si>
  <si>
    <t>Remache 5/32" x 1/8", 10 bolsas con 100 remaches</t>
  </si>
  <si>
    <t>Remache 5/32x1/4'' 1000pz</t>
  </si>
  <si>
    <t>Remache 5/32" x 1/4", 10 bolsas con 100 remaches</t>
  </si>
  <si>
    <t>Remache 5/32" x 3/8", 5 bolsas con 100 remaches</t>
  </si>
  <si>
    <t>Remache 5/32" x 1/2", 5 bolsas con 100 remaches</t>
  </si>
  <si>
    <t>Remache 3/16x1/8" 500pz</t>
  </si>
  <si>
    <t>Remache 3/16" x 1/8", 5 bolsas con 100 remaches</t>
  </si>
  <si>
    <t>Remache 3/16x1/4'' 500pz</t>
  </si>
  <si>
    <t>Remache 3/16" x 1/4", 5 bolsas con 100 remaches</t>
  </si>
  <si>
    <t>Remache 3/16x3/8'' 500pz</t>
  </si>
  <si>
    <t>Remache 3/16" x 3/8", 5 bolsas con 100 remaches</t>
  </si>
  <si>
    <t>Remache 3/16x1/2'' 500pz</t>
  </si>
  <si>
    <t>Remache 3/16" x 1/2", 5 bolsas con 100 remaches</t>
  </si>
  <si>
    <t>Remache 3/16x5/8'' 250pz</t>
  </si>
  <si>
    <t>Remache 3/16" x 5/8", 5 bolsas con 50 remaches</t>
  </si>
  <si>
    <t>Remache 3/16x3/4'' 250pz</t>
  </si>
  <si>
    <t>Remache 3/16" x 3/4", 5 bolsas con 50 remaches</t>
  </si>
  <si>
    <t>Remache ancha 3/16x3/8" 250pz</t>
  </si>
  <si>
    <t>Remache cabeza ancha 3/16" x 3/8", 5 bolsas con 50 remaches</t>
  </si>
  <si>
    <t>Remache ancha 3/16x1/2'' 250pz</t>
  </si>
  <si>
    <t>Remache cabeza ancha 3/16" x 1/2", 5 bolsas con 50 remaches</t>
  </si>
  <si>
    <t>Remache 1/4x1/4" 250pz</t>
  </si>
  <si>
    <t>Remache 1/4" x 1/4", 5 bolsas con 50 remaches</t>
  </si>
  <si>
    <t>Remache 1/4x3/8'' 250pz</t>
  </si>
  <si>
    <t>Remache 1/4" x 3/8", 5 bolsas con 50 remaches</t>
  </si>
  <si>
    <t>Remache 1/4x1/2'' 250pz</t>
  </si>
  <si>
    <t>Remache 1/4" x 1/2", 5 bolsas con 50 remaches</t>
  </si>
  <si>
    <t>Remachad manu lga 10"</t>
  </si>
  <si>
    <t>Trampa p/roed chico</t>
  </si>
  <si>
    <t>Trampa p/roed grande</t>
  </si>
  <si>
    <t>Zancos elev 18" a 30"</t>
  </si>
  <si>
    <t>Ventilador pedest 3 vel 26"</t>
  </si>
  <si>
    <t>Ventilador tambor 3 vel 24"</t>
  </si>
  <si>
    <t>Ventilador de tambor 2 velocidades, 24"</t>
  </si>
  <si>
    <t>Ventilador 3 en 1 3 vel 18"</t>
  </si>
  <si>
    <t>Pluma de tinta negra multifunción 6 en 1</t>
  </si>
  <si>
    <t>Bata azul XL</t>
  </si>
  <si>
    <t>Camisa azul manga corta CH</t>
  </si>
  <si>
    <t>Playera polo dry fit azul XL</t>
  </si>
  <si>
    <t>Playera polo dry fit azul L</t>
  </si>
  <si>
    <t>Playera polo dry fit azul M</t>
  </si>
  <si>
    <t>Playera polo dry fit azul CH</t>
  </si>
  <si>
    <t>Playera polo dry fit dam azu L</t>
  </si>
  <si>
    <t>Playera polo dry fit dam azu M</t>
  </si>
  <si>
    <t>Playera polo dry fit dam azuCH</t>
  </si>
  <si>
    <t>Playera cuello redond amar L</t>
  </si>
  <si>
    <t>Playera cuello redond amar M</t>
  </si>
  <si>
    <t>Playera cuello redond amar XL</t>
  </si>
  <si>
    <t>Chaleco con forro talla XL</t>
  </si>
  <si>
    <t>Rack desp p/desb 9x20.5cm</t>
  </si>
  <si>
    <t>Rack despachador para panel para marros y palas con mango "Y"</t>
  </si>
  <si>
    <t>Rack despach d/dad 63.5x30.5cm</t>
  </si>
  <si>
    <t>Exhib p/limas 31x41.5cm</t>
  </si>
  <si>
    <t>Rack despach p/articulos 78x35</t>
  </si>
  <si>
    <t>Rack exhibidor p/varios produc</t>
  </si>
  <si>
    <t>Rack exhibidor de mostrador para varios productos</t>
  </si>
  <si>
    <t>Rack exhib p/hta elect 13x27cm</t>
  </si>
  <si>
    <t>Rack d/piso p/htas gol138x64cm</t>
  </si>
  <si>
    <t>Exhib d/piso p/soldadoras</t>
  </si>
  <si>
    <t>Exhibidor de piso para soldadoras</t>
  </si>
  <si>
    <t>Rack d/piso p/cad 45x40cm</t>
  </si>
  <si>
    <t>Exhib piso p/cuer 90x186cm</t>
  </si>
  <si>
    <t>Exhib p/generadores elect</t>
  </si>
  <si>
    <t>Exhibidor de piso para generadores eléctricos</t>
  </si>
  <si>
    <t>Rack d/piso p/torni 48 gav</t>
  </si>
  <si>
    <t>Exhib p/escaleras 122x30cm</t>
  </si>
  <si>
    <t>Exhib p/tela mq70x80x210cm</t>
  </si>
  <si>
    <t>Exhib d/piso p/ruedas/roda</t>
  </si>
  <si>
    <t>Estante metálico con postes cremallera tipo gota con 5 niveles</t>
  </si>
  <si>
    <t>Gancho de panel ranurado con preciador plástico, 4"</t>
  </si>
  <si>
    <t>Gancho de panel ranurado con preciador plástico, 6"</t>
  </si>
  <si>
    <t>Gancho de panel ranurado con preciador plástico, 8"</t>
  </si>
  <si>
    <t>TOR2</t>
  </si>
  <si>
    <t>Torres p/auto acero 2t 2pz</t>
  </si>
  <si>
    <t>Torres para automóvil de acero, 2 ton, 2 piezas</t>
  </si>
  <si>
    <t>MUEC</t>
  </si>
  <si>
    <t>MUET14</t>
  </si>
  <si>
    <t>Muestrario d/tornillos t/estu</t>
  </si>
  <si>
    <t>Muestrario de tornillos tipo estufa</t>
  </si>
  <si>
    <t>CLLC5</t>
  </si>
  <si>
    <t>Caja met comb p/5 llaves</t>
  </si>
  <si>
    <t>Caja metálica de combinación para 5 llaves, para pared</t>
  </si>
  <si>
    <t>FIJPA</t>
  </si>
  <si>
    <t>FIJPL</t>
  </si>
  <si>
    <t>Fija puert palanca lat bri</t>
  </si>
  <si>
    <t>FIJPS</t>
  </si>
  <si>
    <t>Fija puert palanca niq sat</t>
  </si>
  <si>
    <t>Fijapuerta tipo palanca acabado níquel satinado</t>
  </si>
  <si>
    <t>TOPA</t>
  </si>
  <si>
    <t>Tope catarina puert lat ant</t>
  </si>
  <si>
    <t>Tope tipo catarina para puerta latón antiguo</t>
  </si>
  <si>
    <t>TOPCL</t>
  </si>
  <si>
    <t>Tope t/codo puert  lat bri</t>
  </si>
  <si>
    <t>Tope tipo codo para puerta latón brillante</t>
  </si>
  <si>
    <t>TOPCS</t>
  </si>
  <si>
    <t>Tope t/codo puert niq sat</t>
  </si>
  <si>
    <t>Tope tipo codo para puerta níquel satinado</t>
  </si>
  <si>
    <t>TOPL</t>
  </si>
  <si>
    <t>Tope catarina puert lat bri</t>
  </si>
  <si>
    <t>TOPMS</t>
  </si>
  <si>
    <t>TOPRL</t>
  </si>
  <si>
    <t>Tope recto puert  lat bri</t>
  </si>
  <si>
    <t>Tope recto para puerta latón brillante</t>
  </si>
  <si>
    <t>TOPRS</t>
  </si>
  <si>
    <t>Tope recto puert niq sat</t>
  </si>
  <si>
    <t>Tope recto para puerta níquel satinado</t>
  </si>
  <si>
    <t>TOPS</t>
  </si>
  <si>
    <t>Tira imp cand cort std 13pz</t>
  </si>
  <si>
    <t>Camisa blanca manga corta L</t>
  </si>
  <si>
    <t>Camisa blanca manga corta M</t>
  </si>
  <si>
    <t>Camisa blanca manga corta XL</t>
  </si>
  <si>
    <t>Exhibidor gira p/pomos</t>
  </si>
  <si>
    <t>Exhibidor giratorio para cerraduras de pomo, cerrojos y manijas</t>
  </si>
  <si>
    <t>Exhibidor gira p/gatillos</t>
  </si>
  <si>
    <t>Exhibidor giratorio para cerraduras de gatillo</t>
  </si>
  <si>
    <t>Exhibidor gira p/embutir</t>
  </si>
  <si>
    <t>Exhibidor giratorio para cerraduras de embutir</t>
  </si>
  <si>
    <t xml:space="preserve">FDC    </t>
  </si>
  <si>
    <t>LI1219</t>
  </si>
  <si>
    <t>Pistola imp 1" bat 20V 1900Nm</t>
  </si>
  <si>
    <t>MD1018</t>
  </si>
  <si>
    <t>Martillo demol SDSM 18J 1500W</t>
  </si>
  <si>
    <t>Martillo demoledor con control anti-vibración, SDS Max 1500W, 18J, 1000-1900 IPM</t>
  </si>
  <si>
    <t>MD1055</t>
  </si>
  <si>
    <t>Martillo demol hex 55J 1600W</t>
  </si>
  <si>
    <t>Martillo demoledor con control anti-vibración, zanco hexagonal 1600W, 120V, 55J, 1450 IPM</t>
  </si>
  <si>
    <t>MD1062</t>
  </si>
  <si>
    <t>Martillo demol hex 62J 2000W</t>
  </si>
  <si>
    <t>Martillo demoledor con control anti-vibración, zanco hexagonal 2000W, 120V, 62J, 1000 IPM</t>
  </si>
  <si>
    <t>RME1010</t>
  </si>
  <si>
    <t>Rotomartillo SDSM 10J 1200W</t>
  </si>
  <si>
    <t>USB32C</t>
  </si>
  <si>
    <t>Memoria USB t/sierra circ 32GB</t>
  </si>
  <si>
    <t>Juego de destornilladores de precisión combinados, 6 piezas  en caja plástica</t>
  </si>
  <si>
    <t>Jgo carbones p/764/862</t>
  </si>
  <si>
    <t>Juego de carbones para 764, 862</t>
  </si>
  <si>
    <t>Levantador magnético con clip  para bolsillo 0.45 kg</t>
  </si>
  <si>
    <t>POEL03</t>
  </si>
  <si>
    <t>Polipasto elec 2 ram 1t</t>
  </si>
  <si>
    <t>42301</t>
  </si>
  <si>
    <t>42601</t>
  </si>
  <si>
    <t>Mini esmeriladora angular 4-1/2" 1010 W, 120 V, 10000 RPM</t>
  </si>
  <si>
    <t>Mini esmeriladora angular 4-1/2" 900 W, 120 V, 11000 RPM</t>
  </si>
  <si>
    <t>Mini esmeriladora angular 4-1/2" 720 W, 120 V, 10000 RPM</t>
  </si>
  <si>
    <t>Mini esmeriladora angular 4-1/2" 850 W, 120 V, 11000 RPM</t>
  </si>
  <si>
    <t>Mini esmeriladora angular 4-1/2" 750 W, 120 V, 11000 RPM</t>
  </si>
  <si>
    <t>Cautin t/lapiz 30W 440°C</t>
  </si>
  <si>
    <t>Cautín tipo lápiz 30 W, 440°C, 120 V</t>
  </si>
  <si>
    <t>Jgo carbones p/EA804A/EA804AK</t>
  </si>
  <si>
    <t>Juego de carbones para EA804A, EA804AK</t>
  </si>
  <si>
    <t>Jgo carbones p/EA907A/EA909A</t>
  </si>
  <si>
    <t>Juego de carbones para RME1030</t>
  </si>
  <si>
    <t>Jgo carbones p/EA1204/SK904</t>
  </si>
  <si>
    <t>Juego de carbones para EA1107A, EA1109A, 2 piezas</t>
  </si>
  <si>
    <t>Juego de carbones para MTU818, 2 piezas</t>
  </si>
  <si>
    <t>Canteadora 6" 1HP 746W 220V</t>
  </si>
  <si>
    <t>Canteadora 6" 1 HP, 746 W, 220 V, 5000 RPM 1 fase</t>
  </si>
  <si>
    <t>Canteadora 8" 2HP 1491W 220V</t>
  </si>
  <si>
    <t>Canteadora 8" 2 HP, 1491 W, 220 V, 5000 RPM 1 fase</t>
  </si>
  <si>
    <t>Canteadora 12" 3HP 2237W 220V</t>
  </si>
  <si>
    <t>Canteadora 12" 3 HP, 2237 W, 220 V, 5000 RPM 1 fase</t>
  </si>
  <si>
    <t>Insertos elicoidal p/cant 10pz</t>
  </si>
  <si>
    <t>Insertos helicoidales para canteadora, 10 piezas</t>
  </si>
  <si>
    <t>Cepillo estacionario 15" 3 HP, 2237 W, 220 V, 5000 RPM 1 fase</t>
  </si>
  <si>
    <t>Colector de polvo 4" 3/4HP</t>
  </si>
  <si>
    <t>Colector de polvo 4" 3/4 HP, 220/440 V, 3450 RPM 2 fases</t>
  </si>
  <si>
    <t>Colector de polvo 7" 5HP</t>
  </si>
  <si>
    <t>Colector de polvo 7" 5 HP, 220 /440 V, 3450 RPM 2 fases</t>
  </si>
  <si>
    <t>Lijadora band/disc 4x36" 550W</t>
  </si>
  <si>
    <t>Lijadora de banda y disco estacionaria 4 x 36", 3/4 HP, 550 W</t>
  </si>
  <si>
    <t>Sierra banda 14" 2HP 1500W</t>
  </si>
  <si>
    <t>Sierra de banda 1 fase 14", 2 HP 1500 W 120/220 V, 360-440/800-1000 M/MIN</t>
  </si>
  <si>
    <t>Sierra banda 18" 3HP 2200W</t>
  </si>
  <si>
    <t>Sierra de banda 1 fase, 18", 3 HP, 2200 W, 220 V, 400-500/900-1100 M/MIN</t>
  </si>
  <si>
    <t>Hoja p/sierra banda 14" 4dpp</t>
  </si>
  <si>
    <t>Hoja para sierra de banda 14", 4 dpp</t>
  </si>
  <si>
    <t>Hoja p/sierra banda 18" 3dpp</t>
  </si>
  <si>
    <t>Hoja para sierra de banda 18", 3 dpp</t>
  </si>
  <si>
    <t>Sierra calad bco c/pto 16" 90W</t>
  </si>
  <si>
    <t>Sierra caladora de banco con puerto de expulsión de residuos, 16", 90 W, 120 V, 1600 RPM</t>
  </si>
  <si>
    <t>Sierra calad bco c/pto 18" 90W</t>
  </si>
  <si>
    <t>Sierra caladora de banco con puerto de expulsión de residuos, 18", 90 W, 120 V, 1600 RPM</t>
  </si>
  <si>
    <t>Hojas p/sierra calad bco 15dpp</t>
  </si>
  <si>
    <t>Hojas p/sierra calad bco 18dpp</t>
  </si>
  <si>
    <t>Sierra de inglete telescópica 12", 2100 W, 120 V, 4200 R/MIN</t>
  </si>
  <si>
    <t>Sierra de inglete telescópica 10", 2100 W, 120 V, 5000 R/MIN</t>
  </si>
  <si>
    <t>Sierra ingle telesc 10" 1800W</t>
  </si>
  <si>
    <t>Sierra de inglete compuesta 10", 1800 W, 120 V, 4500 R/MIN</t>
  </si>
  <si>
    <t>Sierra mesa 10" 2-1/2HP 1800W</t>
  </si>
  <si>
    <t>Sierra de mesa con ducto de salida para polvo 10", 2-1/2 HP, 1800 W, 120 V, 3450 RPM</t>
  </si>
  <si>
    <t>Broquero p/tald 1/2" rosca B16</t>
  </si>
  <si>
    <t>Broquero con llave para taladros estacionarios 1/2", rosca B16</t>
  </si>
  <si>
    <t>Juego de rotomartillo y esmeriladora a batería Li-ion 20 V, 2 piezas en mochila</t>
  </si>
  <si>
    <t>SC37</t>
  </si>
  <si>
    <t>DI100</t>
  </si>
  <si>
    <t>Distan recarg laser 100m</t>
  </si>
  <si>
    <t>Distanciómetro láser recargable, 100 m</t>
  </si>
  <si>
    <t>DI40</t>
  </si>
  <si>
    <t>Distan recarg laser mini 40m</t>
  </si>
  <si>
    <t>Distanciómetro láser recargable mini, 40 m</t>
  </si>
  <si>
    <t>USB32M</t>
  </si>
  <si>
    <t>Memoria USB t/motosierra 32GB</t>
  </si>
  <si>
    <t>100524</t>
  </si>
  <si>
    <t>100563</t>
  </si>
  <si>
    <t>F06S</t>
  </si>
  <si>
    <t>Gancho rápido c/seg 7x70mm</t>
  </si>
  <si>
    <t>Gancho rápido c/seg 8x80mm</t>
  </si>
  <si>
    <t>Gancho rápido c/seg 9x90mm</t>
  </si>
  <si>
    <t>Gancho rápido c/seg 10x100mm</t>
  </si>
  <si>
    <t>Gancho rápido c/seg 11x120mm</t>
  </si>
  <si>
    <t>Gancho rápido c/seg 12x140mm</t>
  </si>
  <si>
    <t>Gancho rápido c/tuer 10x100mm</t>
  </si>
  <si>
    <t>Gancho rápido c/tuer 12x140mm</t>
  </si>
  <si>
    <t>Gancho rápido alum 6x60mm</t>
  </si>
  <si>
    <t>Gancho rápido alum 8x80mm</t>
  </si>
  <si>
    <t>Gancho rápido c/brujula 5x50mm</t>
  </si>
  <si>
    <t>Gancho rápido c/brujula 6x60mm</t>
  </si>
  <si>
    <t>Gancho rápido c/brujula 7x70mm</t>
  </si>
  <si>
    <t>Gancho rápido c/brujula 8x80mm</t>
  </si>
  <si>
    <t>Mini esmeriladora angular 4-1/2" 550 W, 120 V, 11000 RPM</t>
  </si>
  <si>
    <t>Mini esmeriladora angular 4-1/2" 800 W, 120 V, 11000 RPM</t>
  </si>
  <si>
    <t>Segueta sier T rect 100mm10dpp</t>
  </si>
  <si>
    <t>Segueta para sierra caladora zanco tipo T para corte recto, acabado fino, 100 mm, 10dpp</t>
  </si>
  <si>
    <t>Segueta sier T rect 75mm 10dpp</t>
  </si>
  <si>
    <t>Segueta para sierra caladora zanco tipo T para corte recto, acabado fino, 75 mm, 10dpp</t>
  </si>
  <si>
    <t>Segueta sier T rect 100mm 6dpp</t>
  </si>
  <si>
    <t>Segueta para sierra caladora zanco tipo T para corte recto, acabado grueso, 100 mm, 6dpp</t>
  </si>
  <si>
    <t>Segueta sier T rect 100mm 8dpp</t>
  </si>
  <si>
    <t>Segueta para sierra caladora zanco tipo T para corte recto, acabado estándar, 100 mm, 8dpp</t>
  </si>
  <si>
    <t>Segueta sier T rect 75mm 21dpp</t>
  </si>
  <si>
    <t>Segueta para sierra caladora zanco tipo T para corte recto, acabado super fino, 75mm,21dpp</t>
  </si>
  <si>
    <t>Segueta sier T rect 76mm 18dpp</t>
  </si>
  <si>
    <t>Segueta para sierra caladora zanco tipo T para corte recto, acabado super fino, 76mm,18dpp</t>
  </si>
  <si>
    <t>Segueta sier T rect 77mm 12dpp</t>
  </si>
  <si>
    <t>Segueta para sierra caladora zanco tipo T para corte recto, acabado fino, 77 mm,  12 dpp</t>
  </si>
  <si>
    <t>Segueta sier T curv 77mm 12dpp</t>
  </si>
  <si>
    <t>Segueta para sierra caladora zanco tipo T para corte curvo, acabado fino, 77 mm, 12 dpp</t>
  </si>
  <si>
    <t>Segueta sier T curv 100mm 6dpp</t>
  </si>
  <si>
    <t>Segueta para sierra caladora zanco tipo T para corte curvo, acabado grueso, 100 mm, 6 dpp</t>
  </si>
  <si>
    <t>Segueta sier U curv 70mm 14dpp</t>
  </si>
  <si>
    <t>Segueta para sierra caladora zanco tipo U para corte curvo, acabado fino, 70 mm, 14 dpp</t>
  </si>
  <si>
    <t>Segueta sier U rect 100mm10dpp</t>
  </si>
  <si>
    <t>Segueta para sierra caladora zanco tipo U para corte recto, acabado fino, 100 mm, 10 dpp</t>
  </si>
  <si>
    <t>Segueta sier U rect 100mm 6dpp</t>
  </si>
  <si>
    <t>Segueta para sierra caladora zanco tipo U para corte recto, acabado grueso, 100 mm, 6 dpp</t>
  </si>
  <si>
    <t>Segueta sier U rect 92mm 8dpp</t>
  </si>
  <si>
    <t>Segueta para sierra caladora zanco tipo U para corte recto, acabado estándar, 92 mm, 8 dpp</t>
  </si>
  <si>
    <t>Segueta sier U rect 76mm 24dpp</t>
  </si>
  <si>
    <t>Segueta para sierra caladora zanco tipo U para corte recto, acabado extra fino, 76mm,24dpp</t>
  </si>
  <si>
    <t>Segueta sier U rect 76mm 12dpp</t>
  </si>
  <si>
    <t>Segueta para sierra caladora zanco tipo U para corte recto, acabado fino, 76 mm, 12 dpp</t>
  </si>
  <si>
    <t>Segueta p/sierra sble 6" 14DPP</t>
  </si>
  <si>
    <t>Segueta para sierra sable 6" 14 DPP, 2 piezas</t>
  </si>
  <si>
    <t>Segueta p/sierra sble 6" 18DPP</t>
  </si>
  <si>
    <t>Segueta para sierra sable 6" 18 DPP, 2 piezas</t>
  </si>
  <si>
    <t>Segueta p/sierra sble 6" 24DPP</t>
  </si>
  <si>
    <t>Segueta para sierra sable 6" 24 DPP, 2 piezas</t>
  </si>
  <si>
    <t>Segueta p/sierra sble 6" 6DPP</t>
  </si>
  <si>
    <t>Segueta para sierra sable 6" 6 DPP, 2 piezas</t>
  </si>
  <si>
    <t>Segueta p/sierra sble 6" 10DPP</t>
  </si>
  <si>
    <t>Segueta para sierra sable 6" 10 DPP, 2 piezas</t>
  </si>
  <si>
    <t>Segueta p/sierra sble 8" 10DPP</t>
  </si>
  <si>
    <t>Segueta para sierra sable 8" 10 DPP, 2 piezas</t>
  </si>
  <si>
    <t>Segueta p/sierra sble 9" 6DPP</t>
  </si>
  <si>
    <t>Segueta para sierra sable 9" 6 DPP, 2 piezas</t>
  </si>
  <si>
    <t>Segueta p/sierra sble 12" 6DPP</t>
  </si>
  <si>
    <t>Segueta para sierra sable 12" 6 DPP, 2 piezas</t>
  </si>
  <si>
    <t>Segueta p/sierra sble 12 10DPP</t>
  </si>
  <si>
    <t>Segueta para sierra sable 12" 10 DPP, 2 piezas</t>
  </si>
  <si>
    <t>Cautin t/pistola 30-60W 3000°C</t>
  </si>
  <si>
    <t>Cautín tipo pistola 30-60 W, 3000°C, 110 V</t>
  </si>
  <si>
    <t>Cautin t/lapiz 30W 2100°C</t>
  </si>
  <si>
    <t>Cautín tipo lápiz 30 W, 2100°C, 120 V</t>
  </si>
  <si>
    <t>Cautin t/lapiz 45W 3000°C</t>
  </si>
  <si>
    <t>Cautín tipo lápiz 45 W, 3000°C, 120 V</t>
  </si>
  <si>
    <t>Cautin t/lapiz 60W 3750°C</t>
  </si>
  <si>
    <t>Cautín tipo lápiz 60 W, 3750°C, 120 V</t>
  </si>
  <si>
    <t>Cautin t/pistola 140W 5000°C</t>
  </si>
  <si>
    <t>Cautín tipo pistola 140 W, 5000°C, 120 V</t>
  </si>
  <si>
    <t>Cautin t/pistola 230W 6800°C</t>
  </si>
  <si>
    <t>Cautín tipo pistola 230 W, 6800°C, 120 V</t>
  </si>
  <si>
    <t>Cautin t/lapiz 30W 430°C</t>
  </si>
  <si>
    <t>Cautín tipo lápiz 30W, 430°C, 120 V</t>
  </si>
  <si>
    <t>Jgo carbones p/RM612C/RM512C</t>
  </si>
  <si>
    <t>Jgo navajas p/cantead 8" 3pz</t>
  </si>
  <si>
    <t>Cepillo cante 6" 1-1/2HP 1100W</t>
  </si>
  <si>
    <t>Cepillo canteador 6" 1-1/2 HP , 1100 W, 120 V, 9,400 RPM</t>
  </si>
  <si>
    <t>Canteadora 6" 1HP 750W 120V</t>
  </si>
  <si>
    <t>Canteadora 6" 1 HP, 750 W, 120 V,5200 RPM guía montada con ajuste de inclinación hasta 45°</t>
  </si>
  <si>
    <t>Canteadora 8" 2HP 1500W 220V</t>
  </si>
  <si>
    <t>Canteadora 8" 2 HP, 1500 W,220 V,5200 RPM guía montada con ajuste de inclinación hasta 45°</t>
  </si>
  <si>
    <t>Cepillo estaciona 16" 3HP</t>
  </si>
  <si>
    <t>Colector de polvo mono 1x4"1HP</t>
  </si>
  <si>
    <t>Colector de polvo con motor monofásico 1 x 4" 1 HP, 120 V, 3400 RPM</t>
  </si>
  <si>
    <t>Colector de polvo mono 2x4"2HP</t>
  </si>
  <si>
    <t>Colector de polvo con motor monofásico 2 x 4" 2 HP, 120 V, 3400 RPM</t>
  </si>
  <si>
    <t>Colector de polvo mono 3x4"3HP</t>
  </si>
  <si>
    <t>Colector de polvo con motor monofásico 3 x 4" 3 HP, 120 V, 3400 RPM</t>
  </si>
  <si>
    <t>Lijadora band/disc 4x36" 373W</t>
  </si>
  <si>
    <t>Lijadora de banda y disco estacionaria 4 x 36", 1/2 HP, 373 W</t>
  </si>
  <si>
    <t>Hoja p/sierra banda 10" 6dpp</t>
  </si>
  <si>
    <t>Hoja para sierra de banda 10", 6 dpp</t>
  </si>
  <si>
    <t>Sierra banda 10" 1/2HP 370W</t>
  </si>
  <si>
    <t>Sierra de banda 10", 1/2 HP, 370 W, 120 V, 1700 RPM</t>
  </si>
  <si>
    <t>Sierra banda 14" 1HP 750W</t>
  </si>
  <si>
    <t>Sierra de banda 14", 1 HP, 750 W, 120 V, 1700 RPM</t>
  </si>
  <si>
    <t>Sierra calad bco c/comp 16"90W</t>
  </si>
  <si>
    <t>Sierra caladora de banco con compartimiento para guardar seguetas, 16",90 W,120 V,1600 RPM</t>
  </si>
  <si>
    <t>Hojas para sierra cinta para metales 12", 4 dpp</t>
  </si>
  <si>
    <t>Sierra inglet telesc 10" 1500W</t>
  </si>
  <si>
    <t>Sierra de inglete telescópica 10", 1500 W, 120 V, 4500 RPM</t>
  </si>
  <si>
    <t>Sierra de inglete telescópica 10", 1800 W, 120 V, 5000 R/MIN</t>
  </si>
  <si>
    <t>Sierra de inglete telescópica 10", 1800 W, 120 V, 4500 RPM</t>
  </si>
  <si>
    <t>Sierra mesa compacta 10" 1560W</t>
  </si>
  <si>
    <t>Sierra de mesa compacta 10" 2 HP, 1560 W, 120 V, 4800 RPM</t>
  </si>
  <si>
    <t>Broquero p/tald 5/8" rosca B16</t>
  </si>
  <si>
    <t>Broquero con llave para taladros estacionarios 5/8", rosca B16</t>
  </si>
  <si>
    <t>Juego de cabezal y cortadores para trompo de madera, 13 piezas</t>
  </si>
  <si>
    <t>Torno p/madera variab 12" 550W</t>
  </si>
  <si>
    <t>Torno para madera velocidad variable 12" 3/4 HP, 550 W, 120 V, 2400 RPM</t>
  </si>
  <si>
    <t>Trompo piso p/mad 1HP 750W</t>
  </si>
  <si>
    <t>Trompo de piso para madera  1 HP, 750 W, 120 V, 8500 RPM</t>
  </si>
  <si>
    <t>Trompo piso p/mad 2HP 1560W</t>
  </si>
  <si>
    <t>Trompo de piso para madera 2 HP, 1560 W, 220 V, 7000-10000 RPM</t>
  </si>
  <si>
    <t>Pala cajuelera con mango de plástico con puño plástico "D", redonda</t>
  </si>
  <si>
    <t>Llana lisa rec mg mad 10r11x5"</t>
  </si>
  <si>
    <t>Llana lisa de canto recto de acero al alto carbón con mango de madera 10 remaches, 11"X5"</t>
  </si>
  <si>
    <t>Llana den tri mgo mad 10r11x5"</t>
  </si>
  <si>
    <t>Llana dentada triangular de acero al alto carbón con mango de madera 10 remaches,  11"X5"</t>
  </si>
  <si>
    <t>Llana den cua mgo plas10r11x5"</t>
  </si>
  <si>
    <t>Llana dentada cuadrada de acero al alto carbón con mango de madera 10 remaches, 11"x5"</t>
  </si>
  <si>
    <t>Llana lisa rec mg mad 6r11x5"</t>
  </si>
  <si>
    <t>Llana lisa de canto recto de acero al alto carbón con mango de madera 6 remaches, 11"X5"</t>
  </si>
  <si>
    <t>Llana den tri mgo mad 6r11x5"</t>
  </si>
  <si>
    <t>Llana dentada triangular de acero al alto carbón con mango de madera 6 remaches,  11"X5"</t>
  </si>
  <si>
    <t>Llana den cua mgo plas 6r11x5"</t>
  </si>
  <si>
    <t>Llana dentada cuadrada de acero al alto carbón con mango de madera 6 remaches, 11"x5"</t>
  </si>
  <si>
    <t>Llana lisa rec mg mad 4r11x5"</t>
  </si>
  <si>
    <t>Llana lisa de canto recto de acero al alto carbón con mango de plástico 4 remaches, 11"X5"</t>
  </si>
  <si>
    <t>Llana den tri mgo plas 4r11x5"</t>
  </si>
  <si>
    <t>Llana dentada triangular de acero al alto carbón con mango de plástico 4 remaches, 11"X5"</t>
  </si>
  <si>
    <t>Llana den cua mgo plas 4r11x5"</t>
  </si>
  <si>
    <t>Llana dentada cuadrada de acero al alto carbón con mango de plástico 4 remaches, 11"X5"</t>
  </si>
  <si>
    <t>15GPF</t>
  </si>
  <si>
    <t>Guardapolvo foam cub cfe 95cm</t>
  </si>
  <si>
    <t>Guardapolvo foam con cubierta PVC café 95 cm</t>
  </si>
  <si>
    <t>16GPF</t>
  </si>
  <si>
    <t>Guardapolvo foam cub ngo 95cm</t>
  </si>
  <si>
    <t>Guardapolvo foam con cubierta PVC negro 95 cm</t>
  </si>
  <si>
    <t>17GPF</t>
  </si>
  <si>
    <t>Guardapolvo foam cub gris 95cm</t>
  </si>
  <si>
    <t>Guardapolvo foam con cubierta PVC gris 95 cm</t>
  </si>
  <si>
    <t>L7AN</t>
  </si>
  <si>
    <t>Letra A bold 4" negro</t>
  </si>
  <si>
    <t>L689N</t>
  </si>
  <si>
    <t>Numero 9 slim 4" negro</t>
  </si>
  <si>
    <t>Número 9 slim 4" negro</t>
  </si>
  <si>
    <t>L688N</t>
  </si>
  <si>
    <t>Numero 8 slim 4" negro</t>
  </si>
  <si>
    <t>Número 8 slim 4" negro</t>
  </si>
  <si>
    <t>L687N</t>
  </si>
  <si>
    <t>Numero 7 slim 4" negro</t>
  </si>
  <si>
    <t>Número 7 slim 4" negro</t>
  </si>
  <si>
    <t>L686N</t>
  </si>
  <si>
    <t>Numero 6 slim 4" negro</t>
  </si>
  <si>
    <t>Número 6 slim 4" negro</t>
  </si>
  <si>
    <t>L685N</t>
  </si>
  <si>
    <t>Numero 5 slim 4" negro</t>
  </si>
  <si>
    <t>Número 5 slim 4" negro</t>
  </si>
  <si>
    <t>L684N</t>
  </si>
  <si>
    <t>Numero 4 slim 4" negro</t>
  </si>
  <si>
    <t>Número 4 slim 4" negro</t>
  </si>
  <si>
    <t>L683N</t>
  </si>
  <si>
    <t>Numero 3 slim 4" negro</t>
  </si>
  <si>
    <t>Número 3 slim 4" negro</t>
  </si>
  <si>
    <t>L682N</t>
  </si>
  <si>
    <t>Numero 2 slim 4" negro</t>
  </si>
  <si>
    <t>Número 2 slim 4" negro</t>
  </si>
  <si>
    <t>L681N</t>
  </si>
  <si>
    <t>Numero 1 slim 4" negro</t>
  </si>
  <si>
    <t>Número 1 slim 4" negro</t>
  </si>
  <si>
    <t>L680N</t>
  </si>
  <si>
    <t>Numero 0 slim 4" negro</t>
  </si>
  <si>
    <t>Número 0 slim 4" negro</t>
  </si>
  <si>
    <t>L69N</t>
  </si>
  <si>
    <t>Numero 9 bold 4" negro</t>
  </si>
  <si>
    <t>Número 9 bold 4" negro</t>
  </si>
  <si>
    <t>L68N</t>
  </si>
  <si>
    <t>Numero 8 bold 4" negro</t>
  </si>
  <si>
    <t>Número 8 bold 4" negro</t>
  </si>
  <si>
    <t>L67N</t>
  </si>
  <si>
    <t>Numero 7 bold 4" negro</t>
  </si>
  <si>
    <t>Número 7 bold 4" negro</t>
  </si>
  <si>
    <t>L66N</t>
  </si>
  <si>
    <t>Numero 6 bold 4" negro</t>
  </si>
  <si>
    <t>Número 6 bold 4" negro</t>
  </si>
  <si>
    <t>L65N</t>
  </si>
  <si>
    <t>Numero 5 bold 4" negro</t>
  </si>
  <si>
    <t>Número 5 bold 4" negro</t>
  </si>
  <si>
    <t>L64N</t>
  </si>
  <si>
    <t>Numero 4 bold 4" negro</t>
  </si>
  <si>
    <t>Número 4 bold 4" negro</t>
  </si>
  <si>
    <t>L63N</t>
  </si>
  <si>
    <t>Numero 3 bold 4" negro</t>
  </si>
  <si>
    <t>Número 3 bold 4" negro</t>
  </si>
  <si>
    <t>L62N</t>
  </si>
  <si>
    <t>Numero 2 bold 4" negro</t>
  </si>
  <si>
    <t>Número 2 bold 4" negro</t>
  </si>
  <si>
    <t>L61N</t>
  </si>
  <si>
    <t>Numero 1 bold 4" negro</t>
  </si>
  <si>
    <t>Número 1 bold 4" negro</t>
  </si>
  <si>
    <t>L60N</t>
  </si>
  <si>
    <t>Numero 0 bold 4" negro</t>
  </si>
  <si>
    <t>Número 0 bold 4" negro</t>
  </si>
  <si>
    <t>L71DN</t>
  </si>
  <si>
    <t>Letra D slim 4" negro</t>
  </si>
  <si>
    <t>L71CN</t>
  </si>
  <si>
    <t>Letra C slim 4" negro</t>
  </si>
  <si>
    <t>L71BN</t>
  </si>
  <si>
    <t>Letra B slim 4" negro</t>
  </si>
  <si>
    <t>L71AN</t>
  </si>
  <si>
    <t>Letra A slim 4" negro</t>
  </si>
  <si>
    <t>L7DN</t>
  </si>
  <si>
    <t>Letra D bold 4" negro</t>
  </si>
  <si>
    <t>L7CN</t>
  </si>
  <si>
    <t>Letra C bold 4" negro</t>
  </si>
  <si>
    <t>L7BN</t>
  </si>
  <si>
    <t>Letra B bold 4" negro</t>
  </si>
  <si>
    <t>Juego de dados para centros de maza, 7 piezas</t>
  </si>
  <si>
    <t>Lijadora rot orb 5" 350W</t>
  </si>
  <si>
    <t>Lijadora roto orbital 5" 350 W 120 V, 8000-12000 RPM</t>
  </si>
  <si>
    <t>Rotomart imp 1/2" 20V 90Nm</t>
  </si>
  <si>
    <t>Rotomartillo de impacto 1/2" a batería Litio-ion 20 V, 90 Nm</t>
  </si>
  <si>
    <t>Pistola de impacto 1/2" a batería Litio-ion 20 V, 1200 Nm</t>
  </si>
  <si>
    <t>Pistola imp 3/4"bat 20V 1300Nm</t>
  </si>
  <si>
    <t>Pistola de impacto 3/4" a batería Litio-ion 20 V, 1300 Nm</t>
  </si>
  <si>
    <t>Pistola de impacto 1" a batería Litio-ion 20 V, 1900 Nm</t>
  </si>
  <si>
    <t>Pistola de impacto 1/2" a batería Litio-ion 20 V, 900 Nm</t>
  </si>
  <si>
    <t>Rotomartillo SDS 20V 4Ah s/b</t>
  </si>
  <si>
    <t>Rotomartillo SDS plus 4Ah  a batería Litio-ion 20 V, 1400 RPM sin bateria</t>
  </si>
  <si>
    <t>Rotomartillo electroneumático SDS Max 900W, 120V, 10 J, 0-8 50 RPM</t>
  </si>
  <si>
    <t>JPH03</t>
  </si>
  <si>
    <t>Jgo comb hta carp 19pz porta</t>
  </si>
  <si>
    <t>Juego combinado de herramienta para carpintero 19 piezas, con portafolio</t>
  </si>
  <si>
    <t>JPH04</t>
  </si>
  <si>
    <t>Jgo comb hta p/plom 25pz portf</t>
  </si>
  <si>
    <t>Juego combinado de herramienta para plomero 25 piezas, con portafolio</t>
  </si>
  <si>
    <t>CH214P</t>
  </si>
  <si>
    <t>Jgo comb htas 1000V 9pz</t>
  </si>
  <si>
    <t>Juego combinado de herramientas 1000 V 9 piezas, CH214P-C</t>
  </si>
  <si>
    <t>CH212P</t>
  </si>
  <si>
    <t>Jgo dados acc 35pz comb 3/8"</t>
  </si>
  <si>
    <t>Juego de dados y accesorios cuadro de 3/8" combinados 35 piezas, CH212P-C</t>
  </si>
  <si>
    <t>CH213P-C</t>
  </si>
  <si>
    <t>Charola EVA p/juego H213P</t>
  </si>
  <si>
    <t>Charola de espuma de EVA para juego CH213P</t>
  </si>
  <si>
    <t>CH214P-C</t>
  </si>
  <si>
    <t>Charola EVA p/juego CH214P</t>
  </si>
  <si>
    <t>Charola de espuma de EVA para juego CH214P</t>
  </si>
  <si>
    <t>CH111P-C</t>
  </si>
  <si>
    <t>Charola EVA p/juego CH111P</t>
  </si>
  <si>
    <t>Charola de espuma de EVA para juego CH111P</t>
  </si>
  <si>
    <t>CH212P-C</t>
  </si>
  <si>
    <t>Charola EVA p/juego CH212P</t>
  </si>
  <si>
    <t>Charola de espuma de EVA para juego CH212P</t>
  </si>
  <si>
    <t>CH211P</t>
  </si>
  <si>
    <t>Jgo dados 1/2" comb 20pz</t>
  </si>
  <si>
    <t>Juego de dados combinados cuadro de 1/2" 20 piezas, CH211P-C</t>
  </si>
  <si>
    <t>CH242P</t>
  </si>
  <si>
    <t>Jgo dados mm 1/2" 30pz</t>
  </si>
  <si>
    <t>Juego de dados de impacto métricos cuadro de 1/2" 30 piezas, CH242P-C</t>
  </si>
  <si>
    <t>CH211P-C</t>
  </si>
  <si>
    <t>Charola EVA p/juego CH211P</t>
  </si>
  <si>
    <t>Charola de espuma de EVA para juego CH211P</t>
  </si>
  <si>
    <t>CH231P-C</t>
  </si>
  <si>
    <t>Charola EVA p/juego CH231P</t>
  </si>
  <si>
    <t>Charola de espuma de EVA para juego CH231P</t>
  </si>
  <si>
    <t>CH232P-C</t>
  </si>
  <si>
    <t>Charola EVA p/juego CH232P</t>
  </si>
  <si>
    <t>Charola de espuma de EVA para juego CH232P</t>
  </si>
  <si>
    <t>CH241P-C</t>
  </si>
  <si>
    <t>Charola EVA p/juego CH241P</t>
  </si>
  <si>
    <t>Charola de espuma de EVA para juego CH241P</t>
  </si>
  <si>
    <t>CH242P-C</t>
  </si>
  <si>
    <t>Charola EVA p/juego CH242P</t>
  </si>
  <si>
    <t>Charola de espuma de EVA para juego CH242P</t>
  </si>
  <si>
    <t>CH256P-C</t>
  </si>
  <si>
    <t>Charola EVA p/juego CH256P</t>
  </si>
  <si>
    <t>Charola de espuma de EVA para juego CH256P</t>
  </si>
  <si>
    <t>CH151P-C</t>
  </si>
  <si>
    <t>Charola EVA p/juego CH151P</t>
  </si>
  <si>
    <t>Charola de espuma de EVA para juego CH151P</t>
  </si>
  <si>
    <t>CH251P-C</t>
  </si>
  <si>
    <t>Charola EVA p/juego CH251P</t>
  </si>
  <si>
    <t>Charola de espuma de EVA para juego CH251P</t>
  </si>
  <si>
    <t>CH252P-C</t>
  </si>
  <si>
    <t>Charola EVA p/juego CH252P</t>
  </si>
  <si>
    <t>Charola de espuma de EVA para juego CH252P</t>
  </si>
  <si>
    <t>CH253P-C</t>
  </si>
  <si>
    <t>Charola EVA p/juego CH253P</t>
  </si>
  <si>
    <t>Charola de espuma de EVA para juego CH253P</t>
  </si>
  <si>
    <t>CH254P-C</t>
  </si>
  <si>
    <t>Charola EVA p/juego CH254P</t>
  </si>
  <si>
    <t>Charola de espuma de EVA para juego CH254P</t>
  </si>
  <si>
    <t>CH255P-C</t>
  </si>
  <si>
    <t>Charola EVA p/juego CH255P</t>
  </si>
  <si>
    <t>Charola de espuma de EVA para juego CH255P</t>
  </si>
  <si>
    <t>CH271P</t>
  </si>
  <si>
    <t>Jgo dest bimat comb 10pz</t>
  </si>
  <si>
    <t>Juego de destornilladores con mango bimaterial combinados 10 piezas, CH271P-C</t>
  </si>
  <si>
    <t>CH273P-C</t>
  </si>
  <si>
    <t>Charola EVA p/juego CH273P</t>
  </si>
  <si>
    <t>Charola de espuma de EVA para juego CH273P</t>
  </si>
  <si>
    <t>9901</t>
  </si>
  <si>
    <t>Caja plast broch pl rjo 20x8"</t>
  </si>
  <si>
    <t>Caja portaherramientas plástica con broche plástico y charola color rojo 20" x 8" x 8"</t>
  </si>
  <si>
    <t>7523LD</t>
  </si>
  <si>
    <t>Dado imp delg 3/4" 6pt 1-7/16"</t>
  </si>
  <si>
    <t>Dado de impacto largo pared delgada cuadro de 3/4", 6 puntas, en pulgadas, 1-7/16"</t>
  </si>
  <si>
    <t>Pinza p/ani ret rg fij int 0°</t>
  </si>
  <si>
    <t>Pinza p/ani ret rg fij ext 0°</t>
  </si>
  <si>
    <t>Pinza p/ani ret rg fij ext 45°</t>
  </si>
  <si>
    <t>Pinza p/ani ret rg fij ext 90°</t>
  </si>
  <si>
    <t>Pinza p/ani ret rg fij int 45°</t>
  </si>
  <si>
    <t>Pinza elect bimat erg 25° 7"</t>
  </si>
  <si>
    <t>Pinza ele bimat erg 25°8-5/8"</t>
  </si>
  <si>
    <t>Pinza elec bimat erg 25°7-1/2"</t>
  </si>
  <si>
    <t>Pinza elect bimat lat 7-3/4"</t>
  </si>
  <si>
    <t>Pinza elect bim pal comp 7" di</t>
  </si>
  <si>
    <t>Pinza elect bimat lga 6-23/32</t>
  </si>
  <si>
    <t>Pinza elect bimat lga 6-23/32"</t>
  </si>
  <si>
    <t>Pinza elect bim pal comp 8" la</t>
  </si>
  <si>
    <t>Pinza elect bimat lga 8-7/16</t>
  </si>
  <si>
    <t>Pinza elect bimat lat 9-3/8"</t>
  </si>
  <si>
    <t>Pinza elect bim pal comp 8" un</t>
  </si>
  <si>
    <t>Pinza elect bimat lat 8-21/32</t>
  </si>
  <si>
    <t>Pinza elect rg 4-3/16" cte dia</t>
  </si>
  <si>
    <t>Pinza elect rg 4-3/16" dia res</t>
  </si>
  <si>
    <t>Pinza elect rg 5-13/32" cte di</t>
  </si>
  <si>
    <t>Pinza elect rg 5-13/32" dia re</t>
  </si>
  <si>
    <t>Pinza elect rg 6-1/64" cte dia</t>
  </si>
  <si>
    <t>Pinza elect rg 6-1/64" dia res</t>
  </si>
  <si>
    <t>Pinza elect rg 7-3/4" cte diag</t>
  </si>
  <si>
    <t>Pinza elect rg 7-15/16" cte di</t>
  </si>
  <si>
    <t>Pinza elect rg 7-5/16" cte dia</t>
  </si>
  <si>
    <t>Pinza elect rg 6-5/8" pta plna</t>
  </si>
  <si>
    <t>Pinza elect rg 6-5/8" pta lga</t>
  </si>
  <si>
    <t>Pinza elect rg 6-5/8" lga reso</t>
  </si>
  <si>
    <t>Pinza elect rg 6-1/4" coni lat</t>
  </si>
  <si>
    <t>Pinza elect rg 8-9/32" pta lga</t>
  </si>
  <si>
    <t>Pinza elect rg 8-17/32" uni la</t>
  </si>
  <si>
    <t>Pinza elect rg 9-5/16" alt pal</t>
  </si>
  <si>
    <t>Pinza elect rg 7-5/16" cte lat</t>
  </si>
  <si>
    <t>Pinza elect rg 8-17/32" cte la</t>
  </si>
  <si>
    <t>Pinza elect rg 8-1/2" alt pal</t>
  </si>
  <si>
    <t>Pinza elect rg 9-5/16" cte lat</t>
  </si>
  <si>
    <t>Pinza elect rg 9" alt pal</t>
  </si>
  <si>
    <t>Pinza elect rg 8-3/8" cte tran</t>
  </si>
  <si>
    <t>Pinza elect rg 4-3/4" pta lga</t>
  </si>
  <si>
    <t>314K</t>
  </si>
  <si>
    <t>Jgo basic p/ponchado coax 9pz</t>
  </si>
  <si>
    <t>Juego básico para ponchado de cable coaxial, 9 piezas</t>
  </si>
  <si>
    <t>Pinza presion bimat 6" tipo"C"</t>
  </si>
  <si>
    <t>Pinza presion bimat 11"tipo"C"</t>
  </si>
  <si>
    <t>Atornillador imp 1/4"20V 140Nm</t>
  </si>
  <si>
    <t>Atornillador de impacto 1/4" a batería Litio-ion 20 V, 160 Nm</t>
  </si>
  <si>
    <t>Atornillador imp 1/4"18V 350Nm</t>
  </si>
  <si>
    <t>Atornillador de impacto 1/4" a batería Litio-ion 18 V, 350, 280, 215 Nm</t>
  </si>
  <si>
    <t>Pistola de impacto 1/2" a batería Litio-ion 20 V, 170 Nm</t>
  </si>
  <si>
    <t>Pistola de impacto 1/2" a batería Litio-ion 18 V, 350, 280, 215 Nm</t>
  </si>
  <si>
    <t>Esmerilad ang 5" Li-on 18V</t>
  </si>
  <si>
    <t>Esmeriladora angular inalámbrica  4-1/2" - 5" a batería Litio-ion 18 V, 4Ah</t>
  </si>
  <si>
    <t>Sierra caladora bat  20V 25mm</t>
  </si>
  <si>
    <t>Sierra caladora a batería Li-ion  20 V, 25 mm, 2200 RPM</t>
  </si>
  <si>
    <t>Batería Li-ion 20V 4.0 Ah</t>
  </si>
  <si>
    <t>Batería Litio-ion 20 V, 4.0 Ah</t>
  </si>
  <si>
    <t>Batería Litio-ion 20 V, 5 Ah</t>
  </si>
  <si>
    <t>Cargador bat univer 20V 4.0 Ah</t>
  </si>
  <si>
    <t>Cargador de baterías universal 20 V, 4.0 Ah</t>
  </si>
  <si>
    <t>Batería Li-ion 18V 4.0 Ah</t>
  </si>
  <si>
    <t>Batería Litio-ion 18 V, 4.0 Ah</t>
  </si>
  <si>
    <t>Cargador bat univer 18V 4.0 Ah</t>
  </si>
  <si>
    <t>Cargador de baterías universal 18 V, 4.0 Ah</t>
  </si>
  <si>
    <t>Pistola impact 1/2" 1100W 120V</t>
  </si>
  <si>
    <t>Pistola de impacto 1/2" 1100 W 120 V 474 Nm</t>
  </si>
  <si>
    <t>Rotomartillo 3/8" 120V 850W</t>
  </si>
  <si>
    <t>Rotomartillo 1/2" 120V 850W</t>
  </si>
  <si>
    <t>Broq rosca llave 1/2" 3/8-24NF</t>
  </si>
  <si>
    <t>Broquero para rotomartillos con llave 1/2", rosca 3/8" - 24NF</t>
  </si>
  <si>
    <t>Broq rosca llave 1/2" 1/2-20NF</t>
  </si>
  <si>
    <t>Broquero para rotomartillos con llave 1/2", rosca 1/2" - 20NF</t>
  </si>
  <si>
    <t>Taladro 3/8" 450W 120V 1600RPM</t>
  </si>
  <si>
    <t>Taladro 3/8", 450 W, 120 V, 1600 RPM</t>
  </si>
  <si>
    <t>Taladro espada 1/2", 850 W, 120 V</t>
  </si>
  <si>
    <t>Esmeriladora angular 9" 2400 W, 120 V, 6000 RPM</t>
  </si>
  <si>
    <t>Esmeriladora angular 7" 2600 W, 120 V, 8500 RPM</t>
  </si>
  <si>
    <t>Esmeriladora angular 9" 2600 W, 120 V, 6500 RPM</t>
  </si>
  <si>
    <t>Esmerila ang 4-1/2-5" 1500W</t>
  </si>
  <si>
    <t>Esmeriladora angular 4-1/2" a 5" 1500 W, 120 V, 11000 RPM</t>
  </si>
  <si>
    <t>Lijadora banda 3x21" 720W 120V</t>
  </si>
  <si>
    <t>Juego de moto tool eléctrico 1/8" 200 W, 120V, 175 piezas</t>
  </si>
  <si>
    <t>Pulidora angu 7" 900RPM 1300W</t>
  </si>
  <si>
    <t>Pulidora angular 7"  900 - 3000 RPM, 1300 W, 120 V</t>
  </si>
  <si>
    <t>Rectificador recto 1/4" 550 W, 120 V, 2700 RPM</t>
  </si>
  <si>
    <t>Rectificador rto 1/8-1/4" 750W</t>
  </si>
  <si>
    <t>Rectificador recto 1/8" y  1/4" 750 W, 120 V, 7000 - 28000 RPM</t>
  </si>
  <si>
    <t>Sierra caladora pend 710W 120V</t>
  </si>
  <si>
    <t>Sierra caladora pendular 710 W, 120 V, 0-3000 RPM</t>
  </si>
  <si>
    <t>Sierra circular 7-1/4", 1500 W, 120 V, 5000 RPM</t>
  </si>
  <si>
    <t>Estación de soldadura 660 W, 120 V</t>
  </si>
  <si>
    <t>Pistola calor 1800W 120V 4ac m</t>
  </si>
  <si>
    <t>Pistola de calor contra sobrecalentamiento 1800 W, 60°C a 600°C, 120 V, 4 acc, maletin</t>
  </si>
  <si>
    <t>Pistola calor 1800W 120V 6ac</t>
  </si>
  <si>
    <t>Pistola de calor contra sobrecalentamiento 1800 W, 50°C a 600°C, 120 V, 6 acc</t>
  </si>
  <si>
    <t>Jgo carbones p/LO814 LR905</t>
  </si>
  <si>
    <t>Juego de carbones para LO814, LR905</t>
  </si>
  <si>
    <t>Esmeriladora neumática angular para discos con diámetro de 4-1/2" 11,000RPM</t>
  </si>
  <si>
    <t>UPC776</t>
  </si>
  <si>
    <t>Pistola imp neum 3/4"1200ft-lb</t>
  </si>
  <si>
    <t>Pistola de impacto neumática cuadro de 3/4" 1,200 Ft-lb sistema twin hammer</t>
  </si>
  <si>
    <t>Buril cuad cobalto 1/4x3"</t>
  </si>
  <si>
    <t>Buril cuadrado de acero de alta velocidad con cobalto 1/4" x 3"</t>
  </si>
  <si>
    <t>U378</t>
  </si>
  <si>
    <t>U419</t>
  </si>
  <si>
    <t>KITU2</t>
  </si>
  <si>
    <t>Kit comb htas mini esmeril dc</t>
  </si>
  <si>
    <t>Kit combinado de herramientas de mini esmeriladora con disco</t>
  </si>
  <si>
    <t>KITU22</t>
  </si>
  <si>
    <t>Kit comb htas rotomart 2pz</t>
  </si>
  <si>
    <t>Kit combinado de herramientas con rotomartillo y caja plástica de 21", 2 piezas</t>
  </si>
  <si>
    <t>KITU5</t>
  </si>
  <si>
    <t>Kit comb htas dest cja pl</t>
  </si>
  <si>
    <t>Kit combinado de herramientas de destornilladores con caja plástica</t>
  </si>
  <si>
    <t>KITU66</t>
  </si>
  <si>
    <t>Kit comb htas lijador male 2pz</t>
  </si>
  <si>
    <t>Kit combinado de herramientas para lijadora con maleta, 2 piezas</t>
  </si>
  <si>
    <t>KITU84</t>
  </si>
  <si>
    <t>Kit comb htas mini esmeril lam</t>
  </si>
  <si>
    <t>Kit combinado de herramientas de mini esmeriladora y lámpara</t>
  </si>
  <si>
    <t>Rotomartillo 1/2" 120V 550W</t>
  </si>
  <si>
    <t>Rotomartillo 1/2" 550 W, 120 V, 0 - 3000 RPM con mango adicional ajustable</t>
  </si>
  <si>
    <t>Rotomartillo 3/8" 120V 550W</t>
  </si>
  <si>
    <t>Rotomartillo 3/8" 550 W, 120 V, 0 - 3000 RPM con mango adicional ajustable</t>
  </si>
  <si>
    <t>Juego de sierras cortacirculos, 15 piezas</t>
  </si>
  <si>
    <t>Juego de sierras cortacirculos, 8 piezas</t>
  </si>
  <si>
    <t>Juego de sierras cortacirculos, 5 piezas</t>
  </si>
  <si>
    <t>Juego de sierras cortacirculos, 4 piezas</t>
  </si>
  <si>
    <t>Juego de sierras cortacirculos, 3 piezas</t>
  </si>
  <si>
    <t>EB35</t>
  </si>
  <si>
    <t>Esmeril banco silenc 5" 120W</t>
  </si>
  <si>
    <t>Esmeril de banco motor silencioso de inducción 5" 120 W 120 V, 3500 RPM</t>
  </si>
  <si>
    <t>BQ515</t>
  </si>
  <si>
    <t>Boquillas p/hidro HL515</t>
  </si>
  <si>
    <t>Boquilla turbo para hidrolavadora eléctrica HL515</t>
  </si>
  <si>
    <t>BQ721</t>
  </si>
  <si>
    <t>Boquillas p/hidro HL721</t>
  </si>
  <si>
    <t>Boquilla turbo para hidrolavadora eléctrica HL721</t>
  </si>
  <si>
    <t>BQH1</t>
  </si>
  <si>
    <t>Boquillas p/hidro HL515/312</t>
  </si>
  <si>
    <t>Boquilla para hidrolavadoras eléctricas HL515 y HL312</t>
  </si>
  <si>
    <t>CNH1</t>
  </si>
  <si>
    <t>Conect 1/2" p/hidro HL721/620</t>
  </si>
  <si>
    <t>Conector rápido  1/2 para hidrolavadoras eléctricas HL721, HL620, HL515 y HL312</t>
  </si>
  <si>
    <t>DSH1</t>
  </si>
  <si>
    <t>Disp jabon p/hidro HL620/515</t>
  </si>
  <si>
    <t>Dispensador para jabón para hidrolavadoras eléctricas HL620, HL515</t>
  </si>
  <si>
    <t>FLH1</t>
  </si>
  <si>
    <t>Filtro f/hidro HL721/620,515</t>
  </si>
  <si>
    <t>Filtro de agua para hidrolavadoras eléctricas HL721, HL620, HL515 y HL312</t>
  </si>
  <si>
    <t>HL312</t>
  </si>
  <si>
    <t>Hidro elect 1200W 127V 5.5Lt</t>
  </si>
  <si>
    <t>Hidrolavadora eléctrica 1200 W 127 V 1350 PSI, 5.5 Lt por minuto</t>
  </si>
  <si>
    <t>HL515</t>
  </si>
  <si>
    <t>Hidro elect 1500W 127V 5.5Lt</t>
  </si>
  <si>
    <t>Hidrolavadora eléctrica 1500 W 127 V 1800 PSI, 5.5 Lt por minuto flujo máximo</t>
  </si>
  <si>
    <t>HL620</t>
  </si>
  <si>
    <t>Hidro elect 2000W 127V 6Lt</t>
  </si>
  <si>
    <t>Hidrolavadora eléctrica 2000 W 127 V 2175 PSI, 6 Lt por minuto</t>
  </si>
  <si>
    <t>HL721</t>
  </si>
  <si>
    <t>Hidro elect 2100W 127V 6Lt</t>
  </si>
  <si>
    <t>Hidrolavadora eléctrica 2100 W 127 V 2500 PSI, 6 Lt por minuto</t>
  </si>
  <si>
    <t>LN620</t>
  </si>
  <si>
    <t>Lanza p/hidro HL620</t>
  </si>
  <si>
    <t>Lanza para hidrolavadora eléctrica HL620</t>
  </si>
  <si>
    <t>LN721</t>
  </si>
  <si>
    <t>Lanza met p/hidro HL721</t>
  </si>
  <si>
    <t>Lanza metalica para hidrolavadora eléctrica HL721</t>
  </si>
  <si>
    <t>LNH1</t>
  </si>
  <si>
    <t>Lanza p/hidro HL519 HL515/312</t>
  </si>
  <si>
    <t>Lanza para hidrolavadoras eléctricas HL515 y HL312</t>
  </si>
  <si>
    <t>LNT620</t>
  </si>
  <si>
    <t>Lanza turbo p/hidro HL620</t>
  </si>
  <si>
    <t>Lanza turbo para hidrolavadora eléctrica HL620</t>
  </si>
  <si>
    <t>MN721</t>
  </si>
  <si>
    <t>Manguera p/hidro HL721</t>
  </si>
  <si>
    <t>Manguera de 8 metros para hidrolavadora eléctrica HL721</t>
  </si>
  <si>
    <t>MNH1</t>
  </si>
  <si>
    <t>Manguera p/hidro HL620/515</t>
  </si>
  <si>
    <t>Manguera de 5 metros para hidrolavadoras eléctricas HL620, HL515 y HL312</t>
  </si>
  <si>
    <t>PS620</t>
  </si>
  <si>
    <t>Pistola p/hidro HL620</t>
  </si>
  <si>
    <t>Pistola para hidrolavadora eléctrica HL620</t>
  </si>
  <si>
    <t>PS721</t>
  </si>
  <si>
    <t>Pistola p/hidro HL721</t>
  </si>
  <si>
    <t>Pistola para hidrolavadora eléctrica HL721</t>
  </si>
  <si>
    <t>PSH1</t>
  </si>
  <si>
    <t>Pistola p/hidro HL515/312</t>
  </si>
  <si>
    <t>Pistola para hidrolavadoras eléctricas HL515 y HL312</t>
  </si>
  <si>
    <t>PT721</t>
  </si>
  <si>
    <t>Punta p/hidro HL721</t>
  </si>
  <si>
    <t>Puntas para hidrolavadora eléctrica HL721</t>
  </si>
  <si>
    <t>AR55</t>
  </si>
  <si>
    <t>Atornillador 1/4" 3.6V 3.5Nm</t>
  </si>
  <si>
    <t>Atornillador 1/4" a batería Litio-ion 3.6 V 3.5 Nm</t>
  </si>
  <si>
    <t>LBD9C</t>
  </si>
  <si>
    <t>Lamp LED bulb A19 dia 9W luz</t>
  </si>
  <si>
    <t>Lámpara de LED tipo bulbo A19, 9 W luz de día con sensor crepuscular</t>
  </si>
  <si>
    <t>LBD9M</t>
  </si>
  <si>
    <t>Lamp LED bulb A19 dia 9W mov</t>
  </si>
  <si>
    <t>Lámpara de LED tipo bulbo A19, 9 W luz de día con sensor de movimiento</t>
  </si>
  <si>
    <t>L2X3N</t>
  </si>
  <si>
    <t>Lona polieti nja 2x3m</t>
  </si>
  <si>
    <t>Lona de polietileno color naranja con fondo plata, 2 x 3 m</t>
  </si>
  <si>
    <t>L2X3V</t>
  </si>
  <si>
    <t>Lona polieti verde 2x3m</t>
  </si>
  <si>
    <t>Lona de polietileno color verde con fondo plata, 2 x 3 m</t>
  </si>
  <si>
    <t>L2X3Z</t>
  </si>
  <si>
    <t>Lona polieti azul 2x3m</t>
  </si>
  <si>
    <t>Lona de polietileno color azul con fondo plata, 2 x 3 m</t>
  </si>
  <si>
    <t>L3X3N</t>
  </si>
  <si>
    <t>Lona polieti nja 3x3m</t>
  </si>
  <si>
    <t>Lona de polietileno color naranja con fondo plata, 3 x 3 m</t>
  </si>
  <si>
    <t>L3X3V</t>
  </si>
  <si>
    <t>Lona polieti verde 3x3m</t>
  </si>
  <si>
    <t>Lona de polietileno color verde con fondo plata, 3 x 3 m</t>
  </si>
  <si>
    <t>L3X3Z</t>
  </si>
  <si>
    <t>Lona polieti azul 3x3m</t>
  </si>
  <si>
    <t>Lona de polietileno color azul con fondo plata, 3 x 3 m</t>
  </si>
  <si>
    <t>L3X4N</t>
  </si>
  <si>
    <t>Lona polieti nja 3x4m</t>
  </si>
  <si>
    <t>Lona de polietileno color naranja con fondo plata, 3 x 4 m</t>
  </si>
  <si>
    <t>L3X4V</t>
  </si>
  <si>
    <t>Lona polieti verde 3x4m</t>
  </si>
  <si>
    <t>Lona de polietileno color verde con fondo plata, 3 x 4 m</t>
  </si>
  <si>
    <t>L3X4Z</t>
  </si>
  <si>
    <t>Lona polieti azul 3x4m</t>
  </si>
  <si>
    <t>Lona de polietileno color azul con fondo plata, 3 x 4 m</t>
  </si>
  <si>
    <t>L3X5Z</t>
  </si>
  <si>
    <t>Lona polieti azul 3x5m</t>
  </si>
  <si>
    <t>Lona de polietileno color azul con fondo plata, 3 x 5 m</t>
  </si>
  <si>
    <t>L3X6Z</t>
  </si>
  <si>
    <t>Lona polieti azul 3x6m</t>
  </si>
  <si>
    <t>Lona de polietileno color azul con fondo plata, 3 x 6 m</t>
  </si>
  <si>
    <t>L4X4Z</t>
  </si>
  <si>
    <t>Lona polieti azul 4x4m</t>
  </si>
  <si>
    <t>Lona de polietileno color azul con fondo plata, 4 x 4 m</t>
  </si>
  <si>
    <t>L4X5N</t>
  </si>
  <si>
    <t>Lona polieti nja 4x5m</t>
  </si>
  <si>
    <t>Lona de polietileno color naranja con fondo plata, 4 x 5 m</t>
  </si>
  <si>
    <t>L4X5V</t>
  </si>
  <si>
    <t>Lona polieti verde 4x5m</t>
  </si>
  <si>
    <t>Lona de polietileno color verde con fondo plata, 4 x 5 m</t>
  </si>
  <si>
    <t>L4X5Z</t>
  </si>
  <si>
    <t>Lona polieti azul 4x5m</t>
  </si>
  <si>
    <t>Lona de polietileno color azul con fondo plata, 4 x 5 m</t>
  </si>
  <si>
    <t>L4X6N</t>
  </si>
  <si>
    <t>Lona polieti nja 4x6m</t>
  </si>
  <si>
    <t>Lona de polietileno color naranja con fondo plata, 4 x 6 m</t>
  </si>
  <si>
    <t>L4X6V</t>
  </si>
  <si>
    <t>Lona polieti verde 4x6m</t>
  </si>
  <si>
    <t>Lona de polietileno color verde con fondo plata, 4 x 6 m</t>
  </si>
  <si>
    <t>L4X6Z</t>
  </si>
  <si>
    <t>Lona polieti azul 4x6m</t>
  </si>
  <si>
    <t>Lona de polietileno color azul con fondo plata, 4 x 6 m</t>
  </si>
  <si>
    <t>L5X5Z</t>
  </si>
  <si>
    <t>Lona polieti azul 5x5m</t>
  </si>
  <si>
    <t>Lona de polietileno color azul con fondo plata, 5 x 5 m</t>
  </si>
  <si>
    <t>L5X6N</t>
  </si>
  <si>
    <t>Lona polieti nja 5x6m</t>
  </si>
  <si>
    <t>Lona de polietileno color naranja con fondo plata, 5 x 6 m</t>
  </si>
  <si>
    <t>L5X6V</t>
  </si>
  <si>
    <t>Lona polieti verde 5x6m</t>
  </si>
  <si>
    <t>Lona de polietileno color verde con fondo plata, 5 x 6 m</t>
  </si>
  <si>
    <t>L5X6Z</t>
  </si>
  <si>
    <t>Lona polieti azul 5x6m</t>
  </si>
  <si>
    <t>Lona de polietileno color azul con fondo plata, 5 x 6 m</t>
  </si>
  <si>
    <t>L6X12N</t>
  </si>
  <si>
    <t>Lona polieti nja 6x12m</t>
  </si>
  <si>
    <t>Lona de polietileno color naranja con fondo plata, 6 x 12 m</t>
  </si>
  <si>
    <t>L6X12V</t>
  </si>
  <si>
    <t>Lona polieti verde 6x12m</t>
  </si>
  <si>
    <t>Lona de polietileno color verde con fondo plata, 6 x 12 m</t>
  </si>
  <si>
    <t>L6X12Z</t>
  </si>
  <si>
    <t>Lona polieti azul 6x12m</t>
  </si>
  <si>
    <t>Lona de polietileno color azul con fondo plata, 6 x 12 m</t>
  </si>
  <si>
    <t>L6X6Z</t>
  </si>
  <si>
    <t>Lona polieti azul 6x6m</t>
  </si>
  <si>
    <t>Lona de polietileno color azul con fondo plata, 6 x 6 m</t>
  </si>
  <si>
    <t>L6X9Z</t>
  </si>
  <si>
    <t>Lona polieti azul 6x9m</t>
  </si>
  <si>
    <t>Lona de polietileno color azul con fondo plata, 6 x 9 m</t>
  </si>
  <si>
    <t>PIM17</t>
  </si>
  <si>
    <t>Piso modular paquete 1.7 m2</t>
  </si>
  <si>
    <t>BPIM</t>
  </si>
  <si>
    <t>BPPIM</t>
  </si>
  <si>
    <t>EPIM</t>
  </si>
  <si>
    <t>Pinza p/ani ret int 1.8mm 0°</t>
  </si>
  <si>
    <t>Pinza p/ani ret int 1.8mm 90°</t>
  </si>
  <si>
    <t>Pinza p/ani ret ext 1.8mm 0°</t>
  </si>
  <si>
    <t>Pinza p/ani ret ext 1.8mm 90°</t>
  </si>
  <si>
    <t>Pinza p/elect 5" pta lga</t>
  </si>
  <si>
    <t>Pinza p/elect rg 6" pta lga</t>
  </si>
  <si>
    <t>Pinza p/elect rg 7" pta lga</t>
  </si>
  <si>
    <t>Pinza p/elect rg 8" pta lga</t>
  </si>
  <si>
    <t>Pinza p/elect 5"cte diag cu</t>
  </si>
  <si>
    <t>Pinza p/elect rg 6" cte diag</t>
  </si>
  <si>
    <t>Pinza p/elect rg 7" cte diag</t>
  </si>
  <si>
    <t>Pinza p/elect 6" cte lat cu</t>
  </si>
  <si>
    <t>Pinza p/elect rg 7" cte lat cu</t>
  </si>
  <si>
    <t>Pinza p/elect elect rg 8" cte</t>
  </si>
  <si>
    <t>Pinza p/elect rg 8" cte lat cu</t>
  </si>
  <si>
    <t>Pinza p/elect rg 9" cte lat cu</t>
  </si>
  <si>
    <t>Gancho rapido c/seg 6x60mm</t>
  </si>
  <si>
    <t>Atornillad 1/4" 4.8V 3.4Nm</t>
  </si>
  <si>
    <t>Atornillador 1/4" a batería Litio-ion 4.8 V, 3.5 Nm</t>
  </si>
  <si>
    <t>Taladro/atornillador 3/8" a batería de Li-ion 12 V, 26 Nm</t>
  </si>
  <si>
    <t>Cargador de baterías universal 18 V, 1.2 Ah</t>
  </si>
  <si>
    <t>Cargador de baterías universal 18 V, 1.3 Ah</t>
  </si>
  <si>
    <t>Cargador bat 12V 2.3 Ah</t>
  </si>
  <si>
    <t>Cargador de baterías 12 V, 2.3 Ah</t>
  </si>
  <si>
    <t>Batería Litio-ion 18 V, 1.3  Ah</t>
  </si>
  <si>
    <t>Bateria Litio-ion 12V 2.3 Ah</t>
  </si>
  <si>
    <t>Batería Litio-ion para 12 V, 2.3 Ah</t>
  </si>
  <si>
    <t>Rotomartillo 1/2" 500 W, 120 V, 0 - 3000 RPM con mango adicional ajustable</t>
  </si>
  <si>
    <t>Rotomartillo 1/2" 500 W, 120 V, 0 - 3 000 RPM con botón de traba para trabajos continuos</t>
  </si>
  <si>
    <t>Rotomartillo 3/8" 500 W, 120 V, 0 - 3 000 RPM con botón de traba para trabajos continuos</t>
  </si>
  <si>
    <t>Broq rosca llave 3/8" 3/8-24NF</t>
  </si>
  <si>
    <t>Broquero para rotomartillos con llave 3/8", rosca 3/8" - 24NF</t>
  </si>
  <si>
    <t>Broq rosca llave 3/8" 1/2-20NF</t>
  </si>
  <si>
    <t>Broquero para rotomartillos con llave 3/8", rosca 1/2" - 20NF</t>
  </si>
  <si>
    <t>Broquero para rotomartillos sin llave 3/8", rosca 3/8" - 24NF</t>
  </si>
  <si>
    <t>Broquero para rotomartillos sin llave 1/2", rosca 1/2" - 20NF</t>
  </si>
  <si>
    <t>Rotomartillo SDSP 2J 720W</t>
  </si>
  <si>
    <t>Rotomartillo electroneumático SDS Plus 720 W, 120 V, 2J, 0-1100 RPM</t>
  </si>
  <si>
    <t>Grabador electrico 13W 120V</t>
  </si>
  <si>
    <t>Grabador eléctrico para vidrio, madera, acero y plástico 13 W, 120 V, 6000 GPM</t>
  </si>
  <si>
    <t>Lijadora banda 3x21" 950W 120V</t>
  </si>
  <si>
    <t>Lijadora orb 1/4" de hoja 240W</t>
  </si>
  <si>
    <t>Lijadora rot orb 5" 320W</t>
  </si>
  <si>
    <t>Lijadora roto orbital 5" 320 W 120 V, 6000-13000 RPM</t>
  </si>
  <si>
    <t>Juego combinado para herramienta multipropósitos, 19 piezas</t>
  </si>
  <si>
    <t>Juego combinado de herramienta multipropósitos 300 W, 120 V, 20 piezas</t>
  </si>
  <si>
    <t>Juego de moto tool eléctrico 3/32" - 1/8" 135 W, 120 V, 42 piezas</t>
  </si>
  <si>
    <t>Pulidora angu 7" 600RPM 1200W</t>
  </si>
  <si>
    <t>Pulidora angular 7" 600 - 3000 RPM1200 W, 120 V</t>
  </si>
  <si>
    <t>Pulidora autom 9" 2500RPM 120W</t>
  </si>
  <si>
    <t>Pulidora automotriz 9" 2500 RPM, 120 W, 120 V</t>
  </si>
  <si>
    <t>Sierra caladora pend 400W 120V</t>
  </si>
  <si>
    <t>Sierra caladora pendular 400 W, 120 V, 3300 RPM</t>
  </si>
  <si>
    <t>Sierra caladora pend 600W 120V</t>
  </si>
  <si>
    <t>Sierra caladora pendular 600 W, 120 V, 800-3000 RPM</t>
  </si>
  <si>
    <t>Sierra circular 7-1/4", 1200 W, 120 V, 4500 RPM</t>
  </si>
  <si>
    <t>Gondola htas elec 3.40x0.90m</t>
  </si>
  <si>
    <t>Góndola con herramientas eléctricas y accesorios, 3.40 x 0.90 x 1.40 m, 118 piezas</t>
  </si>
  <si>
    <t>Soplete t/lápiz recargable</t>
  </si>
  <si>
    <t>Pistola calor 1500W 120V 6ac</t>
  </si>
  <si>
    <t>Pistola de calor enfriamiento rápido 1500 W, 300° C a 500°C 120 V, 6 acc</t>
  </si>
  <si>
    <t>Pistola calor 1800W 120V 6ac m</t>
  </si>
  <si>
    <t>Pistola de calor enfriamiento rápido 1800 W , 50° C a 550°C, 120 V, 6 acc, maletin</t>
  </si>
  <si>
    <t>Pistola silicon 5/16"10W 127V</t>
  </si>
  <si>
    <t>Pistola para barras de silicon 5/16" 10 W, 127 V</t>
  </si>
  <si>
    <t>Pistola silicon 1/2" 80W 127V</t>
  </si>
  <si>
    <t>Pistola para barras de silicon 1/2" 80 W, 127 V</t>
  </si>
  <si>
    <t>CAR-026</t>
  </si>
  <si>
    <t>Jgo carbones p/LP707</t>
  </si>
  <si>
    <t>Juego de carbones para LP707</t>
  </si>
  <si>
    <t>BC620</t>
  </si>
  <si>
    <t>Bomb cent p/agua limp 2HP</t>
  </si>
  <si>
    <t>Bomba centrífuga para agua limpia 2 HP 127 V</t>
  </si>
  <si>
    <t>COMP325K</t>
  </si>
  <si>
    <t>Comp d/aire lub 25L 1.5HP p-m</t>
  </si>
  <si>
    <t>Compresor de aire eléctrico lubricado con pistola y manguera 25L, 1.5HP, 127V</t>
  </si>
  <si>
    <t>119319</t>
  </si>
  <si>
    <t>DG743A</t>
  </si>
  <si>
    <t>Manguera trama vde rl 1/2"50m</t>
  </si>
  <si>
    <t>Manguera para jardín tramada verde en rollo 1/2", 50 m</t>
  </si>
  <si>
    <t>FMC3</t>
  </si>
  <si>
    <t>Lamp LED MR16 3.5W luz cali</t>
  </si>
  <si>
    <t>Lámpara de LED tipo MR16, 3.5 W luz cálida</t>
  </si>
  <si>
    <t>FMD4</t>
  </si>
  <si>
    <t>Lamp LED MR16 4.5W luz dia</t>
  </si>
  <si>
    <t>Lámpara de LED tipo MR16, 4.5 W luz de día</t>
  </si>
  <si>
    <t>KITS18</t>
  </si>
  <si>
    <t>Kit comb htas pinz comb cja pl</t>
  </si>
  <si>
    <t>Kit combinado de herramienta de pinzas combinadas con caja plástica</t>
  </si>
  <si>
    <t>KITS4</t>
  </si>
  <si>
    <t>Kit combinado de herramientas de pinzas combinadas con caja plástica</t>
  </si>
  <si>
    <t>KITS87</t>
  </si>
  <si>
    <t>Kit combinado de herramientas de mini esmeriladora con discos</t>
  </si>
  <si>
    <t>KITS88</t>
  </si>
  <si>
    <t>RFB09</t>
  </si>
  <si>
    <t>Rafia poliprop 2.2g/m 0.9kg</t>
  </si>
  <si>
    <t>196CR</t>
  </si>
  <si>
    <t>Torres p/cam hierr fun 12t 2pz</t>
  </si>
  <si>
    <t>Torres para camión de hierro fundido 12 ton con ruedas, 2 piezas</t>
  </si>
  <si>
    <t>198TR</t>
  </si>
  <si>
    <t>Torres p/tra hierr fun 22t 2pz</t>
  </si>
  <si>
    <t>Torres para tráiler de hierro fundido 22 ton con ruedas, 2 piezas</t>
  </si>
  <si>
    <t>CH271P-C</t>
  </si>
  <si>
    <t>Charola EVA p/juego CH271P</t>
  </si>
  <si>
    <t>Charola de espuma de EVA para juego CH271P</t>
  </si>
  <si>
    <t>CH275P-C</t>
  </si>
  <si>
    <t>Charola EVA p/juego CH275P</t>
  </si>
  <si>
    <t>Charola de espuma de EVA para juego CH275P</t>
  </si>
  <si>
    <t>CH171P-C</t>
  </si>
  <si>
    <t>Charola EVA p/juego CH171P</t>
  </si>
  <si>
    <t>Charola de espuma de EVA para juego CH171P</t>
  </si>
  <si>
    <t>CH272P-C</t>
  </si>
  <si>
    <t>Charola EVA p/juego CH272P</t>
  </si>
  <si>
    <t>Charola de espuma de EVA para juego CH272P</t>
  </si>
  <si>
    <t>CH274P-C</t>
  </si>
  <si>
    <t>Charola EVA p/juego CH274P</t>
  </si>
  <si>
    <t>Charola de espuma de EVA para juego CH274P</t>
  </si>
  <si>
    <t>CH276P-C</t>
  </si>
  <si>
    <t>Charola EVA p/juego CH276P</t>
  </si>
  <si>
    <t>Charola de espuma de EVA para juego CH276P</t>
  </si>
  <si>
    <t>CH172P-C</t>
  </si>
  <si>
    <t>Charola EVA p/juego CH172P</t>
  </si>
  <si>
    <t>Charola de espuma de EVA para juego CH172P</t>
  </si>
  <si>
    <t>CH283P-C</t>
  </si>
  <si>
    <t>Charola EVA p/juego CH283P</t>
  </si>
  <si>
    <t>Charola de espuma de EVA para juego CH283P</t>
  </si>
  <si>
    <t>CH282P-C</t>
  </si>
  <si>
    <t>Charola EVA p/juego CH282P</t>
  </si>
  <si>
    <t>Charola de espuma de EVA para juego CH282P</t>
  </si>
  <si>
    <t>CH281P-C</t>
  </si>
  <si>
    <t>Charola EVA p/juego CH281P</t>
  </si>
  <si>
    <t>Charola de espuma de EVA para juego CH281P</t>
  </si>
  <si>
    <t>CH181P-C</t>
  </si>
  <si>
    <t>Charola EVA p/juego CH181P</t>
  </si>
  <si>
    <t>Charola de espuma de EVA para juego CH181P</t>
  </si>
  <si>
    <t>Marro de golpe seco con mango de fibra de vidrio antideslizante de 20", 6 lb</t>
  </si>
  <si>
    <t>Marro de golpe seco con mango de fibra de vidrio antideslizante de 36-1/2", 12 lb</t>
  </si>
  <si>
    <t>194P</t>
  </si>
  <si>
    <t>Torres p/auto c/perno 3t 2pz</t>
  </si>
  <si>
    <t>Torres para automóvil con perno, 3 ton, 2 piezas</t>
  </si>
  <si>
    <t>195P</t>
  </si>
  <si>
    <t>Torres p/auto c/perno 6t 2pz</t>
  </si>
  <si>
    <t>Torres para automóvil con perno, 6 ton, 2 piezas</t>
  </si>
  <si>
    <t>196P</t>
  </si>
  <si>
    <t>Torres p/auto c/perno 12t 2pz</t>
  </si>
  <si>
    <t>Torres para automóvil con perno, 12 ton, 2 piezas</t>
  </si>
  <si>
    <t>Carro plataforma 6" 1000kg</t>
  </si>
  <si>
    <t>Carro plataforma 122 cm x 60 cm 6", 1000 kg</t>
  </si>
  <si>
    <t>Carro plataforma 152cm 1000 kg</t>
  </si>
  <si>
    <t>Carro plataforma 152 cm x 76 cm 8", 1000 kg</t>
  </si>
  <si>
    <t>Diablo p/tambos 2 en 1  300kg</t>
  </si>
  <si>
    <t>Diablo para tambos 2 en 1, capacidad 300 kg</t>
  </si>
  <si>
    <t>Diablo p/tambos 2 en 1  500kg</t>
  </si>
  <si>
    <t>Carro p/tambos 30gal 453.6kg</t>
  </si>
  <si>
    <t>Carro para tambos de 30 gal, 453.6 kg</t>
  </si>
  <si>
    <t>Carro p/tambos 55gal 453.6kg</t>
  </si>
  <si>
    <t>Carro para tambos de 55 gal, 453.6 kg</t>
  </si>
  <si>
    <t>Diablo convert  2 en 1  360kg</t>
  </si>
  <si>
    <t>Diablo convertible 2 en 1 de aluminio ,capacidad  360 kg</t>
  </si>
  <si>
    <t>Eslinga  red sinf viol 1m 1t</t>
  </si>
  <si>
    <t>Eslinga de poliéster redonda sin fin violeta 1 m, 1 ton</t>
  </si>
  <si>
    <t>Eslinga  red sinf viol 2m 1t</t>
  </si>
  <si>
    <t>Eslinga de poliéster redonda sin fin violeta 2 m, 1 ton</t>
  </si>
  <si>
    <t>Eslinga  red sinf viol 3m 1t</t>
  </si>
  <si>
    <t>Eslinga de poliéster redonda sin fin violeta 3 m, 1 ton</t>
  </si>
  <si>
    <t>Eslinga red sinf verd 1m 2t</t>
  </si>
  <si>
    <t>Eslinga de poliéster redonda sin fin verde 1 m, 2 ton</t>
  </si>
  <si>
    <t>Eslinga red sinf verd 2m 2t</t>
  </si>
  <si>
    <t>Eslinga de poliéster redonda sin fin verde 2 m, 2 ton</t>
  </si>
  <si>
    <t>Eslinga red sinf verd 3m 2t</t>
  </si>
  <si>
    <t>Eslinga de poliéster redonda sin fin verde 3 m, 2 ton</t>
  </si>
  <si>
    <t>Eslinga red sinf amar 3m 3t</t>
  </si>
  <si>
    <t>Eslinga de poliéster redonda sin fin amarilla 3 m, 3 ton</t>
  </si>
  <si>
    <t>Eslinga red sinf amar 4m 3t</t>
  </si>
  <si>
    <t>Eslinga de poliéster redonda sin fin amarilla 4 m, 3 ton</t>
  </si>
  <si>
    <t>Eslinga red sinf amar 5m 3t</t>
  </si>
  <si>
    <t>Eslinga red sinf amar 6m 3t</t>
  </si>
  <si>
    <t>Eslinga red sinfin roja 3m 6t</t>
  </si>
  <si>
    <t>Eslinga red sinfin roja 4m 6t</t>
  </si>
  <si>
    <t>Eslinga red sinfin roja 6m 6t</t>
  </si>
  <si>
    <t>Eslinga red sinfin nara 4m 7t</t>
  </si>
  <si>
    <t>Eslinga red sinfin nara 6m 7t</t>
  </si>
  <si>
    <t>Eslinga red sinfin nara 8m 7t</t>
  </si>
  <si>
    <t>Eslinga red sinfin azul 5m 9t</t>
  </si>
  <si>
    <t>Eslinga red sinfin azul 7m 9t</t>
  </si>
  <si>
    <t>Eslinga red sinf naran 6m 11t</t>
  </si>
  <si>
    <t>Eslinga de poliéster redonda sin fin naranja 6 m, 11 ton</t>
  </si>
  <si>
    <t>Eslinga red sinf naran 8m 11t</t>
  </si>
  <si>
    <t>Eslinga de poliéster redonda sin fin naranja 8 m, 11 ton</t>
  </si>
  <si>
    <t>Banda p/malac gcho alam 4"x9m</t>
  </si>
  <si>
    <t>Banda p/malac gcho plno 4"x8m</t>
  </si>
  <si>
    <t>Banda p/malac gcho plno 4"x9m</t>
  </si>
  <si>
    <t>RM96</t>
  </si>
  <si>
    <t>Rotomartillo SDSP 6J 1500W</t>
  </si>
  <si>
    <t>Rotomartillo electroneumático SDS Plus 1500 W, 120 V, 6J, 0-850 RPM</t>
  </si>
  <si>
    <t>RM95</t>
  </si>
  <si>
    <t>Rotomartillo SDSP 5J 1320W</t>
  </si>
  <si>
    <t>Rotomartillo electroneumático SDS Plus 1320 W, 120 V, 5J, 0-800 RPM</t>
  </si>
  <si>
    <t>RM93</t>
  </si>
  <si>
    <t>Rotomartillo SDSP 3J 800W</t>
  </si>
  <si>
    <t>Rotomartillo electroneumático SDS Plus 800 W, 120 V, 3J, 0-1100 RPM</t>
  </si>
  <si>
    <t>RM92</t>
  </si>
  <si>
    <t>Rotomartillo SDSP 2J 600W</t>
  </si>
  <si>
    <t>Rotomartillo electroneumático SDS Plus 600 W, 120 V, 2J, 0-2200 RPM</t>
  </si>
  <si>
    <t>SS910</t>
  </si>
  <si>
    <t>Sierra sable 10" 1200W 120V</t>
  </si>
  <si>
    <t>Sierra sable 10" 1,200 W 120 V, 0 - 2,900 RPM</t>
  </si>
  <si>
    <t>LP25</t>
  </si>
  <si>
    <t>Lista de precios 2025</t>
  </si>
  <si>
    <t>CDP25</t>
  </si>
  <si>
    <t>Catálogo de productos 2025</t>
  </si>
  <si>
    <t>RC525</t>
  </si>
  <si>
    <t>Revol cemento gas 160L 2.5HP</t>
  </si>
  <si>
    <t>Revolvedora de cemento a gasolina 160 L, 2.5 HP</t>
  </si>
  <si>
    <t>JCM2S</t>
  </si>
  <si>
    <t>Jgo comb hta mecan 169pz malet</t>
  </si>
  <si>
    <t>Juego combinado de herramienta para mecánico 169 piezas, con maletín plástico</t>
  </si>
  <si>
    <t>Bola arrast remolq 1-7/8"x3/4"</t>
  </si>
  <si>
    <t>Acoplador p/remq 1-7/8"</t>
  </si>
  <si>
    <t>Acoplador p/remq 2"</t>
  </si>
  <si>
    <t>Bola arrast remolq 2"x2-1/8"</t>
  </si>
  <si>
    <t>Acoplador p/remq tp A 2"</t>
  </si>
  <si>
    <t>Acoplador p/remq tp A 2-5/16"</t>
  </si>
  <si>
    <t>Bola arrast remolq 1-7/8"x1"</t>
  </si>
  <si>
    <t>Bola arrast remolq 2-5/16"x1"</t>
  </si>
  <si>
    <t>Gancho sencillo  2" para remolque</t>
  </si>
  <si>
    <t>Cable ac gril 7x7 1/16x76m</t>
  </si>
  <si>
    <t>Cable ac gril 7x7 3/32x76m</t>
  </si>
  <si>
    <t>Cable ac gril 7x7 1/8x76m</t>
  </si>
  <si>
    <t>Cable ac gril 7x7 3/16x76m</t>
  </si>
  <si>
    <t>Cable ac gril7x7 1/4x76m</t>
  </si>
  <si>
    <t>Cable ac gril 7x7 1/16x152m</t>
  </si>
  <si>
    <t>Cable ac gril 7x7 3/32x152m</t>
  </si>
  <si>
    <t>Cable ac gril 7x7 1/8x152m</t>
  </si>
  <si>
    <t>Cable ac gril 7x19 3/32x76m</t>
  </si>
  <si>
    <t>Cable ac gril 7x19 1/8x76m</t>
  </si>
  <si>
    <t>Cable ac gril 7x19 3/16x76m</t>
  </si>
  <si>
    <t>Cable ac gril 7x19 1/4x76m</t>
  </si>
  <si>
    <t>Cable ac gril PVC 7x7 3/32x76m</t>
  </si>
  <si>
    <t>Cable ac gril PVC 7x7 1/8x76m</t>
  </si>
  <si>
    <t>Cable ac gril PVC 7x19 1/8x76m</t>
  </si>
  <si>
    <t>Cable ac gril PVC7x19 3/16x76m</t>
  </si>
  <si>
    <t>Cable ac gril 7x7 1/16"x457m</t>
  </si>
  <si>
    <t>Cable ac gril 7x7 1/8"x457m</t>
  </si>
  <si>
    <t>Cable ac gril 7x19 3/16x457m</t>
  </si>
  <si>
    <t>Cable ac gril 7x19 1/4x457m</t>
  </si>
  <si>
    <t>Cable ac gril 7x19 5/16x457m</t>
  </si>
  <si>
    <t>Cable ac gril 7x19 3/8x457m</t>
  </si>
  <si>
    <t>Cable ac gril 7x19 1/2x457m</t>
  </si>
  <si>
    <t>Cable ac gril PVC 7x7 1/16x76m</t>
  </si>
  <si>
    <t>Cable ac gril PVC 7x7 3/16x76m</t>
  </si>
  <si>
    <t>Cable ac gril PVC 7x7 1/4x76m</t>
  </si>
  <si>
    <t>Cable ac gril PVC7x7 1/16x150m</t>
  </si>
  <si>
    <t>Cable ac gril PVC 7x19 1/4x76m</t>
  </si>
  <si>
    <t>Cable ac grilPVC7x19 3/16x457m</t>
  </si>
  <si>
    <t>Cadena ac t/victor 5/64"</t>
  </si>
  <si>
    <t>Cadena de acero al carbón tipo Víctor 5/64"</t>
  </si>
  <si>
    <t>Cadena ac t/victor 3/32"</t>
  </si>
  <si>
    <t>Cadena de acero al carbón tipo Víctor 2/32"</t>
  </si>
  <si>
    <t>Cadena ac t/victor 1/8"</t>
  </si>
  <si>
    <t>Cadena de acero al carbón tipo Víctor 1/8"</t>
  </si>
  <si>
    <t>Cadena ac t/victor 9/64"</t>
  </si>
  <si>
    <t>Cadena de acero al carbón tipo Víctor 9/64"</t>
  </si>
  <si>
    <t>Cadena ac t/victor 5/32"</t>
  </si>
  <si>
    <t>Cadena de acero al carbón tipo Víctor 5/32"</t>
  </si>
  <si>
    <t>Cadena grado 30 pulida 3/16", 50kg</t>
  </si>
  <si>
    <t>Cadena grado 30 pulida 1/4", 50kg</t>
  </si>
  <si>
    <t>Cadena grado 30 pulida 5/16", 50kg</t>
  </si>
  <si>
    <t>Cadena grado 30 pulida 3/8", 50kg</t>
  </si>
  <si>
    <t>Cadena grado 30 pulida 1/2", 50kg</t>
  </si>
  <si>
    <t>Cadena grado 30 pulida 1/8", 25kg</t>
  </si>
  <si>
    <t>Cadena grado 30 pulida 3/16", 25kg</t>
  </si>
  <si>
    <t>Cadena grado 30 pulida 1/4", 25kg</t>
  </si>
  <si>
    <t>Cadena grado 30 galvanizada 3/16", 50 kg</t>
  </si>
  <si>
    <t>Cadena grado 30 galvanizada 1/4", 50kg</t>
  </si>
  <si>
    <t>Cadena grado 30 galvanizada  5/16", 50kg</t>
  </si>
  <si>
    <t>Cadena grado 30 galvanizada 3/8", 50kg</t>
  </si>
  <si>
    <t>Cadena grado 30 galvanizada 1/2", 50kg</t>
  </si>
  <si>
    <t>Cadena grado 30 galvanizada 1/8", 25kg</t>
  </si>
  <si>
    <t>Cadena grado 30 galvanizada 3/16", 25kg</t>
  </si>
  <si>
    <t>Cadena grado 30 galvanizada 1/4", 25kg</t>
  </si>
  <si>
    <t>Carro plataforma con maneral retráctil 91.6 cm x 61.6 cm 5", 300 kg</t>
  </si>
  <si>
    <t>Diablo refresq solid 8" 200kg</t>
  </si>
  <si>
    <t>Diablo refresquero con llanta sólida 8", capacidad 200 kg</t>
  </si>
  <si>
    <t>Diablo refresq solid 8" 300 kg</t>
  </si>
  <si>
    <t>Diablo refresquero con llanta sólida 8", capacidad 300 kg</t>
  </si>
  <si>
    <t>Diablo refresq solid 8" 400kg</t>
  </si>
  <si>
    <t>Diablo refresquero con llanta sólida 8", capacidad 400 kg</t>
  </si>
  <si>
    <t>Diablo refresq neum 10" 200kg</t>
  </si>
  <si>
    <t>Diablo refresquero con llanta neumática 10", capacidad 200 kg</t>
  </si>
  <si>
    <t>Diablo refresq solid 6" 100kg</t>
  </si>
  <si>
    <t>Diablo refresquero con llanta sólida 6", capacida 100 kg</t>
  </si>
  <si>
    <t>Diablo bod solid azul 8" 400kg</t>
  </si>
  <si>
    <t>Diablo bodeguero con llanta sólida 8" color rojo, capacidad 400 kg</t>
  </si>
  <si>
    <t>Diablo bodeguero con llanta sólida 8" color azul, capacidad 400 kg</t>
  </si>
  <si>
    <t>Diablo bod solid ama 8" 200kg</t>
  </si>
  <si>
    <t>Diablo bodeguero con llanta sólida 8" color amarillo, capacidad 200 kg</t>
  </si>
  <si>
    <t>Diablo bod solid ama 8" 300kg</t>
  </si>
  <si>
    <t>Diablo bodeguero con llanta sólida 8" color amarillo, capacidad 300 kg</t>
  </si>
  <si>
    <t>Diablo bod solid ama 8" 400kg</t>
  </si>
  <si>
    <t>Diablo bodeguero con llanta sólida 8" color amarillo, capacidad 400 kg</t>
  </si>
  <si>
    <t>Diablo p/cilind solid 7" 2 cil</t>
  </si>
  <si>
    <t>Diablo para cilindros o tanques llanta sólida 7", capacidad 2 cilindros</t>
  </si>
  <si>
    <t>Diablo p/cilind neu 16" 2 cil</t>
  </si>
  <si>
    <t>Diablo para cilindros o tanques con llanta neumática 16", capacidad 2 cilindro</t>
  </si>
  <si>
    <t>Diablo bod solid ama  6" 100kg</t>
  </si>
  <si>
    <t>Diablo bodeguero con llanta sólida 6" color amarillo , capacidad 100 kg</t>
  </si>
  <si>
    <t>Diablo bod azul solid  6"100kg</t>
  </si>
  <si>
    <t>Diablo bodeguero con llanta sólida 6" color azul , capacidad 100 kg</t>
  </si>
  <si>
    <t>Diablo plegable 26-3/4" 60kg</t>
  </si>
  <si>
    <t>Diablo plegable con rueda de hule  26-3/4" , capacidad 60 kg</t>
  </si>
  <si>
    <t>Banda p/malac gcho seg 4"x9m</t>
  </si>
  <si>
    <t>Barra p/malacate banda 1-1/4"</t>
  </si>
  <si>
    <t>TRO05</t>
  </si>
  <si>
    <t>TRO1</t>
  </si>
  <si>
    <t>TRO2</t>
  </si>
  <si>
    <t>TRO3</t>
  </si>
  <si>
    <t>TRO5</t>
  </si>
  <si>
    <t>Bateria Litio-ion 18V 1.3 Ah</t>
  </si>
  <si>
    <t>Cargador bat univer 18V 1.3 Ah</t>
  </si>
  <si>
    <t>Cargador bat univer 18V 1.2 Ah</t>
  </si>
  <si>
    <t>Rotomartillo 1/2" 120V 750W</t>
  </si>
  <si>
    <t>Rotomartillo 1/2" 120V 650W</t>
  </si>
  <si>
    <t>Rotomartillo 3/8" 120V 600W</t>
  </si>
  <si>
    <t>Sierra circular 7-1/4", 1200 W, 120 V , 0 - 4500 RPM</t>
  </si>
  <si>
    <t>SS76</t>
  </si>
  <si>
    <t>Sierra sable 6" 900W 120V</t>
  </si>
  <si>
    <t>Sierra sable 6" 900 W 120 V, 0 - 2,800 RPM</t>
  </si>
  <si>
    <t>Carda circ ond 12"x0.30mm mult</t>
  </si>
  <si>
    <t>Carda circular ondulada de alambre delgado 12" x 0.30 mm multi eje con adaptadores</t>
  </si>
  <si>
    <t>MP752</t>
  </si>
  <si>
    <t>Motoperfo gasolina 52cc</t>
  </si>
  <si>
    <t>Motoperforadora a gasolina 52 cc</t>
  </si>
  <si>
    <t>BMP1</t>
  </si>
  <si>
    <t>Barrena 10cm diam p/MP752</t>
  </si>
  <si>
    <t>Barrena de 10 cm de diámetro para MP752</t>
  </si>
  <si>
    <t>BMP2</t>
  </si>
  <si>
    <t>Barrena 20cm diam p/MP752</t>
  </si>
  <si>
    <t>Barrena de 20 cm de diámetro para MP752</t>
  </si>
  <si>
    <t>FMO16</t>
  </si>
  <si>
    <t>Fumigador tipo mochila 16L</t>
  </si>
  <si>
    <t>Fumigador tipo mochila 16 Lt</t>
  </si>
  <si>
    <t>FMO20</t>
  </si>
  <si>
    <t>Fumigador tipo mochila 20L</t>
  </si>
  <si>
    <t>Fumigador tipo mochila 20 Lt</t>
  </si>
  <si>
    <t>FU3</t>
  </si>
  <si>
    <t>Fumigador var y boq met 3L</t>
  </si>
  <si>
    <t>Fumigador con varilla y boquilla metálica 3 L</t>
  </si>
  <si>
    <t>FU5</t>
  </si>
  <si>
    <t>Fumigador var y boq met 5L</t>
  </si>
  <si>
    <t>Fumigador con varilla y boquilla metálica 5 L</t>
  </si>
  <si>
    <t>FU8</t>
  </si>
  <si>
    <t>Fumigador var y boq met 8L</t>
  </si>
  <si>
    <t>Fumigador con varilla y boquilla metálica 8 L</t>
  </si>
  <si>
    <t>FU10</t>
  </si>
  <si>
    <t>Fumigador var y boq met 10L</t>
  </si>
  <si>
    <t>Fumigador con varilla y boquilla metálica 10 L</t>
  </si>
  <si>
    <t>FM20</t>
  </si>
  <si>
    <t>FM16</t>
  </si>
  <si>
    <t>BAEC</t>
  </si>
  <si>
    <t>Bascula elect colgante 300kg</t>
  </si>
  <si>
    <t>Báscula electrónica colgante 300 kg</t>
  </si>
  <si>
    <t>CALE15</t>
  </si>
  <si>
    <t>Calentador d/agua 15Lt</t>
  </si>
  <si>
    <t>Calentador de agua 15 Lt, 750 W</t>
  </si>
  <si>
    <t>CALE8</t>
  </si>
  <si>
    <t>Calentador d/agua 8Lt</t>
  </si>
  <si>
    <t>Calentador de agua 8 Lt, 400 W</t>
  </si>
  <si>
    <t>CALE30</t>
  </si>
  <si>
    <t>Calentador d/agua 30Lt</t>
  </si>
  <si>
    <t>Calentador de agua 30 Lt, 1500 W</t>
  </si>
  <si>
    <t>CALE38</t>
  </si>
  <si>
    <t>Calentador d/agua 38Lt</t>
  </si>
  <si>
    <t>Calentador de agua 38 Lt, 1900 W</t>
  </si>
  <si>
    <t>5418S</t>
  </si>
  <si>
    <t>Dado 1/2" 8pt 9/16"</t>
  </si>
  <si>
    <t>Dado cuadro de 1/2", 8 puntas, en pulgadas, 9/16"</t>
  </si>
  <si>
    <t>UH96-5/16</t>
  </si>
  <si>
    <t>Pzon guia bot lgo antich 5/16"</t>
  </si>
  <si>
    <t>Punzón guía botador largo de bronce-aluminio antichispa de 5/16"</t>
  </si>
  <si>
    <t>JIM1</t>
  </si>
  <si>
    <t>Jgo pts y dados impact 33pz</t>
  </si>
  <si>
    <t>Juego de puntas y dados de impacto, 33 piezas</t>
  </si>
  <si>
    <t>JIM2</t>
  </si>
  <si>
    <t>Jgo pts y dados impact 87pz</t>
  </si>
  <si>
    <t>Juego de puntas y dados de impacto, 87 piezas</t>
  </si>
  <si>
    <t>JIM3</t>
  </si>
  <si>
    <t>Jgo pts destorni 53pz</t>
  </si>
  <si>
    <t>Juego de puntas de destornillador, 53 piezas</t>
  </si>
  <si>
    <t>JIM4</t>
  </si>
  <si>
    <t>Jgo pts destorni impact 53pz</t>
  </si>
  <si>
    <t>Juego de puntas de destornillador de impacto, 53 piezas</t>
  </si>
  <si>
    <t>JIM5</t>
  </si>
  <si>
    <t>Jgo pts destorni y brocas 99pz</t>
  </si>
  <si>
    <t>Juego de puntas de destornillador y brocas , 99 piezas</t>
  </si>
  <si>
    <t>JIM6</t>
  </si>
  <si>
    <t>Jgo pts y brocas 66pz</t>
  </si>
  <si>
    <t>Juego de puntas y brocas, 66 piezas</t>
  </si>
  <si>
    <t>JIM7</t>
  </si>
  <si>
    <t>Jgo pts y brocas 68pz</t>
  </si>
  <si>
    <t>Juego de puntas y brocas, 68 piezas</t>
  </si>
  <si>
    <t>JIM8</t>
  </si>
  <si>
    <t>Jgo brocas esc y punz ctrl 6pz</t>
  </si>
  <si>
    <t>Juego de brocas escalonadas y punzón central automático, 6 piezas</t>
  </si>
  <si>
    <t>JIM9</t>
  </si>
  <si>
    <t>Jgo brocas titanio 21pz</t>
  </si>
  <si>
    <t>Juego de brocas de titanio, 21 piezas</t>
  </si>
  <si>
    <t>TPT37</t>
  </si>
  <si>
    <t>Tij poda ramas altas 28-37"</t>
  </si>
  <si>
    <t>Tijeras para ramas altas 28 - 37" telescopico</t>
  </si>
  <si>
    <t>TPE29</t>
  </si>
  <si>
    <t>Tij poda ramas altas29 1/2"eng</t>
  </si>
  <si>
    <t>Tijeras para ramas altas 29 1/2" engrane</t>
  </si>
  <si>
    <t>TPB28</t>
  </si>
  <si>
    <t>Tij poda ramas altas 28" paso</t>
  </si>
  <si>
    <t>Tijeras para ramas altas 28" de paso</t>
  </si>
  <si>
    <t>TPDT36</t>
  </si>
  <si>
    <t>Tij poda dos manos 28-36" tel</t>
  </si>
  <si>
    <t>Tijeras para poda a dos manos 29 - 37" telescopico</t>
  </si>
  <si>
    <t>TPDE26</t>
  </si>
  <si>
    <t>Tij poda dos manos 26 1/2" eng</t>
  </si>
  <si>
    <t>Tijeras para poda a dos manos 26 1/2" engrane</t>
  </si>
  <si>
    <t>EH1</t>
  </si>
  <si>
    <t>Estibador Manual 1T</t>
  </si>
  <si>
    <t>Estibador hidráulico manual 1 ton</t>
  </si>
  <si>
    <t>TRH3I</t>
  </si>
  <si>
    <t>Traspaleta 3T</t>
  </si>
  <si>
    <t>Caja portaherramientas plástica con broches metálicos color negro 21" x 11" x 10"-MX</t>
  </si>
  <si>
    <t>7526T</t>
  </si>
  <si>
    <t>Dado imp 3/4" 12pt 1-5/8"</t>
  </si>
  <si>
    <t>Dado de impacto cuadro de 3/4", 12 puntas, en pulgadas, 1-5/8"</t>
  </si>
  <si>
    <t>7524LD</t>
  </si>
  <si>
    <t>Dado imp delg 3/4" 6pt 1-1/2"</t>
  </si>
  <si>
    <t>Dado de impacto largo pared delgada cuadro de 3/4", 6 puntas, en pulgadas, 1-1/2"</t>
  </si>
  <si>
    <t>Extension c/barr imp 1", 7"</t>
  </si>
  <si>
    <t>Extension c/barr imp 1", 10"</t>
  </si>
  <si>
    <t>Extension c/barr imp 3/4", 7"</t>
  </si>
  <si>
    <t>Extension c/barr imp 3/4, 10"</t>
  </si>
  <si>
    <t>Extensión con barreno pasado para dado de impacto cuadro de 3/4", 10"</t>
  </si>
  <si>
    <t>Extension c/barr imp 3/4, 13"</t>
  </si>
  <si>
    <t>Avellan prens T ant 3/16"-5/8"</t>
  </si>
  <si>
    <t>Avellanador con prensa ajustable maneral T raya antiderrapante 3/16" a 5/8"</t>
  </si>
  <si>
    <t>Avellan prens ajus 1/4"-3/4"</t>
  </si>
  <si>
    <t>Avellanador con prensa ajustable 1/4" a 3/4"</t>
  </si>
  <si>
    <t>Jgo p/sincronizar motores 5pz</t>
  </si>
  <si>
    <t>Juego para sincronizar motores ford, mazda, volvo, 5 piezas</t>
  </si>
  <si>
    <t>Jgo p/sincronizar motores 4pz</t>
  </si>
  <si>
    <t>Juego para sincronizar motores renault, 4 piezas</t>
  </si>
  <si>
    <t>Odometro c/frn 10000m 12-1/2"</t>
  </si>
  <si>
    <t>Aceite mineral para compresor , 946 ml</t>
  </si>
  <si>
    <t>Aceite sintético para compresor, 946 ml</t>
  </si>
  <si>
    <t>Aceite aflojatodo dielec 400ml</t>
  </si>
  <si>
    <t>Bomba ext vert p/diesel 18.5Lt</t>
  </si>
  <si>
    <t>Bomba ext gir p/com 0.5Lt gro</t>
  </si>
  <si>
    <t>Bomba ext gir p/ace 5Lt 20gro</t>
  </si>
  <si>
    <t>Bomba ext gir p/quim 0.25Lt gr</t>
  </si>
  <si>
    <t>Bomba ext vert ace lg 0.6Lt cl</t>
  </si>
  <si>
    <t>Bomba ext vert p/lub 0.75Lt cl</t>
  </si>
  <si>
    <t>Bomba ext vert p/quim 0.4Lt cl</t>
  </si>
  <si>
    <t>Bomba ext vert p/thin 0.4Lt cl</t>
  </si>
  <si>
    <t>Bomba ext palanca plast 500ml</t>
  </si>
  <si>
    <t>Bomba ext pal p/lub 384ml</t>
  </si>
  <si>
    <t>Inyect grasa dos man 400g gen</t>
  </si>
  <si>
    <t>Inyect grasa dos man 85g comp</t>
  </si>
  <si>
    <t>Acoplad p/inyect grasa 6000PSI</t>
  </si>
  <si>
    <t>Acoplador para inyector de grasa 6000 PSI</t>
  </si>
  <si>
    <t>Inyect grasa una mano 397g</t>
  </si>
  <si>
    <t>Extens flex inyect gras 5/16"</t>
  </si>
  <si>
    <t>Extensión flexible para inyector de grasa de 5/16"</t>
  </si>
  <si>
    <t>Inyect grasa manu 20kg 4000PSI</t>
  </si>
  <si>
    <t>Inyector de grasa con cubeta de palanca con ruedas de 20 kg, 4000 PSI</t>
  </si>
  <si>
    <t>Inyect grasa pdal 10kg 8700PSI</t>
  </si>
  <si>
    <t>Inyector de grasa con cubeta de alta presión con pedal de 10 kg, 8700 PSI</t>
  </si>
  <si>
    <t>Inyect grasa neum 15kg 7500PSI</t>
  </si>
  <si>
    <t>Inyector de grasa con cubeta neumático de 15 kg, 7500 PSI</t>
  </si>
  <si>
    <t>Inyect grasa neum 30kg 7500PSI</t>
  </si>
  <si>
    <t>Inyector de grasa con cubeta neumático de 30 kg, 7500 PSI</t>
  </si>
  <si>
    <t>Acoplad p/inyect gras 8000PSI</t>
  </si>
  <si>
    <t>Acoplador rápido para inyector de grasa 8000 PSI</t>
  </si>
  <si>
    <t>Valvula ref cont gras 10000PSI</t>
  </si>
  <si>
    <t>Válvula reforzadas para control grasa 10000 PSI</t>
  </si>
  <si>
    <t>Valvula ref cont gras 8000PSI</t>
  </si>
  <si>
    <t>Válvula reforzadas para control grasa 8000 PSI</t>
  </si>
  <si>
    <t>Conector Z girat 6000 PSI</t>
  </si>
  <si>
    <t>Conector tipo "Z" giratorio 6000 PSI</t>
  </si>
  <si>
    <t>Inyect grasa pres 5kg 1000PSI</t>
  </si>
  <si>
    <t>Inyect grasa mnual 10kg4000PSI</t>
  </si>
  <si>
    <t>Inyector de grasa con cubeta de presión variable de 10 kg, 4000 PSI</t>
  </si>
  <si>
    <t>Multimetro dig manual</t>
  </si>
  <si>
    <t>Probador de voltaje sin contacto 24-1000 V</t>
  </si>
  <si>
    <t>Probador de voltaje sin contacto 24-1000 V con detector de campos magnéticos</t>
  </si>
  <si>
    <t>Probador circuito cd 12-24V</t>
  </si>
  <si>
    <t>Probador de circuito de corriente directa 12-24 V</t>
  </si>
  <si>
    <t>Probador circuit direc LD0-24V</t>
  </si>
  <si>
    <t>Probador circuitos de corriente directa con LED 0-24 V</t>
  </si>
  <si>
    <t>Probador circuit pta XL 6-12V</t>
  </si>
  <si>
    <t>Probador circuitos de corriente directa con punta extra larga, 6-12 V</t>
  </si>
  <si>
    <t>Probador circuit pta XL 6-24V</t>
  </si>
  <si>
    <t>Probador circuitos de corriente directa con punta extra larga, 6-24 V</t>
  </si>
  <si>
    <t>Probador circuito cd  0-12V</t>
  </si>
  <si>
    <t>Probador de circuito de corriente directa 0-12 V</t>
  </si>
  <si>
    <t>Micrómetro digital 0-1"</t>
  </si>
  <si>
    <t>Micrometro digital 1-2"</t>
  </si>
  <si>
    <t>Micrómetro digital 1-2"</t>
  </si>
  <si>
    <t>Calibrador rey carat 0-6"</t>
  </si>
  <si>
    <t>Calibrador pie de rey carátula 0-6"</t>
  </si>
  <si>
    <t>Calibrador digital rey 0-6"</t>
  </si>
  <si>
    <t>Calibrador pie de rey digital 0-6"</t>
  </si>
  <si>
    <t>Calibrador digital rey 0-8"</t>
  </si>
  <si>
    <t>Calibrador pie de rey digital 0-8"</t>
  </si>
  <si>
    <t>Calibrador rey analogo 0-6"</t>
  </si>
  <si>
    <t>Calibrador pie de rey análogo 0-6"</t>
  </si>
  <si>
    <t>Cinta lga fib vid 30m TPU reb</t>
  </si>
  <si>
    <t>Cinta larga de fibra de vidrio, 30 m recubrimiento TPU, rebobinado</t>
  </si>
  <si>
    <t>Cinta lga fib vid 50m TPU reb</t>
  </si>
  <si>
    <t>Cinta larga de fibra de vidrio, 50 m recubrimiento TPU, rebobinado</t>
  </si>
  <si>
    <t>Cinta lga fib vid cruc 30m TPU</t>
  </si>
  <si>
    <t>Cinta larga de fibra de vidrio, tipo cruceta, 30 m recubrimiento TPU</t>
  </si>
  <si>
    <t>Cinta lga fib vid cruc 50m TPU</t>
  </si>
  <si>
    <t>Cinta larga de fibra de vidrio, tipo cruceta, 50 m recubrimiento TPU</t>
  </si>
  <si>
    <t>Flexometro ant-imp cau 5mx27mm</t>
  </si>
  <si>
    <t>Flexómetro anti-impacto con carcasa de caucho, 5 m x 27 mm</t>
  </si>
  <si>
    <t>Flexometro ant-imp cau 8mx27mm</t>
  </si>
  <si>
    <t>Flexómetro anti-impacto con carcasa de caucho, 8 m x 27 mm</t>
  </si>
  <si>
    <t>Flexometro alta visib 3mx27mm</t>
  </si>
  <si>
    <t>Flexómetro anti-impacto de alta visibilidad, 3 m x 27 mm</t>
  </si>
  <si>
    <t>Flexometro alta visib 5mx27mm</t>
  </si>
  <si>
    <t>Flexómetro anti-impacto de alta visibilidad, 5 m x 27 mm</t>
  </si>
  <si>
    <t>Flexometro alta visib 8mx19mm</t>
  </si>
  <si>
    <t>Flexómetro anti-impacto de alta visibilidad, 8 m x 19 mm</t>
  </si>
  <si>
    <t>Flexómetro anti-impacto de acero inoxidable, 5 m x 30 mm</t>
  </si>
  <si>
    <t>Flexómetro anti-impacto de acero inoxidable, 8 m x 30 mm</t>
  </si>
  <si>
    <t>Flexómetro anti-impacto de acero inoxidable, 10 m x 30 mm</t>
  </si>
  <si>
    <t>Flexómetro con carcasa de plástico, 3 m x 19 mm, en blíster</t>
  </si>
  <si>
    <t>Flexómetro con carcasa de plástico, 3 m x 19 mm, granel</t>
  </si>
  <si>
    <t>Flexometro plast 6m blist</t>
  </si>
  <si>
    <t>Flexómetro con carcasa de plástico, 6 m x 25 mm, en blíster</t>
  </si>
  <si>
    <t>Flexómetro con carcasa de plástico, 6 m x 25 mm, granel</t>
  </si>
  <si>
    <t>Flexómetro con carcasa de plástico, 9 m x 30 mm, en blíster</t>
  </si>
  <si>
    <t>Flexómetro con carcasa de plástico, 9 m x 30 mm, granel</t>
  </si>
  <si>
    <t>Escuadra combinación magnética con cabeza de zamac 12"</t>
  </si>
  <si>
    <t>Escuadra precision 8"</t>
  </si>
  <si>
    <t>Escuadra de precisión 8"</t>
  </si>
  <si>
    <t>Escuadra precision 12"</t>
  </si>
  <si>
    <t>Escuadra de precisión 12"</t>
  </si>
  <si>
    <t>Nivel ant imp alum "V" 12"</t>
  </si>
  <si>
    <t>Nivel anti-impacto  de aluminio "V" 12"</t>
  </si>
  <si>
    <t>Nivel ant imp alum "V" 14"</t>
  </si>
  <si>
    <t>Nivel anti-impacto de aluminio "V" 14"</t>
  </si>
  <si>
    <t>Nivel ant imp alum "V" 18"</t>
  </si>
  <si>
    <t>Nivel anti-impacto de aluminio "V"18"</t>
  </si>
  <si>
    <t>Nivel ant imp acan V alum 24"</t>
  </si>
  <si>
    <t>Nivel anti-impacto acanalado tipo "V" de aluminio 24"</t>
  </si>
  <si>
    <t>Nivel ant imp alum "V" 24"</t>
  </si>
  <si>
    <t>Nivel anti-impacto de aluminio "V" 24"</t>
  </si>
  <si>
    <t>Nivel ant imp du view alum 24"</t>
  </si>
  <si>
    <t>Nivel anti-impacto dual view de aluminio 24"</t>
  </si>
  <si>
    <t>Nivel ant imp alum "V" 36"</t>
  </si>
  <si>
    <t>Nivel anti-impacto de aluminio "V" 36"</t>
  </si>
  <si>
    <t>Nivel ant imp acan V alum 48"</t>
  </si>
  <si>
    <t>Nivel anti-impacto acanalado tipo "V"de aluminio 48"</t>
  </si>
  <si>
    <t>Nivel ant imp alum "V" 48"</t>
  </si>
  <si>
    <t>Nivel anti-impacto de aluminio "V" 48"</t>
  </si>
  <si>
    <t>Nivel ant imp du view alu 48"</t>
  </si>
  <si>
    <t>Nivel anti-impacto dual view de aluminio 48"</t>
  </si>
  <si>
    <t>Nivel torpedo anti-imp 9"</t>
  </si>
  <si>
    <t>Nivel torpedo magnético anti-impacto acanalado tipo 9"</t>
  </si>
  <si>
    <t>Base p/nivel laser 8 cm</t>
  </si>
  <si>
    <t>Base para nivel láser, 8 cm</t>
  </si>
  <si>
    <t>Nivel laser y punto 2 lineas</t>
  </si>
  <si>
    <t>Nivel láser línea y punto 2 líneas</t>
  </si>
  <si>
    <t>Tiralíneas con cuerpo bimaterial, 30 m</t>
  </si>
  <si>
    <t>Tiralíneas con cuerpo de plástico con tiza, 30 m</t>
  </si>
  <si>
    <t>Sujetador c/mat 1"x6m 380kg</t>
  </si>
  <si>
    <t>Sujetador con matraca con gancho 1" x 6 m, 380 kg</t>
  </si>
  <si>
    <t>Sujetador c/mat 2"x9m 1513kg</t>
  </si>
  <si>
    <t>Sujetador con matraca con gancho 2" x 9 m, 1513 kg</t>
  </si>
  <si>
    <t>Sujetador c/mat 3"x9m 2724kg</t>
  </si>
  <si>
    <t>Sujetador con matraca con gancho 3" x 9 m, 2724 kg</t>
  </si>
  <si>
    <t>Sujetador c/mat 4"x9m 2450kg</t>
  </si>
  <si>
    <t>Sujetador con matraca con gancho 4" x 9 m, 2450 kg</t>
  </si>
  <si>
    <t>Transpaleta hidraulica 2.5t</t>
  </si>
  <si>
    <t>Transpaleta hidráulica 2.5t</t>
  </si>
  <si>
    <t>Transpaleta hidraulica 3t</t>
  </si>
  <si>
    <t>Transpaleta hidráulica 3t</t>
  </si>
  <si>
    <t>Polipasto eléctrico con sistema de doble freno cadena 3.5 m, 1 ramal, 0.5 ton</t>
  </si>
  <si>
    <t>Polipasto eléctrico con sistema de doble freno cadena 7 m , 2 ramales , 1 ton</t>
  </si>
  <si>
    <t>Polipasto eléctrico con sistema de doble freno cadena 13 m, 2 ramales, 2 ton</t>
  </si>
  <si>
    <t>Polipasto eléctrico con sistema de doble freno cadena 13 m,  2 ramales , 3 ton</t>
  </si>
  <si>
    <t>Polipasto eléctrico con sistema de doble freno cadena 13 m, 2 ramales, 5 ton</t>
  </si>
  <si>
    <t>Polipasto eléctrico de cadena 3 m, 1 ramal, 0.5 ton</t>
  </si>
  <si>
    <t>Polipasto eléctrico de cadena 3 m, 1 ramal, 1 ton</t>
  </si>
  <si>
    <t>Polipasto eléctrico de cadena 3 m, 1 ramal, 2 ton</t>
  </si>
  <si>
    <t>Polipasto eléctrico de cadena 3 m, 2 ramal, 3 ton</t>
  </si>
  <si>
    <t>Polipasto manual con freno de acción inmediata cadena 3 m, 1 ramal, 0.5 ton</t>
  </si>
  <si>
    <t>Polipasto manual con freno de acción inmediata cadena 3 m, 1 ramal, 1 ton</t>
  </si>
  <si>
    <t>Polipasto manual con freno de acción inmediata cadena 3 m, 1 ramal, 2 ton</t>
  </si>
  <si>
    <t>Polipasto manual con freno de acción inmediata cadena 3 m, 2 ramales, 3 ton</t>
  </si>
  <si>
    <t>Polipasto manual con freno de acción inmediata cadena 3 m, 3 ramales, 8 ton</t>
  </si>
  <si>
    <t>Polipasto manual sistema doble freno cadena 3 m, 1 ramal, 0.5 ton</t>
  </si>
  <si>
    <t>Polipasto manual sistema doble freno cadena 3 m, 1 ramal, 1 ton</t>
  </si>
  <si>
    <t>Polipasto manual 2 ram 2t</t>
  </si>
  <si>
    <t>Polipasto manual doble freno  cadena 3m, 2 ramales, 2 ton</t>
  </si>
  <si>
    <t>Polipasto manual doble freno cadena cadena 3 m ,  2 ramales , 3 ton</t>
  </si>
  <si>
    <t>Polipasto manual  2 ram 5t</t>
  </si>
  <si>
    <t>Polipasto manual sistema doble freno cadena 3 m , 2 ramales, 5 ton</t>
  </si>
  <si>
    <t>Polipasto manual 3 ram 7.5t</t>
  </si>
  <si>
    <t>Polipasto manual sistema doble freno cadena 3 m , 3 ramales, 7.5 ton</t>
  </si>
  <si>
    <t>Polipasto manual 4 ram 10t</t>
  </si>
  <si>
    <t>Polipasto manual sistema doble freno cadena 3 m , 4 ramales, 10 ton</t>
  </si>
  <si>
    <t>Polipasto manual doble freno cadena 6 m, 1 ramal, 0.5 ton</t>
  </si>
  <si>
    <t>Polipasto manual doble freno cadena 6 m, 2 ramales, 2 ton</t>
  </si>
  <si>
    <t>Polipasto manual doble freno cadena 6 m , 2 ramales, 3 ton</t>
  </si>
  <si>
    <t>Polipasto manual doble freno cadena 6 m , 2 ramales, 5 ton</t>
  </si>
  <si>
    <t>Polipasto manual sistema doble freno de palanca 0.75 ton, 1.7 m</t>
  </si>
  <si>
    <t>Polipasto manual sistema doble freno de palanca 1.5 ton, 1.7 m</t>
  </si>
  <si>
    <t>Polipasto manual sistema doble freno de palanca 3.2 ton, 1.8 m</t>
  </si>
  <si>
    <t>Polipasto manual de palanca 0.75 ton, 1.5 m</t>
  </si>
  <si>
    <t>Polipasto manual de palanca 1.5 ton, 1.5 m</t>
  </si>
  <si>
    <t>Polipasto manual de palanca 3 ton, 1.5 m</t>
  </si>
  <si>
    <t>Polipasto manual de palanca 6 ton, 3 m</t>
  </si>
  <si>
    <t>Trole carga vig IPS/IPR 0.5t</t>
  </si>
  <si>
    <t>Trole de carga en viga IPS/IPR 0.5 ton</t>
  </si>
  <si>
    <t>Trole carga vig IPS/IPR 1t</t>
  </si>
  <si>
    <t>Trole de carga en viga IPS/IPR 1 ton</t>
  </si>
  <si>
    <t>Trole carga vig IPS/IPR 2t</t>
  </si>
  <si>
    <t>Trole de carga en viga IPS/IPR 2 ton</t>
  </si>
  <si>
    <t>Trole carga vig IPS/IPR 3t</t>
  </si>
  <si>
    <t>Trole de carga en viga IPS/IPR 3 ton</t>
  </si>
  <si>
    <t>Trole carga vig IPS/IPR  5t</t>
  </si>
  <si>
    <t>Trole de carga en viga IPS/IPR 5 ton</t>
  </si>
  <si>
    <t>Rotomartillo 1/2" 850 W 120 V, 1100 y 3000 RPM 2 velocidades</t>
  </si>
  <si>
    <t>Rotomartillo 1/2" 900 W 120 V, 1080 y 3000 RPM 2 velocidades</t>
  </si>
  <si>
    <t>Cepillo estacionario 20" 5 HP, 3730 W, 220 V, 5000 RPM 1 fase</t>
  </si>
  <si>
    <t>Juego de navajas para cepillo estacionario 15" para CE1115, 3 piezas</t>
  </si>
  <si>
    <t>Juego de navajas para cepillo estacionario 20" para CE1120A, 4 piezas</t>
  </si>
  <si>
    <t>Cepillo estacionario 13" 2-1/2 HP, 1800 W, 120 V, 5000 RPM 1 fase</t>
  </si>
  <si>
    <t>Soldadora cort plasm 220V160A</t>
  </si>
  <si>
    <t>Compresor de aire eléctrico lubricado 50L, 2.5HP, 120V</t>
  </si>
  <si>
    <t>TPD24</t>
  </si>
  <si>
    <t>Tij poda dos manos 24" alum</t>
  </si>
  <si>
    <t>Tijeras para poda a dos manos 24"</t>
  </si>
  <si>
    <t>TPO1</t>
  </si>
  <si>
    <t>Tij poda una mano 8 1/2" paso</t>
  </si>
  <si>
    <t>Tijeras para poda a una mano 81/2" paso</t>
  </si>
  <si>
    <t>TPO2</t>
  </si>
  <si>
    <t>Tij poda una mano 8-1/2" yunke</t>
  </si>
  <si>
    <t>Tijeras para poda a una mano 81/2" yunque</t>
  </si>
  <si>
    <t>TPO3</t>
  </si>
  <si>
    <t>Tij poda una mano 9" recta</t>
  </si>
  <si>
    <t>Tijeras para poda a una mano 9" ramas verdes</t>
  </si>
  <si>
    <t>Rack exhibidor p/desb 122x8cm</t>
  </si>
  <si>
    <t>CSGR4</t>
  </si>
  <si>
    <t>Jgo acc p/carretilla 4cap</t>
  </si>
  <si>
    <t>Juego de accesorios para carretilla ligera con llanta neumática reforzada de 4 capas</t>
  </si>
  <si>
    <t>CSG45</t>
  </si>
  <si>
    <t>Concha carretilla 4.5ft nga</t>
  </si>
  <si>
    <t>Concha de acero para carretilla herraje tipo americano 4.5 Ft3, negra</t>
  </si>
  <si>
    <t>CSG454</t>
  </si>
  <si>
    <t>Carretilla 4.5 Ft llanta refor</t>
  </si>
  <si>
    <t>Carretilla ligera con bastidor metálico 4.5 Ft llanta neumática reforzada de 4 capas</t>
  </si>
  <si>
    <t>CSG50</t>
  </si>
  <si>
    <t>Concha carretilla 5ft nga</t>
  </si>
  <si>
    <t>Concha de acero para carretilla herraje tipo americano 5 Ft3, negra</t>
  </si>
  <si>
    <t>CSG504</t>
  </si>
  <si>
    <t>Carretilla 5Ft llanta refor</t>
  </si>
  <si>
    <t>Carretilla ligera con bastidor metálico 5 Ft llanta neumática reforzada de 4 capas</t>
  </si>
  <si>
    <t>PI612A</t>
  </si>
  <si>
    <t>Pistola imp neum 1/2" 425ft-lb</t>
  </si>
  <si>
    <t>Pistola de impacto neumática cuadro de 1/2" 425 Ft-lb sistema twin hammer</t>
  </si>
  <si>
    <t>PI712A</t>
  </si>
  <si>
    <t>Pistola imp neum 1/2"500ft-lb</t>
  </si>
  <si>
    <t>Pistola de impacto neumática cuadro de 1/2" 500 Ft-lb sistema twin hammer</t>
  </si>
  <si>
    <t>PI71A</t>
  </si>
  <si>
    <t>Pistola imp neum 1" 1920ft-lb</t>
  </si>
  <si>
    <t>Pistola de impacto neumática cuadro de 1" 1,920 Ft-lb con extensión 9" sistema twin hammer</t>
  </si>
  <si>
    <t>PI734A</t>
  </si>
  <si>
    <t>Pistola imp neum 3/4"800ft-lb</t>
  </si>
  <si>
    <t>Pistola de impacto neumática cuadro de 3/4" 800 Ft-lb sistema twin hammer</t>
  </si>
  <si>
    <t>Baldosa central p/piso 40x40cm</t>
  </si>
  <si>
    <t>Borde perimetral p/piso 40x6cm</t>
  </si>
  <si>
    <t>BORE5</t>
  </si>
  <si>
    <t>Bola arrast remolq 2"x1"</t>
  </si>
  <si>
    <t>BORE3A</t>
  </si>
  <si>
    <t>Bola arrast remolq 1-7/8"x2"</t>
  </si>
  <si>
    <t>JACU4</t>
  </si>
  <si>
    <t>Jgo arnes c/caidas unit 4pz</t>
  </si>
  <si>
    <t>Juego de arnés contra caídas talla unitalla, 4 piezas</t>
  </si>
  <si>
    <t>JAPU5</t>
  </si>
  <si>
    <t>Jgo arnes posicionam unit 5pz</t>
  </si>
  <si>
    <t>Juego de arnés de posicionamiento unitalla, 5 piezas</t>
  </si>
  <si>
    <t>CSG40X</t>
  </si>
  <si>
    <t>Carretilla ligera con bastidor metálico 4 Ft llanta imponchable</t>
  </si>
  <si>
    <t>CSG452</t>
  </si>
  <si>
    <t>Carretilla 4.5Ft llanta neum</t>
  </si>
  <si>
    <t>Carretilla ligera con bastidor metálico 4.5 Ft llanta neumática de 2 capas</t>
  </si>
  <si>
    <t>CSG45S</t>
  </si>
  <si>
    <t>Carretilla ligera con bastidor metálico 4.5 Ft llanta solida</t>
  </si>
  <si>
    <t>CSGRS</t>
  </si>
  <si>
    <t>Jgo acc p/carretilla solida</t>
  </si>
  <si>
    <t>CSG45X</t>
  </si>
  <si>
    <t>Carretilla ligera con bastidor metálico 4.5 Ft llanta imponchable</t>
  </si>
  <si>
    <t>CSG402</t>
  </si>
  <si>
    <t>Carretilla 4Ft llanta neum</t>
  </si>
  <si>
    <t>Carretilla ligera con bastidor metálico 4 Ft llanta neumática de 2 capas</t>
  </si>
  <si>
    <t>CSG404</t>
  </si>
  <si>
    <t>Carretilla 4Ft llanta refor</t>
  </si>
  <si>
    <t>Carretilla ligera con bastidor metálico 4 Ft llanta neumática reforzada de 4 capas</t>
  </si>
  <si>
    <t>CSG40S</t>
  </si>
  <si>
    <t>Carretilla ligera con bastidor metálico 4 Ft llanta solida</t>
  </si>
  <si>
    <t>CSG55X</t>
  </si>
  <si>
    <t>Carretilla ligera con bastidor metálico 5.5 Ft llanta imponchable</t>
  </si>
  <si>
    <t>CSG552</t>
  </si>
  <si>
    <t>Carretilla 5.5Ft llanta neum</t>
  </si>
  <si>
    <t>Carretilla ligera con bastidor metálico 5.5 Ft llanta neumática de 2 capas</t>
  </si>
  <si>
    <t>CSG554</t>
  </si>
  <si>
    <t>Carretilla 5.5Ft llanta refor</t>
  </si>
  <si>
    <t>Carretilla ligera con bastidor metálico 5.5 Ft llanta neumática reforzada de 4 capas</t>
  </si>
  <si>
    <t>CSG55S</t>
  </si>
  <si>
    <t>Carretilla ligera con bastidor metálico 5.5 Ft llanta solida</t>
  </si>
  <si>
    <t>CSG50X</t>
  </si>
  <si>
    <t>Carretilla ligera con bastidor metálico 5 Ft llanta imponchable</t>
  </si>
  <si>
    <t>CSG502</t>
  </si>
  <si>
    <t>Carretilla 5Ft llanta neum</t>
  </si>
  <si>
    <t>Carretilla ligera con bastidor metálico 5 Ft llanta neumática de 2 capas</t>
  </si>
  <si>
    <t>CSG50S</t>
  </si>
  <si>
    <t>Carretilla ligera con bastidor metálico 5 Ft llanta solida</t>
  </si>
  <si>
    <t>CSG40</t>
  </si>
  <si>
    <t>Concha carretilla 4ft nga</t>
  </si>
  <si>
    <t>Concha de acero para carretilla herraje tipo americano 4 Ft3, negra</t>
  </si>
  <si>
    <t>CSG55</t>
  </si>
  <si>
    <t>CSGR2</t>
  </si>
  <si>
    <t>CSGRX</t>
  </si>
  <si>
    <t>DP5X</t>
  </si>
  <si>
    <t>Dest mat 5x ptas inter 18 en 1</t>
  </si>
  <si>
    <t>Destornillador con mango bimaterial de matraca reversible 5X con puntas 18 en 1</t>
  </si>
  <si>
    <t>DP5X1</t>
  </si>
  <si>
    <t>Dest mat 5x ptas inter 12 en 1</t>
  </si>
  <si>
    <t>Destornillador con mango bimaterial de matraca reversible 5X con puntas 12 en 1</t>
  </si>
  <si>
    <t>DP5XF</t>
  </si>
  <si>
    <t>Dest mat 5x ptas inter 13 en 1</t>
  </si>
  <si>
    <t>Destornillador con mango flexible bimaterial de matraca reversible 5X con puntas 13 en 1</t>
  </si>
  <si>
    <t>Avellan prens ajus 3/16"-5/8"</t>
  </si>
  <si>
    <t>Avellanador con prensa ajustable 3/16" a 5/8"</t>
  </si>
  <si>
    <t>Avellan prens T 3/16"-5/8"</t>
  </si>
  <si>
    <t>Avellanador con prensa ajustable maneral T 3/16" a 5/8"</t>
  </si>
  <si>
    <t>Arranc bateria 11000mAh 300A</t>
  </si>
  <si>
    <t>Arrancador bateria 11000 mAh, 300 A</t>
  </si>
  <si>
    <t>Arranc bateria 6000mAh 200A</t>
  </si>
  <si>
    <t>Arrancador bateria 6000 mAh, 200 A</t>
  </si>
  <si>
    <t>Nivel ant imp acan V alum 72"</t>
  </si>
  <si>
    <t>Aceite semi sintético dos tiempos, 80 ml</t>
  </si>
  <si>
    <t>Aceite mineral dos tiempos, 250 ml</t>
  </si>
  <si>
    <t>Aceite mineral dos tiempos, 946 ml</t>
  </si>
  <si>
    <t>Bomba ext gir p/quim 250ml gro</t>
  </si>
  <si>
    <t>Bomba ext gir p/lub 300 ml gro</t>
  </si>
  <si>
    <t>Bomba ext vert p/lub 0.3Lt cl</t>
  </si>
  <si>
    <t>Bomba ext pal p/lub 300ml</t>
  </si>
  <si>
    <t>Inyect grasa dos manos lg 498g</t>
  </si>
  <si>
    <t>Inyec grasa pist 119 g</t>
  </si>
  <si>
    <t>Probador voltaje sin contacto 90-1000 V</t>
  </si>
  <si>
    <t>Probador voltaje sin contacto 24-1000 V</t>
  </si>
  <si>
    <t>Probadores de voltaje de corriente directa 6 - 12 V</t>
  </si>
  <si>
    <t>Probadores de voltaje de corriente directa 6 - 24 V</t>
  </si>
  <si>
    <t>Probador de continuidad de corriente 1.5 V</t>
  </si>
  <si>
    <t>Probadores de voltaje de corriente directa 0 - 24 V</t>
  </si>
  <si>
    <t>Probad V corrient100-500V 14cm</t>
  </si>
  <si>
    <t>Probad V corrient100-500V 19cm</t>
  </si>
  <si>
    <t>Probad V corrient 100-500V60Hz</t>
  </si>
  <si>
    <t>Probador de voltaje de corriente alterna 100 V- 500 V, 14 cm, 60 Hz</t>
  </si>
  <si>
    <t>Calibrador pie de rey digital pantalla plástica 0-6"</t>
  </si>
  <si>
    <t>Calibrador pie de rey digital pantalla metálica 0-6"</t>
  </si>
  <si>
    <t>Calibrador rey carat mm 0-6"</t>
  </si>
  <si>
    <t>Calibrador pie de rey carátula milímetros 0-6"</t>
  </si>
  <si>
    <t>Calibrador rey carat pg 0-6"</t>
  </si>
  <si>
    <t>Calibrador pie de rey carátula pulgadas 0-6"</t>
  </si>
  <si>
    <t>Calibrador rey analo vern 0-6"</t>
  </si>
  <si>
    <t>Calibrador pie de rey análogo vernier 0-6"</t>
  </si>
  <si>
    <t>Calibrador rey analo aut 0-6"</t>
  </si>
  <si>
    <t>Calibrador pie de rey análogo vernier autolock 0-6"</t>
  </si>
  <si>
    <t>Cinta larga met 20m</t>
  </si>
  <si>
    <t>Cinta larga met 30m</t>
  </si>
  <si>
    <t>Cinta larga met 50m</t>
  </si>
  <si>
    <t>Juego calibrad rey plast 6-3"</t>
  </si>
  <si>
    <t>Juego de calibradores pie de rey análogos plásticos 6-3"</t>
  </si>
  <si>
    <t>Rotomartillo 1/2" 810 W 120 V, 0 - 2800 RPM con botón de traba para trabajos continuos</t>
  </si>
  <si>
    <t>Cinta lga fib vid 20m reb</t>
  </si>
  <si>
    <t>Cinta larga de fibra de vidrio, 20 m rebobinado</t>
  </si>
  <si>
    <t>Cinta lga fib vid 30m reb</t>
  </si>
  <si>
    <t>Cinta larga de fibra de vidrio, 30 m rebobinado</t>
  </si>
  <si>
    <t>Cinta lga fib vid 50m reb</t>
  </si>
  <si>
    <t>Cinta larga de fibra de vidrio, 50 m rebobinado</t>
  </si>
  <si>
    <t>Cinta lga fib vid cruc100m con</t>
  </si>
  <si>
    <t>Cinta larga de fibra de vidrio, tipo cruceta, 100 m punta cónica</t>
  </si>
  <si>
    <t>Cinta lga fib vid cruc 30m con</t>
  </si>
  <si>
    <t>Cinta larga de fibra de vidrio, tipo crucet, 30 m punta cónica</t>
  </si>
  <si>
    <t>Cinta lga fib vid cruc 50m con</t>
  </si>
  <si>
    <t>Cinta larga de fibra de vidrio, tipo cruceta, 50 m punta cónica</t>
  </si>
  <si>
    <t>Cinta larga de fibra de vidrio, 30 m</t>
  </si>
  <si>
    <t>Cinta larga de fibra de vidrio, 50 m</t>
  </si>
  <si>
    <t>Cinta larga de fibra de vidrio, tipo cruceta, 100 m</t>
  </si>
  <si>
    <t>Flexometro anti-impact 3mx16mm</t>
  </si>
  <si>
    <t>Flexómetro con carcasa anti-impacto 3 m x 16 mm</t>
  </si>
  <si>
    <t>Flexometro anti-impact 5mx25mm</t>
  </si>
  <si>
    <t>Flexómetro con carcasa anti-impacto 5 m x 25 mm</t>
  </si>
  <si>
    <t>Flexometro anti-impact 8mx25mm</t>
  </si>
  <si>
    <t>Flexómetro con carcasa anti-impacto 8 m x 25 mm</t>
  </si>
  <si>
    <t>Flexometro carc silver 3mx16mm</t>
  </si>
  <si>
    <t>Flexómetro con carcasa anti-impacto silver, 3 m x 16 mm</t>
  </si>
  <si>
    <t>Flexometro carc silver 5mx25mm</t>
  </si>
  <si>
    <t>Flexómetro con carcasa anti-impacto silver, 5 m x 25mm</t>
  </si>
  <si>
    <t>Flexometro carc silver 8mx25mm</t>
  </si>
  <si>
    <t>Flexómetro con carcasa anti-impacto silver, 8 m x 25 mm</t>
  </si>
  <si>
    <t>Flexometro soft grip 3mx16mm</t>
  </si>
  <si>
    <t>Flexómetros anti-impacto con carcasa soft grip, 3 m x 16 mm</t>
  </si>
  <si>
    <t>Flexometro soft grip 5mx19mm</t>
  </si>
  <si>
    <t>Flexómetros anti-impacto con carcasa soft grip, 5 m x 19 mm</t>
  </si>
  <si>
    <t>Flexometro soft grip 7.5mx25mm</t>
  </si>
  <si>
    <t>Flexómetros anti-impacto con carcasa soft grip, 7.5 m x 25 mm</t>
  </si>
  <si>
    <t>Flexometro rubber grip 3mx16mm</t>
  </si>
  <si>
    <t>Flexómetro anti-impacto con carcasa rubber grip, 3 m x 16 mm</t>
  </si>
  <si>
    <t>Flexometro rubber grip 5mx19mm</t>
  </si>
  <si>
    <t>Flexómetro anti-impacto con carcasa rubber grip, 5 m x 19 mm</t>
  </si>
  <si>
    <t>Flexometro rubber grip 8mx25mm</t>
  </si>
  <si>
    <t>Flexómetro anti-impacto con carcasa rubber grip, 8 m x 25 mm</t>
  </si>
  <si>
    <t>Flexometro rubber grip 3mx13mm</t>
  </si>
  <si>
    <t>Flexómetro anti-impacto con carcasa rubber grip, 3 m x 13 mm</t>
  </si>
  <si>
    <t>Flexometro rubbe grip7.5mx25mm</t>
  </si>
  <si>
    <t>Flexómetro anti-impacto con carcasa rubber grip, 7.5 m x 25 mm</t>
  </si>
  <si>
    <t>Flexometro plast inven 3mx19mm</t>
  </si>
  <si>
    <t>Flexómetro con carcasa de plástico invencible 3 m x 19 mm</t>
  </si>
  <si>
    <t>Flexometro plast inven 5mx25mm</t>
  </si>
  <si>
    <t>Flexómetro con carcasa de plástico invencible 5 m x 25 mm</t>
  </si>
  <si>
    <t>Flexometro plast inven 8mx25mm</t>
  </si>
  <si>
    <t>Flexómetro con carcasa de plástico invencible 8 m x 25 mm</t>
  </si>
  <si>
    <t>Flexometro plast azul 3mx12mm</t>
  </si>
  <si>
    <t>Flexómetro con carcasa de plástico azul, 3 m x 13 mm</t>
  </si>
  <si>
    <t>Flexometro plast azul 5mx19mm</t>
  </si>
  <si>
    <t>Flexómetro con carcasa de plástico azul, 5 m x 19 mm</t>
  </si>
  <si>
    <t>Flexometro plast azul 8mx25mm</t>
  </si>
  <si>
    <t>Flexómetro con carcasa de plástico azul, 8 m x 25 mm</t>
  </si>
  <si>
    <t>Flexometro plast amar 3mx13mm</t>
  </si>
  <si>
    <t>Flexómetro con carcasa de plástico amarillo, 3 m x 13 mm</t>
  </si>
  <si>
    <t>Flexometro plast amar 5mx19mm</t>
  </si>
  <si>
    <t>Flexómetro con carcasa de plástico amarillo, 5 m x 19 mm</t>
  </si>
  <si>
    <t>Flexometro plast rojo 3mx13mm</t>
  </si>
  <si>
    <t>Flexómetro con carcasa de plástico rojo, 3 m x 13 mm</t>
  </si>
  <si>
    <t>Flexometro plast rojo 5mx19mm</t>
  </si>
  <si>
    <t>Flexómetro con carcasa de plástico rojo, 5 m x 19 mm</t>
  </si>
  <si>
    <t>Flexometro plast turq 3mx13mm</t>
  </si>
  <si>
    <t>Flexómetro con carcasa de plástico turquesa, 3 m x 13 mm</t>
  </si>
  <si>
    <t>Flexometro plast turq 5mx19mm</t>
  </si>
  <si>
    <t>Flexómetro con carcasa de plástico turquesa, 5 m x 19 mm</t>
  </si>
  <si>
    <t>Tira impuls c/flex imp 5m 13pz</t>
  </si>
  <si>
    <t>Tira impuls c/flex inv 5m 13pz</t>
  </si>
  <si>
    <t>Flexometro plast azul 3mx25mm</t>
  </si>
  <si>
    <t>Flexómetros con carcasa de plástico azul en display, 3 m x 25 mm</t>
  </si>
  <si>
    <t>Flexómetros con carcasa de plástico azul en display, 5 m x 19 mm</t>
  </si>
  <si>
    <t>Flexometro plast colrs 3mx13mm</t>
  </si>
  <si>
    <t>Flexómetros con carcasa de plástico colores en display, 3 m x 13 mm</t>
  </si>
  <si>
    <t>Flexometro plast colrs 5mx19mm</t>
  </si>
  <si>
    <t>Flexómetros con carcasa de plástico colores en display, 5 m x 19 mm</t>
  </si>
  <si>
    <t>Odometro 10000m 12" freno</t>
  </si>
  <si>
    <t>Odómetro con freno en mano 10000 m rueda de 12"</t>
  </si>
  <si>
    <t>Odometro c/luz 10000m 12"</t>
  </si>
  <si>
    <t>Odómetro con luz 10000 m rueda de 12"</t>
  </si>
  <si>
    <t>Odometro p/interior 10000m 6"</t>
  </si>
  <si>
    <t>Odómetro para interiores 10000 m rueda de 6"</t>
  </si>
  <si>
    <t>Odometro dbl rueda 10000m 6"</t>
  </si>
  <si>
    <t>Odómetro manual 10000 m doble rueda de 6"</t>
  </si>
  <si>
    <t>Escuadra comb cab zamac 12"</t>
  </si>
  <si>
    <t>Escuadra de combinación con cabeza zamac 12"</t>
  </si>
  <si>
    <t>Escuadra comb cab maq 12"</t>
  </si>
  <si>
    <t>Escuadra de combinaciones con cabezas maquinadas 12"</t>
  </si>
  <si>
    <t>Escuadra comb cab zamac 6"</t>
  </si>
  <si>
    <t>Escuadra de combinación con cabeza zamac 6"</t>
  </si>
  <si>
    <t>Escuadra comb cab zamac 16"</t>
  </si>
  <si>
    <t>Escuadra de combinación con cabeza zamac 16"</t>
  </si>
  <si>
    <t>Escuadra comb cab acero 12"</t>
  </si>
  <si>
    <t>Escuadra de combinación con cabeza de acero 12"</t>
  </si>
  <si>
    <t>Nivel ant imp acan V alum 36"</t>
  </si>
  <si>
    <t>Nivel ant imp alum 10"</t>
  </si>
  <si>
    <t>Nivel anti-impacto de aluminio 10"</t>
  </si>
  <si>
    <t>Nivel ant imp alum 12"</t>
  </si>
  <si>
    <t>Nivel anti-impacto de aluminio 12"</t>
  </si>
  <si>
    <t>Nivel ant imp alum 14"</t>
  </si>
  <si>
    <t>Nivel anti-impacto de aluminio 14"</t>
  </si>
  <si>
    <t>Nivel ant imp alum 18"</t>
  </si>
  <si>
    <t>Nivel anti-impacto de aluminio  18"</t>
  </si>
  <si>
    <t>Nivel ant imp alum 24"</t>
  </si>
  <si>
    <t>Nivel anti-impacto de aluminio 24"</t>
  </si>
  <si>
    <t>Nivel ant imp alum 36"</t>
  </si>
  <si>
    <t>Nivel anti-impacto de aluminio 36"</t>
  </si>
  <si>
    <t>Nivel ant imp alum 48"</t>
  </si>
  <si>
    <t>Nivel anti-impacto de aluminio 48"</t>
  </si>
  <si>
    <t>Nivel torpedo magnético y nivel de hilo 9", 2 piezas</t>
  </si>
  <si>
    <t>Nivel 3 gotas alum 14"</t>
  </si>
  <si>
    <t>Nivel 3 gotas de aluminio 14"</t>
  </si>
  <si>
    <t>Nivel 3 gotas alum 18"</t>
  </si>
  <si>
    <t>Nivel 3 gotas de aluminio 18"</t>
  </si>
  <si>
    <t>Nivel 3 gotas alum 24"</t>
  </si>
  <si>
    <t>Nivel 3 gotas de aluminio 24"</t>
  </si>
  <si>
    <t>Jgo tiralin met c/tiza 30m 2pz</t>
  </si>
  <si>
    <t>Juego de tiralíneas metálico con tiza, 30 m, 2 piezas</t>
  </si>
  <si>
    <t>Jgo tiralin met c/tiza 15m 3pz</t>
  </si>
  <si>
    <t>Juego de tiralíneas plástico con tiza, 15 m, 3 piezas</t>
  </si>
  <si>
    <t>Jgo tiralin met c/tiza 30m 3pz</t>
  </si>
  <si>
    <t>Juego de tiralíneas plástico con tiza, 30 m, 3 piezas</t>
  </si>
  <si>
    <t>Jgo tiralin plst c/tiz 30m 2pz</t>
  </si>
  <si>
    <t>Juego de tiralíneas plástico con tiza, 30 m, 2 piezas</t>
  </si>
  <si>
    <t>Jgo tiralin plst c/tiz 15m 2pz</t>
  </si>
  <si>
    <t>Juego de tiralíneas plástico con tiza, 15 m, 2 piezas</t>
  </si>
  <si>
    <t>Cable de acero con grillete 7 x 7 hilos, 1/16" x 76 m</t>
  </si>
  <si>
    <t>Cable de acero con grillete 7 x 7 hilos, 3/32" x 76 m</t>
  </si>
  <si>
    <t>Cable de acero con grillete 7 x 7 hilos, 1/8" x 76 m</t>
  </si>
  <si>
    <t>Cable de acero con grillete 7 x 7 hilos, 3/16" x 76 m</t>
  </si>
  <si>
    <t>Cable de acero con grillete 7 x 7 hilos, 1/4" x 76 m</t>
  </si>
  <si>
    <t>Cable de acero con grillete 7 x 7 hilos, 1/16" x 152 m</t>
  </si>
  <si>
    <t>Cable de acero con grillete 7 x 7 hilos, 3/32" x 152 m</t>
  </si>
  <si>
    <t>Cable de acero con grillete 7 x 7 hilos, 1/8" x 152 m</t>
  </si>
  <si>
    <t>Cable de acero con grillete 7 x 7 hilos, 1/16" x 457 m</t>
  </si>
  <si>
    <t>Cable de acero con grillete 7 x 7 hilos, 1/8" x 457 m</t>
  </si>
  <si>
    <t>Cable de acero con grillete 7 x 19 hilos, 3/32" x 76 m</t>
  </si>
  <si>
    <t>Cable de acero con grillete 7 x 19 hilos, 1/8" x 76 m</t>
  </si>
  <si>
    <t>Cable de acero con grillete 7 x 19 hilos, 3/16" x 76 m</t>
  </si>
  <si>
    <t>Cable de acero con guardacabo 7 x 19 hilos, 1/4" x 76 m</t>
  </si>
  <si>
    <t>Cable de acero con grillete 7 x 19 hilos, 5/16" x 457 m</t>
  </si>
  <si>
    <t>Cable de acero con guardacabo 7 x 19 hilos,  3/8" x 457 m</t>
  </si>
  <si>
    <t>Cable de acero con guardacabo 7 x 19 hilos,  1/2" x 457 m</t>
  </si>
  <si>
    <t>Cable de acero con grillete 7 x 19 hilos, 3/16" x 457 m</t>
  </si>
  <si>
    <t>Cable de acero con grillete 7 x 19 hilos, 1/4" x 457 m</t>
  </si>
  <si>
    <t>Cable de acero con grillete recubrimiento PVC negro 7 x 19 hilos, 3/16" x 457 m</t>
  </si>
  <si>
    <t>Cable de acero con grillete recubrimiento PVC 7 x 7 hilos ,1/16" x 76 m</t>
  </si>
  <si>
    <t>Cable de acero con grillete recubrimiento PVC 7 x 7 hilos, 3/32" x 76 m</t>
  </si>
  <si>
    <t>Cable de acero con grillete recubrimiento PVC 7 x 7 hilos, 1/8" x 76 m</t>
  </si>
  <si>
    <t>Cable de acero con grillete recubrimiento PVC  7 x 7 hilos, 3/16" x 76 m</t>
  </si>
  <si>
    <t>Cable de acero con grillete recubrimiento PVC 7 x 7 hilos, 1/4" x 76 m</t>
  </si>
  <si>
    <t>Cable de acero con guardacabo recubrimiento PVC 7 x 7 hilos, 1/16" x 150 m</t>
  </si>
  <si>
    <t>Cable de acero con grillete recubrimiento PVC negro 7 x 19 hilos, 1/8" x 76 m</t>
  </si>
  <si>
    <t>Cable de acero con guardacabo recubrimiento PVC negro 7 x 19 hilos,  3/16" x 76 m</t>
  </si>
  <si>
    <t>Cable de acero con grillete recubrimiento PVC negro 7 x 19 hilos, 1/4" x 76 m</t>
  </si>
  <si>
    <t>Bandola niquel c/gatill1/2"</t>
  </si>
  <si>
    <t>Bandola de níquel con gatillo1/2"</t>
  </si>
  <si>
    <t>Bandola niquel c/ganch 3/4"</t>
  </si>
  <si>
    <t>Bandola de níquel con gancho 3/4"</t>
  </si>
  <si>
    <t>Bandola niquel c/ganch 3/8"</t>
  </si>
  <si>
    <t>Bandola de níquel con gancho 3/8".</t>
  </si>
  <si>
    <t>Bandola niquel c/ganch 1/2"</t>
  </si>
  <si>
    <t>Bandola de níquel con gancho 1/2"</t>
  </si>
  <si>
    <t>Bandola niquel c/ganch 1"</t>
  </si>
  <si>
    <t>Bandola de níquel con gancho 1"</t>
  </si>
  <si>
    <t>Gancho rápido c/tuer 6x60mm</t>
  </si>
  <si>
    <t>Gancho rápido t/ojo 6x60mm</t>
  </si>
  <si>
    <t>Gancho rápido tipo ojo 6 x 60 mm</t>
  </si>
  <si>
    <t>Gancho rápido t/ojo 8x80mm</t>
  </si>
  <si>
    <t>Gancho rápido tipo ojo 8 x 80 mm</t>
  </si>
  <si>
    <t>Polea c/gancho p/cab 3/8" 2t</t>
  </si>
  <si>
    <t>Polea c/gancho p/cab 1/2" 4t</t>
  </si>
  <si>
    <t>Polea c/gancho p/cab 3/4" 8t</t>
  </si>
  <si>
    <t>Polea giratoria 3" 0.5t</t>
  </si>
  <si>
    <t>Polea giratoria 3", 0.5t</t>
  </si>
  <si>
    <t>Polea giratoria 4" 1t</t>
  </si>
  <si>
    <t>Polea giratoria 4", 1 ton</t>
  </si>
  <si>
    <t>Polea giratoria 5" 1.5t</t>
  </si>
  <si>
    <t>Polea giratoria 5", 1.5 ton</t>
  </si>
  <si>
    <t>Polea dble giratoria 3" 0.5t</t>
  </si>
  <si>
    <t>Polea doble giratoria 3", 0.5t</t>
  </si>
  <si>
    <t>Polea dble giratoria 4" 1t</t>
  </si>
  <si>
    <t>Polea doble giratoria 4", 1 ton</t>
  </si>
  <si>
    <t>Polea dble giratoria 5" 1.5t</t>
  </si>
  <si>
    <t>Polea doble giratoria 5", 1.5 ton</t>
  </si>
  <si>
    <t>Tensor de acero forjado gancho-argolla 3/8x3"</t>
  </si>
  <si>
    <t>Tensor de acero forjado gancho-argolla 3/8x6"</t>
  </si>
  <si>
    <t>Tensor de acero forjado argolla-argolla 3/8x6"</t>
  </si>
  <si>
    <t>Tensor de acero forjado gancho-argolla 3-1/2"</t>
  </si>
  <si>
    <t>Tensor de acero forjado gancho-argolla 1/2x6"</t>
  </si>
  <si>
    <t>Tensor de acero forjado argolla-argolla 1/2x6"</t>
  </si>
  <si>
    <t>Tensor de acero forjado gancho-argolla 1/2x9"</t>
  </si>
  <si>
    <t>Tensor de acero forjado gancho-argolla 5/8x12"</t>
  </si>
  <si>
    <t>Tensor de acero forjado gancho-argolla 5/8x6"</t>
  </si>
  <si>
    <t>Tensor de acero forjado gancho-argolla 5/8x9"</t>
  </si>
  <si>
    <t>Tensor de acero forjado argolla-argolla 5/8x9"</t>
  </si>
  <si>
    <t>Tensor de acero forjado gancho-argolla 3/4x12"</t>
  </si>
  <si>
    <t>Tensor de acero forjado argolla-argolla 3/4x12"</t>
  </si>
  <si>
    <t>Tensor de acero forjado gancho-argolla 3/4x"6</t>
  </si>
  <si>
    <t>Tensor de acero forjado gacho-argolla 7/8x12"</t>
  </si>
  <si>
    <t>Tensor de acero forjado gancho-argolla 1x12"</t>
  </si>
  <si>
    <t>Tensor de acero forjado gancho-argolla 1x18"</t>
  </si>
  <si>
    <t>Tensor de acero forjado gancho-argolla 1/4" x 4"</t>
  </si>
  <si>
    <t>Tensor de acero forjado gancho-argolla 5/16" x 4-1/2"</t>
  </si>
  <si>
    <t>Tensor de acero forjado gancho-argolla 3/4" x 9"</t>
  </si>
  <si>
    <t>Tensor de acero forjado argolla-argolla 3/4" x 9"</t>
  </si>
  <si>
    <t>Tensor de acero forjado quijada-quijada 3/8" x 6"</t>
  </si>
  <si>
    <t>Tensor de acero forjado quijada-quijada 1/2" x 6"</t>
  </si>
  <si>
    <t>Tensor de acero forjado quijada-quijada 5/8" x 9"</t>
  </si>
  <si>
    <t>Tensor de acero forjado quijada-quijada 3/4" x 9"</t>
  </si>
  <si>
    <t>Tensor zinc gancho-argolla 3/16"</t>
  </si>
  <si>
    <t>Tensor zinc gancho-argolla 1/4"</t>
  </si>
  <si>
    <t>Tensor zinc gancho-argolla 5/16"</t>
  </si>
  <si>
    <t>Tensor zinc gancho-argolla 3/8"</t>
  </si>
  <si>
    <t>Tensor zinc gancho-gancho 3/16</t>
  </si>
  <si>
    <t>Tensor zinc gancho-gancho 1/4"</t>
  </si>
  <si>
    <t>Tensor zinc gancho-gancho 5/16</t>
  </si>
  <si>
    <t>Tensor zinc gancho-gancho 3/8"</t>
  </si>
  <si>
    <t>Diablo bod solid rojo 8" 400kg</t>
  </si>
  <si>
    <t>Sujetador con matraca con gancho tipo alambre 1513kg</t>
  </si>
  <si>
    <t>Sujetador c/mat plno 2" 1513kg</t>
  </si>
  <si>
    <t>Sujetador con matraca con gancho tipo plano 2" x 9 m, 1513 kg</t>
  </si>
  <si>
    <t>Sujetador con matraca con gancho tipo alambre 2200kg</t>
  </si>
  <si>
    <t>Sujetador con matraca con gancho tipo alambre 2450kg</t>
  </si>
  <si>
    <t>Jgo sujetadores t/mat tens 4pz</t>
  </si>
  <si>
    <t>Jgo sujetadores t/mat hebi 4pz</t>
  </si>
  <si>
    <t>Sujetador c/mat 25mm x 1.8m</t>
  </si>
  <si>
    <t>Sujetador c/mat 25mm x 3m</t>
  </si>
  <si>
    <t>Malacate de manivela con cable 300 kg</t>
  </si>
  <si>
    <t>Malacate de manivela con cable 650 kg</t>
  </si>
  <si>
    <t>Malacate de manivela con cable 1100 kg</t>
  </si>
  <si>
    <t>Malacate de manivela sin cable 300 kg</t>
  </si>
  <si>
    <t>Malacate de manivela sin cable 650 kg</t>
  </si>
  <si>
    <t>Malacate p/banda 4" soldable</t>
  </si>
  <si>
    <t>Malacate p/banda 4" atorni</t>
  </si>
  <si>
    <t>Barra para malacate de banda, 1-1/4"</t>
  </si>
  <si>
    <t>Transpaleta hidráulica 5t</t>
  </si>
  <si>
    <t>Transpaleta hidráulica 1.5t bja</t>
  </si>
  <si>
    <t>Transpaleta hidraulic basc 2t</t>
  </si>
  <si>
    <t>Transpaleta hidráulica basc 2t</t>
  </si>
  <si>
    <t>Transpaleta hidráulica 2t</t>
  </si>
  <si>
    <t>Polipasto eléctrico de cable 12 m,  1 ramal,  0.4 ton</t>
  </si>
  <si>
    <t>Polipasto eléctrico de cable 12 m 1 ramal,  0.6 ton</t>
  </si>
  <si>
    <t>Polipasto eléctrico de cable 12 m,1 ramal,  0.8 ton</t>
  </si>
  <si>
    <t>Polipasto eléctrico de cable 12 m, 1 ramal,  1 ton</t>
  </si>
  <si>
    <t>Polipasto manual sistema doble freno de cadena 3 m , 4 ramales, 10 ton</t>
  </si>
  <si>
    <t>Polipasto manual sistema doble freno de cadena 3 m, 1 ramal, 0.5 ton</t>
  </si>
  <si>
    <t>Polipasto manual sistema doble freno de cadena 6 m , 1 ramal, 0.5 ton</t>
  </si>
  <si>
    <t>Polipasto manual sistema doble freno de cadena 3 m, 1 ramal, 1 ton</t>
  </si>
  <si>
    <t>Polipasto manual sistema doble freno de cadena 6 m, 1 ramal, 1 ton</t>
  </si>
  <si>
    <t>Polipasto manual sistema doble freno de cadena 3 m, 2 ramales, 2 ton</t>
  </si>
  <si>
    <t>Polipasto manual sistema doble freno de cadena 6 m, 2 ramales, 2 ton</t>
  </si>
  <si>
    <t>Polipasto manual sistema doble freno de cadena 3 m, 2 ramales, 3 ton</t>
  </si>
  <si>
    <t>Polipasto manual sistema doble freno de cadena 6 m, 2 ramales, 3 ton</t>
  </si>
  <si>
    <t>Polipasto manual sistema doble freno de cadena 3 m , 2 ramales, 5 ton</t>
  </si>
  <si>
    <t>Polipasto manual sistema doble freno de cadena 6 m, 2 ramales, 5 ton</t>
  </si>
  <si>
    <t>Polipasto manual sistema doble freno de cadena 3 m , 3 ramales, 7.5 ton</t>
  </si>
  <si>
    <t>Polipasto manual de cadena 2.5 m, 1 ramal, 0.5 ton</t>
  </si>
  <si>
    <t>Polipasto manual de cadena 2.5 m, 1 ramal, 1 ton</t>
  </si>
  <si>
    <t>Polipasto manual de cadena 2.5 m, 2 ramales, 2 ton</t>
  </si>
  <si>
    <t>Polipasto manual de cadena 3 m, 2 ramales, 3 ton</t>
  </si>
  <si>
    <t>Polipasto manual de palanca cadena 1.5 m, 0.75 ton</t>
  </si>
  <si>
    <t>Polipasto manual de palanca cadena 1.5 m, 1.5 ton</t>
  </si>
  <si>
    <t>Polipasto manual de palanca cadena 1.5 m, 3 ton</t>
  </si>
  <si>
    <t>Polipasto manual de palanca cadena 1.5 m, 6 ton</t>
  </si>
  <si>
    <t>Trole de carga 0.5t</t>
  </si>
  <si>
    <t>Trole de carga 1t</t>
  </si>
  <si>
    <t>Trole de carga 2t</t>
  </si>
  <si>
    <t>Trole de carga 3t</t>
  </si>
  <si>
    <t>Trole de carga 5t</t>
  </si>
  <si>
    <t>B122S</t>
  </si>
  <si>
    <t>Bateria Litio-ion 12V 2.0 Ah</t>
  </si>
  <si>
    <t>Batería Litio-ion 12 V, 2 Ah</t>
  </si>
  <si>
    <t>C1204S</t>
  </si>
  <si>
    <t>Cargador baterías 12V 0.4 Ah</t>
  </si>
  <si>
    <t>Cargador de baterías 12 V, 0.4 Ah</t>
  </si>
  <si>
    <t>RI612</t>
  </si>
  <si>
    <t>Rotomart imp 3/8" 12V 28 Nm</t>
  </si>
  <si>
    <t>Rotomartillo de impacto 3/8" a batería Litio-ion 12 V 28 Nm</t>
  </si>
  <si>
    <t>TI612</t>
  </si>
  <si>
    <t>Talad/atorn 3/8" 12V 28 Nm</t>
  </si>
  <si>
    <t>Taladro/atornillador 3/8" a batería de Li-ion 12 V 28 Nm</t>
  </si>
  <si>
    <t>Atornillador eléctrico para tablaroca 1/4", 120 V, 0-4500 r/min</t>
  </si>
  <si>
    <t>Rotomartillo 1/2" 120V 1200W</t>
  </si>
  <si>
    <t>Rotomartillo 1/2" 1200 W 120 V, 0 - 3200 RPM con botón de traba para trabajos continuos</t>
  </si>
  <si>
    <t>Rotomartillo 1/2" 120V 900W</t>
  </si>
  <si>
    <t>Rotomartillo 1/2" 900 W 120 V, 0 - 3200 RPM con botón de traba para trabajos continuos</t>
  </si>
  <si>
    <t>Rotomartillo 1/2" 750 W 120V, 0 - 3000 RPM con botón de traba para trabajos continuos</t>
  </si>
  <si>
    <t>Rotomartillo 1/2" 650 W 120 V, 0 - 3000 RPM con botón de traba para trabajos continuos</t>
  </si>
  <si>
    <t>Rotomartillo 3/8" 600 W 120 V, 0 - 2900 RPM con botón de traba para trabajos continuos</t>
  </si>
  <si>
    <t>Juego de navajas para cepillo estacionario 16" para CE716, 4 piezas</t>
  </si>
  <si>
    <t>Juego de navajas para cepillo estacionario 20" para CE720, 4 piezas</t>
  </si>
  <si>
    <t>Cepillo estacionario 12" 2-1/2 HP, 1800 W, 120 V, 8000 RPM 1 fase</t>
  </si>
  <si>
    <t>Cepillo estacionario 16" 3 HP, 2200 W, 220 V, 5000 RPM 1 fase</t>
  </si>
  <si>
    <t>SAG526</t>
  </si>
  <si>
    <t>Soplo/aspiradora gasolina 26cc</t>
  </si>
  <si>
    <t>Sopladora/aspiradora con motor a gasolina 26cc</t>
  </si>
  <si>
    <t>SG543</t>
  </si>
  <si>
    <t>Sopladora gasolina 43cc</t>
  </si>
  <si>
    <t>Sopladora con motor a gasolina 43cc</t>
  </si>
  <si>
    <t>Pala mango lgo fibra vid redon</t>
  </si>
  <si>
    <t>Pala mango lgo fibra vid cuad</t>
  </si>
  <si>
    <t>Pala con mango metálico con puño metálico "Y", escarramán</t>
  </si>
  <si>
    <t>Pala con mango de madera con puño metálico "Y", escarramán</t>
  </si>
  <si>
    <t>Pala con mango de madera con puño metálico "Y", espadón</t>
  </si>
  <si>
    <t>Pala con mango de madera con puño metálico "Y", carbonera</t>
  </si>
  <si>
    <t>Pala con mango de fibra de vidrio con puño plástico "Y", escarramán</t>
  </si>
  <si>
    <t>Pala con mango de fibra de vidrio con puño plástico "Y",  carbonera</t>
  </si>
  <si>
    <t>Pala con mango de madera con puño plástico "D", escarramán</t>
  </si>
  <si>
    <t>Pala con mango de madera con puño plástico "D", espadón</t>
  </si>
  <si>
    <t>Pala mgo mad c/puño cont carb</t>
  </si>
  <si>
    <t>Pala con mango de madera con puño contractor grip, carbonera</t>
  </si>
  <si>
    <t>Pala con mango de plástico con puño plástico"Y", carbonera</t>
  </si>
  <si>
    <t>Pala con mango de plástico con puño plástico"Y", escarramán</t>
  </si>
  <si>
    <t>Pala caj mgo pl c/puño D cuad</t>
  </si>
  <si>
    <t>Pala caj mgo pl c/puño D redo</t>
  </si>
  <si>
    <t>113506</t>
  </si>
  <si>
    <t>Sellador acrilico transl 280ml</t>
  </si>
  <si>
    <t>Sellador acrílico color translúcido, 280 ml</t>
  </si>
  <si>
    <t>SPN28</t>
  </si>
  <si>
    <t>Sellador poliure ngo 280ml</t>
  </si>
  <si>
    <t>Sellador de poliuretano color negro, 280 ml</t>
  </si>
  <si>
    <t>SPG28</t>
  </si>
  <si>
    <t>Sellador poliure gris 280ml</t>
  </si>
  <si>
    <t>Sellador de poliuretano color gris, 280 ml</t>
  </si>
  <si>
    <t>SPB28</t>
  </si>
  <si>
    <t>Sellador poliure bco 280ml</t>
  </si>
  <si>
    <t>Sellador de poliuretano color blanco, 280 ml</t>
  </si>
  <si>
    <t>LL10C4</t>
  </si>
  <si>
    <t>Lamp LED GU10, 4W luz cali</t>
  </si>
  <si>
    <t>Lámpara de LED tipo GU10, 4 W luz cálida</t>
  </si>
  <si>
    <t>LL10C6</t>
  </si>
  <si>
    <t>Lamp LED GU10, 6W luz cali</t>
  </si>
  <si>
    <t>Lámpara de LED tipo GU10, 6 W lu cálida</t>
  </si>
  <si>
    <t>LL10D4</t>
  </si>
  <si>
    <t>Lamp LED GU10, 4W luz dia</t>
  </si>
  <si>
    <t>Lámpara de LED tipo GU10, 4 W luz de dia</t>
  </si>
  <si>
    <t>LL10D6</t>
  </si>
  <si>
    <t>Lamp LED GU10, 6W luz dia</t>
  </si>
  <si>
    <t>Lámpara de LED tipo GU10, 6 W luz de día</t>
  </si>
  <si>
    <t>LL5C4</t>
  </si>
  <si>
    <t>Lamp LED GU5.3, 4W luz cali</t>
  </si>
  <si>
    <t>Lámpara de LED tipo GU5.3, 4 W luz cálida</t>
  </si>
  <si>
    <t>LL5C6</t>
  </si>
  <si>
    <t>Lamp LED GU5.3, 6W luz cali</t>
  </si>
  <si>
    <t>Lámpara de LED tipo GU5.3, 6 W luz cálida</t>
  </si>
  <si>
    <t>LL5D4</t>
  </si>
  <si>
    <t>Lamp LED GU5.3, 4W luz dia</t>
  </si>
  <si>
    <t>Lámpara de LED tipo GU5.3, 4 W luz de día</t>
  </si>
  <si>
    <t>LL5D6</t>
  </si>
  <si>
    <t>Lamp LED GU5.3, 6W luz dia</t>
  </si>
  <si>
    <t>Lámpara de LED tipo GU5.3, 6 W luz de día</t>
  </si>
  <si>
    <t>Lámpara decorativa de noche LED, barco 0.2 W</t>
  </si>
  <si>
    <t>Reflector LED SMD 10W 1100lm</t>
  </si>
  <si>
    <t>Reflector de LED SMD delgado 10 W de 1100 lm</t>
  </si>
  <si>
    <t>Reflector LED SMD 100W 11800lm</t>
  </si>
  <si>
    <t>Reflector de LED SMD delgado 100 W de 11800 lm</t>
  </si>
  <si>
    <t>Reflector LED SMD 150W 18700lm</t>
  </si>
  <si>
    <t>Reflector de LED SMD delgado 150 W de 18700 lm</t>
  </si>
  <si>
    <t>Reflector LED SMD 20W 2200 lm</t>
  </si>
  <si>
    <t>Reflector de LED SMD delgado 20 W de 2200 lm</t>
  </si>
  <si>
    <t>Reflector LED SMD 200W 25900lm</t>
  </si>
  <si>
    <t>Reflector de LED SMD delgado 200 W de 25900 lm</t>
  </si>
  <si>
    <t>Reflector LED SMD 30W 4500lm</t>
  </si>
  <si>
    <t>Reflector de LED SMD delgado 30 W de 4500 lm</t>
  </si>
  <si>
    <t>Reflector LED SMD 50W 7200lm</t>
  </si>
  <si>
    <t>Reflector de LED SMD delgado 50 W de 7200 lm</t>
  </si>
  <si>
    <t>Reflector doble de LED SMD delgado con soporte telescópico 20 W de 1,900 lm</t>
  </si>
  <si>
    <t>Cable eléctrico CCA 3 x 10, 100 m color negro, blanco y verde</t>
  </si>
  <si>
    <t>Muestrario d/clav m-c 28x22 cm</t>
  </si>
  <si>
    <t>Muestrario de clavos para madera o concreto 28 x 22 x 0.5 cm</t>
  </si>
  <si>
    <t>TPCP2017</t>
  </si>
  <si>
    <t>Kit cja plast 20" y 17"</t>
  </si>
  <si>
    <t>Kit de caja plástica 20" y 17"</t>
  </si>
  <si>
    <t>Bisagra lga PR lt bt 1x1"</t>
  </si>
  <si>
    <t>Bisagra alargada perno remachado de acero latón brillante 1" x 1"</t>
  </si>
  <si>
    <t>Bisagra lga PR nq st 1x1"</t>
  </si>
  <si>
    <t>Bisagra alargada perno remachado de acero níquel satinado 1" x 1"</t>
  </si>
  <si>
    <t>Bisagra lga PR lt an 1.5x1.4"</t>
  </si>
  <si>
    <t>Bisagra alargada perno remachado de acero latón antiguo 1.5" x 1.4"</t>
  </si>
  <si>
    <t>Bisagra lga PR lt bt 1.5x1.4"</t>
  </si>
  <si>
    <t>Bisagra alargada perno remachado de acero latón brillante 1.5" x 1.4"</t>
  </si>
  <si>
    <t>Bisagra lga PR nq st 1.5x1.4</t>
  </si>
  <si>
    <t>Bisagra alargada perno remachado de acero níquel satinado 1.5" x 1.4"</t>
  </si>
  <si>
    <t>Bisagra lga PR lt an 2x1.5"</t>
  </si>
  <si>
    <t>Bisagra alargada perno remachado de acero latón antiguo 2" x 1.5"</t>
  </si>
  <si>
    <t>Bisagra lga PR lt bt 2x1.5"</t>
  </si>
  <si>
    <t>Bisagra alargada perno remachado de acero latón brillante 2" x 1.5"</t>
  </si>
  <si>
    <t>Bisagra lga PR nq st 2x1.5"</t>
  </si>
  <si>
    <t>Bisagra alargada perno remachado de acero níquel satinado 2" x 1.5"</t>
  </si>
  <si>
    <t>Bisagra lga PR lt an 2.5x1.7"</t>
  </si>
  <si>
    <t>Bisagra alargada perno remachado de acero latón antiguo 2.5" x 1.7"</t>
  </si>
  <si>
    <t>Bisagra lga PR lt bt 2.5x1.7"</t>
  </si>
  <si>
    <t>Bisagra alargada perno remachado de acero latón brillante 2.5" x 1.7"</t>
  </si>
  <si>
    <t>Bisagra lga PR nq st 2.5x1.7"</t>
  </si>
  <si>
    <t>Bisagra alargada de acero níquel satinado 2.5" x 1.7"</t>
  </si>
  <si>
    <t>Bisagra lga PR lt an 3x2"</t>
  </si>
  <si>
    <t>Bisagra alargada perno remachado de acero latón antiguo 3" x 2"</t>
  </si>
  <si>
    <t>Bisagra lga PR lt bt 3x2"</t>
  </si>
  <si>
    <t>Bisagra alargada perno remachado de acero latón brillante 3" x 2"</t>
  </si>
  <si>
    <t>Bisagra lga PR nq st 3x2"</t>
  </si>
  <si>
    <t>Bisagra alargada perno remachado de acero níquel satinado 3" x 2"</t>
  </si>
  <si>
    <t>Bisagra lga PR lt an 3.5x2.2"</t>
  </si>
  <si>
    <t>Bisagra alargada perno remachado de acero latón antiguo 3.5" x 2.2"</t>
  </si>
  <si>
    <t>Bisagra lga PR lt bt 3.5x2.2"</t>
  </si>
  <si>
    <t>Bisagra alargada perno remachado de acero latón brillante 3.5" x 2.2"</t>
  </si>
  <si>
    <t>Bisagra lga PR nq st 3.5x2.2"</t>
  </si>
  <si>
    <t>Bisagra alargada perno remachado de acero níquel satinado 3.5" x 2.2"</t>
  </si>
  <si>
    <t>Bisagra lga PR lt an 4x2.8"</t>
  </si>
  <si>
    <t>Bisagra alargada perno remachado de acero latón antiguo 4" x 2.8"</t>
  </si>
  <si>
    <t>Bisagra lga PR lt bt 4x2.8"</t>
  </si>
  <si>
    <t>Bisagra alargada perno remachado de acero latón brillante 4" x 2.8"</t>
  </si>
  <si>
    <t>Bisagra lga PR nq st 4x2.8"</t>
  </si>
  <si>
    <t>Bisagra alargada perno remachado de acero níquel satinado 4" X 2.8"</t>
  </si>
  <si>
    <t>46310</t>
  </si>
  <si>
    <t>Polipasto manual 3 ram 10t</t>
  </si>
  <si>
    <t>Polipasto manual con freno de acción inmediata 3 ramales 10 ton, cadena 3 m</t>
  </si>
  <si>
    <t>KITU83</t>
  </si>
  <si>
    <t>Kit comb htas rotomart bat brc</t>
  </si>
  <si>
    <t>Kit combinado de herramientas de rotomartillo a baterías con brocas</t>
  </si>
  <si>
    <t>CH172P</t>
  </si>
  <si>
    <t>Jgo llaves hex T pg 46pz</t>
  </si>
  <si>
    <t>Juego de llaves hexagonales tipo "T" en pulgadas 46 piezas, CH172P-C</t>
  </si>
  <si>
    <t>CH283P</t>
  </si>
  <si>
    <t>Jgo comb hta 10pz</t>
  </si>
  <si>
    <t>Juego combinado de herramienta 10 piezas, CH283P-C</t>
  </si>
  <si>
    <t>Caja plast modu ngo 23x15x12"</t>
  </si>
  <si>
    <t>Caja plast modu ngo 23x15x16"</t>
  </si>
  <si>
    <t>Caja plast modu ngo 23x15x7"</t>
  </si>
  <si>
    <t>Caja plast modu ngo 23x18x27"</t>
  </si>
  <si>
    <t>2592B</t>
  </si>
  <si>
    <t>Jgo clips p/dado 1/2" 20pz</t>
  </si>
  <si>
    <t>Juego de clips para dado cuadro 1/2", 20 piezas</t>
  </si>
  <si>
    <t>2590B</t>
  </si>
  <si>
    <t>Jgo clips p/dado 1/4" 20pz</t>
  </si>
  <si>
    <t>Juego de cilps para dado cuadro 1/4", 20 piezas</t>
  </si>
  <si>
    <t>2593B</t>
  </si>
  <si>
    <t>Jgo clips p/dado 3/4" 20pz</t>
  </si>
  <si>
    <t>Juego de clips para dado cuadro 3/4", 20 piezas</t>
  </si>
  <si>
    <t>2591B</t>
  </si>
  <si>
    <t>Jgo clips p/dado 3/8" 20pz</t>
  </si>
  <si>
    <t>Juego de clips para dado cuadro 3/8", 20 piezas</t>
  </si>
  <si>
    <t>Juego de llaves mixtas extra largas pulido espejo en pulgadas, 12 puntas</t>
  </si>
  <si>
    <t>Juego de llaves mixtas extra largas pulido espejo métricas, 12 puntas</t>
  </si>
  <si>
    <t>Atornillador de impacto 1/4" a batería Litio-ion 20 V, 280 Nm</t>
  </si>
  <si>
    <t>Atornillador de impacto 1/4" a batería Litio-ion 20 V, 280 Nm sin bateria</t>
  </si>
  <si>
    <t>Pistola de impacto 1/2" a batería Litio-ion 20 V, 400 Nm</t>
  </si>
  <si>
    <t>Esmeriladora angular a batería Litio-ion 5" 20 V, 8500 RPM</t>
  </si>
  <si>
    <t>Esmeriladora angular a batería Litio-ion 5" 20 V, 8500 RPM sin batería</t>
  </si>
  <si>
    <t>Taladro/atornillador 1/2" batería de Li-ion 20 V, 70 Nm</t>
  </si>
  <si>
    <t>Taladro/atornillador 1/2" batería de Li-ion 20 V, 70 Nm sin batería</t>
  </si>
  <si>
    <t>Lijadora orb 1/4" de hoja 300W</t>
  </si>
  <si>
    <t>Lijadora orbital 1/4" de hoja 300 W, 120 V</t>
  </si>
  <si>
    <t>Broca negra de acero de alta velocidad alfabética letra zanco recto "T"</t>
  </si>
  <si>
    <t>Broca mo ac altvel1-15/16"zc#5</t>
  </si>
  <si>
    <t>Broca mor ac alt vel1-5/16"zc#</t>
  </si>
  <si>
    <t>Disco abr t/27 inox 7"x5/32"</t>
  </si>
  <si>
    <t>Disco abrasivo tipo 27 para acero inoxidable, 7" x 5/32"</t>
  </si>
  <si>
    <t>Disco abrasivo tipo 27 para piedra, 9" x 1/8"</t>
  </si>
  <si>
    <t>Hidrolavadora a gasolina 9.5 HP, 3600 PSI, 10.3 Lt por minuto</t>
  </si>
  <si>
    <t>Hidrolavadora a gasolina 14 HP, 4200 PSI, 12.1 Lt por minuto</t>
  </si>
  <si>
    <t>Hidrolavadora a gasolina 4 HP, 2500 PSI, 6.3 Lt por minuto</t>
  </si>
  <si>
    <t>Hidrolavadora a gasolina 6.5 HP, 3200 PSI, 18.1 Lt por minuto</t>
  </si>
  <si>
    <t>MG822</t>
  </si>
  <si>
    <t>Motobomba gasolina 2x2" 6HP</t>
  </si>
  <si>
    <t>Motobomba a gasolina con diámetro de succión y descarga de 2 x 2", 6 HP</t>
  </si>
  <si>
    <t>MG833</t>
  </si>
  <si>
    <t>Motobomba gasolina 3x3" 6HP</t>
  </si>
  <si>
    <t>Motobomba a gasolina  con diámetro de succión y descarga de 3 x 3", 6 HP</t>
  </si>
  <si>
    <t>Broca para concreto de acero rolado zanco recto 1/2" x 12"</t>
  </si>
  <si>
    <t>Broca para concreto de acero rolado zanco recto 1/2" x 6"</t>
  </si>
  <si>
    <t>Broca para concreto de acero rolado zanco recto 1/4" x 12"</t>
  </si>
  <si>
    <t>Broca para concreto de acero rolado zanco recto 1/4" x 4"</t>
  </si>
  <si>
    <t>Broca para concreto de acero rolado zanco recto 1/4" x 6"</t>
  </si>
  <si>
    <t>Broca para concreto de acero rolado zanco recto 1/8" x 3"</t>
  </si>
  <si>
    <t>Broca para concreto de acero rolado zanco recto 3/16" x 4"</t>
  </si>
  <si>
    <t>Broca para concreto de acero rolado zanco recto 3/16" x 6"</t>
  </si>
  <si>
    <t>Broca para concreto de acero rolado zanco recto 3/4" x 12"</t>
  </si>
  <si>
    <t>Broca para concreto de acero rolado zanco recto 3/4" x 6"</t>
  </si>
  <si>
    <t>Broca para concreto de acero rolado zanco recto 3/8" x 12"</t>
  </si>
  <si>
    <t>Broca para concreto de acero rolado zanco recto 3/8" x 6"</t>
  </si>
  <si>
    <t>Broca para concreto de acero rolado zanco recto 5/16" x 12"</t>
  </si>
  <si>
    <t>Broca para concreto de acero rolado zanco recto 5/16" x 4"</t>
  </si>
  <si>
    <t>Broca para concreto de acero rolado zanco recto 5/16" x 6"</t>
  </si>
  <si>
    <t>Broca para concreto de acero rolado zanco recto 5/8" x 12"</t>
  </si>
  <si>
    <t>Broca para concreto de acero rolado zanco recto 5/8" x 6"</t>
  </si>
  <si>
    <t>Broca para concreto de acero rolado zanco recto 7/8" x 12"</t>
  </si>
  <si>
    <t>Broca para concreto de acero rolado zanco recto 7/8" x 6"</t>
  </si>
  <si>
    <t>Broca con cobalto de acero de alta velocidad zanco recto 1/16"</t>
  </si>
  <si>
    <t>Broca con cobalto de acero de alta velocidad zanco recto 1/2"</t>
  </si>
  <si>
    <t>Broca con cobalto de acero de alta velocidad zanco recto 1/4"</t>
  </si>
  <si>
    <t>Broca con cobalto de acero de alta velocidad zanco recto 1/8"</t>
  </si>
  <si>
    <t>Broca con cobalto de acero de alta velocidad zanco recto 11/32"</t>
  </si>
  <si>
    <t>Broca con cobalto de acero de alta velocidad zanco recto 11/64"</t>
  </si>
  <si>
    <t>Broca con cobalto de acero de alta velocidad zanco recto 13/32"</t>
  </si>
  <si>
    <t>Broca con cobalto de acero de alta velocidad zanco recto 13/64"</t>
  </si>
  <si>
    <t>Broca con cobalto de acero de alta velocidad zanco recto 15/32"</t>
  </si>
  <si>
    <t>Broca con cobalto de acero de alta velocidad zanco recto 15/64"</t>
  </si>
  <si>
    <t>Broca con cobalto de acero de alta velocidad zanco recto 17/64"</t>
  </si>
  <si>
    <t>Broca con cobalto de acero de alta velocidad zanco recto 19/64"</t>
  </si>
  <si>
    <t>Broca con cobalto de acero de alta velocidad zanco recto 21/64"</t>
  </si>
  <si>
    <t>Broca con cobalto de acero de alta velocidad zanco recto 23/64"</t>
  </si>
  <si>
    <t>Broca con cobalto de acero de alta velocidad zanco recto 25/64"</t>
  </si>
  <si>
    <t>Broca con cobalto de acero de alta velocidad zanco recto 27/64"</t>
  </si>
  <si>
    <t>Broca con cobalto de acero de alta velocidad zanco recto 29/64"</t>
  </si>
  <si>
    <t>Broca con cobalto de acero de alta velocidad zanco recto 3/16"</t>
  </si>
  <si>
    <t>Broca con cobalto de acero de alta velocidad zanco recto 3/32"</t>
  </si>
  <si>
    <t>Broca con cobalto de acero de alta velocidad zanco recto 3/4"</t>
  </si>
  <si>
    <t>Broca con cobalto de acero de alta velocidad zanco recto 3/8"</t>
  </si>
  <si>
    <t>Broca con cobalto de acero de alta velocidad zanco recto 31/64"</t>
  </si>
  <si>
    <t>Broca con cobalto de acero de alta velocidad zanco recto 5/16"</t>
  </si>
  <si>
    <t>Broca con cobalto de acero de alta velocidad zanco recto 5/32"</t>
  </si>
  <si>
    <t>Broca con cobalto de acero de alta velocidad zanco recto 5/64"</t>
  </si>
  <si>
    <t>Broca con cobalto de acero de alta velocidad zanco recto 5/8"</t>
  </si>
  <si>
    <t>Broca con cobalto de acero de alta velocidad zanco recto 7/16"</t>
  </si>
  <si>
    <t>Broca con cobalto de acero de alta velocidad zanco recto 7/32"</t>
  </si>
  <si>
    <t>Broca con cobalto de acero de alta velocidad zanco recto 7/64"</t>
  </si>
  <si>
    <t>Broca con cobalto de acero de alta velocidad zanco recto 9/16"</t>
  </si>
  <si>
    <t>Broca con cobalto de acero de alta velocidad zanco recto 9/32"</t>
  </si>
  <si>
    <t>Broca con cobalto de acero de alta velocidad zanco recto 9/64"</t>
  </si>
  <si>
    <t>Jgo brocas cob ac alt 29 pz</t>
  </si>
  <si>
    <t>Broca con cobalto de acero de alta velocidad zanco recto 1/32"</t>
  </si>
  <si>
    <t>Broca con cobalto de acero de alta velocidad zanco recto 1/64"</t>
  </si>
  <si>
    <t>Broca con cobalto de acero de alta velocidad zanco recto 17/32"</t>
  </si>
  <si>
    <t>Broca con cobalto de acero de alta velocidad zanco recto 3/64"</t>
  </si>
  <si>
    <t>Broca con cobalto de acero de alta velocidad zanco recto 33/64"</t>
  </si>
  <si>
    <t>Broca con cobalto de acero de alta velocidad zanco recto 35/64"</t>
  </si>
  <si>
    <t>Broca con cobalto de acero de alta velocidad zanco recto 37/64"</t>
  </si>
  <si>
    <t>Broca con cobalto de acero de alta velocidad  zanco recto 5/16"</t>
  </si>
  <si>
    <t>Broca con cobalto de acero de alta velocidad métrica de zanco recto 1 mm</t>
  </si>
  <si>
    <t>Broca con cobalto de acero de alta velocidad métrica de zanco recto 1.5 mm</t>
  </si>
  <si>
    <t>Broca con cobalto de acero de alta velocidad métrica de zanco recto 2 mm</t>
  </si>
  <si>
    <t>Broca con cobalto de acero de alta velocidad métrica de zanco recto 2.5 mm</t>
  </si>
  <si>
    <t>Broca con cobalto de acero de alta velocidad métrica de zanco recto 3 mm</t>
  </si>
  <si>
    <t>Broca con cobalto de acero de alta velocidad métrica de zanco recto 3.2 mm</t>
  </si>
  <si>
    <t>Broca con cobalto de acero de alta velocidad métrica de zanco recto 3.5 mm</t>
  </si>
  <si>
    <t>Broca con cobalto de acero de alta velocidad métrica de zanco recto 4 mm</t>
  </si>
  <si>
    <t>Broca con cobalto de acero de alta velocidad métrica de zanco recto 4.5 mm</t>
  </si>
  <si>
    <t>Broca con cobalto de acero de alta velocidad métrica de zanco recto 5 mm</t>
  </si>
  <si>
    <t>Broca con cobalto de acero de alta velocidad métrica de zanco recto 5.2 mm</t>
  </si>
  <si>
    <t>Broca con cobalto de acero de alta velocidad métrica de mm zanco recto 5.5 mm</t>
  </si>
  <si>
    <t>Broca con cobalto de acero de alta velocidad métrica de zanco recto 6 mm</t>
  </si>
  <si>
    <t>Broca con cobalto de acero de alta velocidad métrica de zanco recto 6.5 mm</t>
  </si>
  <si>
    <t>Broca con cobalto de acero de alta velocidad métrica de zanco recto 7 mm</t>
  </si>
  <si>
    <t>Broca con cobalto de acero de alta velocidad métrica de zanco recto 7.5 mm</t>
  </si>
  <si>
    <t>Broca con cobalto de acero de alta velocidad métrica de zanco recto 8 mm</t>
  </si>
  <si>
    <t>Broca con cobalto de acero de alta velocidad métrica de zanco recto 8.5 mm</t>
  </si>
  <si>
    <t>Broca con cobalto de acero de alta velocidad métrica de zanco recto 9 mm</t>
  </si>
  <si>
    <t>Broca con cobalto de acero de alta velocidad métrica de zanco recto 9.5 mm</t>
  </si>
  <si>
    <t>Broca con cobalto de acero de alta velocidad métrica de zanco recto 10 mm</t>
  </si>
  <si>
    <t>Broca con cobalto de acero de alta velocidad métrica de zanco recto 10.5 mm</t>
  </si>
  <si>
    <t>Broca con cobalto de acero de alta velocidad métrica de zanco recto 11 mm</t>
  </si>
  <si>
    <t>Broca con cobalto de acero de alta velocidad métrica de zanco recto 11.5 mm</t>
  </si>
  <si>
    <t>Broca con cobalto de acero de alta velocidad métrica de zanco recto 12 mm</t>
  </si>
  <si>
    <t>Broca con cobalto de acero de alta velocidad métrica de zanco recto 12.5 mm</t>
  </si>
  <si>
    <t>Broca con cobalto de acero de alta velocidad métrica de zanco recto 13 mm</t>
  </si>
  <si>
    <t>Jgo brocas nga ac alt ve 115pz</t>
  </si>
  <si>
    <t>Broca negra de acero de alta velocidad zanco recto 1/16"</t>
  </si>
  <si>
    <t>Broca negra de acero de alta velocidad zanco recto 1/2"</t>
  </si>
  <si>
    <t>Broca negra de acero de alta velocidad zanco recto 1/32"</t>
  </si>
  <si>
    <t>Broca negra de acero de alta velocidad zanco recto 1/4"</t>
  </si>
  <si>
    <t>Broca negra de acero de alta velocidad zanco recto 1/64"</t>
  </si>
  <si>
    <t>Broca negra de acero de alta velocidad zanco recto 1/8"</t>
  </si>
  <si>
    <t>Broca negra de acero de alta velocidad zanco recto 11/16"</t>
  </si>
  <si>
    <t>Broca negra de acero de alta velocidad zanco recto 11/32"</t>
  </si>
  <si>
    <t>Broca negra de acero de alta velocidad zanco recto 11/64"</t>
  </si>
  <si>
    <t>Broca negra de acero de alta velocidad zanco recto 13/32"</t>
  </si>
  <si>
    <t>Broca negra de acero de alta velocidad zanco recto 13/64"</t>
  </si>
  <si>
    <t>Broca negra de acero de alta velocidad zanco recto 15/32"</t>
  </si>
  <si>
    <t>Broca negra de acero de alta velocidad zanco recto 15/64"</t>
  </si>
  <si>
    <t>Broca negra de acero de alta velocidad zanco recto 17/32"</t>
  </si>
  <si>
    <t>Broca negra de acero de alta velocidad zanco recto 17/64"</t>
  </si>
  <si>
    <t>Broca negra de acero de alta velocidad zanco recto 19/32"</t>
  </si>
  <si>
    <t>Broca negra de acero de alta velocidad zanco recto 19/64"</t>
  </si>
  <si>
    <t>Broca negra de acero de alta velocidad zanco recto 21/32"</t>
  </si>
  <si>
    <t>Broca negra de acero de alta velocidad zanco recto 21/64"</t>
  </si>
  <si>
    <t>Broca negra de acero de alta velocidad zanco recto 23/64"</t>
  </si>
  <si>
    <t>Broca negra de acero de alta velocidad zanco recto 25/64"</t>
  </si>
  <si>
    <t>Broca negra de acero de alta velocidad zanco recto 27/64"</t>
  </si>
  <si>
    <t>Broca negra de acero de alta velocidad zanco recto 29/64"</t>
  </si>
  <si>
    <t>Broca negra de acero de alta velocidad zanco recto 3/16"</t>
  </si>
  <si>
    <t>Broca negra de acero de alta velocidad zanco recto 3/32"</t>
  </si>
  <si>
    <t>Broca negra de acero de alta velocidad zanco recto 3/4"</t>
  </si>
  <si>
    <t>Broca negra de acero de alta velocidad zanco recto 3/64"</t>
  </si>
  <si>
    <t>Broca negra de acero de alta velocidad zanco recto 3/8"</t>
  </si>
  <si>
    <t>Broca negra de acero de alta velocidad zanco recto 31/64"</t>
  </si>
  <si>
    <t>Broca negra de acero de alta velocidad zanco recto 5/16"</t>
  </si>
  <si>
    <t>Broca negra de acero de alta velocidad zanco recto 5/32"</t>
  </si>
  <si>
    <t>Broca negra de acero de alta velocidad zanco recto 5/64"</t>
  </si>
  <si>
    <t>Broca negra de acero de alta velocidad zanco recto 5/8"</t>
  </si>
  <si>
    <t>Broca negra de acero de alta velocidad zanco recto 7/16"</t>
  </si>
  <si>
    <t>Broca negra de acero de alta velocidad zanco recto 7/32"</t>
  </si>
  <si>
    <t>Broca negra de acero de alta velocidad zanco recto 7/64"</t>
  </si>
  <si>
    <t>Broca negra de acero de alta velocidad zanco recto 9/16"</t>
  </si>
  <si>
    <t>Broca negra de acero de alta velocidad zanco recto 9/32"</t>
  </si>
  <si>
    <t>Broca negra de acero de alta velocidad zanco recto 9/64"</t>
  </si>
  <si>
    <t>Broca negra de acero de alta velocidad zanco recto 33/64"</t>
  </si>
  <si>
    <t>Broca negra de acero de alta velocidad zanco recto 35/64"</t>
  </si>
  <si>
    <t>Broca negra de acero de alta velocidad zanco recto 37/64"</t>
  </si>
  <si>
    <t>Broca negra de acero de alta velocidad zanco recto 39/64"</t>
  </si>
  <si>
    <t>Broca negra de acero de alta velocidad zanco recto 41/64"</t>
  </si>
  <si>
    <t>Broca negra de acero de alta velocidad zanco recto 43/64"</t>
  </si>
  <si>
    <t>Broca negra de acero de alta velocidad zanco recto en blíster 1/2"</t>
  </si>
  <si>
    <t>Broca negra de acero de alta velocidad zanco recto en blíster 1/4"</t>
  </si>
  <si>
    <t>Broca nga ac al vel blist 1/8"</t>
  </si>
  <si>
    <t>Broca negra de acero de alta velocidad zanco recto en blíster 1/8"</t>
  </si>
  <si>
    <t>Broca negra de acero de alta velocidad zanco recto en blíster 11/64"</t>
  </si>
  <si>
    <t>Broca negra de acero de alta velocidad zanco recto en blíster 13/64"</t>
  </si>
  <si>
    <t>Broca negra de acero de alta velocidad zanco recto en blíster 3/16"</t>
  </si>
  <si>
    <t>Broca nga ac al vel blist 3/32</t>
  </si>
  <si>
    <t>Broca negra de acero de alta velocidad zanco recto en blíster 3/32"</t>
  </si>
  <si>
    <t>Broca negra de acero de alta velocidad 3/4" zanco recto en blíster 3/4"</t>
  </si>
  <si>
    <t>Broca negra de acero de alta velocidad zanco recto en blíster 3/8"</t>
  </si>
  <si>
    <t>Broca negra de acero de alta velocidad zanco recto en blíster 5/16"</t>
  </si>
  <si>
    <t>Broca negra de acero de alta velocidad zanco recto en blíster 5/32"</t>
  </si>
  <si>
    <t>Broca negra de acero de alta velocidad zanco recto en blíster 5/8"</t>
  </si>
  <si>
    <t>Broca negra de acero de alta velocidad zanco recto en blíster 7/16"</t>
  </si>
  <si>
    <t>Broca negra de acero de alta velocidad zanco recto en blíster 7/32"</t>
  </si>
  <si>
    <t>Broca nga ac al vel blist 7/64</t>
  </si>
  <si>
    <t>Broca negra de acero de alta velocidad zanco recto en blíster 7/64"</t>
  </si>
  <si>
    <t>Broca negra de acero de alta velocidad zanco recto en blíster 9/16"</t>
  </si>
  <si>
    <t>Broca negra de acero de alta velocidad zanco recto en blíster 9/32"</t>
  </si>
  <si>
    <t>Broca negra de acero de alta velocidad zanco recto en blíster 9/64"</t>
  </si>
  <si>
    <t>Broca negra de acero de alta velocidad métrica de zanco recto 10.0 mm</t>
  </si>
  <si>
    <t>Broca negra de acero de alta velocidad métrica de zanco recto 10.5 mm</t>
  </si>
  <si>
    <t>Broca negra de acero de alta velocidad métrica de mm zanco recto 1.0 mm</t>
  </si>
  <si>
    <t>Broca negra de acero de alta velocidad métrica de zanco recto 11.0 mm</t>
  </si>
  <si>
    <t>Broca negra de acero de alta velocidad métrica de zanco recto 11.5 mm</t>
  </si>
  <si>
    <t>Broca negra de acero de alta velocidad métrica de zanco recto 1.1 mm</t>
  </si>
  <si>
    <t>Broca negra de acero de alta velocidad métrica de zanco recto 12.0 mm</t>
  </si>
  <si>
    <t>Broca negra de acero de alta velocidad métrica de zanco recto 12.5 mm</t>
  </si>
  <si>
    <t>Broca negra de acero de alta velocidad métrica de zanco recto 1.2 mm</t>
  </si>
  <si>
    <t>Broca negra de acero de alta velocidad métrica de zanco recto 13.0 mm</t>
  </si>
  <si>
    <t>Broca negra de acero de alta velocidad métrica de zanco recto 1.3 mm</t>
  </si>
  <si>
    <t>Broca negra de acero de alta velocidad métrica de zanco recto 1.4 mm</t>
  </si>
  <si>
    <t>Broca negra de acero de alta velocidad métrica de zanco recto 1.5 mm</t>
  </si>
  <si>
    <t>Broca negra de acero de alta velocidad métrica de zanco recto 1.6 mm</t>
  </si>
  <si>
    <t>Broca negra de acero de alta velocidad métrica de zanco recto 1.7 mm</t>
  </si>
  <si>
    <t>Broca negra de acero de alta velocidad métrica de zanco recto 1.8 mm</t>
  </si>
  <si>
    <t>Broca negra de acero de alta velocidad métrica de zanco recto 1.9 mm</t>
  </si>
  <si>
    <t>Broca negra de acero de alta velocidad métrica de zanco recto 2.0 mm</t>
  </si>
  <si>
    <t>Broca negra de acero de alta velocidad métrica de zanco recto 2.5 mm</t>
  </si>
  <si>
    <t>Broca negra de acero de alta velocidad métrica de zanco recto 3.0 mm</t>
  </si>
  <si>
    <t>Broca negra de acero de alta velocidad métrica de zanco recto 3.5 mm</t>
  </si>
  <si>
    <t>Broca negra de acero de alta velocidad métrica de zanco recto 4.0 mm</t>
  </si>
  <si>
    <t>Broca negra de acero de alta velocidad métrica de zanco recto 4.5 mm</t>
  </si>
  <si>
    <t>Broca negra de acero de alta velocidad métrica de zanco recto 5.0 mm</t>
  </si>
  <si>
    <t>Broca negra de acero de alta velocidad métrica de zanco recto 5.5 mm</t>
  </si>
  <si>
    <t>Broca negra de acero de alta velocidad métrica de zanco recto 6.0 mm</t>
  </si>
  <si>
    <t>Broca negra de acero de alta velocidad métrica de zanco recto 6.5 mm</t>
  </si>
  <si>
    <t>Broca negra de acero de alta velocidad métrica de zanco recto 7.0 mm</t>
  </si>
  <si>
    <t>Broca negra de acero de alta velocidad métrica de zanco recto 7.5 mm</t>
  </si>
  <si>
    <t>Broca negra de acero de alta velocidad métrica de zanco recto 8.0 mm</t>
  </si>
  <si>
    <t>Broca negra de acero de alta velocidad métrica de zanco recto 8.5 mm</t>
  </si>
  <si>
    <t>Broca negra de acero de alta velocidad métrica de zanco recto 9.0 mm</t>
  </si>
  <si>
    <t>Broca negra de acero de alta velocidad métrica de zanco recto 9.5 mm</t>
  </si>
  <si>
    <t>Broca negra de acero de alta velocidad alfabética letra zanco recto "A"</t>
  </si>
  <si>
    <t>Broca negra de acero de alta velocidad alfabética letra zanco recto "B"</t>
  </si>
  <si>
    <t>Broca negra de acero de alta velocidad alfabética letra zanco recto "C"</t>
  </si>
  <si>
    <t>Broca negra de acero de alta velocidad alfabética letra zanco recto "D"</t>
  </si>
  <si>
    <t>Broca negra de acero de alta velocidad alfabética letra zanco recto "E"</t>
  </si>
  <si>
    <t>Broca negra de acero de alta velocidad alfabética letra zanco recto "F"</t>
  </si>
  <si>
    <t>Broca negra de acero de alta velocidad alfabética letra zanco recto "G"</t>
  </si>
  <si>
    <t>Broca negra de acero de alta velocidad alfabética letra zanco recto "H"</t>
  </si>
  <si>
    <t>Broca negra de acero de alta velocidad alfabética letra zanco recto "I"</t>
  </si>
  <si>
    <t>Broca negra de acero de alta velocidad alfabética letra zanco recto "J"</t>
  </si>
  <si>
    <t>Broca negra de acero de alta velocidad alfabética letra zanco recto "K"</t>
  </si>
  <si>
    <t>Broca negra de acero de alta velocidad alfabética letra zanco recto "L"</t>
  </si>
  <si>
    <t>Broca negra de acero de alta velocidad alfabética letra zanco recto "M"</t>
  </si>
  <si>
    <t>Broca negra de acero de alta velocidad alfabética letra zanco recto "N"</t>
  </si>
  <si>
    <t>Broca negra de acero de alta velocidad alfabética letra zanco recto "O"</t>
  </si>
  <si>
    <t>Broca negra de acero de alta velocidad alfabética letra zanco recto "P"</t>
  </si>
  <si>
    <t>Broca negra de acero de alta velocidad alfabética letra zanco recto "Q"</t>
  </si>
  <si>
    <t>Broca negra de acero de alta velocidad alfabética letra zanco recto "R"</t>
  </si>
  <si>
    <t>Broca negra de acero de alta velocidad alfabética letra zanco recto "S"</t>
  </si>
  <si>
    <t>Broca negra de acero de alta velocidad alfabética letra zanco recto "U"</t>
  </si>
  <si>
    <t>Broca negra de acero de alta velocidad alfabética letra zanco recto "V"</t>
  </si>
  <si>
    <t>Broca negra de acero de alta velocidad alfabética letra zanco recto "W"</t>
  </si>
  <si>
    <t>Broca negra de acero de alta velocidad alfabética letra zanco recto "X"</t>
  </si>
  <si>
    <t>Broca negra de acero de alta velocidad alfabética letra zanco recto "Y"</t>
  </si>
  <si>
    <t>Broca negra de acero de alta velocidad alfabética letra zanco recto "Z"</t>
  </si>
  <si>
    <t>Broca negra de acero de alta velocidad numérica zanco recto #1</t>
  </si>
  <si>
    <t>Broca negra de acero de alta velocidad numérica zanco recto #10</t>
  </si>
  <si>
    <t>Broca negra de acero de alta velocidad numérica zanco recto #11</t>
  </si>
  <si>
    <t>Broca negra de acero de alta velocidad numérica zanco recto #12</t>
  </si>
  <si>
    <t>Broca negra de acero de alta velocidad numérica zanco recto #13</t>
  </si>
  <si>
    <t>Broca negra de acero de alta velocidad numérica zanco recto #14</t>
  </si>
  <si>
    <t>Broca negra de acero de alta velocidad numérica zanco recto #15</t>
  </si>
  <si>
    <t>Broca negra de acero de alta velocidad numérica zanco recto #17</t>
  </si>
  <si>
    <t>Broca negra de acero de alta velocidad numérica zanco recto #18</t>
  </si>
  <si>
    <t>Broca negra de acero de alta velocidad numérica zanco recto #19</t>
  </si>
  <si>
    <t>Broca negra de acero de alta velocidad numérica zanco recto #2</t>
  </si>
  <si>
    <t>Broca negra de acero de alta velocidad numérica zanco recto #21</t>
  </si>
  <si>
    <t>Broca negra de acero de alta velocidad numérica zanco recto #22</t>
  </si>
  <si>
    <t>Broca negra de acero de alta velocidad numérica zanco recto #23</t>
  </si>
  <si>
    <t>Broca negra de acero de alta velocidad numérica zanco recto #24</t>
  </si>
  <si>
    <t>Broca negra de acero de alta velocidad numérica zanco recto #25</t>
  </si>
  <si>
    <t>Broca negra de acero de alta velocidad numérica zanco recto #26</t>
  </si>
  <si>
    <t>Broca negra de acero de alta velocidad numérica zanco recto #27</t>
  </si>
  <si>
    <t>Broca negra de acero de alta velocidad numérica zanco recto #28</t>
  </si>
  <si>
    <t>Broca negra de acero de alta velocidad numérica zanco recto #29</t>
  </si>
  <si>
    <t>Broca negra de acero de alta velocidad numérica zanco recto #30</t>
  </si>
  <si>
    <t>Broca negra de acero de alta velocidad numérica zanco recto #31</t>
  </si>
  <si>
    <t>Broca negra de acero de alta velocidad numérica zanco recto #32</t>
  </si>
  <si>
    <t>Broca negra de acero de alta velocidad numérica zanco recto #33</t>
  </si>
  <si>
    <t>Broca negra de acero de alta velocidad numérica zanco recto #34</t>
  </si>
  <si>
    <t>Broca negra de acero de alta velocidad numérica zanco recto #35</t>
  </si>
  <si>
    <t>Broca negra de acero de alta velocidad numérica zanco recto #36</t>
  </si>
  <si>
    <t>Broca negra de acero de alta velocidad numérica zanco recto #37</t>
  </si>
  <si>
    <t>Broca negra de acero de alta velocidad numérica zanco recto #38</t>
  </si>
  <si>
    <t>Broca negra de acero de alta velocidad numérica zanco recto #39</t>
  </si>
  <si>
    <t>Broca negra de acero de alta velocidad numérica zanco recto #4</t>
  </si>
  <si>
    <t>Broca negra de acero de alta velocidad numérica zanco recto #40</t>
  </si>
  <si>
    <t>Broca negra de acero de alta velocidad numérica zanco recto #41</t>
  </si>
  <si>
    <t>Broca negra de acero de alta velocidad numérica zanco recto #42</t>
  </si>
  <si>
    <t>Broca negra de acero de alta velocidad numérica zanco recto #43</t>
  </si>
  <si>
    <t>Broca negra de acero de alta velocidad numérica zanco recto #44</t>
  </si>
  <si>
    <t>Broca negra de acero de alta velocidad numérica zanco recto #45</t>
  </si>
  <si>
    <t>Broca negra de acero de alta velocidad numérica zanco recto #46</t>
  </si>
  <si>
    <t>Broca negra de acero de alta velocidad numérica zanco recto #47</t>
  </si>
  <si>
    <t>Broca negra de acero de alta velocidad numérica zanco recto #48</t>
  </si>
  <si>
    <t>Broca negra de acero de alta velocidad numérica zanco recto #49</t>
  </si>
  <si>
    <t>Broca negra de acero de alta velocidad numérica zanco recto #5</t>
  </si>
  <si>
    <t>Broca negra de acero de alta velocidad numérica zanco recto #50</t>
  </si>
  <si>
    <t>Broca negra de acero de alta velocidad numérica zanco recto #51</t>
  </si>
  <si>
    <t>Broca negra de acero de alta velocidad numérica zanco recto #52</t>
  </si>
  <si>
    <t>Broca negra de acero de alta velocidad numérica zanco recto #53</t>
  </si>
  <si>
    <t>Broca negra de acero de alta velocidad numérica zanco recto #54</t>
  </si>
  <si>
    <t>Broca negra de acero de alta velocidad numérica zanco recto #55</t>
  </si>
  <si>
    <t>Broca negra de acero de alta velocidad numérica zanco recto #56</t>
  </si>
  <si>
    <t>Broca negra de acero de alta velocidad numérica zanco recto #57</t>
  </si>
  <si>
    <t>Broca negra de acero de alta velocidad numérica zanco recto #58</t>
  </si>
  <si>
    <t>Broca negra de acero de alta velocidad numérica zanco recto #59</t>
  </si>
  <si>
    <t>Broca negra de acero de alta velocidad numérica zanco recto #6</t>
  </si>
  <si>
    <t>Broca negra de acero de alta velocidad numérica zanco recto #60</t>
  </si>
  <si>
    <t>Broca negra de acero de alta velocidad numérica zanco recto #61</t>
  </si>
  <si>
    <t>Broca negra de acero de alta velocidad numérica zanco recto #62</t>
  </si>
  <si>
    <t>Broca negra de acero de alta velocidad numérica zanco recto #63</t>
  </si>
  <si>
    <t>Broca negra de acero de alta velocidad numérica zanco recto #64</t>
  </si>
  <si>
    <t>Broca negra de acero de alta velocidad numérica zanco recto #65</t>
  </si>
  <si>
    <t>Broca negra de acero de alta velocidad numérica zanco recto #66</t>
  </si>
  <si>
    <t>Broca negra de acero de alta velocidad numérica zanco recto #67</t>
  </si>
  <si>
    <t>Broca negra de acero de alta velocidad numérica zanco recto #68</t>
  </si>
  <si>
    <t>Broca negra de acero de alta velocidad numérica zanco recto #69</t>
  </si>
  <si>
    <t>Broca negra de acero de alta velocidad numérica zanco recto #7</t>
  </si>
  <si>
    <t>Broca negra de acero de alta velocidad numérica zanco recto #70</t>
  </si>
  <si>
    <t>Broca negra de acero de alta velocidad numérica zanco recto #71</t>
  </si>
  <si>
    <t>Broca negra de acero de alta velocidad numérica zanco recto #72</t>
  </si>
  <si>
    <t>Broca negra de acero de alta velocidad numérica zanco recto #74</t>
  </si>
  <si>
    <t>Broca negra de acero de alta velocidad numérica zanco recto #75</t>
  </si>
  <si>
    <t>Broca negra de acero de alta velocidad numérica zanco recto #76</t>
  </si>
  <si>
    <t>Broca negra de acero de alta velocidad numérica zanco recto #77</t>
  </si>
  <si>
    <t>Broca negra de acero de alta velocidad numérica zanco recto #78</t>
  </si>
  <si>
    <t>Broca negra de acero de alta velocidad numérica zanco recto #79</t>
  </si>
  <si>
    <t>Broca negra de acero de alta velocidad numérica zanco recto #8</t>
  </si>
  <si>
    <t>Broca negra de acero de alta velocidad numérica zanco recto #80</t>
  </si>
  <si>
    <t>Broca negra de acero de alta velocidad numérica zanco recto #9</t>
  </si>
  <si>
    <t>Broca escalonada de acero con doble estría #1, 1/8" - 1/2" zanco 3 planos</t>
  </si>
  <si>
    <t>Broca escalonada de acero con doble estría #2, 3/16" - 1/2" zanco 3 planos</t>
  </si>
  <si>
    <t>Broca escalonada de acero con doble estría #3, 3/16" - 7/8" zanco 3 planos</t>
  </si>
  <si>
    <t>Broca escalonada de acero con doble estría #4, 1/4" - 3/4" zanco 3 planos</t>
  </si>
  <si>
    <t>Broca escalonada de acero con doble estría #5, 9/16" - 1" zanco 3 planos</t>
  </si>
  <si>
    <t>Broca escalonada de acero con doble estría #6, 13/16" - 1-3/8" zanco 3 planos</t>
  </si>
  <si>
    <t>Broca escalonada de acero con doble estría #7, 1/4" - 1-3/8" zanco 3 planos</t>
  </si>
  <si>
    <t>Broca mor ac alt vel 1"zc#3</t>
  </si>
  <si>
    <t>Broca mor ac alt vel1-1/2"zc#4</t>
  </si>
  <si>
    <t>Broca mor ac alt vel1-1/4"zc#4</t>
  </si>
  <si>
    <t>Broca mor ac alt vel1-1/8"zc#3</t>
  </si>
  <si>
    <t>Broca mor ac alvel1-11/16"zc#5</t>
  </si>
  <si>
    <t>Broca mo ac altvel1-13/16"zc#5</t>
  </si>
  <si>
    <t>Broca mor ac alt vel 13/16" zc</t>
  </si>
  <si>
    <t>Broca mor ac alt vel1-3/8"zc#4</t>
  </si>
  <si>
    <t>Broca mor ac alt vel15/16"zc#3</t>
  </si>
  <si>
    <t>Broca mor ac altvel1-7/16"zc#4</t>
  </si>
  <si>
    <t>Broca mo ac alt vel 1-7/8"zc#5</t>
  </si>
  <si>
    <t>Broca mor ac alt vel 3/4"zc #2</t>
  </si>
  <si>
    <t>Broca mor ac alt vel 5/8"zc #2</t>
  </si>
  <si>
    <t>Broca mor ac alt vel 7/8"zc #3</t>
  </si>
  <si>
    <t>Broca negra de acero de alta velocidad zanco largo 1/2"</t>
  </si>
  <si>
    <t>Broca negra de acero de alta velocidad zanco largo 1/4"</t>
  </si>
  <si>
    <t>Broca negra de acero de alta velocidad zanco largo 1/8"</t>
  </si>
  <si>
    <t>Broca negra de acero de alta velocidad zanco largo 11/32"</t>
  </si>
  <si>
    <t>Broca negra de acero de alta velocidad zanco largo 13/32"</t>
  </si>
  <si>
    <t>Broca negra de acero de alta velocidad zanco largo 15/32"</t>
  </si>
  <si>
    <t>Broca negra de acero de alta velocidad zanco largo 3/16"</t>
  </si>
  <si>
    <t>Broca negra de acero de alta velocidad zanco largo 3/8"</t>
  </si>
  <si>
    <t>Broca negra de acero de alta velocidad zanco largo 5/16"</t>
  </si>
  <si>
    <t>Broca negra de acero de alta velocidad zanco largo 5/32"</t>
  </si>
  <si>
    <t>Broca negra de acero de alta velocidad zanco largo 7/16"</t>
  </si>
  <si>
    <t>Broca negra de acero de alta velocidad zanco largo 7/32"</t>
  </si>
  <si>
    <t>Broca negra de acero de alta velocidad zanco largo 9/32"</t>
  </si>
  <si>
    <t>Cortavidrio acero 7"</t>
  </si>
  <si>
    <t>Cortavidrio de acero 7"</t>
  </si>
  <si>
    <t>Cuchillo lino ac inox 8-5/16"</t>
  </si>
  <si>
    <t>Cuchillo para linóleo de acero inoxidable mango de aluminio, 8"</t>
  </si>
  <si>
    <t>Cuchillo camp ac inox 8-5/16"</t>
  </si>
  <si>
    <t>Cuchillo de campesino de acero inoxidable, 8-5/16"</t>
  </si>
  <si>
    <t>Cutter con cuerpo de zamac de 18 mm, cambio automático de navaja</t>
  </si>
  <si>
    <t>Cutter acero 18mm PTFE mg ABS</t>
  </si>
  <si>
    <t>Cutter con cuerpo de acero de 18 mm, con hoja recubierta de PTFE, mango ABS</t>
  </si>
  <si>
    <t>Cutter acero 18mm PTFE</t>
  </si>
  <si>
    <t>Navaja abat ac inox hja ase 8"</t>
  </si>
  <si>
    <t>Navaja abatible de acero inoxidable hoja aserrada, 8"</t>
  </si>
  <si>
    <t>Navaja abat ac inox 8-1/4"</t>
  </si>
  <si>
    <t>Navaja abatible de acero inoxidabl, 8-1/4"</t>
  </si>
  <si>
    <t>Navaja abat ac inox luz 8-3/4"</t>
  </si>
  <si>
    <t>Navaja abatible de acero inoxidable para campamento con luz, 8-3/4"</t>
  </si>
  <si>
    <t>Navaja abat ac ino emer 8-1/4"</t>
  </si>
  <si>
    <t>Navaja abatible de acero inoxidable para emergencias, 8-1/4"</t>
  </si>
  <si>
    <t>Navaja abat ac inox cam 8-1/4"</t>
  </si>
  <si>
    <t>Navaja abatible de acero inoxidable para campamento, 8-1/4"</t>
  </si>
  <si>
    <t>Navaja utilitaria retráctil automática de seguridad, 6-3/4" , cuerpo de zamac</t>
  </si>
  <si>
    <t>Navaja utilitaria retráctil curva, 7-1/2", cuerpo de zamac</t>
  </si>
  <si>
    <t>Navaja utilita ret cva 7" PTFE</t>
  </si>
  <si>
    <t>Navaja utilitaria retráctil curva, 7", hoja recubierta con PTFE</t>
  </si>
  <si>
    <t>Navaja utilitaria abatible con puntas, 7-1/4"</t>
  </si>
  <si>
    <t>Navaja utilitaria abatible con doble función, 6-1/2"</t>
  </si>
  <si>
    <t>Navaja utilitaria abatible con corta hilo, 7"</t>
  </si>
  <si>
    <t>Navaja utilitaria retráctil de 3 posiciones, 6-3/4", cuerpo de zamac</t>
  </si>
  <si>
    <t>Disco abr t/27 met 4-1/2x1/4"</t>
  </si>
  <si>
    <t>Disco abrasivo tipo 27 para metal, 4-1/2" x 1/4"</t>
  </si>
  <si>
    <t>Disco abr t/1 met 14x7/64"</t>
  </si>
  <si>
    <t>Disco abrasivo tipo 1 para metal, 14" x 7/64"</t>
  </si>
  <si>
    <t>Disco abr t/1 met 4-1/2x1/16"</t>
  </si>
  <si>
    <t>Disco abrasivo tipo 1 para metal, 4-1/2" x 1/16"</t>
  </si>
  <si>
    <t>Disco abr t/27 met 4-1/2x1/8"</t>
  </si>
  <si>
    <t>Disco abrasivo tipo 27 para metal, 4-1/2" x 1/8"</t>
  </si>
  <si>
    <t>Disco abr t/27 met 7x1/8"</t>
  </si>
  <si>
    <t>Disco abrasivo tipo 27 para metal, 7" x 1/8"</t>
  </si>
  <si>
    <t>Disco abr t/27 met 9x1/8"</t>
  </si>
  <si>
    <t>Disco abrasivo tipo 27 para metal, 9" x 1/8"</t>
  </si>
  <si>
    <t>Disco abr t/1 met 4x3/64"</t>
  </si>
  <si>
    <t>Disco abrasivo tipo 1 para metal, 4" x 3/64"</t>
  </si>
  <si>
    <t>Disco abr t/1 met 7x1/8"</t>
  </si>
  <si>
    <t>Disco abrasivo tipo 1 para metal, 7" x 1/8"</t>
  </si>
  <si>
    <t>Disco abr t/1 met 14x1/8"</t>
  </si>
  <si>
    <t>Disco abrasivo tipo 1 para metal, 14" x 1/8"</t>
  </si>
  <si>
    <t>Disco abr t/1 met 16x1/8"</t>
  </si>
  <si>
    <t>Disco abrasivo tipo 1 para metal, 16" x 1/8"</t>
  </si>
  <si>
    <t>Disco abr t/27 met 7x1/4"</t>
  </si>
  <si>
    <t>Disco abrasivo tipo 27 para metal, 7" x 1/4"</t>
  </si>
  <si>
    <t>Disco abr t/27 met 9x1/4"</t>
  </si>
  <si>
    <t>Disco abrasivo tipo 27 para metal, 9" x 1/4"</t>
  </si>
  <si>
    <t>Disco abr t/27 inox 4-1/2x1/4"</t>
  </si>
  <si>
    <t>Disco abrasivo tipo 27 para acero inoxidable, 4-1/2" x 1/4"</t>
  </si>
  <si>
    <t>Disco abr t/1 inox 4-1/2x3/64"</t>
  </si>
  <si>
    <t>Disco abrasivo tipo 1 para acero inoxidable, 4-1/2" x 3/64"</t>
  </si>
  <si>
    <t>Disco abr t/1 inox 4-1/2x1/16"</t>
  </si>
  <si>
    <t>Disco abrasivo tipo 1 para acero inoxidable, 4-1/2" x 1/16"</t>
  </si>
  <si>
    <t>Disco abr t/1 inox 7"x5/64"</t>
  </si>
  <si>
    <t>Disco abrasivo tipo 1 para acero inoxidable, 7" x 5/64"</t>
  </si>
  <si>
    <t>Disco abr t/1 inox 9"x5/64"</t>
  </si>
  <si>
    <t>Disco abrasivo tipo 1 para acero inoxidable, 9" x 5/64"</t>
  </si>
  <si>
    <t>Disco abrasivo tipo 1 para piedra, 4-1/2" x 3/64"</t>
  </si>
  <si>
    <t>Disco abrasivo tipo 1 para piedra, 7" x 5/64"</t>
  </si>
  <si>
    <t>Disco abrasivo tipo 1 para piedra, 9" x 5/64"</t>
  </si>
  <si>
    <t>Disco abrasivo tipo 27 para piedra, 4-1/2" x 1/8"</t>
  </si>
  <si>
    <t>Disco abrasivo tipo 27 para piedra, 7" x 1/8"</t>
  </si>
  <si>
    <t>Disco lam t/27 gno 120 4 1/2"</t>
  </si>
  <si>
    <t>Disco lam t/27 gno 40 4 1/2"</t>
  </si>
  <si>
    <t>Disco lam t/27 gno 60 4 1/2"</t>
  </si>
  <si>
    <t>Disco lam t/27 gno 80 4 1/2"</t>
  </si>
  <si>
    <t>Disco lam t/27 gno 120 7"</t>
  </si>
  <si>
    <t>Disco lam t/29 gno 120 4-1/2"</t>
  </si>
  <si>
    <t>SG863</t>
  </si>
  <si>
    <t>Sopladora gasolina 63cc</t>
  </si>
  <si>
    <t>Sopladora con motor a gasolina 63cc</t>
  </si>
  <si>
    <t>Paq d/bols eco 40cmx50cm 50pz</t>
  </si>
  <si>
    <t>Paquete de bolsas ecológicas reutilizables 40 cm x 50 cm x 14 cm, 50 piezas</t>
  </si>
  <si>
    <t>Bocina port via bth 4.0 lamp</t>
  </si>
  <si>
    <t>Bocina portátil vía bluethooth 4.0 con lámpara</t>
  </si>
  <si>
    <t>Banco de energía portátil inalámbrico 8000 mAh</t>
  </si>
  <si>
    <t>Balón de fútbol soccer #5 diámetro 70 cm</t>
  </si>
  <si>
    <t>Paraguas invert mango erg</t>
  </si>
  <si>
    <t>Cuaderno pasta dura 14cmx22cm</t>
  </si>
  <si>
    <t>Cuaderno de raya con pasta dura de vinil 14 cm x 22 cm, 100 hojas</t>
  </si>
  <si>
    <t>Memoria USB tipo sierra circular 32 GB</t>
  </si>
  <si>
    <t>Pluma de tinta negra punto medio de plástico</t>
  </si>
  <si>
    <t>Parasol p/auto nail 152cmx65cm</t>
  </si>
  <si>
    <t>Parasol para auto fabricado de nailon 152 cm x 65 cm</t>
  </si>
  <si>
    <t>Reloj decorativo pared 30.5cm</t>
  </si>
  <si>
    <t>Reloj decorativo de pared 30.5 cm</t>
  </si>
  <si>
    <t>Tapete entrad urrea 110cmx60cm</t>
  </si>
  <si>
    <t>Tapete de entrada Urrea 110 cm x 60 cm</t>
  </si>
  <si>
    <t>Termo de acero inoxidab 600ml</t>
  </si>
  <si>
    <t>Termo de acero inoxidable de 600 ml</t>
  </si>
  <si>
    <t>Carrito plega multiu 84cmx50cm</t>
  </si>
  <si>
    <t>Carrito plegable multiusos color negro 84 cm x 50 cm x 97.5 cm</t>
  </si>
  <si>
    <t>Hielera roja 50lt 63cmx41cm</t>
  </si>
  <si>
    <t>Hielera roja de 50 lt  63 cm x 41 cm x 36 cm</t>
  </si>
  <si>
    <t>Taza termica rojo inox 350ml</t>
  </si>
  <si>
    <t>Mochila sport tirant acolch</t>
  </si>
  <si>
    <t>Mochila sport con tirantes acolchonados</t>
  </si>
  <si>
    <t>Mochila sport c/asa mano acolc</t>
  </si>
  <si>
    <t>Maleta sport con asa de mano acolchonada</t>
  </si>
  <si>
    <t>Mochila portafolio con compartimiento para laptop y salida para audífonos</t>
  </si>
  <si>
    <t>Gorra urrea cerra spandex rojo</t>
  </si>
  <si>
    <t>Gorra cerrada spandex urrea color rojo</t>
  </si>
  <si>
    <t>Gorra urrea jaspe gris</t>
  </si>
  <si>
    <t>Gorra jaspe urrea color gris</t>
  </si>
  <si>
    <t>Rack despachador para panel para brocas SDS y router 29 cm x 14 x 7.5 cm</t>
  </si>
  <si>
    <t>Rack despachador para panel para marros de 2 a 4 lb  8 cm x  24 cm x 9 cm</t>
  </si>
  <si>
    <t>Rack despachador para panel para llaves de cruz 19 cm x 30 cm x 13 cm</t>
  </si>
  <si>
    <t>Rack despachador para discos abrasivos, para góndola</t>
  </si>
  <si>
    <t>Tira de impulso Surtek de polipropileno 95 cm x 8 cm</t>
  </si>
  <si>
    <t>Exhibidor de mostrador para brocas vertical 30 cm x 25 cm x 55 cm</t>
  </si>
  <si>
    <t>Exhibidor de mostrador para brocas sin calibrador 39 cm x 28 cm x 24 cm</t>
  </si>
  <si>
    <t>Exhibidor de mostrador para brocas con calibrador 39 cm x 35 cm x 37 cm</t>
  </si>
  <si>
    <t>Exhibidor de mostrador para brocas concreto con calibrador 39 cm x 35 cm x 37 cm</t>
  </si>
  <si>
    <t>Exhibidor de mostrador para limas 43 cm x 40 cm x 37 cm</t>
  </si>
  <si>
    <t>Rack despachador de piso para marros 98 cm x 64 cm x 114 cm</t>
  </si>
  <si>
    <t>Exhib d/piso gatos 73.5x73.5cm</t>
  </si>
  <si>
    <t>Exhibidor de piso para gatos botella 73.5 cm x 73.5 cm x 175 cm</t>
  </si>
  <si>
    <t>Exhibidor de piso para desbrozadoras 86 cm x 86 cm x 215 cm</t>
  </si>
  <si>
    <t>Exh d/piso 4 polip 60x60cm</t>
  </si>
  <si>
    <t>Exhibidor de piso para 4 polipastos 60 cm x 60 cm x 192 cm</t>
  </si>
  <si>
    <t>Tarima metálica para herramienta estacionaria 90 cm x 90 cm</t>
  </si>
  <si>
    <t>Góndola perimetral panel metálico 120 cm x 60 x 200 cm</t>
  </si>
  <si>
    <t>Modulo adicional con panel metálico para góndola 120 cm x 50 cm x 200 cm color blanco</t>
  </si>
  <si>
    <t>Tabla exhibidora de herramienta 60 cm x 140 cm</t>
  </si>
  <si>
    <t>Góndola perimetral panel metálico 220 cm x 93 x 47 cm</t>
  </si>
  <si>
    <t>Entrepañ met p/cab 84.5x30.5cm</t>
  </si>
  <si>
    <t>Entrepaño metálico para cabecera 84.5 cm x 30.5 cm color blanco</t>
  </si>
  <si>
    <t>Entrepañ met gon blc 120x40cm</t>
  </si>
  <si>
    <t>Entrepaño metálico para góndola 120 cm x 40 cm color blanco</t>
  </si>
  <si>
    <t>Frente de malla para entrepaño 120 cm x 8 cm</t>
  </si>
  <si>
    <t>Góndola central panel metálico 200 cm x 100 cm x 140 cm</t>
  </si>
  <si>
    <t>Modulo adicional con panel metálico para góndola 122 cm x 88 cm x 1.40 cm color blanco</t>
  </si>
  <si>
    <t>Góndola isla metálica 90 cm x 140 cm</t>
  </si>
  <si>
    <t>Divisor malla p/ent blc 24x8cm</t>
  </si>
  <si>
    <t>Diviso de malla para entrepaño 24 cm x 8 cm</t>
  </si>
  <si>
    <t>Juego de barras tipo cascada para góndola 120 cm x 10 ,20 cm y 30 cm, 3 piezas blanco</t>
  </si>
  <si>
    <t>Rack tipo cascada 60 cm x 12 cm x 10 cm</t>
  </si>
  <si>
    <t>Juego de racks tipo cascadas 60 cm x 10 cm, 3 piezas</t>
  </si>
  <si>
    <t>Juego de barras para cabecera de góndola 84.5 cm x 5 x 28 cm, 3 piezas color blanco</t>
  </si>
  <si>
    <t>CTJRS</t>
  </si>
  <si>
    <t>CARSO</t>
  </si>
  <si>
    <t>Jgo acc p/carret solid caucho</t>
  </si>
  <si>
    <t>Juego de accesorios para carretilla con llanta sólida de caucho con chumacera</t>
  </si>
  <si>
    <t>CTR4</t>
  </si>
  <si>
    <t>RN</t>
  </si>
  <si>
    <t>Llanta 4 capas reforz c/rin</t>
  </si>
  <si>
    <t>Baldosa central para piso modular 40 cm x 40 cm, 25 piezas</t>
  </si>
  <si>
    <t>Borde perimetral para piso modular 40 cm x 6 cm, 10 piezas</t>
  </si>
  <si>
    <t>Esquina p/piso mod 6x6cm 4pce</t>
  </si>
  <si>
    <t>Esquina para piso modular 6 cm x 6 cm, 4 piezas</t>
  </si>
  <si>
    <t>FMA3</t>
  </si>
  <si>
    <t>Flexomet anti-imp ngo 3mx16mm</t>
  </si>
  <si>
    <t>Flexómetro con carcasa anti-impacto cinta color negro, 3 m x 16 mm</t>
  </si>
  <si>
    <t>FMA5</t>
  </si>
  <si>
    <t>Flexomet anti-imp ngo 5mx25mm</t>
  </si>
  <si>
    <t>Flexómetro con carcasa anti-impacto cinta color negro, 5 m x 25 mm</t>
  </si>
  <si>
    <t>FMA8</t>
  </si>
  <si>
    <t>Flexomet anti-imp ngo 8mx25mm</t>
  </si>
  <si>
    <t>Flexómetro con carcasa anti-impacto cinta color negro, 8 m x 25 mm</t>
  </si>
  <si>
    <t>JSH6</t>
  </si>
  <si>
    <t>Jgo sujetador hule 6pz</t>
  </si>
  <si>
    <t>Juego de sujetadores de hule, 6 piezas</t>
  </si>
  <si>
    <t>JTE20</t>
  </si>
  <si>
    <t>Jgo tensores elast 20pz</t>
  </si>
  <si>
    <t>Juego de tensores elásticos, 20 piezas</t>
  </si>
  <si>
    <t>JTE6</t>
  </si>
  <si>
    <t>Jgo tensores elast 6pz</t>
  </si>
  <si>
    <t>Juego de tensores elásticos, 6 piezas</t>
  </si>
  <si>
    <t>JTE8</t>
  </si>
  <si>
    <t>Jgo tensores elast 8pz</t>
  </si>
  <si>
    <t>Juego de tensores elásticos, 8 piezas</t>
  </si>
  <si>
    <t>SH15</t>
  </si>
  <si>
    <t>Sujetador hule 15" 2pz</t>
  </si>
  <si>
    <t>Sujetadores de hule 15", 2 piezas</t>
  </si>
  <si>
    <t>SH21</t>
  </si>
  <si>
    <t>Sujetadores de hule 21", 2 piezas</t>
  </si>
  <si>
    <t>SH31</t>
  </si>
  <si>
    <t>Sujetadores de hule 31", 2 piezas</t>
  </si>
  <si>
    <t>SH41</t>
  </si>
  <si>
    <t>Sujetadores de hule 41", 2 piezas</t>
  </si>
  <si>
    <t>TE12</t>
  </si>
  <si>
    <t>tensores elast 12" 2pz</t>
  </si>
  <si>
    <t>Tensores elásticos 12", 2 piezas</t>
  </si>
  <si>
    <t>TE18</t>
  </si>
  <si>
    <t>tensores elast 18" 2pz</t>
  </si>
  <si>
    <t>Tensores elásticos 18", 2 piezas</t>
  </si>
  <si>
    <t>TE24</t>
  </si>
  <si>
    <t>tensores elast 24" 2pz</t>
  </si>
  <si>
    <t>Tensores elásticos 24", 2 piezas</t>
  </si>
  <si>
    <t>TE32</t>
  </si>
  <si>
    <t>tensores elast 32" 2pz</t>
  </si>
  <si>
    <t>Tensores elásticos 32", 2 piezas</t>
  </si>
  <si>
    <t>TE40</t>
  </si>
  <si>
    <t>tensores elast 40" 2pz</t>
  </si>
  <si>
    <t>Tensores elásticos 40", 2 piezas</t>
  </si>
  <si>
    <t>TE48</t>
  </si>
  <si>
    <t>tensores elast 48" 2pz</t>
  </si>
  <si>
    <t>Tensores elásticos 48", 2 piezas</t>
  </si>
  <si>
    <t>CPLF15</t>
  </si>
  <si>
    <t>Carro plataforma ret 4" 150kg</t>
  </si>
  <si>
    <t>Carro plataforma con maneral retráctil 72.5 cm x 47.5 cm, 4", 150 kg</t>
  </si>
  <si>
    <t>CPLF30</t>
  </si>
  <si>
    <t>Carro plataforma con maneral retráctil 91 cm x 61 cm, 5", 300 kg</t>
  </si>
  <si>
    <t>RCF15F</t>
  </si>
  <si>
    <t>Repuesto rueda TPR 4" p/CPLF15</t>
  </si>
  <si>
    <t>Repuesto de rueda TPR 4" para CPLF15, fija</t>
  </si>
  <si>
    <t>RCF15G</t>
  </si>
  <si>
    <t>Repuesto de rueda TPR 4" para CPLF15, giratoria</t>
  </si>
  <si>
    <t>RCF30F</t>
  </si>
  <si>
    <t>Repuesto rueda TPR 5" p/CPLF30</t>
  </si>
  <si>
    <t>Repuesto de rueda TPR 5" para CPLF30, fija</t>
  </si>
  <si>
    <t>RCF30G</t>
  </si>
  <si>
    <t>Repuesto de rueda TPR 5" para CPLF30, giratoria</t>
  </si>
  <si>
    <t>BOM4</t>
  </si>
  <si>
    <t>Botadero metálico 4 niveles</t>
  </si>
  <si>
    <t>Botadero metálico con 4 niveles</t>
  </si>
  <si>
    <t>JHF02</t>
  </si>
  <si>
    <t>Juego combinado de herramienta, 10 piezas</t>
  </si>
  <si>
    <t>Prensa cad p/tub 1/8" a 2-1/2"</t>
  </si>
  <si>
    <t>Prensa de cadena para tubos de 1/8" a 2-1/2"</t>
  </si>
  <si>
    <t>EA304A</t>
  </si>
  <si>
    <t>Mini esmerila ang 4-1/2" 500W</t>
  </si>
  <si>
    <t>Mini esmeriladora angular 4-1/2" 500 W, 120 V, 11000 RPM</t>
  </si>
  <si>
    <t>Cadena grado 30 pul 1/8" 25kg</t>
  </si>
  <si>
    <t>Cadena grado 30 pul 3/16" 25kg</t>
  </si>
  <si>
    <t>Cadena grado 30 pul 1/4" 25kg</t>
  </si>
  <si>
    <t>Cadena grado 30 pul 3/16" 50kg</t>
  </si>
  <si>
    <t>Cadena grado 30 pul 1/4"  50kg</t>
  </si>
  <si>
    <t>Cadena grado 30 pul 5/16" 50kg</t>
  </si>
  <si>
    <t>Cadena grado 30 pul 3/8" 50kg</t>
  </si>
  <si>
    <t>Cadena grado 30 pul 1/2" 50kg</t>
  </si>
  <si>
    <t>Cadena grado 30 gal 25kg 1/8"</t>
  </si>
  <si>
    <t>Cadena grado 30 gal 25kg 1/4"</t>
  </si>
  <si>
    <t>Cadena grado 30 gal 3/16" 50kg</t>
  </si>
  <si>
    <t>Cadena grado 30 gal 1/4" 50kg</t>
  </si>
  <si>
    <t>Cadena grado 30 gal 5/16" 50kg</t>
  </si>
  <si>
    <t>Cadena grado 30 gal 3/8" 50kg</t>
  </si>
  <si>
    <t>Cadena grado 30 gal 1/2" 50kg</t>
  </si>
  <si>
    <t>HL316</t>
  </si>
  <si>
    <t>Hidro elect 1300W 127V 5.5Lt</t>
  </si>
  <si>
    <t>Hidrolavadora eléctrica 1300 W 127 V 1600 PSI, 5.5Lt por minuto</t>
  </si>
  <si>
    <t>MG544</t>
  </si>
  <si>
    <t>Motobomba gasolina 4x4" 9HP</t>
  </si>
  <si>
    <t>Motobomba a gasolina con diámetro de succión y descarga de 4 x 4", 9 HP</t>
  </si>
  <si>
    <t>LO514</t>
  </si>
  <si>
    <t>Lijadora orbital 1/4" de hoja 240 W, 120 V, 13000 RPM</t>
  </si>
  <si>
    <t>119316</t>
  </si>
  <si>
    <t>BSA-1</t>
  </si>
  <si>
    <t>Juego de carbones para RM612C, RM612CK, RM512C, RM538</t>
  </si>
  <si>
    <t>Broca para concreto de acero al carbono zanco recto 1/8" x 3"</t>
  </si>
  <si>
    <t>Broca para concreto de acero al carbono zanco recto 3/16" x 6"</t>
  </si>
  <si>
    <t>Broca para concreto de acero al carbono zanco recto 3/16" x 4"</t>
  </si>
  <si>
    <t>Broca para concreto de acero al carbono zanco recto 1/4" x 4"</t>
  </si>
  <si>
    <t>Broca para concreto de acero al carbono zanco recto 1/4" x 6"</t>
  </si>
  <si>
    <t>Broca para concreto de acero al carbono zanco recto 1/4" x 12"</t>
  </si>
  <si>
    <t>Broca para concreto de acero al carbono zanco recto 5/16" x 4"</t>
  </si>
  <si>
    <t>Broca para concreto de acero al carbono zanco recto 5/16" x 12"</t>
  </si>
  <si>
    <t>Broca para concreto de acero al carbono zanco recto 3/8" x 6"</t>
  </si>
  <si>
    <t>Broca para concreto de acero al carbono zanco recto 3/8" x 12"</t>
  </si>
  <si>
    <t>Broca para concreto de acero al carbono zanco recto 1/2" x 6"</t>
  </si>
  <si>
    <t>Broca para concreto de acero al carbono zanco recto 1/2" x 12"</t>
  </si>
  <si>
    <t>Broca para concreto de acero al carbono zanco recto 5/8" x 6"</t>
  </si>
  <si>
    <t>Broca para concreto de acero al carbono zanco recto 5/8" x 12"</t>
  </si>
  <si>
    <t>Broca para concreto de acero al carbono zanco recto 3/4" x 6"</t>
  </si>
  <si>
    <t>Broca para concreto de acero al carbono zanco recto 3/4" x 12"</t>
  </si>
  <si>
    <t>Broca para concreto de acero al carbono zanco recto 1" x 6"</t>
  </si>
  <si>
    <t>Broca para concreto de acero al carbono zanco recto 5/16" x 6"</t>
  </si>
  <si>
    <t>Broca para concreto de acero al carbono zanco recto 7/8" x 6"</t>
  </si>
  <si>
    <t>Broca para concreto de acero al carbono zanco recto 7/8" x 12"</t>
  </si>
  <si>
    <t>Broca para concreto de acero al carbono zanco recto 1" x 12"</t>
  </si>
  <si>
    <t>Broca para concreto de acero al carbono zanco recto 3/8" x 24"</t>
  </si>
  <si>
    <t>Broca para concreto de acero al carbono zanco recto 1/2" x 24"</t>
  </si>
  <si>
    <t>Broca para concreto de acero al carbono zanco recto 5/8" x 24"</t>
  </si>
  <si>
    <t>Broca para concreto de acero al carbono zanco recto 3/4" x 24"</t>
  </si>
  <si>
    <t>Broca para concreto zanco recto 1/4" x 4"</t>
  </si>
  <si>
    <t>Broca con cobalto de acero de alta velocidad zanco 11/32"</t>
  </si>
  <si>
    <t>Broca con cobalto de acero de alta velocidad zanco reto 31/64"</t>
  </si>
  <si>
    <t>Broca con cobalto de acero de alta velocidad zanco recto  5/64"</t>
  </si>
  <si>
    <t>Broca con cobalto de acero de alta velocidad zanco recto en blíster 1/2"</t>
  </si>
  <si>
    <t>Broca con cobalto de acero de alta velocidad zanco recto en blíster 1/4"</t>
  </si>
  <si>
    <t>Broca con cobalto de acero de alta velocidad zanco recto en blíster 1/8"</t>
  </si>
  <si>
    <t>Broca con cobalto de acero de alta velocidad zanco recto en blíster 11/64"</t>
  </si>
  <si>
    <t>Broca con cobalto de acero de alta velocidad zanco recto en blíster 13/64"</t>
  </si>
  <si>
    <t>Broca con cobalto de acero de alta velocidad zanco recto en blíster 3/16"</t>
  </si>
  <si>
    <t>Broca con cobalto de acero de alta velocidad zanco recto en blíster 3/32"</t>
  </si>
  <si>
    <t>Broca con cobalto de acero de alta velocidad zanco recto en blíster 3/8"</t>
  </si>
  <si>
    <t>Broca con cobalto de acero de alta velocidad zanco recto en blíster 5/16"</t>
  </si>
  <si>
    <t>Broca con cobalto de acero de alta velocidad zanco recto en blíster 5/32"</t>
  </si>
  <si>
    <t>Broca con cobalto de acero de alta velocidad zanco recto en blíster 5/8"</t>
  </si>
  <si>
    <t>Broca con cobalto de acero de alta velocidad zanco recto en blíster 7/16"</t>
  </si>
  <si>
    <t>Broca con cobalto de acero de alta velocidad zanco recto en blíster 7/32"</t>
  </si>
  <si>
    <t>Broca con cobalto de acero de alta velocidad zanco recto en blíster 7/64"</t>
  </si>
  <si>
    <t>Broca con cobalto de acero de alta velocidad zanco recto en blíster 9/32"</t>
  </si>
  <si>
    <t>Broca con cobalto de acero de alta velocidad zanco recto en blíster 9/64"</t>
  </si>
  <si>
    <t>Broca con cobalto de acero de alta velocidad zanco reducido 1"</t>
  </si>
  <si>
    <t>Broca con cobalto de acero de alta velocidad zanco reducido 3/4"</t>
  </si>
  <si>
    <t>Broca con cobalto de acero de alta velocidad zanco reducido 5/8"</t>
  </si>
  <si>
    <t>Broca con cobalto de acero de alta velocidad zanco reducido 7/8"</t>
  </si>
  <si>
    <t>Broca con cobalto de acero de alta velocidad zanco reducido 9/16"</t>
  </si>
  <si>
    <t>Broca con cobalto de acero de alta velocidad métrica de zanco recto 5.5 mm</t>
  </si>
  <si>
    <t>Broca negra de acero de alta velocidad zanco recto  1/2"</t>
  </si>
  <si>
    <t>Broca de acero de alta velocidad zanco reducido 1-1/16"</t>
  </si>
  <si>
    <t>Broca de acero de alta velocidad zanco reducido 1-1/2"</t>
  </si>
  <si>
    <t>Broca de acero de alta velocidad zanco reducido 1-1/4"</t>
  </si>
  <si>
    <t>Broca de acero de alta velocidad zanco reducido 1-1/8"</t>
  </si>
  <si>
    <t>Broca de acero de alta velocidad zanco reducido 1-5/16"</t>
  </si>
  <si>
    <t>Jgo muelas para berbiqui BCM10</t>
  </si>
  <si>
    <t>Juego de muelas para berbiquí BCM10</t>
  </si>
  <si>
    <t>Cuchillo ac inox mgo bima 8"</t>
  </si>
  <si>
    <t>Cuchillo de acero inoxidables mango bimaterial, 8"</t>
  </si>
  <si>
    <t>Cortador para acrílico 6-9/32", con navaja intercambiable</t>
  </si>
  <si>
    <t>Cutter plast 9mm aut nav bima</t>
  </si>
  <si>
    <t>Cutter con cuerpo de plástico de 9 mm, cambio automático de navaja, mango bimaterial</t>
  </si>
  <si>
    <t>Cutter plast 18mm aut nav bima</t>
  </si>
  <si>
    <t>Cutter con cuerpo de plástico de 18 mm, cambio automático de navaja, mango bimaterial</t>
  </si>
  <si>
    <t>Cutter plast 9 mm aut nav</t>
  </si>
  <si>
    <t>Cutter plast 9 mm bot traba</t>
  </si>
  <si>
    <t>Cutter con cuerpo de plástico de 9 mm, botón de traba</t>
  </si>
  <si>
    <t>Repuesto navaj CUTF25 10pz</t>
  </si>
  <si>
    <t>Repuesto de navaja para CUTF25, 10 piezas</t>
  </si>
  <si>
    <t>Repuesto navaj CUTF8 10pz</t>
  </si>
  <si>
    <t>Navaja abat mgo plast 2-3/4"</t>
  </si>
  <si>
    <t>Navaja abatible de acero inoxidable con mango de plástico hoja dentada de, 2-3/4"</t>
  </si>
  <si>
    <t>Navaja abatible de acero inoxidable con mango de plástico hoja dentada de, 3-1/4"</t>
  </si>
  <si>
    <t>Navaja abat ac inox mgo mad 6"</t>
  </si>
  <si>
    <t>Navaja abatible de acero inoxidable con mango de madera, 6"</t>
  </si>
  <si>
    <t>Navaja abat ac inox hja ase 6"</t>
  </si>
  <si>
    <t>Navaja abatible de acero inoxidable hoja aserrada, 6"</t>
  </si>
  <si>
    <t>Navaja abat ac inox bim 7-1/4"</t>
  </si>
  <si>
    <t>Navaja abatible de acero inoxidable con mango bimaterial, 7-1/4"</t>
  </si>
  <si>
    <t>Navaja utilit abat bimat 6"</t>
  </si>
  <si>
    <t>Navaja utilitaria abatible mango bimaterial, 6"</t>
  </si>
  <si>
    <t>Navaja utilit abat met 6"</t>
  </si>
  <si>
    <t>Navaja utilitaria abatible mango metálico, 6"</t>
  </si>
  <si>
    <t>Navaja utilit curv ref grip 6"</t>
  </si>
  <si>
    <t>Navaja utilitaria retráctil curva reforzada con grip de 6"</t>
  </si>
  <si>
    <t>Navaja utilit ret rta plast 6"</t>
  </si>
  <si>
    <t>Navaja utilitaria retráctil recta cubierta de plástico 6"</t>
  </si>
  <si>
    <t>Navaja utilit ret multi 6"</t>
  </si>
  <si>
    <t>Repuesto navaj utili ret 100pz</t>
  </si>
  <si>
    <t>Repuesto navaj utilit ret 5pz</t>
  </si>
  <si>
    <t>Repuesto navaj utilit ret 10pz</t>
  </si>
  <si>
    <t>Navaja utili ret mult polip 6"</t>
  </si>
  <si>
    <t>Navaja utilitaria retráctil multiusos polipropileno 6"</t>
  </si>
  <si>
    <t>Navaja multifunción, 21 en 1</t>
  </si>
  <si>
    <t>Repuesto para NEX1 5pz</t>
  </si>
  <si>
    <t>Disco abr t/1 met 14x7/64" est</t>
  </si>
  <si>
    <t>Disco abrasivo tipo 1 para metal, 14" x 7/64" para máquina estacionaria</t>
  </si>
  <si>
    <t>Disco abr t/1 met 4-1/2"x3/64"</t>
  </si>
  <si>
    <t>Disco abrasivo tipo 1 para metal, 4-1/2" x 3/64"</t>
  </si>
  <si>
    <t>Disco abr t/27 met 4-1/2"x1/8"</t>
  </si>
  <si>
    <t>Disco abr t/27 met 7"x1/8"</t>
  </si>
  <si>
    <t>Disco abr t/1 met 9"x1/8"</t>
  </si>
  <si>
    <t>Disco abrasivo tipo 1 para metal, 9" x 1/8"</t>
  </si>
  <si>
    <t>Disco abr t/1 met 14"x1/8"</t>
  </si>
  <si>
    <t>Disco abrasivo tipo 27 para piedra, 7" x 5/32"</t>
  </si>
  <si>
    <t>Disco abrasivo tipo 1 para piedra, 7" x 9/64"</t>
  </si>
  <si>
    <t>Disco t/1 inox 4-1/2"x1/6"</t>
  </si>
  <si>
    <t>Disco abrasivo tipo 1 para metal, 4-1/2" x 1/6"</t>
  </si>
  <si>
    <t>Disco t/1 inox 7"x 5/64"</t>
  </si>
  <si>
    <t>Disco abrasivo tipo 1 para metal, 7" x 5/64"</t>
  </si>
  <si>
    <t>Disco t/1 piedra 4-1/2"x3/64"</t>
  </si>
  <si>
    <t>Disco lam t/29 gno 120 7"</t>
  </si>
  <si>
    <t>LE12X16</t>
  </si>
  <si>
    <t>LP-45</t>
  </si>
  <si>
    <t>Lona polieti azul 3.65x4.87m</t>
  </si>
  <si>
    <t>Lona de polietileno color azul con fondo plata, 3.65 x 4.87 m</t>
  </si>
  <si>
    <t>Pala mgo lgo fv c/anill cuad</t>
  </si>
  <si>
    <t>Repuesto mad p/zapa PP5M</t>
  </si>
  <si>
    <t>EXAC10</t>
  </si>
  <si>
    <t>Extractor aire comercial 10"</t>
  </si>
  <si>
    <t>Extractor  de aire comercial 10", 30m de alcance, 127 w, 1000 m3/h, 60 dB</t>
  </si>
  <si>
    <t>EXAC12</t>
  </si>
  <si>
    <t>Extractor aire comercial 12"</t>
  </si>
  <si>
    <t>Extractor de aire comercial 12", 45m de alcance, 127 w, 1500 m3/h, 60 dB</t>
  </si>
  <si>
    <t>EXAD4</t>
  </si>
  <si>
    <t>Extractor aire domestico 4"</t>
  </si>
  <si>
    <t>Extractor de aire domestico 4", 1.5m de alcance, 12 w, 44 m3/h, 40dB</t>
  </si>
  <si>
    <t>EXAD5</t>
  </si>
  <si>
    <t>Extractor aire domestico 5"</t>
  </si>
  <si>
    <t>Extractor de aire domestico 5", 2.7m de alcance, 15 w, 101 m3/h, 40dB</t>
  </si>
  <si>
    <t>EXAD6</t>
  </si>
  <si>
    <t>Extractor aire domestico 6"</t>
  </si>
  <si>
    <t>Extractor de aire domestico 6", 2.7m de alcance, 27 w, 173 m3/h, 40dB</t>
  </si>
  <si>
    <t>BAEM</t>
  </si>
  <si>
    <t>Bascula elect 40kg</t>
  </si>
  <si>
    <t>Báscula electrónica 40 kg</t>
  </si>
  <si>
    <t>BAEMF</t>
  </si>
  <si>
    <t>BADP1</t>
  </si>
  <si>
    <t>Bascula dig plataforma 100kg</t>
  </si>
  <si>
    <t>Báscula digital de plataforma 100 kg</t>
  </si>
  <si>
    <t>ETFV24</t>
  </si>
  <si>
    <t>Escalera tijera t/2 fv 4 pel</t>
  </si>
  <si>
    <t>Escalera de tijera tipo II de fibra de vidrio con 4 peldaños</t>
  </si>
  <si>
    <t>ETFV26</t>
  </si>
  <si>
    <t>Escalera tijera t/2 fv 6 pel</t>
  </si>
  <si>
    <t>Escalera de tijera tipo II de fibra de vidrio con 6 peldaños</t>
  </si>
  <si>
    <t>EEFV20</t>
  </si>
  <si>
    <t>Escalera ext t/2 FV 20 pel</t>
  </si>
  <si>
    <t>Escalera de extensión tipo II de fibra de vidrio con 20  peldaños</t>
  </si>
  <si>
    <t>EEFV28</t>
  </si>
  <si>
    <t>Escalera ext t/2 FV 28 pel</t>
  </si>
  <si>
    <t>Escalera de extensión tipo II de fibra de vidrio con 28  peldaños</t>
  </si>
  <si>
    <t>Paq d/bols plast 40x50cm 200pz</t>
  </si>
  <si>
    <t>Paquete de bolsas plásticas 40 cm x 50 cm, 200 piezas</t>
  </si>
  <si>
    <t>Cuaderno past dura 17.5cmx23cm</t>
  </si>
  <si>
    <t>Cuaderno de raya con pasta dura de vinil 17.5 cm x 23 cm, 100 hojas</t>
  </si>
  <si>
    <t>Memoria USB tipo motosierra 32 GB</t>
  </si>
  <si>
    <t>Kit de asado c/accesorios 3pza</t>
  </si>
  <si>
    <t>Kit de asado con estuche, mandil, guante, 3 piezas</t>
  </si>
  <si>
    <t>Parasol meta p/auto 127cmx60cm</t>
  </si>
  <si>
    <t>Parasol metalizado para automóvil 127 cm x 60 cm</t>
  </si>
  <si>
    <t>Tapete entra surtek 110cmx60cm</t>
  </si>
  <si>
    <t>Tapete de entrada surtek 110 cm x 60 cm</t>
  </si>
  <si>
    <t>Asador c/ruedas 106cmx57cm</t>
  </si>
  <si>
    <t>Asador de carbón con ruedas 106 cm x 57 cm x 89 cm</t>
  </si>
  <si>
    <t>Colchon infla indiv 73cmx191cm</t>
  </si>
  <si>
    <t>Colchón inflable tamaño individual 73 cm x 191cm x 22 cm</t>
  </si>
  <si>
    <t>Mesa plegable camping 6cmx80cm</t>
  </si>
  <si>
    <t>Mesa plegable para camping 6 cm x 80 cm x 135 cm</t>
  </si>
  <si>
    <t>Juego de toldo plegable 3 m x 3 m, 2 piezas</t>
  </si>
  <si>
    <t>Baraja d/poker 54 cartas</t>
  </si>
  <si>
    <t>Hielera azul 16lt 38.9cmx29cm</t>
  </si>
  <si>
    <t>Hielera azul de 16 lt 38.9cm x 29cm x 27.5 cm</t>
  </si>
  <si>
    <t>Termo azul 3.78lt 19cmx24cm</t>
  </si>
  <si>
    <t>Termo azul de 3.78 lt 19 cm x 24 cm</t>
  </si>
  <si>
    <t>Taza termica azul inox 350ml</t>
  </si>
  <si>
    <t>Termo 1Lt 12cmx21cm</t>
  </si>
  <si>
    <t>Termo 1 lt 12 cm x 21 cm</t>
  </si>
  <si>
    <t>Lonchera de PVC con asa 28 cm x 24 cm x 17 cm</t>
  </si>
  <si>
    <t>Mochila sport con tirantes acolchonados 45 cm x 22 cm x 32 cm</t>
  </si>
  <si>
    <t>Maleta sport ajust 57x33x27cm</t>
  </si>
  <si>
    <t>Maleta sport con correa ajustable 57 cm x 33 cm x 27 cm</t>
  </si>
  <si>
    <t>Tabla exhibidora de herramienta para carpintería 80 cm x 80 cm</t>
  </si>
  <si>
    <t>Tabla exhibid jard 80cmx80cm</t>
  </si>
  <si>
    <t>Tabla exhibidora de herramienta para jardinería 80 cm x 80 cm</t>
  </si>
  <si>
    <t>Tabla exhibidora de herramienta para mecánica 80 cm x 80 cm</t>
  </si>
  <si>
    <t>Tabla exhib p/plom 80cmx80cm</t>
  </si>
  <si>
    <t>Tabla exhibidora de herramienta para plomería 80 cm x 80 cm</t>
  </si>
  <si>
    <t>Tabla exhib p/seg 80cmx80cm</t>
  </si>
  <si>
    <t>Tabla exhibidora de herramienta para equipo de seguridad 80 cm x 80 cm</t>
  </si>
  <si>
    <t>Rack despachador para panel para herramienta eléctrica 31 cm x 30 cm x 9 cm</t>
  </si>
  <si>
    <t>Rack despachador para panel para niveles 40.8 cm x 27 cm x 28 cm</t>
  </si>
  <si>
    <t>Rack despachador para panel para hachas 14.6 cm x 18 cm x 17 cm</t>
  </si>
  <si>
    <t>Rack despachador para panel para taladro o rotomartillo 18 cm x 13 cm x 23 cm</t>
  </si>
  <si>
    <t>Rack despachador para panel para machetes 17 cm x 22 cm x 31 cm</t>
  </si>
  <si>
    <t>Rack despachador para panel para mangueras 36.6 cm x 36.6 cm x 13.2 cm</t>
  </si>
  <si>
    <t>Rack despachador para panel para tijeras de jardín 22 cm x 13.5 cm x 33 cm</t>
  </si>
  <si>
    <t>Rack despachador para panel para martillos 6.5 cm x 25 cm x 17 cm</t>
  </si>
  <si>
    <t>Rack despachador para panel para esmeriladoras 11 cm x 16 cm x 20 cm</t>
  </si>
  <si>
    <t>Rack palas p/panel 8x24cm</t>
  </si>
  <si>
    <t>Rack desp p/panel 15.5x30.5cm</t>
  </si>
  <si>
    <t>Rack despachador para panel para botas para seguridad 22 cm x 35 cm x 11 cm</t>
  </si>
  <si>
    <t>Rack despachador para panel para cascos 23 cm x 31.5 cm x 28 cm</t>
  </si>
  <si>
    <t>Rack despachador para panel para botas para hule 12 cm x 33 cm x 35 cm</t>
  </si>
  <si>
    <t>Rack despachador para panel para cintas de aislar 9 cm x 9 cm x 26 cm</t>
  </si>
  <si>
    <t>Rack despachador para panel para flotas 28.5 cm x 34 cm x 10.5 cm</t>
  </si>
  <si>
    <t>Rack despachador para panel para llanas 30 cm x 23.5 cm x 9.2 cm</t>
  </si>
  <si>
    <t>Rack despachador para panel para herramientas de mango largo 16.8 cm x 41.7 cm x 40.4 cm</t>
  </si>
  <si>
    <t>Rack despachador para panel de multiherramientas 33 cm x 10 cm</t>
  </si>
  <si>
    <t>Rack despachador para panel de palas 8 cm x 24 cm x 6.7 cm</t>
  </si>
  <si>
    <t>Rack despachador de panel de picos y talachos 15.5 cm x 30.5 cm x 50 cm</t>
  </si>
  <si>
    <t>Rack desp p/tij jard 22x13.5cm</t>
  </si>
  <si>
    <t>Rack despachador para panel para tijeras de ramas altas 22 cm x 22 cm x 15 cm</t>
  </si>
  <si>
    <t>Rack desp p/tijeras 22x22cm</t>
  </si>
  <si>
    <t>Rack despachador para panel para cucharas de albañil 16 cm x 16 cm x 31 cm</t>
  </si>
  <si>
    <t>Rack desp marr palas c/mgo"Y"</t>
  </si>
  <si>
    <t>Rack despachador para panel múltiples 5 cm x 23.5 cm x 9 cm</t>
  </si>
  <si>
    <t>Rack despachador para panel para serruchos 25.5 cm x 29 cm x 10 cm</t>
  </si>
  <si>
    <t>Rack despachador para panel para ménsulas 30 cm x 33 cm x 43 cm</t>
  </si>
  <si>
    <t>Canastilla para exhibición para panel 60 cm x 31 cm x 15 cm</t>
  </si>
  <si>
    <t>Tira de impulso Urrea de polipropileno 95 cm x 8 cm</t>
  </si>
  <si>
    <t>Rack despachador para panel para ménsulas reforzadas 31 cm x 43 cm x 22 cm</t>
  </si>
  <si>
    <t>Rack d/panel latas 30x23.5cm</t>
  </si>
  <si>
    <t>Canastilla para exhibición para panel 31 cm x 31 cm x 15 cm</t>
  </si>
  <si>
    <t>Rack desp p/latas 100x16cm</t>
  </si>
  <si>
    <t>Rack despachador de panel de latas 30 cm x 23.5 cm x 9.2 cm</t>
  </si>
  <si>
    <t>Rack despachador para panel para silicones 25 cm x 8.5 cm x 30 cm</t>
  </si>
  <si>
    <t>Rack desp p/silicones 25x8.5cm</t>
  </si>
  <si>
    <t>Rack despachador para panel para pinturas en aerosol 100 cm x 16 cm x 14 cm</t>
  </si>
  <si>
    <t>Tira de impulso Lock de polipropileno 95 cm x 8 cm</t>
  </si>
  <si>
    <t>Rack despach p/disc 47x26cm</t>
  </si>
  <si>
    <t>Rack despachador de mostrador para discos abrasivos 47 cm x 26 cm x 23 cm</t>
  </si>
  <si>
    <t>Rack desp p/ptas int 19.5x38cm</t>
  </si>
  <si>
    <t>Rack despachador de mostrador para puntas intercambiables 19.5 cm x 38 cm x 24.6 cm</t>
  </si>
  <si>
    <t>Rack despachador de mostrador para dados 63.5 cm x 30.5 cm x 32.3 cm</t>
  </si>
  <si>
    <t>Rack desp p/lijas 50x28cm</t>
  </si>
  <si>
    <t>Rack despachador de mostrador para lijas 50 cm x 28 cm x 65 cm</t>
  </si>
  <si>
    <t>Rack despachador de mostrador para artículos 78 cm x 35 cm x 25 cm</t>
  </si>
  <si>
    <t>Rack exhibidor para herramienta eléctrica 13 cm x 13 cm x 27 cm</t>
  </si>
  <si>
    <t>Rack despach p/torni 12 gavet</t>
  </si>
  <si>
    <t>Rack /piso p/pala 70x70cm</t>
  </si>
  <si>
    <t>Rack de piso para palas y bieldos 70 cm x 70 cm x 180 cm</t>
  </si>
  <si>
    <t>Exhibidor de mostrador para limas 31 cm x 41.5 cm x 54.5 cm</t>
  </si>
  <si>
    <t>Rack despachador de piso para barretas 30 cm x 30 cm x 130 cm</t>
  </si>
  <si>
    <t>Rack despachador de piso para cadenas 45 cm x 40 cm x 202 cm</t>
  </si>
  <si>
    <t>Rack de piso para herramienta de golpe 138 cm x 64 cm x 150 cm</t>
  </si>
  <si>
    <t>Rack d/piso p/palas 122x30cm</t>
  </si>
  <si>
    <t>Rack de piso para palas y escobas 122 cm x 30 cm x 102 cm</t>
  </si>
  <si>
    <t>Exhibidor de mostrador para muestrarios 34 cm x 33 cm x 26 cm</t>
  </si>
  <si>
    <t>Rack de piso para tornillos 48 gavetas plásticas</t>
  </si>
  <si>
    <t>Exhib p/bomb de agua 64x64cm</t>
  </si>
  <si>
    <t>Exhibidor de piso para bombas de agua 64 cm x 64 cm x 190 cm</t>
  </si>
  <si>
    <t>Exhibidor de piso para cuerdas de polipropileno 90 cm x 186 cm x 91 cm</t>
  </si>
  <si>
    <t>Rack d/piso p/mang 36x45cm</t>
  </si>
  <si>
    <t>Rack de piso para mangueras y accesorios 36 cm x 45 x cm x 148 cm</t>
  </si>
  <si>
    <t>Rack d/piso p/pintu 180x60cm</t>
  </si>
  <si>
    <t>Rack de piso para 120 pinturas en aerosol 180 cm x 60 cm x 45 cm</t>
  </si>
  <si>
    <t>Exhibidor de piso para escaleras 122 cm x 30 cm x 102 cm</t>
  </si>
  <si>
    <t>Exhib p/carret 78.5x78.5cm</t>
  </si>
  <si>
    <t>Exhibidor de piso para carretillas 78.5 cm x 78.5 cm x 175 cm</t>
  </si>
  <si>
    <t>Exhibidor de piso para telas para mosquitero 70 cm x 80 cm x 210 cm</t>
  </si>
  <si>
    <t>Exhib d/piso p/carre 50x40cm</t>
  </si>
  <si>
    <t>Exhibidor de piso para carretilla 50 cm x 40 cm</t>
  </si>
  <si>
    <t>Exhib p/carre y acc 86.5x60cm</t>
  </si>
  <si>
    <t>Exhibidor de piso vertical para carretillas y accesorios 86.5 cm x 60 cm x 193 cm</t>
  </si>
  <si>
    <t>Exhib piso p/ 3 pod 86.5x60cm</t>
  </si>
  <si>
    <t>Exhibidor de piso vertical para 3 podadoras y accesorios 86.5 cm x 60 cm x 193 cm</t>
  </si>
  <si>
    <t>Botadero metálico negro 80 cm x 70 cm x 60 cm</t>
  </si>
  <si>
    <t>Estant met c/post t/gota 5 niv</t>
  </si>
  <si>
    <t>Charola multiusos tipo repisa blanca 55 cm x 28 cm x 4 cm</t>
  </si>
  <si>
    <t>Mica porta ficha para precio 14.5 cm x 10 cm</t>
  </si>
  <si>
    <t>L054CSB</t>
  </si>
  <si>
    <t>A403</t>
  </si>
  <si>
    <t>KITS67</t>
  </si>
  <si>
    <t>Kit comb htas carga c/pila 3pz</t>
  </si>
  <si>
    <t>Kit combinado de herramientas de cargador con pilas Surtek, 3 piezas</t>
  </si>
  <si>
    <t>FORMATO DE PEDIDOS GENERAL DE OCTUBRE 2025</t>
  </si>
  <si>
    <t>01-10-2025</t>
  </si>
  <si>
    <t>P27M5</t>
  </si>
  <si>
    <t>Gabinete móvil 8 gavetas color rojo serie P 27"</t>
  </si>
  <si>
    <t>P27S3</t>
  </si>
  <si>
    <t>Gabin sup 3 gav rojo 27"</t>
  </si>
  <si>
    <t>Gabinete superior 3 gavetas color rojo serie P 27"</t>
  </si>
  <si>
    <t>P36M7</t>
  </si>
  <si>
    <t>Gabin mov 7 gav rojo 36"</t>
  </si>
  <si>
    <t>Gabinete móvil 10 gavetas color rojo serie P 36"</t>
  </si>
  <si>
    <t>P36S3</t>
  </si>
  <si>
    <t>Gabin sup 3 gav rojo 36"</t>
  </si>
  <si>
    <t>Gabinete superior 3 gavetas color rojo serie P 36"</t>
  </si>
  <si>
    <t>P41M8</t>
  </si>
  <si>
    <t>Gabin mov 8 gav rojo 41"</t>
  </si>
  <si>
    <t>Gabinete móvil 11 gavetas color rojo serie P 41"</t>
  </si>
  <si>
    <t>P41S3</t>
  </si>
  <si>
    <t>Gabin sup 3 gav rojo 41"</t>
  </si>
  <si>
    <t>Gabinete superior 3 gavetas color rojo serie P 41"</t>
  </si>
  <si>
    <t>P46M9</t>
  </si>
  <si>
    <t>Gabin mov 9 gav rojo 46"</t>
  </si>
  <si>
    <t>Gabinete móvil 15 gavetas color rojo serie P 46"</t>
  </si>
  <si>
    <t>P46S6</t>
  </si>
  <si>
    <t>Gabin sup 6 gav rojo 46"</t>
  </si>
  <si>
    <t>Gabinete superior 6 gavetas color rojo serie P 46"</t>
  </si>
  <si>
    <t>BAPEB</t>
  </si>
  <si>
    <t>Base pescante pasillo bco</t>
  </si>
  <si>
    <t>Base magnética para pescante de pasillo en góndola color blanco</t>
  </si>
  <si>
    <t>CI820</t>
  </si>
  <si>
    <t>Cortasetos 17.7" Litio-ion 20V</t>
  </si>
  <si>
    <t>Cortasetos 17.7" a batería Litio-ion 20 V</t>
  </si>
  <si>
    <t>DI820</t>
  </si>
  <si>
    <t>Desbrozadora 17" Litio-ion 20V</t>
  </si>
  <si>
    <t>Desbrozadora 17" a batería Litio-ion 20 V</t>
  </si>
  <si>
    <t>MI820</t>
  </si>
  <si>
    <t>Motosierra 16" Litio-ion 20V</t>
  </si>
  <si>
    <t>Motosierra 16 " a batería Litio-ion 20+20 V</t>
  </si>
  <si>
    <t>SI820</t>
  </si>
  <si>
    <t>Sopladora Litio-ion20V</t>
  </si>
  <si>
    <t>Sopladora a batería Litio-ion 20 V</t>
  </si>
  <si>
    <t>Carda copa trenzada alambre grueso 5" x 0.50 mm con rosca M14 para cepillos agresivos</t>
  </si>
  <si>
    <t>Carda copa ondulada alambre delgado 5" x 0.30 mm con rosca 5/8"</t>
  </si>
  <si>
    <t>Carda copa ondulada alambre delgado 5" x 0.30 mm con rosca M14</t>
  </si>
  <si>
    <t>Carda copa ondulada alambre delgado 1/2" x 0.30 mm con zanco 1/4"</t>
  </si>
  <si>
    <t>Carda copa ondulada alambre delgado 7/8" x 0.30 mm con zanco 1/4"</t>
  </si>
  <si>
    <t>Carda circular trenzada alambre delgado 6" x 0.40 mm con rosca 5/8"</t>
  </si>
  <si>
    <t>Carda circular trenzada alambre delgado 6" x 0.40 mm con rosca M14</t>
  </si>
  <si>
    <t>Carda circular trenzada alambre delgado 3" x 0.35 mm con zanco 1/4"</t>
  </si>
  <si>
    <t>Carda circular ondulada alambre delgado 6" x 0.30 mm con rosca 5/8"</t>
  </si>
  <si>
    <t>Carda circular ondulada alambre delgado 6" x 0.30 mm con rosca M14</t>
  </si>
  <si>
    <t>Carda circular ondulada alambre delgado 2-3/4" x 0.30 mm con zanco 1/4</t>
  </si>
  <si>
    <t>Repuesto p/navajas utila 5 pz</t>
  </si>
  <si>
    <t>Repuesto para navajas utilitarias, 5 piezas</t>
  </si>
  <si>
    <t>Disco laminado tipo 29 grano 120, 4-1/2"</t>
  </si>
  <si>
    <t>Disco laminado tipo 29 grano 40,  4-1/2"</t>
  </si>
  <si>
    <t>Disco laminado tipo 29 grano 60, 4-1/2"</t>
  </si>
  <si>
    <t>Disco laminado tipo 29 grano 80, 4-1/2"</t>
  </si>
  <si>
    <t>Juego de formones para madera con mango bimaterial, 3 piezas</t>
  </si>
  <si>
    <t>Lima plana bastarda con mango bimaterial, 8"</t>
  </si>
  <si>
    <t>Lima media caña bastarda con mango bimaterial, 10"</t>
  </si>
  <si>
    <t>Lima media caña bastarda con mango bimaterial,12"</t>
  </si>
  <si>
    <t>Lima media caña bastarda con mango bimaterial, 8"</t>
  </si>
  <si>
    <t>Lima plana bastarda con mango bimaterial, 10"</t>
  </si>
  <si>
    <t>Lima plana bastarda con mango bimaterial, 12"</t>
  </si>
  <si>
    <t>Lima plana bastarda con mango bimaterial, 6"</t>
  </si>
  <si>
    <t>Lima plana muza con mango bimaterial, 10"</t>
  </si>
  <si>
    <t>Lima plana muza con mango bimaterial, 12"</t>
  </si>
  <si>
    <t>Lima plana muza con mango bimaterial, 8"</t>
  </si>
  <si>
    <t>Lima redonda bastarda con mango bimaterial, 10"</t>
  </si>
  <si>
    <t>Lima redonda bastarda con mango bimaterial, 12"</t>
  </si>
  <si>
    <t>Lima redonda bastarda con mango bimaterial, 8"</t>
  </si>
  <si>
    <t>Lima triangular con mango bimaterial, 6"</t>
  </si>
  <si>
    <t>Lima triangular con mango bimaterial, 7"</t>
  </si>
  <si>
    <t>Lima triangular con mango bimaterial, 8"</t>
  </si>
  <si>
    <t>Lima media caña bastarda, 10"</t>
  </si>
  <si>
    <t>Lima media caña bastarda, 12"</t>
  </si>
  <si>
    <t>Lima media caña bastarda, 8"</t>
  </si>
  <si>
    <t>Lima media caña escofia, 10"</t>
  </si>
  <si>
    <t>Lima media caña escofia, 12"</t>
  </si>
  <si>
    <t>Lima media caña escofia, 8"</t>
  </si>
  <si>
    <t>Lima media caña muza, 10"</t>
  </si>
  <si>
    <t>Lima media caña muza, 12"</t>
  </si>
  <si>
    <t>Lima media caña muza, 8"</t>
  </si>
  <si>
    <t>Lima para motosierra con mango bimaterial, 3/16" x 8"</t>
  </si>
  <si>
    <t>Lima para motosierra con mango bimaterial, 5/32" x 8"</t>
  </si>
  <si>
    <t>Lima para motosierra con mango bimaterial, 7/32" x 8"</t>
  </si>
  <si>
    <t>Lima plana muza 12"           0</t>
  </si>
  <si>
    <t>Lima plana muza 14"           0</t>
  </si>
  <si>
    <t>Lima triangular pesado 6"</t>
  </si>
  <si>
    <t>Lima triangular uso pesado 6"</t>
  </si>
  <si>
    <t>Lima triangular pesado 7"</t>
  </si>
  <si>
    <t>Lima triangular uso pesado 7"</t>
  </si>
  <si>
    <t>Lima triangular pesado 8"</t>
  </si>
  <si>
    <t>Lima triangular uso pesado 8"</t>
  </si>
  <si>
    <t>Lima triangular regular 10"</t>
  </si>
  <si>
    <t>Lima triangular uso regular 10"</t>
  </si>
  <si>
    <t>Lima triangular regular 6"</t>
  </si>
  <si>
    <t>Lima triangular uso regular 6"</t>
  </si>
  <si>
    <t>Lima triangular regular 7"</t>
  </si>
  <si>
    <t>Lima triangular uso regular 7"</t>
  </si>
  <si>
    <t>Lima triangular regular 8"</t>
  </si>
  <si>
    <t>Lima triangular uso regular 8"</t>
  </si>
  <si>
    <t>Juego de machuelos de acero de alta velocidad en pulgadas, 1/2"-13NC, 3 piezas</t>
  </si>
  <si>
    <t>Juego de machuelos de acero de alta velocidad en pulgadas, 1/4"-20NC, 3 piezas</t>
  </si>
  <si>
    <t>Juego de machuelos de acero de alta velocidad en pulgadas, 1/8"-40NS, 3 piezas</t>
  </si>
  <si>
    <t>Juego de machuelos de acero de alta velocidad en pulgadas, 3/16"-24NS, 3 piezas</t>
  </si>
  <si>
    <t>Juego de machuelos de acero de alta velocidad en pulgadas, 3/4"-10NC, 3 piezas</t>
  </si>
  <si>
    <t>Juego de machuelos de acero de alta velocidad en pulgadas, 3/8"-16NC, 3 piezas</t>
  </si>
  <si>
    <t>Juego de machuelos de acero de alta velocidad en pulgadas, 5/16"-18NC, 3 piezas</t>
  </si>
  <si>
    <t>Juego de machuelos de acero de alta velocidad en pulgadas, 5/8"-11NC, 3 piezas</t>
  </si>
  <si>
    <t>Machuelo de acero de alta velocidad en pulgadas 1/2"-13NC</t>
  </si>
  <si>
    <t>Machuelo de acero de alta velocidad en pulgadas 1/4"-20NC</t>
  </si>
  <si>
    <t>Machuelo de acero de alta velocidad en pulgadas 1/8"-40NS</t>
  </si>
  <si>
    <t>Machuelo de acero de alta velocidad en pulgadas 1"-8NC</t>
  </si>
  <si>
    <t>Machuelo de acero de alta velocidad en pulgadas 3/16"-24NS</t>
  </si>
  <si>
    <t>Machuelo de acero de alta velocidad en pulgadas 3/4"-10NC</t>
  </si>
  <si>
    <t>Machuelo de acero de alta velocidad en pulgadas 3/8"-16NC</t>
  </si>
  <si>
    <t>Machuelo de acero de alta velocidad en pulgadas 5/16"-18NC</t>
  </si>
  <si>
    <t>Machuelo de acero de alta velocidad en pulgadas 5/8"-11NC</t>
  </si>
  <si>
    <t>Machuelo de acero de alta velocidad en pulgadas 7/16"-14NC</t>
  </si>
  <si>
    <t>Machuelo de acero de alta velocidad en pulgadas 7/8"-9NC</t>
  </si>
  <si>
    <t>Machuelo de acero de alta velocidad en pulgadas 9/16"-12NC</t>
  </si>
  <si>
    <t>Serrucho 3ple fil bim TPFE 14"</t>
  </si>
  <si>
    <t>Serrucho triple filo con recubrimiento de TPFE mango bimaterial 14"</t>
  </si>
  <si>
    <t>Serrucho 3ple fil bim TPFE 16"</t>
  </si>
  <si>
    <t>Serrucho triple filo con recubrimiento de TPFE mango bimaterial 16"</t>
  </si>
  <si>
    <t>Serrucho 3ple fil bim TPFE 18"</t>
  </si>
  <si>
    <t>Serrucho triple filo con recubrimiento de TPFE mango bimaterial 18"</t>
  </si>
  <si>
    <t>Serrucho 3ple fil bim TPFE 20"</t>
  </si>
  <si>
    <t>Serrucho triple filo con recubrimiento de TPFE mango bimaterial 20"</t>
  </si>
  <si>
    <t>Serrucho 3ple fil bim TPFE 22"</t>
  </si>
  <si>
    <t>Serrucho triple filo con recubrimiento de TPFE mango bimaterial 22"</t>
  </si>
  <si>
    <t>Cinta de aluminio, 48 mm x 30 m</t>
  </si>
  <si>
    <t>Cinta de aluminio, 48 mm x 46 m</t>
  </si>
  <si>
    <t>Cinta gris para ducto, 48 mm x 30 m</t>
  </si>
  <si>
    <t>Cinta gris para ducto, 48 mm x 50 m</t>
  </si>
  <si>
    <t>Cinta de filamento de fibra de vidrio, 24 mm x 50 m</t>
  </si>
  <si>
    <t>Cinta de filamento de fibra de vidrio, 36 mm x 50 m</t>
  </si>
  <si>
    <t>Cinta transparente hot melt para empacar, 48 mm x 50 m</t>
  </si>
  <si>
    <t>Cinta transparente hot melt para empacar, 48 mm x 150 m</t>
  </si>
  <si>
    <t>Rack despachador para panel para desbrozadoras 122 cm x 10 cm x 8 cm</t>
  </si>
  <si>
    <t>MA414</t>
  </si>
  <si>
    <t>Moto-tool neumático angular 1/4" 20,000 RPM</t>
  </si>
  <si>
    <t>MN414</t>
  </si>
  <si>
    <t>Moto-tool neumático recto 1/4" 25,000 RPM</t>
  </si>
  <si>
    <t>MN414K</t>
  </si>
  <si>
    <t>MN612B</t>
  </si>
  <si>
    <t>MN638B</t>
  </si>
  <si>
    <t>RN4</t>
  </si>
  <si>
    <t>RN6</t>
  </si>
  <si>
    <t>Remachad neum p/boq 1/8-1/4"</t>
  </si>
  <si>
    <t>Remachadora neumática para boquillas 1/8" a 1/4"</t>
  </si>
  <si>
    <t>TN512A</t>
  </si>
  <si>
    <t>TN538A</t>
  </si>
  <si>
    <t>N18M</t>
  </si>
  <si>
    <t>Nivel mgn alum 18"</t>
  </si>
  <si>
    <t>Nivel magnético de aluminio 18"</t>
  </si>
  <si>
    <t>N24M</t>
  </si>
  <si>
    <t>Nivel mgn alum 24"</t>
  </si>
  <si>
    <t>Nivel magnético de aluminio 24"</t>
  </si>
  <si>
    <t>N36M</t>
  </si>
  <si>
    <t>Nivel mgn alum 36"</t>
  </si>
  <si>
    <t>Nivel magnético de aluminio 36"</t>
  </si>
  <si>
    <t>N48M</t>
  </si>
  <si>
    <t>Nivel mgn alum 48"</t>
  </si>
  <si>
    <t>Nivel magnético de aluminio 48"</t>
  </si>
  <si>
    <t>NI18M</t>
  </si>
  <si>
    <t>Nivel magn ant imp alum 18"</t>
  </si>
  <si>
    <t>Nivel magnético anti-impacto de aluminio 18"</t>
  </si>
  <si>
    <t>NI24M</t>
  </si>
  <si>
    <t>Nivel magn ant imp  alum 24"</t>
  </si>
  <si>
    <t>Nivel magnético anti-impacto de aluminio 24"</t>
  </si>
  <si>
    <t>NI36M</t>
  </si>
  <si>
    <t>Nivel magn ant imp alum 36"</t>
  </si>
  <si>
    <t>Nivel magnético anti-impacto de aluminio 36"</t>
  </si>
  <si>
    <t>NI48M</t>
  </si>
  <si>
    <t>Nivel magn ant imp alum 48"</t>
  </si>
  <si>
    <t>Nivel magnético anti-impacto de aluminio 48"</t>
  </si>
  <si>
    <t>NI72M</t>
  </si>
  <si>
    <t>Nivel magn ant imp alum 72"</t>
  </si>
  <si>
    <t>Nivel magnético anti-impacto de aluminio 72"</t>
  </si>
  <si>
    <t>NT9M</t>
  </si>
  <si>
    <t>GPC2A</t>
  </si>
  <si>
    <t>GPC2M</t>
  </si>
  <si>
    <t>Gato hidráulico de patín compacto, 2 ton en maletín plástico</t>
  </si>
  <si>
    <t>GPC3A</t>
  </si>
  <si>
    <t>GPC3M</t>
  </si>
  <si>
    <t>Gato hidráulico de patín compacto, 3 ton en maletín plástico</t>
  </si>
  <si>
    <t>MF44A</t>
  </si>
  <si>
    <t>Paño microfibra 40x40cm azul</t>
  </si>
  <si>
    <t>Paño de microfibra de 40 x 40 cm azul</t>
  </si>
  <si>
    <t>MF44R</t>
  </si>
  <si>
    <t>Paño microfibra 40x40cm rojo</t>
  </si>
  <si>
    <t>Paño de microfibra de 40 x 40 cm rojo</t>
  </si>
  <si>
    <t>MF446</t>
  </si>
  <si>
    <t>Paño microfibra 40x40cm 6pz</t>
  </si>
  <si>
    <t>Paño de microfibra de 40 x 40 cm de colores, 6 piezas</t>
  </si>
  <si>
    <t>114251</t>
  </si>
  <si>
    <t>Cinchos de plásticos combinados en bolsa, tensión 8 kg y 18 kg de 200 piezas, varios</t>
  </si>
  <si>
    <t>114252</t>
  </si>
  <si>
    <t>Cinchos 150x3.6mm 50pz amar</t>
  </si>
  <si>
    <t>Cinchos plásticos 150 x 3.6 mm, tensión 18 kg de 50 piezas, color amarillo</t>
  </si>
  <si>
    <t>114253</t>
  </si>
  <si>
    <t>Cinchos 150x3.6mm 50pz azul</t>
  </si>
  <si>
    <t>Cinchos plásticos 150 x 3.6 mm, tensión 18 kg de 50 piezas, color azul</t>
  </si>
  <si>
    <t>114254</t>
  </si>
  <si>
    <t>Cinchos 150x3.6mm 50pz rjo</t>
  </si>
  <si>
    <t>Cinchos plásticos 150 x 3.6 mm, tensión 18 kg de 50 piezas, color rojo</t>
  </si>
  <si>
    <t>114255</t>
  </si>
  <si>
    <t>Cinchos 150x3.6mm 50pz verd</t>
  </si>
  <si>
    <t>Cinchos plásticos 150 x 3.6 mm, tensión 18 kg de 50 piezas, color verde</t>
  </si>
  <si>
    <t>114256</t>
  </si>
  <si>
    <t>Cinchos 300x4.6mm 50pz amar</t>
  </si>
  <si>
    <t>Cinchos plásticos 300 x 4.6 mm, tensión 22 kg de 50 piezas, color amarillo</t>
  </si>
  <si>
    <t>114257</t>
  </si>
  <si>
    <t>Cinchos 300x4.6mm 50pz azul</t>
  </si>
  <si>
    <t>Cinchos plásticos 300 x 4.6 mm, tensión 22 kg de 50 piezas, color azul</t>
  </si>
  <si>
    <t>114258</t>
  </si>
  <si>
    <t>Cinchos 300x4.6mm 50pz rjo</t>
  </si>
  <si>
    <t>Cinchos plásticos 300 x 4.6 mm, tensión 22 kg de 50 piezas, color rojo</t>
  </si>
  <si>
    <t>114259</t>
  </si>
  <si>
    <t>Cinchos 300x4.6mm 50pz verd</t>
  </si>
  <si>
    <t>Cinchos plásticos 300 x 4.6 mm, tensión 22 kg de 50 piezas, color verde</t>
  </si>
  <si>
    <t>Punta bristol de poder hexágono de 1/2", M8 x 3" 3 piezas</t>
  </si>
  <si>
    <t>Punta bristol de poder hexágono de 1/2", M10 x 3" 3 piezas</t>
  </si>
  <si>
    <t>Punta bristol de poder hexágono de 1/2", M12 x 3" 3 piezas</t>
  </si>
  <si>
    <t>HL722</t>
  </si>
  <si>
    <t>Hidro elect 2200W 127V 8Lt</t>
  </si>
  <si>
    <t>Hidrolavadora eléctrica 2200 W 127 V 1740 PSI, 8 Lt por minuto</t>
  </si>
  <si>
    <t>HL728</t>
  </si>
  <si>
    <t>Hidro elect 2800W 220V 9Lt</t>
  </si>
  <si>
    <t>Hidrolavadora eléctrica 2800 W 220 V 2500 PSI, 9 Lt por minuto</t>
  </si>
  <si>
    <t>CMS18</t>
  </si>
  <si>
    <t>CAMO-18</t>
  </si>
  <si>
    <t>Carda copa ondulada alambre fino 1/2" x 0.20 mm con zanco 1/4"</t>
  </si>
  <si>
    <t>Carda copa trenzada alambre delgado 5" x 0.30 mm con rosca 5/8"</t>
  </si>
  <si>
    <t>Carda copa trenzada alambre delgado 5" x 0.30 mm con rosca M14</t>
  </si>
  <si>
    <t>Carda circular ondulada alambre grueso 4" x 0.30 mm con rosca 5/8"</t>
  </si>
  <si>
    <t>Carda circular ondulada alambre grueso 4" x 0.30 mm con rosca M14</t>
  </si>
  <si>
    <t>Carda circ ond 6"x0.35mm 28 mm</t>
  </si>
  <si>
    <t>Carda circular ondulada alambre delgado para esmeril 6" x 0.35mm, 28 mm espesor</t>
  </si>
  <si>
    <t>Carda circ ond 6"x0.35mm 20 mm</t>
  </si>
  <si>
    <t>Carda circular ondulada alambre delgado para esmeril 6" x 0.35mm, 20 mm espesor</t>
  </si>
  <si>
    <t>Carda circ ond 6"x0.35mm 19mm</t>
  </si>
  <si>
    <t>Carda circular ondulada alambre delgado para esmeril 6" x 0.35mm, 19 mm espesor</t>
  </si>
  <si>
    <t>Disco laminado tipo 29 grano 40, 4-1/2"</t>
  </si>
  <si>
    <t>Disco laminado tipo 29 grano 120, 7"</t>
  </si>
  <si>
    <t>Disco laminado tipo 29 grano 40, 7"</t>
  </si>
  <si>
    <t>Disco laminado tipo 29 grano 60, 7"</t>
  </si>
  <si>
    <t>Disco laminado tipo 29 grano 80, 7"</t>
  </si>
  <si>
    <t>Disc sierr circ mad 30d 4-3/8"</t>
  </si>
  <si>
    <t>Disco para sierra circular para corte madera 30 dientes, 4-3/8"</t>
  </si>
  <si>
    <t>Lima media caña bastarda con mango plástico, 6"</t>
  </si>
  <si>
    <t>Lima media caña bastarda con mango plástico, 8"</t>
  </si>
  <si>
    <t>Lima plana con mango plástico, 6"</t>
  </si>
  <si>
    <t>Lima plana con mango plástico, 8"</t>
  </si>
  <si>
    <t>Lima redonda con mango plástico, 6"</t>
  </si>
  <si>
    <t>Lima redonda con mango plástico, 8"</t>
  </si>
  <si>
    <t>Lima media caña escofina con mango plástico, 6"</t>
  </si>
  <si>
    <t>Lima media caña escofina con mango plástico, 8"</t>
  </si>
  <si>
    <t>Lima media caña bastarda con mango plástico, 12"</t>
  </si>
  <si>
    <t>Lima plana con mango plástico, 12"</t>
  </si>
  <si>
    <t>Lima triangular con mango plástico, 6"</t>
  </si>
  <si>
    <t>Lima triangular con mango plástico, 8"</t>
  </si>
  <si>
    <t>Lima triangular doble con mango plástico, 6"</t>
  </si>
  <si>
    <t>Lima triangular doble con mango plástico, 7"</t>
  </si>
  <si>
    <t>Lima triangular doble con mango plástico, 8"</t>
  </si>
  <si>
    <t>Lima triangular con mango plástico, 7"</t>
  </si>
  <si>
    <t>Lima plana bastarda 4"        0</t>
  </si>
  <si>
    <t>Lima plana bastarda 6"        0</t>
  </si>
  <si>
    <t>Lima plana bastarda 8"        0</t>
  </si>
  <si>
    <t>Lima plana bastarda 10"       0</t>
  </si>
  <si>
    <t>Lima plana bastarda 12"       0</t>
  </si>
  <si>
    <t>Lima triangular pesado 4"</t>
  </si>
  <si>
    <t>Lima triangular uso pesado 4"</t>
  </si>
  <si>
    <t>Lima triangular pesado 5"</t>
  </si>
  <si>
    <t>Lima triangular uso pesado 5"</t>
  </si>
  <si>
    <t>Lima triangular uso regalar 7"</t>
  </si>
  <si>
    <t>Jgo mach y dados acero 40pz</t>
  </si>
  <si>
    <t>Juego de machuelos y dados de acero de alta velocidad, 40 piezas</t>
  </si>
  <si>
    <t>Jgo mach y dados acero 60pz</t>
  </si>
  <si>
    <t>Juego de machuelos y dados de acero de alta velocidad, 60 piezas</t>
  </si>
  <si>
    <t>Machuelos de acero de alta velocidad en pulgadas 1/8"-40NS</t>
  </si>
  <si>
    <t>Machuelos de acero de alta velocidad en pulgadas 5/32"-32NS</t>
  </si>
  <si>
    <t>Machuelos de acero de alta velocidad en pulgadas 3/16"-24NS</t>
  </si>
  <si>
    <t>Machuelos de acero de alta velocidad en pulgadas 3/16"-32NS</t>
  </si>
  <si>
    <t>Machuelos de acero de alta velocidad en pulgadas 1/4"-20NC</t>
  </si>
  <si>
    <t>Machuelos de acero de alta velocidad en pulgadas 1/4"-28NF</t>
  </si>
  <si>
    <t>Machuelos de acero de alta velocidad en pulgadas 5/16"-18NC</t>
  </si>
  <si>
    <t>Machuelos de acero de alta velocidad en pulgadas 5/16"-24NF</t>
  </si>
  <si>
    <t>Machuelos de acero de alta velocidad en pulgadas 3/8"-16NC</t>
  </si>
  <si>
    <t>Machuelos de acero de alta velocidad en pulgadas 3/8"-24NF</t>
  </si>
  <si>
    <t>Machuelos de acero de alta velocidad en pulgadas 7/16"-14NC</t>
  </si>
  <si>
    <t>Machuelos de acero de alta velocidad en pulgadas 7/16"-20NF</t>
  </si>
  <si>
    <t>Machuelos de acero de alta velocidad en pulgadas 1/2"-13NC</t>
  </si>
  <si>
    <t>Machuelos de acero de alta velocidad en pulgadas 1/2"-20NF</t>
  </si>
  <si>
    <t>Machuelos de acero de alta velocidad en pulgadas 9/16"-12NC</t>
  </si>
  <si>
    <t>Machuelos de acero de alta velocidad en pulgadas 9/16"-18NF</t>
  </si>
  <si>
    <t>Machuelos de acero de alta velocidad en pulgadas 5/8"-11NC</t>
  </si>
  <si>
    <t>Machue ace alt vel 5/8"-18NF</t>
  </si>
  <si>
    <t>Machuelos de acero de alta velocidad en pulgadas 5/8"-18NF</t>
  </si>
  <si>
    <t>Machue ace alt vel 3/4"-10NC</t>
  </si>
  <si>
    <t>Machuelos de acero de alta velocidad en pulgadas 3/4"-10NC</t>
  </si>
  <si>
    <t>Machuelos de acero de alta velocidad en pulgadas 3/4"-16NF</t>
  </si>
  <si>
    <t>Machuelos de acero de alta velocidad en pulgadas 1"-8NC</t>
  </si>
  <si>
    <t>Juego de machuelos de acero de alta velocidad en pulgadas 3/16"-24NS, 3 piezas</t>
  </si>
  <si>
    <t>Juego de machuelos de acero de alta velocidad en pulgadas 1/4"-20NC, 3 piezas</t>
  </si>
  <si>
    <t>Juego de machuelos de acero de alta velocidad en pulgadas 5/16"-18NC, 3 piezas</t>
  </si>
  <si>
    <t>Juego de machuelos de acero de alta velocidad en pulgadas 3/8"-16NC, 3 piezas</t>
  </si>
  <si>
    <t>Juego de machuelos de acero de alta velocidad en pulgadas 7/16"-14NC, 3 piezas</t>
  </si>
  <si>
    <t>Juego de machuelos de acero de alta velocidad en pulgadas 1/2"-13NC, 3 piezas</t>
  </si>
  <si>
    <t>Juego de machuelos de acero de alta velocidad en pulgadas 5/8"-11NC, 3 piezas</t>
  </si>
  <si>
    <t>Juego de machuelos de acero de alta velocidad en pulgadas 3/4"-18NC, 3 piezas</t>
  </si>
  <si>
    <t>Machuelo de acero de alta velocidad para tubo en pulgadas 1/8-27 NPT</t>
  </si>
  <si>
    <t>Machuelo de acero de alta velocidad para tubo en pulgadas 1/4-18 NPT</t>
  </si>
  <si>
    <t>Machuelo de acero de alta velocidad para tubo en pulgadas 3/8-18 NPT</t>
  </si>
  <si>
    <t>Machuelo de acero de alta velocidad para tubo en pulgadas 1/2-14 NPT</t>
  </si>
  <si>
    <t>Machuelo de acero de alta velocidad para tubo en pulgadas 3/4-14 NPT</t>
  </si>
  <si>
    <t>Machue alt vel p/tb 1"-11.5NPT</t>
  </si>
  <si>
    <t>Machuelo de acero de alta velocidad para tubo en pulgadas 1"-11.5 NPT</t>
  </si>
  <si>
    <t>Machuelo de acero de alta velocidad para tubo en pulgadas 1-1/4", 11.5 NPT</t>
  </si>
  <si>
    <t>Machuelo de acero de alta velocidad para tubo en pulgadas 1-1/2", 11.5 NPT</t>
  </si>
  <si>
    <t>Machuelo de acero al carbón para tubo en pulgadas 1/8" - 27 NPT</t>
  </si>
  <si>
    <t>Machuelos de acero al carbón para tubo en pulgadas 1/4" - 18 NPT</t>
  </si>
  <si>
    <t>Machuelos de acero al carbón para tubo en pulgadas 3/8" - 18 NPT</t>
  </si>
  <si>
    <t>Machuelos de acero al carbón para tubo en pulgadas 1/2" - 14 NPT</t>
  </si>
  <si>
    <t>Machuelos de acero al carbón para tubo en pulgadas 3/4" - 14 NPT</t>
  </si>
  <si>
    <t>Serrucho 3ple fil mad TPFE 22"</t>
  </si>
  <si>
    <t>Serrucho triple filo con recubrimiento de TPFE mango de madera 22"</t>
  </si>
  <si>
    <t>Serrucho 3ple fil mad TPFE 24"</t>
  </si>
  <si>
    <t>Serrucho triple filo con recubrimiento de TPFE mango de madera 24"</t>
  </si>
  <si>
    <t>Serrucho costilla mgo mad 10"</t>
  </si>
  <si>
    <t>Serrucho de costilla con mango de madera 10"</t>
  </si>
  <si>
    <t>Serrucho costilla mgo mad 12"</t>
  </si>
  <si>
    <t>Serrucho de costilla con mango de madera 12"</t>
  </si>
  <si>
    <t>Serrucho costilla mgo mad 14"</t>
  </si>
  <si>
    <t>Serrucho de costilla con mango de madera 14"</t>
  </si>
  <si>
    <t>Serrucho 3ple fil mgo mad 18"</t>
  </si>
  <si>
    <t>Serrucho 3ple fil mgo mad 20"</t>
  </si>
  <si>
    <t>Serrucho triple filo con mango0</t>
  </si>
  <si>
    <t>Serrucho 3ple fil mgo mad 22"</t>
  </si>
  <si>
    <t>Serrucho 3ple fil mgo mad 24"</t>
  </si>
  <si>
    <t>Serrucho 3ple fil mgo mad 26"</t>
  </si>
  <si>
    <t>Serrucho p/tablaro mgo bim 14"</t>
  </si>
  <si>
    <t>Serrucho para tablaroca con mango bimaterial de 14"</t>
  </si>
  <si>
    <t>Serrucho mgo madera 16"</t>
  </si>
  <si>
    <t>Serrucho con mango de madera d0</t>
  </si>
  <si>
    <t>Serrucho mgo madera 22"</t>
  </si>
  <si>
    <t>Pala mgo lgo fv c/anill carb</t>
  </si>
  <si>
    <t>Pala con mango largo de fibra de vidrio con anillo crimpado, carbonera</t>
  </si>
  <si>
    <t>Pala mgo lgo fv c/anill redon</t>
  </si>
  <si>
    <t>Pala con mango largo de fibra de vidrio con anillo crimpado, redonda</t>
  </si>
  <si>
    <t>Pala con mango largo de fibra de vidrio con anillo crimpado, cuadrada</t>
  </si>
  <si>
    <t>Pala mgo lgo fv c/anill irrig</t>
  </si>
  <si>
    <t>Pala con mango largo de fibra de vidrio con anillo crimpado, irrigación</t>
  </si>
  <si>
    <t>Pala mgo lgo fv redon</t>
  </si>
  <si>
    <t>Pala mgo lgo fv cuad</t>
  </si>
  <si>
    <t>Pala mgo lgo fv irrig</t>
  </si>
  <si>
    <t>Pala con mango largo de fibra de vidrio, irrigación</t>
  </si>
  <si>
    <t>Cinta gris dbl car 12mmx2m bli</t>
  </si>
  <si>
    <t>Cinta gris doble cara, 12 mm x 2 m, en blíster</t>
  </si>
  <si>
    <t>Cinta gris dbl car 25mmx2m bli</t>
  </si>
  <si>
    <t>Cinta gris doble cara, 25 mm x 2 m, en blíster</t>
  </si>
  <si>
    <t>Cinta transparente doble cara,12 mm x 2 m, en blíster</t>
  </si>
  <si>
    <t>Cinta transparente doble cara, 25 mm x 2 m, en blíster</t>
  </si>
  <si>
    <t>Cinta canela hot melt para empacar, 48 mm x 40 m</t>
  </si>
  <si>
    <t>Cinta canela hot melt para empacar, 48 mm x 50 m</t>
  </si>
  <si>
    <t>Cinta canela hot melt para empacar, 48 mm x 150 m</t>
  </si>
  <si>
    <t>Cinta transparente hot melt para empacar, 48 mm x 40 m</t>
  </si>
  <si>
    <t>Cinta transparente de acrílico para empacar, 48mm x 40 m</t>
  </si>
  <si>
    <t>Cinta transparente de acrílico para empacar, 48 mm x 50 m</t>
  </si>
  <si>
    <t>Cinta transparente de acrílico para empacar, 48 mm x 150 m</t>
  </si>
  <si>
    <t>Cinta gris para ducto, 48 mm x 10 m</t>
  </si>
  <si>
    <t>Cinta gris de PVC para ducto, 48 mm x 45.7 m</t>
  </si>
  <si>
    <t>Rack despachador de mostrador para tornillería, 12 gavetas plásticas</t>
  </si>
  <si>
    <t>PI412B</t>
  </si>
</sst>
</file>

<file path=xl/styles.xml><?xml version="1.0" encoding="utf-8"?>
<styleSheet xmlns="http://schemas.openxmlformats.org/spreadsheetml/2006/main">
  <numFmts count="22">
    <numFmt numFmtId="5" formatCode="&quot;$&quot;#,##0;\-&quot;$&quot;#,##0"/>
    <numFmt numFmtId="6" formatCode="&quot;$&quot;#,##0;[Red]\-&quot;$&quot;#,##0"/>
    <numFmt numFmtId="7" formatCode="&quot;$&quot;#,##0.00;\-&quot;$&quot;#,##0.00"/>
    <numFmt numFmtId="8" formatCode="&quot;$&quot;#,##0.00;[Red]\-&quot;$&quot;#,##0.00"/>
    <numFmt numFmtId="42" formatCode="_-&quot;$&quot;* #,##0_-;\-&quot;$&quot;* #,##0_-;_-&quot;$&quot;* &quot;-&quot;_-;_-@_-"/>
    <numFmt numFmtId="41" formatCode="_-* #,##0_-;\-* #,##0_-;_-* &quot;-&quot;_-;_-@_-"/>
    <numFmt numFmtId="44" formatCode="_-&quot;$&quot;* #,##0.00_-;\-&quot;$&quot;* #,##0.00_-;_-&quot;$&quot;* &quot;-&quot;??_-;_-@_-"/>
    <numFmt numFmtId="43" formatCode="_-* #,##0.00_-;\-* #,##0.00_-;_-* &quot;-&quot;??_-;_-@_-"/>
    <numFmt numFmtId="164" formatCode="_-* #,##0_-;\-* #,##0_-;_-* &quot;-&quot;??_-;_-@_-"/>
    <numFmt numFmtId="165" formatCode="_-[$€-2]* #,##0.00_-;\-[$€-2]* #,##0.00_-;_-[$€-2]* &quot;-&quot;??_-"/>
    <numFmt numFmtId="166" formatCode="[$-80A]d&quot; de &quot;mmmm&quot; de &quot;yyyy;@"/>
    <numFmt numFmtId="167" formatCode="#,##0;[Red]#,##0"/>
    <numFmt numFmtId="168" formatCode="[$-80A]dddd\,\ dd&quot; de &quot;mmmm&quot; de &quot;yyyy"/>
    <numFmt numFmtId="169" formatCode="[$-80A]hh:mm:ss\ AM/PM"/>
    <numFmt numFmtId="170" formatCode="&quot;Sí&quot;;&quot;Sí&quot;;&quot;No&quot;"/>
    <numFmt numFmtId="171" formatCode="&quot;Verdadero&quot;;&quot;Verdadero&quot;;&quot;Falso&quot;"/>
    <numFmt numFmtId="172" formatCode="&quot;Activado&quot;;&quot;Activado&quot;;&quot;Desactivado&quot;"/>
    <numFmt numFmtId="173" formatCode="[$€-2]\ #,##0.00_);[Red]\([$€-2]\ #,##0.00\)"/>
    <numFmt numFmtId="174" formatCode="_-&quot;$&quot;* #,##0_-;\-&quot;$&quot;* #,##0_-;_-&quot;$&quot;* &quot;-&quot;??_-;_-@_-"/>
    <numFmt numFmtId="175" formatCode="_-&quot;$&quot;* #,##0.0_-;\-&quot;$&quot;* #,##0.0_-;_-&quot;$&quot;* &quot;-&quot;??_-;_-@_-"/>
    <numFmt numFmtId="176" formatCode="d/m/yy;@"/>
    <numFmt numFmtId="177" formatCode="[$-80A]dddd\,\ d&quot; de &quot;mmmm&quot; de &quot;yyyy"/>
  </numFmts>
  <fonts count="85">
    <font>
      <sz val="10"/>
      <name val="Arial"/>
      <family val="0"/>
    </font>
    <font>
      <sz val="11"/>
      <color indexed="8"/>
      <name val="Calibri"/>
      <family val="2"/>
    </font>
    <font>
      <sz val="8"/>
      <name val="Arial"/>
      <family val="2"/>
    </font>
    <font>
      <b/>
      <sz val="18"/>
      <color indexed="56"/>
      <name val="Cambria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17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sz val="11"/>
      <color indexed="62"/>
      <name val="Calibri"/>
      <family val="2"/>
    </font>
    <font>
      <b/>
      <sz val="11"/>
      <color indexed="63"/>
      <name val="Calibri"/>
      <family val="2"/>
    </font>
    <font>
      <b/>
      <sz val="11"/>
      <color indexed="52"/>
      <name val="Calibri"/>
      <family val="2"/>
    </font>
    <font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1"/>
      <color indexed="8"/>
      <name val="Calibri"/>
      <family val="2"/>
    </font>
    <font>
      <sz val="11"/>
      <color indexed="9"/>
      <name val="Calibri"/>
      <family val="2"/>
    </font>
    <font>
      <sz val="10"/>
      <name val="Verdana"/>
      <family val="2"/>
    </font>
    <font>
      <sz val="10"/>
      <name val="Dubai"/>
      <family val="2"/>
    </font>
    <font>
      <b/>
      <sz val="9"/>
      <name val="Dubai"/>
      <family val="2"/>
    </font>
    <font>
      <sz val="8"/>
      <name val="Dubai"/>
      <family val="2"/>
    </font>
    <font>
      <b/>
      <sz val="8"/>
      <name val="Dubai"/>
      <family val="2"/>
    </font>
    <font>
      <b/>
      <sz val="10"/>
      <name val="Dubai"/>
      <family val="2"/>
    </font>
    <font>
      <sz val="10"/>
      <color indexed="9"/>
      <name val="Dubai"/>
      <family val="2"/>
    </font>
    <font>
      <b/>
      <sz val="11"/>
      <color indexed="9"/>
      <name val="Dubai"/>
      <family val="2"/>
    </font>
    <font>
      <b/>
      <sz val="12"/>
      <name val="Dubai"/>
      <family val="2"/>
    </font>
    <font>
      <b/>
      <i/>
      <sz val="10"/>
      <name val="Dubai"/>
      <family val="2"/>
    </font>
    <font>
      <sz val="9"/>
      <name val="Dubai"/>
      <family val="2"/>
    </font>
    <font>
      <sz val="11"/>
      <name val="Dubai"/>
      <family val="2"/>
    </font>
    <font>
      <u val="single"/>
      <sz val="10"/>
      <color indexed="12"/>
      <name val="Arial"/>
      <family val="2"/>
    </font>
    <font>
      <u val="single"/>
      <sz val="10"/>
      <color indexed="20"/>
      <name val="Arial"/>
      <family val="2"/>
    </font>
    <font>
      <sz val="10"/>
      <color indexed="8"/>
      <name val="Calibri"/>
      <family val="2"/>
    </font>
    <font>
      <sz val="10"/>
      <color indexed="10"/>
      <name val="Dubai"/>
      <family val="2"/>
    </font>
    <font>
      <sz val="10"/>
      <color indexed="56"/>
      <name val="Dubai"/>
      <family val="2"/>
    </font>
    <font>
      <sz val="8"/>
      <color indexed="9"/>
      <name val="Dubai"/>
      <family val="2"/>
    </font>
    <font>
      <b/>
      <sz val="10"/>
      <color indexed="9"/>
      <name val="Dubai"/>
      <family val="2"/>
    </font>
    <font>
      <b/>
      <sz val="8"/>
      <color indexed="9"/>
      <name val="Dubai"/>
      <family val="2"/>
    </font>
    <font>
      <b/>
      <sz val="16"/>
      <color indexed="9"/>
      <name val="Dubai"/>
      <family val="2"/>
    </font>
    <font>
      <b/>
      <sz val="8"/>
      <color indexed="10"/>
      <name val="Dubai"/>
      <family val="2"/>
    </font>
    <font>
      <b/>
      <sz val="14"/>
      <color indexed="9"/>
      <name val="Dubai"/>
      <family val="2"/>
    </font>
    <font>
      <b/>
      <i/>
      <sz val="10"/>
      <color indexed="9"/>
      <name val="Dubai"/>
      <family val="2"/>
    </font>
    <font>
      <sz val="11"/>
      <color indexed="9"/>
      <name val="Dubai"/>
      <family val="2"/>
    </font>
    <font>
      <b/>
      <sz val="9"/>
      <color indexed="9"/>
      <name val="Dubai"/>
      <family val="2"/>
    </font>
    <font>
      <sz val="12"/>
      <color indexed="9"/>
      <name val="Dubai"/>
      <family val="2"/>
    </font>
    <font>
      <b/>
      <sz val="12"/>
      <color indexed="13"/>
      <name val="Dubai"/>
      <family val="2"/>
    </font>
    <font>
      <sz val="18"/>
      <color indexed="9"/>
      <name val="Dubai"/>
      <family val="2"/>
    </font>
    <font>
      <b/>
      <sz val="14"/>
      <color indexed="8"/>
      <name val="Century Gothic"/>
      <family val="2"/>
    </font>
    <font>
      <sz val="18"/>
      <color theme="0"/>
      <name val="Dubai"/>
      <family val="2"/>
    </font>
    <font>
      <b/>
      <sz val="12"/>
      <color rgb="FFFFFF00"/>
      <name val="Dubai"/>
      <family val="2"/>
    </font>
    <font>
      <b/>
      <sz val="9"/>
      <color theme="0"/>
      <name val="Dubai"/>
      <family val="2"/>
    </font>
    <font>
      <b/>
      <sz val="11"/>
      <color theme="0"/>
      <name val="Dubai"/>
      <family val="2"/>
    </font>
    <font>
      <sz val="12"/>
      <color theme="0"/>
      <name val="Dubai"/>
      <family val="2"/>
    </font>
    <font>
      <sz val="11"/>
      <color theme="0"/>
      <name val="Dubai"/>
      <family val="2"/>
    </font>
    <font>
      <b/>
      <sz val="10"/>
      <color theme="0"/>
      <name val="Dubai"/>
      <family val="2"/>
    </font>
    <font>
      <b/>
      <i/>
      <sz val="10"/>
      <color theme="0"/>
      <name val="Dubai"/>
      <family val="2"/>
    </font>
    <font>
      <sz val="8"/>
      <color theme="0"/>
      <name val="Dubai"/>
      <family val="2"/>
    </font>
    <font>
      <b/>
      <sz val="14"/>
      <color theme="0"/>
      <name val="Dubai"/>
      <family val="2"/>
    </font>
    <font>
      <b/>
      <sz val="8"/>
      <color rgb="FFFF0000"/>
      <name val="Dubai"/>
      <family val="2"/>
    </font>
    <font>
      <b/>
      <sz val="16"/>
      <color theme="0"/>
      <name val="Dubai"/>
      <family val="2"/>
    </font>
    <font>
      <b/>
      <sz val="8"/>
      <color theme="0"/>
      <name val="Dubai"/>
      <family val="2"/>
    </font>
    <font>
      <sz val="10"/>
      <color theme="3"/>
      <name val="Dubai"/>
      <family val="2"/>
    </font>
    <font>
      <sz val="10"/>
      <color theme="0"/>
      <name val="Dubai"/>
      <family val="2"/>
    </font>
    <font>
      <sz val="10"/>
      <color rgb="FFFF0000"/>
      <name val="Dubai"/>
      <family val="2"/>
    </font>
    <font>
      <b/>
      <sz val="11"/>
      <color theme="1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8"/>
      <color theme="3"/>
      <name val="Cambria"/>
      <family val="2"/>
      <scheme val="major"/>
    </font>
    <font>
      <i/>
      <sz val="11"/>
      <color rgb="FF7F7F7F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9C0006"/>
      <name val="Calibri"/>
      <family val="2"/>
      <scheme val="minor"/>
    </font>
    <font>
      <u val="single"/>
      <sz val="10"/>
      <color theme="11"/>
      <name val="Arial"/>
      <family val="2"/>
    </font>
    <font>
      <u val="single"/>
      <sz val="10"/>
      <color theme="10"/>
      <name val="Arial"/>
      <family val="2"/>
    </font>
    <font>
      <sz val="11"/>
      <color rgb="FF3F3F76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006100"/>
      <name val="Calibri"/>
      <family val="2"/>
      <scheme val="minor"/>
    </font>
  </fonts>
  <fills count="59">
    <fill>
      <patternFill patternType="none"/>
    </fill>
    <fill>
      <patternFill patternType="gray125"/>
    </fill>
    <fill>
      <patternFill patternType="solid">
        <fgColor theme="4" tint="0.799979984760284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theme="5" tint="0.799979984760284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6" tint="0.799979984760284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7" tint="0.799979984760284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theme="8" tint="0.799979984760284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theme="9" tint="0.799979984760284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4" tint="0.599990010261536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5" tint="0.599990010261536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theme="6" tint="0.599990010261536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7" tint="0.599990010261536"/>
        <bgColor indexed="64"/>
      </patternFill>
    </fill>
    <fill>
      <patternFill patternType="solid">
        <fgColor theme="8" tint="0.599990010261536"/>
        <bgColor indexed="64"/>
      </patternFill>
    </fill>
    <fill>
      <patternFill patternType="solid">
        <fgColor theme="9" tint="0.599990010261536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theme="4" tint="0.399980008602142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5" tint="0.399980008602142"/>
        <bgColor indexed="64"/>
      </patternFill>
    </fill>
    <fill>
      <patternFill patternType="solid">
        <fgColor theme="6" tint="0.399980008602142"/>
        <bgColor indexed="64"/>
      </patternFill>
    </fill>
    <fill>
      <patternFill patternType="solid">
        <fgColor theme="7" tint="0.399980008602142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theme="8" tint="0.399980008602142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theme="9" tint="0.399980008602142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33CC"/>
        <bgColor indexed="64"/>
      </patternFill>
    </fill>
    <fill>
      <patternFill patternType="solid">
        <fgColor theme="1"/>
        <bgColor indexed="64"/>
      </patternFill>
    </fill>
  </fills>
  <borders count="2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</border>
    <border>
      <left>
        <color indexed="0"/>
      </left>
      <right>
        <color indexed="0"/>
      </right>
      <top>
        <color indexed="0"/>
      </top>
      <bottom style="double">
        <color rgb="FFFF8001"/>
      </bottom>
    </border>
    <border>
      <left>
        <color indexed="0"/>
      </left>
      <right>
        <color indexed="0"/>
      </right>
      <top>
        <color indexed="0"/>
      </top>
      <bottom style="double">
        <color indexed="52"/>
      </bottom>
    </border>
    <border>
      <left>
        <color indexed="0"/>
      </left>
      <right>
        <color indexed="0"/>
      </right>
      <top>
        <color indexed="0"/>
      </top>
      <bottom style="thick">
        <color theme="4"/>
      </bottom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</border>
    <border>
      <left>
        <color indexed="0"/>
      </left>
      <right>
        <color indexed="0"/>
      </right>
      <top>
        <color indexed="0"/>
      </top>
      <bottom style="thick">
        <color indexed="62"/>
      </bottom>
    </border>
    <border>
      <left>
        <color indexed="0"/>
      </left>
      <right>
        <color indexed="0"/>
      </right>
      <top>
        <color indexed="0"/>
      </top>
      <bottom style="thick">
        <color theme="4" tint="0.499980002641678"/>
      </bottom>
    </border>
    <border>
      <left>
        <color indexed="0"/>
      </left>
      <right>
        <color indexed="0"/>
      </right>
      <top>
        <color indexed="0"/>
      </top>
      <bottom style="thick">
        <color indexed="22"/>
      </bottom>
    </border>
    <border>
      <left>
        <color indexed="0"/>
      </left>
      <right>
        <color indexed="0"/>
      </right>
      <top>
        <color indexed="0"/>
      </top>
      <bottom style="medium">
        <color theme="4" tint="0.399980008602142"/>
      </bottom>
    </border>
    <border>
      <left>
        <color indexed="0"/>
      </left>
      <right>
        <color indexed="0"/>
      </right>
      <top>
        <color indexed="0"/>
      </top>
      <bottom style="medium">
        <color indexed="30"/>
      </bottom>
    </border>
    <border>
      <left>
        <color indexed="0"/>
      </left>
      <right>
        <color indexed="0"/>
      </right>
      <top style="thin">
        <color theme="4"/>
      </top>
      <bottom style="double">
        <color theme="4"/>
      </bottom>
    </border>
    <border>
      <left>
        <color indexed="0"/>
      </left>
      <right>
        <color indexed="0"/>
      </right>
      <top style="thin">
        <color indexed="62"/>
      </top>
      <bottom style="double">
        <color indexed="62"/>
      </bottom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</border>
    <border>
      <left style="thin">
        <color indexed="8"/>
      </left>
      <right style="thin">
        <color indexed="8"/>
      </right>
      <top/>
      <bottom style="thin">
        <color indexed="8"/>
      </bottom>
    </border>
    <border>
      <left style="thin">
        <color theme="0" tint="-0.349979996681213"/>
      </left>
      <right style="thin">
        <color theme="0" tint="-0.349979996681213"/>
      </right>
      <top style="thin">
        <color theme="0" tint="-0.349979996681213"/>
      </top>
      <bottom style="thin">
        <color theme="0" tint="-0.349979996681213"/>
      </bottom>
    </border>
    <border>
      <left/>
      <right/>
      <top style="thin">
        <color theme="4" tint="0.399980008602142"/>
      </top>
      <bottom style="thin">
        <color theme="4" tint="0.399980008602142"/>
      </bottom>
    </border>
    <border>
      <left>
        <color indexed="0"/>
      </left>
      <right>
        <color indexed="0"/>
      </right>
      <top style="thick">
        <color theme="0"/>
      </top>
      <bottom>
        <color indexed="0"/>
      </bottom>
    </border>
    <border>
      <left style="thick">
        <color theme="0"/>
      </left>
      <right>
        <color indexed="0"/>
      </right>
      <top>
        <color indexed="0"/>
      </top>
      <bottom>
        <color indexed="0"/>
      </bottom>
    </border>
    <border>
      <left style="thick">
        <color theme="0"/>
      </left>
      <right>
        <color indexed="0"/>
      </right>
      <top style="thick">
        <color theme="0"/>
      </top>
      <bottom style="thick">
        <color theme="0"/>
      </bottom>
    </border>
    <border>
      <left>
        <color indexed="0"/>
      </left>
      <right>
        <color indexed="0"/>
      </right>
      <top style="thick">
        <color theme="0"/>
      </top>
      <bottom style="thick">
        <color theme="0"/>
      </bottom>
    </border>
    <border>
      <left>
        <color indexed="0"/>
      </left>
      <right style="thick">
        <color theme="0"/>
      </right>
      <top style="thick">
        <color theme="0"/>
      </top>
      <bottom style="thick">
        <color theme="0"/>
      </bottom>
    </border>
  </borders>
  <cellStyleXfs count="336">
    <xf numFmtId="0" fontId="0" fillId="0" borderId="0">
      <alignment/>
      <protection/>
    </xf>
    <xf numFmtId="0" fontId="0" fillId="0" borderId="0">
      <alignment/>
      <protection/>
    </xf>
    <xf numFmtId="0" fontId="0" fillId="0" borderId="0">
      <alignment/>
      <protection/>
    </xf>
    <xf numFmtId="0" fontId="0" fillId="0" borderId="0">
      <alignment/>
      <protection/>
    </xf>
    <xf numFmtId="0" fontId="0" fillId="0" borderId="0">
      <alignment/>
      <protection/>
    </xf>
    <xf numFmtId="0" fontId="0" fillId="0" borderId="0">
      <alignment/>
      <protection/>
    </xf>
    <xf numFmtId="0" fontId="0" fillId="0" borderId="0">
      <alignment/>
      <protection/>
    </xf>
    <xf numFmtId="0" fontId="0" fillId="0" borderId="0">
      <alignment/>
      <protection/>
    </xf>
    <xf numFmtId="0" fontId="0" fillId="0" borderId="0">
      <alignment/>
      <protection/>
    </xf>
    <xf numFmtId="0" fontId="72" fillId="2" borderId="0" applyNumberFormat="0" applyBorder="0" applyAlignment="0" applyProtection="0">
      <alignment/>
    </xf>
    <xf numFmtId="0" fontId="1" fillId="3" borderId="0" applyNumberFormat="0" applyBorder="0" applyAlignment="0" applyProtection="0">
      <alignment/>
    </xf>
    <xf numFmtId="0" fontId="1" fillId="3" borderId="0" applyNumberFormat="0" applyBorder="0" applyAlignment="0" applyProtection="0">
      <alignment/>
    </xf>
    <xf numFmtId="0" fontId="1" fillId="3" borderId="0" applyNumberFormat="0" applyBorder="0" applyAlignment="0" applyProtection="0">
      <alignment/>
    </xf>
    <xf numFmtId="0" fontId="1" fillId="3" borderId="0" applyNumberFormat="0" applyBorder="0" applyAlignment="0" applyProtection="0">
      <alignment/>
    </xf>
    <xf numFmtId="0" fontId="1" fillId="3" borderId="0" applyNumberFormat="0" applyBorder="0" applyAlignment="0" applyProtection="0">
      <alignment/>
    </xf>
    <xf numFmtId="0" fontId="72" fillId="4" borderId="0" applyNumberFormat="0" applyBorder="0" applyAlignment="0" applyProtection="0">
      <alignment/>
    </xf>
    <xf numFmtId="0" fontId="1" fillId="5" borderId="0" applyNumberFormat="0" applyBorder="0" applyAlignment="0" applyProtection="0">
      <alignment/>
    </xf>
    <xf numFmtId="0" fontId="1" fillId="5" borderId="0" applyNumberFormat="0" applyBorder="0" applyAlignment="0" applyProtection="0">
      <alignment/>
    </xf>
    <xf numFmtId="0" fontId="1" fillId="5" borderId="0" applyNumberFormat="0" applyBorder="0" applyAlignment="0" applyProtection="0">
      <alignment/>
    </xf>
    <xf numFmtId="0" fontId="1" fillId="5" borderId="0" applyNumberFormat="0" applyBorder="0" applyAlignment="0" applyProtection="0">
      <alignment/>
    </xf>
    <xf numFmtId="0" fontId="1" fillId="5" borderId="0" applyNumberFormat="0" applyBorder="0" applyAlignment="0" applyProtection="0">
      <alignment/>
    </xf>
    <xf numFmtId="0" fontId="72" fillId="6" borderId="0" applyNumberFormat="0" applyBorder="0" applyAlignment="0" applyProtection="0">
      <alignment/>
    </xf>
    <xf numFmtId="0" fontId="1" fillId="7" borderId="0" applyNumberFormat="0" applyBorder="0" applyAlignment="0" applyProtection="0">
      <alignment/>
    </xf>
    <xf numFmtId="0" fontId="1" fillId="7" borderId="0" applyNumberFormat="0" applyBorder="0" applyAlignment="0" applyProtection="0">
      <alignment/>
    </xf>
    <xf numFmtId="0" fontId="1" fillId="7" borderId="0" applyNumberFormat="0" applyBorder="0" applyAlignment="0" applyProtection="0">
      <alignment/>
    </xf>
    <xf numFmtId="0" fontId="1" fillId="7" borderId="0" applyNumberFormat="0" applyBorder="0" applyAlignment="0" applyProtection="0">
      <alignment/>
    </xf>
    <xf numFmtId="0" fontId="1" fillId="7" borderId="0" applyNumberFormat="0" applyBorder="0" applyAlignment="0" applyProtection="0">
      <alignment/>
    </xf>
    <xf numFmtId="0" fontId="72" fillId="8" borderId="0" applyNumberFormat="0" applyBorder="0" applyAlignment="0" applyProtection="0">
      <alignment/>
    </xf>
    <xf numFmtId="0" fontId="1" fillId="9" borderId="0" applyNumberFormat="0" applyBorder="0" applyAlignment="0" applyProtection="0">
      <alignment/>
    </xf>
    <xf numFmtId="0" fontId="1" fillId="9" borderId="0" applyNumberFormat="0" applyBorder="0" applyAlignment="0" applyProtection="0">
      <alignment/>
    </xf>
    <xf numFmtId="0" fontId="1" fillId="9" borderId="0" applyNumberFormat="0" applyBorder="0" applyAlignment="0" applyProtection="0">
      <alignment/>
    </xf>
    <xf numFmtId="0" fontId="1" fillId="9" borderId="0" applyNumberFormat="0" applyBorder="0" applyAlignment="0" applyProtection="0">
      <alignment/>
    </xf>
    <xf numFmtId="0" fontId="1" fillId="9" borderId="0" applyNumberFormat="0" applyBorder="0" applyAlignment="0" applyProtection="0">
      <alignment/>
    </xf>
    <xf numFmtId="0" fontId="72" fillId="10" borderId="0" applyNumberFormat="0" applyBorder="0" applyAlignment="0" applyProtection="0">
      <alignment/>
    </xf>
    <xf numFmtId="0" fontId="1" fillId="11" borderId="0" applyNumberFormat="0" applyBorder="0" applyAlignment="0" applyProtection="0">
      <alignment/>
    </xf>
    <xf numFmtId="0" fontId="1" fillId="11" borderId="0" applyNumberFormat="0" applyBorder="0" applyAlignment="0" applyProtection="0">
      <alignment/>
    </xf>
    <xf numFmtId="0" fontId="1" fillId="11" borderId="0" applyNumberFormat="0" applyBorder="0" applyAlignment="0" applyProtection="0">
      <alignment/>
    </xf>
    <xf numFmtId="0" fontId="1" fillId="11" borderId="0" applyNumberFormat="0" applyBorder="0" applyAlignment="0" applyProtection="0">
      <alignment/>
    </xf>
    <xf numFmtId="0" fontId="1" fillId="11" borderId="0" applyNumberFormat="0" applyBorder="0" applyAlignment="0" applyProtection="0">
      <alignment/>
    </xf>
    <xf numFmtId="0" fontId="72" fillId="12" borderId="0" applyNumberFormat="0" applyBorder="0" applyAlignment="0" applyProtection="0">
      <alignment/>
    </xf>
    <xf numFmtId="0" fontId="1" fillId="13" borderId="0" applyNumberFormat="0" applyBorder="0" applyAlignment="0" applyProtection="0">
      <alignment/>
    </xf>
    <xf numFmtId="0" fontId="1" fillId="13" borderId="0" applyNumberFormat="0" applyBorder="0" applyAlignment="0" applyProtection="0">
      <alignment/>
    </xf>
    <xf numFmtId="0" fontId="1" fillId="13" borderId="0" applyNumberFormat="0" applyBorder="0" applyAlignment="0" applyProtection="0">
      <alignment/>
    </xf>
    <xf numFmtId="0" fontId="1" fillId="13" borderId="0" applyNumberFormat="0" applyBorder="0" applyAlignment="0" applyProtection="0">
      <alignment/>
    </xf>
    <xf numFmtId="0" fontId="1" fillId="13" borderId="0" applyNumberFormat="0" applyBorder="0" applyAlignment="0" applyProtection="0">
      <alignment/>
    </xf>
    <xf numFmtId="0" fontId="72" fillId="14" borderId="0" applyNumberFormat="0" applyBorder="0" applyAlignment="0" applyProtection="0">
      <alignment/>
    </xf>
    <xf numFmtId="0" fontId="1" fillId="15" borderId="0" applyNumberFormat="0" applyBorder="0" applyAlignment="0" applyProtection="0">
      <alignment/>
    </xf>
    <xf numFmtId="0" fontId="1" fillId="15" borderId="0" applyNumberFormat="0" applyBorder="0" applyAlignment="0" applyProtection="0">
      <alignment/>
    </xf>
    <xf numFmtId="0" fontId="1" fillId="15" borderId="0" applyNumberFormat="0" applyBorder="0" applyAlignment="0" applyProtection="0">
      <alignment/>
    </xf>
    <xf numFmtId="0" fontId="1" fillId="15" borderId="0" applyNumberFormat="0" applyBorder="0" applyAlignment="0" applyProtection="0">
      <alignment/>
    </xf>
    <xf numFmtId="0" fontId="1" fillId="15" borderId="0" applyNumberFormat="0" applyBorder="0" applyAlignment="0" applyProtection="0">
      <alignment/>
    </xf>
    <xf numFmtId="0" fontId="72" fillId="16" borderId="0" applyNumberFormat="0" applyBorder="0" applyAlignment="0" applyProtection="0">
      <alignment/>
    </xf>
    <xf numFmtId="0" fontId="1" fillId="17" borderId="0" applyNumberFormat="0" applyBorder="0" applyAlignment="0" applyProtection="0">
      <alignment/>
    </xf>
    <xf numFmtId="0" fontId="1" fillId="17" borderId="0" applyNumberFormat="0" applyBorder="0" applyAlignment="0" applyProtection="0">
      <alignment/>
    </xf>
    <xf numFmtId="0" fontId="1" fillId="17" borderId="0" applyNumberFormat="0" applyBorder="0" applyAlignment="0" applyProtection="0">
      <alignment/>
    </xf>
    <xf numFmtId="0" fontId="1" fillId="17" borderId="0" applyNumberFormat="0" applyBorder="0" applyAlignment="0" applyProtection="0">
      <alignment/>
    </xf>
    <xf numFmtId="0" fontId="1" fillId="17" borderId="0" applyNumberFormat="0" applyBorder="0" applyAlignment="0" applyProtection="0">
      <alignment/>
    </xf>
    <xf numFmtId="0" fontId="72" fillId="18" borderId="0" applyNumberFormat="0" applyBorder="0" applyAlignment="0" applyProtection="0">
      <alignment/>
    </xf>
    <xf numFmtId="0" fontId="1" fillId="19" borderId="0" applyNumberFormat="0" applyBorder="0" applyAlignment="0" applyProtection="0">
      <alignment/>
    </xf>
    <xf numFmtId="0" fontId="1" fillId="19" borderId="0" applyNumberFormat="0" applyBorder="0" applyAlignment="0" applyProtection="0">
      <alignment/>
    </xf>
    <xf numFmtId="0" fontId="1" fillId="19" borderId="0" applyNumberFormat="0" applyBorder="0" applyAlignment="0" applyProtection="0">
      <alignment/>
    </xf>
    <xf numFmtId="0" fontId="1" fillId="19" borderId="0" applyNumberFormat="0" applyBorder="0" applyAlignment="0" applyProtection="0">
      <alignment/>
    </xf>
    <xf numFmtId="0" fontId="1" fillId="19" borderId="0" applyNumberFormat="0" applyBorder="0" applyAlignment="0" applyProtection="0">
      <alignment/>
    </xf>
    <xf numFmtId="0" fontId="72" fillId="20" borderId="0" applyNumberFormat="0" applyBorder="0" applyAlignment="0" applyProtection="0">
      <alignment/>
    </xf>
    <xf numFmtId="0" fontId="1" fillId="9" borderId="0" applyNumberFormat="0" applyBorder="0" applyAlignment="0" applyProtection="0">
      <alignment/>
    </xf>
    <xf numFmtId="0" fontId="1" fillId="9" borderId="0" applyNumberFormat="0" applyBorder="0" applyAlignment="0" applyProtection="0">
      <alignment/>
    </xf>
    <xf numFmtId="0" fontId="1" fillId="9" borderId="0" applyNumberFormat="0" applyBorder="0" applyAlignment="0" applyProtection="0">
      <alignment/>
    </xf>
    <xf numFmtId="0" fontId="1" fillId="9" borderId="0" applyNumberFormat="0" applyBorder="0" applyAlignment="0" applyProtection="0">
      <alignment/>
    </xf>
    <xf numFmtId="0" fontId="1" fillId="9" borderId="0" applyNumberFormat="0" applyBorder="0" applyAlignment="0" applyProtection="0">
      <alignment/>
    </xf>
    <xf numFmtId="0" fontId="72" fillId="21" borderId="0" applyNumberFormat="0" applyBorder="0" applyAlignment="0" applyProtection="0">
      <alignment/>
    </xf>
    <xf numFmtId="0" fontId="1" fillId="15" borderId="0" applyNumberFormat="0" applyBorder="0" applyAlignment="0" applyProtection="0">
      <alignment/>
    </xf>
    <xf numFmtId="0" fontId="1" fillId="15" borderId="0" applyNumberFormat="0" applyBorder="0" applyAlignment="0" applyProtection="0">
      <alignment/>
    </xf>
    <xf numFmtId="0" fontId="1" fillId="15" borderId="0" applyNumberFormat="0" applyBorder="0" applyAlignment="0" applyProtection="0">
      <alignment/>
    </xf>
    <xf numFmtId="0" fontId="1" fillId="15" borderId="0" applyNumberFormat="0" applyBorder="0" applyAlignment="0" applyProtection="0">
      <alignment/>
    </xf>
    <xf numFmtId="0" fontId="1" fillId="15" borderId="0" applyNumberFormat="0" applyBorder="0" applyAlignment="0" applyProtection="0">
      <alignment/>
    </xf>
    <xf numFmtId="0" fontId="72" fillId="22" borderId="0" applyNumberFormat="0" applyBorder="0" applyAlignment="0" applyProtection="0">
      <alignment/>
    </xf>
    <xf numFmtId="0" fontId="1" fillId="23" borderId="0" applyNumberFormat="0" applyBorder="0" applyAlignment="0" applyProtection="0">
      <alignment/>
    </xf>
    <xf numFmtId="0" fontId="1" fillId="23" borderId="0" applyNumberFormat="0" applyBorder="0" applyAlignment="0" applyProtection="0">
      <alignment/>
    </xf>
    <xf numFmtId="0" fontId="1" fillId="23" borderId="0" applyNumberFormat="0" applyBorder="0" applyAlignment="0" applyProtection="0">
      <alignment/>
    </xf>
    <xf numFmtId="0" fontId="1" fillId="23" borderId="0" applyNumberFormat="0" applyBorder="0" applyAlignment="0" applyProtection="0">
      <alignment/>
    </xf>
    <xf numFmtId="0" fontId="1" fillId="23" borderId="0" applyNumberFormat="0" applyBorder="0" applyAlignment="0" applyProtection="0">
      <alignment/>
    </xf>
    <xf numFmtId="0" fontId="79" fillId="24" borderId="0" applyNumberFormat="0" applyBorder="0" applyAlignment="0" applyProtection="0">
      <alignment/>
    </xf>
    <xf numFmtId="0" fontId="18" fillId="25" borderId="0" applyNumberFormat="0" applyBorder="0" applyAlignment="0" applyProtection="0">
      <alignment/>
    </xf>
    <xf numFmtId="0" fontId="18" fillId="25" borderId="0" applyNumberFormat="0" applyBorder="0" applyAlignment="0" applyProtection="0">
      <alignment/>
    </xf>
    <xf numFmtId="0" fontId="18" fillId="25" borderId="0" applyNumberFormat="0" applyBorder="0" applyAlignment="0" applyProtection="0">
      <alignment/>
    </xf>
    <xf numFmtId="0" fontId="18" fillId="25" borderId="0" applyNumberFormat="0" applyBorder="0" applyAlignment="0" applyProtection="0">
      <alignment/>
    </xf>
    <xf numFmtId="0" fontId="18" fillId="25" borderId="0" applyNumberFormat="0" applyBorder="0" applyAlignment="0" applyProtection="0">
      <alignment/>
    </xf>
    <xf numFmtId="0" fontId="79" fillId="26" borderId="0" applyNumberFormat="0" applyBorder="0" applyAlignment="0" applyProtection="0">
      <alignment/>
    </xf>
    <xf numFmtId="0" fontId="18" fillId="17" borderId="0" applyNumberFormat="0" applyBorder="0" applyAlignment="0" applyProtection="0">
      <alignment/>
    </xf>
    <xf numFmtId="0" fontId="18" fillId="17" borderId="0" applyNumberFormat="0" applyBorder="0" applyAlignment="0" applyProtection="0">
      <alignment/>
    </xf>
    <xf numFmtId="0" fontId="18" fillId="17" borderId="0" applyNumberFormat="0" applyBorder="0" applyAlignment="0" applyProtection="0">
      <alignment/>
    </xf>
    <xf numFmtId="0" fontId="18" fillId="17" borderId="0" applyNumberFormat="0" applyBorder="0" applyAlignment="0" applyProtection="0">
      <alignment/>
    </xf>
    <xf numFmtId="0" fontId="18" fillId="17" borderId="0" applyNumberFormat="0" applyBorder="0" applyAlignment="0" applyProtection="0">
      <alignment/>
    </xf>
    <xf numFmtId="0" fontId="79" fillId="27" borderId="0" applyNumberFormat="0" applyBorder="0" applyAlignment="0" applyProtection="0">
      <alignment/>
    </xf>
    <xf numFmtId="0" fontId="18" fillId="19" borderId="0" applyNumberFormat="0" applyBorder="0" applyAlignment="0" applyProtection="0">
      <alignment/>
    </xf>
    <xf numFmtId="0" fontId="18" fillId="19" borderId="0" applyNumberFormat="0" applyBorder="0" applyAlignment="0" applyProtection="0">
      <alignment/>
    </xf>
    <xf numFmtId="0" fontId="18" fillId="19" borderId="0" applyNumberFormat="0" applyBorder="0" applyAlignment="0" applyProtection="0">
      <alignment/>
    </xf>
    <xf numFmtId="0" fontId="18" fillId="19" borderId="0" applyNumberFormat="0" applyBorder="0" applyAlignment="0" applyProtection="0">
      <alignment/>
    </xf>
    <xf numFmtId="0" fontId="18" fillId="19" borderId="0" applyNumberFormat="0" applyBorder="0" applyAlignment="0" applyProtection="0">
      <alignment/>
    </xf>
    <xf numFmtId="0" fontId="79" fillId="28" borderId="0" applyNumberFormat="0" applyBorder="0" applyAlignment="0" applyProtection="0">
      <alignment/>
    </xf>
    <xf numFmtId="0" fontId="18" fillId="29" borderId="0" applyNumberFormat="0" applyBorder="0" applyAlignment="0" applyProtection="0">
      <alignment/>
    </xf>
    <xf numFmtId="0" fontId="18" fillId="29" borderId="0" applyNumberFormat="0" applyBorder="0" applyAlignment="0" applyProtection="0">
      <alignment/>
    </xf>
    <xf numFmtId="0" fontId="18" fillId="29" borderId="0" applyNumberFormat="0" applyBorder="0" applyAlignment="0" applyProtection="0">
      <alignment/>
    </xf>
    <xf numFmtId="0" fontId="18" fillId="29" borderId="0" applyNumberFormat="0" applyBorder="0" applyAlignment="0" applyProtection="0">
      <alignment/>
    </xf>
    <xf numFmtId="0" fontId="18" fillId="29" borderId="0" applyNumberFormat="0" applyBorder="0" applyAlignment="0" applyProtection="0">
      <alignment/>
    </xf>
    <xf numFmtId="0" fontId="79" fillId="30" borderId="0" applyNumberFormat="0" applyBorder="0" applyAlignment="0" applyProtection="0">
      <alignment/>
    </xf>
    <xf numFmtId="0" fontId="18" fillId="31" borderId="0" applyNumberFormat="0" applyBorder="0" applyAlignment="0" applyProtection="0">
      <alignment/>
    </xf>
    <xf numFmtId="0" fontId="18" fillId="31" borderId="0" applyNumberFormat="0" applyBorder="0" applyAlignment="0" applyProtection="0">
      <alignment/>
    </xf>
    <xf numFmtId="0" fontId="18" fillId="31" borderId="0" applyNumberFormat="0" applyBorder="0" applyAlignment="0" applyProtection="0">
      <alignment/>
    </xf>
    <xf numFmtId="0" fontId="18" fillId="31" borderId="0" applyNumberFormat="0" applyBorder="0" applyAlignment="0" applyProtection="0">
      <alignment/>
    </xf>
    <xf numFmtId="0" fontId="18" fillId="31" borderId="0" applyNumberFormat="0" applyBorder="0" applyAlignment="0" applyProtection="0">
      <alignment/>
    </xf>
    <xf numFmtId="0" fontId="79" fillId="32" borderId="0" applyNumberFormat="0" applyBorder="0" applyAlignment="0" applyProtection="0">
      <alignment/>
    </xf>
    <xf numFmtId="0" fontId="18" fillId="33" borderId="0" applyNumberFormat="0" applyBorder="0" applyAlignment="0" applyProtection="0">
      <alignment/>
    </xf>
    <xf numFmtId="0" fontId="18" fillId="33" borderId="0" applyNumberFormat="0" applyBorder="0" applyAlignment="0" applyProtection="0">
      <alignment/>
    </xf>
    <xf numFmtId="0" fontId="18" fillId="33" borderId="0" applyNumberFormat="0" applyBorder="0" applyAlignment="0" applyProtection="0">
      <alignment/>
    </xf>
    <xf numFmtId="0" fontId="18" fillId="33" borderId="0" applyNumberFormat="0" applyBorder="0" applyAlignment="0" applyProtection="0">
      <alignment/>
    </xf>
    <xf numFmtId="0" fontId="18" fillId="33" borderId="0" applyNumberFormat="0" applyBorder="0" applyAlignment="0" applyProtection="0">
      <alignment/>
    </xf>
    <xf numFmtId="0" fontId="7" fillId="7" borderId="0" applyNumberFormat="0" applyBorder="0" applyAlignment="0" applyProtection="0">
      <alignment/>
    </xf>
    <xf numFmtId="0" fontId="7" fillId="7" borderId="0" applyNumberFormat="0" applyBorder="0" applyAlignment="0" applyProtection="0">
      <alignment/>
    </xf>
    <xf numFmtId="0" fontId="7" fillId="7" borderId="0" applyNumberFormat="0" applyBorder="0" applyAlignment="0" applyProtection="0">
      <alignment/>
    </xf>
    <xf numFmtId="0" fontId="7" fillId="7" borderId="0" applyNumberFormat="0" applyBorder="0" applyAlignment="0" applyProtection="0">
      <alignment/>
    </xf>
    <xf numFmtId="0" fontId="7" fillId="7" borderId="0" applyNumberFormat="0" applyBorder="0" applyAlignment="0" applyProtection="0">
      <alignment/>
    </xf>
    <xf numFmtId="0" fontId="84" fillId="34" borderId="0" applyNumberFormat="0" applyBorder="0" applyAlignment="0" applyProtection="0">
      <alignment/>
    </xf>
    <xf numFmtId="0" fontId="83" fillId="35" borderId="1" applyNumberFormat="0" applyAlignment="0" applyProtection="0">
      <alignment/>
    </xf>
    <xf numFmtId="0" fontId="12" fillId="36" borderId="2" applyNumberFormat="0" applyAlignment="0" applyProtection="0">
      <alignment/>
    </xf>
    <xf numFmtId="0" fontId="12" fillId="36" borderId="2" applyNumberFormat="0" applyAlignment="0" applyProtection="0">
      <alignment/>
    </xf>
    <xf numFmtId="0" fontId="12" fillId="36" borderId="2" applyNumberFormat="0" applyAlignment="0" applyProtection="0">
      <alignment/>
    </xf>
    <xf numFmtId="0" fontId="12" fillId="36" borderId="2" applyNumberFormat="0" applyAlignment="0" applyProtection="0">
      <alignment/>
    </xf>
    <xf numFmtId="0" fontId="12" fillId="36" borderId="2" applyNumberFormat="0" applyAlignment="0" applyProtection="0">
      <alignment/>
    </xf>
    <xf numFmtId="0" fontId="82" fillId="37" borderId="3" applyNumberFormat="0" applyAlignment="0" applyProtection="0">
      <alignment/>
    </xf>
    <xf numFmtId="0" fontId="14" fillId="38" borderId="4" applyNumberFormat="0" applyAlignment="0" applyProtection="0">
      <alignment/>
    </xf>
    <xf numFmtId="0" fontId="14" fillId="38" borderId="4" applyNumberFormat="0" applyAlignment="0" applyProtection="0">
      <alignment/>
    </xf>
    <xf numFmtId="0" fontId="14" fillId="38" borderId="4" applyNumberFormat="0" applyAlignment="0" applyProtection="0">
      <alignment/>
    </xf>
    <xf numFmtId="0" fontId="14" fillId="38" borderId="4" applyNumberFormat="0" applyAlignment="0" applyProtection="0">
      <alignment/>
    </xf>
    <xf numFmtId="0" fontId="14" fillId="38" borderId="4" applyNumberFormat="0" applyAlignment="0" applyProtection="0">
      <alignment/>
    </xf>
    <xf numFmtId="0" fontId="81" fillId="0" borderId="5" applyNumberFormat="0" applyFill="0" applyAlignment="0" applyProtection="0">
      <alignment/>
    </xf>
    <xf numFmtId="0" fontId="13" fillId="0" borderId="6" applyNumberFormat="0" applyFill="0" applyAlignment="0" applyProtection="0">
      <alignment/>
    </xf>
    <xf numFmtId="0" fontId="13" fillId="0" borderId="6" applyNumberFormat="0" applyFill="0" applyAlignment="0" applyProtection="0">
      <alignment/>
    </xf>
    <xf numFmtId="0" fontId="13" fillId="0" borderId="6" applyNumberFormat="0" applyFill="0" applyAlignment="0" applyProtection="0">
      <alignment/>
    </xf>
    <xf numFmtId="0" fontId="13" fillId="0" borderId="6" applyNumberFormat="0" applyFill="0" applyAlignment="0" applyProtection="0">
      <alignment/>
    </xf>
    <xf numFmtId="0" fontId="13" fillId="0" borderId="6" applyNumberFormat="0" applyFill="0" applyAlignment="0" applyProtection="0">
      <alignment/>
    </xf>
    <xf numFmtId="0" fontId="80" fillId="0" borderId="7" applyNumberFormat="0" applyFill="0" applyAlignment="0" applyProtection="0">
      <alignment/>
    </xf>
    <xf numFmtId="0" fontId="66" fillId="0" borderId="0" applyNumberFormat="0" applyFill="0" applyBorder="0" applyAlignment="0" applyProtection="0">
      <alignment/>
    </xf>
    <xf numFmtId="0" fontId="6" fillId="0" borderId="0" applyNumberFormat="0" applyFill="0" applyBorder="0" applyAlignment="0" applyProtection="0">
      <alignment/>
    </xf>
    <xf numFmtId="0" fontId="6" fillId="0" borderId="0" applyNumberFormat="0" applyFill="0" applyBorder="0" applyAlignment="0" applyProtection="0">
      <alignment/>
    </xf>
    <xf numFmtId="0" fontId="6" fillId="0" borderId="0" applyNumberFormat="0" applyFill="0" applyBorder="0" applyAlignment="0" applyProtection="0">
      <alignment/>
    </xf>
    <xf numFmtId="0" fontId="6" fillId="0" borderId="0" applyNumberFormat="0" applyFill="0" applyBorder="0" applyAlignment="0" applyProtection="0">
      <alignment/>
    </xf>
    <xf numFmtId="0" fontId="6" fillId="0" borderId="0" applyNumberFormat="0" applyFill="0" applyBorder="0" applyAlignment="0" applyProtection="0">
      <alignment/>
    </xf>
    <xf numFmtId="0" fontId="79" fillId="39" borderId="0" applyNumberFormat="0" applyBorder="0" applyAlignment="0" applyProtection="0">
      <alignment/>
    </xf>
    <xf numFmtId="0" fontId="18" fillId="40" borderId="0" applyNumberFormat="0" applyBorder="0" applyAlignment="0" applyProtection="0">
      <alignment/>
    </xf>
    <xf numFmtId="0" fontId="18" fillId="40" borderId="0" applyNumberFormat="0" applyBorder="0" applyAlignment="0" applyProtection="0">
      <alignment/>
    </xf>
    <xf numFmtId="0" fontId="18" fillId="40" borderId="0" applyNumberFormat="0" applyBorder="0" applyAlignment="0" applyProtection="0">
      <alignment/>
    </xf>
    <xf numFmtId="0" fontId="18" fillId="40" borderId="0" applyNumberFormat="0" applyBorder="0" applyAlignment="0" applyProtection="0">
      <alignment/>
    </xf>
    <xf numFmtId="0" fontId="18" fillId="40" borderId="0" applyNumberFormat="0" applyBorder="0" applyAlignment="0" applyProtection="0">
      <alignment/>
    </xf>
    <xf numFmtId="0" fontId="79" fillId="41" borderId="0" applyNumberFormat="0" applyBorder="0" applyAlignment="0" applyProtection="0">
      <alignment/>
    </xf>
    <xf numFmtId="0" fontId="18" fillId="42" borderId="0" applyNumberFormat="0" applyBorder="0" applyAlignment="0" applyProtection="0">
      <alignment/>
    </xf>
    <xf numFmtId="0" fontId="18" fillId="42" borderId="0" applyNumberFormat="0" applyBorder="0" applyAlignment="0" applyProtection="0">
      <alignment/>
    </xf>
    <xf numFmtId="0" fontId="18" fillId="42" borderId="0" applyNumberFormat="0" applyBorder="0" applyAlignment="0" applyProtection="0">
      <alignment/>
    </xf>
    <xf numFmtId="0" fontId="18" fillId="42" borderId="0" applyNumberFormat="0" applyBorder="0" applyAlignment="0" applyProtection="0">
      <alignment/>
    </xf>
    <xf numFmtId="0" fontId="18" fillId="42" borderId="0" applyNumberFormat="0" applyBorder="0" applyAlignment="0" applyProtection="0">
      <alignment/>
    </xf>
    <xf numFmtId="0" fontId="79" fillId="43" borderId="0" applyNumberFormat="0" applyBorder="0" applyAlignment="0" applyProtection="0">
      <alignment/>
    </xf>
    <xf numFmtId="0" fontId="18" fillId="44" borderId="0" applyNumberFormat="0" applyBorder="0" applyAlignment="0" applyProtection="0">
      <alignment/>
    </xf>
    <xf numFmtId="0" fontId="18" fillId="44" borderId="0" applyNumberFormat="0" applyBorder="0" applyAlignment="0" applyProtection="0">
      <alignment/>
    </xf>
    <xf numFmtId="0" fontId="18" fillId="44" borderId="0" applyNumberFormat="0" applyBorder="0" applyAlignment="0" applyProtection="0">
      <alignment/>
    </xf>
    <xf numFmtId="0" fontId="18" fillId="44" borderId="0" applyNumberFormat="0" applyBorder="0" applyAlignment="0" applyProtection="0">
      <alignment/>
    </xf>
    <xf numFmtId="0" fontId="18" fillId="44" borderId="0" applyNumberFormat="0" applyBorder="0" applyAlignment="0" applyProtection="0">
      <alignment/>
    </xf>
    <xf numFmtId="0" fontId="79" fillId="45" borderId="0" applyNumberFormat="0" applyBorder="0" applyAlignment="0" applyProtection="0">
      <alignment/>
    </xf>
    <xf numFmtId="0" fontId="18" fillId="29" borderId="0" applyNumberFormat="0" applyBorder="0" applyAlignment="0" applyProtection="0">
      <alignment/>
    </xf>
    <xf numFmtId="0" fontId="18" fillId="29" borderId="0" applyNumberFormat="0" applyBorder="0" applyAlignment="0" applyProtection="0">
      <alignment/>
    </xf>
    <xf numFmtId="0" fontId="18" fillId="29" borderId="0" applyNumberFormat="0" applyBorder="0" applyAlignment="0" applyProtection="0">
      <alignment/>
    </xf>
    <xf numFmtId="0" fontId="18" fillId="29" borderId="0" applyNumberFormat="0" applyBorder="0" applyAlignment="0" applyProtection="0">
      <alignment/>
    </xf>
    <xf numFmtId="0" fontId="18" fillId="29" borderId="0" applyNumberFormat="0" applyBorder="0" applyAlignment="0" applyProtection="0">
      <alignment/>
    </xf>
    <xf numFmtId="0" fontId="79" fillId="46" borderId="0" applyNumberFormat="0" applyBorder="0" applyAlignment="0" applyProtection="0">
      <alignment/>
    </xf>
    <xf numFmtId="0" fontId="18" fillId="31" borderId="0" applyNumberFormat="0" applyBorder="0" applyAlignment="0" applyProtection="0">
      <alignment/>
    </xf>
    <xf numFmtId="0" fontId="18" fillId="31" borderId="0" applyNumberFormat="0" applyBorder="0" applyAlignment="0" applyProtection="0">
      <alignment/>
    </xf>
    <xf numFmtId="0" fontId="18" fillId="31" borderId="0" applyNumberFormat="0" applyBorder="0" applyAlignment="0" applyProtection="0">
      <alignment/>
    </xf>
    <xf numFmtId="0" fontId="18" fillId="31" borderId="0" applyNumberFormat="0" applyBorder="0" applyAlignment="0" applyProtection="0">
      <alignment/>
    </xf>
    <xf numFmtId="0" fontId="18" fillId="31" borderId="0" applyNumberFormat="0" applyBorder="0" applyAlignment="0" applyProtection="0">
      <alignment/>
    </xf>
    <xf numFmtId="0" fontId="79" fillId="47" borderId="0" applyNumberFormat="0" applyBorder="0" applyAlignment="0" applyProtection="0">
      <alignment/>
    </xf>
    <xf numFmtId="0" fontId="18" fillId="48" borderId="0" applyNumberFormat="0" applyBorder="0" applyAlignment="0" applyProtection="0">
      <alignment/>
    </xf>
    <xf numFmtId="0" fontId="18" fillId="48" borderId="0" applyNumberFormat="0" applyBorder="0" applyAlignment="0" applyProtection="0">
      <alignment/>
    </xf>
    <xf numFmtId="0" fontId="18" fillId="48" borderId="0" applyNumberFormat="0" applyBorder="0" applyAlignment="0" applyProtection="0">
      <alignment/>
    </xf>
    <xf numFmtId="0" fontId="18" fillId="48" borderId="0" applyNumberFormat="0" applyBorder="0" applyAlignment="0" applyProtection="0">
      <alignment/>
    </xf>
    <xf numFmtId="0" fontId="18" fillId="48" borderId="0" applyNumberFormat="0" applyBorder="0" applyAlignment="0" applyProtection="0">
      <alignment/>
    </xf>
    <xf numFmtId="0" fontId="78" fillId="49" borderId="1" applyNumberFormat="0" applyAlignment="0" applyProtection="0">
      <alignment/>
    </xf>
    <xf numFmtId="0" fontId="10" fillId="13" borderId="2" applyNumberFormat="0" applyAlignment="0" applyProtection="0">
      <alignment/>
    </xf>
    <xf numFmtId="0" fontId="10" fillId="13" borderId="2" applyNumberFormat="0" applyAlignment="0" applyProtection="0">
      <alignment/>
    </xf>
    <xf numFmtId="0" fontId="10" fillId="13" borderId="2" applyNumberFormat="0" applyAlignment="0" applyProtection="0">
      <alignment/>
    </xf>
    <xf numFmtId="0" fontId="10" fillId="13" borderId="2" applyNumberFormat="0" applyAlignment="0" applyProtection="0">
      <alignment/>
    </xf>
    <xf numFmtId="0" fontId="10" fillId="13" borderId="2" applyNumberFormat="0" applyAlignment="0" applyProtection="0">
      <alignment/>
    </xf>
    <xf numFmtId="165" fontId="0" fillId="0" borderId="0" applyFont="0" applyFill="0" applyBorder="0" applyAlignment="0" applyProtection="0">
      <alignment/>
    </xf>
    <xf numFmtId="165" fontId="0" fillId="0" borderId="0" applyFont="0" applyFill="0" applyBorder="0" applyAlignment="0" applyProtection="0">
      <alignment/>
    </xf>
    <xf numFmtId="165" fontId="0" fillId="0" borderId="0" applyFont="0" applyFill="0" applyBorder="0" applyAlignment="0" applyProtection="0">
      <alignment/>
    </xf>
    <xf numFmtId="165" fontId="0" fillId="0" borderId="0" applyFont="0" applyFill="0" applyBorder="0" applyAlignment="0" applyProtection="0">
      <alignment/>
    </xf>
    <xf numFmtId="165" fontId="0" fillId="0" borderId="0" applyFont="0" applyFill="0" applyBorder="0" applyAlignment="0" applyProtection="0">
      <alignment/>
    </xf>
    <xf numFmtId="165" fontId="0" fillId="0" borderId="0" applyFont="0" applyFill="0" applyBorder="0" applyAlignment="0" applyProtection="0">
      <alignment/>
    </xf>
    <xf numFmtId="165" fontId="0" fillId="0" borderId="0" applyFont="0" applyFill="0" applyBorder="0" applyAlignment="0" applyProtection="0">
      <alignment/>
    </xf>
    <xf numFmtId="165" fontId="0" fillId="0" borderId="0" applyFont="0" applyFill="0" applyBorder="0" applyAlignment="0" applyProtection="0">
      <alignment/>
    </xf>
    <xf numFmtId="165" fontId="0" fillId="0" borderId="0" applyFont="0" applyFill="0" applyBorder="0" applyAlignment="0" applyProtection="0">
      <alignment/>
    </xf>
    <xf numFmtId="165" fontId="0" fillId="0" borderId="0" applyFont="0" applyFill="0" applyBorder="0" applyAlignment="0" applyProtection="0">
      <alignment/>
    </xf>
    <xf numFmtId="165" fontId="0" fillId="0" borderId="0" applyFont="0" applyFill="0" applyBorder="0" applyAlignment="0" applyProtection="0">
      <alignment/>
    </xf>
    <xf numFmtId="165" fontId="0" fillId="0" borderId="0" applyFont="0" applyFill="0" applyBorder="0" applyAlignment="0" applyProtection="0">
      <alignment/>
    </xf>
    <xf numFmtId="165" fontId="0" fillId="0" borderId="0" applyFont="0" applyFill="0" applyBorder="0" applyAlignment="0" applyProtection="0">
      <alignment/>
    </xf>
    <xf numFmtId="165" fontId="0" fillId="0" borderId="0" applyFont="0" applyFill="0" applyBorder="0" applyAlignment="0" applyProtection="0">
      <alignment/>
    </xf>
    <xf numFmtId="0" fontId="77" fillId="0" borderId="0" applyNumberFormat="0" applyFill="0" applyBorder="0" applyAlignment="0" applyProtection="0">
      <alignment/>
    </xf>
    <xf numFmtId="0" fontId="76" fillId="0" borderId="0" applyNumberFormat="0" applyFill="0" applyBorder="0" applyAlignment="0" applyProtection="0">
      <alignment/>
    </xf>
    <xf numFmtId="0" fontId="75" fillId="50" borderId="0" applyNumberFormat="0" applyBorder="0" applyAlignment="0" applyProtection="0">
      <alignment/>
    </xf>
    <xf numFmtId="0" fontId="8" fillId="5" borderId="0" applyNumberFormat="0" applyBorder="0" applyAlignment="0" applyProtection="0">
      <alignment/>
    </xf>
    <xf numFmtId="0" fontId="8" fillId="5" borderId="0" applyNumberFormat="0" applyBorder="0" applyAlignment="0" applyProtection="0">
      <alignment/>
    </xf>
    <xf numFmtId="0" fontId="8" fillId="5" borderId="0" applyNumberFormat="0" applyBorder="0" applyAlignment="0" applyProtection="0">
      <alignment/>
    </xf>
    <xf numFmtId="0" fontId="8" fillId="5" borderId="0" applyNumberFormat="0" applyBorder="0" applyAlignment="0" applyProtection="0">
      <alignment/>
    </xf>
    <xf numFmtId="0" fontId="8" fillId="5" borderId="0" applyNumberFormat="0" applyBorder="0" applyAlignment="0" applyProtection="0">
      <alignment/>
    </xf>
    <xf numFmtId="43" fontId="0" fillId="0" borderId="0" applyFont="0" applyFill="0" applyBorder="0" applyAlignment="0" applyProtection="0">
      <alignment/>
    </xf>
    <xf numFmtId="41" fontId="0" fillId="0" borderId="0" applyFont="0" applyFill="0" applyBorder="0" applyAlignment="0" applyProtection="0">
      <alignment/>
    </xf>
    <xf numFmtId="43" fontId="1" fillId="0" borderId="0" applyFont="0" applyFill="0" applyBorder="0" applyAlignment="0" applyProtection="0">
      <alignment/>
    </xf>
    <xf numFmtId="43" fontId="1" fillId="0" borderId="0" applyFont="0" applyFill="0" applyBorder="0" applyAlignment="0" applyProtection="0">
      <alignment/>
    </xf>
    <xf numFmtId="43" fontId="0" fillId="0" borderId="0" applyFont="0" applyFill="0" applyBorder="0" applyAlignment="0" applyProtection="0">
      <alignment/>
    </xf>
    <xf numFmtId="43" fontId="1" fillId="0" borderId="0" applyFont="0" applyFill="0" applyBorder="0" applyAlignment="0" applyProtection="0">
      <alignment/>
    </xf>
    <xf numFmtId="43" fontId="0" fillId="0" borderId="0" applyFont="0" applyFill="0" applyBorder="0" applyAlignment="0" applyProtection="0">
      <alignment/>
    </xf>
    <xf numFmtId="43" fontId="0" fillId="0" borderId="0" applyFont="0" applyFill="0" applyBorder="0" applyAlignment="0" applyProtection="0">
      <alignment/>
    </xf>
    <xf numFmtId="43" fontId="0" fillId="0" borderId="0" applyFont="0" applyFill="0" applyBorder="0" applyAlignment="0" applyProtection="0">
      <alignment/>
    </xf>
    <xf numFmtId="43" fontId="0" fillId="0" borderId="0" applyFont="0" applyFill="0" applyBorder="0" applyAlignment="0" applyProtection="0">
      <alignment/>
    </xf>
    <xf numFmtId="43" fontId="0" fillId="0" borderId="0" applyFont="0" applyFill="0" applyBorder="0" applyAlignment="0" applyProtection="0">
      <alignment/>
    </xf>
    <xf numFmtId="43" fontId="0" fillId="0" borderId="0" applyFont="0" applyFill="0" applyBorder="0" applyAlignment="0" applyProtection="0">
      <alignment/>
    </xf>
    <xf numFmtId="43" fontId="0" fillId="0" borderId="0" applyFont="0" applyFill="0" applyBorder="0" applyAlignment="0" applyProtection="0">
      <alignment/>
    </xf>
    <xf numFmtId="43" fontId="0" fillId="0" borderId="0" applyFont="0" applyFill="0" applyBorder="0" applyAlignment="0" applyProtection="0">
      <alignment/>
    </xf>
    <xf numFmtId="43" fontId="0" fillId="0" borderId="0" applyFont="0" applyFill="0" applyBorder="0" applyAlignment="0" applyProtection="0">
      <alignment/>
    </xf>
    <xf numFmtId="43" fontId="0" fillId="0" borderId="0" applyFont="0" applyFill="0" applyBorder="0" applyAlignment="0" applyProtection="0">
      <alignment/>
    </xf>
    <xf numFmtId="43" fontId="1" fillId="0" borderId="0" applyFont="0" applyFill="0" applyBorder="0" applyAlignment="0" applyProtection="0">
      <alignment/>
    </xf>
    <xf numFmtId="44" fontId="0" fillId="0" borderId="0" applyFont="0" applyFill="0" applyBorder="0" applyAlignment="0" applyProtection="0">
      <alignment/>
    </xf>
    <xf numFmtId="42" fontId="0" fillId="0" borderId="0" applyFont="0" applyFill="0" applyBorder="0" applyAlignment="0" applyProtection="0">
      <alignment/>
    </xf>
    <xf numFmtId="44" fontId="73" fillId="0" borderId="0" applyFill="0" applyBorder="0" applyAlignment="0" applyProtection="0">
      <alignment/>
    </xf>
    <xf numFmtId="44" fontId="1" fillId="0" borderId="0" applyFont="0" applyFill="0" applyBorder="0" applyAlignment="0" applyProtection="0">
      <alignment/>
    </xf>
    <xf numFmtId="44" fontId="1" fillId="0" borderId="0" applyFont="0" applyFill="0" applyBorder="0" applyAlignment="0" applyProtection="0">
      <alignment/>
    </xf>
    <xf numFmtId="44" fontId="73" fillId="0" borderId="0" applyFill="0" applyBorder="0" applyAlignment="0" applyProtection="0">
      <alignment/>
    </xf>
    <xf numFmtId="0" fontId="74" fillId="51" borderId="0" applyNumberFormat="0" applyBorder="0" applyAlignment="0" applyProtection="0">
      <alignment/>
    </xf>
    <xf numFmtId="0" fontId="9" fillId="52" borderId="0" applyNumberFormat="0" applyBorder="0" applyAlignment="0" applyProtection="0">
      <alignment/>
    </xf>
    <xf numFmtId="0" fontId="9" fillId="52" borderId="0" applyNumberFormat="0" applyBorder="0" applyAlignment="0" applyProtection="0">
      <alignment/>
    </xf>
    <xf numFmtId="0" fontId="9" fillId="52" borderId="0" applyNumberFormat="0" applyBorder="0" applyAlignment="0" applyProtection="0">
      <alignment/>
    </xf>
    <xf numFmtId="0" fontId="9" fillId="52" borderId="0" applyNumberFormat="0" applyBorder="0" applyAlignment="0" applyProtection="0">
      <alignment/>
    </xf>
    <xf numFmtId="0" fontId="9" fillId="52" borderId="0" applyNumberFormat="0" applyBorder="0" applyAlignment="0" applyProtection="0">
      <alignment/>
    </xf>
    <xf numFmtId="0" fontId="73" fillId="0" borderId="0">
      <alignment/>
      <protection/>
    </xf>
    <xf numFmtId="0" fontId="19" fillId="0" borderId="0">
      <alignment/>
      <protection/>
    </xf>
    <xf numFmtId="0" fontId="0" fillId="0" borderId="0">
      <alignment/>
      <protection/>
    </xf>
    <xf numFmtId="0" fontId="0" fillId="0" borderId="0">
      <alignment/>
      <protection/>
    </xf>
    <xf numFmtId="0" fontId="0" fillId="0" borderId="0">
      <alignment/>
      <protection/>
    </xf>
    <xf numFmtId="0" fontId="0" fillId="0" borderId="0">
      <alignment/>
      <protection/>
    </xf>
    <xf numFmtId="0" fontId="0" fillId="0" borderId="0">
      <alignment/>
      <protection/>
    </xf>
    <xf numFmtId="0" fontId="0" fillId="0" borderId="0">
      <alignment/>
      <protection/>
    </xf>
    <xf numFmtId="0" fontId="0" fillId="0" borderId="0">
      <alignment/>
      <protection/>
    </xf>
    <xf numFmtId="0" fontId="0" fillId="0" borderId="0">
      <alignment/>
      <protection/>
    </xf>
    <xf numFmtId="0" fontId="0" fillId="0" borderId="0">
      <alignment/>
      <protection/>
    </xf>
    <xf numFmtId="0" fontId="0" fillId="0" borderId="0">
      <alignment/>
      <protection/>
    </xf>
    <xf numFmtId="0" fontId="72" fillId="0" borderId="0">
      <alignment/>
      <protection/>
    </xf>
    <xf numFmtId="0" fontId="72" fillId="0" borderId="0">
      <alignment/>
      <protection/>
    </xf>
    <xf numFmtId="0" fontId="0" fillId="53" borderId="8" applyNumberFormat="0" applyFont="0" applyAlignment="0" applyProtection="0">
      <alignment/>
    </xf>
    <xf numFmtId="0" fontId="0" fillId="54" borderId="9" applyNumberFormat="0" applyFont="0" applyAlignment="0" applyProtection="0">
      <alignment/>
    </xf>
    <xf numFmtId="0" fontId="0" fillId="54" borderId="9" applyNumberFormat="0" applyFont="0" applyAlignment="0" applyProtection="0">
      <alignment/>
    </xf>
    <xf numFmtId="0" fontId="0" fillId="54" borderId="9" applyNumberFormat="0" applyFont="0" applyAlignment="0" applyProtection="0">
      <alignment/>
    </xf>
    <xf numFmtId="0" fontId="0" fillId="54" borderId="9" applyNumberFormat="0" applyFont="0" applyAlignment="0" applyProtection="0">
      <alignment/>
    </xf>
    <xf numFmtId="0" fontId="0" fillId="54" borderId="9" applyNumberFormat="0" applyFont="0" applyAlignment="0" applyProtection="0">
      <alignment/>
    </xf>
    <xf numFmtId="0" fontId="0" fillId="54" borderId="9" applyNumberFormat="0" applyFont="0" applyAlignment="0" applyProtection="0">
      <alignment/>
    </xf>
    <xf numFmtId="0" fontId="0" fillId="54" borderId="9" applyNumberFormat="0" applyFont="0" applyAlignment="0" applyProtection="0">
      <alignment/>
    </xf>
    <xf numFmtId="0" fontId="0" fillId="54" borderId="9" applyNumberFormat="0" applyFont="0" applyAlignment="0" applyProtection="0">
      <alignment/>
    </xf>
    <xf numFmtId="0" fontId="0" fillId="54" borderId="9" applyNumberFormat="0" applyFont="0" applyAlignment="0" applyProtection="0">
      <alignment/>
    </xf>
    <xf numFmtId="0" fontId="0" fillId="54" borderId="9" applyNumberFormat="0" applyFont="0" applyAlignment="0" applyProtection="0">
      <alignment/>
    </xf>
    <xf numFmtId="0" fontId="0" fillId="54" borderId="9" applyNumberFormat="0" applyFont="0" applyAlignment="0" applyProtection="0">
      <alignment/>
    </xf>
    <xf numFmtId="0" fontId="0" fillId="54" borderId="9" applyNumberFormat="0" applyFont="0" applyAlignment="0" applyProtection="0">
      <alignment/>
    </xf>
    <xf numFmtId="0" fontId="0" fillId="54" borderId="9" applyNumberFormat="0" applyFont="0" applyAlignment="0" applyProtection="0">
      <alignment/>
    </xf>
    <xf numFmtId="0" fontId="0" fillId="54" borderId="9" applyNumberFormat="0" applyFont="0" applyAlignment="0" applyProtection="0">
      <alignment/>
    </xf>
    <xf numFmtId="9" fontId="0" fillId="0" borderId="0" applyFont="0" applyFill="0" applyBorder="0" applyAlignment="0" applyProtection="0">
      <alignment/>
    </xf>
    <xf numFmtId="9" fontId="72" fillId="0" borderId="0" applyFill="0" applyBorder="0" applyAlignment="0" applyProtection="0">
      <alignment/>
    </xf>
    <xf numFmtId="9" fontId="1" fillId="0" borderId="0" applyFont="0" applyFill="0" applyBorder="0" applyAlignment="0" applyProtection="0">
      <alignment/>
    </xf>
    <xf numFmtId="9" fontId="1" fillId="0" borderId="0" applyFont="0" applyFill="0" applyBorder="0" applyAlignment="0" applyProtection="0">
      <alignment/>
    </xf>
    <xf numFmtId="9" fontId="0" fillId="0" borderId="0" applyFont="0" applyFill="0" applyBorder="0" applyAlignment="0" applyProtection="0">
      <alignment/>
    </xf>
    <xf numFmtId="9" fontId="1" fillId="0" borderId="0" applyFont="0" applyFill="0" applyBorder="0" applyAlignment="0" applyProtection="0">
      <alignment/>
    </xf>
    <xf numFmtId="9" fontId="0" fillId="0" borderId="0" applyFont="0" applyFill="0" applyBorder="0" applyAlignment="0" applyProtection="0">
      <alignment/>
    </xf>
    <xf numFmtId="9" fontId="0" fillId="0" borderId="0" applyFont="0" applyFill="0" applyBorder="0" applyAlignment="0" applyProtection="0">
      <alignment/>
    </xf>
    <xf numFmtId="9" fontId="0" fillId="0" borderId="0" applyFont="0" applyFill="0" applyBorder="0" applyAlignment="0" applyProtection="0">
      <alignment/>
    </xf>
    <xf numFmtId="9" fontId="0" fillId="0" borderId="0" applyFont="0" applyFill="0" applyBorder="0" applyAlignment="0" applyProtection="0">
      <alignment/>
    </xf>
    <xf numFmtId="9" fontId="0" fillId="0" borderId="0" applyFont="0" applyFill="0" applyBorder="0" applyAlignment="0" applyProtection="0">
      <alignment/>
    </xf>
    <xf numFmtId="9" fontId="0" fillId="0" borderId="0" applyFont="0" applyFill="0" applyBorder="0" applyAlignment="0" applyProtection="0">
      <alignment/>
    </xf>
    <xf numFmtId="9" fontId="0" fillId="0" borderId="0" applyFont="0" applyFill="0" applyBorder="0" applyAlignment="0" applyProtection="0">
      <alignment/>
    </xf>
    <xf numFmtId="9" fontId="0" fillId="0" borderId="0" applyFont="0" applyFill="0" applyBorder="0" applyAlignment="0" applyProtection="0">
      <alignment/>
    </xf>
    <xf numFmtId="9" fontId="0" fillId="0" borderId="0" applyFont="0" applyFill="0" applyBorder="0" applyAlignment="0" applyProtection="0">
      <alignment/>
    </xf>
    <xf numFmtId="9" fontId="0" fillId="0" borderId="0" applyFont="0" applyFill="0" applyBorder="0" applyAlignment="0" applyProtection="0">
      <alignment/>
    </xf>
    <xf numFmtId="9" fontId="0" fillId="0" borderId="0" applyFont="0" applyFill="0" applyBorder="0" applyAlignment="0" applyProtection="0">
      <alignment/>
    </xf>
    <xf numFmtId="9" fontId="1" fillId="0" borderId="0" applyFont="0" applyFill="0" applyBorder="0" applyAlignment="0" applyProtection="0">
      <alignment/>
    </xf>
    <xf numFmtId="0" fontId="71" fillId="35" borderId="10" applyNumberFormat="0" applyAlignment="0" applyProtection="0">
      <alignment/>
    </xf>
    <xf numFmtId="0" fontId="11" fillId="36" borderId="11" applyNumberFormat="0" applyAlignment="0" applyProtection="0">
      <alignment/>
    </xf>
    <xf numFmtId="0" fontId="11" fillId="36" borderId="11" applyNumberFormat="0" applyAlignment="0" applyProtection="0">
      <alignment/>
    </xf>
    <xf numFmtId="0" fontId="11" fillId="36" borderId="11" applyNumberFormat="0" applyAlignment="0" applyProtection="0">
      <alignment/>
    </xf>
    <xf numFmtId="0" fontId="11" fillId="36" borderId="11" applyNumberFormat="0" applyAlignment="0" applyProtection="0">
      <alignment/>
    </xf>
    <xf numFmtId="0" fontId="11" fillId="36" borderId="11" applyNumberFormat="0" applyAlignment="0" applyProtection="0">
      <alignment/>
    </xf>
    <xf numFmtId="0" fontId="70" fillId="0" borderId="0" applyNumberFormat="0" applyFill="0" applyBorder="0" applyAlignment="0" applyProtection="0">
      <alignment/>
    </xf>
    <xf numFmtId="0" fontId="15" fillId="0" borderId="0" applyNumberFormat="0" applyFill="0" applyBorder="0" applyAlignment="0" applyProtection="0">
      <alignment/>
    </xf>
    <xf numFmtId="0" fontId="15" fillId="0" borderId="0" applyNumberFormat="0" applyFill="0" applyBorder="0" applyAlignment="0" applyProtection="0">
      <alignment/>
    </xf>
    <xf numFmtId="0" fontId="15" fillId="0" borderId="0" applyNumberFormat="0" applyFill="0" applyBorder="0" applyAlignment="0" applyProtection="0">
      <alignment/>
    </xf>
    <xf numFmtId="0" fontId="15" fillId="0" borderId="0" applyNumberFormat="0" applyFill="0" applyBorder="0" applyAlignment="0" applyProtection="0">
      <alignment/>
    </xf>
    <xf numFmtId="0" fontId="15" fillId="0" borderId="0" applyNumberFormat="0" applyFill="0" applyBorder="0" applyAlignment="0" applyProtection="0">
      <alignment/>
    </xf>
    <xf numFmtId="0" fontId="69" fillId="0" borderId="0" applyNumberFormat="0" applyFill="0" applyBorder="0" applyAlignment="0" applyProtection="0">
      <alignment/>
    </xf>
    <xf numFmtId="0" fontId="16" fillId="0" borderId="0" applyNumberFormat="0" applyFill="0" applyBorder="0" applyAlignment="0" applyProtection="0">
      <alignment/>
    </xf>
    <xf numFmtId="0" fontId="16" fillId="0" borderId="0" applyNumberFormat="0" applyFill="0" applyBorder="0" applyAlignment="0" applyProtection="0">
      <alignment/>
    </xf>
    <xf numFmtId="0" fontId="16" fillId="0" borderId="0" applyNumberFormat="0" applyFill="0" applyBorder="0" applyAlignment="0" applyProtection="0">
      <alignment/>
    </xf>
    <xf numFmtId="0" fontId="16" fillId="0" borderId="0" applyNumberFormat="0" applyFill="0" applyBorder="0" applyAlignment="0" applyProtection="0">
      <alignment/>
    </xf>
    <xf numFmtId="0" fontId="16" fillId="0" borderId="0" applyNumberFormat="0" applyFill="0" applyBorder="0" applyAlignment="0" applyProtection="0">
      <alignment/>
    </xf>
    <xf numFmtId="0" fontId="68" fillId="0" borderId="0" applyNumberFormat="0" applyFill="0" applyBorder="0" applyAlignment="0" applyProtection="0">
      <alignment/>
    </xf>
    <xf numFmtId="0" fontId="4" fillId="0" borderId="12" applyNumberFormat="0" applyFill="0" applyAlignment="0" applyProtection="0">
      <alignment/>
    </xf>
    <xf numFmtId="0" fontId="4" fillId="0" borderId="12" applyNumberFormat="0" applyFill="0" applyAlignment="0" applyProtection="0">
      <alignment/>
    </xf>
    <xf numFmtId="0" fontId="4" fillId="0" borderId="12" applyNumberFormat="0" applyFill="0" applyAlignment="0" applyProtection="0">
      <alignment/>
    </xf>
    <xf numFmtId="0" fontId="4" fillId="0" borderId="12" applyNumberFormat="0" applyFill="0" applyAlignment="0" applyProtection="0">
      <alignment/>
    </xf>
    <xf numFmtId="0" fontId="4" fillId="0" borderId="12" applyNumberFormat="0" applyFill="0" applyAlignment="0" applyProtection="0">
      <alignment/>
    </xf>
    <xf numFmtId="0" fontId="67" fillId="0" borderId="13" applyNumberFormat="0" applyFill="0" applyAlignment="0" applyProtection="0">
      <alignment/>
    </xf>
    <xf numFmtId="0" fontId="5" fillId="0" borderId="14" applyNumberFormat="0" applyFill="0" applyAlignment="0" applyProtection="0">
      <alignment/>
    </xf>
    <xf numFmtId="0" fontId="5" fillId="0" borderId="14" applyNumberFormat="0" applyFill="0" applyAlignment="0" applyProtection="0">
      <alignment/>
    </xf>
    <xf numFmtId="0" fontId="5" fillId="0" borderId="14" applyNumberFormat="0" applyFill="0" applyAlignment="0" applyProtection="0">
      <alignment/>
    </xf>
    <xf numFmtId="0" fontId="5" fillId="0" borderId="14" applyNumberFormat="0" applyFill="0" applyAlignment="0" applyProtection="0">
      <alignment/>
    </xf>
    <xf numFmtId="0" fontId="5" fillId="0" borderId="14" applyNumberFormat="0" applyFill="0" applyAlignment="0" applyProtection="0">
      <alignment/>
    </xf>
    <xf numFmtId="0" fontId="66" fillId="0" borderId="15" applyNumberFormat="0" applyFill="0" applyAlignment="0" applyProtection="0">
      <alignment/>
    </xf>
    <xf numFmtId="0" fontId="6" fillId="0" borderId="16" applyNumberFormat="0" applyFill="0" applyAlignment="0" applyProtection="0">
      <alignment/>
    </xf>
    <xf numFmtId="0" fontId="6" fillId="0" borderId="16" applyNumberFormat="0" applyFill="0" applyAlignment="0" applyProtection="0">
      <alignment/>
    </xf>
    <xf numFmtId="0" fontId="6" fillId="0" borderId="16" applyNumberFormat="0" applyFill="0" applyAlignment="0" applyProtection="0">
      <alignment/>
    </xf>
    <xf numFmtId="0" fontId="6" fillId="0" borderId="16" applyNumberFormat="0" applyFill="0" applyAlignment="0" applyProtection="0">
      <alignment/>
    </xf>
    <xf numFmtId="0" fontId="6" fillId="0" borderId="16" applyNumberFormat="0" applyFill="0" applyAlignment="0" applyProtection="0">
      <alignment/>
    </xf>
    <xf numFmtId="0" fontId="3" fillId="0" borderId="0" applyNumberFormat="0" applyFill="0" applyBorder="0" applyAlignment="0" applyProtection="0">
      <alignment/>
    </xf>
    <xf numFmtId="0" fontId="3" fillId="0" borderId="0" applyNumberFormat="0" applyFill="0" applyBorder="0" applyAlignment="0" applyProtection="0">
      <alignment/>
    </xf>
    <xf numFmtId="0" fontId="3" fillId="0" borderId="0" applyNumberFormat="0" applyFill="0" applyBorder="0" applyAlignment="0" applyProtection="0">
      <alignment/>
    </xf>
    <xf numFmtId="0" fontId="3" fillId="0" borderId="0" applyNumberFormat="0" applyFill="0" applyBorder="0" applyAlignment="0" applyProtection="0">
      <alignment/>
    </xf>
    <xf numFmtId="0" fontId="3" fillId="0" borderId="0" applyNumberFormat="0" applyFill="0" applyBorder="0" applyAlignment="0" applyProtection="0">
      <alignment/>
    </xf>
    <xf numFmtId="0" fontId="65" fillId="0" borderId="17" applyNumberFormat="0" applyFill="0" applyAlignment="0" applyProtection="0">
      <alignment/>
    </xf>
    <xf numFmtId="0" fontId="17" fillId="0" borderId="18" applyNumberFormat="0" applyFill="0" applyAlignment="0" applyProtection="0">
      <alignment/>
    </xf>
    <xf numFmtId="0" fontId="17" fillId="0" borderId="18" applyNumberFormat="0" applyFill="0" applyAlignment="0" applyProtection="0">
      <alignment/>
    </xf>
    <xf numFmtId="0" fontId="17" fillId="0" borderId="18" applyNumberFormat="0" applyFill="0" applyAlignment="0" applyProtection="0">
      <alignment/>
    </xf>
    <xf numFmtId="0" fontId="17" fillId="0" borderId="18" applyNumberFormat="0" applyFill="0" applyAlignment="0" applyProtection="0">
      <alignment/>
    </xf>
    <xf numFmtId="0" fontId="17" fillId="0" borderId="18" applyNumberFormat="0" applyFill="0" applyAlignment="0" applyProtection="0">
      <alignment/>
    </xf>
    <xf numFmtId="0" fontId="0" fillId="0" borderId="0">
      <alignment/>
      <protection/>
    </xf>
  </cellStyleXfs>
  <cellXfs count="98">
    <xf numFmtId="0" fontId="0" fillId="0" borderId="0" xfId="0" applyAlignment="1">
      <alignment/>
    </xf>
    <xf numFmtId="174" fontId="0" fillId="0" borderId="0" xfId="229" applyNumberFormat="1" applyFont="1" applyAlignment="1">
      <alignment/>
    </xf>
    <xf numFmtId="15" fontId="64" fillId="0" borderId="0" xfId="0" applyNumberFormat="1" applyFont="1" applyFill="1" applyAlignment="1" applyProtection="1">
      <alignment vertical="center"/>
      <protection hidden="1"/>
    </xf>
    <xf numFmtId="14" fontId="63" fillId="0" borderId="0" xfId="0" applyNumberFormat="1" applyFont="1" applyFill="1" applyAlignment="1" applyProtection="1">
      <alignment vertical="center"/>
      <protection hidden="1"/>
    </xf>
    <xf numFmtId="0" fontId="63" fillId="0" borderId="0" xfId="0" applyFont="1" applyBorder="1" applyAlignment="1">
      <alignment vertical="center"/>
    </xf>
    <xf numFmtId="0" fontId="63" fillId="0" borderId="0" xfId="0" applyFont="1" applyBorder="1" applyAlignment="1">
      <alignment horizontal="center" vertical="center"/>
    </xf>
    <xf numFmtId="0" fontId="63" fillId="0" borderId="0" xfId="0" applyFont="1" applyAlignment="1">
      <alignment vertical="center"/>
    </xf>
    <xf numFmtId="1" fontId="63" fillId="0" borderId="0" xfId="0" applyNumberFormat="1" applyFont="1" applyFill="1" applyAlignment="1" applyProtection="1">
      <alignment vertical="center"/>
      <protection hidden="1"/>
    </xf>
    <xf numFmtId="0" fontId="20" fillId="0" borderId="0" xfId="0" applyFont="1" applyAlignment="1">
      <alignment vertical="center"/>
    </xf>
    <xf numFmtId="15" fontId="63" fillId="0" borderId="0" xfId="0" applyNumberFormat="1" applyFont="1" applyFill="1" applyAlignment="1" applyProtection="1">
      <alignment vertical="center"/>
      <protection hidden="1"/>
    </xf>
    <xf numFmtId="49" fontId="21" fillId="0" borderId="0" xfId="0" applyNumberFormat="1" applyFont="1" applyFill="1" applyBorder="1" applyAlignment="1" applyProtection="1">
      <alignment horizontal="center" vertical="center"/>
      <protection hidden="1"/>
    </xf>
    <xf numFmtId="49" fontId="22" fillId="0" borderId="0" xfId="212" applyNumberFormat="1" applyFont="1" applyFill="1" applyBorder="1" applyAlignment="1" applyProtection="1">
      <alignment horizontal="right" vertical="center"/>
      <protection hidden="1"/>
    </xf>
    <xf numFmtId="49" fontId="21" fillId="0" borderId="0" xfId="212" applyNumberFormat="1" applyFont="1" applyFill="1" applyBorder="1" applyAlignment="1" applyProtection="1">
      <alignment horizontal="right" vertical="center"/>
      <protection hidden="1"/>
    </xf>
    <xf numFmtId="49" fontId="22" fillId="0" borderId="0" xfId="0" applyNumberFormat="1" applyFont="1" applyFill="1" applyBorder="1" applyAlignment="1" applyProtection="1">
      <alignment horizontal="center" vertical="center"/>
      <protection hidden="1" locked="0"/>
    </xf>
    <xf numFmtId="49" fontId="23" fillId="0" borderId="0" xfId="0" applyNumberFormat="1" applyFont="1" applyFill="1" applyBorder="1" applyAlignment="1" applyProtection="1">
      <alignment vertical="center"/>
      <protection hidden="1"/>
    </xf>
    <xf numFmtId="49" fontId="62" fillId="0" borderId="0" xfId="212" applyNumberFormat="1" applyFont="1" applyFill="1" applyBorder="1" applyAlignment="1" applyProtection="1">
      <alignment horizontal="center" vertical="center"/>
      <protection hidden="1"/>
    </xf>
    <xf numFmtId="0" fontId="57" fillId="55" borderId="0" xfId="0" applyFont="1" applyFill="1" applyBorder="1" applyAlignment="1">
      <alignment vertical="center"/>
    </xf>
    <xf numFmtId="0" fontId="57" fillId="55" borderId="0" xfId="0" applyFont="1" applyFill="1" applyBorder="1" applyAlignment="1">
      <alignment horizontal="center" vertical="center"/>
    </xf>
    <xf numFmtId="49" fontId="55" fillId="0" borderId="0" xfId="0" applyNumberFormat="1" applyFont="1" applyFill="1" applyBorder="1" applyAlignment="1" applyProtection="1">
      <alignment horizontal="center" vertical="center"/>
      <protection hidden="1"/>
    </xf>
    <xf numFmtId="166" fontId="62" fillId="0" borderId="0" xfId="212" applyNumberFormat="1" applyFont="1" applyFill="1" applyBorder="1" applyAlignment="1" applyProtection="1">
      <alignment horizontal="center" vertical="center"/>
      <protection hidden="1"/>
    </xf>
    <xf numFmtId="0" fontId="24" fillId="0" borderId="0" xfId="0" applyNumberFormat="1" applyFont="1" applyFill="1" applyBorder="1" applyAlignment="1" applyProtection="1">
      <alignment horizontal="center" vertical="center"/>
      <protection hidden="1"/>
    </xf>
    <xf numFmtId="0" fontId="23" fillId="0" borderId="0" xfId="0" applyNumberFormat="1" applyFont="1" applyFill="1" applyBorder="1" applyAlignment="1" applyProtection="1">
      <alignment horizontal="center" vertical="center"/>
      <protection hidden="1" locked="0"/>
    </xf>
    <xf numFmtId="0" fontId="25" fillId="0" borderId="0" xfId="0" applyNumberFormat="1" applyFont="1" applyBorder="1" applyAlignment="1" applyProtection="1">
      <alignment vertical="center"/>
      <protection hidden="1" locked="0"/>
    </xf>
    <xf numFmtId="49" fontId="22" fillId="0" borderId="0" xfId="212" applyNumberFormat="1" applyFont="1" applyFill="1" applyBorder="1" applyAlignment="1" applyProtection="1">
      <alignment horizontal="center" vertical="center"/>
      <protection hidden="1" locked="0"/>
    </xf>
    <xf numFmtId="0" fontId="24" fillId="0" borderId="0" xfId="0" applyNumberFormat="1" applyFont="1" applyFill="1" applyBorder="1" applyAlignment="1" applyProtection="1">
      <alignment vertical="center"/>
      <protection hidden="1"/>
    </xf>
    <xf numFmtId="49" fontId="22" fillId="0" borderId="0" xfId="212" applyNumberFormat="1" applyFont="1" applyFill="1" applyBorder="1" applyAlignment="1" applyProtection="1">
      <alignment vertical="center"/>
      <protection hidden="1"/>
    </xf>
    <xf numFmtId="49" fontId="22" fillId="0" borderId="0" xfId="0" applyNumberFormat="1" applyFont="1" applyFill="1" applyBorder="1" applyAlignment="1" applyProtection="1">
      <alignment horizontal="center" vertical="center"/>
      <protection hidden="1"/>
    </xf>
    <xf numFmtId="0" fontId="57" fillId="55" borderId="0" xfId="0" applyNumberFormat="1" applyFont="1" applyFill="1" applyBorder="1" applyAlignment="1">
      <alignment horizontal="right" vertical="center"/>
    </xf>
    <xf numFmtId="0" fontId="57" fillId="0" borderId="0" xfId="0" applyFont="1" applyBorder="1" applyAlignment="1">
      <alignment vertical="center"/>
    </xf>
    <xf numFmtId="0" fontId="57" fillId="0" borderId="0" xfId="0" applyFont="1" applyBorder="1" applyAlignment="1">
      <alignment horizontal="center" vertical="center"/>
    </xf>
    <xf numFmtId="1" fontId="52" fillId="0" borderId="0" xfId="0" applyNumberFormat="1" applyFont="1" applyFill="1" applyBorder="1" applyAlignment="1" applyProtection="1">
      <alignment horizontal="center" vertical="center"/>
      <protection hidden="1"/>
    </xf>
    <xf numFmtId="49" fontId="23" fillId="0" borderId="0" xfId="212" applyNumberFormat="1" applyFont="1" applyFill="1" applyBorder="1" applyAlignment="1" applyProtection="1">
      <alignment horizontal="center" vertical="center"/>
      <protection hidden="1"/>
    </xf>
    <xf numFmtId="49" fontId="22" fillId="0" borderId="0" xfId="212" applyNumberFormat="1" applyFont="1" applyFill="1" applyBorder="1" applyAlignment="1" applyProtection="1">
      <alignment horizontal="center" vertical="center"/>
      <protection hidden="1"/>
    </xf>
    <xf numFmtId="49" fontId="23" fillId="0" borderId="0" xfId="0" applyNumberFormat="1" applyFont="1" applyFill="1" applyBorder="1" applyAlignment="1" applyProtection="1">
      <alignment horizontal="right" vertical="center"/>
      <protection hidden="1"/>
    </xf>
    <xf numFmtId="49" fontId="22" fillId="0" borderId="0" xfId="270" applyNumberFormat="1" applyFont="1" applyFill="1" applyBorder="1" applyAlignment="1" applyProtection="1">
      <alignment horizontal="center" vertical="center"/>
      <protection hidden="1"/>
    </xf>
    <xf numFmtId="0" fontId="61" fillId="0" borderId="0" xfId="0" applyNumberFormat="1" applyFont="1" applyFill="1" applyBorder="1" applyAlignment="1" applyProtection="1">
      <alignment horizontal="center" vertical="center"/>
      <protection hidden="1"/>
    </xf>
    <xf numFmtId="49" fontId="23" fillId="0" borderId="0" xfId="0" applyNumberFormat="1" applyFont="1" applyFill="1" applyBorder="1" applyAlignment="1" applyProtection="1">
      <alignment horizontal="center" vertical="center"/>
      <protection locked="0"/>
    </xf>
    <xf numFmtId="49" fontId="26" fillId="0" borderId="0" xfId="0" applyNumberFormat="1" applyFont="1" applyFill="1" applyBorder="1" applyAlignment="1" applyProtection="1">
      <alignment horizontal="left" vertical="center"/>
      <protection hidden="1"/>
    </xf>
    <xf numFmtId="49" fontId="23" fillId="0" borderId="0" xfId="0" applyNumberFormat="1" applyFont="1" applyFill="1" applyBorder="1" applyAlignment="1" applyProtection="1">
      <alignment horizontal="left" vertical="center"/>
      <protection locked="0"/>
    </xf>
    <xf numFmtId="49" fontId="60" fillId="0" borderId="0" xfId="0" applyNumberFormat="1" applyFont="1" applyFill="1" applyBorder="1" applyAlignment="1" applyProtection="1">
      <alignment vertical="center" wrapText="1"/>
      <protection/>
    </xf>
    <xf numFmtId="49" fontId="59" fillId="0" borderId="0" xfId="0" applyNumberFormat="1" applyFont="1" applyFill="1" applyBorder="1" applyAlignment="1" applyProtection="1">
      <alignment vertical="center" wrapText="1"/>
      <protection hidden="1"/>
    </xf>
    <xf numFmtId="49" fontId="24" fillId="0" borderId="0" xfId="0" applyNumberFormat="1" applyFont="1" applyFill="1" applyBorder="1" applyAlignment="1" applyProtection="1">
      <alignment horizontal="right" vertical="center"/>
      <protection hidden="1"/>
    </xf>
    <xf numFmtId="49" fontId="23" fillId="56" borderId="0" xfId="0" applyNumberFormat="1" applyFont="1" applyFill="1" applyBorder="1" applyAlignment="1" applyProtection="1">
      <alignment horizontal="right" vertical="center"/>
      <protection hidden="1"/>
    </xf>
    <xf numFmtId="49" fontId="58" fillId="56" borderId="0" xfId="0" applyNumberFormat="1" applyFont="1" applyFill="1" applyBorder="1" applyAlignment="1" applyProtection="1">
      <alignment horizontal="right" vertical="center"/>
      <protection hidden="1"/>
    </xf>
    <xf numFmtId="0" fontId="57" fillId="0" borderId="0" xfId="0" applyFont="1" applyAlignment="1">
      <alignment vertical="center"/>
    </xf>
    <xf numFmtId="0" fontId="22" fillId="0" borderId="0" xfId="0" applyFont="1" applyAlignment="1">
      <alignment vertical="center"/>
    </xf>
    <xf numFmtId="0" fontId="56" fillId="0" borderId="0" xfId="0" applyNumberFormat="1" applyFont="1" applyFill="1" applyBorder="1" applyAlignment="1" applyProtection="1">
      <alignment horizontal="right" vertical="center"/>
      <protection hidden="1"/>
    </xf>
    <xf numFmtId="49" fontId="28" fillId="0" borderId="0" xfId="0" applyNumberFormat="1" applyFont="1" applyFill="1" applyBorder="1" applyAlignment="1" applyProtection="1">
      <alignment horizontal="right" vertical="center"/>
      <protection hidden="1"/>
    </xf>
    <xf numFmtId="49" fontId="28" fillId="0" borderId="0" xfId="0" applyNumberFormat="1" applyFont="1" applyFill="1" applyBorder="1" applyAlignment="1" applyProtection="1">
      <alignment horizontal="center" vertical="center"/>
      <protection hidden="1"/>
    </xf>
    <xf numFmtId="49" fontId="29" fillId="0" borderId="0" xfId="0" applyNumberFormat="1" applyFont="1" applyAlignment="1">
      <alignment vertical="center"/>
    </xf>
    <xf numFmtId="0" fontId="55" fillId="0" borderId="0" xfId="0" applyFont="1" applyBorder="1" applyAlignment="1">
      <alignment horizontal="center" vertical="center"/>
    </xf>
    <xf numFmtId="1" fontId="55" fillId="0" borderId="0" xfId="0" applyNumberFormat="1" applyFont="1" applyFill="1" applyBorder="1" applyAlignment="1" applyProtection="1">
      <alignment horizontal="center" vertical="center"/>
      <protection hidden="1"/>
    </xf>
    <xf numFmtId="1" fontId="55" fillId="0" borderId="0" xfId="0" applyNumberFormat="1" applyFont="1" applyAlignment="1">
      <alignment vertical="center"/>
    </xf>
    <xf numFmtId="0" fontId="24" fillId="0" borderId="0" xfId="0" applyFont="1" applyAlignment="1">
      <alignment vertical="top"/>
    </xf>
    <xf numFmtId="49" fontId="30" fillId="0" borderId="19" xfId="0" applyNumberFormat="1" applyFont="1" applyBorder="1" applyAlignment="1" applyProtection="1">
      <alignment horizontal="left" vertical="center"/>
      <protection locked="0"/>
    </xf>
    <xf numFmtId="49" fontId="30" fillId="0" borderId="19" xfId="0" applyNumberFormat="1" applyFont="1" applyBorder="1" applyAlignment="1" applyProtection="1">
      <alignment horizontal="center" vertical="center"/>
      <protection locked="0"/>
    </xf>
    <xf numFmtId="0" fontId="30" fillId="55" borderId="20" xfId="212" applyNumberFormat="1" applyFont="1" applyFill="1" applyBorder="1" applyAlignment="1" applyProtection="1">
      <alignment horizontal="center" vertical="center"/>
      <protection hidden="1"/>
    </xf>
    <xf numFmtId="0" fontId="30" fillId="55" borderId="20" xfId="212" applyNumberFormat="1" applyFont="1" applyFill="1" applyBorder="1" applyAlignment="1" applyProtection="1">
      <alignment horizontal="left" vertical="center"/>
      <protection hidden="1"/>
    </xf>
    <xf numFmtId="44" fontId="30" fillId="55" borderId="20" xfId="229" applyNumberFormat="1" applyFont="1" applyFill="1" applyBorder="1" applyAlignment="1" applyProtection="1">
      <alignment horizontal="center" vertical="center"/>
      <protection hidden="1"/>
    </xf>
    <xf numFmtId="9" fontId="30" fillId="55" borderId="20" xfId="270" applyFont="1" applyFill="1" applyBorder="1" applyAlignment="1" applyProtection="1">
      <alignment horizontal="center" vertical="center"/>
      <protection hidden="1"/>
    </xf>
    <xf numFmtId="0" fontId="30" fillId="55" borderId="20" xfId="270" applyNumberFormat="1" applyFont="1" applyFill="1" applyBorder="1" applyAlignment="1" applyProtection="1">
      <alignment horizontal="center" vertical="center"/>
      <protection hidden="1"/>
    </xf>
    <xf numFmtId="44" fontId="30" fillId="55" borderId="20" xfId="229" applyFont="1" applyFill="1" applyBorder="1" applyAlignment="1" applyProtection="1">
      <alignment horizontal="center" vertical="center"/>
      <protection hidden="1"/>
    </xf>
    <xf numFmtId="0" fontId="54" fillId="0" borderId="0" xfId="0" applyFont="1" applyBorder="1" applyAlignment="1">
      <alignment vertical="center"/>
    </xf>
    <xf numFmtId="164" fontId="54" fillId="0" borderId="0" xfId="0" applyNumberFormat="1" applyFont="1" applyBorder="1" applyAlignment="1">
      <alignment vertical="center"/>
    </xf>
    <xf numFmtId="0" fontId="54" fillId="0" borderId="0" xfId="0" applyFont="1" applyBorder="1" applyAlignment="1">
      <alignment horizontal="center" vertical="center"/>
    </xf>
    <xf numFmtId="164" fontId="52" fillId="0" borderId="0" xfId="0" applyNumberFormat="1" applyFont="1" applyAlignment="1" applyProtection="1">
      <alignment horizontal="left" vertical="center"/>
      <protection hidden="1"/>
    </xf>
    <xf numFmtId="0" fontId="30" fillId="0" borderId="0" xfId="0" applyFont="1" applyAlignment="1">
      <alignment vertical="center"/>
    </xf>
    <xf numFmtId="49" fontId="29" fillId="55" borderId="0" xfId="0" applyNumberFormat="1" applyFont="1" applyFill="1" applyBorder="1" applyAlignment="1" applyProtection="1">
      <alignment horizontal="center" vertical="center"/>
      <protection locked="0"/>
    </xf>
    <xf numFmtId="49" fontId="29" fillId="55" borderId="0" xfId="0" applyNumberFormat="1" applyFont="1" applyFill="1" applyBorder="1" applyAlignment="1" applyProtection="1">
      <alignment vertical="center"/>
      <protection hidden="1"/>
    </xf>
    <xf numFmtId="49" fontId="29" fillId="55" borderId="0" xfId="212" applyNumberFormat="1" applyFont="1" applyFill="1" applyAlignment="1" applyProtection="1">
      <alignment horizontal="center" vertical="center"/>
      <protection hidden="1"/>
    </xf>
    <xf numFmtId="49" fontId="29" fillId="55" borderId="0" xfId="212" applyNumberFormat="1" applyFont="1" applyFill="1" applyAlignment="1" applyProtection="1">
      <alignment vertical="center"/>
      <protection hidden="1"/>
    </xf>
    <xf numFmtId="49" fontId="29" fillId="55" borderId="0" xfId="0" applyNumberFormat="1" applyFont="1" applyFill="1" applyAlignment="1" applyProtection="1">
      <alignment vertical="center"/>
      <protection hidden="1"/>
    </xf>
    <xf numFmtId="49" fontId="29" fillId="55" borderId="0" xfId="0" applyNumberFormat="1" applyFont="1" applyFill="1" applyAlignment="1" applyProtection="1">
      <alignment horizontal="center" vertical="center"/>
      <protection hidden="1"/>
    </xf>
    <xf numFmtId="49" fontId="29" fillId="0" borderId="0" xfId="0" applyNumberFormat="1" applyFont="1" applyAlignment="1" applyProtection="1">
      <alignment horizontal="center" vertical="center"/>
      <protection locked="0"/>
    </xf>
    <xf numFmtId="49" fontId="29" fillId="0" borderId="0" xfId="0" applyNumberFormat="1" applyFont="1" applyAlignment="1" applyProtection="1">
      <alignment vertical="center"/>
      <protection hidden="1"/>
    </xf>
    <xf numFmtId="49" fontId="29" fillId="0" borderId="0" xfId="0" applyNumberFormat="1" applyFont="1" applyAlignment="1" applyProtection="1">
      <alignment horizontal="center" vertical="center"/>
      <protection hidden="1"/>
    </xf>
    <xf numFmtId="49" fontId="29" fillId="0" borderId="0" xfId="0" applyNumberFormat="1" applyFont="1" applyAlignment="1">
      <alignment horizontal="center" vertical="center"/>
    </xf>
    <xf numFmtId="164" fontId="52" fillId="57" borderId="21" xfId="212" applyNumberFormat="1" applyFont="1" applyFill="1" applyBorder="1" applyAlignment="1" applyProtection="1">
      <alignment horizontal="center" vertical="center"/>
      <protection locked="0"/>
    </xf>
    <xf numFmtId="14" fontId="52" fillId="57" borderId="21" xfId="270" applyNumberFormat="1" applyFont="1" applyFill="1" applyBorder="1" applyAlignment="1" applyProtection="1">
      <alignment horizontal="center" vertical="center"/>
      <protection locked="0"/>
    </xf>
    <xf numFmtId="9" fontId="52" fillId="57" borderId="21" xfId="270" applyFont="1" applyFill="1" applyBorder="1" applyAlignment="1" applyProtection="1">
      <alignment horizontal="center" vertical="center"/>
      <protection locked="0"/>
    </xf>
    <xf numFmtId="14" fontId="51" fillId="57" borderId="21" xfId="0" applyNumberFormat="1" applyFont="1" applyFill="1" applyBorder="1" applyAlignment="1">
      <alignment horizontal="center" vertical="center" wrapText="1"/>
    </xf>
    <xf numFmtId="174" fontId="53" fillId="57" borderId="21" xfId="229" applyNumberFormat="1" applyFont="1" applyFill="1" applyBorder="1" applyAlignment="1">
      <alignment horizontal="center" vertical="center"/>
    </xf>
    <xf numFmtId="49" fontId="0" fillId="0" borderId="0" xfId="0" applyNumberFormat="1" applyAlignment="1">
      <alignment/>
    </xf>
    <xf numFmtId="0" fontId="0" fillId="0" borderId="0" xfId="0" applyNumberFormat="1" applyAlignment="1">
      <alignment/>
    </xf>
    <xf numFmtId="0" fontId="52" fillId="57" borderId="21" xfId="212" applyNumberFormat="1" applyFont="1" applyFill="1" applyBorder="1" applyAlignment="1" applyProtection="1">
      <alignment horizontal="center" vertical="center"/>
      <protection locked="0"/>
    </xf>
    <xf numFmtId="49" fontId="0" fillId="0" borderId="22" xfId="0" applyNumberFormat="1" applyBorder="1" applyAlignment="1">
      <alignment/>
    </xf>
    <xf numFmtId="0" fontId="0" fillId="0" borderId="0" xfId="0" applyAlignment="1">
      <alignment horizontal="center" vertical="center"/>
    </xf>
    <xf numFmtId="9" fontId="0" fillId="0" borderId="0" xfId="270" applyFont="1" applyAlignment="1">
      <alignment horizontal="center" vertical="center"/>
    </xf>
    <xf numFmtId="9" fontId="0" fillId="0" borderId="0" xfId="270" applyFont="1" applyAlignment="1">
      <alignment horizontal="center" vertical="center"/>
    </xf>
    <xf numFmtId="0" fontId="51" fillId="57" borderId="23" xfId="204" applyNumberFormat="1" applyFont="1" applyFill="1" applyBorder="1" applyAlignment="1" applyProtection="1">
      <alignment horizontal="center" vertical="center"/>
      <protection locked="0"/>
    </xf>
    <xf numFmtId="0" fontId="51" fillId="57" borderId="0" xfId="204" applyNumberFormat="1" applyFont="1" applyFill="1" applyBorder="1" applyAlignment="1" applyProtection="1">
      <alignment horizontal="center" vertical="center"/>
      <protection locked="0"/>
    </xf>
    <xf numFmtId="0" fontId="27" fillId="0" borderId="24" xfId="0" applyNumberFormat="1" applyFont="1" applyFill="1" applyBorder="1" applyAlignment="1" applyProtection="1">
      <alignment horizontal="center" vertical="center"/>
      <protection hidden="1"/>
    </xf>
    <xf numFmtId="0" fontId="27" fillId="0" borderId="0" xfId="0" applyNumberFormat="1" applyFont="1" applyFill="1" applyBorder="1" applyAlignment="1" applyProtection="1">
      <alignment horizontal="center" vertical="center"/>
      <protection hidden="1"/>
    </xf>
    <xf numFmtId="0" fontId="50" fillId="58" borderId="24" xfId="0" applyNumberFormat="1" applyFont="1" applyFill="1" applyBorder="1" applyAlignment="1" applyProtection="1">
      <alignment horizontal="center" vertical="center"/>
      <protection hidden="1"/>
    </xf>
    <xf numFmtId="0" fontId="50" fillId="58" borderId="0" xfId="0" applyNumberFormat="1" applyFont="1" applyFill="1" applyBorder="1" applyAlignment="1" applyProtection="1">
      <alignment horizontal="center" vertical="center"/>
      <protection hidden="1"/>
    </xf>
    <xf numFmtId="9" fontId="49" fillId="57" borderId="25" xfId="270" applyFont="1" applyFill="1" applyBorder="1" applyAlignment="1" applyProtection="1">
      <alignment horizontal="center" vertical="center"/>
      <protection/>
    </xf>
    <xf numFmtId="9" fontId="49" fillId="57" borderId="26" xfId="270" applyFont="1" applyFill="1" applyBorder="1" applyAlignment="1" applyProtection="1">
      <alignment horizontal="center" vertical="center"/>
      <protection/>
    </xf>
    <xf numFmtId="9" fontId="49" fillId="57" borderId="27" xfId="270" applyFont="1" applyFill="1" applyBorder="1" applyAlignment="1" applyProtection="1">
      <alignment horizontal="center" vertical="center"/>
      <protection/>
    </xf>
  </cellXfs>
  <cellStyles count="336">
    <cellStyle name="Normal" xfId="0" builtinId="0"/>
    <cellStyle name="          _x000a__x000a_386grabber=VGA.3GR_x000a__x000a_" xfId="1"/>
    <cellStyle name="          _x000a__x000a_386grabber=VGA.3GR_x000a__x000a_ 2" xfId="2"/>
    <cellStyle name="_Comparativa Cadenas T. Victor" xfId="3"/>
    <cellStyle name="_Comparativa Cadenas T. Victor 2" xfId="4"/>
    <cellStyle name="_Comparativa Cadenas T. Victor 3" xfId="5"/>
    <cellStyle name="_COMPARATIVA Fusibles" xfId="6"/>
    <cellStyle name="_COMPARATIVA Fusibles 2" xfId="7"/>
    <cellStyle name="_COMPARATIVA Fusibles 3" xfId="8"/>
    <cellStyle name="20% - Énfasis1" xfId="9"/>
    <cellStyle name="20% - Énfasis1 2" xfId="10"/>
    <cellStyle name="20% - Énfasis1 3" xfId="11"/>
    <cellStyle name="20% - Énfasis1 4" xfId="12"/>
    <cellStyle name="20% - Énfasis1 5" xfId="13"/>
    <cellStyle name="20% - Énfasis1 6" xfId="14"/>
    <cellStyle name="20% - Énfasis2" xfId="15"/>
    <cellStyle name="20% - Énfasis2 2" xfId="16"/>
    <cellStyle name="20% - Énfasis2 3" xfId="17"/>
    <cellStyle name="20% - Énfasis2 4" xfId="18"/>
    <cellStyle name="20% - Énfasis2 5" xfId="19"/>
    <cellStyle name="20% - Énfasis2 6" xfId="20"/>
    <cellStyle name="20% - Énfasis3" xfId="21"/>
    <cellStyle name="20% - Énfasis3 2" xfId="22"/>
    <cellStyle name="20% - Énfasis3 3" xfId="23"/>
    <cellStyle name="20% - Énfasis3 4" xfId="24"/>
    <cellStyle name="20% - Énfasis3 5" xfId="25"/>
    <cellStyle name="20% - Énfasis3 6" xfId="26"/>
    <cellStyle name="20% - Énfasis4" xfId="27"/>
    <cellStyle name="20% - Énfasis4 2" xfId="28"/>
    <cellStyle name="20% - Énfasis4 3" xfId="29"/>
    <cellStyle name="20% - Énfasis4 4" xfId="30"/>
    <cellStyle name="20% - Énfasis4 5" xfId="31"/>
    <cellStyle name="20% - Énfasis4 6" xfId="32"/>
    <cellStyle name="20% - Énfasis5" xfId="33"/>
    <cellStyle name="20% - Énfasis5 2" xfId="34"/>
    <cellStyle name="20% - Énfasis5 3" xfId="35"/>
    <cellStyle name="20% - Énfasis5 4" xfId="36"/>
    <cellStyle name="20% - Énfasis5 5" xfId="37"/>
    <cellStyle name="20% - Énfasis5 6" xfId="38"/>
    <cellStyle name="20% - Énfasis6" xfId="39"/>
    <cellStyle name="20% - Énfasis6 2" xfId="40"/>
    <cellStyle name="20% - Énfasis6 3" xfId="41"/>
    <cellStyle name="20% - Énfasis6 4" xfId="42"/>
    <cellStyle name="20% - Énfasis6 5" xfId="43"/>
    <cellStyle name="20% - Énfasis6 6" xfId="44"/>
    <cellStyle name="40% - Énfasis1" xfId="45"/>
    <cellStyle name="40% - Énfasis1 2" xfId="46"/>
    <cellStyle name="40% - Énfasis1 3" xfId="47"/>
    <cellStyle name="40% - Énfasis1 4" xfId="48"/>
    <cellStyle name="40% - Énfasis1 5" xfId="49"/>
    <cellStyle name="40% - Énfasis1 6" xfId="50"/>
    <cellStyle name="40% - Énfasis2" xfId="51"/>
    <cellStyle name="40% - Énfasis2 2" xfId="52"/>
    <cellStyle name="40% - Énfasis2 3" xfId="53"/>
    <cellStyle name="40% - Énfasis2 4" xfId="54"/>
    <cellStyle name="40% - Énfasis2 5" xfId="55"/>
    <cellStyle name="40% - Énfasis2 6" xfId="56"/>
    <cellStyle name="40% - Énfasis3" xfId="57"/>
    <cellStyle name="40% - Énfasis3 2" xfId="58"/>
    <cellStyle name="40% - Énfasis3 3" xfId="59"/>
    <cellStyle name="40% - Énfasis3 4" xfId="60"/>
    <cellStyle name="40% - Énfasis3 5" xfId="61"/>
    <cellStyle name="40% - Énfasis3 6" xfId="62"/>
    <cellStyle name="40% - Énfasis4" xfId="63"/>
    <cellStyle name="40% - Énfasis4 2" xfId="64"/>
    <cellStyle name="40% - Énfasis4 3" xfId="65"/>
    <cellStyle name="40% - Énfasis4 4" xfId="66"/>
    <cellStyle name="40% - Énfasis4 5" xfId="67"/>
    <cellStyle name="40% - Énfasis4 6" xfId="68"/>
    <cellStyle name="40% - Énfasis5" xfId="69"/>
    <cellStyle name="40% - Énfasis5 2" xfId="70"/>
    <cellStyle name="40% - Énfasis5 3" xfId="71"/>
    <cellStyle name="40% - Énfasis5 4" xfId="72"/>
    <cellStyle name="40% - Énfasis5 5" xfId="73"/>
    <cellStyle name="40% - Énfasis5 6" xfId="74"/>
    <cellStyle name="40% - Énfasis6" xfId="75"/>
    <cellStyle name="40% - Énfasis6 2" xfId="76"/>
    <cellStyle name="40% - Énfasis6 3" xfId="77"/>
    <cellStyle name="40% - Énfasis6 4" xfId="78"/>
    <cellStyle name="40% - Énfasis6 5" xfId="79"/>
    <cellStyle name="40% - Énfasis6 6" xfId="80"/>
    <cellStyle name="60% - Énfasis1" xfId="81"/>
    <cellStyle name="60% - Énfasis1 2" xfId="82"/>
    <cellStyle name="60% - Énfasis1 3" xfId="83"/>
    <cellStyle name="60% - Énfasis1 4" xfId="84"/>
    <cellStyle name="60% - Énfasis1 5" xfId="85"/>
    <cellStyle name="60% - Énfasis1 6" xfId="86"/>
    <cellStyle name="60% - Énfasis2" xfId="87"/>
    <cellStyle name="60% - Énfasis2 2" xfId="88"/>
    <cellStyle name="60% - Énfasis2 3" xfId="89"/>
    <cellStyle name="60% - Énfasis2 4" xfId="90"/>
    <cellStyle name="60% - Énfasis2 5" xfId="91"/>
    <cellStyle name="60% - Énfasis2 6" xfId="92"/>
    <cellStyle name="60% - Énfasis3" xfId="93"/>
    <cellStyle name="60% - Énfasis3 2" xfId="94"/>
    <cellStyle name="60% - Énfasis3 3" xfId="95"/>
    <cellStyle name="60% - Énfasis3 4" xfId="96"/>
    <cellStyle name="60% - Énfasis3 5" xfId="97"/>
    <cellStyle name="60% - Énfasis3 6" xfId="98"/>
    <cellStyle name="60% - Énfasis4" xfId="99"/>
    <cellStyle name="60% - Énfasis4 2" xfId="100"/>
    <cellStyle name="60% - Énfasis4 3" xfId="101"/>
    <cellStyle name="60% - Énfasis4 4" xfId="102"/>
    <cellStyle name="60% - Énfasis4 5" xfId="103"/>
    <cellStyle name="60% - Énfasis4 6" xfId="104"/>
    <cellStyle name="60% - Énfasis5" xfId="105"/>
    <cellStyle name="60% - Énfasis5 2" xfId="106"/>
    <cellStyle name="60% - Énfasis5 3" xfId="107"/>
    <cellStyle name="60% - Énfasis5 4" xfId="108"/>
    <cellStyle name="60% - Énfasis5 5" xfId="109"/>
    <cellStyle name="60% - Énfasis5 6" xfId="110"/>
    <cellStyle name="60% - Énfasis6" xfId="111"/>
    <cellStyle name="60% - Énfasis6 2" xfId="112"/>
    <cellStyle name="60% - Énfasis6 3" xfId="113"/>
    <cellStyle name="60% - Énfasis6 4" xfId="114"/>
    <cellStyle name="60% - Énfasis6 5" xfId="115"/>
    <cellStyle name="60% - Énfasis6 6" xfId="116"/>
    <cellStyle name="Buena 2" xfId="117"/>
    <cellStyle name="Buena 3" xfId="118"/>
    <cellStyle name="Buena 4" xfId="119"/>
    <cellStyle name="Buena 5" xfId="120"/>
    <cellStyle name="Buena 6" xfId="121"/>
    <cellStyle name="Bueno" xfId="122"/>
    <cellStyle name="Cálculo" xfId="123"/>
    <cellStyle name="Cálculo 2" xfId="124"/>
    <cellStyle name="Cálculo 3" xfId="125"/>
    <cellStyle name="Cálculo 4" xfId="126"/>
    <cellStyle name="Cálculo 5" xfId="127"/>
    <cellStyle name="Cálculo 6" xfId="128"/>
    <cellStyle name="Celda de comprobación" xfId="129"/>
    <cellStyle name="Celda de comprobación 2" xfId="130"/>
    <cellStyle name="Celda de comprobación 3" xfId="131"/>
    <cellStyle name="Celda de comprobación 4" xfId="132"/>
    <cellStyle name="Celda de comprobación 5" xfId="133"/>
    <cellStyle name="Celda de comprobación 6" xfId="134"/>
    <cellStyle name="Celda vinculada" xfId="135"/>
    <cellStyle name="Celda vinculada 2" xfId="136"/>
    <cellStyle name="Celda vinculada 3" xfId="137"/>
    <cellStyle name="Celda vinculada 4" xfId="138"/>
    <cellStyle name="Celda vinculada 5" xfId="139"/>
    <cellStyle name="Celda vinculada 6" xfId="140"/>
    <cellStyle name="Encabezado 1" xfId="141"/>
    <cellStyle name="Encabezado 4" xfId="142"/>
    <cellStyle name="Encabezado 4 2" xfId="143"/>
    <cellStyle name="Encabezado 4 3" xfId="144"/>
    <cellStyle name="Encabezado 4 4" xfId="145"/>
    <cellStyle name="Encabezado 4 5" xfId="146"/>
    <cellStyle name="Encabezado 4 6" xfId="147"/>
    <cellStyle name="Énfasis1" xfId="148"/>
    <cellStyle name="Énfasis1 2" xfId="149"/>
    <cellStyle name="Énfasis1 3" xfId="150"/>
    <cellStyle name="Énfasis1 4" xfId="151"/>
    <cellStyle name="Énfasis1 5" xfId="152"/>
    <cellStyle name="Énfasis1 6" xfId="153"/>
    <cellStyle name="Énfasis2" xfId="154"/>
    <cellStyle name="Énfasis2 2" xfId="155"/>
    <cellStyle name="Énfasis2 3" xfId="156"/>
    <cellStyle name="Énfasis2 4" xfId="157"/>
    <cellStyle name="Énfasis2 5" xfId="158"/>
    <cellStyle name="Énfasis2 6" xfId="159"/>
    <cellStyle name="Énfasis3" xfId="160"/>
    <cellStyle name="Énfasis3 2" xfId="161"/>
    <cellStyle name="Énfasis3 3" xfId="162"/>
    <cellStyle name="Énfasis3 4" xfId="163"/>
    <cellStyle name="Énfasis3 5" xfId="164"/>
    <cellStyle name="Énfasis3 6" xfId="165"/>
    <cellStyle name="Énfasis4" xfId="166"/>
    <cellStyle name="Énfasis4 2" xfId="167"/>
    <cellStyle name="Énfasis4 3" xfId="168"/>
    <cellStyle name="Énfasis4 4" xfId="169"/>
    <cellStyle name="Énfasis4 5" xfId="170"/>
    <cellStyle name="Énfasis4 6" xfId="171"/>
    <cellStyle name="Énfasis5" xfId="172"/>
    <cellStyle name="Énfasis5 2" xfId="173"/>
    <cellStyle name="Énfasis5 3" xfId="174"/>
    <cellStyle name="Énfasis5 4" xfId="175"/>
    <cellStyle name="Énfasis5 5" xfId="176"/>
    <cellStyle name="Énfasis5 6" xfId="177"/>
    <cellStyle name="Énfasis6" xfId="178"/>
    <cellStyle name="Énfasis6 2" xfId="179"/>
    <cellStyle name="Énfasis6 3" xfId="180"/>
    <cellStyle name="Énfasis6 4" xfId="181"/>
    <cellStyle name="Énfasis6 5" xfId="182"/>
    <cellStyle name="Énfasis6 6" xfId="183"/>
    <cellStyle name="Entrada" xfId="184"/>
    <cellStyle name="Entrada 2" xfId="185"/>
    <cellStyle name="Entrada 3" xfId="186"/>
    <cellStyle name="Entrada 4" xfId="187"/>
    <cellStyle name="Entrada 5" xfId="188"/>
    <cellStyle name="Entrada 6" xfId="189"/>
    <cellStyle name="Euro" xfId="190"/>
    <cellStyle name="Euro 10" xfId="191"/>
    <cellStyle name="Euro 11" xfId="192"/>
    <cellStyle name="Euro 12" xfId="193"/>
    <cellStyle name="Euro 13" xfId="194"/>
    <cellStyle name="Euro 14" xfId="195"/>
    <cellStyle name="Euro 2" xfId="196"/>
    <cellStyle name="Euro 3" xfId="197"/>
    <cellStyle name="Euro 4" xfId="198"/>
    <cellStyle name="Euro 5" xfId="199"/>
    <cellStyle name="Euro 6" xfId="200"/>
    <cellStyle name="Euro 7" xfId="201"/>
    <cellStyle name="Euro 8" xfId="202"/>
    <cellStyle name="Euro 9" xfId="203"/>
    <cellStyle name="Hyperlink" xfId="204" builtinId="8"/>
    <cellStyle name="Followed Hyperlink" xfId="205" builtinId="9"/>
    <cellStyle name="Incorrecto" xfId="206"/>
    <cellStyle name="Incorrecto 2" xfId="207"/>
    <cellStyle name="Incorrecto 3" xfId="208"/>
    <cellStyle name="Incorrecto 4" xfId="209"/>
    <cellStyle name="Incorrecto 5" xfId="210"/>
    <cellStyle name="Incorrecto 6" xfId="211"/>
    <cellStyle name="Comma" xfId="212" builtinId="3"/>
    <cellStyle name="Comma [0]" xfId="213" builtinId="6"/>
    <cellStyle name="Millares 2" xfId="214"/>
    <cellStyle name="Millares 2 2" xfId="215"/>
    <cellStyle name="Millares 2 2 2" xfId="216"/>
    <cellStyle name="Millares 2 3" xfId="217"/>
    <cellStyle name="Millares 2 3 2" xfId="218"/>
    <cellStyle name="Millares 2 4" xfId="219"/>
    <cellStyle name="Millares 2 5" xfId="220"/>
    <cellStyle name="Millares 2 6" xfId="221"/>
    <cellStyle name="Millares 3" xfId="222"/>
    <cellStyle name="Millares 4" xfId="223"/>
    <cellStyle name="Millares 5" xfId="224"/>
    <cellStyle name="Millares 6" xfId="225"/>
    <cellStyle name="Millares 7" xfId="226"/>
    <cellStyle name="Millares 8" xfId="227"/>
    <cellStyle name="Millares 9" xfId="228"/>
    <cellStyle name="Currency" xfId="229" builtinId="4"/>
    <cellStyle name="Currency [0]" xfId="230" builtinId="7"/>
    <cellStyle name="Moneda 12" xfId="231"/>
    <cellStyle name="Moneda 2" xfId="232"/>
    <cellStyle name="Moneda 2 2" xfId="233"/>
    <cellStyle name="Moneda 2 5" xfId="234"/>
    <cellStyle name="Neutral" xfId="235"/>
    <cellStyle name="Neutral 2" xfId="236"/>
    <cellStyle name="Neutral 3" xfId="237"/>
    <cellStyle name="Neutral 4" xfId="238"/>
    <cellStyle name="Neutral 5" xfId="239"/>
    <cellStyle name="Neutral 6" xfId="240"/>
    <cellStyle name="Normal 1286" xfId="241"/>
    <cellStyle name="Normal 2" xfId="242"/>
    <cellStyle name="Normal 2 2" xfId="243"/>
    <cellStyle name="Normal 2 3" xfId="244"/>
    <cellStyle name="Normal 2 4" xfId="245"/>
    <cellStyle name="Normal 2 5" xfId="246"/>
    <cellStyle name="Normal 2 6" xfId="247"/>
    <cellStyle name="Normal 2 7" xfId="248"/>
    <cellStyle name="Normal 3" xfId="249"/>
    <cellStyle name="Normal 4" xfId="250"/>
    <cellStyle name="Normal 5" xfId="251"/>
    <cellStyle name="Normal 6" xfId="252"/>
    <cellStyle name="Normal 7" xfId="253"/>
    <cellStyle name="Normal 8" xfId="254"/>
    <cellStyle name="Notas" xfId="255"/>
    <cellStyle name="Notas 10" xfId="256"/>
    <cellStyle name="Notas 2" xfId="257"/>
    <cellStyle name="Notas 2 2" xfId="258"/>
    <cellStyle name="Notas 2 3" xfId="259"/>
    <cellStyle name="Notas 2 4" xfId="260"/>
    <cellStyle name="Notas 2 5" xfId="261"/>
    <cellStyle name="Notas 2 6" xfId="262"/>
    <cellStyle name="Notas 3" xfId="263"/>
    <cellStyle name="Notas 4" xfId="264"/>
    <cellStyle name="Notas 5" xfId="265"/>
    <cellStyle name="Notas 6" xfId="266"/>
    <cellStyle name="Notas 7" xfId="267"/>
    <cellStyle name="Notas 8" xfId="268"/>
    <cellStyle name="Notas 9" xfId="269"/>
    <cellStyle name="Percent" xfId="270" builtinId="5"/>
    <cellStyle name="Porcentaje 2" xfId="271"/>
    <cellStyle name="Porcentual 2" xfId="272"/>
    <cellStyle name="Porcentual 2 2" xfId="273"/>
    <cellStyle name="Porcentual 2 2 2" xfId="274"/>
    <cellStyle name="Porcentual 2 3" xfId="275"/>
    <cellStyle name="Porcentual 2 3 2" xfId="276"/>
    <cellStyle name="Porcentual 2 4" xfId="277"/>
    <cellStyle name="Porcentual 2 5" xfId="278"/>
    <cellStyle name="Porcentual 2 6" xfId="279"/>
    <cellStyle name="Porcentual 2 7" xfId="280"/>
    <cellStyle name="Porcentual 3 2" xfId="281"/>
    <cellStyle name="Porcentual 4" xfId="282"/>
    <cellStyle name="Porcentual 5" xfId="283"/>
    <cellStyle name="Porcentual 6" xfId="284"/>
    <cellStyle name="Porcentual 7" xfId="285"/>
    <cellStyle name="Porcentual 8" xfId="286"/>
    <cellStyle name="Porcentual 9" xfId="287"/>
    <cellStyle name="Salida" xfId="288"/>
    <cellStyle name="Salida 2" xfId="289"/>
    <cellStyle name="Salida 3" xfId="290"/>
    <cellStyle name="Salida 4" xfId="291"/>
    <cellStyle name="Salida 5" xfId="292"/>
    <cellStyle name="Salida 6" xfId="293"/>
    <cellStyle name="Texto de advertencia" xfId="294"/>
    <cellStyle name="Texto de advertencia 2" xfId="295"/>
    <cellStyle name="Texto de advertencia 3" xfId="296"/>
    <cellStyle name="Texto de advertencia 4" xfId="297"/>
    <cellStyle name="Texto de advertencia 5" xfId="298"/>
    <cellStyle name="Texto de advertencia 6" xfId="299"/>
    <cellStyle name="Texto explicativo" xfId="300"/>
    <cellStyle name="Texto explicativo 2" xfId="301"/>
    <cellStyle name="Texto explicativo 3" xfId="302"/>
    <cellStyle name="Texto explicativo 4" xfId="303"/>
    <cellStyle name="Texto explicativo 5" xfId="304"/>
    <cellStyle name="Texto explicativo 6" xfId="305"/>
    <cellStyle name="Título" xfId="306"/>
    <cellStyle name="Título 1 2" xfId="307"/>
    <cellStyle name="Título 1 3" xfId="308"/>
    <cellStyle name="Título 1 4" xfId="309"/>
    <cellStyle name="Título 1 5" xfId="310"/>
    <cellStyle name="Título 1 6" xfId="311"/>
    <cellStyle name="Título 2" xfId="312"/>
    <cellStyle name="Título 2 2" xfId="313"/>
    <cellStyle name="Título 2 3" xfId="314"/>
    <cellStyle name="Título 2 4" xfId="315"/>
    <cellStyle name="Título 2 5" xfId="316"/>
    <cellStyle name="Título 2 6" xfId="317"/>
    <cellStyle name="Título 3" xfId="318"/>
    <cellStyle name="Título 3 2" xfId="319"/>
    <cellStyle name="Título 3 3" xfId="320"/>
    <cellStyle name="Título 3 4" xfId="321"/>
    <cellStyle name="Título 3 5" xfId="322"/>
    <cellStyle name="Título 3 6" xfId="323"/>
    <cellStyle name="Título 4" xfId="324"/>
    <cellStyle name="Título 5" xfId="325"/>
    <cellStyle name="Título 6" xfId="326"/>
    <cellStyle name="Título 7" xfId="327"/>
    <cellStyle name="Título 8" xfId="328"/>
    <cellStyle name="Total" xfId="329"/>
    <cellStyle name="Total 2" xfId="330"/>
    <cellStyle name="Total 3" xfId="331"/>
    <cellStyle name="Total 4" xfId="332"/>
    <cellStyle name="Total 5" xfId="333"/>
    <cellStyle name="Total 6" xfId="334"/>
    <cellStyle name="常规_Sheet1" xfId="335"/>
  </cellStyles>
  <dxfs count="43">
    <dxf>
      <font>
        <name val="Cambria"/>
        <color theme="0"/>
      </font>
      <border/>
    </dxf>
    <dxf>
      <font>
        <b/>
        <i val="0"/>
        <name val="Cambria"/>
        <color theme="0"/>
      </font>
      <fill>
        <patternFill>
          <bgColor rgb="FF00B0F0"/>
        </patternFill>
      </fill>
      <border/>
    </dxf>
    <dxf>
      <font>
        <b/>
        <i val="0"/>
        <color indexed="10"/>
      </font>
      <fill>
        <patternFill>
          <bgColor indexed="11"/>
        </patternFill>
      </fill>
      <border/>
    </dxf>
    <dxf>
      <font>
        <b/>
        <i/>
        <color indexed="10"/>
      </font>
      <fill>
        <patternFill>
          <bgColor indexed="11"/>
        </patternFill>
      </fill>
      <border/>
    </dxf>
    <dxf>
      <font>
        <b/>
        <i/>
        <color indexed="9"/>
      </font>
      <fill>
        <patternFill>
          <bgColor indexed="10"/>
        </patternFill>
      </fill>
      <border/>
    </dxf>
    <dxf>
      <font>
        <b/>
        <i val="0"/>
        <color indexed="10"/>
      </font>
      <fill>
        <patternFill>
          <bgColor indexed="11"/>
        </patternFill>
      </fill>
      <border/>
    </dxf>
    <dxf>
      <font>
        <b/>
        <i/>
        <color indexed="10"/>
      </font>
      <fill>
        <patternFill>
          <bgColor indexed="11"/>
        </patternFill>
      </fill>
      <border/>
    </dxf>
    <dxf>
      <font>
        <b/>
        <i/>
        <color indexed="9"/>
      </font>
      <fill>
        <patternFill>
          <bgColor indexed="10"/>
        </patternFill>
      </fill>
      <border/>
    </dxf>
    <dxf>
      <font>
        <b/>
        <i/>
        <color indexed="10"/>
      </font>
      <fill>
        <patternFill>
          <bgColor indexed="11"/>
        </patternFill>
      </fill>
      <border/>
    </dxf>
    <dxf>
      <font>
        <color rgb="FFFF0000"/>
      </font>
      <fill>
        <patternFill>
          <bgColor rgb="FFFFFF00"/>
        </patternFill>
      </fill>
      <border/>
    </dxf>
    <dxf>
      <font>
        <b/>
        <i val="0"/>
        <color auto="1"/>
      </font>
      <fill>
        <patternFill>
          <bgColor rgb="FFFFFF00"/>
        </patternFill>
      </fill>
      <border/>
    </dxf>
    <dxf>
      <font>
        <color rgb="FFFF0000"/>
      </font>
      <fill>
        <patternFill>
          <bgColor rgb="FFFFFF00"/>
        </patternFill>
      </fill>
      <border/>
    </dxf>
    <dxf>
      <font>
        <b/>
        <i val="0"/>
        <color auto="1"/>
      </font>
      <fill>
        <patternFill>
          <bgColor rgb="FFFFFF00"/>
        </patternFill>
      </fill>
      <border/>
    </dxf>
    <dxf>
      <font>
        <b/>
        <i/>
        <color indexed="9"/>
      </font>
      <fill>
        <patternFill>
          <bgColor indexed="10"/>
        </patternFill>
      </fill>
      <border/>
    </dxf>
    <dxf>
      <font>
        <b/>
        <i val="0"/>
        <color auto="1"/>
      </font>
      <fill>
        <patternFill>
          <bgColor indexed="10"/>
        </patternFill>
      </fill>
      <border/>
    </dxf>
    <dxf>
      <font>
        <b/>
        <i val="0"/>
        <color indexed="9"/>
      </font>
      <fill>
        <patternFill>
          <bgColor indexed="10"/>
        </patternFill>
      </fill>
      <border/>
    </dxf>
    <dxf>
      <font>
        <b/>
        <i val="0"/>
        <color auto="1"/>
      </font>
      <fill>
        <patternFill>
          <bgColor rgb="FFFFFF00"/>
        </patternFill>
      </fill>
      <border/>
    </dxf>
    <dxf>
      <font>
        <color theme="0"/>
      </font>
      <fill>
        <patternFill>
          <bgColor theme="0"/>
        </patternFill>
      </fill>
      <border/>
    </dxf>
    <dxf>
      <font>
        <b/>
        <i val="0"/>
        <name val="Cambria"/>
        <color auto="1"/>
      </font>
      <fill>
        <patternFill>
          <bgColor indexed="11"/>
        </patternFill>
      </fill>
      <border/>
    </dxf>
    <dxf>
      <font>
        <b/>
        <i val="0"/>
        <color auto="1"/>
      </font>
      <fill>
        <patternFill>
          <bgColor indexed="13"/>
        </patternFill>
      </fill>
      <border/>
    </dxf>
    <dxf>
      <font>
        <b/>
        <i val="0"/>
        <color indexed="10"/>
      </font>
      <fill>
        <patternFill>
          <bgColor indexed="11"/>
        </patternFill>
      </fill>
      <border/>
    </dxf>
    <dxf>
      <font>
        <b/>
        <i/>
        <color indexed="10"/>
      </font>
      <fill>
        <patternFill>
          <bgColor indexed="11"/>
        </patternFill>
      </fill>
      <border/>
    </dxf>
    <dxf>
      <font>
        <b/>
        <i val="0"/>
        <color indexed="62"/>
      </font>
      <fill>
        <patternFill>
          <bgColor indexed="11"/>
        </patternFill>
      </fill>
      <border/>
    </dxf>
    <dxf>
      <font>
        <color indexed="9"/>
      </font>
      <border/>
    </dxf>
    <dxf>
      <numFmt numFmtId="174" formatCode="_-&quot;$&quot;* #,##0_-;\-&quot;$&quot;* #,##0_-;_-&quot;$&quot;* &quot;-&quot;??_-;_-@_-"/>
    </dxf>
    <dxf>
      <font>
        <b val="0"/>
        <i val="0"/>
        <u val="none"/>
        <strike val="0"/>
        <sz val="10"/>
        <color auto="1"/>
      </font>
      <alignment horizontal="center" vertical="center" textRotation="0" wrapText="0" indent="0" shrinkToFit="0"/>
    </dxf>
    <dxf>
      <numFmt numFmtId="0" formatCode="General"/>
    </dxf>
    <dxf>
      <numFmt numFmtId="30" formatCode="MM/dd/yy"/>
      <border>
        <left>
          <color rgb="FF000000"/>
        </left>
        <right>
          <color rgb="FF000000"/>
        </right>
        <top style="thin">
          <color theme="4" tint="0.399980008602142"/>
        </top>
        <bottom style="thin">
          <color theme="4" tint="0.399980008602142"/>
        </bottom>
      </border>
    </dxf>
    <dxf>
      <border>
        <left>
          <color rgb="FF000000"/>
        </left>
        <right>
          <color rgb="FF000000"/>
        </right>
        <top style="thin">
          <color theme="4" tint="0.399980008602142"/>
        </top>
        <bottom style="thin">
          <color theme="4" tint="0.399980008602142"/>
        </bottom>
      </border>
    </dxf>
    <dxf>
      <font>
        <color rgb="FFFFFFFF"/>
      </font>
    </dxf>
    <dxf>
      <font>
        <b/>
        <i val="0"/>
        <color rgb="FF333399"/>
      </font>
      <fill>
        <patternFill>
          <bgColor rgb="FF00FF00"/>
        </patternFill>
      </fill>
    </dxf>
    <dxf>
      <font>
        <b/>
        <i/>
        <color rgb="FFFF0000"/>
      </font>
      <fill>
        <patternFill>
          <bgColor rgb="FF00FF00"/>
        </patternFill>
      </fill>
    </dxf>
    <dxf>
      <font>
        <b/>
        <i val="0"/>
        <color rgb="FFFF0000"/>
      </font>
      <fill>
        <patternFill>
          <bgColor rgb="FF00FF0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rgb="FF00FF00"/>
        </patternFill>
      </fill>
    </dxf>
    <dxf>
      <font>
        <color theme="0"/>
      </font>
      <fill>
        <patternFill>
          <bgColor theme="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/>
        <color rgb="FFFFFFFF"/>
      </font>
      <fill>
        <patternFill>
          <bgColor rgb="FFFF0000"/>
        </patternFill>
      </fill>
    </dxf>
    <dxf>
      <font>
        <color rgb="FFFF0000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00B0F0"/>
        </patternFill>
      </fill>
    </dxf>
    <dxf>
      <font>
        <color theme="0"/>
      </font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0" Type="http://schemas.openxmlformats.org/officeDocument/2006/relationships/customXml" Target="../customXml/item3.xml" /><Relationship Id="rId5" Type="http://schemas.openxmlformats.org/officeDocument/2006/relationships/worksheet" Target="worksheets/sheet2.xml" /><Relationship Id="rId9" Type="http://schemas.openxmlformats.org/officeDocument/2006/relationships/customXml" Target="../customXml/item2.xml" /><Relationship Id="rId3" Type="http://schemas.openxmlformats.org/officeDocument/2006/relationships/styles" Target="styles.xml" /><Relationship Id="rId6" Type="http://schemas.openxmlformats.org/officeDocument/2006/relationships/worksheet" Target="worksheets/sheet3.xml" /><Relationship Id="rId2" Type="http://schemas.microsoft.com/office/2006/relationships/vbaProject" Target="vbaProject.bin" /><Relationship Id="rId8" Type="http://schemas.openxmlformats.org/officeDocument/2006/relationships/customXml" Target="../customXml/item1.xml" /><Relationship Id="rId11" Type="http://schemas.openxmlformats.org/officeDocument/2006/relationships/externalLink" Target="externalLinks/externalLink1.xml" /><Relationship Id="rId1" Type="http://schemas.openxmlformats.org/officeDocument/2006/relationships/theme" Target="theme/theme1.xml" /><Relationship Id="rId4" Type="http://schemas.openxmlformats.org/officeDocument/2006/relationships/worksheet" Target="worksheets/sheet1.xml" /><Relationship Id="rId12" Type="http://schemas.openxmlformats.org/officeDocument/2006/relationships/externalLink" Target="externalLinks/externalLink2.xml" /><Relationship Id="rId14" Type="http://schemas.openxmlformats.org/officeDocument/2006/relationships/calcChain" Target="calcChain.xml" /><Relationship Id="rId13" Type="http://schemas.openxmlformats.org/officeDocument/2006/relationships/connections" Target="connections.xml" /><Relationship Id="rId7" Type="http://schemas.openxmlformats.org/officeDocument/2006/relationships/sharedStrings" Target="sharedStrings.xml" /></Relationships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 /><Relationship Id="rId2" Type="http://schemas.openxmlformats.org/officeDocument/2006/relationships/image" Target="../media/image2.png" 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a14="http://schemas.microsoft.com/office/drawing/2010/main">
  <xdr:twoCellAnchor>
    <xdr:from>
      <xdr:col>8</xdr:col>
      <xdr:colOff>50063</xdr:colOff>
      <xdr:row>2</xdr:row>
      <xdr:rowOff>12387</xdr:rowOff>
    </xdr:from>
    <xdr:to>
      <xdr:col>9</xdr:col>
      <xdr:colOff>803328</xdr:colOff>
      <xdr:row>6</xdr:row>
      <xdr:rowOff>21152</xdr:rowOff>
    </xdr:to>
    <xdr:sp macro="[0]!PEGARVALORES">
      <xdr:nvSpPr>
        <xdr:cNvPr id="2172" name="AutoShape 17">
          <a:extLst>
            <a:ext uri="{FF2B5EF4-FFF2-40B4-BE49-F238E27FC236}">
              <a16:creationId xmlns:a16="http://schemas.microsoft.com/office/drawing/2014/main" id="{c49d8f2b-f954-4f0a-b6cd-116856356adc}"/>
            </a:ext>
          </a:extLst>
        </xdr:cNvPr>
        <xdr:cNvSpPr/>
      </xdr:nvSpPr>
      <xdr:spPr bwMode="auto">
        <a:xfrm>
          <a:off x="9086850" y="495300"/>
          <a:ext cx="1171575" cy="609600"/>
        </a:xfrm>
        <a:prstGeom prst="flowChartAlternateProcess"/>
        <a:solidFill>
          <a:srgbClr val="FFFF00"/>
        </a:solidFill>
        <a:ln w="9525">
          <a:solidFill>
            <a:srgbClr val="FF0000"/>
          </a:solidFill>
          <a:miter lim="800000"/>
        </a:ln>
        <a:effectLst xmlns:a="http://schemas.openxmlformats.org/drawingml/2006/main"/>
        <a:scene3d xmlns:a="http://schemas.openxmlformats.org/drawingml/2006/main">
          <a:camera prst="orthographicFront">
            <a:rot lat="0" lon="0" rev="0"/>
          </a:camera>
          <a:lightRig rig="contrasting" dir="t">
            <a:rot lat="0" lon="0" rev="7800000"/>
          </a:lightRig>
        </a:scene3d>
        <a:sp3d xmlns:a="http://schemas.openxmlformats.org/drawingml/2006/main">
          <a:bevelT w="139700" h="139700"/>
        </a:sp3d>
      </xdr:spPr>
      <xdr:txBody>
        <a:bodyPr lIns="27432" tIns="22860" rIns="27432" bIns="0" vertOverflow="clip" wrap="square" anchor="ctr" upright="1"/>
        <a:lstStyle xmlns:a="http://schemas.openxmlformats.org/drawingml/2006/main"/>
        <a:p>
          <a:pPr algn="ctr" rtl="0">
            <a:lnSpc>
              <a:spcPts val="1600"/>
            </a:lnSpc>
          </a:pPr>
          <a:r>
            <a:rPr lang="en-US" sz="1400" u="none" b="1" i="0" baseline="0">
              <a:solidFill>
                <a:srgbClr val="000000"/>
              </a:solidFill>
              <a:ea typeface="Arial"/>
              <a:latin typeface="Century Gothic" panose="020B0502020202020204" pitchFamily="34" charset="0"/>
            </a:rPr>
            <a:t>Pegar Valores en Hoja Nueva</a:t>
          </a:r>
        </a:p>
      </xdr:txBody>
    </xdr:sp>
    <xdr:clientData/>
  </xdr:twoCellAnchor>
  <xdr:twoCellAnchor editAs="oneCell">
    <xdr:from>
      <xdr:col>0</xdr:col>
      <xdr:colOff>0</xdr:colOff>
      <xdr:row>0</xdr:row>
      <xdr:rowOff>18455</xdr:rowOff>
    </xdr:from>
    <xdr:to>
      <xdr:col>4</xdr:col>
      <xdr:colOff>908540</xdr:colOff>
      <xdr:row>5</xdr:row>
      <xdr:rowOff>47216</xdr:rowOff>
    </xdr:to>
    <xdr:pic>
      <xdr:nvPicPr>
        <xdr:cNvPr id="2173" name="Imagen 3">
          <a:extLst>
            <a:ext uri="{FF2B5EF4-FFF2-40B4-BE49-F238E27FC236}">
              <a16:creationId xmlns:a16="http://schemas.microsoft.com/office/drawing/2014/main" id="{b544f7db-6eaa-4016-83e8-ce276c12e25d}"/>
            </a:ext>
          </a:extLst>
        </xdr:cNvPr>
        <xdr:cNvPicPr>
          <a:picLocks noChangeAspect="1"/>
        </xdr:cNvPicPr>
      </xdr:nvPicPr>
      <xdr:blipFill>
        <a:blip r:embed="rId1"/>
        <a:srcRect l="0" t="26783" r="0" b="22521"/>
        <a:stretch>
          <a:fillRect/>
        </a:stretch>
      </xdr:blipFill>
      <xdr:spPr>
        <a:xfrm>
          <a:off x="0" y="19050"/>
          <a:ext cx="4210050" cy="857250"/>
        </a:xfrm>
        <a:prstGeom prst="rect"/>
      </xdr:spPr>
    </xdr:pic>
    <xdr:clientData/>
  </xdr:twoCellAnchor>
  <xdr:twoCellAnchor editAs="oneCell">
    <xdr:from>
      <xdr:col>9</xdr:col>
      <xdr:colOff>2076450</xdr:colOff>
      <xdr:row>2</xdr:row>
      <xdr:rowOff>17859</xdr:rowOff>
    </xdr:from>
    <xdr:to>
      <xdr:col>10</xdr:col>
      <xdr:colOff>0</xdr:colOff>
      <xdr:row>4</xdr:row>
      <xdr:rowOff>44648</xdr:rowOff>
    </xdr:to>
    <xdr:pic>
      <xdr:nvPicPr>
        <xdr:cNvPr id="2174" name="Imagen 4">
          <a:extLst>
            <a:ext uri="{FF2B5EF4-FFF2-40B4-BE49-F238E27FC236}">
              <a16:creationId xmlns:a16="http://schemas.microsoft.com/office/drawing/2014/main" id="{4b681e10-a799-4581-a313-b17decb2dc47}"/>
            </a:ext>
          </a:extLst>
        </xdr:cNvPr>
        <xdr:cNvPicPr>
          <a:picLocks noChangeAspect="1"/>
        </xdr:cNvPicPr>
      </xdr:nvPicPr>
      <xdr:blipFill>
        <a:blip r:embed="rId2"/>
        <a:srcRect l="29841" t="10310" r="1918" b="-1718"/>
        <a:stretch>
          <a:fillRect/>
        </a:stretch>
      </xdr:blipFill>
      <xdr:spPr>
        <a:xfrm>
          <a:off x="11534775" y="504825"/>
          <a:ext cx="0" cy="257175"/>
        </a:xfrm>
        <a:prstGeom prst="rect"/>
      </xdr:spPr>
    </xdr:pic>
    <xdr:clientData/>
  </xdr:twoCellAnchor>
</xdr:wsDr>
</file>

<file path=xl/externalLinks/_rels/externalLink1.xml.rels><?xml version="1.0" encoding="UTF-8" standalone="yes"?><Relationships xmlns="http://schemas.openxmlformats.org/package/2006/relationships"><Relationship Id="rId1" Type="http://schemas.openxmlformats.org/officeDocument/2006/relationships/externalLinkPath" Target="https://d.docs.live.net/04A04C688AB0FF56/Documentos/GUIA%20PARA%20ESTADOS%20DE%20CUENTA%20(1).xlsx" TargetMode="External" /></Relationships>
</file>

<file path=xl/externalLinks/_rels/externalLink2.xml.rels><?xml version="1.0" encoding="UTF-8" standalone="yes"?><Relationships xmlns="http://schemas.openxmlformats.org/package/2006/relationships"><Relationship Id="rId1" Type="http://schemas.microsoft.com/office/2006/relationships/xlExternalLinkPath/xlPathMissing" Target="Copia%20de%20FORMATO%20DE%20PEDIDOS%20GRAL%20UHM.xls" TargetMode="External" 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DASHBOARD"/>
      <sheetName val="DIRECTORIO PROVEEDORES"/>
      <sheetName val="CONVERSACIONES"/>
      <sheetName val="ACTUAL"/>
      <sheetName val="ANTERIOR"/>
      <sheetName val="PAGO SERVICIOS"/>
      <sheetName val="CONTRASEÑAS"/>
      <sheetName val="EDO. HUERTA"/>
      <sheetName val="Hoja1"/>
      <sheetName val="Hoja2"/>
      <sheetName val="Autos"/>
      <sheetName val="Hoja3"/>
      <sheetName val="Hoja4"/>
      <sheetName val="Hoja5"/>
      <sheetName val="Hoja7"/>
      <sheetName val="TRABAJADORES"/>
      <sheetName val="Hoja6"/>
      <sheetName val="Hoja8"/>
      <sheetName val="Hoja9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definedNames>
      <definedName name="PEGARVALORES"/>
    </definedNames>
  </externalBook>
</externalLink>
</file>

<file path=xl/queryTables/queryTable1.xml><?xml version="1.0" encoding="utf-8"?>
<queryTable xmlns="http://schemas.openxmlformats.org/spreadsheetml/2006/main" name="Consulta desde JDE920" connectionId="1" autoFormatId="16" applyNumberFormats="0" applyBorderFormats="0" applyFontFormats="0" applyPatternFormats="0" applyAlignmentFormats="0" applyWidthHeightFormats="0" fillFormulas="1">
  <queryTableRefresh nextId="60" unboundColumnsRight="2">
    <queryTableFields count="15">
      <queryTableField id="28" name="CÓDIGO" tableColumnId="28"/>
      <queryTableField id="29" name="CLAVE" tableColumnId="29"/>
      <queryTableField id="31" name="MARCA" tableColumnId="31"/>
      <queryTableField id="30" name="DESCRIPCIÓN" tableColumnId="30"/>
      <queryTableField id="33" name="DESCRIPCIÓN LARGA" tableColumnId="33"/>
      <queryTableField id="44" name="STD" tableColumnId="44"/>
      <queryTableField id="45" name="MST" tableColumnId="45"/>
      <queryTableField id="39" name="PRECIO DE LISTA" tableColumnId="39"/>
      <queryTableField id="46" name="DESCUENTO" tableColumnId="46"/>
      <queryTableField id="47" name="PROMO" tableColumnId="47"/>
      <queryTableField id="48" name="FECHA PROMO" tableColumnId="48"/>
      <queryTableField id="49" name="IVA" tableColumnId="49"/>
      <queryTableField id="50" name="U12" tableColumnId="50"/>
      <queryTableField id="51" dataBound="0" tableColumnId="51"/>
      <queryTableField id="52" dataBound="0" tableColumnId="52"/>
    </queryTableFields>
    <queryTableDeletedFields count="14">
      <deletedField name="CLASE"/>
      <deletedField name="PÁGINA"/>
      <deletedField name="CÓDIGO DE BARRA"/>
      <deletedField name="FECHA LANZ"/>
      <deletedField name="USO"/>
      <deletedField name="PVL"/>
      <deletedField name="PP"/>
      <deletedField name="CLAVE SAT"/>
      <deletedField name="CÓDIGO SAT"/>
      <deletedField name="PESO KG POR PIEZA"/>
      <deletedField name="???"/>
      <deletedField name="DISPONIBLIDAD"/>
      <deletedField name="SUGERIDO"/>
      <deletedField name="código SUGERIDO"/>
    </queryTableDeletedFields>
  </queryTableRefresh>
</queryTable>
</file>

<file path=xl/tables/_rels/table1.xml.rels><?xml version="1.0" encoding="UTF-8" standalone="yes"?><Relationships xmlns="http://schemas.openxmlformats.org/package/2006/relationships"><Relationship Id="rId1" Type="http://schemas.openxmlformats.org/officeDocument/2006/relationships/queryTable" Target="../queryTables/queryTable1.xml" /></Relationships>
</file>

<file path=xl/tables/table1.xml><?xml version="1.0" encoding="utf-8"?>
<table xmlns="http://schemas.openxmlformats.org/spreadsheetml/2006/main" id="1" name="Tabla_Consulta_desde_JDE920" displayName="Tabla_Consulta_desde_JDE920" ref="A1:O14955" tableType="queryTable" totalsRowShown="0">
  <autoFilter ref="A1:O14955"/>
  <tableColumns count="15">
    <tableColumn id="28" uniqueName="28" name="CÓDIGO" queryTableFieldId="28"/>
    <tableColumn id="29" uniqueName="29" name="CLAVE" queryTableFieldId="29"/>
    <tableColumn id="31" uniqueName="31" name="MARCA" queryTableFieldId="31"/>
    <tableColumn id="30" uniqueName="30" name="DESCRIPCIÓN" queryTableFieldId="30"/>
    <tableColumn id="33" uniqueName="33" name="DESCRIPCIÓN LARGA" queryTableFieldId="33"/>
    <tableColumn id="44" uniqueName="44" name="STD" queryTableFieldId="44"/>
    <tableColumn id="45" uniqueName="45" name="MST" queryTableFieldId="45"/>
    <tableColumn id="39" uniqueName="39" name="PRECIO DE LISTA" queryTableFieldId="39" dataDxfId="24"/>
    <tableColumn id="46" uniqueName="46" name="DESCUENTO" queryTableFieldId="46" dataDxfId="25"/>
    <tableColumn id="47" uniqueName="47" name="PROMO" queryTableFieldId="47" dataDxfId="25"/>
    <tableColumn id="48" uniqueName="48" name="FECHA PROMO" queryTableFieldId="48" dataDxfId="25"/>
    <tableColumn id="49" uniqueName="49" name="IVA" queryTableFieldId="49" dataDxfId="25"/>
    <tableColumn id="50" uniqueName="50" name="U12" queryTableFieldId="50" dataDxfId="25"/>
    <tableColumn id="51" uniqueName="51" name="SUGERIDO" queryTableFieldId="51" dataDxfId="26"/>
    <tableColumn id="52" uniqueName="52" name="código SUGERIDO" queryTableFieldId="52" dataDxfId="26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60" name="Tabla261" displayName="Tabla261" ref="A1:D194" totalsRowShown="0">
  <autoFilter ref="A1:D194"/>
  <tableColumns count="4">
    <tableColumn id="1" uniqueName="0" name="CODIGO" dataDxfId="27"/>
    <tableColumn id="2" uniqueName="0" name="CONCA" dataDxfId="26"/>
    <tableColumn id="3" uniqueName="0" name="Codigo sustituto" dataDxfId="28"/>
    <tableColumn id="4" uniqueName="0" name="NO DISPONIBLE" dataDxfId="26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.xml" /><Relationship Id="rId2" Type="http://schemas.openxmlformats.org/officeDocument/2006/relationships/printerSettings" Target="../printerSettings/printerSettings1.bin" /></Relationships>
</file>

<file path=xl/worksheets/_rels/sheet2.xml.rels><?xml version="1.0" encoding="UTF-8" standalone="yes"?><Relationships xmlns="http://schemas.openxmlformats.org/package/2006/relationships"><Relationship Id="rId1" Type="http://schemas.openxmlformats.org/officeDocument/2006/relationships/table" Target="../tables/table1.xml" /></Relationships>
</file>

<file path=xl/worksheets/_rels/sheet3.xml.rels><?xml version="1.0" encoding="UTF-8" standalone="yes"?><Relationships xmlns="http://schemas.openxmlformats.org/package/2006/relationships"><Relationship Id="rId1" Type="http://schemas.openxmlformats.org/officeDocument/2006/relationships/table" Target="../tables/table2.xml" 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m="http://schemas.microsoft.com/office/excel/2006/main" xmlns:xr="http://schemas.microsoft.com/office/spreadsheetml/2014/revision" xmlns:xr2="http://schemas.microsoft.com/office/spreadsheetml/2015/revision2" xmlns:xr3="http://schemas.microsoft.com/office/spreadsheetml/2016/revision3" mc:Ignorable="x14ac xr xr2 xr3" xr:uid="{6BC4B225-81E5-4BEA-98C5-5AF1E828BAA1}">
  <sheetPr codeName="Hoja1">
    <tabColor indexed="48"/>
  </sheetPr>
  <dimension ref="A1:T1026"/>
  <sheetViews>
    <sheetView showGridLines="0" tabSelected="1" workbookViewId="0" topLeftCell="A1">
      <selection pane="topLeft" activeCell="A15" sqref="A15"/>
    </sheetView>
  </sheetViews>
  <sheetFormatPr defaultColWidth="0" defaultRowHeight="19.2"/>
  <cols>
    <col min="1" max="1" width="18.2857142857143" style="73" customWidth="1"/>
    <col min="2" max="2" width="12" style="73" customWidth="1"/>
    <col min="3" max="3" width="7" style="49" customWidth="1"/>
    <col min="4" max="4" width="12.2857142857143" style="49" customWidth="1"/>
    <col min="5" max="5" width="62.5714285714286" style="49" customWidth="1"/>
    <col min="6" max="6" width="4.14285714285714" style="49" bestFit="1" customWidth="1"/>
    <col min="7" max="7" width="5.71428571428571" style="49" customWidth="1"/>
    <col min="8" max="8" width="13.5714285714286" style="49" customWidth="1"/>
    <col min="9" max="9" width="6.28571428571429" style="49" customWidth="1"/>
    <col min="10" max="10" width="31.1428571428571" style="49" customWidth="1"/>
    <col min="11" max="11" width="15.5714285714286" style="49" customWidth="1"/>
    <col min="12" max="12" width="20" style="76" customWidth="1"/>
    <col min="13" max="13" width="10.7142857142857" style="4" hidden="1" customWidth="1"/>
    <col min="14" max="14" width="2.42857142857143" style="4" hidden="1" customWidth="1"/>
    <col min="15" max="15" width="5.71428571428571" style="4" hidden="1" customWidth="1"/>
    <col min="16" max="16" width="9.57142857142857" style="4" hidden="1" customWidth="1"/>
    <col min="17" max="17" width="8.57142857142857" style="5" hidden="1" customWidth="1"/>
    <col min="18" max="18" width="14.5714285714286" style="5" hidden="1" customWidth="1"/>
    <col min="19" max="19" width="35.7142857142857" style="6" hidden="1" customWidth="1"/>
    <col min="20" max="20" width="2.42857142857143" style="6" hidden="1" customWidth="1"/>
    <col min="21" max="21" width="15.7142857142857" style="8" hidden="1" customWidth="1"/>
    <col min="22" max="22" width="11.2857142857143" style="8" hidden="1" customWidth="1"/>
    <col min="23" max="23" width="12.4285714285714" style="8" hidden="1" customWidth="1"/>
    <col min="24" max="24" width="11.4285714285714" style="8" hidden="1" customWidth="1"/>
    <col min="25" max="25" width="17.5714285714286" style="8" hidden="1" customWidth="1"/>
    <col min="26" max="27" width="3.57142857142857" style="8" hidden="1" customWidth="1"/>
    <col min="28" max="33" width="11.4285714285714" style="8" hidden="1" customWidth="1"/>
    <col min="34" max="34" width="15.7142857142857" style="8" hidden="1" customWidth="1"/>
    <col min="35" max="35" width="5" style="8" hidden="1" customWidth="1"/>
    <col min="36" max="36" width="12.4285714285714" style="8" hidden="1" customWidth="1"/>
    <col min="37" max="37" width="11.4285714285714" style="8" hidden="1" customWidth="1"/>
    <col min="38" max="38" width="17.5714285714286" style="8" hidden="1" customWidth="1"/>
    <col min="39" max="39" width="15.7142857142857" style="8" hidden="1" customWidth="1"/>
    <col min="40" max="40" width="5" style="8" hidden="1" customWidth="1"/>
    <col min="41" max="41" width="12.4285714285714" style="8" hidden="1" customWidth="1"/>
    <col min="42" max="42" width="11.4285714285714" style="8" hidden="1" customWidth="1"/>
    <col min="43" max="43" width="17.5714285714286" style="8" hidden="1" customWidth="1"/>
    <col min="44" max="16384" width="11.4285714285714" style="8" hidden="1"/>
  </cols>
  <sheetData>
    <row r="1" spans="1:20" ht="23.4" customHeight="1" thickTop="1" thickBot="1">
      <c r="A1" s="95" t="s">
        <v>2</v>
      </c>
      <c r="B1" s="96"/>
      <c r="C1" s="96"/>
      <c r="D1" s="96"/>
      <c r="E1" s="96"/>
      <c r="F1" s="96"/>
      <c r="G1" s="96"/>
      <c r="H1" s="96"/>
      <c r="I1" s="96"/>
      <c r="J1" s="96"/>
      <c r="K1" s="96"/>
      <c r="L1" s="97"/>
      <c r="M1" s="2">
        <v>44835</v>
      </c>
      <c r="N1" s="3"/>
      <c r="T1" s="7"/>
    </row>
    <row r="2" spans="1:14" ht="15" customHeight="1" thickTop="1" thickBot="1">
      <c r="A2" s="95" t="s">
        <v>44486</v>
      </c>
      <c r="B2" s="96"/>
      <c r="C2" s="96"/>
      <c r="D2" s="96"/>
      <c r="E2" s="96"/>
      <c r="F2" s="96"/>
      <c r="G2" s="96"/>
      <c r="H2" s="96"/>
      <c r="I2" s="96"/>
      <c r="J2" s="96"/>
      <c r="K2" s="96"/>
      <c r="L2" s="97"/>
      <c r="M2" s="2">
        <f>_xll.FIN.MES(M1,0)</f>
        <v>44865</v>
      </c>
      <c r="N2" s="9"/>
    </row>
    <row r="3" spans="1:19" ht="9.6" customHeight="1" thickTop="1">
      <c r="A3" s="10" t="s">
        <v>3</v>
      </c>
      <c r="B3" s="89"/>
      <c r="C3" s="89"/>
      <c r="D3" s="89"/>
      <c r="E3" s="89"/>
      <c r="F3" s="11"/>
      <c r="G3" s="12" t="s">
        <v>10</v>
      </c>
      <c r="H3" s="84"/>
      <c r="I3" s="13"/>
      <c r="J3" s="14"/>
      <c r="K3" s="14"/>
      <c r="L3" s="15"/>
      <c r="M3" s="16"/>
      <c r="N3" s="16"/>
      <c r="O3" s="16"/>
      <c r="P3" s="16"/>
      <c r="Q3" s="17"/>
      <c r="R3" s="17"/>
      <c r="S3" s="18"/>
    </row>
    <row r="4" spans="1:19" ht="9.6" customHeight="1">
      <c r="A4" s="10" t="s">
        <v>4</v>
      </c>
      <c r="B4" s="90"/>
      <c r="C4" s="90"/>
      <c r="D4" s="90"/>
      <c r="E4" s="90"/>
      <c r="F4" s="11"/>
      <c r="G4" s="12" t="s">
        <v>11</v>
      </c>
      <c r="H4" s="78"/>
      <c r="I4" s="13"/>
      <c r="J4" s="14"/>
      <c r="K4" s="14"/>
      <c r="L4" s="19"/>
      <c r="M4" s="16"/>
      <c r="N4" s="16"/>
      <c r="O4" s="16"/>
      <c r="P4" s="16"/>
      <c r="Q4" s="17"/>
      <c r="R4" s="17"/>
      <c r="S4" s="18"/>
    </row>
    <row r="5" spans="1:19" ht="9.6" customHeight="1">
      <c r="A5" s="10" t="s">
        <v>5</v>
      </c>
      <c r="B5" s="90"/>
      <c r="C5" s="90"/>
      <c r="D5" s="90"/>
      <c r="E5" s="90"/>
      <c r="F5" s="11"/>
      <c r="G5" s="12" t="s">
        <v>12</v>
      </c>
      <c r="H5" s="84"/>
      <c r="I5" s="13"/>
      <c r="J5" s="14"/>
      <c r="K5" s="14"/>
      <c r="L5" s="20" t="str">
        <f>IF((_xll.FIN.MES(M1,0)+1)&lt;_xll.FIN.MES(M1,0),"ATENCIÓN: FORMATO NO VIGENTE"," ")</f>
        <v xml:space="preserve"> </v>
      </c>
      <c r="M5" s="16"/>
      <c r="N5" s="16"/>
      <c r="O5" s="16"/>
      <c r="P5" s="16"/>
      <c r="Q5" s="17"/>
      <c r="R5" s="17"/>
      <c r="S5" s="18"/>
    </row>
    <row r="6" spans="1:19" ht="20.4" thickBot="1">
      <c r="A6" s="10"/>
      <c r="B6" s="21"/>
      <c r="C6" s="22"/>
      <c r="D6" s="22"/>
      <c r="E6" s="22">
        <f>COUNTIF(E15:E1014,"ARTICULO NO DISPONIBLE")</f>
        <v>0</v>
      </c>
      <c r="F6" s="14"/>
      <c r="G6" s="12" t="s">
        <v>13</v>
      </c>
      <c r="H6" s="77"/>
      <c r="I6" s="23"/>
      <c r="J6" s="14"/>
      <c r="K6" s="14"/>
      <c r="L6" s="20"/>
      <c r="M6" s="16"/>
      <c r="N6" s="16"/>
      <c r="O6" s="16"/>
      <c r="P6" s="16"/>
      <c r="Q6" s="17"/>
      <c r="R6" s="17"/>
      <c r="S6" s="18"/>
    </row>
    <row r="7" spans="1:19" ht="20.4" thickTop="1">
      <c r="A7" s="10" t="s">
        <v>8</v>
      </c>
      <c r="B7" s="89"/>
      <c r="C7" s="89"/>
      <c r="D7" s="89"/>
      <c r="E7" s="89"/>
      <c r="F7" s="24"/>
      <c r="G7" s="24"/>
      <c r="H7" s="25"/>
      <c r="I7" s="25"/>
      <c r="J7" s="14"/>
      <c r="K7" s="14"/>
      <c r="L7" s="26"/>
      <c r="M7" s="27">
        <f>LEN(B7)</f>
        <v>0</v>
      </c>
      <c r="N7" s="28">
        <f>IF(M7&gt;60,1,0)</f>
        <v>0</v>
      </c>
      <c r="O7" s="28"/>
      <c r="P7" s="28"/>
      <c r="Q7" s="29"/>
      <c r="R7" s="29"/>
      <c r="S7" s="30"/>
    </row>
    <row r="8" spans="1:19" ht="19.8">
      <c r="A8" s="10" t="s">
        <v>9</v>
      </c>
      <c r="B8" s="90"/>
      <c r="C8" s="90"/>
      <c r="D8" s="90"/>
      <c r="E8" s="90"/>
      <c r="F8" s="24"/>
      <c r="G8" s="24"/>
      <c r="H8" s="31"/>
      <c r="I8" s="32"/>
      <c r="J8" s="14"/>
      <c r="K8" s="14"/>
      <c r="L8" s="26"/>
      <c r="M8" s="27">
        <f>LEN(B8)</f>
        <v>0</v>
      </c>
      <c r="N8" s="28">
        <f>IF(M8&gt;60,1,0)</f>
        <v>0</v>
      </c>
      <c r="O8" s="28"/>
      <c r="P8" s="28"/>
      <c r="Q8" s="29"/>
      <c r="R8" s="29"/>
      <c r="S8" s="30"/>
    </row>
    <row r="9" spans="1:19" ht="19.8">
      <c r="A9" s="10"/>
      <c r="B9" s="90"/>
      <c r="C9" s="90"/>
      <c r="D9" s="90"/>
      <c r="E9" s="90"/>
      <c r="F9" s="24"/>
      <c r="G9" s="24"/>
      <c r="H9" s="31"/>
      <c r="I9" s="32"/>
      <c r="J9" s="33"/>
      <c r="K9" s="33"/>
      <c r="L9" s="34"/>
      <c r="M9" s="27">
        <f>LEN(B9)</f>
        <v>0</v>
      </c>
      <c r="N9" s="28">
        <f>IF(M9&gt;60,1,0)</f>
        <v>0</v>
      </c>
      <c r="O9" s="28"/>
      <c r="P9" s="28"/>
      <c r="Q9" s="29"/>
      <c r="R9" s="29"/>
      <c r="S9" s="30"/>
    </row>
    <row r="10" spans="1:19" ht="19.8">
      <c r="A10" s="35"/>
      <c r="B10" s="36"/>
      <c r="C10" s="37"/>
      <c r="D10" s="37"/>
      <c r="E10" s="38"/>
      <c r="F10" s="24"/>
      <c r="G10" s="24"/>
      <c r="H10" s="31"/>
      <c r="I10" s="32"/>
      <c r="J10" s="33"/>
      <c r="K10" s="33"/>
      <c r="L10" s="34"/>
      <c r="M10" s="27"/>
      <c r="N10" s="28"/>
      <c r="O10" s="28"/>
      <c r="P10" s="28"/>
      <c r="Q10" s="29"/>
      <c r="R10" s="29"/>
      <c r="S10" s="30"/>
    </row>
    <row r="11" spans="1:19" ht="29.4">
      <c r="A11" s="10" t="s">
        <v>6</v>
      </c>
      <c r="B11" s="79">
        <v>0.20</v>
      </c>
      <c r="C11" s="91" t="str">
        <f>IF(C13=0," ","HA CAPTURADO UNA FIGURA O MÁS DOS VECES")</f>
        <v xml:space="preserve"> </v>
      </c>
      <c r="D11" s="92"/>
      <c r="E11" s="92"/>
      <c r="F11" s="39"/>
      <c r="G11" s="39"/>
      <c r="H11" s="39"/>
      <c r="I11" s="39"/>
      <c r="J11" s="40"/>
      <c r="K11" s="41"/>
      <c r="L11" s="34"/>
      <c r="M11" s="27"/>
      <c r="N11" s="28">
        <f>SUM(N7:N10)</f>
        <v>0</v>
      </c>
      <c r="S11" s="30"/>
    </row>
    <row r="12" spans="1:20" s="45" customFormat="1" ht="25.8">
      <c r="A12" s="10" t="s">
        <v>7</v>
      </c>
      <c r="B12" s="79">
        <v>0</v>
      </c>
      <c r="C12" s="93">
        <f>IFERROR(IF($Q$14=0," ","Capturar múltiplos de empaque estándar"),"")</f>
      </c>
      <c r="D12" s="94"/>
      <c r="E12" s="94"/>
      <c r="F12" s="37"/>
      <c r="G12" s="37"/>
      <c r="H12" s="11"/>
      <c r="I12" s="31"/>
      <c r="J12" s="42"/>
      <c r="K12" s="43" t="s">
        <v>28727</v>
      </c>
      <c r="L12" s="81">
        <f>SUMIFS($L$15:$L$1014,$K$15:$K$1014,"U12",$I$15:$I$1014,0)*0.05</f>
        <v>0</v>
      </c>
      <c r="M12" s="28"/>
      <c r="N12" s="28"/>
      <c r="O12" s="28"/>
      <c r="P12" s="28"/>
      <c r="Q12" s="29"/>
      <c r="R12" s="29"/>
      <c r="S12" s="30"/>
      <c r="T12" s="44"/>
    </row>
    <row r="13" spans="1:19" ht="22.8">
      <c r="A13" s="10" t="s">
        <v>0</v>
      </c>
      <c r="B13" s="79"/>
      <c r="C13" s="46">
        <f>COUNTIF($C$15:$C$1014,"&gt;1")</f>
        <v>0</v>
      </c>
      <c r="D13" s="47"/>
      <c r="E13" s="48" t="str">
        <f>IF(R14=0," ","CAPTURAR CANTIDAD DE ARTICULO!")</f>
        <v xml:space="preserve"> </v>
      </c>
      <c r="F13" s="32"/>
      <c r="G13" s="11"/>
      <c r="H13" s="31"/>
      <c r="I13" s="32"/>
      <c r="K13" s="41" t="s">
        <v>21</v>
      </c>
      <c r="L13" s="81">
        <f>SUM(L15:L1014)</f>
        <v>0</v>
      </c>
      <c r="S13" s="30"/>
    </row>
    <row r="14" spans="1:20" s="53" customFormat="1" ht="39" customHeight="1">
      <c r="A14" s="80" t="s">
        <v>14</v>
      </c>
      <c r="B14" s="80" t="s">
        <v>15</v>
      </c>
      <c r="C14" s="80" t="s">
        <v>18772</v>
      </c>
      <c r="D14" s="80" t="s">
        <v>18771</v>
      </c>
      <c r="E14" s="80" t="s">
        <v>16</v>
      </c>
      <c r="F14" s="80" t="s">
        <v>17</v>
      </c>
      <c r="G14" s="80" t="s">
        <v>18</v>
      </c>
      <c r="H14" s="80" t="s">
        <v>17481</v>
      </c>
      <c r="I14" s="80" t="s">
        <v>24</v>
      </c>
      <c r="J14" s="80" t="s">
        <v>19</v>
      </c>
      <c r="K14" s="80" t="s">
        <v>17487</v>
      </c>
      <c r="L14" s="80" t="s">
        <v>20</v>
      </c>
      <c r="M14" s="50"/>
      <c r="N14" s="50"/>
      <c r="O14" s="50"/>
      <c r="P14" s="50" t="e">
        <f>SUM(P15:P1014)</f>
        <v>#VALUE!</v>
      </c>
      <c r="Q14" s="50" t="e">
        <f>SUM(Q15:Q1014)</f>
        <v>#VALUE!</v>
      </c>
      <c r="R14" s="50">
        <f>COUNTIF(R15:R1014,"=verdadero")</f>
        <v>0</v>
      </c>
      <c r="S14" s="51"/>
      <c r="T14" s="52">
        <f>SUM(T15:T1014)</f>
        <v>0</v>
      </c>
    </row>
    <row r="15" spans="1:20" s="66" customFormat="1" ht="19.8">
      <c r="A15" s="54"/>
      <c r="B15" s="55"/>
      <c r="C15" s="56">
        <f t="shared" si="0" ref="C15:C78">COUNTIF($A$15:$A$1014,A15)</f>
        <v>0</v>
      </c>
      <c r="D15" s="56">
        <f>IF(ISERROR(VLOOKUP($A15,'LISTA DE PRODUCTOS'!$A:$O,15,0)),0,VLOOKUP($A15,'LISTA DE PRODUCTOS'!$A:$O,15,0))</f>
        <v>0</v>
      </c>
      <c r="E15" s="57">
        <f>IF($A15=0,"",IFERROR(IFERROR(VLOOKUP($A15,'LISTA DE PRODUCTOS'!$A:$O,5,0),VLOOKUP($A15,'LISTA DE PRODUCTOS'!$B:$O,4,0)),"CÓDIGO NO EN CATÁLOGO U OBSOLETO"))</f>
      </c>
      <c r="F15" s="56">
        <f>IF($A15=0,"",IFERROR(IFERROR(VLOOKUP($A15,'LISTA DE PRODUCTOS'!$A:$O,6,0),VLOOKUP($A15,'LISTA DE PRODUCTOS'!$B:$O,5,0)),0))</f>
      </c>
      <c r="G15" s="56">
        <f>IF($A15=0,"",IFERROR(IFERROR(VLOOKUP($A15,'LISTA DE PRODUCTOS'!$A:$O,7,0),VLOOKUP($A15,'LISTA DE PRODUCTOS'!$B:$O,6,0)),0))</f>
      </c>
      <c r="H15" s="58">
        <f>IF($A15=0,"",IFERROR(IFERROR(VLOOKUP($A15,'LISTA DE PRODUCTOS'!$A:$O,8,0),VLOOKUP($A15,'LISTA DE PRODUCTOS'!$B:$O,7,0)),0))</f>
      </c>
      <c r="I15" s="59">
        <f>IF($A15=0,"",IFERROR(IFERROR(VLOOKUP($A15,'LISTA DE PRODUCTOS'!$A:$O,9,0),VLOOKUP($A15,'LISTA DE PRODUCTOS'!$B:$O,8,0)),0))</f>
      </c>
      <c r="J15" s="60">
        <f>IF(AND(K15="U12",IF($A15=0,"",IFERROR(IFERROR(VLOOKUP($A15,'LISTA DE PRODUCTOS'!$A:$O,10,0),VLOOKUP($A15,'LISTA DE PRODUCTOS'!$B:$O,9,0)),""))=0),"APROVECHA LA PROMO U12",IF(AND(K15="U12",IF($A15=0,"",IFERROR(IFERROR(VLOOKUP($A15,'LISTA DE PRODUCTOS'!$A:$O,10,0),VLOOKUP($A15,'LISTA DE PRODUCTOS'!$B:$O,9,0)),""))="MENSUAL"),"MENSUAL Y PROMO U12",IF($A15=0,"",IFERROR(IFERROR(VLOOKUP($A15,'LISTA DE PRODUCTOS'!$A:$O,10,0),VLOOKUP($A15,'LISTA DE PRODUCTOS'!$B:$O,9,0)),""))))</f>
      </c>
      <c r="K15" s="60">
        <f>IF($A15=0,"",IFERROR(IFERROR(VLOOKUP($A15,'LISTA DE PRODUCTOS'!$A:$O,13,0),VLOOKUP($A15,'LISTA DE PRODUCTOS'!$B:$O,13,0)),0))</f>
      </c>
      <c r="L15" s="61">
        <f>IFERROR(IF(J15="NO DISPONIBLE","0.00",H15*B15*(1-$B$11)*(1-$B$12)*(1-$B$13)*(1-$I15)),0)</f>
        <v>0</v>
      </c>
      <c r="M15" s="62">
        <f>IFERROR(B15/F15,0)</f>
        <v>0</v>
      </c>
      <c r="N15" s="62">
        <f>ROUND(M15,0)</f>
        <v>0</v>
      </c>
      <c r="O15" s="63" t="e">
        <f>N15*F15</f>
        <v>#VALUE!</v>
      </c>
      <c r="P15" s="63" t="e">
        <f>B15-O15</f>
        <v>#VALUE!</v>
      </c>
      <c r="Q15" s="64" t="e">
        <f>IF(F15=0,0,ABS(P15))</f>
        <v>#VALUE!</v>
      </c>
      <c r="R15" s="64" t="b">
        <f t="shared" si="1" ref="R15:R46">AND(A15&lt;&gt;0,B15=0)</f>
        <v>0</v>
      </c>
      <c r="S15" s="65">
        <f>IFERROR(IF(G15&lt;&gt;0,IF(((B15/G15)-INT(B15/G15))&gt;0.75,CONCATENATE("CANTIDAD SUGERIDA:  ",(INT(B15/G15)+1)*G15),IF((F15*100)&lt;B15,"¿LA CANTIDAD ES CORRECTA?")),IF((F15*100)&lt;B15,"¿LA CANTIDAD ES CORRECTA?")),"")</f>
      </c>
      <c r="T15" s="62">
        <f>IF(S15="¿LA CANTIDAD ES CORRECTA?",1,"")</f>
      </c>
    </row>
    <row r="16" spans="1:20" s="66" customFormat="1" ht="19.8">
      <c r="A16" s="54"/>
      <c r="B16" s="55"/>
      <c r="C16" s="56">
        <f t="shared" si="0"/>
        <v>0</v>
      </c>
      <c r="D16" s="56">
        <f>IF(ISERROR(VLOOKUP($A16,'LISTA DE PRODUCTOS'!$A:$O,15,0)),0,VLOOKUP($A16,'LISTA DE PRODUCTOS'!$A:$O,15,0))</f>
        <v>0</v>
      </c>
      <c r="E16" s="57">
        <f>IF($A16=0,"",IFERROR(IFERROR(VLOOKUP($A16,'LISTA DE PRODUCTOS'!$A:$O,5,0),VLOOKUP($A16,'LISTA DE PRODUCTOS'!$B:$O,4,0)),"CÓDIGO NO EN CATÁLOGO U OBSOLETO"))</f>
      </c>
      <c r="F16" s="56">
        <f>IF($A16=0,"",IFERROR(IFERROR(VLOOKUP($A16,'LISTA DE PRODUCTOS'!$A:$O,6,0),VLOOKUP($A16,'LISTA DE PRODUCTOS'!$B:$O,5,0)),0))</f>
      </c>
      <c r="G16" s="56">
        <f>IF($A16=0,"",IFERROR(IFERROR(VLOOKUP($A16,'LISTA DE PRODUCTOS'!$A:$O,7,0),VLOOKUP($A16,'LISTA DE PRODUCTOS'!$B:$O,6,0)),0))</f>
      </c>
      <c r="H16" s="58">
        <f>IF($A16=0,"",IFERROR(IFERROR(VLOOKUP($A16,'LISTA DE PRODUCTOS'!$A:$O,8,0),VLOOKUP($A16,'LISTA DE PRODUCTOS'!$B:$O,7,0)),0))</f>
      </c>
      <c r="I16" s="59">
        <f>IF($A16=0,"",IFERROR(IFERROR(VLOOKUP($A16,'LISTA DE PRODUCTOS'!$A:$O,9,0),VLOOKUP($A16,'LISTA DE PRODUCTOS'!$B:$O,8,0)),0))</f>
      </c>
      <c r="J16" s="60">
        <f>IF(AND(K16="U12",IF($A16=0,"",IFERROR(IFERROR(VLOOKUP($A16,'LISTA DE PRODUCTOS'!$A:$O,10,0),VLOOKUP($A16,'LISTA DE PRODUCTOS'!$B:$O,9,0)),""))=0),"APROVECHA LA PROMO U12",IF(AND(K16="U12",IF($A16=0,"",IFERROR(IFERROR(VLOOKUP($A16,'LISTA DE PRODUCTOS'!$A:$O,10,0),VLOOKUP($A16,'LISTA DE PRODUCTOS'!$B:$O,9,0)),""))="MENSUAL"),"MENSUAL Y PROMO U12",IF($A16=0,"",IFERROR(IFERROR(VLOOKUP($A16,'LISTA DE PRODUCTOS'!$A:$O,10,0),VLOOKUP($A16,'LISTA DE PRODUCTOS'!$B:$O,9,0)),""))))</f>
      </c>
      <c r="K16" s="60">
        <f>IF($A16=0,"",IFERROR(IFERROR(VLOOKUP($A16,'LISTA DE PRODUCTOS'!$A:$O,13,0),VLOOKUP($A16,'LISTA DE PRODUCTOS'!$B:$O,13,0)),0))</f>
      </c>
      <c r="L16" s="61">
        <f t="shared" si="2" ref="L16:L79">IFERROR(IF(J16="NO DISPONIBLE","0.00",H16*B16*(1-$B$11)*(1-$B$12)*(1-$B$13)*(1-$I16)),0)</f>
        <v>0</v>
      </c>
      <c r="M16" s="62">
        <f t="shared" si="3" ref="M16:M79">IFERROR(B16/F16,0)</f>
        <v>0</v>
      </c>
      <c r="N16" s="62">
        <f t="shared" si="4" ref="N16:N79">ROUND(M16,0)</f>
        <v>0</v>
      </c>
      <c r="O16" s="63">
        <f>IFERROR(N16*F16,0)</f>
        <v>0</v>
      </c>
      <c r="P16" s="63">
        <f>IFERROR(B16-O16,0)</f>
        <v>0</v>
      </c>
      <c r="Q16" s="64">
        <f>IF(F16=0,0,ABS(P16))</f>
        <v>0</v>
      </c>
      <c r="R16" s="64" t="b">
        <f t="shared" si="1"/>
        <v>0</v>
      </c>
      <c r="S16" s="65">
        <f t="shared" si="5" ref="S16:S79">IFERROR(IF(G16&lt;&gt;0,IF(((B16/G16)-INT(B16/G16))&gt;0.75,CONCATENATE("CANTIDAD SUGERIDA:  ",(INT(B16/G16)+1)*G16),IF((F16*100)&lt;B16,"¿LA CANTIDAD ES CORRECTA?")),IF((F16*100)&lt;B16,"¿LA CANTIDAD ES CORRECTA?")),"")</f>
      </c>
      <c r="T16" s="62">
        <f t="shared" si="6" ref="T16:T79">IF(S16="¿LA CANTIDAD ES CORRECTA?",1,"")</f>
      </c>
    </row>
    <row r="17" spans="1:20" s="66" customFormat="1" ht="19.8">
      <c r="A17" s="54"/>
      <c r="B17" s="55"/>
      <c r="C17" s="56">
        <f t="shared" si="0"/>
        <v>0</v>
      </c>
      <c r="D17" s="56">
        <f>IF(ISERROR(VLOOKUP($A17,'LISTA DE PRODUCTOS'!$A:$O,15,0)),0,VLOOKUP($A17,'LISTA DE PRODUCTOS'!$A:$O,15,0))</f>
        <v>0</v>
      </c>
      <c r="E17" s="57">
        <f>IF($A17=0,"",IFERROR(IFERROR(VLOOKUP($A17,'LISTA DE PRODUCTOS'!$A:$O,5,0),VLOOKUP($A17,'LISTA DE PRODUCTOS'!$B:$O,4,0)),"CÓDIGO NO EN CATÁLOGO U OBSOLETO"))</f>
      </c>
      <c r="F17" s="56">
        <f>IF($A17=0,"",IFERROR(IFERROR(VLOOKUP($A17,'LISTA DE PRODUCTOS'!$A:$O,6,0),VLOOKUP($A17,'LISTA DE PRODUCTOS'!$B:$O,5,0)),0))</f>
      </c>
      <c r="G17" s="56">
        <f>IF($A17=0,"",IFERROR(IFERROR(VLOOKUP($A17,'LISTA DE PRODUCTOS'!$A:$O,7,0),VLOOKUP($A17,'LISTA DE PRODUCTOS'!$B:$O,6,0)),0))</f>
      </c>
      <c r="H17" s="58">
        <f>IF($A17=0,"",IFERROR(IFERROR(VLOOKUP($A17,'LISTA DE PRODUCTOS'!$A:$O,8,0),VLOOKUP($A17,'LISTA DE PRODUCTOS'!$B:$O,7,0)),0))</f>
      </c>
      <c r="I17" s="59">
        <f>IF($A17=0,"",IFERROR(IFERROR(VLOOKUP($A17,'LISTA DE PRODUCTOS'!$A:$O,9,0),VLOOKUP($A17,'LISTA DE PRODUCTOS'!$B:$O,8,0)),0))</f>
      </c>
      <c r="J17" s="60">
        <f>IF(AND(K17="U12",IF($A17=0,"",IFERROR(IFERROR(VLOOKUP($A17,'LISTA DE PRODUCTOS'!$A:$O,10,0),VLOOKUP($A17,'LISTA DE PRODUCTOS'!$B:$O,9,0)),""))=0),"APROVECHA LA PROMO U12",IF(AND(K17="U12",IF($A17=0,"",IFERROR(IFERROR(VLOOKUP($A17,'LISTA DE PRODUCTOS'!$A:$O,10,0),VLOOKUP($A17,'LISTA DE PRODUCTOS'!$B:$O,9,0)),""))="MENSUAL"),"MENSUAL Y PROMO U12",IF($A17=0,"",IFERROR(IFERROR(VLOOKUP($A17,'LISTA DE PRODUCTOS'!$A:$O,10,0),VLOOKUP($A17,'LISTA DE PRODUCTOS'!$B:$O,9,0)),""))))</f>
      </c>
      <c r="K17" s="60">
        <f>IF($A17=0,"",IFERROR(IFERROR(VLOOKUP($A17,'LISTA DE PRODUCTOS'!$A:$O,13,0),VLOOKUP($A17,'LISTA DE PRODUCTOS'!$B:$O,13,0)),0))</f>
      </c>
      <c r="L17" s="61">
        <f t="shared" si="2"/>
        <v>0</v>
      </c>
      <c r="M17" s="62">
        <f t="shared" si="3"/>
        <v>0</v>
      </c>
      <c r="N17" s="62">
        <f t="shared" si="4"/>
        <v>0</v>
      </c>
      <c r="O17" s="63">
        <f t="shared" si="7" ref="O17:O80">IFERROR(N17*F17,0)</f>
        <v>0</v>
      </c>
      <c r="P17" s="63">
        <f t="shared" si="8" ref="P17:P80">IFERROR(B17-O17,0)</f>
        <v>0</v>
      </c>
      <c r="Q17" s="64">
        <f t="shared" si="9" ref="Q17:Q80">IF(F17=0,0,ABS(P17))</f>
        <v>0</v>
      </c>
      <c r="R17" s="64" t="b">
        <f t="shared" si="1"/>
        <v>0</v>
      </c>
      <c r="S17" s="65">
        <f t="shared" si="5"/>
      </c>
      <c r="T17" s="62">
        <f t="shared" si="6"/>
      </c>
    </row>
    <row r="18" spans="1:20" s="66" customFormat="1" ht="19.8">
      <c r="A18" s="54"/>
      <c r="B18" s="55"/>
      <c r="C18" s="56">
        <f t="shared" si="0"/>
        <v>0</v>
      </c>
      <c r="D18" s="56">
        <f>IF(ISERROR(VLOOKUP($A18,'LISTA DE PRODUCTOS'!$A:$O,15,0)),0,VLOOKUP($A18,'LISTA DE PRODUCTOS'!$A:$O,15,0))</f>
        <v>0</v>
      </c>
      <c r="E18" s="57">
        <f>IF($A18=0,"",IFERROR(IFERROR(VLOOKUP($A18,'LISTA DE PRODUCTOS'!$A:$O,5,0),VLOOKUP($A18,'LISTA DE PRODUCTOS'!$B:$O,4,0)),"CÓDIGO NO EN CATÁLOGO U OBSOLETO"))</f>
      </c>
      <c r="F18" s="56">
        <f>IF($A18=0,"",IFERROR(IFERROR(VLOOKUP($A18,'LISTA DE PRODUCTOS'!$A:$O,6,0),VLOOKUP($A18,'LISTA DE PRODUCTOS'!$B:$O,5,0)),0))</f>
      </c>
      <c r="G18" s="56">
        <f>IF($A18=0,"",IFERROR(IFERROR(VLOOKUP($A18,'LISTA DE PRODUCTOS'!$A:$O,7,0),VLOOKUP($A18,'LISTA DE PRODUCTOS'!$B:$O,6,0)),0))</f>
      </c>
      <c r="H18" s="58">
        <f>IF($A18=0,"",IFERROR(IFERROR(VLOOKUP($A18,'LISTA DE PRODUCTOS'!$A:$O,8,0),VLOOKUP($A18,'LISTA DE PRODUCTOS'!$B:$O,7,0)),0))</f>
      </c>
      <c r="I18" s="59">
        <f>IF($A18=0,"",IFERROR(IFERROR(VLOOKUP($A18,'LISTA DE PRODUCTOS'!$A:$O,9,0),VLOOKUP($A18,'LISTA DE PRODUCTOS'!$B:$O,8,0)),0))</f>
      </c>
      <c r="J18" s="60">
        <f>IF(AND(K18="U12",IF($A18=0,"",IFERROR(IFERROR(VLOOKUP($A18,'LISTA DE PRODUCTOS'!$A:$O,10,0),VLOOKUP($A18,'LISTA DE PRODUCTOS'!$B:$O,9,0)),""))=0),"APROVECHA LA PROMO U12",IF(AND(K18="U12",IF($A18=0,"",IFERROR(IFERROR(VLOOKUP($A18,'LISTA DE PRODUCTOS'!$A:$O,10,0),VLOOKUP($A18,'LISTA DE PRODUCTOS'!$B:$O,9,0)),""))="MENSUAL"),"MENSUAL Y PROMO U12",IF($A18=0,"",IFERROR(IFERROR(VLOOKUP($A18,'LISTA DE PRODUCTOS'!$A:$O,10,0),VLOOKUP($A18,'LISTA DE PRODUCTOS'!$B:$O,9,0)),""))))</f>
      </c>
      <c r="K18" s="60">
        <f>IF($A18=0,"",IFERROR(IFERROR(VLOOKUP($A18,'LISTA DE PRODUCTOS'!$A:$O,13,0),VLOOKUP($A18,'LISTA DE PRODUCTOS'!$B:$O,13,0)),0))</f>
      </c>
      <c r="L18" s="61">
        <f t="shared" si="2"/>
        <v>0</v>
      </c>
      <c r="M18" s="62">
        <f t="shared" si="3"/>
        <v>0</v>
      </c>
      <c r="N18" s="62">
        <f t="shared" si="4"/>
        <v>0</v>
      </c>
      <c r="O18" s="63">
        <f t="shared" si="7"/>
        <v>0</v>
      </c>
      <c r="P18" s="63">
        <f t="shared" si="8"/>
        <v>0</v>
      </c>
      <c r="Q18" s="64">
        <f t="shared" si="9"/>
        <v>0</v>
      </c>
      <c r="R18" s="64" t="b">
        <f t="shared" si="1"/>
        <v>0</v>
      </c>
      <c r="S18" s="65">
        <f t="shared" si="5"/>
      </c>
      <c r="T18" s="62">
        <f t="shared" si="6"/>
      </c>
    </row>
    <row r="19" spans="1:20" s="66" customFormat="1" ht="19.8">
      <c r="A19" s="54"/>
      <c r="B19" s="55"/>
      <c r="C19" s="56">
        <f t="shared" si="0"/>
        <v>0</v>
      </c>
      <c r="D19" s="56">
        <f>IF(ISERROR(VLOOKUP($A19,'LISTA DE PRODUCTOS'!$A:$O,15,0)),0,VLOOKUP($A19,'LISTA DE PRODUCTOS'!$A:$O,15,0))</f>
        <v>0</v>
      </c>
      <c r="E19" s="57">
        <f>IF($A19=0,"",IFERROR(IFERROR(VLOOKUP($A19,'LISTA DE PRODUCTOS'!$A:$O,5,0),VLOOKUP($A19,'LISTA DE PRODUCTOS'!$B:$O,4,0)),"CÓDIGO NO EN CATÁLOGO U OBSOLETO"))</f>
      </c>
      <c r="F19" s="56">
        <f>IF($A19=0,"",IFERROR(IFERROR(VLOOKUP($A19,'LISTA DE PRODUCTOS'!$A:$O,6,0),VLOOKUP($A19,'LISTA DE PRODUCTOS'!$B:$O,5,0)),0))</f>
      </c>
      <c r="G19" s="56">
        <f>IF($A19=0,"",IFERROR(IFERROR(VLOOKUP($A19,'LISTA DE PRODUCTOS'!$A:$O,7,0),VLOOKUP($A19,'LISTA DE PRODUCTOS'!$B:$O,6,0)),0))</f>
      </c>
      <c r="H19" s="58">
        <f>IF($A19=0,"",IFERROR(IFERROR(VLOOKUP($A19,'LISTA DE PRODUCTOS'!$A:$O,8,0),VLOOKUP($A19,'LISTA DE PRODUCTOS'!$B:$O,7,0)),0))</f>
      </c>
      <c r="I19" s="59">
        <f>IF($A19=0,"",IFERROR(IFERROR(VLOOKUP($A19,'LISTA DE PRODUCTOS'!$A:$O,9,0),VLOOKUP($A19,'LISTA DE PRODUCTOS'!$B:$O,8,0)),0))</f>
      </c>
      <c r="J19" s="60">
        <f>IF(AND(K19="U12",IF($A19=0,"",IFERROR(IFERROR(VLOOKUP($A19,'LISTA DE PRODUCTOS'!$A:$O,10,0),VLOOKUP($A19,'LISTA DE PRODUCTOS'!$B:$O,9,0)),""))=0),"APROVECHA LA PROMO U12",IF(AND(K19="U12",IF($A19=0,"",IFERROR(IFERROR(VLOOKUP($A19,'LISTA DE PRODUCTOS'!$A:$O,10,0),VLOOKUP($A19,'LISTA DE PRODUCTOS'!$B:$O,9,0)),""))="MENSUAL"),"MENSUAL Y PROMO U12",IF($A19=0,"",IFERROR(IFERROR(VLOOKUP($A19,'LISTA DE PRODUCTOS'!$A:$O,10,0),VLOOKUP($A19,'LISTA DE PRODUCTOS'!$B:$O,9,0)),""))))</f>
      </c>
      <c r="K19" s="60">
        <f>IF($A19=0,"",IFERROR(IFERROR(VLOOKUP($A19,'LISTA DE PRODUCTOS'!$A:$O,13,0),VLOOKUP($A19,'LISTA DE PRODUCTOS'!$B:$O,13,0)),0))</f>
      </c>
      <c r="L19" s="61">
        <f t="shared" si="2"/>
        <v>0</v>
      </c>
      <c r="M19" s="62">
        <f t="shared" si="3"/>
        <v>0</v>
      </c>
      <c r="N19" s="62">
        <f t="shared" si="4"/>
        <v>0</v>
      </c>
      <c r="O19" s="63">
        <f t="shared" si="7"/>
        <v>0</v>
      </c>
      <c r="P19" s="63">
        <f t="shared" si="8"/>
        <v>0</v>
      </c>
      <c r="Q19" s="64">
        <f t="shared" si="9"/>
        <v>0</v>
      </c>
      <c r="R19" s="64" t="b">
        <f t="shared" si="1"/>
        <v>0</v>
      </c>
      <c r="S19" s="65">
        <f t="shared" si="5"/>
      </c>
      <c r="T19" s="62">
        <f t="shared" si="6"/>
      </c>
    </row>
    <row r="20" spans="1:20" s="66" customFormat="1" ht="19.8">
      <c r="A20" s="54"/>
      <c r="B20" s="55"/>
      <c r="C20" s="56">
        <f t="shared" si="0"/>
        <v>0</v>
      </c>
      <c r="D20" s="56">
        <f>IF(ISERROR(VLOOKUP($A20,'LISTA DE PRODUCTOS'!$A:$O,15,0)),0,VLOOKUP($A20,'LISTA DE PRODUCTOS'!$A:$O,15,0))</f>
        <v>0</v>
      </c>
      <c r="E20" s="57">
        <f>IF($A20=0,"",IFERROR(IFERROR(VLOOKUP($A20,'LISTA DE PRODUCTOS'!$A:$O,5,0),VLOOKUP($A20,'LISTA DE PRODUCTOS'!$B:$O,4,0)),"CÓDIGO NO EN CATÁLOGO U OBSOLETO"))</f>
      </c>
      <c r="F20" s="56">
        <f>IF($A20=0,"",IFERROR(IFERROR(VLOOKUP($A20,'LISTA DE PRODUCTOS'!$A:$O,6,0),VLOOKUP($A20,'LISTA DE PRODUCTOS'!$B:$O,5,0)),0))</f>
      </c>
      <c r="G20" s="56">
        <f>IF($A20=0,"",IFERROR(IFERROR(VLOOKUP($A20,'LISTA DE PRODUCTOS'!$A:$O,7,0),VLOOKUP($A20,'LISTA DE PRODUCTOS'!$B:$O,6,0)),0))</f>
      </c>
      <c r="H20" s="58">
        <f>IF($A20=0,"",IFERROR(IFERROR(VLOOKUP($A20,'LISTA DE PRODUCTOS'!$A:$O,8,0),VLOOKUP($A20,'LISTA DE PRODUCTOS'!$B:$O,7,0)),0))</f>
      </c>
      <c r="I20" s="59">
        <f>IF($A20=0,"",IFERROR(IFERROR(VLOOKUP($A20,'LISTA DE PRODUCTOS'!$A:$O,9,0),VLOOKUP($A20,'LISTA DE PRODUCTOS'!$B:$O,8,0)),0))</f>
      </c>
      <c r="J20" s="60">
        <f>IF(AND(K20="U12",IF($A20=0,"",IFERROR(IFERROR(VLOOKUP($A20,'LISTA DE PRODUCTOS'!$A:$O,10,0),VLOOKUP($A20,'LISTA DE PRODUCTOS'!$B:$O,9,0)),""))=0),"APROVECHA LA PROMO U12",IF(AND(K20="U12",IF($A20=0,"",IFERROR(IFERROR(VLOOKUP($A20,'LISTA DE PRODUCTOS'!$A:$O,10,0),VLOOKUP($A20,'LISTA DE PRODUCTOS'!$B:$O,9,0)),""))="MENSUAL"),"MENSUAL Y PROMO U12",IF($A20=0,"",IFERROR(IFERROR(VLOOKUP($A20,'LISTA DE PRODUCTOS'!$A:$O,10,0),VLOOKUP($A20,'LISTA DE PRODUCTOS'!$B:$O,9,0)),""))))</f>
      </c>
      <c r="K20" s="60">
        <f>IF($A20=0,"",IFERROR(IFERROR(VLOOKUP($A20,'LISTA DE PRODUCTOS'!$A:$O,13,0),VLOOKUP($A20,'LISTA DE PRODUCTOS'!$B:$O,13,0)),0))</f>
      </c>
      <c r="L20" s="61">
        <f t="shared" si="2"/>
        <v>0</v>
      </c>
      <c r="M20" s="62">
        <f t="shared" si="3"/>
        <v>0</v>
      </c>
      <c r="N20" s="62">
        <f t="shared" si="4"/>
        <v>0</v>
      </c>
      <c r="O20" s="63">
        <f t="shared" si="7"/>
        <v>0</v>
      </c>
      <c r="P20" s="63">
        <f t="shared" si="8"/>
        <v>0</v>
      </c>
      <c r="Q20" s="64">
        <f t="shared" si="9"/>
        <v>0</v>
      </c>
      <c r="R20" s="64" t="b">
        <f t="shared" si="1"/>
        <v>0</v>
      </c>
      <c r="S20" s="65">
        <f t="shared" si="5"/>
      </c>
      <c r="T20" s="62">
        <f t="shared" si="6"/>
      </c>
    </row>
    <row r="21" spans="1:20" s="66" customFormat="1" ht="19.8">
      <c r="A21" s="54"/>
      <c r="B21" s="55"/>
      <c r="C21" s="56">
        <f t="shared" si="0"/>
        <v>0</v>
      </c>
      <c r="D21" s="56">
        <f>IF(ISERROR(VLOOKUP($A21,'LISTA DE PRODUCTOS'!$A:$O,15,0)),0,VLOOKUP($A21,'LISTA DE PRODUCTOS'!$A:$O,15,0))</f>
        <v>0</v>
      </c>
      <c r="E21" s="57">
        <f>IF($A21=0,"",IFERROR(IFERROR(VLOOKUP($A21,'LISTA DE PRODUCTOS'!$A:$O,5,0),VLOOKUP($A21,'LISTA DE PRODUCTOS'!$B:$O,4,0)),"CÓDIGO NO EN CATÁLOGO U OBSOLETO"))</f>
      </c>
      <c r="F21" s="56">
        <f>IF($A21=0,"",IFERROR(IFERROR(VLOOKUP($A21,'LISTA DE PRODUCTOS'!$A:$O,6,0),VLOOKUP($A21,'LISTA DE PRODUCTOS'!$B:$O,5,0)),0))</f>
      </c>
      <c r="G21" s="56">
        <f>IF($A21=0,"",IFERROR(IFERROR(VLOOKUP($A21,'LISTA DE PRODUCTOS'!$A:$O,7,0),VLOOKUP($A21,'LISTA DE PRODUCTOS'!$B:$O,6,0)),0))</f>
      </c>
      <c r="H21" s="58">
        <f>IF($A21=0,"",IFERROR(IFERROR(VLOOKUP($A21,'LISTA DE PRODUCTOS'!$A:$O,8,0),VLOOKUP($A21,'LISTA DE PRODUCTOS'!$B:$O,7,0)),0))</f>
      </c>
      <c r="I21" s="59">
        <f>IF($A21=0,"",IFERROR(IFERROR(VLOOKUP($A21,'LISTA DE PRODUCTOS'!$A:$O,9,0),VLOOKUP($A21,'LISTA DE PRODUCTOS'!$B:$O,8,0)),0))</f>
      </c>
      <c r="J21" s="60">
        <f>IF(AND(K21="U12",IF($A21=0,"",IFERROR(IFERROR(VLOOKUP($A21,'LISTA DE PRODUCTOS'!$A:$O,10,0),VLOOKUP($A21,'LISTA DE PRODUCTOS'!$B:$O,9,0)),""))=0),"APROVECHA LA PROMO U12",IF(AND(K21="U12",IF($A21=0,"",IFERROR(IFERROR(VLOOKUP($A21,'LISTA DE PRODUCTOS'!$A:$O,10,0),VLOOKUP($A21,'LISTA DE PRODUCTOS'!$B:$O,9,0)),""))="MENSUAL"),"MENSUAL Y PROMO U12",IF($A21=0,"",IFERROR(IFERROR(VLOOKUP($A21,'LISTA DE PRODUCTOS'!$A:$O,10,0),VLOOKUP($A21,'LISTA DE PRODUCTOS'!$B:$O,9,0)),""))))</f>
      </c>
      <c r="K21" s="60">
        <f>IF($A21=0,"",IFERROR(IFERROR(VLOOKUP($A21,'LISTA DE PRODUCTOS'!$A:$O,13,0),VLOOKUP($A21,'LISTA DE PRODUCTOS'!$B:$O,13,0)),0))</f>
      </c>
      <c r="L21" s="61">
        <f t="shared" si="2"/>
        <v>0</v>
      </c>
      <c r="M21" s="62">
        <f t="shared" si="3"/>
        <v>0</v>
      </c>
      <c r="N21" s="62">
        <f t="shared" si="4"/>
        <v>0</v>
      </c>
      <c r="O21" s="63">
        <f t="shared" si="7"/>
        <v>0</v>
      </c>
      <c r="P21" s="63">
        <f t="shared" si="8"/>
        <v>0</v>
      </c>
      <c r="Q21" s="64">
        <f t="shared" si="9"/>
        <v>0</v>
      </c>
      <c r="R21" s="64" t="b">
        <f t="shared" si="1"/>
        <v>0</v>
      </c>
      <c r="S21" s="65">
        <f t="shared" si="5"/>
      </c>
      <c r="T21" s="62">
        <f t="shared" si="6"/>
      </c>
    </row>
    <row r="22" spans="1:20" s="66" customFormat="1" ht="19.8">
      <c r="A22" s="54"/>
      <c r="B22" s="55"/>
      <c r="C22" s="56">
        <f t="shared" si="0"/>
        <v>0</v>
      </c>
      <c r="D22" s="56">
        <f>IF(ISERROR(VLOOKUP($A22,'LISTA DE PRODUCTOS'!$A:$O,15,0)),0,VLOOKUP($A22,'LISTA DE PRODUCTOS'!$A:$O,15,0))</f>
        <v>0</v>
      </c>
      <c r="E22" s="57">
        <f>IF($A22=0,"",IFERROR(IFERROR(VLOOKUP($A22,'LISTA DE PRODUCTOS'!$A:$O,5,0),VLOOKUP($A22,'LISTA DE PRODUCTOS'!$B:$O,4,0)),"CÓDIGO NO EN CATÁLOGO U OBSOLETO"))</f>
      </c>
      <c r="F22" s="56">
        <f>IF($A22=0,"",IFERROR(IFERROR(VLOOKUP($A22,'LISTA DE PRODUCTOS'!$A:$O,6,0),VLOOKUP($A22,'LISTA DE PRODUCTOS'!$B:$O,5,0)),0))</f>
      </c>
      <c r="G22" s="56">
        <f>IF($A22=0,"",IFERROR(IFERROR(VLOOKUP($A22,'LISTA DE PRODUCTOS'!$A:$O,7,0),VLOOKUP($A22,'LISTA DE PRODUCTOS'!$B:$O,6,0)),0))</f>
      </c>
      <c r="H22" s="58">
        <f>IF($A22=0,"",IFERROR(IFERROR(VLOOKUP($A22,'LISTA DE PRODUCTOS'!$A:$O,8,0),VLOOKUP($A22,'LISTA DE PRODUCTOS'!$B:$O,7,0)),0))</f>
      </c>
      <c r="I22" s="59">
        <f>IF($A22=0,"",IFERROR(IFERROR(VLOOKUP($A22,'LISTA DE PRODUCTOS'!$A:$O,9,0),VLOOKUP($A22,'LISTA DE PRODUCTOS'!$B:$O,8,0)),0))</f>
      </c>
      <c r="J22" s="60">
        <f>IF(AND(K22="U12",IF($A22=0,"",IFERROR(IFERROR(VLOOKUP($A22,'LISTA DE PRODUCTOS'!$A:$O,10,0),VLOOKUP($A22,'LISTA DE PRODUCTOS'!$B:$O,9,0)),""))=0),"APROVECHA LA PROMO U12",IF(AND(K22="U12",IF($A22=0,"",IFERROR(IFERROR(VLOOKUP($A22,'LISTA DE PRODUCTOS'!$A:$O,10,0),VLOOKUP($A22,'LISTA DE PRODUCTOS'!$B:$O,9,0)),""))="MENSUAL"),"MENSUAL Y PROMO U12",IF($A22=0,"",IFERROR(IFERROR(VLOOKUP($A22,'LISTA DE PRODUCTOS'!$A:$O,10,0),VLOOKUP($A22,'LISTA DE PRODUCTOS'!$B:$O,9,0)),""))))</f>
      </c>
      <c r="K22" s="60">
        <f>IF($A22=0,"",IFERROR(IFERROR(VLOOKUP($A22,'LISTA DE PRODUCTOS'!$A:$O,13,0),VLOOKUP($A22,'LISTA DE PRODUCTOS'!$B:$O,13,0)),0))</f>
      </c>
      <c r="L22" s="61">
        <f t="shared" si="2"/>
        <v>0</v>
      </c>
      <c r="M22" s="62">
        <f t="shared" si="3"/>
        <v>0</v>
      </c>
      <c r="N22" s="62">
        <f t="shared" si="4"/>
        <v>0</v>
      </c>
      <c r="O22" s="63">
        <f t="shared" si="7"/>
        <v>0</v>
      </c>
      <c r="P22" s="63">
        <f t="shared" si="8"/>
        <v>0</v>
      </c>
      <c r="Q22" s="64">
        <f t="shared" si="9"/>
        <v>0</v>
      </c>
      <c r="R22" s="64" t="b">
        <f t="shared" si="1"/>
        <v>0</v>
      </c>
      <c r="S22" s="65">
        <f t="shared" si="5"/>
      </c>
      <c r="T22" s="62">
        <f t="shared" si="6"/>
      </c>
    </row>
    <row r="23" spans="1:20" s="66" customFormat="1" ht="19.8">
      <c r="A23" s="54"/>
      <c r="B23" s="55"/>
      <c r="C23" s="56">
        <f t="shared" si="0"/>
        <v>0</v>
      </c>
      <c r="D23" s="56">
        <f>IF(ISERROR(VLOOKUP($A23,'LISTA DE PRODUCTOS'!$A:$O,15,0)),0,VLOOKUP($A23,'LISTA DE PRODUCTOS'!$A:$O,15,0))</f>
        <v>0</v>
      </c>
      <c r="E23" s="57">
        <f>IF($A23=0,"",IFERROR(IFERROR(VLOOKUP($A23,'LISTA DE PRODUCTOS'!$A:$O,5,0),VLOOKUP($A23,'LISTA DE PRODUCTOS'!$B:$O,4,0)),"CÓDIGO NO EN CATÁLOGO U OBSOLETO"))</f>
      </c>
      <c r="F23" s="56">
        <f>IF($A23=0,"",IFERROR(IFERROR(VLOOKUP($A23,'LISTA DE PRODUCTOS'!$A:$O,6,0),VLOOKUP($A23,'LISTA DE PRODUCTOS'!$B:$O,5,0)),0))</f>
      </c>
      <c r="G23" s="56">
        <f>IF($A23=0,"",IFERROR(IFERROR(VLOOKUP($A23,'LISTA DE PRODUCTOS'!$A:$O,7,0),VLOOKUP($A23,'LISTA DE PRODUCTOS'!$B:$O,6,0)),0))</f>
      </c>
      <c r="H23" s="58">
        <f>IF($A23=0,"",IFERROR(IFERROR(VLOOKUP($A23,'LISTA DE PRODUCTOS'!$A:$O,8,0),VLOOKUP($A23,'LISTA DE PRODUCTOS'!$B:$O,7,0)),0))</f>
      </c>
      <c r="I23" s="59">
        <f>IF($A23=0,"",IFERROR(IFERROR(VLOOKUP($A23,'LISTA DE PRODUCTOS'!$A:$O,9,0),VLOOKUP($A23,'LISTA DE PRODUCTOS'!$B:$O,8,0)),0))</f>
      </c>
      <c r="J23" s="60">
        <f>IF(AND(K23="U12",IF($A23=0,"",IFERROR(IFERROR(VLOOKUP($A23,'LISTA DE PRODUCTOS'!$A:$O,10,0),VLOOKUP($A23,'LISTA DE PRODUCTOS'!$B:$O,9,0)),""))=0),"APROVECHA LA PROMO U12",IF(AND(K23="U12",IF($A23=0,"",IFERROR(IFERROR(VLOOKUP($A23,'LISTA DE PRODUCTOS'!$A:$O,10,0),VLOOKUP($A23,'LISTA DE PRODUCTOS'!$B:$O,9,0)),""))="MENSUAL"),"MENSUAL Y PROMO U12",IF($A23=0,"",IFERROR(IFERROR(VLOOKUP($A23,'LISTA DE PRODUCTOS'!$A:$O,10,0),VLOOKUP($A23,'LISTA DE PRODUCTOS'!$B:$O,9,0)),""))))</f>
      </c>
      <c r="K23" s="60">
        <f>IF($A23=0,"",IFERROR(IFERROR(VLOOKUP($A23,'LISTA DE PRODUCTOS'!$A:$O,13,0),VLOOKUP($A23,'LISTA DE PRODUCTOS'!$B:$O,13,0)),0))</f>
      </c>
      <c r="L23" s="61">
        <f t="shared" si="2"/>
        <v>0</v>
      </c>
      <c r="M23" s="62">
        <f t="shared" si="3"/>
        <v>0</v>
      </c>
      <c r="N23" s="62">
        <f t="shared" si="4"/>
        <v>0</v>
      </c>
      <c r="O23" s="63">
        <f t="shared" si="7"/>
        <v>0</v>
      </c>
      <c r="P23" s="63">
        <f t="shared" si="8"/>
        <v>0</v>
      </c>
      <c r="Q23" s="64">
        <f t="shared" si="9"/>
        <v>0</v>
      </c>
      <c r="R23" s="64" t="b">
        <f t="shared" si="1"/>
        <v>0</v>
      </c>
      <c r="S23" s="65">
        <f t="shared" si="5"/>
      </c>
      <c r="T23" s="62">
        <f t="shared" si="6"/>
      </c>
    </row>
    <row r="24" spans="1:20" s="66" customFormat="1" ht="19.8">
      <c r="A24" s="54"/>
      <c r="B24" s="55"/>
      <c r="C24" s="56">
        <f t="shared" si="0"/>
        <v>0</v>
      </c>
      <c r="D24" s="56">
        <f>IF(ISERROR(VLOOKUP($A24,'LISTA DE PRODUCTOS'!$A:$O,15,0)),0,VLOOKUP($A24,'LISTA DE PRODUCTOS'!$A:$O,15,0))</f>
        <v>0</v>
      </c>
      <c r="E24" s="57">
        <f>IF($A24=0,"",IFERROR(IFERROR(VLOOKUP($A24,'LISTA DE PRODUCTOS'!$A:$O,5,0),VLOOKUP($A24,'LISTA DE PRODUCTOS'!$B:$O,4,0)),"CÓDIGO NO EN CATÁLOGO U OBSOLETO"))</f>
      </c>
      <c r="F24" s="56">
        <f>IF($A24=0,"",IFERROR(IFERROR(VLOOKUP($A24,'LISTA DE PRODUCTOS'!$A:$O,6,0),VLOOKUP($A24,'LISTA DE PRODUCTOS'!$B:$O,5,0)),0))</f>
      </c>
      <c r="G24" s="56">
        <f>IF($A24=0,"",IFERROR(IFERROR(VLOOKUP($A24,'LISTA DE PRODUCTOS'!$A:$O,7,0),VLOOKUP($A24,'LISTA DE PRODUCTOS'!$B:$O,6,0)),0))</f>
      </c>
      <c r="H24" s="58">
        <f>IF($A24=0,"",IFERROR(IFERROR(VLOOKUP($A24,'LISTA DE PRODUCTOS'!$A:$O,8,0),VLOOKUP($A24,'LISTA DE PRODUCTOS'!$B:$O,7,0)),0))</f>
      </c>
      <c r="I24" s="59">
        <f>IF($A24=0,"",IFERROR(IFERROR(VLOOKUP($A24,'LISTA DE PRODUCTOS'!$A:$O,9,0),VLOOKUP($A24,'LISTA DE PRODUCTOS'!$B:$O,8,0)),0))</f>
      </c>
      <c r="J24" s="60">
        <f>IF(AND(K24="U12",IF($A24=0,"",IFERROR(IFERROR(VLOOKUP($A24,'LISTA DE PRODUCTOS'!$A:$O,10,0),VLOOKUP($A24,'LISTA DE PRODUCTOS'!$B:$O,9,0)),""))=0),"APROVECHA LA PROMO U12",IF(AND(K24="U12",IF($A24=0,"",IFERROR(IFERROR(VLOOKUP($A24,'LISTA DE PRODUCTOS'!$A:$O,10,0),VLOOKUP($A24,'LISTA DE PRODUCTOS'!$B:$O,9,0)),""))="MENSUAL"),"MENSUAL Y PROMO U12",IF($A24=0,"",IFERROR(IFERROR(VLOOKUP($A24,'LISTA DE PRODUCTOS'!$A:$O,10,0),VLOOKUP($A24,'LISTA DE PRODUCTOS'!$B:$O,9,0)),""))))</f>
      </c>
      <c r="K24" s="60">
        <f>IF($A24=0,"",IFERROR(IFERROR(VLOOKUP($A24,'LISTA DE PRODUCTOS'!$A:$O,13,0),VLOOKUP($A24,'LISTA DE PRODUCTOS'!$B:$O,13,0)),0))</f>
      </c>
      <c r="L24" s="61">
        <f t="shared" si="2"/>
        <v>0</v>
      </c>
      <c r="M24" s="62">
        <f t="shared" si="3"/>
        <v>0</v>
      </c>
      <c r="N24" s="62">
        <f t="shared" si="4"/>
        <v>0</v>
      </c>
      <c r="O24" s="63">
        <f t="shared" si="7"/>
        <v>0</v>
      </c>
      <c r="P24" s="63">
        <f t="shared" si="8"/>
        <v>0</v>
      </c>
      <c r="Q24" s="64">
        <f t="shared" si="9"/>
        <v>0</v>
      </c>
      <c r="R24" s="64" t="b">
        <f t="shared" si="1"/>
        <v>0</v>
      </c>
      <c r="S24" s="65">
        <f t="shared" si="5"/>
      </c>
      <c r="T24" s="62">
        <f t="shared" si="6"/>
      </c>
    </row>
    <row r="25" spans="1:20" s="66" customFormat="1" ht="19.8">
      <c r="A25" s="54"/>
      <c r="B25" s="55"/>
      <c r="C25" s="56">
        <f t="shared" si="0"/>
        <v>0</v>
      </c>
      <c r="D25" s="56">
        <f>IF(ISERROR(VLOOKUP($A25,'LISTA DE PRODUCTOS'!$A:$O,15,0)),0,VLOOKUP($A25,'LISTA DE PRODUCTOS'!$A:$O,15,0))</f>
        <v>0</v>
      </c>
      <c r="E25" s="57">
        <f>IF($A25=0,"",IFERROR(IFERROR(VLOOKUP($A25,'LISTA DE PRODUCTOS'!$A:$O,5,0),VLOOKUP($A25,'LISTA DE PRODUCTOS'!$B:$O,4,0)),"CÓDIGO NO EN CATÁLOGO U OBSOLETO"))</f>
      </c>
      <c r="F25" s="56">
        <f>IF($A25=0,"",IFERROR(IFERROR(VLOOKUP($A25,'LISTA DE PRODUCTOS'!$A:$O,6,0),VLOOKUP($A25,'LISTA DE PRODUCTOS'!$B:$O,5,0)),0))</f>
      </c>
      <c r="G25" s="56">
        <f>IF($A25=0,"",IFERROR(IFERROR(VLOOKUP($A25,'LISTA DE PRODUCTOS'!$A:$O,7,0),VLOOKUP($A25,'LISTA DE PRODUCTOS'!$B:$O,6,0)),0))</f>
      </c>
      <c r="H25" s="58">
        <f>IF($A25=0,"",IFERROR(IFERROR(VLOOKUP($A25,'LISTA DE PRODUCTOS'!$A:$O,8,0),VLOOKUP($A25,'LISTA DE PRODUCTOS'!$B:$O,7,0)),0))</f>
      </c>
      <c r="I25" s="59">
        <f>IF($A25=0,"",IFERROR(IFERROR(VLOOKUP($A25,'LISTA DE PRODUCTOS'!$A:$O,9,0),VLOOKUP($A25,'LISTA DE PRODUCTOS'!$B:$O,8,0)),0))</f>
      </c>
      <c r="J25" s="60">
        <f>IF(AND(K25="U12",IF($A25=0,"",IFERROR(IFERROR(VLOOKUP($A25,'LISTA DE PRODUCTOS'!$A:$O,10,0),VLOOKUP($A25,'LISTA DE PRODUCTOS'!$B:$O,9,0)),""))=0),"APROVECHA LA PROMO U12",IF(AND(K25="U12",IF($A25=0,"",IFERROR(IFERROR(VLOOKUP($A25,'LISTA DE PRODUCTOS'!$A:$O,10,0),VLOOKUP($A25,'LISTA DE PRODUCTOS'!$B:$O,9,0)),""))="MENSUAL"),"MENSUAL Y PROMO U12",IF($A25=0,"",IFERROR(IFERROR(VLOOKUP($A25,'LISTA DE PRODUCTOS'!$A:$O,10,0),VLOOKUP($A25,'LISTA DE PRODUCTOS'!$B:$O,9,0)),""))))</f>
      </c>
      <c r="K25" s="60">
        <f>IF($A25=0,"",IFERROR(IFERROR(VLOOKUP($A25,'LISTA DE PRODUCTOS'!$A:$O,13,0),VLOOKUP($A25,'LISTA DE PRODUCTOS'!$B:$O,13,0)),0))</f>
      </c>
      <c r="L25" s="61">
        <f t="shared" si="2"/>
        <v>0</v>
      </c>
      <c r="M25" s="62">
        <f t="shared" si="3"/>
        <v>0</v>
      </c>
      <c r="N25" s="62">
        <f t="shared" si="4"/>
        <v>0</v>
      </c>
      <c r="O25" s="63">
        <f t="shared" si="7"/>
        <v>0</v>
      </c>
      <c r="P25" s="63">
        <f t="shared" si="8"/>
        <v>0</v>
      </c>
      <c r="Q25" s="64">
        <f t="shared" si="9"/>
        <v>0</v>
      </c>
      <c r="R25" s="64" t="b">
        <f t="shared" si="1"/>
        <v>0</v>
      </c>
      <c r="S25" s="65">
        <f t="shared" si="5"/>
      </c>
      <c r="T25" s="62">
        <f t="shared" si="6"/>
      </c>
    </row>
    <row r="26" spans="1:20" s="66" customFormat="1" ht="19.8">
      <c r="A26" s="54"/>
      <c r="B26" s="55"/>
      <c r="C26" s="56">
        <f t="shared" si="0"/>
        <v>0</v>
      </c>
      <c r="D26" s="56">
        <f>IF(ISERROR(VLOOKUP($A26,'LISTA DE PRODUCTOS'!$A:$O,15,0)),0,VLOOKUP($A26,'LISTA DE PRODUCTOS'!$A:$O,15,0))</f>
        <v>0</v>
      </c>
      <c r="E26" s="57">
        <f>IF($A26=0,"",IFERROR(IFERROR(VLOOKUP($A26,'LISTA DE PRODUCTOS'!$A:$O,5,0),VLOOKUP($A26,'LISTA DE PRODUCTOS'!$B:$O,4,0)),"CÓDIGO NO EN CATÁLOGO U OBSOLETO"))</f>
      </c>
      <c r="F26" s="56">
        <f>IF($A26=0,"",IFERROR(IFERROR(VLOOKUP($A26,'LISTA DE PRODUCTOS'!$A:$O,6,0),VLOOKUP($A26,'LISTA DE PRODUCTOS'!$B:$O,5,0)),0))</f>
      </c>
      <c r="G26" s="56">
        <f>IF($A26=0,"",IFERROR(IFERROR(VLOOKUP($A26,'LISTA DE PRODUCTOS'!$A:$O,7,0),VLOOKUP($A26,'LISTA DE PRODUCTOS'!$B:$O,6,0)),0))</f>
      </c>
      <c r="H26" s="58">
        <f>IF($A26=0,"",IFERROR(IFERROR(VLOOKUP($A26,'LISTA DE PRODUCTOS'!$A:$O,8,0),VLOOKUP($A26,'LISTA DE PRODUCTOS'!$B:$O,7,0)),0))</f>
      </c>
      <c r="I26" s="59">
        <f>IF($A26=0,"",IFERROR(IFERROR(VLOOKUP($A26,'LISTA DE PRODUCTOS'!$A:$O,9,0),VLOOKUP($A26,'LISTA DE PRODUCTOS'!$B:$O,8,0)),0))</f>
      </c>
      <c r="J26" s="60">
        <f>IF(AND(K26="U12",IF($A26=0,"",IFERROR(IFERROR(VLOOKUP($A26,'LISTA DE PRODUCTOS'!$A:$O,10,0),VLOOKUP($A26,'LISTA DE PRODUCTOS'!$B:$O,9,0)),""))=0),"APROVECHA LA PROMO U12",IF(AND(K26="U12",IF($A26=0,"",IFERROR(IFERROR(VLOOKUP($A26,'LISTA DE PRODUCTOS'!$A:$O,10,0),VLOOKUP($A26,'LISTA DE PRODUCTOS'!$B:$O,9,0)),""))="MENSUAL"),"MENSUAL Y PROMO U12",IF($A26=0,"",IFERROR(IFERROR(VLOOKUP($A26,'LISTA DE PRODUCTOS'!$A:$O,10,0),VLOOKUP($A26,'LISTA DE PRODUCTOS'!$B:$O,9,0)),""))))</f>
      </c>
      <c r="K26" s="60">
        <f>IF($A26=0,"",IFERROR(IFERROR(VLOOKUP($A26,'LISTA DE PRODUCTOS'!$A:$O,13,0),VLOOKUP($A26,'LISTA DE PRODUCTOS'!$B:$O,13,0)),0))</f>
      </c>
      <c r="L26" s="61">
        <f t="shared" si="2"/>
        <v>0</v>
      </c>
      <c r="M26" s="62">
        <f t="shared" si="3"/>
        <v>0</v>
      </c>
      <c r="N26" s="62">
        <f t="shared" si="4"/>
        <v>0</v>
      </c>
      <c r="O26" s="63">
        <f t="shared" si="7"/>
        <v>0</v>
      </c>
      <c r="P26" s="63">
        <f t="shared" si="8"/>
        <v>0</v>
      </c>
      <c r="Q26" s="64">
        <f t="shared" si="9"/>
        <v>0</v>
      </c>
      <c r="R26" s="64" t="b">
        <f t="shared" si="1"/>
        <v>0</v>
      </c>
      <c r="S26" s="65">
        <f t="shared" si="5"/>
      </c>
      <c r="T26" s="62">
        <f t="shared" si="6"/>
      </c>
    </row>
    <row r="27" spans="1:20" s="66" customFormat="1" ht="19.8">
      <c r="A27" s="54"/>
      <c r="B27" s="55"/>
      <c r="C27" s="56">
        <f t="shared" si="0"/>
        <v>0</v>
      </c>
      <c r="D27" s="56">
        <f>IF(ISERROR(VLOOKUP($A27,'LISTA DE PRODUCTOS'!$A:$O,15,0)),0,VLOOKUP($A27,'LISTA DE PRODUCTOS'!$A:$O,15,0))</f>
        <v>0</v>
      </c>
      <c r="E27" s="57">
        <f>IF($A27=0,"",IFERROR(IFERROR(VLOOKUP($A27,'LISTA DE PRODUCTOS'!$A:$O,5,0),VLOOKUP($A27,'LISTA DE PRODUCTOS'!$B:$O,4,0)),"CÓDIGO NO EN CATÁLOGO U OBSOLETO"))</f>
      </c>
      <c r="F27" s="56">
        <f>IF($A27=0,"",IFERROR(IFERROR(VLOOKUP($A27,'LISTA DE PRODUCTOS'!$A:$O,6,0),VLOOKUP($A27,'LISTA DE PRODUCTOS'!$B:$O,5,0)),0))</f>
      </c>
      <c r="G27" s="56">
        <f>IF($A27=0,"",IFERROR(IFERROR(VLOOKUP($A27,'LISTA DE PRODUCTOS'!$A:$O,7,0),VLOOKUP($A27,'LISTA DE PRODUCTOS'!$B:$O,6,0)),0))</f>
      </c>
      <c r="H27" s="58">
        <f>IF($A27=0,"",IFERROR(IFERROR(VLOOKUP($A27,'LISTA DE PRODUCTOS'!$A:$O,8,0),VLOOKUP($A27,'LISTA DE PRODUCTOS'!$B:$O,7,0)),0))</f>
      </c>
      <c r="I27" s="59">
        <f>IF($A27=0,"",IFERROR(IFERROR(VLOOKUP($A27,'LISTA DE PRODUCTOS'!$A:$O,9,0),VLOOKUP($A27,'LISTA DE PRODUCTOS'!$B:$O,8,0)),0))</f>
      </c>
      <c r="J27" s="60">
        <f>IF(AND(K27="U12",IF($A27=0,"",IFERROR(IFERROR(VLOOKUP($A27,'LISTA DE PRODUCTOS'!$A:$O,10,0),VLOOKUP($A27,'LISTA DE PRODUCTOS'!$B:$O,9,0)),""))=0),"APROVECHA LA PROMO U12",IF(AND(K27="U12",IF($A27=0,"",IFERROR(IFERROR(VLOOKUP($A27,'LISTA DE PRODUCTOS'!$A:$O,10,0),VLOOKUP($A27,'LISTA DE PRODUCTOS'!$B:$O,9,0)),""))="MENSUAL"),"MENSUAL Y PROMO U12",IF($A27=0,"",IFERROR(IFERROR(VLOOKUP($A27,'LISTA DE PRODUCTOS'!$A:$O,10,0),VLOOKUP($A27,'LISTA DE PRODUCTOS'!$B:$O,9,0)),""))))</f>
      </c>
      <c r="K27" s="60">
        <f>IF($A27=0,"",IFERROR(IFERROR(VLOOKUP($A27,'LISTA DE PRODUCTOS'!$A:$O,13,0),VLOOKUP($A27,'LISTA DE PRODUCTOS'!$B:$O,13,0)),0))</f>
      </c>
      <c r="L27" s="61">
        <f t="shared" si="2"/>
        <v>0</v>
      </c>
      <c r="M27" s="62">
        <f t="shared" si="3"/>
        <v>0</v>
      </c>
      <c r="N27" s="62">
        <f t="shared" si="4"/>
        <v>0</v>
      </c>
      <c r="O27" s="63">
        <f t="shared" si="7"/>
        <v>0</v>
      </c>
      <c r="P27" s="63">
        <f t="shared" si="8"/>
        <v>0</v>
      </c>
      <c r="Q27" s="64">
        <f t="shared" si="9"/>
        <v>0</v>
      </c>
      <c r="R27" s="64" t="b">
        <f t="shared" si="1"/>
        <v>0</v>
      </c>
      <c r="S27" s="65">
        <f t="shared" si="5"/>
      </c>
      <c r="T27" s="62">
        <f t="shared" si="6"/>
      </c>
    </row>
    <row r="28" spans="1:20" s="66" customFormat="1" ht="19.8">
      <c r="A28" s="54"/>
      <c r="B28" s="55"/>
      <c r="C28" s="56">
        <f t="shared" si="0"/>
        <v>0</v>
      </c>
      <c r="D28" s="56">
        <f>IF(ISERROR(VLOOKUP($A28,'LISTA DE PRODUCTOS'!$A:$O,15,0)),0,VLOOKUP($A28,'LISTA DE PRODUCTOS'!$A:$O,15,0))</f>
        <v>0</v>
      </c>
      <c r="E28" s="57">
        <f>IF($A28=0,"",IFERROR(IFERROR(VLOOKUP($A28,'LISTA DE PRODUCTOS'!$A:$O,5,0),VLOOKUP($A28,'LISTA DE PRODUCTOS'!$B:$O,4,0)),"CÓDIGO NO EN CATÁLOGO U OBSOLETO"))</f>
      </c>
      <c r="F28" s="56">
        <f>IF($A28=0,"",IFERROR(IFERROR(VLOOKUP($A28,'LISTA DE PRODUCTOS'!$A:$O,6,0),VLOOKUP($A28,'LISTA DE PRODUCTOS'!$B:$O,5,0)),0))</f>
      </c>
      <c r="G28" s="56">
        <f>IF($A28=0,"",IFERROR(IFERROR(VLOOKUP($A28,'LISTA DE PRODUCTOS'!$A:$O,7,0),VLOOKUP($A28,'LISTA DE PRODUCTOS'!$B:$O,6,0)),0))</f>
      </c>
      <c r="H28" s="58">
        <f>IF($A28=0,"",IFERROR(IFERROR(VLOOKUP($A28,'LISTA DE PRODUCTOS'!$A:$O,8,0),VLOOKUP($A28,'LISTA DE PRODUCTOS'!$B:$O,7,0)),0))</f>
      </c>
      <c r="I28" s="59">
        <f>IF($A28=0,"",IFERROR(IFERROR(VLOOKUP($A28,'LISTA DE PRODUCTOS'!$A:$O,9,0),VLOOKUP($A28,'LISTA DE PRODUCTOS'!$B:$O,8,0)),0))</f>
      </c>
      <c r="J28" s="60">
        <f>IF(AND(K28="U12",IF($A28=0,"",IFERROR(IFERROR(VLOOKUP($A28,'LISTA DE PRODUCTOS'!$A:$O,10,0),VLOOKUP($A28,'LISTA DE PRODUCTOS'!$B:$O,9,0)),""))=0),"APROVECHA LA PROMO U12",IF(AND(K28="U12",IF($A28=0,"",IFERROR(IFERROR(VLOOKUP($A28,'LISTA DE PRODUCTOS'!$A:$O,10,0),VLOOKUP($A28,'LISTA DE PRODUCTOS'!$B:$O,9,0)),""))="MENSUAL"),"MENSUAL Y PROMO U12",IF($A28=0,"",IFERROR(IFERROR(VLOOKUP($A28,'LISTA DE PRODUCTOS'!$A:$O,10,0),VLOOKUP($A28,'LISTA DE PRODUCTOS'!$B:$O,9,0)),""))))</f>
      </c>
      <c r="K28" s="60">
        <f>IF($A28=0,"",IFERROR(IFERROR(VLOOKUP($A28,'LISTA DE PRODUCTOS'!$A:$O,13,0),VLOOKUP($A28,'LISTA DE PRODUCTOS'!$B:$O,13,0)),0))</f>
      </c>
      <c r="L28" s="61">
        <f t="shared" si="2"/>
        <v>0</v>
      </c>
      <c r="M28" s="62">
        <f t="shared" si="3"/>
        <v>0</v>
      </c>
      <c r="N28" s="62">
        <f t="shared" si="4"/>
        <v>0</v>
      </c>
      <c r="O28" s="63">
        <f t="shared" si="7"/>
        <v>0</v>
      </c>
      <c r="P28" s="63">
        <f t="shared" si="8"/>
        <v>0</v>
      </c>
      <c r="Q28" s="64">
        <f t="shared" si="9"/>
        <v>0</v>
      </c>
      <c r="R28" s="64" t="b">
        <f t="shared" si="1"/>
        <v>0</v>
      </c>
      <c r="S28" s="65">
        <f t="shared" si="5"/>
      </c>
      <c r="T28" s="62">
        <f t="shared" si="6"/>
      </c>
    </row>
    <row r="29" spans="1:20" s="66" customFormat="1" ht="19.8">
      <c r="A29" s="54"/>
      <c r="B29" s="55"/>
      <c r="C29" s="56">
        <f t="shared" si="0"/>
        <v>0</v>
      </c>
      <c r="D29" s="56">
        <f>IF(ISERROR(VLOOKUP($A29,'LISTA DE PRODUCTOS'!$A:$O,15,0)),0,VLOOKUP($A29,'LISTA DE PRODUCTOS'!$A:$O,15,0))</f>
        <v>0</v>
      </c>
      <c r="E29" s="57">
        <f>IF($A29=0,"",IFERROR(IFERROR(VLOOKUP($A29,'LISTA DE PRODUCTOS'!$A:$O,5,0),VLOOKUP($A29,'LISTA DE PRODUCTOS'!$B:$O,4,0)),"CÓDIGO NO EN CATÁLOGO U OBSOLETO"))</f>
      </c>
      <c r="F29" s="56">
        <f>IF($A29=0,"",IFERROR(IFERROR(VLOOKUP($A29,'LISTA DE PRODUCTOS'!$A:$O,6,0),VLOOKUP($A29,'LISTA DE PRODUCTOS'!$B:$O,5,0)),0))</f>
      </c>
      <c r="G29" s="56">
        <f>IF($A29=0,"",IFERROR(IFERROR(VLOOKUP($A29,'LISTA DE PRODUCTOS'!$A:$O,7,0),VLOOKUP($A29,'LISTA DE PRODUCTOS'!$B:$O,6,0)),0))</f>
      </c>
      <c r="H29" s="58">
        <f>IF($A29=0,"",IFERROR(IFERROR(VLOOKUP($A29,'LISTA DE PRODUCTOS'!$A:$O,8,0),VLOOKUP($A29,'LISTA DE PRODUCTOS'!$B:$O,7,0)),0))</f>
      </c>
      <c r="I29" s="59">
        <f>IF($A29=0,"",IFERROR(IFERROR(VLOOKUP($A29,'LISTA DE PRODUCTOS'!$A:$O,9,0),VLOOKUP($A29,'LISTA DE PRODUCTOS'!$B:$O,8,0)),0))</f>
      </c>
      <c r="J29" s="60">
        <f>IF(AND(K29="U12",IF($A29=0,"",IFERROR(IFERROR(VLOOKUP($A29,'LISTA DE PRODUCTOS'!$A:$O,10,0),VLOOKUP($A29,'LISTA DE PRODUCTOS'!$B:$O,9,0)),""))=0),"APROVECHA LA PROMO U12",IF(AND(K29="U12",IF($A29=0,"",IFERROR(IFERROR(VLOOKUP($A29,'LISTA DE PRODUCTOS'!$A:$O,10,0),VLOOKUP($A29,'LISTA DE PRODUCTOS'!$B:$O,9,0)),""))="MENSUAL"),"MENSUAL Y PROMO U12",IF($A29=0,"",IFERROR(IFERROR(VLOOKUP($A29,'LISTA DE PRODUCTOS'!$A:$O,10,0),VLOOKUP($A29,'LISTA DE PRODUCTOS'!$B:$O,9,0)),""))))</f>
      </c>
      <c r="K29" s="60">
        <f>IF($A29=0,"",IFERROR(IFERROR(VLOOKUP($A29,'LISTA DE PRODUCTOS'!$A:$O,13,0),VLOOKUP($A29,'LISTA DE PRODUCTOS'!$B:$O,13,0)),0))</f>
      </c>
      <c r="L29" s="61">
        <f t="shared" si="2"/>
        <v>0</v>
      </c>
      <c r="M29" s="62">
        <f t="shared" si="3"/>
        <v>0</v>
      </c>
      <c r="N29" s="62">
        <f t="shared" si="4"/>
        <v>0</v>
      </c>
      <c r="O29" s="63">
        <f t="shared" si="7"/>
        <v>0</v>
      </c>
      <c r="P29" s="63">
        <f t="shared" si="8"/>
        <v>0</v>
      </c>
      <c r="Q29" s="64">
        <f t="shared" si="9"/>
        <v>0</v>
      </c>
      <c r="R29" s="64" t="b">
        <f t="shared" si="1"/>
        <v>0</v>
      </c>
      <c r="S29" s="65">
        <f t="shared" si="5"/>
      </c>
      <c r="T29" s="62">
        <f t="shared" si="6"/>
      </c>
    </row>
    <row r="30" spans="1:20" s="66" customFormat="1" ht="19.8">
      <c r="A30" s="54"/>
      <c r="B30" s="55"/>
      <c r="C30" s="56">
        <f t="shared" si="0"/>
        <v>0</v>
      </c>
      <c r="D30" s="56">
        <f>IF(ISERROR(VLOOKUP($A30,'LISTA DE PRODUCTOS'!$A:$O,15,0)),0,VLOOKUP($A30,'LISTA DE PRODUCTOS'!$A:$O,15,0))</f>
        <v>0</v>
      </c>
      <c r="E30" s="57">
        <f>IF($A30=0,"",IFERROR(IFERROR(VLOOKUP($A30,'LISTA DE PRODUCTOS'!$A:$O,5,0),VLOOKUP($A30,'LISTA DE PRODUCTOS'!$B:$O,4,0)),"CÓDIGO NO EN CATÁLOGO U OBSOLETO"))</f>
      </c>
      <c r="F30" s="56">
        <f>IF($A30=0,"",IFERROR(IFERROR(VLOOKUP($A30,'LISTA DE PRODUCTOS'!$A:$O,6,0),VLOOKUP($A30,'LISTA DE PRODUCTOS'!$B:$O,5,0)),0))</f>
      </c>
      <c r="G30" s="56">
        <f>IF($A30=0,"",IFERROR(IFERROR(VLOOKUP($A30,'LISTA DE PRODUCTOS'!$A:$O,7,0),VLOOKUP($A30,'LISTA DE PRODUCTOS'!$B:$O,6,0)),0))</f>
      </c>
      <c r="H30" s="58">
        <f>IF($A30=0,"",IFERROR(IFERROR(VLOOKUP($A30,'LISTA DE PRODUCTOS'!$A:$O,8,0),VLOOKUP($A30,'LISTA DE PRODUCTOS'!$B:$O,7,0)),0))</f>
      </c>
      <c r="I30" s="59">
        <f>IF($A30=0,"",IFERROR(IFERROR(VLOOKUP($A30,'LISTA DE PRODUCTOS'!$A:$O,9,0),VLOOKUP($A30,'LISTA DE PRODUCTOS'!$B:$O,8,0)),0))</f>
      </c>
      <c r="J30" s="60">
        <f>IF(AND(K30="U12",IF($A30=0,"",IFERROR(IFERROR(VLOOKUP($A30,'LISTA DE PRODUCTOS'!$A:$O,10,0),VLOOKUP($A30,'LISTA DE PRODUCTOS'!$B:$O,9,0)),""))=0),"APROVECHA LA PROMO U12",IF(AND(K30="U12",IF($A30=0,"",IFERROR(IFERROR(VLOOKUP($A30,'LISTA DE PRODUCTOS'!$A:$O,10,0),VLOOKUP($A30,'LISTA DE PRODUCTOS'!$B:$O,9,0)),""))="MENSUAL"),"MENSUAL Y PROMO U12",IF($A30=0,"",IFERROR(IFERROR(VLOOKUP($A30,'LISTA DE PRODUCTOS'!$A:$O,10,0),VLOOKUP($A30,'LISTA DE PRODUCTOS'!$B:$O,9,0)),""))))</f>
      </c>
      <c r="K30" s="60">
        <f>IF($A30=0,"",IFERROR(IFERROR(VLOOKUP($A30,'LISTA DE PRODUCTOS'!$A:$O,13,0),VLOOKUP($A30,'LISTA DE PRODUCTOS'!$B:$O,13,0)),0))</f>
      </c>
      <c r="L30" s="61">
        <f t="shared" si="2"/>
        <v>0</v>
      </c>
      <c r="M30" s="62">
        <f t="shared" si="3"/>
        <v>0</v>
      </c>
      <c r="N30" s="62">
        <f t="shared" si="4"/>
        <v>0</v>
      </c>
      <c r="O30" s="63">
        <f t="shared" si="7"/>
        <v>0</v>
      </c>
      <c r="P30" s="63">
        <f t="shared" si="8"/>
        <v>0</v>
      </c>
      <c r="Q30" s="64">
        <f t="shared" si="9"/>
        <v>0</v>
      </c>
      <c r="R30" s="64" t="b">
        <f t="shared" si="1"/>
        <v>0</v>
      </c>
      <c r="S30" s="65">
        <f t="shared" si="5"/>
      </c>
      <c r="T30" s="62">
        <f t="shared" si="6"/>
      </c>
    </row>
    <row r="31" spans="1:20" s="66" customFormat="1" ht="19.8">
      <c r="A31" s="54"/>
      <c r="B31" s="55"/>
      <c r="C31" s="56">
        <f t="shared" si="0"/>
        <v>0</v>
      </c>
      <c r="D31" s="56">
        <f>IF(ISERROR(VLOOKUP($A31,'LISTA DE PRODUCTOS'!$A:$O,15,0)),0,VLOOKUP($A31,'LISTA DE PRODUCTOS'!$A:$O,15,0))</f>
        <v>0</v>
      </c>
      <c r="E31" s="57">
        <f>IF($A31=0,"",IFERROR(IFERROR(VLOOKUP($A31,'LISTA DE PRODUCTOS'!$A:$O,5,0),VLOOKUP($A31,'LISTA DE PRODUCTOS'!$B:$O,4,0)),"CÓDIGO NO EN CATÁLOGO U OBSOLETO"))</f>
      </c>
      <c r="F31" s="56">
        <f>IF($A31=0,"",IFERROR(IFERROR(VLOOKUP($A31,'LISTA DE PRODUCTOS'!$A:$O,6,0),VLOOKUP($A31,'LISTA DE PRODUCTOS'!$B:$O,5,0)),0))</f>
      </c>
      <c r="G31" s="56">
        <f>IF($A31=0,"",IFERROR(IFERROR(VLOOKUP($A31,'LISTA DE PRODUCTOS'!$A:$O,7,0),VLOOKUP($A31,'LISTA DE PRODUCTOS'!$B:$O,6,0)),0))</f>
      </c>
      <c r="H31" s="58">
        <f>IF($A31=0,"",IFERROR(IFERROR(VLOOKUP($A31,'LISTA DE PRODUCTOS'!$A:$O,8,0),VLOOKUP($A31,'LISTA DE PRODUCTOS'!$B:$O,7,0)),0))</f>
      </c>
      <c r="I31" s="59">
        <f>IF($A31=0,"",IFERROR(IFERROR(VLOOKUP($A31,'LISTA DE PRODUCTOS'!$A:$O,9,0),VLOOKUP($A31,'LISTA DE PRODUCTOS'!$B:$O,8,0)),0))</f>
      </c>
      <c r="J31" s="60">
        <f>IF(AND(K31="U12",IF($A31=0,"",IFERROR(IFERROR(VLOOKUP($A31,'LISTA DE PRODUCTOS'!$A:$O,10,0),VLOOKUP($A31,'LISTA DE PRODUCTOS'!$B:$O,9,0)),""))=0),"APROVECHA LA PROMO U12",IF(AND(K31="U12",IF($A31=0,"",IFERROR(IFERROR(VLOOKUP($A31,'LISTA DE PRODUCTOS'!$A:$O,10,0),VLOOKUP($A31,'LISTA DE PRODUCTOS'!$B:$O,9,0)),""))="MENSUAL"),"MENSUAL Y PROMO U12",IF($A31=0,"",IFERROR(IFERROR(VLOOKUP($A31,'LISTA DE PRODUCTOS'!$A:$O,10,0),VLOOKUP($A31,'LISTA DE PRODUCTOS'!$B:$O,9,0)),""))))</f>
      </c>
      <c r="K31" s="60">
        <f>IF($A31=0,"",IFERROR(IFERROR(VLOOKUP($A31,'LISTA DE PRODUCTOS'!$A:$O,13,0),VLOOKUP($A31,'LISTA DE PRODUCTOS'!$B:$O,13,0)),0))</f>
      </c>
      <c r="L31" s="61">
        <f t="shared" si="2"/>
        <v>0</v>
      </c>
      <c r="M31" s="62">
        <f t="shared" si="3"/>
        <v>0</v>
      </c>
      <c r="N31" s="62">
        <f t="shared" si="4"/>
        <v>0</v>
      </c>
      <c r="O31" s="63">
        <f t="shared" si="7"/>
        <v>0</v>
      </c>
      <c r="P31" s="63">
        <f t="shared" si="8"/>
        <v>0</v>
      </c>
      <c r="Q31" s="64">
        <f t="shared" si="9"/>
        <v>0</v>
      </c>
      <c r="R31" s="64" t="b">
        <f t="shared" si="1"/>
        <v>0</v>
      </c>
      <c r="S31" s="65">
        <f t="shared" si="5"/>
      </c>
      <c r="T31" s="62">
        <f t="shared" si="6"/>
      </c>
    </row>
    <row r="32" spans="1:20" s="66" customFormat="1" ht="19.8">
      <c r="A32" s="54"/>
      <c r="B32" s="55"/>
      <c r="C32" s="56">
        <f t="shared" si="0"/>
        <v>0</v>
      </c>
      <c r="D32" s="56">
        <f>IF(ISERROR(VLOOKUP($A32,'LISTA DE PRODUCTOS'!$A:$O,15,0)),0,VLOOKUP($A32,'LISTA DE PRODUCTOS'!$A:$O,15,0))</f>
        <v>0</v>
      </c>
      <c r="E32" s="57">
        <f>IF($A32=0,"",IFERROR(IFERROR(VLOOKUP($A32,'LISTA DE PRODUCTOS'!$A:$O,5,0),VLOOKUP($A32,'LISTA DE PRODUCTOS'!$B:$O,4,0)),"CÓDIGO NO EN CATÁLOGO U OBSOLETO"))</f>
      </c>
      <c r="F32" s="56">
        <f>IF($A32=0,"",IFERROR(IFERROR(VLOOKUP($A32,'LISTA DE PRODUCTOS'!$A:$O,6,0),VLOOKUP($A32,'LISTA DE PRODUCTOS'!$B:$O,5,0)),0))</f>
      </c>
      <c r="G32" s="56">
        <f>IF($A32=0,"",IFERROR(IFERROR(VLOOKUP($A32,'LISTA DE PRODUCTOS'!$A:$O,7,0),VLOOKUP($A32,'LISTA DE PRODUCTOS'!$B:$O,6,0)),0))</f>
      </c>
      <c r="H32" s="58">
        <f>IF($A32=0,"",IFERROR(IFERROR(VLOOKUP($A32,'LISTA DE PRODUCTOS'!$A:$O,8,0),VLOOKUP($A32,'LISTA DE PRODUCTOS'!$B:$O,7,0)),0))</f>
      </c>
      <c r="I32" s="59">
        <f>IF($A32=0,"",IFERROR(IFERROR(VLOOKUP($A32,'LISTA DE PRODUCTOS'!$A:$O,9,0),VLOOKUP($A32,'LISTA DE PRODUCTOS'!$B:$O,8,0)),0))</f>
      </c>
      <c r="J32" s="60">
        <f>IF(AND(K32="U12",IF($A32=0,"",IFERROR(IFERROR(VLOOKUP($A32,'LISTA DE PRODUCTOS'!$A:$O,10,0),VLOOKUP($A32,'LISTA DE PRODUCTOS'!$B:$O,9,0)),""))=0),"APROVECHA LA PROMO U12",IF(AND(K32="U12",IF($A32=0,"",IFERROR(IFERROR(VLOOKUP($A32,'LISTA DE PRODUCTOS'!$A:$O,10,0),VLOOKUP($A32,'LISTA DE PRODUCTOS'!$B:$O,9,0)),""))="MENSUAL"),"MENSUAL Y PROMO U12",IF($A32=0,"",IFERROR(IFERROR(VLOOKUP($A32,'LISTA DE PRODUCTOS'!$A:$O,10,0),VLOOKUP($A32,'LISTA DE PRODUCTOS'!$B:$O,9,0)),""))))</f>
      </c>
      <c r="K32" s="60">
        <f>IF($A32=0,"",IFERROR(IFERROR(VLOOKUP($A32,'LISTA DE PRODUCTOS'!$A:$O,13,0),VLOOKUP($A32,'LISTA DE PRODUCTOS'!$B:$O,13,0)),0))</f>
      </c>
      <c r="L32" s="61">
        <f t="shared" si="2"/>
        <v>0</v>
      </c>
      <c r="M32" s="62">
        <f t="shared" si="3"/>
        <v>0</v>
      </c>
      <c r="N32" s="62">
        <f t="shared" si="4"/>
        <v>0</v>
      </c>
      <c r="O32" s="63">
        <f t="shared" si="7"/>
        <v>0</v>
      </c>
      <c r="P32" s="63">
        <f t="shared" si="8"/>
        <v>0</v>
      </c>
      <c r="Q32" s="64">
        <f t="shared" si="9"/>
        <v>0</v>
      </c>
      <c r="R32" s="64" t="b">
        <f t="shared" si="1"/>
        <v>0</v>
      </c>
      <c r="S32" s="65">
        <f t="shared" si="5"/>
      </c>
      <c r="T32" s="62">
        <f t="shared" si="6"/>
      </c>
    </row>
    <row r="33" spans="1:20" s="66" customFormat="1" ht="19.8">
      <c r="A33" s="54"/>
      <c r="B33" s="55"/>
      <c r="C33" s="56">
        <f t="shared" si="0"/>
        <v>0</v>
      </c>
      <c r="D33" s="56">
        <f>IF(ISERROR(VLOOKUP($A33,'LISTA DE PRODUCTOS'!$A:$O,15,0)),0,VLOOKUP($A33,'LISTA DE PRODUCTOS'!$A:$O,15,0))</f>
        <v>0</v>
      </c>
      <c r="E33" s="57">
        <f>IF($A33=0,"",IFERROR(IFERROR(VLOOKUP($A33,'LISTA DE PRODUCTOS'!$A:$O,5,0),VLOOKUP($A33,'LISTA DE PRODUCTOS'!$B:$O,4,0)),"CÓDIGO NO EN CATÁLOGO U OBSOLETO"))</f>
      </c>
      <c r="F33" s="56">
        <f>IF($A33=0,"",IFERROR(IFERROR(VLOOKUP($A33,'LISTA DE PRODUCTOS'!$A:$O,6,0),VLOOKUP($A33,'LISTA DE PRODUCTOS'!$B:$O,5,0)),0))</f>
      </c>
      <c r="G33" s="56">
        <f>IF($A33=0,"",IFERROR(IFERROR(VLOOKUP($A33,'LISTA DE PRODUCTOS'!$A:$O,7,0),VLOOKUP($A33,'LISTA DE PRODUCTOS'!$B:$O,6,0)),0))</f>
      </c>
      <c r="H33" s="58">
        <f>IF($A33=0,"",IFERROR(IFERROR(VLOOKUP($A33,'LISTA DE PRODUCTOS'!$A:$O,8,0),VLOOKUP($A33,'LISTA DE PRODUCTOS'!$B:$O,7,0)),0))</f>
      </c>
      <c r="I33" s="59">
        <f>IF($A33=0,"",IFERROR(IFERROR(VLOOKUP($A33,'LISTA DE PRODUCTOS'!$A:$O,9,0),VLOOKUP($A33,'LISTA DE PRODUCTOS'!$B:$O,8,0)),0))</f>
      </c>
      <c r="J33" s="60">
        <f>IF(AND(K33="U12",IF($A33=0,"",IFERROR(IFERROR(VLOOKUP($A33,'LISTA DE PRODUCTOS'!$A:$O,10,0),VLOOKUP($A33,'LISTA DE PRODUCTOS'!$B:$O,9,0)),""))=0),"APROVECHA LA PROMO U12",IF(AND(K33="U12",IF($A33=0,"",IFERROR(IFERROR(VLOOKUP($A33,'LISTA DE PRODUCTOS'!$A:$O,10,0),VLOOKUP($A33,'LISTA DE PRODUCTOS'!$B:$O,9,0)),""))="MENSUAL"),"MENSUAL Y PROMO U12",IF($A33=0,"",IFERROR(IFERROR(VLOOKUP($A33,'LISTA DE PRODUCTOS'!$A:$O,10,0),VLOOKUP($A33,'LISTA DE PRODUCTOS'!$B:$O,9,0)),""))))</f>
      </c>
      <c r="K33" s="60">
        <f>IF($A33=0,"",IFERROR(IFERROR(VLOOKUP($A33,'LISTA DE PRODUCTOS'!$A:$O,13,0),VLOOKUP($A33,'LISTA DE PRODUCTOS'!$B:$O,13,0)),0))</f>
      </c>
      <c r="L33" s="61">
        <f t="shared" si="2"/>
        <v>0</v>
      </c>
      <c r="M33" s="62">
        <f t="shared" si="3"/>
        <v>0</v>
      </c>
      <c r="N33" s="62">
        <f t="shared" si="4"/>
        <v>0</v>
      </c>
      <c r="O33" s="63">
        <f t="shared" si="7"/>
        <v>0</v>
      </c>
      <c r="P33" s="63">
        <f t="shared" si="8"/>
        <v>0</v>
      </c>
      <c r="Q33" s="64">
        <f t="shared" si="9"/>
        <v>0</v>
      </c>
      <c r="R33" s="64" t="b">
        <f t="shared" si="1"/>
        <v>0</v>
      </c>
      <c r="S33" s="65">
        <f t="shared" si="5"/>
      </c>
      <c r="T33" s="62">
        <f t="shared" si="6"/>
      </c>
    </row>
    <row r="34" spans="1:20" s="66" customFormat="1" ht="19.8">
      <c r="A34" s="54"/>
      <c r="B34" s="55"/>
      <c r="C34" s="56">
        <f t="shared" si="0"/>
        <v>0</v>
      </c>
      <c r="D34" s="56">
        <f>IF(ISERROR(VLOOKUP($A34,'LISTA DE PRODUCTOS'!$A:$O,15,0)),0,VLOOKUP($A34,'LISTA DE PRODUCTOS'!$A:$O,15,0))</f>
        <v>0</v>
      </c>
      <c r="E34" s="57">
        <f>IF($A34=0,"",IFERROR(IFERROR(VLOOKUP($A34,'LISTA DE PRODUCTOS'!$A:$O,5,0),VLOOKUP($A34,'LISTA DE PRODUCTOS'!$B:$O,4,0)),"CÓDIGO NO EN CATÁLOGO U OBSOLETO"))</f>
      </c>
      <c r="F34" s="56">
        <f>IF($A34=0,"",IFERROR(IFERROR(VLOOKUP($A34,'LISTA DE PRODUCTOS'!$A:$O,6,0),VLOOKUP($A34,'LISTA DE PRODUCTOS'!$B:$O,5,0)),0))</f>
      </c>
      <c r="G34" s="56">
        <f>IF($A34=0,"",IFERROR(IFERROR(VLOOKUP($A34,'LISTA DE PRODUCTOS'!$A:$O,7,0),VLOOKUP($A34,'LISTA DE PRODUCTOS'!$B:$O,6,0)),0))</f>
      </c>
      <c r="H34" s="58">
        <f>IF($A34=0,"",IFERROR(IFERROR(VLOOKUP($A34,'LISTA DE PRODUCTOS'!$A:$O,8,0),VLOOKUP($A34,'LISTA DE PRODUCTOS'!$B:$O,7,0)),0))</f>
      </c>
      <c r="I34" s="59">
        <f>IF($A34=0,"",IFERROR(IFERROR(VLOOKUP($A34,'LISTA DE PRODUCTOS'!$A:$O,9,0),VLOOKUP($A34,'LISTA DE PRODUCTOS'!$B:$O,8,0)),0))</f>
      </c>
      <c r="J34" s="60">
        <f>IF(AND(K34="U12",IF($A34=0,"",IFERROR(IFERROR(VLOOKUP($A34,'LISTA DE PRODUCTOS'!$A:$O,10,0),VLOOKUP($A34,'LISTA DE PRODUCTOS'!$B:$O,9,0)),""))=0),"APROVECHA LA PROMO U12",IF(AND(K34="U12",IF($A34=0,"",IFERROR(IFERROR(VLOOKUP($A34,'LISTA DE PRODUCTOS'!$A:$O,10,0),VLOOKUP($A34,'LISTA DE PRODUCTOS'!$B:$O,9,0)),""))="MENSUAL"),"MENSUAL Y PROMO U12",IF($A34=0,"",IFERROR(IFERROR(VLOOKUP($A34,'LISTA DE PRODUCTOS'!$A:$O,10,0),VLOOKUP($A34,'LISTA DE PRODUCTOS'!$B:$O,9,0)),""))))</f>
      </c>
      <c r="K34" s="60">
        <f>IF($A34=0,"",IFERROR(IFERROR(VLOOKUP($A34,'LISTA DE PRODUCTOS'!$A:$O,13,0),VLOOKUP($A34,'LISTA DE PRODUCTOS'!$B:$O,13,0)),0))</f>
      </c>
      <c r="L34" s="61">
        <f t="shared" si="2"/>
        <v>0</v>
      </c>
      <c r="M34" s="62">
        <f t="shared" si="3"/>
        <v>0</v>
      </c>
      <c r="N34" s="62">
        <f t="shared" si="4"/>
        <v>0</v>
      </c>
      <c r="O34" s="63">
        <f t="shared" si="7"/>
        <v>0</v>
      </c>
      <c r="P34" s="63">
        <f t="shared" si="8"/>
        <v>0</v>
      </c>
      <c r="Q34" s="64">
        <f t="shared" si="9"/>
        <v>0</v>
      </c>
      <c r="R34" s="64" t="b">
        <f t="shared" si="1"/>
        <v>0</v>
      </c>
      <c r="S34" s="65">
        <f t="shared" si="5"/>
      </c>
      <c r="T34" s="62">
        <f t="shared" si="6"/>
      </c>
    </row>
    <row r="35" spans="1:20" s="66" customFormat="1" ht="19.8">
      <c r="A35" s="54"/>
      <c r="B35" s="55"/>
      <c r="C35" s="56">
        <f t="shared" si="0"/>
        <v>0</v>
      </c>
      <c r="D35" s="56">
        <f>IF(ISERROR(VLOOKUP($A35,'LISTA DE PRODUCTOS'!$A:$O,15,0)),0,VLOOKUP($A35,'LISTA DE PRODUCTOS'!$A:$O,15,0))</f>
        <v>0</v>
      </c>
      <c r="E35" s="57">
        <f>IF($A35=0,"",IFERROR(IFERROR(VLOOKUP($A35,'LISTA DE PRODUCTOS'!$A:$O,5,0),VLOOKUP($A35,'LISTA DE PRODUCTOS'!$B:$O,4,0)),"CÓDIGO NO EN CATÁLOGO U OBSOLETO"))</f>
      </c>
      <c r="F35" s="56">
        <f>IF($A35=0,"",IFERROR(IFERROR(VLOOKUP($A35,'LISTA DE PRODUCTOS'!$A:$O,6,0),VLOOKUP($A35,'LISTA DE PRODUCTOS'!$B:$O,5,0)),0))</f>
      </c>
      <c r="G35" s="56">
        <f>IF($A35=0,"",IFERROR(IFERROR(VLOOKUP($A35,'LISTA DE PRODUCTOS'!$A:$O,7,0),VLOOKUP($A35,'LISTA DE PRODUCTOS'!$B:$O,6,0)),0))</f>
      </c>
      <c r="H35" s="58">
        <f>IF($A35=0,"",IFERROR(IFERROR(VLOOKUP($A35,'LISTA DE PRODUCTOS'!$A:$O,8,0),VLOOKUP($A35,'LISTA DE PRODUCTOS'!$B:$O,7,0)),0))</f>
      </c>
      <c r="I35" s="59">
        <f>IF($A35=0,"",IFERROR(IFERROR(VLOOKUP($A35,'LISTA DE PRODUCTOS'!$A:$O,9,0),VLOOKUP($A35,'LISTA DE PRODUCTOS'!$B:$O,8,0)),0))</f>
      </c>
      <c r="J35" s="60">
        <f>IF(AND(K35="U12",IF($A35=0,"",IFERROR(IFERROR(VLOOKUP($A35,'LISTA DE PRODUCTOS'!$A:$O,10,0),VLOOKUP($A35,'LISTA DE PRODUCTOS'!$B:$O,9,0)),""))=0),"APROVECHA LA PROMO U12",IF(AND(K35="U12",IF($A35=0,"",IFERROR(IFERROR(VLOOKUP($A35,'LISTA DE PRODUCTOS'!$A:$O,10,0),VLOOKUP($A35,'LISTA DE PRODUCTOS'!$B:$O,9,0)),""))="MENSUAL"),"MENSUAL Y PROMO U12",IF($A35=0,"",IFERROR(IFERROR(VLOOKUP($A35,'LISTA DE PRODUCTOS'!$A:$O,10,0),VLOOKUP($A35,'LISTA DE PRODUCTOS'!$B:$O,9,0)),""))))</f>
      </c>
      <c r="K35" s="60">
        <f>IF($A35=0,"",IFERROR(IFERROR(VLOOKUP($A35,'LISTA DE PRODUCTOS'!$A:$O,13,0),VLOOKUP($A35,'LISTA DE PRODUCTOS'!$B:$O,13,0)),0))</f>
      </c>
      <c r="L35" s="61">
        <f t="shared" si="2"/>
        <v>0</v>
      </c>
      <c r="M35" s="62">
        <f t="shared" si="3"/>
        <v>0</v>
      </c>
      <c r="N35" s="62">
        <f t="shared" si="4"/>
        <v>0</v>
      </c>
      <c r="O35" s="63">
        <f t="shared" si="7"/>
        <v>0</v>
      </c>
      <c r="P35" s="63">
        <f t="shared" si="8"/>
        <v>0</v>
      </c>
      <c r="Q35" s="64">
        <f t="shared" si="9"/>
        <v>0</v>
      </c>
      <c r="R35" s="64" t="b">
        <f t="shared" si="1"/>
        <v>0</v>
      </c>
      <c r="S35" s="65">
        <f t="shared" si="5"/>
      </c>
      <c r="T35" s="62">
        <f t="shared" si="6"/>
      </c>
    </row>
    <row r="36" spans="1:20" s="66" customFormat="1" ht="19.8">
      <c r="A36" s="54"/>
      <c r="B36" s="55"/>
      <c r="C36" s="56">
        <f t="shared" si="0"/>
        <v>0</v>
      </c>
      <c r="D36" s="56">
        <f>IF(ISERROR(VLOOKUP($A36,'LISTA DE PRODUCTOS'!$A:$O,15,0)),0,VLOOKUP($A36,'LISTA DE PRODUCTOS'!$A:$O,15,0))</f>
        <v>0</v>
      </c>
      <c r="E36" s="57">
        <f>IF($A36=0,"",IFERROR(IFERROR(VLOOKUP($A36,'LISTA DE PRODUCTOS'!$A:$O,5,0),VLOOKUP($A36,'LISTA DE PRODUCTOS'!$B:$O,4,0)),"CÓDIGO NO EN CATÁLOGO U OBSOLETO"))</f>
      </c>
      <c r="F36" s="56">
        <f>IF($A36=0,"",IFERROR(IFERROR(VLOOKUP($A36,'LISTA DE PRODUCTOS'!$A:$O,6,0),VLOOKUP($A36,'LISTA DE PRODUCTOS'!$B:$O,5,0)),0))</f>
      </c>
      <c r="G36" s="56">
        <f>IF($A36=0,"",IFERROR(IFERROR(VLOOKUP($A36,'LISTA DE PRODUCTOS'!$A:$O,7,0),VLOOKUP($A36,'LISTA DE PRODUCTOS'!$B:$O,6,0)),0))</f>
      </c>
      <c r="H36" s="58">
        <f>IF($A36=0,"",IFERROR(IFERROR(VLOOKUP($A36,'LISTA DE PRODUCTOS'!$A:$O,8,0),VLOOKUP($A36,'LISTA DE PRODUCTOS'!$B:$O,7,0)),0))</f>
      </c>
      <c r="I36" s="59">
        <f>IF($A36=0,"",IFERROR(IFERROR(VLOOKUP($A36,'LISTA DE PRODUCTOS'!$A:$O,9,0),VLOOKUP($A36,'LISTA DE PRODUCTOS'!$B:$O,8,0)),0))</f>
      </c>
      <c r="J36" s="60">
        <f>IF(AND(K36="U12",IF($A36=0,"",IFERROR(IFERROR(VLOOKUP($A36,'LISTA DE PRODUCTOS'!$A:$O,10,0),VLOOKUP($A36,'LISTA DE PRODUCTOS'!$B:$O,9,0)),""))=0),"APROVECHA LA PROMO U12",IF(AND(K36="U12",IF($A36=0,"",IFERROR(IFERROR(VLOOKUP($A36,'LISTA DE PRODUCTOS'!$A:$O,10,0),VLOOKUP($A36,'LISTA DE PRODUCTOS'!$B:$O,9,0)),""))="MENSUAL"),"MENSUAL Y PROMO U12",IF($A36=0,"",IFERROR(IFERROR(VLOOKUP($A36,'LISTA DE PRODUCTOS'!$A:$O,10,0),VLOOKUP($A36,'LISTA DE PRODUCTOS'!$B:$O,9,0)),""))))</f>
      </c>
      <c r="K36" s="60">
        <f>IF($A36=0,"",IFERROR(IFERROR(VLOOKUP($A36,'LISTA DE PRODUCTOS'!$A:$O,13,0),VLOOKUP($A36,'LISTA DE PRODUCTOS'!$B:$O,13,0)),0))</f>
      </c>
      <c r="L36" s="61">
        <f t="shared" si="2"/>
        <v>0</v>
      </c>
      <c r="M36" s="62">
        <f t="shared" si="3"/>
        <v>0</v>
      </c>
      <c r="N36" s="62">
        <f t="shared" si="4"/>
        <v>0</v>
      </c>
      <c r="O36" s="63">
        <f t="shared" si="7"/>
        <v>0</v>
      </c>
      <c r="P36" s="63">
        <f t="shared" si="8"/>
        <v>0</v>
      </c>
      <c r="Q36" s="64">
        <f t="shared" si="9"/>
        <v>0</v>
      </c>
      <c r="R36" s="64" t="b">
        <f t="shared" si="1"/>
        <v>0</v>
      </c>
      <c r="S36" s="65">
        <f t="shared" si="5"/>
      </c>
      <c r="T36" s="62">
        <f t="shared" si="6"/>
      </c>
    </row>
    <row r="37" spans="1:20" s="66" customFormat="1" ht="19.8">
      <c r="A37" s="54"/>
      <c r="B37" s="55"/>
      <c r="C37" s="56">
        <f t="shared" si="0"/>
        <v>0</v>
      </c>
      <c r="D37" s="56">
        <f>IF(ISERROR(VLOOKUP($A37,'LISTA DE PRODUCTOS'!$A:$O,15,0)),0,VLOOKUP($A37,'LISTA DE PRODUCTOS'!$A:$O,15,0))</f>
        <v>0</v>
      </c>
      <c r="E37" s="57">
        <f>IF($A37=0,"",IFERROR(IFERROR(VLOOKUP($A37,'LISTA DE PRODUCTOS'!$A:$O,5,0),VLOOKUP($A37,'LISTA DE PRODUCTOS'!$B:$O,4,0)),"CÓDIGO NO EN CATÁLOGO U OBSOLETO"))</f>
      </c>
      <c r="F37" s="56">
        <f>IF($A37=0,"",IFERROR(IFERROR(VLOOKUP($A37,'LISTA DE PRODUCTOS'!$A:$O,6,0),VLOOKUP($A37,'LISTA DE PRODUCTOS'!$B:$O,5,0)),0))</f>
      </c>
      <c r="G37" s="56">
        <f>IF($A37=0,"",IFERROR(IFERROR(VLOOKUP($A37,'LISTA DE PRODUCTOS'!$A:$O,7,0),VLOOKUP($A37,'LISTA DE PRODUCTOS'!$B:$O,6,0)),0))</f>
      </c>
      <c r="H37" s="58">
        <f>IF($A37=0,"",IFERROR(IFERROR(VLOOKUP($A37,'LISTA DE PRODUCTOS'!$A:$O,8,0),VLOOKUP($A37,'LISTA DE PRODUCTOS'!$B:$O,7,0)),0))</f>
      </c>
      <c r="I37" s="59">
        <f>IF($A37=0,"",IFERROR(IFERROR(VLOOKUP($A37,'LISTA DE PRODUCTOS'!$A:$O,9,0),VLOOKUP($A37,'LISTA DE PRODUCTOS'!$B:$O,8,0)),0))</f>
      </c>
      <c r="J37" s="60">
        <f>IF(AND(K37="U12",IF($A37=0,"",IFERROR(IFERROR(VLOOKUP($A37,'LISTA DE PRODUCTOS'!$A:$O,10,0),VLOOKUP($A37,'LISTA DE PRODUCTOS'!$B:$O,9,0)),""))=0),"APROVECHA LA PROMO U12",IF(AND(K37="U12",IF($A37=0,"",IFERROR(IFERROR(VLOOKUP($A37,'LISTA DE PRODUCTOS'!$A:$O,10,0),VLOOKUP($A37,'LISTA DE PRODUCTOS'!$B:$O,9,0)),""))="MENSUAL"),"MENSUAL Y PROMO U12",IF($A37=0,"",IFERROR(IFERROR(VLOOKUP($A37,'LISTA DE PRODUCTOS'!$A:$O,10,0),VLOOKUP($A37,'LISTA DE PRODUCTOS'!$B:$O,9,0)),""))))</f>
      </c>
      <c r="K37" s="60">
        <f>IF($A37=0,"",IFERROR(IFERROR(VLOOKUP($A37,'LISTA DE PRODUCTOS'!$A:$O,13,0),VLOOKUP($A37,'LISTA DE PRODUCTOS'!$B:$O,13,0)),0))</f>
      </c>
      <c r="L37" s="61">
        <f t="shared" si="2"/>
        <v>0</v>
      </c>
      <c r="M37" s="62">
        <f t="shared" si="3"/>
        <v>0</v>
      </c>
      <c r="N37" s="62">
        <f t="shared" si="4"/>
        <v>0</v>
      </c>
      <c r="O37" s="63">
        <f t="shared" si="7"/>
        <v>0</v>
      </c>
      <c r="P37" s="63">
        <f t="shared" si="8"/>
        <v>0</v>
      </c>
      <c r="Q37" s="64">
        <f t="shared" si="9"/>
        <v>0</v>
      </c>
      <c r="R37" s="64" t="b">
        <f t="shared" si="1"/>
        <v>0</v>
      </c>
      <c r="S37" s="65">
        <f t="shared" si="5"/>
      </c>
      <c r="T37" s="62">
        <f t="shared" si="6"/>
      </c>
    </row>
    <row r="38" spans="1:20" s="66" customFormat="1" ht="19.8">
      <c r="A38" s="54"/>
      <c r="B38" s="55"/>
      <c r="C38" s="56">
        <f t="shared" si="0"/>
        <v>0</v>
      </c>
      <c r="D38" s="56">
        <f>IF(ISERROR(VLOOKUP($A38,'LISTA DE PRODUCTOS'!$A:$O,15,0)),0,VLOOKUP($A38,'LISTA DE PRODUCTOS'!$A:$O,15,0))</f>
        <v>0</v>
      </c>
      <c r="E38" s="57">
        <f>IF($A38=0,"",IFERROR(IFERROR(VLOOKUP($A38,'LISTA DE PRODUCTOS'!$A:$O,5,0),VLOOKUP($A38,'LISTA DE PRODUCTOS'!$B:$O,4,0)),"CÓDIGO NO EN CATÁLOGO U OBSOLETO"))</f>
      </c>
      <c r="F38" s="56">
        <f>IF($A38=0,"",IFERROR(IFERROR(VLOOKUP($A38,'LISTA DE PRODUCTOS'!$A:$O,6,0),VLOOKUP($A38,'LISTA DE PRODUCTOS'!$B:$O,5,0)),0))</f>
      </c>
      <c r="G38" s="56">
        <f>IF($A38=0,"",IFERROR(IFERROR(VLOOKUP($A38,'LISTA DE PRODUCTOS'!$A:$O,7,0),VLOOKUP($A38,'LISTA DE PRODUCTOS'!$B:$O,6,0)),0))</f>
      </c>
      <c r="H38" s="58">
        <f>IF($A38=0,"",IFERROR(IFERROR(VLOOKUP($A38,'LISTA DE PRODUCTOS'!$A:$O,8,0),VLOOKUP($A38,'LISTA DE PRODUCTOS'!$B:$O,7,0)),0))</f>
      </c>
      <c r="I38" s="59">
        <f>IF($A38=0,"",IFERROR(IFERROR(VLOOKUP($A38,'LISTA DE PRODUCTOS'!$A:$O,9,0),VLOOKUP($A38,'LISTA DE PRODUCTOS'!$B:$O,8,0)),0))</f>
      </c>
      <c r="J38" s="60">
        <f>IF(AND(K38="U12",IF($A38=0,"",IFERROR(IFERROR(VLOOKUP($A38,'LISTA DE PRODUCTOS'!$A:$O,10,0),VLOOKUP($A38,'LISTA DE PRODUCTOS'!$B:$O,9,0)),""))=0),"APROVECHA LA PROMO U12",IF(AND(K38="U12",IF($A38=0,"",IFERROR(IFERROR(VLOOKUP($A38,'LISTA DE PRODUCTOS'!$A:$O,10,0),VLOOKUP($A38,'LISTA DE PRODUCTOS'!$B:$O,9,0)),""))="MENSUAL"),"MENSUAL Y PROMO U12",IF($A38=0,"",IFERROR(IFERROR(VLOOKUP($A38,'LISTA DE PRODUCTOS'!$A:$O,10,0),VLOOKUP($A38,'LISTA DE PRODUCTOS'!$B:$O,9,0)),""))))</f>
      </c>
      <c r="K38" s="60">
        <f>IF($A38=0,"",IFERROR(IFERROR(VLOOKUP($A38,'LISTA DE PRODUCTOS'!$A:$O,13,0),VLOOKUP($A38,'LISTA DE PRODUCTOS'!$B:$O,13,0)),0))</f>
      </c>
      <c r="L38" s="61">
        <f t="shared" si="2"/>
        <v>0</v>
      </c>
      <c r="M38" s="62">
        <f t="shared" si="3"/>
        <v>0</v>
      </c>
      <c r="N38" s="62">
        <f t="shared" si="4"/>
        <v>0</v>
      </c>
      <c r="O38" s="63">
        <f t="shared" si="7"/>
        <v>0</v>
      </c>
      <c r="P38" s="63">
        <f t="shared" si="8"/>
        <v>0</v>
      </c>
      <c r="Q38" s="64">
        <f t="shared" si="9"/>
        <v>0</v>
      </c>
      <c r="R38" s="64" t="b">
        <f t="shared" si="1"/>
        <v>0</v>
      </c>
      <c r="S38" s="65">
        <f t="shared" si="5"/>
      </c>
      <c r="T38" s="62">
        <f t="shared" si="6"/>
      </c>
    </row>
    <row r="39" spans="1:20" s="66" customFormat="1" ht="19.8">
      <c r="A39" s="54"/>
      <c r="B39" s="55"/>
      <c r="C39" s="56">
        <f t="shared" si="0"/>
        <v>0</v>
      </c>
      <c r="D39" s="56">
        <f>IF(ISERROR(VLOOKUP($A39,'LISTA DE PRODUCTOS'!$A:$O,15,0)),0,VLOOKUP($A39,'LISTA DE PRODUCTOS'!$A:$O,15,0))</f>
        <v>0</v>
      </c>
      <c r="E39" s="57">
        <f>IF($A39=0,"",IFERROR(IFERROR(VLOOKUP($A39,'LISTA DE PRODUCTOS'!$A:$O,5,0),VLOOKUP($A39,'LISTA DE PRODUCTOS'!$B:$O,4,0)),"CÓDIGO NO EN CATÁLOGO U OBSOLETO"))</f>
      </c>
      <c r="F39" s="56">
        <f>IF($A39=0,"",IFERROR(IFERROR(VLOOKUP($A39,'LISTA DE PRODUCTOS'!$A:$O,6,0),VLOOKUP($A39,'LISTA DE PRODUCTOS'!$B:$O,5,0)),0))</f>
      </c>
      <c r="G39" s="56">
        <f>IF($A39=0,"",IFERROR(IFERROR(VLOOKUP($A39,'LISTA DE PRODUCTOS'!$A:$O,7,0),VLOOKUP($A39,'LISTA DE PRODUCTOS'!$B:$O,6,0)),0))</f>
      </c>
      <c r="H39" s="58">
        <f>IF($A39=0,"",IFERROR(IFERROR(VLOOKUP($A39,'LISTA DE PRODUCTOS'!$A:$O,8,0),VLOOKUP($A39,'LISTA DE PRODUCTOS'!$B:$O,7,0)),0))</f>
      </c>
      <c r="I39" s="59">
        <f>IF($A39=0,"",IFERROR(IFERROR(VLOOKUP($A39,'LISTA DE PRODUCTOS'!$A:$O,9,0),VLOOKUP($A39,'LISTA DE PRODUCTOS'!$B:$O,8,0)),0))</f>
      </c>
      <c r="J39" s="60">
        <f>IF(AND(K39="U12",IF($A39=0,"",IFERROR(IFERROR(VLOOKUP($A39,'LISTA DE PRODUCTOS'!$A:$O,10,0),VLOOKUP($A39,'LISTA DE PRODUCTOS'!$B:$O,9,0)),""))=0),"APROVECHA LA PROMO U12",IF(AND(K39="U12",IF($A39=0,"",IFERROR(IFERROR(VLOOKUP($A39,'LISTA DE PRODUCTOS'!$A:$O,10,0),VLOOKUP($A39,'LISTA DE PRODUCTOS'!$B:$O,9,0)),""))="MENSUAL"),"MENSUAL Y PROMO U12",IF($A39=0,"",IFERROR(IFERROR(VLOOKUP($A39,'LISTA DE PRODUCTOS'!$A:$O,10,0),VLOOKUP($A39,'LISTA DE PRODUCTOS'!$B:$O,9,0)),""))))</f>
      </c>
      <c r="K39" s="60">
        <f>IF($A39=0,"",IFERROR(IFERROR(VLOOKUP($A39,'LISTA DE PRODUCTOS'!$A:$O,13,0),VLOOKUP($A39,'LISTA DE PRODUCTOS'!$B:$O,13,0)),0))</f>
      </c>
      <c r="L39" s="61">
        <f t="shared" si="2"/>
        <v>0</v>
      </c>
      <c r="M39" s="62">
        <f t="shared" si="3"/>
        <v>0</v>
      </c>
      <c r="N39" s="62">
        <f t="shared" si="4"/>
        <v>0</v>
      </c>
      <c r="O39" s="63">
        <f t="shared" si="7"/>
        <v>0</v>
      </c>
      <c r="P39" s="63">
        <f t="shared" si="8"/>
        <v>0</v>
      </c>
      <c r="Q39" s="64">
        <f t="shared" si="9"/>
        <v>0</v>
      </c>
      <c r="R39" s="64" t="b">
        <f t="shared" si="1"/>
        <v>0</v>
      </c>
      <c r="S39" s="65">
        <f t="shared" si="5"/>
      </c>
      <c r="T39" s="62">
        <f t="shared" si="6"/>
      </c>
    </row>
    <row r="40" spans="1:20" s="66" customFormat="1" ht="19.8">
      <c r="A40" s="54"/>
      <c r="B40" s="55"/>
      <c r="C40" s="56">
        <f t="shared" si="0"/>
        <v>0</v>
      </c>
      <c r="D40" s="56">
        <f>IF(ISERROR(VLOOKUP($A40,'LISTA DE PRODUCTOS'!$A:$O,15,0)),0,VLOOKUP($A40,'LISTA DE PRODUCTOS'!$A:$O,15,0))</f>
        <v>0</v>
      </c>
      <c r="E40" s="57">
        <f>IF($A40=0,"",IFERROR(IFERROR(VLOOKUP($A40,'LISTA DE PRODUCTOS'!$A:$O,5,0),VLOOKUP($A40,'LISTA DE PRODUCTOS'!$B:$O,4,0)),"CÓDIGO NO EN CATÁLOGO U OBSOLETO"))</f>
      </c>
      <c r="F40" s="56">
        <f>IF($A40=0,"",IFERROR(IFERROR(VLOOKUP($A40,'LISTA DE PRODUCTOS'!$A:$O,6,0),VLOOKUP($A40,'LISTA DE PRODUCTOS'!$B:$O,5,0)),0))</f>
      </c>
      <c r="G40" s="56">
        <f>IF($A40=0,"",IFERROR(IFERROR(VLOOKUP($A40,'LISTA DE PRODUCTOS'!$A:$O,7,0),VLOOKUP($A40,'LISTA DE PRODUCTOS'!$B:$O,6,0)),0))</f>
      </c>
      <c r="H40" s="58">
        <f>IF($A40=0,"",IFERROR(IFERROR(VLOOKUP($A40,'LISTA DE PRODUCTOS'!$A:$O,8,0),VLOOKUP($A40,'LISTA DE PRODUCTOS'!$B:$O,7,0)),0))</f>
      </c>
      <c r="I40" s="59">
        <f>IF($A40=0,"",IFERROR(IFERROR(VLOOKUP($A40,'LISTA DE PRODUCTOS'!$A:$O,9,0),VLOOKUP($A40,'LISTA DE PRODUCTOS'!$B:$O,8,0)),0))</f>
      </c>
      <c r="J40" s="60">
        <f>IF(AND(K40="U12",IF($A40=0,"",IFERROR(IFERROR(VLOOKUP($A40,'LISTA DE PRODUCTOS'!$A:$O,10,0),VLOOKUP($A40,'LISTA DE PRODUCTOS'!$B:$O,9,0)),""))=0),"APROVECHA LA PROMO U12",IF(AND(K40="U12",IF($A40=0,"",IFERROR(IFERROR(VLOOKUP($A40,'LISTA DE PRODUCTOS'!$A:$O,10,0),VLOOKUP($A40,'LISTA DE PRODUCTOS'!$B:$O,9,0)),""))="MENSUAL"),"MENSUAL Y PROMO U12",IF($A40=0,"",IFERROR(IFERROR(VLOOKUP($A40,'LISTA DE PRODUCTOS'!$A:$O,10,0),VLOOKUP($A40,'LISTA DE PRODUCTOS'!$B:$O,9,0)),""))))</f>
      </c>
      <c r="K40" s="60">
        <f>IF($A40=0,"",IFERROR(IFERROR(VLOOKUP($A40,'LISTA DE PRODUCTOS'!$A:$O,13,0),VLOOKUP($A40,'LISTA DE PRODUCTOS'!$B:$O,13,0)),0))</f>
      </c>
      <c r="L40" s="61">
        <f t="shared" si="2"/>
        <v>0</v>
      </c>
      <c r="M40" s="62">
        <f t="shared" si="3"/>
        <v>0</v>
      </c>
      <c r="N40" s="62">
        <f t="shared" si="4"/>
        <v>0</v>
      </c>
      <c r="O40" s="63">
        <f t="shared" si="7"/>
        <v>0</v>
      </c>
      <c r="P40" s="63">
        <f t="shared" si="8"/>
        <v>0</v>
      </c>
      <c r="Q40" s="64">
        <f t="shared" si="9"/>
        <v>0</v>
      </c>
      <c r="R40" s="64" t="b">
        <f t="shared" si="1"/>
        <v>0</v>
      </c>
      <c r="S40" s="65">
        <f t="shared" si="5"/>
      </c>
      <c r="T40" s="62">
        <f t="shared" si="6"/>
      </c>
    </row>
    <row r="41" spans="1:20" s="66" customFormat="1" ht="19.8">
      <c r="A41" s="54"/>
      <c r="B41" s="55"/>
      <c r="C41" s="56">
        <f t="shared" si="0"/>
        <v>0</v>
      </c>
      <c r="D41" s="56">
        <f>IF(ISERROR(VLOOKUP($A41,'LISTA DE PRODUCTOS'!$A:$O,15,0)),0,VLOOKUP($A41,'LISTA DE PRODUCTOS'!$A:$O,15,0))</f>
        <v>0</v>
      </c>
      <c r="E41" s="57">
        <f>IF($A41=0,"",IFERROR(IFERROR(VLOOKUP($A41,'LISTA DE PRODUCTOS'!$A:$O,5,0),VLOOKUP($A41,'LISTA DE PRODUCTOS'!$B:$O,4,0)),"CÓDIGO NO EN CATÁLOGO U OBSOLETO"))</f>
      </c>
      <c r="F41" s="56">
        <f>IF($A41=0,"",IFERROR(IFERROR(VLOOKUP($A41,'LISTA DE PRODUCTOS'!$A:$O,6,0),VLOOKUP($A41,'LISTA DE PRODUCTOS'!$B:$O,5,0)),0))</f>
      </c>
      <c r="G41" s="56">
        <f>IF($A41=0,"",IFERROR(IFERROR(VLOOKUP($A41,'LISTA DE PRODUCTOS'!$A:$O,7,0),VLOOKUP($A41,'LISTA DE PRODUCTOS'!$B:$O,6,0)),0))</f>
      </c>
      <c r="H41" s="58">
        <f>IF($A41=0,"",IFERROR(IFERROR(VLOOKUP($A41,'LISTA DE PRODUCTOS'!$A:$O,8,0),VLOOKUP($A41,'LISTA DE PRODUCTOS'!$B:$O,7,0)),0))</f>
      </c>
      <c r="I41" s="59">
        <f>IF($A41=0,"",IFERROR(IFERROR(VLOOKUP($A41,'LISTA DE PRODUCTOS'!$A:$O,9,0),VLOOKUP($A41,'LISTA DE PRODUCTOS'!$B:$O,8,0)),0))</f>
      </c>
      <c r="J41" s="60">
        <f>IF(AND(K41="U12",IF($A41=0,"",IFERROR(IFERROR(VLOOKUP($A41,'LISTA DE PRODUCTOS'!$A:$O,10,0),VLOOKUP($A41,'LISTA DE PRODUCTOS'!$B:$O,9,0)),""))=0),"APROVECHA LA PROMO U12",IF(AND(K41="U12",IF($A41=0,"",IFERROR(IFERROR(VLOOKUP($A41,'LISTA DE PRODUCTOS'!$A:$O,10,0),VLOOKUP($A41,'LISTA DE PRODUCTOS'!$B:$O,9,0)),""))="MENSUAL"),"MENSUAL Y PROMO U12",IF($A41=0,"",IFERROR(IFERROR(VLOOKUP($A41,'LISTA DE PRODUCTOS'!$A:$O,10,0),VLOOKUP($A41,'LISTA DE PRODUCTOS'!$B:$O,9,0)),""))))</f>
      </c>
      <c r="K41" s="60">
        <f>IF($A41=0,"",IFERROR(IFERROR(VLOOKUP($A41,'LISTA DE PRODUCTOS'!$A:$O,13,0),VLOOKUP($A41,'LISTA DE PRODUCTOS'!$B:$O,13,0)),0))</f>
      </c>
      <c r="L41" s="61">
        <f t="shared" si="2"/>
        <v>0</v>
      </c>
      <c r="M41" s="62">
        <f t="shared" si="3"/>
        <v>0</v>
      </c>
      <c r="N41" s="62">
        <f t="shared" si="4"/>
        <v>0</v>
      </c>
      <c r="O41" s="63">
        <f t="shared" si="7"/>
        <v>0</v>
      </c>
      <c r="P41" s="63">
        <f t="shared" si="8"/>
        <v>0</v>
      </c>
      <c r="Q41" s="64">
        <f t="shared" si="9"/>
        <v>0</v>
      </c>
      <c r="R41" s="64" t="b">
        <f t="shared" si="1"/>
        <v>0</v>
      </c>
      <c r="S41" s="65">
        <f t="shared" si="5"/>
      </c>
      <c r="T41" s="62">
        <f t="shared" si="6"/>
      </c>
    </row>
    <row r="42" spans="1:20" s="66" customFormat="1" ht="19.8">
      <c r="A42" s="54"/>
      <c r="B42" s="55"/>
      <c r="C42" s="56">
        <f t="shared" si="0"/>
        <v>0</v>
      </c>
      <c r="D42" s="56">
        <f>IF(ISERROR(VLOOKUP($A42,'LISTA DE PRODUCTOS'!$A:$O,15,0)),0,VLOOKUP($A42,'LISTA DE PRODUCTOS'!$A:$O,15,0))</f>
        <v>0</v>
      </c>
      <c r="E42" s="57">
        <f>IF($A42=0,"",IFERROR(IFERROR(VLOOKUP($A42,'LISTA DE PRODUCTOS'!$A:$O,5,0),VLOOKUP($A42,'LISTA DE PRODUCTOS'!$B:$O,4,0)),"CÓDIGO NO EN CATÁLOGO U OBSOLETO"))</f>
      </c>
      <c r="F42" s="56">
        <f>IF($A42=0,"",IFERROR(IFERROR(VLOOKUP($A42,'LISTA DE PRODUCTOS'!$A:$O,6,0),VLOOKUP($A42,'LISTA DE PRODUCTOS'!$B:$O,5,0)),0))</f>
      </c>
      <c r="G42" s="56">
        <f>IF($A42=0,"",IFERROR(IFERROR(VLOOKUP($A42,'LISTA DE PRODUCTOS'!$A:$O,7,0),VLOOKUP($A42,'LISTA DE PRODUCTOS'!$B:$O,6,0)),0))</f>
      </c>
      <c r="H42" s="58">
        <f>IF($A42=0,"",IFERROR(IFERROR(VLOOKUP($A42,'LISTA DE PRODUCTOS'!$A:$O,8,0),VLOOKUP($A42,'LISTA DE PRODUCTOS'!$B:$O,7,0)),0))</f>
      </c>
      <c r="I42" s="59">
        <f>IF($A42=0,"",IFERROR(IFERROR(VLOOKUP($A42,'LISTA DE PRODUCTOS'!$A:$O,9,0),VLOOKUP($A42,'LISTA DE PRODUCTOS'!$B:$O,8,0)),0))</f>
      </c>
      <c r="J42" s="60">
        <f>IF(AND(K42="U12",IF($A42=0,"",IFERROR(IFERROR(VLOOKUP($A42,'LISTA DE PRODUCTOS'!$A:$O,10,0),VLOOKUP($A42,'LISTA DE PRODUCTOS'!$B:$O,9,0)),""))=0),"APROVECHA LA PROMO U12",IF(AND(K42="U12",IF($A42=0,"",IFERROR(IFERROR(VLOOKUP($A42,'LISTA DE PRODUCTOS'!$A:$O,10,0),VLOOKUP($A42,'LISTA DE PRODUCTOS'!$B:$O,9,0)),""))="MENSUAL"),"MENSUAL Y PROMO U12",IF($A42=0,"",IFERROR(IFERROR(VLOOKUP($A42,'LISTA DE PRODUCTOS'!$A:$O,10,0),VLOOKUP($A42,'LISTA DE PRODUCTOS'!$B:$O,9,0)),""))))</f>
      </c>
      <c r="K42" s="60">
        <f>IF($A42=0,"",IFERROR(IFERROR(VLOOKUP($A42,'LISTA DE PRODUCTOS'!$A:$O,13,0),VLOOKUP($A42,'LISTA DE PRODUCTOS'!$B:$O,13,0)),0))</f>
      </c>
      <c r="L42" s="61">
        <f t="shared" si="2"/>
        <v>0</v>
      </c>
      <c r="M42" s="62">
        <f t="shared" si="3"/>
        <v>0</v>
      </c>
      <c r="N42" s="62">
        <f t="shared" si="4"/>
        <v>0</v>
      </c>
      <c r="O42" s="63">
        <f t="shared" si="7"/>
        <v>0</v>
      </c>
      <c r="P42" s="63">
        <f t="shared" si="8"/>
        <v>0</v>
      </c>
      <c r="Q42" s="64">
        <f t="shared" si="9"/>
        <v>0</v>
      </c>
      <c r="R42" s="64" t="b">
        <f t="shared" si="1"/>
        <v>0</v>
      </c>
      <c r="S42" s="65">
        <f t="shared" si="5"/>
      </c>
      <c r="T42" s="62">
        <f t="shared" si="6"/>
      </c>
    </row>
    <row r="43" spans="1:20" s="66" customFormat="1" ht="19.8">
      <c r="A43" s="54"/>
      <c r="B43" s="55"/>
      <c r="C43" s="56">
        <f t="shared" si="0"/>
        <v>0</v>
      </c>
      <c r="D43" s="56">
        <f>IF(ISERROR(VLOOKUP($A43,'LISTA DE PRODUCTOS'!$A:$O,15,0)),0,VLOOKUP($A43,'LISTA DE PRODUCTOS'!$A:$O,15,0))</f>
        <v>0</v>
      </c>
      <c r="E43" s="57">
        <f>IF($A43=0,"",IFERROR(IFERROR(VLOOKUP($A43,'LISTA DE PRODUCTOS'!$A:$O,5,0),VLOOKUP($A43,'LISTA DE PRODUCTOS'!$B:$O,4,0)),"CÓDIGO NO EN CATÁLOGO U OBSOLETO"))</f>
      </c>
      <c r="F43" s="56">
        <f>IF($A43=0,"",IFERROR(IFERROR(VLOOKUP($A43,'LISTA DE PRODUCTOS'!$A:$O,6,0),VLOOKUP($A43,'LISTA DE PRODUCTOS'!$B:$O,5,0)),0))</f>
      </c>
      <c r="G43" s="56">
        <f>IF($A43=0,"",IFERROR(IFERROR(VLOOKUP($A43,'LISTA DE PRODUCTOS'!$A:$O,7,0),VLOOKUP($A43,'LISTA DE PRODUCTOS'!$B:$O,6,0)),0))</f>
      </c>
      <c r="H43" s="58">
        <f>IF($A43=0,"",IFERROR(IFERROR(VLOOKUP($A43,'LISTA DE PRODUCTOS'!$A:$O,8,0),VLOOKUP($A43,'LISTA DE PRODUCTOS'!$B:$O,7,0)),0))</f>
      </c>
      <c r="I43" s="59">
        <f>IF($A43=0,"",IFERROR(IFERROR(VLOOKUP($A43,'LISTA DE PRODUCTOS'!$A:$O,9,0),VLOOKUP($A43,'LISTA DE PRODUCTOS'!$B:$O,8,0)),0))</f>
      </c>
      <c r="J43" s="60">
        <f>IF(AND(K43="U12",IF($A43=0,"",IFERROR(IFERROR(VLOOKUP($A43,'LISTA DE PRODUCTOS'!$A:$O,10,0),VLOOKUP($A43,'LISTA DE PRODUCTOS'!$B:$O,9,0)),""))=0),"APROVECHA LA PROMO U12",IF(AND(K43="U12",IF($A43=0,"",IFERROR(IFERROR(VLOOKUP($A43,'LISTA DE PRODUCTOS'!$A:$O,10,0),VLOOKUP($A43,'LISTA DE PRODUCTOS'!$B:$O,9,0)),""))="MENSUAL"),"MENSUAL Y PROMO U12",IF($A43=0,"",IFERROR(IFERROR(VLOOKUP($A43,'LISTA DE PRODUCTOS'!$A:$O,10,0),VLOOKUP($A43,'LISTA DE PRODUCTOS'!$B:$O,9,0)),""))))</f>
      </c>
      <c r="K43" s="60">
        <f>IF($A43=0,"",IFERROR(IFERROR(VLOOKUP($A43,'LISTA DE PRODUCTOS'!$A:$O,13,0),VLOOKUP($A43,'LISTA DE PRODUCTOS'!$B:$O,13,0)),0))</f>
      </c>
      <c r="L43" s="61">
        <f t="shared" si="2"/>
        <v>0</v>
      </c>
      <c r="M43" s="62">
        <f t="shared" si="3"/>
        <v>0</v>
      </c>
      <c r="N43" s="62">
        <f t="shared" si="4"/>
        <v>0</v>
      </c>
      <c r="O43" s="63">
        <f t="shared" si="7"/>
        <v>0</v>
      </c>
      <c r="P43" s="63">
        <f t="shared" si="8"/>
        <v>0</v>
      </c>
      <c r="Q43" s="64">
        <f t="shared" si="9"/>
        <v>0</v>
      </c>
      <c r="R43" s="64" t="b">
        <f t="shared" si="1"/>
        <v>0</v>
      </c>
      <c r="S43" s="65">
        <f t="shared" si="5"/>
      </c>
      <c r="T43" s="62">
        <f t="shared" si="6"/>
      </c>
    </row>
    <row r="44" spans="1:20" s="66" customFormat="1" ht="19.8">
      <c r="A44" s="54"/>
      <c r="B44" s="55"/>
      <c r="C44" s="56">
        <f t="shared" si="0"/>
        <v>0</v>
      </c>
      <c r="D44" s="56">
        <f>IF(ISERROR(VLOOKUP($A44,'LISTA DE PRODUCTOS'!$A:$O,15,0)),0,VLOOKUP($A44,'LISTA DE PRODUCTOS'!$A:$O,15,0))</f>
        <v>0</v>
      </c>
      <c r="E44" s="57">
        <f>IF($A44=0,"",IFERROR(IFERROR(VLOOKUP($A44,'LISTA DE PRODUCTOS'!$A:$O,5,0),VLOOKUP($A44,'LISTA DE PRODUCTOS'!$B:$O,4,0)),"CÓDIGO NO EN CATÁLOGO U OBSOLETO"))</f>
      </c>
      <c r="F44" s="56">
        <f>IF($A44=0,"",IFERROR(IFERROR(VLOOKUP($A44,'LISTA DE PRODUCTOS'!$A:$O,6,0),VLOOKUP($A44,'LISTA DE PRODUCTOS'!$B:$O,5,0)),0))</f>
      </c>
      <c r="G44" s="56">
        <f>IF($A44=0,"",IFERROR(IFERROR(VLOOKUP($A44,'LISTA DE PRODUCTOS'!$A:$O,7,0),VLOOKUP($A44,'LISTA DE PRODUCTOS'!$B:$O,6,0)),0))</f>
      </c>
      <c r="H44" s="58">
        <f>IF($A44=0,"",IFERROR(IFERROR(VLOOKUP($A44,'LISTA DE PRODUCTOS'!$A:$O,8,0),VLOOKUP($A44,'LISTA DE PRODUCTOS'!$B:$O,7,0)),0))</f>
      </c>
      <c r="I44" s="59">
        <f>IF($A44=0,"",IFERROR(IFERROR(VLOOKUP($A44,'LISTA DE PRODUCTOS'!$A:$O,9,0),VLOOKUP($A44,'LISTA DE PRODUCTOS'!$B:$O,8,0)),0))</f>
      </c>
      <c r="J44" s="60">
        <f>IF(AND(K44="U12",IF($A44=0,"",IFERROR(IFERROR(VLOOKUP($A44,'LISTA DE PRODUCTOS'!$A:$O,10,0),VLOOKUP($A44,'LISTA DE PRODUCTOS'!$B:$O,9,0)),""))=0),"APROVECHA LA PROMO U12",IF(AND(K44="U12",IF($A44=0,"",IFERROR(IFERROR(VLOOKUP($A44,'LISTA DE PRODUCTOS'!$A:$O,10,0),VLOOKUP($A44,'LISTA DE PRODUCTOS'!$B:$O,9,0)),""))="MENSUAL"),"MENSUAL Y PROMO U12",IF($A44=0,"",IFERROR(IFERROR(VLOOKUP($A44,'LISTA DE PRODUCTOS'!$A:$O,10,0),VLOOKUP($A44,'LISTA DE PRODUCTOS'!$B:$O,9,0)),""))))</f>
      </c>
      <c r="K44" s="60">
        <f>IF($A44=0,"",IFERROR(IFERROR(VLOOKUP($A44,'LISTA DE PRODUCTOS'!$A:$O,13,0),VLOOKUP($A44,'LISTA DE PRODUCTOS'!$B:$O,13,0)),0))</f>
      </c>
      <c r="L44" s="61">
        <f t="shared" si="2"/>
        <v>0</v>
      </c>
      <c r="M44" s="62">
        <f t="shared" si="3"/>
        <v>0</v>
      </c>
      <c r="N44" s="62">
        <f t="shared" si="4"/>
        <v>0</v>
      </c>
      <c r="O44" s="63">
        <f t="shared" si="7"/>
        <v>0</v>
      </c>
      <c r="P44" s="63">
        <f t="shared" si="8"/>
        <v>0</v>
      </c>
      <c r="Q44" s="64">
        <f t="shared" si="9"/>
        <v>0</v>
      </c>
      <c r="R44" s="64" t="b">
        <f t="shared" si="1"/>
        <v>0</v>
      </c>
      <c r="S44" s="65">
        <f t="shared" si="5"/>
      </c>
      <c r="T44" s="62">
        <f t="shared" si="6"/>
      </c>
    </row>
    <row r="45" spans="1:20" s="66" customFormat="1" ht="19.8">
      <c r="A45" s="54"/>
      <c r="B45" s="55"/>
      <c r="C45" s="56">
        <f t="shared" si="0"/>
        <v>0</v>
      </c>
      <c r="D45" s="56">
        <f>IF(ISERROR(VLOOKUP($A45,'LISTA DE PRODUCTOS'!$A:$O,15,0)),0,VLOOKUP($A45,'LISTA DE PRODUCTOS'!$A:$O,15,0))</f>
        <v>0</v>
      </c>
      <c r="E45" s="57">
        <f>IF($A45=0,"",IFERROR(IFERROR(VLOOKUP($A45,'LISTA DE PRODUCTOS'!$A:$O,5,0),VLOOKUP($A45,'LISTA DE PRODUCTOS'!$B:$O,4,0)),"CÓDIGO NO EN CATÁLOGO U OBSOLETO"))</f>
      </c>
      <c r="F45" s="56">
        <f>IF($A45=0,"",IFERROR(IFERROR(VLOOKUP($A45,'LISTA DE PRODUCTOS'!$A:$O,6,0),VLOOKUP($A45,'LISTA DE PRODUCTOS'!$B:$O,5,0)),0))</f>
      </c>
      <c r="G45" s="56">
        <f>IF($A45=0,"",IFERROR(IFERROR(VLOOKUP($A45,'LISTA DE PRODUCTOS'!$A:$O,7,0),VLOOKUP($A45,'LISTA DE PRODUCTOS'!$B:$O,6,0)),0))</f>
      </c>
      <c r="H45" s="58">
        <f>IF($A45=0,"",IFERROR(IFERROR(VLOOKUP($A45,'LISTA DE PRODUCTOS'!$A:$O,8,0),VLOOKUP($A45,'LISTA DE PRODUCTOS'!$B:$O,7,0)),0))</f>
      </c>
      <c r="I45" s="59">
        <f>IF($A45=0,"",IFERROR(IFERROR(VLOOKUP($A45,'LISTA DE PRODUCTOS'!$A:$O,9,0),VLOOKUP($A45,'LISTA DE PRODUCTOS'!$B:$O,8,0)),0))</f>
      </c>
      <c r="J45" s="60">
        <f>IF(AND(K45="U12",IF($A45=0,"",IFERROR(IFERROR(VLOOKUP($A45,'LISTA DE PRODUCTOS'!$A:$O,10,0),VLOOKUP($A45,'LISTA DE PRODUCTOS'!$B:$O,9,0)),""))=0),"APROVECHA LA PROMO U12",IF(AND(K45="U12",IF($A45=0,"",IFERROR(IFERROR(VLOOKUP($A45,'LISTA DE PRODUCTOS'!$A:$O,10,0),VLOOKUP($A45,'LISTA DE PRODUCTOS'!$B:$O,9,0)),""))="MENSUAL"),"MENSUAL Y PROMO U12",IF($A45=0,"",IFERROR(IFERROR(VLOOKUP($A45,'LISTA DE PRODUCTOS'!$A:$O,10,0),VLOOKUP($A45,'LISTA DE PRODUCTOS'!$B:$O,9,0)),""))))</f>
      </c>
      <c r="K45" s="60">
        <f>IF($A45=0,"",IFERROR(IFERROR(VLOOKUP($A45,'LISTA DE PRODUCTOS'!$A:$O,13,0),VLOOKUP($A45,'LISTA DE PRODUCTOS'!$B:$O,13,0)),0))</f>
      </c>
      <c r="L45" s="61">
        <f t="shared" si="2"/>
        <v>0</v>
      </c>
      <c r="M45" s="62">
        <f t="shared" si="3"/>
        <v>0</v>
      </c>
      <c r="N45" s="62">
        <f t="shared" si="4"/>
        <v>0</v>
      </c>
      <c r="O45" s="63">
        <f t="shared" si="7"/>
        <v>0</v>
      </c>
      <c r="P45" s="63">
        <f t="shared" si="8"/>
        <v>0</v>
      </c>
      <c r="Q45" s="64">
        <f t="shared" si="9"/>
        <v>0</v>
      </c>
      <c r="R45" s="64" t="b">
        <f t="shared" si="1"/>
        <v>0</v>
      </c>
      <c r="S45" s="65">
        <f t="shared" si="5"/>
      </c>
      <c r="T45" s="62">
        <f t="shared" si="6"/>
      </c>
    </row>
    <row r="46" spans="1:20" s="66" customFormat="1" ht="19.8">
      <c r="A46" s="54"/>
      <c r="B46" s="55"/>
      <c r="C46" s="56">
        <f t="shared" si="0"/>
        <v>0</v>
      </c>
      <c r="D46" s="56">
        <f>IF(ISERROR(VLOOKUP($A46,'LISTA DE PRODUCTOS'!$A:$O,15,0)),0,VLOOKUP($A46,'LISTA DE PRODUCTOS'!$A:$O,15,0))</f>
        <v>0</v>
      </c>
      <c r="E46" s="57">
        <f>IF($A46=0,"",IFERROR(IFERROR(VLOOKUP($A46,'LISTA DE PRODUCTOS'!$A:$O,5,0),VLOOKUP($A46,'LISTA DE PRODUCTOS'!$B:$O,4,0)),"CÓDIGO NO EN CATÁLOGO U OBSOLETO"))</f>
      </c>
      <c r="F46" s="56">
        <f>IF($A46=0,"",IFERROR(IFERROR(VLOOKUP($A46,'LISTA DE PRODUCTOS'!$A:$O,6,0),VLOOKUP($A46,'LISTA DE PRODUCTOS'!$B:$O,5,0)),0))</f>
      </c>
      <c r="G46" s="56">
        <f>IF($A46=0,"",IFERROR(IFERROR(VLOOKUP($A46,'LISTA DE PRODUCTOS'!$A:$O,7,0),VLOOKUP($A46,'LISTA DE PRODUCTOS'!$B:$O,6,0)),0))</f>
      </c>
      <c r="H46" s="58">
        <f>IF($A46=0,"",IFERROR(IFERROR(VLOOKUP($A46,'LISTA DE PRODUCTOS'!$A:$O,8,0),VLOOKUP($A46,'LISTA DE PRODUCTOS'!$B:$O,7,0)),0))</f>
      </c>
      <c r="I46" s="59">
        <f>IF($A46=0,"",IFERROR(IFERROR(VLOOKUP($A46,'LISTA DE PRODUCTOS'!$A:$O,9,0),VLOOKUP($A46,'LISTA DE PRODUCTOS'!$B:$O,8,0)),0))</f>
      </c>
      <c r="J46" s="60">
        <f>IF(AND(K46="U12",IF($A46=0,"",IFERROR(IFERROR(VLOOKUP($A46,'LISTA DE PRODUCTOS'!$A:$O,10,0),VLOOKUP($A46,'LISTA DE PRODUCTOS'!$B:$O,9,0)),""))=0),"APROVECHA LA PROMO U12",IF(AND(K46="U12",IF($A46=0,"",IFERROR(IFERROR(VLOOKUP($A46,'LISTA DE PRODUCTOS'!$A:$O,10,0),VLOOKUP($A46,'LISTA DE PRODUCTOS'!$B:$O,9,0)),""))="MENSUAL"),"MENSUAL Y PROMO U12",IF($A46=0,"",IFERROR(IFERROR(VLOOKUP($A46,'LISTA DE PRODUCTOS'!$A:$O,10,0),VLOOKUP($A46,'LISTA DE PRODUCTOS'!$B:$O,9,0)),""))))</f>
      </c>
      <c r="K46" s="60">
        <f>IF($A46=0,"",IFERROR(IFERROR(VLOOKUP($A46,'LISTA DE PRODUCTOS'!$A:$O,13,0),VLOOKUP($A46,'LISTA DE PRODUCTOS'!$B:$O,13,0)),0))</f>
      </c>
      <c r="L46" s="61">
        <f t="shared" si="2"/>
        <v>0</v>
      </c>
      <c r="M46" s="62">
        <f t="shared" si="3"/>
        <v>0</v>
      </c>
      <c r="N46" s="62">
        <f t="shared" si="4"/>
        <v>0</v>
      </c>
      <c r="O46" s="63">
        <f t="shared" si="7"/>
        <v>0</v>
      </c>
      <c r="P46" s="63">
        <f t="shared" si="8"/>
        <v>0</v>
      </c>
      <c r="Q46" s="64">
        <f t="shared" si="9"/>
        <v>0</v>
      </c>
      <c r="R46" s="64" t="b">
        <f t="shared" si="1"/>
        <v>0</v>
      </c>
      <c r="S46" s="65">
        <f t="shared" si="5"/>
      </c>
      <c r="T46" s="62">
        <f t="shared" si="6"/>
      </c>
    </row>
    <row r="47" spans="1:20" s="66" customFormat="1" ht="19.8">
      <c r="A47" s="54"/>
      <c r="B47" s="55"/>
      <c r="C47" s="56">
        <f t="shared" si="0"/>
        <v>0</v>
      </c>
      <c r="D47" s="56">
        <f>IF(ISERROR(VLOOKUP($A47,'LISTA DE PRODUCTOS'!$A:$O,15,0)),0,VLOOKUP($A47,'LISTA DE PRODUCTOS'!$A:$O,15,0))</f>
        <v>0</v>
      </c>
      <c r="E47" s="57">
        <f>IF($A47=0,"",IFERROR(IFERROR(VLOOKUP($A47,'LISTA DE PRODUCTOS'!$A:$O,5,0),VLOOKUP($A47,'LISTA DE PRODUCTOS'!$B:$O,4,0)),"CÓDIGO NO EN CATÁLOGO U OBSOLETO"))</f>
      </c>
      <c r="F47" s="56">
        <f>IF($A47=0,"",IFERROR(IFERROR(VLOOKUP($A47,'LISTA DE PRODUCTOS'!$A:$O,6,0),VLOOKUP($A47,'LISTA DE PRODUCTOS'!$B:$O,5,0)),0))</f>
      </c>
      <c r="G47" s="56">
        <f>IF($A47=0,"",IFERROR(IFERROR(VLOOKUP($A47,'LISTA DE PRODUCTOS'!$A:$O,7,0),VLOOKUP($A47,'LISTA DE PRODUCTOS'!$B:$O,6,0)),0))</f>
      </c>
      <c r="H47" s="58">
        <f>IF($A47=0,"",IFERROR(IFERROR(VLOOKUP($A47,'LISTA DE PRODUCTOS'!$A:$O,8,0),VLOOKUP($A47,'LISTA DE PRODUCTOS'!$B:$O,7,0)),0))</f>
      </c>
      <c r="I47" s="59">
        <f>IF($A47=0,"",IFERROR(IFERROR(VLOOKUP($A47,'LISTA DE PRODUCTOS'!$A:$O,9,0),VLOOKUP($A47,'LISTA DE PRODUCTOS'!$B:$O,8,0)),0))</f>
      </c>
      <c r="J47" s="60">
        <f>IF(AND(K47="U12",IF($A47=0,"",IFERROR(IFERROR(VLOOKUP($A47,'LISTA DE PRODUCTOS'!$A:$O,10,0),VLOOKUP($A47,'LISTA DE PRODUCTOS'!$B:$O,9,0)),""))=0),"APROVECHA LA PROMO U12",IF(AND(K47="U12",IF($A47=0,"",IFERROR(IFERROR(VLOOKUP($A47,'LISTA DE PRODUCTOS'!$A:$O,10,0),VLOOKUP($A47,'LISTA DE PRODUCTOS'!$B:$O,9,0)),""))="MENSUAL"),"MENSUAL Y PROMO U12",IF($A47=0,"",IFERROR(IFERROR(VLOOKUP($A47,'LISTA DE PRODUCTOS'!$A:$O,10,0),VLOOKUP($A47,'LISTA DE PRODUCTOS'!$B:$O,9,0)),""))))</f>
      </c>
      <c r="K47" s="60">
        <f>IF($A47=0,"",IFERROR(IFERROR(VLOOKUP($A47,'LISTA DE PRODUCTOS'!$A:$O,13,0),VLOOKUP($A47,'LISTA DE PRODUCTOS'!$B:$O,13,0)),0))</f>
      </c>
      <c r="L47" s="61">
        <f t="shared" si="2"/>
        <v>0</v>
      </c>
      <c r="M47" s="62">
        <f t="shared" si="3"/>
        <v>0</v>
      </c>
      <c r="N47" s="62">
        <f t="shared" si="4"/>
        <v>0</v>
      </c>
      <c r="O47" s="63">
        <f t="shared" si="7"/>
        <v>0</v>
      </c>
      <c r="P47" s="63">
        <f t="shared" si="8"/>
        <v>0</v>
      </c>
      <c r="Q47" s="64">
        <f t="shared" si="9"/>
        <v>0</v>
      </c>
      <c r="R47" s="64" t="b">
        <f t="shared" si="10" ref="R47:R78">AND(A47&lt;&gt;0,B47=0)</f>
        <v>0</v>
      </c>
      <c r="S47" s="65">
        <f t="shared" si="5"/>
      </c>
      <c r="T47" s="62">
        <f t="shared" si="6"/>
      </c>
    </row>
    <row r="48" spans="1:20" s="66" customFormat="1" ht="19.8">
      <c r="A48" s="54"/>
      <c r="B48" s="55"/>
      <c r="C48" s="56">
        <f t="shared" si="0"/>
        <v>0</v>
      </c>
      <c r="D48" s="56">
        <f>IF(ISERROR(VLOOKUP($A48,'LISTA DE PRODUCTOS'!$A:$O,15,0)),0,VLOOKUP($A48,'LISTA DE PRODUCTOS'!$A:$O,15,0))</f>
        <v>0</v>
      </c>
      <c r="E48" s="57">
        <f>IF($A48=0,"",IFERROR(IFERROR(VLOOKUP($A48,'LISTA DE PRODUCTOS'!$A:$O,5,0),VLOOKUP($A48,'LISTA DE PRODUCTOS'!$B:$O,4,0)),"CÓDIGO NO EN CATÁLOGO U OBSOLETO"))</f>
      </c>
      <c r="F48" s="56">
        <f>IF($A48=0,"",IFERROR(IFERROR(VLOOKUP($A48,'LISTA DE PRODUCTOS'!$A:$O,6,0),VLOOKUP($A48,'LISTA DE PRODUCTOS'!$B:$O,5,0)),0))</f>
      </c>
      <c r="G48" s="56">
        <f>IF($A48=0,"",IFERROR(IFERROR(VLOOKUP($A48,'LISTA DE PRODUCTOS'!$A:$O,7,0),VLOOKUP($A48,'LISTA DE PRODUCTOS'!$B:$O,6,0)),0))</f>
      </c>
      <c r="H48" s="58">
        <f>IF($A48=0,"",IFERROR(IFERROR(VLOOKUP($A48,'LISTA DE PRODUCTOS'!$A:$O,8,0),VLOOKUP($A48,'LISTA DE PRODUCTOS'!$B:$O,7,0)),0))</f>
      </c>
      <c r="I48" s="59">
        <f>IF($A48=0,"",IFERROR(IFERROR(VLOOKUP($A48,'LISTA DE PRODUCTOS'!$A:$O,9,0),VLOOKUP($A48,'LISTA DE PRODUCTOS'!$B:$O,8,0)),0))</f>
      </c>
      <c r="J48" s="60">
        <f>IF(AND(K48="U12",IF($A48=0,"",IFERROR(IFERROR(VLOOKUP($A48,'LISTA DE PRODUCTOS'!$A:$O,10,0),VLOOKUP($A48,'LISTA DE PRODUCTOS'!$B:$O,9,0)),""))=0),"APROVECHA LA PROMO U12",IF(AND(K48="U12",IF($A48=0,"",IFERROR(IFERROR(VLOOKUP($A48,'LISTA DE PRODUCTOS'!$A:$O,10,0),VLOOKUP($A48,'LISTA DE PRODUCTOS'!$B:$O,9,0)),""))="MENSUAL"),"MENSUAL Y PROMO U12",IF($A48=0,"",IFERROR(IFERROR(VLOOKUP($A48,'LISTA DE PRODUCTOS'!$A:$O,10,0),VLOOKUP($A48,'LISTA DE PRODUCTOS'!$B:$O,9,0)),""))))</f>
      </c>
      <c r="K48" s="60">
        <f>IF($A48=0,"",IFERROR(IFERROR(VLOOKUP($A48,'LISTA DE PRODUCTOS'!$A:$O,13,0),VLOOKUP($A48,'LISTA DE PRODUCTOS'!$B:$O,13,0)),0))</f>
      </c>
      <c r="L48" s="61">
        <f t="shared" si="2"/>
        <v>0</v>
      </c>
      <c r="M48" s="62">
        <f t="shared" si="3"/>
        <v>0</v>
      </c>
      <c r="N48" s="62">
        <f t="shared" si="4"/>
        <v>0</v>
      </c>
      <c r="O48" s="63">
        <f t="shared" si="7"/>
        <v>0</v>
      </c>
      <c r="P48" s="63">
        <f t="shared" si="8"/>
        <v>0</v>
      </c>
      <c r="Q48" s="64">
        <f t="shared" si="9"/>
        <v>0</v>
      </c>
      <c r="R48" s="64" t="b">
        <f t="shared" si="10"/>
        <v>0</v>
      </c>
      <c r="S48" s="65">
        <f t="shared" si="5"/>
      </c>
      <c r="T48" s="62">
        <f t="shared" si="6"/>
      </c>
    </row>
    <row r="49" spans="1:20" s="66" customFormat="1" ht="19.8">
      <c r="A49" s="54"/>
      <c r="B49" s="55"/>
      <c r="C49" s="56">
        <f t="shared" si="0"/>
        <v>0</v>
      </c>
      <c r="D49" s="56">
        <f>IF(ISERROR(VLOOKUP($A49,'LISTA DE PRODUCTOS'!$A:$O,15,0)),0,VLOOKUP($A49,'LISTA DE PRODUCTOS'!$A:$O,15,0))</f>
        <v>0</v>
      </c>
      <c r="E49" s="57">
        <f>IF($A49=0,"",IFERROR(IFERROR(VLOOKUP($A49,'LISTA DE PRODUCTOS'!$A:$O,5,0),VLOOKUP($A49,'LISTA DE PRODUCTOS'!$B:$O,4,0)),"CÓDIGO NO EN CATÁLOGO U OBSOLETO"))</f>
      </c>
      <c r="F49" s="56">
        <f>IF($A49=0,"",IFERROR(IFERROR(VLOOKUP($A49,'LISTA DE PRODUCTOS'!$A:$O,6,0),VLOOKUP($A49,'LISTA DE PRODUCTOS'!$B:$O,5,0)),0))</f>
      </c>
      <c r="G49" s="56">
        <f>IF($A49=0,"",IFERROR(IFERROR(VLOOKUP($A49,'LISTA DE PRODUCTOS'!$A:$O,7,0),VLOOKUP($A49,'LISTA DE PRODUCTOS'!$B:$O,6,0)),0))</f>
      </c>
      <c r="H49" s="58">
        <f>IF($A49=0,"",IFERROR(IFERROR(VLOOKUP($A49,'LISTA DE PRODUCTOS'!$A:$O,8,0),VLOOKUP($A49,'LISTA DE PRODUCTOS'!$B:$O,7,0)),0))</f>
      </c>
      <c r="I49" s="59">
        <f>IF($A49=0,"",IFERROR(IFERROR(VLOOKUP($A49,'LISTA DE PRODUCTOS'!$A:$O,9,0),VLOOKUP($A49,'LISTA DE PRODUCTOS'!$B:$O,8,0)),0))</f>
      </c>
      <c r="J49" s="60">
        <f>IF(AND(K49="U12",IF($A49=0,"",IFERROR(IFERROR(VLOOKUP($A49,'LISTA DE PRODUCTOS'!$A:$O,10,0),VLOOKUP($A49,'LISTA DE PRODUCTOS'!$B:$O,9,0)),""))=0),"APROVECHA LA PROMO U12",IF(AND(K49="U12",IF($A49=0,"",IFERROR(IFERROR(VLOOKUP($A49,'LISTA DE PRODUCTOS'!$A:$O,10,0),VLOOKUP($A49,'LISTA DE PRODUCTOS'!$B:$O,9,0)),""))="MENSUAL"),"MENSUAL Y PROMO U12",IF($A49=0,"",IFERROR(IFERROR(VLOOKUP($A49,'LISTA DE PRODUCTOS'!$A:$O,10,0),VLOOKUP($A49,'LISTA DE PRODUCTOS'!$B:$O,9,0)),""))))</f>
      </c>
      <c r="K49" s="60">
        <f>IF($A49=0,"",IFERROR(IFERROR(VLOOKUP($A49,'LISTA DE PRODUCTOS'!$A:$O,13,0),VLOOKUP($A49,'LISTA DE PRODUCTOS'!$B:$O,13,0)),0))</f>
      </c>
      <c r="L49" s="61">
        <f t="shared" si="2"/>
        <v>0</v>
      </c>
      <c r="M49" s="62">
        <f t="shared" si="3"/>
        <v>0</v>
      </c>
      <c r="N49" s="62">
        <f t="shared" si="4"/>
        <v>0</v>
      </c>
      <c r="O49" s="63">
        <f t="shared" si="7"/>
        <v>0</v>
      </c>
      <c r="P49" s="63">
        <f t="shared" si="8"/>
        <v>0</v>
      </c>
      <c r="Q49" s="64">
        <f t="shared" si="9"/>
        <v>0</v>
      </c>
      <c r="R49" s="64" t="b">
        <f t="shared" si="10"/>
        <v>0</v>
      </c>
      <c r="S49" s="65">
        <f t="shared" si="5"/>
      </c>
      <c r="T49" s="62">
        <f t="shared" si="6"/>
      </c>
    </row>
    <row r="50" spans="1:20" s="66" customFormat="1" ht="19.8">
      <c r="A50" s="54"/>
      <c r="B50" s="55"/>
      <c r="C50" s="56">
        <f t="shared" si="0"/>
        <v>0</v>
      </c>
      <c r="D50" s="56">
        <f>IF(ISERROR(VLOOKUP($A50,'LISTA DE PRODUCTOS'!$A:$O,15,0)),0,VLOOKUP($A50,'LISTA DE PRODUCTOS'!$A:$O,15,0))</f>
        <v>0</v>
      </c>
      <c r="E50" s="57">
        <f>IF($A50=0,"",IFERROR(IFERROR(VLOOKUP($A50,'LISTA DE PRODUCTOS'!$A:$O,5,0),VLOOKUP($A50,'LISTA DE PRODUCTOS'!$B:$O,4,0)),"CÓDIGO NO EN CATÁLOGO U OBSOLETO"))</f>
      </c>
      <c r="F50" s="56">
        <f>IF($A50=0,"",IFERROR(IFERROR(VLOOKUP($A50,'LISTA DE PRODUCTOS'!$A:$O,6,0),VLOOKUP($A50,'LISTA DE PRODUCTOS'!$B:$O,5,0)),0))</f>
      </c>
      <c r="G50" s="56">
        <f>IF($A50=0,"",IFERROR(IFERROR(VLOOKUP($A50,'LISTA DE PRODUCTOS'!$A:$O,7,0),VLOOKUP($A50,'LISTA DE PRODUCTOS'!$B:$O,6,0)),0))</f>
      </c>
      <c r="H50" s="58">
        <f>IF($A50=0,"",IFERROR(IFERROR(VLOOKUP($A50,'LISTA DE PRODUCTOS'!$A:$O,8,0),VLOOKUP($A50,'LISTA DE PRODUCTOS'!$B:$O,7,0)),0))</f>
      </c>
      <c r="I50" s="59">
        <f>IF($A50=0,"",IFERROR(IFERROR(VLOOKUP($A50,'LISTA DE PRODUCTOS'!$A:$O,9,0),VLOOKUP($A50,'LISTA DE PRODUCTOS'!$B:$O,8,0)),0))</f>
      </c>
      <c r="J50" s="60">
        <f>IF(AND(K50="U12",IF($A50=0,"",IFERROR(IFERROR(VLOOKUP($A50,'LISTA DE PRODUCTOS'!$A:$O,10,0),VLOOKUP($A50,'LISTA DE PRODUCTOS'!$B:$O,9,0)),""))=0),"APROVECHA LA PROMO U12",IF(AND(K50="U12",IF($A50=0,"",IFERROR(IFERROR(VLOOKUP($A50,'LISTA DE PRODUCTOS'!$A:$O,10,0),VLOOKUP($A50,'LISTA DE PRODUCTOS'!$B:$O,9,0)),""))="MENSUAL"),"MENSUAL Y PROMO U12",IF($A50=0,"",IFERROR(IFERROR(VLOOKUP($A50,'LISTA DE PRODUCTOS'!$A:$O,10,0),VLOOKUP($A50,'LISTA DE PRODUCTOS'!$B:$O,9,0)),""))))</f>
      </c>
      <c r="K50" s="60">
        <f>IF($A50=0,"",IFERROR(IFERROR(VLOOKUP($A50,'LISTA DE PRODUCTOS'!$A:$O,13,0),VLOOKUP($A50,'LISTA DE PRODUCTOS'!$B:$O,13,0)),0))</f>
      </c>
      <c r="L50" s="61">
        <f t="shared" si="2"/>
        <v>0</v>
      </c>
      <c r="M50" s="62">
        <f t="shared" si="3"/>
        <v>0</v>
      </c>
      <c r="N50" s="62">
        <f t="shared" si="4"/>
        <v>0</v>
      </c>
      <c r="O50" s="63">
        <f t="shared" si="7"/>
        <v>0</v>
      </c>
      <c r="P50" s="63">
        <f t="shared" si="8"/>
        <v>0</v>
      </c>
      <c r="Q50" s="64">
        <f t="shared" si="9"/>
        <v>0</v>
      </c>
      <c r="R50" s="64" t="b">
        <f t="shared" si="10"/>
        <v>0</v>
      </c>
      <c r="S50" s="65">
        <f t="shared" si="5"/>
      </c>
      <c r="T50" s="62">
        <f t="shared" si="6"/>
      </c>
    </row>
    <row r="51" spans="1:20" s="66" customFormat="1" ht="19.8">
      <c r="A51" s="54"/>
      <c r="B51" s="55"/>
      <c r="C51" s="56">
        <f t="shared" si="0"/>
        <v>0</v>
      </c>
      <c r="D51" s="56">
        <f>IF(ISERROR(VLOOKUP($A51,'LISTA DE PRODUCTOS'!$A:$O,15,0)),0,VLOOKUP($A51,'LISTA DE PRODUCTOS'!$A:$O,15,0))</f>
        <v>0</v>
      </c>
      <c r="E51" s="57">
        <f>IF($A51=0,"",IFERROR(IFERROR(VLOOKUP($A51,'LISTA DE PRODUCTOS'!$A:$O,5,0),VLOOKUP($A51,'LISTA DE PRODUCTOS'!$B:$O,4,0)),"CÓDIGO NO EN CATÁLOGO U OBSOLETO"))</f>
      </c>
      <c r="F51" s="56">
        <f>IF($A51=0,"",IFERROR(IFERROR(VLOOKUP($A51,'LISTA DE PRODUCTOS'!$A:$O,6,0),VLOOKUP($A51,'LISTA DE PRODUCTOS'!$B:$O,5,0)),0))</f>
      </c>
      <c r="G51" s="56">
        <f>IF($A51=0,"",IFERROR(IFERROR(VLOOKUP($A51,'LISTA DE PRODUCTOS'!$A:$O,7,0),VLOOKUP($A51,'LISTA DE PRODUCTOS'!$B:$O,6,0)),0))</f>
      </c>
      <c r="H51" s="58">
        <f>IF($A51=0,"",IFERROR(IFERROR(VLOOKUP($A51,'LISTA DE PRODUCTOS'!$A:$O,8,0),VLOOKUP($A51,'LISTA DE PRODUCTOS'!$B:$O,7,0)),0))</f>
      </c>
      <c r="I51" s="59">
        <f>IF($A51=0,"",IFERROR(IFERROR(VLOOKUP($A51,'LISTA DE PRODUCTOS'!$A:$O,9,0),VLOOKUP($A51,'LISTA DE PRODUCTOS'!$B:$O,8,0)),0))</f>
      </c>
      <c r="J51" s="60">
        <f>IF(AND(K51="U12",IF($A51=0,"",IFERROR(IFERROR(VLOOKUP($A51,'LISTA DE PRODUCTOS'!$A:$O,10,0),VLOOKUP($A51,'LISTA DE PRODUCTOS'!$B:$O,9,0)),""))=0),"APROVECHA LA PROMO U12",IF(AND(K51="U12",IF($A51=0,"",IFERROR(IFERROR(VLOOKUP($A51,'LISTA DE PRODUCTOS'!$A:$O,10,0),VLOOKUP($A51,'LISTA DE PRODUCTOS'!$B:$O,9,0)),""))="MENSUAL"),"MENSUAL Y PROMO U12",IF($A51=0,"",IFERROR(IFERROR(VLOOKUP($A51,'LISTA DE PRODUCTOS'!$A:$O,10,0),VLOOKUP($A51,'LISTA DE PRODUCTOS'!$B:$O,9,0)),""))))</f>
      </c>
      <c r="K51" s="60">
        <f>IF($A51=0,"",IFERROR(IFERROR(VLOOKUP($A51,'LISTA DE PRODUCTOS'!$A:$O,13,0),VLOOKUP($A51,'LISTA DE PRODUCTOS'!$B:$O,13,0)),0))</f>
      </c>
      <c r="L51" s="61">
        <f t="shared" si="2"/>
        <v>0</v>
      </c>
      <c r="M51" s="62">
        <f t="shared" si="3"/>
        <v>0</v>
      </c>
      <c r="N51" s="62">
        <f t="shared" si="4"/>
        <v>0</v>
      </c>
      <c r="O51" s="63">
        <f t="shared" si="7"/>
        <v>0</v>
      </c>
      <c r="P51" s="63">
        <f t="shared" si="8"/>
        <v>0</v>
      </c>
      <c r="Q51" s="64">
        <f t="shared" si="9"/>
        <v>0</v>
      </c>
      <c r="R51" s="64" t="b">
        <f t="shared" si="10"/>
        <v>0</v>
      </c>
      <c r="S51" s="65">
        <f t="shared" si="5"/>
      </c>
      <c r="T51" s="62">
        <f t="shared" si="6"/>
      </c>
    </row>
    <row r="52" spans="1:20" s="66" customFormat="1" ht="19.8">
      <c r="A52" s="54"/>
      <c r="B52" s="55"/>
      <c r="C52" s="56">
        <f t="shared" si="0"/>
        <v>0</v>
      </c>
      <c r="D52" s="56">
        <f>IF(ISERROR(VLOOKUP($A52,'LISTA DE PRODUCTOS'!$A:$O,15,0)),0,VLOOKUP($A52,'LISTA DE PRODUCTOS'!$A:$O,15,0))</f>
        <v>0</v>
      </c>
      <c r="E52" s="57">
        <f>IF($A52=0,"",IFERROR(IFERROR(VLOOKUP($A52,'LISTA DE PRODUCTOS'!$A:$O,5,0),VLOOKUP($A52,'LISTA DE PRODUCTOS'!$B:$O,4,0)),"CÓDIGO NO EN CATÁLOGO U OBSOLETO"))</f>
      </c>
      <c r="F52" s="56">
        <f>IF($A52=0,"",IFERROR(IFERROR(VLOOKUP($A52,'LISTA DE PRODUCTOS'!$A:$O,6,0),VLOOKUP($A52,'LISTA DE PRODUCTOS'!$B:$O,5,0)),0))</f>
      </c>
      <c r="G52" s="56">
        <f>IF($A52=0,"",IFERROR(IFERROR(VLOOKUP($A52,'LISTA DE PRODUCTOS'!$A:$O,7,0),VLOOKUP($A52,'LISTA DE PRODUCTOS'!$B:$O,6,0)),0))</f>
      </c>
      <c r="H52" s="58">
        <f>IF($A52=0,"",IFERROR(IFERROR(VLOOKUP($A52,'LISTA DE PRODUCTOS'!$A:$O,8,0),VLOOKUP($A52,'LISTA DE PRODUCTOS'!$B:$O,7,0)),0))</f>
      </c>
      <c r="I52" s="59">
        <f>IF($A52=0,"",IFERROR(IFERROR(VLOOKUP($A52,'LISTA DE PRODUCTOS'!$A:$O,9,0),VLOOKUP($A52,'LISTA DE PRODUCTOS'!$B:$O,8,0)),0))</f>
      </c>
      <c r="J52" s="60">
        <f>IF(AND(K52="U12",IF($A52=0,"",IFERROR(IFERROR(VLOOKUP($A52,'LISTA DE PRODUCTOS'!$A:$O,10,0),VLOOKUP($A52,'LISTA DE PRODUCTOS'!$B:$O,9,0)),""))=0),"APROVECHA LA PROMO U12",IF(AND(K52="U12",IF($A52=0,"",IFERROR(IFERROR(VLOOKUP($A52,'LISTA DE PRODUCTOS'!$A:$O,10,0),VLOOKUP($A52,'LISTA DE PRODUCTOS'!$B:$O,9,0)),""))="MENSUAL"),"MENSUAL Y PROMO U12",IF($A52=0,"",IFERROR(IFERROR(VLOOKUP($A52,'LISTA DE PRODUCTOS'!$A:$O,10,0),VLOOKUP($A52,'LISTA DE PRODUCTOS'!$B:$O,9,0)),""))))</f>
      </c>
      <c r="K52" s="60">
        <f>IF($A52=0,"",IFERROR(IFERROR(VLOOKUP($A52,'LISTA DE PRODUCTOS'!$A:$O,13,0),VLOOKUP($A52,'LISTA DE PRODUCTOS'!$B:$O,13,0)),0))</f>
      </c>
      <c r="L52" s="61">
        <f t="shared" si="2"/>
        <v>0</v>
      </c>
      <c r="M52" s="62">
        <f t="shared" si="3"/>
        <v>0</v>
      </c>
      <c r="N52" s="62">
        <f t="shared" si="4"/>
        <v>0</v>
      </c>
      <c r="O52" s="63">
        <f t="shared" si="7"/>
        <v>0</v>
      </c>
      <c r="P52" s="63">
        <f t="shared" si="8"/>
        <v>0</v>
      </c>
      <c r="Q52" s="64">
        <f t="shared" si="9"/>
        <v>0</v>
      </c>
      <c r="R52" s="64" t="b">
        <f t="shared" si="10"/>
        <v>0</v>
      </c>
      <c r="S52" s="65">
        <f t="shared" si="5"/>
      </c>
      <c r="T52" s="62">
        <f t="shared" si="6"/>
      </c>
    </row>
    <row r="53" spans="1:20" s="66" customFormat="1" ht="19.8">
      <c r="A53" s="54"/>
      <c r="B53" s="55"/>
      <c r="C53" s="56">
        <f t="shared" si="0"/>
        <v>0</v>
      </c>
      <c r="D53" s="56">
        <f>IF(ISERROR(VLOOKUP($A53,'LISTA DE PRODUCTOS'!$A:$O,15,0)),0,VLOOKUP($A53,'LISTA DE PRODUCTOS'!$A:$O,15,0))</f>
        <v>0</v>
      </c>
      <c r="E53" s="57">
        <f>IF($A53=0,"",IFERROR(IFERROR(VLOOKUP($A53,'LISTA DE PRODUCTOS'!$A:$O,5,0),VLOOKUP($A53,'LISTA DE PRODUCTOS'!$B:$O,4,0)),"CÓDIGO NO EN CATÁLOGO U OBSOLETO"))</f>
      </c>
      <c r="F53" s="56">
        <f>IF($A53=0,"",IFERROR(IFERROR(VLOOKUP($A53,'LISTA DE PRODUCTOS'!$A:$O,6,0),VLOOKUP($A53,'LISTA DE PRODUCTOS'!$B:$O,5,0)),0))</f>
      </c>
      <c r="G53" s="56">
        <f>IF($A53=0,"",IFERROR(IFERROR(VLOOKUP($A53,'LISTA DE PRODUCTOS'!$A:$O,7,0),VLOOKUP($A53,'LISTA DE PRODUCTOS'!$B:$O,6,0)),0))</f>
      </c>
      <c r="H53" s="58">
        <f>IF($A53=0,"",IFERROR(IFERROR(VLOOKUP($A53,'LISTA DE PRODUCTOS'!$A:$O,8,0),VLOOKUP($A53,'LISTA DE PRODUCTOS'!$B:$O,7,0)),0))</f>
      </c>
      <c r="I53" s="59">
        <f>IF($A53=0,"",IFERROR(IFERROR(VLOOKUP($A53,'LISTA DE PRODUCTOS'!$A:$O,9,0),VLOOKUP($A53,'LISTA DE PRODUCTOS'!$B:$O,8,0)),0))</f>
      </c>
      <c r="J53" s="60">
        <f>IF(AND(K53="U12",IF($A53=0,"",IFERROR(IFERROR(VLOOKUP($A53,'LISTA DE PRODUCTOS'!$A:$O,10,0),VLOOKUP($A53,'LISTA DE PRODUCTOS'!$B:$O,9,0)),""))=0),"APROVECHA LA PROMO U12",IF(AND(K53="U12",IF($A53=0,"",IFERROR(IFERROR(VLOOKUP($A53,'LISTA DE PRODUCTOS'!$A:$O,10,0),VLOOKUP($A53,'LISTA DE PRODUCTOS'!$B:$O,9,0)),""))="MENSUAL"),"MENSUAL Y PROMO U12",IF($A53=0,"",IFERROR(IFERROR(VLOOKUP($A53,'LISTA DE PRODUCTOS'!$A:$O,10,0),VLOOKUP($A53,'LISTA DE PRODUCTOS'!$B:$O,9,0)),""))))</f>
      </c>
      <c r="K53" s="60">
        <f>IF($A53=0,"",IFERROR(IFERROR(VLOOKUP($A53,'LISTA DE PRODUCTOS'!$A:$O,13,0),VLOOKUP($A53,'LISTA DE PRODUCTOS'!$B:$O,13,0)),0))</f>
      </c>
      <c r="L53" s="61">
        <f t="shared" si="2"/>
        <v>0</v>
      </c>
      <c r="M53" s="62">
        <f t="shared" si="3"/>
        <v>0</v>
      </c>
      <c r="N53" s="62">
        <f t="shared" si="4"/>
        <v>0</v>
      </c>
      <c r="O53" s="63">
        <f t="shared" si="7"/>
        <v>0</v>
      </c>
      <c r="P53" s="63">
        <f t="shared" si="8"/>
        <v>0</v>
      </c>
      <c r="Q53" s="64">
        <f t="shared" si="9"/>
        <v>0</v>
      </c>
      <c r="R53" s="64" t="b">
        <f t="shared" si="10"/>
        <v>0</v>
      </c>
      <c r="S53" s="65">
        <f t="shared" si="5"/>
      </c>
      <c r="T53" s="62">
        <f t="shared" si="6"/>
      </c>
    </row>
    <row r="54" spans="1:20" s="66" customFormat="1" ht="19.8">
      <c r="A54" s="54"/>
      <c r="B54" s="55"/>
      <c r="C54" s="56">
        <f t="shared" si="0"/>
        <v>0</v>
      </c>
      <c r="D54" s="56">
        <f>IF(ISERROR(VLOOKUP($A54,'LISTA DE PRODUCTOS'!$A:$O,15,0)),0,VLOOKUP($A54,'LISTA DE PRODUCTOS'!$A:$O,15,0))</f>
        <v>0</v>
      </c>
      <c r="E54" s="57">
        <f>IF($A54=0,"",IFERROR(IFERROR(VLOOKUP($A54,'LISTA DE PRODUCTOS'!$A:$O,5,0),VLOOKUP($A54,'LISTA DE PRODUCTOS'!$B:$O,4,0)),"CÓDIGO NO EN CATÁLOGO U OBSOLETO"))</f>
      </c>
      <c r="F54" s="56">
        <f>IF($A54=0,"",IFERROR(IFERROR(VLOOKUP($A54,'LISTA DE PRODUCTOS'!$A:$O,6,0),VLOOKUP($A54,'LISTA DE PRODUCTOS'!$B:$O,5,0)),0))</f>
      </c>
      <c r="G54" s="56">
        <f>IF($A54=0,"",IFERROR(IFERROR(VLOOKUP($A54,'LISTA DE PRODUCTOS'!$A:$O,7,0),VLOOKUP($A54,'LISTA DE PRODUCTOS'!$B:$O,6,0)),0))</f>
      </c>
      <c r="H54" s="58">
        <f>IF($A54=0,"",IFERROR(IFERROR(VLOOKUP($A54,'LISTA DE PRODUCTOS'!$A:$O,8,0),VLOOKUP($A54,'LISTA DE PRODUCTOS'!$B:$O,7,0)),0))</f>
      </c>
      <c r="I54" s="59">
        <f>IF($A54=0,"",IFERROR(IFERROR(VLOOKUP($A54,'LISTA DE PRODUCTOS'!$A:$O,9,0),VLOOKUP($A54,'LISTA DE PRODUCTOS'!$B:$O,8,0)),0))</f>
      </c>
      <c r="J54" s="60">
        <f>IF(AND(K54="U12",IF($A54=0,"",IFERROR(IFERROR(VLOOKUP($A54,'LISTA DE PRODUCTOS'!$A:$O,10,0),VLOOKUP($A54,'LISTA DE PRODUCTOS'!$B:$O,9,0)),""))=0),"APROVECHA LA PROMO U12",IF(AND(K54="U12",IF($A54=0,"",IFERROR(IFERROR(VLOOKUP($A54,'LISTA DE PRODUCTOS'!$A:$O,10,0),VLOOKUP($A54,'LISTA DE PRODUCTOS'!$B:$O,9,0)),""))="MENSUAL"),"MENSUAL Y PROMO U12",IF($A54=0,"",IFERROR(IFERROR(VLOOKUP($A54,'LISTA DE PRODUCTOS'!$A:$O,10,0),VLOOKUP($A54,'LISTA DE PRODUCTOS'!$B:$O,9,0)),""))))</f>
      </c>
      <c r="K54" s="60">
        <f>IF($A54=0,"",IFERROR(IFERROR(VLOOKUP($A54,'LISTA DE PRODUCTOS'!$A:$O,13,0),VLOOKUP($A54,'LISTA DE PRODUCTOS'!$B:$O,13,0)),0))</f>
      </c>
      <c r="L54" s="61">
        <f t="shared" si="2"/>
        <v>0</v>
      </c>
      <c r="M54" s="62">
        <f t="shared" si="3"/>
        <v>0</v>
      </c>
      <c r="N54" s="62">
        <f t="shared" si="4"/>
        <v>0</v>
      </c>
      <c r="O54" s="63">
        <f t="shared" si="7"/>
        <v>0</v>
      </c>
      <c r="P54" s="63">
        <f t="shared" si="8"/>
        <v>0</v>
      </c>
      <c r="Q54" s="64">
        <f t="shared" si="9"/>
        <v>0</v>
      </c>
      <c r="R54" s="64" t="b">
        <f t="shared" si="10"/>
        <v>0</v>
      </c>
      <c r="S54" s="65">
        <f t="shared" si="5"/>
      </c>
      <c r="T54" s="62">
        <f t="shared" si="6"/>
      </c>
    </row>
    <row r="55" spans="1:20" s="66" customFormat="1" ht="19.8">
      <c r="A55" s="54"/>
      <c r="B55" s="55"/>
      <c r="C55" s="56">
        <f t="shared" si="0"/>
        <v>0</v>
      </c>
      <c r="D55" s="56">
        <f>IF(ISERROR(VLOOKUP($A55,'LISTA DE PRODUCTOS'!$A:$O,15,0)),0,VLOOKUP($A55,'LISTA DE PRODUCTOS'!$A:$O,15,0))</f>
        <v>0</v>
      </c>
      <c r="E55" s="57">
        <f>IF($A55=0,"",IFERROR(IFERROR(VLOOKUP($A55,'LISTA DE PRODUCTOS'!$A:$O,5,0),VLOOKUP($A55,'LISTA DE PRODUCTOS'!$B:$O,4,0)),"CÓDIGO NO EN CATÁLOGO U OBSOLETO"))</f>
      </c>
      <c r="F55" s="56">
        <f>IF($A55=0,"",IFERROR(IFERROR(VLOOKUP($A55,'LISTA DE PRODUCTOS'!$A:$O,6,0),VLOOKUP($A55,'LISTA DE PRODUCTOS'!$B:$O,5,0)),0))</f>
      </c>
      <c r="G55" s="56">
        <f>IF($A55=0,"",IFERROR(IFERROR(VLOOKUP($A55,'LISTA DE PRODUCTOS'!$A:$O,7,0),VLOOKUP($A55,'LISTA DE PRODUCTOS'!$B:$O,6,0)),0))</f>
      </c>
      <c r="H55" s="58">
        <f>IF($A55=0,"",IFERROR(IFERROR(VLOOKUP($A55,'LISTA DE PRODUCTOS'!$A:$O,8,0),VLOOKUP($A55,'LISTA DE PRODUCTOS'!$B:$O,7,0)),0))</f>
      </c>
      <c r="I55" s="59">
        <f>IF($A55=0,"",IFERROR(IFERROR(VLOOKUP($A55,'LISTA DE PRODUCTOS'!$A:$O,9,0),VLOOKUP($A55,'LISTA DE PRODUCTOS'!$B:$O,8,0)),0))</f>
      </c>
      <c r="J55" s="60">
        <f>IF(AND(K55="U12",IF($A55=0,"",IFERROR(IFERROR(VLOOKUP($A55,'LISTA DE PRODUCTOS'!$A:$O,10,0),VLOOKUP($A55,'LISTA DE PRODUCTOS'!$B:$O,9,0)),""))=0),"APROVECHA LA PROMO U12",IF(AND(K55="U12",IF($A55=0,"",IFERROR(IFERROR(VLOOKUP($A55,'LISTA DE PRODUCTOS'!$A:$O,10,0),VLOOKUP($A55,'LISTA DE PRODUCTOS'!$B:$O,9,0)),""))="MENSUAL"),"MENSUAL Y PROMO U12",IF($A55=0,"",IFERROR(IFERROR(VLOOKUP($A55,'LISTA DE PRODUCTOS'!$A:$O,10,0),VLOOKUP($A55,'LISTA DE PRODUCTOS'!$B:$O,9,0)),""))))</f>
      </c>
      <c r="K55" s="60">
        <f>IF($A55=0,"",IFERROR(IFERROR(VLOOKUP($A55,'LISTA DE PRODUCTOS'!$A:$O,13,0),VLOOKUP($A55,'LISTA DE PRODUCTOS'!$B:$O,13,0)),0))</f>
      </c>
      <c r="L55" s="61">
        <f t="shared" si="2"/>
        <v>0</v>
      </c>
      <c r="M55" s="62">
        <f t="shared" si="3"/>
        <v>0</v>
      </c>
      <c r="N55" s="62">
        <f t="shared" si="4"/>
        <v>0</v>
      </c>
      <c r="O55" s="63">
        <f t="shared" si="7"/>
        <v>0</v>
      </c>
      <c r="P55" s="63">
        <f t="shared" si="8"/>
        <v>0</v>
      </c>
      <c r="Q55" s="64">
        <f t="shared" si="9"/>
        <v>0</v>
      </c>
      <c r="R55" s="64" t="b">
        <f t="shared" si="10"/>
        <v>0</v>
      </c>
      <c r="S55" s="65">
        <f t="shared" si="5"/>
      </c>
      <c r="T55" s="62">
        <f t="shared" si="6"/>
      </c>
    </row>
    <row r="56" spans="1:20" s="66" customFormat="1" ht="19.8">
      <c r="A56" s="54"/>
      <c r="B56" s="55"/>
      <c r="C56" s="56">
        <f t="shared" si="0"/>
        <v>0</v>
      </c>
      <c r="D56" s="56">
        <f>IF(ISERROR(VLOOKUP($A56,'LISTA DE PRODUCTOS'!$A:$O,15,0)),0,VLOOKUP($A56,'LISTA DE PRODUCTOS'!$A:$O,15,0))</f>
        <v>0</v>
      </c>
      <c r="E56" s="57">
        <f>IF($A56=0,"",IFERROR(IFERROR(VLOOKUP($A56,'LISTA DE PRODUCTOS'!$A:$O,5,0),VLOOKUP($A56,'LISTA DE PRODUCTOS'!$B:$O,4,0)),"CÓDIGO NO EN CATÁLOGO U OBSOLETO"))</f>
      </c>
      <c r="F56" s="56">
        <f>IF($A56=0,"",IFERROR(IFERROR(VLOOKUP($A56,'LISTA DE PRODUCTOS'!$A:$O,6,0),VLOOKUP($A56,'LISTA DE PRODUCTOS'!$B:$O,5,0)),0))</f>
      </c>
      <c r="G56" s="56">
        <f>IF($A56=0,"",IFERROR(IFERROR(VLOOKUP($A56,'LISTA DE PRODUCTOS'!$A:$O,7,0),VLOOKUP($A56,'LISTA DE PRODUCTOS'!$B:$O,6,0)),0))</f>
      </c>
      <c r="H56" s="58">
        <f>IF($A56=0,"",IFERROR(IFERROR(VLOOKUP($A56,'LISTA DE PRODUCTOS'!$A:$O,8,0),VLOOKUP($A56,'LISTA DE PRODUCTOS'!$B:$O,7,0)),0))</f>
      </c>
      <c r="I56" s="59">
        <f>IF($A56=0,"",IFERROR(IFERROR(VLOOKUP($A56,'LISTA DE PRODUCTOS'!$A:$O,9,0),VLOOKUP($A56,'LISTA DE PRODUCTOS'!$B:$O,8,0)),0))</f>
      </c>
      <c r="J56" s="60">
        <f>IF(AND(K56="U12",IF($A56=0,"",IFERROR(IFERROR(VLOOKUP($A56,'LISTA DE PRODUCTOS'!$A:$O,10,0),VLOOKUP($A56,'LISTA DE PRODUCTOS'!$B:$O,9,0)),""))=0),"APROVECHA LA PROMO U12",IF(AND(K56="U12",IF($A56=0,"",IFERROR(IFERROR(VLOOKUP($A56,'LISTA DE PRODUCTOS'!$A:$O,10,0),VLOOKUP($A56,'LISTA DE PRODUCTOS'!$B:$O,9,0)),""))="MENSUAL"),"MENSUAL Y PROMO U12",IF($A56=0,"",IFERROR(IFERROR(VLOOKUP($A56,'LISTA DE PRODUCTOS'!$A:$O,10,0),VLOOKUP($A56,'LISTA DE PRODUCTOS'!$B:$O,9,0)),""))))</f>
      </c>
      <c r="K56" s="60">
        <f>IF($A56=0,"",IFERROR(IFERROR(VLOOKUP($A56,'LISTA DE PRODUCTOS'!$A:$O,13,0),VLOOKUP($A56,'LISTA DE PRODUCTOS'!$B:$O,13,0)),0))</f>
      </c>
      <c r="L56" s="61">
        <f t="shared" si="2"/>
        <v>0</v>
      </c>
      <c r="M56" s="62">
        <f t="shared" si="3"/>
        <v>0</v>
      </c>
      <c r="N56" s="62">
        <f t="shared" si="4"/>
        <v>0</v>
      </c>
      <c r="O56" s="63">
        <f t="shared" si="7"/>
        <v>0</v>
      </c>
      <c r="P56" s="63">
        <f t="shared" si="8"/>
        <v>0</v>
      </c>
      <c r="Q56" s="64">
        <f t="shared" si="9"/>
        <v>0</v>
      </c>
      <c r="R56" s="64" t="b">
        <f t="shared" si="10"/>
        <v>0</v>
      </c>
      <c r="S56" s="65">
        <f t="shared" si="5"/>
      </c>
      <c r="T56" s="62">
        <f t="shared" si="6"/>
      </c>
    </row>
    <row r="57" spans="1:20" s="66" customFormat="1" ht="19.8">
      <c r="A57" s="54"/>
      <c r="B57" s="55"/>
      <c r="C57" s="56">
        <f t="shared" si="0"/>
        <v>0</v>
      </c>
      <c r="D57" s="56">
        <f>IF(ISERROR(VLOOKUP($A57,'LISTA DE PRODUCTOS'!$A:$O,15,0)),0,VLOOKUP($A57,'LISTA DE PRODUCTOS'!$A:$O,15,0))</f>
        <v>0</v>
      </c>
      <c r="E57" s="57">
        <f>IF($A57=0,"",IFERROR(IFERROR(VLOOKUP($A57,'LISTA DE PRODUCTOS'!$A:$O,5,0),VLOOKUP($A57,'LISTA DE PRODUCTOS'!$B:$O,4,0)),"CÓDIGO NO EN CATÁLOGO U OBSOLETO"))</f>
      </c>
      <c r="F57" s="56">
        <f>IF($A57=0,"",IFERROR(IFERROR(VLOOKUP($A57,'LISTA DE PRODUCTOS'!$A:$O,6,0),VLOOKUP($A57,'LISTA DE PRODUCTOS'!$B:$O,5,0)),0))</f>
      </c>
      <c r="G57" s="56">
        <f>IF($A57=0,"",IFERROR(IFERROR(VLOOKUP($A57,'LISTA DE PRODUCTOS'!$A:$O,7,0),VLOOKUP($A57,'LISTA DE PRODUCTOS'!$B:$O,6,0)),0))</f>
      </c>
      <c r="H57" s="58">
        <f>IF($A57=0,"",IFERROR(IFERROR(VLOOKUP($A57,'LISTA DE PRODUCTOS'!$A:$O,8,0),VLOOKUP($A57,'LISTA DE PRODUCTOS'!$B:$O,7,0)),0))</f>
      </c>
      <c r="I57" s="59">
        <f>IF($A57=0,"",IFERROR(IFERROR(VLOOKUP($A57,'LISTA DE PRODUCTOS'!$A:$O,9,0),VLOOKUP($A57,'LISTA DE PRODUCTOS'!$B:$O,8,0)),0))</f>
      </c>
      <c r="J57" s="60">
        <f>IF(AND(K57="U12",IF($A57=0,"",IFERROR(IFERROR(VLOOKUP($A57,'LISTA DE PRODUCTOS'!$A:$O,10,0),VLOOKUP($A57,'LISTA DE PRODUCTOS'!$B:$O,9,0)),""))=0),"APROVECHA LA PROMO U12",IF(AND(K57="U12",IF($A57=0,"",IFERROR(IFERROR(VLOOKUP($A57,'LISTA DE PRODUCTOS'!$A:$O,10,0),VLOOKUP($A57,'LISTA DE PRODUCTOS'!$B:$O,9,0)),""))="MENSUAL"),"MENSUAL Y PROMO U12",IF($A57=0,"",IFERROR(IFERROR(VLOOKUP($A57,'LISTA DE PRODUCTOS'!$A:$O,10,0),VLOOKUP($A57,'LISTA DE PRODUCTOS'!$B:$O,9,0)),""))))</f>
      </c>
      <c r="K57" s="60">
        <f>IF($A57=0,"",IFERROR(IFERROR(VLOOKUP($A57,'LISTA DE PRODUCTOS'!$A:$O,13,0),VLOOKUP($A57,'LISTA DE PRODUCTOS'!$B:$O,13,0)),0))</f>
      </c>
      <c r="L57" s="61">
        <f t="shared" si="2"/>
        <v>0</v>
      </c>
      <c r="M57" s="62">
        <f t="shared" si="3"/>
        <v>0</v>
      </c>
      <c r="N57" s="62">
        <f t="shared" si="4"/>
        <v>0</v>
      </c>
      <c r="O57" s="63">
        <f t="shared" si="7"/>
        <v>0</v>
      </c>
      <c r="P57" s="63">
        <f t="shared" si="8"/>
        <v>0</v>
      </c>
      <c r="Q57" s="64">
        <f t="shared" si="9"/>
        <v>0</v>
      </c>
      <c r="R57" s="64" t="b">
        <f t="shared" si="10"/>
        <v>0</v>
      </c>
      <c r="S57" s="65">
        <f t="shared" si="5"/>
      </c>
      <c r="T57" s="62">
        <f t="shared" si="6"/>
      </c>
    </row>
    <row r="58" spans="1:20" s="66" customFormat="1" ht="19.8">
      <c r="A58" s="54"/>
      <c r="B58" s="55"/>
      <c r="C58" s="56">
        <f t="shared" si="0"/>
        <v>0</v>
      </c>
      <c r="D58" s="56">
        <f>IF(ISERROR(VLOOKUP($A58,'LISTA DE PRODUCTOS'!$A:$O,15,0)),0,VLOOKUP($A58,'LISTA DE PRODUCTOS'!$A:$O,15,0))</f>
        <v>0</v>
      </c>
      <c r="E58" s="57">
        <f>IF($A58=0,"",IFERROR(IFERROR(VLOOKUP($A58,'LISTA DE PRODUCTOS'!$A:$O,5,0),VLOOKUP($A58,'LISTA DE PRODUCTOS'!$B:$O,4,0)),"CÓDIGO NO EN CATÁLOGO U OBSOLETO"))</f>
      </c>
      <c r="F58" s="56">
        <f>IF($A58=0,"",IFERROR(IFERROR(VLOOKUP($A58,'LISTA DE PRODUCTOS'!$A:$O,6,0),VLOOKUP($A58,'LISTA DE PRODUCTOS'!$B:$O,5,0)),0))</f>
      </c>
      <c r="G58" s="56">
        <f>IF($A58=0,"",IFERROR(IFERROR(VLOOKUP($A58,'LISTA DE PRODUCTOS'!$A:$O,7,0),VLOOKUP($A58,'LISTA DE PRODUCTOS'!$B:$O,6,0)),0))</f>
      </c>
      <c r="H58" s="58">
        <f>IF($A58=0,"",IFERROR(IFERROR(VLOOKUP($A58,'LISTA DE PRODUCTOS'!$A:$O,8,0),VLOOKUP($A58,'LISTA DE PRODUCTOS'!$B:$O,7,0)),0))</f>
      </c>
      <c r="I58" s="59">
        <f>IF($A58=0,"",IFERROR(IFERROR(VLOOKUP($A58,'LISTA DE PRODUCTOS'!$A:$O,9,0),VLOOKUP($A58,'LISTA DE PRODUCTOS'!$B:$O,8,0)),0))</f>
      </c>
      <c r="J58" s="60">
        <f>IF(AND(K58="U12",IF($A58=0,"",IFERROR(IFERROR(VLOOKUP($A58,'LISTA DE PRODUCTOS'!$A:$O,10,0),VLOOKUP($A58,'LISTA DE PRODUCTOS'!$B:$O,9,0)),""))=0),"APROVECHA LA PROMO U12",IF(AND(K58="U12",IF($A58=0,"",IFERROR(IFERROR(VLOOKUP($A58,'LISTA DE PRODUCTOS'!$A:$O,10,0),VLOOKUP($A58,'LISTA DE PRODUCTOS'!$B:$O,9,0)),""))="MENSUAL"),"MENSUAL Y PROMO U12",IF($A58=0,"",IFERROR(IFERROR(VLOOKUP($A58,'LISTA DE PRODUCTOS'!$A:$O,10,0),VLOOKUP($A58,'LISTA DE PRODUCTOS'!$B:$O,9,0)),""))))</f>
      </c>
      <c r="K58" s="60">
        <f>IF($A58=0,"",IFERROR(IFERROR(VLOOKUP($A58,'LISTA DE PRODUCTOS'!$A:$O,13,0),VLOOKUP($A58,'LISTA DE PRODUCTOS'!$B:$O,13,0)),0))</f>
      </c>
      <c r="L58" s="61">
        <f t="shared" si="2"/>
        <v>0</v>
      </c>
      <c r="M58" s="62">
        <f t="shared" si="3"/>
        <v>0</v>
      </c>
      <c r="N58" s="62">
        <f t="shared" si="4"/>
        <v>0</v>
      </c>
      <c r="O58" s="63">
        <f t="shared" si="7"/>
        <v>0</v>
      </c>
      <c r="P58" s="63">
        <f t="shared" si="8"/>
        <v>0</v>
      </c>
      <c r="Q58" s="64">
        <f t="shared" si="9"/>
        <v>0</v>
      </c>
      <c r="R58" s="64" t="b">
        <f t="shared" si="10"/>
        <v>0</v>
      </c>
      <c r="S58" s="65">
        <f t="shared" si="5"/>
      </c>
      <c r="T58" s="62">
        <f t="shared" si="6"/>
      </c>
    </row>
    <row r="59" spans="1:20" s="66" customFormat="1" ht="19.8">
      <c r="A59" s="54"/>
      <c r="B59" s="55"/>
      <c r="C59" s="56">
        <f t="shared" si="0"/>
        <v>0</v>
      </c>
      <c r="D59" s="56">
        <f>IF(ISERROR(VLOOKUP($A59,'LISTA DE PRODUCTOS'!$A:$O,15,0)),0,VLOOKUP($A59,'LISTA DE PRODUCTOS'!$A:$O,15,0))</f>
        <v>0</v>
      </c>
      <c r="E59" s="57">
        <f>IF($A59=0,"",IFERROR(IFERROR(VLOOKUP($A59,'LISTA DE PRODUCTOS'!$A:$O,5,0),VLOOKUP($A59,'LISTA DE PRODUCTOS'!$B:$O,4,0)),"CÓDIGO NO EN CATÁLOGO U OBSOLETO"))</f>
      </c>
      <c r="F59" s="56">
        <f>IF($A59=0,"",IFERROR(IFERROR(VLOOKUP($A59,'LISTA DE PRODUCTOS'!$A:$O,6,0),VLOOKUP($A59,'LISTA DE PRODUCTOS'!$B:$O,5,0)),0))</f>
      </c>
      <c r="G59" s="56">
        <f>IF($A59=0,"",IFERROR(IFERROR(VLOOKUP($A59,'LISTA DE PRODUCTOS'!$A:$O,7,0),VLOOKUP($A59,'LISTA DE PRODUCTOS'!$B:$O,6,0)),0))</f>
      </c>
      <c r="H59" s="58">
        <f>IF($A59=0,"",IFERROR(IFERROR(VLOOKUP($A59,'LISTA DE PRODUCTOS'!$A:$O,8,0),VLOOKUP($A59,'LISTA DE PRODUCTOS'!$B:$O,7,0)),0))</f>
      </c>
      <c r="I59" s="59">
        <f>IF($A59=0,"",IFERROR(IFERROR(VLOOKUP($A59,'LISTA DE PRODUCTOS'!$A:$O,9,0),VLOOKUP($A59,'LISTA DE PRODUCTOS'!$B:$O,8,0)),0))</f>
      </c>
      <c r="J59" s="60">
        <f>IF(AND(K59="U12",IF($A59=0,"",IFERROR(IFERROR(VLOOKUP($A59,'LISTA DE PRODUCTOS'!$A:$O,10,0),VLOOKUP($A59,'LISTA DE PRODUCTOS'!$B:$O,9,0)),""))=0),"APROVECHA LA PROMO U12",IF(AND(K59="U12",IF($A59=0,"",IFERROR(IFERROR(VLOOKUP($A59,'LISTA DE PRODUCTOS'!$A:$O,10,0),VLOOKUP($A59,'LISTA DE PRODUCTOS'!$B:$O,9,0)),""))="MENSUAL"),"MENSUAL Y PROMO U12",IF($A59=0,"",IFERROR(IFERROR(VLOOKUP($A59,'LISTA DE PRODUCTOS'!$A:$O,10,0),VLOOKUP($A59,'LISTA DE PRODUCTOS'!$B:$O,9,0)),""))))</f>
      </c>
      <c r="K59" s="60">
        <f>IF($A59=0,"",IFERROR(IFERROR(VLOOKUP($A59,'LISTA DE PRODUCTOS'!$A:$O,13,0),VLOOKUP($A59,'LISTA DE PRODUCTOS'!$B:$O,13,0)),0))</f>
      </c>
      <c r="L59" s="61">
        <f t="shared" si="2"/>
        <v>0</v>
      </c>
      <c r="M59" s="62">
        <f t="shared" si="3"/>
        <v>0</v>
      </c>
      <c r="N59" s="62">
        <f t="shared" si="4"/>
        <v>0</v>
      </c>
      <c r="O59" s="63">
        <f t="shared" si="7"/>
        <v>0</v>
      </c>
      <c r="P59" s="63">
        <f t="shared" si="8"/>
        <v>0</v>
      </c>
      <c r="Q59" s="64">
        <f t="shared" si="9"/>
        <v>0</v>
      </c>
      <c r="R59" s="64" t="b">
        <f t="shared" si="10"/>
        <v>0</v>
      </c>
      <c r="S59" s="65">
        <f t="shared" si="5"/>
      </c>
      <c r="T59" s="62">
        <f t="shared" si="6"/>
      </c>
    </row>
    <row r="60" spans="1:20" s="66" customFormat="1" ht="19.8">
      <c r="A60" s="54"/>
      <c r="B60" s="55"/>
      <c r="C60" s="56">
        <f t="shared" si="0"/>
        <v>0</v>
      </c>
      <c r="D60" s="56">
        <f>IF(ISERROR(VLOOKUP($A60,'LISTA DE PRODUCTOS'!$A:$O,15,0)),0,VLOOKUP($A60,'LISTA DE PRODUCTOS'!$A:$O,15,0))</f>
        <v>0</v>
      </c>
      <c r="E60" s="57">
        <f>IF($A60=0,"",IFERROR(IFERROR(VLOOKUP($A60,'LISTA DE PRODUCTOS'!$A:$O,5,0),VLOOKUP($A60,'LISTA DE PRODUCTOS'!$B:$O,4,0)),"CÓDIGO NO EN CATÁLOGO U OBSOLETO"))</f>
      </c>
      <c r="F60" s="56">
        <f>IF($A60=0,"",IFERROR(IFERROR(VLOOKUP($A60,'LISTA DE PRODUCTOS'!$A:$O,6,0),VLOOKUP($A60,'LISTA DE PRODUCTOS'!$B:$O,5,0)),0))</f>
      </c>
      <c r="G60" s="56">
        <f>IF($A60=0,"",IFERROR(IFERROR(VLOOKUP($A60,'LISTA DE PRODUCTOS'!$A:$O,7,0),VLOOKUP($A60,'LISTA DE PRODUCTOS'!$B:$O,6,0)),0))</f>
      </c>
      <c r="H60" s="58">
        <f>IF($A60=0,"",IFERROR(IFERROR(VLOOKUP($A60,'LISTA DE PRODUCTOS'!$A:$O,8,0),VLOOKUP($A60,'LISTA DE PRODUCTOS'!$B:$O,7,0)),0))</f>
      </c>
      <c r="I60" s="59">
        <f>IF($A60=0,"",IFERROR(IFERROR(VLOOKUP($A60,'LISTA DE PRODUCTOS'!$A:$O,9,0),VLOOKUP($A60,'LISTA DE PRODUCTOS'!$B:$O,8,0)),0))</f>
      </c>
      <c r="J60" s="60">
        <f>IF(AND(K60="U12",IF($A60=0,"",IFERROR(IFERROR(VLOOKUP($A60,'LISTA DE PRODUCTOS'!$A:$O,10,0),VLOOKUP($A60,'LISTA DE PRODUCTOS'!$B:$O,9,0)),""))=0),"APROVECHA LA PROMO U12",IF(AND(K60="U12",IF($A60=0,"",IFERROR(IFERROR(VLOOKUP($A60,'LISTA DE PRODUCTOS'!$A:$O,10,0),VLOOKUP($A60,'LISTA DE PRODUCTOS'!$B:$O,9,0)),""))="MENSUAL"),"MENSUAL Y PROMO U12",IF($A60=0,"",IFERROR(IFERROR(VLOOKUP($A60,'LISTA DE PRODUCTOS'!$A:$O,10,0),VLOOKUP($A60,'LISTA DE PRODUCTOS'!$B:$O,9,0)),""))))</f>
      </c>
      <c r="K60" s="60">
        <f>IF($A60=0,"",IFERROR(IFERROR(VLOOKUP($A60,'LISTA DE PRODUCTOS'!$A:$O,13,0),VLOOKUP($A60,'LISTA DE PRODUCTOS'!$B:$O,13,0)),0))</f>
      </c>
      <c r="L60" s="61">
        <f t="shared" si="2"/>
        <v>0</v>
      </c>
      <c r="M60" s="62">
        <f t="shared" si="3"/>
        <v>0</v>
      </c>
      <c r="N60" s="62">
        <f t="shared" si="4"/>
        <v>0</v>
      </c>
      <c r="O60" s="63">
        <f t="shared" si="7"/>
        <v>0</v>
      </c>
      <c r="P60" s="63">
        <f t="shared" si="8"/>
        <v>0</v>
      </c>
      <c r="Q60" s="64">
        <f t="shared" si="9"/>
        <v>0</v>
      </c>
      <c r="R60" s="64" t="b">
        <f t="shared" si="10"/>
        <v>0</v>
      </c>
      <c r="S60" s="65">
        <f t="shared" si="5"/>
      </c>
      <c r="T60" s="62">
        <f t="shared" si="6"/>
      </c>
    </row>
    <row r="61" spans="1:20" s="66" customFormat="1" ht="19.8">
      <c r="A61" s="54"/>
      <c r="B61" s="55"/>
      <c r="C61" s="56">
        <f t="shared" si="0"/>
        <v>0</v>
      </c>
      <c r="D61" s="56">
        <f>IF(ISERROR(VLOOKUP($A61,'LISTA DE PRODUCTOS'!$A:$O,15,0)),0,VLOOKUP($A61,'LISTA DE PRODUCTOS'!$A:$O,15,0))</f>
        <v>0</v>
      </c>
      <c r="E61" s="57">
        <f>IF($A61=0,"",IFERROR(IFERROR(VLOOKUP($A61,'LISTA DE PRODUCTOS'!$A:$O,5,0),VLOOKUP($A61,'LISTA DE PRODUCTOS'!$B:$O,4,0)),"CÓDIGO NO EN CATÁLOGO U OBSOLETO"))</f>
      </c>
      <c r="F61" s="56">
        <f>IF($A61=0,"",IFERROR(IFERROR(VLOOKUP($A61,'LISTA DE PRODUCTOS'!$A:$O,6,0),VLOOKUP($A61,'LISTA DE PRODUCTOS'!$B:$O,5,0)),0))</f>
      </c>
      <c r="G61" s="56">
        <f>IF($A61=0,"",IFERROR(IFERROR(VLOOKUP($A61,'LISTA DE PRODUCTOS'!$A:$O,7,0),VLOOKUP($A61,'LISTA DE PRODUCTOS'!$B:$O,6,0)),0))</f>
      </c>
      <c r="H61" s="58">
        <f>IF($A61=0,"",IFERROR(IFERROR(VLOOKUP($A61,'LISTA DE PRODUCTOS'!$A:$O,8,0),VLOOKUP($A61,'LISTA DE PRODUCTOS'!$B:$O,7,0)),0))</f>
      </c>
      <c r="I61" s="59">
        <f>IF($A61=0,"",IFERROR(IFERROR(VLOOKUP($A61,'LISTA DE PRODUCTOS'!$A:$O,9,0),VLOOKUP($A61,'LISTA DE PRODUCTOS'!$B:$O,8,0)),0))</f>
      </c>
      <c r="J61" s="60">
        <f>IF(AND(K61="U12",IF($A61=0,"",IFERROR(IFERROR(VLOOKUP($A61,'LISTA DE PRODUCTOS'!$A:$O,10,0),VLOOKUP($A61,'LISTA DE PRODUCTOS'!$B:$O,9,0)),""))=0),"APROVECHA LA PROMO U12",IF(AND(K61="U12",IF($A61=0,"",IFERROR(IFERROR(VLOOKUP($A61,'LISTA DE PRODUCTOS'!$A:$O,10,0),VLOOKUP($A61,'LISTA DE PRODUCTOS'!$B:$O,9,0)),""))="MENSUAL"),"MENSUAL Y PROMO U12",IF($A61=0,"",IFERROR(IFERROR(VLOOKUP($A61,'LISTA DE PRODUCTOS'!$A:$O,10,0),VLOOKUP($A61,'LISTA DE PRODUCTOS'!$B:$O,9,0)),""))))</f>
      </c>
      <c r="K61" s="60">
        <f>IF($A61=0,"",IFERROR(IFERROR(VLOOKUP($A61,'LISTA DE PRODUCTOS'!$A:$O,13,0),VLOOKUP($A61,'LISTA DE PRODUCTOS'!$B:$O,13,0)),0))</f>
      </c>
      <c r="L61" s="61">
        <f t="shared" si="2"/>
        <v>0</v>
      </c>
      <c r="M61" s="62">
        <f t="shared" si="3"/>
        <v>0</v>
      </c>
      <c r="N61" s="62">
        <f t="shared" si="4"/>
        <v>0</v>
      </c>
      <c r="O61" s="63">
        <f t="shared" si="7"/>
        <v>0</v>
      </c>
      <c r="P61" s="63">
        <f t="shared" si="8"/>
        <v>0</v>
      </c>
      <c r="Q61" s="64">
        <f t="shared" si="9"/>
        <v>0</v>
      </c>
      <c r="R61" s="64" t="b">
        <f t="shared" si="10"/>
        <v>0</v>
      </c>
      <c r="S61" s="65">
        <f t="shared" si="5"/>
      </c>
      <c r="T61" s="62">
        <f t="shared" si="6"/>
      </c>
    </row>
    <row r="62" spans="1:20" s="66" customFormat="1" ht="19.8">
      <c r="A62" s="54"/>
      <c r="B62" s="55"/>
      <c r="C62" s="56">
        <f t="shared" si="0"/>
        <v>0</v>
      </c>
      <c r="D62" s="56">
        <f>IF(ISERROR(VLOOKUP($A62,'LISTA DE PRODUCTOS'!$A:$O,15,0)),0,VLOOKUP($A62,'LISTA DE PRODUCTOS'!$A:$O,15,0))</f>
        <v>0</v>
      </c>
      <c r="E62" s="57">
        <f>IF($A62=0,"",IFERROR(IFERROR(VLOOKUP($A62,'LISTA DE PRODUCTOS'!$A:$O,5,0),VLOOKUP($A62,'LISTA DE PRODUCTOS'!$B:$O,4,0)),"CÓDIGO NO EN CATÁLOGO U OBSOLETO"))</f>
      </c>
      <c r="F62" s="56">
        <f>IF($A62=0,"",IFERROR(IFERROR(VLOOKUP($A62,'LISTA DE PRODUCTOS'!$A:$O,6,0),VLOOKUP($A62,'LISTA DE PRODUCTOS'!$B:$O,5,0)),0))</f>
      </c>
      <c r="G62" s="56">
        <f>IF($A62=0,"",IFERROR(IFERROR(VLOOKUP($A62,'LISTA DE PRODUCTOS'!$A:$O,7,0),VLOOKUP($A62,'LISTA DE PRODUCTOS'!$B:$O,6,0)),0))</f>
      </c>
      <c r="H62" s="58">
        <f>IF($A62=0,"",IFERROR(IFERROR(VLOOKUP($A62,'LISTA DE PRODUCTOS'!$A:$O,8,0),VLOOKUP($A62,'LISTA DE PRODUCTOS'!$B:$O,7,0)),0))</f>
      </c>
      <c r="I62" s="59">
        <f>IF($A62=0,"",IFERROR(IFERROR(VLOOKUP($A62,'LISTA DE PRODUCTOS'!$A:$O,9,0),VLOOKUP($A62,'LISTA DE PRODUCTOS'!$B:$O,8,0)),0))</f>
      </c>
      <c r="J62" s="60">
        <f>IF(AND(K62="U12",IF($A62=0,"",IFERROR(IFERROR(VLOOKUP($A62,'LISTA DE PRODUCTOS'!$A:$O,10,0),VLOOKUP($A62,'LISTA DE PRODUCTOS'!$B:$O,9,0)),""))=0),"APROVECHA LA PROMO U12",IF(AND(K62="U12",IF($A62=0,"",IFERROR(IFERROR(VLOOKUP($A62,'LISTA DE PRODUCTOS'!$A:$O,10,0),VLOOKUP($A62,'LISTA DE PRODUCTOS'!$B:$O,9,0)),""))="MENSUAL"),"MENSUAL Y PROMO U12",IF($A62=0,"",IFERROR(IFERROR(VLOOKUP($A62,'LISTA DE PRODUCTOS'!$A:$O,10,0),VLOOKUP($A62,'LISTA DE PRODUCTOS'!$B:$O,9,0)),""))))</f>
      </c>
      <c r="K62" s="60">
        <f>IF($A62=0,"",IFERROR(IFERROR(VLOOKUP($A62,'LISTA DE PRODUCTOS'!$A:$O,13,0),VLOOKUP($A62,'LISTA DE PRODUCTOS'!$B:$O,13,0)),0))</f>
      </c>
      <c r="L62" s="61">
        <f t="shared" si="2"/>
        <v>0</v>
      </c>
      <c r="M62" s="62">
        <f t="shared" si="3"/>
        <v>0</v>
      </c>
      <c r="N62" s="62">
        <f t="shared" si="4"/>
        <v>0</v>
      </c>
      <c r="O62" s="63">
        <f t="shared" si="7"/>
        <v>0</v>
      </c>
      <c r="P62" s="63">
        <f t="shared" si="8"/>
        <v>0</v>
      </c>
      <c r="Q62" s="64">
        <f t="shared" si="9"/>
        <v>0</v>
      </c>
      <c r="R62" s="64" t="b">
        <f t="shared" si="10"/>
        <v>0</v>
      </c>
      <c r="S62" s="65">
        <f t="shared" si="5"/>
      </c>
      <c r="T62" s="62">
        <f t="shared" si="6"/>
      </c>
    </row>
    <row r="63" spans="1:20" s="66" customFormat="1" ht="19.8">
      <c r="A63" s="54"/>
      <c r="B63" s="55"/>
      <c r="C63" s="56">
        <f t="shared" si="0"/>
        <v>0</v>
      </c>
      <c r="D63" s="56">
        <f>IF(ISERROR(VLOOKUP($A63,'LISTA DE PRODUCTOS'!$A:$O,15,0)),0,VLOOKUP($A63,'LISTA DE PRODUCTOS'!$A:$O,15,0))</f>
        <v>0</v>
      </c>
      <c r="E63" s="57">
        <f>IF($A63=0,"",IFERROR(IFERROR(VLOOKUP($A63,'LISTA DE PRODUCTOS'!$A:$O,5,0),VLOOKUP($A63,'LISTA DE PRODUCTOS'!$B:$O,4,0)),"CÓDIGO NO EN CATÁLOGO U OBSOLETO"))</f>
      </c>
      <c r="F63" s="56">
        <f>IF($A63=0,"",IFERROR(IFERROR(VLOOKUP($A63,'LISTA DE PRODUCTOS'!$A:$O,6,0),VLOOKUP($A63,'LISTA DE PRODUCTOS'!$B:$O,5,0)),0))</f>
      </c>
      <c r="G63" s="56">
        <f>IF($A63=0,"",IFERROR(IFERROR(VLOOKUP($A63,'LISTA DE PRODUCTOS'!$A:$O,7,0),VLOOKUP($A63,'LISTA DE PRODUCTOS'!$B:$O,6,0)),0))</f>
      </c>
      <c r="H63" s="58">
        <f>IF($A63=0,"",IFERROR(IFERROR(VLOOKUP($A63,'LISTA DE PRODUCTOS'!$A:$O,8,0),VLOOKUP($A63,'LISTA DE PRODUCTOS'!$B:$O,7,0)),0))</f>
      </c>
      <c r="I63" s="59">
        <f>IF($A63=0,"",IFERROR(IFERROR(VLOOKUP($A63,'LISTA DE PRODUCTOS'!$A:$O,9,0),VLOOKUP($A63,'LISTA DE PRODUCTOS'!$B:$O,8,0)),0))</f>
      </c>
      <c r="J63" s="60">
        <f>IF(AND(K63="U12",IF($A63=0,"",IFERROR(IFERROR(VLOOKUP($A63,'LISTA DE PRODUCTOS'!$A:$O,10,0),VLOOKUP($A63,'LISTA DE PRODUCTOS'!$B:$O,9,0)),""))=0),"APROVECHA LA PROMO U12",IF(AND(K63="U12",IF($A63=0,"",IFERROR(IFERROR(VLOOKUP($A63,'LISTA DE PRODUCTOS'!$A:$O,10,0),VLOOKUP($A63,'LISTA DE PRODUCTOS'!$B:$O,9,0)),""))="MENSUAL"),"MENSUAL Y PROMO U12",IF($A63=0,"",IFERROR(IFERROR(VLOOKUP($A63,'LISTA DE PRODUCTOS'!$A:$O,10,0),VLOOKUP($A63,'LISTA DE PRODUCTOS'!$B:$O,9,0)),""))))</f>
      </c>
      <c r="K63" s="60">
        <f>IF($A63=0,"",IFERROR(IFERROR(VLOOKUP($A63,'LISTA DE PRODUCTOS'!$A:$O,13,0),VLOOKUP($A63,'LISTA DE PRODUCTOS'!$B:$O,13,0)),0))</f>
      </c>
      <c r="L63" s="61">
        <f t="shared" si="2"/>
        <v>0</v>
      </c>
      <c r="M63" s="62">
        <f t="shared" si="3"/>
        <v>0</v>
      </c>
      <c r="N63" s="62">
        <f t="shared" si="4"/>
        <v>0</v>
      </c>
      <c r="O63" s="63">
        <f t="shared" si="7"/>
        <v>0</v>
      </c>
      <c r="P63" s="63">
        <f t="shared" si="8"/>
        <v>0</v>
      </c>
      <c r="Q63" s="64">
        <f t="shared" si="9"/>
        <v>0</v>
      </c>
      <c r="R63" s="64" t="b">
        <f t="shared" si="10"/>
        <v>0</v>
      </c>
      <c r="S63" s="65">
        <f t="shared" si="5"/>
      </c>
      <c r="T63" s="62">
        <f t="shared" si="6"/>
      </c>
    </row>
    <row r="64" spans="1:20" s="66" customFormat="1" ht="19.8">
      <c r="A64" s="54"/>
      <c r="B64" s="55"/>
      <c r="C64" s="56">
        <f t="shared" si="0"/>
        <v>0</v>
      </c>
      <c r="D64" s="56">
        <f>IF(ISERROR(VLOOKUP($A64,'LISTA DE PRODUCTOS'!$A:$O,15,0)),0,VLOOKUP($A64,'LISTA DE PRODUCTOS'!$A:$O,15,0))</f>
        <v>0</v>
      </c>
      <c r="E64" s="57">
        <f>IF($A64=0,"",IFERROR(IFERROR(VLOOKUP($A64,'LISTA DE PRODUCTOS'!$A:$O,5,0),VLOOKUP($A64,'LISTA DE PRODUCTOS'!$B:$O,4,0)),"CÓDIGO NO EN CATÁLOGO U OBSOLETO"))</f>
      </c>
      <c r="F64" s="56">
        <f>IF($A64=0,"",IFERROR(IFERROR(VLOOKUP($A64,'LISTA DE PRODUCTOS'!$A:$O,6,0),VLOOKUP($A64,'LISTA DE PRODUCTOS'!$B:$O,5,0)),0))</f>
      </c>
      <c r="G64" s="56">
        <f>IF($A64=0,"",IFERROR(IFERROR(VLOOKUP($A64,'LISTA DE PRODUCTOS'!$A:$O,7,0),VLOOKUP($A64,'LISTA DE PRODUCTOS'!$B:$O,6,0)),0))</f>
      </c>
      <c r="H64" s="58">
        <f>IF($A64=0,"",IFERROR(IFERROR(VLOOKUP($A64,'LISTA DE PRODUCTOS'!$A:$O,8,0),VLOOKUP($A64,'LISTA DE PRODUCTOS'!$B:$O,7,0)),0))</f>
      </c>
      <c r="I64" s="59">
        <f>IF($A64=0,"",IFERROR(IFERROR(VLOOKUP($A64,'LISTA DE PRODUCTOS'!$A:$O,9,0),VLOOKUP($A64,'LISTA DE PRODUCTOS'!$B:$O,8,0)),0))</f>
      </c>
      <c r="J64" s="60">
        <f>IF(AND(K64="U12",IF($A64=0,"",IFERROR(IFERROR(VLOOKUP($A64,'LISTA DE PRODUCTOS'!$A:$O,10,0),VLOOKUP($A64,'LISTA DE PRODUCTOS'!$B:$O,9,0)),""))=0),"APROVECHA LA PROMO U12",IF(AND(K64="U12",IF($A64=0,"",IFERROR(IFERROR(VLOOKUP($A64,'LISTA DE PRODUCTOS'!$A:$O,10,0),VLOOKUP($A64,'LISTA DE PRODUCTOS'!$B:$O,9,0)),""))="MENSUAL"),"MENSUAL Y PROMO U12",IF($A64=0,"",IFERROR(IFERROR(VLOOKUP($A64,'LISTA DE PRODUCTOS'!$A:$O,10,0),VLOOKUP($A64,'LISTA DE PRODUCTOS'!$B:$O,9,0)),""))))</f>
      </c>
      <c r="K64" s="60">
        <f>IF($A64=0,"",IFERROR(IFERROR(VLOOKUP($A64,'LISTA DE PRODUCTOS'!$A:$O,13,0),VLOOKUP($A64,'LISTA DE PRODUCTOS'!$B:$O,13,0)),0))</f>
      </c>
      <c r="L64" s="61">
        <f t="shared" si="2"/>
        <v>0</v>
      </c>
      <c r="M64" s="62">
        <f t="shared" si="3"/>
        <v>0</v>
      </c>
      <c r="N64" s="62">
        <f t="shared" si="4"/>
        <v>0</v>
      </c>
      <c r="O64" s="63">
        <f t="shared" si="7"/>
        <v>0</v>
      </c>
      <c r="P64" s="63">
        <f t="shared" si="8"/>
        <v>0</v>
      </c>
      <c r="Q64" s="64">
        <f t="shared" si="9"/>
        <v>0</v>
      </c>
      <c r="R64" s="64" t="b">
        <f t="shared" si="10"/>
        <v>0</v>
      </c>
      <c r="S64" s="65">
        <f t="shared" si="5"/>
      </c>
      <c r="T64" s="62">
        <f t="shared" si="6"/>
      </c>
    </row>
    <row r="65" spans="1:20" s="66" customFormat="1" ht="19.8">
      <c r="A65" s="54"/>
      <c r="B65" s="55"/>
      <c r="C65" s="56">
        <f t="shared" si="0"/>
        <v>0</v>
      </c>
      <c r="D65" s="56">
        <f>IF(ISERROR(VLOOKUP($A65,'LISTA DE PRODUCTOS'!$A:$O,15,0)),0,VLOOKUP($A65,'LISTA DE PRODUCTOS'!$A:$O,15,0))</f>
        <v>0</v>
      </c>
      <c r="E65" s="57">
        <f>IF($A65=0,"",IFERROR(IFERROR(VLOOKUP($A65,'LISTA DE PRODUCTOS'!$A:$O,5,0),VLOOKUP($A65,'LISTA DE PRODUCTOS'!$B:$O,4,0)),"CÓDIGO NO EN CATÁLOGO U OBSOLETO"))</f>
      </c>
      <c r="F65" s="56">
        <f>IF($A65=0,"",IFERROR(IFERROR(VLOOKUP($A65,'LISTA DE PRODUCTOS'!$A:$O,6,0),VLOOKUP($A65,'LISTA DE PRODUCTOS'!$B:$O,5,0)),0))</f>
      </c>
      <c r="G65" s="56">
        <f>IF($A65=0,"",IFERROR(IFERROR(VLOOKUP($A65,'LISTA DE PRODUCTOS'!$A:$O,7,0),VLOOKUP($A65,'LISTA DE PRODUCTOS'!$B:$O,6,0)),0))</f>
      </c>
      <c r="H65" s="58">
        <f>IF($A65=0,"",IFERROR(IFERROR(VLOOKUP($A65,'LISTA DE PRODUCTOS'!$A:$O,8,0),VLOOKUP($A65,'LISTA DE PRODUCTOS'!$B:$O,7,0)),0))</f>
      </c>
      <c r="I65" s="59">
        <f>IF($A65=0,"",IFERROR(IFERROR(VLOOKUP($A65,'LISTA DE PRODUCTOS'!$A:$O,9,0),VLOOKUP($A65,'LISTA DE PRODUCTOS'!$B:$O,8,0)),0))</f>
      </c>
      <c r="J65" s="60">
        <f>IF(AND(K65="U12",IF($A65=0,"",IFERROR(IFERROR(VLOOKUP($A65,'LISTA DE PRODUCTOS'!$A:$O,10,0),VLOOKUP($A65,'LISTA DE PRODUCTOS'!$B:$O,9,0)),""))=0),"APROVECHA LA PROMO U12",IF(AND(K65="U12",IF($A65=0,"",IFERROR(IFERROR(VLOOKUP($A65,'LISTA DE PRODUCTOS'!$A:$O,10,0),VLOOKUP($A65,'LISTA DE PRODUCTOS'!$B:$O,9,0)),""))="MENSUAL"),"MENSUAL Y PROMO U12",IF($A65=0,"",IFERROR(IFERROR(VLOOKUP($A65,'LISTA DE PRODUCTOS'!$A:$O,10,0),VLOOKUP($A65,'LISTA DE PRODUCTOS'!$B:$O,9,0)),""))))</f>
      </c>
      <c r="K65" s="60">
        <f>IF($A65=0,"",IFERROR(IFERROR(VLOOKUP($A65,'LISTA DE PRODUCTOS'!$A:$O,13,0),VLOOKUP($A65,'LISTA DE PRODUCTOS'!$B:$O,13,0)),0))</f>
      </c>
      <c r="L65" s="61">
        <f t="shared" si="2"/>
        <v>0</v>
      </c>
      <c r="M65" s="62">
        <f t="shared" si="3"/>
        <v>0</v>
      </c>
      <c r="N65" s="62">
        <f t="shared" si="4"/>
        <v>0</v>
      </c>
      <c r="O65" s="63">
        <f t="shared" si="7"/>
        <v>0</v>
      </c>
      <c r="P65" s="63">
        <f t="shared" si="8"/>
        <v>0</v>
      </c>
      <c r="Q65" s="64">
        <f t="shared" si="9"/>
        <v>0</v>
      </c>
      <c r="R65" s="64" t="b">
        <f t="shared" si="10"/>
        <v>0</v>
      </c>
      <c r="S65" s="65">
        <f t="shared" si="5"/>
      </c>
      <c r="T65" s="62">
        <f t="shared" si="6"/>
      </c>
    </row>
    <row r="66" spans="1:20" s="66" customFormat="1" ht="19.8">
      <c r="A66" s="54"/>
      <c r="B66" s="55"/>
      <c r="C66" s="56">
        <f t="shared" si="0"/>
        <v>0</v>
      </c>
      <c r="D66" s="56">
        <f>IF(ISERROR(VLOOKUP($A66,'LISTA DE PRODUCTOS'!$A:$O,15,0)),0,VLOOKUP($A66,'LISTA DE PRODUCTOS'!$A:$O,15,0))</f>
        <v>0</v>
      </c>
      <c r="E66" s="57">
        <f>IF($A66=0,"",IFERROR(IFERROR(VLOOKUP($A66,'LISTA DE PRODUCTOS'!$A:$O,5,0),VLOOKUP($A66,'LISTA DE PRODUCTOS'!$B:$O,4,0)),"CÓDIGO NO EN CATÁLOGO U OBSOLETO"))</f>
      </c>
      <c r="F66" s="56">
        <f>IF($A66=0,"",IFERROR(IFERROR(VLOOKUP($A66,'LISTA DE PRODUCTOS'!$A:$O,6,0),VLOOKUP($A66,'LISTA DE PRODUCTOS'!$B:$O,5,0)),0))</f>
      </c>
      <c r="G66" s="56">
        <f>IF($A66=0,"",IFERROR(IFERROR(VLOOKUP($A66,'LISTA DE PRODUCTOS'!$A:$O,7,0),VLOOKUP($A66,'LISTA DE PRODUCTOS'!$B:$O,6,0)),0))</f>
      </c>
      <c r="H66" s="58">
        <f>IF($A66=0,"",IFERROR(IFERROR(VLOOKUP($A66,'LISTA DE PRODUCTOS'!$A:$O,8,0),VLOOKUP($A66,'LISTA DE PRODUCTOS'!$B:$O,7,0)),0))</f>
      </c>
      <c r="I66" s="59">
        <f>IF($A66=0,"",IFERROR(IFERROR(VLOOKUP($A66,'LISTA DE PRODUCTOS'!$A:$O,9,0),VLOOKUP($A66,'LISTA DE PRODUCTOS'!$B:$O,8,0)),0))</f>
      </c>
      <c r="J66" s="60">
        <f>IF(AND(K66="U12",IF($A66=0,"",IFERROR(IFERROR(VLOOKUP($A66,'LISTA DE PRODUCTOS'!$A:$O,10,0),VLOOKUP($A66,'LISTA DE PRODUCTOS'!$B:$O,9,0)),""))=0),"APROVECHA LA PROMO U12",IF(AND(K66="U12",IF($A66=0,"",IFERROR(IFERROR(VLOOKUP($A66,'LISTA DE PRODUCTOS'!$A:$O,10,0),VLOOKUP($A66,'LISTA DE PRODUCTOS'!$B:$O,9,0)),""))="MENSUAL"),"MENSUAL Y PROMO U12",IF($A66=0,"",IFERROR(IFERROR(VLOOKUP($A66,'LISTA DE PRODUCTOS'!$A:$O,10,0),VLOOKUP($A66,'LISTA DE PRODUCTOS'!$B:$O,9,0)),""))))</f>
      </c>
      <c r="K66" s="60">
        <f>IF($A66=0,"",IFERROR(IFERROR(VLOOKUP($A66,'LISTA DE PRODUCTOS'!$A:$O,13,0),VLOOKUP($A66,'LISTA DE PRODUCTOS'!$B:$O,13,0)),0))</f>
      </c>
      <c r="L66" s="61">
        <f t="shared" si="2"/>
        <v>0</v>
      </c>
      <c r="M66" s="62">
        <f t="shared" si="3"/>
        <v>0</v>
      </c>
      <c r="N66" s="62">
        <f t="shared" si="4"/>
        <v>0</v>
      </c>
      <c r="O66" s="63">
        <f t="shared" si="7"/>
        <v>0</v>
      </c>
      <c r="P66" s="63">
        <f t="shared" si="8"/>
        <v>0</v>
      </c>
      <c r="Q66" s="64">
        <f t="shared" si="9"/>
        <v>0</v>
      </c>
      <c r="R66" s="64" t="b">
        <f t="shared" si="10"/>
        <v>0</v>
      </c>
      <c r="S66" s="65">
        <f t="shared" si="5"/>
      </c>
      <c r="T66" s="62">
        <f t="shared" si="6"/>
      </c>
    </row>
    <row r="67" spans="1:20" s="66" customFormat="1" ht="19.8">
      <c r="A67" s="54"/>
      <c r="B67" s="55"/>
      <c r="C67" s="56">
        <f t="shared" si="0"/>
        <v>0</v>
      </c>
      <c r="D67" s="56">
        <f>IF(ISERROR(VLOOKUP($A67,'LISTA DE PRODUCTOS'!$A:$O,15,0)),0,VLOOKUP($A67,'LISTA DE PRODUCTOS'!$A:$O,15,0))</f>
        <v>0</v>
      </c>
      <c r="E67" s="57">
        <f>IF($A67=0,"",IFERROR(IFERROR(VLOOKUP($A67,'LISTA DE PRODUCTOS'!$A:$O,5,0),VLOOKUP($A67,'LISTA DE PRODUCTOS'!$B:$O,4,0)),"CÓDIGO NO EN CATÁLOGO U OBSOLETO"))</f>
      </c>
      <c r="F67" s="56">
        <f>IF($A67=0,"",IFERROR(IFERROR(VLOOKUP($A67,'LISTA DE PRODUCTOS'!$A:$O,6,0),VLOOKUP($A67,'LISTA DE PRODUCTOS'!$B:$O,5,0)),0))</f>
      </c>
      <c r="G67" s="56">
        <f>IF($A67=0,"",IFERROR(IFERROR(VLOOKUP($A67,'LISTA DE PRODUCTOS'!$A:$O,7,0),VLOOKUP($A67,'LISTA DE PRODUCTOS'!$B:$O,6,0)),0))</f>
      </c>
      <c r="H67" s="58">
        <f>IF($A67=0,"",IFERROR(IFERROR(VLOOKUP($A67,'LISTA DE PRODUCTOS'!$A:$O,8,0),VLOOKUP($A67,'LISTA DE PRODUCTOS'!$B:$O,7,0)),0))</f>
      </c>
      <c r="I67" s="59">
        <f>IF($A67=0,"",IFERROR(IFERROR(VLOOKUP($A67,'LISTA DE PRODUCTOS'!$A:$O,9,0),VLOOKUP($A67,'LISTA DE PRODUCTOS'!$B:$O,8,0)),0))</f>
      </c>
      <c r="J67" s="60">
        <f>IF(AND(K67="U12",IF($A67=0,"",IFERROR(IFERROR(VLOOKUP($A67,'LISTA DE PRODUCTOS'!$A:$O,10,0),VLOOKUP($A67,'LISTA DE PRODUCTOS'!$B:$O,9,0)),""))=0),"APROVECHA LA PROMO U12",IF(AND(K67="U12",IF($A67=0,"",IFERROR(IFERROR(VLOOKUP($A67,'LISTA DE PRODUCTOS'!$A:$O,10,0),VLOOKUP($A67,'LISTA DE PRODUCTOS'!$B:$O,9,0)),""))="MENSUAL"),"MENSUAL Y PROMO U12",IF($A67=0,"",IFERROR(IFERROR(VLOOKUP($A67,'LISTA DE PRODUCTOS'!$A:$O,10,0),VLOOKUP($A67,'LISTA DE PRODUCTOS'!$B:$O,9,0)),""))))</f>
      </c>
      <c r="K67" s="60">
        <f>IF($A67=0,"",IFERROR(IFERROR(VLOOKUP($A67,'LISTA DE PRODUCTOS'!$A:$O,13,0),VLOOKUP($A67,'LISTA DE PRODUCTOS'!$B:$O,13,0)),0))</f>
      </c>
      <c r="L67" s="61">
        <f t="shared" si="2"/>
        <v>0</v>
      </c>
      <c r="M67" s="62">
        <f t="shared" si="3"/>
        <v>0</v>
      </c>
      <c r="N67" s="62">
        <f t="shared" si="4"/>
        <v>0</v>
      </c>
      <c r="O67" s="63">
        <f t="shared" si="7"/>
        <v>0</v>
      </c>
      <c r="P67" s="63">
        <f t="shared" si="8"/>
        <v>0</v>
      </c>
      <c r="Q67" s="64">
        <f t="shared" si="9"/>
        <v>0</v>
      </c>
      <c r="R67" s="64" t="b">
        <f t="shared" si="10"/>
        <v>0</v>
      </c>
      <c r="S67" s="65">
        <f t="shared" si="5"/>
      </c>
      <c r="T67" s="62">
        <f t="shared" si="6"/>
      </c>
    </row>
    <row r="68" spans="1:20" s="66" customFormat="1" ht="19.8">
      <c r="A68" s="54"/>
      <c r="B68" s="55"/>
      <c r="C68" s="56">
        <f t="shared" si="0"/>
        <v>0</v>
      </c>
      <c r="D68" s="56">
        <f>IF(ISERROR(VLOOKUP($A68,'LISTA DE PRODUCTOS'!$A:$O,15,0)),0,VLOOKUP($A68,'LISTA DE PRODUCTOS'!$A:$O,15,0))</f>
        <v>0</v>
      </c>
      <c r="E68" s="57">
        <f>IF($A68=0,"",IFERROR(IFERROR(VLOOKUP($A68,'LISTA DE PRODUCTOS'!$A:$O,5,0),VLOOKUP($A68,'LISTA DE PRODUCTOS'!$B:$O,4,0)),"CÓDIGO NO EN CATÁLOGO U OBSOLETO"))</f>
      </c>
      <c r="F68" s="56">
        <f>IF($A68=0,"",IFERROR(IFERROR(VLOOKUP($A68,'LISTA DE PRODUCTOS'!$A:$O,6,0),VLOOKUP($A68,'LISTA DE PRODUCTOS'!$B:$O,5,0)),0))</f>
      </c>
      <c r="G68" s="56">
        <f>IF($A68=0,"",IFERROR(IFERROR(VLOOKUP($A68,'LISTA DE PRODUCTOS'!$A:$O,7,0),VLOOKUP($A68,'LISTA DE PRODUCTOS'!$B:$O,6,0)),0))</f>
      </c>
      <c r="H68" s="58">
        <f>IF($A68=0,"",IFERROR(IFERROR(VLOOKUP($A68,'LISTA DE PRODUCTOS'!$A:$O,8,0),VLOOKUP($A68,'LISTA DE PRODUCTOS'!$B:$O,7,0)),0))</f>
      </c>
      <c r="I68" s="59">
        <f>IF($A68=0,"",IFERROR(IFERROR(VLOOKUP($A68,'LISTA DE PRODUCTOS'!$A:$O,9,0),VLOOKUP($A68,'LISTA DE PRODUCTOS'!$B:$O,8,0)),0))</f>
      </c>
      <c r="J68" s="60">
        <f>IF(AND(K68="U12",IF($A68=0,"",IFERROR(IFERROR(VLOOKUP($A68,'LISTA DE PRODUCTOS'!$A:$O,10,0),VLOOKUP($A68,'LISTA DE PRODUCTOS'!$B:$O,9,0)),""))=0),"APROVECHA LA PROMO U12",IF(AND(K68="U12",IF($A68=0,"",IFERROR(IFERROR(VLOOKUP($A68,'LISTA DE PRODUCTOS'!$A:$O,10,0),VLOOKUP($A68,'LISTA DE PRODUCTOS'!$B:$O,9,0)),""))="MENSUAL"),"MENSUAL Y PROMO U12",IF($A68=0,"",IFERROR(IFERROR(VLOOKUP($A68,'LISTA DE PRODUCTOS'!$A:$O,10,0),VLOOKUP($A68,'LISTA DE PRODUCTOS'!$B:$O,9,0)),""))))</f>
      </c>
      <c r="K68" s="60">
        <f>IF($A68=0,"",IFERROR(IFERROR(VLOOKUP($A68,'LISTA DE PRODUCTOS'!$A:$O,13,0),VLOOKUP($A68,'LISTA DE PRODUCTOS'!$B:$O,13,0)),0))</f>
      </c>
      <c r="L68" s="61">
        <f t="shared" si="2"/>
        <v>0</v>
      </c>
      <c r="M68" s="62">
        <f t="shared" si="3"/>
        <v>0</v>
      </c>
      <c r="N68" s="62">
        <f t="shared" si="4"/>
        <v>0</v>
      </c>
      <c r="O68" s="63">
        <f t="shared" si="7"/>
        <v>0</v>
      </c>
      <c r="P68" s="63">
        <f t="shared" si="8"/>
        <v>0</v>
      </c>
      <c r="Q68" s="64">
        <f t="shared" si="9"/>
        <v>0</v>
      </c>
      <c r="R68" s="64" t="b">
        <f t="shared" si="10"/>
        <v>0</v>
      </c>
      <c r="S68" s="65">
        <f t="shared" si="5"/>
      </c>
      <c r="T68" s="62">
        <f t="shared" si="6"/>
      </c>
    </row>
    <row r="69" spans="1:20" s="66" customFormat="1" ht="19.8">
      <c r="A69" s="54"/>
      <c r="B69" s="55"/>
      <c r="C69" s="56">
        <f t="shared" si="0"/>
        <v>0</v>
      </c>
      <c r="D69" s="56">
        <f>IF(ISERROR(VLOOKUP($A69,'LISTA DE PRODUCTOS'!$A:$O,15,0)),0,VLOOKUP($A69,'LISTA DE PRODUCTOS'!$A:$O,15,0))</f>
        <v>0</v>
      </c>
      <c r="E69" s="57">
        <f>IF($A69=0,"",IFERROR(IFERROR(VLOOKUP($A69,'LISTA DE PRODUCTOS'!$A:$O,5,0),VLOOKUP($A69,'LISTA DE PRODUCTOS'!$B:$O,4,0)),"CÓDIGO NO EN CATÁLOGO U OBSOLETO"))</f>
      </c>
      <c r="F69" s="56">
        <f>IF($A69=0,"",IFERROR(IFERROR(VLOOKUP($A69,'LISTA DE PRODUCTOS'!$A:$O,6,0),VLOOKUP($A69,'LISTA DE PRODUCTOS'!$B:$O,5,0)),0))</f>
      </c>
      <c r="G69" s="56">
        <f>IF($A69=0,"",IFERROR(IFERROR(VLOOKUP($A69,'LISTA DE PRODUCTOS'!$A:$O,7,0),VLOOKUP($A69,'LISTA DE PRODUCTOS'!$B:$O,6,0)),0))</f>
      </c>
      <c r="H69" s="58">
        <f>IF($A69=0,"",IFERROR(IFERROR(VLOOKUP($A69,'LISTA DE PRODUCTOS'!$A:$O,8,0),VLOOKUP($A69,'LISTA DE PRODUCTOS'!$B:$O,7,0)),0))</f>
      </c>
      <c r="I69" s="59">
        <f>IF($A69=0,"",IFERROR(IFERROR(VLOOKUP($A69,'LISTA DE PRODUCTOS'!$A:$O,9,0),VLOOKUP($A69,'LISTA DE PRODUCTOS'!$B:$O,8,0)),0))</f>
      </c>
      <c r="J69" s="60">
        <f>IF(AND(K69="U12",IF($A69=0,"",IFERROR(IFERROR(VLOOKUP($A69,'LISTA DE PRODUCTOS'!$A:$O,10,0),VLOOKUP($A69,'LISTA DE PRODUCTOS'!$B:$O,9,0)),""))=0),"APROVECHA LA PROMO U12",IF(AND(K69="U12",IF($A69=0,"",IFERROR(IFERROR(VLOOKUP($A69,'LISTA DE PRODUCTOS'!$A:$O,10,0),VLOOKUP($A69,'LISTA DE PRODUCTOS'!$B:$O,9,0)),""))="MENSUAL"),"MENSUAL Y PROMO U12",IF($A69=0,"",IFERROR(IFERROR(VLOOKUP($A69,'LISTA DE PRODUCTOS'!$A:$O,10,0),VLOOKUP($A69,'LISTA DE PRODUCTOS'!$B:$O,9,0)),""))))</f>
      </c>
      <c r="K69" s="60">
        <f>IF($A69=0,"",IFERROR(IFERROR(VLOOKUP($A69,'LISTA DE PRODUCTOS'!$A:$O,13,0),VLOOKUP($A69,'LISTA DE PRODUCTOS'!$B:$O,13,0)),0))</f>
      </c>
      <c r="L69" s="61">
        <f t="shared" si="2"/>
        <v>0</v>
      </c>
      <c r="M69" s="62">
        <f t="shared" si="3"/>
        <v>0</v>
      </c>
      <c r="N69" s="62">
        <f t="shared" si="4"/>
        <v>0</v>
      </c>
      <c r="O69" s="63">
        <f t="shared" si="7"/>
        <v>0</v>
      </c>
      <c r="P69" s="63">
        <f t="shared" si="8"/>
        <v>0</v>
      </c>
      <c r="Q69" s="64">
        <f t="shared" si="9"/>
        <v>0</v>
      </c>
      <c r="R69" s="64" t="b">
        <f t="shared" si="10"/>
        <v>0</v>
      </c>
      <c r="S69" s="65">
        <f t="shared" si="5"/>
      </c>
      <c r="T69" s="62">
        <f t="shared" si="6"/>
      </c>
    </row>
    <row r="70" spans="1:20" s="66" customFormat="1" ht="19.8">
      <c r="A70" s="54"/>
      <c r="B70" s="55"/>
      <c r="C70" s="56">
        <f t="shared" si="0"/>
        <v>0</v>
      </c>
      <c r="D70" s="56">
        <f>IF(ISERROR(VLOOKUP($A70,'LISTA DE PRODUCTOS'!$A:$O,15,0)),0,VLOOKUP($A70,'LISTA DE PRODUCTOS'!$A:$O,15,0))</f>
        <v>0</v>
      </c>
      <c r="E70" s="57">
        <f>IF($A70=0,"",IFERROR(IFERROR(VLOOKUP($A70,'LISTA DE PRODUCTOS'!$A:$O,5,0),VLOOKUP($A70,'LISTA DE PRODUCTOS'!$B:$O,4,0)),"CÓDIGO NO EN CATÁLOGO U OBSOLETO"))</f>
      </c>
      <c r="F70" s="56">
        <f>IF($A70=0,"",IFERROR(IFERROR(VLOOKUP($A70,'LISTA DE PRODUCTOS'!$A:$O,6,0),VLOOKUP($A70,'LISTA DE PRODUCTOS'!$B:$O,5,0)),0))</f>
      </c>
      <c r="G70" s="56">
        <f>IF($A70=0,"",IFERROR(IFERROR(VLOOKUP($A70,'LISTA DE PRODUCTOS'!$A:$O,7,0),VLOOKUP($A70,'LISTA DE PRODUCTOS'!$B:$O,6,0)),0))</f>
      </c>
      <c r="H70" s="58">
        <f>IF($A70=0,"",IFERROR(IFERROR(VLOOKUP($A70,'LISTA DE PRODUCTOS'!$A:$O,8,0),VLOOKUP($A70,'LISTA DE PRODUCTOS'!$B:$O,7,0)),0))</f>
      </c>
      <c r="I70" s="59">
        <f>IF($A70=0,"",IFERROR(IFERROR(VLOOKUP($A70,'LISTA DE PRODUCTOS'!$A:$O,9,0),VLOOKUP($A70,'LISTA DE PRODUCTOS'!$B:$O,8,0)),0))</f>
      </c>
      <c r="J70" s="60">
        <f>IF(AND(K70="U12",IF($A70=0,"",IFERROR(IFERROR(VLOOKUP($A70,'LISTA DE PRODUCTOS'!$A:$O,10,0),VLOOKUP($A70,'LISTA DE PRODUCTOS'!$B:$O,9,0)),""))=0),"APROVECHA LA PROMO U12",IF(AND(K70="U12",IF($A70=0,"",IFERROR(IFERROR(VLOOKUP($A70,'LISTA DE PRODUCTOS'!$A:$O,10,0),VLOOKUP($A70,'LISTA DE PRODUCTOS'!$B:$O,9,0)),""))="MENSUAL"),"MENSUAL Y PROMO U12",IF($A70=0,"",IFERROR(IFERROR(VLOOKUP($A70,'LISTA DE PRODUCTOS'!$A:$O,10,0),VLOOKUP($A70,'LISTA DE PRODUCTOS'!$B:$O,9,0)),""))))</f>
      </c>
      <c r="K70" s="60">
        <f>IF($A70=0,"",IFERROR(IFERROR(VLOOKUP($A70,'LISTA DE PRODUCTOS'!$A:$O,13,0),VLOOKUP($A70,'LISTA DE PRODUCTOS'!$B:$O,13,0)),0))</f>
      </c>
      <c r="L70" s="61">
        <f t="shared" si="2"/>
        <v>0</v>
      </c>
      <c r="M70" s="62">
        <f t="shared" si="3"/>
        <v>0</v>
      </c>
      <c r="N70" s="62">
        <f t="shared" si="4"/>
        <v>0</v>
      </c>
      <c r="O70" s="63">
        <f t="shared" si="7"/>
        <v>0</v>
      </c>
      <c r="P70" s="63">
        <f t="shared" si="8"/>
        <v>0</v>
      </c>
      <c r="Q70" s="64">
        <f t="shared" si="9"/>
        <v>0</v>
      </c>
      <c r="R70" s="64" t="b">
        <f t="shared" si="10"/>
        <v>0</v>
      </c>
      <c r="S70" s="65">
        <f t="shared" si="5"/>
      </c>
      <c r="T70" s="62">
        <f t="shared" si="6"/>
      </c>
    </row>
    <row r="71" spans="1:20" s="66" customFormat="1" ht="19.8">
      <c r="A71" s="54"/>
      <c r="B71" s="55"/>
      <c r="C71" s="56">
        <f t="shared" si="0"/>
        <v>0</v>
      </c>
      <c r="D71" s="56">
        <f>IF(ISERROR(VLOOKUP($A71,'LISTA DE PRODUCTOS'!$A:$O,15,0)),0,VLOOKUP($A71,'LISTA DE PRODUCTOS'!$A:$O,15,0))</f>
        <v>0</v>
      </c>
      <c r="E71" s="57">
        <f>IF($A71=0,"",IFERROR(IFERROR(VLOOKUP($A71,'LISTA DE PRODUCTOS'!$A:$O,5,0),VLOOKUP($A71,'LISTA DE PRODUCTOS'!$B:$O,4,0)),"CÓDIGO NO EN CATÁLOGO U OBSOLETO"))</f>
      </c>
      <c r="F71" s="56">
        <f>IF($A71=0,"",IFERROR(IFERROR(VLOOKUP($A71,'LISTA DE PRODUCTOS'!$A:$O,6,0),VLOOKUP($A71,'LISTA DE PRODUCTOS'!$B:$O,5,0)),0))</f>
      </c>
      <c r="G71" s="56">
        <f>IF($A71=0,"",IFERROR(IFERROR(VLOOKUP($A71,'LISTA DE PRODUCTOS'!$A:$O,7,0),VLOOKUP($A71,'LISTA DE PRODUCTOS'!$B:$O,6,0)),0))</f>
      </c>
      <c r="H71" s="58">
        <f>IF($A71=0,"",IFERROR(IFERROR(VLOOKUP($A71,'LISTA DE PRODUCTOS'!$A:$O,8,0),VLOOKUP($A71,'LISTA DE PRODUCTOS'!$B:$O,7,0)),0))</f>
      </c>
      <c r="I71" s="59">
        <f>IF($A71=0,"",IFERROR(IFERROR(VLOOKUP($A71,'LISTA DE PRODUCTOS'!$A:$O,9,0),VLOOKUP($A71,'LISTA DE PRODUCTOS'!$B:$O,8,0)),0))</f>
      </c>
      <c r="J71" s="60">
        <f>IF(AND(K71="U12",IF($A71=0,"",IFERROR(IFERROR(VLOOKUP($A71,'LISTA DE PRODUCTOS'!$A:$O,10,0),VLOOKUP($A71,'LISTA DE PRODUCTOS'!$B:$O,9,0)),""))=0),"APROVECHA LA PROMO U12",IF(AND(K71="U12",IF($A71=0,"",IFERROR(IFERROR(VLOOKUP($A71,'LISTA DE PRODUCTOS'!$A:$O,10,0),VLOOKUP($A71,'LISTA DE PRODUCTOS'!$B:$O,9,0)),""))="MENSUAL"),"MENSUAL Y PROMO U12",IF($A71=0,"",IFERROR(IFERROR(VLOOKUP($A71,'LISTA DE PRODUCTOS'!$A:$O,10,0),VLOOKUP($A71,'LISTA DE PRODUCTOS'!$B:$O,9,0)),""))))</f>
      </c>
      <c r="K71" s="60">
        <f>IF($A71=0,"",IFERROR(IFERROR(VLOOKUP($A71,'LISTA DE PRODUCTOS'!$A:$O,13,0),VLOOKUP($A71,'LISTA DE PRODUCTOS'!$B:$O,13,0)),0))</f>
      </c>
      <c r="L71" s="61">
        <f t="shared" si="2"/>
        <v>0</v>
      </c>
      <c r="M71" s="62">
        <f t="shared" si="3"/>
        <v>0</v>
      </c>
      <c r="N71" s="62">
        <f t="shared" si="4"/>
        <v>0</v>
      </c>
      <c r="O71" s="63">
        <f t="shared" si="7"/>
        <v>0</v>
      </c>
      <c r="P71" s="63">
        <f t="shared" si="8"/>
        <v>0</v>
      </c>
      <c r="Q71" s="64">
        <f t="shared" si="9"/>
        <v>0</v>
      </c>
      <c r="R71" s="64" t="b">
        <f t="shared" si="10"/>
        <v>0</v>
      </c>
      <c r="S71" s="65">
        <f t="shared" si="5"/>
      </c>
      <c r="T71" s="62">
        <f t="shared" si="6"/>
      </c>
    </row>
    <row r="72" spans="1:20" s="66" customFormat="1" ht="19.8">
      <c r="A72" s="54"/>
      <c r="B72" s="55"/>
      <c r="C72" s="56">
        <f t="shared" si="0"/>
        <v>0</v>
      </c>
      <c r="D72" s="56">
        <f>IF(ISERROR(VLOOKUP($A72,'LISTA DE PRODUCTOS'!$A:$O,15,0)),0,VLOOKUP($A72,'LISTA DE PRODUCTOS'!$A:$O,15,0))</f>
        <v>0</v>
      </c>
      <c r="E72" s="57">
        <f>IF($A72=0,"",IFERROR(IFERROR(VLOOKUP($A72,'LISTA DE PRODUCTOS'!$A:$O,5,0),VLOOKUP($A72,'LISTA DE PRODUCTOS'!$B:$O,4,0)),"CÓDIGO NO EN CATÁLOGO U OBSOLETO"))</f>
      </c>
      <c r="F72" s="56">
        <f>IF($A72=0,"",IFERROR(IFERROR(VLOOKUP($A72,'LISTA DE PRODUCTOS'!$A:$O,6,0),VLOOKUP($A72,'LISTA DE PRODUCTOS'!$B:$O,5,0)),0))</f>
      </c>
      <c r="G72" s="56">
        <f>IF($A72=0,"",IFERROR(IFERROR(VLOOKUP($A72,'LISTA DE PRODUCTOS'!$A:$O,7,0),VLOOKUP($A72,'LISTA DE PRODUCTOS'!$B:$O,6,0)),0))</f>
      </c>
      <c r="H72" s="58">
        <f>IF($A72=0,"",IFERROR(IFERROR(VLOOKUP($A72,'LISTA DE PRODUCTOS'!$A:$O,8,0),VLOOKUP($A72,'LISTA DE PRODUCTOS'!$B:$O,7,0)),0))</f>
      </c>
      <c r="I72" s="59">
        <f>IF($A72=0,"",IFERROR(IFERROR(VLOOKUP($A72,'LISTA DE PRODUCTOS'!$A:$O,9,0),VLOOKUP($A72,'LISTA DE PRODUCTOS'!$B:$O,8,0)),0))</f>
      </c>
      <c r="J72" s="60">
        <f>IF(AND(K72="U12",IF($A72=0,"",IFERROR(IFERROR(VLOOKUP($A72,'LISTA DE PRODUCTOS'!$A:$O,10,0),VLOOKUP($A72,'LISTA DE PRODUCTOS'!$B:$O,9,0)),""))=0),"APROVECHA LA PROMO U12",IF(AND(K72="U12",IF($A72=0,"",IFERROR(IFERROR(VLOOKUP($A72,'LISTA DE PRODUCTOS'!$A:$O,10,0),VLOOKUP($A72,'LISTA DE PRODUCTOS'!$B:$O,9,0)),""))="MENSUAL"),"MENSUAL Y PROMO U12",IF($A72=0,"",IFERROR(IFERROR(VLOOKUP($A72,'LISTA DE PRODUCTOS'!$A:$O,10,0),VLOOKUP($A72,'LISTA DE PRODUCTOS'!$B:$O,9,0)),""))))</f>
      </c>
      <c r="K72" s="60">
        <f>IF($A72=0,"",IFERROR(IFERROR(VLOOKUP($A72,'LISTA DE PRODUCTOS'!$A:$O,13,0),VLOOKUP($A72,'LISTA DE PRODUCTOS'!$B:$O,13,0)),0))</f>
      </c>
      <c r="L72" s="61">
        <f t="shared" si="2"/>
        <v>0</v>
      </c>
      <c r="M72" s="62">
        <f t="shared" si="3"/>
        <v>0</v>
      </c>
      <c r="N72" s="62">
        <f t="shared" si="4"/>
        <v>0</v>
      </c>
      <c r="O72" s="63">
        <f t="shared" si="7"/>
        <v>0</v>
      </c>
      <c r="P72" s="63">
        <f t="shared" si="8"/>
        <v>0</v>
      </c>
      <c r="Q72" s="64">
        <f t="shared" si="9"/>
        <v>0</v>
      </c>
      <c r="R72" s="64" t="b">
        <f t="shared" si="10"/>
        <v>0</v>
      </c>
      <c r="S72" s="65">
        <f t="shared" si="5"/>
      </c>
      <c r="T72" s="62">
        <f t="shared" si="6"/>
      </c>
    </row>
    <row r="73" spans="1:20" s="66" customFormat="1" ht="19.8">
      <c r="A73" s="54"/>
      <c r="B73" s="55"/>
      <c r="C73" s="56">
        <f t="shared" si="0"/>
        <v>0</v>
      </c>
      <c r="D73" s="56">
        <f>IF(ISERROR(VLOOKUP($A73,'LISTA DE PRODUCTOS'!$A:$O,15,0)),0,VLOOKUP($A73,'LISTA DE PRODUCTOS'!$A:$O,15,0))</f>
        <v>0</v>
      </c>
      <c r="E73" s="57">
        <f>IF($A73=0,"",IFERROR(IFERROR(VLOOKUP($A73,'LISTA DE PRODUCTOS'!$A:$O,5,0),VLOOKUP($A73,'LISTA DE PRODUCTOS'!$B:$O,4,0)),"CÓDIGO NO EN CATÁLOGO U OBSOLETO"))</f>
      </c>
      <c r="F73" s="56">
        <f>IF($A73=0,"",IFERROR(IFERROR(VLOOKUP($A73,'LISTA DE PRODUCTOS'!$A:$O,6,0),VLOOKUP($A73,'LISTA DE PRODUCTOS'!$B:$O,5,0)),0))</f>
      </c>
      <c r="G73" s="56">
        <f>IF($A73=0,"",IFERROR(IFERROR(VLOOKUP($A73,'LISTA DE PRODUCTOS'!$A:$O,7,0),VLOOKUP($A73,'LISTA DE PRODUCTOS'!$B:$O,6,0)),0))</f>
      </c>
      <c r="H73" s="58">
        <f>IF($A73=0,"",IFERROR(IFERROR(VLOOKUP($A73,'LISTA DE PRODUCTOS'!$A:$O,8,0),VLOOKUP($A73,'LISTA DE PRODUCTOS'!$B:$O,7,0)),0))</f>
      </c>
      <c r="I73" s="59">
        <f>IF($A73=0,"",IFERROR(IFERROR(VLOOKUP($A73,'LISTA DE PRODUCTOS'!$A:$O,9,0),VLOOKUP($A73,'LISTA DE PRODUCTOS'!$B:$O,8,0)),0))</f>
      </c>
      <c r="J73" s="60">
        <f>IF(AND(K73="U12",IF($A73=0,"",IFERROR(IFERROR(VLOOKUP($A73,'LISTA DE PRODUCTOS'!$A:$O,10,0),VLOOKUP($A73,'LISTA DE PRODUCTOS'!$B:$O,9,0)),""))=0),"APROVECHA LA PROMO U12",IF(AND(K73="U12",IF($A73=0,"",IFERROR(IFERROR(VLOOKUP($A73,'LISTA DE PRODUCTOS'!$A:$O,10,0),VLOOKUP($A73,'LISTA DE PRODUCTOS'!$B:$O,9,0)),""))="MENSUAL"),"MENSUAL Y PROMO U12",IF($A73=0,"",IFERROR(IFERROR(VLOOKUP($A73,'LISTA DE PRODUCTOS'!$A:$O,10,0),VLOOKUP($A73,'LISTA DE PRODUCTOS'!$B:$O,9,0)),""))))</f>
      </c>
      <c r="K73" s="60">
        <f>IF($A73=0,"",IFERROR(IFERROR(VLOOKUP($A73,'LISTA DE PRODUCTOS'!$A:$O,13,0),VLOOKUP($A73,'LISTA DE PRODUCTOS'!$B:$O,13,0)),0))</f>
      </c>
      <c r="L73" s="61">
        <f t="shared" si="2"/>
        <v>0</v>
      </c>
      <c r="M73" s="62">
        <f t="shared" si="3"/>
        <v>0</v>
      </c>
      <c r="N73" s="62">
        <f t="shared" si="4"/>
        <v>0</v>
      </c>
      <c r="O73" s="63">
        <f t="shared" si="7"/>
        <v>0</v>
      </c>
      <c r="P73" s="63">
        <f t="shared" si="8"/>
        <v>0</v>
      </c>
      <c r="Q73" s="64">
        <f t="shared" si="9"/>
        <v>0</v>
      </c>
      <c r="R73" s="64" t="b">
        <f t="shared" si="10"/>
        <v>0</v>
      </c>
      <c r="S73" s="65">
        <f t="shared" si="5"/>
      </c>
      <c r="T73" s="62">
        <f t="shared" si="6"/>
      </c>
    </row>
    <row r="74" spans="1:20" s="66" customFormat="1" ht="19.8">
      <c r="A74" s="54"/>
      <c r="B74" s="55"/>
      <c r="C74" s="56">
        <f t="shared" si="0"/>
        <v>0</v>
      </c>
      <c r="D74" s="56">
        <f>IF(ISERROR(VLOOKUP($A74,'LISTA DE PRODUCTOS'!$A:$O,15,0)),0,VLOOKUP($A74,'LISTA DE PRODUCTOS'!$A:$O,15,0))</f>
        <v>0</v>
      </c>
      <c r="E74" s="57">
        <f>IF($A74=0,"",IFERROR(IFERROR(VLOOKUP($A74,'LISTA DE PRODUCTOS'!$A:$O,5,0),VLOOKUP($A74,'LISTA DE PRODUCTOS'!$B:$O,4,0)),"CÓDIGO NO EN CATÁLOGO U OBSOLETO"))</f>
      </c>
      <c r="F74" s="56">
        <f>IF($A74=0,"",IFERROR(IFERROR(VLOOKUP($A74,'LISTA DE PRODUCTOS'!$A:$O,6,0),VLOOKUP($A74,'LISTA DE PRODUCTOS'!$B:$O,5,0)),0))</f>
      </c>
      <c r="G74" s="56">
        <f>IF($A74=0,"",IFERROR(IFERROR(VLOOKUP($A74,'LISTA DE PRODUCTOS'!$A:$O,7,0),VLOOKUP($A74,'LISTA DE PRODUCTOS'!$B:$O,6,0)),0))</f>
      </c>
      <c r="H74" s="58">
        <f>IF($A74=0,"",IFERROR(IFERROR(VLOOKUP($A74,'LISTA DE PRODUCTOS'!$A:$O,8,0),VLOOKUP($A74,'LISTA DE PRODUCTOS'!$B:$O,7,0)),0))</f>
      </c>
      <c r="I74" s="59">
        <f>IF($A74=0,"",IFERROR(IFERROR(VLOOKUP($A74,'LISTA DE PRODUCTOS'!$A:$O,9,0),VLOOKUP($A74,'LISTA DE PRODUCTOS'!$B:$O,8,0)),0))</f>
      </c>
      <c r="J74" s="60">
        <f>IF(AND(K74="U12",IF($A74=0,"",IFERROR(IFERROR(VLOOKUP($A74,'LISTA DE PRODUCTOS'!$A:$O,10,0),VLOOKUP($A74,'LISTA DE PRODUCTOS'!$B:$O,9,0)),""))=0),"APROVECHA LA PROMO U12",IF(AND(K74="U12",IF($A74=0,"",IFERROR(IFERROR(VLOOKUP($A74,'LISTA DE PRODUCTOS'!$A:$O,10,0),VLOOKUP($A74,'LISTA DE PRODUCTOS'!$B:$O,9,0)),""))="MENSUAL"),"MENSUAL Y PROMO U12",IF($A74=0,"",IFERROR(IFERROR(VLOOKUP($A74,'LISTA DE PRODUCTOS'!$A:$O,10,0),VLOOKUP($A74,'LISTA DE PRODUCTOS'!$B:$O,9,0)),""))))</f>
      </c>
      <c r="K74" s="60">
        <f>IF($A74=0,"",IFERROR(IFERROR(VLOOKUP($A74,'LISTA DE PRODUCTOS'!$A:$O,13,0),VLOOKUP($A74,'LISTA DE PRODUCTOS'!$B:$O,13,0)),0))</f>
      </c>
      <c r="L74" s="61">
        <f t="shared" si="2"/>
        <v>0</v>
      </c>
      <c r="M74" s="62">
        <f t="shared" si="3"/>
        <v>0</v>
      </c>
      <c r="N74" s="62">
        <f t="shared" si="4"/>
        <v>0</v>
      </c>
      <c r="O74" s="63">
        <f t="shared" si="7"/>
        <v>0</v>
      </c>
      <c r="P74" s="63">
        <f t="shared" si="8"/>
        <v>0</v>
      </c>
      <c r="Q74" s="64">
        <f t="shared" si="9"/>
        <v>0</v>
      </c>
      <c r="R74" s="64" t="b">
        <f t="shared" si="10"/>
        <v>0</v>
      </c>
      <c r="S74" s="65">
        <f t="shared" si="5"/>
      </c>
      <c r="T74" s="62">
        <f t="shared" si="6"/>
      </c>
    </row>
    <row r="75" spans="1:20" s="66" customFormat="1" ht="19.8">
      <c r="A75" s="54"/>
      <c r="B75" s="55"/>
      <c r="C75" s="56">
        <f t="shared" si="0"/>
        <v>0</v>
      </c>
      <c r="D75" s="56">
        <f>IF(ISERROR(VLOOKUP($A75,'LISTA DE PRODUCTOS'!$A:$O,15,0)),0,VLOOKUP($A75,'LISTA DE PRODUCTOS'!$A:$O,15,0))</f>
        <v>0</v>
      </c>
      <c r="E75" s="57">
        <f>IF($A75=0,"",IFERROR(IFERROR(VLOOKUP($A75,'LISTA DE PRODUCTOS'!$A:$O,5,0),VLOOKUP($A75,'LISTA DE PRODUCTOS'!$B:$O,4,0)),"CÓDIGO NO EN CATÁLOGO U OBSOLETO"))</f>
      </c>
      <c r="F75" s="56">
        <f>IF($A75=0,"",IFERROR(IFERROR(VLOOKUP($A75,'LISTA DE PRODUCTOS'!$A:$O,6,0),VLOOKUP($A75,'LISTA DE PRODUCTOS'!$B:$O,5,0)),0))</f>
      </c>
      <c r="G75" s="56">
        <f>IF($A75=0,"",IFERROR(IFERROR(VLOOKUP($A75,'LISTA DE PRODUCTOS'!$A:$O,7,0),VLOOKUP($A75,'LISTA DE PRODUCTOS'!$B:$O,6,0)),0))</f>
      </c>
      <c r="H75" s="58">
        <f>IF($A75=0,"",IFERROR(IFERROR(VLOOKUP($A75,'LISTA DE PRODUCTOS'!$A:$O,8,0),VLOOKUP($A75,'LISTA DE PRODUCTOS'!$B:$O,7,0)),0))</f>
      </c>
      <c r="I75" s="59">
        <f>IF($A75=0,"",IFERROR(IFERROR(VLOOKUP($A75,'LISTA DE PRODUCTOS'!$A:$O,9,0),VLOOKUP($A75,'LISTA DE PRODUCTOS'!$B:$O,8,0)),0))</f>
      </c>
      <c r="J75" s="60">
        <f>IF(AND(K75="U12",IF($A75=0,"",IFERROR(IFERROR(VLOOKUP($A75,'LISTA DE PRODUCTOS'!$A:$O,10,0),VLOOKUP($A75,'LISTA DE PRODUCTOS'!$B:$O,9,0)),""))=0),"APROVECHA LA PROMO U12",IF(AND(K75="U12",IF($A75=0,"",IFERROR(IFERROR(VLOOKUP($A75,'LISTA DE PRODUCTOS'!$A:$O,10,0),VLOOKUP($A75,'LISTA DE PRODUCTOS'!$B:$O,9,0)),""))="MENSUAL"),"MENSUAL Y PROMO U12",IF($A75=0,"",IFERROR(IFERROR(VLOOKUP($A75,'LISTA DE PRODUCTOS'!$A:$O,10,0),VLOOKUP($A75,'LISTA DE PRODUCTOS'!$B:$O,9,0)),""))))</f>
      </c>
      <c r="K75" s="60">
        <f>IF($A75=0,"",IFERROR(IFERROR(VLOOKUP($A75,'LISTA DE PRODUCTOS'!$A:$O,13,0),VLOOKUP($A75,'LISTA DE PRODUCTOS'!$B:$O,13,0)),0))</f>
      </c>
      <c r="L75" s="61">
        <f t="shared" si="2"/>
        <v>0</v>
      </c>
      <c r="M75" s="62">
        <f t="shared" si="3"/>
        <v>0</v>
      </c>
      <c r="N75" s="62">
        <f t="shared" si="4"/>
        <v>0</v>
      </c>
      <c r="O75" s="63">
        <f t="shared" si="7"/>
        <v>0</v>
      </c>
      <c r="P75" s="63">
        <f t="shared" si="8"/>
        <v>0</v>
      </c>
      <c r="Q75" s="64">
        <f t="shared" si="9"/>
        <v>0</v>
      </c>
      <c r="R75" s="64" t="b">
        <f t="shared" si="10"/>
        <v>0</v>
      </c>
      <c r="S75" s="65">
        <f t="shared" si="5"/>
      </c>
      <c r="T75" s="62">
        <f t="shared" si="6"/>
      </c>
    </row>
    <row r="76" spans="1:20" s="66" customFormat="1" ht="19.8">
      <c r="A76" s="54"/>
      <c r="B76" s="55"/>
      <c r="C76" s="56">
        <f t="shared" si="0"/>
        <v>0</v>
      </c>
      <c r="D76" s="56">
        <f>IF(ISERROR(VLOOKUP($A76,'LISTA DE PRODUCTOS'!$A:$O,15,0)),0,VLOOKUP($A76,'LISTA DE PRODUCTOS'!$A:$O,15,0))</f>
        <v>0</v>
      </c>
      <c r="E76" s="57">
        <f>IF($A76=0,"",IFERROR(IFERROR(VLOOKUP($A76,'LISTA DE PRODUCTOS'!$A:$O,5,0),VLOOKUP($A76,'LISTA DE PRODUCTOS'!$B:$O,4,0)),"CÓDIGO NO EN CATÁLOGO U OBSOLETO"))</f>
      </c>
      <c r="F76" s="56">
        <f>IF($A76=0,"",IFERROR(IFERROR(VLOOKUP($A76,'LISTA DE PRODUCTOS'!$A:$O,6,0),VLOOKUP($A76,'LISTA DE PRODUCTOS'!$B:$O,5,0)),0))</f>
      </c>
      <c r="G76" s="56">
        <f>IF($A76=0,"",IFERROR(IFERROR(VLOOKUP($A76,'LISTA DE PRODUCTOS'!$A:$O,7,0),VLOOKUP($A76,'LISTA DE PRODUCTOS'!$B:$O,6,0)),0))</f>
      </c>
      <c r="H76" s="58">
        <f>IF($A76=0,"",IFERROR(IFERROR(VLOOKUP($A76,'LISTA DE PRODUCTOS'!$A:$O,8,0),VLOOKUP($A76,'LISTA DE PRODUCTOS'!$B:$O,7,0)),0))</f>
      </c>
      <c r="I76" s="59">
        <f>IF($A76=0,"",IFERROR(IFERROR(VLOOKUP($A76,'LISTA DE PRODUCTOS'!$A:$O,9,0),VLOOKUP($A76,'LISTA DE PRODUCTOS'!$B:$O,8,0)),0))</f>
      </c>
      <c r="J76" s="60">
        <f>IF(AND(K76="U12",IF($A76=0,"",IFERROR(IFERROR(VLOOKUP($A76,'LISTA DE PRODUCTOS'!$A:$O,10,0),VLOOKUP($A76,'LISTA DE PRODUCTOS'!$B:$O,9,0)),""))=0),"APROVECHA LA PROMO U12",IF(AND(K76="U12",IF($A76=0,"",IFERROR(IFERROR(VLOOKUP($A76,'LISTA DE PRODUCTOS'!$A:$O,10,0),VLOOKUP($A76,'LISTA DE PRODUCTOS'!$B:$O,9,0)),""))="MENSUAL"),"MENSUAL Y PROMO U12",IF($A76=0,"",IFERROR(IFERROR(VLOOKUP($A76,'LISTA DE PRODUCTOS'!$A:$O,10,0),VLOOKUP($A76,'LISTA DE PRODUCTOS'!$B:$O,9,0)),""))))</f>
      </c>
      <c r="K76" s="60">
        <f>IF($A76=0,"",IFERROR(IFERROR(VLOOKUP($A76,'LISTA DE PRODUCTOS'!$A:$O,13,0),VLOOKUP($A76,'LISTA DE PRODUCTOS'!$B:$O,13,0)),0))</f>
      </c>
      <c r="L76" s="61">
        <f t="shared" si="2"/>
        <v>0</v>
      </c>
      <c r="M76" s="62">
        <f t="shared" si="3"/>
        <v>0</v>
      </c>
      <c r="N76" s="62">
        <f t="shared" si="4"/>
        <v>0</v>
      </c>
      <c r="O76" s="63">
        <f t="shared" si="7"/>
        <v>0</v>
      </c>
      <c r="P76" s="63">
        <f t="shared" si="8"/>
        <v>0</v>
      </c>
      <c r="Q76" s="64">
        <f t="shared" si="9"/>
        <v>0</v>
      </c>
      <c r="R76" s="64" t="b">
        <f t="shared" si="10"/>
        <v>0</v>
      </c>
      <c r="S76" s="65">
        <f t="shared" si="5"/>
      </c>
      <c r="T76" s="62">
        <f t="shared" si="6"/>
      </c>
    </row>
    <row r="77" spans="1:20" s="66" customFormat="1" ht="19.8">
      <c r="A77" s="54"/>
      <c r="B77" s="55"/>
      <c r="C77" s="56">
        <f t="shared" si="0"/>
        <v>0</v>
      </c>
      <c r="D77" s="56">
        <f>IF(ISERROR(VLOOKUP($A77,'LISTA DE PRODUCTOS'!$A:$O,15,0)),0,VLOOKUP($A77,'LISTA DE PRODUCTOS'!$A:$O,15,0))</f>
        <v>0</v>
      </c>
      <c r="E77" s="57">
        <f>IF($A77=0,"",IFERROR(IFERROR(VLOOKUP($A77,'LISTA DE PRODUCTOS'!$A:$O,5,0),VLOOKUP($A77,'LISTA DE PRODUCTOS'!$B:$O,4,0)),"CÓDIGO NO EN CATÁLOGO U OBSOLETO"))</f>
      </c>
      <c r="F77" s="56">
        <f>IF($A77=0,"",IFERROR(IFERROR(VLOOKUP($A77,'LISTA DE PRODUCTOS'!$A:$O,6,0),VLOOKUP($A77,'LISTA DE PRODUCTOS'!$B:$O,5,0)),0))</f>
      </c>
      <c r="G77" s="56">
        <f>IF($A77=0,"",IFERROR(IFERROR(VLOOKUP($A77,'LISTA DE PRODUCTOS'!$A:$O,7,0),VLOOKUP($A77,'LISTA DE PRODUCTOS'!$B:$O,6,0)),0))</f>
      </c>
      <c r="H77" s="58">
        <f>IF($A77=0,"",IFERROR(IFERROR(VLOOKUP($A77,'LISTA DE PRODUCTOS'!$A:$O,8,0),VLOOKUP($A77,'LISTA DE PRODUCTOS'!$B:$O,7,0)),0))</f>
      </c>
      <c r="I77" s="59">
        <f>IF($A77=0,"",IFERROR(IFERROR(VLOOKUP($A77,'LISTA DE PRODUCTOS'!$A:$O,9,0),VLOOKUP($A77,'LISTA DE PRODUCTOS'!$B:$O,8,0)),0))</f>
      </c>
      <c r="J77" s="60">
        <f>IF(AND(K77="U12",IF($A77=0,"",IFERROR(IFERROR(VLOOKUP($A77,'LISTA DE PRODUCTOS'!$A:$O,10,0),VLOOKUP($A77,'LISTA DE PRODUCTOS'!$B:$O,9,0)),""))=0),"APROVECHA LA PROMO U12",IF(AND(K77="U12",IF($A77=0,"",IFERROR(IFERROR(VLOOKUP($A77,'LISTA DE PRODUCTOS'!$A:$O,10,0),VLOOKUP($A77,'LISTA DE PRODUCTOS'!$B:$O,9,0)),""))="MENSUAL"),"MENSUAL Y PROMO U12",IF($A77=0,"",IFERROR(IFERROR(VLOOKUP($A77,'LISTA DE PRODUCTOS'!$A:$O,10,0),VLOOKUP($A77,'LISTA DE PRODUCTOS'!$B:$O,9,0)),""))))</f>
      </c>
      <c r="K77" s="60">
        <f>IF($A77=0,"",IFERROR(IFERROR(VLOOKUP($A77,'LISTA DE PRODUCTOS'!$A:$O,13,0),VLOOKUP($A77,'LISTA DE PRODUCTOS'!$B:$O,13,0)),0))</f>
      </c>
      <c r="L77" s="61">
        <f t="shared" si="2"/>
        <v>0</v>
      </c>
      <c r="M77" s="62">
        <f t="shared" si="3"/>
        <v>0</v>
      </c>
      <c r="N77" s="62">
        <f t="shared" si="4"/>
        <v>0</v>
      </c>
      <c r="O77" s="63">
        <f t="shared" si="7"/>
        <v>0</v>
      </c>
      <c r="P77" s="63">
        <f t="shared" si="8"/>
        <v>0</v>
      </c>
      <c r="Q77" s="64">
        <f t="shared" si="9"/>
        <v>0</v>
      </c>
      <c r="R77" s="64" t="b">
        <f t="shared" si="10"/>
        <v>0</v>
      </c>
      <c r="S77" s="65">
        <f t="shared" si="5"/>
      </c>
      <c r="T77" s="62">
        <f t="shared" si="6"/>
      </c>
    </row>
    <row r="78" spans="1:20" s="66" customFormat="1" ht="19.8">
      <c r="A78" s="54"/>
      <c r="B78" s="55"/>
      <c r="C78" s="56">
        <f t="shared" si="0"/>
        <v>0</v>
      </c>
      <c r="D78" s="56">
        <f>IF(ISERROR(VLOOKUP($A78,'LISTA DE PRODUCTOS'!$A:$O,15,0)),0,VLOOKUP($A78,'LISTA DE PRODUCTOS'!$A:$O,15,0))</f>
        <v>0</v>
      </c>
      <c r="E78" s="57">
        <f>IF($A78=0,"",IFERROR(IFERROR(VLOOKUP($A78,'LISTA DE PRODUCTOS'!$A:$O,5,0),VLOOKUP($A78,'LISTA DE PRODUCTOS'!$B:$O,4,0)),"CÓDIGO NO EN CATÁLOGO U OBSOLETO"))</f>
      </c>
      <c r="F78" s="56">
        <f>IF($A78=0,"",IFERROR(IFERROR(VLOOKUP($A78,'LISTA DE PRODUCTOS'!$A:$O,6,0),VLOOKUP($A78,'LISTA DE PRODUCTOS'!$B:$O,5,0)),0))</f>
      </c>
      <c r="G78" s="56">
        <f>IF($A78=0,"",IFERROR(IFERROR(VLOOKUP($A78,'LISTA DE PRODUCTOS'!$A:$O,7,0),VLOOKUP($A78,'LISTA DE PRODUCTOS'!$B:$O,6,0)),0))</f>
      </c>
      <c r="H78" s="58">
        <f>IF($A78=0,"",IFERROR(IFERROR(VLOOKUP($A78,'LISTA DE PRODUCTOS'!$A:$O,8,0),VLOOKUP($A78,'LISTA DE PRODUCTOS'!$B:$O,7,0)),0))</f>
      </c>
      <c r="I78" s="59">
        <f>IF($A78=0,"",IFERROR(IFERROR(VLOOKUP($A78,'LISTA DE PRODUCTOS'!$A:$O,9,0),VLOOKUP($A78,'LISTA DE PRODUCTOS'!$B:$O,8,0)),0))</f>
      </c>
      <c r="J78" s="60">
        <f>IF(AND(K78="U12",IF($A78=0,"",IFERROR(IFERROR(VLOOKUP($A78,'LISTA DE PRODUCTOS'!$A:$O,10,0),VLOOKUP($A78,'LISTA DE PRODUCTOS'!$B:$O,9,0)),""))=0),"APROVECHA LA PROMO U12",IF(AND(K78="U12",IF($A78=0,"",IFERROR(IFERROR(VLOOKUP($A78,'LISTA DE PRODUCTOS'!$A:$O,10,0),VLOOKUP($A78,'LISTA DE PRODUCTOS'!$B:$O,9,0)),""))="MENSUAL"),"MENSUAL Y PROMO U12",IF($A78=0,"",IFERROR(IFERROR(VLOOKUP($A78,'LISTA DE PRODUCTOS'!$A:$O,10,0),VLOOKUP($A78,'LISTA DE PRODUCTOS'!$B:$O,9,0)),""))))</f>
      </c>
      <c r="K78" s="60">
        <f>IF($A78=0,"",IFERROR(IFERROR(VLOOKUP($A78,'LISTA DE PRODUCTOS'!$A:$O,13,0),VLOOKUP($A78,'LISTA DE PRODUCTOS'!$B:$O,13,0)),0))</f>
      </c>
      <c r="L78" s="61">
        <f t="shared" si="2"/>
        <v>0</v>
      </c>
      <c r="M78" s="62">
        <f t="shared" si="3"/>
        <v>0</v>
      </c>
      <c r="N78" s="62">
        <f t="shared" si="4"/>
        <v>0</v>
      </c>
      <c r="O78" s="63">
        <f t="shared" si="7"/>
        <v>0</v>
      </c>
      <c r="P78" s="63">
        <f t="shared" si="8"/>
        <v>0</v>
      </c>
      <c r="Q78" s="64">
        <f t="shared" si="9"/>
        <v>0</v>
      </c>
      <c r="R78" s="64" t="b">
        <f t="shared" si="10"/>
        <v>0</v>
      </c>
      <c r="S78" s="65">
        <f t="shared" si="5"/>
      </c>
      <c r="T78" s="62">
        <f t="shared" si="6"/>
      </c>
    </row>
    <row r="79" spans="1:20" s="66" customFormat="1" ht="19.8">
      <c r="A79" s="54"/>
      <c r="B79" s="55"/>
      <c r="C79" s="56">
        <f t="shared" si="11" ref="C79:C142">COUNTIF($A$15:$A$1014,A79)</f>
        <v>0</v>
      </c>
      <c r="D79" s="56">
        <f>IF(ISERROR(VLOOKUP($A79,'LISTA DE PRODUCTOS'!$A:$O,15,0)),0,VLOOKUP($A79,'LISTA DE PRODUCTOS'!$A:$O,15,0))</f>
        <v>0</v>
      </c>
      <c r="E79" s="57">
        <f>IF($A79=0,"",IFERROR(IFERROR(VLOOKUP($A79,'LISTA DE PRODUCTOS'!$A:$O,5,0),VLOOKUP($A79,'LISTA DE PRODUCTOS'!$B:$O,4,0)),"CÓDIGO NO EN CATÁLOGO U OBSOLETO"))</f>
      </c>
      <c r="F79" s="56">
        <f>IF($A79=0,"",IFERROR(IFERROR(VLOOKUP($A79,'LISTA DE PRODUCTOS'!$A:$O,6,0),VLOOKUP($A79,'LISTA DE PRODUCTOS'!$B:$O,5,0)),0))</f>
      </c>
      <c r="G79" s="56">
        <f>IF($A79=0,"",IFERROR(IFERROR(VLOOKUP($A79,'LISTA DE PRODUCTOS'!$A:$O,7,0),VLOOKUP($A79,'LISTA DE PRODUCTOS'!$B:$O,6,0)),0))</f>
      </c>
      <c r="H79" s="58">
        <f>IF($A79=0,"",IFERROR(IFERROR(VLOOKUP($A79,'LISTA DE PRODUCTOS'!$A:$O,8,0),VLOOKUP($A79,'LISTA DE PRODUCTOS'!$B:$O,7,0)),0))</f>
      </c>
      <c r="I79" s="59">
        <f>IF($A79=0,"",IFERROR(IFERROR(VLOOKUP($A79,'LISTA DE PRODUCTOS'!$A:$O,9,0),VLOOKUP($A79,'LISTA DE PRODUCTOS'!$B:$O,8,0)),0))</f>
      </c>
      <c r="J79" s="60">
        <f>IF(AND(K79="U12",IF($A79=0,"",IFERROR(IFERROR(VLOOKUP($A79,'LISTA DE PRODUCTOS'!$A:$O,10,0),VLOOKUP($A79,'LISTA DE PRODUCTOS'!$B:$O,9,0)),""))=0),"APROVECHA LA PROMO U12",IF(AND(K79="U12",IF($A79=0,"",IFERROR(IFERROR(VLOOKUP($A79,'LISTA DE PRODUCTOS'!$A:$O,10,0),VLOOKUP($A79,'LISTA DE PRODUCTOS'!$B:$O,9,0)),""))="MENSUAL"),"MENSUAL Y PROMO U12",IF($A79=0,"",IFERROR(IFERROR(VLOOKUP($A79,'LISTA DE PRODUCTOS'!$A:$O,10,0),VLOOKUP($A79,'LISTA DE PRODUCTOS'!$B:$O,9,0)),""))))</f>
      </c>
      <c r="K79" s="60">
        <f>IF($A79=0,"",IFERROR(IFERROR(VLOOKUP($A79,'LISTA DE PRODUCTOS'!$A:$O,13,0),VLOOKUP($A79,'LISTA DE PRODUCTOS'!$B:$O,13,0)),0))</f>
      </c>
      <c r="L79" s="61">
        <f t="shared" si="2"/>
        <v>0</v>
      </c>
      <c r="M79" s="62">
        <f t="shared" si="3"/>
        <v>0</v>
      </c>
      <c r="N79" s="62">
        <f t="shared" si="4"/>
        <v>0</v>
      </c>
      <c r="O79" s="63">
        <f t="shared" si="7"/>
        <v>0</v>
      </c>
      <c r="P79" s="63">
        <f t="shared" si="8"/>
        <v>0</v>
      </c>
      <c r="Q79" s="64">
        <f t="shared" si="9"/>
        <v>0</v>
      </c>
      <c r="R79" s="64" t="b">
        <f t="shared" si="12" ref="R79:R110">AND(A79&lt;&gt;0,B79=0)</f>
        <v>0</v>
      </c>
      <c r="S79" s="65">
        <f t="shared" si="5"/>
      </c>
      <c r="T79" s="62">
        <f t="shared" si="6"/>
      </c>
    </row>
    <row r="80" spans="1:20" s="66" customFormat="1" ht="19.8">
      <c r="A80" s="54"/>
      <c r="B80" s="55"/>
      <c r="C80" s="56">
        <f t="shared" si="11"/>
        <v>0</v>
      </c>
      <c r="D80" s="56">
        <f>IF(ISERROR(VLOOKUP($A80,'LISTA DE PRODUCTOS'!$A:$O,15,0)),0,VLOOKUP($A80,'LISTA DE PRODUCTOS'!$A:$O,15,0))</f>
        <v>0</v>
      </c>
      <c r="E80" s="57">
        <f>IF($A80=0,"",IFERROR(IFERROR(VLOOKUP($A80,'LISTA DE PRODUCTOS'!$A:$O,5,0),VLOOKUP($A80,'LISTA DE PRODUCTOS'!$B:$O,4,0)),"CÓDIGO NO EN CATÁLOGO U OBSOLETO"))</f>
      </c>
      <c r="F80" s="56">
        <f>IF($A80=0,"",IFERROR(IFERROR(VLOOKUP($A80,'LISTA DE PRODUCTOS'!$A:$O,6,0),VLOOKUP($A80,'LISTA DE PRODUCTOS'!$B:$O,5,0)),0))</f>
      </c>
      <c r="G80" s="56">
        <f>IF($A80=0,"",IFERROR(IFERROR(VLOOKUP($A80,'LISTA DE PRODUCTOS'!$A:$O,7,0),VLOOKUP($A80,'LISTA DE PRODUCTOS'!$B:$O,6,0)),0))</f>
      </c>
      <c r="H80" s="58">
        <f>IF($A80=0,"",IFERROR(IFERROR(VLOOKUP($A80,'LISTA DE PRODUCTOS'!$A:$O,8,0),VLOOKUP($A80,'LISTA DE PRODUCTOS'!$B:$O,7,0)),0))</f>
      </c>
      <c r="I80" s="59">
        <f>IF($A80=0,"",IFERROR(IFERROR(VLOOKUP($A80,'LISTA DE PRODUCTOS'!$A:$O,9,0),VLOOKUP($A80,'LISTA DE PRODUCTOS'!$B:$O,8,0)),0))</f>
      </c>
      <c r="J80" s="60">
        <f>IF(AND(K80="U12",IF($A80=0,"",IFERROR(IFERROR(VLOOKUP($A80,'LISTA DE PRODUCTOS'!$A:$O,10,0),VLOOKUP($A80,'LISTA DE PRODUCTOS'!$B:$O,9,0)),""))=0),"APROVECHA LA PROMO U12",IF(AND(K80="U12",IF($A80=0,"",IFERROR(IFERROR(VLOOKUP($A80,'LISTA DE PRODUCTOS'!$A:$O,10,0),VLOOKUP($A80,'LISTA DE PRODUCTOS'!$B:$O,9,0)),""))="MENSUAL"),"MENSUAL Y PROMO U12",IF($A80=0,"",IFERROR(IFERROR(VLOOKUP($A80,'LISTA DE PRODUCTOS'!$A:$O,10,0),VLOOKUP($A80,'LISTA DE PRODUCTOS'!$B:$O,9,0)),""))))</f>
      </c>
      <c r="K80" s="60">
        <f>IF($A80=0,"",IFERROR(IFERROR(VLOOKUP($A80,'LISTA DE PRODUCTOS'!$A:$O,13,0),VLOOKUP($A80,'LISTA DE PRODUCTOS'!$B:$O,13,0)),0))</f>
      </c>
      <c r="L80" s="61">
        <f t="shared" si="13" ref="L80:L143">IFERROR(IF(J80="NO DISPONIBLE","0.00",H80*B80*(1-$B$11)*(1-$B$12)*(1-$B$13)*(1-$I80)),0)</f>
        <v>0</v>
      </c>
      <c r="M80" s="62">
        <f t="shared" si="14" ref="M80:M143">IFERROR(B80/F80,0)</f>
        <v>0</v>
      </c>
      <c r="N80" s="62">
        <f t="shared" si="15" ref="N80:N143">ROUND(M80,0)</f>
        <v>0</v>
      </c>
      <c r="O80" s="63">
        <f t="shared" si="7"/>
        <v>0</v>
      </c>
      <c r="P80" s="63">
        <f t="shared" si="8"/>
        <v>0</v>
      </c>
      <c r="Q80" s="64">
        <f t="shared" si="9"/>
        <v>0</v>
      </c>
      <c r="R80" s="64" t="b">
        <f t="shared" si="12"/>
        <v>0</v>
      </c>
      <c r="S80" s="65">
        <f t="shared" si="16" ref="S80:S143">IFERROR(IF(G80&lt;&gt;0,IF(((B80/G80)-INT(B80/G80))&gt;0.75,CONCATENATE("CANTIDAD SUGERIDA:  ",(INT(B80/G80)+1)*G80),IF((F80*100)&lt;B80,"¿LA CANTIDAD ES CORRECTA?")),IF((F80*100)&lt;B80,"¿LA CANTIDAD ES CORRECTA?")),"")</f>
      </c>
      <c r="T80" s="62">
        <f t="shared" si="17" ref="T80:T143">IF(S80="¿LA CANTIDAD ES CORRECTA?",1,"")</f>
      </c>
    </row>
    <row r="81" spans="1:20" s="66" customFormat="1" ht="19.8">
      <c r="A81" s="54"/>
      <c r="B81" s="55"/>
      <c r="C81" s="56">
        <f t="shared" si="11"/>
        <v>0</v>
      </c>
      <c r="D81" s="56">
        <f>IF(ISERROR(VLOOKUP($A81,'LISTA DE PRODUCTOS'!$A:$O,15,0)),0,VLOOKUP($A81,'LISTA DE PRODUCTOS'!$A:$O,15,0))</f>
        <v>0</v>
      </c>
      <c r="E81" s="57">
        <f>IF($A81=0,"",IFERROR(IFERROR(VLOOKUP($A81,'LISTA DE PRODUCTOS'!$A:$O,5,0),VLOOKUP($A81,'LISTA DE PRODUCTOS'!$B:$O,4,0)),"CÓDIGO NO EN CATÁLOGO U OBSOLETO"))</f>
      </c>
      <c r="F81" s="56">
        <f>IF($A81=0,"",IFERROR(IFERROR(VLOOKUP($A81,'LISTA DE PRODUCTOS'!$A:$O,6,0),VLOOKUP($A81,'LISTA DE PRODUCTOS'!$B:$O,5,0)),0))</f>
      </c>
      <c r="G81" s="56">
        <f>IF($A81=0,"",IFERROR(IFERROR(VLOOKUP($A81,'LISTA DE PRODUCTOS'!$A:$O,7,0),VLOOKUP($A81,'LISTA DE PRODUCTOS'!$B:$O,6,0)),0))</f>
      </c>
      <c r="H81" s="58">
        <f>IF($A81=0,"",IFERROR(IFERROR(VLOOKUP($A81,'LISTA DE PRODUCTOS'!$A:$O,8,0),VLOOKUP($A81,'LISTA DE PRODUCTOS'!$B:$O,7,0)),0))</f>
      </c>
      <c r="I81" s="59">
        <f>IF($A81=0,"",IFERROR(IFERROR(VLOOKUP($A81,'LISTA DE PRODUCTOS'!$A:$O,9,0),VLOOKUP($A81,'LISTA DE PRODUCTOS'!$B:$O,8,0)),0))</f>
      </c>
      <c r="J81" s="60">
        <f>IF(AND(K81="U12",IF($A81=0,"",IFERROR(IFERROR(VLOOKUP($A81,'LISTA DE PRODUCTOS'!$A:$O,10,0),VLOOKUP($A81,'LISTA DE PRODUCTOS'!$B:$O,9,0)),""))=0),"APROVECHA LA PROMO U12",IF(AND(K81="U12",IF($A81=0,"",IFERROR(IFERROR(VLOOKUP($A81,'LISTA DE PRODUCTOS'!$A:$O,10,0),VLOOKUP($A81,'LISTA DE PRODUCTOS'!$B:$O,9,0)),""))="MENSUAL"),"MENSUAL Y PROMO U12",IF($A81=0,"",IFERROR(IFERROR(VLOOKUP($A81,'LISTA DE PRODUCTOS'!$A:$O,10,0),VLOOKUP($A81,'LISTA DE PRODUCTOS'!$B:$O,9,0)),""))))</f>
      </c>
      <c r="K81" s="60">
        <f>IF($A81=0,"",IFERROR(IFERROR(VLOOKUP($A81,'LISTA DE PRODUCTOS'!$A:$O,13,0),VLOOKUP($A81,'LISTA DE PRODUCTOS'!$B:$O,13,0)),0))</f>
      </c>
      <c r="L81" s="61">
        <f t="shared" si="13"/>
        <v>0</v>
      </c>
      <c r="M81" s="62">
        <f t="shared" si="14"/>
        <v>0</v>
      </c>
      <c r="N81" s="62">
        <f t="shared" si="15"/>
        <v>0</v>
      </c>
      <c r="O81" s="63">
        <f t="shared" si="18" ref="O81:O144">IFERROR(N81*F81,0)</f>
        <v>0</v>
      </c>
      <c r="P81" s="63">
        <f t="shared" si="19" ref="P81:P144">IFERROR(B81-O81,0)</f>
        <v>0</v>
      </c>
      <c r="Q81" s="64">
        <f t="shared" si="20" ref="Q81:Q144">IF(F81=0,0,ABS(P81))</f>
        <v>0</v>
      </c>
      <c r="R81" s="64" t="b">
        <f t="shared" si="12"/>
        <v>0</v>
      </c>
      <c r="S81" s="65">
        <f t="shared" si="16"/>
      </c>
      <c r="T81" s="62">
        <f t="shared" si="17"/>
      </c>
    </row>
    <row r="82" spans="1:20" s="66" customFormat="1" ht="19.8">
      <c r="A82" s="54"/>
      <c r="B82" s="55"/>
      <c r="C82" s="56">
        <f t="shared" si="11"/>
        <v>0</v>
      </c>
      <c r="D82" s="56">
        <f>IF(ISERROR(VLOOKUP($A82,'LISTA DE PRODUCTOS'!$A:$O,15,0)),0,VLOOKUP($A82,'LISTA DE PRODUCTOS'!$A:$O,15,0))</f>
        <v>0</v>
      </c>
      <c r="E82" s="57">
        <f>IF($A82=0,"",IFERROR(IFERROR(VLOOKUP($A82,'LISTA DE PRODUCTOS'!$A:$O,5,0),VLOOKUP($A82,'LISTA DE PRODUCTOS'!$B:$O,4,0)),"CÓDIGO NO EN CATÁLOGO U OBSOLETO"))</f>
      </c>
      <c r="F82" s="56">
        <f>IF($A82=0,"",IFERROR(IFERROR(VLOOKUP($A82,'LISTA DE PRODUCTOS'!$A:$O,6,0),VLOOKUP($A82,'LISTA DE PRODUCTOS'!$B:$O,5,0)),0))</f>
      </c>
      <c r="G82" s="56">
        <f>IF($A82=0,"",IFERROR(IFERROR(VLOOKUP($A82,'LISTA DE PRODUCTOS'!$A:$O,7,0),VLOOKUP($A82,'LISTA DE PRODUCTOS'!$B:$O,6,0)),0))</f>
      </c>
      <c r="H82" s="58">
        <f>IF($A82=0,"",IFERROR(IFERROR(VLOOKUP($A82,'LISTA DE PRODUCTOS'!$A:$O,8,0),VLOOKUP($A82,'LISTA DE PRODUCTOS'!$B:$O,7,0)),0))</f>
      </c>
      <c r="I82" s="59">
        <f>IF($A82=0,"",IFERROR(IFERROR(VLOOKUP($A82,'LISTA DE PRODUCTOS'!$A:$O,9,0),VLOOKUP($A82,'LISTA DE PRODUCTOS'!$B:$O,8,0)),0))</f>
      </c>
      <c r="J82" s="60">
        <f>IF(AND(K82="U12",IF($A82=0,"",IFERROR(IFERROR(VLOOKUP($A82,'LISTA DE PRODUCTOS'!$A:$O,10,0),VLOOKUP($A82,'LISTA DE PRODUCTOS'!$B:$O,9,0)),""))=0),"APROVECHA LA PROMO U12",IF(AND(K82="U12",IF($A82=0,"",IFERROR(IFERROR(VLOOKUP($A82,'LISTA DE PRODUCTOS'!$A:$O,10,0),VLOOKUP($A82,'LISTA DE PRODUCTOS'!$B:$O,9,0)),""))="MENSUAL"),"MENSUAL Y PROMO U12",IF($A82=0,"",IFERROR(IFERROR(VLOOKUP($A82,'LISTA DE PRODUCTOS'!$A:$O,10,0),VLOOKUP($A82,'LISTA DE PRODUCTOS'!$B:$O,9,0)),""))))</f>
      </c>
      <c r="K82" s="60">
        <f>IF($A82=0,"",IFERROR(IFERROR(VLOOKUP($A82,'LISTA DE PRODUCTOS'!$A:$O,13,0),VLOOKUP($A82,'LISTA DE PRODUCTOS'!$B:$O,13,0)),0))</f>
      </c>
      <c r="L82" s="61">
        <f t="shared" si="13"/>
        <v>0</v>
      </c>
      <c r="M82" s="62">
        <f t="shared" si="14"/>
        <v>0</v>
      </c>
      <c r="N82" s="62">
        <f t="shared" si="15"/>
        <v>0</v>
      </c>
      <c r="O82" s="63">
        <f t="shared" si="18"/>
        <v>0</v>
      </c>
      <c r="P82" s="63">
        <f t="shared" si="19"/>
        <v>0</v>
      </c>
      <c r="Q82" s="64">
        <f t="shared" si="20"/>
        <v>0</v>
      </c>
      <c r="R82" s="64" t="b">
        <f t="shared" si="12"/>
        <v>0</v>
      </c>
      <c r="S82" s="65">
        <f t="shared" si="16"/>
      </c>
      <c r="T82" s="62">
        <f t="shared" si="17"/>
      </c>
    </row>
    <row r="83" spans="1:20" s="66" customFormat="1" ht="19.8">
      <c r="A83" s="54"/>
      <c r="B83" s="55"/>
      <c r="C83" s="56">
        <f t="shared" si="11"/>
        <v>0</v>
      </c>
      <c r="D83" s="56">
        <f>IF(ISERROR(VLOOKUP($A83,'LISTA DE PRODUCTOS'!$A:$O,15,0)),0,VLOOKUP($A83,'LISTA DE PRODUCTOS'!$A:$O,15,0))</f>
        <v>0</v>
      </c>
      <c r="E83" s="57">
        <f>IF($A83=0,"",IFERROR(IFERROR(VLOOKUP($A83,'LISTA DE PRODUCTOS'!$A:$O,5,0),VLOOKUP($A83,'LISTA DE PRODUCTOS'!$B:$O,4,0)),"CÓDIGO NO EN CATÁLOGO U OBSOLETO"))</f>
      </c>
      <c r="F83" s="56">
        <f>IF($A83=0,"",IFERROR(IFERROR(VLOOKUP($A83,'LISTA DE PRODUCTOS'!$A:$O,6,0),VLOOKUP($A83,'LISTA DE PRODUCTOS'!$B:$O,5,0)),0))</f>
      </c>
      <c r="G83" s="56">
        <f>IF($A83=0,"",IFERROR(IFERROR(VLOOKUP($A83,'LISTA DE PRODUCTOS'!$A:$O,7,0),VLOOKUP($A83,'LISTA DE PRODUCTOS'!$B:$O,6,0)),0))</f>
      </c>
      <c r="H83" s="58">
        <f>IF($A83=0,"",IFERROR(IFERROR(VLOOKUP($A83,'LISTA DE PRODUCTOS'!$A:$O,8,0),VLOOKUP($A83,'LISTA DE PRODUCTOS'!$B:$O,7,0)),0))</f>
      </c>
      <c r="I83" s="59">
        <f>IF($A83=0,"",IFERROR(IFERROR(VLOOKUP($A83,'LISTA DE PRODUCTOS'!$A:$O,9,0),VLOOKUP($A83,'LISTA DE PRODUCTOS'!$B:$O,8,0)),0))</f>
      </c>
      <c r="J83" s="60">
        <f>IF(AND(K83="U12",IF($A83=0,"",IFERROR(IFERROR(VLOOKUP($A83,'LISTA DE PRODUCTOS'!$A:$O,10,0),VLOOKUP($A83,'LISTA DE PRODUCTOS'!$B:$O,9,0)),""))=0),"APROVECHA LA PROMO U12",IF(AND(K83="U12",IF($A83=0,"",IFERROR(IFERROR(VLOOKUP($A83,'LISTA DE PRODUCTOS'!$A:$O,10,0),VLOOKUP($A83,'LISTA DE PRODUCTOS'!$B:$O,9,0)),""))="MENSUAL"),"MENSUAL Y PROMO U12",IF($A83=0,"",IFERROR(IFERROR(VLOOKUP($A83,'LISTA DE PRODUCTOS'!$A:$O,10,0),VLOOKUP($A83,'LISTA DE PRODUCTOS'!$B:$O,9,0)),""))))</f>
      </c>
      <c r="K83" s="60">
        <f>IF($A83=0,"",IFERROR(IFERROR(VLOOKUP($A83,'LISTA DE PRODUCTOS'!$A:$O,13,0),VLOOKUP($A83,'LISTA DE PRODUCTOS'!$B:$O,13,0)),0))</f>
      </c>
      <c r="L83" s="61">
        <f t="shared" si="13"/>
        <v>0</v>
      </c>
      <c r="M83" s="62">
        <f t="shared" si="14"/>
        <v>0</v>
      </c>
      <c r="N83" s="62">
        <f t="shared" si="15"/>
        <v>0</v>
      </c>
      <c r="O83" s="63">
        <f t="shared" si="18"/>
        <v>0</v>
      </c>
      <c r="P83" s="63">
        <f t="shared" si="19"/>
        <v>0</v>
      </c>
      <c r="Q83" s="64">
        <f t="shared" si="20"/>
        <v>0</v>
      </c>
      <c r="R83" s="64" t="b">
        <f t="shared" si="12"/>
        <v>0</v>
      </c>
      <c r="S83" s="65">
        <f t="shared" si="16"/>
      </c>
      <c r="T83" s="62">
        <f t="shared" si="17"/>
      </c>
    </row>
    <row r="84" spans="1:20" s="66" customFormat="1" ht="19.8">
      <c r="A84" s="54"/>
      <c r="B84" s="55"/>
      <c r="C84" s="56">
        <f t="shared" si="11"/>
        <v>0</v>
      </c>
      <c r="D84" s="56">
        <f>IF(ISERROR(VLOOKUP($A84,'LISTA DE PRODUCTOS'!$A:$O,15,0)),0,VLOOKUP($A84,'LISTA DE PRODUCTOS'!$A:$O,15,0))</f>
        <v>0</v>
      </c>
      <c r="E84" s="57">
        <f>IF($A84=0,"",IFERROR(IFERROR(VLOOKUP($A84,'LISTA DE PRODUCTOS'!$A:$O,5,0),VLOOKUP($A84,'LISTA DE PRODUCTOS'!$B:$O,4,0)),"CÓDIGO NO EN CATÁLOGO U OBSOLETO"))</f>
      </c>
      <c r="F84" s="56">
        <f>IF($A84=0,"",IFERROR(IFERROR(VLOOKUP($A84,'LISTA DE PRODUCTOS'!$A:$O,6,0),VLOOKUP($A84,'LISTA DE PRODUCTOS'!$B:$O,5,0)),0))</f>
      </c>
      <c r="G84" s="56">
        <f>IF($A84=0,"",IFERROR(IFERROR(VLOOKUP($A84,'LISTA DE PRODUCTOS'!$A:$O,7,0),VLOOKUP($A84,'LISTA DE PRODUCTOS'!$B:$O,6,0)),0))</f>
      </c>
      <c r="H84" s="58">
        <f>IF($A84=0,"",IFERROR(IFERROR(VLOOKUP($A84,'LISTA DE PRODUCTOS'!$A:$O,8,0),VLOOKUP($A84,'LISTA DE PRODUCTOS'!$B:$O,7,0)),0))</f>
      </c>
      <c r="I84" s="59">
        <f>IF($A84=0,"",IFERROR(IFERROR(VLOOKUP($A84,'LISTA DE PRODUCTOS'!$A:$O,9,0),VLOOKUP($A84,'LISTA DE PRODUCTOS'!$B:$O,8,0)),0))</f>
      </c>
      <c r="J84" s="60">
        <f>IF(AND(K84="U12",IF($A84=0,"",IFERROR(IFERROR(VLOOKUP($A84,'LISTA DE PRODUCTOS'!$A:$O,10,0),VLOOKUP($A84,'LISTA DE PRODUCTOS'!$B:$O,9,0)),""))=0),"APROVECHA LA PROMO U12",IF(AND(K84="U12",IF($A84=0,"",IFERROR(IFERROR(VLOOKUP($A84,'LISTA DE PRODUCTOS'!$A:$O,10,0),VLOOKUP($A84,'LISTA DE PRODUCTOS'!$B:$O,9,0)),""))="MENSUAL"),"MENSUAL Y PROMO U12",IF($A84=0,"",IFERROR(IFERROR(VLOOKUP($A84,'LISTA DE PRODUCTOS'!$A:$O,10,0),VLOOKUP($A84,'LISTA DE PRODUCTOS'!$B:$O,9,0)),""))))</f>
      </c>
      <c r="K84" s="60">
        <f>IF($A84=0,"",IFERROR(IFERROR(VLOOKUP($A84,'LISTA DE PRODUCTOS'!$A:$O,13,0),VLOOKUP($A84,'LISTA DE PRODUCTOS'!$B:$O,13,0)),0))</f>
      </c>
      <c r="L84" s="61">
        <f t="shared" si="13"/>
        <v>0</v>
      </c>
      <c r="M84" s="62">
        <f t="shared" si="14"/>
        <v>0</v>
      </c>
      <c r="N84" s="62">
        <f t="shared" si="15"/>
        <v>0</v>
      </c>
      <c r="O84" s="63">
        <f t="shared" si="18"/>
        <v>0</v>
      </c>
      <c r="P84" s="63">
        <f t="shared" si="19"/>
        <v>0</v>
      </c>
      <c r="Q84" s="64">
        <f t="shared" si="20"/>
        <v>0</v>
      </c>
      <c r="R84" s="64" t="b">
        <f t="shared" si="12"/>
        <v>0</v>
      </c>
      <c r="S84" s="65">
        <f t="shared" si="16"/>
      </c>
      <c r="T84" s="62">
        <f t="shared" si="17"/>
      </c>
    </row>
    <row r="85" spans="1:20" s="66" customFormat="1" ht="19.8">
      <c r="A85" s="54"/>
      <c r="B85" s="55"/>
      <c r="C85" s="56">
        <f t="shared" si="11"/>
        <v>0</v>
      </c>
      <c r="D85" s="56">
        <f>IF(ISERROR(VLOOKUP($A85,'LISTA DE PRODUCTOS'!$A:$O,15,0)),0,VLOOKUP($A85,'LISTA DE PRODUCTOS'!$A:$O,15,0))</f>
        <v>0</v>
      </c>
      <c r="E85" s="57">
        <f>IF($A85=0,"",IFERROR(IFERROR(VLOOKUP($A85,'LISTA DE PRODUCTOS'!$A:$O,5,0),VLOOKUP($A85,'LISTA DE PRODUCTOS'!$B:$O,4,0)),"CÓDIGO NO EN CATÁLOGO U OBSOLETO"))</f>
      </c>
      <c r="F85" s="56">
        <f>IF($A85=0,"",IFERROR(IFERROR(VLOOKUP($A85,'LISTA DE PRODUCTOS'!$A:$O,6,0),VLOOKUP($A85,'LISTA DE PRODUCTOS'!$B:$O,5,0)),0))</f>
      </c>
      <c r="G85" s="56">
        <f>IF($A85=0,"",IFERROR(IFERROR(VLOOKUP($A85,'LISTA DE PRODUCTOS'!$A:$O,7,0),VLOOKUP($A85,'LISTA DE PRODUCTOS'!$B:$O,6,0)),0))</f>
      </c>
      <c r="H85" s="58">
        <f>IF($A85=0,"",IFERROR(IFERROR(VLOOKUP($A85,'LISTA DE PRODUCTOS'!$A:$O,8,0),VLOOKUP($A85,'LISTA DE PRODUCTOS'!$B:$O,7,0)),0))</f>
      </c>
      <c r="I85" s="59">
        <f>IF($A85=0,"",IFERROR(IFERROR(VLOOKUP($A85,'LISTA DE PRODUCTOS'!$A:$O,9,0),VLOOKUP($A85,'LISTA DE PRODUCTOS'!$B:$O,8,0)),0))</f>
      </c>
      <c r="J85" s="60">
        <f>IF(AND(K85="U12",IF($A85=0,"",IFERROR(IFERROR(VLOOKUP($A85,'LISTA DE PRODUCTOS'!$A:$O,10,0),VLOOKUP($A85,'LISTA DE PRODUCTOS'!$B:$O,9,0)),""))=0),"APROVECHA LA PROMO U12",IF(AND(K85="U12",IF($A85=0,"",IFERROR(IFERROR(VLOOKUP($A85,'LISTA DE PRODUCTOS'!$A:$O,10,0),VLOOKUP($A85,'LISTA DE PRODUCTOS'!$B:$O,9,0)),""))="MENSUAL"),"MENSUAL Y PROMO U12",IF($A85=0,"",IFERROR(IFERROR(VLOOKUP($A85,'LISTA DE PRODUCTOS'!$A:$O,10,0),VLOOKUP($A85,'LISTA DE PRODUCTOS'!$B:$O,9,0)),""))))</f>
      </c>
      <c r="K85" s="60">
        <f>IF($A85=0,"",IFERROR(IFERROR(VLOOKUP($A85,'LISTA DE PRODUCTOS'!$A:$O,13,0),VLOOKUP($A85,'LISTA DE PRODUCTOS'!$B:$O,13,0)),0))</f>
      </c>
      <c r="L85" s="61">
        <f t="shared" si="13"/>
        <v>0</v>
      </c>
      <c r="M85" s="62">
        <f t="shared" si="14"/>
        <v>0</v>
      </c>
      <c r="N85" s="62">
        <f t="shared" si="15"/>
        <v>0</v>
      </c>
      <c r="O85" s="63">
        <f t="shared" si="18"/>
        <v>0</v>
      </c>
      <c r="P85" s="63">
        <f t="shared" si="19"/>
        <v>0</v>
      </c>
      <c r="Q85" s="64">
        <f t="shared" si="20"/>
        <v>0</v>
      </c>
      <c r="R85" s="64" t="b">
        <f t="shared" si="12"/>
        <v>0</v>
      </c>
      <c r="S85" s="65">
        <f t="shared" si="16"/>
      </c>
      <c r="T85" s="62">
        <f t="shared" si="17"/>
      </c>
    </row>
    <row r="86" spans="1:20" s="66" customFormat="1" ht="19.8">
      <c r="A86" s="54"/>
      <c r="B86" s="55"/>
      <c r="C86" s="56">
        <f t="shared" si="11"/>
        <v>0</v>
      </c>
      <c r="D86" s="56">
        <f>IF(ISERROR(VLOOKUP($A86,'LISTA DE PRODUCTOS'!$A:$O,15,0)),0,VLOOKUP($A86,'LISTA DE PRODUCTOS'!$A:$O,15,0))</f>
        <v>0</v>
      </c>
      <c r="E86" s="57">
        <f>IF($A86=0,"",IFERROR(IFERROR(VLOOKUP($A86,'LISTA DE PRODUCTOS'!$A:$O,5,0),VLOOKUP($A86,'LISTA DE PRODUCTOS'!$B:$O,4,0)),"CÓDIGO NO EN CATÁLOGO U OBSOLETO"))</f>
      </c>
      <c r="F86" s="56">
        <f>IF($A86=0,"",IFERROR(IFERROR(VLOOKUP($A86,'LISTA DE PRODUCTOS'!$A:$O,6,0),VLOOKUP($A86,'LISTA DE PRODUCTOS'!$B:$O,5,0)),0))</f>
      </c>
      <c r="G86" s="56">
        <f>IF($A86=0,"",IFERROR(IFERROR(VLOOKUP($A86,'LISTA DE PRODUCTOS'!$A:$O,7,0),VLOOKUP($A86,'LISTA DE PRODUCTOS'!$B:$O,6,0)),0))</f>
      </c>
      <c r="H86" s="58">
        <f>IF($A86=0,"",IFERROR(IFERROR(VLOOKUP($A86,'LISTA DE PRODUCTOS'!$A:$O,8,0),VLOOKUP($A86,'LISTA DE PRODUCTOS'!$B:$O,7,0)),0))</f>
      </c>
      <c r="I86" s="59">
        <f>IF($A86=0,"",IFERROR(IFERROR(VLOOKUP($A86,'LISTA DE PRODUCTOS'!$A:$O,9,0),VLOOKUP($A86,'LISTA DE PRODUCTOS'!$B:$O,8,0)),0))</f>
      </c>
      <c r="J86" s="60">
        <f>IF(AND(K86="U12",IF($A86=0,"",IFERROR(IFERROR(VLOOKUP($A86,'LISTA DE PRODUCTOS'!$A:$O,10,0),VLOOKUP($A86,'LISTA DE PRODUCTOS'!$B:$O,9,0)),""))=0),"APROVECHA LA PROMO U12",IF(AND(K86="U12",IF($A86=0,"",IFERROR(IFERROR(VLOOKUP($A86,'LISTA DE PRODUCTOS'!$A:$O,10,0),VLOOKUP($A86,'LISTA DE PRODUCTOS'!$B:$O,9,0)),""))="MENSUAL"),"MENSUAL Y PROMO U12",IF($A86=0,"",IFERROR(IFERROR(VLOOKUP($A86,'LISTA DE PRODUCTOS'!$A:$O,10,0),VLOOKUP($A86,'LISTA DE PRODUCTOS'!$B:$O,9,0)),""))))</f>
      </c>
      <c r="K86" s="60">
        <f>IF($A86=0,"",IFERROR(IFERROR(VLOOKUP($A86,'LISTA DE PRODUCTOS'!$A:$O,13,0),VLOOKUP($A86,'LISTA DE PRODUCTOS'!$B:$O,13,0)),0))</f>
      </c>
      <c r="L86" s="61">
        <f t="shared" si="13"/>
        <v>0</v>
      </c>
      <c r="M86" s="62">
        <f t="shared" si="14"/>
        <v>0</v>
      </c>
      <c r="N86" s="62">
        <f t="shared" si="15"/>
        <v>0</v>
      </c>
      <c r="O86" s="63">
        <f t="shared" si="18"/>
        <v>0</v>
      </c>
      <c r="P86" s="63">
        <f t="shared" si="19"/>
        <v>0</v>
      </c>
      <c r="Q86" s="64">
        <f t="shared" si="20"/>
        <v>0</v>
      </c>
      <c r="R86" s="64" t="b">
        <f t="shared" si="12"/>
        <v>0</v>
      </c>
      <c r="S86" s="65">
        <f t="shared" si="16"/>
      </c>
      <c r="T86" s="62">
        <f t="shared" si="17"/>
      </c>
    </row>
    <row r="87" spans="1:20" s="66" customFormat="1" ht="19.8">
      <c r="A87" s="54"/>
      <c r="B87" s="55"/>
      <c r="C87" s="56">
        <f t="shared" si="11"/>
        <v>0</v>
      </c>
      <c r="D87" s="56">
        <f>IF(ISERROR(VLOOKUP($A87,'LISTA DE PRODUCTOS'!$A:$O,15,0)),0,VLOOKUP($A87,'LISTA DE PRODUCTOS'!$A:$O,15,0))</f>
        <v>0</v>
      </c>
      <c r="E87" s="57">
        <f>IF($A87=0,"",IFERROR(IFERROR(VLOOKUP($A87,'LISTA DE PRODUCTOS'!$A:$O,5,0),VLOOKUP($A87,'LISTA DE PRODUCTOS'!$B:$O,4,0)),"CÓDIGO NO EN CATÁLOGO U OBSOLETO"))</f>
      </c>
      <c r="F87" s="56">
        <f>IF($A87=0,"",IFERROR(IFERROR(VLOOKUP($A87,'LISTA DE PRODUCTOS'!$A:$O,6,0),VLOOKUP($A87,'LISTA DE PRODUCTOS'!$B:$O,5,0)),0))</f>
      </c>
      <c r="G87" s="56">
        <f>IF($A87=0,"",IFERROR(IFERROR(VLOOKUP($A87,'LISTA DE PRODUCTOS'!$A:$O,7,0),VLOOKUP($A87,'LISTA DE PRODUCTOS'!$B:$O,6,0)),0))</f>
      </c>
      <c r="H87" s="58">
        <f>IF($A87=0,"",IFERROR(IFERROR(VLOOKUP($A87,'LISTA DE PRODUCTOS'!$A:$O,8,0),VLOOKUP($A87,'LISTA DE PRODUCTOS'!$B:$O,7,0)),0))</f>
      </c>
      <c r="I87" s="59">
        <f>IF($A87=0,"",IFERROR(IFERROR(VLOOKUP($A87,'LISTA DE PRODUCTOS'!$A:$O,9,0),VLOOKUP($A87,'LISTA DE PRODUCTOS'!$B:$O,8,0)),0))</f>
      </c>
      <c r="J87" s="60">
        <f>IF(AND(K87="U12",IF($A87=0,"",IFERROR(IFERROR(VLOOKUP($A87,'LISTA DE PRODUCTOS'!$A:$O,10,0),VLOOKUP($A87,'LISTA DE PRODUCTOS'!$B:$O,9,0)),""))=0),"APROVECHA LA PROMO U12",IF(AND(K87="U12",IF($A87=0,"",IFERROR(IFERROR(VLOOKUP($A87,'LISTA DE PRODUCTOS'!$A:$O,10,0),VLOOKUP($A87,'LISTA DE PRODUCTOS'!$B:$O,9,0)),""))="MENSUAL"),"MENSUAL Y PROMO U12",IF($A87=0,"",IFERROR(IFERROR(VLOOKUP($A87,'LISTA DE PRODUCTOS'!$A:$O,10,0),VLOOKUP($A87,'LISTA DE PRODUCTOS'!$B:$O,9,0)),""))))</f>
      </c>
      <c r="K87" s="60">
        <f>IF($A87=0,"",IFERROR(IFERROR(VLOOKUP($A87,'LISTA DE PRODUCTOS'!$A:$O,13,0),VLOOKUP($A87,'LISTA DE PRODUCTOS'!$B:$O,13,0)),0))</f>
      </c>
      <c r="L87" s="61">
        <f t="shared" si="13"/>
        <v>0</v>
      </c>
      <c r="M87" s="62">
        <f t="shared" si="14"/>
        <v>0</v>
      </c>
      <c r="N87" s="62">
        <f t="shared" si="15"/>
        <v>0</v>
      </c>
      <c r="O87" s="63">
        <f t="shared" si="18"/>
        <v>0</v>
      </c>
      <c r="P87" s="63">
        <f t="shared" si="19"/>
        <v>0</v>
      </c>
      <c r="Q87" s="64">
        <f t="shared" si="20"/>
        <v>0</v>
      </c>
      <c r="R87" s="64" t="b">
        <f t="shared" si="12"/>
        <v>0</v>
      </c>
      <c r="S87" s="65">
        <f t="shared" si="16"/>
      </c>
      <c r="T87" s="62">
        <f t="shared" si="17"/>
      </c>
    </row>
    <row r="88" spans="1:20" s="66" customFormat="1" ht="19.8">
      <c r="A88" s="54"/>
      <c r="B88" s="55"/>
      <c r="C88" s="56">
        <f t="shared" si="11"/>
        <v>0</v>
      </c>
      <c r="D88" s="56">
        <f>IF(ISERROR(VLOOKUP($A88,'LISTA DE PRODUCTOS'!$A:$O,15,0)),0,VLOOKUP($A88,'LISTA DE PRODUCTOS'!$A:$O,15,0))</f>
        <v>0</v>
      </c>
      <c r="E88" s="57">
        <f>IF($A88=0,"",IFERROR(IFERROR(VLOOKUP($A88,'LISTA DE PRODUCTOS'!$A:$O,5,0),VLOOKUP($A88,'LISTA DE PRODUCTOS'!$B:$O,4,0)),"CÓDIGO NO EN CATÁLOGO U OBSOLETO"))</f>
      </c>
      <c r="F88" s="56">
        <f>IF($A88=0,"",IFERROR(IFERROR(VLOOKUP($A88,'LISTA DE PRODUCTOS'!$A:$O,6,0),VLOOKUP($A88,'LISTA DE PRODUCTOS'!$B:$O,5,0)),0))</f>
      </c>
      <c r="G88" s="56">
        <f>IF($A88=0,"",IFERROR(IFERROR(VLOOKUP($A88,'LISTA DE PRODUCTOS'!$A:$O,7,0),VLOOKUP($A88,'LISTA DE PRODUCTOS'!$B:$O,6,0)),0))</f>
      </c>
      <c r="H88" s="58">
        <f>IF($A88=0,"",IFERROR(IFERROR(VLOOKUP($A88,'LISTA DE PRODUCTOS'!$A:$O,8,0),VLOOKUP($A88,'LISTA DE PRODUCTOS'!$B:$O,7,0)),0))</f>
      </c>
      <c r="I88" s="59">
        <f>IF($A88=0,"",IFERROR(IFERROR(VLOOKUP($A88,'LISTA DE PRODUCTOS'!$A:$O,9,0),VLOOKUP($A88,'LISTA DE PRODUCTOS'!$B:$O,8,0)),0))</f>
      </c>
      <c r="J88" s="60">
        <f>IF(AND(K88="U12",IF($A88=0,"",IFERROR(IFERROR(VLOOKUP($A88,'LISTA DE PRODUCTOS'!$A:$O,10,0),VLOOKUP($A88,'LISTA DE PRODUCTOS'!$B:$O,9,0)),""))=0),"APROVECHA LA PROMO U12",IF(AND(K88="U12",IF($A88=0,"",IFERROR(IFERROR(VLOOKUP($A88,'LISTA DE PRODUCTOS'!$A:$O,10,0),VLOOKUP($A88,'LISTA DE PRODUCTOS'!$B:$O,9,0)),""))="MENSUAL"),"MENSUAL Y PROMO U12",IF($A88=0,"",IFERROR(IFERROR(VLOOKUP($A88,'LISTA DE PRODUCTOS'!$A:$O,10,0),VLOOKUP($A88,'LISTA DE PRODUCTOS'!$B:$O,9,0)),""))))</f>
      </c>
      <c r="K88" s="60">
        <f>IF($A88=0,"",IFERROR(IFERROR(VLOOKUP($A88,'LISTA DE PRODUCTOS'!$A:$O,13,0),VLOOKUP($A88,'LISTA DE PRODUCTOS'!$B:$O,13,0)),0))</f>
      </c>
      <c r="L88" s="61">
        <f t="shared" si="13"/>
        <v>0</v>
      </c>
      <c r="M88" s="62">
        <f t="shared" si="14"/>
        <v>0</v>
      </c>
      <c r="N88" s="62">
        <f t="shared" si="15"/>
        <v>0</v>
      </c>
      <c r="O88" s="63">
        <f t="shared" si="18"/>
        <v>0</v>
      </c>
      <c r="P88" s="63">
        <f t="shared" si="19"/>
        <v>0</v>
      </c>
      <c r="Q88" s="64">
        <f t="shared" si="20"/>
        <v>0</v>
      </c>
      <c r="R88" s="64" t="b">
        <f t="shared" si="12"/>
        <v>0</v>
      </c>
      <c r="S88" s="65">
        <f t="shared" si="16"/>
      </c>
      <c r="T88" s="62">
        <f t="shared" si="17"/>
      </c>
    </row>
    <row r="89" spans="1:20" s="66" customFormat="1" ht="19.8">
      <c r="A89" s="54"/>
      <c r="B89" s="55"/>
      <c r="C89" s="56">
        <f t="shared" si="11"/>
        <v>0</v>
      </c>
      <c r="D89" s="56">
        <f>IF(ISERROR(VLOOKUP($A89,'LISTA DE PRODUCTOS'!$A:$O,15,0)),0,VLOOKUP($A89,'LISTA DE PRODUCTOS'!$A:$O,15,0))</f>
        <v>0</v>
      </c>
      <c r="E89" s="57">
        <f>IF($A89=0,"",IFERROR(IFERROR(VLOOKUP($A89,'LISTA DE PRODUCTOS'!$A:$O,5,0),VLOOKUP($A89,'LISTA DE PRODUCTOS'!$B:$O,4,0)),"CÓDIGO NO EN CATÁLOGO U OBSOLETO"))</f>
      </c>
      <c r="F89" s="56">
        <f>IF($A89=0,"",IFERROR(IFERROR(VLOOKUP($A89,'LISTA DE PRODUCTOS'!$A:$O,6,0),VLOOKUP($A89,'LISTA DE PRODUCTOS'!$B:$O,5,0)),0))</f>
      </c>
      <c r="G89" s="56">
        <f>IF($A89=0,"",IFERROR(IFERROR(VLOOKUP($A89,'LISTA DE PRODUCTOS'!$A:$O,7,0),VLOOKUP($A89,'LISTA DE PRODUCTOS'!$B:$O,6,0)),0))</f>
      </c>
      <c r="H89" s="58">
        <f>IF($A89=0,"",IFERROR(IFERROR(VLOOKUP($A89,'LISTA DE PRODUCTOS'!$A:$O,8,0),VLOOKUP($A89,'LISTA DE PRODUCTOS'!$B:$O,7,0)),0))</f>
      </c>
      <c r="I89" s="59">
        <f>IF($A89=0,"",IFERROR(IFERROR(VLOOKUP($A89,'LISTA DE PRODUCTOS'!$A:$O,9,0),VLOOKUP($A89,'LISTA DE PRODUCTOS'!$B:$O,8,0)),0))</f>
      </c>
      <c r="J89" s="60">
        <f>IF(AND(K89="U12",IF($A89=0,"",IFERROR(IFERROR(VLOOKUP($A89,'LISTA DE PRODUCTOS'!$A:$O,10,0),VLOOKUP($A89,'LISTA DE PRODUCTOS'!$B:$O,9,0)),""))=0),"APROVECHA LA PROMO U12",IF(AND(K89="U12",IF($A89=0,"",IFERROR(IFERROR(VLOOKUP($A89,'LISTA DE PRODUCTOS'!$A:$O,10,0),VLOOKUP($A89,'LISTA DE PRODUCTOS'!$B:$O,9,0)),""))="MENSUAL"),"MENSUAL Y PROMO U12",IF($A89=0,"",IFERROR(IFERROR(VLOOKUP($A89,'LISTA DE PRODUCTOS'!$A:$O,10,0),VLOOKUP($A89,'LISTA DE PRODUCTOS'!$B:$O,9,0)),""))))</f>
      </c>
      <c r="K89" s="60">
        <f>IF($A89=0,"",IFERROR(IFERROR(VLOOKUP($A89,'LISTA DE PRODUCTOS'!$A:$O,13,0),VLOOKUP($A89,'LISTA DE PRODUCTOS'!$B:$O,13,0)),0))</f>
      </c>
      <c r="L89" s="61">
        <f t="shared" si="13"/>
        <v>0</v>
      </c>
      <c r="M89" s="62">
        <f t="shared" si="14"/>
        <v>0</v>
      </c>
      <c r="N89" s="62">
        <f t="shared" si="15"/>
        <v>0</v>
      </c>
      <c r="O89" s="63">
        <f t="shared" si="18"/>
        <v>0</v>
      </c>
      <c r="P89" s="63">
        <f t="shared" si="19"/>
        <v>0</v>
      </c>
      <c r="Q89" s="64">
        <f t="shared" si="20"/>
        <v>0</v>
      </c>
      <c r="R89" s="64" t="b">
        <f t="shared" si="12"/>
        <v>0</v>
      </c>
      <c r="S89" s="65">
        <f t="shared" si="16"/>
      </c>
      <c r="T89" s="62">
        <f t="shared" si="17"/>
      </c>
    </row>
    <row r="90" spans="1:20" s="66" customFormat="1" ht="19.8">
      <c r="A90" s="54"/>
      <c r="B90" s="55"/>
      <c r="C90" s="56">
        <f t="shared" si="11"/>
        <v>0</v>
      </c>
      <c r="D90" s="56">
        <f>IF(ISERROR(VLOOKUP($A90,'LISTA DE PRODUCTOS'!$A:$O,15,0)),0,VLOOKUP($A90,'LISTA DE PRODUCTOS'!$A:$O,15,0))</f>
        <v>0</v>
      </c>
      <c r="E90" s="57">
        <f>IF($A90=0,"",IFERROR(IFERROR(VLOOKUP($A90,'LISTA DE PRODUCTOS'!$A:$O,5,0),VLOOKUP($A90,'LISTA DE PRODUCTOS'!$B:$O,4,0)),"CÓDIGO NO EN CATÁLOGO U OBSOLETO"))</f>
      </c>
      <c r="F90" s="56">
        <f>IF($A90=0,"",IFERROR(IFERROR(VLOOKUP($A90,'LISTA DE PRODUCTOS'!$A:$O,6,0),VLOOKUP($A90,'LISTA DE PRODUCTOS'!$B:$O,5,0)),0))</f>
      </c>
      <c r="G90" s="56">
        <f>IF($A90=0,"",IFERROR(IFERROR(VLOOKUP($A90,'LISTA DE PRODUCTOS'!$A:$O,7,0),VLOOKUP($A90,'LISTA DE PRODUCTOS'!$B:$O,6,0)),0))</f>
      </c>
      <c r="H90" s="58">
        <f>IF($A90=0,"",IFERROR(IFERROR(VLOOKUP($A90,'LISTA DE PRODUCTOS'!$A:$O,8,0),VLOOKUP($A90,'LISTA DE PRODUCTOS'!$B:$O,7,0)),0))</f>
      </c>
      <c r="I90" s="59">
        <f>IF($A90=0,"",IFERROR(IFERROR(VLOOKUP($A90,'LISTA DE PRODUCTOS'!$A:$O,9,0),VLOOKUP($A90,'LISTA DE PRODUCTOS'!$B:$O,8,0)),0))</f>
      </c>
      <c r="J90" s="60">
        <f>IF(AND(K90="U12",IF($A90=0,"",IFERROR(IFERROR(VLOOKUP($A90,'LISTA DE PRODUCTOS'!$A:$O,10,0),VLOOKUP($A90,'LISTA DE PRODUCTOS'!$B:$O,9,0)),""))=0),"APROVECHA LA PROMO U12",IF(AND(K90="U12",IF($A90=0,"",IFERROR(IFERROR(VLOOKUP($A90,'LISTA DE PRODUCTOS'!$A:$O,10,0),VLOOKUP($A90,'LISTA DE PRODUCTOS'!$B:$O,9,0)),""))="MENSUAL"),"MENSUAL Y PROMO U12",IF($A90=0,"",IFERROR(IFERROR(VLOOKUP($A90,'LISTA DE PRODUCTOS'!$A:$O,10,0),VLOOKUP($A90,'LISTA DE PRODUCTOS'!$B:$O,9,0)),""))))</f>
      </c>
      <c r="K90" s="60">
        <f>IF($A90=0,"",IFERROR(IFERROR(VLOOKUP($A90,'LISTA DE PRODUCTOS'!$A:$O,13,0),VLOOKUP($A90,'LISTA DE PRODUCTOS'!$B:$O,13,0)),0))</f>
      </c>
      <c r="L90" s="61">
        <f t="shared" si="13"/>
        <v>0</v>
      </c>
      <c r="M90" s="62">
        <f t="shared" si="14"/>
        <v>0</v>
      </c>
      <c r="N90" s="62">
        <f t="shared" si="15"/>
        <v>0</v>
      </c>
      <c r="O90" s="63">
        <f t="shared" si="18"/>
        <v>0</v>
      </c>
      <c r="P90" s="63">
        <f t="shared" si="19"/>
        <v>0</v>
      </c>
      <c r="Q90" s="64">
        <f t="shared" si="20"/>
        <v>0</v>
      </c>
      <c r="R90" s="64" t="b">
        <f t="shared" si="12"/>
        <v>0</v>
      </c>
      <c r="S90" s="65">
        <f t="shared" si="16"/>
      </c>
      <c r="T90" s="62">
        <f t="shared" si="17"/>
      </c>
    </row>
    <row r="91" spans="1:20" s="66" customFormat="1" ht="19.8">
      <c r="A91" s="54"/>
      <c r="B91" s="55"/>
      <c r="C91" s="56">
        <f t="shared" si="11"/>
        <v>0</v>
      </c>
      <c r="D91" s="56">
        <f>IF(ISERROR(VLOOKUP($A91,'LISTA DE PRODUCTOS'!$A:$O,15,0)),0,VLOOKUP($A91,'LISTA DE PRODUCTOS'!$A:$O,15,0))</f>
        <v>0</v>
      </c>
      <c r="E91" s="57">
        <f>IF($A91=0,"",IFERROR(IFERROR(VLOOKUP($A91,'LISTA DE PRODUCTOS'!$A:$O,5,0),VLOOKUP($A91,'LISTA DE PRODUCTOS'!$B:$O,4,0)),"CÓDIGO NO EN CATÁLOGO U OBSOLETO"))</f>
      </c>
      <c r="F91" s="56">
        <f>IF($A91=0,"",IFERROR(IFERROR(VLOOKUP($A91,'LISTA DE PRODUCTOS'!$A:$O,6,0),VLOOKUP($A91,'LISTA DE PRODUCTOS'!$B:$O,5,0)),0))</f>
      </c>
      <c r="G91" s="56">
        <f>IF($A91=0,"",IFERROR(IFERROR(VLOOKUP($A91,'LISTA DE PRODUCTOS'!$A:$O,7,0),VLOOKUP($A91,'LISTA DE PRODUCTOS'!$B:$O,6,0)),0))</f>
      </c>
      <c r="H91" s="58">
        <f>IF($A91=0,"",IFERROR(IFERROR(VLOOKUP($A91,'LISTA DE PRODUCTOS'!$A:$O,8,0),VLOOKUP($A91,'LISTA DE PRODUCTOS'!$B:$O,7,0)),0))</f>
      </c>
      <c r="I91" s="59">
        <f>IF($A91=0,"",IFERROR(IFERROR(VLOOKUP($A91,'LISTA DE PRODUCTOS'!$A:$O,9,0),VLOOKUP($A91,'LISTA DE PRODUCTOS'!$B:$O,8,0)),0))</f>
      </c>
      <c r="J91" s="60">
        <f>IF(AND(K91="U12",IF($A91=0,"",IFERROR(IFERROR(VLOOKUP($A91,'LISTA DE PRODUCTOS'!$A:$O,10,0),VLOOKUP($A91,'LISTA DE PRODUCTOS'!$B:$O,9,0)),""))=0),"APROVECHA LA PROMO U12",IF(AND(K91="U12",IF($A91=0,"",IFERROR(IFERROR(VLOOKUP($A91,'LISTA DE PRODUCTOS'!$A:$O,10,0),VLOOKUP($A91,'LISTA DE PRODUCTOS'!$B:$O,9,0)),""))="MENSUAL"),"MENSUAL Y PROMO U12",IF($A91=0,"",IFERROR(IFERROR(VLOOKUP($A91,'LISTA DE PRODUCTOS'!$A:$O,10,0),VLOOKUP($A91,'LISTA DE PRODUCTOS'!$B:$O,9,0)),""))))</f>
      </c>
      <c r="K91" s="60">
        <f>IF($A91=0,"",IFERROR(IFERROR(VLOOKUP($A91,'LISTA DE PRODUCTOS'!$A:$O,13,0),VLOOKUP($A91,'LISTA DE PRODUCTOS'!$B:$O,13,0)),0))</f>
      </c>
      <c r="L91" s="61">
        <f t="shared" si="13"/>
        <v>0</v>
      </c>
      <c r="M91" s="62">
        <f t="shared" si="14"/>
        <v>0</v>
      </c>
      <c r="N91" s="62">
        <f t="shared" si="15"/>
        <v>0</v>
      </c>
      <c r="O91" s="63">
        <f t="shared" si="18"/>
        <v>0</v>
      </c>
      <c r="P91" s="63">
        <f t="shared" si="19"/>
        <v>0</v>
      </c>
      <c r="Q91" s="64">
        <f t="shared" si="20"/>
        <v>0</v>
      </c>
      <c r="R91" s="64" t="b">
        <f t="shared" si="12"/>
        <v>0</v>
      </c>
      <c r="S91" s="65">
        <f t="shared" si="16"/>
      </c>
      <c r="T91" s="62">
        <f t="shared" si="17"/>
      </c>
    </row>
    <row r="92" spans="1:20" s="66" customFormat="1" ht="19.8">
      <c r="A92" s="54"/>
      <c r="B92" s="55"/>
      <c r="C92" s="56">
        <f t="shared" si="11"/>
        <v>0</v>
      </c>
      <c r="D92" s="56">
        <f>IF(ISERROR(VLOOKUP($A92,'LISTA DE PRODUCTOS'!$A:$O,15,0)),0,VLOOKUP($A92,'LISTA DE PRODUCTOS'!$A:$O,15,0))</f>
        <v>0</v>
      </c>
      <c r="E92" s="57">
        <f>IF($A92=0,"",IFERROR(IFERROR(VLOOKUP($A92,'LISTA DE PRODUCTOS'!$A:$O,5,0),VLOOKUP($A92,'LISTA DE PRODUCTOS'!$B:$O,4,0)),"CÓDIGO NO EN CATÁLOGO U OBSOLETO"))</f>
      </c>
      <c r="F92" s="56">
        <f>IF($A92=0,"",IFERROR(IFERROR(VLOOKUP($A92,'LISTA DE PRODUCTOS'!$A:$O,6,0),VLOOKUP($A92,'LISTA DE PRODUCTOS'!$B:$O,5,0)),0))</f>
      </c>
      <c r="G92" s="56">
        <f>IF($A92=0,"",IFERROR(IFERROR(VLOOKUP($A92,'LISTA DE PRODUCTOS'!$A:$O,7,0),VLOOKUP($A92,'LISTA DE PRODUCTOS'!$B:$O,6,0)),0))</f>
      </c>
      <c r="H92" s="58">
        <f>IF($A92=0,"",IFERROR(IFERROR(VLOOKUP($A92,'LISTA DE PRODUCTOS'!$A:$O,8,0),VLOOKUP($A92,'LISTA DE PRODUCTOS'!$B:$O,7,0)),0))</f>
      </c>
      <c r="I92" s="59">
        <f>IF($A92=0,"",IFERROR(IFERROR(VLOOKUP($A92,'LISTA DE PRODUCTOS'!$A:$O,9,0),VLOOKUP($A92,'LISTA DE PRODUCTOS'!$B:$O,8,0)),0))</f>
      </c>
      <c r="J92" s="60">
        <f>IF(AND(K92="U12",IF($A92=0,"",IFERROR(IFERROR(VLOOKUP($A92,'LISTA DE PRODUCTOS'!$A:$O,10,0),VLOOKUP($A92,'LISTA DE PRODUCTOS'!$B:$O,9,0)),""))=0),"APROVECHA LA PROMO U12",IF(AND(K92="U12",IF($A92=0,"",IFERROR(IFERROR(VLOOKUP($A92,'LISTA DE PRODUCTOS'!$A:$O,10,0),VLOOKUP($A92,'LISTA DE PRODUCTOS'!$B:$O,9,0)),""))="MENSUAL"),"MENSUAL Y PROMO U12",IF($A92=0,"",IFERROR(IFERROR(VLOOKUP($A92,'LISTA DE PRODUCTOS'!$A:$O,10,0),VLOOKUP($A92,'LISTA DE PRODUCTOS'!$B:$O,9,0)),""))))</f>
      </c>
      <c r="K92" s="60">
        <f>IF($A92=0,"",IFERROR(IFERROR(VLOOKUP($A92,'LISTA DE PRODUCTOS'!$A:$O,13,0),VLOOKUP($A92,'LISTA DE PRODUCTOS'!$B:$O,13,0)),0))</f>
      </c>
      <c r="L92" s="61">
        <f t="shared" si="13"/>
        <v>0</v>
      </c>
      <c r="M92" s="62">
        <f t="shared" si="14"/>
        <v>0</v>
      </c>
      <c r="N92" s="62">
        <f t="shared" si="15"/>
        <v>0</v>
      </c>
      <c r="O92" s="63">
        <f t="shared" si="18"/>
        <v>0</v>
      </c>
      <c r="P92" s="63">
        <f t="shared" si="19"/>
        <v>0</v>
      </c>
      <c r="Q92" s="64">
        <f t="shared" si="20"/>
        <v>0</v>
      </c>
      <c r="R92" s="64" t="b">
        <f t="shared" si="12"/>
        <v>0</v>
      </c>
      <c r="S92" s="65">
        <f t="shared" si="16"/>
      </c>
      <c r="T92" s="62">
        <f t="shared" si="17"/>
      </c>
    </row>
    <row r="93" spans="1:20" s="66" customFormat="1" ht="19.8">
      <c r="A93" s="54"/>
      <c r="B93" s="55"/>
      <c r="C93" s="56">
        <f t="shared" si="11"/>
        <v>0</v>
      </c>
      <c r="D93" s="56">
        <f>IF(ISERROR(VLOOKUP($A93,'LISTA DE PRODUCTOS'!$A:$O,15,0)),0,VLOOKUP($A93,'LISTA DE PRODUCTOS'!$A:$O,15,0))</f>
        <v>0</v>
      </c>
      <c r="E93" s="57">
        <f>IF($A93=0,"",IFERROR(IFERROR(VLOOKUP($A93,'LISTA DE PRODUCTOS'!$A:$O,5,0),VLOOKUP($A93,'LISTA DE PRODUCTOS'!$B:$O,4,0)),"CÓDIGO NO EN CATÁLOGO U OBSOLETO"))</f>
      </c>
      <c r="F93" s="56">
        <f>IF($A93=0,"",IFERROR(IFERROR(VLOOKUP($A93,'LISTA DE PRODUCTOS'!$A:$O,6,0),VLOOKUP($A93,'LISTA DE PRODUCTOS'!$B:$O,5,0)),0))</f>
      </c>
      <c r="G93" s="56">
        <f>IF($A93=0,"",IFERROR(IFERROR(VLOOKUP($A93,'LISTA DE PRODUCTOS'!$A:$O,7,0),VLOOKUP($A93,'LISTA DE PRODUCTOS'!$B:$O,6,0)),0))</f>
      </c>
      <c r="H93" s="58">
        <f>IF($A93=0,"",IFERROR(IFERROR(VLOOKUP($A93,'LISTA DE PRODUCTOS'!$A:$O,8,0),VLOOKUP($A93,'LISTA DE PRODUCTOS'!$B:$O,7,0)),0))</f>
      </c>
      <c r="I93" s="59">
        <f>IF($A93=0,"",IFERROR(IFERROR(VLOOKUP($A93,'LISTA DE PRODUCTOS'!$A:$O,9,0),VLOOKUP($A93,'LISTA DE PRODUCTOS'!$B:$O,8,0)),0))</f>
      </c>
      <c r="J93" s="60">
        <f>IF(AND(K93="U12",IF($A93=0,"",IFERROR(IFERROR(VLOOKUP($A93,'LISTA DE PRODUCTOS'!$A:$O,10,0),VLOOKUP($A93,'LISTA DE PRODUCTOS'!$B:$O,9,0)),""))=0),"APROVECHA LA PROMO U12",IF(AND(K93="U12",IF($A93=0,"",IFERROR(IFERROR(VLOOKUP($A93,'LISTA DE PRODUCTOS'!$A:$O,10,0),VLOOKUP($A93,'LISTA DE PRODUCTOS'!$B:$O,9,0)),""))="MENSUAL"),"MENSUAL Y PROMO U12",IF($A93=0,"",IFERROR(IFERROR(VLOOKUP($A93,'LISTA DE PRODUCTOS'!$A:$O,10,0),VLOOKUP($A93,'LISTA DE PRODUCTOS'!$B:$O,9,0)),""))))</f>
      </c>
      <c r="K93" s="60">
        <f>IF($A93=0,"",IFERROR(IFERROR(VLOOKUP($A93,'LISTA DE PRODUCTOS'!$A:$O,13,0),VLOOKUP($A93,'LISTA DE PRODUCTOS'!$B:$O,13,0)),0))</f>
      </c>
      <c r="L93" s="61">
        <f t="shared" si="13"/>
        <v>0</v>
      </c>
      <c r="M93" s="62">
        <f t="shared" si="14"/>
        <v>0</v>
      </c>
      <c r="N93" s="62">
        <f t="shared" si="15"/>
        <v>0</v>
      </c>
      <c r="O93" s="63">
        <f t="shared" si="18"/>
        <v>0</v>
      </c>
      <c r="P93" s="63">
        <f t="shared" si="19"/>
        <v>0</v>
      </c>
      <c r="Q93" s="64">
        <f t="shared" si="20"/>
        <v>0</v>
      </c>
      <c r="R93" s="64" t="b">
        <f t="shared" si="12"/>
        <v>0</v>
      </c>
      <c r="S93" s="65">
        <f t="shared" si="16"/>
      </c>
      <c r="T93" s="62">
        <f t="shared" si="17"/>
      </c>
    </row>
    <row r="94" spans="1:20" s="66" customFormat="1" ht="19.8">
      <c r="A94" s="54"/>
      <c r="B94" s="55"/>
      <c r="C94" s="56">
        <f t="shared" si="11"/>
        <v>0</v>
      </c>
      <c r="D94" s="56">
        <f>IF(ISERROR(VLOOKUP($A94,'LISTA DE PRODUCTOS'!$A:$O,15,0)),0,VLOOKUP($A94,'LISTA DE PRODUCTOS'!$A:$O,15,0))</f>
        <v>0</v>
      </c>
      <c r="E94" s="57">
        <f>IF($A94=0,"",IFERROR(IFERROR(VLOOKUP($A94,'LISTA DE PRODUCTOS'!$A:$O,5,0),VLOOKUP($A94,'LISTA DE PRODUCTOS'!$B:$O,4,0)),"CÓDIGO NO EN CATÁLOGO U OBSOLETO"))</f>
      </c>
      <c r="F94" s="56">
        <f>IF($A94=0,"",IFERROR(IFERROR(VLOOKUP($A94,'LISTA DE PRODUCTOS'!$A:$O,6,0),VLOOKUP($A94,'LISTA DE PRODUCTOS'!$B:$O,5,0)),0))</f>
      </c>
      <c r="G94" s="56">
        <f>IF($A94=0,"",IFERROR(IFERROR(VLOOKUP($A94,'LISTA DE PRODUCTOS'!$A:$O,7,0),VLOOKUP($A94,'LISTA DE PRODUCTOS'!$B:$O,6,0)),0))</f>
      </c>
      <c r="H94" s="58">
        <f>IF($A94=0,"",IFERROR(IFERROR(VLOOKUP($A94,'LISTA DE PRODUCTOS'!$A:$O,8,0),VLOOKUP($A94,'LISTA DE PRODUCTOS'!$B:$O,7,0)),0))</f>
      </c>
      <c r="I94" s="59">
        <f>IF($A94=0,"",IFERROR(IFERROR(VLOOKUP($A94,'LISTA DE PRODUCTOS'!$A:$O,9,0),VLOOKUP($A94,'LISTA DE PRODUCTOS'!$B:$O,8,0)),0))</f>
      </c>
      <c r="J94" s="60">
        <f>IF(AND(K94="U12",IF($A94=0,"",IFERROR(IFERROR(VLOOKUP($A94,'LISTA DE PRODUCTOS'!$A:$O,10,0),VLOOKUP($A94,'LISTA DE PRODUCTOS'!$B:$O,9,0)),""))=0),"APROVECHA LA PROMO U12",IF(AND(K94="U12",IF($A94=0,"",IFERROR(IFERROR(VLOOKUP($A94,'LISTA DE PRODUCTOS'!$A:$O,10,0),VLOOKUP($A94,'LISTA DE PRODUCTOS'!$B:$O,9,0)),""))="MENSUAL"),"MENSUAL Y PROMO U12",IF($A94=0,"",IFERROR(IFERROR(VLOOKUP($A94,'LISTA DE PRODUCTOS'!$A:$O,10,0),VLOOKUP($A94,'LISTA DE PRODUCTOS'!$B:$O,9,0)),""))))</f>
      </c>
      <c r="K94" s="60">
        <f>IF($A94=0,"",IFERROR(IFERROR(VLOOKUP($A94,'LISTA DE PRODUCTOS'!$A:$O,13,0),VLOOKUP($A94,'LISTA DE PRODUCTOS'!$B:$O,13,0)),0))</f>
      </c>
      <c r="L94" s="61">
        <f t="shared" si="13"/>
        <v>0</v>
      </c>
      <c r="M94" s="62">
        <f t="shared" si="14"/>
        <v>0</v>
      </c>
      <c r="N94" s="62">
        <f t="shared" si="15"/>
        <v>0</v>
      </c>
      <c r="O94" s="63">
        <f t="shared" si="18"/>
        <v>0</v>
      </c>
      <c r="P94" s="63">
        <f t="shared" si="19"/>
        <v>0</v>
      </c>
      <c r="Q94" s="64">
        <f t="shared" si="20"/>
        <v>0</v>
      </c>
      <c r="R94" s="64" t="b">
        <f t="shared" si="12"/>
        <v>0</v>
      </c>
      <c r="S94" s="65">
        <f t="shared" si="16"/>
      </c>
      <c r="T94" s="62">
        <f t="shared" si="17"/>
      </c>
    </row>
    <row r="95" spans="1:20" s="66" customFormat="1" ht="19.8">
      <c r="A95" s="54"/>
      <c r="B95" s="55"/>
      <c r="C95" s="56">
        <f t="shared" si="11"/>
        <v>0</v>
      </c>
      <c r="D95" s="56">
        <f>IF(ISERROR(VLOOKUP($A95,'LISTA DE PRODUCTOS'!$A:$O,15,0)),0,VLOOKUP($A95,'LISTA DE PRODUCTOS'!$A:$O,15,0))</f>
        <v>0</v>
      </c>
      <c r="E95" s="57">
        <f>IF($A95=0,"",IFERROR(IFERROR(VLOOKUP($A95,'LISTA DE PRODUCTOS'!$A:$O,5,0),VLOOKUP($A95,'LISTA DE PRODUCTOS'!$B:$O,4,0)),"CÓDIGO NO EN CATÁLOGO U OBSOLETO"))</f>
      </c>
      <c r="F95" s="56">
        <f>IF($A95=0,"",IFERROR(IFERROR(VLOOKUP($A95,'LISTA DE PRODUCTOS'!$A:$O,6,0),VLOOKUP($A95,'LISTA DE PRODUCTOS'!$B:$O,5,0)),0))</f>
      </c>
      <c r="G95" s="56">
        <f>IF($A95=0,"",IFERROR(IFERROR(VLOOKUP($A95,'LISTA DE PRODUCTOS'!$A:$O,7,0),VLOOKUP($A95,'LISTA DE PRODUCTOS'!$B:$O,6,0)),0))</f>
      </c>
      <c r="H95" s="58">
        <f>IF($A95=0,"",IFERROR(IFERROR(VLOOKUP($A95,'LISTA DE PRODUCTOS'!$A:$O,8,0),VLOOKUP($A95,'LISTA DE PRODUCTOS'!$B:$O,7,0)),0))</f>
      </c>
      <c r="I95" s="59">
        <f>IF($A95=0,"",IFERROR(IFERROR(VLOOKUP($A95,'LISTA DE PRODUCTOS'!$A:$O,9,0),VLOOKUP($A95,'LISTA DE PRODUCTOS'!$B:$O,8,0)),0))</f>
      </c>
      <c r="J95" s="60">
        <f>IF(AND(K95="U12",IF($A95=0,"",IFERROR(IFERROR(VLOOKUP($A95,'LISTA DE PRODUCTOS'!$A:$O,10,0),VLOOKUP($A95,'LISTA DE PRODUCTOS'!$B:$O,9,0)),""))=0),"APROVECHA LA PROMO U12",IF(AND(K95="U12",IF($A95=0,"",IFERROR(IFERROR(VLOOKUP($A95,'LISTA DE PRODUCTOS'!$A:$O,10,0),VLOOKUP($A95,'LISTA DE PRODUCTOS'!$B:$O,9,0)),""))="MENSUAL"),"MENSUAL Y PROMO U12",IF($A95=0,"",IFERROR(IFERROR(VLOOKUP($A95,'LISTA DE PRODUCTOS'!$A:$O,10,0),VLOOKUP($A95,'LISTA DE PRODUCTOS'!$B:$O,9,0)),""))))</f>
      </c>
      <c r="K95" s="60">
        <f>IF($A95=0,"",IFERROR(IFERROR(VLOOKUP($A95,'LISTA DE PRODUCTOS'!$A:$O,13,0),VLOOKUP($A95,'LISTA DE PRODUCTOS'!$B:$O,13,0)),0))</f>
      </c>
      <c r="L95" s="61">
        <f t="shared" si="13"/>
        <v>0</v>
      </c>
      <c r="M95" s="62">
        <f t="shared" si="14"/>
        <v>0</v>
      </c>
      <c r="N95" s="62">
        <f t="shared" si="15"/>
        <v>0</v>
      </c>
      <c r="O95" s="63">
        <f t="shared" si="18"/>
        <v>0</v>
      </c>
      <c r="P95" s="63">
        <f t="shared" si="19"/>
        <v>0</v>
      </c>
      <c r="Q95" s="64">
        <f t="shared" si="20"/>
        <v>0</v>
      </c>
      <c r="R95" s="64" t="b">
        <f t="shared" si="12"/>
        <v>0</v>
      </c>
      <c r="S95" s="65">
        <f t="shared" si="16"/>
      </c>
      <c r="T95" s="62">
        <f t="shared" si="17"/>
      </c>
    </row>
    <row r="96" spans="1:20" s="66" customFormat="1" ht="19.8">
      <c r="A96" s="54"/>
      <c r="B96" s="55"/>
      <c r="C96" s="56">
        <f t="shared" si="11"/>
        <v>0</v>
      </c>
      <c r="D96" s="56">
        <f>IF(ISERROR(VLOOKUP($A96,'LISTA DE PRODUCTOS'!$A:$O,15,0)),0,VLOOKUP($A96,'LISTA DE PRODUCTOS'!$A:$O,15,0))</f>
        <v>0</v>
      </c>
      <c r="E96" s="57">
        <f>IF($A96=0,"",IFERROR(IFERROR(VLOOKUP($A96,'LISTA DE PRODUCTOS'!$A:$O,5,0),VLOOKUP($A96,'LISTA DE PRODUCTOS'!$B:$O,4,0)),"CÓDIGO NO EN CATÁLOGO U OBSOLETO"))</f>
      </c>
      <c r="F96" s="56">
        <f>IF($A96=0,"",IFERROR(IFERROR(VLOOKUP($A96,'LISTA DE PRODUCTOS'!$A:$O,6,0),VLOOKUP($A96,'LISTA DE PRODUCTOS'!$B:$O,5,0)),0))</f>
      </c>
      <c r="G96" s="56">
        <f>IF($A96=0,"",IFERROR(IFERROR(VLOOKUP($A96,'LISTA DE PRODUCTOS'!$A:$O,7,0),VLOOKUP($A96,'LISTA DE PRODUCTOS'!$B:$O,6,0)),0))</f>
      </c>
      <c r="H96" s="58">
        <f>IF($A96=0,"",IFERROR(IFERROR(VLOOKUP($A96,'LISTA DE PRODUCTOS'!$A:$O,8,0),VLOOKUP($A96,'LISTA DE PRODUCTOS'!$B:$O,7,0)),0))</f>
      </c>
      <c r="I96" s="59">
        <f>IF($A96=0,"",IFERROR(IFERROR(VLOOKUP($A96,'LISTA DE PRODUCTOS'!$A:$O,9,0),VLOOKUP($A96,'LISTA DE PRODUCTOS'!$B:$O,8,0)),0))</f>
      </c>
      <c r="J96" s="60">
        <f>IF(AND(K96="U12",IF($A96=0,"",IFERROR(IFERROR(VLOOKUP($A96,'LISTA DE PRODUCTOS'!$A:$O,10,0),VLOOKUP($A96,'LISTA DE PRODUCTOS'!$B:$O,9,0)),""))=0),"APROVECHA LA PROMO U12",IF(AND(K96="U12",IF($A96=0,"",IFERROR(IFERROR(VLOOKUP($A96,'LISTA DE PRODUCTOS'!$A:$O,10,0),VLOOKUP($A96,'LISTA DE PRODUCTOS'!$B:$O,9,0)),""))="MENSUAL"),"MENSUAL Y PROMO U12",IF($A96=0,"",IFERROR(IFERROR(VLOOKUP($A96,'LISTA DE PRODUCTOS'!$A:$O,10,0),VLOOKUP($A96,'LISTA DE PRODUCTOS'!$B:$O,9,0)),""))))</f>
      </c>
      <c r="K96" s="60">
        <f>IF($A96=0,"",IFERROR(IFERROR(VLOOKUP($A96,'LISTA DE PRODUCTOS'!$A:$O,13,0),VLOOKUP($A96,'LISTA DE PRODUCTOS'!$B:$O,13,0)),0))</f>
      </c>
      <c r="L96" s="61">
        <f t="shared" si="13"/>
        <v>0</v>
      </c>
      <c r="M96" s="62">
        <f t="shared" si="14"/>
        <v>0</v>
      </c>
      <c r="N96" s="62">
        <f t="shared" si="15"/>
        <v>0</v>
      </c>
      <c r="O96" s="63">
        <f t="shared" si="18"/>
        <v>0</v>
      </c>
      <c r="P96" s="63">
        <f t="shared" si="19"/>
        <v>0</v>
      </c>
      <c r="Q96" s="64">
        <f t="shared" si="20"/>
        <v>0</v>
      </c>
      <c r="R96" s="64" t="b">
        <f t="shared" si="12"/>
        <v>0</v>
      </c>
      <c r="S96" s="65">
        <f t="shared" si="16"/>
      </c>
      <c r="T96" s="62">
        <f t="shared" si="17"/>
      </c>
    </row>
    <row r="97" spans="1:20" s="66" customFormat="1" ht="19.8">
      <c r="A97" s="54"/>
      <c r="B97" s="55"/>
      <c r="C97" s="56">
        <f t="shared" si="11"/>
        <v>0</v>
      </c>
      <c r="D97" s="56">
        <f>IF(ISERROR(VLOOKUP($A97,'LISTA DE PRODUCTOS'!$A:$O,15,0)),0,VLOOKUP($A97,'LISTA DE PRODUCTOS'!$A:$O,15,0))</f>
        <v>0</v>
      </c>
      <c r="E97" s="57">
        <f>IF($A97=0,"",IFERROR(IFERROR(VLOOKUP($A97,'LISTA DE PRODUCTOS'!$A:$O,5,0),VLOOKUP($A97,'LISTA DE PRODUCTOS'!$B:$O,4,0)),"CÓDIGO NO EN CATÁLOGO U OBSOLETO"))</f>
      </c>
      <c r="F97" s="56">
        <f>IF($A97=0,"",IFERROR(IFERROR(VLOOKUP($A97,'LISTA DE PRODUCTOS'!$A:$O,6,0),VLOOKUP($A97,'LISTA DE PRODUCTOS'!$B:$O,5,0)),0))</f>
      </c>
      <c r="G97" s="56">
        <f>IF($A97=0,"",IFERROR(IFERROR(VLOOKUP($A97,'LISTA DE PRODUCTOS'!$A:$O,7,0),VLOOKUP($A97,'LISTA DE PRODUCTOS'!$B:$O,6,0)),0))</f>
      </c>
      <c r="H97" s="58">
        <f>IF($A97=0,"",IFERROR(IFERROR(VLOOKUP($A97,'LISTA DE PRODUCTOS'!$A:$O,8,0),VLOOKUP($A97,'LISTA DE PRODUCTOS'!$B:$O,7,0)),0))</f>
      </c>
      <c r="I97" s="59">
        <f>IF($A97=0,"",IFERROR(IFERROR(VLOOKUP($A97,'LISTA DE PRODUCTOS'!$A:$O,9,0),VLOOKUP($A97,'LISTA DE PRODUCTOS'!$B:$O,8,0)),0))</f>
      </c>
      <c r="J97" s="60">
        <f>IF(AND(K97="U12",IF($A97=0,"",IFERROR(IFERROR(VLOOKUP($A97,'LISTA DE PRODUCTOS'!$A:$O,10,0),VLOOKUP($A97,'LISTA DE PRODUCTOS'!$B:$O,9,0)),""))=0),"APROVECHA LA PROMO U12",IF(AND(K97="U12",IF($A97=0,"",IFERROR(IFERROR(VLOOKUP($A97,'LISTA DE PRODUCTOS'!$A:$O,10,0),VLOOKUP($A97,'LISTA DE PRODUCTOS'!$B:$O,9,0)),""))="MENSUAL"),"MENSUAL Y PROMO U12",IF($A97=0,"",IFERROR(IFERROR(VLOOKUP($A97,'LISTA DE PRODUCTOS'!$A:$O,10,0),VLOOKUP($A97,'LISTA DE PRODUCTOS'!$B:$O,9,0)),""))))</f>
      </c>
      <c r="K97" s="60">
        <f>IF($A97=0,"",IFERROR(IFERROR(VLOOKUP($A97,'LISTA DE PRODUCTOS'!$A:$O,13,0),VLOOKUP($A97,'LISTA DE PRODUCTOS'!$B:$O,13,0)),0))</f>
      </c>
      <c r="L97" s="61">
        <f t="shared" si="13"/>
        <v>0</v>
      </c>
      <c r="M97" s="62">
        <f t="shared" si="14"/>
        <v>0</v>
      </c>
      <c r="N97" s="62">
        <f t="shared" si="15"/>
        <v>0</v>
      </c>
      <c r="O97" s="63">
        <f t="shared" si="18"/>
        <v>0</v>
      </c>
      <c r="P97" s="63">
        <f t="shared" si="19"/>
        <v>0</v>
      </c>
      <c r="Q97" s="64">
        <f t="shared" si="20"/>
        <v>0</v>
      </c>
      <c r="R97" s="64" t="b">
        <f t="shared" si="12"/>
        <v>0</v>
      </c>
      <c r="S97" s="65">
        <f t="shared" si="16"/>
      </c>
      <c r="T97" s="62">
        <f t="shared" si="17"/>
      </c>
    </row>
    <row r="98" spans="1:20" s="66" customFormat="1" ht="19.8">
      <c r="A98" s="54"/>
      <c r="B98" s="55"/>
      <c r="C98" s="56">
        <f t="shared" si="11"/>
        <v>0</v>
      </c>
      <c r="D98" s="56">
        <f>IF(ISERROR(VLOOKUP($A98,'LISTA DE PRODUCTOS'!$A:$O,15,0)),0,VLOOKUP($A98,'LISTA DE PRODUCTOS'!$A:$O,15,0))</f>
        <v>0</v>
      </c>
      <c r="E98" s="57">
        <f>IF($A98=0,"",IFERROR(IFERROR(VLOOKUP($A98,'LISTA DE PRODUCTOS'!$A:$O,5,0),VLOOKUP($A98,'LISTA DE PRODUCTOS'!$B:$O,4,0)),"CÓDIGO NO EN CATÁLOGO U OBSOLETO"))</f>
      </c>
      <c r="F98" s="56">
        <f>IF($A98=0,"",IFERROR(IFERROR(VLOOKUP($A98,'LISTA DE PRODUCTOS'!$A:$O,6,0),VLOOKUP($A98,'LISTA DE PRODUCTOS'!$B:$O,5,0)),0))</f>
      </c>
      <c r="G98" s="56">
        <f>IF($A98=0,"",IFERROR(IFERROR(VLOOKUP($A98,'LISTA DE PRODUCTOS'!$A:$O,7,0),VLOOKUP($A98,'LISTA DE PRODUCTOS'!$B:$O,6,0)),0))</f>
      </c>
      <c r="H98" s="58">
        <f>IF($A98=0,"",IFERROR(IFERROR(VLOOKUP($A98,'LISTA DE PRODUCTOS'!$A:$O,8,0),VLOOKUP($A98,'LISTA DE PRODUCTOS'!$B:$O,7,0)),0))</f>
      </c>
      <c r="I98" s="59">
        <f>IF($A98=0,"",IFERROR(IFERROR(VLOOKUP($A98,'LISTA DE PRODUCTOS'!$A:$O,9,0),VLOOKUP($A98,'LISTA DE PRODUCTOS'!$B:$O,8,0)),0))</f>
      </c>
      <c r="J98" s="60">
        <f>IF(AND(K98="U12",IF($A98=0,"",IFERROR(IFERROR(VLOOKUP($A98,'LISTA DE PRODUCTOS'!$A:$O,10,0),VLOOKUP($A98,'LISTA DE PRODUCTOS'!$B:$O,9,0)),""))=0),"APROVECHA LA PROMO U12",IF(AND(K98="U12",IF($A98=0,"",IFERROR(IFERROR(VLOOKUP($A98,'LISTA DE PRODUCTOS'!$A:$O,10,0),VLOOKUP($A98,'LISTA DE PRODUCTOS'!$B:$O,9,0)),""))="MENSUAL"),"MENSUAL Y PROMO U12",IF($A98=0,"",IFERROR(IFERROR(VLOOKUP($A98,'LISTA DE PRODUCTOS'!$A:$O,10,0),VLOOKUP($A98,'LISTA DE PRODUCTOS'!$B:$O,9,0)),""))))</f>
      </c>
      <c r="K98" s="60">
        <f>IF($A98=0,"",IFERROR(IFERROR(VLOOKUP($A98,'LISTA DE PRODUCTOS'!$A:$O,13,0),VLOOKUP($A98,'LISTA DE PRODUCTOS'!$B:$O,13,0)),0))</f>
      </c>
      <c r="L98" s="61">
        <f t="shared" si="13"/>
        <v>0</v>
      </c>
      <c r="M98" s="62">
        <f t="shared" si="14"/>
        <v>0</v>
      </c>
      <c r="N98" s="62">
        <f t="shared" si="15"/>
        <v>0</v>
      </c>
      <c r="O98" s="63">
        <f t="shared" si="18"/>
        <v>0</v>
      </c>
      <c r="P98" s="63">
        <f t="shared" si="19"/>
        <v>0</v>
      </c>
      <c r="Q98" s="64">
        <f t="shared" si="20"/>
        <v>0</v>
      </c>
      <c r="R98" s="64" t="b">
        <f t="shared" si="12"/>
        <v>0</v>
      </c>
      <c r="S98" s="65">
        <f t="shared" si="16"/>
      </c>
      <c r="T98" s="62">
        <f t="shared" si="17"/>
      </c>
    </row>
    <row r="99" spans="1:20" s="66" customFormat="1" ht="19.8">
      <c r="A99" s="54"/>
      <c r="B99" s="55"/>
      <c r="C99" s="56">
        <f t="shared" si="11"/>
        <v>0</v>
      </c>
      <c r="D99" s="56">
        <f>IF(ISERROR(VLOOKUP($A99,'LISTA DE PRODUCTOS'!$A:$O,15,0)),0,VLOOKUP($A99,'LISTA DE PRODUCTOS'!$A:$O,15,0))</f>
        <v>0</v>
      </c>
      <c r="E99" s="57">
        <f>IF($A99=0,"",IFERROR(IFERROR(VLOOKUP($A99,'LISTA DE PRODUCTOS'!$A:$O,5,0),VLOOKUP($A99,'LISTA DE PRODUCTOS'!$B:$O,4,0)),"CÓDIGO NO EN CATÁLOGO U OBSOLETO"))</f>
      </c>
      <c r="F99" s="56">
        <f>IF($A99=0,"",IFERROR(IFERROR(VLOOKUP($A99,'LISTA DE PRODUCTOS'!$A:$O,6,0),VLOOKUP($A99,'LISTA DE PRODUCTOS'!$B:$O,5,0)),0))</f>
      </c>
      <c r="G99" s="56">
        <f>IF($A99=0,"",IFERROR(IFERROR(VLOOKUP($A99,'LISTA DE PRODUCTOS'!$A:$O,7,0),VLOOKUP($A99,'LISTA DE PRODUCTOS'!$B:$O,6,0)),0))</f>
      </c>
      <c r="H99" s="58">
        <f>IF($A99=0,"",IFERROR(IFERROR(VLOOKUP($A99,'LISTA DE PRODUCTOS'!$A:$O,8,0),VLOOKUP($A99,'LISTA DE PRODUCTOS'!$B:$O,7,0)),0))</f>
      </c>
      <c r="I99" s="59">
        <f>IF($A99=0,"",IFERROR(IFERROR(VLOOKUP($A99,'LISTA DE PRODUCTOS'!$A:$O,9,0),VLOOKUP($A99,'LISTA DE PRODUCTOS'!$B:$O,8,0)),0))</f>
      </c>
      <c r="J99" s="60">
        <f>IF(AND(K99="U12",IF($A99=0,"",IFERROR(IFERROR(VLOOKUP($A99,'LISTA DE PRODUCTOS'!$A:$O,10,0),VLOOKUP($A99,'LISTA DE PRODUCTOS'!$B:$O,9,0)),""))=0),"APROVECHA LA PROMO U12",IF(AND(K99="U12",IF($A99=0,"",IFERROR(IFERROR(VLOOKUP($A99,'LISTA DE PRODUCTOS'!$A:$O,10,0),VLOOKUP($A99,'LISTA DE PRODUCTOS'!$B:$O,9,0)),""))="MENSUAL"),"MENSUAL Y PROMO U12",IF($A99=0,"",IFERROR(IFERROR(VLOOKUP($A99,'LISTA DE PRODUCTOS'!$A:$O,10,0),VLOOKUP($A99,'LISTA DE PRODUCTOS'!$B:$O,9,0)),""))))</f>
      </c>
      <c r="K99" s="60">
        <f>IF($A99=0,"",IFERROR(IFERROR(VLOOKUP($A99,'LISTA DE PRODUCTOS'!$A:$O,13,0),VLOOKUP($A99,'LISTA DE PRODUCTOS'!$B:$O,13,0)),0))</f>
      </c>
      <c r="L99" s="61">
        <f t="shared" si="13"/>
        <v>0</v>
      </c>
      <c r="M99" s="62">
        <f t="shared" si="14"/>
        <v>0</v>
      </c>
      <c r="N99" s="62">
        <f t="shared" si="15"/>
        <v>0</v>
      </c>
      <c r="O99" s="63">
        <f t="shared" si="18"/>
        <v>0</v>
      </c>
      <c r="P99" s="63">
        <f t="shared" si="19"/>
        <v>0</v>
      </c>
      <c r="Q99" s="64">
        <f t="shared" si="20"/>
        <v>0</v>
      </c>
      <c r="R99" s="64" t="b">
        <f t="shared" si="12"/>
        <v>0</v>
      </c>
      <c r="S99" s="65">
        <f t="shared" si="16"/>
      </c>
      <c r="T99" s="62">
        <f t="shared" si="17"/>
      </c>
    </row>
    <row r="100" spans="1:20" s="66" customFormat="1" ht="19.8">
      <c r="A100" s="54"/>
      <c r="B100" s="55"/>
      <c r="C100" s="56">
        <f t="shared" si="11"/>
        <v>0</v>
      </c>
      <c r="D100" s="56">
        <f>IF(ISERROR(VLOOKUP($A100,'LISTA DE PRODUCTOS'!$A:$O,15,0)),0,VLOOKUP($A100,'LISTA DE PRODUCTOS'!$A:$O,15,0))</f>
        <v>0</v>
      </c>
      <c r="E100" s="57">
        <f>IF($A100=0,"",IFERROR(IFERROR(VLOOKUP($A100,'LISTA DE PRODUCTOS'!$A:$O,5,0),VLOOKUP($A100,'LISTA DE PRODUCTOS'!$B:$O,4,0)),"CÓDIGO NO EN CATÁLOGO U OBSOLETO"))</f>
      </c>
      <c r="F100" s="56">
        <f>IF($A100=0,"",IFERROR(IFERROR(VLOOKUP($A100,'LISTA DE PRODUCTOS'!$A:$O,6,0),VLOOKUP($A100,'LISTA DE PRODUCTOS'!$B:$O,5,0)),0))</f>
      </c>
      <c r="G100" s="56">
        <f>IF($A100=0,"",IFERROR(IFERROR(VLOOKUP($A100,'LISTA DE PRODUCTOS'!$A:$O,7,0),VLOOKUP($A100,'LISTA DE PRODUCTOS'!$B:$O,6,0)),0))</f>
      </c>
      <c r="H100" s="58">
        <f>IF($A100=0,"",IFERROR(IFERROR(VLOOKUP($A100,'LISTA DE PRODUCTOS'!$A:$O,8,0),VLOOKUP($A100,'LISTA DE PRODUCTOS'!$B:$O,7,0)),0))</f>
      </c>
      <c r="I100" s="59">
        <f>IF($A100=0,"",IFERROR(IFERROR(VLOOKUP($A100,'LISTA DE PRODUCTOS'!$A:$O,9,0),VLOOKUP($A100,'LISTA DE PRODUCTOS'!$B:$O,8,0)),0))</f>
      </c>
      <c r="J100" s="60">
        <f>IF(AND(K100="U12",IF($A100=0,"",IFERROR(IFERROR(VLOOKUP($A100,'LISTA DE PRODUCTOS'!$A:$O,10,0),VLOOKUP($A100,'LISTA DE PRODUCTOS'!$B:$O,9,0)),""))=0),"APROVECHA LA PROMO U12",IF(AND(K100="U12",IF($A100=0,"",IFERROR(IFERROR(VLOOKUP($A100,'LISTA DE PRODUCTOS'!$A:$O,10,0),VLOOKUP($A100,'LISTA DE PRODUCTOS'!$B:$O,9,0)),""))="MENSUAL"),"MENSUAL Y PROMO U12",IF($A100=0,"",IFERROR(IFERROR(VLOOKUP($A100,'LISTA DE PRODUCTOS'!$A:$O,10,0),VLOOKUP($A100,'LISTA DE PRODUCTOS'!$B:$O,9,0)),""))))</f>
      </c>
      <c r="K100" s="60">
        <f>IF($A100=0,"",IFERROR(IFERROR(VLOOKUP($A100,'LISTA DE PRODUCTOS'!$A:$O,13,0),VLOOKUP($A100,'LISTA DE PRODUCTOS'!$B:$O,13,0)),0))</f>
      </c>
      <c r="L100" s="61">
        <f t="shared" si="13"/>
        <v>0</v>
      </c>
      <c r="M100" s="62">
        <f t="shared" si="14"/>
        <v>0</v>
      </c>
      <c r="N100" s="62">
        <f t="shared" si="15"/>
        <v>0</v>
      </c>
      <c r="O100" s="63">
        <f t="shared" si="18"/>
        <v>0</v>
      </c>
      <c r="P100" s="63">
        <f t="shared" si="19"/>
        <v>0</v>
      </c>
      <c r="Q100" s="64">
        <f t="shared" si="20"/>
        <v>0</v>
      </c>
      <c r="R100" s="64" t="b">
        <f t="shared" si="12"/>
        <v>0</v>
      </c>
      <c r="S100" s="65">
        <f t="shared" si="16"/>
      </c>
      <c r="T100" s="62">
        <f t="shared" si="17"/>
      </c>
    </row>
    <row r="101" spans="1:20" s="66" customFormat="1" ht="19.8">
      <c r="A101" s="54"/>
      <c r="B101" s="55"/>
      <c r="C101" s="56">
        <f t="shared" si="11"/>
        <v>0</v>
      </c>
      <c r="D101" s="56">
        <f>IF(ISERROR(VLOOKUP($A101,'LISTA DE PRODUCTOS'!$A:$O,15,0)),0,VLOOKUP($A101,'LISTA DE PRODUCTOS'!$A:$O,15,0))</f>
        <v>0</v>
      </c>
      <c r="E101" s="57">
        <f>IF($A101=0,"",IFERROR(IFERROR(VLOOKUP($A101,'LISTA DE PRODUCTOS'!$A:$O,5,0),VLOOKUP($A101,'LISTA DE PRODUCTOS'!$B:$O,4,0)),"CÓDIGO NO EN CATÁLOGO U OBSOLETO"))</f>
      </c>
      <c r="F101" s="56">
        <f>IF($A101=0,"",IFERROR(IFERROR(VLOOKUP($A101,'LISTA DE PRODUCTOS'!$A:$O,6,0),VLOOKUP($A101,'LISTA DE PRODUCTOS'!$B:$O,5,0)),0))</f>
      </c>
      <c r="G101" s="56">
        <f>IF($A101=0,"",IFERROR(IFERROR(VLOOKUP($A101,'LISTA DE PRODUCTOS'!$A:$O,7,0),VLOOKUP($A101,'LISTA DE PRODUCTOS'!$B:$O,6,0)),0))</f>
      </c>
      <c r="H101" s="58">
        <f>IF($A101=0,"",IFERROR(IFERROR(VLOOKUP($A101,'LISTA DE PRODUCTOS'!$A:$O,8,0),VLOOKUP($A101,'LISTA DE PRODUCTOS'!$B:$O,7,0)),0))</f>
      </c>
      <c r="I101" s="59">
        <f>IF($A101=0,"",IFERROR(IFERROR(VLOOKUP($A101,'LISTA DE PRODUCTOS'!$A:$O,9,0),VLOOKUP($A101,'LISTA DE PRODUCTOS'!$B:$O,8,0)),0))</f>
      </c>
      <c r="J101" s="60">
        <f>IF(AND(K101="U12",IF($A101=0,"",IFERROR(IFERROR(VLOOKUP($A101,'LISTA DE PRODUCTOS'!$A:$O,10,0),VLOOKUP($A101,'LISTA DE PRODUCTOS'!$B:$O,9,0)),""))=0),"APROVECHA LA PROMO U12",IF(AND(K101="U12",IF($A101=0,"",IFERROR(IFERROR(VLOOKUP($A101,'LISTA DE PRODUCTOS'!$A:$O,10,0),VLOOKUP($A101,'LISTA DE PRODUCTOS'!$B:$O,9,0)),""))="MENSUAL"),"MENSUAL Y PROMO U12",IF($A101=0,"",IFERROR(IFERROR(VLOOKUP($A101,'LISTA DE PRODUCTOS'!$A:$O,10,0),VLOOKUP($A101,'LISTA DE PRODUCTOS'!$B:$O,9,0)),""))))</f>
      </c>
      <c r="K101" s="60">
        <f>IF($A101=0,"",IFERROR(IFERROR(VLOOKUP($A101,'LISTA DE PRODUCTOS'!$A:$O,13,0),VLOOKUP($A101,'LISTA DE PRODUCTOS'!$B:$O,13,0)),0))</f>
      </c>
      <c r="L101" s="61">
        <f t="shared" si="13"/>
        <v>0</v>
      </c>
      <c r="M101" s="62">
        <f t="shared" si="14"/>
        <v>0</v>
      </c>
      <c r="N101" s="62">
        <f t="shared" si="15"/>
        <v>0</v>
      </c>
      <c r="O101" s="63">
        <f t="shared" si="18"/>
        <v>0</v>
      </c>
      <c r="P101" s="63">
        <f t="shared" si="19"/>
        <v>0</v>
      </c>
      <c r="Q101" s="64">
        <f t="shared" si="20"/>
        <v>0</v>
      </c>
      <c r="R101" s="64" t="b">
        <f t="shared" si="12"/>
        <v>0</v>
      </c>
      <c r="S101" s="65">
        <f t="shared" si="16"/>
      </c>
      <c r="T101" s="62">
        <f t="shared" si="17"/>
      </c>
    </row>
    <row r="102" spans="1:20" s="66" customFormat="1" ht="19.8">
      <c r="A102" s="54"/>
      <c r="B102" s="55"/>
      <c r="C102" s="56">
        <f t="shared" si="11"/>
        <v>0</v>
      </c>
      <c r="D102" s="56">
        <f>IF(ISERROR(VLOOKUP($A102,'LISTA DE PRODUCTOS'!$A:$O,15,0)),0,VLOOKUP($A102,'LISTA DE PRODUCTOS'!$A:$O,15,0))</f>
        <v>0</v>
      </c>
      <c r="E102" s="57">
        <f>IF($A102=0,"",IFERROR(IFERROR(VLOOKUP($A102,'LISTA DE PRODUCTOS'!$A:$O,5,0),VLOOKUP($A102,'LISTA DE PRODUCTOS'!$B:$O,4,0)),"CÓDIGO NO EN CATÁLOGO U OBSOLETO"))</f>
      </c>
      <c r="F102" s="56">
        <f>IF($A102=0,"",IFERROR(IFERROR(VLOOKUP($A102,'LISTA DE PRODUCTOS'!$A:$O,6,0),VLOOKUP($A102,'LISTA DE PRODUCTOS'!$B:$O,5,0)),0))</f>
      </c>
      <c r="G102" s="56">
        <f>IF($A102=0,"",IFERROR(IFERROR(VLOOKUP($A102,'LISTA DE PRODUCTOS'!$A:$O,7,0),VLOOKUP($A102,'LISTA DE PRODUCTOS'!$B:$O,6,0)),0))</f>
      </c>
      <c r="H102" s="58">
        <f>IF($A102=0,"",IFERROR(IFERROR(VLOOKUP($A102,'LISTA DE PRODUCTOS'!$A:$O,8,0),VLOOKUP($A102,'LISTA DE PRODUCTOS'!$B:$O,7,0)),0))</f>
      </c>
      <c r="I102" s="59">
        <f>IF($A102=0,"",IFERROR(IFERROR(VLOOKUP($A102,'LISTA DE PRODUCTOS'!$A:$O,9,0),VLOOKUP($A102,'LISTA DE PRODUCTOS'!$B:$O,8,0)),0))</f>
      </c>
      <c r="J102" s="60">
        <f>IF(AND(K102="U12",IF($A102=0,"",IFERROR(IFERROR(VLOOKUP($A102,'LISTA DE PRODUCTOS'!$A:$O,10,0),VLOOKUP($A102,'LISTA DE PRODUCTOS'!$B:$O,9,0)),""))=0),"APROVECHA LA PROMO U12",IF(AND(K102="U12",IF($A102=0,"",IFERROR(IFERROR(VLOOKUP($A102,'LISTA DE PRODUCTOS'!$A:$O,10,0),VLOOKUP($A102,'LISTA DE PRODUCTOS'!$B:$O,9,0)),""))="MENSUAL"),"MENSUAL Y PROMO U12",IF($A102=0,"",IFERROR(IFERROR(VLOOKUP($A102,'LISTA DE PRODUCTOS'!$A:$O,10,0),VLOOKUP($A102,'LISTA DE PRODUCTOS'!$B:$O,9,0)),""))))</f>
      </c>
      <c r="K102" s="60">
        <f>IF($A102=0,"",IFERROR(IFERROR(VLOOKUP($A102,'LISTA DE PRODUCTOS'!$A:$O,13,0),VLOOKUP($A102,'LISTA DE PRODUCTOS'!$B:$O,13,0)),0))</f>
      </c>
      <c r="L102" s="61">
        <f t="shared" si="13"/>
        <v>0</v>
      </c>
      <c r="M102" s="62">
        <f t="shared" si="14"/>
        <v>0</v>
      </c>
      <c r="N102" s="62">
        <f t="shared" si="15"/>
        <v>0</v>
      </c>
      <c r="O102" s="63">
        <f t="shared" si="18"/>
        <v>0</v>
      </c>
      <c r="P102" s="63">
        <f t="shared" si="19"/>
        <v>0</v>
      </c>
      <c r="Q102" s="64">
        <f t="shared" si="20"/>
        <v>0</v>
      </c>
      <c r="R102" s="64" t="b">
        <f t="shared" si="12"/>
        <v>0</v>
      </c>
      <c r="S102" s="65">
        <f t="shared" si="16"/>
      </c>
      <c r="T102" s="62">
        <f t="shared" si="17"/>
      </c>
    </row>
    <row r="103" spans="1:20" s="66" customFormat="1" ht="19.8">
      <c r="A103" s="54"/>
      <c r="B103" s="55"/>
      <c r="C103" s="56">
        <f t="shared" si="11"/>
        <v>0</v>
      </c>
      <c r="D103" s="56">
        <f>IF(ISERROR(VLOOKUP($A103,'LISTA DE PRODUCTOS'!$A:$O,15,0)),0,VLOOKUP($A103,'LISTA DE PRODUCTOS'!$A:$O,15,0))</f>
        <v>0</v>
      </c>
      <c r="E103" s="57">
        <f>IF($A103=0,"",IFERROR(IFERROR(VLOOKUP($A103,'LISTA DE PRODUCTOS'!$A:$O,5,0),VLOOKUP($A103,'LISTA DE PRODUCTOS'!$B:$O,4,0)),"CÓDIGO NO EN CATÁLOGO U OBSOLETO"))</f>
      </c>
      <c r="F103" s="56">
        <f>IF($A103=0,"",IFERROR(IFERROR(VLOOKUP($A103,'LISTA DE PRODUCTOS'!$A:$O,6,0),VLOOKUP($A103,'LISTA DE PRODUCTOS'!$B:$O,5,0)),0))</f>
      </c>
      <c r="G103" s="56">
        <f>IF($A103=0,"",IFERROR(IFERROR(VLOOKUP($A103,'LISTA DE PRODUCTOS'!$A:$O,7,0),VLOOKUP($A103,'LISTA DE PRODUCTOS'!$B:$O,6,0)),0))</f>
      </c>
      <c r="H103" s="58">
        <f>IF($A103=0,"",IFERROR(IFERROR(VLOOKUP($A103,'LISTA DE PRODUCTOS'!$A:$O,8,0),VLOOKUP($A103,'LISTA DE PRODUCTOS'!$B:$O,7,0)),0))</f>
      </c>
      <c r="I103" s="59">
        <f>IF($A103=0,"",IFERROR(IFERROR(VLOOKUP($A103,'LISTA DE PRODUCTOS'!$A:$O,9,0),VLOOKUP($A103,'LISTA DE PRODUCTOS'!$B:$O,8,0)),0))</f>
      </c>
      <c r="J103" s="60">
        <f>IF(AND(K103="U12",IF($A103=0,"",IFERROR(IFERROR(VLOOKUP($A103,'LISTA DE PRODUCTOS'!$A:$O,10,0),VLOOKUP($A103,'LISTA DE PRODUCTOS'!$B:$O,9,0)),""))=0),"APROVECHA LA PROMO U12",IF(AND(K103="U12",IF($A103=0,"",IFERROR(IFERROR(VLOOKUP($A103,'LISTA DE PRODUCTOS'!$A:$O,10,0),VLOOKUP($A103,'LISTA DE PRODUCTOS'!$B:$O,9,0)),""))="MENSUAL"),"MENSUAL Y PROMO U12",IF($A103=0,"",IFERROR(IFERROR(VLOOKUP($A103,'LISTA DE PRODUCTOS'!$A:$O,10,0),VLOOKUP($A103,'LISTA DE PRODUCTOS'!$B:$O,9,0)),""))))</f>
      </c>
      <c r="K103" s="60">
        <f>IF($A103=0,"",IFERROR(IFERROR(VLOOKUP($A103,'LISTA DE PRODUCTOS'!$A:$O,13,0),VLOOKUP($A103,'LISTA DE PRODUCTOS'!$B:$O,13,0)),0))</f>
      </c>
      <c r="L103" s="61">
        <f t="shared" si="13"/>
        <v>0</v>
      </c>
      <c r="M103" s="62">
        <f t="shared" si="14"/>
        <v>0</v>
      </c>
      <c r="N103" s="62">
        <f t="shared" si="15"/>
        <v>0</v>
      </c>
      <c r="O103" s="63">
        <f t="shared" si="18"/>
        <v>0</v>
      </c>
      <c r="P103" s="63">
        <f t="shared" si="19"/>
        <v>0</v>
      </c>
      <c r="Q103" s="64">
        <f t="shared" si="20"/>
        <v>0</v>
      </c>
      <c r="R103" s="64" t="b">
        <f t="shared" si="12"/>
        <v>0</v>
      </c>
      <c r="S103" s="65">
        <f t="shared" si="16"/>
      </c>
      <c r="T103" s="62">
        <f t="shared" si="17"/>
      </c>
    </row>
    <row r="104" spans="1:20" s="66" customFormat="1" ht="19.8">
      <c r="A104" s="54"/>
      <c r="B104" s="55"/>
      <c r="C104" s="56">
        <f t="shared" si="11"/>
        <v>0</v>
      </c>
      <c r="D104" s="56">
        <f>IF(ISERROR(VLOOKUP($A104,'LISTA DE PRODUCTOS'!$A:$O,15,0)),0,VLOOKUP($A104,'LISTA DE PRODUCTOS'!$A:$O,15,0))</f>
        <v>0</v>
      </c>
      <c r="E104" s="57">
        <f>IF($A104=0,"",IFERROR(IFERROR(VLOOKUP($A104,'LISTA DE PRODUCTOS'!$A:$O,5,0),VLOOKUP($A104,'LISTA DE PRODUCTOS'!$B:$O,4,0)),"CÓDIGO NO EN CATÁLOGO U OBSOLETO"))</f>
      </c>
      <c r="F104" s="56">
        <f>IF($A104=0,"",IFERROR(IFERROR(VLOOKUP($A104,'LISTA DE PRODUCTOS'!$A:$O,6,0),VLOOKUP($A104,'LISTA DE PRODUCTOS'!$B:$O,5,0)),0))</f>
      </c>
      <c r="G104" s="56">
        <f>IF($A104=0,"",IFERROR(IFERROR(VLOOKUP($A104,'LISTA DE PRODUCTOS'!$A:$O,7,0),VLOOKUP($A104,'LISTA DE PRODUCTOS'!$B:$O,6,0)),0))</f>
      </c>
      <c r="H104" s="58">
        <f>IF($A104=0,"",IFERROR(IFERROR(VLOOKUP($A104,'LISTA DE PRODUCTOS'!$A:$O,8,0),VLOOKUP($A104,'LISTA DE PRODUCTOS'!$B:$O,7,0)),0))</f>
      </c>
      <c r="I104" s="59">
        <f>IF($A104=0,"",IFERROR(IFERROR(VLOOKUP($A104,'LISTA DE PRODUCTOS'!$A:$O,9,0),VLOOKUP($A104,'LISTA DE PRODUCTOS'!$B:$O,8,0)),0))</f>
      </c>
      <c r="J104" s="60">
        <f>IF(AND(K104="U12",IF($A104=0,"",IFERROR(IFERROR(VLOOKUP($A104,'LISTA DE PRODUCTOS'!$A:$O,10,0),VLOOKUP($A104,'LISTA DE PRODUCTOS'!$B:$O,9,0)),""))=0),"APROVECHA LA PROMO U12",IF(AND(K104="U12",IF($A104=0,"",IFERROR(IFERROR(VLOOKUP($A104,'LISTA DE PRODUCTOS'!$A:$O,10,0),VLOOKUP($A104,'LISTA DE PRODUCTOS'!$B:$O,9,0)),""))="MENSUAL"),"MENSUAL Y PROMO U12",IF($A104=0,"",IFERROR(IFERROR(VLOOKUP($A104,'LISTA DE PRODUCTOS'!$A:$O,10,0),VLOOKUP($A104,'LISTA DE PRODUCTOS'!$B:$O,9,0)),""))))</f>
      </c>
      <c r="K104" s="60">
        <f>IF($A104=0,"",IFERROR(IFERROR(VLOOKUP($A104,'LISTA DE PRODUCTOS'!$A:$O,13,0),VLOOKUP($A104,'LISTA DE PRODUCTOS'!$B:$O,13,0)),0))</f>
      </c>
      <c r="L104" s="61">
        <f t="shared" si="13"/>
        <v>0</v>
      </c>
      <c r="M104" s="62">
        <f t="shared" si="14"/>
        <v>0</v>
      </c>
      <c r="N104" s="62">
        <f t="shared" si="15"/>
        <v>0</v>
      </c>
      <c r="O104" s="63">
        <f t="shared" si="18"/>
        <v>0</v>
      </c>
      <c r="P104" s="63">
        <f t="shared" si="19"/>
        <v>0</v>
      </c>
      <c r="Q104" s="64">
        <f t="shared" si="20"/>
        <v>0</v>
      </c>
      <c r="R104" s="64" t="b">
        <f t="shared" si="12"/>
        <v>0</v>
      </c>
      <c r="S104" s="65">
        <f t="shared" si="16"/>
      </c>
      <c r="T104" s="62">
        <f t="shared" si="17"/>
      </c>
    </row>
    <row r="105" spans="1:20" s="66" customFormat="1" ht="19.8">
      <c r="A105" s="54"/>
      <c r="B105" s="55"/>
      <c r="C105" s="56">
        <f t="shared" si="11"/>
        <v>0</v>
      </c>
      <c r="D105" s="56">
        <f>IF(ISERROR(VLOOKUP($A105,'LISTA DE PRODUCTOS'!$A:$O,15,0)),0,VLOOKUP($A105,'LISTA DE PRODUCTOS'!$A:$O,15,0))</f>
        <v>0</v>
      </c>
      <c r="E105" s="57">
        <f>IF($A105=0,"",IFERROR(IFERROR(VLOOKUP($A105,'LISTA DE PRODUCTOS'!$A:$O,5,0),VLOOKUP($A105,'LISTA DE PRODUCTOS'!$B:$O,4,0)),"CÓDIGO NO EN CATÁLOGO U OBSOLETO"))</f>
      </c>
      <c r="F105" s="56">
        <f>IF($A105=0,"",IFERROR(IFERROR(VLOOKUP($A105,'LISTA DE PRODUCTOS'!$A:$O,6,0),VLOOKUP($A105,'LISTA DE PRODUCTOS'!$B:$O,5,0)),0))</f>
      </c>
      <c r="G105" s="56">
        <f>IF($A105=0,"",IFERROR(IFERROR(VLOOKUP($A105,'LISTA DE PRODUCTOS'!$A:$O,7,0),VLOOKUP($A105,'LISTA DE PRODUCTOS'!$B:$O,6,0)),0))</f>
      </c>
      <c r="H105" s="58">
        <f>IF($A105=0,"",IFERROR(IFERROR(VLOOKUP($A105,'LISTA DE PRODUCTOS'!$A:$O,8,0),VLOOKUP($A105,'LISTA DE PRODUCTOS'!$B:$O,7,0)),0))</f>
      </c>
      <c r="I105" s="59">
        <f>IF($A105=0,"",IFERROR(IFERROR(VLOOKUP($A105,'LISTA DE PRODUCTOS'!$A:$O,9,0),VLOOKUP($A105,'LISTA DE PRODUCTOS'!$B:$O,8,0)),0))</f>
      </c>
      <c r="J105" s="60">
        <f>IF(AND(K105="U12",IF($A105=0,"",IFERROR(IFERROR(VLOOKUP($A105,'LISTA DE PRODUCTOS'!$A:$O,10,0),VLOOKUP($A105,'LISTA DE PRODUCTOS'!$B:$O,9,0)),""))=0),"APROVECHA LA PROMO U12",IF(AND(K105="U12",IF($A105=0,"",IFERROR(IFERROR(VLOOKUP($A105,'LISTA DE PRODUCTOS'!$A:$O,10,0),VLOOKUP($A105,'LISTA DE PRODUCTOS'!$B:$O,9,0)),""))="MENSUAL"),"MENSUAL Y PROMO U12",IF($A105=0,"",IFERROR(IFERROR(VLOOKUP($A105,'LISTA DE PRODUCTOS'!$A:$O,10,0),VLOOKUP($A105,'LISTA DE PRODUCTOS'!$B:$O,9,0)),""))))</f>
      </c>
      <c r="K105" s="60">
        <f>IF($A105=0,"",IFERROR(IFERROR(VLOOKUP($A105,'LISTA DE PRODUCTOS'!$A:$O,13,0),VLOOKUP($A105,'LISTA DE PRODUCTOS'!$B:$O,13,0)),0))</f>
      </c>
      <c r="L105" s="61">
        <f t="shared" si="13"/>
        <v>0</v>
      </c>
      <c r="M105" s="62">
        <f t="shared" si="14"/>
        <v>0</v>
      </c>
      <c r="N105" s="62">
        <f t="shared" si="15"/>
        <v>0</v>
      </c>
      <c r="O105" s="63">
        <f t="shared" si="18"/>
        <v>0</v>
      </c>
      <c r="P105" s="63">
        <f t="shared" si="19"/>
        <v>0</v>
      </c>
      <c r="Q105" s="64">
        <f t="shared" si="20"/>
        <v>0</v>
      </c>
      <c r="R105" s="64" t="b">
        <f t="shared" si="12"/>
        <v>0</v>
      </c>
      <c r="S105" s="65">
        <f t="shared" si="16"/>
      </c>
      <c r="T105" s="62">
        <f t="shared" si="17"/>
      </c>
    </row>
    <row r="106" spans="1:20" s="66" customFormat="1" ht="19.8">
      <c r="A106" s="54"/>
      <c r="B106" s="55"/>
      <c r="C106" s="56">
        <f t="shared" si="11"/>
        <v>0</v>
      </c>
      <c r="D106" s="56">
        <f>IF(ISERROR(VLOOKUP($A106,'LISTA DE PRODUCTOS'!$A:$O,15,0)),0,VLOOKUP($A106,'LISTA DE PRODUCTOS'!$A:$O,15,0))</f>
        <v>0</v>
      </c>
      <c r="E106" s="57">
        <f>IF($A106=0,"",IFERROR(IFERROR(VLOOKUP($A106,'LISTA DE PRODUCTOS'!$A:$O,5,0),VLOOKUP($A106,'LISTA DE PRODUCTOS'!$B:$O,4,0)),"CÓDIGO NO EN CATÁLOGO U OBSOLETO"))</f>
      </c>
      <c r="F106" s="56">
        <f>IF($A106=0,"",IFERROR(IFERROR(VLOOKUP($A106,'LISTA DE PRODUCTOS'!$A:$O,6,0),VLOOKUP($A106,'LISTA DE PRODUCTOS'!$B:$O,5,0)),0))</f>
      </c>
      <c r="G106" s="56">
        <f>IF($A106=0,"",IFERROR(IFERROR(VLOOKUP($A106,'LISTA DE PRODUCTOS'!$A:$O,7,0),VLOOKUP($A106,'LISTA DE PRODUCTOS'!$B:$O,6,0)),0))</f>
      </c>
      <c r="H106" s="58">
        <f>IF($A106=0,"",IFERROR(IFERROR(VLOOKUP($A106,'LISTA DE PRODUCTOS'!$A:$O,8,0),VLOOKUP($A106,'LISTA DE PRODUCTOS'!$B:$O,7,0)),0))</f>
      </c>
      <c r="I106" s="59">
        <f>IF($A106=0,"",IFERROR(IFERROR(VLOOKUP($A106,'LISTA DE PRODUCTOS'!$A:$O,9,0),VLOOKUP($A106,'LISTA DE PRODUCTOS'!$B:$O,8,0)),0))</f>
      </c>
      <c r="J106" s="60">
        <f>IF(AND(K106="U12",IF($A106=0,"",IFERROR(IFERROR(VLOOKUP($A106,'LISTA DE PRODUCTOS'!$A:$O,10,0),VLOOKUP($A106,'LISTA DE PRODUCTOS'!$B:$O,9,0)),""))=0),"APROVECHA LA PROMO U12",IF(AND(K106="U12",IF($A106=0,"",IFERROR(IFERROR(VLOOKUP($A106,'LISTA DE PRODUCTOS'!$A:$O,10,0),VLOOKUP($A106,'LISTA DE PRODUCTOS'!$B:$O,9,0)),""))="MENSUAL"),"MENSUAL Y PROMO U12",IF($A106=0,"",IFERROR(IFERROR(VLOOKUP($A106,'LISTA DE PRODUCTOS'!$A:$O,10,0),VLOOKUP($A106,'LISTA DE PRODUCTOS'!$B:$O,9,0)),""))))</f>
      </c>
      <c r="K106" s="60">
        <f>IF($A106=0,"",IFERROR(IFERROR(VLOOKUP($A106,'LISTA DE PRODUCTOS'!$A:$O,13,0),VLOOKUP($A106,'LISTA DE PRODUCTOS'!$B:$O,13,0)),0))</f>
      </c>
      <c r="L106" s="61">
        <f t="shared" si="13"/>
        <v>0</v>
      </c>
      <c r="M106" s="62">
        <f t="shared" si="14"/>
        <v>0</v>
      </c>
      <c r="N106" s="62">
        <f t="shared" si="15"/>
        <v>0</v>
      </c>
      <c r="O106" s="63">
        <f t="shared" si="18"/>
        <v>0</v>
      </c>
      <c r="P106" s="63">
        <f t="shared" si="19"/>
        <v>0</v>
      </c>
      <c r="Q106" s="64">
        <f t="shared" si="20"/>
        <v>0</v>
      </c>
      <c r="R106" s="64" t="b">
        <f t="shared" si="12"/>
        <v>0</v>
      </c>
      <c r="S106" s="65">
        <f t="shared" si="16"/>
      </c>
      <c r="T106" s="62">
        <f t="shared" si="17"/>
      </c>
    </row>
    <row r="107" spans="1:20" s="66" customFormat="1" ht="19.8">
      <c r="A107" s="54"/>
      <c r="B107" s="55"/>
      <c r="C107" s="56">
        <f t="shared" si="11"/>
        <v>0</v>
      </c>
      <c r="D107" s="56">
        <f>IF(ISERROR(VLOOKUP($A107,'LISTA DE PRODUCTOS'!$A:$O,15,0)),0,VLOOKUP($A107,'LISTA DE PRODUCTOS'!$A:$O,15,0))</f>
        <v>0</v>
      </c>
      <c r="E107" s="57">
        <f>IF($A107=0,"",IFERROR(IFERROR(VLOOKUP($A107,'LISTA DE PRODUCTOS'!$A:$O,5,0),VLOOKUP($A107,'LISTA DE PRODUCTOS'!$B:$O,4,0)),"CÓDIGO NO EN CATÁLOGO U OBSOLETO"))</f>
      </c>
      <c r="F107" s="56">
        <f>IF($A107=0,"",IFERROR(IFERROR(VLOOKUP($A107,'LISTA DE PRODUCTOS'!$A:$O,6,0),VLOOKUP($A107,'LISTA DE PRODUCTOS'!$B:$O,5,0)),0))</f>
      </c>
      <c r="G107" s="56">
        <f>IF($A107=0,"",IFERROR(IFERROR(VLOOKUP($A107,'LISTA DE PRODUCTOS'!$A:$O,7,0),VLOOKUP($A107,'LISTA DE PRODUCTOS'!$B:$O,6,0)),0))</f>
      </c>
      <c r="H107" s="58">
        <f>IF($A107=0,"",IFERROR(IFERROR(VLOOKUP($A107,'LISTA DE PRODUCTOS'!$A:$O,8,0),VLOOKUP($A107,'LISTA DE PRODUCTOS'!$B:$O,7,0)),0))</f>
      </c>
      <c r="I107" s="59">
        <f>IF($A107=0,"",IFERROR(IFERROR(VLOOKUP($A107,'LISTA DE PRODUCTOS'!$A:$O,9,0),VLOOKUP($A107,'LISTA DE PRODUCTOS'!$B:$O,8,0)),0))</f>
      </c>
      <c r="J107" s="60">
        <f>IF(AND(K107="U12",IF($A107=0,"",IFERROR(IFERROR(VLOOKUP($A107,'LISTA DE PRODUCTOS'!$A:$O,10,0),VLOOKUP($A107,'LISTA DE PRODUCTOS'!$B:$O,9,0)),""))=0),"APROVECHA LA PROMO U12",IF(AND(K107="U12",IF($A107=0,"",IFERROR(IFERROR(VLOOKUP($A107,'LISTA DE PRODUCTOS'!$A:$O,10,0),VLOOKUP($A107,'LISTA DE PRODUCTOS'!$B:$O,9,0)),""))="MENSUAL"),"MENSUAL Y PROMO U12",IF($A107=0,"",IFERROR(IFERROR(VLOOKUP($A107,'LISTA DE PRODUCTOS'!$A:$O,10,0),VLOOKUP($A107,'LISTA DE PRODUCTOS'!$B:$O,9,0)),""))))</f>
      </c>
      <c r="K107" s="60">
        <f>IF($A107=0,"",IFERROR(IFERROR(VLOOKUP($A107,'LISTA DE PRODUCTOS'!$A:$O,13,0),VLOOKUP($A107,'LISTA DE PRODUCTOS'!$B:$O,13,0)),0))</f>
      </c>
      <c r="L107" s="61">
        <f t="shared" si="13"/>
        <v>0</v>
      </c>
      <c r="M107" s="62">
        <f t="shared" si="14"/>
        <v>0</v>
      </c>
      <c r="N107" s="62">
        <f t="shared" si="15"/>
        <v>0</v>
      </c>
      <c r="O107" s="63">
        <f t="shared" si="18"/>
        <v>0</v>
      </c>
      <c r="P107" s="63">
        <f t="shared" si="19"/>
        <v>0</v>
      </c>
      <c r="Q107" s="64">
        <f t="shared" si="20"/>
        <v>0</v>
      </c>
      <c r="R107" s="64" t="b">
        <f t="shared" si="12"/>
        <v>0</v>
      </c>
      <c r="S107" s="65">
        <f t="shared" si="16"/>
      </c>
      <c r="T107" s="62">
        <f t="shared" si="17"/>
      </c>
    </row>
    <row r="108" spans="1:20" s="66" customFormat="1" ht="19.8">
      <c r="A108" s="54"/>
      <c r="B108" s="55"/>
      <c r="C108" s="56">
        <f t="shared" si="11"/>
        <v>0</v>
      </c>
      <c r="D108" s="56">
        <f>IF(ISERROR(VLOOKUP($A108,'LISTA DE PRODUCTOS'!$A:$O,15,0)),0,VLOOKUP($A108,'LISTA DE PRODUCTOS'!$A:$O,15,0))</f>
        <v>0</v>
      </c>
      <c r="E108" s="57">
        <f>IF($A108=0,"",IFERROR(IFERROR(VLOOKUP($A108,'LISTA DE PRODUCTOS'!$A:$O,5,0),VLOOKUP($A108,'LISTA DE PRODUCTOS'!$B:$O,4,0)),"CÓDIGO NO EN CATÁLOGO U OBSOLETO"))</f>
      </c>
      <c r="F108" s="56">
        <f>IF($A108=0,"",IFERROR(IFERROR(VLOOKUP($A108,'LISTA DE PRODUCTOS'!$A:$O,6,0),VLOOKUP($A108,'LISTA DE PRODUCTOS'!$B:$O,5,0)),0))</f>
      </c>
      <c r="G108" s="56">
        <f>IF($A108=0,"",IFERROR(IFERROR(VLOOKUP($A108,'LISTA DE PRODUCTOS'!$A:$O,7,0),VLOOKUP($A108,'LISTA DE PRODUCTOS'!$B:$O,6,0)),0))</f>
      </c>
      <c r="H108" s="58">
        <f>IF($A108=0,"",IFERROR(IFERROR(VLOOKUP($A108,'LISTA DE PRODUCTOS'!$A:$O,8,0),VLOOKUP($A108,'LISTA DE PRODUCTOS'!$B:$O,7,0)),0))</f>
      </c>
      <c r="I108" s="59">
        <f>IF($A108=0,"",IFERROR(IFERROR(VLOOKUP($A108,'LISTA DE PRODUCTOS'!$A:$O,9,0),VLOOKUP($A108,'LISTA DE PRODUCTOS'!$B:$O,8,0)),0))</f>
      </c>
      <c r="J108" s="60">
        <f>IF(AND(K108="U12",IF($A108=0,"",IFERROR(IFERROR(VLOOKUP($A108,'LISTA DE PRODUCTOS'!$A:$O,10,0),VLOOKUP($A108,'LISTA DE PRODUCTOS'!$B:$O,9,0)),""))=0),"APROVECHA LA PROMO U12",IF(AND(K108="U12",IF($A108=0,"",IFERROR(IFERROR(VLOOKUP($A108,'LISTA DE PRODUCTOS'!$A:$O,10,0),VLOOKUP($A108,'LISTA DE PRODUCTOS'!$B:$O,9,0)),""))="MENSUAL"),"MENSUAL Y PROMO U12",IF($A108=0,"",IFERROR(IFERROR(VLOOKUP($A108,'LISTA DE PRODUCTOS'!$A:$O,10,0),VLOOKUP($A108,'LISTA DE PRODUCTOS'!$B:$O,9,0)),""))))</f>
      </c>
      <c r="K108" s="60">
        <f>IF($A108=0,"",IFERROR(IFERROR(VLOOKUP($A108,'LISTA DE PRODUCTOS'!$A:$O,13,0),VLOOKUP($A108,'LISTA DE PRODUCTOS'!$B:$O,13,0)),0))</f>
      </c>
      <c r="L108" s="61">
        <f t="shared" si="13"/>
        <v>0</v>
      </c>
      <c r="M108" s="62">
        <f t="shared" si="14"/>
        <v>0</v>
      </c>
      <c r="N108" s="62">
        <f t="shared" si="15"/>
        <v>0</v>
      </c>
      <c r="O108" s="63">
        <f t="shared" si="18"/>
        <v>0</v>
      </c>
      <c r="P108" s="63">
        <f t="shared" si="19"/>
        <v>0</v>
      </c>
      <c r="Q108" s="64">
        <f t="shared" si="20"/>
        <v>0</v>
      </c>
      <c r="R108" s="64" t="b">
        <f t="shared" si="12"/>
        <v>0</v>
      </c>
      <c r="S108" s="65">
        <f t="shared" si="16"/>
      </c>
      <c r="T108" s="62">
        <f t="shared" si="17"/>
      </c>
    </row>
    <row r="109" spans="1:20" s="66" customFormat="1" ht="19.8">
      <c r="A109" s="54"/>
      <c r="B109" s="55"/>
      <c r="C109" s="56">
        <f t="shared" si="11"/>
        <v>0</v>
      </c>
      <c r="D109" s="56">
        <f>IF(ISERROR(VLOOKUP($A109,'LISTA DE PRODUCTOS'!$A:$O,15,0)),0,VLOOKUP($A109,'LISTA DE PRODUCTOS'!$A:$O,15,0))</f>
        <v>0</v>
      </c>
      <c r="E109" s="57">
        <f>IF($A109=0,"",IFERROR(IFERROR(VLOOKUP($A109,'LISTA DE PRODUCTOS'!$A:$O,5,0),VLOOKUP($A109,'LISTA DE PRODUCTOS'!$B:$O,4,0)),"CÓDIGO NO EN CATÁLOGO U OBSOLETO"))</f>
      </c>
      <c r="F109" s="56">
        <f>IF($A109=0,"",IFERROR(IFERROR(VLOOKUP($A109,'LISTA DE PRODUCTOS'!$A:$O,6,0),VLOOKUP($A109,'LISTA DE PRODUCTOS'!$B:$O,5,0)),0))</f>
      </c>
      <c r="G109" s="56">
        <f>IF($A109=0,"",IFERROR(IFERROR(VLOOKUP($A109,'LISTA DE PRODUCTOS'!$A:$O,7,0),VLOOKUP($A109,'LISTA DE PRODUCTOS'!$B:$O,6,0)),0))</f>
      </c>
      <c r="H109" s="58">
        <f>IF($A109=0,"",IFERROR(IFERROR(VLOOKUP($A109,'LISTA DE PRODUCTOS'!$A:$O,8,0),VLOOKUP($A109,'LISTA DE PRODUCTOS'!$B:$O,7,0)),0))</f>
      </c>
      <c r="I109" s="59">
        <f>IF($A109=0,"",IFERROR(IFERROR(VLOOKUP($A109,'LISTA DE PRODUCTOS'!$A:$O,9,0),VLOOKUP($A109,'LISTA DE PRODUCTOS'!$B:$O,8,0)),0))</f>
      </c>
      <c r="J109" s="60">
        <f>IF(AND(K109="U12",IF($A109=0,"",IFERROR(IFERROR(VLOOKUP($A109,'LISTA DE PRODUCTOS'!$A:$O,10,0),VLOOKUP($A109,'LISTA DE PRODUCTOS'!$B:$O,9,0)),""))=0),"APROVECHA LA PROMO U12",IF(AND(K109="U12",IF($A109=0,"",IFERROR(IFERROR(VLOOKUP($A109,'LISTA DE PRODUCTOS'!$A:$O,10,0),VLOOKUP($A109,'LISTA DE PRODUCTOS'!$B:$O,9,0)),""))="MENSUAL"),"MENSUAL Y PROMO U12",IF($A109=0,"",IFERROR(IFERROR(VLOOKUP($A109,'LISTA DE PRODUCTOS'!$A:$O,10,0),VLOOKUP($A109,'LISTA DE PRODUCTOS'!$B:$O,9,0)),""))))</f>
      </c>
      <c r="K109" s="60">
        <f>IF($A109=0,"",IFERROR(IFERROR(VLOOKUP($A109,'LISTA DE PRODUCTOS'!$A:$O,13,0),VLOOKUP($A109,'LISTA DE PRODUCTOS'!$B:$O,13,0)),0))</f>
      </c>
      <c r="L109" s="61">
        <f t="shared" si="13"/>
        <v>0</v>
      </c>
      <c r="M109" s="62">
        <f t="shared" si="14"/>
        <v>0</v>
      </c>
      <c r="N109" s="62">
        <f t="shared" si="15"/>
        <v>0</v>
      </c>
      <c r="O109" s="63">
        <f t="shared" si="18"/>
        <v>0</v>
      </c>
      <c r="P109" s="63">
        <f t="shared" si="19"/>
        <v>0</v>
      </c>
      <c r="Q109" s="64">
        <f t="shared" si="20"/>
        <v>0</v>
      </c>
      <c r="R109" s="64" t="b">
        <f t="shared" si="12"/>
        <v>0</v>
      </c>
      <c r="S109" s="65">
        <f t="shared" si="16"/>
      </c>
      <c r="T109" s="62">
        <f t="shared" si="17"/>
      </c>
    </row>
    <row r="110" spans="1:20" s="66" customFormat="1" ht="19.8">
      <c r="A110" s="54"/>
      <c r="B110" s="55"/>
      <c r="C110" s="56">
        <f t="shared" si="11"/>
        <v>0</v>
      </c>
      <c r="D110" s="56">
        <f>IF(ISERROR(VLOOKUP($A110,'LISTA DE PRODUCTOS'!$A:$O,15,0)),0,VLOOKUP($A110,'LISTA DE PRODUCTOS'!$A:$O,15,0))</f>
        <v>0</v>
      </c>
      <c r="E110" s="57">
        <f>IF($A110=0,"",IFERROR(IFERROR(VLOOKUP($A110,'LISTA DE PRODUCTOS'!$A:$O,5,0),VLOOKUP($A110,'LISTA DE PRODUCTOS'!$B:$O,4,0)),"CÓDIGO NO EN CATÁLOGO U OBSOLETO"))</f>
      </c>
      <c r="F110" s="56">
        <f>IF($A110=0,"",IFERROR(IFERROR(VLOOKUP($A110,'LISTA DE PRODUCTOS'!$A:$O,6,0),VLOOKUP($A110,'LISTA DE PRODUCTOS'!$B:$O,5,0)),0))</f>
      </c>
      <c r="G110" s="56">
        <f>IF($A110=0,"",IFERROR(IFERROR(VLOOKUP($A110,'LISTA DE PRODUCTOS'!$A:$O,7,0),VLOOKUP($A110,'LISTA DE PRODUCTOS'!$B:$O,6,0)),0))</f>
      </c>
      <c r="H110" s="58">
        <f>IF($A110=0,"",IFERROR(IFERROR(VLOOKUP($A110,'LISTA DE PRODUCTOS'!$A:$O,8,0),VLOOKUP($A110,'LISTA DE PRODUCTOS'!$B:$O,7,0)),0))</f>
      </c>
      <c r="I110" s="59">
        <f>IF($A110=0,"",IFERROR(IFERROR(VLOOKUP($A110,'LISTA DE PRODUCTOS'!$A:$O,9,0),VLOOKUP($A110,'LISTA DE PRODUCTOS'!$B:$O,8,0)),0))</f>
      </c>
      <c r="J110" s="60">
        <f>IF(AND(K110="U12",IF($A110=0,"",IFERROR(IFERROR(VLOOKUP($A110,'LISTA DE PRODUCTOS'!$A:$O,10,0),VLOOKUP($A110,'LISTA DE PRODUCTOS'!$B:$O,9,0)),""))=0),"APROVECHA LA PROMO U12",IF(AND(K110="U12",IF($A110=0,"",IFERROR(IFERROR(VLOOKUP($A110,'LISTA DE PRODUCTOS'!$A:$O,10,0),VLOOKUP($A110,'LISTA DE PRODUCTOS'!$B:$O,9,0)),""))="MENSUAL"),"MENSUAL Y PROMO U12",IF($A110=0,"",IFERROR(IFERROR(VLOOKUP($A110,'LISTA DE PRODUCTOS'!$A:$O,10,0),VLOOKUP($A110,'LISTA DE PRODUCTOS'!$B:$O,9,0)),""))))</f>
      </c>
      <c r="K110" s="60">
        <f>IF($A110=0,"",IFERROR(IFERROR(VLOOKUP($A110,'LISTA DE PRODUCTOS'!$A:$O,13,0),VLOOKUP($A110,'LISTA DE PRODUCTOS'!$B:$O,13,0)),0))</f>
      </c>
      <c r="L110" s="61">
        <f t="shared" si="13"/>
        <v>0</v>
      </c>
      <c r="M110" s="62">
        <f t="shared" si="14"/>
        <v>0</v>
      </c>
      <c r="N110" s="62">
        <f t="shared" si="15"/>
        <v>0</v>
      </c>
      <c r="O110" s="63">
        <f t="shared" si="18"/>
        <v>0</v>
      </c>
      <c r="P110" s="63">
        <f t="shared" si="19"/>
        <v>0</v>
      </c>
      <c r="Q110" s="64">
        <f t="shared" si="20"/>
        <v>0</v>
      </c>
      <c r="R110" s="64" t="b">
        <f t="shared" si="12"/>
        <v>0</v>
      </c>
      <c r="S110" s="65">
        <f t="shared" si="16"/>
      </c>
      <c r="T110" s="62">
        <f t="shared" si="17"/>
      </c>
    </row>
    <row r="111" spans="1:20" s="66" customFormat="1" ht="19.8">
      <c r="A111" s="54"/>
      <c r="B111" s="55"/>
      <c r="C111" s="56">
        <f t="shared" si="11"/>
        <v>0</v>
      </c>
      <c r="D111" s="56">
        <f>IF(ISERROR(VLOOKUP($A111,'LISTA DE PRODUCTOS'!$A:$O,15,0)),0,VLOOKUP($A111,'LISTA DE PRODUCTOS'!$A:$O,15,0))</f>
        <v>0</v>
      </c>
      <c r="E111" s="57">
        <f>IF($A111=0,"",IFERROR(IFERROR(VLOOKUP($A111,'LISTA DE PRODUCTOS'!$A:$O,5,0),VLOOKUP($A111,'LISTA DE PRODUCTOS'!$B:$O,4,0)),"CÓDIGO NO EN CATÁLOGO U OBSOLETO"))</f>
      </c>
      <c r="F111" s="56">
        <f>IF($A111=0,"",IFERROR(IFERROR(VLOOKUP($A111,'LISTA DE PRODUCTOS'!$A:$O,6,0),VLOOKUP($A111,'LISTA DE PRODUCTOS'!$B:$O,5,0)),0))</f>
      </c>
      <c r="G111" s="56">
        <f>IF($A111=0,"",IFERROR(IFERROR(VLOOKUP($A111,'LISTA DE PRODUCTOS'!$A:$O,7,0),VLOOKUP($A111,'LISTA DE PRODUCTOS'!$B:$O,6,0)),0))</f>
      </c>
      <c r="H111" s="58">
        <f>IF($A111=0,"",IFERROR(IFERROR(VLOOKUP($A111,'LISTA DE PRODUCTOS'!$A:$O,8,0),VLOOKUP($A111,'LISTA DE PRODUCTOS'!$B:$O,7,0)),0))</f>
      </c>
      <c r="I111" s="59">
        <f>IF($A111=0,"",IFERROR(IFERROR(VLOOKUP($A111,'LISTA DE PRODUCTOS'!$A:$O,9,0),VLOOKUP($A111,'LISTA DE PRODUCTOS'!$B:$O,8,0)),0))</f>
      </c>
      <c r="J111" s="60">
        <f>IF(AND(K111="U12",IF($A111=0,"",IFERROR(IFERROR(VLOOKUP($A111,'LISTA DE PRODUCTOS'!$A:$O,10,0),VLOOKUP($A111,'LISTA DE PRODUCTOS'!$B:$O,9,0)),""))=0),"APROVECHA LA PROMO U12",IF(AND(K111="U12",IF($A111=0,"",IFERROR(IFERROR(VLOOKUP($A111,'LISTA DE PRODUCTOS'!$A:$O,10,0),VLOOKUP($A111,'LISTA DE PRODUCTOS'!$B:$O,9,0)),""))="MENSUAL"),"MENSUAL Y PROMO U12",IF($A111=0,"",IFERROR(IFERROR(VLOOKUP($A111,'LISTA DE PRODUCTOS'!$A:$O,10,0),VLOOKUP($A111,'LISTA DE PRODUCTOS'!$B:$O,9,0)),""))))</f>
      </c>
      <c r="K111" s="60">
        <f>IF($A111=0,"",IFERROR(IFERROR(VLOOKUP($A111,'LISTA DE PRODUCTOS'!$A:$O,13,0),VLOOKUP($A111,'LISTA DE PRODUCTOS'!$B:$O,13,0)),0))</f>
      </c>
      <c r="L111" s="61">
        <f t="shared" si="13"/>
        <v>0</v>
      </c>
      <c r="M111" s="62">
        <f t="shared" si="14"/>
        <v>0</v>
      </c>
      <c r="N111" s="62">
        <f t="shared" si="15"/>
        <v>0</v>
      </c>
      <c r="O111" s="63">
        <f t="shared" si="18"/>
        <v>0</v>
      </c>
      <c r="P111" s="63">
        <f t="shared" si="19"/>
        <v>0</v>
      </c>
      <c r="Q111" s="64">
        <f t="shared" si="20"/>
        <v>0</v>
      </c>
      <c r="R111" s="64" t="b">
        <f t="shared" si="21" ref="R111:R142">AND(A111&lt;&gt;0,B111=0)</f>
        <v>0</v>
      </c>
      <c r="S111" s="65">
        <f t="shared" si="16"/>
      </c>
      <c r="T111" s="62">
        <f t="shared" si="17"/>
      </c>
    </row>
    <row r="112" spans="1:20" s="66" customFormat="1" ht="19.8">
      <c r="A112" s="54"/>
      <c r="B112" s="55"/>
      <c r="C112" s="56">
        <f t="shared" si="11"/>
        <v>0</v>
      </c>
      <c r="D112" s="56">
        <f>IF(ISERROR(VLOOKUP($A112,'LISTA DE PRODUCTOS'!$A:$O,15,0)),0,VLOOKUP($A112,'LISTA DE PRODUCTOS'!$A:$O,15,0))</f>
        <v>0</v>
      </c>
      <c r="E112" s="57">
        <f>IF($A112=0,"",IFERROR(IFERROR(VLOOKUP($A112,'LISTA DE PRODUCTOS'!$A:$O,5,0),VLOOKUP($A112,'LISTA DE PRODUCTOS'!$B:$O,4,0)),"CÓDIGO NO EN CATÁLOGO U OBSOLETO"))</f>
      </c>
      <c r="F112" s="56">
        <f>IF($A112=0,"",IFERROR(IFERROR(VLOOKUP($A112,'LISTA DE PRODUCTOS'!$A:$O,6,0),VLOOKUP($A112,'LISTA DE PRODUCTOS'!$B:$O,5,0)),0))</f>
      </c>
      <c r="G112" s="56">
        <f>IF($A112=0,"",IFERROR(IFERROR(VLOOKUP($A112,'LISTA DE PRODUCTOS'!$A:$O,7,0),VLOOKUP($A112,'LISTA DE PRODUCTOS'!$B:$O,6,0)),0))</f>
      </c>
      <c r="H112" s="58">
        <f>IF($A112=0,"",IFERROR(IFERROR(VLOOKUP($A112,'LISTA DE PRODUCTOS'!$A:$O,8,0),VLOOKUP($A112,'LISTA DE PRODUCTOS'!$B:$O,7,0)),0))</f>
      </c>
      <c r="I112" s="59">
        <f>IF($A112=0,"",IFERROR(IFERROR(VLOOKUP($A112,'LISTA DE PRODUCTOS'!$A:$O,9,0),VLOOKUP($A112,'LISTA DE PRODUCTOS'!$B:$O,8,0)),0))</f>
      </c>
      <c r="J112" s="60">
        <f>IF(AND(K112="U12",IF($A112=0,"",IFERROR(IFERROR(VLOOKUP($A112,'LISTA DE PRODUCTOS'!$A:$O,10,0),VLOOKUP($A112,'LISTA DE PRODUCTOS'!$B:$O,9,0)),""))=0),"APROVECHA LA PROMO U12",IF(AND(K112="U12",IF($A112=0,"",IFERROR(IFERROR(VLOOKUP($A112,'LISTA DE PRODUCTOS'!$A:$O,10,0),VLOOKUP($A112,'LISTA DE PRODUCTOS'!$B:$O,9,0)),""))="MENSUAL"),"MENSUAL Y PROMO U12",IF($A112=0,"",IFERROR(IFERROR(VLOOKUP($A112,'LISTA DE PRODUCTOS'!$A:$O,10,0),VLOOKUP($A112,'LISTA DE PRODUCTOS'!$B:$O,9,0)),""))))</f>
      </c>
      <c r="K112" s="60">
        <f>IF($A112=0,"",IFERROR(IFERROR(VLOOKUP($A112,'LISTA DE PRODUCTOS'!$A:$O,13,0),VLOOKUP($A112,'LISTA DE PRODUCTOS'!$B:$O,13,0)),0))</f>
      </c>
      <c r="L112" s="61">
        <f t="shared" si="13"/>
        <v>0</v>
      </c>
      <c r="M112" s="62">
        <f t="shared" si="14"/>
        <v>0</v>
      </c>
      <c r="N112" s="62">
        <f t="shared" si="15"/>
        <v>0</v>
      </c>
      <c r="O112" s="63">
        <f t="shared" si="18"/>
        <v>0</v>
      </c>
      <c r="P112" s="63">
        <f t="shared" si="19"/>
        <v>0</v>
      </c>
      <c r="Q112" s="64">
        <f t="shared" si="20"/>
        <v>0</v>
      </c>
      <c r="R112" s="64" t="b">
        <f t="shared" si="21"/>
        <v>0</v>
      </c>
      <c r="S112" s="65">
        <f t="shared" si="16"/>
      </c>
      <c r="T112" s="62">
        <f t="shared" si="17"/>
      </c>
    </row>
    <row r="113" spans="1:20" s="66" customFormat="1" ht="19.8">
      <c r="A113" s="54"/>
      <c r="B113" s="55"/>
      <c r="C113" s="56">
        <f t="shared" si="11"/>
        <v>0</v>
      </c>
      <c r="D113" s="56">
        <f>IF(ISERROR(VLOOKUP($A113,'LISTA DE PRODUCTOS'!$A:$O,15,0)),0,VLOOKUP($A113,'LISTA DE PRODUCTOS'!$A:$O,15,0))</f>
        <v>0</v>
      </c>
      <c r="E113" s="57">
        <f>IF($A113=0,"",IFERROR(IFERROR(VLOOKUP($A113,'LISTA DE PRODUCTOS'!$A:$O,5,0),VLOOKUP($A113,'LISTA DE PRODUCTOS'!$B:$O,4,0)),"CÓDIGO NO EN CATÁLOGO U OBSOLETO"))</f>
      </c>
      <c r="F113" s="56">
        <f>IF($A113=0,"",IFERROR(IFERROR(VLOOKUP($A113,'LISTA DE PRODUCTOS'!$A:$O,6,0),VLOOKUP($A113,'LISTA DE PRODUCTOS'!$B:$O,5,0)),0))</f>
      </c>
      <c r="G113" s="56">
        <f>IF($A113=0,"",IFERROR(IFERROR(VLOOKUP($A113,'LISTA DE PRODUCTOS'!$A:$O,7,0),VLOOKUP($A113,'LISTA DE PRODUCTOS'!$B:$O,6,0)),0))</f>
      </c>
      <c r="H113" s="58">
        <f>IF($A113=0,"",IFERROR(IFERROR(VLOOKUP($A113,'LISTA DE PRODUCTOS'!$A:$O,8,0),VLOOKUP($A113,'LISTA DE PRODUCTOS'!$B:$O,7,0)),0))</f>
      </c>
      <c r="I113" s="59">
        <f>IF($A113=0,"",IFERROR(IFERROR(VLOOKUP($A113,'LISTA DE PRODUCTOS'!$A:$O,9,0),VLOOKUP($A113,'LISTA DE PRODUCTOS'!$B:$O,8,0)),0))</f>
      </c>
      <c r="J113" s="60">
        <f>IF(AND(K113="U12",IF($A113=0,"",IFERROR(IFERROR(VLOOKUP($A113,'LISTA DE PRODUCTOS'!$A:$O,10,0),VLOOKUP($A113,'LISTA DE PRODUCTOS'!$B:$O,9,0)),""))=0),"APROVECHA LA PROMO U12",IF(AND(K113="U12",IF($A113=0,"",IFERROR(IFERROR(VLOOKUP($A113,'LISTA DE PRODUCTOS'!$A:$O,10,0),VLOOKUP($A113,'LISTA DE PRODUCTOS'!$B:$O,9,0)),""))="MENSUAL"),"MENSUAL Y PROMO U12",IF($A113=0,"",IFERROR(IFERROR(VLOOKUP($A113,'LISTA DE PRODUCTOS'!$A:$O,10,0),VLOOKUP($A113,'LISTA DE PRODUCTOS'!$B:$O,9,0)),""))))</f>
      </c>
      <c r="K113" s="60">
        <f>IF($A113=0,"",IFERROR(IFERROR(VLOOKUP($A113,'LISTA DE PRODUCTOS'!$A:$O,13,0),VLOOKUP($A113,'LISTA DE PRODUCTOS'!$B:$O,13,0)),0))</f>
      </c>
      <c r="L113" s="61">
        <f t="shared" si="13"/>
        <v>0</v>
      </c>
      <c r="M113" s="62">
        <f t="shared" si="14"/>
        <v>0</v>
      </c>
      <c r="N113" s="62">
        <f t="shared" si="15"/>
        <v>0</v>
      </c>
      <c r="O113" s="63">
        <f t="shared" si="18"/>
        <v>0</v>
      </c>
      <c r="P113" s="63">
        <f t="shared" si="19"/>
        <v>0</v>
      </c>
      <c r="Q113" s="64">
        <f t="shared" si="20"/>
        <v>0</v>
      </c>
      <c r="R113" s="64" t="b">
        <f t="shared" si="21"/>
        <v>0</v>
      </c>
      <c r="S113" s="65">
        <f t="shared" si="16"/>
      </c>
      <c r="T113" s="62">
        <f t="shared" si="17"/>
      </c>
    </row>
    <row r="114" spans="1:20" s="66" customFormat="1" ht="19.8">
      <c r="A114" s="54"/>
      <c r="B114" s="55"/>
      <c r="C114" s="56">
        <f t="shared" si="11"/>
        <v>0</v>
      </c>
      <c r="D114" s="56">
        <f>IF(ISERROR(VLOOKUP($A114,'LISTA DE PRODUCTOS'!$A:$O,15,0)),0,VLOOKUP($A114,'LISTA DE PRODUCTOS'!$A:$O,15,0))</f>
        <v>0</v>
      </c>
      <c r="E114" s="57">
        <f>IF($A114=0,"",IFERROR(IFERROR(VLOOKUP($A114,'LISTA DE PRODUCTOS'!$A:$O,5,0),VLOOKUP($A114,'LISTA DE PRODUCTOS'!$B:$O,4,0)),"CÓDIGO NO EN CATÁLOGO U OBSOLETO"))</f>
      </c>
      <c r="F114" s="56">
        <f>IF($A114=0,"",IFERROR(IFERROR(VLOOKUP($A114,'LISTA DE PRODUCTOS'!$A:$O,6,0),VLOOKUP($A114,'LISTA DE PRODUCTOS'!$B:$O,5,0)),0))</f>
      </c>
      <c r="G114" s="56">
        <f>IF($A114=0,"",IFERROR(IFERROR(VLOOKUP($A114,'LISTA DE PRODUCTOS'!$A:$O,7,0),VLOOKUP($A114,'LISTA DE PRODUCTOS'!$B:$O,6,0)),0))</f>
      </c>
      <c r="H114" s="58">
        <f>IF($A114=0,"",IFERROR(IFERROR(VLOOKUP($A114,'LISTA DE PRODUCTOS'!$A:$O,8,0),VLOOKUP($A114,'LISTA DE PRODUCTOS'!$B:$O,7,0)),0))</f>
      </c>
      <c r="I114" s="59">
        <f>IF($A114=0,"",IFERROR(IFERROR(VLOOKUP($A114,'LISTA DE PRODUCTOS'!$A:$O,9,0),VLOOKUP($A114,'LISTA DE PRODUCTOS'!$B:$O,8,0)),0))</f>
      </c>
      <c r="J114" s="60">
        <f>IF(AND(K114="U12",IF($A114=0,"",IFERROR(IFERROR(VLOOKUP($A114,'LISTA DE PRODUCTOS'!$A:$O,10,0),VLOOKUP($A114,'LISTA DE PRODUCTOS'!$B:$O,9,0)),""))=0),"APROVECHA LA PROMO U12",IF(AND(K114="U12",IF($A114=0,"",IFERROR(IFERROR(VLOOKUP($A114,'LISTA DE PRODUCTOS'!$A:$O,10,0),VLOOKUP($A114,'LISTA DE PRODUCTOS'!$B:$O,9,0)),""))="MENSUAL"),"MENSUAL Y PROMO U12",IF($A114=0,"",IFERROR(IFERROR(VLOOKUP($A114,'LISTA DE PRODUCTOS'!$A:$O,10,0),VLOOKUP($A114,'LISTA DE PRODUCTOS'!$B:$O,9,0)),""))))</f>
      </c>
      <c r="K114" s="60">
        <f>IF($A114=0,"",IFERROR(IFERROR(VLOOKUP($A114,'LISTA DE PRODUCTOS'!$A:$O,13,0),VLOOKUP($A114,'LISTA DE PRODUCTOS'!$B:$O,13,0)),0))</f>
      </c>
      <c r="L114" s="61">
        <f t="shared" si="13"/>
        <v>0</v>
      </c>
      <c r="M114" s="62">
        <f t="shared" si="14"/>
        <v>0</v>
      </c>
      <c r="N114" s="62">
        <f t="shared" si="15"/>
        <v>0</v>
      </c>
      <c r="O114" s="63">
        <f t="shared" si="18"/>
        <v>0</v>
      </c>
      <c r="P114" s="63">
        <f t="shared" si="19"/>
        <v>0</v>
      </c>
      <c r="Q114" s="64">
        <f t="shared" si="20"/>
        <v>0</v>
      </c>
      <c r="R114" s="64" t="b">
        <f t="shared" si="21"/>
        <v>0</v>
      </c>
      <c r="S114" s="65">
        <f t="shared" si="16"/>
      </c>
      <c r="T114" s="62">
        <f t="shared" si="17"/>
      </c>
    </row>
    <row r="115" spans="1:20" s="66" customFormat="1" ht="19.8">
      <c r="A115" s="54"/>
      <c r="B115" s="55"/>
      <c r="C115" s="56">
        <f t="shared" si="11"/>
        <v>0</v>
      </c>
      <c r="D115" s="56">
        <f>IF(ISERROR(VLOOKUP($A115,'LISTA DE PRODUCTOS'!$A:$O,15,0)),0,VLOOKUP($A115,'LISTA DE PRODUCTOS'!$A:$O,15,0))</f>
        <v>0</v>
      </c>
      <c r="E115" s="57">
        <f>IF($A115=0,"",IFERROR(IFERROR(VLOOKUP($A115,'LISTA DE PRODUCTOS'!$A:$O,5,0),VLOOKUP($A115,'LISTA DE PRODUCTOS'!$B:$O,4,0)),"CÓDIGO NO EN CATÁLOGO U OBSOLETO"))</f>
      </c>
      <c r="F115" s="56">
        <f>IF($A115=0,"",IFERROR(IFERROR(VLOOKUP($A115,'LISTA DE PRODUCTOS'!$A:$O,6,0),VLOOKUP($A115,'LISTA DE PRODUCTOS'!$B:$O,5,0)),0))</f>
      </c>
      <c r="G115" s="56">
        <f>IF($A115=0,"",IFERROR(IFERROR(VLOOKUP($A115,'LISTA DE PRODUCTOS'!$A:$O,7,0),VLOOKUP($A115,'LISTA DE PRODUCTOS'!$B:$O,6,0)),0))</f>
      </c>
      <c r="H115" s="58">
        <f>IF($A115=0,"",IFERROR(IFERROR(VLOOKUP($A115,'LISTA DE PRODUCTOS'!$A:$O,8,0),VLOOKUP($A115,'LISTA DE PRODUCTOS'!$B:$O,7,0)),0))</f>
      </c>
      <c r="I115" s="59">
        <f>IF($A115=0,"",IFERROR(IFERROR(VLOOKUP($A115,'LISTA DE PRODUCTOS'!$A:$O,9,0),VLOOKUP($A115,'LISTA DE PRODUCTOS'!$B:$O,8,0)),0))</f>
      </c>
      <c r="J115" s="60">
        <f>IF(AND(K115="U12",IF($A115=0,"",IFERROR(IFERROR(VLOOKUP($A115,'LISTA DE PRODUCTOS'!$A:$O,10,0),VLOOKUP($A115,'LISTA DE PRODUCTOS'!$B:$O,9,0)),""))=0),"APROVECHA LA PROMO U12",IF(AND(K115="U12",IF($A115=0,"",IFERROR(IFERROR(VLOOKUP($A115,'LISTA DE PRODUCTOS'!$A:$O,10,0),VLOOKUP($A115,'LISTA DE PRODUCTOS'!$B:$O,9,0)),""))="MENSUAL"),"MENSUAL Y PROMO U12",IF($A115=0,"",IFERROR(IFERROR(VLOOKUP($A115,'LISTA DE PRODUCTOS'!$A:$O,10,0),VLOOKUP($A115,'LISTA DE PRODUCTOS'!$B:$O,9,0)),""))))</f>
      </c>
      <c r="K115" s="60">
        <f>IF($A115=0,"",IFERROR(IFERROR(VLOOKUP($A115,'LISTA DE PRODUCTOS'!$A:$O,13,0),VLOOKUP($A115,'LISTA DE PRODUCTOS'!$B:$O,13,0)),0))</f>
      </c>
      <c r="L115" s="61">
        <f t="shared" si="13"/>
        <v>0</v>
      </c>
      <c r="M115" s="62">
        <f t="shared" si="14"/>
        <v>0</v>
      </c>
      <c r="N115" s="62">
        <f t="shared" si="15"/>
        <v>0</v>
      </c>
      <c r="O115" s="63">
        <f t="shared" si="18"/>
        <v>0</v>
      </c>
      <c r="P115" s="63">
        <f t="shared" si="19"/>
        <v>0</v>
      </c>
      <c r="Q115" s="64">
        <f t="shared" si="20"/>
        <v>0</v>
      </c>
      <c r="R115" s="64" t="b">
        <f t="shared" si="21"/>
        <v>0</v>
      </c>
      <c r="S115" s="65">
        <f t="shared" si="16"/>
      </c>
      <c r="T115" s="62">
        <f t="shared" si="17"/>
      </c>
    </row>
    <row r="116" spans="1:20" s="66" customFormat="1" ht="19.8">
      <c r="A116" s="54"/>
      <c r="B116" s="55"/>
      <c r="C116" s="56">
        <f t="shared" si="11"/>
        <v>0</v>
      </c>
      <c r="D116" s="56">
        <f>IF(ISERROR(VLOOKUP($A116,'LISTA DE PRODUCTOS'!$A:$O,15,0)),0,VLOOKUP($A116,'LISTA DE PRODUCTOS'!$A:$O,15,0))</f>
        <v>0</v>
      </c>
      <c r="E116" s="57">
        <f>IF($A116=0,"",IFERROR(IFERROR(VLOOKUP($A116,'LISTA DE PRODUCTOS'!$A:$O,5,0),VLOOKUP($A116,'LISTA DE PRODUCTOS'!$B:$O,4,0)),"CÓDIGO NO EN CATÁLOGO U OBSOLETO"))</f>
      </c>
      <c r="F116" s="56">
        <f>IF($A116=0,"",IFERROR(IFERROR(VLOOKUP($A116,'LISTA DE PRODUCTOS'!$A:$O,6,0),VLOOKUP($A116,'LISTA DE PRODUCTOS'!$B:$O,5,0)),0))</f>
      </c>
      <c r="G116" s="56">
        <f>IF($A116=0,"",IFERROR(IFERROR(VLOOKUP($A116,'LISTA DE PRODUCTOS'!$A:$O,7,0),VLOOKUP($A116,'LISTA DE PRODUCTOS'!$B:$O,6,0)),0))</f>
      </c>
      <c r="H116" s="58">
        <f>IF($A116=0,"",IFERROR(IFERROR(VLOOKUP($A116,'LISTA DE PRODUCTOS'!$A:$O,8,0),VLOOKUP($A116,'LISTA DE PRODUCTOS'!$B:$O,7,0)),0))</f>
      </c>
      <c r="I116" s="59">
        <f>IF($A116=0,"",IFERROR(IFERROR(VLOOKUP($A116,'LISTA DE PRODUCTOS'!$A:$O,9,0),VLOOKUP($A116,'LISTA DE PRODUCTOS'!$B:$O,8,0)),0))</f>
      </c>
      <c r="J116" s="60">
        <f>IF(AND(K116="U12",IF($A116=0,"",IFERROR(IFERROR(VLOOKUP($A116,'LISTA DE PRODUCTOS'!$A:$O,10,0),VLOOKUP($A116,'LISTA DE PRODUCTOS'!$B:$O,9,0)),""))=0),"APROVECHA LA PROMO U12",IF(AND(K116="U12",IF($A116=0,"",IFERROR(IFERROR(VLOOKUP($A116,'LISTA DE PRODUCTOS'!$A:$O,10,0),VLOOKUP($A116,'LISTA DE PRODUCTOS'!$B:$O,9,0)),""))="MENSUAL"),"MENSUAL Y PROMO U12",IF($A116=0,"",IFERROR(IFERROR(VLOOKUP($A116,'LISTA DE PRODUCTOS'!$A:$O,10,0),VLOOKUP($A116,'LISTA DE PRODUCTOS'!$B:$O,9,0)),""))))</f>
      </c>
      <c r="K116" s="60">
        <f>IF($A116=0,"",IFERROR(IFERROR(VLOOKUP($A116,'LISTA DE PRODUCTOS'!$A:$O,13,0),VLOOKUP($A116,'LISTA DE PRODUCTOS'!$B:$O,13,0)),0))</f>
      </c>
      <c r="L116" s="61">
        <f t="shared" si="13"/>
        <v>0</v>
      </c>
      <c r="M116" s="62">
        <f t="shared" si="14"/>
        <v>0</v>
      </c>
      <c r="N116" s="62">
        <f t="shared" si="15"/>
        <v>0</v>
      </c>
      <c r="O116" s="63">
        <f t="shared" si="18"/>
        <v>0</v>
      </c>
      <c r="P116" s="63">
        <f t="shared" si="19"/>
        <v>0</v>
      </c>
      <c r="Q116" s="64">
        <f t="shared" si="20"/>
        <v>0</v>
      </c>
      <c r="R116" s="64" t="b">
        <f t="shared" si="21"/>
        <v>0</v>
      </c>
      <c r="S116" s="65">
        <f t="shared" si="16"/>
      </c>
      <c r="T116" s="62">
        <f t="shared" si="17"/>
      </c>
    </row>
    <row r="117" spans="1:20" s="66" customFormat="1" ht="19.8">
      <c r="A117" s="54"/>
      <c r="B117" s="55"/>
      <c r="C117" s="56">
        <f t="shared" si="11"/>
        <v>0</v>
      </c>
      <c r="D117" s="56">
        <f>IF(ISERROR(VLOOKUP($A117,'LISTA DE PRODUCTOS'!$A:$O,15,0)),0,VLOOKUP($A117,'LISTA DE PRODUCTOS'!$A:$O,15,0))</f>
        <v>0</v>
      </c>
      <c r="E117" s="57">
        <f>IF($A117=0,"",IFERROR(IFERROR(VLOOKUP($A117,'LISTA DE PRODUCTOS'!$A:$O,5,0),VLOOKUP($A117,'LISTA DE PRODUCTOS'!$B:$O,4,0)),"CÓDIGO NO EN CATÁLOGO U OBSOLETO"))</f>
      </c>
      <c r="F117" s="56">
        <f>IF($A117=0,"",IFERROR(IFERROR(VLOOKUP($A117,'LISTA DE PRODUCTOS'!$A:$O,6,0),VLOOKUP($A117,'LISTA DE PRODUCTOS'!$B:$O,5,0)),0))</f>
      </c>
      <c r="G117" s="56">
        <f>IF($A117=0,"",IFERROR(IFERROR(VLOOKUP($A117,'LISTA DE PRODUCTOS'!$A:$O,7,0),VLOOKUP($A117,'LISTA DE PRODUCTOS'!$B:$O,6,0)),0))</f>
      </c>
      <c r="H117" s="58">
        <f>IF($A117=0,"",IFERROR(IFERROR(VLOOKUP($A117,'LISTA DE PRODUCTOS'!$A:$O,8,0),VLOOKUP($A117,'LISTA DE PRODUCTOS'!$B:$O,7,0)),0))</f>
      </c>
      <c r="I117" s="59">
        <f>IF($A117=0,"",IFERROR(IFERROR(VLOOKUP($A117,'LISTA DE PRODUCTOS'!$A:$O,9,0),VLOOKUP($A117,'LISTA DE PRODUCTOS'!$B:$O,8,0)),0))</f>
      </c>
      <c r="J117" s="60">
        <f>IF(AND(K117="U12",IF($A117=0,"",IFERROR(IFERROR(VLOOKUP($A117,'LISTA DE PRODUCTOS'!$A:$O,10,0),VLOOKUP($A117,'LISTA DE PRODUCTOS'!$B:$O,9,0)),""))=0),"APROVECHA LA PROMO U12",IF(AND(K117="U12",IF($A117=0,"",IFERROR(IFERROR(VLOOKUP($A117,'LISTA DE PRODUCTOS'!$A:$O,10,0),VLOOKUP($A117,'LISTA DE PRODUCTOS'!$B:$O,9,0)),""))="MENSUAL"),"MENSUAL Y PROMO U12",IF($A117=0,"",IFERROR(IFERROR(VLOOKUP($A117,'LISTA DE PRODUCTOS'!$A:$O,10,0),VLOOKUP($A117,'LISTA DE PRODUCTOS'!$B:$O,9,0)),""))))</f>
      </c>
      <c r="K117" s="60">
        <f>IF($A117=0,"",IFERROR(IFERROR(VLOOKUP($A117,'LISTA DE PRODUCTOS'!$A:$O,13,0),VLOOKUP($A117,'LISTA DE PRODUCTOS'!$B:$O,13,0)),0))</f>
      </c>
      <c r="L117" s="61">
        <f t="shared" si="13"/>
        <v>0</v>
      </c>
      <c r="M117" s="62">
        <f t="shared" si="14"/>
        <v>0</v>
      </c>
      <c r="N117" s="62">
        <f t="shared" si="15"/>
        <v>0</v>
      </c>
      <c r="O117" s="63">
        <f t="shared" si="18"/>
        <v>0</v>
      </c>
      <c r="P117" s="63">
        <f t="shared" si="19"/>
        <v>0</v>
      </c>
      <c r="Q117" s="64">
        <f t="shared" si="20"/>
        <v>0</v>
      </c>
      <c r="R117" s="64" t="b">
        <f t="shared" si="21"/>
        <v>0</v>
      </c>
      <c r="S117" s="65">
        <f t="shared" si="16"/>
      </c>
      <c r="T117" s="62">
        <f t="shared" si="17"/>
      </c>
    </row>
    <row r="118" spans="1:20" s="66" customFormat="1" ht="19.8">
      <c r="A118" s="54"/>
      <c r="B118" s="55"/>
      <c r="C118" s="56">
        <f t="shared" si="11"/>
        <v>0</v>
      </c>
      <c r="D118" s="56">
        <f>IF(ISERROR(VLOOKUP($A118,'LISTA DE PRODUCTOS'!$A:$O,15,0)),0,VLOOKUP($A118,'LISTA DE PRODUCTOS'!$A:$O,15,0))</f>
        <v>0</v>
      </c>
      <c r="E118" s="57">
        <f>IF($A118=0,"",IFERROR(IFERROR(VLOOKUP($A118,'LISTA DE PRODUCTOS'!$A:$O,5,0),VLOOKUP($A118,'LISTA DE PRODUCTOS'!$B:$O,4,0)),"CÓDIGO NO EN CATÁLOGO U OBSOLETO"))</f>
      </c>
      <c r="F118" s="56">
        <f>IF($A118=0,"",IFERROR(IFERROR(VLOOKUP($A118,'LISTA DE PRODUCTOS'!$A:$O,6,0),VLOOKUP($A118,'LISTA DE PRODUCTOS'!$B:$O,5,0)),0))</f>
      </c>
      <c r="G118" s="56">
        <f>IF($A118=0,"",IFERROR(IFERROR(VLOOKUP($A118,'LISTA DE PRODUCTOS'!$A:$O,7,0),VLOOKUP($A118,'LISTA DE PRODUCTOS'!$B:$O,6,0)),0))</f>
      </c>
      <c r="H118" s="58">
        <f>IF($A118=0,"",IFERROR(IFERROR(VLOOKUP($A118,'LISTA DE PRODUCTOS'!$A:$O,8,0),VLOOKUP($A118,'LISTA DE PRODUCTOS'!$B:$O,7,0)),0))</f>
      </c>
      <c r="I118" s="59">
        <f>IF($A118=0,"",IFERROR(IFERROR(VLOOKUP($A118,'LISTA DE PRODUCTOS'!$A:$O,9,0),VLOOKUP($A118,'LISTA DE PRODUCTOS'!$B:$O,8,0)),0))</f>
      </c>
      <c r="J118" s="60">
        <f>IF(AND(K118="U12",IF($A118=0,"",IFERROR(IFERROR(VLOOKUP($A118,'LISTA DE PRODUCTOS'!$A:$O,10,0),VLOOKUP($A118,'LISTA DE PRODUCTOS'!$B:$O,9,0)),""))=0),"APROVECHA LA PROMO U12",IF(AND(K118="U12",IF($A118=0,"",IFERROR(IFERROR(VLOOKUP($A118,'LISTA DE PRODUCTOS'!$A:$O,10,0),VLOOKUP($A118,'LISTA DE PRODUCTOS'!$B:$O,9,0)),""))="MENSUAL"),"MENSUAL Y PROMO U12",IF($A118=0,"",IFERROR(IFERROR(VLOOKUP($A118,'LISTA DE PRODUCTOS'!$A:$O,10,0),VLOOKUP($A118,'LISTA DE PRODUCTOS'!$B:$O,9,0)),""))))</f>
      </c>
      <c r="K118" s="60">
        <f>IF($A118=0,"",IFERROR(IFERROR(VLOOKUP($A118,'LISTA DE PRODUCTOS'!$A:$O,13,0),VLOOKUP($A118,'LISTA DE PRODUCTOS'!$B:$O,13,0)),0))</f>
      </c>
      <c r="L118" s="61">
        <f t="shared" si="13"/>
        <v>0</v>
      </c>
      <c r="M118" s="62">
        <f t="shared" si="14"/>
        <v>0</v>
      </c>
      <c r="N118" s="62">
        <f t="shared" si="15"/>
        <v>0</v>
      </c>
      <c r="O118" s="63">
        <f t="shared" si="18"/>
        <v>0</v>
      </c>
      <c r="P118" s="63">
        <f t="shared" si="19"/>
        <v>0</v>
      </c>
      <c r="Q118" s="64">
        <f t="shared" si="20"/>
        <v>0</v>
      </c>
      <c r="R118" s="64" t="b">
        <f t="shared" si="21"/>
        <v>0</v>
      </c>
      <c r="S118" s="65">
        <f t="shared" si="16"/>
      </c>
      <c r="T118" s="62">
        <f t="shared" si="17"/>
      </c>
    </row>
    <row r="119" spans="1:20" s="66" customFormat="1" ht="19.8">
      <c r="A119" s="54"/>
      <c r="B119" s="55"/>
      <c r="C119" s="56">
        <f t="shared" si="11"/>
        <v>0</v>
      </c>
      <c r="D119" s="56">
        <f>IF(ISERROR(VLOOKUP($A119,'LISTA DE PRODUCTOS'!$A:$O,15,0)),0,VLOOKUP($A119,'LISTA DE PRODUCTOS'!$A:$O,15,0))</f>
        <v>0</v>
      </c>
      <c r="E119" s="57">
        <f>IF($A119=0,"",IFERROR(IFERROR(VLOOKUP($A119,'LISTA DE PRODUCTOS'!$A:$O,5,0),VLOOKUP($A119,'LISTA DE PRODUCTOS'!$B:$O,4,0)),"CÓDIGO NO EN CATÁLOGO U OBSOLETO"))</f>
      </c>
      <c r="F119" s="56">
        <f>IF($A119=0,"",IFERROR(IFERROR(VLOOKUP($A119,'LISTA DE PRODUCTOS'!$A:$O,6,0),VLOOKUP($A119,'LISTA DE PRODUCTOS'!$B:$O,5,0)),0))</f>
      </c>
      <c r="G119" s="56">
        <f>IF($A119=0,"",IFERROR(IFERROR(VLOOKUP($A119,'LISTA DE PRODUCTOS'!$A:$O,7,0),VLOOKUP($A119,'LISTA DE PRODUCTOS'!$B:$O,6,0)),0))</f>
      </c>
      <c r="H119" s="58">
        <f>IF($A119=0,"",IFERROR(IFERROR(VLOOKUP($A119,'LISTA DE PRODUCTOS'!$A:$O,8,0),VLOOKUP($A119,'LISTA DE PRODUCTOS'!$B:$O,7,0)),0))</f>
      </c>
      <c r="I119" s="59">
        <f>IF($A119=0,"",IFERROR(IFERROR(VLOOKUP($A119,'LISTA DE PRODUCTOS'!$A:$O,9,0),VLOOKUP($A119,'LISTA DE PRODUCTOS'!$B:$O,8,0)),0))</f>
      </c>
      <c r="J119" s="60">
        <f>IF(AND(K119="U12",IF($A119=0,"",IFERROR(IFERROR(VLOOKUP($A119,'LISTA DE PRODUCTOS'!$A:$O,10,0),VLOOKUP($A119,'LISTA DE PRODUCTOS'!$B:$O,9,0)),""))=0),"APROVECHA LA PROMO U12",IF(AND(K119="U12",IF($A119=0,"",IFERROR(IFERROR(VLOOKUP($A119,'LISTA DE PRODUCTOS'!$A:$O,10,0),VLOOKUP($A119,'LISTA DE PRODUCTOS'!$B:$O,9,0)),""))="MENSUAL"),"MENSUAL Y PROMO U12",IF($A119=0,"",IFERROR(IFERROR(VLOOKUP($A119,'LISTA DE PRODUCTOS'!$A:$O,10,0),VLOOKUP($A119,'LISTA DE PRODUCTOS'!$B:$O,9,0)),""))))</f>
      </c>
      <c r="K119" s="60">
        <f>IF($A119=0,"",IFERROR(IFERROR(VLOOKUP($A119,'LISTA DE PRODUCTOS'!$A:$O,13,0),VLOOKUP($A119,'LISTA DE PRODUCTOS'!$B:$O,13,0)),0))</f>
      </c>
      <c r="L119" s="61">
        <f t="shared" si="13"/>
        <v>0</v>
      </c>
      <c r="M119" s="62">
        <f t="shared" si="14"/>
        <v>0</v>
      </c>
      <c r="N119" s="62">
        <f t="shared" si="15"/>
        <v>0</v>
      </c>
      <c r="O119" s="63">
        <f t="shared" si="18"/>
        <v>0</v>
      </c>
      <c r="P119" s="63">
        <f t="shared" si="19"/>
        <v>0</v>
      </c>
      <c r="Q119" s="64">
        <f t="shared" si="20"/>
        <v>0</v>
      </c>
      <c r="R119" s="64" t="b">
        <f t="shared" si="21"/>
        <v>0</v>
      </c>
      <c r="S119" s="65">
        <f t="shared" si="16"/>
      </c>
      <c r="T119" s="62">
        <f t="shared" si="17"/>
      </c>
    </row>
    <row r="120" spans="1:20" s="66" customFormat="1" ht="19.8">
      <c r="A120" s="54"/>
      <c r="B120" s="55"/>
      <c r="C120" s="56">
        <f t="shared" si="11"/>
        <v>0</v>
      </c>
      <c r="D120" s="56">
        <f>IF(ISERROR(VLOOKUP($A120,'LISTA DE PRODUCTOS'!$A:$O,15,0)),0,VLOOKUP($A120,'LISTA DE PRODUCTOS'!$A:$O,15,0))</f>
        <v>0</v>
      </c>
      <c r="E120" s="57">
        <f>IF($A120=0,"",IFERROR(IFERROR(VLOOKUP($A120,'LISTA DE PRODUCTOS'!$A:$O,5,0),VLOOKUP($A120,'LISTA DE PRODUCTOS'!$B:$O,4,0)),"CÓDIGO NO EN CATÁLOGO U OBSOLETO"))</f>
      </c>
      <c r="F120" s="56">
        <f>IF($A120=0,"",IFERROR(IFERROR(VLOOKUP($A120,'LISTA DE PRODUCTOS'!$A:$O,6,0),VLOOKUP($A120,'LISTA DE PRODUCTOS'!$B:$O,5,0)),0))</f>
      </c>
      <c r="G120" s="56">
        <f>IF($A120=0,"",IFERROR(IFERROR(VLOOKUP($A120,'LISTA DE PRODUCTOS'!$A:$O,7,0),VLOOKUP($A120,'LISTA DE PRODUCTOS'!$B:$O,6,0)),0))</f>
      </c>
      <c r="H120" s="58">
        <f>IF($A120=0,"",IFERROR(IFERROR(VLOOKUP($A120,'LISTA DE PRODUCTOS'!$A:$O,8,0),VLOOKUP($A120,'LISTA DE PRODUCTOS'!$B:$O,7,0)),0))</f>
      </c>
      <c r="I120" s="59">
        <f>IF($A120=0,"",IFERROR(IFERROR(VLOOKUP($A120,'LISTA DE PRODUCTOS'!$A:$O,9,0),VLOOKUP($A120,'LISTA DE PRODUCTOS'!$B:$O,8,0)),0))</f>
      </c>
      <c r="J120" s="60">
        <f>IF(AND(K120="U12",IF($A120=0,"",IFERROR(IFERROR(VLOOKUP($A120,'LISTA DE PRODUCTOS'!$A:$O,10,0),VLOOKUP($A120,'LISTA DE PRODUCTOS'!$B:$O,9,0)),""))=0),"APROVECHA LA PROMO U12",IF(AND(K120="U12",IF($A120=0,"",IFERROR(IFERROR(VLOOKUP($A120,'LISTA DE PRODUCTOS'!$A:$O,10,0),VLOOKUP($A120,'LISTA DE PRODUCTOS'!$B:$O,9,0)),""))="MENSUAL"),"MENSUAL Y PROMO U12",IF($A120=0,"",IFERROR(IFERROR(VLOOKUP($A120,'LISTA DE PRODUCTOS'!$A:$O,10,0),VLOOKUP($A120,'LISTA DE PRODUCTOS'!$B:$O,9,0)),""))))</f>
      </c>
      <c r="K120" s="60">
        <f>IF($A120=0,"",IFERROR(IFERROR(VLOOKUP($A120,'LISTA DE PRODUCTOS'!$A:$O,13,0),VLOOKUP($A120,'LISTA DE PRODUCTOS'!$B:$O,13,0)),0))</f>
      </c>
      <c r="L120" s="61">
        <f t="shared" si="13"/>
        <v>0</v>
      </c>
      <c r="M120" s="62">
        <f t="shared" si="14"/>
        <v>0</v>
      </c>
      <c r="N120" s="62">
        <f t="shared" si="15"/>
        <v>0</v>
      </c>
      <c r="O120" s="63">
        <f t="shared" si="18"/>
        <v>0</v>
      </c>
      <c r="P120" s="63">
        <f t="shared" si="19"/>
        <v>0</v>
      </c>
      <c r="Q120" s="64">
        <f t="shared" si="20"/>
        <v>0</v>
      </c>
      <c r="R120" s="64" t="b">
        <f t="shared" si="21"/>
        <v>0</v>
      </c>
      <c r="S120" s="65">
        <f t="shared" si="16"/>
      </c>
      <c r="T120" s="62">
        <f t="shared" si="17"/>
      </c>
    </row>
    <row r="121" spans="1:20" s="66" customFormat="1" ht="19.8">
      <c r="A121" s="54"/>
      <c r="B121" s="55"/>
      <c r="C121" s="56">
        <f t="shared" si="11"/>
        <v>0</v>
      </c>
      <c r="D121" s="56">
        <f>IF(ISERROR(VLOOKUP($A121,'LISTA DE PRODUCTOS'!$A:$O,15,0)),0,VLOOKUP($A121,'LISTA DE PRODUCTOS'!$A:$O,15,0))</f>
        <v>0</v>
      </c>
      <c r="E121" s="57">
        <f>IF($A121=0,"",IFERROR(IFERROR(VLOOKUP($A121,'LISTA DE PRODUCTOS'!$A:$O,5,0),VLOOKUP($A121,'LISTA DE PRODUCTOS'!$B:$O,4,0)),"CÓDIGO NO EN CATÁLOGO U OBSOLETO"))</f>
      </c>
      <c r="F121" s="56">
        <f>IF($A121=0,"",IFERROR(IFERROR(VLOOKUP($A121,'LISTA DE PRODUCTOS'!$A:$O,6,0),VLOOKUP($A121,'LISTA DE PRODUCTOS'!$B:$O,5,0)),0))</f>
      </c>
      <c r="G121" s="56">
        <f>IF($A121=0,"",IFERROR(IFERROR(VLOOKUP($A121,'LISTA DE PRODUCTOS'!$A:$O,7,0),VLOOKUP($A121,'LISTA DE PRODUCTOS'!$B:$O,6,0)),0))</f>
      </c>
      <c r="H121" s="58">
        <f>IF($A121=0,"",IFERROR(IFERROR(VLOOKUP($A121,'LISTA DE PRODUCTOS'!$A:$O,8,0),VLOOKUP($A121,'LISTA DE PRODUCTOS'!$B:$O,7,0)),0))</f>
      </c>
      <c r="I121" s="59">
        <f>IF($A121=0,"",IFERROR(IFERROR(VLOOKUP($A121,'LISTA DE PRODUCTOS'!$A:$O,9,0),VLOOKUP($A121,'LISTA DE PRODUCTOS'!$B:$O,8,0)),0))</f>
      </c>
      <c r="J121" s="60">
        <f>IF(AND(K121="U12",IF($A121=0,"",IFERROR(IFERROR(VLOOKUP($A121,'LISTA DE PRODUCTOS'!$A:$O,10,0),VLOOKUP($A121,'LISTA DE PRODUCTOS'!$B:$O,9,0)),""))=0),"APROVECHA LA PROMO U12",IF(AND(K121="U12",IF($A121=0,"",IFERROR(IFERROR(VLOOKUP($A121,'LISTA DE PRODUCTOS'!$A:$O,10,0),VLOOKUP($A121,'LISTA DE PRODUCTOS'!$B:$O,9,0)),""))="MENSUAL"),"MENSUAL Y PROMO U12",IF($A121=0,"",IFERROR(IFERROR(VLOOKUP($A121,'LISTA DE PRODUCTOS'!$A:$O,10,0),VLOOKUP($A121,'LISTA DE PRODUCTOS'!$B:$O,9,0)),""))))</f>
      </c>
      <c r="K121" s="60">
        <f>IF($A121=0,"",IFERROR(IFERROR(VLOOKUP($A121,'LISTA DE PRODUCTOS'!$A:$O,13,0),VLOOKUP($A121,'LISTA DE PRODUCTOS'!$B:$O,13,0)),0))</f>
      </c>
      <c r="L121" s="61">
        <f t="shared" si="13"/>
        <v>0</v>
      </c>
      <c r="M121" s="62">
        <f t="shared" si="14"/>
        <v>0</v>
      </c>
      <c r="N121" s="62">
        <f t="shared" si="15"/>
        <v>0</v>
      </c>
      <c r="O121" s="63">
        <f t="shared" si="18"/>
        <v>0</v>
      </c>
      <c r="P121" s="63">
        <f t="shared" si="19"/>
        <v>0</v>
      </c>
      <c r="Q121" s="64">
        <f t="shared" si="20"/>
        <v>0</v>
      </c>
      <c r="R121" s="64" t="b">
        <f t="shared" si="21"/>
        <v>0</v>
      </c>
      <c r="S121" s="65">
        <f t="shared" si="16"/>
      </c>
      <c r="T121" s="62">
        <f t="shared" si="17"/>
      </c>
    </row>
    <row r="122" spans="1:20" s="66" customFormat="1" ht="19.8">
      <c r="A122" s="54"/>
      <c r="B122" s="55"/>
      <c r="C122" s="56">
        <f t="shared" si="11"/>
        <v>0</v>
      </c>
      <c r="D122" s="56">
        <f>IF(ISERROR(VLOOKUP($A122,'LISTA DE PRODUCTOS'!$A:$O,15,0)),0,VLOOKUP($A122,'LISTA DE PRODUCTOS'!$A:$O,15,0))</f>
        <v>0</v>
      </c>
      <c r="E122" s="57">
        <f>IF($A122=0,"",IFERROR(IFERROR(VLOOKUP($A122,'LISTA DE PRODUCTOS'!$A:$O,5,0),VLOOKUP($A122,'LISTA DE PRODUCTOS'!$B:$O,4,0)),"CÓDIGO NO EN CATÁLOGO U OBSOLETO"))</f>
      </c>
      <c r="F122" s="56">
        <f>IF($A122=0,"",IFERROR(IFERROR(VLOOKUP($A122,'LISTA DE PRODUCTOS'!$A:$O,6,0),VLOOKUP($A122,'LISTA DE PRODUCTOS'!$B:$O,5,0)),0))</f>
      </c>
      <c r="G122" s="56">
        <f>IF($A122=0,"",IFERROR(IFERROR(VLOOKUP($A122,'LISTA DE PRODUCTOS'!$A:$O,7,0),VLOOKUP($A122,'LISTA DE PRODUCTOS'!$B:$O,6,0)),0))</f>
      </c>
      <c r="H122" s="58">
        <f>IF($A122=0,"",IFERROR(IFERROR(VLOOKUP($A122,'LISTA DE PRODUCTOS'!$A:$O,8,0),VLOOKUP($A122,'LISTA DE PRODUCTOS'!$B:$O,7,0)),0))</f>
      </c>
      <c r="I122" s="59">
        <f>IF($A122=0,"",IFERROR(IFERROR(VLOOKUP($A122,'LISTA DE PRODUCTOS'!$A:$O,9,0),VLOOKUP($A122,'LISTA DE PRODUCTOS'!$B:$O,8,0)),0))</f>
      </c>
      <c r="J122" s="60">
        <f>IF(AND(K122="U12",IF($A122=0,"",IFERROR(IFERROR(VLOOKUP($A122,'LISTA DE PRODUCTOS'!$A:$O,10,0),VLOOKUP($A122,'LISTA DE PRODUCTOS'!$B:$O,9,0)),""))=0),"APROVECHA LA PROMO U12",IF(AND(K122="U12",IF($A122=0,"",IFERROR(IFERROR(VLOOKUP($A122,'LISTA DE PRODUCTOS'!$A:$O,10,0),VLOOKUP($A122,'LISTA DE PRODUCTOS'!$B:$O,9,0)),""))="MENSUAL"),"MENSUAL Y PROMO U12",IF($A122=0,"",IFERROR(IFERROR(VLOOKUP($A122,'LISTA DE PRODUCTOS'!$A:$O,10,0),VLOOKUP($A122,'LISTA DE PRODUCTOS'!$B:$O,9,0)),""))))</f>
      </c>
      <c r="K122" s="60">
        <f>IF($A122=0,"",IFERROR(IFERROR(VLOOKUP($A122,'LISTA DE PRODUCTOS'!$A:$O,13,0),VLOOKUP($A122,'LISTA DE PRODUCTOS'!$B:$O,13,0)),0))</f>
      </c>
      <c r="L122" s="61">
        <f t="shared" si="13"/>
        <v>0</v>
      </c>
      <c r="M122" s="62">
        <f t="shared" si="14"/>
        <v>0</v>
      </c>
      <c r="N122" s="62">
        <f t="shared" si="15"/>
        <v>0</v>
      </c>
      <c r="O122" s="63">
        <f t="shared" si="18"/>
        <v>0</v>
      </c>
      <c r="P122" s="63">
        <f t="shared" si="19"/>
        <v>0</v>
      </c>
      <c r="Q122" s="64">
        <f t="shared" si="20"/>
        <v>0</v>
      </c>
      <c r="R122" s="64" t="b">
        <f t="shared" si="21"/>
        <v>0</v>
      </c>
      <c r="S122" s="65">
        <f t="shared" si="16"/>
      </c>
      <c r="T122" s="62">
        <f t="shared" si="17"/>
      </c>
    </row>
    <row r="123" spans="1:20" s="66" customFormat="1" ht="19.8">
      <c r="A123" s="54"/>
      <c r="B123" s="55"/>
      <c r="C123" s="56">
        <f t="shared" si="11"/>
        <v>0</v>
      </c>
      <c r="D123" s="56">
        <f>IF(ISERROR(VLOOKUP($A123,'LISTA DE PRODUCTOS'!$A:$O,15,0)),0,VLOOKUP($A123,'LISTA DE PRODUCTOS'!$A:$O,15,0))</f>
        <v>0</v>
      </c>
      <c r="E123" s="57">
        <f>IF($A123=0,"",IFERROR(IFERROR(VLOOKUP($A123,'LISTA DE PRODUCTOS'!$A:$O,5,0),VLOOKUP($A123,'LISTA DE PRODUCTOS'!$B:$O,4,0)),"CÓDIGO NO EN CATÁLOGO U OBSOLETO"))</f>
      </c>
      <c r="F123" s="56">
        <f>IF($A123=0,"",IFERROR(IFERROR(VLOOKUP($A123,'LISTA DE PRODUCTOS'!$A:$O,6,0),VLOOKUP($A123,'LISTA DE PRODUCTOS'!$B:$O,5,0)),0))</f>
      </c>
      <c r="G123" s="56">
        <f>IF($A123=0,"",IFERROR(IFERROR(VLOOKUP($A123,'LISTA DE PRODUCTOS'!$A:$O,7,0),VLOOKUP($A123,'LISTA DE PRODUCTOS'!$B:$O,6,0)),0))</f>
      </c>
      <c r="H123" s="58">
        <f>IF($A123=0,"",IFERROR(IFERROR(VLOOKUP($A123,'LISTA DE PRODUCTOS'!$A:$O,8,0),VLOOKUP($A123,'LISTA DE PRODUCTOS'!$B:$O,7,0)),0))</f>
      </c>
      <c r="I123" s="59">
        <f>IF($A123=0,"",IFERROR(IFERROR(VLOOKUP($A123,'LISTA DE PRODUCTOS'!$A:$O,9,0),VLOOKUP($A123,'LISTA DE PRODUCTOS'!$B:$O,8,0)),0))</f>
      </c>
      <c r="J123" s="60">
        <f>IF(AND(K123="U12",IF($A123=0,"",IFERROR(IFERROR(VLOOKUP($A123,'LISTA DE PRODUCTOS'!$A:$O,10,0),VLOOKUP($A123,'LISTA DE PRODUCTOS'!$B:$O,9,0)),""))=0),"APROVECHA LA PROMO U12",IF(AND(K123="U12",IF($A123=0,"",IFERROR(IFERROR(VLOOKUP($A123,'LISTA DE PRODUCTOS'!$A:$O,10,0),VLOOKUP($A123,'LISTA DE PRODUCTOS'!$B:$O,9,0)),""))="MENSUAL"),"MENSUAL Y PROMO U12",IF($A123=0,"",IFERROR(IFERROR(VLOOKUP($A123,'LISTA DE PRODUCTOS'!$A:$O,10,0),VLOOKUP($A123,'LISTA DE PRODUCTOS'!$B:$O,9,0)),""))))</f>
      </c>
      <c r="K123" s="60">
        <f>IF($A123=0,"",IFERROR(IFERROR(VLOOKUP($A123,'LISTA DE PRODUCTOS'!$A:$O,13,0),VLOOKUP($A123,'LISTA DE PRODUCTOS'!$B:$O,13,0)),0))</f>
      </c>
      <c r="L123" s="61">
        <f t="shared" si="13"/>
        <v>0</v>
      </c>
      <c r="M123" s="62">
        <f t="shared" si="14"/>
        <v>0</v>
      </c>
      <c r="N123" s="62">
        <f t="shared" si="15"/>
        <v>0</v>
      </c>
      <c r="O123" s="63">
        <f t="shared" si="18"/>
        <v>0</v>
      </c>
      <c r="P123" s="63">
        <f t="shared" si="19"/>
        <v>0</v>
      </c>
      <c r="Q123" s="64">
        <f t="shared" si="20"/>
        <v>0</v>
      </c>
      <c r="R123" s="64" t="b">
        <f t="shared" si="21"/>
        <v>0</v>
      </c>
      <c r="S123" s="65">
        <f t="shared" si="16"/>
      </c>
      <c r="T123" s="62">
        <f t="shared" si="17"/>
      </c>
    </row>
    <row r="124" spans="1:20" s="66" customFormat="1" ht="19.8">
      <c r="A124" s="54"/>
      <c r="B124" s="55"/>
      <c r="C124" s="56">
        <f t="shared" si="11"/>
        <v>0</v>
      </c>
      <c r="D124" s="56">
        <f>IF(ISERROR(VLOOKUP($A124,'LISTA DE PRODUCTOS'!$A:$O,15,0)),0,VLOOKUP($A124,'LISTA DE PRODUCTOS'!$A:$O,15,0))</f>
        <v>0</v>
      </c>
      <c r="E124" s="57">
        <f>IF($A124=0,"",IFERROR(IFERROR(VLOOKUP($A124,'LISTA DE PRODUCTOS'!$A:$O,5,0),VLOOKUP($A124,'LISTA DE PRODUCTOS'!$B:$O,4,0)),"CÓDIGO NO EN CATÁLOGO U OBSOLETO"))</f>
      </c>
      <c r="F124" s="56">
        <f>IF($A124=0,"",IFERROR(IFERROR(VLOOKUP($A124,'LISTA DE PRODUCTOS'!$A:$O,6,0),VLOOKUP($A124,'LISTA DE PRODUCTOS'!$B:$O,5,0)),0))</f>
      </c>
      <c r="G124" s="56">
        <f>IF($A124=0,"",IFERROR(IFERROR(VLOOKUP($A124,'LISTA DE PRODUCTOS'!$A:$O,7,0),VLOOKUP($A124,'LISTA DE PRODUCTOS'!$B:$O,6,0)),0))</f>
      </c>
      <c r="H124" s="58">
        <f>IF($A124=0,"",IFERROR(IFERROR(VLOOKUP($A124,'LISTA DE PRODUCTOS'!$A:$O,8,0),VLOOKUP($A124,'LISTA DE PRODUCTOS'!$B:$O,7,0)),0))</f>
      </c>
      <c r="I124" s="59">
        <f>IF($A124=0,"",IFERROR(IFERROR(VLOOKUP($A124,'LISTA DE PRODUCTOS'!$A:$O,9,0),VLOOKUP($A124,'LISTA DE PRODUCTOS'!$B:$O,8,0)),0))</f>
      </c>
      <c r="J124" s="60">
        <f>IF(AND(K124="U12",IF($A124=0,"",IFERROR(IFERROR(VLOOKUP($A124,'LISTA DE PRODUCTOS'!$A:$O,10,0),VLOOKUP($A124,'LISTA DE PRODUCTOS'!$B:$O,9,0)),""))=0),"APROVECHA LA PROMO U12",IF(AND(K124="U12",IF($A124=0,"",IFERROR(IFERROR(VLOOKUP($A124,'LISTA DE PRODUCTOS'!$A:$O,10,0),VLOOKUP($A124,'LISTA DE PRODUCTOS'!$B:$O,9,0)),""))="MENSUAL"),"MENSUAL Y PROMO U12",IF($A124=0,"",IFERROR(IFERROR(VLOOKUP($A124,'LISTA DE PRODUCTOS'!$A:$O,10,0),VLOOKUP($A124,'LISTA DE PRODUCTOS'!$B:$O,9,0)),""))))</f>
      </c>
      <c r="K124" s="60">
        <f>IF($A124=0,"",IFERROR(IFERROR(VLOOKUP($A124,'LISTA DE PRODUCTOS'!$A:$O,13,0),VLOOKUP($A124,'LISTA DE PRODUCTOS'!$B:$O,13,0)),0))</f>
      </c>
      <c r="L124" s="61">
        <f t="shared" si="13"/>
        <v>0</v>
      </c>
      <c r="M124" s="62">
        <f t="shared" si="14"/>
        <v>0</v>
      </c>
      <c r="N124" s="62">
        <f t="shared" si="15"/>
        <v>0</v>
      </c>
      <c r="O124" s="63">
        <f t="shared" si="18"/>
        <v>0</v>
      </c>
      <c r="P124" s="63">
        <f t="shared" si="19"/>
        <v>0</v>
      </c>
      <c r="Q124" s="64">
        <f t="shared" si="20"/>
        <v>0</v>
      </c>
      <c r="R124" s="64" t="b">
        <f t="shared" si="21"/>
        <v>0</v>
      </c>
      <c r="S124" s="65">
        <f t="shared" si="16"/>
      </c>
      <c r="T124" s="62">
        <f t="shared" si="17"/>
      </c>
    </row>
    <row r="125" spans="1:20" s="66" customFormat="1" ht="19.8">
      <c r="A125" s="54"/>
      <c r="B125" s="55"/>
      <c r="C125" s="56">
        <f t="shared" si="11"/>
        <v>0</v>
      </c>
      <c r="D125" s="56">
        <f>IF(ISERROR(VLOOKUP($A125,'LISTA DE PRODUCTOS'!$A:$O,15,0)),0,VLOOKUP($A125,'LISTA DE PRODUCTOS'!$A:$O,15,0))</f>
        <v>0</v>
      </c>
      <c r="E125" s="57">
        <f>IF($A125=0,"",IFERROR(IFERROR(VLOOKUP($A125,'LISTA DE PRODUCTOS'!$A:$O,5,0),VLOOKUP($A125,'LISTA DE PRODUCTOS'!$B:$O,4,0)),"CÓDIGO NO EN CATÁLOGO U OBSOLETO"))</f>
      </c>
      <c r="F125" s="56">
        <f>IF($A125=0,"",IFERROR(IFERROR(VLOOKUP($A125,'LISTA DE PRODUCTOS'!$A:$O,6,0),VLOOKUP($A125,'LISTA DE PRODUCTOS'!$B:$O,5,0)),0))</f>
      </c>
      <c r="G125" s="56">
        <f>IF($A125=0,"",IFERROR(IFERROR(VLOOKUP($A125,'LISTA DE PRODUCTOS'!$A:$O,7,0),VLOOKUP($A125,'LISTA DE PRODUCTOS'!$B:$O,6,0)),0))</f>
      </c>
      <c r="H125" s="58">
        <f>IF($A125=0,"",IFERROR(IFERROR(VLOOKUP($A125,'LISTA DE PRODUCTOS'!$A:$O,8,0),VLOOKUP($A125,'LISTA DE PRODUCTOS'!$B:$O,7,0)),0))</f>
      </c>
      <c r="I125" s="59">
        <f>IF($A125=0,"",IFERROR(IFERROR(VLOOKUP($A125,'LISTA DE PRODUCTOS'!$A:$O,9,0),VLOOKUP($A125,'LISTA DE PRODUCTOS'!$B:$O,8,0)),0))</f>
      </c>
      <c r="J125" s="60">
        <f>IF(AND(K125="U12",IF($A125=0,"",IFERROR(IFERROR(VLOOKUP($A125,'LISTA DE PRODUCTOS'!$A:$O,10,0),VLOOKUP($A125,'LISTA DE PRODUCTOS'!$B:$O,9,0)),""))=0),"APROVECHA LA PROMO U12",IF(AND(K125="U12",IF($A125=0,"",IFERROR(IFERROR(VLOOKUP($A125,'LISTA DE PRODUCTOS'!$A:$O,10,0),VLOOKUP($A125,'LISTA DE PRODUCTOS'!$B:$O,9,0)),""))="MENSUAL"),"MENSUAL Y PROMO U12",IF($A125=0,"",IFERROR(IFERROR(VLOOKUP($A125,'LISTA DE PRODUCTOS'!$A:$O,10,0),VLOOKUP($A125,'LISTA DE PRODUCTOS'!$B:$O,9,0)),""))))</f>
      </c>
      <c r="K125" s="60">
        <f>IF($A125=0,"",IFERROR(IFERROR(VLOOKUP($A125,'LISTA DE PRODUCTOS'!$A:$O,13,0),VLOOKUP($A125,'LISTA DE PRODUCTOS'!$B:$O,13,0)),0))</f>
      </c>
      <c r="L125" s="61">
        <f t="shared" si="13"/>
        <v>0</v>
      </c>
      <c r="M125" s="62">
        <f t="shared" si="14"/>
        <v>0</v>
      </c>
      <c r="N125" s="62">
        <f t="shared" si="15"/>
        <v>0</v>
      </c>
      <c r="O125" s="63">
        <f t="shared" si="18"/>
        <v>0</v>
      </c>
      <c r="P125" s="63">
        <f t="shared" si="19"/>
        <v>0</v>
      </c>
      <c r="Q125" s="64">
        <f t="shared" si="20"/>
        <v>0</v>
      </c>
      <c r="R125" s="64" t="b">
        <f t="shared" si="21"/>
        <v>0</v>
      </c>
      <c r="S125" s="65">
        <f t="shared" si="16"/>
      </c>
      <c r="T125" s="62">
        <f t="shared" si="17"/>
      </c>
    </row>
    <row r="126" spans="1:20" s="66" customFormat="1" ht="19.8">
      <c r="A126" s="54"/>
      <c r="B126" s="55"/>
      <c r="C126" s="56">
        <f t="shared" si="11"/>
        <v>0</v>
      </c>
      <c r="D126" s="56">
        <f>IF(ISERROR(VLOOKUP($A126,'LISTA DE PRODUCTOS'!$A:$O,15,0)),0,VLOOKUP($A126,'LISTA DE PRODUCTOS'!$A:$O,15,0))</f>
        <v>0</v>
      </c>
      <c r="E126" s="57">
        <f>IF($A126=0,"",IFERROR(IFERROR(VLOOKUP($A126,'LISTA DE PRODUCTOS'!$A:$O,5,0),VLOOKUP($A126,'LISTA DE PRODUCTOS'!$B:$O,4,0)),"CÓDIGO NO EN CATÁLOGO U OBSOLETO"))</f>
      </c>
      <c r="F126" s="56">
        <f>IF($A126=0,"",IFERROR(IFERROR(VLOOKUP($A126,'LISTA DE PRODUCTOS'!$A:$O,6,0),VLOOKUP($A126,'LISTA DE PRODUCTOS'!$B:$O,5,0)),0))</f>
      </c>
      <c r="G126" s="56">
        <f>IF($A126=0,"",IFERROR(IFERROR(VLOOKUP($A126,'LISTA DE PRODUCTOS'!$A:$O,7,0),VLOOKUP($A126,'LISTA DE PRODUCTOS'!$B:$O,6,0)),0))</f>
      </c>
      <c r="H126" s="58">
        <f>IF($A126=0,"",IFERROR(IFERROR(VLOOKUP($A126,'LISTA DE PRODUCTOS'!$A:$O,8,0),VLOOKUP($A126,'LISTA DE PRODUCTOS'!$B:$O,7,0)),0))</f>
      </c>
      <c r="I126" s="59">
        <f>IF($A126=0,"",IFERROR(IFERROR(VLOOKUP($A126,'LISTA DE PRODUCTOS'!$A:$O,9,0),VLOOKUP($A126,'LISTA DE PRODUCTOS'!$B:$O,8,0)),0))</f>
      </c>
      <c r="J126" s="60">
        <f>IF(AND(K126="U12",IF($A126=0,"",IFERROR(IFERROR(VLOOKUP($A126,'LISTA DE PRODUCTOS'!$A:$O,10,0),VLOOKUP($A126,'LISTA DE PRODUCTOS'!$B:$O,9,0)),""))=0),"APROVECHA LA PROMO U12",IF(AND(K126="U12",IF($A126=0,"",IFERROR(IFERROR(VLOOKUP($A126,'LISTA DE PRODUCTOS'!$A:$O,10,0),VLOOKUP($A126,'LISTA DE PRODUCTOS'!$B:$O,9,0)),""))="MENSUAL"),"MENSUAL Y PROMO U12",IF($A126=0,"",IFERROR(IFERROR(VLOOKUP($A126,'LISTA DE PRODUCTOS'!$A:$O,10,0),VLOOKUP($A126,'LISTA DE PRODUCTOS'!$B:$O,9,0)),""))))</f>
      </c>
      <c r="K126" s="60">
        <f>IF($A126=0,"",IFERROR(IFERROR(VLOOKUP($A126,'LISTA DE PRODUCTOS'!$A:$O,13,0),VLOOKUP($A126,'LISTA DE PRODUCTOS'!$B:$O,13,0)),0))</f>
      </c>
      <c r="L126" s="61">
        <f t="shared" si="13"/>
        <v>0</v>
      </c>
      <c r="M126" s="62">
        <f t="shared" si="14"/>
        <v>0</v>
      </c>
      <c r="N126" s="62">
        <f t="shared" si="15"/>
        <v>0</v>
      </c>
      <c r="O126" s="63">
        <f t="shared" si="18"/>
        <v>0</v>
      </c>
      <c r="P126" s="63">
        <f t="shared" si="19"/>
        <v>0</v>
      </c>
      <c r="Q126" s="64">
        <f t="shared" si="20"/>
        <v>0</v>
      </c>
      <c r="R126" s="64" t="b">
        <f t="shared" si="21"/>
        <v>0</v>
      </c>
      <c r="S126" s="65">
        <f t="shared" si="16"/>
      </c>
      <c r="T126" s="62">
        <f t="shared" si="17"/>
      </c>
    </row>
    <row r="127" spans="1:20" s="66" customFormat="1" ht="19.8">
      <c r="A127" s="54"/>
      <c r="B127" s="55"/>
      <c r="C127" s="56">
        <f t="shared" si="11"/>
        <v>0</v>
      </c>
      <c r="D127" s="56">
        <f>IF(ISERROR(VLOOKUP($A127,'LISTA DE PRODUCTOS'!$A:$O,15,0)),0,VLOOKUP($A127,'LISTA DE PRODUCTOS'!$A:$O,15,0))</f>
        <v>0</v>
      </c>
      <c r="E127" s="57">
        <f>IF($A127=0,"",IFERROR(IFERROR(VLOOKUP($A127,'LISTA DE PRODUCTOS'!$A:$O,5,0),VLOOKUP($A127,'LISTA DE PRODUCTOS'!$B:$O,4,0)),"CÓDIGO NO EN CATÁLOGO U OBSOLETO"))</f>
      </c>
      <c r="F127" s="56">
        <f>IF($A127=0,"",IFERROR(IFERROR(VLOOKUP($A127,'LISTA DE PRODUCTOS'!$A:$O,6,0),VLOOKUP($A127,'LISTA DE PRODUCTOS'!$B:$O,5,0)),0))</f>
      </c>
      <c r="G127" s="56">
        <f>IF($A127=0,"",IFERROR(IFERROR(VLOOKUP($A127,'LISTA DE PRODUCTOS'!$A:$O,7,0),VLOOKUP($A127,'LISTA DE PRODUCTOS'!$B:$O,6,0)),0))</f>
      </c>
      <c r="H127" s="58">
        <f>IF($A127=0,"",IFERROR(IFERROR(VLOOKUP($A127,'LISTA DE PRODUCTOS'!$A:$O,8,0),VLOOKUP($A127,'LISTA DE PRODUCTOS'!$B:$O,7,0)),0))</f>
      </c>
      <c r="I127" s="59">
        <f>IF($A127=0,"",IFERROR(IFERROR(VLOOKUP($A127,'LISTA DE PRODUCTOS'!$A:$O,9,0),VLOOKUP($A127,'LISTA DE PRODUCTOS'!$B:$O,8,0)),0))</f>
      </c>
      <c r="J127" s="60">
        <f>IF(AND(K127="U12",IF($A127=0,"",IFERROR(IFERROR(VLOOKUP($A127,'LISTA DE PRODUCTOS'!$A:$O,10,0),VLOOKUP($A127,'LISTA DE PRODUCTOS'!$B:$O,9,0)),""))=0),"APROVECHA LA PROMO U12",IF(AND(K127="U12",IF($A127=0,"",IFERROR(IFERROR(VLOOKUP($A127,'LISTA DE PRODUCTOS'!$A:$O,10,0),VLOOKUP($A127,'LISTA DE PRODUCTOS'!$B:$O,9,0)),""))="MENSUAL"),"MENSUAL Y PROMO U12",IF($A127=0,"",IFERROR(IFERROR(VLOOKUP($A127,'LISTA DE PRODUCTOS'!$A:$O,10,0),VLOOKUP($A127,'LISTA DE PRODUCTOS'!$B:$O,9,0)),""))))</f>
      </c>
      <c r="K127" s="60">
        <f>IF($A127=0,"",IFERROR(IFERROR(VLOOKUP($A127,'LISTA DE PRODUCTOS'!$A:$O,13,0),VLOOKUP($A127,'LISTA DE PRODUCTOS'!$B:$O,13,0)),0))</f>
      </c>
      <c r="L127" s="61">
        <f t="shared" si="13"/>
        <v>0</v>
      </c>
      <c r="M127" s="62">
        <f t="shared" si="14"/>
        <v>0</v>
      </c>
      <c r="N127" s="62">
        <f t="shared" si="15"/>
        <v>0</v>
      </c>
      <c r="O127" s="63">
        <f t="shared" si="18"/>
        <v>0</v>
      </c>
      <c r="P127" s="63">
        <f t="shared" si="19"/>
        <v>0</v>
      </c>
      <c r="Q127" s="64">
        <f t="shared" si="20"/>
        <v>0</v>
      </c>
      <c r="R127" s="64" t="b">
        <f t="shared" si="21"/>
        <v>0</v>
      </c>
      <c r="S127" s="65">
        <f t="shared" si="16"/>
      </c>
      <c r="T127" s="62">
        <f t="shared" si="17"/>
      </c>
    </row>
    <row r="128" spans="1:20" s="66" customFormat="1" ht="19.8">
      <c r="A128" s="54"/>
      <c r="B128" s="55"/>
      <c r="C128" s="56">
        <f t="shared" si="11"/>
        <v>0</v>
      </c>
      <c r="D128" s="56">
        <f>IF(ISERROR(VLOOKUP($A128,'LISTA DE PRODUCTOS'!$A:$O,15,0)),0,VLOOKUP($A128,'LISTA DE PRODUCTOS'!$A:$O,15,0))</f>
        <v>0</v>
      </c>
      <c r="E128" s="57">
        <f>IF($A128=0,"",IFERROR(IFERROR(VLOOKUP($A128,'LISTA DE PRODUCTOS'!$A:$O,5,0),VLOOKUP($A128,'LISTA DE PRODUCTOS'!$B:$O,4,0)),"CÓDIGO NO EN CATÁLOGO U OBSOLETO"))</f>
      </c>
      <c r="F128" s="56">
        <f>IF($A128=0,"",IFERROR(IFERROR(VLOOKUP($A128,'LISTA DE PRODUCTOS'!$A:$O,6,0),VLOOKUP($A128,'LISTA DE PRODUCTOS'!$B:$O,5,0)),0))</f>
      </c>
      <c r="G128" s="56">
        <f>IF($A128=0,"",IFERROR(IFERROR(VLOOKUP($A128,'LISTA DE PRODUCTOS'!$A:$O,7,0),VLOOKUP($A128,'LISTA DE PRODUCTOS'!$B:$O,6,0)),0))</f>
      </c>
      <c r="H128" s="58">
        <f>IF($A128=0,"",IFERROR(IFERROR(VLOOKUP($A128,'LISTA DE PRODUCTOS'!$A:$O,8,0),VLOOKUP($A128,'LISTA DE PRODUCTOS'!$B:$O,7,0)),0))</f>
      </c>
      <c r="I128" s="59">
        <f>IF($A128=0,"",IFERROR(IFERROR(VLOOKUP($A128,'LISTA DE PRODUCTOS'!$A:$O,9,0),VLOOKUP($A128,'LISTA DE PRODUCTOS'!$B:$O,8,0)),0))</f>
      </c>
      <c r="J128" s="60">
        <f>IF(AND(K128="U12",IF($A128=0,"",IFERROR(IFERROR(VLOOKUP($A128,'LISTA DE PRODUCTOS'!$A:$O,10,0),VLOOKUP($A128,'LISTA DE PRODUCTOS'!$B:$O,9,0)),""))=0),"APROVECHA LA PROMO U12",IF(AND(K128="U12",IF($A128=0,"",IFERROR(IFERROR(VLOOKUP($A128,'LISTA DE PRODUCTOS'!$A:$O,10,0),VLOOKUP($A128,'LISTA DE PRODUCTOS'!$B:$O,9,0)),""))="MENSUAL"),"MENSUAL Y PROMO U12",IF($A128=0,"",IFERROR(IFERROR(VLOOKUP($A128,'LISTA DE PRODUCTOS'!$A:$O,10,0),VLOOKUP($A128,'LISTA DE PRODUCTOS'!$B:$O,9,0)),""))))</f>
      </c>
      <c r="K128" s="60">
        <f>IF($A128=0,"",IFERROR(IFERROR(VLOOKUP($A128,'LISTA DE PRODUCTOS'!$A:$O,13,0),VLOOKUP($A128,'LISTA DE PRODUCTOS'!$B:$O,13,0)),0))</f>
      </c>
      <c r="L128" s="61">
        <f t="shared" si="13"/>
        <v>0</v>
      </c>
      <c r="M128" s="62">
        <f t="shared" si="14"/>
        <v>0</v>
      </c>
      <c r="N128" s="62">
        <f t="shared" si="15"/>
        <v>0</v>
      </c>
      <c r="O128" s="63">
        <f t="shared" si="18"/>
        <v>0</v>
      </c>
      <c r="P128" s="63">
        <f t="shared" si="19"/>
        <v>0</v>
      </c>
      <c r="Q128" s="64">
        <f t="shared" si="20"/>
        <v>0</v>
      </c>
      <c r="R128" s="64" t="b">
        <f t="shared" si="21"/>
        <v>0</v>
      </c>
      <c r="S128" s="65">
        <f t="shared" si="16"/>
      </c>
      <c r="T128" s="62">
        <f t="shared" si="17"/>
      </c>
    </row>
    <row r="129" spans="1:20" s="66" customFormat="1" ht="19.8">
      <c r="A129" s="54"/>
      <c r="B129" s="55"/>
      <c r="C129" s="56">
        <f t="shared" si="11"/>
        <v>0</v>
      </c>
      <c r="D129" s="56">
        <f>IF(ISERROR(VLOOKUP($A129,'LISTA DE PRODUCTOS'!$A:$O,15,0)),0,VLOOKUP($A129,'LISTA DE PRODUCTOS'!$A:$O,15,0))</f>
        <v>0</v>
      </c>
      <c r="E129" s="57">
        <f>IF($A129=0,"",IFERROR(IFERROR(VLOOKUP($A129,'LISTA DE PRODUCTOS'!$A:$O,5,0),VLOOKUP($A129,'LISTA DE PRODUCTOS'!$B:$O,4,0)),"CÓDIGO NO EN CATÁLOGO U OBSOLETO"))</f>
      </c>
      <c r="F129" s="56">
        <f>IF($A129=0,"",IFERROR(IFERROR(VLOOKUP($A129,'LISTA DE PRODUCTOS'!$A:$O,6,0),VLOOKUP($A129,'LISTA DE PRODUCTOS'!$B:$O,5,0)),0))</f>
      </c>
      <c r="G129" s="56">
        <f>IF($A129=0,"",IFERROR(IFERROR(VLOOKUP($A129,'LISTA DE PRODUCTOS'!$A:$O,7,0),VLOOKUP($A129,'LISTA DE PRODUCTOS'!$B:$O,6,0)),0))</f>
      </c>
      <c r="H129" s="58">
        <f>IF($A129=0,"",IFERROR(IFERROR(VLOOKUP($A129,'LISTA DE PRODUCTOS'!$A:$O,8,0),VLOOKUP($A129,'LISTA DE PRODUCTOS'!$B:$O,7,0)),0))</f>
      </c>
      <c r="I129" s="59">
        <f>IF($A129=0,"",IFERROR(IFERROR(VLOOKUP($A129,'LISTA DE PRODUCTOS'!$A:$O,9,0),VLOOKUP($A129,'LISTA DE PRODUCTOS'!$B:$O,8,0)),0))</f>
      </c>
      <c r="J129" s="60">
        <f>IF(AND(K129="U12",IF($A129=0,"",IFERROR(IFERROR(VLOOKUP($A129,'LISTA DE PRODUCTOS'!$A:$O,10,0),VLOOKUP($A129,'LISTA DE PRODUCTOS'!$B:$O,9,0)),""))=0),"APROVECHA LA PROMO U12",IF(AND(K129="U12",IF($A129=0,"",IFERROR(IFERROR(VLOOKUP($A129,'LISTA DE PRODUCTOS'!$A:$O,10,0),VLOOKUP($A129,'LISTA DE PRODUCTOS'!$B:$O,9,0)),""))="MENSUAL"),"MENSUAL Y PROMO U12",IF($A129=0,"",IFERROR(IFERROR(VLOOKUP($A129,'LISTA DE PRODUCTOS'!$A:$O,10,0),VLOOKUP($A129,'LISTA DE PRODUCTOS'!$B:$O,9,0)),""))))</f>
      </c>
      <c r="K129" s="60">
        <f>IF($A129=0,"",IFERROR(IFERROR(VLOOKUP($A129,'LISTA DE PRODUCTOS'!$A:$O,13,0),VLOOKUP($A129,'LISTA DE PRODUCTOS'!$B:$O,13,0)),0))</f>
      </c>
      <c r="L129" s="61">
        <f t="shared" si="13"/>
        <v>0</v>
      </c>
      <c r="M129" s="62">
        <f t="shared" si="14"/>
        <v>0</v>
      </c>
      <c r="N129" s="62">
        <f t="shared" si="15"/>
        <v>0</v>
      </c>
      <c r="O129" s="63">
        <f t="shared" si="18"/>
        <v>0</v>
      </c>
      <c r="P129" s="63">
        <f t="shared" si="19"/>
        <v>0</v>
      </c>
      <c r="Q129" s="64">
        <f t="shared" si="20"/>
        <v>0</v>
      </c>
      <c r="R129" s="64" t="b">
        <f t="shared" si="21"/>
        <v>0</v>
      </c>
      <c r="S129" s="65">
        <f t="shared" si="16"/>
      </c>
      <c r="T129" s="62">
        <f t="shared" si="17"/>
      </c>
    </row>
    <row r="130" spans="1:20" s="66" customFormat="1" ht="19.8">
      <c r="A130" s="54"/>
      <c r="B130" s="55"/>
      <c r="C130" s="56">
        <f t="shared" si="11"/>
        <v>0</v>
      </c>
      <c r="D130" s="56">
        <f>IF(ISERROR(VLOOKUP($A130,'LISTA DE PRODUCTOS'!$A:$O,15,0)),0,VLOOKUP($A130,'LISTA DE PRODUCTOS'!$A:$O,15,0))</f>
        <v>0</v>
      </c>
      <c r="E130" s="57">
        <f>IF($A130=0,"",IFERROR(IFERROR(VLOOKUP($A130,'LISTA DE PRODUCTOS'!$A:$O,5,0),VLOOKUP($A130,'LISTA DE PRODUCTOS'!$B:$O,4,0)),"CÓDIGO NO EN CATÁLOGO U OBSOLETO"))</f>
      </c>
      <c r="F130" s="56">
        <f>IF($A130=0,"",IFERROR(IFERROR(VLOOKUP($A130,'LISTA DE PRODUCTOS'!$A:$O,6,0),VLOOKUP($A130,'LISTA DE PRODUCTOS'!$B:$O,5,0)),0))</f>
      </c>
      <c r="G130" s="56">
        <f>IF($A130=0,"",IFERROR(IFERROR(VLOOKUP($A130,'LISTA DE PRODUCTOS'!$A:$O,7,0),VLOOKUP($A130,'LISTA DE PRODUCTOS'!$B:$O,6,0)),0))</f>
      </c>
      <c r="H130" s="58">
        <f>IF($A130=0,"",IFERROR(IFERROR(VLOOKUP($A130,'LISTA DE PRODUCTOS'!$A:$O,8,0),VLOOKUP($A130,'LISTA DE PRODUCTOS'!$B:$O,7,0)),0))</f>
      </c>
      <c r="I130" s="59">
        <f>IF($A130=0,"",IFERROR(IFERROR(VLOOKUP($A130,'LISTA DE PRODUCTOS'!$A:$O,9,0),VLOOKUP($A130,'LISTA DE PRODUCTOS'!$B:$O,8,0)),0))</f>
      </c>
      <c r="J130" s="60">
        <f>IF(AND(K130="U12",IF($A130=0,"",IFERROR(IFERROR(VLOOKUP($A130,'LISTA DE PRODUCTOS'!$A:$O,10,0),VLOOKUP($A130,'LISTA DE PRODUCTOS'!$B:$O,9,0)),""))=0),"APROVECHA LA PROMO U12",IF(AND(K130="U12",IF($A130=0,"",IFERROR(IFERROR(VLOOKUP($A130,'LISTA DE PRODUCTOS'!$A:$O,10,0),VLOOKUP($A130,'LISTA DE PRODUCTOS'!$B:$O,9,0)),""))="MENSUAL"),"MENSUAL Y PROMO U12",IF($A130=0,"",IFERROR(IFERROR(VLOOKUP($A130,'LISTA DE PRODUCTOS'!$A:$O,10,0),VLOOKUP($A130,'LISTA DE PRODUCTOS'!$B:$O,9,0)),""))))</f>
      </c>
      <c r="K130" s="60">
        <f>IF($A130=0,"",IFERROR(IFERROR(VLOOKUP($A130,'LISTA DE PRODUCTOS'!$A:$O,13,0),VLOOKUP($A130,'LISTA DE PRODUCTOS'!$B:$O,13,0)),0))</f>
      </c>
      <c r="L130" s="61">
        <f t="shared" si="13"/>
        <v>0</v>
      </c>
      <c r="M130" s="62">
        <f t="shared" si="14"/>
        <v>0</v>
      </c>
      <c r="N130" s="62">
        <f t="shared" si="15"/>
        <v>0</v>
      </c>
      <c r="O130" s="63">
        <f t="shared" si="18"/>
        <v>0</v>
      </c>
      <c r="P130" s="63">
        <f t="shared" si="19"/>
        <v>0</v>
      </c>
      <c r="Q130" s="64">
        <f t="shared" si="20"/>
        <v>0</v>
      </c>
      <c r="R130" s="64" t="b">
        <f t="shared" si="21"/>
        <v>0</v>
      </c>
      <c r="S130" s="65">
        <f t="shared" si="16"/>
      </c>
      <c r="T130" s="62">
        <f t="shared" si="17"/>
      </c>
    </row>
    <row r="131" spans="1:20" s="66" customFormat="1" ht="19.8">
      <c r="A131" s="54"/>
      <c r="B131" s="55"/>
      <c r="C131" s="56">
        <f t="shared" si="11"/>
        <v>0</v>
      </c>
      <c r="D131" s="56">
        <f>IF(ISERROR(VLOOKUP($A131,'LISTA DE PRODUCTOS'!$A:$O,15,0)),0,VLOOKUP($A131,'LISTA DE PRODUCTOS'!$A:$O,15,0))</f>
        <v>0</v>
      </c>
      <c r="E131" s="57">
        <f>IF($A131=0,"",IFERROR(IFERROR(VLOOKUP($A131,'LISTA DE PRODUCTOS'!$A:$O,5,0),VLOOKUP($A131,'LISTA DE PRODUCTOS'!$B:$O,4,0)),"CÓDIGO NO EN CATÁLOGO U OBSOLETO"))</f>
      </c>
      <c r="F131" s="56">
        <f>IF($A131=0,"",IFERROR(IFERROR(VLOOKUP($A131,'LISTA DE PRODUCTOS'!$A:$O,6,0),VLOOKUP($A131,'LISTA DE PRODUCTOS'!$B:$O,5,0)),0))</f>
      </c>
      <c r="G131" s="56">
        <f>IF($A131=0,"",IFERROR(IFERROR(VLOOKUP($A131,'LISTA DE PRODUCTOS'!$A:$O,7,0),VLOOKUP($A131,'LISTA DE PRODUCTOS'!$B:$O,6,0)),0))</f>
      </c>
      <c r="H131" s="58">
        <f>IF($A131=0,"",IFERROR(IFERROR(VLOOKUP($A131,'LISTA DE PRODUCTOS'!$A:$O,8,0),VLOOKUP($A131,'LISTA DE PRODUCTOS'!$B:$O,7,0)),0))</f>
      </c>
      <c r="I131" s="59">
        <f>IF($A131=0,"",IFERROR(IFERROR(VLOOKUP($A131,'LISTA DE PRODUCTOS'!$A:$O,9,0),VLOOKUP($A131,'LISTA DE PRODUCTOS'!$B:$O,8,0)),0))</f>
      </c>
      <c r="J131" s="60">
        <f>IF(AND(K131="U12",IF($A131=0,"",IFERROR(IFERROR(VLOOKUP($A131,'LISTA DE PRODUCTOS'!$A:$O,10,0),VLOOKUP($A131,'LISTA DE PRODUCTOS'!$B:$O,9,0)),""))=0),"APROVECHA LA PROMO U12",IF(AND(K131="U12",IF($A131=0,"",IFERROR(IFERROR(VLOOKUP($A131,'LISTA DE PRODUCTOS'!$A:$O,10,0),VLOOKUP($A131,'LISTA DE PRODUCTOS'!$B:$O,9,0)),""))="MENSUAL"),"MENSUAL Y PROMO U12",IF($A131=0,"",IFERROR(IFERROR(VLOOKUP($A131,'LISTA DE PRODUCTOS'!$A:$O,10,0),VLOOKUP($A131,'LISTA DE PRODUCTOS'!$B:$O,9,0)),""))))</f>
      </c>
      <c r="K131" s="60">
        <f>IF($A131=0,"",IFERROR(IFERROR(VLOOKUP($A131,'LISTA DE PRODUCTOS'!$A:$O,13,0),VLOOKUP($A131,'LISTA DE PRODUCTOS'!$B:$O,13,0)),0))</f>
      </c>
      <c r="L131" s="61">
        <f t="shared" si="13"/>
        <v>0</v>
      </c>
      <c r="M131" s="62">
        <f t="shared" si="14"/>
        <v>0</v>
      </c>
      <c r="N131" s="62">
        <f t="shared" si="15"/>
        <v>0</v>
      </c>
      <c r="O131" s="63">
        <f t="shared" si="18"/>
        <v>0</v>
      </c>
      <c r="P131" s="63">
        <f t="shared" si="19"/>
        <v>0</v>
      </c>
      <c r="Q131" s="64">
        <f t="shared" si="20"/>
        <v>0</v>
      </c>
      <c r="R131" s="64" t="b">
        <f t="shared" si="21"/>
        <v>0</v>
      </c>
      <c r="S131" s="65">
        <f t="shared" si="16"/>
      </c>
      <c r="T131" s="62">
        <f t="shared" si="17"/>
      </c>
    </row>
    <row r="132" spans="1:20" s="66" customFormat="1" ht="19.8">
      <c r="A132" s="54"/>
      <c r="B132" s="55"/>
      <c r="C132" s="56">
        <f t="shared" si="11"/>
        <v>0</v>
      </c>
      <c r="D132" s="56">
        <f>IF(ISERROR(VLOOKUP($A132,'LISTA DE PRODUCTOS'!$A:$O,15,0)),0,VLOOKUP($A132,'LISTA DE PRODUCTOS'!$A:$O,15,0))</f>
        <v>0</v>
      </c>
      <c r="E132" s="57">
        <f>IF($A132=0,"",IFERROR(IFERROR(VLOOKUP($A132,'LISTA DE PRODUCTOS'!$A:$O,5,0),VLOOKUP($A132,'LISTA DE PRODUCTOS'!$B:$O,4,0)),"CÓDIGO NO EN CATÁLOGO U OBSOLETO"))</f>
      </c>
      <c r="F132" s="56">
        <f>IF($A132=0,"",IFERROR(IFERROR(VLOOKUP($A132,'LISTA DE PRODUCTOS'!$A:$O,6,0),VLOOKUP($A132,'LISTA DE PRODUCTOS'!$B:$O,5,0)),0))</f>
      </c>
      <c r="G132" s="56">
        <f>IF($A132=0,"",IFERROR(IFERROR(VLOOKUP($A132,'LISTA DE PRODUCTOS'!$A:$O,7,0),VLOOKUP($A132,'LISTA DE PRODUCTOS'!$B:$O,6,0)),0))</f>
      </c>
      <c r="H132" s="58">
        <f>IF($A132=0,"",IFERROR(IFERROR(VLOOKUP($A132,'LISTA DE PRODUCTOS'!$A:$O,8,0),VLOOKUP($A132,'LISTA DE PRODUCTOS'!$B:$O,7,0)),0))</f>
      </c>
      <c r="I132" s="59">
        <f>IF($A132=0,"",IFERROR(IFERROR(VLOOKUP($A132,'LISTA DE PRODUCTOS'!$A:$O,9,0),VLOOKUP($A132,'LISTA DE PRODUCTOS'!$B:$O,8,0)),0))</f>
      </c>
      <c r="J132" s="60">
        <f>IF(AND(K132="U12",IF($A132=0,"",IFERROR(IFERROR(VLOOKUP($A132,'LISTA DE PRODUCTOS'!$A:$O,10,0),VLOOKUP($A132,'LISTA DE PRODUCTOS'!$B:$O,9,0)),""))=0),"APROVECHA LA PROMO U12",IF(AND(K132="U12",IF($A132=0,"",IFERROR(IFERROR(VLOOKUP($A132,'LISTA DE PRODUCTOS'!$A:$O,10,0),VLOOKUP($A132,'LISTA DE PRODUCTOS'!$B:$O,9,0)),""))="MENSUAL"),"MENSUAL Y PROMO U12",IF($A132=0,"",IFERROR(IFERROR(VLOOKUP($A132,'LISTA DE PRODUCTOS'!$A:$O,10,0),VLOOKUP($A132,'LISTA DE PRODUCTOS'!$B:$O,9,0)),""))))</f>
      </c>
      <c r="K132" s="60">
        <f>IF($A132=0,"",IFERROR(IFERROR(VLOOKUP($A132,'LISTA DE PRODUCTOS'!$A:$O,13,0),VLOOKUP($A132,'LISTA DE PRODUCTOS'!$B:$O,13,0)),0))</f>
      </c>
      <c r="L132" s="61">
        <f t="shared" si="13"/>
        <v>0</v>
      </c>
      <c r="M132" s="62">
        <f t="shared" si="14"/>
        <v>0</v>
      </c>
      <c r="N132" s="62">
        <f t="shared" si="15"/>
        <v>0</v>
      </c>
      <c r="O132" s="63">
        <f t="shared" si="18"/>
        <v>0</v>
      </c>
      <c r="P132" s="63">
        <f t="shared" si="19"/>
        <v>0</v>
      </c>
      <c r="Q132" s="64">
        <f t="shared" si="20"/>
        <v>0</v>
      </c>
      <c r="R132" s="64" t="b">
        <f t="shared" si="21"/>
        <v>0</v>
      </c>
      <c r="S132" s="65">
        <f t="shared" si="16"/>
      </c>
      <c r="T132" s="62">
        <f t="shared" si="17"/>
      </c>
    </row>
    <row r="133" spans="1:20" s="66" customFormat="1" ht="19.8">
      <c r="A133" s="54"/>
      <c r="B133" s="55"/>
      <c r="C133" s="56">
        <f t="shared" si="11"/>
        <v>0</v>
      </c>
      <c r="D133" s="56">
        <f>IF(ISERROR(VLOOKUP($A133,'LISTA DE PRODUCTOS'!$A:$O,15,0)),0,VLOOKUP($A133,'LISTA DE PRODUCTOS'!$A:$O,15,0))</f>
        <v>0</v>
      </c>
      <c r="E133" s="57">
        <f>IF($A133=0,"",IFERROR(IFERROR(VLOOKUP($A133,'LISTA DE PRODUCTOS'!$A:$O,5,0),VLOOKUP($A133,'LISTA DE PRODUCTOS'!$B:$O,4,0)),"CÓDIGO NO EN CATÁLOGO U OBSOLETO"))</f>
      </c>
      <c r="F133" s="56">
        <f>IF($A133=0,"",IFERROR(IFERROR(VLOOKUP($A133,'LISTA DE PRODUCTOS'!$A:$O,6,0),VLOOKUP($A133,'LISTA DE PRODUCTOS'!$B:$O,5,0)),0))</f>
      </c>
      <c r="G133" s="56">
        <f>IF($A133=0,"",IFERROR(IFERROR(VLOOKUP($A133,'LISTA DE PRODUCTOS'!$A:$O,7,0),VLOOKUP($A133,'LISTA DE PRODUCTOS'!$B:$O,6,0)),0))</f>
      </c>
      <c r="H133" s="58">
        <f>IF($A133=0,"",IFERROR(IFERROR(VLOOKUP($A133,'LISTA DE PRODUCTOS'!$A:$O,8,0),VLOOKUP($A133,'LISTA DE PRODUCTOS'!$B:$O,7,0)),0))</f>
      </c>
      <c r="I133" s="59">
        <f>IF($A133=0,"",IFERROR(IFERROR(VLOOKUP($A133,'LISTA DE PRODUCTOS'!$A:$O,9,0),VLOOKUP($A133,'LISTA DE PRODUCTOS'!$B:$O,8,0)),0))</f>
      </c>
      <c r="J133" s="60">
        <f>IF(AND(K133="U12",IF($A133=0,"",IFERROR(IFERROR(VLOOKUP($A133,'LISTA DE PRODUCTOS'!$A:$O,10,0),VLOOKUP($A133,'LISTA DE PRODUCTOS'!$B:$O,9,0)),""))=0),"APROVECHA LA PROMO U12",IF(AND(K133="U12",IF($A133=0,"",IFERROR(IFERROR(VLOOKUP($A133,'LISTA DE PRODUCTOS'!$A:$O,10,0),VLOOKUP($A133,'LISTA DE PRODUCTOS'!$B:$O,9,0)),""))="MENSUAL"),"MENSUAL Y PROMO U12",IF($A133=0,"",IFERROR(IFERROR(VLOOKUP($A133,'LISTA DE PRODUCTOS'!$A:$O,10,0),VLOOKUP($A133,'LISTA DE PRODUCTOS'!$B:$O,9,0)),""))))</f>
      </c>
      <c r="K133" s="60">
        <f>IF($A133=0,"",IFERROR(IFERROR(VLOOKUP($A133,'LISTA DE PRODUCTOS'!$A:$O,13,0),VLOOKUP($A133,'LISTA DE PRODUCTOS'!$B:$O,13,0)),0))</f>
      </c>
      <c r="L133" s="61">
        <f t="shared" si="13"/>
        <v>0</v>
      </c>
      <c r="M133" s="62">
        <f t="shared" si="14"/>
        <v>0</v>
      </c>
      <c r="N133" s="62">
        <f t="shared" si="15"/>
        <v>0</v>
      </c>
      <c r="O133" s="63">
        <f t="shared" si="18"/>
        <v>0</v>
      </c>
      <c r="P133" s="63">
        <f t="shared" si="19"/>
        <v>0</v>
      </c>
      <c r="Q133" s="64">
        <f t="shared" si="20"/>
        <v>0</v>
      </c>
      <c r="R133" s="64" t="b">
        <f t="shared" si="21"/>
        <v>0</v>
      </c>
      <c r="S133" s="65">
        <f t="shared" si="16"/>
      </c>
      <c r="T133" s="62">
        <f t="shared" si="17"/>
      </c>
    </row>
    <row r="134" spans="1:20" s="66" customFormat="1" ht="19.8">
      <c r="A134" s="54"/>
      <c r="B134" s="55"/>
      <c r="C134" s="56">
        <f t="shared" si="11"/>
        <v>0</v>
      </c>
      <c r="D134" s="56">
        <f>IF(ISERROR(VLOOKUP($A134,'LISTA DE PRODUCTOS'!$A:$O,15,0)),0,VLOOKUP($A134,'LISTA DE PRODUCTOS'!$A:$O,15,0))</f>
        <v>0</v>
      </c>
      <c r="E134" s="57">
        <f>IF($A134=0,"",IFERROR(IFERROR(VLOOKUP($A134,'LISTA DE PRODUCTOS'!$A:$O,5,0),VLOOKUP($A134,'LISTA DE PRODUCTOS'!$B:$O,4,0)),"CÓDIGO NO EN CATÁLOGO U OBSOLETO"))</f>
      </c>
      <c r="F134" s="56">
        <f>IF($A134=0,"",IFERROR(IFERROR(VLOOKUP($A134,'LISTA DE PRODUCTOS'!$A:$O,6,0),VLOOKUP($A134,'LISTA DE PRODUCTOS'!$B:$O,5,0)),0))</f>
      </c>
      <c r="G134" s="56">
        <f>IF($A134=0,"",IFERROR(IFERROR(VLOOKUP($A134,'LISTA DE PRODUCTOS'!$A:$O,7,0),VLOOKUP($A134,'LISTA DE PRODUCTOS'!$B:$O,6,0)),0))</f>
      </c>
      <c r="H134" s="58">
        <f>IF($A134=0,"",IFERROR(IFERROR(VLOOKUP($A134,'LISTA DE PRODUCTOS'!$A:$O,8,0),VLOOKUP($A134,'LISTA DE PRODUCTOS'!$B:$O,7,0)),0))</f>
      </c>
      <c r="I134" s="59">
        <f>IF($A134=0,"",IFERROR(IFERROR(VLOOKUP($A134,'LISTA DE PRODUCTOS'!$A:$O,9,0),VLOOKUP($A134,'LISTA DE PRODUCTOS'!$B:$O,8,0)),0))</f>
      </c>
      <c r="J134" s="60">
        <f>IF(AND(K134="U12",IF($A134=0,"",IFERROR(IFERROR(VLOOKUP($A134,'LISTA DE PRODUCTOS'!$A:$O,10,0),VLOOKUP($A134,'LISTA DE PRODUCTOS'!$B:$O,9,0)),""))=0),"APROVECHA LA PROMO U12",IF(AND(K134="U12",IF($A134=0,"",IFERROR(IFERROR(VLOOKUP($A134,'LISTA DE PRODUCTOS'!$A:$O,10,0),VLOOKUP($A134,'LISTA DE PRODUCTOS'!$B:$O,9,0)),""))="MENSUAL"),"MENSUAL Y PROMO U12",IF($A134=0,"",IFERROR(IFERROR(VLOOKUP($A134,'LISTA DE PRODUCTOS'!$A:$O,10,0),VLOOKUP($A134,'LISTA DE PRODUCTOS'!$B:$O,9,0)),""))))</f>
      </c>
      <c r="K134" s="60">
        <f>IF($A134=0,"",IFERROR(IFERROR(VLOOKUP($A134,'LISTA DE PRODUCTOS'!$A:$O,13,0),VLOOKUP($A134,'LISTA DE PRODUCTOS'!$B:$O,13,0)),0))</f>
      </c>
      <c r="L134" s="61">
        <f t="shared" si="13"/>
        <v>0</v>
      </c>
      <c r="M134" s="62">
        <f t="shared" si="14"/>
        <v>0</v>
      </c>
      <c r="N134" s="62">
        <f t="shared" si="15"/>
        <v>0</v>
      </c>
      <c r="O134" s="63">
        <f t="shared" si="18"/>
        <v>0</v>
      </c>
      <c r="P134" s="63">
        <f t="shared" si="19"/>
        <v>0</v>
      </c>
      <c r="Q134" s="64">
        <f t="shared" si="20"/>
        <v>0</v>
      </c>
      <c r="R134" s="64" t="b">
        <f t="shared" si="21"/>
        <v>0</v>
      </c>
      <c r="S134" s="65">
        <f t="shared" si="16"/>
      </c>
      <c r="T134" s="62">
        <f t="shared" si="17"/>
      </c>
    </row>
    <row r="135" spans="1:20" s="66" customFormat="1" ht="19.8">
      <c r="A135" s="54"/>
      <c r="B135" s="55"/>
      <c r="C135" s="56">
        <f t="shared" si="11"/>
        <v>0</v>
      </c>
      <c r="D135" s="56">
        <f>IF(ISERROR(VLOOKUP($A135,'LISTA DE PRODUCTOS'!$A:$O,15,0)),0,VLOOKUP($A135,'LISTA DE PRODUCTOS'!$A:$O,15,0))</f>
        <v>0</v>
      </c>
      <c r="E135" s="57">
        <f>IF($A135=0,"",IFERROR(IFERROR(VLOOKUP($A135,'LISTA DE PRODUCTOS'!$A:$O,5,0),VLOOKUP($A135,'LISTA DE PRODUCTOS'!$B:$O,4,0)),"CÓDIGO NO EN CATÁLOGO U OBSOLETO"))</f>
      </c>
      <c r="F135" s="56">
        <f>IF($A135=0,"",IFERROR(IFERROR(VLOOKUP($A135,'LISTA DE PRODUCTOS'!$A:$O,6,0),VLOOKUP($A135,'LISTA DE PRODUCTOS'!$B:$O,5,0)),0))</f>
      </c>
      <c r="G135" s="56">
        <f>IF($A135=0,"",IFERROR(IFERROR(VLOOKUP($A135,'LISTA DE PRODUCTOS'!$A:$O,7,0),VLOOKUP($A135,'LISTA DE PRODUCTOS'!$B:$O,6,0)),0))</f>
      </c>
      <c r="H135" s="58">
        <f>IF($A135=0,"",IFERROR(IFERROR(VLOOKUP($A135,'LISTA DE PRODUCTOS'!$A:$O,8,0),VLOOKUP($A135,'LISTA DE PRODUCTOS'!$B:$O,7,0)),0))</f>
      </c>
      <c r="I135" s="59">
        <f>IF($A135=0,"",IFERROR(IFERROR(VLOOKUP($A135,'LISTA DE PRODUCTOS'!$A:$O,9,0),VLOOKUP($A135,'LISTA DE PRODUCTOS'!$B:$O,8,0)),0))</f>
      </c>
      <c r="J135" s="60">
        <f>IF(AND(K135="U12",IF($A135=0,"",IFERROR(IFERROR(VLOOKUP($A135,'LISTA DE PRODUCTOS'!$A:$O,10,0),VLOOKUP($A135,'LISTA DE PRODUCTOS'!$B:$O,9,0)),""))=0),"APROVECHA LA PROMO U12",IF(AND(K135="U12",IF($A135=0,"",IFERROR(IFERROR(VLOOKUP($A135,'LISTA DE PRODUCTOS'!$A:$O,10,0),VLOOKUP($A135,'LISTA DE PRODUCTOS'!$B:$O,9,0)),""))="MENSUAL"),"MENSUAL Y PROMO U12",IF($A135=0,"",IFERROR(IFERROR(VLOOKUP($A135,'LISTA DE PRODUCTOS'!$A:$O,10,0),VLOOKUP($A135,'LISTA DE PRODUCTOS'!$B:$O,9,0)),""))))</f>
      </c>
      <c r="K135" s="60">
        <f>IF($A135=0,"",IFERROR(IFERROR(VLOOKUP($A135,'LISTA DE PRODUCTOS'!$A:$O,13,0),VLOOKUP($A135,'LISTA DE PRODUCTOS'!$B:$O,13,0)),0))</f>
      </c>
      <c r="L135" s="61">
        <f t="shared" si="13"/>
        <v>0</v>
      </c>
      <c r="M135" s="62">
        <f t="shared" si="14"/>
        <v>0</v>
      </c>
      <c r="N135" s="62">
        <f t="shared" si="15"/>
        <v>0</v>
      </c>
      <c r="O135" s="63">
        <f t="shared" si="18"/>
        <v>0</v>
      </c>
      <c r="P135" s="63">
        <f t="shared" si="19"/>
        <v>0</v>
      </c>
      <c r="Q135" s="64">
        <f t="shared" si="20"/>
        <v>0</v>
      </c>
      <c r="R135" s="64" t="b">
        <f t="shared" si="21"/>
        <v>0</v>
      </c>
      <c r="S135" s="65">
        <f t="shared" si="16"/>
      </c>
      <c r="T135" s="62">
        <f t="shared" si="17"/>
      </c>
    </row>
    <row r="136" spans="1:20" s="66" customFormat="1" ht="19.8">
      <c r="A136" s="54"/>
      <c r="B136" s="55"/>
      <c r="C136" s="56">
        <f t="shared" si="11"/>
        <v>0</v>
      </c>
      <c r="D136" s="56">
        <f>IF(ISERROR(VLOOKUP($A136,'LISTA DE PRODUCTOS'!$A:$O,15,0)),0,VLOOKUP($A136,'LISTA DE PRODUCTOS'!$A:$O,15,0))</f>
        <v>0</v>
      </c>
      <c r="E136" s="57">
        <f>IF($A136=0,"",IFERROR(IFERROR(VLOOKUP($A136,'LISTA DE PRODUCTOS'!$A:$O,5,0),VLOOKUP($A136,'LISTA DE PRODUCTOS'!$B:$O,4,0)),"CÓDIGO NO EN CATÁLOGO U OBSOLETO"))</f>
      </c>
      <c r="F136" s="56">
        <f>IF($A136=0,"",IFERROR(IFERROR(VLOOKUP($A136,'LISTA DE PRODUCTOS'!$A:$O,6,0),VLOOKUP($A136,'LISTA DE PRODUCTOS'!$B:$O,5,0)),0))</f>
      </c>
      <c r="G136" s="56">
        <f>IF($A136=0,"",IFERROR(IFERROR(VLOOKUP($A136,'LISTA DE PRODUCTOS'!$A:$O,7,0),VLOOKUP($A136,'LISTA DE PRODUCTOS'!$B:$O,6,0)),0))</f>
      </c>
      <c r="H136" s="58">
        <f>IF($A136=0,"",IFERROR(IFERROR(VLOOKUP($A136,'LISTA DE PRODUCTOS'!$A:$O,8,0),VLOOKUP($A136,'LISTA DE PRODUCTOS'!$B:$O,7,0)),0))</f>
      </c>
      <c r="I136" s="59">
        <f>IF($A136=0,"",IFERROR(IFERROR(VLOOKUP($A136,'LISTA DE PRODUCTOS'!$A:$O,9,0),VLOOKUP($A136,'LISTA DE PRODUCTOS'!$B:$O,8,0)),0))</f>
      </c>
      <c r="J136" s="60">
        <f>IF(AND(K136="U12",IF($A136=0,"",IFERROR(IFERROR(VLOOKUP($A136,'LISTA DE PRODUCTOS'!$A:$O,10,0),VLOOKUP($A136,'LISTA DE PRODUCTOS'!$B:$O,9,0)),""))=0),"APROVECHA LA PROMO U12",IF(AND(K136="U12",IF($A136=0,"",IFERROR(IFERROR(VLOOKUP($A136,'LISTA DE PRODUCTOS'!$A:$O,10,0),VLOOKUP($A136,'LISTA DE PRODUCTOS'!$B:$O,9,0)),""))="MENSUAL"),"MENSUAL Y PROMO U12",IF($A136=0,"",IFERROR(IFERROR(VLOOKUP($A136,'LISTA DE PRODUCTOS'!$A:$O,10,0),VLOOKUP($A136,'LISTA DE PRODUCTOS'!$B:$O,9,0)),""))))</f>
      </c>
      <c r="K136" s="60">
        <f>IF($A136=0,"",IFERROR(IFERROR(VLOOKUP($A136,'LISTA DE PRODUCTOS'!$A:$O,13,0),VLOOKUP($A136,'LISTA DE PRODUCTOS'!$B:$O,13,0)),0))</f>
      </c>
      <c r="L136" s="61">
        <f t="shared" si="13"/>
        <v>0</v>
      </c>
      <c r="M136" s="62">
        <f t="shared" si="14"/>
        <v>0</v>
      </c>
      <c r="N136" s="62">
        <f t="shared" si="15"/>
        <v>0</v>
      </c>
      <c r="O136" s="63">
        <f t="shared" si="18"/>
        <v>0</v>
      </c>
      <c r="P136" s="63">
        <f t="shared" si="19"/>
        <v>0</v>
      </c>
      <c r="Q136" s="64">
        <f t="shared" si="20"/>
        <v>0</v>
      </c>
      <c r="R136" s="64" t="b">
        <f t="shared" si="21"/>
        <v>0</v>
      </c>
      <c r="S136" s="65">
        <f t="shared" si="16"/>
      </c>
      <c r="T136" s="62">
        <f t="shared" si="17"/>
      </c>
    </row>
    <row r="137" spans="1:20" s="66" customFormat="1" ht="19.8">
      <c r="A137" s="54"/>
      <c r="B137" s="55"/>
      <c r="C137" s="56">
        <f t="shared" si="11"/>
        <v>0</v>
      </c>
      <c r="D137" s="56">
        <f>IF(ISERROR(VLOOKUP($A137,'LISTA DE PRODUCTOS'!$A:$O,15,0)),0,VLOOKUP($A137,'LISTA DE PRODUCTOS'!$A:$O,15,0))</f>
        <v>0</v>
      </c>
      <c r="E137" s="57">
        <f>IF($A137=0,"",IFERROR(IFERROR(VLOOKUP($A137,'LISTA DE PRODUCTOS'!$A:$O,5,0),VLOOKUP($A137,'LISTA DE PRODUCTOS'!$B:$O,4,0)),"CÓDIGO NO EN CATÁLOGO U OBSOLETO"))</f>
      </c>
      <c r="F137" s="56">
        <f>IF($A137=0,"",IFERROR(IFERROR(VLOOKUP($A137,'LISTA DE PRODUCTOS'!$A:$O,6,0),VLOOKUP($A137,'LISTA DE PRODUCTOS'!$B:$O,5,0)),0))</f>
      </c>
      <c r="G137" s="56">
        <f>IF($A137=0,"",IFERROR(IFERROR(VLOOKUP($A137,'LISTA DE PRODUCTOS'!$A:$O,7,0),VLOOKUP($A137,'LISTA DE PRODUCTOS'!$B:$O,6,0)),0))</f>
      </c>
      <c r="H137" s="58">
        <f>IF($A137=0,"",IFERROR(IFERROR(VLOOKUP($A137,'LISTA DE PRODUCTOS'!$A:$O,8,0),VLOOKUP($A137,'LISTA DE PRODUCTOS'!$B:$O,7,0)),0))</f>
      </c>
      <c r="I137" s="59">
        <f>IF($A137=0,"",IFERROR(IFERROR(VLOOKUP($A137,'LISTA DE PRODUCTOS'!$A:$O,9,0),VLOOKUP($A137,'LISTA DE PRODUCTOS'!$B:$O,8,0)),0))</f>
      </c>
      <c r="J137" s="60">
        <f>IF(AND(K137="U12",IF($A137=0,"",IFERROR(IFERROR(VLOOKUP($A137,'LISTA DE PRODUCTOS'!$A:$O,10,0),VLOOKUP($A137,'LISTA DE PRODUCTOS'!$B:$O,9,0)),""))=0),"APROVECHA LA PROMO U12",IF(AND(K137="U12",IF($A137=0,"",IFERROR(IFERROR(VLOOKUP($A137,'LISTA DE PRODUCTOS'!$A:$O,10,0),VLOOKUP($A137,'LISTA DE PRODUCTOS'!$B:$O,9,0)),""))="MENSUAL"),"MENSUAL Y PROMO U12",IF($A137=0,"",IFERROR(IFERROR(VLOOKUP($A137,'LISTA DE PRODUCTOS'!$A:$O,10,0),VLOOKUP($A137,'LISTA DE PRODUCTOS'!$B:$O,9,0)),""))))</f>
      </c>
      <c r="K137" s="60">
        <f>IF($A137=0,"",IFERROR(IFERROR(VLOOKUP($A137,'LISTA DE PRODUCTOS'!$A:$O,13,0),VLOOKUP($A137,'LISTA DE PRODUCTOS'!$B:$O,13,0)),0))</f>
      </c>
      <c r="L137" s="61">
        <f t="shared" si="13"/>
        <v>0</v>
      </c>
      <c r="M137" s="62">
        <f t="shared" si="14"/>
        <v>0</v>
      </c>
      <c r="N137" s="62">
        <f t="shared" si="15"/>
        <v>0</v>
      </c>
      <c r="O137" s="63">
        <f t="shared" si="18"/>
        <v>0</v>
      </c>
      <c r="P137" s="63">
        <f t="shared" si="19"/>
        <v>0</v>
      </c>
      <c r="Q137" s="64">
        <f t="shared" si="20"/>
        <v>0</v>
      </c>
      <c r="R137" s="64" t="b">
        <f t="shared" si="21"/>
        <v>0</v>
      </c>
      <c r="S137" s="65">
        <f t="shared" si="16"/>
      </c>
      <c r="T137" s="62">
        <f t="shared" si="17"/>
      </c>
    </row>
    <row r="138" spans="1:20" s="66" customFormat="1" ht="19.8">
      <c r="A138" s="54"/>
      <c r="B138" s="55"/>
      <c r="C138" s="56">
        <f t="shared" si="11"/>
        <v>0</v>
      </c>
      <c r="D138" s="56">
        <f>IF(ISERROR(VLOOKUP($A138,'LISTA DE PRODUCTOS'!$A:$O,15,0)),0,VLOOKUP($A138,'LISTA DE PRODUCTOS'!$A:$O,15,0))</f>
        <v>0</v>
      </c>
      <c r="E138" s="57">
        <f>IF($A138=0,"",IFERROR(IFERROR(VLOOKUP($A138,'LISTA DE PRODUCTOS'!$A:$O,5,0),VLOOKUP($A138,'LISTA DE PRODUCTOS'!$B:$O,4,0)),"CÓDIGO NO EN CATÁLOGO U OBSOLETO"))</f>
      </c>
      <c r="F138" s="56">
        <f>IF($A138=0,"",IFERROR(IFERROR(VLOOKUP($A138,'LISTA DE PRODUCTOS'!$A:$O,6,0),VLOOKUP($A138,'LISTA DE PRODUCTOS'!$B:$O,5,0)),0))</f>
      </c>
      <c r="G138" s="56">
        <f>IF($A138=0,"",IFERROR(IFERROR(VLOOKUP($A138,'LISTA DE PRODUCTOS'!$A:$O,7,0),VLOOKUP($A138,'LISTA DE PRODUCTOS'!$B:$O,6,0)),0))</f>
      </c>
      <c r="H138" s="58">
        <f>IF($A138=0,"",IFERROR(IFERROR(VLOOKUP($A138,'LISTA DE PRODUCTOS'!$A:$O,8,0),VLOOKUP($A138,'LISTA DE PRODUCTOS'!$B:$O,7,0)),0))</f>
      </c>
      <c r="I138" s="59">
        <f>IF($A138=0,"",IFERROR(IFERROR(VLOOKUP($A138,'LISTA DE PRODUCTOS'!$A:$O,9,0),VLOOKUP($A138,'LISTA DE PRODUCTOS'!$B:$O,8,0)),0))</f>
      </c>
      <c r="J138" s="60">
        <f>IF(AND(K138="U12",IF($A138=0,"",IFERROR(IFERROR(VLOOKUP($A138,'LISTA DE PRODUCTOS'!$A:$O,10,0),VLOOKUP($A138,'LISTA DE PRODUCTOS'!$B:$O,9,0)),""))=0),"APROVECHA LA PROMO U12",IF(AND(K138="U12",IF($A138=0,"",IFERROR(IFERROR(VLOOKUP($A138,'LISTA DE PRODUCTOS'!$A:$O,10,0),VLOOKUP($A138,'LISTA DE PRODUCTOS'!$B:$O,9,0)),""))="MENSUAL"),"MENSUAL Y PROMO U12",IF($A138=0,"",IFERROR(IFERROR(VLOOKUP($A138,'LISTA DE PRODUCTOS'!$A:$O,10,0),VLOOKUP($A138,'LISTA DE PRODUCTOS'!$B:$O,9,0)),""))))</f>
      </c>
      <c r="K138" s="60">
        <f>IF($A138=0,"",IFERROR(IFERROR(VLOOKUP($A138,'LISTA DE PRODUCTOS'!$A:$O,13,0),VLOOKUP($A138,'LISTA DE PRODUCTOS'!$B:$O,13,0)),0))</f>
      </c>
      <c r="L138" s="61">
        <f t="shared" si="13"/>
        <v>0</v>
      </c>
      <c r="M138" s="62">
        <f t="shared" si="14"/>
        <v>0</v>
      </c>
      <c r="N138" s="62">
        <f t="shared" si="15"/>
        <v>0</v>
      </c>
      <c r="O138" s="63">
        <f t="shared" si="18"/>
        <v>0</v>
      </c>
      <c r="P138" s="63">
        <f t="shared" si="19"/>
        <v>0</v>
      </c>
      <c r="Q138" s="64">
        <f t="shared" si="20"/>
        <v>0</v>
      </c>
      <c r="R138" s="64" t="b">
        <f t="shared" si="21"/>
        <v>0</v>
      </c>
      <c r="S138" s="65">
        <f t="shared" si="16"/>
      </c>
      <c r="T138" s="62">
        <f t="shared" si="17"/>
      </c>
    </row>
    <row r="139" spans="1:20" s="66" customFormat="1" ht="19.8">
      <c r="A139" s="54"/>
      <c r="B139" s="55"/>
      <c r="C139" s="56">
        <f t="shared" si="11"/>
        <v>0</v>
      </c>
      <c r="D139" s="56">
        <f>IF(ISERROR(VLOOKUP($A139,'LISTA DE PRODUCTOS'!$A:$O,15,0)),0,VLOOKUP($A139,'LISTA DE PRODUCTOS'!$A:$O,15,0))</f>
        <v>0</v>
      </c>
      <c r="E139" s="57">
        <f>IF($A139=0,"",IFERROR(IFERROR(VLOOKUP($A139,'LISTA DE PRODUCTOS'!$A:$O,5,0),VLOOKUP($A139,'LISTA DE PRODUCTOS'!$B:$O,4,0)),"CÓDIGO NO EN CATÁLOGO U OBSOLETO"))</f>
      </c>
      <c r="F139" s="56">
        <f>IF($A139=0,"",IFERROR(IFERROR(VLOOKUP($A139,'LISTA DE PRODUCTOS'!$A:$O,6,0),VLOOKUP($A139,'LISTA DE PRODUCTOS'!$B:$O,5,0)),0))</f>
      </c>
      <c r="G139" s="56">
        <f>IF($A139=0,"",IFERROR(IFERROR(VLOOKUP($A139,'LISTA DE PRODUCTOS'!$A:$O,7,0),VLOOKUP($A139,'LISTA DE PRODUCTOS'!$B:$O,6,0)),0))</f>
      </c>
      <c r="H139" s="58">
        <f>IF($A139=0,"",IFERROR(IFERROR(VLOOKUP($A139,'LISTA DE PRODUCTOS'!$A:$O,8,0),VLOOKUP($A139,'LISTA DE PRODUCTOS'!$B:$O,7,0)),0))</f>
      </c>
      <c r="I139" s="59">
        <f>IF($A139=0,"",IFERROR(IFERROR(VLOOKUP($A139,'LISTA DE PRODUCTOS'!$A:$O,9,0),VLOOKUP($A139,'LISTA DE PRODUCTOS'!$B:$O,8,0)),0))</f>
      </c>
      <c r="J139" s="60">
        <f>IF(AND(K139="U12",IF($A139=0,"",IFERROR(IFERROR(VLOOKUP($A139,'LISTA DE PRODUCTOS'!$A:$O,10,0),VLOOKUP($A139,'LISTA DE PRODUCTOS'!$B:$O,9,0)),""))=0),"APROVECHA LA PROMO U12",IF(AND(K139="U12",IF($A139=0,"",IFERROR(IFERROR(VLOOKUP($A139,'LISTA DE PRODUCTOS'!$A:$O,10,0),VLOOKUP($A139,'LISTA DE PRODUCTOS'!$B:$O,9,0)),""))="MENSUAL"),"MENSUAL Y PROMO U12",IF($A139=0,"",IFERROR(IFERROR(VLOOKUP($A139,'LISTA DE PRODUCTOS'!$A:$O,10,0),VLOOKUP($A139,'LISTA DE PRODUCTOS'!$B:$O,9,0)),""))))</f>
      </c>
      <c r="K139" s="60">
        <f>IF($A139=0,"",IFERROR(IFERROR(VLOOKUP($A139,'LISTA DE PRODUCTOS'!$A:$O,13,0),VLOOKUP($A139,'LISTA DE PRODUCTOS'!$B:$O,13,0)),0))</f>
      </c>
      <c r="L139" s="61">
        <f t="shared" si="13"/>
        <v>0</v>
      </c>
      <c r="M139" s="62">
        <f t="shared" si="14"/>
        <v>0</v>
      </c>
      <c r="N139" s="62">
        <f t="shared" si="15"/>
        <v>0</v>
      </c>
      <c r="O139" s="63">
        <f t="shared" si="18"/>
        <v>0</v>
      </c>
      <c r="P139" s="63">
        <f t="shared" si="19"/>
        <v>0</v>
      </c>
      <c r="Q139" s="64">
        <f t="shared" si="20"/>
        <v>0</v>
      </c>
      <c r="R139" s="64" t="b">
        <f t="shared" si="21"/>
        <v>0</v>
      </c>
      <c r="S139" s="65">
        <f t="shared" si="16"/>
      </c>
      <c r="T139" s="62">
        <f t="shared" si="17"/>
      </c>
    </row>
    <row r="140" spans="1:20" s="66" customFormat="1" ht="19.8">
      <c r="A140" s="54"/>
      <c r="B140" s="55"/>
      <c r="C140" s="56">
        <f t="shared" si="11"/>
        <v>0</v>
      </c>
      <c r="D140" s="56">
        <f>IF(ISERROR(VLOOKUP($A140,'LISTA DE PRODUCTOS'!$A:$O,15,0)),0,VLOOKUP($A140,'LISTA DE PRODUCTOS'!$A:$O,15,0))</f>
        <v>0</v>
      </c>
      <c r="E140" s="57">
        <f>IF($A140=0,"",IFERROR(IFERROR(VLOOKUP($A140,'LISTA DE PRODUCTOS'!$A:$O,5,0),VLOOKUP($A140,'LISTA DE PRODUCTOS'!$B:$O,4,0)),"CÓDIGO NO EN CATÁLOGO U OBSOLETO"))</f>
      </c>
      <c r="F140" s="56">
        <f>IF($A140=0,"",IFERROR(IFERROR(VLOOKUP($A140,'LISTA DE PRODUCTOS'!$A:$O,6,0),VLOOKUP($A140,'LISTA DE PRODUCTOS'!$B:$O,5,0)),0))</f>
      </c>
      <c r="G140" s="56">
        <f>IF($A140=0,"",IFERROR(IFERROR(VLOOKUP($A140,'LISTA DE PRODUCTOS'!$A:$O,7,0),VLOOKUP($A140,'LISTA DE PRODUCTOS'!$B:$O,6,0)),0))</f>
      </c>
      <c r="H140" s="58">
        <f>IF($A140=0,"",IFERROR(IFERROR(VLOOKUP($A140,'LISTA DE PRODUCTOS'!$A:$O,8,0),VLOOKUP($A140,'LISTA DE PRODUCTOS'!$B:$O,7,0)),0))</f>
      </c>
      <c r="I140" s="59">
        <f>IF($A140=0,"",IFERROR(IFERROR(VLOOKUP($A140,'LISTA DE PRODUCTOS'!$A:$O,9,0),VLOOKUP($A140,'LISTA DE PRODUCTOS'!$B:$O,8,0)),0))</f>
      </c>
      <c r="J140" s="60">
        <f>IF(AND(K140="U12",IF($A140=0,"",IFERROR(IFERROR(VLOOKUP($A140,'LISTA DE PRODUCTOS'!$A:$O,10,0),VLOOKUP($A140,'LISTA DE PRODUCTOS'!$B:$O,9,0)),""))=0),"APROVECHA LA PROMO U12",IF(AND(K140="U12",IF($A140=0,"",IFERROR(IFERROR(VLOOKUP($A140,'LISTA DE PRODUCTOS'!$A:$O,10,0),VLOOKUP($A140,'LISTA DE PRODUCTOS'!$B:$O,9,0)),""))="MENSUAL"),"MENSUAL Y PROMO U12",IF($A140=0,"",IFERROR(IFERROR(VLOOKUP($A140,'LISTA DE PRODUCTOS'!$A:$O,10,0),VLOOKUP($A140,'LISTA DE PRODUCTOS'!$B:$O,9,0)),""))))</f>
      </c>
      <c r="K140" s="60">
        <f>IF($A140=0,"",IFERROR(IFERROR(VLOOKUP($A140,'LISTA DE PRODUCTOS'!$A:$O,13,0),VLOOKUP($A140,'LISTA DE PRODUCTOS'!$B:$O,13,0)),0))</f>
      </c>
      <c r="L140" s="61">
        <f t="shared" si="13"/>
        <v>0</v>
      </c>
      <c r="M140" s="62">
        <f t="shared" si="14"/>
        <v>0</v>
      </c>
      <c r="N140" s="62">
        <f t="shared" si="15"/>
        <v>0</v>
      </c>
      <c r="O140" s="63">
        <f t="shared" si="18"/>
        <v>0</v>
      </c>
      <c r="P140" s="63">
        <f t="shared" si="19"/>
        <v>0</v>
      </c>
      <c r="Q140" s="64">
        <f t="shared" si="20"/>
        <v>0</v>
      </c>
      <c r="R140" s="64" t="b">
        <f t="shared" si="21"/>
        <v>0</v>
      </c>
      <c r="S140" s="65">
        <f t="shared" si="16"/>
      </c>
      <c r="T140" s="62">
        <f t="shared" si="17"/>
      </c>
    </row>
    <row r="141" spans="1:20" s="66" customFormat="1" ht="19.8">
      <c r="A141" s="54"/>
      <c r="B141" s="55"/>
      <c r="C141" s="56">
        <f t="shared" si="11"/>
        <v>0</v>
      </c>
      <c r="D141" s="56">
        <f>IF(ISERROR(VLOOKUP($A141,'LISTA DE PRODUCTOS'!$A:$O,15,0)),0,VLOOKUP($A141,'LISTA DE PRODUCTOS'!$A:$O,15,0))</f>
        <v>0</v>
      </c>
      <c r="E141" s="57">
        <f>IF($A141=0,"",IFERROR(IFERROR(VLOOKUP($A141,'LISTA DE PRODUCTOS'!$A:$O,5,0),VLOOKUP($A141,'LISTA DE PRODUCTOS'!$B:$O,4,0)),"CÓDIGO NO EN CATÁLOGO U OBSOLETO"))</f>
      </c>
      <c r="F141" s="56">
        <f>IF($A141=0,"",IFERROR(IFERROR(VLOOKUP($A141,'LISTA DE PRODUCTOS'!$A:$O,6,0),VLOOKUP($A141,'LISTA DE PRODUCTOS'!$B:$O,5,0)),0))</f>
      </c>
      <c r="G141" s="56">
        <f>IF($A141=0,"",IFERROR(IFERROR(VLOOKUP($A141,'LISTA DE PRODUCTOS'!$A:$O,7,0),VLOOKUP($A141,'LISTA DE PRODUCTOS'!$B:$O,6,0)),0))</f>
      </c>
      <c r="H141" s="58">
        <f>IF($A141=0,"",IFERROR(IFERROR(VLOOKUP($A141,'LISTA DE PRODUCTOS'!$A:$O,8,0),VLOOKUP($A141,'LISTA DE PRODUCTOS'!$B:$O,7,0)),0))</f>
      </c>
      <c r="I141" s="59">
        <f>IF($A141=0,"",IFERROR(IFERROR(VLOOKUP($A141,'LISTA DE PRODUCTOS'!$A:$O,9,0),VLOOKUP($A141,'LISTA DE PRODUCTOS'!$B:$O,8,0)),0))</f>
      </c>
      <c r="J141" s="60">
        <f>IF(AND(K141="U12",IF($A141=0,"",IFERROR(IFERROR(VLOOKUP($A141,'LISTA DE PRODUCTOS'!$A:$O,10,0),VLOOKUP($A141,'LISTA DE PRODUCTOS'!$B:$O,9,0)),""))=0),"APROVECHA LA PROMO U12",IF(AND(K141="U12",IF($A141=0,"",IFERROR(IFERROR(VLOOKUP($A141,'LISTA DE PRODUCTOS'!$A:$O,10,0),VLOOKUP($A141,'LISTA DE PRODUCTOS'!$B:$O,9,0)),""))="MENSUAL"),"MENSUAL Y PROMO U12",IF($A141=0,"",IFERROR(IFERROR(VLOOKUP($A141,'LISTA DE PRODUCTOS'!$A:$O,10,0),VLOOKUP($A141,'LISTA DE PRODUCTOS'!$B:$O,9,0)),""))))</f>
      </c>
      <c r="K141" s="60">
        <f>IF($A141=0,"",IFERROR(IFERROR(VLOOKUP($A141,'LISTA DE PRODUCTOS'!$A:$O,13,0),VLOOKUP($A141,'LISTA DE PRODUCTOS'!$B:$O,13,0)),0))</f>
      </c>
      <c r="L141" s="61">
        <f t="shared" si="13"/>
        <v>0</v>
      </c>
      <c r="M141" s="62">
        <f t="shared" si="14"/>
        <v>0</v>
      </c>
      <c r="N141" s="62">
        <f t="shared" si="15"/>
        <v>0</v>
      </c>
      <c r="O141" s="63">
        <f t="shared" si="18"/>
        <v>0</v>
      </c>
      <c r="P141" s="63">
        <f t="shared" si="19"/>
        <v>0</v>
      </c>
      <c r="Q141" s="64">
        <f t="shared" si="20"/>
        <v>0</v>
      </c>
      <c r="R141" s="64" t="b">
        <f t="shared" si="21"/>
        <v>0</v>
      </c>
      <c r="S141" s="65">
        <f t="shared" si="16"/>
      </c>
      <c r="T141" s="62">
        <f t="shared" si="17"/>
      </c>
    </row>
    <row r="142" spans="1:20" s="66" customFormat="1" ht="19.8">
      <c r="A142" s="54"/>
      <c r="B142" s="55"/>
      <c r="C142" s="56">
        <f t="shared" si="11"/>
        <v>0</v>
      </c>
      <c r="D142" s="56">
        <f>IF(ISERROR(VLOOKUP($A142,'LISTA DE PRODUCTOS'!$A:$O,15,0)),0,VLOOKUP($A142,'LISTA DE PRODUCTOS'!$A:$O,15,0))</f>
        <v>0</v>
      </c>
      <c r="E142" s="57">
        <f>IF($A142=0,"",IFERROR(IFERROR(VLOOKUP($A142,'LISTA DE PRODUCTOS'!$A:$O,5,0),VLOOKUP($A142,'LISTA DE PRODUCTOS'!$B:$O,4,0)),"CÓDIGO NO EN CATÁLOGO U OBSOLETO"))</f>
      </c>
      <c r="F142" s="56">
        <f>IF($A142=0,"",IFERROR(IFERROR(VLOOKUP($A142,'LISTA DE PRODUCTOS'!$A:$O,6,0),VLOOKUP($A142,'LISTA DE PRODUCTOS'!$B:$O,5,0)),0))</f>
      </c>
      <c r="G142" s="56">
        <f>IF($A142=0,"",IFERROR(IFERROR(VLOOKUP($A142,'LISTA DE PRODUCTOS'!$A:$O,7,0),VLOOKUP($A142,'LISTA DE PRODUCTOS'!$B:$O,6,0)),0))</f>
      </c>
      <c r="H142" s="58">
        <f>IF($A142=0,"",IFERROR(IFERROR(VLOOKUP($A142,'LISTA DE PRODUCTOS'!$A:$O,8,0),VLOOKUP($A142,'LISTA DE PRODUCTOS'!$B:$O,7,0)),0))</f>
      </c>
      <c r="I142" s="59">
        <f>IF($A142=0,"",IFERROR(IFERROR(VLOOKUP($A142,'LISTA DE PRODUCTOS'!$A:$O,9,0),VLOOKUP($A142,'LISTA DE PRODUCTOS'!$B:$O,8,0)),0))</f>
      </c>
      <c r="J142" s="60">
        <f>IF(AND(K142="U12",IF($A142=0,"",IFERROR(IFERROR(VLOOKUP($A142,'LISTA DE PRODUCTOS'!$A:$O,10,0),VLOOKUP($A142,'LISTA DE PRODUCTOS'!$B:$O,9,0)),""))=0),"APROVECHA LA PROMO U12",IF(AND(K142="U12",IF($A142=0,"",IFERROR(IFERROR(VLOOKUP($A142,'LISTA DE PRODUCTOS'!$A:$O,10,0),VLOOKUP($A142,'LISTA DE PRODUCTOS'!$B:$O,9,0)),""))="MENSUAL"),"MENSUAL Y PROMO U12",IF($A142=0,"",IFERROR(IFERROR(VLOOKUP($A142,'LISTA DE PRODUCTOS'!$A:$O,10,0),VLOOKUP($A142,'LISTA DE PRODUCTOS'!$B:$O,9,0)),""))))</f>
      </c>
      <c r="K142" s="60">
        <f>IF($A142=0,"",IFERROR(IFERROR(VLOOKUP($A142,'LISTA DE PRODUCTOS'!$A:$O,13,0),VLOOKUP($A142,'LISTA DE PRODUCTOS'!$B:$O,13,0)),0))</f>
      </c>
      <c r="L142" s="61">
        <f t="shared" si="13"/>
        <v>0</v>
      </c>
      <c r="M142" s="62">
        <f t="shared" si="14"/>
        <v>0</v>
      </c>
      <c r="N142" s="62">
        <f t="shared" si="15"/>
        <v>0</v>
      </c>
      <c r="O142" s="63">
        <f t="shared" si="18"/>
        <v>0</v>
      </c>
      <c r="P142" s="63">
        <f t="shared" si="19"/>
        <v>0</v>
      </c>
      <c r="Q142" s="64">
        <f t="shared" si="20"/>
        <v>0</v>
      </c>
      <c r="R142" s="64" t="b">
        <f t="shared" si="21"/>
        <v>0</v>
      </c>
      <c r="S142" s="65">
        <f t="shared" si="16"/>
      </c>
      <c r="T142" s="62">
        <f t="shared" si="17"/>
      </c>
    </row>
    <row r="143" spans="1:20" s="66" customFormat="1" ht="19.8">
      <c r="A143" s="54"/>
      <c r="B143" s="55"/>
      <c r="C143" s="56">
        <f t="shared" si="22" ref="C143:C206">COUNTIF($A$15:$A$1014,A143)</f>
        <v>0</v>
      </c>
      <c r="D143" s="56">
        <f>IF(ISERROR(VLOOKUP($A143,'LISTA DE PRODUCTOS'!$A:$O,15,0)),0,VLOOKUP($A143,'LISTA DE PRODUCTOS'!$A:$O,15,0))</f>
        <v>0</v>
      </c>
      <c r="E143" s="57">
        <f>IF($A143=0,"",IFERROR(IFERROR(VLOOKUP($A143,'LISTA DE PRODUCTOS'!$A:$O,5,0),VLOOKUP($A143,'LISTA DE PRODUCTOS'!$B:$O,4,0)),"CÓDIGO NO EN CATÁLOGO U OBSOLETO"))</f>
      </c>
      <c r="F143" s="56">
        <f>IF($A143=0,"",IFERROR(IFERROR(VLOOKUP($A143,'LISTA DE PRODUCTOS'!$A:$O,6,0),VLOOKUP($A143,'LISTA DE PRODUCTOS'!$B:$O,5,0)),0))</f>
      </c>
      <c r="G143" s="56">
        <f>IF($A143=0,"",IFERROR(IFERROR(VLOOKUP($A143,'LISTA DE PRODUCTOS'!$A:$O,7,0),VLOOKUP($A143,'LISTA DE PRODUCTOS'!$B:$O,6,0)),0))</f>
      </c>
      <c r="H143" s="58">
        <f>IF($A143=0,"",IFERROR(IFERROR(VLOOKUP($A143,'LISTA DE PRODUCTOS'!$A:$O,8,0),VLOOKUP($A143,'LISTA DE PRODUCTOS'!$B:$O,7,0)),0))</f>
      </c>
      <c r="I143" s="59">
        <f>IF($A143=0,"",IFERROR(IFERROR(VLOOKUP($A143,'LISTA DE PRODUCTOS'!$A:$O,9,0),VLOOKUP($A143,'LISTA DE PRODUCTOS'!$B:$O,8,0)),0))</f>
      </c>
      <c r="J143" s="60">
        <f>IF(AND(K143="U12",IF($A143=0,"",IFERROR(IFERROR(VLOOKUP($A143,'LISTA DE PRODUCTOS'!$A:$O,10,0),VLOOKUP($A143,'LISTA DE PRODUCTOS'!$B:$O,9,0)),""))=0),"APROVECHA LA PROMO U12",IF(AND(K143="U12",IF($A143=0,"",IFERROR(IFERROR(VLOOKUP($A143,'LISTA DE PRODUCTOS'!$A:$O,10,0),VLOOKUP($A143,'LISTA DE PRODUCTOS'!$B:$O,9,0)),""))="MENSUAL"),"MENSUAL Y PROMO U12",IF($A143=0,"",IFERROR(IFERROR(VLOOKUP($A143,'LISTA DE PRODUCTOS'!$A:$O,10,0),VLOOKUP($A143,'LISTA DE PRODUCTOS'!$B:$O,9,0)),""))))</f>
      </c>
      <c r="K143" s="60">
        <f>IF($A143=0,"",IFERROR(IFERROR(VLOOKUP($A143,'LISTA DE PRODUCTOS'!$A:$O,13,0),VLOOKUP($A143,'LISTA DE PRODUCTOS'!$B:$O,13,0)),0))</f>
      </c>
      <c r="L143" s="61">
        <f t="shared" si="13"/>
        <v>0</v>
      </c>
      <c r="M143" s="62">
        <f t="shared" si="14"/>
        <v>0</v>
      </c>
      <c r="N143" s="62">
        <f t="shared" si="15"/>
        <v>0</v>
      </c>
      <c r="O143" s="63">
        <f t="shared" si="18"/>
        <v>0</v>
      </c>
      <c r="P143" s="63">
        <f t="shared" si="19"/>
        <v>0</v>
      </c>
      <c r="Q143" s="64">
        <f t="shared" si="20"/>
        <v>0</v>
      </c>
      <c r="R143" s="64" t="b">
        <f t="shared" si="23" ref="R143:R174">AND(A143&lt;&gt;0,B143=0)</f>
        <v>0</v>
      </c>
      <c r="S143" s="65">
        <f t="shared" si="16"/>
      </c>
      <c r="T143" s="62">
        <f t="shared" si="17"/>
      </c>
    </row>
    <row r="144" spans="1:20" s="66" customFormat="1" ht="19.8">
      <c r="A144" s="54"/>
      <c r="B144" s="55"/>
      <c r="C144" s="56">
        <f t="shared" si="22"/>
        <v>0</v>
      </c>
      <c r="D144" s="56">
        <f>IF(ISERROR(VLOOKUP($A144,'LISTA DE PRODUCTOS'!$A:$O,15,0)),0,VLOOKUP($A144,'LISTA DE PRODUCTOS'!$A:$O,15,0))</f>
        <v>0</v>
      </c>
      <c r="E144" s="57">
        <f>IF($A144=0,"",IFERROR(IFERROR(VLOOKUP($A144,'LISTA DE PRODUCTOS'!$A:$O,5,0),VLOOKUP($A144,'LISTA DE PRODUCTOS'!$B:$O,4,0)),"CÓDIGO NO EN CATÁLOGO U OBSOLETO"))</f>
      </c>
      <c r="F144" s="56">
        <f>IF($A144=0,"",IFERROR(IFERROR(VLOOKUP($A144,'LISTA DE PRODUCTOS'!$A:$O,6,0),VLOOKUP($A144,'LISTA DE PRODUCTOS'!$B:$O,5,0)),0))</f>
      </c>
      <c r="G144" s="56">
        <f>IF($A144=0,"",IFERROR(IFERROR(VLOOKUP($A144,'LISTA DE PRODUCTOS'!$A:$O,7,0),VLOOKUP($A144,'LISTA DE PRODUCTOS'!$B:$O,6,0)),0))</f>
      </c>
      <c r="H144" s="58">
        <f>IF($A144=0,"",IFERROR(IFERROR(VLOOKUP($A144,'LISTA DE PRODUCTOS'!$A:$O,8,0),VLOOKUP($A144,'LISTA DE PRODUCTOS'!$B:$O,7,0)),0))</f>
      </c>
      <c r="I144" s="59">
        <f>IF($A144=0,"",IFERROR(IFERROR(VLOOKUP($A144,'LISTA DE PRODUCTOS'!$A:$O,9,0),VLOOKUP($A144,'LISTA DE PRODUCTOS'!$B:$O,8,0)),0))</f>
      </c>
      <c r="J144" s="60">
        <f>IF(AND(K144="U12",IF($A144=0,"",IFERROR(IFERROR(VLOOKUP($A144,'LISTA DE PRODUCTOS'!$A:$O,10,0),VLOOKUP($A144,'LISTA DE PRODUCTOS'!$B:$O,9,0)),""))=0),"APROVECHA LA PROMO U12",IF(AND(K144="U12",IF($A144=0,"",IFERROR(IFERROR(VLOOKUP($A144,'LISTA DE PRODUCTOS'!$A:$O,10,0),VLOOKUP($A144,'LISTA DE PRODUCTOS'!$B:$O,9,0)),""))="MENSUAL"),"MENSUAL Y PROMO U12",IF($A144=0,"",IFERROR(IFERROR(VLOOKUP($A144,'LISTA DE PRODUCTOS'!$A:$O,10,0),VLOOKUP($A144,'LISTA DE PRODUCTOS'!$B:$O,9,0)),""))))</f>
      </c>
      <c r="K144" s="60">
        <f>IF($A144=0,"",IFERROR(IFERROR(VLOOKUP($A144,'LISTA DE PRODUCTOS'!$A:$O,13,0),VLOOKUP($A144,'LISTA DE PRODUCTOS'!$B:$O,13,0)),0))</f>
      </c>
      <c r="L144" s="61">
        <f t="shared" si="24" ref="L144:L207">IFERROR(IF(J144="NO DISPONIBLE","0.00",H144*B144*(1-$B$11)*(1-$B$12)*(1-$B$13)*(1-$I144)),0)</f>
        <v>0</v>
      </c>
      <c r="M144" s="62">
        <f t="shared" si="25" ref="M144:M207">IFERROR(B144/F144,0)</f>
        <v>0</v>
      </c>
      <c r="N144" s="62">
        <f t="shared" si="26" ref="N144:N207">ROUND(M144,0)</f>
        <v>0</v>
      </c>
      <c r="O144" s="63">
        <f t="shared" si="18"/>
        <v>0</v>
      </c>
      <c r="P144" s="63">
        <f t="shared" si="19"/>
        <v>0</v>
      </c>
      <c r="Q144" s="64">
        <f t="shared" si="20"/>
        <v>0</v>
      </c>
      <c r="R144" s="64" t="b">
        <f t="shared" si="23"/>
        <v>0</v>
      </c>
      <c r="S144" s="65">
        <f t="shared" si="27" ref="S144:S207">IFERROR(IF(G144&lt;&gt;0,IF(((B144/G144)-INT(B144/G144))&gt;0.75,CONCATENATE("CANTIDAD SUGERIDA:  ",(INT(B144/G144)+1)*G144),IF((F144*100)&lt;B144,"¿LA CANTIDAD ES CORRECTA?")),IF((F144*100)&lt;B144,"¿LA CANTIDAD ES CORRECTA?")),"")</f>
      </c>
      <c r="T144" s="62">
        <f t="shared" si="28" ref="T144:T207">IF(S144="¿LA CANTIDAD ES CORRECTA?",1,"")</f>
      </c>
    </row>
    <row r="145" spans="1:20" s="66" customFormat="1" ht="19.8">
      <c r="A145" s="54"/>
      <c r="B145" s="55"/>
      <c r="C145" s="56">
        <f t="shared" si="22"/>
        <v>0</v>
      </c>
      <c r="D145" s="56">
        <f>IF(ISERROR(VLOOKUP($A145,'LISTA DE PRODUCTOS'!$A:$O,15,0)),0,VLOOKUP($A145,'LISTA DE PRODUCTOS'!$A:$O,15,0))</f>
        <v>0</v>
      </c>
      <c r="E145" s="57">
        <f>IF($A145=0,"",IFERROR(IFERROR(VLOOKUP($A145,'LISTA DE PRODUCTOS'!$A:$O,5,0),VLOOKUP($A145,'LISTA DE PRODUCTOS'!$B:$O,4,0)),"CÓDIGO NO EN CATÁLOGO U OBSOLETO"))</f>
      </c>
      <c r="F145" s="56">
        <f>IF($A145=0,"",IFERROR(IFERROR(VLOOKUP($A145,'LISTA DE PRODUCTOS'!$A:$O,6,0),VLOOKUP($A145,'LISTA DE PRODUCTOS'!$B:$O,5,0)),0))</f>
      </c>
      <c r="G145" s="56">
        <f>IF($A145=0,"",IFERROR(IFERROR(VLOOKUP($A145,'LISTA DE PRODUCTOS'!$A:$O,7,0),VLOOKUP($A145,'LISTA DE PRODUCTOS'!$B:$O,6,0)),0))</f>
      </c>
      <c r="H145" s="58">
        <f>IF($A145=0,"",IFERROR(IFERROR(VLOOKUP($A145,'LISTA DE PRODUCTOS'!$A:$O,8,0),VLOOKUP($A145,'LISTA DE PRODUCTOS'!$B:$O,7,0)),0))</f>
      </c>
      <c r="I145" s="59">
        <f>IF($A145=0,"",IFERROR(IFERROR(VLOOKUP($A145,'LISTA DE PRODUCTOS'!$A:$O,9,0),VLOOKUP($A145,'LISTA DE PRODUCTOS'!$B:$O,8,0)),0))</f>
      </c>
      <c r="J145" s="60">
        <f>IF(AND(K145="U12",IF($A145=0,"",IFERROR(IFERROR(VLOOKUP($A145,'LISTA DE PRODUCTOS'!$A:$O,10,0),VLOOKUP($A145,'LISTA DE PRODUCTOS'!$B:$O,9,0)),""))=0),"APROVECHA LA PROMO U12",IF(AND(K145="U12",IF($A145=0,"",IFERROR(IFERROR(VLOOKUP($A145,'LISTA DE PRODUCTOS'!$A:$O,10,0),VLOOKUP($A145,'LISTA DE PRODUCTOS'!$B:$O,9,0)),""))="MENSUAL"),"MENSUAL Y PROMO U12",IF($A145=0,"",IFERROR(IFERROR(VLOOKUP($A145,'LISTA DE PRODUCTOS'!$A:$O,10,0),VLOOKUP($A145,'LISTA DE PRODUCTOS'!$B:$O,9,0)),""))))</f>
      </c>
      <c r="K145" s="60">
        <f>IF($A145=0,"",IFERROR(IFERROR(VLOOKUP($A145,'LISTA DE PRODUCTOS'!$A:$O,13,0),VLOOKUP($A145,'LISTA DE PRODUCTOS'!$B:$O,13,0)),0))</f>
      </c>
      <c r="L145" s="61">
        <f t="shared" si="24"/>
        <v>0</v>
      </c>
      <c r="M145" s="62">
        <f t="shared" si="25"/>
        <v>0</v>
      </c>
      <c r="N145" s="62">
        <f t="shared" si="26"/>
        <v>0</v>
      </c>
      <c r="O145" s="63">
        <f t="shared" si="29" ref="O145:O208">IFERROR(N145*F145,0)</f>
        <v>0</v>
      </c>
      <c r="P145" s="63">
        <f t="shared" si="30" ref="P145:P208">IFERROR(B145-O145,0)</f>
        <v>0</v>
      </c>
      <c r="Q145" s="64">
        <f t="shared" si="31" ref="Q145:Q208">IF(F145=0,0,ABS(P145))</f>
        <v>0</v>
      </c>
      <c r="R145" s="64" t="b">
        <f t="shared" si="23"/>
        <v>0</v>
      </c>
      <c r="S145" s="65">
        <f t="shared" si="27"/>
      </c>
      <c r="T145" s="62">
        <f t="shared" si="28"/>
      </c>
    </row>
    <row r="146" spans="1:20" s="66" customFormat="1" ht="19.8">
      <c r="A146" s="54"/>
      <c r="B146" s="55"/>
      <c r="C146" s="56">
        <f t="shared" si="22"/>
        <v>0</v>
      </c>
      <c r="D146" s="56">
        <f>IF(ISERROR(VLOOKUP($A146,'LISTA DE PRODUCTOS'!$A:$O,15,0)),0,VLOOKUP($A146,'LISTA DE PRODUCTOS'!$A:$O,15,0))</f>
        <v>0</v>
      </c>
      <c r="E146" s="57">
        <f>IF($A146=0,"",IFERROR(IFERROR(VLOOKUP($A146,'LISTA DE PRODUCTOS'!$A:$O,5,0),VLOOKUP($A146,'LISTA DE PRODUCTOS'!$B:$O,4,0)),"CÓDIGO NO EN CATÁLOGO U OBSOLETO"))</f>
      </c>
      <c r="F146" s="56">
        <f>IF($A146=0,"",IFERROR(IFERROR(VLOOKUP($A146,'LISTA DE PRODUCTOS'!$A:$O,6,0),VLOOKUP($A146,'LISTA DE PRODUCTOS'!$B:$O,5,0)),0))</f>
      </c>
      <c r="G146" s="56">
        <f>IF($A146=0,"",IFERROR(IFERROR(VLOOKUP($A146,'LISTA DE PRODUCTOS'!$A:$O,7,0),VLOOKUP($A146,'LISTA DE PRODUCTOS'!$B:$O,6,0)),0))</f>
      </c>
      <c r="H146" s="58">
        <f>IF($A146=0,"",IFERROR(IFERROR(VLOOKUP($A146,'LISTA DE PRODUCTOS'!$A:$O,8,0),VLOOKUP($A146,'LISTA DE PRODUCTOS'!$B:$O,7,0)),0))</f>
      </c>
      <c r="I146" s="59">
        <f>IF($A146=0,"",IFERROR(IFERROR(VLOOKUP($A146,'LISTA DE PRODUCTOS'!$A:$O,9,0),VLOOKUP($A146,'LISTA DE PRODUCTOS'!$B:$O,8,0)),0))</f>
      </c>
      <c r="J146" s="60">
        <f>IF(AND(K146="U12",IF($A146=0,"",IFERROR(IFERROR(VLOOKUP($A146,'LISTA DE PRODUCTOS'!$A:$O,10,0),VLOOKUP($A146,'LISTA DE PRODUCTOS'!$B:$O,9,0)),""))=0),"APROVECHA LA PROMO U12",IF(AND(K146="U12",IF($A146=0,"",IFERROR(IFERROR(VLOOKUP($A146,'LISTA DE PRODUCTOS'!$A:$O,10,0),VLOOKUP($A146,'LISTA DE PRODUCTOS'!$B:$O,9,0)),""))="MENSUAL"),"MENSUAL Y PROMO U12",IF($A146=0,"",IFERROR(IFERROR(VLOOKUP($A146,'LISTA DE PRODUCTOS'!$A:$O,10,0),VLOOKUP($A146,'LISTA DE PRODUCTOS'!$B:$O,9,0)),""))))</f>
      </c>
      <c r="K146" s="60">
        <f>IF($A146=0,"",IFERROR(IFERROR(VLOOKUP($A146,'LISTA DE PRODUCTOS'!$A:$O,13,0),VLOOKUP($A146,'LISTA DE PRODUCTOS'!$B:$O,13,0)),0))</f>
      </c>
      <c r="L146" s="61">
        <f t="shared" si="24"/>
        <v>0</v>
      </c>
      <c r="M146" s="62">
        <f t="shared" si="25"/>
        <v>0</v>
      </c>
      <c r="N146" s="62">
        <f t="shared" si="26"/>
        <v>0</v>
      </c>
      <c r="O146" s="63">
        <f t="shared" si="29"/>
        <v>0</v>
      </c>
      <c r="P146" s="63">
        <f t="shared" si="30"/>
        <v>0</v>
      </c>
      <c r="Q146" s="64">
        <f t="shared" si="31"/>
        <v>0</v>
      </c>
      <c r="R146" s="64" t="b">
        <f t="shared" si="23"/>
        <v>0</v>
      </c>
      <c r="S146" s="65">
        <f t="shared" si="27"/>
      </c>
      <c r="T146" s="62">
        <f t="shared" si="28"/>
      </c>
    </row>
    <row r="147" spans="1:20" s="66" customFormat="1" ht="19.8">
      <c r="A147" s="54"/>
      <c r="B147" s="55"/>
      <c r="C147" s="56">
        <f t="shared" si="22"/>
        <v>0</v>
      </c>
      <c r="D147" s="56">
        <f>IF(ISERROR(VLOOKUP($A147,'LISTA DE PRODUCTOS'!$A:$O,15,0)),0,VLOOKUP($A147,'LISTA DE PRODUCTOS'!$A:$O,15,0))</f>
        <v>0</v>
      </c>
      <c r="E147" s="57">
        <f>IF($A147=0,"",IFERROR(IFERROR(VLOOKUP($A147,'LISTA DE PRODUCTOS'!$A:$O,5,0),VLOOKUP($A147,'LISTA DE PRODUCTOS'!$B:$O,4,0)),"CÓDIGO NO EN CATÁLOGO U OBSOLETO"))</f>
      </c>
      <c r="F147" s="56">
        <f>IF($A147=0,"",IFERROR(IFERROR(VLOOKUP($A147,'LISTA DE PRODUCTOS'!$A:$O,6,0),VLOOKUP($A147,'LISTA DE PRODUCTOS'!$B:$O,5,0)),0))</f>
      </c>
      <c r="G147" s="56">
        <f>IF($A147=0,"",IFERROR(IFERROR(VLOOKUP($A147,'LISTA DE PRODUCTOS'!$A:$O,7,0),VLOOKUP($A147,'LISTA DE PRODUCTOS'!$B:$O,6,0)),0))</f>
      </c>
      <c r="H147" s="58">
        <f>IF($A147=0,"",IFERROR(IFERROR(VLOOKUP($A147,'LISTA DE PRODUCTOS'!$A:$O,8,0),VLOOKUP($A147,'LISTA DE PRODUCTOS'!$B:$O,7,0)),0))</f>
      </c>
      <c r="I147" s="59">
        <f>IF($A147=0,"",IFERROR(IFERROR(VLOOKUP($A147,'LISTA DE PRODUCTOS'!$A:$O,9,0),VLOOKUP($A147,'LISTA DE PRODUCTOS'!$B:$O,8,0)),0))</f>
      </c>
      <c r="J147" s="60">
        <f>IF(AND(K147="U12",IF($A147=0,"",IFERROR(IFERROR(VLOOKUP($A147,'LISTA DE PRODUCTOS'!$A:$O,10,0),VLOOKUP($A147,'LISTA DE PRODUCTOS'!$B:$O,9,0)),""))=0),"APROVECHA LA PROMO U12",IF(AND(K147="U12",IF($A147=0,"",IFERROR(IFERROR(VLOOKUP($A147,'LISTA DE PRODUCTOS'!$A:$O,10,0),VLOOKUP($A147,'LISTA DE PRODUCTOS'!$B:$O,9,0)),""))="MENSUAL"),"MENSUAL Y PROMO U12",IF($A147=0,"",IFERROR(IFERROR(VLOOKUP($A147,'LISTA DE PRODUCTOS'!$A:$O,10,0),VLOOKUP($A147,'LISTA DE PRODUCTOS'!$B:$O,9,0)),""))))</f>
      </c>
      <c r="K147" s="60">
        <f>IF($A147=0,"",IFERROR(IFERROR(VLOOKUP($A147,'LISTA DE PRODUCTOS'!$A:$O,13,0),VLOOKUP($A147,'LISTA DE PRODUCTOS'!$B:$O,13,0)),0))</f>
      </c>
      <c r="L147" s="61">
        <f t="shared" si="24"/>
        <v>0</v>
      </c>
      <c r="M147" s="62">
        <f t="shared" si="25"/>
        <v>0</v>
      </c>
      <c r="N147" s="62">
        <f t="shared" si="26"/>
        <v>0</v>
      </c>
      <c r="O147" s="63">
        <f t="shared" si="29"/>
        <v>0</v>
      </c>
      <c r="P147" s="63">
        <f t="shared" si="30"/>
        <v>0</v>
      </c>
      <c r="Q147" s="64">
        <f t="shared" si="31"/>
        <v>0</v>
      </c>
      <c r="R147" s="64" t="b">
        <f t="shared" si="23"/>
        <v>0</v>
      </c>
      <c r="S147" s="65">
        <f t="shared" si="27"/>
      </c>
      <c r="T147" s="62">
        <f t="shared" si="28"/>
      </c>
    </row>
    <row r="148" spans="1:20" s="66" customFormat="1" ht="19.8">
      <c r="A148" s="54"/>
      <c r="B148" s="55"/>
      <c r="C148" s="56">
        <f t="shared" si="22"/>
        <v>0</v>
      </c>
      <c r="D148" s="56">
        <f>IF(ISERROR(VLOOKUP($A148,'LISTA DE PRODUCTOS'!$A:$O,15,0)),0,VLOOKUP($A148,'LISTA DE PRODUCTOS'!$A:$O,15,0))</f>
        <v>0</v>
      </c>
      <c r="E148" s="57">
        <f>IF($A148=0,"",IFERROR(IFERROR(VLOOKUP($A148,'LISTA DE PRODUCTOS'!$A:$O,5,0),VLOOKUP($A148,'LISTA DE PRODUCTOS'!$B:$O,4,0)),"CÓDIGO NO EN CATÁLOGO U OBSOLETO"))</f>
      </c>
      <c r="F148" s="56">
        <f>IF($A148=0,"",IFERROR(IFERROR(VLOOKUP($A148,'LISTA DE PRODUCTOS'!$A:$O,6,0),VLOOKUP($A148,'LISTA DE PRODUCTOS'!$B:$O,5,0)),0))</f>
      </c>
      <c r="G148" s="56">
        <f>IF($A148=0,"",IFERROR(IFERROR(VLOOKUP($A148,'LISTA DE PRODUCTOS'!$A:$O,7,0),VLOOKUP($A148,'LISTA DE PRODUCTOS'!$B:$O,6,0)),0))</f>
      </c>
      <c r="H148" s="58">
        <f>IF($A148=0,"",IFERROR(IFERROR(VLOOKUP($A148,'LISTA DE PRODUCTOS'!$A:$O,8,0),VLOOKUP($A148,'LISTA DE PRODUCTOS'!$B:$O,7,0)),0))</f>
      </c>
      <c r="I148" s="59">
        <f>IF($A148=0,"",IFERROR(IFERROR(VLOOKUP($A148,'LISTA DE PRODUCTOS'!$A:$O,9,0),VLOOKUP($A148,'LISTA DE PRODUCTOS'!$B:$O,8,0)),0))</f>
      </c>
      <c r="J148" s="60">
        <f>IF(AND(K148="U12",IF($A148=0,"",IFERROR(IFERROR(VLOOKUP($A148,'LISTA DE PRODUCTOS'!$A:$O,10,0),VLOOKUP($A148,'LISTA DE PRODUCTOS'!$B:$O,9,0)),""))=0),"APROVECHA LA PROMO U12",IF(AND(K148="U12",IF($A148=0,"",IFERROR(IFERROR(VLOOKUP($A148,'LISTA DE PRODUCTOS'!$A:$O,10,0),VLOOKUP($A148,'LISTA DE PRODUCTOS'!$B:$O,9,0)),""))="MENSUAL"),"MENSUAL Y PROMO U12",IF($A148=0,"",IFERROR(IFERROR(VLOOKUP($A148,'LISTA DE PRODUCTOS'!$A:$O,10,0),VLOOKUP($A148,'LISTA DE PRODUCTOS'!$B:$O,9,0)),""))))</f>
      </c>
      <c r="K148" s="60">
        <f>IF($A148=0,"",IFERROR(IFERROR(VLOOKUP($A148,'LISTA DE PRODUCTOS'!$A:$O,13,0),VLOOKUP($A148,'LISTA DE PRODUCTOS'!$B:$O,13,0)),0))</f>
      </c>
      <c r="L148" s="61">
        <f t="shared" si="24"/>
        <v>0</v>
      </c>
      <c r="M148" s="62">
        <f t="shared" si="25"/>
        <v>0</v>
      </c>
      <c r="N148" s="62">
        <f t="shared" si="26"/>
        <v>0</v>
      </c>
      <c r="O148" s="63">
        <f t="shared" si="29"/>
        <v>0</v>
      </c>
      <c r="P148" s="63">
        <f t="shared" si="30"/>
        <v>0</v>
      </c>
      <c r="Q148" s="64">
        <f t="shared" si="31"/>
        <v>0</v>
      </c>
      <c r="R148" s="64" t="b">
        <f t="shared" si="23"/>
        <v>0</v>
      </c>
      <c r="S148" s="65">
        <f t="shared" si="27"/>
      </c>
      <c r="T148" s="62">
        <f t="shared" si="28"/>
      </c>
    </row>
    <row r="149" spans="1:20" s="66" customFormat="1" ht="19.8">
      <c r="A149" s="54"/>
      <c r="B149" s="55"/>
      <c r="C149" s="56">
        <f t="shared" si="22"/>
        <v>0</v>
      </c>
      <c r="D149" s="56">
        <f>IF(ISERROR(VLOOKUP($A149,'LISTA DE PRODUCTOS'!$A:$O,15,0)),0,VLOOKUP($A149,'LISTA DE PRODUCTOS'!$A:$O,15,0))</f>
        <v>0</v>
      </c>
      <c r="E149" s="57">
        <f>IF($A149=0,"",IFERROR(IFERROR(VLOOKUP($A149,'LISTA DE PRODUCTOS'!$A:$O,5,0),VLOOKUP($A149,'LISTA DE PRODUCTOS'!$B:$O,4,0)),"CÓDIGO NO EN CATÁLOGO U OBSOLETO"))</f>
      </c>
      <c r="F149" s="56">
        <f>IF($A149=0,"",IFERROR(IFERROR(VLOOKUP($A149,'LISTA DE PRODUCTOS'!$A:$O,6,0),VLOOKUP($A149,'LISTA DE PRODUCTOS'!$B:$O,5,0)),0))</f>
      </c>
      <c r="G149" s="56">
        <f>IF($A149=0,"",IFERROR(IFERROR(VLOOKUP($A149,'LISTA DE PRODUCTOS'!$A:$O,7,0),VLOOKUP($A149,'LISTA DE PRODUCTOS'!$B:$O,6,0)),0))</f>
      </c>
      <c r="H149" s="58">
        <f>IF($A149=0,"",IFERROR(IFERROR(VLOOKUP($A149,'LISTA DE PRODUCTOS'!$A:$O,8,0),VLOOKUP($A149,'LISTA DE PRODUCTOS'!$B:$O,7,0)),0))</f>
      </c>
      <c r="I149" s="59">
        <f>IF($A149=0,"",IFERROR(IFERROR(VLOOKUP($A149,'LISTA DE PRODUCTOS'!$A:$O,9,0),VLOOKUP($A149,'LISTA DE PRODUCTOS'!$B:$O,8,0)),0))</f>
      </c>
      <c r="J149" s="60">
        <f>IF(AND(K149="U12",IF($A149=0,"",IFERROR(IFERROR(VLOOKUP($A149,'LISTA DE PRODUCTOS'!$A:$O,10,0),VLOOKUP($A149,'LISTA DE PRODUCTOS'!$B:$O,9,0)),""))=0),"APROVECHA LA PROMO U12",IF(AND(K149="U12",IF($A149=0,"",IFERROR(IFERROR(VLOOKUP($A149,'LISTA DE PRODUCTOS'!$A:$O,10,0),VLOOKUP($A149,'LISTA DE PRODUCTOS'!$B:$O,9,0)),""))="MENSUAL"),"MENSUAL Y PROMO U12",IF($A149=0,"",IFERROR(IFERROR(VLOOKUP($A149,'LISTA DE PRODUCTOS'!$A:$O,10,0),VLOOKUP($A149,'LISTA DE PRODUCTOS'!$B:$O,9,0)),""))))</f>
      </c>
      <c r="K149" s="60">
        <f>IF($A149=0,"",IFERROR(IFERROR(VLOOKUP($A149,'LISTA DE PRODUCTOS'!$A:$O,13,0),VLOOKUP($A149,'LISTA DE PRODUCTOS'!$B:$O,13,0)),0))</f>
      </c>
      <c r="L149" s="61">
        <f t="shared" si="24"/>
        <v>0</v>
      </c>
      <c r="M149" s="62">
        <f t="shared" si="25"/>
        <v>0</v>
      </c>
      <c r="N149" s="62">
        <f t="shared" si="26"/>
        <v>0</v>
      </c>
      <c r="O149" s="63">
        <f t="shared" si="29"/>
        <v>0</v>
      </c>
      <c r="P149" s="63">
        <f t="shared" si="30"/>
        <v>0</v>
      </c>
      <c r="Q149" s="64">
        <f t="shared" si="31"/>
        <v>0</v>
      </c>
      <c r="R149" s="64" t="b">
        <f t="shared" si="23"/>
        <v>0</v>
      </c>
      <c r="S149" s="65">
        <f t="shared" si="27"/>
      </c>
      <c r="T149" s="62">
        <f t="shared" si="28"/>
      </c>
    </row>
    <row r="150" spans="1:20" s="66" customFormat="1" ht="19.8">
      <c r="A150" s="54"/>
      <c r="B150" s="55"/>
      <c r="C150" s="56">
        <f t="shared" si="22"/>
        <v>0</v>
      </c>
      <c r="D150" s="56">
        <f>IF(ISERROR(VLOOKUP($A150,'LISTA DE PRODUCTOS'!$A:$O,15,0)),0,VLOOKUP($A150,'LISTA DE PRODUCTOS'!$A:$O,15,0))</f>
        <v>0</v>
      </c>
      <c r="E150" s="57">
        <f>IF($A150=0,"",IFERROR(IFERROR(VLOOKUP($A150,'LISTA DE PRODUCTOS'!$A:$O,5,0),VLOOKUP($A150,'LISTA DE PRODUCTOS'!$B:$O,4,0)),"CÓDIGO NO EN CATÁLOGO U OBSOLETO"))</f>
      </c>
      <c r="F150" s="56">
        <f>IF($A150=0,"",IFERROR(IFERROR(VLOOKUP($A150,'LISTA DE PRODUCTOS'!$A:$O,6,0),VLOOKUP($A150,'LISTA DE PRODUCTOS'!$B:$O,5,0)),0))</f>
      </c>
      <c r="G150" s="56">
        <f>IF($A150=0,"",IFERROR(IFERROR(VLOOKUP($A150,'LISTA DE PRODUCTOS'!$A:$O,7,0),VLOOKUP($A150,'LISTA DE PRODUCTOS'!$B:$O,6,0)),0))</f>
      </c>
      <c r="H150" s="58">
        <f>IF($A150=0,"",IFERROR(IFERROR(VLOOKUP($A150,'LISTA DE PRODUCTOS'!$A:$O,8,0),VLOOKUP($A150,'LISTA DE PRODUCTOS'!$B:$O,7,0)),0))</f>
      </c>
      <c r="I150" s="59">
        <f>IF($A150=0,"",IFERROR(IFERROR(VLOOKUP($A150,'LISTA DE PRODUCTOS'!$A:$O,9,0),VLOOKUP($A150,'LISTA DE PRODUCTOS'!$B:$O,8,0)),0))</f>
      </c>
      <c r="J150" s="60">
        <f>IF(AND(K150="U12",IF($A150=0,"",IFERROR(IFERROR(VLOOKUP($A150,'LISTA DE PRODUCTOS'!$A:$O,10,0),VLOOKUP($A150,'LISTA DE PRODUCTOS'!$B:$O,9,0)),""))=0),"APROVECHA LA PROMO U12",IF(AND(K150="U12",IF($A150=0,"",IFERROR(IFERROR(VLOOKUP($A150,'LISTA DE PRODUCTOS'!$A:$O,10,0),VLOOKUP($A150,'LISTA DE PRODUCTOS'!$B:$O,9,0)),""))="MENSUAL"),"MENSUAL Y PROMO U12",IF($A150=0,"",IFERROR(IFERROR(VLOOKUP($A150,'LISTA DE PRODUCTOS'!$A:$O,10,0),VLOOKUP($A150,'LISTA DE PRODUCTOS'!$B:$O,9,0)),""))))</f>
      </c>
      <c r="K150" s="60">
        <f>IF($A150=0,"",IFERROR(IFERROR(VLOOKUP($A150,'LISTA DE PRODUCTOS'!$A:$O,13,0),VLOOKUP($A150,'LISTA DE PRODUCTOS'!$B:$O,13,0)),0))</f>
      </c>
      <c r="L150" s="61">
        <f t="shared" si="24"/>
        <v>0</v>
      </c>
      <c r="M150" s="62">
        <f t="shared" si="25"/>
        <v>0</v>
      </c>
      <c r="N150" s="62">
        <f t="shared" si="26"/>
        <v>0</v>
      </c>
      <c r="O150" s="63">
        <f t="shared" si="29"/>
        <v>0</v>
      </c>
      <c r="P150" s="63">
        <f t="shared" si="30"/>
        <v>0</v>
      </c>
      <c r="Q150" s="64">
        <f t="shared" si="31"/>
        <v>0</v>
      </c>
      <c r="R150" s="64" t="b">
        <f t="shared" si="23"/>
        <v>0</v>
      </c>
      <c r="S150" s="65">
        <f t="shared" si="27"/>
      </c>
      <c r="T150" s="62">
        <f t="shared" si="28"/>
      </c>
    </row>
    <row r="151" spans="1:20" s="66" customFormat="1" ht="19.8">
      <c r="A151" s="54"/>
      <c r="B151" s="55"/>
      <c r="C151" s="56">
        <f t="shared" si="22"/>
        <v>0</v>
      </c>
      <c r="D151" s="56">
        <f>IF(ISERROR(VLOOKUP($A151,'LISTA DE PRODUCTOS'!$A:$O,15,0)),0,VLOOKUP($A151,'LISTA DE PRODUCTOS'!$A:$O,15,0))</f>
        <v>0</v>
      </c>
      <c r="E151" s="57">
        <f>IF($A151=0,"",IFERROR(IFERROR(VLOOKUP($A151,'LISTA DE PRODUCTOS'!$A:$O,5,0),VLOOKUP($A151,'LISTA DE PRODUCTOS'!$B:$O,4,0)),"CÓDIGO NO EN CATÁLOGO U OBSOLETO"))</f>
      </c>
      <c r="F151" s="56">
        <f>IF($A151=0,"",IFERROR(IFERROR(VLOOKUP($A151,'LISTA DE PRODUCTOS'!$A:$O,6,0),VLOOKUP($A151,'LISTA DE PRODUCTOS'!$B:$O,5,0)),0))</f>
      </c>
      <c r="G151" s="56">
        <f>IF($A151=0,"",IFERROR(IFERROR(VLOOKUP($A151,'LISTA DE PRODUCTOS'!$A:$O,7,0),VLOOKUP($A151,'LISTA DE PRODUCTOS'!$B:$O,6,0)),0))</f>
      </c>
      <c r="H151" s="58">
        <f>IF($A151=0,"",IFERROR(IFERROR(VLOOKUP($A151,'LISTA DE PRODUCTOS'!$A:$O,8,0),VLOOKUP($A151,'LISTA DE PRODUCTOS'!$B:$O,7,0)),0))</f>
      </c>
      <c r="I151" s="59">
        <f>IF($A151=0,"",IFERROR(IFERROR(VLOOKUP($A151,'LISTA DE PRODUCTOS'!$A:$O,9,0),VLOOKUP($A151,'LISTA DE PRODUCTOS'!$B:$O,8,0)),0))</f>
      </c>
      <c r="J151" s="60">
        <f>IF(AND(K151="U12",IF($A151=0,"",IFERROR(IFERROR(VLOOKUP($A151,'LISTA DE PRODUCTOS'!$A:$O,10,0),VLOOKUP($A151,'LISTA DE PRODUCTOS'!$B:$O,9,0)),""))=0),"APROVECHA LA PROMO U12",IF(AND(K151="U12",IF($A151=0,"",IFERROR(IFERROR(VLOOKUP($A151,'LISTA DE PRODUCTOS'!$A:$O,10,0),VLOOKUP($A151,'LISTA DE PRODUCTOS'!$B:$O,9,0)),""))="MENSUAL"),"MENSUAL Y PROMO U12",IF($A151=0,"",IFERROR(IFERROR(VLOOKUP($A151,'LISTA DE PRODUCTOS'!$A:$O,10,0),VLOOKUP($A151,'LISTA DE PRODUCTOS'!$B:$O,9,0)),""))))</f>
      </c>
      <c r="K151" s="60">
        <f>IF($A151=0,"",IFERROR(IFERROR(VLOOKUP($A151,'LISTA DE PRODUCTOS'!$A:$O,13,0),VLOOKUP($A151,'LISTA DE PRODUCTOS'!$B:$O,13,0)),0))</f>
      </c>
      <c r="L151" s="61">
        <f t="shared" si="24"/>
        <v>0</v>
      </c>
      <c r="M151" s="62">
        <f t="shared" si="25"/>
        <v>0</v>
      </c>
      <c r="N151" s="62">
        <f t="shared" si="26"/>
        <v>0</v>
      </c>
      <c r="O151" s="63">
        <f t="shared" si="29"/>
        <v>0</v>
      </c>
      <c r="P151" s="63">
        <f t="shared" si="30"/>
        <v>0</v>
      </c>
      <c r="Q151" s="64">
        <f t="shared" si="31"/>
        <v>0</v>
      </c>
      <c r="R151" s="64" t="b">
        <f t="shared" si="23"/>
        <v>0</v>
      </c>
      <c r="S151" s="65">
        <f t="shared" si="27"/>
      </c>
      <c r="T151" s="62">
        <f t="shared" si="28"/>
      </c>
    </row>
    <row r="152" spans="1:20" s="66" customFormat="1" ht="19.8">
      <c r="A152" s="54"/>
      <c r="B152" s="55"/>
      <c r="C152" s="56">
        <f t="shared" si="22"/>
        <v>0</v>
      </c>
      <c r="D152" s="56">
        <f>IF(ISERROR(VLOOKUP($A152,'LISTA DE PRODUCTOS'!$A:$O,15,0)),0,VLOOKUP($A152,'LISTA DE PRODUCTOS'!$A:$O,15,0))</f>
        <v>0</v>
      </c>
      <c r="E152" s="57">
        <f>IF($A152=0,"",IFERROR(IFERROR(VLOOKUP($A152,'LISTA DE PRODUCTOS'!$A:$O,5,0),VLOOKUP($A152,'LISTA DE PRODUCTOS'!$B:$O,4,0)),"CÓDIGO NO EN CATÁLOGO U OBSOLETO"))</f>
      </c>
      <c r="F152" s="56">
        <f>IF($A152=0,"",IFERROR(IFERROR(VLOOKUP($A152,'LISTA DE PRODUCTOS'!$A:$O,6,0),VLOOKUP($A152,'LISTA DE PRODUCTOS'!$B:$O,5,0)),0))</f>
      </c>
      <c r="G152" s="56">
        <f>IF($A152=0,"",IFERROR(IFERROR(VLOOKUP($A152,'LISTA DE PRODUCTOS'!$A:$O,7,0),VLOOKUP($A152,'LISTA DE PRODUCTOS'!$B:$O,6,0)),0))</f>
      </c>
      <c r="H152" s="58">
        <f>IF($A152=0,"",IFERROR(IFERROR(VLOOKUP($A152,'LISTA DE PRODUCTOS'!$A:$O,8,0),VLOOKUP($A152,'LISTA DE PRODUCTOS'!$B:$O,7,0)),0))</f>
      </c>
      <c r="I152" s="59">
        <f>IF($A152=0,"",IFERROR(IFERROR(VLOOKUP($A152,'LISTA DE PRODUCTOS'!$A:$O,9,0),VLOOKUP($A152,'LISTA DE PRODUCTOS'!$B:$O,8,0)),0))</f>
      </c>
      <c r="J152" s="60">
        <f>IF(AND(K152="U12",IF($A152=0,"",IFERROR(IFERROR(VLOOKUP($A152,'LISTA DE PRODUCTOS'!$A:$O,10,0),VLOOKUP($A152,'LISTA DE PRODUCTOS'!$B:$O,9,0)),""))=0),"APROVECHA LA PROMO U12",IF(AND(K152="U12",IF($A152=0,"",IFERROR(IFERROR(VLOOKUP($A152,'LISTA DE PRODUCTOS'!$A:$O,10,0),VLOOKUP($A152,'LISTA DE PRODUCTOS'!$B:$O,9,0)),""))="MENSUAL"),"MENSUAL Y PROMO U12",IF($A152=0,"",IFERROR(IFERROR(VLOOKUP($A152,'LISTA DE PRODUCTOS'!$A:$O,10,0),VLOOKUP($A152,'LISTA DE PRODUCTOS'!$B:$O,9,0)),""))))</f>
      </c>
      <c r="K152" s="60">
        <f>IF($A152=0,"",IFERROR(IFERROR(VLOOKUP($A152,'LISTA DE PRODUCTOS'!$A:$O,13,0),VLOOKUP($A152,'LISTA DE PRODUCTOS'!$B:$O,13,0)),0))</f>
      </c>
      <c r="L152" s="61">
        <f t="shared" si="24"/>
        <v>0</v>
      </c>
      <c r="M152" s="62">
        <f t="shared" si="25"/>
        <v>0</v>
      </c>
      <c r="N152" s="62">
        <f t="shared" si="26"/>
        <v>0</v>
      </c>
      <c r="O152" s="63">
        <f t="shared" si="29"/>
        <v>0</v>
      </c>
      <c r="P152" s="63">
        <f t="shared" si="30"/>
        <v>0</v>
      </c>
      <c r="Q152" s="64">
        <f t="shared" si="31"/>
        <v>0</v>
      </c>
      <c r="R152" s="64" t="b">
        <f t="shared" si="23"/>
        <v>0</v>
      </c>
      <c r="S152" s="65">
        <f t="shared" si="27"/>
      </c>
      <c r="T152" s="62">
        <f t="shared" si="28"/>
      </c>
    </row>
    <row r="153" spans="1:20" s="66" customFormat="1" ht="19.8">
      <c r="A153" s="54"/>
      <c r="B153" s="55"/>
      <c r="C153" s="56">
        <f t="shared" si="22"/>
        <v>0</v>
      </c>
      <c r="D153" s="56">
        <f>IF(ISERROR(VLOOKUP($A153,'LISTA DE PRODUCTOS'!$A:$O,15,0)),0,VLOOKUP($A153,'LISTA DE PRODUCTOS'!$A:$O,15,0))</f>
        <v>0</v>
      </c>
      <c r="E153" s="57">
        <f>IF($A153=0,"",IFERROR(IFERROR(VLOOKUP($A153,'LISTA DE PRODUCTOS'!$A:$O,5,0),VLOOKUP($A153,'LISTA DE PRODUCTOS'!$B:$O,4,0)),"CÓDIGO NO EN CATÁLOGO U OBSOLETO"))</f>
      </c>
      <c r="F153" s="56">
        <f>IF($A153=0,"",IFERROR(IFERROR(VLOOKUP($A153,'LISTA DE PRODUCTOS'!$A:$O,6,0),VLOOKUP($A153,'LISTA DE PRODUCTOS'!$B:$O,5,0)),0))</f>
      </c>
      <c r="G153" s="56">
        <f>IF($A153=0,"",IFERROR(IFERROR(VLOOKUP($A153,'LISTA DE PRODUCTOS'!$A:$O,7,0),VLOOKUP($A153,'LISTA DE PRODUCTOS'!$B:$O,6,0)),0))</f>
      </c>
      <c r="H153" s="58">
        <f>IF($A153=0,"",IFERROR(IFERROR(VLOOKUP($A153,'LISTA DE PRODUCTOS'!$A:$O,8,0),VLOOKUP($A153,'LISTA DE PRODUCTOS'!$B:$O,7,0)),0))</f>
      </c>
      <c r="I153" s="59">
        <f>IF($A153=0,"",IFERROR(IFERROR(VLOOKUP($A153,'LISTA DE PRODUCTOS'!$A:$O,9,0),VLOOKUP($A153,'LISTA DE PRODUCTOS'!$B:$O,8,0)),0))</f>
      </c>
      <c r="J153" s="60">
        <f>IF(AND(K153="U12",IF($A153=0,"",IFERROR(IFERROR(VLOOKUP($A153,'LISTA DE PRODUCTOS'!$A:$O,10,0),VLOOKUP($A153,'LISTA DE PRODUCTOS'!$B:$O,9,0)),""))=0),"APROVECHA LA PROMO U12",IF(AND(K153="U12",IF($A153=0,"",IFERROR(IFERROR(VLOOKUP($A153,'LISTA DE PRODUCTOS'!$A:$O,10,0),VLOOKUP($A153,'LISTA DE PRODUCTOS'!$B:$O,9,0)),""))="MENSUAL"),"MENSUAL Y PROMO U12",IF($A153=0,"",IFERROR(IFERROR(VLOOKUP($A153,'LISTA DE PRODUCTOS'!$A:$O,10,0),VLOOKUP($A153,'LISTA DE PRODUCTOS'!$B:$O,9,0)),""))))</f>
      </c>
      <c r="K153" s="60">
        <f>IF($A153=0,"",IFERROR(IFERROR(VLOOKUP($A153,'LISTA DE PRODUCTOS'!$A:$O,13,0),VLOOKUP($A153,'LISTA DE PRODUCTOS'!$B:$O,13,0)),0))</f>
      </c>
      <c r="L153" s="61">
        <f t="shared" si="24"/>
        <v>0</v>
      </c>
      <c r="M153" s="62">
        <f t="shared" si="25"/>
        <v>0</v>
      </c>
      <c r="N153" s="62">
        <f t="shared" si="26"/>
        <v>0</v>
      </c>
      <c r="O153" s="63">
        <f t="shared" si="29"/>
        <v>0</v>
      </c>
      <c r="P153" s="63">
        <f t="shared" si="30"/>
        <v>0</v>
      </c>
      <c r="Q153" s="64">
        <f t="shared" si="31"/>
        <v>0</v>
      </c>
      <c r="R153" s="64" t="b">
        <f t="shared" si="23"/>
        <v>0</v>
      </c>
      <c r="S153" s="65">
        <f t="shared" si="27"/>
      </c>
      <c r="T153" s="62">
        <f t="shared" si="28"/>
      </c>
    </row>
    <row r="154" spans="1:20" s="66" customFormat="1" ht="19.8">
      <c r="A154" s="54"/>
      <c r="B154" s="55"/>
      <c r="C154" s="56">
        <f t="shared" si="22"/>
        <v>0</v>
      </c>
      <c r="D154" s="56">
        <f>IF(ISERROR(VLOOKUP($A154,'LISTA DE PRODUCTOS'!$A:$O,15,0)),0,VLOOKUP($A154,'LISTA DE PRODUCTOS'!$A:$O,15,0))</f>
        <v>0</v>
      </c>
      <c r="E154" s="57">
        <f>IF($A154=0,"",IFERROR(IFERROR(VLOOKUP($A154,'LISTA DE PRODUCTOS'!$A:$O,5,0),VLOOKUP($A154,'LISTA DE PRODUCTOS'!$B:$O,4,0)),"CÓDIGO NO EN CATÁLOGO U OBSOLETO"))</f>
      </c>
      <c r="F154" s="56">
        <f>IF($A154=0,"",IFERROR(IFERROR(VLOOKUP($A154,'LISTA DE PRODUCTOS'!$A:$O,6,0),VLOOKUP($A154,'LISTA DE PRODUCTOS'!$B:$O,5,0)),0))</f>
      </c>
      <c r="G154" s="56">
        <f>IF($A154=0,"",IFERROR(IFERROR(VLOOKUP($A154,'LISTA DE PRODUCTOS'!$A:$O,7,0),VLOOKUP($A154,'LISTA DE PRODUCTOS'!$B:$O,6,0)),0))</f>
      </c>
      <c r="H154" s="58">
        <f>IF($A154=0,"",IFERROR(IFERROR(VLOOKUP($A154,'LISTA DE PRODUCTOS'!$A:$O,8,0),VLOOKUP($A154,'LISTA DE PRODUCTOS'!$B:$O,7,0)),0))</f>
      </c>
      <c r="I154" s="59">
        <f>IF($A154=0,"",IFERROR(IFERROR(VLOOKUP($A154,'LISTA DE PRODUCTOS'!$A:$O,9,0),VLOOKUP($A154,'LISTA DE PRODUCTOS'!$B:$O,8,0)),0))</f>
      </c>
      <c r="J154" s="60">
        <f>IF(AND(K154="U12",IF($A154=0,"",IFERROR(IFERROR(VLOOKUP($A154,'LISTA DE PRODUCTOS'!$A:$O,10,0),VLOOKUP($A154,'LISTA DE PRODUCTOS'!$B:$O,9,0)),""))=0),"APROVECHA LA PROMO U12",IF(AND(K154="U12",IF($A154=0,"",IFERROR(IFERROR(VLOOKUP($A154,'LISTA DE PRODUCTOS'!$A:$O,10,0),VLOOKUP($A154,'LISTA DE PRODUCTOS'!$B:$O,9,0)),""))="MENSUAL"),"MENSUAL Y PROMO U12",IF($A154=0,"",IFERROR(IFERROR(VLOOKUP($A154,'LISTA DE PRODUCTOS'!$A:$O,10,0),VLOOKUP($A154,'LISTA DE PRODUCTOS'!$B:$O,9,0)),""))))</f>
      </c>
      <c r="K154" s="60">
        <f>IF($A154=0,"",IFERROR(IFERROR(VLOOKUP($A154,'LISTA DE PRODUCTOS'!$A:$O,13,0),VLOOKUP($A154,'LISTA DE PRODUCTOS'!$B:$O,13,0)),0))</f>
      </c>
      <c r="L154" s="61">
        <f t="shared" si="24"/>
        <v>0</v>
      </c>
      <c r="M154" s="62">
        <f t="shared" si="25"/>
        <v>0</v>
      </c>
      <c r="N154" s="62">
        <f t="shared" si="26"/>
        <v>0</v>
      </c>
      <c r="O154" s="63">
        <f t="shared" si="29"/>
        <v>0</v>
      </c>
      <c r="P154" s="63">
        <f t="shared" si="30"/>
        <v>0</v>
      </c>
      <c r="Q154" s="64">
        <f t="shared" si="31"/>
        <v>0</v>
      </c>
      <c r="R154" s="64" t="b">
        <f t="shared" si="23"/>
        <v>0</v>
      </c>
      <c r="S154" s="65">
        <f t="shared" si="27"/>
      </c>
      <c r="T154" s="62">
        <f t="shared" si="28"/>
      </c>
    </row>
    <row r="155" spans="1:20" s="66" customFormat="1" ht="19.8">
      <c r="A155" s="54"/>
      <c r="B155" s="55"/>
      <c r="C155" s="56">
        <f t="shared" si="22"/>
        <v>0</v>
      </c>
      <c r="D155" s="56">
        <f>IF(ISERROR(VLOOKUP($A155,'LISTA DE PRODUCTOS'!$A:$O,15,0)),0,VLOOKUP($A155,'LISTA DE PRODUCTOS'!$A:$O,15,0))</f>
        <v>0</v>
      </c>
      <c r="E155" s="57">
        <f>IF($A155=0,"",IFERROR(IFERROR(VLOOKUP($A155,'LISTA DE PRODUCTOS'!$A:$O,5,0),VLOOKUP($A155,'LISTA DE PRODUCTOS'!$B:$O,4,0)),"CÓDIGO NO EN CATÁLOGO U OBSOLETO"))</f>
      </c>
      <c r="F155" s="56">
        <f>IF($A155=0,"",IFERROR(IFERROR(VLOOKUP($A155,'LISTA DE PRODUCTOS'!$A:$O,6,0),VLOOKUP($A155,'LISTA DE PRODUCTOS'!$B:$O,5,0)),0))</f>
      </c>
      <c r="G155" s="56">
        <f>IF($A155=0,"",IFERROR(IFERROR(VLOOKUP($A155,'LISTA DE PRODUCTOS'!$A:$O,7,0),VLOOKUP($A155,'LISTA DE PRODUCTOS'!$B:$O,6,0)),0))</f>
      </c>
      <c r="H155" s="58">
        <f>IF($A155=0,"",IFERROR(IFERROR(VLOOKUP($A155,'LISTA DE PRODUCTOS'!$A:$O,8,0),VLOOKUP($A155,'LISTA DE PRODUCTOS'!$B:$O,7,0)),0))</f>
      </c>
      <c r="I155" s="59">
        <f>IF($A155=0,"",IFERROR(IFERROR(VLOOKUP($A155,'LISTA DE PRODUCTOS'!$A:$O,9,0),VLOOKUP($A155,'LISTA DE PRODUCTOS'!$B:$O,8,0)),0))</f>
      </c>
      <c r="J155" s="60">
        <f>IF(AND(K155="U12",IF($A155=0,"",IFERROR(IFERROR(VLOOKUP($A155,'LISTA DE PRODUCTOS'!$A:$O,10,0),VLOOKUP($A155,'LISTA DE PRODUCTOS'!$B:$O,9,0)),""))=0),"APROVECHA LA PROMO U12",IF(AND(K155="U12",IF($A155=0,"",IFERROR(IFERROR(VLOOKUP($A155,'LISTA DE PRODUCTOS'!$A:$O,10,0),VLOOKUP($A155,'LISTA DE PRODUCTOS'!$B:$O,9,0)),""))="MENSUAL"),"MENSUAL Y PROMO U12",IF($A155=0,"",IFERROR(IFERROR(VLOOKUP($A155,'LISTA DE PRODUCTOS'!$A:$O,10,0),VLOOKUP($A155,'LISTA DE PRODUCTOS'!$B:$O,9,0)),""))))</f>
      </c>
      <c r="K155" s="60">
        <f>IF($A155=0,"",IFERROR(IFERROR(VLOOKUP($A155,'LISTA DE PRODUCTOS'!$A:$O,13,0),VLOOKUP($A155,'LISTA DE PRODUCTOS'!$B:$O,13,0)),0))</f>
      </c>
      <c r="L155" s="61">
        <f t="shared" si="24"/>
        <v>0</v>
      </c>
      <c r="M155" s="62">
        <f t="shared" si="25"/>
        <v>0</v>
      </c>
      <c r="N155" s="62">
        <f t="shared" si="26"/>
        <v>0</v>
      </c>
      <c r="O155" s="63">
        <f t="shared" si="29"/>
        <v>0</v>
      </c>
      <c r="P155" s="63">
        <f t="shared" si="30"/>
        <v>0</v>
      </c>
      <c r="Q155" s="64">
        <f t="shared" si="31"/>
        <v>0</v>
      </c>
      <c r="R155" s="64" t="b">
        <f t="shared" si="23"/>
        <v>0</v>
      </c>
      <c r="S155" s="65">
        <f t="shared" si="27"/>
      </c>
      <c r="T155" s="62">
        <f t="shared" si="28"/>
      </c>
    </row>
    <row r="156" spans="1:20" s="66" customFormat="1" ht="19.8">
      <c r="A156" s="54"/>
      <c r="B156" s="55"/>
      <c r="C156" s="56">
        <f t="shared" si="22"/>
        <v>0</v>
      </c>
      <c r="D156" s="56">
        <f>IF(ISERROR(VLOOKUP($A156,'LISTA DE PRODUCTOS'!$A:$O,15,0)),0,VLOOKUP($A156,'LISTA DE PRODUCTOS'!$A:$O,15,0))</f>
        <v>0</v>
      </c>
      <c r="E156" s="57">
        <f>IF($A156=0,"",IFERROR(IFERROR(VLOOKUP($A156,'LISTA DE PRODUCTOS'!$A:$O,5,0),VLOOKUP($A156,'LISTA DE PRODUCTOS'!$B:$O,4,0)),"CÓDIGO NO EN CATÁLOGO U OBSOLETO"))</f>
      </c>
      <c r="F156" s="56">
        <f>IF($A156=0,"",IFERROR(IFERROR(VLOOKUP($A156,'LISTA DE PRODUCTOS'!$A:$O,6,0),VLOOKUP($A156,'LISTA DE PRODUCTOS'!$B:$O,5,0)),0))</f>
      </c>
      <c r="G156" s="56">
        <f>IF($A156=0,"",IFERROR(IFERROR(VLOOKUP($A156,'LISTA DE PRODUCTOS'!$A:$O,7,0),VLOOKUP($A156,'LISTA DE PRODUCTOS'!$B:$O,6,0)),0))</f>
      </c>
      <c r="H156" s="58">
        <f>IF($A156=0,"",IFERROR(IFERROR(VLOOKUP($A156,'LISTA DE PRODUCTOS'!$A:$O,8,0),VLOOKUP($A156,'LISTA DE PRODUCTOS'!$B:$O,7,0)),0))</f>
      </c>
      <c r="I156" s="59">
        <f>IF($A156=0,"",IFERROR(IFERROR(VLOOKUP($A156,'LISTA DE PRODUCTOS'!$A:$O,9,0),VLOOKUP($A156,'LISTA DE PRODUCTOS'!$B:$O,8,0)),0))</f>
      </c>
      <c r="J156" s="60">
        <f>IF(AND(K156="U12",IF($A156=0,"",IFERROR(IFERROR(VLOOKUP($A156,'LISTA DE PRODUCTOS'!$A:$O,10,0),VLOOKUP($A156,'LISTA DE PRODUCTOS'!$B:$O,9,0)),""))=0),"APROVECHA LA PROMO U12",IF(AND(K156="U12",IF($A156=0,"",IFERROR(IFERROR(VLOOKUP($A156,'LISTA DE PRODUCTOS'!$A:$O,10,0),VLOOKUP($A156,'LISTA DE PRODUCTOS'!$B:$O,9,0)),""))="MENSUAL"),"MENSUAL Y PROMO U12",IF($A156=0,"",IFERROR(IFERROR(VLOOKUP($A156,'LISTA DE PRODUCTOS'!$A:$O,10,0),VLOOKUP($A156,'LISTA DE PRODUCTOS'!$B:$O,9,0)),""))))</f>
      </c>
      <c r="K156" s="60">
        <f>IF($A156=0,"",IFERROR(IFERROR(VLOOKUP($A156,'LISTA DE PRODUCTOS'!$A:$O,13,0),VLOOKUP($A156,'LISTA DE PRODUCTOS'!$B:$O,13,0)),0))</f>
      </c>
      <c r="L156" s="61">
        <f t="shared" si="24"/>
        <v>0</v>
      </c>
      <c r="M156" s="62">
        <f t="shared" si="25"/>
        <v>0</v>
      </c>
      <c r="N156" s="62">
        <f t="shared" si="26"/>
        <v>0</v>
      </c>
      <c r="O156" s="63">
        <f t="shared" si="29"/>
        <v>0</v>
      </c>
      <c r="P156" s="63">
        <f t="shared" si="30"/>
        <v>0</v>
      </c>
      <c r="Q156" s="64">
        <f t="shared" si="31"/>
        <v>0</v>
      </c>
      <c r="R156" s="64" t="b">
        <f t="shared" si="23"/>
        <v>0</v>
      </c>
      <c r="S156" s="65">
        <f t="shared" si="27"/>
      </c>
      <c r="T156" s="62">
        <f t="shared" si="28"/>
      </c>
    </row>
    <row r="157" spans="1:20" s="66" customFormat="1" ht="19.8">
      <c r="A157" s="54"/>
      <c r="B157" s="55"/>
      <c r="C157" s="56">
        <f t="shared" si="22"/>
        <v>0</v>
      </c>
      <c r="D157" s="56">
        <f>IF(ISERROR(VLOOKUP($A157,'LISTA DE PRODUCTOS'!$A:$O,15,0)),0,VLOOKUP($A157,'LISTA DE PRODUCTOS'!$A:$O,15,0))</f>
        <v>0</v>
      </c>
      <c r="E157" s="57">
        <f>IF($A157=0,"",IFERROR(IFERROR(VLOOKUP($A157,'LISTA DE PRODUCTOS'!$A:$O,5,0),VLOOKUP($A157,'LISTA DE PRODUCTOS'!$B:$O,4,0)),"CÓDIGO NO EN CATÁLOGO U OBSOLETO"))</f>
      </c>
      <c r="F157" s="56">
        <f>IF($A157=0,"",IFERROR(IFERROR(VLOOKUP($A157,'LISTA DE PRODUCTOS'!$A:$O,6,0),VLOOKUP($A157,'LISTA DE PRODUCTOS'!$B:$O,5,0)),0))</f>
      </c>
      <c r="G157" s="56">
        <f>IF($A157=0,"",IFERROR(IFERROR(VLOOKUP($A157,'LISTA DE PRODUCTOS'!$A:$O,7,0),VLOOKUP($A157,'LISTA DE PRODUCTOS'!$B:$O,6,0)),0))</f>
      </c>
      <c r="H157" s="58">
        <f>IF($A157=0,"",IFERROR(IFERROR(VLOOKUP($A157,'LISTA DE PRODUCTOS'!$A:$O,8,0),VLOOKUP($A157,'LISTA DE PRODUCTOS'!$B:$O,7,0)),0))</f>
      </c>
      <c r="I157" s="59">
        <f>IF($A157=0,"",IFERROR(IFERROR(VLOOKUP($A157,'LISTA DE PRODUCTOS'!$A:$O,9,0),VLOOKUP($A157,'LISTA DE PRODUCTOS'!$B:$O,8,0)),0))</f>
      </c>
      <c r="J157" s="60">
        <f>IF(AND(K157="U12",IF($A157=0,"",IFERROR(IFERROR(VLOOKUP($A157,'LISTA DE PRODUCTOS'!$A:$O,10,0),VLOOKUP($A157,'LISTA DE PRODUCTOS'!$B:$O,9,0)),""))=0),"APROVECHA LA PROMO U12",IF(AND(K157="U12",IF($A157=0,"",IFERROR(IFERROR(VLOOKUP($A157,'LISTA DE PRODUCTOS'!$A:$O,10,0),VLOOKUP($A157,'LISTA DE PRODUCTOS'!$B:$O,9,0)),""))="MENSUAL"),"MENSUAL Y PROMO U12",IF($A157=0,"",IFERROR(IFERROR(VLOOKUP($A157,'LISTA DE PRODUCTOS'!$A:$O,10,0),VLOOKUP($A157,'LISTA DE PRODUCTOS'!$B:$O,9,0)),""))))</f>
      </c>
      <c r="K157" s="60">
        <f>IF($A157=0,"",IFERROR(IFERROR(VLOOKUP($A157,'LISTA DE PRODUCTOS'!$A:$O,13,0),VLOOKUP($A157,'LISTA DE PRODUCTOS'!$B:$O,13,0)),0))</f>
      </c>
      <c r="L157" s="61">
        <f t="shared" si="24"/>
        <v>0</v>
      </c>
      <c r="M157" s="62">
        <f t="shared" si="25"/>
        <v>0</v>
      </c>
      <c r="N157" s="62">
        <f t="shared" si="26"/>
        <v>0</v>
      </c>
      <c r="O157" s="63">
        <f t="shared" si="29"/>
        <v>0</v>
      </c>
      <c r="P157" s="63">
        <f t="shared" si="30"/>
        <v>0</v>
      </c>
      <c r="Q157" s="64">
        <f t="shared" si="31"/>
        <v>0</v>
      </c>
      <c r="R157" s="64" t="b">
        <f t="shared" si="23"/>
        <v>0</v>
      </c>
      <c r="S157" s="65">
        <f t="shared" si="27"/>
      </c>
      <c r="T157" s="62">
        <f t="shared" si="28"/>
      </c>
    </row>
    <row r="158" spans="1:20" s="66" customFormat="1" ht="19.8">
      <c r="A158" s="54"/>
      <c r="B158" s="55"/>
      <c r="C158" s="56">
        <f t="shared" si="22"/>
        <v>0</v>
      </c>
      <c r="D158" s="56">
        <f>IF(ISERROR(VLOOKUP($A158,'LISTA DE PRODUCTOS'!$A:$O,15,0)),0,VLOOKUP($A158,'LISTA DE PRODUCTOS'!$A:$O,15,0))</f>
        <v>0</v>
      </c>
      <c r="E158" s="57">
        <f>IF($A158=0,"",IFERROR(IFERROR(VLOOKUP($A158,'LISTA DE PRODUCTOS'!$A:$O,5,0),VLOOKUP($A158,'LISTA DE PRODUCTOS'!$B:$O,4,0)),"CÓDIGO NO EN CATÁLOGO U OBSOLETO"))</f>
      </c>
      <c r="F158" s="56">
        <f>IF($A158=0,"",IFERROR(IFERROR(VLOOKUP($A158,'LISTA DE PRODUCTOS'!$A:$O,6,0),VLOOKUP($A158,'LISTA DE PRODUCTOS'!$B:$O,5,0)),0))</f>
      </c>
      <c r="G158" s="56">
        <f>IF($A158=0,"",IFERROR(IFERROR(VLOOKUP($A158,'LISTA DE PRODUCTOS'!$A:$O,7,0),VLOOKUP($A158,'LISTA DE PRODUCTOS'!$B:$O,6,0)),0))</f>
      </c>
      <c r="H158" s="58">
        <f>IF($A158=0,"",IFERROR(IFERROR(VLOOKUP($A158,'LISTA DE PRODUCTOS'!$A:$O,8,0),VLOOKUP($A158,'LISTA DE PRODUCTOS'!$B:$O,7,0)),0))</f>
      </c>
      <c r="I158" s="59">
        <f>IF($A158=0,"",IFERROR(IFERROR(VLOOKUP($A158,'LISTA DE PRODUCTOS'!$A:$O,9,0),VLOOKUP($A158,'LISTA DE PRODUCTOS'!$B:$O,8,0)),0))</f>
      </c>
      <c r="J158" s="60">
        <f>IF(AND(K158="U12",IF($A158=0,"",IFERROR(IFERROR(VLOOKUP($A158,'LISTA DE PRODUCTOS'!$A:$O,10,0),VLOOKUP($A158,'LISTA DE PRODUCTOS'!$B:$O,9,0)),""))=0),"APROVECHA LA PROMO U12",IF(AND(K158="U12",IF($A158=0,"",IFERROR(IFERROR(VLOOKUP($A158,'LISTA DE PRODUCTOS'!$A:$O,10,0),VLOOKUP($A158,'LISTA DE PRODUCTOS'!$B:$O,9,0)),""))="MENSUAL"),"MENSUAL Y PROMO U12",IF($A158=0,"",IFERROR(IFERROR(VLOOKUP($A158,'LISTA DE PRODUCTOS'!$A:$O,10,0),VLOOKUP($A158,'LISTA DE PRODUCTOS'!$B:$O,9,0)),""))))</f>
      </c>
      <c r="K158" s="60">
        <f>IF($A158=0,"",IFERROR(IFERROR(VLOOKUP($A158,'LISTA DE PRODUCTOS'!$A:$O,13,0),VLOOKUP($A158,'LISTA DE PRODUCTOS'!$B:$O,13,0)),0))</f>
      </c>
      <c r="L158" s="61">
        <f t="shared" si="24"/>
        <v>0</v>
      </c>
      <c r="M158" s="62">
        <f t="shared" si="25"/>
        <v>0</v>
      </c>
      <c r="N158" s="62">
        <f t="shared" si="26"/>
        <v>0</v>
      </c>
      <c r="O158" s="63">
        <f t="shared" si="29"/>
        <v>0</v>
      </c>
      <c r="P158" s="63">
        <f t="shared" si="30"/>
        <v>0</v>
      </c>
      <c r="Q158" s="64">
        <f t="shared" si="31"/>
        <v>0</v>
      </c>
      <c r="R158" s="64" t="b">
        <f t="shared" si="23"/>
        <v>0</v>
      </c>
      <c r="S158" s="65">
        <f t="shared" si="27"/>
      </c>
      <c r="T158" s="62">
        <f t="shared" si="28"/>
      </c>
    </row>
    <row r="159" spans="1:20" s="66" customFormat="1" ht="19.8">
      <c r="A159" s="54"/>
      <c r="B159" s="55"/>
      <c r="C159" s="56">
        <f t="shared" si="22"/>
        <v>0</v>
      </c>
      <c r="D159" s="56">
        <f>IF(ISERROR(VLOOKUP($A159,'LISTA DE PRODUCTOS'!$A:$O,15,0)),0,VLOOKUP($A159,'LISTA DE PRODUCTOS'!$A:$O,15,0))</f>
        <v>0</v>
      </c>
      <c r="E159" s="57">
        <f>IF($A159=0,"",IFERROR(IFERROR(VLOOKUP($A159,'LISTA DE PRODUCTOS'!$A:$O,5,0),VLOOKUP($A159,'LISTA DE PRODUCTOS'!$B:$O,4,0)),"CÓDIGO NO EN CATÁLOGO U OBSOLETO"))</f>
      </c>
      <c r="F159" s="56">
        <f>IF($A159=0,"",IFERROR(IFERROR(VLOOKUP($A159,'LISTA DE PRODUCTOS'!$A:$O,6,0),VLOOKUP($A159,'LISTA DE PRODUCTOS'!$B:$O,5,0)),0))</f>
      </c>
      <c r="G159" s="56">
        <f>IF($A159=0,"",IFERROR(IFERROR(VLOOKUP($A159,'LISTA DE PRODUCTOS'!$A:$O,7,0),VLOOKUP($A159,'LISTA DE PRODUCTOS'!$B:$O,6,0)),0))</f>
      </c>
      <c r="H159" s="58">
        <f>IF($A159=0,"",IFERROR(IFERROR(VLOOKUP($A159,'LISTA DE PRODUCTOS'!$A:$O,8,0),VLOOKUP($A159,'LISTA DE PRODUCTOS'!$B:$O,7,0)),0))</f>
      </c>
      <c r="I159" s="59">
        <f>IF($A159=0,"",IFERROR(IFERROR(VLOOKUP($A159,'LISTA DE PRODUCTOS'!$A:$O,9,0),VLOOKUP($A159,'LISTA DE PRODUCTOS'!$B:$O,8,0)),0))</f>
      </c>
      <c r="J159" s="60">
        <f>IF(AND(K159="U12",IF($A159=0,"",IFERROR(IFERROR(VLOOKUP($A159,'LISTA DE PRODUCTOS'!$A:$O,10,0),VLOOKUP($A159,'LISTA DE PRODUCTOS'!$B:$O,9,0)),""))=0),"APROVECHA LA PROMO U12",IF(AND(K159="U12",IF($A159=0,"",IFERROR(IFERROR(VLOOKUP($A159,'LISTA DE PRODUCTOS'!$A:$O,10,0),VLOOKUP($A159,'LISTA DE PRODUCTOS'!$B:$O,9,0)),""))="MENSUAL"),"MENSUAL Y PROMO U12",IF($A159=0,"",IFERROR(IFERROR(VLOOKUP($A159,'LISTA DE PRODUCTOS'!$A:$O,10,0),VLOOKUP($A159,'LISTA DE PRODUCTOS'!$B:$O,9,0)),""))))</f>
      </c>
      <c r="K159" s="60">
        <f>IF($A159=0,"",IFERROR(IFERROR(VLOOKUP($A159,'LISTA DE PRODUCTOS'!$A:$O,13,0),VLOOKUP($A159,'LISTA DE PRODUCTOS'!$B:$O,13,0)),0))</f>
      </c>
      <c r="L159" s="61">
        <f t="shared" si="24"/>
        <v>0</v>
      </c>
      <c r="M159" s="62">
        <f t="shared" si="25"/>
        <v>0</v>
      </c>
      <c r="N159" s="62">
        <f t="shared" si="26"/>
        <v>0</v>
      </c>
      <c r="O159" s="63">
        <f t="shared" si="29"/>
        <v>0</v>
      </c>
      <c r="P159" s="63">
        <f t="shared" si="30"/>
        <v>0</v>
      </c>
      <c r="Q159" s="64">
        <f t="shared" si="31"/>
        <v>0</v>
      </c>
      <c r="R159" s="64" t="b">
        <f t="shared" si="23"/>
        <v>0</v>
      </c>
      <c r="S159" s="65">
        <f t="shared" si="27"/>
      </c>
      <c r="T159" s="62">
        <f t="shared" si="28"/>
      </c>
    </row>
    <row r="160" spans="1:20" s="66" customFormat="1" ht="19.8">
      <c r="A160" s="54"/>
      <c r="B160" s="55"/>
      <c r="C160" s="56">
        <f t="shared" si="22"/>
        <v>0</v>
      </c>
      <c r="D160" s="56">
        <f>IF(ISERROR(VLOOKUP($A160,'LISTA DE PRODUCTOS'!$A:$O,15,0)),0,VLOOKUP($A160,'LISTA DE PRODUCTOS'!$A:$O,15,0))</f>
        <v>0</v>
      </c>
      <c r="E160" s="57">
        <f>IF($A160=0,"",IFERROR(IFERROR(VLOOKUP($A160,'LISTA DE PRODUCTOS'!$A:$O,5,0),VLOOKUP($A160,'LISTA DE PRODUCTOS'!$B:$O,4,0)),"CÓDIGO NO EN CATÁLOGO U OBSOLETO"))</f>
      </c>
      <c r="F160" s="56">
        <f>IF($A160=0,"",IFERROR(IFERROR(VLOOKUP($A160,'LISTA DE PRODUCTOS'!$A:$O,6,0),VLOOKUP($A160,'LISTA DE PRODUCTOS'!$B:$O,5,0)),0))</f>
      </c>
      <c r="G160" s="56">
        <f>IF($A160=0,"",IFERROR(IFERROR(VLOOKUP($A160,'LISTA DE PRODUCTOS'!$A:$O,7,0),VLOOKUP($A160,'LISTA DE PRODUCTOS'!$B:$O,6,0)),0))</f>
      </c>
      <c r="H160" s="58">
        <f>IF($A160=0,"",IFERROR(IFERROR(VLOOKUP($A160,'LISTA DE PRODUCTOS'!$A:$O,8,0),VLOOKUP($A160,'LISTA DE PRODUCTOS'!$B:$O,7,0)),0))</f>
      </c>
      <c r="I160" s="59">
        <f>IF($A160=0,"",IFERROR(IFERROR(VLOOKUP($A160,'LISTA DE PRODUCTOS'!$A:$O,9,0),VLOOKUP($A160,'LISTA DE PRODUCTOS'!$B:$O,8,0)),0))</f>
      </c>
      <c r="J160" s="60">
        <f>IF(AND(K160="U12",IF($A160=0,"",IFERROR(IFERROR(VLOOKUP($A160,'LISTA DE PRODUCTOS'!$A:$O,10,0),VLOOKUP($A160,'LISTA DE PRODUCTOS'!$B:$O,9,0)),""))=0),"APROVECHA LA PROMO U12",IF(AND(K160="U12",IF($A160=0,"",IFERROR(IFERROR(VLOOKUP($A160,'LISTA DE PRODUCTOS'!$A:$O,10,0),VLOOKUP($A160,'LISTA DE PRODUCTOS'!$B:$O,9,0)),""))="MENSUAL"),"MENSUAL Y PROMO U12",IF($A160=0,"",IFERROR(IFERROR(VLOOKUP($A160,'LISTA DE PRODUCTOS'!$A:$O,10,0),VLOOKUP($A160,'LISTA DE PRODUCTOS'!$B:$O,9,0)),""))))</f>
      </c>
      <c r="K160" s="60">
        <f>IF($A160=0,"",IFERROR(IFERROR(VLOOKUP($A160,'LISTA DE PRODUCTOS'!$A:$O,13,0),VLOOKUP($A160,'LISTA DE PRODUCTOS'!$B:$O,13,0)),0))</f>
      </c>
      <c r="L160" s="61">
        <f t="shared" si="24"/>
        <v>0</v>
      </c>
      <c r="M160" s="62">
        <f t="shared" si="25"/>
        <v>0</v>
      </c>
      <c r="N160" s="62">
        <f t="shared" si="26"/>
        <v>0</v>
      </c>
      <c r="O160" s="63">
        <f t="shared" si="29"/>
        <v>0</v>
      </c>
      <c r="P160" s="63">
        <f t="shared" si="30"/>
        <v>0</v>
      </c>
      <c r="Q160" s="64">
        <f t="shared" si="31"/>
        <v>0</v>
      </c>
      <c r="R160" s="64" t="b">
        <f t="shared" si="23"/>
        <v>0</v>
      </c>
      <c r="S160" s="65">
        <f t="shared" si="27"/>
      </c>
      <c r="T160" s="62">
        <f t="shared" si="28"/>
      </c>
    </row>
    <row r="161" spans="1:20" s="66" customFormat="1" ht="19.8">
      <c r="A161" s="54"/>
      <c r="B161" s="55"/>
      <c r="C161" s="56">
        <f t="shared" si="22"/>
        <v>0</v>
      </c>
      <c r="D161" s="56">
        <f>IF(ISERROR(VLOOKUP($A161,'LISTA DE PRODUCTOS'!$A:$O,15,0)),0,VLOOKUP($A161,'LISTA DE PRODUCTOS'!$A:$O,15,0))</f>
        <v>0</v>
      </c>
      <c r="E161" s="57">
        <f>IF($A161=0,"",IFERROR(IFERROR(VLOOKUP($A161,'LISTA DE PRODUCTOS'!$A:$O,5,0),VLOOKUP($A161,'LISTA DE PRODUCTOS'!$B:$O,4,0)),"CÓDIGO NO EN CATÁLOGO U OBSOLETO"))</f>
      </c>
      <c r="F161" s="56">
        <f>IF($A161=0,"",IFERROR(IFERROR(VLOOKUP($A161,'LISTA DE PRODUCTOS'!$A:$O,6,0),VLOOKUP($A161,'LISTA DE PRODUCTOS'!$B:$O,5,0)),0))</f>
      </c>
      <c r="G161" s="56">
        <f>IF($A161=0,"",IFERROR(IFERROR(VLOOKUP($A161,'LISTA DE PRODUCTOS'!$A:$O,7,0),VLOOKUP($A161,'LISTA DE PRODUCTOS'!$B:$O,6,0)),0))</f>
      </c>
      <c r="H161" s="58">
        <f>IF($A161=0,"",IFERROR(IFERROR(VLOOKUP($A161,'LISTA DE PRODUCTOS'!$A:$O,8,0),VLOOKUP($A161,'LISTA DE PRODUCTOS'!$B:$O,7,0)),0))</f>
      </c>
      <c r="I161" s="59">
        <f>IF($A161=0,"",IFERROR(IFERROR(VLOOKUP($A161,'LISTA DE PRODUCTOS'!$A:$O,9,0),VLOOKUP($A161,'LISTA DE PRODUCTOS'!$B:$O,8,0)),0))</f>
      </c>
      <c r="J161" s="60">
        <f>IF(AND(K161="U12",IF($A161=0,"",IFERROR(IFERROR(VLOOKUP($A161,'LISTA DE PRODUCTOS'!$A:$O,10,0),VLOOKUP($A161,'LISTA DE PRODUCTOS'!$B:$O,9,0)),""))=0),"APROVECHA LA PROMO U12",IF(AND(K161="U12",IF($A161=0,"",IFERROR(IFERROR(VLOOKUP($A161,'LISTA DE PRODUCTOS'!$A:$O,10,0),VLOOKUP($A161,'LISTA DE PRODUCTOS'!$B:$O,9,0)),""))="MENSUAL"),"MENSUAL Y PROMO U12",IF($A161=0,"",IFERROR(IFERROR(VLOOKUP($A161,'LISTA DE PRODUCTOS'!$A:$O,10,0),VLOOKUP($A161,'LISTA DE PRODUCTOS'!$B:$O,9,0)),""))))</f>
      </c>
      <c r="K161" s="60">
        <f>IF($A161=0,"",IFERROR(IFERROR(VLOOKUP($A161,'LISTA DE PRODUCTOS'!$A:$O,13,0),VLOOKUP($A161,'LISTA DE PRODUCTOS'!$B:$O,13,0)),0))</f>
      </c>
      <c r="L161" s="61">
        <f t="shared" si="24"/>
        <v>0</v>
      </c>
      <c r="M161" s="62">
        <f t="shared" si="25"/>
        <v>0</v>
      </c>
      <c r="N161" s="62">
        <f t="shared" si="26"/>
        <v>0</v>
      </c>
      <c r="O161" s="63">
        <f t="shared" si="29"/>
        <v>0</v>
      </c>
      <c r="P161" s="63">
        <f t="shared" si="30"/>
        <v>0</v>
      </c>
      <c r="Q161" s="64">
        <f t="shared" si="31"/>
        <v>0</v>
      </c>
      <c r="R161" s="64" t="b">
        <f t="shared" si="23"/>
        <v>0</v>
      </c>
      <c r="S161" s="65">
        <f t="shared" si="27"/>
      </c>
      <c r="T161" s="62">
        <f t="shared" si="28"/>
      </c>
    </row>
    <row r="162" spans="1:20" s="66" customFormat="1" ht="19.8">
      <c r="A162" s="54"/>
      <c r="B162" s="55"/>
      <c r="C162" s="56">
        <f t="shared" si="22"/>
        <v>0</v>
      </c>
      <c r="D162" s="56">
        <f>IF(ISERROR(VLOOKUP($A162,'LISTA DE PRODUCTOS'!$A:$O,15,0)),0,VLOOKUP($A162,'LISTA DE PRODUCTOS'!$A:$O,15,0))</f>
        <v>0</v>
      </c>
      <c r="E162" s="57">
        <f>IF($A162=0,"",IFERROR(IFERROR(VLOOKUP($A162,'LISTA DE PRODUCTOS'!$A:$O,5,0),VLOOKUP($A162,'LISTA DE PRODUCTOS'!$B:$O,4,0)),"CÓDIGO NO EN CATÁLOGO U OBSOLETO"))</f>
      </c>
      <c r="F162" s="56">
        <f>IF($A162=0,"",IFERROR(IFERROR(VLOOKUP($A162,'LISTA DE PRODUCTOS'!$A:$O,6,0),VLOOKUP($A162,'LISTA DE PRODUCTOS'!$B:$O,5,0)),0))</f>
      </c>
      <c r="G162" s="56">
        <f>IF($A162=0,"",IFERROR(IFERROR(VLOOKUP($A162,'LISTA DE PRODUCTOS'!$A:$O,7,0),VLOOKUP($A162,'LISTA DE PRODUCTOS'!$B:$O,6,0)),0))</f>
      </c>
      <c r="H162" s="58">
        <f>IF($A162=0,"",IFERROR(IFERROR(VLOOKUP($A162,'LISTA DE PRODUCTOS'!$A:$O,8,0),VLOOKUP($A162,'LISTA DE PRODUCTOS'!$B:$O,7,0)),0))</f>
      </c>
      <c r="I162" s="59">
        <f>IF($A162=0,"",IFERROR(IFERROR(VLOOKUP($A162,'LISTA DE PRODUCTOS'!$A:$O,9,0),VLOOKUP($A162,'LISTA DE PRODUCTOS'!$B:$O,8,0)),0))</f>
      </c>
      <c r="J162" s="60">
        <f>IF(AND(K162="U12",IF($A162=0,"",IFERROR(IFERROR(VLOOKUP($A162,'LISTA DE PRODUCTOS'!$A:$O,10,0),VLOOKUP($A162,'LISTA DE PRODUCTOS'!$B:$O,9,0)),""))=0),"APROVECHA LA PROMO U12",IF(AND(K162="U12",IF($A162=0,"",IFERROR(IFERROR(VLOOKUP($A162,'LISTA DE PRODUCTOS'!$A:$O,10,0),VLOOKUP($A162,'LISTA DE PRODUCTOS'!$B:$O,9,0)),""))="MENSUAL"),"MENSUAL Y PROMO U12",IF($A162=0,"",IFERROR(IFERROR(VLOOKUP($A162,'LISTA DE PRODUCTOS'!$A:$O,10,0),VLOOKUP($A162,'LISTA DE PRODUCTOS'!$B:$O,9,0)),""))))</f>
      </c>
      <c r="K162" s="60">
        <f>IF($A162=0,"",IFERROR(IFERROR(VLOOKUP($A162,'LISTA DE PRODUCTOS'!$A:$O,13,0),VLOOKUP($A162,'LISTA DE PRODUCTOS'!$B:$O,13,0)),0))</f>
      </c>
      <c r="L162" s="61">
        <f t="shared" si="24"/>
        <v>0</v>
      </c>
      <c r="M162" s="62">
        <f t="shared" si="25"/>
        <v>0</v>
      </c>
      <c r="N162" s="62">
        <f t="shared" si="26"/>
        <v>0</v>
      </c>
      <c r="O162" s="63">
        <f t="shared" si="29"/>
        <v>0</v>
      </c>
      <c r="P162" s="63">
        <f t="shared" si="30"/>
        <v>0</v>
      </c>
      <c r="Q162" s="64">
        <f t="shared" si="31"/>
        <v>0</v>
      </c>
      <c r="R162" s="64" t="b">
        <f t="shared" si="23"/>
        <v>0</v>
      </c>
      <c r="S162" s="65">
        <f t="shared" si="27"/>
      </c>
      <c r="T162" s="62">
        <f t="shared" si="28"/>
      </c>
    </row>
    <row r="163" spans="1:20" s="66" customFormat="1" ht="19.8">
      <c r="A163" s="54"/>
      <c r="B163" s="55"/>
      <c r="C163" s="56">
        <f t="shared" si="22"/>
        <v>0</v>
      </c>
      <c r="D163" s="56">
        <f>IF(ISERROR(VLOOKUP($A163,'LISTA DE PRODUCTOS'!$A:$O,15,0)),0,VLOOKUP($A163,'LISTA DE PRODUCTOS'!$A:$O,15,0))</f>
        <v>0</v>
      </c>
      <c r="E163" s="57">
        <f>IF($A163=0,"",IFERROR(IFERROR(VLOOKUP($A163,'LISTA DE PRODUCTOS'!$A:$O,5,0),VLOOKUP($A163,'LISTA DE PRODUCTOS'!$B:$O,4,0)),"CÓDIGO NO EN CATÁLOGO U OBSOLETO"))</f>
      </c>
      <c r="F163" s="56">
        <f>IF($A163=0,"",IFERROR(IFERROR(VLOOKUP($A163,'LISTA DE PRODUCTOS'!$A:$O,6,0),VLOOKUP($A163,'LISTA DE PRODUCTOS'!$B:$O,5,0)),0))</f>
      </c>
      <c r="G163" s="56">
        <f>IF($A163=0,"",IFERROR(IFERROR(VLOOKUP($A163,'LISTA DE PRODUCTOS'!$A:$O,7,0),VLOOKUP($A163,'LISTA DE PRODUCTOS'!$B:$O,6,0)),0))</f>
      </c>
      <c r="H163" s="58">
        <f>IF($A163=0,"",IFERROR(IFERROR(VLOOKUP($A163,'LISTA DE PRODUCTOS'!$A:$O,8,0),VLOOKUP($A163,'LISTA DE PRODUCTOS'!$B:$O,7,0)),0))</f>
      </c>
      <c r="I163" s="59">
        <f>IF($A163=0,"",IFERROR(IFERROR(VLOOKUP($A163,'LISTA DE PRODUCTOS'!$A:$O,9,0),VLOOKUP($A163,'LISTA DE PRODUCTOS'!$B:$O,8,0)),0))</f>
      </c>
      <c r="J163" s="60">
        <f>IF(AND(K163="U12",IF($A163=0,"",IFERROR(IFERROR(VLOOKUP($A163,'LISTA DE PRODUCTOS'!$A:$O,10,0),VLOOKUP($A163,'LISTA DE PRODUCTOS'!$B:$O,9,0)),""))=0),"APROVECHA LA PROMO U12",IF(AND(K163="U12",IF($A163=0,"",IFERROR(IFERROR(VLOOKUP($A163,'LISTA DE PRODUCTOS'!$A:$O,10,0),VLOOKUP($A163,'LISTA DE PRODUCTOS'!$B:$O,9,0)),""))="MENSUAL"),"MENSUAL Y PROMO U12",IF($A163=0,"",IFERROR(IFERROR(VLOOKUP($A163,'LISTA DE PRODUCTOS'!$A:$O,10,0),VLOOKUP($A163,'LISTA DE PRODUCTOS'!$B:$O,9,0)),""))))</f>
      </c>
      <c r="K163" s="60">
        <f>IF($A163=0,"",IFERROR(IFERROR(VLOOKUP($A163,'LISTA DE PRODUCTOS'!$A:$O,13,0),VLOOKUP($A163,'LISTA DE PRODUCTOS'!$B:$O,13,0)),0))</f>
      </c>
      <c r="L163" s="61">
        <f t="shared" si="24"/>
        <v>0</v>
      </c>
      <c r="M163" s="62">
        <f t="shared" si="25"/>
        <v>0</v>
      </c>
      <c r="N163" s="62">
        <f t="shared" si="26"/>
        <v>0</v>
      </c>
      <c r="O163" s="63">
        <f t="shared" si="29"/>
        <v>0</v>
      </c>
      <c r="P163" s="63">
        <f t="shared" si="30"/>
        <v>0</v>
      </c>
      <c r="Q163" s="64">
        <f t="shared" si="31"/>
        <v>0</v>
      </c>
      <c r="R163" s="64" t="b">
        <f t="shared" si="23"/>
        <v>0</v>
      </c>
      <c r="S163" s="65">
        <f t="shared" si="27"/>
      </c>
      <c r="T163" s="62">
        <f t="shared" si="28"/>
      </c>
    </row>
    <row r="164" spans="1:20" s="66" customFormat="1" ht="19.8">
      <c r="A164" s="54"/>
      <c r="B164" s="55"/>
      <c r="C164" s="56">
        <f t="shared" si="22"/>
        <v>0</v>
      </c>
      <c r="D164" s="56">
        <f>IF(ISERROR(VLOOKUP($A164,'LISTA DE PRODUCTOS'!$A:$O,15,0)),0,VLOOKUP($A164,'LISTA DE PRODUCTOS'!$A:$O,15,0))</f>
        <v>0</v>
      </c>
      <c r="E164" s="57">
        <f>IF($A164=0,"",IFERROR(IFERROR(VLOOKUP($A164,'LISTA DE PRODUCTOS'!$A:$O,5,0),VLOOKUP($A164,'LISTA DE PRODUCTOS'!$B:$O,4,0)),"CÓDIGO NO EN CATÁLOGO U OBSOLETO"))</f>
      </c>
      <c r="F164" s="56">
        <f>IF($A164=0,"",IFERROR(IFERROR(VLOOKUP($A164,'LISTA DE PRODUCTOS'!$A:$O,6,0),VLOOKUP($A164,'LISTA DE PRODUCTOS'!$B:$O,5,0)),0))</f>
      </c>
      <c r="G164" s="56">
        <f>IF($A164=0,"",IFERROR(IFERROR(VLOOKUP($A164,'LISTA DE PRODUCTOS'!$A:$O,7,0),VLOOKUP($A164,'LISTA DE PRODUCTOS'!$B:$O,6,0)),0))</f>
      </c>
      <c r="H164" s="58">
        <f>IF($A164=0,"",IFERROR(IFERROR(VLOOKUP($A164,'LISTA DE PRODUCTOS'!$A:$O,8,0),VLOOKUP($A164,'LISTA DE PRODUCTOS'!$B:$O,7,0)),0))</f>
      </c>
      <c r="I164" s="59">
        <f>IF($A164=0,"",IFERROR(IFERROR(VLOOKUP($A164,'LISTA DE PRODUCTOS'!$A:$O,9,0),VLOOKUP($A164,'LISTA DE PRODUCTOS'!$B:$O,8,0)),0))</f>
      </c>
      <c r="J164" s="60">
        <f>IF(AND(K164="U12",IF($A164=0,"",IFERROR(IFERROR(VLOOKUP($A164,'LISTA DE PRODUCTOS'!$A:$O,10,0),VLOOKUP($A164,'LISTA DE PRODUCTOS'!$B:$O,9,0)),""))=0),"APROVECHA LA PROMO U12",IF(AND(K164="U12",IF($A164=0,"",IFERROR(IFERROR(VLOOKUP($A164,'LISTA DE PRODUCTOS'!$A:$O,10,0),VLOOKUP($A164,'LISTA DE PRODUCTOS'!$B:$O,9,0)),""))="MENSUAL"),"MENSUAL Y PROMO U12",IF($A164=0,"",IFERROR(IFERROR(VLOOKUP($A164,'LISTA DE PRODUCTOS'!$A:$O,10,0),VLOOKUP($A164,'LISTA DE PRODUCTOS'!$B:$O,9,0)),""))))</f>
      </c>
      <c r="K164" s="60">
        <f>IF($A164=0,"",IFERROR(IFERROR(VLOOKUP($A164,'LISTA DE PRODUCTOS'!$A:$O,13,0),VLOOKUP($A164,'LISTA DE PRODUCTOS'!$B:$O,13,0)),0))</f>
      </c>
      <c r="L164" s="61">
        <f t="shared" si="24"/>
        <v>0</v>
      </c>
      <c r="M164" s="62">
        <f t="shared" si="25"/>
        <v>0</v>
      </c>
      <c r="N164" s="62">
        <f t="shared" si="26"/>
        <v>0</v>
      </c>
      <c r="O164" s="63">
        <f t="shared" si="29"/>
        <v>0</v>
      </c>
      <c r="P164" s="63">
        <f t="shared" si="30"/>
        <v>0</v>
      </c>
      <c r="Q164" s="64">
        <f t="shared" si="31"/>
        <v>0</v>
      </c>
      <c r="R164" s="64" t="b">
        <f t="shared" si="23"/>
        <v>0</v>
      </c>
      <c r="S164" s="65">
        <f t="shared" si="27"/>
      </c>
      <c r="T164" s="62">
        <f t="shared" si="28"/>
      </c>
    </row>
    <row r="165" spans="1:20" s="66" customFormat="1" ht="19.8">
      <c r="A165" s="54"/>
      <c r="B165" s="55"/>
      <c r="C165" s="56">
        <f t="shared" si="22"/>
        <v>0</v>
      </c>
      <c r="D165" s="56">
        <f>IF(ISERROR(VLOOKUP($A165,'LISTA DE PRODUCTOS'!$A:$O,15,0)),0,VLOOKUP($A165,'LISTA DE PRODUCTOS'!$A:$O,15,0))</f>
        <v>0</v>
      </c>
      <c r="E165" s="57">
        <f>IF($A165=0,"",IFERROR(IFERROR(VLOOKUP($A165,'LISTA DE PRODUCTOS'!$A:$O,5,0),VLOOKUP($A165,'LISTA DE PRODUCTOS'!$B:$O,4,0)),"CÓDIGO NO EN CATÁLOGO U OBSOLETO"))</f>
      </c>
      <c r="F165" s="56">
        <f>IF($A165=0,"",IFERROR(IFERROR(VLOOKUP($A165,'LISTA DE PRODUCTOS'!$A:$O,6,0),VLOOKUP($A165,'LISTA DE PRODUCTOS'!$B:$O,5,0)),0))</f>
      </c>
      <c r="G165" s="56">
        <f>IF($A165=0,"",IFERROR(IFERROR(VLOOKUP($A165,'LISTA DE PRODUCTOS'!$A:$O,7,0),VLOOKUP($A165,'LISTA DE PRODUCTOS'!$B:$O,6,0)),0))</f>
      </c>
      <c r="H165" s="58">
        <f>IF($A165=0,"",IFERROR(IFERROR(VLOOKUP($A165,'LISTA DE PRODUCTOS'!$A:$O,8,0),VLOOKUP($A165,'LISTA DE PRODUCTOS'!$B:$O,7,0)),0))</f>
      </c>
      <c r="I165" s="59">
        <f>IF($A165=0,"",IFERROR(IFERROR(VLOOKUP($A165,'LISTA DE PRODUCTOS'!$A:$O,9,0),VLOOKUP($A165,'LISTA DE PRODUCTOS'!$B:$O,8,0)),0))</f>
      </c>
      <c r="J165" s="60">
        <f>IF(AND(K165="U12",IF($A165=0,"",IFERROR(IFERROR(VLOOKUP($A165,'LISTA DE PRODUCTOS'!$A:$O,10,0),VLOOKUP($A165,'LISTA DE PRODUCTOS'!$B:$O,9,0)),""))=0),"APROVECHA LA PROMO U12",IF(AND(K165="U12",IF($A165=0,"",IFERROR(IFERROR(VLOOKUP($A165,'LISTA DE PRODUCTOS'!$A:$O,10,0),VLOOKUP($A165,'LISTA DE PRODUCTOS'!$B:$O,9,0)),""))="MENSUAL"),"MENSUAL Y PROMO U12",IF($A165=0,"",IFERROR(IFERROR(VLOOKUP($A165,'LISTA DE PRODUCTOS'!$A:$O,10,0),VLOOKUP($A165,'LISTA DE PRODUCTOS'!$B:$O,9,0)),""))))</f>
      </c>
      <c r="K165" s="60">
        <f>IF($A165=0,"",IFERROR(IFERROR(VLOOKUP($A165,'LISTA DE PRODUCTOS'!$A:$O,13,0),VLOOKUP($A165,'LISTA DE PRODUCTOS'!$B:$O,13,0)),0))</f>
      </c>
      <c r="L165" s="61">
        <f t="shared" si="24"/>
        <v>0</v>
      </c>
      <c r="M165" s="62">
        <f t="shared" si="25"/>
        <v>0</v>
      </c>
      <c r="N165" s="62">
        <f t="shared" si="26"/>
        <v>0</v>
      </c>
      <c r="O165" s="63">
        <f t="shared" si="29"/>
        <v>0</v>
      </c>
      <c r="P165" s="63">
        <f t="shared" si="30"/>
        <v>0</v>
      </c>
      <c r="Q165" s="64">
        <f t="shared" si="31"/>
        <v>0</v>
      </c>
      <c r="R165" s="64" t="b">
        <f t="shared" si="23"/>
        <v>0</v>
      </c>
      <c r="S165" s="65">
        <f t="shared" si="27"/>
      </c>
      <c r="T165" s="62">
        <f t="shared" si="28"/>
      </c>
    </row>
    <row r="166" spans="1:20" s="66" customFormat="1" ht="19.8">
      <c r="A166" s="54"/>
      <c r="B166" s="55"/>
      <c r="C166" s="56">
        <f t="shared" si="22"/>
        <v>0</v>
      </c>
      <c r="D166" s="56">
        <f>IF(ISERROR(VLOOKUP($A166,'LISTA DE PRODUCTOS'!$A:$O,15,0)),0,VLOOKUP($A166,'LISTA DE PRODUCTOS'!$A:$O,15,0))</f>
        <v>0</v>
      </c>
      <c r="E166" s="57">
        <f>IF($A166=0,"",IFERROR(IFERROR(VLOOKUP($A166,'LISTA DE PRODUCTOS'!$A:$O,5,0),VLOOKUP($A166,'LISTA DE PRODUCTOS'!$B:$O,4,0)),"CÓDIGO NO EN CATÁLOGO U OBSOLETO"))</f>
      </c>
      <c r="F166" s="56">
        <f>IF($A166=0,"",IFERROR(IFERROR(VLOOKUP($A166,'LISTA DE PRODUCTOS'!$A:$O,6,0),VLOOKUP($A166,'LISTA DE PRODUCTOS'!$B:$O,5,0)),0))</f>
      </c>
      <c r="G166" s="56">
        <f>IF($A166=0,"",IFERROR(IFERROR(VLOOKUP($A166,'LISTA DE PRODUCTOS'!$A:$O,7,0),VLOOKUP($A166,'LISTA DE PRODUCTOS'!$B:$O,6,0)),0))</f>
      </c>
      <c r="H166" s="58">
        <f>IF($A166=0,"",IFERROR(IFERROR(VLOOKUP($A166,'LISTA DE PRODUCTOS'!$A:$O,8,0),VLOOKUP($A166,'LISTA DE PRODUCTOS'!$B:$O,7,0)),0))</f>
      </c>
      <c r="I166" s="59">
        <f>IF($A166=0,"",IFERROR(IFERROR(VLOOKUP($A166,'LISTA DE PRODUCTOS'!$A:$O,9,0),VLOOKUP($A166,'LISTA DE PRODUCTOS'!$B:$O,8,0)),0))</f>
      </c>
      <c r="J166" s="60">
        <f>IF(AND(K166="U12",IF($A166=0,"",IFERROR(IFERROR(VLOOKUP($A166,'LISTA DE PRODUCTOS'!$A:$O,10,0),VLOOKUP($A166,'LISTA DE PRODUCTOS'!$B:$O,9,0)),""))=0),"APROVECHA LA PROMO U12",IF(AND(K166="U12",IF($A166=0,"",IFERROR(IFERROR(VLOOKUP($A166,'LISTA DE PRODUCTOS'!$A:$O,10,0),VLOOKUP($A166,'LISTA DE PRODUCTOS'!$B:$O,9,0)),""))="MENSUAL"),"MENSUAL Y PROMO U12",IF($A166=0,"",IFERROR(IFERROR(VLOOKUP($A166,'LISTA DE PRODUCTOS'!$A:$O,10,0),VLOOKUP($A166,'LISTA DE PRODUCTOS'!$B:$O,9,0)),""))))</f>
      </c>
      <c r="K166" s="60">
        <f>IF($A166=0,"",IFERROR(IFERROR(VLOOKUP($A166,'LISTA DE PRODUCTOS'!$A:$O,13,0),VLOOKUP($A166,'LISTA DE PRODUCTOS'!$B:$O,13,0)),0))</f>
      </c>
      <c r="L166" s="61">
        <f t="shared" si="24"/>
        <v>0</v>
      </c>
      <c r="M166" s="62">
        <f t="shared" si="25"/>
        <v>0</v>
      </c>
      <c r="N166" s="62">
        <f t="shared" si="26"/>
        <v>0</v>
      </c>
      <c r="O166" s="63">
        <f t="shared" si="29"/>
        <v>0</v>
      </c>
      <c r="P166" s="63">
        <f t="shared" si="30"/>
        <v>0</v>
      </c>
      <c r="Q166" s="64">
        <f t="shared" si="31"/>
        <v>0</v>
      </c>
      <c r="R166" s="64" t="b">
        <f t="shared" si="23"/>
        <v>0</v>
      </c>
      <c r="S166" s="65">
        <f t="shared" si="27"/>
      </c>
      <c r="T166" s="62">
        <f t="shared" si="28"/>
      </c>
    </row>
    <row r="167" spans="1:20" s="66" customFormat="1" ht="19.8">
      <c r="A167" s="54"/>
      <c r="B167" s="55"/>
      <c r="C167" s="56">
        <f t="shared" si="22"/>
        <v>0</v>
      </c>
      <c r="D167" s="56">
        <f>IF(ISERROR(VLOOKUP($A167,'LISTA DE PRODUCTOS'!$A:$O,15,0)),0,VLOOKUP($A167,'LISTA DE PRODUCTOS'!$A:$O,15,0))</f>
        <v>0</v>
      </c>
      <c r="E167" s="57">
        <f>IF($A167=0,"",IFERROR(IFERROR(VLOOKUP($A167,'LISTA DE PRODUCTOS'!$A:$O,5,0),VLOOKUP($A167,'LISTA DE PRODUCTOS'!$B:$O,4,0)),"CÓDIGO NO EN CATÁLOGO U OBSOLETO"))</f>
      </c>
      <c r="F167" s="56">
        <f>IF($A167=0,"",IFERROR(IFERROR(VLOOKUP($A167,'LISTA DE PRODUCTOS'!$A:$O,6,0),VLOOKUP($A167,'LISTA DE PRODUCTOS'!$B:$O,5,0)),0))</f>
      </c>
      <c r="G167" s="56">
        <f>IF($A167=0,"",IFERROR(IFERROR(VLOOKUP($A167,'LISTA DE PRODUCTOS'!$A:$O,7,0),VLOOKUP($A167,'LISTA DE PRODUCTOS'!$B:$O,6,0)),0))</f>
      </c>
      <c r="H167" s="58">
        <f>IF($A167=0,"",IFERROR(IFERROR(VLOOKUP($A167,'LISTA DE PRODUCTOS'!$A:$O,8,0),VLOOKUP($A167,'LISTA DE PRODUCTOS'!$B:$O,7,0)),0))</f>
      </c>
      <c r="I167" s="59">
        <f>IF($A167=0,"",IFERROR(IFERROR(VLOOKUP($A167,'LISTA DE PRODUCTOS'!$A:$O,9,0),VLOOKUP($A167,'LISTA DE PRODUCTOS'!$B:$O,8,0)),0))</f>
      </c>
      <c r="J167" s="60">
        <f>IF(AND(K167="U12",IF($A167=0,"",IFERROR(IFERROR(VLOOKUP($A167,'LISTA DE PRODUCTOS'!$A:$O,10,0),VLOOKUP($A167,'LISTA DE PRODUCTOS'!$B:$O,9,0)),""))=0),"APROVECHA LA PROMO U12",IF(AND(K167="U12",IF($A167=0,"",IFERROR(IFERROR(VLOOKUP($A167,'LISTA DE PRODUCTOS'!$A:$O,10,0),VLOOKUP($A167,'LISTA DE PRODUCTOS'!$B:$O,9,0)),""))="MENSUAL"),"MENSUAL Y PROMO U12",IF($A167=0,"",IFERROR(IFERROR(VLOOKUP($A167,'LISTA DE PRODUCTOS'!$A:$O,10,0),VLOOKUP($A167,'LISTA DE PRODUCTOS'!$B:$O,9,0)),""))))</f>
      </c>
      <c r="K167" s="60">
        <f>IF($A167=0,"",IFERROR(IFERROR(VLOOKUP($A167,'LISTA DE PRODUCTOS'!$A:$O,13,0),VLOOKUP($A167,'LISTA DE PRODUCTOS'!$B:$O,13,0)),0))</f>
      </c>
      <c r="L167" s="61">
        <f t="shared" si="24"/>
        <v>0</v>
      </c>
      <c r="M167" s="62">
        <f t="shared" si="25"/>
        <v>0</v>
      </c>
      <c r="N167" s="62">
        <f t="shared" si="26"/>
        <v>0</v>
      </c>
      <c r="O167" s="63">
        <f t="shared" si="29"/>
        <v>0</v>
      </c>
      <c r="P167" s="63">
        <f t="shared" si="30"/>
        <v>0</v>
      </c>
      <c r="Q167" s="64">
        <f t="shared" si="31"/>
        <v>0</v>
      </c>
      <c r="R167" s="64" t="b">
        <f t="shared" si="23"/>
        <v>0</v>
      </c>
      <c r="S167" s="65">
        <f t="shared" si="27"/>
      </c>
      <c r="T167" s="62">
        <f t="shared" si="28"/>
      </c>
    </row>
    <row r="168" spans="1:20" s="66" customFormat="1" ht="19.8">
      <c r="A168" s="54"/>
      <c r="B168" s="55"/>
      <c r="C168" s="56">
        <f t="shared" si="22"/>
        <v>0</v>
      </c>
      <c r="D168" s="56">
        <f>IF(ISERROR(VLOOKUP($A168,'LISTA DE PRODUCTOS'!$A:$O,15,0)),0,VLOOKUP($A168,'LISTA DE PRODUCTOS'!$A:$O,15,0))</f>
        <v>0</v>
      </c>
      <c r="E168" s="57">
        <f>IF($A168=0,"",IFERROR(IFERROR(VLOOKUP($A168,'LISTA DE PRODUCTOS'!$A:$O,5,0),VLOOKUP($A168,'LISTA DE PRODUCTOS'!$B:$O,4,0)),"CÓDIGO NO EN CATÁLOGO U OBSOLETO"))</f>
      </c>
      <c r="F168" s="56">
        <f>IF($A168=0,"",IFERROR(IFERROR(VLOOKUP($A168,'LISTA DE PRODUCTOS'!$A:$O,6,0),VLOOKUP($A168,'LISTA DE PRODUCTOS'!$B:$O,5,0)),0))</f>
      </c>
      <c r="G168" s="56">
        <f>IF($A168=0,"",IFERROR(IFERROR(VLOOKUP($A168,'LISTA DE PRODUCTOS'!$A:$O,7,0),VLOOKUP($A168,'LISTA DE PRODUCTOS'!$B:$O,6,0)),0))</f>
      </c>
      <c r="H168" s="58">
        <f>IF($A168=0,"",IFERROR(IFERROR(VLOOKUP($A168,'LISTA DE PRODUCTOS'!$A:$O,8,0),VLOOKUP($A168,'LISTA DE PRODUCTOS'!$B:$O,7,0)),0))</f>
      </c>
      <c r="I168" s="59">
        <f>IF($A168=0,"",IFERROR(IFERROR(VLOOKUP($A168,'LISTA DE PRODUCTOS'!$A:$O,9,0),VLOOKUP($A168,'LISTA DE PRODUCTOS'!$B:$O,8,0)),0))</f>
      </c>
      <c r="J168" s="60">
        <f>IF(AND(K168="U12",IF($A168=0,"",IFERROR(IFERROR(VLOOKUP($A168,'LISTA DE PRODUCTOS'!$A:$O,10,0),VLOOKUP($A168,'LISTA DE PRODUCTOS'!$B:$O,9,0)),""))=0),"APROVECHA LA PROMO U12",IF(AND(K168="U12",IF($A168=0,"",IFERROR(IFERROR(VLOOKUP($A168,'LISTA DE PRODUCTOS'!$A:$O,10,0),VLOOKUP($A168,'LISTA DE PRODUCTOS'!$B:$O,9,0)),""))="MENSUAL"),"MENSUAL Y PROMO U12",IF($A168=0,"",IFERROR(IFERROR(VLOOKUP($A168,'LISTA DE PRODUCTOS'!$A:$O,10,0),VLOOKUP($A168,'LISTA DE PRODUCTOS'!$B:$O,9,0)),""))))</f>
      </c>
      <c r="K168" s="60">
        <f>IF($A168=0,"",IFERROR(IFERROR(VLOOKUP($A168,'LISTA DE PRODUCTOS'!$A:$O,13,0),VLOOKUP($A168,'LISTA DE PRODUCTOS'!$B:$O,13,0)),0))</f>
      </c>
      <c r="L168" s="61">
        <f t="shared" si="24"/>
        <v>0</v>
      </c>
      <c r="M168" s="62">
        <f t="shared" si="25"/>
        <v>0</v>
      </c>
      <c r="N168" s="62">
        <f t="shared" si="26"/>
        <v>0</v>
      </c>
      <c r="O168" s="63">
        <f t="shared" si="29"/>
        <v>0</v>
      </c>
      <c r="P168" s="63">
        <f t="shared" si="30"/>
        <v>0</v>
      </c>
      <c r="Q168" s="64">
        <f t="shared" si="31"/>
        <v>0</v>
      </c>
      <c r="R168" s="64" t="b">
        <f t="shared" si="23"/>
        <v>0</v>
      </c>
      <c r="S168" s="65">
        <f t="shared" si="27"/>
      </c>
      <c r="T168" s="62">
        <f t="shared" si="28"/>
      </c>
    </row>
    <row r="169" spans="1:20" s="66" customFormat="1" ht="19.8">
      <c r="A169" s="54"/>
      <c r="B169" s="55"/>
      <c r="C169" s="56">
        <f t="shared" si="22"/>
        <v>0</v>
      </c>
      <c r="D169" s="56">
        <f>IF(ISERROR(VLOOKUP($A169,'LISTA DE PRODUCTOS'!$A:$O,15,0)),0,VLOOKUP($A169,'LISTA DE PRODUCTOS'!$A:$O,15,0))</f>
        <v>0</v>
      </c>
      <c r="E169" s="57">
        <f>IF($A169=0,"",IFERROR(IFERROR(VLOOKUP($A169,'LISTA DE PRODUCTOS'!$A:$O,5,0),VLOOKUP($A169,'LISTA DE PRODUCTOS'!$B:$O,4,0)),"CÓDIGO NO EN CATÁLOGO U OBSOLETO"))</f>
      </c>
      <c r="F169" s="56">
        <f>IF($A169=0,"",IFERROR(IFERROR(VLOOKUP($A169,'LISTA DE PRODUCTOS'!$A:$O,6,0),VLOOKUP($A169,'LISTA DE PRODUCTOS'!$B:$O,5,0)),0))</f>
      </c>
      <c r="G169" s="56">
        <f>IF($A169=0,"",IFERROR(IFERROR(VLOOKUP($A169,'LISTA DE PRODUCTOS'!$A:$O,7,0),VLOOKUP($A169,'LISTA DE PRODUCTOS'!$B:$O,6,0)),0))</f>
      </c>
      <c r="H169" s="58">
        <f>IF($A169=0,"",IFERROR(IFERROR(VLOOKUP($A169,'LISTA DE PRODUCTOS'!$A:$O,8,0),VLOOKUP($A169,'LISTA DE PRODUCTOS'!$B:$O,7,0)),0))</f>
      </c>
      <c r="I169" s="59">
        <f>IF($A169=0,"",IFERROR(IFERROR(VLOOKUP($A169,'LISTA DE PRODUCTOS'!$A:$O,9,0),VLOOKUP($A169,'LISTA DE PRODUCTOS'!$B:$O,8,0)),0))</f>
      </c>
      <c r="J169" s="60">
        <f>IF(AND(K169="U12",IF($A169=0,"",IFERROR(IFERROR(VLOOKUP($A169,'LISTA DE PRODUCTOS'!$A:$O,10,0),VLOOKUP($A169,'LISTA DE PRODUCTOS'!$B:$O,9,0)),""))=0),"APROVECHA LA PROMO U12",IF(AND(K169="U12",IF($A169=0,"",IFERROR(IFERROR(VLOOKUP($A169,'LISTA DE PRODUCTOS'!$A:$O,10,0),VLOOKUP($A169,'LISTA DE PRODUCTOS'!$B:$O,9,0)),""))="MENSUAL"),"MENSUAL Y PROMO U12",IF($A169=0,"",IFERROR(IFERROR(VLOOKUP($A169,'LISTA DE PRODUCTOS'!$A:$O,10,0),VLOOKUP($A169,'LISTA DE PRODUCTOS'!$B:$O,9,0)),""))))</f>
      </c>
      <c r="K169" s="60">
        <f>IF($A169=0,"",IFERROR(IFERROR(VLOOKUP($A169,'LISTA DE PRODUCTOS'!$A:$O,13,0),VLOOKUP($A169,'LISTA DE PRODUCTOS'!$B:$O,13,0)),0))</f>
      </c>
      <c r="L169" s="61">
        <f t="shared" si="24"/>
        <v>0</v>
      </c>
      <c r="M169" s="62">
        <f t="shared" si="25"/>
        <v>0</v>
      </c>
      <c r="N169" s="62">
        <f t="shared" si="26"/>
        <v>0</v>
      </c>
      <c r="O169" s="63">
        <f t="shared" si="29"/>
        <v>0</v>
      </c>
      <c r="P169" s="63">
        <f t="shared" si="30"/>
        <v>0</v>
      </c>
      <c r="Q169" s="64">
        <f t="shared" si="31"/>
        <v>0</v>
      </c>
      <c r="R169" s="64" t="b">
        <f t="shared" si="23"/>
        <v>0</v>
      </c>
      <c r="S169" s="65">
        <f t="shared" si="27"/>
      </c>
      <c r="T169" s="62">
        <f t="shared" si="28"/>
      </c>
    </row>
    <row r="170" spans="1:20" s="66" customFormat="1" ht="19.8">
      <c r="A170" s="54"/>
      <c r="B170" s="55"/>
      <c r="C170" s="56">
        <f t="shared" si="22"/>
        <v>0</v>
      </c>
      <c r="D170" s="56">
        <f>IF(ISERROR(VLOOKUP($A170,'LISTA DE PRODUCTOS'!$A:$O,15,0)),0,VLOOKUP($A170,'LISTA DE PRODUCTOS'!$A:$O,15,0))</f>
        <v>0</v>
      </c>
      <c r="E170" s="57">
        <f>IF($A170=0,"",IFERROR(IFERROR(VLOOKUP($A170,'LISTA DE PRODUCTOS'!$A:$O,5,0),VLOOKUP($A170,'LISTA DE PRODUCTOS'!$B:$O,4,0)),"CÓDIGO NO EN CATÁLOGO U OBSOLETO"))</f>
      </c>
      <c r="F170" s="56">
        <f>IF($A170=0,"",IFERROR(IFERROR(VLOOKUP($A170,'LISTA DE PRODUCTOS'!$A:$O,6,0),VLOOKUP($A170,'LISTA DE PRODUCTOS'!$B:$O,5,0)),0))</f>
      </c>
      <c r="G170" s="56">
        <f>IF($A170=0,"",IFERROR(IFERROR(VLOOKUP($A170,'LISTA DE PRODUCTOS'!$A:$O,7,0),VLOOKUP($A170,'LISTA DE PRODUCTOS'!$B:$O,6,0)),0))</f>
      </c>
      <c r="H170" s="58">
        <f>IF($A170=0,"",IFERROR(IFERROR(VLOOKUP($A170,'LISTA DE PRODUCTOS'!$A:$O,8,0),VLOOKUP($A170,'LISTA DE PRODUCTOS'!$B:$O,7,0)),0))</f>
      </c>
      <c r="I170" s="59">
        <f>IF($A170=0,"",IFERROR(IFERROR(VLOOKUP($A170,'LISTA DE PRODUCTOS'!$A:$O,9,0),VLOOKUP($A170,'LISTA DE PRODUCTOS'!$B:$O,8,0)),0))</f>
      </c>
      <c r="J170" s="60">
        <f>IF(AND(K170="U12",IF($A170=0,"",IFERROR(IFERROR(VLOOKUP($A170,'LISTA DE PRODUCTOS'!$A:$O,10,0),VLOOKUP($A170,'LISTA DE PRODUCTOS'!$B:$O,9,0)),""))=0),"APROVECHA LA PROMO U12",IF(AND(K170="U12",IF($A170=0,"",IFERROR(IFERROR(VLOOKUP($A170,'LISTA DE PRODUCTOS'!$A:$O,10,0),VLOOKUP($A170,'LISTA DE PRODUCTOS'!$B:$O,9,0)),""))="MENSUAL"),"MENSUAL Y PROMO U12",IF($A170=0,"",IFERROR(IFERROR(VLOOKUP($A170,'LISTA DE PRODUCTOS'!$A:$O,10,0),VLOOKUP($A170,'LISTA DE PRODUCTOS'!$B:$O,9,0)),""))))</f>
      </c>
      <c r="K170" s="60">
        <f>IF($A170=0,"",IFERROR(IFERROR(VLOOKUP($A170,'LISTA DE PRODUCTOS'!$A:$O,13,0),VLOOKUP($A170,'LISTA DE PRODUCTOS'!$B:$O,13,0)),0))</f>
      </c>
      <c r="L170" s="61">
        <f t="shared" si="24"/>
        <v>0</v>
      </c>
      <c r="M170" s="62">
        <f t="shared" si="25"/>
        <v>0</v>
      </c>
      <c r="N170" s="62">
        <f t="shared" si="26"/>
        <v>0</v>
      </c>
      <c r="O170" s="63">
        <f t="shared" si="29"/>
        <v>0</v>
      </c>
      <c r="P170" s="63">
        <f t="shared" si="30"/>
        <v>0</v>
      </c>
      <c r="Q170" s="64">
        <f t="shared" si="31"/>
        <v>0</v>
      </c>
      <c r="R170" s="64" t="b">
        <f t="shared" si="23"/>
        <v>0</v>
      </c>
      <c r="S170" s="65">
        <f t="shared" si="27"/>
      </c>
      <c r="T170" s="62">
        <f t="shared" si="28"/>
      </c>
    </row>
    <row r="171" spans="1:20" s="66" customFormat="1" ht="19.8">
      <c r="A171" s="54"/>
      <c r="B171" s="55"/>
      <c r="C171" s="56">
        <f t="shared" si="22"/>
        <v>0</v>
      </c>
      <c r="D171" s="56">
        <f>IF(ISERROR(VLOOKUP($A171,'LISTA DE PRODUCTOS'!$A:$O,15,0)),0,VLOOKUP($A171,'LISTA DE PRODUCTOS'!$A:$O,15,0))</f>
        <v>0</v>
      </c>
      <c r="E171" s="57">
        <f>IF($A171=0,"",IFERROR(IFERROR(VLOOKUP($A171,'LISTA DE PRODUCTOS'!$A:$O,5,0),VLOOKUP($A171,'LISTA DE PRODUCTOS'!$B:$O,4,0)),"CÓDIGO NO EN CATÁLOGO U OBSOLETO"))</f>
      </c>
      <c r="F171" s="56">
        <f>IF($A171=0,"",IFERROR(IFERROR(VLOOKUP($A171,'LISTA DE PRODUCTOS'!$A:$O,6,0),VLOOKUP($A171,'LISTA DE PRODUCTOS'!$B:$O,5,0)),0))</f>
      </c>
      <c r="G171" s="56">
        <f>IF($A171=0,"",IFERROR(IFERROR(VLOOKUP($A171,'LISTA DE PRODUCTOS'!$A:$O,7,0),VLOOKUP($A171,'LISTA DE PRODUCTOS'!$B:$O,6,0)),0))</f>
      </c>
      <c r="H171" s="58">
        <f>IF($A171=0,"",IFERROR(IFERROR(VLOOKUP($A171,'LISTA DE PRODUCTOS'!$A:$O,8,0),VLOOKUP($A171,'LISTA DE PRODUCTOS'!$B:$O,7,0)),0))</f>
      </c>
      <c r="I171" s="59">
        <f>IF($A171=0,"",IFERROR(IFERROR(VLOOKUP($A171,'LISTA DE PRODUCTOS'!$A:$O,9,0),VLOOKUP($A171,'LISTA DE PRODUCTOS'!$B:$O,8,0)),0))</f>
      </c>
      <c r="J171" s="60">
        <f>IF(AND(K171="U12",IF($A171=0,"",IFERROR(IFERROR(VLOOKUP($A171,'LISTA DE PRODUCTOS'!$A:$O,10,0),VLOOKUP($A171,'LISTA DE PRODUCTOS'!$B:$O,9,0)),""))=0),"APROVECHA LA PROMO U12",IF(AND(K171="U12",IF($A171=0,"",IFERROR(IFERROR(VLOOKUP($A171,'LISTA DE PRODUCTOS'!$A:$O,10,0),VLOOKUP($A171,'LISTA DE PRODUCTOS'!$B:$O,9,0)),""))="MENSUAL"),"MENSUAL Y PROMO U12",IF($A171=0,"",IFERROR(IFERROR(VLOOKUP($A171,'LISTA DE PRODUCTOS'!$A:$O,10,0),VLOOKUP($A171,'LISTA DE PRODUCTOS'!$B:$O,9,0)),""))))</f>
      </c>
      <c r="K171" s="60">
        <f>IF($A171=0,"",IFERROR(IFERROR(VLOOKUP($A171,'LISTA DE PRODUCTOS'!$A:$O,13,0),VLOOKUP($A171,'LISTA DE PRODUCTOS'!$B:$O,13,0)),0))</f>
      </c>
      <c r="L171" s="61">
        <f t="shared" si="24"/>
        <v>0</v>
      </c>
      <c r="M171" s="62">
        <f t="shared" si="25"/>
        <v>0</v>
      </c>
      <c r="N171" s="62">
        <f t="shared" si="26"/>
        <v>0</v>
      </c>
      <c r="O171" s="63">
        <f t="shared" si="29"/>
        <v>0</v>
      </c>
      <c r="P171" s="63">
        <f t="shared" si="30"/>
        <v>0</v>
      </c>
      <c r="Q171" s="64">
        <f t="shared" si="31"/>
        <v>0</v>
      </c>
      <c r="R171" s="64" t="b">
        <f t="shared" si="23"/>
        <v>0</v>
      </c>
      <c r="S171" s="65">
        <f t="shared" si="27"/>
      </c>
      <c r="T171" s="62">
        <f t="shared" si="28"/>
      </c>
    </row>
    <row r="172" spans="1:20" s="66" customFormat="1" ht="19.8">
      <c r="A172" s="54"/>
      <c r="B172" s="55"/>
      <c r="C172" s="56">
        <f t="shared" si="22"/>
        <v>0</v>
      </c>
      <c r="D172" s="56">
        <f>IF(ISERROR(VLOOKUP($A172,'LISTA DE PRODUCTOS'!$A:$O,15,0)),0,VLOOKUP($A172,'LISTA DE PRODUCTOS'!$A:$O,15,0))</f>
        <v>0</v>
      </c>
      <c r="E172" s="57">
        <f>IF($A172=0,"",IFERROR(IFERROR(VLOOKUP($A172,'LISTA DE PRODUCTOS'!$A:$O,5,0),VLOOKUP($A172,'LISTA DE PRODUCTOS'!$B:$O,4,0)),"CÓDIGO NO EN CATÁLOGO U OBSOLETO"))</f>
      </c>
      <c r="F172" s="56">
        <f>IF($A172=0,"",IFERROR(IFERROR(VLOOKUP($A172,'LISTA DE PRODUCTOS'!$A:$O,6,0),VLOOKUP($A172,'LISTA DE PRODUCTOS'!$B:$O,5,0)),0))</f>
      </c>
      <c r="G172" s="56">
        <f>IF($A172=0,"",IFERROR(IFERROR(VLOOKUP($A172,'LISTA DE PRODUCTOS'!$A:$O,7,0),VLOOKUP($A172,'LISTA DE PRODUCTOS'!$B:$O,6,0)),0))</f>
      </c>
      <c r="H172" s="58">
        <f>IF($A172=0,"",IFERROR(IFERROR(VLOOKUP($A172,'LISTA DE PRODUCTOS'!$A:$O,8,0),VLOOKUP($A172,'LISTA DE PRODUCTOS'!$B:$O,7,0)),0))</f>
      </c>
      <c r="I172" s="59">
        <f>IF($A172=0,"",IFERROR(IFERROR(VLOOKUP($A172,'LISTA DE PRODUCTOS'!$A:$O,9,0),VLOOKUP($A172,'LISTA DE PRODUCTOS'!$B:$O,8,0)),0))</f>
      </c>
      <c r="J172" s="60">
        <f>IF(AND(K172="U12",IF($A172=0,"",IFERROR(IFERROR(VLOOKUP($A172,'LISTA DE PRODUCTOS'!$A:$O,10,0),VLOOKUP($A172,'LISTA DE PRODUCTOS'!$B:$O,9,0)),""))=0),"APROVECHA LA PROMO U12",IF(AND(K172="U12",IF($A172=0,"",IFERROR(IFERROR(VLOOKUP($A172,'LISTA DE PRODUCTOS'!$A:$O,10,0),VLOOKUP($A172,'LISTA DE PRODUCTOS'!$B:$O,9,0)),""))="MENSUAL"),"MENSUAL Y PROMO U12",IF($A172=0,"",IFERROR(IFERROR(VLOOKUP($A172,'LISTA DE PRODUCTOS'!$A:$O,10,0),VLOOKUP($A172,'LISTA DE PRODUCTOS'!$B:$O,9,0)),""))))</f>
      </c>
      <c r="K172" s="60">
        <f>IF($A172=0,"",IFERROR(IFERROR(VLOOKUP($A172,'LISTA DE PRODUCTOS'!$A:$O,13,0),VLOOKUP($A172,'LISTA DE PRODUCTOS'!$B:$O,13,0)),0))</f>
      </c>
      <c r="L172" s="61">
        <f t="shared" si="24"/>
        <v>0</v>
      </c>
      <c r="M172" s="62">
        <f t="shared" si="25"/>
        <v>0</v>
      </c>
      <c r="N172" s="62">
        <f t="shared" si="26"/>
        <v>0</v>
      </c>
      <c r="O172" s="63">
        <f t="shared" si="29"/>
        <v>0</v>
      </c>
      <c r="P172" s="63">
        <f t="shared" si="30"/>
        <v>0</v>
      </c>
      <c r="Q172" s="64">
        <f t="shared" si="31"/>
        <v>0</v>
      </c>
      <c r="R172" s="64" t="b">
        <f t="shared" si="23"/>
        <v>0</v>
      </c>
      <c r="S172" s="65">
        <f t="shared" si="27"/>
      </c>
      <c r="T172" s="62">
        <f t="shared" si="28"/>
      </c>
    </row>
    <row r="173" spans="1:20" s="66" customFormat="1" ht="19.8">
      <c r="A173" s="54"/>
      <c r="B173" s="55"/>
      <c r="C173" s="56">
        <f t="shared" si="22"/>
        <v>0</v>
      </c>
      <c r="D173" s="56">
        <f>IF(ISERROR(VLOOKUP($A173,'LISTA DE PRODUCTOS'!$A:$O,15,0)),0,VLOOKUP($A173,'LISTA DE PRODUCTOS'!$A:$O,15,0))</f>
        <v>0</v>
      </c>
      <c r="E173" s="57">
        <f>IF($A173=0,"",IFERROR(IFERROR(VLOOKUP($A173,'LISTA DE PRODUCTOS'!$A:$O,5,0),VLOOKUP($A173,'LISTA DE PRODUCTOS'!$B:$O,4,0)),"CÓDIGO NO EN CATÁLOGO U OBSOLETO"))</f>
      </c>
      <c r="F173" s="56">
        <f>IF($A173=0,"",IFERROR(IFERROR(VLOOKUP($A173,'LISTA DE PRODUCTOS'!$A:$O,6,0),VLOOKUP($A173,'LISTA DE PRODUCTOS'!$B:$O,5,0)),0))</f>
      </c>
      <c r="G173" s="56">
        <f>IF($A173=0,"",IFERROR(IFERROR(VLOOKUP($A173,'LISTA DE PRODUCTOS'!$A:$O,7,0),VLOOKUP($A173,'LISTA DE PRODUCTOS'!$B:$O,6,0)),0))</f>
      </c>
      <c r="H173" s="58">
        <f>IF($A173=0,"",IFERROR(IFERROR(VLOOKUP($A173,'LISTA DE PRODUCTOS'!$A:$O,8,0),VLOOKUP($A173,'LISTA DE PRODUCTOS'!$B:$O,7,0)),0))</f>
      </c>
      <c r="I173" s="59">
        <f>IF($A173=0,"",IFERROR(IFERROR(VLOOKUP($A173,'LISTA DE PRODUCTOS'!$A:$O,9,0),VLOOKUP($A173,'LISTA DE PRODUCTOS'!$B:$O,8,0)),0))</f>
      </c>
      <c r="J173" s="60">
        <f>IF(AND(K173="U12",IF($A173=0,"",IFERROR(IFERROR(VLOOKUP($A173,'LISTA DE PRODUCTOS'!$A:$O,10,0),VLOOKUP($A173,'LISTA DE PRODUCTOS'!$B:$O,9,0)),""))=0),"APROVECHA LA PROMO U12",IF(AND(K173="U12",IF($A173=0,"",IFERROR(IFERROR(VLOOKUP($A173,'LISTA DE PRODUCTOS'!$A:$O,10,0),VLOOKUP($A173,'LISTA DE PRODUCTOS'!$B:$O,9,0)),""))="MENSUAL"),"MENSUAL Y PROMO U12",IF($A173=0,"",IFERROR(IFERROR(VLOOKUP($A173,'LISTA DE PRODUCTOS'!$A:$O,10,0),VLOOKUP($A173,'LISTA DE PRODUCTOS'!$B:$O,9,0)),""))))</f>
      </c>
      <c r="K173" s="60">
        <f>IF($A173=0,"",IFERROR(IFERROR(VLOOKUP($A173,'LISTA DE PRODUCTOS'!$A:$O,13,0),VLOOKUP($A173,'LISTA DE PRODUCTOS'!$B:$O,13,0)),0))</f>
      </c>
      <c r="L173" s="61">
        <f t="shared" si="24"/>
        <v>0</v>
      </c>
      <c r="M173" s="62">
        <f t="shared" si="25"/>
        <v>0</v>
      </c>
      <c r="N173" s="62">
        <f t="shared" si="26"/>
        <v>0</v>
      </c>
      <c r="O173" s="63">
        <f t="shared" si="29"/>
        <v>0</v>
      </c>
      <c r="P173" s="63">
        <f t="shared" si="30"/>
        <v>0</v>
      </c>
      <c r="Q173" s="64">
        <f t="shared" si="31"/>
        <v>0</v>
      </c>
      <c r="R173" s="64" t="b">
        <f t="shared" si="23"/>
        <v>0</v>
      </c>
      <c r="S173" s="65">
        <f t="shared" si="27"/>
      </c>
      <c r="T173" s="62">
        <f t="shared" si="28"/>
      </c>
    </row>
    <row r="174" spans="1:20" s="66" customFormat="1" ht="19.8">
      <c r="A174" s="54"/>
      <c r="B174" s="55"/>
      <c r="C174" s="56">
        <f t="shared" si="22"/>
        <v>0</v>
      </c>
      <c r="D174" s="56">
        <f>IF(ISERROR(VLOOKUP($A174,'LISTA DE PRODUCTOS'!$A:$O,15,0)),0,VLOOKUP($A174,'LISTA DE PRODUCTOS'!$A:$O,15,0))</f>
        <v>0</v>
      </c>
      <c r="E174" s="57">
        <f>IF($A174=0,"",IFERROR(IFERROR(VLOOKUP($A174,'LISTA DE PRODUCTOS'!$A:$O,5,0),VLOOKUP($A174,'LISTA DE PRODUCTOS'!$B:$O,4,0)),"CÓDIGO NO EN CATÁLOGO U OBSOLETO"))</f>
      </c>
      <c r="F174" s="56">
        <f>IF($A174=0,"",IFERROR(IFERROR(VLOOKUP($A174,'LISTA DE PRODUCTOS'!$A:$O,6,0),VLOOKUP($A174,'LISTA DE PRODUCTOS'!$B:$O,5,0)),0))</f>
      </c>
      <c r="G174" s="56">
        <f>IF($A174=0,"",IFERROR(IFERROR(VLOOKUP($A174,'LISTA DE PRODUCTOS'!$A:$O,7,0),VLOOKUP($A174,'LISTA DE PRODUCTOS'!$B:$O,6,0)),0))</f>
      </c>
      <c r="H174" s="58">
        <f>IF($A174=0,"",IFERROR(IFERROR(VLOOKUP($A174,'LISTA DE PRODUCTOS'!$A:$O,8,0),VLOOKUP($A174,'LISTA DE PRODUCTOS'!$B:$O,7,0)),0))</f>
      </c>
      <c r="I174" s="59">
        <f>IF($A174=0,"",IFERROR(IFERROR(VLOOKUP($A174,'LISTA DE PRODUCTOS'!$A:$O,9,0),VLOOKUP($A174,'LISTA DE PRODUCTOS'!$B:$O,8,0)),0))</f>
      </c>
      <c r="J174" s="60">
        <f>IF(AND(K174="U12",IF($A174=0,"",IFERROR(IFERROR(VLOOKUP($A174,'LISTA DE PRODUCTOS'!$A:$O,10,0),VLOOKUP($A174,'LISTA DE PRODUCTOS'!$B:$O,9,0)),""))=0),"APROVECHA LA PROMO U12",IF(AND(K174="U12",IF($A174=0,"",IFERROR(IFERROR(VLOOKUP($A174,'LISTA DE PRODUCTOS'!$A:$O,10,0),VLOOKUP($A174,'LISTA DE PRODUCTOS'!$B:$O,9,0)),""))="MENSUAL"),"MENSUAL Y PROMO U12",IF($A174=0,"",IFERROR(IFERROR(VLOOKUP($A174,'LISTA DE PRODUCTOS'!$A:$O,10,0),VLOOKUP($A174,'LISTA DE PRODUCTOS'!$B:$O,9,0)),""))))</f>
      </c>
      <c r="K174" s="60">
        <f>IF($A174=0,"",IFERROR(IFERROR(VLOOKUP($A174,'LISTA DE PRODUCTOS'!$A:$O,13,0),VLOOKUP($A174,'LISTA DE PRODUCTOS'!$B:$O,13,0)),0))</f>
      </c>
      <c r="L174" s="61">
        <f t="shared" si="24"/>
        <v>0</v>
      </c>
      <c r="M174" s="62">
        <f t="shared" si="25"/>
        <v>0</v>
      </c>
      <c r="N174" s="62">
        <f t="shared" si="26"/>
        <v>0</v>
      </c>
      <c r="O174" s="63">
        <f t="shared" si="29"/>
        <v>0</v>
      </c>
      <c r="P174" s="63">
        <f t="shared" si="30"/>
        <v>0</v>
      </c>
      <c r="Q174" s="64">
        <f t="shared" si="31"/>
        <v>0</v>
      </c>
      <c r="R174" s="64" t="b">
        <f t="shared" si="23"/>
        <v>0</v>
      </c>
      <c r="S174" s="65">
        <f t="shared" si="27"/>
      </c>
      <c r="T174" s="62">
        <f t="shared" si="28"/>
      </c>
    </row>
    <row r="175" spans="1:20" s="66" customFormat="1" ht="19.8">
      <c r="A175" s="54"/>
      <c r="B175" s="55"/>
      <c r="C175" s="56">
        <f t="shared" si="22"/>
        <v>0</v>
      </c>
      <c r="D175" s="56">
        <f>IF(ISERROR(VLOOKUP($A175,'LISTA DE PRODUCTOS'!$A:$O,15,0)),0,VLOOKUP($A175,'LISTA DE PRODUCTOS'!$A:$O,15,0))</f>
        <v>0</v>
      </c>
      <c r="E175" s="57">
        <f>IF($A175=0,"",IFERROR(IFERROR(VLOOKUP($A175,'LISTA DE PRODUCTOS'!$A:$O,5,0),VLOOKUP($A175,'LISTA DE PRODUCTOS'!$B:$O,4,0)),"CÓDIGO NO EN CATÁLOGO U OBSOLETO"))</f>
      </c>
      <c r="F175" s="56">
        <f>IF($A175=0,"",IFERROR(IFERROR(VLOOKUP($A175,'LISTA DE PRODUCTOS'!$A:$O,6,0),VLOOKUP($A175,'LISTA DE PRODUCTOS'!$B:$O,5,0)),0))</f>
      </c>
      <c r="G175" s="56">
        <f>IF($A175=0,"",IFERROR(IFERROR(VLOOKUP($A175,'LISTA DE PRODUCTOS'!$A:$O,7,0),VLOOKUP($A175,'LISTA DE PRODUCTOS'!$B:$O,6,0)),0))</f>
      </c>
      <c r="H175" s="58">
        <f>IF($A175=0,"",IFERROR(IFERROR(VLOOKUP($A175,'LISTA DE PRODUCTOS'!$A:$O,8,0),VLOOKUP($A175,'LISTA DE PRODUCTOS'!$B:$O,7,0)),0))</f>
      </c>
      <c r="I175" s="59">
        <f>IF($A175=0,"",IFERROR(IFERROR(VLOOKUP($A175,'LISTA DE PRODUCTOS'!$A:$O,9,0),VLOOKUP($A175,'LISTA DE PRODUCTOS'!$B:$O,8,0)),0))</f>
      </c>
      <c r="J175" s="60">
        <f>IF(AND(K175="U12",IF($A175=0,"",IFERROR(IFERROR(VLOOKUP($A175,'LISTA DE PRODUCTOS'!$A:$O,10,0),VLOOKUP($A175,'LISTA DE PRODUCTOS'!$B:$O,9,0)),""))=0),"APROVECHA LA PROMO U12",IF(AND(K175="U12",IF($A175=0,"",IFERROR(IFERROR(VLOOKUP($A175,'LISTA DE PRODUCTOS'!$A:$O,10,0),VLOOKUP($A175,'LISTA DE PRODUCTOS'!$B:$O,9,0)),""))="MENSUAL"),"MENSUAL Y PROMO U12",IF($A175=0,"",IFERROR(IFERROR(VLOOKUP($A175,'LISTA DE PRODUCTOS'!$A:$O,10,0),VLOOKUP($A175,'LISTA DE PRODUCTOS'!$B:$O,9,0)),""))))</f>
      </c>
      <c r="K175" s="60">
        <f>IF($A175=0,"",IFERROR(IFERROR(VLOOKUP($A175,'LISTA DE PRODUCTOS'!$A:$O,13,0),VLOOKUP($A175,'LISTA DE PRODUCTOS'!$B:$O,13,0)),0))</f>
      </c>
      <c r="L175" s="61">
        <f t="shared" si="24"/>
        <v>0</v>
      </c>
      <c r="M175" s="62">
        <f t="shared" si="25"/>
        <v>0</v>
      </c>
      <c r="N175" s="62">
        <f t="shared" si="26"/>
        <v>0</v>
      </c>
      <c r="O175" s="63">
        <f t="shared" si="29"/>
        <v>0</v>
      </c>
      <c r="P175" s="63">
        <f t="shared" si="30"/>
        <v>0</v>
      </c>
      <c r="Q175" s="64">
        <f t="shared" si="31"/>
        <v>0</v>
      </c>
      <c r="R175" s="64" t="b">
        <f t="shared" si="32" ref="R175:R207">AND(A175&lt;&gt;0,B175=0)</f>
        <v>0</v>
      </c>
      <c r="S175" s="65">
        <f t="shared" si="27"/>
      </c>
      <c r="T175" s="62">
        <f t="shared" si="28"/>
      </c>
    </row>
    <row r="176" spans="1:20" s="66" customFormat="1" ht="19.8">
      <c r="A176" s="54"/>
      <c r="B176" s="55"/>
      <c r="C176" s="56">
        <f t="shared" si="22"/>
        <v>0</v>
      </c>
      <c r="D176" s="56">
        <f>IF(ISERROR(VLOOKUP($A176,'LISTA DE PRODUCTOS'!$A:$O,15,0)),0,VLOOKUP($A176,'LISTA DE PRODUCTOS'!$A:$O,15,0))</f>
        <v>0</v>
      </c>
      <c r="E176" s="57">
        <f>IF($A176=0,"",IFERROR(IFERROR(VLOOKUP($A176,'LISTA DE PRODUCTOS'!$A:$O,5,0),VLOOKUP($A176,'LISTA DE PRODUCTOS'!$B:$O,4,0)),"CÓDIGO NO EN CATÁLOGO U OBSOLETO"))</f>
      </c>
      <c r="F176" s="56">
        <f>IF($A176=0,"",IFERROR(IFERROR(VLOOKUP($A176,'LISTA DE PRODUCTOS'!$A:$O,6,0),VLOOKUP($A176,'LISTA DE PRODUCTOS'!$B:$O,5,0)),0))</f>
      </c>
      <c r="G176" s="56">
        <f>IF($A176=0,"",IFERROR(IFERROR(VLOOKUP($A176,'LISTA DE PRODUCTOS'!$A:$O,7,0),VLOOKUP($A176,'LISTA DE PRODUCTOS'!$B:$O,6,0)),0))</f>
      </c>
      <c r="H176" s="58">
        <f>IF($A176=0,"",IFERROR(IFERROR(VLOOKUP($A176,'LISTA DE PRODUCTOS'!$A:$O,8,0),VLOOKUP($A176,'LISTA DE PRODUCTOS'!$B:$O,7,0)),0))</f>
      </c>
      <c r="I176" s="59">
        <f>IF($A176=0,"",IFERROR(IFERROR(VLOOKUP($A176,'LISTA DE PRODUCTOS'!$A:$O,9,0),VLOOKUP($A176,'LISTA DE PRODUCTOS'!$B:$O,8,0)),0))</f>
      </c>
      <c r="J176" s="60">
        <f>IF(AND(K176="U12",IF($A176=0,"",IFERROR(IFERROR(VLOOKUP($A176,'LISTA DE PRODUCTOS'!$A:$O,10,0),VLOOKUP($A176,'LISTA DE PRODUCTOS'!$B:$O,9,0)),""))=0),"APROVECHA LA PROMO U12",IF(AND(K176="U12",IF($A176=0,"",IFERROR(IFERROR(VLOOKUP($A176,'LISTA DE PRODUCTOS'!$A:$O,10,0),VLOOKUP($A176,'LISTA DE PRODUCTOS'!$B:$O,9,0)),""))="MENSUAL"),"MENSUAL Y PROMO U12",IF($A176=0,"",IFERROR(IFERROR(VLOOKUP($A176,'LISTA DE PRODUCTOS'!$A:$O,10,0),VLOOKUP($A176,'LISTA DE PRODUCTOS'!$B:$O,9,0)),""))))</f>
      </c>
      <c r="K176" s="60">
        <f>IF($A176=0,"",IFERROR(IFERROR(VLOOKUP($A176,'LISTA DE PRODUCTOS'!$A:$O,13,0),VLOOKUP($A176,'LISTA DE PRODUCTOS'!$B:$O,13,0)),0))</f>
      </c>
      <c r="L176" s="61">
        <f t="shared" si="24"/>
        <v>0</v>
      </c>
      <c r="M176" s="62">
        <f t="shared" si="25"/>
        <v>0</v>
      </c>
      <c r="N176" s="62">
        <f t="shared" si="26"/>
        <v>0</v>
      </c>
      <c r="O176" s="63">
        <f t="shared" si="29"/>
        <v>0</v>
      </c>
      <c r="P176" s="63">
        <f t="shared" si="30"/>
        <v>0</v>
      </c>
      <c r="Q176" s="64">
        <f t="shared" si="31"/>
        <v>0</v>
      </c>
      <c r="R176" s="64" t="b">
        <f t="shared" si="32"/>
        <v>0</v>
      </c>
      <c r="S176" s="65">
        <f t="shared" si="27"/>
      </c>
      <c r="T176" s="62">
        <f t="shared" si="28"/>
      </c>
    </row>
    <row r="177" spans="1:20" s="66" customFormat="1" ht="19.8">
      <c r="A177" s="54"/>
      <c r="B177" s="55"/>
      <c r="C177" s="56">
        <f t="shared" si="22"/>
        <v>0</v>
      </c>
      <c r="D177" s="56">
        <f>IF(ISERROR(VLOOKUP($A177,'LISTA DE PRODUCTOS'!$A:$O,15,0)),0,VLOOKUP($A177,'LISTA DE PRODUCTOS'!$A:$O,15,0))</f>
        <v>0</v>
      </c>
      <c r="E177" s="57">
        <f>IF($A177=0,"",IFERROR(IFERROR(VLOOKUP($A177,'LISTA DE PRODUCTOS'!$A:$O,5,0),VLOOKUP($A177,'LISTA DE PRODUCTOS'!$B:$O,4,0)),"CÓDIGO NO EN CATÁLOGO U OBSOLETO"))</f>
      </c>
      <c r="F177" s="56">
        <f>IF($A177=0,"",IFERROR(IFERROR(VLOOKUP($A177,'LISTA DE PRODUCTOS'!$A:$O,6,0),VLOOKUP($A177,'LISTA DE PRODUCTOS'!$B:$O,5,0)),0))</f>
      </c>
      <c r="G177" s="56">
        <f>IF($A177=0,"",IFERROR(IFERROR(VLOOKUP($A177,'LISTA DE PRODUCTOS'!$A:$O,7,0),VLOOKUP($A177,'LISTA DE PRODUCTOS'!$B:$O,6,0)),0))</f>
      </c>
      <c r="H177" s="58">
        <f>IF($A177=0,"",IFERROR(IFERROR(VLOOKUP($A177,'LISTA DE PRODUCTOS'!$A:$O,8,0),VLOOKUP($A177,'LISTA DE PRODUCTOS'!$B:$O,7,0)),0))</f>
      </c>
      <c r="I177" s="59">
        <f>IF($A177=0,"",IFERROR(IFERROR(VLOOKUP($A177,'LISTA DE PRODUCTOS'!$A:$O,9,0),VLOOKUP($A177,'LISTA DE PRODUCTOS'!$B:$O,8,0)),0))</f>
      </c>
      <c r="J177" s="60">
        <f>IF(AND(K177="U12",IF($A177=0,"",IFERROR(IFERROR(VLOOKUP($A177,'LISTA DE PRODUCTOS'!$A:$O,10,0),VLOOKUP($A177,'LISTA DE PRODUCTOS'!$B:$O,9,0)),""))=0),"APROVECHA LA PROMO U12",IF(AND(K177="U12",IF($A177=0,"",IFERROR(IFERROR(VLOOKUP($A177,'LISTA DE PRODUCTOS'!$A:$O,10,0),VLOOKUP($A177,'LISTA DE PRODUCTOS'!$B:$O,9,0)),""))="MENSUAL"),"MENSUAL Y PROMO U12",IF($A177=0,"",IFERROR(IFERROR(VLOOKUP($A177,'LISTA DE PRODUCTOS'!$A:$O,10,0),VLOOKUP($A177,'LISTA DE PRODUCTOS'!$B:$O,9,0)),""))))</f>
      </c>
      <c r="K177" s="60">
        <f>IF($A177=0,"",IFERROR(IFERROR(VLOOKUP($A177,'LISTA DE PRODUCTOS'!$A:$O,13,0),VLOOKUP($A177,'LISTA DE PRODUCTOS'!$B:$O,13,0)),0))</f>
      </c>
      <c r="L177" s="61">
        <f t="shared" si="24"/>
        <v>0</v>
      </c>
      <c r="M177" s="62">
        <f t="shared" si="25"/>
        <v>0</v>
      </c>
      <c r="N177" s="62">
        <f t="shared" si="26"/>
        <v>0</v>
      </c>
      <c r="O177" s="63">
        <f t="shared" si="29"/>
        <v>0</v>
      </c>
      <c r="P177" s="63">
        <f t="shared" si="30"/>
        <v>0</v>
      </c>
      <c r="Q177" s="64">
        <f t="shared" si="31"/>
        <v>0</v>
      </c>
      <c r="R177" s="64" t="b">
        <f t="shared" si="32"/>
        <v>0</v>
      </c>
      <c r="S177" s="65">
        <f t="shared" si="27"/>
      </c>
      <c r="T177" s="62">
        <f t="shared" si="28"/>
      </c>
    </row>
    <row r="178" spans="1:20" s="66" customFormat="1" ht="19.8">
      <c r="A178" s="54"/>
      <c r="B178" s="55"/>
      <c r="C178" s="56">
        <f t="shared" si="22"/>
        <v>0</v>
      </c>
      <c r="D178" s="56">
        <f>IF(ISERROR(VLOOKUP($A178,'LISTA DE PRODUCTOS'!$A:$O,15,0)),0,VLOOKUP($A178,'LISTA DE PRODUCTOS'!$A:$O,15,0))</f>
        <v>0</v>
      </c>
      <c r="E178" s="57">
        <f>IF($A178=0,"",IFERROR(IFERROR(VLOOKUP($A178,'LISTA DE PRODUCTOS'!$A:$O,5,0),VLOOKUP($A178,'LISTA DE PRODUCTOS'!$B:$O,4,0)),"CÓDIGO NO EN CATÁLOGO U OBSOLETO"))</f>
      </c>
      <c r="F178" s="56">
        <f>IF($A178=0,"",IFERROR(IFERROR(VLOOKUP($A178,'LISTA DE PRODUCTOS'!$A:$O,6,0),VLOOKUP($A178,'LISTA DE PRODUCTOS'!$B:$O,5,0)),0))</f>
      </c>
      <c r="G178" s="56">
        <f>IF($A178=0,"",IFERROR(IFERROR(VLOOKUP($A178,'LISTA DE PRODUCTOS'!$A:$O,7,0),VLOOKUP($A178,'LISTA DE PRODUCTOS'!$B:$O,6,0)),0))</f>
      </c>
      <c r="H178" s="58">
        <f>IF($A178=0,"",IFERROR(IFERROR(VLOOKUP($A178,'LISTA DE PRODUCTOS'!$A:$O,8,0),VLOOKUP($A178,'LISTA DE PRODUCTOS'!$B:$O,7,0)),0))</f>
      </c>
      <c r="I178" s="59">
        <f>IF($A178=0,"",IFERROR(IFERROR(VLOOKUP($A178,'LISTA DE PRODUCTOS'!$A:$O,9,0),VLOOKUP($A178,'LISTA DE PRODUCTOS'!$B:$O,8,0)),0))</f>
      </c>
      <c r="J178" s="60">
        <f>IF(AND(K178="U12",IF($A178=0,"",IFERROR(IFERROR(VLOOKUP($A178,'LISTA DE PRODUCTOS'!$A:$O,10,0),VLOOKUP($A178,'LISTA DE PRODUCTOS'!$B:$O,9,0)),""))=0),"APROVECHA LA PROMO U12",IF(AND(K178="U12",IF($A178=0,"",IFERROR(IFERROR(VLOOKUP($A178,'LISTA DE PRODUCTOS'!$A:$O,10,0),VLOOKUP($A178,'LISTA DE PRODUCTOS'!$B:$O,9,0)),""))="MENSUAL"),"MENSUAL Y PROMO U12",IF($A178=0,"",IFERROR(IFERROR(VLOOKUP($A178,'LISTA DE PRODUCTOS'!$A:$O,10,0),VLOOKUP($A178,'LISTA DE PRODUCTOS'!$B:$O,9,0)),""))))</f>
      </c>
      <c r="K178" s="60">
        <f>IF($A178=0,"",IFERROR(IFERROR(VLOOKUP($A178,'LISTA DE PRODUCTOS'!$A:$O,13,0),VLOOKUP($A178,'LISTA DE PRODUCTOS'!$B:$O,13,0)),0))</f>
      </c>
      <c r="L178" s="61">
        <f t="shared" si="24"/>
        <v>0</v>
      </c>
      <c r="M178" s="62">
        <f t="shared" si="25"/>
        <v>0</v>
      </c>
      <c r="N178" s="62">
        <f t="shared" si="26"/>
        <v>0</v>
      </c>
      <c r="O178" s="63">
        <f t="shared" si="29"/>
        <v>0</v>
      </c>
      <c r="P178" s="63">
        <f t="shared" si="30"/>
        <v>0</v>
      </c>
      <c r="Q178" s="64">
        <f t="shared" si="31"/>
        <v>0</v>
      </c>
      <c r="R178" s="64" t="b">
        <f t="shared" si="32"/>
        <v>0</v>
      </c>
      <c r="S178" s="65">
        <f t="shared" si="27"/>
      </c>
      <c r="T178" s="62">
        <f t="shared" si="28"/>
      </c>
    </row>
    <row r="179" spans="1:20" s="66" customFormat="1" ht="19.8">
      <c r="A179" s="54"/>
      <c r="B179" s="55"/>
      <c r="C179" s="56">
        <f t="shared" si="22"/>
        <v>0</v>
      </c>
      <c r="D179" s="56">
        <f>IF(ISERROR(VLOOKUP($A179,'LISTA DE PRODUCTOS'!$A:$O,15,0)),0,VLOOKUP($A179,'LISTA DE PRODUCTOS'!$A:$O,15,0))</f>
        <v>0</v>
      </c>
      <c r="E179" s="57">
        <f>IF($A179=0,"",IFERROR(IFERROR(VLOOKUP($A179,'LISTA DE PRODUCTOS'!$A:$O,5,0),VLOOKUP($A179,'LISTA DE PRODUCTOS'!$B:$O,4,0)),"CÓDIGO NO EN CATÁLOGO U OBSOLETO"))</f>
      </c>
      <c r="F179" s="56">
        <f>IF($A179=0,"",IFERROR(IFERROR(VLOOKUP($A179,'LISTA DE PRODUCTOS'!$A:$O,6,0),VLOOKUP($A179,'LISTA DE PRODUCTOS'!$B:$O,5,0)),0))</f>
      </c>
      <c r="G179" s="56">
        <f>IF($A179=0,"",IFERROR(IFERROR(VLOOKUP($A179,'LISTA DE PRODUCTOS'!$A:$O,7,0),VLOOKUP($A179,'LISTA DE PRODUCTOS'!$B:$O,6,0)),0))</f>
      </c>
      <c r="H179" s="58">
        <f>IF($A179=0,"",IFERROR(IFERROR(VLOOKUP($A179,'LISTA DE PRODUCTOS'!$A:$O,8,0),VLOOKUP($A179,'LISTA DE PRODUCTOS'!$B:$O,7,0)),0))</f>
      </c>
      <c r="I179" s="59">
        <f>IF($A179=0,"",IFERROR(IFERROR(VLOOKUP($A179,'LISTA DE PRODUCTOS'!$A:$O,9,0),VLOOKUP($A179,'LISTA DE PRODUCTOS'!$B:$O,8,0)),0))</f>
      </c>
      <c r="J179" s="60">
        <f>IF(AND(K179="U12",IF($A179=0,"",IFERROR(IFERROR(VLOOKUP($A179,'LISTA DE PRODUCTOS'!$A:$O,10,0),VLOOKUP($A179,'LISTA DE PRODUCTOS'!$B:$O,9,0)),""))=0),"APROVECHA LA PROMO U12",IF(AND(K179="U12",IF($A179=0,"",IFERROR(IFERROR(VLOOKUP($A179,'LISTA DE PRODUCTOS'!$A:$O,10,0),VLOOKUP($A179,'LISTA DE PRODUCTOS'!$B:$O,9,0)),""))="MENSUAL"),"MENSUAL Y PROMO U12",IF($A179=0,"",IFERROR(IFERROR(VLOOKUP($A179,'LISTA DE PRODUCTOS'!$A:$O,10,0),VLOOKUP($A179,'LISTA DE PRODUCTOS'!$B:$O,9,0)),""))))</f>
      </c>
      <c r="K179" s="60">
        <f>IF($A179=0,"",IFERROR(IFERROR(VLOOKUP($A179,'LISTA DE PRODUCTOS'!$A:$O,13,0),VLOOKUP($A179,'LISTA DE PRODUCTOS'!$B:$O,13,0)),0))</f>
      </c>
      <c r="L179" s="61">
        <f t="shared" si="24"/>
        <v>0</v>
      </c>
      <c r="M179" s="62">
        <f t="shared" si="25"/>
        <v>0</v>
      </c>
      <c r="N179" s="62">
        <f t="shared" si="26"/>
        <v>0</v>
      </c>
      <c r="O179" s="63">
        <f t="shared" si="29"/>
        <v>0</v>
      </c>
      <c r="P179" s="63">
        <f t="shared" si="30"/>
        <v>0</v>
      </c>
      <c r="Q179" s="64">
        <f t="shared" si="31"/>
        <v>0</v>
      </c>
      <c r="R179" s="64" t="b">
        <f t="shared" si="32"/>
        <v>0</v>
      </c>
      <c r="S179" s="65">
        <f t="shared" si="27"/>
      </c>
      <c r="T179" s="62">
        <f t="shared" si="28"/>
      </c>
    </row>
    <row r="180" spans="1:20" s="66" customFormat="1" ht="19.8">
      <c r="A180" s="54"/>
      <c r="B180" s="55"/>
      <c r="C180" s="56">
        <f t="shared" si="22"/>
        <v>0</v>
      </c>
      <c r="D180" s="56">
        <f>IF(ISERROR(VLOOKUP($A180,'LISTA DE PRODUCTOS'!$A:$O,15,0)),0,VLOOKUP($A180,'LISTA DE PRODUCTOS'!$A:$O,15,0))</f>
        <v>0</v>
      </c>
      <c r="E180" s="57">
        <f>IF($A180=0,"",IFERROR(IFERROR(VLOOKUP($A180,'LISTA DE PRODUCTOS'!$A:$O,5,0),VLOOKUP($A180,'LISTA DE PRODUCTOS'!$B:$O,4,0)),"CÓDIGO NO EN CATÁLOGO U OBSOLETO"))</f>
      </c>
      <c r="F180" s="56">
        <f>IF($A180=0,"",IFERROR(IFERROR(VLOOKUP($A180,'LISTA DE PRODUCTOS'!$A:$O,6,0),VLOOKUP($A180,'LISTA DE PRODUCTOS'!$B:$O,5,0)),0))</f>
      </c>
      <c r="G180" s="56">
        <f>IF($A180=0,"",IFERROR(IFERROR(VLOOKUP($A180,'LISTA DE PRODUCTOS'!$A:$O,7,0),VLOOKUP($A180,'LISTA DE PRODUCTOS'!$B:$O,6,0)),0))</f>
      </c>
      <c r="H180" s="58">
        <f>IF($A180=0,"",IFERROR(IFERROR(VLOOKUP($A180,'LISTA DE PRODUCTOS'!$A:$O,8,0),VLOOKUP($A180,'LISTA DE PRODUCTOS'!$B:$O,7,0)),0))</f>
      </c>
      <c r="I180" s="59">
        <f>IF($A180=0,"",IFERROR(IFERROR(VLOOKUP($A180,'LISTA DE PRODUCTOS'!$A:$O,9,0),VLOOKUP($A180,'LISTA DE PRODUCTOS'!$B:$O,8,0)),0))</f>
      </c>
      <c r="J180" s="60">
        <f>IF(AND(K180="U12",IF($A180=0,"",IFERROR(IFERROR(VLOOKUP($A180,'LISTA DE PRODUCTOS'!$A:$O,10,0),VLOOKUP($A180,'LISTA DE PRODUCTOS'!$B:$O,9,0)),""))=0),"APROVECHA LA PROMO U12",IF(AND(K180="U12",IF($A180=0,"",IFERROR(IFERROR(VLOOKUP($A180,'LISTA DE PRODUCTOS'!$A:$O,10,0),VLOOKUP($A180,'LISTA DE PRODUCTOS'!$B:$O,9,0)),""))="MENSUAL"),"MENSUAL Y PROMO U12",IF($A180=0,"",IFERROR(IFERROR(VLOOKUP($A180,'LISTA DE PRODUCTOS'!$A:$O,10,0),VLOOKUP($A180,'LISTA DE PRODUCTOS'!$B:$O,9,0)),""))))</f>
      </c>
      <c r="K180" s="60">
        <f>IF($A180=0,"",IFERROR(IFERROR(VLOOKUP($A180,'LISTA DE PRODUCTOS'!$A:$O,13,0),VLOOKUP($A180,'LISTA DE PRODUCTOS'!$B:$O,13,0)),0))</f>
      </c>
      <c r="L180" s="61">
        <f t="shared" si="24"/>
        <v>0</v>
      </c>
      <c r="M180" s="62">
        <f t="shared" si="25"/>
        <v>0</v>
      </c>
      <c r="N180" s="62">
        <f t="shared" si="26"/>
        <v>0</v>
      </c>
      <c r="O180" s="63">
        <f t="shared" si="29"/>
        <v>0</v>
      </c>
      <c r="P180" s="63">
        <f t="shared" si="30"/>
        <v>0</v>
      </c>
      <c r="Q180" s="64">
        <f t="shared" si="31"/>
        <v>0</v>
      </c>
      <c r="R180" s="64" t="b">
        <f t="shared" si="32"/>
        <v>0</v>
      </c>
      <c r="S180" s="65">
        <f t="shared" si="27"/>
      </c>
      <c r="T180" s="62">
        <f t="shared" si="28"/>
      </c>
    </row>
    <row r="181" spans="1:20" s="66" customFormat="1" ht="19.8">
      <c r="A181" s="54"/>
      <c r="B181" s="55"/>
      <c r="C181" s="56">
        <f t="shared" si="22"/>
        <v>0</v>
      </c>
      <c r="D181" s="56">
        <f>IF(ISERROR(VLOOKUP($A181,'LISTA DE PRODUCTOS'!$A:$O,15,0)),0,VLOOKUP($A181,'LISTA DE PRODUCTOS'!$A:$O,15,0))</f>
        <v>0</v>
      </c>
      <c r="E181" s="57">
        <f>IF($A181=0,"",IFERROR(IFERROR(VLOOKUP($A181,'LISTA DE PRODUCTOS'!$A:$O,5,0),VLOOKUP($A181,'LISTA DE PRODUCTOS'!$B:$O,4,0)),"CÓDIGO NO EN CATÁLOGO U OBSOLETO"))</f>
      </c>
      <c r="F181" s="56">
        <f>IF($A181=0,"",IFERROR(IFERROR(VLOOKUP($A181,'LISTA DE PRODUCTOS'!$A:$O,6,0),VLOOKUP($A181,'LISTA DE PRODUCTOS'!$B:$O,5,0)),0))</f>
      </c>
      <c r="G181" s="56">
        <f>IF($A181=0,"",IFERROR(IFERROR(VLOOKUP($A181,'LISTA DE PRODUCTOS'!$A:$O,7,0),VLOOKUP($A181,'LISTA DE PRODUCTOS'!$B:$O,6,0)),0))</f>
      </c>
      <c r="H181" s="58">
        <f>IF($A181=0,"",IFERROR(IFERROR(VLOOKUP($A181,'LISTA DE PRODUCTOS'!$A:$O,8,0),VLOOKUP($A181,'LISTA DE PRODUCTOS'!$B:$O,7,0)),0))</f>
      </c>
      <c r="I181" s="59">
        <f>IF($A181=0,"",IFERROR(IFERROR(VLOOKUP($A181,'LISTA DE PRODUCTOS'!$A:$O,9,0),VLOOKUP($A181,'LISTA DE PRODUCTOS'!$B:$O,8,0)),0))</f>
      </c>
      <c r="J181" s="60">
        <f>IF(AND(K181="U12",IF($A181=0,"",IFERROR(IFERROR(VLOOKUP($A181,'LISTA DE PRODUCTOS'!$A:$O,10,0),VLOOKUP($A181,'LISTA DE PRODUCTOS'!$B:$O,9,0)),""))=0),"APROVECHA LA PROMO U12",IF(AND(K181="U12",IF($A181=0,"",IFERROR(IFERROR(VLOOKUP($A181,'LISTA DE PRODUCTOS'!$A:$O,10,0),VLOOKUP($A181,'LISTA DE PRODUCTOS'!$B:$O,9,0)),""))="MENSUAL"),"MENSUAL Y PROMO U12",IF($A181=0,"",IFERROR(IFERROR(VLOOKUP($A181,'LISTA DE PRODUCTOS'!$A:$O,10,0),VLOOKUP($A181,'LISTA DE PRODUCTOS'!$B:$O,9,0)),""))))</f>
      </c>
      <c r="K181" s="60">
        <f>IF($A181=0,"",IFERROR(IFERROR(VLOOKUP($A181,'LISTA DE PRODUCTOS'!$A:$O,13,0),VLOOKUP($A181,'LISTA DE PRODUCTOS'!$B:$O,13,0)),0))</f>
      </c>
      <c r="L181" s="61">
        <f t="shared" si="24"/>
        <v>0</v>
      </c>
      <c r="M181" s="62">
        <f t="shared" si="25"/>
        <v>0</v>
      </c>
      <c r="N181" s="62">
        <f t="shared" si="26"/>
        <v>0</v>
      </c>
      <c r="O181" s="63">
        <f t="shared" si="29"/>
        <v>0</v>
      </c>
      <c r="P181" s="63">
        <f t="shared" si="30"/>
        <v>0</v>
      </c>
      <c r="Q181" s="64">
        <f t="shared" si="31"/>
        <v>0</v>
      </c>
      <c r="R181" s="64" t="b">
        <f t="shared" si="32"/>
        <v>0</v>
      </c>
      <c r="S181" s="65">
        <f t="shared" si="27"/>
      </c>
      <c r="T181" s="62">
        <f t="shared" si="28"/>
      </c>
    </row>
    <row r="182" spans="1:20" s="66" customFormat="1" ht="19.8">
      <c r="A182" s="54"/>
      <c r="B182" s="55"/>
      <c r="C182" s="56">
        <f t="shared" si="22"/>
        <v>0</v>
      </c>
      <c r="D182" s="56">
        <f>IF(ISERROR(VLOOKUP($A182,'LISTA DE PRODUCTOS'!$A:$O,15,0)),0,VLOOKUP($A182,'LISTA DE PRODUCTOS'!$A:$O,15,0))</f>
        <v>0</v>
      </c>
      <c r="E182" s="57">
        <f>IF($A182=0,"",IFERROR(IFERROR(VLOOKUP($A182,'LISTA DE PRODUCTOS'!$A:$O,5,0),VLOOKUP($A182,'LISTA DE PRODUCTOS'!$B:$O,4,0)),"CÓDIGO NO EN CATÁLOGO U OBSOLETO"))</f>
      </c>
      <c r="F182" s="56">
        <f>IF($A182=0,"",IFERROR(IFERROR(VLOOKUP($A182,'LISTA DE PRODUCTOS'!$A:$O,6,0),VLOOKUP($A182,'LISTA DE PRODUCTOS'!$B:$O,5,0)),0))</f>
      </c>
      <c r="G182" s="56">
        <f>IF($A182=0,"",IFERROR(IFERROR(VLOOKUP($A182,'LISTA DE PRODUCTOS'!$A:$O,7,0),VLOOKUP($A182,'LISTA DE PRODUCTOS'!$B:$O,6,0)),0))</f>
      </c>
      <c r="H182" s="58">
        <f>IF($A182=0,"",IFERROR(IFERROR(VLOOKUP($A182,'LISTA DE PRODUCTOS'!$A:$O,8,0),VLOOKUP($A182,'LISTA DE PRODUCTOS'!$B:$O,7,0)),0))</f>
      </c>
      <c r="I182" s="59">
        <f>IF($A182=0,"",IFERROR(IFERROR(VLOOKUP($A182,'LISTA DE PRODUCTOS'!$A:$O,9,0),VLOOKUP($A182,'LISTA DE PRODUCTOS'!$B:$O,8,0)),0))</f>
      </c>
      <c r="J182" s="60">
        <f>IF(AND(K182="U12",IF($A182=0,"",IFERROR(IFERROR(VLOOKUP($A182,'LISTA DE PRODUCTOS'!$A:$O,10,0),VLOOKUP($A182,'LISTA DE PRODUCTOS'!$B:$O,9,0)),""))=0),"APROVECHA LA PROMO U12",IF(AND(K182="U12",IF($A182=0,"",IFERROR(IFERROR(VLOOKUP($A182,'LISTA DE PRODUCTOS'!$A:$O,10,0),VLOOKUP($A182,'LISTA DE PRODUCTOS'!$B:$O,9,0)),""))="MENSUAL"),"MENSUAL Y PROMO U12",IF($A182=0,"",IFERROR(IFERROR(VLOOKUP($A182,'LISTA DE PRODUCTOS'!$A:$O,10,0),VLOOKUP($A182,'LISTA DE PRODUCTOS'!$B:$O,9,0)),""))))</f>
      </c>
      <c r="K182" s="60">
        <f>IF($A182=0,"",IFERROR(IFERROR(VLOOKUP($A182,'LISTA DE PRODUCTOS'!$A:$O,13,0),VLOOKUP($A182,'LISTA DE PRODUCTOS'!$B:$O,13,0)),0))</f>
      </c>
      <c r="L182" s="61">
        <f t="shared" si="24"/>
        <v>0</v>
      </c>
      <c r="M182" s="62">
        <f t="shared" si="25"/>
        <v>0</v>
      </c>
      <c r="N182" s="62">
        <f t="shared" si="26"/>
        <v>0</v>
      </c>
      <c r="O182" s="63">
        <f t="shared" si="29"/>
        <v>0</v>
      </c>
      <c r="P182" s="63">
        <f t="shared" si="30"/>
        <v>0</v>
      </c>
      <c r="Q182" s="64">
        <f t="shared" si="31"/>
        <v>0</v>
      </c>
      <c r="R182" s="64" t="b">
        <f t="shared" si="32"/>
        <v>0</v>
      </c>
      <c r="S182" s="65">
        <f t="shared" si="27"/>
      </c>
      <c r="T182" s="62">
        <f t="shared" si="28"/>
      </c>
    </row>
    <row r="183" spans="1:20" s="66" customFormat="1" ht="19.8">
      <c r="A183" s="54"/>
      <c r="B183" s="55"/>
      <c r="C183" s="56">
        <f t="shared" si="22"/>
        <v>0</v>
      </c>
      <c r="D183" s="56">
        <f>IF(ISERROR(VLOOKUP($A183,'LISTA DE PRODUCTOS'!$A:$O,15,0)),0,VLOOKUP($A183,'LISTA DE PRODUCTOS'!$A:$O,15,0))</f>
        <v>0</v>
      </c>
      <c r="E183" s="57">
        <f>IF($A183=0,"",IFERROR(IFERROR(VLOOKUP($A183,'LISTA DE PRODUCTOS'!$A:$O,5,0),VLOOKUP($A183,'LISTA DE PRODUCTOS'!$B:$O,4,0)),"CÓDIGO NO EN CATÁLOGO U OBSOLETO"))</f>
      </c>
      <c r="F183" s="56">
        <f>IF($A183=0,"",IFERROR(IFERROR(VLOOKUP($A183,'LISTA DE PRODUCTOS'!$A:$O,6,0),VLOOKUP($A183,'LISTA DE PRODUCTOS'!$B:$O,5,0)),0))</f>
      </c>
      <c r="G183" s="56">
        <f>IF($A183=0,"",IFERROR(IFERROR(VLOOKUP($A183,'LISTA DE PRODUCTOS'!$A:$O,7,0),VLOOKUP($A183,'LISTA DE PRODUCTOS'!$B:$O,6,0)),0))</f>
      </c>
      <c r="H183" s="58">
        <f>IF($A183=0,"",IFERROR(IFERROR(VLOOKUP($A183,'LISTA DE PRODUCTOS'!$A:$O,8,0),VLOOKUP($A183,'LISTA DE PRODUCTOS'!$B:$O,7,0)),0))</f>
      </c>
      <c r="I183" s="59">
        <f>IF($A183=0,"",IFERROR(IFERROR(VLOOKUP($A183,'LISTA DE PRODUCTOS'!$A:$O,9,0),VLOOKUP($A183,'LISTA DE PRODUCTOS'!$B:$O,8,0)),0))</f>
      </c>
      <c r="J183" s="60">
        <f>IF(AND(K183="U12",IF($A183=0,"",IFERROR(IFERROR(VLOOKUP($A183,'LISTA DE PRODUCTOS'!$A:$O,10,0),VLOOKUP($A183,'LISTA DE PRODUCTOS'!$B:$O,9,0)),""))=0),"APROVECHA LA PROMO U12",IF(AND(K183="U12",IF($A183=0,"",IFERROR(IFERROR(VLOOKUP($A183,'LISTA DE PRODUCTOS'!$A:$O,10,0),VLOOKUP($A183,'LISTA DE PRODUCTOS'!$B:$O,9,0)),""))="MENSUAL"),"MENSUAL Y PROMO U12",IF($A183=0,"",IFERROR(IFERROR(VLOOKUP($A183,'LISTA DE PRODUCTOS'!$A:$O,10,0),VLOOKUP($A183,'LISTA DE PRODUCTOS'!$B:$O,9,0)),""))))</f>
      </c>
      <c r="K183" s="60">
        <f>IF($A183=0,"",IFERROR(IFERROR(VLOOKUP($A183,'LISTA DE PRODUCTOS'!$A:$O,13,0),VLOOKUP($A183,'LISTA DE PRODUCTOS'!$B:$O,13,0)),0))</f>
      </c>
      <c r="L183" s="61">
        <f t="shared" si="24"/>
        <v>0</v>
      </c>
      <c r="M183" s="62">
        <f t="shared" si="25"/>
        <v>0</v>
      </c>
      <c r="N183" s="62">
        <f t="shared" si="26"/>
        <v>0</v>
      </c>
      <c r="O183" s="63">
        <f t="shared" si="29"/>
        <v>0</v>
      </c>
      <c r="P183" s="63">
        <f t="shared" si="30"/>
        <v>0</v>
      </c>
      <c r="Q183" s="64">
        <f t="shared" si="31"/>
        <v>0</v>
      </c>
      <c r="R183" s="64" t="b">
        <f t="shared" si="32"/>
        <v>0</v>
      </c>
      <c r="S183" s="65">
        <f t="shared" si="27"/>
      </c>
      <c r="T183" s="62">
        <f t="shared" si="28"/>
      </c>
    </row>
    <row r="184" spans="1:20" s="66" customFormat="1" ht="19.8">
      <c r="A184" s="54"/>
      <c r="B184" s="55"/>
      <c r="C184" s="56">
        <f t="shared" si="22"/>
        <v>0</v>
      </c>
      <c r="D184" s="56">
        <f>IF(ISERROR(VLOOKUP($A184,'LISTA DE PRODUCTOS'!$A:$O,15,0)),0,VLOOKUP($A184,'LISTA DE PRODUCTOS'!$A:$O,15,0))</f>
        <v>0</v>
      </c>
      <c r="E184" s="57">
        <f>IF($A184=0,"",IFERROR(IFERROR(VLOOKUP($A184,'LISTA DE PRODUCTOS'!$A:$O,5,0),VLOOKUP($A184,'LISTA DE PRODUCTOS'!$B:$O,4,0)),"CÓDIGO NO EN CATÁLOGO U OBSOLETO"))</f>
      </c>
      <c r="F184" s="56">
        <f>IF($A184=0,"",IFERROR(IFERROR(VLOOKUP($A184,'LISTA DE PRODUCTOS'!$A:$O,6,0),VLOOKUP($A184,'LISTA DE PRODUCTOS'!$B:$O,5,0)),0))</f>
      </c>
      <c r="G184" s="56">
        <f>IF($A184=0,"",IFERROR(IFERROR(VLOOKUP($A184,'LISTA DE PRODUCTOS'!$A:$O,7,0),VLOOKUP($A184,'LISTA DE PRODUCTOS'!$B:$O,6,0)),0))</f>
      </c>
      <c r="H184" s="58">
        <f>IF($A184=0,"",IFERROR(IFERROR(VLOOKUP($A184,'LISTA DE PRODUCTOS'!$A:$O,8,0),VLOOKUP($A184,'LISTA DE PRODUCTOS'!$B:$O,7,0)),0))</f>
      </c>
      <c r="I184" s="59">
        <f>IF($A184=0,"",IFERROR(IFERROR(VLOOKUP($A184,'LISTA DE PRODUCTOS'!$A:$O,9,0),VLOOKUP($A184,'LISTA DE PRODUCTOS'!$B:$O,8,0)),0))</f>
      </c>
      <c r="J184" s="60">
        <f>IF(AND(K184="U12",IF($A184=0,"",IFERROR(IFERROR(VLOOKUP($A184,'LISTA DE PRODUCTOS'!$A:$O,10,0),VLOOKUP($A184,'LISTA DE PRODUCTOS'!$B:$O,9,0)),""))=0),"APROVECHA LA PROMO U12",IF(AND(K184="U12",IF($A184=0,"",IFERROR(IFERROR(VLOOKUP($A184,'LISTA DE PRODUCTOS'!$A:$O,10,0),VLOOKUP($A184,'LISTA DE PRODUCTOS'!$B:$O,9,0)),""))="MENSUAL"),"MENSUAL Y PROMO U12",IF($A184=0,"",IFERROR(IFERROR(VLOOKUP($A184,'LISTA DE PRODUCTOS'!$A:$O,10,0),VLOOKUP($A184,'LISTA DE PRODUCTOS'!$B:$O,9,0)),""))))</f>
      </c>
      <c r="K184" s="60">
        <f>IF($A184=0,"",IFERROR(IFERROR(VLOOKUP($A184,'LISTA DE PRODUCTOS'!$A:$O,13,0),VLOOKUP($A184,'LISTA DE PRODUCTOS'!$B:$O,13,0)),0))</f>
      </c>
      <c r="L184" s="61">
        <f t="shared" si="24"/>
        <v>0</v>
      </c>
      <c r="M184" s="62">
        <f t="shared" si="25"/>
        <v>0</v>
      </c>
      <c r="N184" s="62">
        <f t="shared" si="26"/>
        <v>0</v>
      </c>
      <c r="O184" s="63">
        <f t="shared" si="29"/>
        <v>0</v>
      </c>
      <c r="P184" s="63">
        <f t="shared" si="30"/>
        <v>0</v>
      </c>
      <c r="Q184" s="64">
        <f t="shared" si="31"/>
        <v>0</v>
      </c>
      <c r="R184" s="64" t="b">
        <f t="shared" si="32"/>
        <v>0</v>
      </c>
      <c r="S184" s="65">
        <f t="shared" si="27"/>
      </c>
      <c r="T184" s="62">
        <f t="shared" si="28"/>
      </c>
    </row>
    <row r="185" spans="1:20" s="66" customFormat="1" ht="19.8">
      <c r="A185" s="54"/>
      <c r="B185" s="55"/>
      <c r="C185" s="56">
        <f t="shared" si="22"/>
        <v>0</v>
      </c>
      <c r="D185" s="56">
        <f>IF(ISERROR(VLOOKUP($A185,'LISTA DE PRODUCTOS'!$A:$O,15,0)),0,VLOOKUP($A185,'LISTA DE PRODUCTOS'!$A:$O,15,0))</f>
        <v>0</v>
      </c>
      <c r="E185" s="57">
        <f>IF($A185=0,"",IFERROR(IFERROR(VLOOKUP($A185,'LISTA DE PRODUCTOS'!$A:$O,5,0),VLOOKUP($A185,'LISTA DE PRODUCTOS'!$B:$O,4,0)),"CÓDIGO NO EN CATÁLOGO U OBSOLETO"))</f>
      </c>
      <c r="F185" s="56">
        <f>IF($A185=0,"",IFERROR(IFERROR(VLOOKUP($A185,'LISTA DE PRODUCTOS'!$A:$O,6,0),VLOOKUP($A185,'LISTA DE PRODUCTOS'!$B:$O,5,0)),0))</f>
      </c>
      <c r="G185" s="56">
        <f>IF($A185=0,"",IFERROR(IFERROR(VLOOKUP($A185,'LISTA DE PRODUCTOS'!$A:$O,7,0),VLOOKUP($A185,'LISTA DE PRODUCTOS'!$B:$O,6,0)),0))</f>
      </c>
      <c r="H185" s="58">
        <f>IF($A185=0,"",IFERROR(IFERROR(VLOOKUP($A185,'LISTA DE PRODUCTOS'!$A:$O,8,0),VLOOKUP($A185,'LISTA DE PRODUCTOS'!$B:$O,7,0)),0))</f>
      </c>
      <c r="I185" s="59">
        <f>IF($A185=0,"",IFERROR(IFERROR(VLOOKUP($A185,'LISTA DE PRODUCTOS'!$A:$O,9,0),VLOOKUP($A185,'LISTA DE PRODUCTOS'!$B:$O,8,0)),0))</f>
      </c>
      <c r="J185" s="60">
        <f>IF(AND(K185="U12",IF($A185=0,"",IFERROR(IFERROR(VLOOKUP($A185,'LISTA DE PRODUCTOS'!$A:$O,10,0),VLOOKUP($A185,'LISTA DE PRODUCTOS'!$B:$O,9,0)),""))=0),"APROVECHA LA PROMO U12",IF(AND(K185="U12",IF($A185=0,"",IFERROR(IFERROR(VLOOKUP($A185,'LISTA DE PRODUCTOS'!$A:$O,10,0),VLOOKUP($A185,'LISTA DE PRODUCTOS'!$B:$O,9,0)),""))="MENSUAL"),"MENSUAL Y PROMO U12",IF($A185=0,"",IFERROR(IFERROR(VLOOKUP($A185,'LISTA DE PRODUCTOS'!$A:$O,10,0),VLOOKUP($A185,'LISTA DE PRODUCTOS'!$B:$O,9,0)),""))))</f>
      </c>
      <c r="K185" s="60">
        <f>IF($A185=0,"",IFERROR(IFERROR(VLOOKUP($A185,'LISTA DE PRODUCTOS'!$A:$O,13,0),VLOOKUP($A185,'LISTA DE PRODUCTOS'!$B:$O,13,0)),0))</f>
      </c>
      <c r="L185" s="61">
        <f t="shared" si="24"/>
        <v>0</v>
      </c>
      <c r="M185" s="62">
        <f t="shared" si="25"/>
        <v>0</v>
      </c>
      <c r="N185" s="62">
        <f t="shared" si="26"/>
        <v>0</v>
      </c>
      <c r="O185" s="63">
        <f t="shared" si="29"/>
        <v>0</v>
      </c>
      <c r="P185" s="63">
        <f t="shared" si="30"/>
        <v>0</v>
      </c>
      <c r="Q185" s="64">
        <f t="shared" si="31"/>
        <v>0</v>
      </c>
      <c r="R185" s="64" t="b">
        <f t="shared" si="32"/>
        <v>0</v>
      </c>
      <c r="S185" s="65">
        <f t="shared" si="27"/>
      </c>
      <c r="T185" s="62">
        <f t="shared" si="28"/>
      </c>
    </row>
    <row r="186" spans="1:20" s="66" customFormat="1" ht="19.8">
      <c r="A186" s="54"/>
      <c r="B186" s="55"/>
      <c r="C186" s="56">
        <f t="shared" si="22"/>
        <v>0</v>
      </c>
      <c r="D186" s="56">
        <f>IF(ISERROR(VLOOKUP($A186,'LISTA DE PRODUCTOS'!$A:$O,15,0)),0,VLOOKUP($A186,'LISTA DE PRODUCTOS'!$A:$O,15,0))</f>
        <v>0</v>
      </c>
      <c r="E186" s="57">
        <f>IF($A186=0,"",IFERROR(IFERROR(VLOOKUP($A186,'LISTA DE PRODUCTOS'!$A:$O,5,0),VLOOKUP($A186,'LISTA DE PRODUCTOS'!$B:$O,4,0)),"CÓDIGO NO EN CATÁLOGO U OBSOLETO"))</f>
      </c>
      <c r="F186" s="56">
        <f>IF($A186=0,"",IFERROR(IFERROR(VLOOKUP($A186,'LISTA DE PRODUCTOS'!$A:$O,6,0),VLOOKUP($A186,'LISTA DE PRODUCTOS'!$B:$O,5,0)),0))</f>
      </c>
      <c r="G186" s="56">
        <f>IF($A186=0,"",IFERROR(IFERROR(VLOOKUP($A186,'LISTA DE PRODUCTOS'!$A:$O,7,0),VLOOKUP($A186,'LISTA DE PRODUCTOS'!$B:$O,6,0)),0))</f>
      </c>
      <c r="H186" s="58">
        <f>IF($A186=0,"",IFERROR(IFERROR(VLOOKUP($A186,'LISTA DE PRODUCTOS'!$A:$O,8,0),VLOOKUP($A186,'LISTA DE PRODUCTOS'!$B:$O,7,0)),0))</f>
      </c>
      <c r="I186" s="59">
        <f>IF($A186=0,"",IFERROR(IFERROR(VLOOKUP($A186,'LISTA DE PRODUCTOS'!$A:$O,9,0),VLOOKUP($A186,'LISTA DE PRODUCTOS'!$B:$O,8,0)),0))</f>
      </c>
      <c r="J186" s="60">
        <f>IF(AND(K186="U12",IF($A186=0,"",IFERROR(IFERROR(VLOOKUP($A186,'LISTA DE PRODUCTOS'!$A:$O,10,0),VLOOKUP($A186,'LISTA DE PRODUCTOS'!$B:$O,9,0)),""))=0),"APROVECHA LA PROMO U12",IF(AND(K186="U12",IF($A186=0,"",IFERROR(IFERROR(VLOOKUP($A186,'LISTA DE PRODUCTOS'!$A:$O,10,0),VLOOKUP($A186,'LISTA DE PRODUCTOS'!$B:$O,9,0)),""))="MENSUAL"),"MENSUAL Y PROMO U12",IF($A186=0,"",IFERROR(IFERROR(VLOOKUP($A186,'LISTA DE PRODUCTOS'!$A:$O,10,0),VLOOKUP($A186,'LISTA DE PRODUCTOS'!$B:$O,9,0)),""))))</f>
      </c>
      <c r="K186" s="60">
        <f>IF($A186=0,"",IFERROR(IFERROR(VLOOKUP($A186,'LISTA DE PRODUCTOS'!$A:$O,13,0),VLOOKUP($A186,'LISTA DE PRODUCTOS'!$B:$O,13,0)),0))</f>
      </c>
      <c r="L186" s="61">
        <f t="shared" si="24"/>
        <v>0</v>
      </c>
      <c r="M186" s="62">
        <f t="shared" si="25"/>
        <v>0</v>
      </c>
      <c r="N186" s="62">
        <f t="shared" si="26"/>
        <v>0</v>
      </c>
      <c r="O186" s="63">
        <f t="shared" si="29"/>
        <v>0</v>
      </c>
      <c r="P186" s="63">
        <f t="shared" si="30"/>
        <v>0</v>
      </c>
      <c r="Q186" s="64">
        <f t="shared" si="31"/>
        <v>0</v>
      </c>
      <c r="R186" s="64" t="b">
        <f t="shared" si="32"/>
        <v>0</v>
      </c>
      <c r="S186" s="65">
        <f t="shared" si="27"/>
      </c>
      <c r="T186" s="62">
        <f t="shared" si="28"/>
      </c>
    </row>
    <row r="187" spans="1:20" s="66" customFormat="1" ht="19.8">
      <c r="A187" s="54"/>
      <c r="B187" s="55"/>
      <c r="C187" s="56">
        <f t="shared" si="22"/>
        <v>0</v>
      </c>
      <c r="D187" s="56">
        <f>IF(ISERROR(VLOOKUP($A187,'LISTA DE PRODUCTOS'!$A:$O,15,0)),0,VLOOKUP($A187,'LISTA DE PRODUCTOS'!$A:$O,15,0))</f>
        <v>0</v>
      </c>
      <c r="E187" s="57">
        <f>IF($A187=0,"",IFERROR(IFERROR(VLOOKUP($A187,'LISTA DE PRODUCTOS'!$A:$O,5,0),VLOOKUP($A187,'LISTA DE PRODUCTOS'!$B:$O,4,0)),"CÓDIGO NO EN CATÁLOGO U OBSOLETO"))</f>
      </c>
      <c r="F187" s="56">
        <f>IF($A187=0,"",IFERROR(IFERROR(VLOOKUP($A187,'LISTA DE PRODUCTOS'!$A:$O,6,0),VLOOKUP($A187,'LISTA DE PRODUCTOS'!$B:$O,5,0)),0))</f>
      </c>
      <c r="G187" s="56">
        <f>IF($A187=0,"",IFERROR(IFERROR(VLOOKUP($A187,'LISTA DE PRODUCTOS'!$A:$O,7,0),VLOOKUP($A187,'LISTA DE PRODUCTOS'!$B:$O,6,0)),0))</f>
      </c>
      <c r="H187" s="58">
        <f>IF($A187=0,"",IFERROR(IFERROR(VLOOKUP($A187,'LISTA DE PRODUCTOS'!$A:$O,8,0),VLOOKUP($A187,'LISTA DE PRODUCTOS'!$B:$O,7,0)),0))</f>
      </c>
      <c r="I187" s="59">
        <f>IF($A187=0,"",IFERROR(IFERROR(VLOOKUP($A187,'LISTA DE PRODUCTOS'!$A:$O,9,0),VLOOKUP($A187,'LISTA DE PRODUCTOS'!$B:$O,8,0)),0))</f>
      </c>
      <c r="J187" s="60">
        <f>IF(AND(K187="U12",IF($A187=0,"",IFERROR(IFERROR(VLOOKUP($A187,'LISTA DE PRODUCTOS'!$A:$O,10,0),VLOOKUP($A187,'LISTA DE PRODUCTOS'!$B:$O,9,0)),""))=0),"APROVECHA LA PROMO U12",IF(AND(K187="U12",IF($A187=0,"",IFERROR(IFERROR(VLOOKUP($A187,'LISTA DE PRODUCTOS'!$A:$O,10,0),VLOOKUP($A187,'LISTA DE PRODUCTOS'!$B:$O,9,0)),""))="MENSUAL"),"MENSUAL Y PROMO U12",IF($A187=0,"",IFERROR(IFERROR(VLOOKUP($A187,'LISTA DE PRODUCTOS'!$A:$O,10,0),VLOOKUP($A187,'LISTA DE PRODUCTOS'!$B:$O,9,0)),""))))</f>
      </c>
      <c r="K187" s="60">
        <f>IF($A187=0,"",IFERROR(IFERROR(VLOOKUP($A187,'LISTA DE PRODUCTOS'!$A:$O,13,0),VLOOKUP($A187,'LISTA DE PRODUCTOS'!$B:$O,13,0)),0))</f>
      </c>
      <c r="L187" s="61">
        <f t="shared" si="24"/>
        <v>0</v>
      </c>
      <c r="M187" s="62">
        <f t="shared" si="25"/>
        <v>0</v>
      </c>
      <c r="N187" s="62">
        <f t="shared" si="26"/>
        <v>0</v>
      </c>
      <c r="O187" s="63">
        <f t="shared" si="29"/>
        <v>0</v>
      </c>
      <c r="P187" s="63">
        <f t="shared" si="30"/>
        <v>0</v>
      </c>
      <c r="Q187" s="64">
        <f t="shared" si="31"/>
        <v>0</v>
      </c>
      <c r="R187" s="64" t="b">
        <f t="shared" si="32"/>
        <v>0</v>
      </c>
      <c r="S187" s="65">
        <f t="shared" si="27"/>
      </c>
      <c r="T187" s="62">
        <f t="shared" si="28"/>
      </c>
    </row>
    <row r="188" spans="1:20" s="66" customFormat="1" ht="19.8">
      <c r="A188" s="54"/>
      <c r="B188" s="55"/>
      <c r="C188" s="56">
        <f t="shared" si="22"/>
        <v>0</v>
      </c>
      <c r="D188" s="56">
        <f>IF(ISERROR(VLOOKUP($A188,'LISTA DE PRODUCTOS'!$A:$O,15,0)),0,VLOOKUP($A188,'LISTA DE PRODUCTOS'!$A:$O,15,0))</f>
        <v>0</v>
      </c>
      <c r="E188" s="57">
        <f>IF($A188=0,"",IFERROR(IFERROR(VLOOKUP($A188,'LISTA DE PRODUCTOS'!$A:$O,5,0),VLOOKUP($A188,'LISTA DE PRODUCTOS'!$B:$O,4,0)),"CÓDIGO NO EN CATÁLOGO U OBSOLETO"))</f>
      </c>
      <c r="F188" s="56">
        <f>IF($A188=0,"",IFERROR(IFERROR(VLOOKUP($A188,'LISTA DE PRODUCTOS'!$A:$O,6,0),VLOOKUP($A188,'LISTA DE PRODUCTOS'!$B:$O,5,0)),0))</f>
      </c>
      <c r="G188" s="56">
        <f>IF($A188=0,"",IFERROR(IFERROR(VLOOKUP($A188,'LISTA DE PRODUCTOS'!$A:$O,7,0),VLOOKUP($A188,'LISTA DE PRODUCTOS'!$B:$O,6,0)),0))</f>
      </c>
      <c r="H188" s="58">
        <f>IF($A188=0,"",IFERROR(IFERROR(VLOOKUP($A188,'LISTA DE PRODUCTOS'!$A:$O,8,0),VLOOKUP($A188,'LISTA DE PRODUCTOS'!$B:$O,7,0)),0))</f>
      </c>
      <c r="I188" s="59">
        <f>IF($A188=0,"",IFERROR(IFERROR(VLOOKUP($A188,'LISTA DE PRODUCTOS'!$A:$O,9,0),VLOOKUP($A188,'LISTA DE PRODUCTOS'!$B:$O,8,0)),0))</f>
      </c>
      <c r="J188" s="60">
        <f>IF(AND(K188="U12",IF($A188=0,"",IFERROR(IFERROR(VLOOKUP($A188,'LISTA DE PRODUCTOS'!$A:$O,10,0),VLOOKUP($A188,'LISTA DE PRODUCTOS'!$B:$O,9,0)),""))=0),"APROVECHA LA PROMO U12",IF(AND(K188="U12",IF($A188=0,"",IFERROR(IFERROR(VLOOKUP($A188,'LISTA DE PRODUCTOS'!$A:$O,10,0),VLOOKUP($A188,'LISTA DE PRODUCTOS'!$B:$O,9,0)),""))="MENSUAL"),"MENSUAL Y PROMO U12",IF($A188=0,"",IFERROR(IFERROR(VLOOKUP($A188,'LISTA DE PRODUCTOS'!$A:$O,10,0),VLOOKUP($A188,'LISTA DE PRODUCTOS'!$B:$O,9,0)),""))))</f>
      </c>
      <c r="K188" s="60">
        <f>IF($A188=0,"",IFERROR(IFERROR(VLOOKUP($A188,'LISTA DE PRODUCTOS'!$A:$O,13,0),VLOOKUP($A188,'LISTA DE PRODUCTOS'!$B:$O,13,0)),0))</f>
      </c>
      <c r="L188" s="61">
        <f t="shared" si="24"/>
        <v>0</v>
      </c>
      <c r="M188" s="62">
        <f t="shared" si="25"/>
        <v>0</v>
      </c>
      <c r="N188" s="62">
        <f t="shared" si="26"/>
        <v>0</v>
      </c>
      <c r="O188" s="63">
        <f t="shared" si="29"/>
        <v>0</v>
      </c>
      <c r="P188" s="63">
        <f t="shared" si="30"/>
        <v>0</v>
      </c>
      <c r="Q188" s="64">
        <f t="shared" si="31"/>
        <v>0</v>
      </c>
      <c r="R188" s="64" t="b">
        <f t="shared" si="32"/>
        <v>0</v>
      </c>
      <c r="S188" s="65">
        <f t="shared" si="27"/>
      </c>
      <c r="T188" s="62">
        <f t="shared" si="28"/>
      </c>
    </row>
    <row r="189" spans="1:20" s="66" customFormat="1" ht="19.8">
      <c r="A189" s="54"/>
      <c r="B189" s="55"/>
      <c r="C189" s="56">
        <f t="shared" si="22"/>
        <v>0</v>
      </c>
      <c r="D189" s="56">
        <f>IF(ISERROR(VLOOKUP($A189,'LISTA DE PRODUCTOS'!$A:$O,15,0)),0,VLOOKUP($A189,'LISTA DE PRODUCTOS'!$A:$O,15,0))</f>
        <v>0</v>
      </c>
      <c r="E189" s="57">
        <f>IF($A189=0,"",IFERROR(IFERROR(VLOOKUP($A189,'LISTA DE PRODUCTOS'!$A:$O,5,0),VLOOKUP($A189,'LISTA DE PRODUCTOS'!$B:$O,4,0)),"CÓDIGO NO EN CATÁLOGO U OBSOLETO"))</f>
      </c>
      <c r="F189" s="56">
        <f>IF($A189=0,"",IFERROR(IFERROR(VLOOKUP($A189,'LISTA DE PRODUCTOS'!$A:$O,6,0),VLOOKUP($A189,'LISTA DE PRODUCTOS'!$B:$O,5,0)),0))</f>
      </c>
      <c r="G189" s="56">
        <f>IF($A189=0,"",IFERROR(IFERROR(VLOOKUP($A189,'LISTA DE PRODUCTOS'!$A:$O,7,0),VLOOKUP($A189,'LISTA DE PRODUCTOS'!$B:$O,6,0)),0))</f>
      </c>
      <c r="H189" s="58">
        <f>IF($A189=0,"",IFERROR(IFERROR(VLOOKUP($A189,'LISTA DE PRODUCTOS'!$A:$O,8,0),VLOOKUP($A189,'LISTA DE PRODUCTOS'!$B:$O,7,0)),0))</f>
      </c>
      <c r="I189" s="59">
        <f>IF($A189=0,"",IFERROR(IFERROR(VLOOKUP($A189,'LISTA DE PRODUCTOS'!$A:$O,9,0),VLOOKUP($A189,'LISTA DE PRODUCTOS'!$B:$O,8,0)),0))</f>
      </c>
      <c r="J189" s="60">
        <f>IF(AND(K189="U12",IF($A189=0,"",IFERROR(IFERROR(VLOOKUP($A189,'LISTA DE PRODUCTOS'!$A:$O,10,0),VLOOKUP($A189,'LISTA DE PRODUCTOS'!$B:$O,9,0)),""))=0),"APROVECHA LA PROMO U12",IF(AND(K189="U12",IF($A189=0,"",IFERROR(IFERROR(VLOOKUP($A189,'LISTA DE PRODUCTOS'!$A:$O,10,0),VLOOKUP($A189,'LISTA DE PRODUCTOS'!$B:$O,9,0)),""))="MENSUAL"),"MENSUAL Y PROMO U12",IF($A189=0,"",IFERROR(IFERROR(VLOOKUP($A189,'LISTA DE PRODUCTOS'!$A:$O,10,0),VLOOKUP($A189,'LISTA DE PRODUCTOS'!$B:$O,9,0)),""))))</f>
      </c>
      <c r="K189" s="60">
        <f>IF($A189=0,"",IFERROR(IFERROR(VLOOKUP($A189,'LISTA DE PRODUCTOS'!$A:$O,13,0),VLOOKUP($A189,'LISTA DE PRODUCTOS'!$B:$O,13,0)),0))</f>
      </c>
      <c r="L189" s="61">
        <f t="shared" si="24"/>
        <v>0</v>
      </c>
      <c r="M189" s="62">
        <f t="shared" si="25"/>
        <v>0</v>
      </c>
      <c r="N189" s="62">
        <f t="shared" si="26"/>
        <v>0</v>
      </c>
      <c r="O189" s="63">
        <f t="shared" si="29"/>
        <v>0</v>
      </c>
      <c r="P189" s="63">
        <f t="shared" si="30"/>
        <v>0</v>
      </c>
      <c r="Q189" s="64">
        <f t="shared" si="31"/>
        <v>0</v>
      </c>
      <c r="R189" s="64" t="b">
        <f t="shared" si="32"/>
        <v>0</v>
      </c>
      <c r="S189" s="65">
        <f t="shared" si="27"/>
      </c>
      <c r="T189" s="62">
        <f t="shared" si="28"/>
      </c>
    </row>
    <row r="190" spans="1:20" s="66" customFormat="1" ht="19.8">
      <c r="A190" s="54"/>
      <c r="B190" s="55"/>
      <c r="C190" s="56">
        <f t="shared" si="22"/>
        <v>0</v>
      </c>
      <c r="D190" s="56">
        <f>IF(ISERROR(VLOOKUP($A190,'LISTA DE PRODUCTOS'!$A:$O,15,0)),0,VLOOKUP($A190,'LISTA DE PRODUCTOS'!$A:$O,15,0))</f>
        <v>0</v>
      </c>
      <c r="E190" s="57">
        <f>IF($A190=0,"",IFERROR(IFERROR(VLOOKUP($A190,'LISTA DE PRODUCTOS'!$A:$O,5,0),VLOOKUP($A190,'LISTA DE PRODUCTOS'!$B:$O,4,0)),"CÓDIGO NO EN CATÁLOGO U OBSOLETO"))</f>
      </c>
      <c r="F190" s="56">
        <f>IF($A190=0,"",IFERROR(IFERROR(VLOOKUP($A190,'LISTA DE PRODUCTOS'!$A:$O,6,0),VLOOKUP($A190,'LISTA DE PRODUCTOS'!$B:$O,5,0)),0))</f>
      </c>
      <c r="G190" s="56">
        <f>IF($A190=0,"",IFERROR(IFERROR(VLOOKUP($A190,'LISTA DE PRODUCTOS'!$A:$O,7,0),VLOOKUP($A190,'LISTA DE PRODUCTOS'!$B:$O,6,0)),0))</f>
      </c>
      <c r="H190" s="58">
        <f>IF($A190=0,"",IFERROR(IFERROR(VLOOKUP($A190,'LISTA DE PRODUCTOS'!$A:$O,8,0),VLOOKUP($A190,'LISTA DE PRODUCTOS'!$B:$O,7,0)),0))</f>
      </c>
      <c r="I190" s="59">
        <f>IF($A190=0,"",IFERROR(IFERROR(VLOOKUP($A190,'LISTA DE PRODUCTOS'!$A:$O,9,0),VLOOKUP($A190,'LISTA DE PRODUCTOS'!$B:$O,8,0)),0))</f>
      </c>
      <c r="J190" s="60">
        <f>IF(AND(K190="U12",IF($A190=0,"",IFERROR(IFERROR(VLOOKUP($A190,'LISTA DE PRODUCTOS'!$A:$O,10,0),VLOOKUP($A190,'LISTA DE PRODUCTOS'!$B:$O,9,0)),""))=0),"APROVECHA LA PROMO U12",IF(AND(K190="U12",IF($A190=0,"",IFERROR(IFERROR(VLOOKUP($A190,'LISTA DE PRODUCTOS'!$A:$O,10,0),VLOOKUP($A190,'LISTA DE PRODUCTOS'!$B:$O,9,0)),""))="MENSUAL"),"MENSUAL Y PROMO U12",IF($A190=0,"",IFERROR(IFERROR(VLOOKUP($A190,'LISTA DE PRODUCTOS'!$A:$O,10,0),VLOOKUP($A190,'LISTA DE PRODUCTOS'!$B:$O,9,0)),""))))</f>
      </c>
      <c r="K190" s="60">
        <f>IF($A190=0,"",IFERROR(IFERROR(VLOOKUP($A190,'LISTA DE PRODUCTOS'!$A:$O,13,0),VLOOKUP($A190,'LISTA DE PRODUCTOS'!$B:$O,13,0)),0))</f>
      </c>
      <c r="L190" s="61">
        <f t="shared" si="24"/>
        <v>0</v>
      </c>
      <c r="M190" s="62">
        <f t="shared" si="25"/>
        <v>0</v>
      </c>
      <c r="N190" s="62">
        <f t="shared" si="26"/>
        <v>0</v>
      </c>
      <c r="O190" s="63">
        <f t="shared" si="29"/>
        <v>0</v>
      </c>
      <c r="P190" s="63">
        <f t="shared" si="30"/>
        <v>0</v>
      </c>
      <c r="Q190" s="64">
        <f t="shared" si="31"/>
        <v>0</v>
      </c>
      <c r="R190" s="64" t="b">
        <f t="shared" si="32"/>
        <v>0</v>
      </c>
      <c r="S190" s="65">
        <f t="shared" si="27"/>
      </c>
      <c r="T190" s="62">
        <f t="shared" si="28"/>
      </c>
    </row>
    <row r="191" spans="1:20" s="66" customFormat="1" ht="19.8">
      <c r="A191" s="54"/>
      <c r="B191" s="55"/>
      <c r="C191" s="56">
        <f t="shared" si="22"/>
        <v>0</v>
      </c>
      <c r="D191" s="56">
        <f>IF(ISERROR(VLOOKUP($A191,'LISTA DE PRODUCTOS'!$A:$O,15,0)),0,VLOOKUP($A191,'LISTA DE PRODUCTOS'!$A:$O,15,0))</f>
        <v>0</v>
      </c>
      <c r="E191" s="57">
        <f>IF($A191=0,"",IFERROR(IFERROR(VLOOKUP($A191,'LISTA DE PRODUCTOS'!$A:$O,5,0),VLOOKUP($A191,'LISTA DE PRODUCTOS'!$B:$O,4,0)),"CÓDIGO NO EN CATÁLOGO U OBSOLETO"))</f>
      </c>
      <c r="F191" s="56">
        <f>IF($A191=0,"",IFERROR(IFERROR(VLOOKUP($A191,'LISTA DE PRODUCTOS'!$A:$O,6,0),VLOOKUP($A191,'LISTA DE PRODUCTOS'!$B:$O,5,0)),0))</f>
      </c>
      <c r="G191" s="56">
        <f>IF($A191=0,"",IFERROR(IFERROR(VLOOKUP($A191,'LISTA DE PRODUCTOS'!$A:$O,7,0),VLOOKUP($A191,'LISTA DE PRODUCTOS'!$B:$O,6,0)),0))</f>
      </c>
      <c r="H191" s="58">
        <f>IF($A191=0,"",IFERROR(IFERROR(VLOOKUP($A191,'LISTA DE PRODUCTOS'!$A:$O,8,0),VLOOKUP($A191,'LISTA DE PRODUCTOS'!$B:$O,7,0)),0))</f>
      </c>
      <c r="I191" s="59">
        <f>IF($A191=0,"",IFERROR(IFERROR(VLOOKUP($A191,'LISTA DE PRODUCTOS'!$A:$O,9,0),VLOOKUP($A191,'LISTA DE PRODUCTOS'!$B:$O,8,0)),0))</f>
      </c>
      <c r="J191" s="60">
        <f>IF(AND(K191="U12",IF($A191=0,"",IFERROR(IFERROR(VLOOKUP($A191,'LISTA DE PRODUCTOS'!$A:$O,10,0),VLOOKUP($A191,'LISTA DE PRODUCTOS'!$B:$O,9,0)),""))=0),"APROVECHA LA PROMO U12",IF(AND(K191="U12",IF($A191=0,"",IFERROR(IFERROR(VLOOKUP($A191,'LISTA DE PRODUCTOS'!$A:$O,10,0),VLOOKUP($A191,'LISTA DE PRODUCTOS'!$B:$O,9,0)),""))="MENSUAL"),"MENSUAL Y PROMO U12",IF($A191=0,"",IFERROR(IFERROR(VLOOKUP($A191,'LISTA DE PRODUCTOS'!$A:$O,10,0),VLOOKUP($A191,'LISTA DE PRODUCTOS'!$B:$O,9,0)),""))))</f>
      </c>
      <c r="K191" s="60">
        <f>IF($A191=0,"",IFERROR(IFERROR(VLOOKUP($A191,'LISTA DE PRODUCTOS'!$A:$O,13,0),VLOOKUP($A191,'LISTA DE PRODUCTOS'!$B:$O,13,0)),0))</f>
      </c>
      <c r="L191" s="61">
        <f t="shared" si="24"/>
        <v>0</v>
      </c>
      <c r="M191" s="62">
        <f t="shared" si="25"/>
        <v>0</v>
      </c>
      <c r="N191" s="62">
        <f t="shared" si="26"/>
        <v>0</v>
      </c>
      <c r="O191" s="63">
        <f t="shared" si="29"/>
        <v>0</v>
      </c>
      <c r="P191" s="63">
        <f t="shared" si="30"/>
        <v>0</v>
      </c>
      <c r="Q191" s="64">
        <f t="shared" si="31"/>
        <v>0</v>
      </c>
      <c r="R191" s="64" t="b">
        <f t="shared" si="32"/>
        <v>0</v>
      </c>
      <c r="S191" s="65">
        <f t="shared" si="27"/>
      </c>
      <c r="T191" s="62">
        <f t="shared" si="28"/>
      </c>
    </row>
    <row r="192" spans="1:20" s="66" customFormat="1" ht="19.8">
      <c r="A192" s="54"/>
      <c r="B192" s="55"/>
      <c r="C192" s="56">
        <f t="shared" si="22"/>
        <v>0</v>
      </c>
      <c r="D192" s="56">
        <f>IF(ISERROR(VLOOKUP($A192,'LISTA DE PRODUCTOS'!$A:$O,15,0)),0,VLOOKUP($A192,'LISTA DE PRODUCTOS'!$A:$O,15,0))</f>
        <v>0</v>
      </c>
      <c r="E192" s="57">
        <f>IF($A192=0,"",IFERROR(IFERROR(VLOOKUP($A192,'LISTA DE PRODUCTOS'!$A:$O,5,0),VLOOKUP($A192,'LISTA DE PRODUCTOS'!$B:$O,4,0)),"CÓDIGO NO EN CATÁLOGO U OBSOLETO"))</f>
      </c>
      <c r="F192" s="56">
        <f>IF($A192=0,"",IFERROR(IFERROR(VLOOKUP($A192,'LISTA DE PRODUCTOS'!$A:$O,6,0),VLOOKUP($A192,'LISTA DE PRODUCTOS'!$B:$O,5,0)),0))</f>
      </c>
      <c r="G192" s="56">
        <f>IF($A192=0,"",IFERROR(IFERROR(VLOOKUP($A192,'LISTA DE PRODUCTOS'!$A:$O,7,0),VLOOKUP($A192,'LISTA DE PRODUCTOS'!$B:$O,6,0)),0))</f>
      </c>
      <c r="H192" s="58">
        <f>IF($A192=0,"",IFERROR(IFERROR(VLOOKUP($A192,'LISTA DE PRODUCTOS'!$A:$O,8,0),VLOOKUP($A192,'LISTA DE PRODUCTOS'!$B:$O,7,0)),0))</f>
      </c>
      <c r="I192" s="59">
        <f>IF($A192=0,"",IFERROR(IFERROR(VLOOKUP($A192,'LISTA DE PRODUCTOS'!$A:$O,9,0),VLOOKUP($A192,'LISTA DE PRODUCTOS'!$B:$O,8,0)),0))</f>
      </c>
      <c r="J192" s="60">
        <f>IF(AND(K192="U12",IF($A192=0,"",IFERROR(IFERROR(VLOOKUP($A192,'LISTA DE PRODUCTOS'!$A:$O,10,0),VLOOKUP($A192,'LISTA DE PRODUCTOS'!$B:$O,9,0)),""))=0),"APROVECHA LA PROMO U12",IF(AND(K192="U12",IF($A192=0,"",IFERROR(IFERROR(VLOOKUP($A192,'LISTA DE PRODUCTOS'!$A:$O,10,0),VLOOKUP($A192,'LISTA DE PRODUCTOS'!$B:$O,9,0)),""))="MENSUAL"),"MENSUAL Y PROMO U12",IF($A192=0,"",IFERROR(IFERROR(VLOOKUP($A192,'LISTA DE PRODUCTOS'!$A:$O,10,0),VLOOKUP($A192,'LISTA DE PRODUCTOS'!$B:$O,9,0)),""))))</f>
      </c>
      <c r="K192" s="60">
        <f>IF($A192=0,"",IFERROR(IFERROR(VLOOKUP($A192,'LISTA DE PRODUCTOS'!$A:$O,13,0),VLOOKUP($A192,'LISTA DE PRODUCTOS'!$B:$O,13,0)),0))</f>
      </c>
      <c r="L192" s="61">
        <f t="shared" si="24"/>
        <v>0</v>
      </c>
      <c r="M192" s="62">
        <f t="shared" si="25"/>
        <v>0</v>
      </c>
      <c r="N192" s="62">
        <f t="shared" si="26"/>
        <v>0</v>
      </c>
      <c r="O192" s="63">
        <f t="shared" si="29"/>
        <v>0</v>
      </c>
      <c r="P192" s="63">
        <f t="shared" si="30"/>
        <v>0</v>
      </c>
      <c r="Q192" s="64">
        <f t="shared" si="31"/>
        <v>0</v>
      </c>
      <c r="R192" s="64" t="b">
        <f t="shared" si="32"/>
        <v>0</v>
      </c>
      <c r="S192" s="65">
        <f t="shared" si="27"/>
      </c>
      <c r="T192" s="62">
        <f t="shared" si="28"/>
      </c>
    </row>
    <row r="193" spans="1:20" s="66" customFormat="1" ht="19.8">
      <c r="A193" s="54"/>
      <c r="B193" s="55"/>
      <c r="C193" s="56">
        <f t="shared" si="22"/>
        <v>0</v>
      </c>
      <c r="D193" s="56">
        <f>IF(ISERROR(VLOOKUP($A193,'LISTA DE PRODUCTOS'!$A:$O,15,0)),0,VLOOKUP($A193,'LISTA DE PRODUCTOS'!$A:$O,15,0))</f>
        <v>0</v>
      </c>
      <c r="E193" s="57">
        <f>IF($A193=0,"",IFERROR(IFERROR(VLOOKUP($A193,'LISTA DE PRODUCTOS'!$A:$O,5,0),VLOOKUP($A193,'LISTA DE PRODUCTOS'!$B:$O,4,0)),"CÓDIGO NO EN CATÁLOGO U OBSOLETO"))</f>
      </c>
      <c r="F193" s="56">
        <f>IF($A193=0,"",IFERROR(IFERROR(VLOOKUP($A193,'LISTA DE PRODUCTOS'!$A:$O,6,0),VLOOKUP($A193,'LISTA DE PRODUCTOS'!$B:$O,5,0)),0))</f>
      </c>
      <c r="G193" s="56">
        <f>IF($A193=0,"",IFERROR(IFERROR(VLOOKUP($A193,'LISTA DE PRODUCTOS'!$A:$O,7,0),VLOOKUP($A193,'LISTA DE PRODUCTOS'!$B:$O,6,0)),0))</f>
      </c>
      <c r="H193" s="58">
        <f>IF($A193=0,"",IFERROR(IFERROR(VLOOKUP($A193,'LISTA DE PRODUCTOS'!$A:$O,8,0),VLOOKUP($A193,'LISTA DE PRODUCTOS'!$B:$O,7,0)),0))</f>
      </c>
      <c r="I193" s="59">
        <f>IF($A193=0,"",IFERROR(IFERROR(VLOOKUP($A193,'LISTA DE PRODUCTOS'!$A:$O,9,0),VLOOKUP($A193,'LISTA DE PRODUCTOS'!$B:$O,8,0)),0))</f>
      </c>
      <c r="J193" s="60">
        <f>IF(AND(K193="U12",IF($A193=0,"",IFERROR(IFERROR(VLOOKUP($A193,'LISTA DE PRODUCTOS'!$A:$O,10,0),VLOOKUP($A193,'LISTA DE PRODUCTOS'!$B:$O,9,0)),""))=0),"APROVECHA LA PROMO U12",IF(AND(K193="U12",IF($A193=0,"",IFERROR(IFERROR(VLOOKUP($A193,'LISTA DE PRODUCTOS'!$A:$O,10,0),VLOOKUP($A193,'LISTA DE PRODUCTOS'!$B:$O,9,0)),""))="MENSUAL"),"MENSUAL Y PROMO U12",IF($A193=0,"",IFERROR(IFERROR(VLOOKUP($A193,'LISTA DE PRODUCTOS'!$A:$O,10,0),VLOOKUP($A193,'LISTA DE PRODUCTOS'!$B:$O,9,0)),""))))</f>
      </c>
      <c r="K193" s="60">
        <f>IF($A193=0,"",IFERROR(IFERROR(VLOOKUP($A193,'LISTA DE PRODUCTOS'!$A:$O,13,0),VLOOKUP($A193,'LISTA DE PRODUCTOS'!$B:$O,13,0)),0))</f>
      </c>
      <c r="L193" s="61">
        <f t="shared" si="24"/>
        <v>0</v>
      </c>
      <c r="M193" s="62">
        <f t="shared" si="25"/>
        <v>0</v>
      </c>
      <c r="N193" s="62">
        <f t="shared" si="26"/>
        <v>0</v>
      </c>
      <c r="O193" s="63">
        <f t="shared" si="29"/>
        <v>0</v>
      </c>
      <c r="P193" s="63">
        <f t="shared" si="30"/>
        <v>0</v>
      </c>
      <c r="Q193" s="64">
        <f t="shared" si="31"/>
        <v>0</v>
      </c>
      <c r="R193" s="64" t="b">
        <f t="shared" si="32"/>
        <v>0</v>
      </c>
      <c r="S193" s="65">
        <f t="shared" si="27"/>
      </c>
      <c r="T193" s="62">
        <f t="shared" si="28"/>
      </c>
    </row>
    <row r="194" spans="1:20" s="66" customFormat="1" ht="19.8">
      <c r="A194" s="54"/>
      <c r="B194" s="55"/>
      <c r="C194" s="56">
        <f t="shared" si="22"/>
        <v>0</v>
      </c>
      <c r="D194" s="56">
        <f>IF(ISERROR(VLOOKUP($A194,'LISTA DE PRODUCTOS'!$A:$O,15,0)),0,VLOOKUP($A194,'LISTA DE PRODUCTOS'!$A:$O,15,0))</f>
        <v>0</v>
      </c>
      <c r="E194" s="57">
        <f>IF($A194=0,"",IFERROR(IFERROR(VLOOKUP($A194,'LISTA DE PRODUCTOS'!$A:$O,5,0),VLOOKUP($A194,'LISTA DE PRODUCTOS'!$B:$O,4,0)),"CÓDIGO NO EN CATÁLOGO U OBSOLETO"))</f>
      </c>
      <c r="F194" s="56">
        <f>IF($A194=0,"",IFERROR(IFERROR(VLOOKUP($A194,'LISTA DE PRODUCTOS'!$A:$O,6,0),VLOOKUP($A194,'LISTA DE PRODUCTOS'!$B:$O,5,0)),0))</f>
      </c>
      <c r="G194" s="56">
        <f>IF($A194=0,"",IFERROR(IFERROR(VLOOKUP($A194,'LISTA DE PRODUCTOS'!$A:$O,7,0),VLOOKUP($A194,'LISTA DE PRODUCTOS'!$B:$O,6,0)),0))</f>
      </c>
      <c r="H194" s="58">
        <f>IF($A194=0,"",IFERROR(IFERROR(VLOOKUP($A194,'LISTA DE PRODUCTOS'!$A:$O,8,0),VLOOKUP($A194,'LISTA DE PRODUCTOS'!$B:$O,7,0)),0))</f>
      </c>
      <c r="I194" s="59">
        <f>IF($A194=0,"",IFERROR(IFERROR(VLOOKUP($A194,'LISTA DE PRODUCTOS'!$A:$O,9,0),VLOOKUP($A194,'LISTA DE PRODUCTOS'!$B:$O,8,0)),0))</f>
      </c>
      <c r="J194" s="60">
        <f>IF(AND(K194="U12",IF($A194=0,"",IFERROR(IFERROR(VLOOKUP($A194,'LISTA DE PRODUCTOS'!$A:$O,10,0),VLOOKUP($A194,'LISTA DE PRODUCTOS'!$B:$O,9,0)),""))=0),"APROVECHA LA PROMO U12",IF(AND(K194="U12",IF($A194=0,"",IFERROR(IFERROR(VLOOKUP($A194,'LISTA DE PRODUCTOS'!$A:$O,10,0),VLOOKUP($A194,'LISTA DE PRODUCTOS'!$B:$O,9,0)),""))="MENSUAL"),"MENSUAL Y PROMO U12",IF($A194=0,"",IFERROR(IFERROR(VLOOKUP($A194,'LISTA DE PRODUCTOS'!$A:$O,10,0),VLOOKUP($A194,'LISTA DE PRODUCTOS'!$B:$O,9,0)),""))))</f>
      </c>
      <c r="K194" s="60">
        <f>IF($A194=0,"",IFERROR(IFERROR(VLOOKUP($A194,'LISTA DE PRODUCTOS'!$A:$O,13,0),VLOOKUP($A194,'LISTA DE PRODUCTOS'!$B:$O,13,0)),0))</f>
      </c>
      <c r="L194" s="61">
        <f t="shared" si="24"/>
        <v>0</v>
      </c>
      <c r="M194" s="62">
        <f t="shared" si="25"/>
        <v>0</v>
      </c>
      <c r="N194" s="62">
        <f t="shared" si="26"/>
        <v>0</v>
      </c>
      <c r="O194" s="63">
        <f t="shared" si="29"/>
        <v>0</v>
      </c>
      <c r="P194" s="63">
        <f t="shared" si="30"/>
        <v>0</v>
      </c>
      <c r="Q194" s="64">
        <f t="shared" si="31"/>
        <v>0</v>
      </c>
      <c r="R194" s="64" t="b">
        <f t="shared" si="32"/>
        <v>0</v>
      </c>
      <c r="S194" s="65">
        <f t="shared" si="27"/>
      </c>
      <c r="T194" s="62">
        <f t="shared" si="28"/>
      </c>
    </row>
    <row r="195" spans="1:20" s="66" customFormat="1" ht="19.8">
      <c r="A195" s="54"/>
      <c r="B195" s="55"/>
      <c r="C195" s="56">
        <f t="shared" si="22"/>
        <v>0</v>
      </c>
      <c r="D195" s="56">
        <f>IF(ISERROR(VLOOKUP($A195,'LISTA DE PRODUCTOS'!$A:$O,15,0)),0,VLOOKUP($A195,'LISTA DE PRODUCTOS'!$A:$O,15,0))</f>
        <v>0</v>
      </c>
      <c r="E195" s="57">
        <f>IF($A195=0,"",IFERROR(IFERROR(VLOOKUP($A195,'LISTA DE PRODUCTOS'!$A:$O,5,0),VLOOKUP($A195,'LISTA DE PRODUCTOS'!$B:$O,4,0)),"CÓDIGO NO EN CATÁLOGO U OBSOLETO"))</f>
      </c>
      <c r="F195" s="56">
        <f>IF($A195=0,"",IFERROR(IFERROR(VLOOKUP($A195,'LISTA DE PRODUCTOS'!$A:$O,6,0),VLOOKUP($A195,'LISTA DE PRODUCTOS'!$B:$O,5,0)),0))</f>
      </c>
      <c r="G195" s="56">
        <f>IF($A195=0,"",IFERROR(IFERROR(VLOOKUP($A195,'LISTA DE PRODUCTOS'!$A:$O,7,0),VLOOKUP($A195,'LISTA DE PRODUCTOS'!$B:$O,6,0)),0))</f>
      </c>
      <c r="H195" s="58">
        <f>IF($A195=0,"",IFERROR(IFERROR(VLOOKUP($A195,'LISTA DE PRODUCTOS'!$A:$O,8,0),VLOOKUP($A195,'LISTA DE PRODUCTOS'!$B:$O,7,0)),0))</f>
      </c>
      <c r="I195" s="59">
        <f>IF($A195=0,"",IFERROR(IFERROR(VLOOKUP($A195,'LISTA DE PRODUCTOS'!$A:$O,9,0),VLOOKUP($A195,'LISTA DE PRODUCTOS'!$B:$O,8,0)),0))</f>
      </c>
      <c r="J195" s="60">
        <f>IF(AND(K195="U12",IF($A195=0,"",IFERROR(IFERROR(VLOOKUP($A195,'LISTA DE PRODUCTOS'!$A:$O,10,0),VLOOKUP($A195,'LISTA DE PRODUCTOS'!$B:$O,9,0)),""))=0),"APROVECHA LA PROMO U12",IF(AND(K195="U12",IF($A195=0,"",IFERROR(IFERROR(VLOOKUP($A195,'LISTA DE PRODUCTOS'!$A:$O,10,0),VLOOKUP($A195,'LISTA DE PRODUCTOS'!$B:$O,9,0)),""))="MENSUAL"),"MENSUAL Y PROMO U12",IF($A195=0,"",IFERROR(IFERROR(VLOOKUP($A195,'LISTA DE PRODUCTOS'!$A:$O,10,0),VLOOKUP($A195,'LISTA DE PRODUCTOS'!$B:$O,9,0)),""))))</f>
      </c>
      <c r="K195" s="60">
        <f>IF($A195=0,"",IFERROR(IFERROR(VLOOKUP($A195,'LISTA DE PRODUCTOS'!$A:$O,13,0),VLOOKUP($A195,'LISTA DE PRODUCTOS'!$B:$O,13,0)),0))</f>
      </c>
      <c r="L195" s="61">
        <f t="shared" si="24"/>
        <v>0</v>
      </c>
      <c r="M195" s="62">
        <f t="shared" si="25"/>
        <v>0</v>
      </c>
      <c r="N195" s="62">
        <f t="shared" si="26"/>
        <v>0</v>
      </c>
      <c r="O195" s="63">
        <f t="shared" si="29"/>
        <v>0</v>
      </c>
      <c r="P195" s="63">
        <f t="shared" si="30"/>
        <v>0</v>
      </c>
      <c r="Q195" s="64">
        <f t="shared" si="31"/>
        <v>0</v>
      </c>
      <c r="R195" s="64" t="b">
        <f t="shared" si="32"/>
        <v>0</v>
      </c>
      <c r="S195" s="65">
        <f t="shared" si="27"/>
      </c>
      <c r="T195" s="62">
        <f t="shared" si="28"/>
      </c>
    </row>
    <row r="196" spans="1:20" s="66" customFormat="1" ht="19.8">
      <c r="A196" s="54"/>
      <c r="B196" s="55"/>
      <c r="C196" s="56">
        <f t="shared" si="22"/>
        <v>0</v>
      </c>
      <c r="D196" s="56">
        <f>IF(ISERROR(VLOOKUP($A196,'LISTA DE PRODUCTOS'!$A:$O,15,0)),0,VLOOKUP($A196,'LISTA DE PRODUCTOS'!$A:$O,15,0))</f>
        <v>0</v>
      </c>
      <c r="E196" s="57">
        <f>IF($A196=0,"",IFERROR(IFERROR(VLOOKUP($A196,'LISTA DE PRODUCTOS'!$A:$O,5,0),VLOOKUP($A196,'LISTA DE PRODUCTOS'!$B:$O,4,0)),"CÓDIGO NO EN CATÁLOGO U OBSOLETO"))</f>
      </c>
      <c r="F196" s="56">
        <f>IF($A196=0,"",IFERROR(IFERROR(VLOOKUP($A196,'LISTA DE PRODUCTOS'!$A:$O,6,0),VLOOKUP($A196,'LISTA DE PRODUCTOS'!$B:$O,5,0)),0))</f>
      </c>
      <c r="G196" s="56">
        <f>IF($A196=0,"",IFERROR(IFERROR(VLOOKUP($A196,'LISTA DE PRODUCTOS'!$A:$O,7,0),VLOOKUP($A196,'LISTA DE PRODUCTOS'!$B:$O,6,0)),0))</f>
      </c>
      <c r="H196" s="58">
        <f>IF($A196=0,"",IFERROR(IFERROR(VLOOKUP($A196,'LISTA DE PRODUCTOS'!$A:$O,8,0),VLOOKUP($A196,'LISTA DE PRODUCTOS'!$B:$O,7,0)),0))</f>
      </c>
      <c r="I196" s="59">
        <f>IF($A196=0,"",IFERROR(IFERROR(VLOOKUP($A196,'LISTA DE PRODUCTOS'!$A:$O,9,0),VLOOKUP($A196,'LISTA DE PRODUCTOS'!$B:$O,8,0)),0))</f>
      </c>
      <c r="J196" s="60">
        <f>IF(AND(K196="U12",IF($A196=0,"",IFERROR(IFERROR(VLOOKUP($A196,'LISTA DE PRODUCTOS'!$A:$O,10,0),VLOOKUP($A196,'LISTA DE PRODUCTOS'!$B:$O,9,0)),""))=0),"APROVECHA LA PROMO U12",IF(AND(K196="U12",IF($A196=0,"",IFERROR(IFERROR(VLOOKUP($A196,'LISTA DE PRODUCTOS'!$A:$O,10,0),VLOOKUP($A196,'LISTA DE PRODUCTOS'!$B:$O,9,0)),""))="MENSUAL"),"MENSUAL Y PROMO U12",IF($A196=0,"",IFERROR(IFERROR(VLOOKUP($A196,'LISTA DE PRODUCTOS'!$A:$O,10,0),VLOOKUP($A196,'LISTA DE PRODUCTOS'!$B:$O,9,0)),""))))</f>
      </c>
      <c r="K196" s="60">
        <f>IF($A196=0,"",IFERROR(IFERROR(VLOOKUP($A196,'LISTA DE PRODUCTOS'!$A:$O,13,0),VLOOKUP($A196,'LISTA DE PRODUCTOS'!$B:$O,13,0)),0))</f>
      </c>
      <c r="L196" s="61">
        <f t="shared" si="24"/>
        <v>0</v>
      </c>
      <c r="M196" s="62">
        <f t="shared" si="25"/>
        <v>0</v>
      </c>
      <c r="N196" s="62">
        <f t="shared" si="26"/>
        <v>0</v>
      </c>
      <c r="O196" s="63">
        <f t="shared" si="29"/>
        <v>0</v>
      </c>
      <c r="P196" s="63">
        <f t="shared" si="30"/>
        <v>0</v>
      </c>
      <c r="Q196" s="64">
        <f t="shared" si="31"/>
        <v>0</v>
      </c>
      <c r="R196" s="64" t="b">
        <f t="shared" si="32"/>
        <v>0</v>
      </c>
      <c r="S196" s="65">
        <f t="shared" si="27"/>
      </c>
      <c r="T196" s="62">
        <f t="shared" si="28"/>
      </c>
    </row>
    <row r="197" spans="1:20" s="66" customFormat="1" ht="19.8">
      <c r="A197" s="54"/>
      <c r="B197" s="55"/>
      <c r="C197" s="56">
        <f t="shared" si="22"/>
        <v>0</v>
      </c>
      <c r="D197" s="56">
        <f>IF(ISERROR(VLOOKUP($A197,'LISTA DE PRODUCTOS'!$A:$O,15,0)),0,VLOOKUP($A197,'LISTA DE PRODUCTOS'!$A:$O,15,0))</f>
        <v>0</v>
      </c>
      <c r="E197" s="57">
        <f>IF($A197=0,"",IFERROR(IFERROR(VLOOKUP($A197,'LISTA DE PRODUCTOS'!$A:$O,5,0),VLOOKUP($A197,'LISTA DE PRODUCTOS'!$B:$O,4,0)),"CÓDIGO NO EN CATÁLOGO U OBSOLETO"))</f>
      </c>
      <c r="F197" s="56">
        <f>IF($A197=0,"",IFERROR(IFERROR(VLOOKUP($A197,'LISTA DE PRODUCTOS'!$A:$O,6,0),VLOOKUP($A197,'LISTA DE PRODUCTOS'!$B:$O,5,0)),0))</f>
      </c>
      <c r="G197" s="56">
        <f>IF($A197=0,"",IFERROR(IFERROR(VLOOKUP($A197,'LISTA DE PRODUCTOS'!$A:$O,7,0),VLOOKUP($A197,'LISTA DE PRODUCTOS'!$B:$O,6,0)),0))</f>
      </c>
      <c r="H197" s="58">
        <f>IF($A197=0,"",IFERROR(IFERROR(VLOOKUP($A197,'LISTA DE PRODUCTOS'!$A:$O,8,0),VLOOKUP($A197,'LISTA DE PRODUCTOS'!$B:$O,7,0)),0))</f>
      </c>
      <c r="I197" s="59">
        <f>IF($A197=0,"",IFERROR(IFERROR(VLOOKUP($A197,'LISTA DE PRODUCTOS'!$A:$O,9,0),VLOOKUP($A197,'LISTA DE PRODUCTOS'!$B:$O,8,0)),0))</f>
      </c>
      <c r="J197" s="60">
        <f>IF(AND(K197="U12",IF($A197=0,"",IFERROR(IFERROR(VLOOKUP($A197,'LISTA DE PRODUCTOS'!$A:$O,10,0),VLOOKUP($A197,'LISTA DE PRODUCTOS'!$B:$O,9,0)),""))=0),"APROVECHA LA PROMO U12",IF(AND(K197="U12",IF($A197=0,"",IFERROR(IFERROR(VLOOKUP($A197,'LISTA DE PRODUCTOS'!$A:$O,10,0),VLOOKUP($A197,'LISTA DE PRODUCTOS'!$B:$O,9,0)),""))="MENSUAL"),"MENSUAL Y PROMO U12",IF($A197=0,"",IFERROR(IFERROR(VLOOKUP($A197,'LISTA DE PRODUCTOS'!$A:$O,10,0),VLOOKUP($A197,'LISTA DE PRODUCTOS'!$B:$O,9,0)),""))))</f>
      </c>
      <c r="K197" s="60">
        <f>IF($A197=0,"",IFERROR(IFERROR(VLOOKUP($A197,'LISTA DE PRODUCTOS'!$A:$O,13,0),VLOOKUP($A197,'LISTA DE PRODUCTOS'!$B:$O,13,0)),0))</f>
      </c>
      <c r="L197" s="61">
        <f t="shared" si="24"/>
        <v>0</v>
      </c>
      <c r="M197" s="62">
        <f t="shared" si="25"/>
        <v>0</v>
      </c>
      <c r="N197" s="62">
        <f t="shared" si="26"/>
        <v>0</v>
      </c>
      <c r="O197" s="63">
        <f t="shared" si="29"/>
        <v>0</v>
      </c>
      <c r="P197" s="63">
        <f t="shared" si="30"/>
        <v>0</v>
      </c>
      <c r="Q197" s="64">
        <f t="shared" si="31"/>
        <v>0</v>
      </c>
      <c r="R197" s="64" t="b">
        <f t="shared" si="32"/>
        <v>0</v>
      </c>
      <c r="S197" s="65">
        <f t="shared" si="27"/>
      </c>
      <c r="T197" s="62">
        <f t="shared" si="28"/>
      </c>
    </row>
    <row r="198" spans="1:20" s="66" customFormat="1" ht="19.8">
      <c r="A198" s="54"/>
      <c r="B198" s="55"/>
      <c r="C198" s="56">
        <f t="shared" si="22"/>
        <v>0</v>
      </c>
      <c r="D198" s="56">
        <f>IF(ISERROR(VLOOKUP($A198,'LISTA DE PRODUCTOS'!$A:$O,15,0)),0,VLOOKUP($A198,'LISTA DE PRODUCTOS'!$A:$O,15,0))</f>
        <v>0</v>
      </c>
      <c r="E198" s="57">
        <f>IF($A198=0,"",IFERROR(IFERROR(VLOOKUP($A198,'LISTA DE PRODUCTOS'!$A:$O,5,0),VLOOKUP($A198,'LISTA DE PRODUCTOS'!$B:$O,4,0)),"CÓDIGO NO EN CATÁLOGO U OBSOLETO"))</f>
      </c>
      <c r="F198" s="56">
        <f>IF($A198=0,"",IFERROR(IFERROR(VLOOKUP($A198,'LISTA DE PRODUCTOS'!$A:$O,6,0),VLOOKUP($A198,'LISTA DE PRODUCTOS'!$B:$O,5,0)),0))</f>
      </c>
      <c r="G198" s="56">
        <f>IF($A198=0,"",IFERROR(IFERROR(VLOOKUP($A198,'LISTA DE PRODUCTOS'!$A:$O,7,0),VLOOKUP($A198,'LISTA DE PRODUCTOS'!$B:$O,6,0)),0))</f>
      </c>
      <c r="H198" s="58">
        <f>IF($A198=0,"",IFERROR(IFERROR(VLOOKUP($A198,'LISTA DE PRODUCTOS'!$A:$O,8,0),VLOOKUP($A198,'LISTA DE PRODUCTOS'!$B:$O,7,0)),0))</f>
      </c>
      <c r="I198" s="59">
        <f>IF($A198=0,"",IFERROR(IFERROR(VLOOKUP($A198,'LISTA DE PRODUCTOS'!$A:$O,9,0),VLOOKUP($A198,'LISTA DE PRODUCTOS'!$B:$O,8,0)),0))</f>
      </c>
      <c r="J198" s="60">
        <f>IF(AND(K198="U12",IF($A198=0,"",IFERROR(IFERROR(VLOOKUP($A198,'LISTA DE PRODUCTOS'!$A:$O,10,0),VLOOKUP($A198,'LISTA DE PRODUCTOS'!$B:$O,9,0)),""))=0),"APROVECHA LA PROMO U12",IF(AND(K198="U12",IF($A198=0,"",IFERROR(IFERROR(VLOOKUP($A198,'LISTA DE PRODUCTOS'!$A:$O,10,0),VLOOKUP($A198,'LISTA DE PRODUCTOS'!$B:$O,9,0)),""))="MENSUAL"),"MENSUAL Y PROMO U12",IF($A198=0,"",IFERROR(IFERROR(VLOOKUP($A198,'LISTA DE PRODUCTOS'!$A:$O,10,0),VLOOKUP($A198,'LISTA DE PRODUCTOS'!$B:$O,9,0)),""))))</f>
      </c>
      <c r="K198" s="60">
        <f>IF($A198=0,"",IFERROR(IFERROR(VLOOKUP($A198,'LISTA DE PRODUCTOS'!$A:$O,13,0),VLOOKUP($A198,'LISTA DE PRODUCTOS'!$B:$O,13,0)),0))</f>
      </c>
      <c r="L198" s="61">
        <f t="shared" si="24"/>
        <v>0</v>
      </c>
      <c r="M198" s="62">
        <f t="shared" si="25"/>
        <v>0</v>
      </c>
      <c r="N198" s="62">
        <f t="shared" si="26"/>
        <v>0</v>
      </c>
      <c r="O198" s="63">
        <f t="shared" si="29"/>
        <v>0</v>
      </c>
      <c r="P198" s="63">
        <f t="shared" si="30"/>
        <v>0</v>
      </c>
      <c r="Q198" s="64">
        <f t="shared" si="31"/>
        <v>0</v>
      </c>
      <c r="R198" s="64" t="b">
        <f t="shared" si="32"/>
        <v>0</v>
      </c>
      <c r="S198" s="65">
        <f t="shared" si="27"/>
      </c>
      <c r="T198" s="62">
        <f t="shared" si="28"/>
      </c>
    </row>
    <row r="199" spans="1:20" s="66" customFormat="1" ht="19.8">
      <c r="A199" s="54"/>
      <c r="B199" s="55"/>
      <c r="C199" s="56">
        <f t="shared" si="22"/>
        <v>0</v>
      </c>
      <c r="D199" s="56">
        <f>IF(ISERROR(VLOOKUP($A199,'LISTA DE PRODUCTOS'!$A:$O,15,0)),0,VLOOKUP($A199,'LISTA DE PRODUCTOS'!$A:$O,15,0))</f>
        <v>0</v>
      </c>
      <c r="E199" s="57">
        <f>IF($A199=0,"",IFERROR(IFERROR(VLOOKUP($A199,'LISTA DE PRODUCTOS'!$A:$O,5,0),VLOOKUP($A199,'LISTA DE PRODUCTOS'!$B:$O,4,0)),"CÓDIGO NO EN CATÁLOGO U OBSOLETO"))</f>
      </c>
      <c r="F199" s="56">
        <f>IF($A199=0,"",IFERROR(IFERROR(VLOOKUP($A199,'LISTA DE PRODUCTOS'!$A:$O,6,0),VLOOKUP($A199,'LISTA DE PRODUCTOS'!$B:$O,5,0)),0))</f>
      </c>
      <c r="G199" s="56">
        <f>IF($A199=0,"",IFERROR(IFERROR(VLOOKUP($A199,'LISTA DE PRODUCTOS'!$A:$O,7,0),VLOOKUP($A199,'LISTA DE PRODUCTOS'!$B:$O,6,0)),0))</f>
      </c>
      <c r="H199" s="58">
        <f>IF($A199=0,"",IFERROR(IFERROR(VLOOKUP($A199,'LISTA DE PRODUCTOS'!$A:$O,8,0),VLOOKUP($A199,'LISTA DE PRODUCTOS'!$B:$O,7,0)),0))</f>
      </c>
      <c r="I199" s="59">
        <f>IF($A199=0,"",IFERROR(IFERROR(VLOOKUP($A199,'LISTA DE PRODUCTOS'!$A:$O,9,0),VLOOKUP($A199,'LISTA DE PRODUCTOS'!$B:$O,8,0)),0))</f>
      </c>
      <c r="J199" s="60">
        <f>IF(AND(K199="U12",IF($A199=0,"",IFERROR(IFERROR(VLOOKUP($A199,'LISTA DE PRODUCTOS'!$A:$O,10,0),VLOOKUP($A199,'LISTA DE PRODUCTOS'!$B:$O,9,0)),""))=0),"APROVECHA LA PROMO U12",IF(AND(K199="U12",IF($A199=0,"",IFERROR(IFERROR(VLOOKUP($A199,'LISTA DE PRODUCTOS'!$A:$O,10,0),VLOOKUP($A199,'LISTA DE PRODUCTOS'!$B:$O,9,0)),""))="MENSUAL"),"MENSUAL Y PROMO U12",IF($A199=0,"",IFERROR(IFERROR(VLOOKUP($A199,'LISTA DE PRODUCTOS'!$A:$O,10,0),VLOOKUP($A199,'LISTA DE PRODUCTOS'!$B:$O,9,0)),""))))</f>
      </c>
      <c r="K199" s="60">
        <f>IF($A199=0,"",IFERROR(IFERROR(VLOOKUP($A199,'LISTA DE PRODUCTOS'!$A:$O,13,0),VLOOKUP($A199,'LISTA DE PRODUCTOS'!$B:$O,13,0)),0))</f>
      </c>
      <c r="L199" s="61">
        <f t="shared" si="24"/>
        <v>0</v>
      </c>
      <c r="M199" s="62">
        <f t="shared" si="25"/>
        <v>0</v>
      </c>
      <c r="N199" s="62">
        <f t="shared" si="26"/>
        <v>0</v>
      </c>
      <c r="O199" s="63">
        <f t="shared" si="29"/>
        <v>0</v>
      </c>
      <c r="P199" s="63">
        <f t="shared" si="30"/>
        <v>0</v>
      </c>
      <c r="Q199" s="64">
        <f t="shared" si="31"/>
        <v>0</v>
      </c>
      <c r="R199" s="64" t="b">
        <f t="shared" si="32"/>
        <v>0</v>
      </c>
      <c r="S199" s="65">
        <f t="shared" si="27"/>
      </c>
      <c r="T199" s="62">
        <f t="shared" si="28"/>
      </c>
    </row>
    <row r="200" spans="1:20" s="66" customFormat="1" ht="19.8">
      <c r="A200" s="54"/>
      <c r="B200" s="55"/>
      <c r="C200" s="56">
        <f t="shared" si="22"/>
        <v>0</v>
      </c>
      <c r="D200" s="56">
        <f>IF(ISERROR(VLOOKUP($A200,'LISTA DE PRODUCTOS'!$A:$O,15,0)),0,VLOOKUP($A200,'LISTA DE PRODUCTOS'!$A:$O,15,0))</f>
        <v>0</v>
      </c>
      <c r="E200" s="57">
        <f>IF($A200=0,"",IFERROR(IFERROR(VLOOKUP($A200,'LISTA DE PRODUCTOS'!$A:$O,5,0),VLOOKUP($A200,'LISTA DE PRODUCTOS'!$B:$O,4,0)),"CÓDIGO NO EN CATÁLOGO U OBSOLETO"))</f>
      </c>
      <c r="F200" s="56">
        <f>IF($A200=0,"",IFERROR(IFERROR(VLOOKUP($A200,'LISTA DE PRODUCTOS'!$A:$O,6,0),VLOOKUP($A200,'LISTA DE PRODUCTOS'!$B:$O,5,0)),0))</f>
      </c>
      <c r="G200" s="56">
        <f>IF($A200=0,"",IFERROR(IFERROR(VLOOKUP($A200,'LISTA DE PRODUCTOS'!$A:$O,7,0),VLOOKUP($A200,'LISTA DE PRODUCTOS'!$B:$O,6,0)),0))</f>
      </c>
      <c r="H200" s="58">
        <f>IF($A200=0,"",IFERROR(IFERROR(VLOOKUP($A200,'LISTA DE PRODUCTOS'!$A:$O,8,0),VLOOKUP($A200,'LISTA DE PRODUCTOS'!$B:$O,7,0)),0))</f>
      </c>
      <c r="I200" s="59">
        <f>IF($A200=0,"",IFERROR(IFERROR(VLOOKUP($A200,'LISTA DE PRODUCTOS'!$A:$O,9,0),VLOOKUP($A200,'LISTA DE PRODUCTOS'!$B:$O,8,0)),0))</f>
      </c>
      <c r="J200" s="60">
        <f>IF(AND(K200="U12",IF($A200=0,"",IFERROR(IFERROR(VLOOKUP($A200,'LISTA DE PRODUCTOS'!$A:$O,10,0),VLOOKUP($A200,'LISTA DE PRODUCTOS'!$B:$O,9,0)),""))=0),"APROVECHA LA PROMO U12",IF(AND(K200="U12",IF($A200=0,"",IFERROR(IFERROR(VLOOKUP($A200,'LISTA DE PRODUCTOS'!$A:$O,10,0),VLOOKUP($A200,'LISTA DE PRODUCTOS'!$B:$O,9,0)),""))="MENSUAL"),"MENSUAL Y PROMO U12",IF($A200=0,"",IFERROR(IFERROR(VLOOKUP($A200,'LISTA DE PRODUCTOS'!$A:$O,10,0),VLOOKUP($A200,'LISTA DE PRODUCTOS'!$B:$O,9,0)),""))))</f>
      </c>
      <c r="K200" s="60">
        <f>IF($A200=0,"",IFERROR(IFERROR(VLOOKUP($A200,'LISTA DE PRODUCTOS'!$A:$O,13,0),VLOOKUP($A200,'LISTA DE PRODUCTOS'!$B:$O,13,0)),0))</f>
      </c>
      <c r="L200" s="61">
        <f t="shared" si="24"/>
        <v>0</v>
      </c>
      <c r="M200" s="62">
        <f t="shared" si="25"/>
        <v>0</v>
      </c>
      <c r="N200" s="62">
        <f t="shared" si="26"/>
        <v>0</v>
      </c>
      <c r="O200" s="63">
        <f t="shared" si="29"/>
        <v>0</v>
      </c>
      <c r="P200" s="63">
        <f t="shared" si="30"/>
        <v>0</v>
      </c>
      <c r="Q200" s="64">
        <f t="shared" si="31"/>
        <v>0</v>
      </c>
      <c r="R200" s="64" t="b">
        <f t="shared" si="32"/>
        <v>0</v>
      </c>
      <c r="S200" s="65">
        <f t="shared" si="27"/>
      </c>
      <c r="T200" s="62">
        <f t="shared" si="28"/>
      </c>
    </row>
    <row r="201" spans="1:20" s="66" customFormat="1" ht="19.8">
      <c r="A201" s="54"/>
      <c r="B201" s="55"/>
      <c r="C201" s="56">
        <f t="shared" si="22"/>
        <v>0</v>
      </c>
      <c r="D201" s="56">
        <f>IF(ISERROR(VLOOKUP($A201,'LISTA DE PRODUCTOS'!$A:$O,15,0)),0,VLOOKUP($A201,'LISTA DE PRODUCTOS'!$A:$O,15,0))</f>
        <v>0</v>
      </c>
      <c r="E201" s="57">
        <f>IF($A201=0,"",IFERROR(IFERROR(VLOOKUP($A201,'LISTA DE PRODUCTOS'!$A:$O,5,0),VLOOKUP($A201,'LISTA DE PRODUCTOS'!$B:$O,4,0)),"CÓDIGO NO EN CATÁLOGO U OBSOLETO"))</f>
      </c>
      <c r="F201" s="56">
        <f>IF($A201=0,"",IFERROR(IFERROR(VLOOKUP($A201,'LISTA DE PRODUCTOS'!$A:$O,6,0),VLOOKUP($A201,'LISTA DE PRODUCTOS'!$B:$O,5,0)),0))</f>
      </c>
      <c r="G201" s="56">
        <f>IF($A201=0,"",IFERROR(IFERROR(VLOOKUP($A201,'LISTA DE PRODUCTOS'!$A:$O,7,0),VLOOKUP($A201,'LISTA DE PRODUCTOS'!$B:$O,6,0)),0))</f>
      </c>
      <c r="H201" s="58">
        <f>IF($A201=0,"",IFERROR(IFERROR(VLOOKUP($A201,'LISTA DE PRODUCTOS'!$A:$O,8,0),VLOOKUP($A201,'LISTA DE PRODUCTOS'!$B:$O,7,0)),0))</f>
      </c>
      <c r="I201" s="59">
        <f>IF($A201=0,"",IFERROR(IFERROR(VLOOKUP($A201,'LISTA DE PRODUCTOS'!$A:$O,9,0),VLOOKUP($A201,'LISTA DE PRODUCTOS'!$B:$O,8,0)),0))</f>
      </c>
      <c r="J201" s="60">
        <f>IF(AND(K201="U12",IF($A201=0,"",IFERROR(IFERROR(VLOOKUP($A201,'LISTA DE PRODUCTOS'!$A:$O,10,0),VLOOKUP($A201,'LISTA DE PRODUCTOS'!$B:$O,9,0)),""))=0),"APROVECHA LA PROMO U12",IF(AND(K201="U12",IF($A201=0,"",IFERROR(IFERROR(VLOOKUP($A201,'LISTA DE PRODUCTOS'!$A:$O,10,0),VLOOKUP($A201,'LISTA DE PRODUCTOS'!$B:$O,9,0)),""))="MENSUAL"),"MENSUAL Y PROMO U12",IF($A201=0,"",IFERROR(IFERROR(VLOOKUP($A201,'LISTA DE PRODUCTOS'!$A:$O,10,0),VLOOKUP($A201,'LISTA DE PRODUCTOS'!$B:$O,9,0)),""))))</f>
      </c>
      <c r="K201" s="60">
        <f>IF($A201=0,"",IFERROR(IFERROR(VLOOKUP($A201,'LISTA DE PRODUCTOS'!$A:$O,13,0),VLOOKUP($A201,'LISTA DE PRODUCTOS'!$B:$O,13,0)),0))</f>
      </c>
      <c r="L201" s="61">
        <f t="shared" si="24"/>
        <v>0</v>
      </c>
      <c r="M201" s="62">
        <f t="shared" si="25"/>
        <v>0</v>
      </c>
      <c r="N201" s="62">
        <f t="shared" si="26"/>
        <v>0</v>
      </c>
      <c r="O201" s="63">
        <f t="shared" si="29"/>
        <v>0</v>
      </c>
      <c r="P201" s="63">
        <f t="shared" si="30"/>
        <v>0</v>
      </c>
      <c r="Q201" s="64">
        <f t="shared" si="31"/>
        <v>0</v>
      </c>
      <c r="R201" s="64" t="b">
        <f t="shared" si="32"/>
        <v>0</v>
      </c>
      <c r="S201" s="65">
        <f t="shared" si="27"/>
      </c>
      <c r="T201" s="62">
        <f t="shared" si="28"/>
      </c>
    </row>
    <row r="202" spans="1:20" s="66" customFormat="1" ht="19.8">
      <c r="A202" s="54"/>
      <c r="B202" s="55"/>
      <c r="C202" s="56">
        <f t="shared" si="22"/>
        <v>0</v>
      </c>
      <c r="D202" s="56">
        <f>IF(ISERROR(VLOOKUP($A202,'LISTA DE PRODUCTOS'!$A:$O,15,0)),0,VLOOKUP($A202,'LISTA DE PRODUCTOS'!$A:$O,15,0))</f>
        <v>0</v>
      </c>
      <c r="E202" s="57">
        <f>IF($A202=0,"",IFERROR(IFERROR(VLOOKUP($A202,'LISTA DE PRODUCTOS'!$A:$O,5,0),VLOOKUP($A202,'LISTA DE PRODUCTOS'!$B:$O,4,0)),"CÓDIGO NO EN CATÁLOGO U OBSOLETO"))</f>
      </c>
      <c r="F202" s="56">
        <f>IF($A202=0,"",IFERROR(IFERROR(VLOOKUP($A202,'LISTA DE PRODUCTOS'!$A:$O,6,0),VLOOKUP($A202,'LISTA DE PRODUCTOS'!$B:$O,5,0)),0))</f>
      </c>
      <c r="G202" s="56">
        <f>IF($A202=0,"",IFERROR(IFERROR(VLOOKUP($A202,'LISTA DE PRODUCTOS'!$A:$O,7,0),VLOOKUP($A202,'LISTA DE PRODUCTOS'!$B:$O,6,0)),0))</f>
      </c>
      <c r="H202" s="58">
        <f>IF($A202=0,"",IFERROR(IFERROR(VLOOKUP($A202,'LISTA DE PRODUCTOS'!$A:$O,8,0),VLOOKUP($A202,'LISTA DE PRODUCTOS'!$B:$O,7,0)),0))</f>
      </c>
      <c r="I202" s="59">
        <f>IF($A202=0,"",IFERROR(IFERROR(VLOOKUP($A202,'LISTA DE PRODUCTOS'!$A:$O,9,0),VLOOKUP($A202,'LISTA DE PRODUCTOS'!$B:$O,8,0)),0))</f>
      </c>
      <c r="J202" s="60">
        <f>IF(AND(K202="U12",IF($A202=0,"",IFERROR(IFERROR(VLOOKUP($A202,'LISTA DE PRODUCTOS'!$A:$O,10,0),VLOOKUP($A202,'LISTA DE PRODUCTOS'!$B:$O,9,0)),""))=0),"APROVECHA LA PROMO U12",IF(AND(K202="U12",IF($A202=0,"",IFERROR(IFERROR(VLOOKUP($A202,'LISTA DE PRODUCTOS'!$A:$O,10,0),VLOOKUP($A202,'LISTA DE PRODUCTOS'!$B:$O,9,0)),""))="MENSUAL"),"MENSUAL Y PROMO U12",IF($A202=0,"",IFERROR(IFERROR(VLOOKUP($A202,'LISTA DE PRODUCTOS'!$A:$O,10,0),VLOOKUP($A202,'LISTA DE PRODUCTOS'!$B:$O,9,0)),""))))</f>
      </c>
      <c r="K202" s="60">
        <f>IF($A202=0,"",IFERROR(IFERROR(VLOOKUP($A202,'LISTA DE PRODUCTOS'!$A:$O,13,0),VLOOKUP($A202,'LISTA DE PRODUCTOS'!$B:$O,13,0)),0))</f>
      </c>
      <c r="L202" s="61">
        <f t="shared" si="24"/>
        <v>0</v>
      </c>
      <c r="M202" s="62">
        <f t="shared" si="25"/>
        <v>0</v>
      </c>
      <c r="N202" s="62">
        <f t="shared" si="26"/>
        <v>0</v>
      </c>
      <c r="O202" s="63">
        <f t="shared" si="29"/>
        <v>0</v>
      </c>
      <c r="P202" s="63">
        <f t="shared" si="30"/>
        <v>0</v>
      </c>
      <c r="Q202" s="64">
        <f t="shared" si="31"/>
        <v>0</v>
      </c>
      <c r="R202" s="64" t="b">
        <f t="shared" si="32"/>
        <v>0</v>
      </c>
      <c r="S202" s="65">
        <f t="shared" si="27"/>
      </c>
      <c r="T202" s="62">
        <f t="shared" si="28"/>
      </c>
    </row>
    <row r="203" spans="1:20" s="66" customFormat="1" ht="19.8">
      <c r="A203" s="54"/>
      <c r="B203" s="55"/>
      <c r="C203" s="56">
        <f t="shared" si="22"/>
        <v>0</v>
      </c>
      <c r="D203" s="56">
        <f>IF(ISERROR(VLOOKUP($A203,'LISTA DE PRODUCTOS'!$A:$O,15,0)),0,VLOOKUP($A203,'LISTA DE PRODUCTOS'!$A:$O,15,0))</f>
        <v>0</v>
      </c>
      <c r="E203" s="57">
        <f>IF($A203=0,"",IFERROR(IFERROR(VLOOKUP($A203,'LISTA DE PRODUCTOS'!$A:$O,5,0),VLOOKUP($A203,'LISTA DE PRODUCTOS'!$B:$O,4,0)),"CÓDIGO NO EN CATÁLOGO U OBSOLETO"))</f>
      </c>
      <c r="F203" s="56">
        <f>IF($A203=0,"",IFERROR(IFERROR(VLOOKUP($A203,'LISTA DE PRODUCTOS'!$A:$O,6,0),VLOOKUP($A203,'LISTA DE PRODUCTOS'!$B:$O,5,0)),0))</f>
      </c>
      <c r="G203" s="56">
        <f>IF($A203=0,"",IFERROR(IFERROR(VLOOKUP($A203,'LISTA DE PRODUCTOS'!$A:$O,7,0),VLOOKUP($A203,'LISTA DE PRODUCTOS'!$B:$O,6,0)),0))</f>
      </c>
      <c r="H203" s="58">
        <f>IF($A203=0,"",IFERROR(IFERROR(VLOOKUP($A203,'LISTA DE PRODUCTOS'!$A:$O,8,0),VLOOKUP($A203,'LISTA DE PRODUCTOS'!$B:$O,7,0)),0))</f>
      </c>
      <c r="I203" s="59">
        <f>IF($A203=0,"",IFERROR(IFERROR(VLOOKUP($A203,'LISTA DE PRODUCTOS'!$A:$O,9,0),VLOOKUP($A203,'LISTA DE PRODUCTOS'!$B:$O,8,0)),0))</f>
      </c>
      <c r="J203" s="60">
        <f>IF(AND(K203="U12",IF($A203=0,"",IFERROR(IFERROR(VLOOKUP($A203,'LISTA DE PRODUCTOS'!$A:$O,10,0),VLOOKUP($A203,'LISTA DE PRODUCTOS'!$B:$O,9,0)),""))=0),"APROVECHA LA PROMO U12",IF(AND(K203="U12",IF($A203=0,"",IFERROR(IFERROR(VLOOKUP($A203,'LISTA DE PRODUCTOS'!$A:$O,10,0),VLOOKUP($A203,'LISTA DE PRODUCTOS'!$B:$O,9,0)),""))="MENSUAL"),"MENSUAL Y PROMO U12",IF($A203=0,"",IFERROR(IFERROR(VLOOKUP($A203,'LISTA DE PRODUCTOS'!$A:$O,10,0),VLOOKUP($A203,'LISTA DE PRODUCTOS'!$B:$O,9,0)),""))))</f>
      </c>
      <c r="K203" s="60">
        <f>IF($A203=0,"",IFERROR(IFERROR(VLOOKUP($A203,'LISTA DE PRODUCTOS'!$A:$O,13,0),VLOOKUP($A203,'LISTA DE PRODUCTOS'!$B:$O,13,0)),0))</f>
      </c>
      <c r="L203" s="61">
        <f t="shared" si="24"/>
        <v>0</v>
      </c>
      <c r="M203" s="62">
        <f t="shared" si="25"/>
        <v>0</v>
      </c>
      <c r="N203" s="62">
        <f t="shared" si="26"/>
        <v>0</v>
      </c>
      <c r="O203" s="63">
        <f t="shared" si="29"/>
        <v>0</v>
      </c>
      <c r="P203" s="63">
        <f t="shared" si="30"/>
        <v>0</v>
      </c>
      <c r="Q203" s="64">
        <f t="shared" si="31"/>
        <v>0</v>
      </c>
      <c r="R203" s="64" t="b">
        <f t="shared" si="32"/>
        <v>0</v>
      </c>
      <c r="S203" s="65">
        <f t="shared" si="27"/>
      </c>
      <c r="T203" s="62">
        <f t="shared" si="28"/>
      </c>
    </row>
    <row r="204" spans="1:20" s="66" customFormat="1" ht="19.8">
      <c r="A204" s="54"/>
      <c r="B204" s="55"/>
      <c r="C204" s="56">
        <f t="shared" si="22"/>
        <v>0</v>
      </c>
      <c r="D204" s="56">
        <f>IF(ISERROR(VLOOKUP($A204,'LISTA DE PRODUCTOS'!$A:$O,15,0)),0,VLOOKUP($A204,'LISTA DE PRODUCTOS'!$A:$O,15,0))</f>
        <v>0</v>
      </c>
      <c r="E204" s="57">
        <f>IF($A204=0,"",IFERROR(IFERROR(VLOOKUP($A204,'LISTA DE PRODUCTOS'!$A:$O,5,0),VLOOKUP($A204,'LISTA DE PRODUCTOS'!$B:$O,4,0)),"CÓDIGO NO EN CATÁLOGO U OBSOLETO"))</f>
      </c>
      <c r="F204" s="56">
        <f>IF($A204=0,"",IFERROR(IFERROR(VLOOKUP($A204,'LISTA DE PRODUCTOS'!$A:$O,6,0),VLOOKUP($A204,'LISTA DE PRODUCTOS'!$B:$O,5,0)),0))</f>
      </c>
      <c r="G204" s="56">
        <f>IF($A204=0,"",IFERROR(IFERROR(VLOOKUP($A204,'LISTA DE PRODUCTOS'!$A:$O,7,0),VLOOKUP($A204,'LISTA DE PRODUCTOS'!$B:$O,6,0)),0))</f>
      </c>
      <c r="H204" s="58">
        <f>IF($A204=0,"",IFERROR(IFERROR(VLOOKUP($A204,'LISTA DE PRODUCTOS'!$A:$O,8,0),VLOOKUP($A204,'LISTA DE PRODUCTOS'!$B:$O,7,0)),0))</f>
      </c>
      <c r="I204" s="59">
        <f>IF($A204=0,"",IFERROR(IFERROR(VLOOKUP($A204,'LISTA DE PRODUCTOS'!$A:$O,9,0),VLOOKUP($A204,'LISTA DE PRODUCTOS'!$B:$O,8,0)),0))</f>
      </c>
      <c r="J204" s="60">
        <f>IF(AND(K204="U12",IF($A204=0,"",IFERROR(IFERROR(VLOOKUP($A204,'LISTA DE PRODUCTOS'!$A:$O,10,0),VLOOKUP($A204,'LISTA DE PRODUCTOS'!$B:$O,9,0)),""))=0),"APROVECHA LA PROMO U12",IF(AND(K204="U12",IF($A204=0,"",IFERROR(IFERROR(VLOOKUP($A204,'LISTA DE PRODUCTOS'!$A:$O,10,0),VLOOKUP($A204,'LISTA DE PRODUCTOS'!$B:$O,9,0)),""))="MENSUAL"),"MENSUAL Y PROMO U12",IF($A204=0,"",IFERROR(IFERROR(VLOOKUP($A204,'LISTA DE PRODUCTOS'!$A:$O,10,0),VLOOKUP($A204,'LISTA DE PRODUCTOS'!$B:$O,9,0)),""))))</f>
      </c>
      <c r="K204" s="60">
        <f>IF($A204=0,"",IFERROR(IFERROR(VLOOKUP($A204,'LISTA DE PRODUCTOS'!$A:$O,13,0),VLOOKUP($A204,'LISTA DE PRODUCTOS'!$B:$O,13,0)),0))</f>
      </c>
      <c r="L204" s="61">
        <f t="shared" si="24"/>
        <v>0</v>
      </c>
      <c r="M204" s="62">
        <f t="shared" si="25"/>
        <v>0</v>
      </c>
      <c r="N204" s="62">
        <f t="shared" si="26"/>
        <v>0</v>
      </c>
      <c r="O204" s="63">
        <f t="shared" si="29"/>
        <v>0</v>
      </c>
      <c r="P204" s="63">
        <f t="shared" si="30"/>
        <v>0</v>
      </c>
      <c r="Q204" s="64">
        <f t="shared" si="31"/>
        <v>0</v>
      </c>
      <c r="R204" s="64" t="b">
        <f t="shared" si="32"/>
        <v>0</v>
      </c>
      <c r="S204" s="65">
        <f t="shared" si="27"/>
      </c>
      <c r="T204" s="62">
        <f t="shared" si="28"/>
      </c>
    </row>
    <row r="205" spans="1:20" s="66" customFormat="1" ht="19.8">
      <c r="A205" s="54"/>
      <c r="B205" s="55"/>
      <c r="C205" s="56">
        <f t="shared" si="22"/>
        <v>0</v>
      </c>
      <c r="D205" s="56">
        <f>IF(ISERROR(VLOOKUP($A205,'LISTA DE PRODUCTOS'!$A:$O,15,0)),0,VLOOKUP($A205,'LISTA DE PRODUCTOS'!$A:$O,15,0))</f>
        <v>0</v>
      </c>
      <c r="E205" s="57">
        <f>IF($A205=0,"",IFERROR(IFERROR(VLOOKUP($A205,'LISTA DE PRODUCTOS'!$A:$O,5,0),VLOOKUP($A205,'LISTA DE PRODUCTOS'!$B:$O,4,0)),"CÓDIGO NO EN CATÁLOGO U OBSOLETO"))</f>
      </c>
      <c r="F205" s="56">
        <f>IF($A205=0,"",IFERROR(IFERROR(VLOOKUP($A205,'LISTA DE PRODUCTOS'!$A:$O,6,0),VLOOKUP($A205,'LISTA DE PRODUCTOS'!$B:$O,5,0)),0))</f>
      </c>
      <c r="G205" s="56">
        <f>IF($A205=0,"",IFERROR(IFERROR(VLOOKUP($A205,'LISTA DE PRODUCTOS'!$A:$O,7,0),VLOOKUP($A205,'LISTA DE PRODUCTOS'!$B:$O,6,0)),0))</f>
      </c>
      <c r="H205" s="58">
        <f>IF($A205=0,"",IFERROR(IFERROR(VLOOKUP($A205,'LISTA DE PRODUCTOS'!$A:$O,8,0),VLOOKUP($A205,'LISTA DE PRODUCTOS'!$B:$O,7,0)),0))</f>
      </c>
      <c r="I205" s="59">
        <f>IF($A205=0,"",IFERROR(IFERROR(VLOOKUP($A205,'LISTA DE PRODUCTOS'!$A:$O,9,0),VLOOKUP($A205,'LISTA DE PRODUCTOS'!$B:$O,8,0)),0))</f>
      </c>
      <c r="J205" s="60">
        <f>IF(AND(K205="U12",IF($A205=0,"",IFERROR(IFERROR(VLOOKUP($A205,'LISTA DE PRODUCTOS'!$A:$O,10,0),VLOOKUP($A205,'LISTA DE PRODUCTOS'!$B:$O,9,0)),""))=0),"APROVECHA LA PROMO U12",IF(AND(K205="U12",IF($A205=0,"",IFERROR(IFERROR(VLOOKUP($A205,'LISTA DE PRODUCTOS'!$A:$O,10,0),VLOOKUP($A205,'LISTA DE PRODUCTOS'!$B:$O,9,0)),""))="MENSUAL"),"MENSUAL Y PROMO U12",IF($A205=0,"",IFERROR(IFERROR(VLOOKUP($A205,'LISTA DE PRODUCTOS'!$A:$O,10,0),VLOOKUP($A205,'LISTA DE PRODUCTOS'!$B:$O,9,0)),""))))</f>
      </c>
      <c r="K205" s="60">
        <f>IF($A205=0,"",IFERROR(IFERROR(VLOOKUP($A205,'LISTA DE PRODUCTOS'!$A:$O,13,0),VLOOKUP($A205,'LISTA DE PRODUCTOS'!$B:$O,13,0)),0))</f>
      </c>
      <c r="L205" s="61">
        <f t="shared" si="24"/>
        <v>0</v>
      </c>
      <c r="M205" s="62">
        <f t="shared" si="25"/>
        <v>0</v>
      </c>
      <c r="N205" s="62">
        <f t="shared" si="26"/>
        <v>0</v>
      </c>
      <c r="O205" s="63">
        <f t="shared" si="29"/>
        <v>0</v>
      </c>
      <c r="P205" s="63">
        <f t="shared" si="30"/>
        <v>0</v>
      </c>
      <c r="Q205" s="64">
        <f t="shared" si="31"/>
        <v>0</v>
      </c>
      <c r="R205" s="64" t="b">
        <f t="shared" si="32"/>
        <v>0</v>
      </c>
      <c r="S205" s="65">
        <f t="shared" si="27"/>
      </c>
      <c r="T205" s="62">
        <f t="shared" si="28"/>
      </c>
    </row>
    <row r="206" spans="1:20" s="66" customFormat="1" ht="19.8">
      <c r="A206" s="54"/>
      <c r="B206" s="55"/>
      <c r="C206" s="56">
        <f t="shared" si="22"/>
        <v>0</v>
      </c>
      <c r="D206" s="56">
        <f>IF(ISERROR(VLOOKUP($A206,'LISTA DE PRODUCTOS'!$A:$O,15,0)),0,VLOOKUP($A206,'LISTA DE PRODUCTOS'!$A:$O,15,0))</f>
        <v>0</v>
      </c>
      <c r="E206" s="57">
        <f>IF($A206=0,"",IFERROR(IFERROR(VLOOKUP($A206,'LISTA DE PRODUCTOS'!$A:$O,5,0),VLOOKUP($A206,'LISTA DE PRODUCTOS'!$B:$O,4,0)),"CÓDIGO NO EN CATÁLOGO U OBSOLETO"))</f>
      </c>
      <c r="F206" s="56">
        <f>IF($A206=0,"",IFERROR(IFERROR(VLOOKUP($A206,'LISTA DE PRODUCTOS'!$A:$O,6,0),VLOOKUP($A206,'LISTA DE PRODUCTOS'!$B:$O,5,0)),0))</f>
      </c>
      <c r="G206" s="56">
        <f>IF($A206=0,"",IFERROR(IFERROR(VLOOKUP($A206,'LISTA DE PRODUCTOS'!$A:$O,7,0),VLOOKUP($A206,'LISTA DE PRODUCTOS'!$B:$O,6,0)),0))</f>
      </c>
      <c r="H206" s="58">
        <f>IF($A206=0,"",IFERROR(IFERROR(VLOOKUP($A206,'LISTA DE PRODUCTOS'!$A:$O,8,0),VLOOKUP($A206,'LISTA DE PRODUCTOS'!$B:$O,7,0)),0))</f>
      </c>
      <c r="I206" s="59">
        <f>IF($A206=0,"",IFERROR(IFERROR(VLOOKUP($A206,'LISTA DE PRODUCTOS'!$A:$O,9,0),VLOOKUP($A206,'LISTA DE PRODUCTOS'!$B:$O,8,0)),0))</f>
      </c>
      <c r="J206" s="60">
        <f>IF(AND(K206="U12",IF($A206=0,"",IFERROR(IFERROR(VLOOKUP($A206,'LISTA DE PRODUCTOS'!$A:$O,10,0),VLOOKUP($A206,'LISTA DE PRODUCTOS'!$B:$O,9,0)),""))=0),"APROVECHA LA PROMO U12",IF(AND(K206="U12",IF($A206=0,"",IFERROR(IFERROR(VLOOKUP($A206,'LISTA DE PRODUCTOS'!$A:$O,10,0),VLOOKUP($A206,'LISTA DE PRODUCTOS'!$B:$O,9,0)),""))="MENSUAL"),"MENSUAL Y PROMO U12",IF($A206=0,"",IFERROR(IFERROR(VLOOKUP($A206,'LISTA DE PRODUCTOS'!$A:$O,10,0),VLOOKUP($A206,'LISTA DE PRODUCTOS'!$B:$O,9,0)),""))))</f>
      </c>
      <c r="K206" s="60">
        <f>IF($A206=0,"",IFERROR(IFERROR(VLOOKUP($A206,'LISTA DE PRODUCTOS'!$A:$O,13,0),VLOOKUP($A206,'LISTA DE PRODUCTOS'!$B:$O,13,0)),0))</f>
      </c>
      <c r="L206" s="61">
        <f t="shared" si="24"/>
        <v>0</v>
      </c>
      <c r="M206" s="62">
        <f t="shared" si="25"/>
        <v>0</v>
      </c>
      <c r="N206" s="62">
        <f t="shared" si="26"/>
        <v>0</v>
      </c>
      <c r="O206" s="63">
        <f t="shared" si="29"/>
        <v>0</v>
      </c>
      <c r="P206" s="63">
        <f t="shared" si="30"/>
        <v>0</v>
      </c>
      <c r="Q206" s="64">
        <f t="shared" si="31"/>
        <v>0</v>
      </c>
      <c r="R206" s="64" t="b">
        <f t="shared" si="32"/>
        <v>0</v>
      </c>
      <c r="S206" s="65">
        <f t="shared" si="27"/>
      </c>
      <c r="T206" s="62">
        <f t="shared" si="28"/>
      </c>
    </row>
    <row r="207" spans="1:20" s="66" customFormat="1" ht="19.8">
      <c r="A207" s="54"/>
      <c r="B207" s="55"/>
      <c r="C207" s="56">
        <f t="shared" si="33" ref="C207:C270">COUNTIF($A$15:$A$1014,A207)</f>
        <v>0</v>
      </c>
      <c r="D207" s="56">
        <f>IF(ISERROR(VLOOKUP($A207,'LISTA DE PRODUCTOS'!$A:$O,15,0)),0,VLOOKUP($A207,'LISTA DE PRODUCTOS'!$A:$O,15,0))</f>
        <v>0</v>
      </c>
      <c r="E207" s="57">
        <f>IF($A207=0,"",IFERROR(IFERROR(VLOOKUP($A207,'LISTA DE PRODUCTOS'!$A:$O,5,0),VLOOKUP($A207,'LISTA DE PRODUCTOS'!$B:$O,4,0)),"CÓDIGO NO EN CATÁLOGO U OBSOLETO"))</f>
      </c>
      <c r="F207" s="56">
        <f>IF($A207=0,"",IFERROR(IFERROR(VLOOKUP($A207,'LISTA DE PRODUCTOS'!$A:$O,6,0),VLOOKUP($A207,'LISTA DE PRODUCTOS'!$B:$O,5,0)),0))</f>
      </c>
      <c r="G207" s="56">
        <f>IF($A207=0,"",IFERROR(IFERROR(VLOOKUP($A207,'LISTA DE PRODUCTOS'!$A:$O,7,0),VLOOKUP($A207,'LISTA DE PRODUCTOS'!$B:$O,6,0)),0))</f>
      </c>
      <c r="H207" s="58">
        <f>IF($A207=0,"",IFERROR(IFERROR(VLOOKUP($A207,'LISTA DE PRODUCTOS'!$A:$O,8,0),VLOOKUP($A207,'LISTA DE PRODUCTOS'!$B:$O,7,0)),0))</f>
      </c>
      <c r="I207" s="59">
        <f>IF($A207=0,"",IFERROR(IFERROR(VLOOKUP($A207,'LISTA DE PRODUCTOS'!$A:$O,9,0),VLOOKUP($A207,'LISTA DE PRODUCTOS'!$B:$O,8,0)),0))</f>
      </c>
      <c r="J207" s="60">
        <f>IF(AND(K207="U12",IF($A207=0,"",IFERROR(IFERROR(VLOOKUP($A207,'LISTA DE PRODUCTOS'!$A:$O,10,0),VLOOKUP($A207,'LISTA DE PRODUCTOS'!$B:$O,9,0)),""))=0),"APROVECHA LA PROMO U12",IF(AND(K207="U12",IF($A207=0,"",IFERROR(IFERROR(VLOOKUP($A207,'LISTA DE PRODUCTOS'!$A:$O,10,0),VLOOKUP($A207,'LISTA DE PRODUCTOS'!$B:$O,9,0)),""))="MENSUAL"),"MENSUAL Y PROMO U12",IF($A207=0,"",IFERROR(IFERROR(VLOOKUP($A207,'LISTA DE PRODUCTOS'!$A:$O,10,0),VLOOKUP($A207,'LISTA DE PRODUCTOS'!$B:$O,9,0)),""))))</f>
      </c>
      <c r="K207" s="60">
        <f>IF($A207=0,"",IFERROR(IFERROR(VLOOKUP($A207,'LISTA DE PRODUCTOS'!$A:$O,13,0),VLOOKUP($A207,'LISTA DE PRODUCTOS'!$B:$O,13,0)),0))</f>
      </c>
      <c r="L207" s="61">
        <f t="shared" si="24"/>
        <v>0</v>
      </c>
      <c r="M207" s="62">
        <f t="shared" si="25"/>
        <v>0</v>
      </c>
      <c r="N207" s="62">
        <f t="shared" si="26"/>
        <v>0</v>
      </c>
      <c r="O207" s="63">
        <f t="shared" si="29"/>
        <v>0</v>
      </c>
      <c r="P207" s="63">
        <f t="shared" si="30"/>
        <v>0</v>
      </c>
      <c r="Q207" s="64">
        <f t="shared" si="31"/>
        <v>0</v>
      </c>
      <c r="R207" s="64" t="b">
        <f t="shared" si="32"/>
        <v>0</v>
      </c>
      <c r="S207" s="65">
        <f t="shared" si="27"/>
      </c>
      <c r="T207" s="62">
        <f t="shared" si="28"/>
      </c>
    </row>
    <row r="208" spans="1:20" s="66" customFormat="1" ht="19.8">
      <c r="A208" s="54"/>
      <c r="B208" s="55"/>
      <c r="C208" s="56">
        <f t="shared" si="33"/>
        <v>0</v>
      </c>
      <c r="D208" s="56">
        <f>IF(ISERROR(VLOOKUP($A208,'LISTA DE PRODUCTOS'!$A:$O,15,0)),0,VLOOKUP($A208,'LISTA DE PRODUCTOS'!$A:$O,15,0))</f>
        <v>0</v>
      </c>
      <c r="E208" s="57">
        <f>IF($A208=0,"",IFERROR(IFERROR(VLOOKUP($A208,'LISTA DE PRODUCTOS'!$A:$O,5,0),VLOOKUP($A208,'LISTA DE PRODUCTOS'!$B:$O,4,0)),"CÓDIGO NO EN CATÁLOGO U OBSOLETO"))</f>
      </c>
      <c r="F208" s="56">
        <f>IF($A208=0,"",IFERROR(IFERROR(VLOOKUP($A208,'LISTA DE PRODUCTOS'!$A:$O,6,0),VLOOKUP($A208,'LISTA DE PRODUCTOS'!$B:$O,5,0)),0))</f>
      </c>
      <c r="G208" s="56">
        <f>IF($A208=0,"",IFERROR(IFERROR(VLOOKUP($A208,'LISTA DE PRODUCTOS'!$A:$O,7,0),VLOOKUP($A208,'LISTA DE PRODUCTOS'!$B:$O,6,0)),0))</f>
      </c>
      <c r="H208" s="58">
        <f>IF($A208=0,"",IFERROR(IFERROR(VLOOKUP($A208,'LISTA DE PRODUCTOS'!$A:$O,8,0),VLOOKUP($A208,'LISTA DE PRODUCTOS'!$B:$O,7,0)),0))</f>
      </c>
      <c r="I208" s="59">
        <f>IF($A208=0,"",IFERROR(IFERROR(VLOOKUP($A208,'LISTA DE PRODUCTOS'!$A:$O,9,0),VLOOKUP($A208,'LISTA DE PRODUCTOS'!$B:$O,8,0)),0))</f>
      </c>
      <c r="J208" s="60">
        <f>IF(AND(K208="U12",IF($A208=0,"",IFERROR(IFERROR(VLOOKUP($A208,'LISTA DE PRODUCTOS'!$A:$O,10,0),VLOOKUP($A208,'LISTA DE PRODUCTOS'!$B:$O,9,0)),""))=0),"APROVECHA LA PROMO U12",IF(AND(K208="U12",IF($A208=0,"",IFERROR(IFERROR(VLOOKUP($A208,'LISTA DE PRODUCTOS'!$A:$O,10,0),VLOOKUP($A208,'LISTA DE PRODUCTOS'!$B:$O,9,0)),""))="MENSUAL"),"MENSUAL Y PROMO U12",IF($A208=0,"",IFERROR(IFERROR(VLOOKUP($A208,'LISTA DE PRODUCTOS'!$A:$O,10,0),VLOOKUP($A208,'LISTA DE PRODUCTOS'!$B:$O,9,0)),""))))</f>
      </c>
      <c r="K208" s="60">
        <f>IF($A208=0,"",IFERROR(IFERROR(VLOOKUP($A208,'LISTA DE PRODUCTOS'!$A:$O,13,0),VLOOKUP($A208,'LISTA DE PRODUCTOS'!$B:$O,13,0)),0))</f>
      </c>
      <c r="L208" s="61">
        <f t="shared" si="34" ref="L208:L271">IFERROR(IF(J208="NO DISPONIBLE","0.00",H208*B208*(1-$B$11)*(1-$B$12)*(1-$B$13)*(1-$I208)),0)</f>
        <v>0</v>
      </c>
      <c r="M208" s="62">
        <f t="shared" si="35" ref="M208:M271">IFERROR(B208/F208,0)</f>
        <v>0</v>
      </c>
      <c r="N208" s="62">
        <f t="shared" si="36" ref="N208:N271">ROUND(M208,0)</f>
        <v>0</v>
      </c>
      <c r="O208" s="63">
        <f t="shared" si="29"/>
        <v>0</v>
      </c>
      <c r="P208" s="63">
        <f t="shared" si="30"/>
        <v>0</v>
      </c>
      <c r="Q208" s="64">
        <f t="shared" si="31"/>
        <v>0</v>
      </c>
      <c r="R208" s="64" t="b">
        <f t="shared" si="37" ref="R208:R271">AND(A208&lt;&gt;0,B208=0)</f>
        <v>0</v>
      </c>
      <c r="S208" s="65">
        <f t="shared" si="38" ref="S208:S271">IFERROR(IF(G208&lt;&gt;0,IF(((B208/G208)-INT(B208/G208))&gt;0.75,CONCATENATE("CANTIDAD SUGERIDA:  ",(INT(B208/G208)+1)*G208),IF((F208*100)&lt;B208,"¿LA CANTIDAD ES CORRECTA?")),IF((F208*100)&lt;B208,"¿LA CANTIDAD ES CORRECTA?")),"")</f>
      </c>
      <c r="T208" s="62">
        <f t="shared" si="39" ref="T208:T271">IF(S208="¿LA CANTIDAD ES CORRECTA?",1,"")</f>
      </c>
    </row>
    <row r="209" spans="1:20" s="66" customFormat="1" ht="19.8">
      <c r="A209" s="54"/>
      <c r="B209" s="55"/>
      <c r="C209" s="56">
        <f t="shared" si="33"/>
        <v>0</v>
      </c>
      <c r="D209" s="56">
        <f>IF(ISERROR(VLOOKUP($A209,'LISTA DE PRODUCTOS'!$A:$O,15,0)),0,VLOOKUP($A209,'LISTA DE PRODUCTOS'!$A:$O,15,0))</f>
        <v>0</v>
      </c>
      <c r="E209" s="57">
        <f>IF($A209=0,"",IFERROR(IFERROR(VLOOKUP($A209,'LISTA DE PRODUCTOS'!$A:$O,5,0),VLOOKUP($A209,'LISTA DE PRODUCTOS'!$B:$O,4,0)),"CÓDIGO NO EN CATÁLOGO U OBSOLETO"))</f>
      </c>
      <c r="F209" s="56">
        <f>IF($A209=0,"",IFERROR(IFERROR(VLOOKUP($A209,'LISTA DE PRODUCTOS'!$A:$O,6,0),VLOOKUP($A209,'LISTA DE PRODUCTOS'!$B:$O,5,0)),0))</f>
      </c>
      <c r="G209" s="56">
        <f>IF($A209=0,"",IFERROR(IFERROR(VLOOKUP($A209,'LISTA DE PRODUCTOS'!$A:$O,7,0),VLOOKUP($A209,'LISTA DE PRODUCTOS'!$B:$O,6,0)),0))</f>
      </c>
      <c r="H209" s="58">
        <f>IF($A209=0,"",IFERROR(IFERROR(VLOOKUP($A209,'LISTA DE PRODUCTOS'!$A:$O,8,0),VLOOKUP($A209,'LISTA DE PRODUCTOS'!$B:$O,7,0)),0))</f>
      </c>
      <c r="I209" s="59">
        <f>IF($A209=0,"",IFERROR(IFERROR(VLOOKUP($A209,'LISTA DE PRODUCTOS'!$A:$O,9,0),VLOOKUP($A209,'LISTA DE PRODUCTOS'!$B:$O,8,0)),0))</f>
      </c>
      <c r="J209" s="60">
        <f>IF(AND(K209="U12",IF($A209=0,"",IFERROR(IFERROR(VLOOKUP($A209,'LISTA DE PRODUCTOS'!$A:$O,10,0),VLOOKUP($A209,'LISTA DE PRODUCTOS'!$B:$O,9,0)),""))=0),"APROVECHA LA PROMO U12",IF(AND(K209="U12",IF($A209=0,"",IFERROR(IFERROR(VLOOKUP($A209,'LISTA DE PRODUCTOS'!$A:$O,10,0),VLOOKUP($A209,'LISTA DE PRODUCTOS'!$B:$O,9,0)),""))="MENSUAL"),"MENSUAL Y PROMO U12",IF($A209=0,"",IFERROR(IFERROR(VLOOKUP($A209,'LISTA DE PRODUCTOS'!$A:$O,10,0),VLOOKUP($A209,'LISTA DE PRODUCTOS'!$B:$O,9,0)),""))))</f>
      </c>
      <c r="K209" s="60">
        <f>IF($A209=0,"",IFERROR(IFERROR(VLOOKUP($A209,'LISTA DE PRODUCTOS'!$A:$O,13,0),VLOOKUP($A209,'LISTA DE PRODUCTOS'!$B:$O,13,0)),0))</f>
      </c>
      <c r="L209" s="61">
        <f t="shared" si="34"/>
        <v>0</v>
      </c>
      <c r="M209" s="62">
        <f t="shared" si="35"/>
        <v>0</v>
      </c>
      <c r="N209" s="62">
        <f t="shared" si="36"/>
        <v>0</v>
      </c>
      <c r="O209" s="63">
        <f t="shared" si="40" ref="O209:O272">IFERROR(N209*F209,0)</f>
        <v>0</v>
      </c>
      <c r="P209" s="63">
        <f t="shared" si="41" ref="P209:P272">IFERROR(B209-O209,0)</f>
        <v>0</v>
      </c>
      <c r="Q209" s="64">
        <f t="shared" si="42" ref="Q209:Q272">IF(F209=0,0,ABS(P209))</f>
        <v>0</v>
      </c>
      <c r="R209" s="64" t="b">
        <f t="shared" si="37"/>
        <v>0</v>
      </c>
      <c r="S209" s="65">
        <f t="shared" si="38"/>
      </c>
      <c r="T209" s="62">
        <f t="shared" si="39"/>
      </c>
    </row>
    <row r="210" spans="1:20" s="66" customFormat="1" ht="19.8">
      <c r="A210" s="54"/>
      <c r="B210" s="55"/>
      <c r="C210" s="56">
        <f t="shared" si="33"/>
        <v>0</v>
      </c>
      <c r="D210" s="56">
        <f>IF(ISERROR(VLOOKUP($A210,'LISTA DE PRODUCTOS'!$A:$O,15,0)),0,VLOOKUP($A210,'LISTA DE PRODUCTOS'!$A:$O,15,0))</f>
        <v>0</v>
      </c>
      <c r="E210" s="57">
        <f>IF($A210=0,"",IFERROR(IFERROR(VLOOKUP($A210,'LISTA DE PRODUCTOS'!$A:$O,5,0),VLOOKUP($A210,'LISTA DE PRODUCTOS'!$B:$O,4,0)),"CÓDIGO NO EN CATÁLOGO U OBSOLETO"))</f>
      </c>
      <c r="F210" s="56">
        <f>IF($A210=0,"",IFERROR(IFERROR(VLOOKUP($A210,'LISTA DE PRODUCTOS'!$A:$O,6,0),VLOOKUP($A210,'LISTA DE PRODUCTOS'!$B:$O,5,0)),0))</f>
      </c>
      <c r="G210" s="56">
        <f>IF($A210=0,"",IFERROR(IFERROR(VLOOKUP($A210,'LISTA DE PRODUCTOS'!$A:$O,7,0),VLOOKUP($A210,'LISTA DE PRODUCTOS'!$B:$O,6,0)),0))</f>
      </c>
      <c r="H210" s="58">
        <f>IF($A210=0,"",IFERROR(IFERROR(VLOOKUP($A210,'LISTA DE PRODUCTOS'!$A:$O,8,0),VLOOKUP($A210,'LISTA DE PRODUCTOS'!$B:$O,7,0)),0))</f>
      </c>
      <c r="I210" s="59">
        <f>IF($A210=0,"",IFERROR(IFERROR(VLOOKUP($A210,'LISTA DE PRODUCTOS'!$A:$O,9,0),VLOOKUP($A210,'LISTA DE PRODUCTOS'!$B:$O,8,0)),0))</f>
      </c>
      <c r="J210" s="60">
        <f>IF(AND(K210="U12",IF($A210=0,"",IFERROR(IFERROR(VLOOKUP($A210,'LISTA DE PRODUCTOS'!$A:$O,10,0),VLOOKUP($A210,'LISTA DE PRODUCTOS'!$B:$O,9,0)),""))=0),"APROVECHA LA PROMO U12",IF(AND(K210="U12",IF($A210=0,"",IFERROR(IFERROR(VLOOKUP($A210,'LISTA DE PRODUCTOS'!$A:$O,10,0),VLOOKUP($A210,'LISTA DE PRODUCTOS'!$B:$O,9,0)),""))="MENSUAL"),"MENSUAL Y PROMO U12",IF($A210=0,"",IFERROR(IFERROR(VLOOKUP($A210,'LISTA DE PRODUCTOS'!$A:$O,10,0),VLOOKUP($A210,'LISTA DE PRODUCTOS'!$B:$O,9,0)),""))))</f>
      </c>
      <c r="K210" s="60">
        <f>IF($A210=0,"",IFERROR(IFERROR(VLOOKUP($A210,'LISTA DE PRODUCTOS'!$A:$O,13,0),VLOOKUP($A210,'LISTA DE PRODUCTOS'!$B:$O,13,0)),0))</f>
      </c>
      <c r="L210" s="61">
        <f t="shared" si="34"/>
        <v>0</v>
      </c>
      <c r="M210" s="62">
        <f t="shared" si="35"/>
        <v>0</v>
      </c>
      <c r="N210" s="62">
        <f t="shared" si="36"/>
        <v>0</v>
      </c>
      <c r="O210" s="63">
        <f t="shared" si="40"/>
        <v>0</v>
      </c>
      <c r="P210" s="63">
        <f t="shared" si="41"/>
        <v>0</v>
      </c>
      <c r="Q210" s="64">
        <f t="shared" si="42"/>
        <v>0</v>
      </c>
      <c r="R210" s="64" t="b">
        <f t="shared" si="37"/>
        <v>0</v>
      </c>
      <c r="S210" s="65">
        <f t="shared" si="38"/>
      </c>
      <c r="T210" s="62">
        <f t="shared" si="39"/>
      </c>
    </row>
    <row r="211" spans="1:20" s="66" customFormat="1" ht="19.8">
      <c r="A211" s="54"/>
      <c r="B211" s="55"/>
      <c r="C211" s="56">
        <f t="shared" si="33"/>
        <v>0</v>
      </c>
      <c r="D211" s="56">
        <f>IF(ISERROR(VLOOKUP($A211,'LISTA DE PRODUCTOS'!$A:$O,15,0)),0,VLOOKUP($A211,'LISTA DE PRODUCTOS'!$A:$O,15,0))</f>
        <v>0</v>
      </c>
      <c r="E211" s="57">
        <f>IF($A211=0,"",IFERROR(IFERROR(VLOOKUP($A211,'LISTA DE PRODUCTOS'!$A:$O,5,0),VLOOKUP($A211,'LISTA DE PRODUCTOS'!$B:$O,4,0)),"CÓDIGO NO EN CATÁLOGO U OBSOLETO"))</f>
      </c>
      <c r="F211" s="56">
        <f>IF($A211=0,"",IFERROR(IFERROR(VLOOKUP($A211,'LISTA DE PRODUCTOS'!$A:$O,6,0),VLOOKUP($A211,'LISTA DE PRODUCTOS'!$B:$O,5,0)),0))</f>
      </c>
      <c r="G211" s="56">
        <f>IF($A211=0,"",IFERROR(IFERROR(VLOOKUP($A211,'LISTA DE PRODUCTOS'!$A:$O,7,0),VLOOKUP($A211,'LISTA DE PRODUCTOS'!$B:$O,6,0)),0))</f>
      </c>
      <c r="H211" s="58">
        <f>IF($A211=0,"",IFERROR(IFERROR(VLOOKUP($A211,'LISTA DE PRODUCTOS'!$A:$O,8,0),VLOOKUP($A211,'LISTA DE PRODUCTOS'!$B:$O,7,0)),0))</f>
      </c>
      <c r="I211" s="59">
        <f>IF($A211=0,"",IFERROR(IFERROR(VLOOKUP($A211,'LISTA DE PRODUCTOS'!$A:$O,9,0),VLOOKUP($A211,'LISTA DE PRODUCTOS'!$B:$O,8,0)),0))</f>
      </c>
      <c r="J211" s="60">
        <f>IF(AND(K211="U12",IF($A211=0,"",IFERROR(IFERROR(VLOOKUP($A211,'LISTA DE PRODUCTOS'!$A:$O,10,0),VLOOKUP($A211,'LISTA DE PRODUCTOS'!$B:$O,9,0)),""))=0),"APROVECHA LA PROMO U12",IF(AND(K211="U12",IF($A211=0,"",IFERROR(IFERROR(VLOOKUP($A211,'LISTA DE PRODUCTOS'!$A:$O,10,0),VLOOKUP($A211,'LISTA DE PRODUCTOS'!$B:$O,9,0)),""))="MENSUAL"),"MENSUAL Y PROMO U12",IF($A211=0,"",IFERROR(IFERROR(VLOOKUP($A211,'LISTA DE PRODUCTOS'!$A:$O,10,0),VLOOKUP($A211,'LISTA DE PRODUCTOS'!$B:$O,9,0)),""))))</f>
      </c>
      <c r="K211" s="60">
        <f>IF($A211=0,"",IFERROR(IFERROR(VLOOKUP($A211,'LISTA DE PRODUCTOS'!$A:$O,13,0),VLOOKUP($A211,'LISTA DE PRODUCTOS'!$B:$O,13,0)),0))</f>
      </c>
      <c r="L211" s="61">
        <f t="shared" si="34"/>
        <v>0</v>
      </c>
      <c r="M211" s="62">
        <f t="shared" si="35"/>
        <v>0</v>
      </c>
      <c r="N211" s="62">
        <f t="shared" si="36"/>
        <v>0</v>
      </c>
      <c r="O211" s="63">
        <f t="shared" si="40"/>
        <v>0</v>
      </c>
      <c r="P211" s="63">
        <f t="shared" si="41"/>
        <v>0</v>
      </c>
      <c r="Q211" s="64">
        <f t="shared" si="42"/>
        <v>0</v>
      </c>
      <c r="R211" s="64" t="b">
        <f t="shared" si="37"/>
        <v>0</v>
      </c>
      <c r="S211" s="65">
        <f t="shared" si="38"/>
      </c>
      <c r="T211" s="62">
        <f t="shared" si="39"/>
      </c>
    </row>
    <row r="212" spans="1:20" s="66" customFormat="1" ht="19.8">
      <c r="A212" s="54"/>
      <c r="B212" s="55"/>
      <c r="C212" s="56">
        <f t="shared" si="33"/>
        <v>0</v>
      </c>
      <c r="D212" s="56">
        <f>IF(ISERROR(VLOOKUP($A212,'LISTA DE PRODUCTOS'!$A:$O,15,0)),0,VLOOKUP($A212,'LISTA DE PRODUCTOS'!$A:$O,15,0))</f>
        <v>0</v>
      </c>
      <c r="E212" s="57">
        <f>IF($A212=0,"",IFERROR(IFERROR(VLOOKUP($A212,'LISTA DE PRODUCTOS'!$A:$O,5,0),VLOOKUP($A212,'LISTA DE PRODUCTOS'!$B:$O,4,0)),"CÓDIGO NO EN CATÁLOGO U OBSOLETO"))</f>
      </c>
      <c r="F212" s="56">
        <f>IF($A212=0,"",IFERROR(IFERROR(VLOOKUP($A212,'LISTA DE PRODUCTOS'!$A:$O,6,0),VLOOKUP($A212,'LISTA DE PRODUCTOS'!$B:$O,5,0)),0))</f>
      </c>
      <c r="G212" s="56">
        <f>IF($A212=0,"",IFERROR(IFERROR(VLOOKUP($A212,'LISTA DE PRODUCTOS'!$A:$O,7,0),VLOOKUP($A212,'LISTA DE PRODUCTOS'!$B:$O,6,0)),0))</f>
      </c>
      <c r="H212" s="58">
        <f>IF($A212=0,"",IFERROR(IFERROR(VLOOKUP($A212,'LISTA DE PRODUCTOS'!$A:$O,8,0),VLOOKUP($A212,'LISTA DE PRODUCTOS'!$B:$O,7,0)),0))</f>
      </c>
      <c r="I212" s="59">
        <f>IF($A212=0,"",IFERROR(IFERROR(VLOOKUP($A212,'LISTA DE PRODUCTOS'!$A:$O,9,0),VLOOKUP($A212,'LISTA DE PRODUCTOS'!$B:$O,8,0)),0))</f>
      </c>
      <c r="J212" s="60">
        <f>IF(AND(K212="U12",IF($A212=0,"",IFERROR(IFERROR(VLOOKUP($A212,'LISTA DE PRODUCTOS'!$A:$O,10,0),VLOOKUP($A212,'LISTA DE PRODUCTOS'!$B:$O,9,0)),""))=0),"APROVECHA LA PROMO U12",IF(AND(K212="U12",IF($A212=0,"",IFERROR(IFERROR(VLOOKUP($A212,'LISTA DE PRODUCTOS'!$A:$O,10,0),VLOOKUP($A212,'LISTA DE PRODUCTOS'!$B:$O,9,0)),""))="MENSUAL"),"MENSUAL Y PROMO U12",IF($A212=0,"",IFERROR(IFERROR(VLOOKUP($A212,'LISTA DE PRODUCTOS'!$A:$O,10,0),VLOOKUP($A212,'LISTA DE PRODUCTOS'!$B:$O,9,0)),""))))</f>
      </c>
      <c r="K212" s="60">
        <f>IF($A212=0,"",IFERROR(IFERROR(VLOOKUP($A212,'LISTA DE PRODUCTOS'!$A:$O,13,0),VLOOKUP($A212,'LISTA DE PRODUCTOS'!$B:$O,13,0)),0))</f>
      </c>
      <c r="L212" s="61">
        <f t="shared" si="34"/>
        <v>0</v>
      </c>
      <c r="M212" s="62">
        <f t="shared" si="35"/>
        <v>0</v>
      </c>
      <c r="N212" s="62">
        <f t="shared" si="36"/>
        <v>0</v>
      </c>
      <c r="O212" s="63">
        <f t="shared" si="40"/>
        <v>0</v>
      </c>
      <c r="P212" s="63">
        <f t="shared" si="41"/>
        <v>0</v>
      </c>
      <c r="Q212" s="64">
        <f t="shared" si="42"/>
        <v>0</v>
      </c>
      <c r="R212" s="64" t="b">
        <f t="shared" si="37"/>
        <v>0</v>
      </c>
      <c r="S212" s="65">
        <f t="shared" si="38"/>
      </c>
      <c r="T212" s="62">
        <f t="shared" si="39"/>
      </c>
    </row>
    <row r="213" spans="1:20" s="66" customFormat="1" ht="19.8">
      <c r="A213" s="54"/>
      <c r="B213" s="55"/>
      <c r="C213" s="56">
        <f t="shared" si="33"/>
        <v>0</v>
      </c>
      <c r="D213" s="56">
        <f>IF(ISERROR(VLOOKUP($A213,'LISTA DE PRODUCTOS'!$A:$O,15,0)),0,VLOOKUP($A213,'LISTA DE PRODUCTOS'!$A:$O,15,0))</f>
        <v>0</v>
      </c>
      <c r="E213" s="57">
        <f>IF($A213=0,"",IFERROR(IFERROR(VLOOKUP($A213,'LISTA DE PRODUCTOS'!$A:$O,5,0),VLOOKUP($A213,'LISTA DE PRODUCTOS'!$B:$O,4,0)),"CÓDIGO NO EN CATÁLOGO U OBSOLETO"))</f>
      </c>
      <c r="F213" s="56">
        <f>IF($A213=0,"",IFERROR(IFERROR(VLOOKUP($A213,'LISTA DE PRODUCTOS'!$A:$O,6,0),VLOOKUP($A213,'LISTA DE PRODUCTOS'!$B:$O,5,0)),0))</f>
      </c>
      <c r="G213" s="56">
        <f>IF($A213=0,"",IFERROR(IFERROR(VLOOKUP($A213,'LISTA DE PRODUCTOS'!$A:$O,7,0),VLOOKUP($A213,'LISTA DE PRODUCTOS'!$B:$O,6,0)),0))</f>
      </c>
      <c r="H213" s="58">
        <f>IF($A213=0,"",IFERROR(IFERROR(VLOOKUP($A213,'LISTA DE PRODUCTOS'!$A:$O,8,0),VLOOKUP($A213,'LISTA DE PRODUCTOS'!$B:$O,7,0)),0))</f>
      </c>
      <c r="I213" s="59">
        <f>IF($A213=0,"",IFERROR(IFERROR(VLOOKUP($A213,'LISTA DE PRODUCTOS'!$A:$O,9,0),VLOOKUP($A213,'LISTA DE PRODUCTOS'!$B:$O,8,0)),0))</f>
      </c>
      <c r="J213" s="60">
        <f>IF(AND(K213="U12",IF($A213=0,"",IFERROR(IFERROR(VLOOKUP($A213,'LISTA DE PRODUCTOS'!$A:$O,10,0),VLOOKUP($A213,'LISTA DE PRODUCTOS'!$B:$O,9,0)),""))=0),"APROVECHA LA PROMO U12",IF(AND(K213="U12",IF($A213=0,"",IFERROR(IFERROR(VLOOKUP($A213,'LISTA DE PRODUCTOS'!$A:$O,10,0),VLOOKUP($A213,'LISTA DE PRODUCTOS'!$B:$O,9,0)),""))="MENSUAL"),"MENSUAL Y PROMO U12",IF($A213=0,"",IFERROR(IFERROR(VLOOKUP($A213,'LISTA DE PRODUCTOS'!$A:$O,10,0),VLOOKUP($A213,'LISTA DE PRODUCTOS'!$B:$O,9,0)),""))))</f>
      </c>
      <c r="K213" s="60">
        <f>IF($A213=0,"",IFERROR(IFERROR(VLOOKUP($A213,'LISTA DE PRODUCTOS'!$A:$O,13,0),VLOOKUP($A213,'LISTA DE PRODUCTOS'!$B:$O,13,0)),0))</f>
      </c>
      <c r="L213" s="61">
        <f t="shared" si="34"/>
        <v>0</v>
      </c>
      <c r="M213" s="62">
        <f t="shared" si="35"/>
        <v>0</v>
      </c>
      <c r="N213" s="62">
        <f t="shared" si="36"/>
        <v>0</v>
      </c>
      <c r="O213" s="63">
        <f t="shared" si="40"/>
        <v>0</v>
      </c>
      <c r="P213" s="63">
        <f t="shared" si="41"/>
        <v>0</v>
      </c>
      <c r="Q213" s="64">
        <f t="shared" si="42"/>
        <v>0</v>
      </c>
      <c r="R213" s="64" t="b">
        <f t="shared" si="37"/>
        <v>0</v>
      </c>
      <c r="S213" s="65">
        <f t="shared" si="38"/>
      </c>
      <c r="T213" s="62">
        <f t="shared" si="39"/>
      </c>
    </row>
    <row r="214" spans="1:20" s="66" customFormat="1" ht="19.8">
      <c r="A214" s="54"/>
      <c r="B214" s="55"/>
      <c r="C214" s="56">
        <f t="shared" si="33"/>
        <v>0</v>
      </c>
      <c r="D214" s="56">
        <f>IF(ISERROR(VLOOKUP($A214,'LISTA DE PRODUCTOS'!$A:$O,15,0)),0,VLOOKUP($A214,'LISTA DE PRODUCTOS'!$A:$O,15,0))</f>
        <v>0</v>
      </c>
      <c r="E214" s="57">
        <f>IF($A214=0,"",IFERROR(IFERROR(VLOOKUP($A214,'LISTA DE PRODUCTOS'!$A:$O,5,0),VLOOKUP($A214,'LISTA DE PRODUCTOS'!$B:$O,4,0)),"CÓDIGO NO EN CATÁLOGO U OBSOLETO"))</f>
      </c>
      <c r="F214" s="56">
        <f>IF($A214=0,"",IFERROR(IFERROR(VLOOKUP($A214,'LISTA DE PRODUCTOS'!$A:$O,6,0),VLOOKUP($A214,'LISTA DE PRODUCTOS'!$B:$O,5,0)),0))</f>
      </c>
      <c r="G214" s="56">
        <f>IF($A214=0,"",IFERROR(IFERROR(VLOOKUP($A214,'LISTA DE PRODUCTOS'!$A:$O,7,0),VLOOKUP($A214,'LISTA DE PRODUCTOS'!$B:$O,6,0)),0))</f>
      </c>
      <c r="H214" s="58">
        <f>IF($A214=0,"",IFERROR(IFERROR(VLOOKUP($A214,'LISTA DE PRODUCTOS'!$A:$O,8,0),VLOOKUP($A214,'LISTA DE PRODUCTOS'!$B:$O,7,0)),0))</f>
      </c>
      <c r="I214" s="59">
        <f>IF($A214=0,"",IFERROR(IFERROR(VLOOKUP($A214,'LISTA DE PRODUCTOS'!$A:$O,9,0),VLOOKUP($A214,'LISTA DE PRODUCTOS'!$B:$O,8,0)),0))</f>
      </c>
      <c r="J214" s="60">
        <f>IF(AND(K214="U12",IF($A214=0,"",IFERROR(IFERROR(VLOOKUP($A214,'LISTA DE PRODUCTOS'!$A:$O,10,0),VLOOKUP($A214,'LISTA DE PRODUCTOS'!$B:$O,9,0)),""))=0),"APROVECHA LA PROMO U12",IF(AND(K214="U12",IF($A214=0,"",IFERROR(IFERROR(VLOOKUP($A214,'LISTA DE PRODUCTOS'!$A:$O,10,0),VLOOKUP($A214,'LISTA DE PRODUCTOS'!$B:$O,9,0)),""))="MENSUAL"),"MENSUAL Y PROMO U12",IF($A214=0,"",IFERROR(IFERROR(VLOOKUP($A214,'LISTA DE PRODUCTOS'!$A:$O,10,0),VLOOKUP($A214,'LISTA DE PRODUCTOS'!$B:$O,9,0)),""))))</f>
      </c>
      <c r="K214" s="60">
        <f>IF($A214=0,"",IFERROR(IFERROR(VLOOKUP($A214,'LISTA DE PRODUCTOS'!$A:$O,13,0),VLOOKUP($A214,'LISTA DE PRODUCTOS'!$B:$O,13,0)),0))</f>
      </c>
      <c r="L214" s="61">
        <f t="shared" si="34"/>
        <v>0</v>
      </c>
      <c r="M214" s="62">
        <f t="shared" si="35"/>
        <v>0</v>
      </c>
      <c r="N214" s="62">
        <f t="shared" si="36"/>
        <v>0</v>
      </c>
      <c r="O214" s="63">
        <f t="shared" si="40"/>
        <v>0</v>
      </c>
      <c r="P214" s="63">
        <f t="shared" si="41"/>
        <v>0</v>
      </c>
      <c r="Q214" s="64">
        <f t="shared" si="42"/>
        <v>0</v>
      </c>
      <c r="R214" s="64" t="b">
        <f t="shared" si="37"/>
        <v>0</v>
      </c>
      <c r="S214" s="65">
        <f t="shared" si="38"/>
      </c>
      <c r="T214" s="62">
        <f t="shared" si="39"/>
      </c>
    </row>
    <row r="215" spans="1:20" s="66" customFormat="1" ht="19.8">
      <c r="A215" s="54"/>
      <c r="B215" s="55"/>
      <c r="C215" s="56">
        <f t="shared" si="33"/>
        <v>0</v>
      </c>
      <c r="D215" s="56">
        <f>IF(ISERROR(VLOOKUP($A215,'LISTA DE PRODUCTOS'!$A:$O,15,0)),0,VLOOKUP($A215,'LISTA DE PRODUCTOS'!$A:$O,15,0))</f>
        <v>0</v>
      </c>
      <c r="E215" s="57">
        <f>IF($A215=0,"",IFERROR(IFERROR(VLOOKUP($A215,'LISTA DE PRODUCTOS'!$A:$O,5,0),VLOOKUP($A215,'LISTA DE PRODUCTOS'!$B:$O,4,0)),"CÓDIGO NO EN CATÁLOGO U OBSOLETO"))</f>
      </c>
      <c r="F215" s="56">
        <f>IF($A215=0,"",IFERROR(IFERROR(VLOOKUP($A215,'LISTA DE PRODUCTOS'!$A:$O,6,0),VLOOKUP($A215,'LISTA DE PRODUCTOS'!$B:$O,5,0)),0))</f>
      </c>
      <c r="G215" s="56">
        <f>IF($A215=0,"",IFERROR(IFERROR(VLOOKUP($A215,'LISTA DE PRODUCTOS'!$A:$O,7,0),VLOOKUP($A215,'LISTA DE PRODUCTOS'!$B:$O,6,0)),0))</f>
      </c>
      <c r="H215" s="58">
        <f>IF($A215=0,"",IFERROR(IFERROR(VLOOKUP($A215,'LISTA DE PRODUCTOS'!$A:$O,8,0),VLOOKUP($A215,'LISTA DE PRODUCTOS'!$B:$O,7,0)),0))</f>
      </c>
      <c r="I215" s="59">
        <f>IF($A215=0,"",IFERROR(IFERROR(VLOOKUP($A215,'LISTA DE PRODUCTOS'!$A:$O,9,0),VLOOKUP($A215,'LISTA DE PRODUCTOS'!$B:$O,8,0)),0))</f>
      </c>
      <c r="J215" s="60">
        <f>IF(AND(K215="U12",IF($A215=0,"",IFERROR(IFERROR(VLOOKUP($A215,'LISTA DE PRODUCTOS'!$A:$O,10,0),VLOOKUP($A215,'LISTA DE PRODUCTOS'!$B:$O,9,0)),""))=0),"APROVECHA LA PROMO U12",IF(AND(K215="U12",IF($A215=0,"",IFERROR(IFERROR(VLOOKUP($A215,'LISTA DE PRODUCTOS'!$A:$O,10,0),VLOOKUP($A215,'LISTA DE PRODUCTOS'!$B:$O,9,0)),""))="MENSUAL"),"MENSUAL Y PROMO U12",IF($A215=0,"",IFERROR(IFERROR(VLOOKUP($A215,'LISTA DE PRODUCTOS'!$A:$O,10,0),VLOOKUP($A215,'LISTA DE PRODUCTOS'!$B:$O,9,0)),""))))</f>
      </c>
      <c r="K215" s="60">
        <f>IF($A215=0,"",IFERROR(IFERROR(VLOOKUP($A215,'LISTA DE PRODUCTOS'!$A:$O,13,0),VLOOKUP($A215,'LISTA DE PRODUCTOS'!$B:$O,13,0)),0))</f>
      </c>
      <c r="L215" s="61">
        <f t="shared" si="34"/>
        <v>0</v>
      </c>
      <c r="M215" s="62">
        <f t="shared" si="35"/>
        <v>0</v>
      </c>
      <c r="N215" s="62">
        <f t="shared" si="36"/>
        <v>0</v>
      </c>
      <c r="O215" s="63">
        <f t="shared" si="40"/>
        <v>0</v>
      </c>
      <c r="P215" s="63">
        <f t="shared" si="41"/>
        <v>0</v>
      </c>
      <c r="Q215" s="64">
        <f t="shared" si="42"/>
        <v>0</v>
      </c>
      <c r="R215" s="64" t="b">
        <f t="shared" si="37"/>
        <v>0</v>
      </c>
      <c r="S215" s="65">
        <f t="shared" si="38"/>
      </c>
      <c r="T215" s="62">
        <f t="shared" si="39"/>
      </c>
    </row>
    <row r="216" spans="1:20" s="66" customFormat="1" ht="19.8">
      <c r="A216" s="54"/>
      <c r="B216" s="55"/>
      <c r="C216" s="56">
        <f t="shared" si="33"/>
        <v>0</v>
      </c>
      <c r="D216" s="56">
        <f>IF(ISERROR(VLOOKUP($A216,'LISTA DE PRODUCTOS'!$A:$O,15,0)),0,VLOOKUP($A216,'LISTA DE PRODUCTOS'!$A:$O,15,0))</f>
        <v>0</v>
      </c>
      <c r="E216" s="57">
        <f>IF($A216=0,"",IFERROR(IFERROR(VLOOKUP($A216,'LISTA DE PRODUCTOS'!$A:$O,5,0),VLOOKUP($A216,'LISTA DE PRODUCTOS'!$B:$O,4,0)),"CÓDIGO NO EN CATÁLOGO U OBSOLETO"))</f>
      </c>
      <c r="F216" s="56">
        <f>IF($A216=0,"",IFERROR(IFERROR(VLOOKUP($A216,'LISTA DE PRODUCTOS'!$A:$O,6,0),VLOOKUP($A216,'LISTA DE PRODUCTOS'!$B:$O,5,0)),0))</f>
      </c>
      <c r="G216" s="56">
        <f>IF($A216=0,"",IFERROR(IFERROR(VLOOKUP($A216,'LISTA DE PRODUCTOS'!$A:$O,7,0),VLOOKUP($A216,'LISTA DE PRODUCTOS'!$B:$O,6,0)),0))</f>
      </c>
      <c r="H216" s="58">
        <f>IF($A216=0,"",IFERROR(IFERROR(VLOOKUP($A216,'LISTA DE PRODUCTOS'!$A:$O,8,0),VLOOKUP($A216,'LISTA DE PRODUCTOS'!$B:$O,7,0)),0))</f>
      </c>
      <c r="I216" s="59">
        <f>IF($A216=0,"",IFERROR(IFERROR(VLOOKUP($A216,'LISTA DE PRODUCTOS'!$A:$O,9,0),VLOOKUP($A216,'LISTA DE PRODUCTOS'!$B:$O,8,0)),0))</f>
      </c>
      <c r="J216" s="60">
        <f>IF(AND(K216="U12",IF($A216=0,"",IFERROR(IFERROR(VLOOKUP($A216,'LISTA DE PRODUCTOS'!$A:$O,10,0),VLOOKUP($A216,'LISTA DE PRODUCTOS'!$B:$O,9,0)),""))=0),"APROVECHA LA PROMO U12",IF(AND(K216="U12",IF($A216=0,"",IFERROR(IFERROR(VLOOKUP($A216,'LISTA DE PRODUCTOS'!$A:$O,10,0),VLOOKUP($A216,'LISTA DE PRODUCTOS'!$B:$O,9,0)),""))="MENSUAL"),"MENSUAL Y PROMO U12",IF($A216=0,"",IFERROR(IFERROR(VLOOKUP($A216,'LISTA DE PRODUCTOS'!$A:$O,10,0),VLOOKUP($A216,'LISTA DE PRODUCTOS'!$B:$O,9,0)),""))))</f>
      </c>
      <c r="K216" s="60">
        <f>IF($A216=0,"",IFERROR(IFERROR(VLOOKUP($A216,'LISTA DE PRODUCTOS'!$A:$O,13,0),VLOOKUP($A216,'LISTA DE PRODUCTOS'!$B:$O,13,0)),0))</f>
      </c>
      <c r="L216" s="61">
        <f t="shared" si="34"/>
        <v>0</v>
      </c>
      <c r="M216" s="62">
        <f t="shared" si="35"/>
        <v>0</v>
      </c>
      <c r="N216" s="62">
        <f t="shared" si="36"/>
        <v>0</v>
      </c>
      <c r="O216" s="63">
        <f t="shared" si="40"/>
        <v>0</v>
      </c>
      <c r="P216" s="63">
        <f t="shared" si="41"/>
        <v>0</v>
      </c>
      <c r="Q216" s="64">
        <f t="shared" si="42"/>
        <v>0</v>
      </c>
      <c r="R216" s="64" t="b">
        <f t="shared" si="37"/>
        <v>0</v>
      </c>
      <c r="S216" s="65">
        <f t="shared" si="38"/>
      </c>
      <c r="T216" s="62">
        <f t="shared" si="39"/>
      </c>
    </row>
    <row r="217" spans="1:20" s="66" customFormat="1" ht="19.8">
      <c r="A217" s="54"/>
      <c r="B217" s="55"/>
      <c r="C217" s="56">
        <f t="shared" si="33"/>
        <v>0</v>
      </c>
      <c r="D217" s="56">
        <f>IF(ISERROR(VLOOKUP($A217,'LISTA DE PRODUCTOS'!$A:$O,15,0)),0,VLOOKUP($A217,'LISTA DE PRODUCTOS'!$A:$O,15,0))</f>
        <v>0</v>
      </c>
      <c r="E217" s="57">
        <f>IF($A217=0,"",IFERROR(IFERROR(VLOOKUP($A217,'LISTA DE PRODUCTOS'!$A:$O,5,0),VLOOKUP($A217,'LISTA DE PRODUCTOS'!$B:$O,4,0)),"CÓDIGO NO EN CATÁLOGO U OBSOLETO"))</f>
      </c>
      <c r="F217" s="56">
        <f>IF($A217=0,"",IFERROR(IFERROR(VLOOKUP($A217,'LISTA DE PRODUCTOS'!$A:$O,6,0),VLOOKUP($A217,'LISTA DE PRODUCTOS'!$B:$O,5,0)),0))</f>
      </c>
      <c r="G217" s="56">
        <f>IF($A217=0,"",IFERROR(IFERROR(VLOOKUP($A217,'LISTA DE PRODUCTOS'!$A:$O,7,0),VLOOKUP($A217,'LISTA DE PRODUCTOS'!$B:$O,6,0)),0))</f>
      </c>
      <c r="H217" s="58">
        <f>IF($A217=0,"",IFERROR(IFERROR(VLOOKUP($A217,'LISTA DE PRODUCTOS'!$A:$O,8,0),VLOOKUP($A217,'LISTA DE PRODUCTOS'!$B:$O,7,0)),0))</f>
      </c>
      <c r="I217" s="59">
        <f>IF($A217=0,"",IFERROR(IFERROR(VLOOKUP($A217,'LISTA DE PRODUCTOS'!$A:$O,9,0),VLOOKUP($A217,'LISTA DE PRODUCTOS'!$B:$O,8,0)),0))</f>
      </c>
      <c r="J217" s="60">
        <f>IF(AND(K217="U12",IF($A217=0,"",IFERROR(IFERROR(VLOOKUP($A217,'LISTA DE PRODUCTOS'!$A:$O,10,0),VLOOKUP($A217,'LISTA DE PRODUCTOS'!$B:$O,9,0)),""))=0),"APROVECHA LA PROMO U12",IF(AND(K217="U12",IF($A217=0,"",IFERROR(IFERROR(VLOOKUP($A217,'LISTA DE PRODUCTOS'!$A:$O,10,0),VLOOKUP($A217,'LISTA DE PRODUCTOS'!$B:$O,9,0)),""))="MENSUAL"),"MENSUAL Y PROMO U12",IF($A217=0,"",IFERROR(IFERROR(VLOOKUP($A217,'LISTA DE PRODUCTOS'!$A:$O,10,0),VLOOKUP($A217,'LISTA DE PRODUCTOS'!$B:$O,9,0)),""))))</f>
      </c>
      <c r="K217" s="60">
        <f>IF($A217=0,"",IFERROR(IFERROR(VLOOKUP($A217,'LISTA DE PRODUCTOS'!$A:$O,13,0),VLOOKUP($A217,'LISTA DE PRODUCTOS'!$B:$O,13,0)),0))</f>
      </c>
      <c r="L217" s="61">
        <f t="shared" si="34"/>
        <v>0</v>
      </c>
      <c r="M217" s="62">
        <f t="shared" si="35"/>
        <v>0</v>
      </c>
      <c r="N217" s="62">
        <f t="shared" si="36"/>
        <v>0</v>
      </c>
      <c r="O217" s="63">
        <f t="shared" si="40"/>
        <v>0</v>
      </c>
      <c r="P217" s="63">
        <f t="shared" si="41"/>
        <v>0</v>
      </c>
      <c r="Q217" s="64">
        <f t="shared" si="42"/>
        <v>0</v>
      </c>
      <c r="R217" s="64" t="b">
        <f t="shared" si="37"/>
        <v>0</v>
      </c>
      <c r="S217" s="65">
        <f t="shared" si="38"/>
      </c>
      <c r="T217" s="62">
        <f t="shared" si="39"/>
      </c>
    </row>
    <row r="218" spans="1:20" s="66" customFormat="1" ht="19.8">
      <c r="A218" s="54"/>
      <c r="B218" s="55"/>
      <c r="C218" s="56">
        <f t="shared" si="33"/>
        <v>0</v>
      </c>
      <c r="D218" s="56">
        <f>IF(ISERROR(VLOOKUP($A218,'LISTA DE PRODUCTOS'!$A:$O,15,0)),0,VLOOKUP($A218,'LISTA DE PRODUCTOS'!$A:$O,15,0))</f>
        <v>0</v>
      </c>
      <c r="E218" s="57">
        <f>IF($A218=0,"",IFERROR(IFERROR(VLOOKUP($A218,'LISTA DE PRODUCTOS'!$A:$O,5,0),VLOOKUP($A218,'LISTA DE PRODUCTOS'!$B:$O,4,0)),"CÓDIGO NO EN CATÁLOGO U OBSOLETO"))</f>
      </c>
      <c r="F218" s="56">
        <f>IF($A218=0,"",IFERROR(IFERROR(VLOOKUP($A218,'LISTA DE PRODUCTOS'!$A:$O,6,0),VLOOKUP($A218,'LISTA DE PRODUCTOS'!$B:$O,5,0)),0))</f>
      </c>
      <c r="G218" s="56">
        <f>IF($A218=0,"",IFERROR(IFERROR(VLOOKUP($A218,'LISTA DE PRODUCTOS'!$A:$O,7,0),VLOOKUP($A218,'LISTA DE PRODUCTOS'!$B:$O,6,0)),0))</f>
      </c>
      <c r="H218" s="58">
        <f>IF($A218=0,"",IFERROR(IFERROR(VLOOKUP($A218,'LISTA DE PRODUCTOS'!$A:$O,8,0),VLOOKUP($A218,'LISTA DE PRODUCTOS'!$B:$O,7,0)),0))</f>
      </c>
      <c r="I218" s="59">
        <f>IF($A218=0,"",IFERROR(IFERROR(VLOOKUP($A218,'LISTA DE PRODUCTOS'!$A:$O,9,0),VLOOKUP($A218,'LISTA DE PRODUCTOS'!$B:$O,8,0)),0))</f>
      </c>
      <c r="J218" s="60">
        <f>IF(AND(K218="U12",IF($A218=0,"",IFERROR(IFERROR(VLOOKUP($A218,'LISTA DE PRODUCTOS'!$A:$O,10,0),VLOOKUP($A218,'LISTA DE PRODUCTOS'!$B:$O,9,0)),""))=0),"APROVECHA LA PROMO U12",IF(AND(K218="U12",IF($A218=0,"",IFERROR(IFERROR(VLOOKUP($A218,'LISTA DE PRODUCTOS'!$A:$O,10,0),VLOOKUP($A218,'LISTA DE PRODUCTOS'!$B:$O,9,0)),""))="MENSUAL"),"MENSUAL Y PROMO U12",IF($A218=0,"",IFERROR(IFERROR(VLOOKUP($A218,'LISTA DE PRODUCTOS'!$A:$O,10,0),VLOOKUP($A218,'LISTA DE PRODUCTOS'!$B:$O,9,0)),""))))</f>
      </c>
      <c r="K218" s="60">
        <f>IF($A218=0,"",IFERROR(IFERROR(VLOOKUP($A218,'LISTA DE PRODUCTOS'!$A:$O,13,0),VLOOKUP($A218,'LISTA DE PRODUCTOS'!$B:$O,13,0)),0))</f>
      </c>
      <c r="L218" s="61">
        <f t="shared" si="34"/>
        <v>0</v>
      </c>
      <c r="M218" s="62">
        <f t="shared" si="35"/>
        <v>0</v>
      </c>
      <c r="N218" s="62">
        <f t="shared" si="36"/>
        <v>0</v>
      </c>
      <c r="O218" s="63">
        <f t="shared" si="40"/>
        <v>0</v>
      </c>
      <c r="P218" s="63">
        <f t="shared" si="41"/>
        <v>0</v>
      </c>
      <c r="Q218" s="64">
        <f t="shared" si="42"/>
        <v>0</v>
      </c>
      <c r="R218" s="64" t="b">
        <f t="shared" si="37"/>
        <v>0</v>
      </c>
      <c r="S218" s="65">
        <f t="shared" si="38"/>
      </c>
      <c r="T218" s="62">
        <f t="shared" si="39"/>
      </c>
    </row>
    <row r="219" spans="1:20" s="66" customFormat="1" ht="19.8">
      <c r="A219" s="54"/>
      <c r="B219" s="55"/>
      <c r="C219" s="56">
        <f t="shared" si="33"/>
        <v>0</v>
      </c>
      <c r="D219" s="56">
        <f>IF(ISERROR(VLOOKUP($A219,'LISTA DE PRODUCTOS'!$A:$O,15,0)),0,VLOOKUP($A219,'LISTA DE PRODUCTOS'!$A:$O,15,0))</f>
        <v>0</v>
      </c>
      <c r="E219" s="57">
        <f>IF($A219=0,"",IFERROR(IFERROR(VLOOKUP($A219,'LISTA DE PRODUCTOS'!$A:$O,5,0),VLOOKUP($A219,'LISTA DE PRODUCTOS'!$B:$O,4,0)),"CÓDIGO NO EN CATÁLOGO U OBSOLETO"))</f>
      </c>
      <c r="F219" s="56">
        <f>IF($A219=0,"",IFERROR(IFERROR(VLOOKUP($A219,'LISTA DE PRODUCTOS'!$A:$O,6,0),VLOOKUP($A219,'LISTA DE PRODUCTOS'!$B:$O,5,0)),0))</f>
      </c>
      <c r="G219" s="56">
        <f>IF($A219=0,"",IFERROR(IFERROR(VLOOKUP($A219,'LISTA DE PRODUCTOS'!$A:$O,7,0),VLOOKUP($A219,'LISTA DE PRODUCTOS'!$B:$O,6,0)),0))</f>
      </c>
      <c r="H219" s="58">
        <f>IF($A219=0,"",IFERROR(IFERROR(VLOOKUP($A219,'LISTA DE PRODUCTOS'!$A:$O,8,0),VLOOKUP($A219,'LISTA DE PRODUCTOS'!$B:$O,7,0)),0))</f>
      </c>
      <c r="I219" s="59">
        <f>IF($A219=0,"",IFERROR(IFERROR(VLOOKUP($A219,'LISTA DE PRODUCTOS'!$A:$O,9,0),VLOOKUP($A219,'LISTA DE PRODUCTOS'!$B:$O,8,0)),0))</f>
      </c>
      <c r="J219" s="60">
        <f>IF(AND(K219="U12",IF($A219=0,"",IFERROR(IFERROR(VLOOKUP($A219,'LISTA DE PRODUCTOS'!$A:$O,10,0),VLOOKUP($A219,'LISTA DE PRODUCTOS'!$B:$O,9,0)),""))=0),"APROVECHA LA PROMO U12",IF(AND(K219="U12",IF($A219=0,"",IFERROR(IFERROR(VLOOKUP($A219,'LISTA DE PRODUCTOS'!$A:$O,10,0),VLOOKUP($A219,'LISTA DE PRODUCTOS'!$B:$O,9,0)),""))="MENSUAL"),"MENSUAL Y PROMO U12",IF($A219=0,"",IFERROR(IFERROR(VLOOKUP($A219,'LISTA DE PRODUCTOS'!$A:$O,10,0),VLOOKUP($A219,'LISTA DE PRODUCTOS'!$B:$O,9,0)),""))))</f>
      </c>
      <c r="K219" s="60">
        <f>IF($A219=0,"",IFERROR(IFERROR(VLOOKUP($A219,'LISTA DE PRODUCTOS'!$A:$O,13,0),VLOOKUP($A219,'LISTA DE PRODUCTOS'!$B:$O,13,0)),0))</f>
      </c>
      <c r="L219" s="61">
        <f t="shared" si="34"/>
        <v>0</v>
      </c>
      <c r="M219" s="62">
        <f t="shared" si="35"/>
        <v>0</v>
      </c>
      <c r="N219" s="62">
        <f t="shared" si="36"/>
        <v>0</v>
      </c>
      <c r="O219" s="63">
        <f t="shared" si="40"/>
        <v>0</v>
      </c>
      <c r="P219" s="63">
        <f t="shared" si="41"/>
        <v>0</v>
      </c>
      <c r="Q219" s="64">
        <f t="shared" si="42"/>
        <v>0</v>
      </c>
      <c r="R219" s="64" t="b">
        <f t="shared" si="37"/>
        <v>0</v>
      </c>
      <c r="S219" s="65">
        <f t="shared" si="38"/>
      </c>
      <c r="T219" s="62">
        <f t="shared" si="39"/>
      </c>
    </row>
    <row r="220" spans="1:20" s="66" customFormat="1" ht="19.8">
      <c r="A220" s="54"/>
      <c r="B220" s="55"/>
      <c r="C220" s="56">
        <f t="shared" si="33"/>
        <v>0</v>
      </c>
      <c r="D220" s="56">
        <f>IF(ISERROR(VLOOKUP($A220,'LISTA DE PRODUCTOS'!$A:$O,15,0)),0,VLOOKUP($A220,'LISTA DE PRODUCTOS'!$A:$O,15,0))</f>
        <v>0</v>
      </c>
      <c r="E220" s="57">
        <f>IF($A220=0,"",IFERROR(IFERROR(VLOOKUP($A220,'LISTA DE PRODUCTOS'!$A:$O,5,0),VLOOKUP($A220,'LISTA DE PRODUCTOS'!$B:$O,4,0)),"CÓDIGO NO EN CATÁLOGO U OBSOLETO"))</f>
      </c>
      <c r="F220" s="56">
        <f>IF($A220=0,"",IFERROR(IFERROR(VLOOKUP($A220,'LISTA DE PRODUCTOS'!$A:$O,6,0),VLOOKUP($A220,'LISTA DE PRODUCTOS'!$B:$O,5,0)),0))</f>
      </c>
      <c r="G220" s="56">
        <f>IF($A220=0,"",IFERROR(IFERROR(VLOOKUP($A220,'LISTA DE PRODUCTOS'!$A:$O,7,0),VLOOKUP($A220,'LISTA DE PRODUCTOS'!$B:$O,6,0)),0))</f>
      </c>
      <c r="H220" s="58">
        <f>IF($A220=0,"",IFERROR(IFERROR(VLOOKUP($A220,'LISTA DE PRODUCTOS'!$A:$O,8,0),VLOOKUP($A220,'LISTA DE PRODUCTOS'!$B:$O,7,0)),0))</f>
      </c>
      <c r="I220" s="59">
        <f>IF($A220=0,"",IFERROR(IFERROR(VLOOKUP($A220,'LISTA DE PRODUCTOS'!$A:$O,9,0),VLOOKUP($A220,'LISTA DE PRODUCTOS'!$B:$O,8,0)),0))</f>
      </c>
      <c r="J220" s="60">
        <f>IF(AND(K220="U12",IF($A220=0,"",IFERROR(IFERROR(VLOOKUP($A220,'LISTA DE PRODUCTOS'!$A:$O,10,0),VLOOKUP($A220,'LISTA DE PRODUCTOS'!$B:$O,9,0)),""))=0),"APROVECHA LA PROMO U12",IF(AND(K220="U12",IF($A220=0,"",IFERROR(IFERROR(VLOOKUP($A220,'LISTA DE PRODUCTOS'!$A:$O,10,0),VLOOKUP($A220,'LISTA DE PRODUCTOS'!$B:$O,9,0)),""))="MENSUAL"),"MENSUAL Y PROMO U12",IF($A220=0,"",IFERROR(IFERROR(VLOOKUP($A220,'LISTA DE PRODUCTOS'!$A:$O,10,0),VLOOKUP($A220,'LISTA DE PRODUCTOS'!$B:$O,9,0)),""))))</f>
      </c>
      <c r="K220" s="60">
        <f>IF($A220=0,"",IFERROR(IFERROR(VLOOKUP($A220,'LISTA DE PRODUCTOS'!$A:$O,13,0),VLOOKUP($A220,'LISTA DE PRODUCTOS'!$B:$O,13,0)),0))</f>
      </c>
      <c r="L220" s="61">
        <f t="shared" si="34"/>
        <v>0</v>
      </c>
      <c r="M220" s="62">
        <f t="shared" si="35"/>
        <v>0</v>
      </c>
      <c r="N220" s="62">
        <f t="shared" si="36"/>
        <v>0</v>
      </c>
      <c r="O220" s="63">
        <f t="shared" si="40"/>
        <v>0</v>
      </c>
      <c r="P220" s="63">
        <f t="shared" si="41"/>
        <v>0</v>
      </c>
      <c r="Q220" s="64">
        <f t="shared" si="42"/>
        <v>0</v>
      </c>
      <c r="R220" s="64" t="b">
        <f t="shared" si="37"/>
        <v>0</v>
      </c>
      <c r="S220" s="65">
        <f t="shared" si="38"/>
      </c>
      <c r="T220" s="62">
        <f t="shared" si="39"/>
      </c>
    </row>
    <row r="221" spans="1:20" s="66" customFormat="1" ht="19.8">
      <c r="A221" s="54"/>
      <c r="B221" s="55"/>
      <c r="C221" s="56">
        <f t="shared" si="33"/>
        <v>0</v>
      </c>
      <c r="D221" s="56">
        <f>IF(ISERROR(VLOOKUP($A221,'LISTA DE PRODUCTOS'!$A:$O,15,0)),0,VLOOKUP($A221,'LISTA DE PRODUCTOS'!$A:$O,15,0))</f>
        <v>0</v>
      </c>
      <c r="E221" s="57">
        <f>IF($A221=0,"",IFERROR(IFERROR(VLOOKUP($A221,'LISTA DE PRODUCTOS'!$A:$O,5,0),VLOOKUP($A221,'LISTA DE PRODUCTOS'!$B:$O,4,0)),"CÓDIGO NO EN CATÁLOGO U OBSOLETO"))</f>
      </c>
      <c r="F221" s="56">
        <f>IF($A221=0,"",IFERROR(IFERROR(VLOOKUP($A221,'LISTA DE PRODUCTOS'!$A:$O,6,0),VLOOKUP($A221,'LISTA DE PRODUCTOS'!$B:$O,5,0)),0))</f>
      </c>
      <c r="G221" s="56">
        <f>IF($A221=0,"",IFERROR(IFERROR(VLOOKUP($A221,'LISTA DE PRODUCTOS'!$A:$O,7,0),VLOOKUP($A221,'LISTA DE PRODUCTOS'!$B:$O,6,0)),0))</f>
      </c>
      <c r="H221" s="58">
        <f>IF($A221=0,"",IFERROR(IFERROR(VLOOKUP($A221,'LISTA DE PRODUCTOS'!$A:$O,8,0),VLOOKUP($A221,'LISTA DE PRODUCTOS'!$B:$O,7,0)),0))</f>
      </c>
      <c r="I221" s="59">
        <f>IF($A221=0,"",IFERROR(IFERROR(VLOOKUP($A221,'LISTA DE PRODUCTOS'!$A:$O,9,0),VLOOKUP($A221,'LISTA DE PRODUCTOS'!$B:$O,8,0)),0))</f>
      </c>
      <c r="J221" s="60">
        <f>IF(AND(K221="U12",IF($A221=0,"",IFERROR(IFERROR(VLOOKUP($A221,'LISTA DE PRODUCTOS'!$A:$O,10,0),VLOOKUP($A221,'LISTA DE PRODUCTOS'!$B:$O,9,0)),""))=0),"APROVECHA LA PROMO U12",IF(AND(K221="U12",IF($A221=0,"",IFERROR(IFERROR(VLOOKUP($A221,'LISTA DE PRODUCTOS'!$A:$O,10,0),VLOOKUP($A221,'LISTA DE PRODUCTOS'!$B:$O,9,0)),""))="MENSUAL"),"MENSUAL Y PROMO U12",IF($A221=0,"",IFERROR(IFERROR(VLOOKUP($A221,'LISTA DE PRODUCTOS'!$A:$O,10,0),VLOOKUP($A221,'LISTA DE PRODUCTOS'!$B:$O,9,0)),""))))</f>
      </c>
      <c r="K221" s="60">
        <f>IF($A221=0,"",IFERROR(IFERROR(VLOOKUP($A221,'LISTA DE PRODUCTOS'!$A:$O,13,0),VLOOKUP($A221,'LISTA DE PRODUCTOS'!$B:$O,13,0)),0))</f>
      </c>
      <c r="L221" s="61">
        <f t="shared" si="34"/>
        <v>0</v>
      </c>
      <c r="M221" s="62">
        <f t="shared" si="35"/>
        <v>0</v>
      </c>
      <c r="N221" s="62">
        <f t="shared" si="36"/>
        <v>0</v>
      </c>
      <c r="O221" s="63">
        <f t="shared" si="40"/>
        <v>0</v>
      </c>
      <c r="P221" s="63">
        <f t="shared" si="41"/>
        <v>0</v>
      </c>
      <c r="Q221" s="64">
        <f t="shared" si="42"/>
        <v>0</v>
      </c>
      <c r="R221" s="64" t="b">
        <f t="shared" si="37"/>
        <v>0</v>
      </c>
      <c r="S221" s="65">
        <f t="shared" si="38"/>
      </c>
      <c r="T221" s="62">
        <f t="shared" si="39"/>
      </c>
    </row>
    <row r="222" spans="1:20" s="66" customFormat="1" ht="19.8">
      <c r="A222" s="54"/>
      <c r="B222" s="55"/>
      <c r="C222" s="56">
        <f t="shared" si="33"/>
        <v>0</v>
      </c>
      <c r="D222" s="56">
        <f>IF(ISERROR(VLOOKUP($A222,'LISTA DE PRODUCTOS'!$A:$O,15,0)),0,VLOOKUP($A222,'LISTA DE PRODUCTOS'!$A:$O,15,0))</f>
        <v>0</v>
      </c>
      <c r="E222" s="57">
        <f>IF($A222=0,"",IFERROR(IFERROR(VLOOKUP($A222,'LISTA DE PRODUCTOS'!$A:$O,5,0),VLOOKUP($A222,'LISTA DE PRODUCTOS'!$B:$O,4,0)),"CÓDIGO NO EN CATÁLOGO U OBSOLETO"))</f>
      </c>
      <c r="F222" s="56">
        <f>IF($A222=0,"",IFERROR(IFERROR(VLOOKUP($A222,'LISTA DE PRODUCTOS'!$A:$O,6,0),VLOOKUP($A222,'LISTA DE PRODUCTOS'!$B:$O,5,0)),0))</f>
      </c>
      <c r="G222" s="56">
        <f>IF($A222=0,"",IFERROR(IFERROR(VLOOKUP($A222,'LISTA DE PRODUCTOS'!$A:$O,7,0),VLOOKUP($A222,'LISTA DE PRODUCTOS'!$B:$O,6,0)),0))</f>
      </c>
      <c r="H222" s="58">
        <f>IF($A222=0,"",IFERROR(IFERROR(VLOOKUP($A222,'LISTA DE PRODUCTOS'!$A:$O,8,0),VLOOKUP($A222,'LISTA DE PRODUCTOS'!$B:$O,7,0)),0))</f>
      </c>
      <c r="I222" s="59">
        <f>IF($A222=0,"",IFERROR(IFERROR(VLOOKUP($A222,'LISTA DE PRODUCTOS'!$A:$O,9,0),VLOOKUP($A222,'LISTA DE PRODUCTOS'!$B:$O,8,0)),0))</f>
      </c>
      <c r="J222" s="60">
        <f>IF(AND(K222="U12",IF($A222=0,"",IFERROR(IFERROR(VLOOKUP($A222,'LISTA DE PRODUCTOS'!$A:$O,10,0),VLOOKUP($A222,'LISTA DE PRODUCTOS'!$B:$O,9,0)),""))=0),"APROVECHA LA PROMO U12",IF(AND(K222="U12",IF($A222=0,"",IFERROR(IFERROR(VLOOKUP($A222,'LISTA DE PRODUCTOS'!$A:$O,10,0),VLOOKUP($A222,'LISTA DE PRODUCTOS'!$B:$O,9,0)),""))="MENSUAL"),"MENSUAL Y PROMO U12",IF($A222=0,"",IFERROR(IFERROR(VLOOKUP($A222,'LISTA DE PRODUCTOS'!$A:$O,10,0),VLOOKUP($A222,'LISTA DE PRODUCTOS'!$B:$O,9,0)),""))))</f>
      </c>
      <c r="K222" s="60">
        <f>IF($A222=0,"",IFERROR(IFERROR(VLOOKUP($A222,'LISTA DE PRODUCTOS'!$A:$O,13,0),VLOOKUP($A222,'LISTA DE PRODUCTOS'!$B:$O,13,0)),0))</f>
      </c>
      <c r="L222" s="61">
        <f t="shared" si="34"/>
        <v>0</v>
      </c>
      <c r="M222" s="62">
        <f t="shared" si="35"/>
        <v>0</v>
      </c>
      <c r="N222" s="62">
        <f t="shared" si="36"/>
        <v>0</v>
      </c>
      <c r="O222" s="63">
        <f t="shared" si="40"/>
        <v>0</v>
      </c>
      <c r="P222" s="63">
        <f t="shared" si="41"/>
        <v>0</v>
      </c>
      <c r="Q222" s="64">
        <f t="shared" si="42"/>
        <v>0</v>
      </c>
      <c r="R222" s="64" t="b">
        <f t="shared" si="37"/>
        <v>0</v>
      </c>
      <c r="S222" s="65">
        <f t="shared" si="38"/>
      </c>
      <c r="T222" s="62">
        <f t="shared" si="39"/>
      </c>
    </row>
    <row r="223" spans="1:20" s="66" customFormat="1" ht="19.8">
      <c r="A223" s="54"/>
      <c r="B223" s="55"/>
      <c r="C223" s="56">
        <f t="shared" si="33"/>
        <v>0</v>
      </c>
      <c r="D223" s="56">
        <f>IF(ISERROR(VLOOKUP($A223,'LISTA DE PRODUCTOS'!$A:$O,15,0)),0,VLOOKUP($A223,'LISTA DE PRODUCTOS'!$A:$O,15,0))</f>
        <v>0</v>
      </c>
      <c r="E223" s="57">
        <f>IF($A223=0,"",IFERROR(IFERROR(VLOOKUP($A223,'LISTA DE PRODUCTOS'!$A:$O,5,0),VLOOKUP($A223,'LISTA DE PRODUCTOS'!$B:$O,4,0)),"CÓDIGO NO EN CATÁLOGO U OBSOLETO"))</f>
      </c>
      <c r="F223" s="56">
        <f>IF($A223=0,"",IFERROR(IFERROR(VLOOKUP($A223,'LISTA DE PRODUCTOS'!$A:$O,6,0),VLOOKUP($A223,'LISTA DE PRODUCTOS'!$B:$O,5,0)),0))</f>
      </c>
      <c r="G223" s="56">
        <f>IF($A223=0,"",IFERROR(IFERROR(VLOOKUP($A223,'LISTA DE PRODUCTOS'!$A:$O,7,0),VLOOKUP($A223,'LISTA DE PRODUCTOS'!$B:$O,6,0)),0))</f>
      </c>
      <c r="H223" s="58">
        <f>IF($A223=0,"",IFERROR(IFERROR(VLOOKUP($A223,'LISTA DE PRODUCTOS'!$A:$O,8,0),VLOOKUP($A223,'LISTA DE PRODUCTOS'!$B:$O,7,0)),0))</f>
      </c>
      <c r="I223" s="59">
        <f>IF($A223=0,"",IFERROR(IFERROR(VLOOKUP($A223,'LISTA DE PRODUCTOS'!$A:$O,9,0),VLOOKUP($A223,'LISTA DE PRODUCTOS'!$B:$O,8,0)),0))</f>
      </c>
      <c r="J223" s="60">
        <f>IF(AND(K223="U12",IF($A223=0,"",IFERROR(IFERROR(VLOOKUP($A223,'LISTA DE PRODUCTOS'!$A:$O,10,0),VLOOKUP($A223,'LISTA DE PRODUCTOS'!$B:$O,9,0)),""))=0),"APROVECHA LA PROMO U12",IF(AND(K223="U12",IF($A223=0,"",IFERROR(IFERROR(VLOOKUP($A223,'LISTA DE PRODUCTOS'!$A:$O,10,0),VLOOKUP($A223,'LISTA DE PRODUCTOS'!$B:$O,9,0)),""))="MENSUAL"),"MENSUAL Y PROMO U12",IF($A223=0,"",IFERROR(IFERROR(VLOOKUP($A223,'LISTA DE PRODUCTOS'!$A:$O,10,0),VLOOKUP($A223,'LISTA DE PRODUCTOS'!$B:$O,9,0)),""))))</f>
      </c>
      <c r="K223" s="60">
        <f>IF($A223=0,"",IFERROR(IFERROR(VLOOKUP($A223,'LISTA DE PRODUCTOS'!$A:$O,13,0),VLOOKUP($A223,'LISTA DE PRODUCTOS'!$B:$O,13,0)),0))</f>
      </c>
      <c r="L223" s="61">
        <f t="shared" si="34"/>
        <v>0</v>
      </c>
      <c r="M223" s="62">
        <f t="shared" si="35"/>
        <v>0</v>
      </c>
      <c r="N223" s="62">
        <f t="shared" si="36"/>
        <v>0</v>
      </c>
      <c r="O223" s="63">
        <f t="shared" si="40"/>
        <v>0</v>
      </c>
      <c r="P223" s="63">
        <f t="shared" si="41"/>
        <v>0</v>
      </c>
      <c r="Q223" s="64">
        <f t="shared" si="42"/>
        <v>0</v>
      </c>
      <c r="R223" s="64" t="b">
        <f t="shared" si="37"/>
        <v>0</v>
      </c>
      <c r="S223" s="65">
        <f t="shared" si="38"/>
      </c>
      <c r="T223" s="62">
        <f t="shared" si="39"/>
      </c>
    </row>
    <row r="224" spans="1:20" s="66" customFormat="1" ht="19.8">
      <c r="A224" s="54"/>
      <c r="B224" s="55"/>
      <c r="C224" s="56">
        <f t="shared" si="33"/>
        <v>0</v>
      </c>
      <c r="D224" s="56">
        <f>IF(ISERROR(VLOOKUP($A224,'LISTA DE PRODUCTOS'!$A:$O,15,0)),0,VLOOKUP($A224,'LISTA DE PRODUCTOS'!$A:$O,15,0))</f>
        <v>0</v>
      </c>
      <c r="E224" s="57">
        <f>IF($A224=0,"",IFERROR(IFERROR(VLOOKUP($A224,'LISTA DE PRODUCTOS'!$A:$O,5,0),VLOOKUP($A224,'LISTA DE PRODUCTOS'!$B:$O,4,0)),"CÓDIGO NO EN CATÁLOGO U OBSOLETO"))</f>
      </c>
      <c r="F224" s="56">
        <f>IF($A224=0,"",IFERROR(IFERROR(VLOOKUP($A224,'LISTA DE PRODUCTOS'!$A:$O,6,0),VLOOKUP($A224,'LISTA DE PRODUCTOS'!$B:$O,5,0)),0))</f>
      </c>
      <c r="G224" s="56">
        <f>IF($A224=0,"",IFERROR(IFERROR(VLOOKUP($A224,'LISTA DE PRODUCTOS'!$A:$O,7,0),VLOOKUP($A224,'LISTA DE PRODUCTOS'!$B:$O,6,0)),0))</f>
      </c>
      <c r="H224" s="58">
        <f>IF($A224=0,"",IFERROR(IFERROR(VLOOKUP($A224,'LISTA DE PRODUCTOS'!$A:$O,8,0),VLOOKUP($A224,'LISTA DE PRODUCTOS'!$B:$O,7,0)),0))</f>
      </c>
      <c r="I224" s="59">
        <f>IF($A224=0,"",IFERROR(IFERROR(VLOOKUP($A224,'LISTA DE PRODUCTOS'!$A:$O,9,0),VLOOKUP($A224,'LISTA DE PRODUCTOS'!$B:$O,8,0)),0))</f>
      </c>
      <c r="J224" s="60">
        <f>IF(AND(K224="U12",IF($A224=0,"",IFERROR(IFERROR(VLOOKUP($A224,'LISTA DE PRODUCTOS'!$A:$O,10,0),VLOOKUP($A224,'LISTA DE PRODUCTOS'!$B:$O,9,0)),""))=0),"APROVECHA LA PROMO U12",IF(AND(K224="U12",IF($A224=0,"",IFERROR(IFERROR(VLOOKUP($A224,'LISTA DE PRODUCTOS'!$A:$O,10,0),VLOOKUP($A224,'LISTA DE PRODUCTOS'!$B:$O,9,0)),""))="MENSUAL"),"MENSUAL Y PROMO U12",IF($A224=0,"",IFERROR(IFERROR(VLOOKUP($A224,'LISTA DE PRODUCTOS'!$A:$O,10,0),VLOOKUP($A224,'LISTA DE PRODUCTOS'!$B:$O,9,0)),""))))</f>
      </c>
      <c r="K224" s="60">
        <f>IF($A224=0,"",IFERROR(IFERROR(VLOOKUP($A224,'LISTA DE PRODUCTOS'!$A:$O,13,0),VLOOKUP($A224,'LISTA DE PRODUCTOS'!$B:$O,13,0)),0))</f>
      </c>
      <c r="L224" s="61">
        <f t="shared" si="34"/>
        <v>0</v>
      </c>
      <c r="M224" s="62">
        <f t="shared" si="35"/>
        <v>0</v>
      </c>
      <c r="N224" s="62">
        <f t="shared" si="36"/>
        <v>0</v>
      </c>
      <c r="O224" s="63">
        <f t="shared" si="40"/>
        <v>0</v>
      </c>
      <c r="P224" s="63">
        <f t="shared" si="41"/>
        <v>0</v>
      </c>
      <c r="Q224" s="64">
        <f t="shared" si="42"/>
        <v>0</v>
      </c>
      <c r="R224" s="64" t="b">
        <f t="shared" si="37"/>
        <v>0</v>
      </c>
      <c r="S224" s="65">
        <f t="shared" si="38"/>
      </c>
      <c r="T224" s="62">
        <f t="shared" si="39"/>
      </c>
    </row>
    <row r="225" spans="1:20" s="66" customFormat="1" ht="19.8">
      <c r="A225" s="54"/>
      <c r="B225" s="55"/>
      <c r="C225" s="56">
        <f t="shared" si="33"/>
        <v>0</v>
      </c>
      <c r="D225" s="56">
        <f>IF(ISERROR(VLOOKUP($A225,'LISTA DE PRODUCTOS'!$A:$O,15,0)),0,VLOOKUP($A225,'LISTA DE PRODUCTOS'!$A:$O,15,0))</f>
        <v>0</v>
      </c>
      <c r="E225" s="57">
        <f>IF($A225=0,"",IFERROR(IFERROR(VLOOKUP($A225,'LISTA DE PRODUCTOS'!$A:$O,5,0),VLOOKUP($A225,'LISTA DE PRODUCTOS'!$B:$O,4,0)),"CÓDIGO NO EN CATÁLOGO U OBSOLETO"))</f>
      </c>
      <c r="F225" s="56">
        <f>IF($A225=0,"",IFERROR(IFERROR(VLOOKUP($A225,'LISTA DE PRODUCTOS'!$A:$O,6,0),VLOOKUP($A225,'LISTA DE PRODUCTOS'!$B:$O,5,0)),0))</f>
      </c>
      <c r="G225" s="56">
        <f>IF($A225=0,"",IFERROR(IFERROR(VLOOKUP($A225,'LISTA DE PRODUCTOS'!$A:$O,7,0),VLOOKUP($A225,'LISTA DE PRODUCTOS'!$B:$O,6,0)),0))</f>
      </c>
      <c r="H225" s="58">
        <f>IF($A225=0,"",IFERROR(IFERROR(VLOOKUP($A225,'LISTA DE PRODUCTOS'!$A:$O,8,0),VLOOKUP($A225,'LISTA DE PRODUCTOS'!$B:$O,7,0)),0))</f>
      </c>
      <c r="I225" s="59">
        <f>IF($A225=0,"",IFERROR(IFERROR(VLOOKUP($A225,'LISTA DE PRODUCTOS'!$A:$O,9,0),VLOOKUP($A225,'LISTA DE PRODUCTOS'!$B:$O,8,0)),0))</f>
      </c>
      <c r="J225" s="60">
        <f>IF(AND(K225="U12",IF($A225=0,"",IFERROR(IFERROR(VLOOKUP($A225,'LISTA DE PRODUCTOS'!$A:$O,10,0),VLOOKUP($A225,'LISTA DE PRODUCTOS'!$B:$O,9,0)),""))=0),"APROVECHA LA PROMO U12",IF(AND(K225="U12",IF($A225=0,"",IFERROR(IFERROR(VLOOKUP($A225,'LISTA DE PRODUCTOS'!$A:$O,10,0),VLOOKUP($A225,'LISTA DE PRODUCTOS'!$B:$O,9,0)),""))="MENSUAL"),"MENSUAL Y PROMO U12",IF($A225=0,"",IFERROR(IFERROR(VLOOKUP($A225,'LISTA DE PRODUCTOS'!$A:$O,10,0),VLOOKUP($A225,'LISTA DE PRODUCTOS'!$B:$O,9,0)),""))))</f>
      </c>
      <c r="K225" s="60">
        <f>IF($A225=0,"",IFERROR(IFERROR(VLOOKUP($A225,'LISTA DE PRODUCTOS'!$A:$O,13,0),VLOOKUP($A225,'LISTA DE PRODUCTOS'!$B:$O,13,0)),0))</f>
      </c>
      <c r="L225" s="61">
        <f t="shared" si="34"/>
        <v>0</v>
      </c>
      <c r="M225" s="62">
        <f t="shared" si="35"/>
        <v>0</v>
      </c>
      <c r="N225" s="62">
        <f t="shared" si="36"/>
        <v>0</v>
      </c>
      <c r="O225" s="63">
        <f t="shared" si="40"/>
        <v>0</v>
      </c>
      <c r="P225" s="63">
        <f t="shared" si="41"/>
        <v>0</v>
      </c>
      <c r="Q225" s="64">
        <f t="shared" si="42"/>
        <v>0</v>
      </c>
      <c r="R225" s="64" t="b">
        <f t="shared" si="37"/>
        <v>0</v>
      </c>
      <c r="S225" s="65">
        <f t="shared" si="38"/>
      </c>
      <c r="T225" s="62">
        <f t="shared" si="39"/>
      </c>
    </row>
    <row r="226" spans="1:20" s="66" customFormat="1" ht="19.8">
      <c r="A226" s="54"/>
      <c r="B226" s="55"/>
      <c r="C226" s="56">
        <f t="shared" si="33"/>
        <v>0</v>
      </c>
      <c r="D226" s="56">
        <f>IF(ISERROR(VLOOKUP($A226,'LISTA DE PRODUCTOS'!$A:$O,15,0)),0,VLOOKUP($A226,'LISTA DE PRODUCTOS'!$A:$O,15,0))</f>
        <v>0</v>
      </c>
      <c r="E226" s="57">
        <f>IF($A226=0,"",IFERROR(IFERROR(VLOOKUP($A226,'LISTA DE PRODUCTOS'!$A:$O,5,0),VLOOKUP($A226,'LISTA DE PRODUCTOS'!$B:$O,4,0)),"CÓDIGO NO EN CATÁLOGO U OBSOLETO"))</f>
      </c>
      <c r="F226" s="56">
        <f>IF($A226=0,"",IFERROR(IFERROR(VLOOKUP($A226,'LISTA DE PRODUCTOS'!$A:$O,6,0),VLOOKUP($A226,'LISTA DE PRODUCTOS'!$B:$O,5,0)),0))</f>
      </c>
      <c r="G226" s="56">
        <f>IF($A226=0,"",IFERROR(IFERROR(VLOOKUP($A226,'LISTA DE PRODUCTOS'!$A:$O,7,0),VLOOKUP($A226,'LISTA DE PRODUCTOS'!$B:$O,6,0)),0))</f>
      </c>
      <c r="H226" s="58">
        <f>IF($A226=0,"",IFERROR(IFERROR(VLOOKUP($A226,'LISTA DE PRODUCTOS'!$A:$O,8,0),VLOOKUP($A226,'LISTA DE PRODUCTOS'!$B:$O,7,0)),0))</f>
      </c>
      <c r="I226" s="59">
        <f>IF($A226=0,"",IFERROR(IFERROR(VLOOKUP($A226,'LISTA DE PRODUCTOS'!$A:$O,9,0),VLOOKUP($A226,'LISTA DE PRODUCTOS'!$B:$O,8,0)),0))</f>
      </c>
      <c r="J226" s="60">
        <f>IF(AND(K226="U12",IF($A226=0,"",IFERROR(IFERROR(VLOOKUP($A226,'LISTA DE PRODUCTOS'!$A:$O,10,0),VLOOKUP($A226,'LISTA DE PRODUCTOS'!$B:$O,9,0)),""))=0),"APROVECHA LA PROMO U12",IF(AND(K226="U12",IF($A226=0,"",IFERROR(IFERROR(VLOOKUP($A226,'LISTA DE PRODUCTOS'!$A:$O,10,0),VLOOKUP($A226,'LISTA DE PRODUCTOS'!$B:$O,9,0)),""))="MENSUAL"),"MENSUAL Y PROMO U12",IF($A226=0,"",IFERROR(IFERROR(VLOOKUP($A226,'LISTA DE PRODUCTOS'!$A:$O,10,0),VLOOKUP($A226,'LISTA DE PRODUCTOS'!$B:$O,9,0)),""))))</f>
      </c>
      <c r="K226" s="60">
        <f>IF($A226=0,"",IFERROR(IFERROR(VLOOKUP($A226,'LISTA DE PRODUCTOS'!$A:$O,13,0),VLOOKUP($A226,'LISTA DE PRODUCTOS'!$B:$O,13,0)),0))</f>
      </c>
      <c r="L226" s="61">
        <f t="shared" si="34"/>
        <v>0</v>
      </c>
      <c r="M226" s="62">
        <f t="shared" si="35"/>
        <v>0</v>
      </c>
      <c r="N226" s="62">
        <f t="shared" si="36"/>
        <v>0</v>
      </c>
      <c r="O226" s="63">
        <f t="shared" si="40"/>
        <v>0</v>
      </c>
      <c r="P226" s="63">
        <f t="shared" si="41"/>
        <v>0</v>
      </c>
      <c r="Q226" s="64">
        <f t="shared" si="42"/>
        <v>0</v>
      </c>
      <c r="R226" s="64" t="b">
        <f t="shared" si="37"/>
        <v>0</v>
      </c>
      <c r="S226" s="65">
        <f t="shared" si="38"/>
      </c>
      <c r="T226" s="62">
        <f t="shared" si="39"/>
      </c>
    </row>
    <row r="227" spans="1:20" s="66" customFormat="1" ht="19.8">
      <c r="A227" s="54"/>
      <c r="B227" s="55"/>
      <c r="C227" s="56">
        <f t="shared" si="33"/>
        <v>0</v>
      </c>
      <c r="D227" s="56">
        <f>IF(ISERROR(VLOOKUP($A227,'LISTA DE PRODUCTOS'!$A:$O,15,0)),0,VLOOKUP($A227,'LISTA DE PRODUCTOS'!$A:$O,15,0))</f>
        <v>0</v>
      </c>
      <c r="E227" s="57">
        <f>IF($A227=0,"",IFERROR(IFERROR(VLOOKUP($A227,'LISTA DE PRODUCTOS'!$A:$O,5,0),VLOOKUP($A227,'LISTA DE PRODUCTOS'!$B:$O,4,0)),"CÓDIGO NO EN CATÁLOGO U OBSOLETO"))</f>
      </c>
      <c r="F227" s="56">
        <f>IF($A227=0,"",IFERROR(IFERROR(VLOOKUP($A227,'LISTA DE PRODUCTOS'!$A:$O,6,0),VLOOKUP($A227,'LISTA DE PRODUCTOS'!$B:$O,5,0)),0))</f>
      </c>
      <c r="G227" s="56">
        <f>IF($A227=0,"",IFERROR(IFERROR(VLOOKUP($A227,'LISTA DE PRODUCTOS'!$A:$O,7,0),VLOOKUP($A227,'LISTA DE PRODUCTOS'!$B:$O,6,0)),0))</f>
      </c>
      <c r="H227" s="58">
        <f>IF($A227=0,"",IFERROR(IFERROR(VLOOKUP($A227,'LISTA DE PRODUCTOS'!$A:$O,8,0),VLOOKUP($A227,'LISTA DE PRODUCTOS'!$B:$O,7,0)),0))</f>
      </c>
      <c r="I227" s="59">
        <f>IF($A227=0,"",IFERROR(IFERROR(VLOOKUP($A227,'LISTA DE PRODUCTOS'!$A:$O,9,0),VLOOKUP($A227,'LISTA DE PRODUCTOS'!$B:$O,8,0)),0))</f>
      </c>
      <c r="J227" s="60">
        <f>IF(AND(K227="U12",IF($A227=0,"",IFERROR(IFERROR(VLOOKUP($A227,'LISTA DE PRODUCTOS'!$A:$O,10,0),VLOOKUP($A227,'LISTA DE PRODUCTOS'!$B:$O,9,0)),""))=0),"APROVECHA LA PROMO U12",IF(AND(K227="U12",IF($A227=0,"",IFERROR(IFERROR(VLOOKUP($A227,'LISTA DE PRODUCTOS'!$A:$O,10,0),VLOOKUP($A227,'LISTA DE PRODUCTOS'!$B:$O,9,0)),""))="MENSUAL"),"MENSUAL Y PROMO U12",IF($A227=0,"",IFERROR(IFERROR(VLOOKUP($A227,'LISTA DE PRODUCTOS'!$A:$O,10,0),VLOOKUP($A227,'LISTA DE PRODUCTOS'!$B:$O,9,0)),""))))</f>
      </c>
      <c r="K227" s="60">
        <f>IF($A227=0,"",IFERROR(IFERROR(VLOOKUP($A227,'LISTA DE PRODUCTOS'!$A:$O,13,0),VLOOKUP($A227,'LISTA DE PRODUCTOS'!$B:$O,13,0)),0))</f>
      </c>
      <c r="L227" s="61">
        <f t="shared" si="34"/>
        <v>0</v>
      </c>
      <c r="M227" s="62">
        <f t="shared" si="35"/>
        <v>0</v>
      </c>
      <c r="N227" s="62">
        <f t="shared" si="36"/>
        <v>0</v>
      </c>
      <c r="O227" s="63">
        <f t="shared" si="40"/>
        <v>0</v>
      </c>
      <c r="P227" s="63">
        <f t="shared" si="41"/>
        <v>0</v>
      </c>
      <c r="Q227" s="64">
        <f t="shared" si="42"/>
        <v>0</v>
      </c>
      <c r="R227" s="64" t="b">
        <f t="shared" si="37"/>
        <v>0</v>
      </c>
      <c r="S227" s="65">
        <f t="shared" si="38"/>
      </c>
      <c r="T227" s="62">
        <f t="shared" si="39"/>
      </c>
    </row>
    <row r="228" spans="1:20" s="66" customFormat="1" ht="19.8">
      <c r="A228" s="54"/>
      <c r="B228" s="55"/>
      <c r="C228" s="56">
        <f t="shared" si="33"/>
        <v>0</v>
      </c>
      <c r="D228" s="56">
        <f>IF(ISERROR(VLOOKUP($A228,'LISTA DE PRODUCTOS'!$A:$O,15,0)),0,VLOOKUP($A228,'LISTA DE PRODUCTOS'!$A:$O,15,0))</f>
        <v>0</v>
      </c>
      <c r="E228" s="57">
        <f>IF($A228=0,"",IFERROR(IFERROR(VLOOKUP($A228,'LISTA DE PRODUCTOS'!$A:$O,5,0),VLOOKUP($A228,'LISTA DE PRODUCTOS'!$B:$O,4,0)),"CÓDIGO NO EN CATÁLOGO U OBSOLETO"))</f>
      </c>
      <c r="F228" s="56">
        <f>IF($A228=0,"",IFERROR(IFERROR(VLOOKUP($A228,'LISTA DE PRODUCTOS'!$A:$O,6,0),VLOOKUP($A228,'LISTA DE PRODUCTOS'!$B:$O,5,0)),0))</f>
      </c>
      <c r="G228" s="56">
        <f>IF($A228=0,"",IFERROR(IFERROR(VLOOKUP($A228,'LISTA DE PRODUCTOS'!$A:$O,7,0),VLOOKUP($A228,'LISTA DE PRODUCTOS'!$B:$O,6,0)),0))</f>
      </c>
      <c r="H228" s="58">
        <f>IF($A228=0,"",IFERROR(IFERROR(VLOOKUP($A228,'LISTA DE PRODUCTOS'!$A:$O,8,0),VLOOKUP($A228,'LISTA DE PRODUCTOS'!$B:$O,7,0)),0))</f>
      </c>
      <c r="I228" s="59">
        <f>IF($A228=0,"",IFERROR(IFERROR(VLOOKUP($A228,'LISTA DE PRODUCTOS'!$A:$O,9,0),VLOOKUP($A228,'LISTA DE PRODUCTOS'!$B:$O,8,0)),0))</f>
      </c>
      <c r="J228" s="60">
        <f>IF(AND(K228="U12",IF($A228=0,"",IFERROR(IFERROR(VLOOKUP($A228,'LISTA DE PRODUCTOS'!$A:$O,10,0),VLOOKUP($A228,'LISTA DE PRODUCTOS'!$B:$O,9,0)),""))=0),"APROVECHA LA PROMO U12",IF(AND(K228="U12",IF($A228=0,"",IFERROR(IFERROR(VLOOKUP($A228,'LISTA DE PRODUCTOS'!$A:$O,10,0),VLOOKUP($A228,'LISTA DE PRODUCTOS'!$B:$O,9,0)),""))="MENSUAL"),"MENSUAL Y PROMO U12",IF($A228=0,"",IFERROR(IFERROR(VLOOKUP($A228,'LISTA DE PRODUCTOS'!$A:$O,10,0),VLOOKUP($A228,'LISTA DE PRODUCTOS'!$B:$O,9,0)),""))))</f>
      </c>
      <c r="K228" s="60">
        <f>IF($A228=0,"",IFERROR(IFERROR(VLOOKUP($A228,'LISTA DE PRODUCTOS'!$A:$O,13,0),VLOOKUP($A228,'LISTA DE PRODUCTOS'!$B:$O,13,0)),0))</f>
      </c>
      <c r="L228" s="61">
        <f t="shared" si="34"/>
        <v>0</v>
      </c>
      <c r="M228" s="62">
        <f t="shared" si="35"/>
        <v>0</v>
      </c>
      <c r="N228" s="62">
        <f t="shared" si="36"/>
        <v>0</v>
      </c>
      <c r="O228" s="63">
        <f t="shared" si="40"/>
        <v>0</v>
      </c>
      <c r="P228" s="63">
        <f t="shared" si="41"/>
        <v>0</v>
      </c>
      <c r="Q228" s="64">
        <f t="shared" si="42"/>
        <v>0</v>
      </c>
      <c r="R228" s="64" t="b">
        <f t="shared" si="37"/>
        <v>0</v>
      </c>
      <c r="S228" s="65">
        <f t="shared" si="38"/>
      </c>
      <c r="T228" s="62">
        <f t="shared" si="39"/>
      </c>
    </row>
    <row r="229" spans="1:20" s="66" customFormat="1" ht="19.8">
      <c r="A229" s="54"/>
      <c r="B229" s="55"/>
      <c r="C229" s="56">
        <f t="shared" si="33"/>
        <v>0</v>
      </c>
      <c r="D229" s="56">
        <f>IF(ISERROR(VLOOKUP($A229,'LISTA DE PRODUCTOS'!$A:$O,15,0)),0,VLOOKUP($A229,'LISTA DE PRODUCTOS'!$A:$O,15,0))</f>
        <v>0</v>
      </c>
      <c r="E229" s="57">
        <f>IF($A229=0,"",IFERROR(IFERROR(VLOOKUP($A229,'LISTA DE PRODUCTOS'!$A:$O,5,0),VLOOKUP($A229,'LISTA DE PRODUCTOS'!$B:$O,4,0)),"CÓDIGO NO EN CATÁLOGO U OBSOLETO"))</f>
      </c>
      <c r="F229" s="56">
        <f>IF($A229=0,"",IFERROR(IFERROR(VLOOKUP($A229,'LISTA DE PRODUCTOS'!$A:$O,6,0),VLOOKUP($A229,'LISTA DE PRODUCTOS'!$B:$O,5,0)),0))</f>
      </c>
      <c r="G229" s="56">
        <f>IF($A229=0,"",IFERROR(IFERROR(VLOOKUP($A229,'LISTA DE PRODUCTOS'!$A:$O,7,0),VLOOKUP($A229,'LISTA DE PRODUCTOS'!$B:$O,6,0)),0))</f>
      </c>
      <c r="H229" s="58">
        <f>IF($A229=0,"",IFERROR(IFERROR(VLOOKUP($A229,'LISTA DE PRODUCTOS'!$A:$O,8,0),VLOOKUP($A229,'LISTA DE PRODUCTOS'!$B:$O,7,0)),0))</f>
      </c>
      <c r="I229" s="59">
        <f>IF($A229=0,"",IFERROR(IFERROR(VLOOKUP($A229,'LISTA DE PRODUCTOS'!$A:$O,9,0),VLOOKUP($A229,'LISTA DE PRODUCTOS'!$B:$O,8,0)),0))</f>
      </c>
      <c r="J229" s="60">
        <f>IF(AND(K229="U12",IF($A229=0,"",IFERROR(IFERROR(VLOOKUP($A229,'LISTA DE PRODUCTOS'!$A:$O,10,0),VLOOKUP($A229,'LISTA DE PRODUCTOS'!$B:$O,9,0)),""))=0),"APROVECHA LA PROMO U12",IF(AND(K229="U12",IF($A229=0,"",IFERROR(IFERROR(VLOOKUP($A229,'LISTA DE PRODUCTOS'!$A:$O,10,0),VLOOKUP($A229,'LISTA DE PRODUCTOS'!$B:$O,9,0)),""))="MENSUAL"),"MENSUAL Y PROMO U12",IF($A229=0,"",IFERROR(IFERROR(VLOOKUP($A229,'LISTA DE PRODUCTOS'!$A:$O,10,0),VLOOKUP($A229,'LISTA DE PRODUCTOS'!$B:$O,9,0)),""))))</f>
      </c>
      <c r="K229" s="60">
        <f>IF($A229=0,"",IFERROR(IFERROR(VLOOKUP($A229,'LISTA DE PRODUCTOS'!$A:$O,13,0),VLOOKUP($A229,'LISTA DE PRODUCTOS'!$B:$O,13,0)),0))</f>
      </c>
      <c r="L229" s="61">
        <f t="shared" si="34"/>
        <v>0</v>
      </c>
      <c r="M229" s="62">
        <f t="shared" si="35"/>
        <v>0</v>
      </c>
      <c r="N229" s="62">
        <f t="shared" si="36"/>
        <v>0</v>
      </c>
      <c r="O229" s="63">
        <f t="shared" si="40"/>
        <v>0</v>
      </c>
      <c r="P229" s="63">
        <f t="shared" si="41"/>
        <v>0</v>
      </c>
      <c r="Q229" s="64">
        <f t="shared" si="42"/>
        <v>0</v>
      </c>
      <c r="R229" s="64" t="b">
        <f t="shared" si="37"/>
        <v>0</v>
      </c>
      <c r="S229" s="65">
        <f t="shared" si="38"/>
      </c>
      <c r="T229" s="62">
        <f t="shared" si="39"/>
      </c>
    </row>
    <row r="230" spans="1:20" s="66" customFormat="1" ht="19.8">
      <c r="A230" s="54"/>
      <c r="B230" s="55"/>
      <c r="C230" s="56">
        <f t="shared" si="33"/>
        <v>0</v>
      </c>
      <c r="D230" s="56">
        <f>IF(ISERROR(VLOOKUP($A230,'LISTA DE PRODUCTOS'!$A:$O,15,0)),0,VLOOKUP($A230,'LISTA DE PRODUCTOS'!$A:$O,15,0))</f>
        <v>0</v>
      </c>
      <c r="E230" s="57">
        <f>IF($A230=0,"",IFERROR(IFERROR(VLOOKUP($A230,'LISTA DE PRODUCTOS'!$A:$O,5,0),VLOOKUP($A230,'LISTA DE PRODUCTOS'!$B:$O,4,0)),"CÓDIGO NO EN CATÁLOGO U OBSOLETO"))</f>
      </c>
      <c r="F230" s="56">
        <f>IF($A230=0,"",IFERROR(IFERROR(VLOOKUP($A230,'LISTA DE PRODUCTOS'!$A:$O,6,0),VLOOKUP($A230,'LISTA DE PRODUCTOS'!$B:$O,5,0)),0))</f>
      </c>
      <c r="G230" s="56">
        <f>IF($A230=0,"",IFERROR(IFERROR(VLOOKUP($A230,'LISTA DE PRODUCTOS'!$A:$O,7,0),VLOOKUP($A230,'LISTA DE PRODUCTOS'!$B:$O,6,0)),0))</f>
      </c>
      <c r="H230" s="58">
        <f>IF($A230=0,"",IFERROR(IFERROR(VLOOKUP($A230,'LISTA DE PRODUCTOS'!$A:$O,8,0),VLOOKUP($A230,'LISTA DE PRODUCTOS'!$B:$O,7,0)),0))</f>
      </c>
      <c r="I230" s="59">
        <f>IF($A230=0,"",IFERROR(IFERROR(VLOOKUP($A230,'LISTA DE PRODUCTOS'!$A:$O,9,0),VLOOKUP($A230,'LISTA DE PRODUCTOS'!$B:$O,8,0)),0))</f>
      </c>
      <c r="J230" s="60">
        <f>IF(AND(K230="U12",IF($A230=0,"",IFERROR(IFERROR(VLOOKUP($A230,'LISTA DE PRODUCTOS'!$A:$O,10,0),VLOOKUP($A230,'LISTA DE PRODUCTOS'!$B:$O,9,0)),""))=0),"APROVECHA LA PROMO U12",IF(AND(K230="U12",IF($A230=0,"",IFERROR(IFERROR(VLOOKUP($A230,'LISTA DE PRODUCTOS'!$A:$O,10,0),VLOOKUP($A230,'LISTA DE PRODUCTOS'!$B:$O,9,0)),""))="MENSUAL"),"MENSUAL Y PROMO U12",IF($A230=0,"",IFERROR(IFERROR(VLOOKUP($A230,'LISTA DE PRODUCTOS'!$A:$O,10,0),VLOOKUP($A230,'LISTA DE PRODUCTOS'!$B:$O,9,0)),""))))</f>
      </c>
      <c r="K230" s="60">
        <f>IF($A230=0,"",IFERROR(IFERROR(VLOOKUP($A230,'LISTA DE PRODUCTOS'!$A:$O,13,0),VLOOKUP($A230,'LISTA DE PRODUCTOS'!$B:$O,13,0)),0))</f>
      </c>
      <c r="L230" s="61">
        <f t="shared" si="34"/>
        <v>0</v>
      </c>
      <c r="M230" s="62">
        <f t="shared" si="35"/>
        <v>0</v>
      </c>
      <c r="N230" s="62">
        <f t="shared" si="36"/>
        <v>0</v>
      </c>
      <c r="O230" s="63">
        <f t="shared" si="40"/>
        <v>0</v>
      </c>
      <c r="P230" s="63">
        <f t="shared" si="41"/>
        <v>0</v>
      </c>
      <c r="Q230" s="64">
        <f t="shared" si="42"/>
        <v>0</v>
      </c>
      <c r="R230" s="64" t="b">
        <f t="shared" si="37"/>
        <v>0</v>
      </c>
      <c r="S230" s="65">
        <f t="shared" si="38"/>
      </c>
      <c r="T230" s="62">
        <f t="shared" si="39"/>
      </c>
    </row>
    <row r="231" spans="1:20" s="66" customFormat="1" ht="19.8">
      <c r="A231" s="54"/>
      <c r="B231" s="55"/>
      <c r="C231" s="56">
        <f t="shared" si="33"/>
        <v>0</v>
      </c>
      <c r="D231" s="56">
        <f>IF(ISERROR(VLOOKUP($A231,'LISTA DE PRODUCTOS'!$A:$O,15,0)),0,VLOOKUP($A231,'LISTA DE PRODUCTOS'!$A:$O,15,0))</f>
        <v>0</v>
      </c>
      <c r="E231" s="57">
        <f>IF($A231=0,"",IFERROR(IFERROR(VLOOKUP($A231,'LISTA DE PRODUCTOS'!$A:$O,5,0),VLOOKUP($A231,'LISTA DE PRODUCTOS'!$B:$O,4,0)),"CÓDIGO NO EN CATÁLOGO U OBSOLETO"))</f>
      </c>
      <c r="F231" s="56">
        <f>IF($A231=0,"",IFERROR(IFERROR(VLOOKUP($A231,'LISTA DE PRODUCTOS'!$A:$O,6,0),VLOOKUP($A231,'LISTA DE PRODUCTOS'!$B:$O,5,0)),0))</f>
      </c>
      <c r="G231" s="56">
        <f>IF($A231=0,"",IFERROR(IFERROR(VLOOKUP($A231,'LISTA DE PRODUCTOS'!$A:$O,7,0),VLOOKUP($A231,'LISTA DE PRODUCTOS'!$B:$O,6,0)),0))</f>
      </c>
      <c r="H231" s="58">
        <f>IF($A231=0,"",IFERROR(IFERROR(VLOOKUP($A231,'LISTA DE PRODUCTOS'!$A:$O,8,0),VLOOKUP($A231,'LISTA DE PRODUCTOS'!$B:$O,7,0)),0))</f>
      </c>
      <c r="I231" s="59">
        <f>IF($A231=0,"",IFERROR(IFERROR(VLOOKUP($A231,'LISTA DE PRODUCTOS'!$A:$O,9,0),VLOOKUP($A231,'LISTA DE PRODUCTOS'!$B:$O,8,0)),0))</f>
      </c>
      <c r="J231" s="60">
        <f>IF(AND(K231="U12",IF($A231=0,"",IFERROR(IFERROR(VLOOKUP($A231,'LISTA DE PRODUCTOS'!$A:$O,10,0),VLOOKUP($A231,'LISTA DE PRODUCTOS'!$B:$O,9,0)),""))=0),"APROVECHA LA PROMO U12",IF(AND(K231="U12",IF($A231=0,"",IFERROR(IFERROR(VLOOKUP($A231,'LISTA DE PRODUCTOS'!$A:$O,10,0),VLOOKUP($A231,'LISTA DE PRODUCTOS'!$B:$O,9,0)),""))="MENSUAL"),"MENSUAL Y PROMO U12",IF($A231=0,"",IFERROR(IFERROR(VLOOKUP($A231,'LISTA DE PRODUCTOS'!$A:$O,10,0),VLOOKUP($A231,'LISTA DE PRODUCTOS'!$B:$O,9,0)),""))))</f>
      </c>
      <c r="K231" s="60">
        <f>IF($A231=0,"",IFERROR(IFERROR(VLOOKUP($A231,'LISTA DE PRODUCTOS'!$A:$O,13,0),VLOOKUP($A231,'LISTA DE PRODUCTOS'!$B:$O,13,0)),0))</f>
      </c>
      <c r="L231" s="61">
        <f t="shared" si="34"/>
        <v>0</v>
      </c>
      <c r="M231" s="62">
        <f t="shared" si="35"/>
        <v>0</v>
      </c>
      <c r="N231" s="62">
        <f t="shared" si="36"/>
        <v>0</v>
      </c>
      <c r="O231" s="63">
        <f t="shared" si="40"/>
        <v>0</v>
      </c>
      <c r="P231" s="63">
        <f t="shared" si="41"/>
        <v>0</v>
      </c>
      <c r="Q231" s="64">
        <f t="shared" si="42"/>
        <v>0</v>
      </c>
      <c r="R231" s="64" t="b">
        <f t="shared" si="37"/>
        <v>0</v>
      </c>
      <c r="S231" s="65">
        <f t="shared" si="38"/>
      </c>
      <c r="T231" s="62">
        <f t="shared" si="39"/>
      </c>
    </row>
    <row r="232" spans="1:20" s="66" customFormat="1" ht="19.8">
      <c r="A232" s="54"/>
      <c r="B232" s="55"/>
      <c r="C232" s="56">
        <f t="shared" si="33"/>
        <v>0</v>
      </c>
      <c r="D232" s="56">
        <f>IF(ISERROR(VLOOKUP($A232,'LISTA DE PRODUCTOS'!$A:$O,15,0)),0,VLOOKUP($A232,'LISTA DE PRODUCTOS'!$A:$O,15,0))</f>
        <v>0</v>
      </c>
      <c r="E232" s="57">
        <f>IF($A232=0,"",IFERROR(IFERROR(VLOOKUP($A232,'LISTA DE PRODUCTOS'!$A:$O,5,0),VLOOKUP($A232,'LISTA DE PRODUCTOS'!$B:$O,4,0)),"CÓDIGO NO EN CATÁLOGO U OBSOLETO"))</f>
      </c>
      <c r="F232" s="56">
        <f>IF($A232=0,"",IFERROR(IFERROR(VLOOKUP($A232,'LISTA DE PRODUCTOS'!$A:$O,6,0),VLOOKUP($A232,'LISTA DE PRODUCTOS'!$B:$O,5,0)),0))</f>
      </c>
      <c r="G232" s="56">
        <f>IF($A232=0,"",IFERROR(IFERROR(VLOOKUP($A232,'LISTA DE PRODUCTOS'!$A:$O,7,0),VLOOKUP($A232,'LISTA DE PRODUCTOS'!$B:$O,6,0)),0))</f>
      </c>
      <c r="H232" s="58">
        <f>IF($A232=0,"",IFERROR(IFERROR(VLOOKUP($A232,'LISTA DE PRODUCTOS'!$A:$O,8,0),VLOOKUP($A232,'LISTA DE PRODUCTOS'!$B:$O,7,0)),0))</f>
      </c>
      <c r="I232" s="59">
        <f>IF($A232=0,"",IFERROR(IFERROR(VLOOKUP($A232,'LISTA DE PRODUCTOS'!$A:$O,9,0),VLOOKUP($A232,'LISTA DE PRODUCTOS'!$B:$O,8,0)),0))</f>
      </c>
      <c r="J232" s="60">
        <f>IF(AND(K232="U12",IF($A232=0,"",IFERROR(IFERROR(VLOOKUP($A232,'LISTA DE PRODUCTOS'!$A:$O,10,0),VLOOKUP($A232,'LISTA DE PRODUCTOS'!$B:$O,9,0)),""))=0),"APROVECHA LA PROMO U12",IF(AND(K232="U12",IF($A232=0,"",IFERROR(IFERROR(VLOOKUP($A232,'LISTA DE PRODUCTOS'!$A:$O,10,0),VLOOKUP($A232,'LISTA DE PRODUCTOS'!$B:$O,9,0)),""))="MENSUAL"),"MENSUAL Y PROMO U12",IF($A232=0,"",IFERROR(IFERROR(VLOOKUP($A232,'LISTA DE PRODUCTOS'!$A:$O,10,0),VLOOKUP($A232,'LISTA DE PRODUCTOS'!$B:$O,9,0)),""))))</f>
      </c>
      <c r="K232" s="60">
        <f>IF($A232=0,"",IFERROR(IFERROR(VLOOKUP($A232,'LISTA DE PRODUCTOS'!$A:$O,13,0),VLOOKUP($A232,'LISTA DE PRODUCTOS'!$B:$O,13,0)),0))</f>
      </c>
      <c r="L232" s="61">
        <f t="shared" si="34"/>
        <v>0</v>
      </c>
      <c r="M232" s="62">
        <f t="shared" si="35"/>
        <v>0</v>
      </c>
      <c r="N232" s="62">
        <f t="shared" si="36"/>
        <v>0</v>
      </c>
      <c r="O232" s="63">
        <f t="shared" si="40"/>
        <v>0</v>
      </c>
      <c r="P232" s="63">
        <f t="shared" si="41"/>
        <v>0</v>
      </c>
      <c r="Q232" s="64">
        <f t="shared" si="42"/>
        <v>0</v>
      </c>
      <c r="R232" s="64" t="b">
        <f t="shared" si="37"/>
        <v>0</v>
      </c>
      <c r="S232" s="65">
        <f t="shared" si="38"/>
      </c>
      <c r="T232" s="62">
        <f t="shared" si="39"/>
      </c>
    </row>
    <row r="233" spans="1:20" s="66" customFormat="1" ht="19.8">
      <c r="A233" s="54"/>
      <c r="B233" s="55"/>
      <c r="C233" s="56">
        <f t="shared" si="33"/>
        <v>0</v>
      </c>
      <c r="D233" s="56">
        <f>IF(ISERROR(VLOOKUP($A233,'LISTA DE PRODUCTOS'!$A:$O,15,0)),0,VLOOKUP($A233,'LISTA DE PRODUCTOS'!$A:$O,15,0))</f>
        <v>0</v>
      </c>
      <c r="E233" s="57">
        <f>IF($A233=0,"",IFERROR(IFERROR(VLOOKUP($A233,'LISTA DE PRODUCTOS'!$A:$O,5,0),VLOOKUP($A233,'LISTA DE PRODUCTOS'!$B:$O,4,0)),"CÓDIGO NO EN CATÁLOGO U OBSOLETO"))</f>
      </c>
      <c r="F233" s="56">
        <f>IF($A233=0,"",IFERROR(IFERROR(VLOOKUP($A233,'LISTA DE PRODUCTOS'!$A:$O,6,0),VLOOKUP($A233,'LISTA DE PRODUCTOS'!$B:$O,5,0)),0))</f>
      </c>
      <c r="G233" s="56">
        <f>IF($A233=0,"",IFERROR(IFERROR(VLOOKUP($A233,'LISTA DE PRODUCTOS'!$A:$O,7,0),VLOOKUP($A233,'LISTA DE PRODUCTOS'!$B:$O,6,0)),0))</f>
      </c>
      <c r="H233" s="58">
        <f>IF($A233=0,"",IFERROR(IFERROR(VLOOKUP($A233,'LISTA DE PRODUCTOS'!$A:$O,8,0),VLOOKUP($A233,'LISTA DE PRODUCTOS'!$B:$O,7,0)),0))</f>
      </c>
      <c r="I233" s="59">
        <f>IF($A233=0,"",IFERROR(IFERROR(VLOOKUP($A233,'LISTA DE PRODUCTOS'!$A:$O,9,0),VLOOKUP($A233,'LISTA DE PRODUCTOS'!$B:$O,8,0)),0))</f>
      </c>
      <c r="J233" s="60">
        <f>IF(AND(K233="U12",IF($A233=0,"",IFERROR(IFERROR(VLOOKUP($A233,'LISTA DE PRODUCTOS'!$A:$O,10,0),VLOOKUP($A233,'LISTA DE PRODUCTOS'!$B:$O,9,0)),""))=0),"APROVECHA LA PROMO U12",IF(AND(K233="U12",IF($A233=0,"",IFERROR(IFERROR(VLOOKUP($A233,'LISTA DE PRODUCTOS'!$A:$O,10,0),VLOOKUP($A233,'LISTA DE PRODUCTOS'!$B:$O,9,0)),""))="MENSUAL"),"MENSUAL Y PROMO U12",IF($A233=0,"",IFERROR(IFERROR(VLOOKUP($A233,'LISTA DE PRODUCTOS'!$A:$O,10,0),VLOOKUP($A233,'LISTA DE PRODUCTOS'!$B:$O,9,0)),""))))</f>
      </c>
      <c r="K233" s="60">
        <f>IF($A233=0,"",IFERROR(IFERROR(VLOOKUP($A233,'LISTA DE PRODUCTOS'!$A:$O,13,0),VLOOKUP($A233,'LISTA DE PRODUCTOS'!$B:$O,13,0)),0))</f>
      </c>
      <c r="L233" s="61">
        <f t="shared" si="34"/>
        <v>0</v>
      </c>
      <c r="M233" s="62">
        <f t="shared" si="35"/>
        <v>0</v>
      </c>
      <c r="N233" s="62">
        <f t="shared" si="36"/>
        <v>0</v>
      </c>
      <c r="O233" s="63">
        <f t="shared" si="40"/>
        <v>0</v>
      </c>
      <c r="P233" s="63">
        <f t="shared" si="41"/>
        <v>0</v>
      </c>
      <c r="Q233" s="64">
        <f t="shared" si="42"/>
        <v>0</v>
      </c>
      <c r="R233" s="64" t="b">
        <f t="shared" si="37"/>
        <v>0</v>
      </c>
      <c r="S233" s="65">
        <f t="shared" si="38"/>
      </c>
      <c r="T233" s="62">
        <f t="shared" si="39"/>
      </c>
    </row>
    <row r="234" spans="1:20" s="66" customFormat="1" ht="19.8">
      <c r="A234" s="54"/>
      <c r="B234" s="55"/>
      <c r="C234" s="56">
        <f t="shared" si="33"/>
        <v>0</v>
      </c>
      <c r="D234" s="56">
        <f>IF(ISERROR(VLOOKUP($A234,'LISTA DE PRODUCTOS'!$A:$O,15,0)),0,VLOOKUP($A234,'LISTA DE PRODUCTOS'!$A:$O,15,0))</f>
        <v>0</v>
      </c>
      <c r="E234" s="57">
        <f>IF($A234=0,"",IFERROR(IFERROR(VLOOKUP($A234,'LISTA DE PRODUCTOS'!$A:$O,5,0),VLOOKUP($A234,'LISTA DE PRODUCTOS'!$B:$O,4,0)),"CÓDIGO NO EN CATÁLOGO U OBSOLETO"))</f>
      </c>
      <c r="F234" s="56">
        <f>IF($A234=0,"",IFERROR(IFERROR(VLOOKUP($A234,'LISTA DE PRODUCTOS'!$A:$O,6,0),VLOOKUP($A234,'LISTA DE PRODUCTOS'!$B:$O,5,0)),0))</f>
      </c>
      <c r="G234" s="56">
        <f>IF($A234=0,"",IFERROR(IFERROR(VLOOKUP($A234,'LISTA DE PRODUCTOS'!$A:$O,7,0),VLOOKUP($A234,'LISTA DE PRODUCTOS'!$B:$O,6,0)),0))</f>
      </c>
      <c r="H234" s="58">
        <f>IF($A234=0,"",IFERROR(IFERROR(VLOOKUP($A234,'LISTA DE PRODUCTOS'!$A:$O,8,0),VLOOKUP($A234,'LISTA DE PRODUCTOS'!$B:$O,7,0)),0))</f>
      </c>
      <c r="I234" s="59">
        <f>IF($A234=0,"",IFERROR(IFERROR(VLOOKUP($A234,'LISTA DE PRODUCTOS'!$A:$O,9,0),VLOOKUP($A234,'LISTA DE PRODUCTOS'!$B:$O,8,0)),0))</f>
      </c>
      <c r="J234" s="60">
        <f>IF(AND(K234="U12",IF($A234=0,"",IFERROR(IFERROR(VLOOKUP($A234,'LISTA DE PRODUCTOS'!$A:$O,10,0),VLOOKUP($A234,'LISTA DE PRODUCTOS'!$B:$O,9,0)),""))=0),"APROVECHA LA PROMO U12",IF(AND(K234="U12",IF($A234=0,"",IFERROR(IFERROR(VLOOKUP($A234,'LISTA DE PRODUCTOS'!$A:$O,10,0),VLOOKUP($A234,'LISTA DE PRODUCTOS'!$B:$O,9,0)),""))="MENSUAL"),"MENSUAL Y PROMO U12",IF($A234=0,"",IFERROR(IFERROR(VLOOKUP($A234,'LISTA DE PRODUCTOS'!$A:$O,10,0),VLOOKUP($A234,'LISTA DE PRODUCTOS'!$B:$O,9,0)),""))))</f>
      </c>
      <c r="K234" s="60">
        <f>IF($A234=0,"",IFERROR(IFERROR(VLOOKUP($A234,'LISTA DE PRODUCTOS'!$A:$O,13,0),VLOOKUP($A234,'LISTA DE PRODUCTOS'!$B:$O,13,0)),0))</f>
      </c>
      <c r="L234" s="61">
        <f t="shared" si="34"/>
        <v>0</v>
      </c>
      <c r="M234" s="62">
        <f t="shared" si="35"/>
        <v>0</v>
      </c>
      <c r="N234" s="62">
        <f t="shared" si="36"/>
        <v>0</v>
      </c>
      <c r="O234" s="63">
        <f t="shared" si="40"/>
        <v>0</v>
      </c>
      <c r="P234" s="63">
        <f t="shared" si="41"/>
        <v>0</v>
      </c>
      <c r="Q234" s="64">
        <f t="shared" si="42"/>
        <v>0</v>
      </c>
      <c r="R234" s="64" t="b">
        <f t="shared" si="37"/>
        <v>0</v>
      </c>
      <c r="S234" s="65">
        <f t="shared" si="38"/>
      </c>
      <c r="T234" s="62">
        <f t="shared" si="39"/>
      </c>
    </row>
    <row r="235" spans="1:20" s="66" customFormat="1" ht="19.8">
      <c r="A235" s="54"/>
      <c r="B235" s="55"/>
      <c r="C235" s="56">
        <f t="shared" si="33"/>
        <v>0</v>
      </c>
      <c r="D235" s="56">
        <f>IF(ISERROR(VLOOKUP($A235,'LISTA DE PRODUCTOS'!$A:$O,15,0)),0,VLOOKUP($A235,'LISTA DE PRODUCTOS'!$A:$O,15,0))</f>
        <v>0</v>
      </c>
      <c r="E235" s="57">
        <f>IF($A235=0,"",IFERROR(IFERROR(VLOOKUP($A235,'LISTA DE PRODUCTOS'!$A:$O,5,0),VLOOKUP($A235,'LISTA DE PRODUCTOS'!$B:$O,4,0)),"CÓDIGO NO EN CATÁLOGO U OBSOLETO"))</f>
      </c>
      <c r="F235" s="56">
        <f>IF($A235=0,"",IFERROR(IFERROR(VLOOKUP($A235,'LISTA DE PRODUCTOS'!$A:$O,6,0),VLOOKUP($A235,'LISTA DE PRODUCTOS'!$B:$O,5,0)),0))</f>
      </c>
      <c r="G235" s="56">
        <f>IF($A235=0,"",IFERROR(IFERROR(VLOOKUP($A235,'LISTA DE PRODUCTOS'!$A:$O,7,0),VLOOKUP($A235,'LISTA DE PRODUCTOS'!$B:$O,6,0)),0))</f>
      </c>
      <c r="H235" s="58">
        <f>IF($A235=0,"",IFERROR(IFERROR(VLOOKUP($A235,'LISTA DE PRODUCTOS'!$A:$O,8,0),VLOOKUP($A235,'LISTA DE PRODUCTOS'!$B:$O,7,0)),0))</f>
      </c>
      <c r="I235" s="59">
        <f>IF($A235=0,"",IFERROR(IFERROR(VLOOKUP($A235,'LISTA DE PRODUCTOS'!$A:$O,9,0),VLOOKUP($A235,'LISTA DE PRODUCTOS'!$B:$O,8,0)),0))</f>
      </c>
      <c r="J235" s="60">
        <f>IF(AND(K235="U12",IF($A235=0,"",IFERROR(IFERROR(VLOOKUP($A235,'LISTA DE PRODUCTOS'!$A:$O,10,0),VLOOKUP($A235,'LISTA DE PRODUCTOS'!$B:$O,9,0)),""))=0),"APROVECHA LA PROMO U12",IF(AND(K235="U12",IF($A235=0,"",IFERROR(IFERROR(VLOOKUP($A235,'LISTA DE PRODUCTOS'!$A:$O,10,0),VLOOKUP($A235,'LISTA DE PRODUCTOS'!$B:$O,9,0)),""))="MENSUAL"),"MENSUAL Y PROMO U12",IF($A235=0,"",IFERROR(IFERROR(VLOOKUP($A235,'LISTA DE PRODUCTOS'!$A:$O,10,0),VLOOKUP($A235,'LISTA DE PRODUCTOS'!$B:$O,9,0)),""))))</f>
      </c>
      <c r="K235" s="60">
        <f>IF($A235=0,"",IFERROR(IFERROR(VLOOKUP($A235,'LISTA DE PRODUCTOS'!$A:$O,13,0),VLOOKUP($A235,'LISTA DE PRODUCTOS'!$B:$O,13,0)),0))</f>
      </c>
      <c r="L235" s="61">
        <f t="shared" si="34"/>
        <v>0</v>
      </c>
      <c r="M235" s="62">
        <f t="shared" si="35"/>
        <v>0</v>
      </c>
      <c r="N235" s="62">
        <f t="shared" si="36"/>
        <v>0</v>
      </c>
      <c r="O235" s="63">
        <f t="shared" si="40"/>
        <v>0</v>
      </c>
      <c r="P235" s="63">
        <f t="shared" si="41"/>
        <v>0</v>
      </c>
      <c r="Q235" s="64">
        <f t="shared" si="42"/>
        <v>0</v>
      </c>
      <c r="R235" s="64" t="b">
        <f t="shared" si="37"/>
        <v>0</v>
      </c>
      <c r="S235" s="65">
        <f t="shared" si="38"/>
      </c>
      <c r="T235" s="62">
        <f t="shared" si="39"/>
      </c>
    </row>
    <row r="236" spans="1:20" s="66" customFormat="1" ht="19.8">
      <c r="A236" s="54"/>
      <c r="B236" s="55"/>
      <c r="C236" s="56">
        <f t="shared" si="33"/>
        <v>0</v>
      </c>
      <c r="D236" s="56">
        <f>IF(ISERROR(VLOOKUP($A236,'LISTA DE PRODUCTOS'!$A:$O,15,0)),0,VLOOKUP($A236,'LISTA DE PRODUCTOS'!$A:$O,15,0))</f>
        <v>0</v>
      </c>
      <c r="E236" s="57">
        <f>IF($A236=0,"",IFERROR(IFERROR(VLOOKUP($A236,'LISTA DE PRODUCTOS'!$A:$O,5,0),VLOOKUP($A236,'LISTA DE PRODUCTOS'!$B:$O,4,0)),"CÓDIGO NO EN CATÁLOGO U OBSOLETO"))</f>
      </c>
      <c r="F236" s="56">
        <f>IF($A236=0,"",IFERROR(IFERROR(VLOOKUP($A236,'LISTA DE PRODUCTOS'!$A:$O,6,0),VLOOKUP($A236,'LISTA DE PRODUCTOS'!$B:$O,5,0)),0))</f>
      </c>
      <c r="G236" s="56">
        <f>IF($A236=0,"",IFERROR(IFERROR(VLOOKUP($A236,'LISTA DE PRODUCTOS'!$A:$O,7,0),VLOOKUP($A236,'LISTA DE PRODUCTOS'!$B:$O,6,0)),0))</f>
      </c>
      <c r="H236" s="58">
        <f>IF($A236=0,"",IFERROR(IFERROR(VLOOKUP($A236,'LISTA DE PRODUCTOS'!$A:$O,8,0),VLOOKUP($A236,'LISTA DE PRODUCTOS'!$B:$O,7,0)),0))</f>
      </c>
      <c r="I236" s="59">
        <f>IF($A236=0,"",IFERROR(IFERROR(VLOOKUP($A236,'LISTA DE PRODUCTOS'!$A:$O,9,0),VLOOKUP($A236,'LISTA DE PRODUCTOS'!$B:$O,8,0)),0))</f>
      </c>
      <c r="J236" s="60">
        <f>IF(AND(K236="U12",IF($A236=0,"",IFERROR(IFERROR(VLOOKUP($A236,'LISTA DE PRODUCTOS'!$A:$O,10,0),VLOOKUP($A236,'LISTA DE PRODUCTOS'!$B:$O,9,0)),""))=0),"APROVECHA LA PROMO U12",IF(AND(K236="U12",IF($A236=0,"",IFERROR(IFERROR(VLOOKUP($A236,'LISTA DE PRODUCTOS'!$A:$O,10,0),VLOOKUP($A236,'LISTA DE PRODUCTOS'!$B:$O,9,0)),""))="MENSUAL"),"MENSUAL Y PROMO U12",IF($A236=0,"",IFERROR(IFERROR(VLOOKUP($A236,'LISTA DE PRODUCTOS'!$A:$O,10,0),VLOOKUP($A236,'LISTA DE PRODUCTOS'!$B:$O,9,0)),""))))</f>
      </c>
      <c r="K236" s="60">
        <f>IF($A236=0,"",IFERROR(IFERROR(VLOOKUP($A236,'LISTA DE PRODUCTOS'!$A:$O,13,0),VLOOKUP($A236,'LISTA DE PRODUCTOS'!$B:$O,13,0)),0))</f>
      </c>
      <c r="L236" s="61">
        <f t="shared" si="34"/>
        <v>0</v>
      </c>
      <c r="M236" s="62">
        <f t="shared" si="35"/>
        <v>0</v>
      </c>
      <c r="N236" s="62">
        <f t="shared" si="36"/>
        <v>0</v>
      </c>
      <c r="O236" s="63">
        <f t="shared" si="40"/>
        <v>0</v>
      </c>
      <c r="P236" s="63">
        <f t="shared" si="41"/>
        <v>0</v>
      </c>
      <c r="Q236" s="64">
        <f t="shared" si="42"/>
        <v>0</v>
      </c>
      <c r="R236" s="64" t="b">
        <f t="shared" si="37"/>
        <v>0</v>
      </c>
      <c r="S236" s="65">
        <f t="shared" si="38"/>
      </c>
      <c r="T236" s="62">
        <f t="shared" si="39"/>
      </c>
    </row>
    <row r="237" spans="1:20" s="66" customFormat="1" ht="19.8">
      <c r="A237" s="54"/>
      <c r="B237" s="55"/>
      <c r="C237" s="56">
        <f t="shared" si="33"/>
        <v>0</v>
      </c>
      <c r="D237" s="56">
        <f>IF(ISERROR(VLOOKUP($A237,'LISTA DE PRODUCTOS'!$A:$O,15,0)),0,VLOOKUP($A237,'LISTA DE PRODUCTOS'!$A:$O,15,0))</f>
        <v>0</v>
      </c>
      <c r="E237" s="57">
        <f>IF($A237=0,"",IFERROR(IFERROR(VLOOKUP($A237,'LISTA DE PRODUCTOS'!$A:$O,5,0),VLOOKUP($A237,'LISTA DE PRODUCTOS'!$B:$O,4,0)),"CÓDIGO NO EN CATÁLOGO U OBSOLETO"))</f>
      </c>
      <c r="F237" s="56">
        <f>IF($A237=0,"",IFERROR(IFERROR(VLOOKUP($A237,'LISTA DE PRODUCTOS'!$A:$O,6,0),VLOOKUP($A237,'LISTA DE PRODUCTOS'!$B:$O,5,0)),0))</f>
      </c>
      <c r="G237" s="56">
        <f>IF($A237=0,"",IFERROR(IFERROR(VLOOKUP($A237,'LISTA DE PRODUCTOS'!$A:$O,7,0),VLOOKUP($A237,'LISTA DE PRODUCTOS'!$B:$O,6,0)),0))</f>
      </c>
      <c r="H237" s="58">
        <f>IF($A237=0,"",IFERROR(IFERROR(VLOOKUP($A237,'LISTA DE PRODUCTOS'!$A:$O,8,0),VLOOKUP($A237,'LISTA DE PRODUCTOS'!$B:$O,7,0)),0))</f>
      </c>
      <c r="I237" s="59">
        <f>IF($A237=0,"",IFERROR(IFERROR(VLOOKUP($A237,'LISTA DE PRODUCTOS'!$A:$O,9,0),VLOOKUP($A237,'LISTA DE PRODUCTOS'!$B:$O,8,0)),0))</f>
      </c>
      <c r="J237" s="60">
        <f>IF(AND(K237="U12",IF($A237=0,"",IFERROR(IFERROR(VLOOKUP($A237,'LISTA DE PRODUCTOS'!$A:$O,10,0),VLOOKUP($A237,'LISTA DE PRODUCTOS'!$B:$O,9,0)),""))=0),"APROVECHA LA PROMO U12",IF(AND(K237="U12",IF($A237=0,"",IFERROR(IFERROR(VLOOKUP($A237,'LISTA DE PRODUCTOS'!$A:$O,10,0),VLOOKUP($A237,'LISTA DE PRODUCTOS'!$B:$O,9,0)),""))="MENSUAL"),"MENSUAL Y PROMO U12",IF($A237=0,"",IFERROR(IFERROR(VLOOKUP($A237,'LISTA DE PRODUCTOS'!$A:$O,10,0),VLOOKUP($A237,'LISTA DE PRODUCTOS'!$B:$O,9,0)),""))))</f>
      </c>
      <c r="K237" s="60">
        <f>IF($A237=0,"",IFERROR(IFERROR(VLOOKUP($A237,'LISTA DE PRODUCTOS'!$A:$O,13,0),VLOOKUP($A237,'LISTA DE PRODUCTOS'!$B:$O,13,0)),0))</f>
      </c>
      <c r="L237" s="61">
        <f t="shared" si="34"/>
        <v>0</v>
      </c>
      <c r="M237" s="62">
        <f t="shared" si="35"/>
        <v>0</v>
      </c>
      <c r="N237" s="62">
        <f t="shared" si="36"/>
        <v>0</v>
      </c>
      <c r="O237" s="63">
        <f t="shared" si="40"/>
        <v>0</v>
      </c>
      <c r="P237" s="63">
        <f t="shared" si="41"/>
        <v>0</v>
      </c>
      <c r="Q237" s="64">
        <f t="shared" si="42"/>
        <v>0</v>
      </c>
      <c r="R237" s="64" t="b">
        <f t="shared" si="37"/>
        <v>0</v>
      </c>
      <c r="S237" s="65">
        <f t="shared" si="38"/>
      </c>
      <c r="T237" s="62">
        <f t="shared" si="39"/>
      </c>
    </row>
    <row r="238" spans="1:20" s="66" customFormat="1" ht="19.8">
      <c r="A238" s="54"/>
      <c r="B238" s="55"/>
      <c r="C238" s="56">
        <f t="shared" si="33"/>
        <v>0</v>
      </c>
      <c r="D238" s="56">
        <f>IF(ISERROR(VLOOKUP($A238,'LISTA DE PRODUCTOS'!$A:$O,15,0)),0,VLOOKUP($A238,'LISTA DE PRODUCTOS'!$A:$O,15,0))</f>
        <v>0</v>
      </c>
      <c r="E238" s="57">
        <f>IF($A238=0,"",IFERROR(IFERROR(VLOOKUP($A238,'LISTA DE PRODUCTOS'!$A:$O,5,0),VLOOKUP($A238,'LISTA DE PRODUCTOS'!$B:$O,4,0)),"CÓDIGO NO EN CATÁLOGO U OBSOLETO"))</f>
      </c>
      <c r="F238" s="56">
        <f>IF($A238=0,"",IFERROR(IFERROR(VLOOKUP($A238,'LISTA DE PRODUCTOS'!$A:$O,6,0),VLOOKUP($A238,'LISTA DE PRODUCTOS'!$B:$O,5,0)),0))</f>
      </c>
      <c r="G238" s="56">
        <f>IF($A238=0,"",IFERROR(IFERROR(VLOOKUP($A238,'LISTA DE PRODUCTOS'!$A:$O,7,0),VLOOKUP($A238,'LISTA DE PRODUCTOS'!$B:$O,6,0)),0))</f>
      </c>
      <c r="H238" s="58">
        <f>IF($A238=0,"",IFERROR(IFERROR(VLOOKUP($A238,'LISTA DE PRODUCTOS'!$A:$O,8,0),VLOOKUP($A238,'LISTA DE PRODUCTOS'!$B:$O,7,0)),0))</f>
      </c>
      <c r="I238" s="59">
        <f>IF($A238=0,"",IFERROR(IFERROR(VLOOKUP($A238,'LISTA DE PRODUCTOS'!$A:$O,9,0),VLOOKUP($A238,'LISTA DE PRODUCTOS'!$B:$O,8,0)),0))</f>
      </c>
      <c r="J238" s="60">
        <f>IF(AND(K238="U12",IF($A238=0,"",IFERROR(IFERROR(VLOOKUP($A238,'LISTA DE PRODUCTOS'!$A:$O,10,0),VLOOKUP($A238,'LISTA DE PRODUCTOS'!$B:$O,9,0)),""))=0),"APROVECHA LA PROMO U12",IF(AND(K238="U12",IF($A238=0,"",IFERROR(IFERROR(VLOOKUP($A238,'LISTA DE PRODUCTOS'!$A:$O,10,0),VLOOKUP($A238,'LISTA DE PRODUCTOS'!$B:$O,9,0)),""))="MENSUAL"),"MENSUAL Y PROMO U12",IF($A238=0,"",IFERROR(IFERROR(VLOOKUP($A238,'LISTA DE PRODUCTOS'!$A:$O,10,0),VLOOKUP($A238,'LISTA DE PRODUCTOS'!$B:$O,9,0)),""))))</f>
      </c>
      <c r="K238" s="60">
        <f>IF($A238=0,"",IFERROR(IFERROR(VLOOKUP($A238,'LISTA DE PRODUCTOS'!$A:$O,13,0),VLOOKUP($A238,'LISTA DE PRODUCTOS'!$B:$O,13,0)),0))</f>
      </c>
      <c r="L238" s="61">
        <f t="shared" si="34"/>
        <v>0</v>
      </c>
      <c r="M238" s="62">
        <f t="shared" si="35"/>
        <v>0</v>
      </c>
      <c r="N238" s="62">
        <f t="shared" si="36"/>
        <v>0</v>
      </c>
      <c r="O238" s="63">
        <f t="shared" si="40"/>
        <v>0</v>
      </c>
      <c r="P238" s="63">
        <f t="shared" si="41"/>
        <v>0</v>
      </c>
      <c r="Q238" s="64">
        <f t="shared" si="42"/>
        <v>0</v>
      </c>
      <c r="R238" s="64" t="b">
        <f t="shared" si="37"/>
        <v>0</v>
      </c>
      <c r="S238" s="65">
        <f t="shared" si="38"/>
      </c>
      <c r="T238" s="62">
        <f t="shared" si="39"/>
      </c>
    </row>
    <row r="239" spans="1:20" s="66" customFormat="1" ht="19.8">
      <c r="A239" s="54"/>
      <c r="B239" s="55"/>
      <c r="C239" s="56">
        <f t="shared" si="33"/>
        <v>0</v>
      </c>
      <c r="D239" s="56">
        <f>IF(ISERROR(VLOOKUP($A239,'LISTA DE PRODUCTOS'!$A:$O,15,0)),0,VLOOKUP($A239,'LISTA DE PRODUCTOS'!$A:$O,15,0))</f>
        <v>0</v>
      </c>
      <c r="E239" s="57">
        <f>IF($A239=0,"",IFERROR(IFERROR(VLOOKUP($A239,'LISTA DE PRODUCTOS'!$A:$O,5,0),VLOOKUP($A239,'LISTA DE PRODUCTOS'!$B:$O,4,0)),"CÓDIGO NO EN CATÁLOGO U OBSOLETO"))</f>
      </c>
      <c r="F239" s="56">
        <f>IF($A239=0,"",IFERROR(IFERROR(VLOOKUP($A239,'LISTA DE PRODUCTOS'!$A:$O,6,0),VLOOKUP($A239,'LISTA DE PRODUCTOS'!$B:$O,5,0)),0))</f>
      </c>
      <c r="G239" s="56">
        <f>IF($A239=0,"",IFERROR(IFERROR(VLOOKUP($A239,'LISTA DE PRODUCTOS'!$A:$O,7,0),VLOOKUP($A239,'LISTA DE PRODUCTOS'!$B:$O,6,0)),0))</f>
      </c>
      <c r="H239" s="58">
        <f>IF($A239=0,"",IFERROR(IFERROR(VLOOKUP($A239,'LISTA DE PRODUCTOS'!$A:$O,8,0),VLOOKUP($A239,'LISTA DE PRODUCTOS'!$B:$O,7,0)),0))</f>
      </c>
      <c r="I239" s="59">
        <f>IF($A239=0,"",IFERROR(IFERROR(VLOOKUP($A239,'LISTA DE PRODUCTOS'!$A:$O,9,0),VLOOKUP($A239,'LISTA DE PRODUCTOS'!$B:$O,8,0)),0))</f>
      </c>
      <c r="J239" s="60">
        <f>IF(AND(K239="U12",IF($A239=0,"",IFERROR(IFERROR(VLOOKUP($A239,'LISTA DE PRODUCTOS'!$A:$O,10,0),VLOOKUP($A239,'LISTA DE PRODUCTOS'!$B:$O,9,0)),""))=0),"APROVECHA LA PROMO U12",IF(AND(K239="U12",IF($A239=0,"",IFERROR(IFERROR(VLOOKUP($A239,'LISTA DE PRODUCTOS'!$A:$O,10,0),VLOOKUP($A239,'LISTA DE PRODUCTOS'!$B:$O,9,0)),""))="MENSUAL"),"MENSUAL Y PROMO U12",IF($A239=0,"",IFERROR(IFERROR(VLOOKUP($A239,'LISTA DE PRODUCTOS'!$A:$O,10,0),VLOOKUP($A239,'LISTA DE PRODUCTOS'!$B:$O,9,0)),""))))</f>
      </c>
      <c r="K239" s="60">
        <f>IF($A239=0,"",IFERROR(IFERROR(VLOOKUP($A239,'LISTA DE PRODUCTOS'!$A:$O,13,0),VLOOKUP($A239,'LISTA DE PRODUCTOS'!$B:$O,13,0)),0))</f>
      </c>
      <c r="L239" s="61">
        <f t="shared" si="34"/>
        <v>0</v>
      </c>
      <c r="M239" s="62">
        <f t="shared" si="35"/>
        <v>0</v>
      </c>
      <c r="N239" s="62">
        <f t="shared" si="36"/>
        <v>0</v>
      </c>
      <c r="O239" s="63">
        <f t="shared" si="40"/>
        <v>0</v>
      </c>
      <c r="P239" s="63">
        <f t="shared" si="41"/>
        <v>0</v>
      </c>
      <c r="Q239" s="64">
        <f t="shared" si="42"/>
        <v>0</v>
      </c>
      <c r="R239" s="64" t="b">
        <f t="shared" si="37"/>
        <v>0</v>
      </c>
      <c r="S239" s="65">
        <f t="shared" si="38"/>
      </c>
      <c r="T239" s="62">
        <f t="shared" si="39"/>
      </c>
    </row>
    <row r="240" spans="1:20" s="66" customFormat="1" ht="19.8">
      <c r="A240" s="54"/>
      <c r="B240" s="55"/>
      <c r="C240" s="56">
        <f t="shared" si="33"/>
        <v>0</v>
      </c>
      <c r="D240" s="56">
        <f>IF(ISERROR(VLOOKUP($A240,'LISTA DE PRODUCTOS'!$A:$O,15,0)),0,VLOOKUP($A240,'LISTA DE PRODUCTOS'!$A:$O,15,0))</f>
        <v>0</v>
      </c>
      <c r="E240" s="57">
        <f>IF($A240=0,"",IFERROR(IFERROR(VLOOKUP($A240,'LISTA DE PRODUCTOS'!$A:$O,5,0),VLOOKUP($A240,'LISTA DE PRODUCTOS'!$B:$O,4,0)),"CÓDIGO NO EN CATÁLOGO U OBSOLETO"))</f>
      </c>
      <c r="F240" s="56">
        <f>IF($A240=0,"",IFERROR(IFERROR(VLOOKUP($A240,'LISTA DE PRODUCTOS'!$A:$O,6,0),VLOOKUP($A240,'LISTA DE PRODUCTOS'!$B:$O,5,0)),0))</f>
      </c>
      <c r="G240" s="56">
        <f>IF($A240=0,"",IFERROR(IFERROR(VLOOKUP($A240,'LISTA DE PRODUCTOS'!$A:$O,7,0),VLOOKUP($A240,'LISTA DE PRODUCTOS'!$B:$O,6,0)),0))</f>
      </c>
      <c r="H240" s="58">
        <f>IF($A240=0,"",IFERROR(IFERROR(VLOOKUP($A240,'LISTA DE PRODUCTOS'!$A:$O,8,0),VLOOKUP($A240,'LISTA DE PRODUCTOS'!$B:$O,7,0)),0))</f>
      </c>
      <c r="I240" s="59">
        <f>IF($A240=0,"",IFERROR(IFERROR(VLOOKUP($A240,'LISTA DE PRODUCTOS'!$A:$O,9,0),VLOOKUP($A240,'LISTA DE PRODUCTOS'!$B:$O,8,0)),0))</f>
      </c>
      <c r="J240" s="60">
        <f>IF(AND(K240="U12",IF($A240=0,"",IFERROR(IFERROR(VLOOKUP($A240,'LISTA DE PRODUCTOS'!$A:$O,10,0),VLOOKUP($A240,'LISTA DE PRODUCTOS'!$B:$O,9,0)),""))=0),"APROVECHA LA PROMO U12",IF(AND(K240="U12",IF($A240=0,"",IFERROR(IFERROR(VLOOKUP($A240,'LISTA DE PRODUCTOS'!$A:$O,10,0),VLOOKUP($A240,'LISTA DE PRODUCTOS'!$B:$O,9,0)),""))="MENSUAL"),"MENSUAL Y PROMO U12",IF($A240=0,"",IFERROR(IFERROR(VLOOKUP($A240,'LISTA DE PRODUCTOS'!$A:$O,10,0),VLOOKUP($A240,'LISTA DE PRODUCTOS'!$B:$O,9,0)),""))))</f>
      </c>
      <c r="K240" s="60">
        <f>IF($A240=0,"",IFERROR(IFERROR(VLOOKUP($A240,'LISTA DE PRODUCTOS'!$A:$O,13,0),VLOOKUP($A240,'LISTA DE PRODUCTOS'!$B:$O,13,0)),0))</f>
      </c>
      <c r="L240" s="61">
        <f t="shared" si="34"/>
        <v>0</v>
      </c>
      <c r="M240" s="62">
        <f t="shared" si="35"/>
        <v>0</v>
      </c>
      <c r="N240" s="62">
        <f t="shared" si="36"/>
        <v>0</v>
      </c>
      <c r="O240" s="63">
        <f t="shared" si="40"/>
        <v>0</v>
      </c>
      <c r="P240" s="63">
        <f t="shared" si="41"/>
        <v>0</v>
      </c>
      <c r="Q240" s="64">
        <f t="shared" si="42"/>
        <v>0</v>
      </c>
      <c r="R240" s="64" t="b">
        <f t="shared" si="37"/>
        <v>0</v>
      </c>
      <c r="S240" s="65">
        <f t="shared" si="38"/>
      </c>
      <c r="T240" s="62">
        <f t="shared" si="39"/>
      </c>
    </row>
    <row r="241" spans="1:20" s="66" customFormat="1" ht="19.8">
      <c r="A241" s="54"/>
      <c r="B241" s="55"/>
      <c r="C241" s="56">
        <f t="shared" si="33"/>
        <v>0</v>
      </c>
      <c r="D241" s="56">
        <f>IF(ISERROR(VLOOKUP($A241,'LISTA DE PRODUCTOS'!$A:$O,15,0)),0,VLOOKUP($A241,'LISTA DE PRODUCTOS'!$A:$O,15,0))</f>
        <v>0</v>
      </c>
      <c r="E241" s="57">
        <f>IF($A241=0,"",IFERROR(IFERROR(VLOOKUP($A241,'LISTA DE PRODUCTOS'!$A:$O,5,0),VLOOKUP($A241,'LISTA DE PRODUCTOS'!$B:$O,4,0)),"CÓDIGO NO EN CATÁLOGO U OBSOLETO"))</f>
      </c>
      <c r="F241" s="56">
        <f>IF($A241=0,"",IFERROR(IFERROR(VLOOKUP($A241,'LISTA DE PRODUCTOS'!$A:$O,6,0),VLOOKUP($A241,'LISTA DE PRODUCTOS'!$B:$O,5,0)),0))</f>
      </c>
      <c r="G241" s="56">
        <f>IF($A241=0,"",IFERROR(IFERROR(VLOOKUP($A241,'LISTA DE PRODUCTOS'!$A:$O,7,0),VLOOKUP($A241,'LISTA DE PRODUCTOS'!$B:$O,6,0)),0))</f>
      </c>
      <c r="H241" s="58">
        <f>IF($A241=0,"",IFERROR(IFERROR(VLOOKUP($A241,'LISTA DE PRODUCTOS'!$A:$O,8,0),VLOOKUP($A241,'LISTA DE PRODUCTOS'!$B:$O,7,0)),0))</f>
      </c>
      <c r="I241" s="59">
        <f>IF($A241=0,"",IFERROR(IFERROR(VLOOKUP($A241,'LISTA DE PRODUCTOS'!$A:$O,9,0),VLOOKUP($A241,'LISTA DE PRODUCTOS'!$B:$O,8,0)),0))</f>
      </c>
      <c r="J241" s="60">
        <f>IF(AND(K241="U12",IF($A241=0,"",IFERROR(IFERROR(VLOOKUP($A241,'LISTA DE PRODUCTOS'!$A:$O,10,0),VLOOKUP($A241,'LISTA DE PRODUCTOS'!$B:$O,9,0)),""))=0),"APROVECHA LA PROMO U12",IF(AND(K241="U12",IF($A241=0,"",IFERROR(IFERROR(VLOOKUP($A241,'LISTA DE PRODUCTOS'!$A:$O,10,0),VLOOKUP($A241,'LISTA DE PRODUCTOS'!$B:$O,9,0)),""))="MENSUAL"),"MENSUAL Y PROMO U12",IF($A241=0,"",IFERROR(IFERROR(VLOOKUP($A241,'LISTA DE PRODUCTOS'!$A:$O,10,0),VLOOKUP($A241,'LISTA DE PRODUCTOS'!$B:$O,9,0)),""))))</f>
      </c>
      <c r="K241" s="60">
        <f>IF($A241=0,"",IFERROR(IFERROR(VLOOKUP($A241,'LISTA DE PRODUCTOS'!$A:$O,13,0),VLOOKUP($A241,'LISTA DE PRODUCTOS'!$B:$O,13,0)),0))</f>
      </c>
      <c r="L241" s="61">
        <f t="shared" si="34"/>
        <v>0</v>
      </c>
      <c r="M241" s="62">
        <f t="shared" si="35"/>
        <v>0</v>
      </c>
      <c r="N241" s="62">
        <f t="shared" si="36"/>
        <v>0</v>
      </c>
      <c r="O241" s="63">
        <f t="shared" si="40"/>
        <v>0</v>
      </c>
      <c r="P241" s="63">
        <f t="shared" si="41"/>
        <v>0</v>
      </c>
      <c r="Q241" s="64">
        <f t="shared" si="42"/>
        <v>0</v>
      </c>
      <c r="R241" s="64" t="b">
        <f t="shared" si="37"/>
        <v>0</v>
      </c>
      <c r="S241" s="65">
        <f t="shared" si="38"/>
      </c>
      <c r="T241" s="62">
        <f t="shared" si="39"/>
      </c>
    </row>
    <row r="242" spans="1:20" s="66" customFormat="1" ht="19.8">
      <c r="A242" s="54"/>
      <c r="B242" s="55"/>
      <c r="C242" s="56">
        <f t="shared" si="33"/>
        <v>0</v>
      </c>
      <c r="D242" s="56">
        <f>IF(ISERROR(VLOOKUP($A242,'LISTA DE PRODUCTOS'!$A:$O,15,0)),0,VLOOKUP($A242,'LISTA DE PRODUCTOS'!$A:$O,15,0))</f>
        <v>0</v>
      </c>
      <c r="E242" s="57">
        <f>IF($A242=0,"",IFERROR(IFERROR(VLOOKUP($A242,'LISTA DE PRODUCTOS'!$A:$O,5,0),VLOOKUP($A242,'LISTA DE PRODUCTOS'!$B:$O,4,0)),"CÓDIGO NO EN CATÁLOGO U OBSOLETO"))</f>
      </c>
      <c r="F242" s="56">
        <f>IF($A242=0,"",IFERROR(IFERROR(VLOOKUP($A242,'LISTA DE PRODUCTOS'!$A:$O,6,0),VLOOKUP($A242,'LISTA DE PRODUCTOS'!$B:$O,5,0)),0))</f>
      </c>
      <c r="G242" s="56">
        <f>IF($A242=0,"",IFERROR(IFERROR(VLOOKUP($A242,'LISTA DE PRODUCTOS'!$A:$O,7,0),VLOOKUP($A242,'LISTA DE PRODUCTOS'!$B:$O,6,0)),0))</f>
      </c>
      <c r="H242" s="58">
        <f>IF($A242=0,"",IFERROR(IFERROR(VLOOKUP($A242,'LISTA DE PRODUCTOS'!$A:$O,8,0),VLOOKUP($A242,'LISTA DE PRODUCTOS'!$B:$O,7,0)),0))</f>
      </c>
      <c r="I242" s="59">
        <f>IF($A242=0,"",IFERROR(IFERROR(VLOOKUP($A242,'LISTA DE PRODUCTOS'!$A:$O,9,0),VLOOKUP($A242,'LISTA DE PRODUCTOS'!$B:$O,8,0)),0))</f>
      </c>
      <c r="J242" s="60">
        <f>IF(AND(K242="U12",IF($A242=0,"",IFERROR(IFERROR(VLOOKUP($A242,'LISTA DE PRODUCTOS'!$A:$O,10,0),VLOOKUP($A242,'LISTA DE PRODUCTOS'!$B:$O,9,0)),""))=0),"APROVECHA LA PROMO U12",IF(AND(K242="U12",IF($A242=0,"",IFERROR(IFERROR(VLOOKUP($A242,'LISTA DE PRODUCTOS'!$A:$O,10,0),VLOOKUP($A242,'LISTA DE PRODUCTOS'!$B:$O,9,0)),""))="MENSUAL"),"MENSUAL Y PROMO U12",IF($A242=0,"",IFERROR(IFERROR(VLOOKUP($A242,'LISTA DE PRODUCTOS'!$A:$O,10,0),VLOOKUP($A242,'LISTA DE PRODUCTOS'!$B:$O,9,0)),""))))</f>
      </c>
      <c r="K242" s="60">
        <f>IF($A242=0,"",IFERROR(IFERROR(VLOOKUP($A242,'LISTA DE PRODUCTOS'!$A:$O,13,0),VLOOKUP($A242,'LISTA DE PRODUCTOS'!$B:$O,13,0)),0))</f>
      </c>
      <c r="L242" s="61">
        <f t="shared" si="34"/>
        <v>0</v>
      </c>
      <c r="M242" s="62">
        <f t="shared" si="35"/>
        <v>0</v>
      </c>
      <c r="N242" s="62">
        <f t="shared" si="36"/>
        <v>0</v>
      </c>
      <c r="O242" s="63">
        <f t="shared" si="40"/>
        <v>0</v>
      </c>
      <c r="P242" s="63">
        <f t="shared" si="41"/>
        <v>0</v>
      </c>
      <c r="Q242" s="64">
        <f t="shared" si="42"/>
        <v>0</v>
      </c>
      <c r="R242" s="64" t="b">
        <f t="shared" si="37"/>
        <v>0</v>
      </c>
      <c r="S242" s="65">
        <f t="shared" si="38"/>
      </c>
      <c r="T242" s="62">
        <f t="shared" si="39"/>
      </c>
    </row>
    <row r="243" spans="1:20" s="66" customFormat="1" ht="19.8">
      <c r="A243" s="54"/>
      <c r="B243" s="55"/>
      <c r="C243" s="56">
        <f t="shared" si="33"/>
        <v>0</v>
      </c>
      <c r="D243" s="56">
        <f>IF(ISERROR(VLOOKUP($A243,'LISTA DE PRODUCTOS'!$A:$O,15,0)),0,VLOOKUP($A243,'LISTA DE PRODUCTOS'!$A:$O,15,0))</f>
        <v>0</v>
      </c>
      <c r="E243" s="57">
        <f>IF($A243=0,"",IFERROR(IFERROR(VLOOKUP($A243,'LISTA DE PRODUCTOS'!$A:$O,5,0),VLOOKUP($A243,'LISTA DE PRODUCTOS'!$B:$O,4,0)),"CÓDIGO NO EN CATÁLOGO U OBSOLETO"))</f>
      </c>
      <c r="F243" s="56">
        <f>IF($A243=0,"",IFERROR(IFERROR(VLOOKUP($A243,'LISTA DE PRODUCTOS'!$A:$O,6,0),VLOOKUP($A243,'LISTA DE PRODUCTOS'!$B:$O,5,0)),0))</f>
      </c>
      <c r="G243" s="56">
        <f>IF($A243=0,"",IFERROR(IFERROR(VLOOKUP($A243,'LISTA DE PRODUCTOS'!$A:$O,7,0),VLOOKUP($A243,'LISTA DE PRODUCTOS'!$B:$O,6,0)),0))</f>
      </c>
      <c r="H243" s="58">
        <f>IF($A243=0,"",IFERROR(IFERROR(VLOOKUP($A243,'LISTA DE PRODUCTOS'!$A:$O,8,0),VLOOKUP($A243,'LISTA DE PRODUCTOS'!$B:$O,7,0)),0))</f>
      </c>
      <c r="I243" s="59">
        <f>IF($A243=0,"",IFERROR(IFERROR(VLOOKUP($A243,'LISTA DE PRODUCTOS'!$A:$O,9,0),VLOOKUP($A243,'LISTA DE PRODUCTOS'!$B:$O,8,0)),0))</f>
      </c>
      <c r="J243" s="60">
        <f>IF(AND(K243="U12",IF($A243=0,"",IFERROR(IFERROR(VLOOKUP($A243,'LISTA DE PRODUCTOS'!$A:$O,10,0),VLOOKUP($A243,'LISTA DE PRODUCTOS'!$B:$O,9,0)),""))=0),"APROVECHA LA PROMO U12",IF(AND(K243="U12",IF($A243=0,"",IFERROR(IFERROR(VLOOKUP($A243,'LISTA DE PRODUCTOS'!$A:$O,10,0),VLOOKUP($A243,'LISTA DE PRODUCTOS'!$B:$O,9,0)),""))="MENSUAL"),"MENSUAL Y PROMO U12",IF($A243=0,"",IFERROR(IFERROR(VLOOKUP($A243,'LISTA DE PRODUCTOS'!$A:$O,10,0),VLOOKUP($A243,'LISTA DE PRODUCTOS'!$B:$O,9,0)),""))))</f>
      </c>
      <c r="K243" s="60">
        <f>IF($A243=0,"",IFERROR(IFERROR(VLOOKUP($A243,'LISTA DE PRODUCTOS'!$A:$O,13,0),VLOOKUP($A243,'LISTA DE PRODUCTOS'!$B:$O,13,0)),0))</f>
      </c>
      <c r="L243" s="61">
        <f t="shared" si="34"/>
        <v>0</v>
      </c>
      <c r="M243" s="62">
        <f t="shared" si="35"/>
        <v>0</v>
      </c>
      <c r="N243" s="62">
        <f t="shared" si="36"/>
        <v>0</v>
      </c>
      <c r="O243" s="63">
        <f t="shared" si="40"/>
        <v>0</v>
      </c>
      <c r="P243" s="63">
        <f t="shared" si="41"/>
        <v>0</v>
      </c>
      <c r="Q243" s="64">
        <f t="shared" si="42"/>
        <v>0</v>
      </c>
      <c r="R243" s="64" t="b">
        <f t="shared" si="37"/>
        <v>0</v>
      </c>
      <c r="S243" s="65">
        <f t="shared" si="38"/>
      </c>
      <c r="T243" s="62">
        <f t="shared" si="39"/>
      </c>
    </row>
    <row r="244" spans="1:20" s="66" customFormat="1" ht="19.8">
      <c r="A244" s="54"/>
      <c r="B244" s="55"/>
      <c r="C244" s="56">
        <f t="shared" si="33"/>
        <v>0</v>
      </c>
      <c r="D244" s="56">
        <f>IF(ISERROR(VLOOKUP($A244,'LISTA DE PRODUCTOS'!$A:$O,15,0)),0,VLOOKUP($A244,'LISTA DE PRODUCTOS'!$A:$O,15,0))</f>
        <v>0</v>
      </c>
      <c r="E244" s="57">
        <f>IF($A244=0,"",IFERROR(IFERROR(VLOOKUP($A244,'LISTA DE PRODUCTOS'!$A:$O,5,0),VLOOKUP($A244,'LISTA DE PRODUCTOS'!$B:$O,4,0)),"CÓDIGO NO EN CATÁLOGO U OBSOLETO"))</f>
      </c>
      <c r="F244" s="56">
        <f>IF($A244=0,"",IFERROR(IFERROR(VLOOKUP($A244,'LISTA DE PRODUCTOS'!$A:$O,6,0),VLOOKUP($A244,'LISTA DE PRODUCTOS'!$B:$O,5,0)),0))</f>
      </c>
      <c r="G244" s="56">
        <f>IF($A244=0,"",IFERROR(IFERROR(VLOOKUP($A244,'LISTA DE PRODUCTOS'!$A:$O,7,0),VLOOKUP($A244,'LISTA DE PRODUCTOS'!$B:$O,6,0)),0))</f>
      </c>
      <c r="H244" s="58">
        <f>IF($A244=0,"",IFERROR(IFERROR(VLOOKUP($A244,'LISTA DE PRODUCTOS'!$A:$O,8,0),VLOOKUP($A244,'LISTA DE PRODUCTOS'!$B:$O,7,0)),0))</f>
      </c>
      <c r="I244" s="59">
        <f>IF($A244=0,"",IFERROR(IFERROR(VLOOKUP($A244,'LISTA DE PRODUCTOS'!$A:$O,9,0),VLOOKUP($A244,'LISTA DE PRODUCTOS'!$B:$O,8,0)),0))</f>
      </c>
      <c r="J244" s="60">
        <f>IF(AND(K244="U12",IF($A244=0,"",IFERROR(IFERROR(VLOOKUP($A244,'LISTA DE PRODUCTOS'!$A:$O,10,0),VLOOKUP($A244,'LISTA DE PRODUCTOS'!$B:$O,9,0)),""))=0),"APROVECHA LA PROMO U12",IF(AND(K244="U12",IF($A244=0,"",IFERROR(IFERROR(VLOOKUP($A244,'LISTA DE PRODUCTOS'!$A:$O,10,0),VLOOKUP($A244,'LISTA DE PRODUCTOS'!$B:$O,9,0)),""))="MENSUAL"),"MENSUAL Y PROMO U12",IF($A244=0,"",IFERROR(IFERROR(VLOOKUP($A244,'LISTA DE PRODUCTOS'!$A:$O,10,0),VLOOKUP($A244,'LISTA DE PRODUCTOS'!$B:$O,9,0)),""))))</f>
      </c>
      <c r="K244" s="60">
        <f>IF($A244=0,"",IFERROR(IFERROR(VLOOKUP($A244,'LISTA DE PRODUCTOS'!$A:$O,13,0),VLOOKUP($A244,'LISTA DE PRODUCTOS'!$B:$O,13,0)),0))</f>
      </c>
      <c r="L244" s="61">
        <f t="shared" si="34"/>
        <v>0</v>
      </c>
      <c r="M244" s="62">
        <f t="shared" si="35"/>
        <v>0</v>
      </c>
      <c r="N244" s="62">
        <f t="shared" si="36"/>
        <v>0</v>
      </c>
      <c r="O244" s="63">
        <f t="shared" si="40"/>
        <v>0</v>
      </c>
      <c r="P244" s="63">
        <f t="shared" si="41"/>
        <v>0</v>
      </c>
      <c r="Q244" s="64">
        <f t="shared" si="42"/>
        <v>0</v>
      </c>
      <c r="R244" s="64" t="b">
        <f t="shared" si="37"/>
        <v>0</v>
      </c>
      <c r="S244" s="65">
        <f t="shared" si="38"/>
      </c>
      <c r="T244" s="62">
        <f t="shared" si="39"/>
      </c>
    </row>
    <row r="245" spans="1:20" s="66" customFormat="1" ht="19.8">
      <c r="A245" s="54"/>
      <c r="B245" s="55"/>
      <c r="C245" s="56">
        <f t="shared" si="33"/>
        <v>0</v>
      </c>
      <c r="D245" s="56">
        <f>IF(ISERROR(VLOOKUP($A245,'LISTA DE PRODUCTOS'!$A:$O,15,0)),0,VLOOKUP($A245,'LISTA DE PRODUCTOS'!$A:$O,15,0))</f>
        <v>0</v>
      </c>
      <c r="E245" s="57">
        <f>IF($A245=0,"",IFERROR(IFERROR(VLOOKUP($A245,'LISTA DE PRODUCTOS'!$A:$O,5,0),VLOOKUP($A245,'LISTA DE PRODUCTOS'!$B:$O,4,0)),"CÓDIGO NO EN CATÁLOGO U OBSOLETO"))</f>
      </c>
      <c r="F245" s="56">
        <f>IF($A245=0,"",IFERROR(IFERROR(VLOOKUP($A245,'LISTA DE PRODUCTOS'!$A:$O,6,0),VLOOKUP($A245,'LISTA DE PRODUCTOS'!$B:$O,5,0)),0))</f>
      </c>
      <c r="G245" s="56">
        <f>IF($A245=0,"",IFERROR(IFERROR(VLOOKUP($A245,'LISTA DE PRODUCTOS'!$A:$O,7,0),VLOOKUP($A245,'LISTA DE PRODUCTOS'!$B:$O,6,0)),0))</f>
      </c>
      <c r="H245" s="58">
        <f>IF($A245=0,"",IFERROR(IFERROR(VLOOKUP($A245,'LISTA DE PRODUCTOS'!$A:$O,8,0),VLOOKUP($A245,'LISTA DE PRODUCTOS'!$B:$O,7,0)),0))</f>
      </c>
      <c r="I245" s="59">
        <f>IF($A245=0,"",IFERROR(IFERROR(VLOOKUP($A245,'LISTA DE PRODUCTOS'!$A:$O,9,0),VLOOKUP($A245,'LISTA DE PRODUCTOS'!$B:$O,8,0)),0))</f>
      </c>
      <c r="J245" s="60">
        <f>IF(AND(K245="U12",IF($A245=0,"",IFERROR(IFERROR(VLOOKUP($A245,'LISTA DE PRODUCTOS'!$A:$O,10,0),VLOOKUP($A245,'LISTA DE PRODUCTOS'!$B:$O,9,0)),""))=0),"APROVECHA LA PROMO U12",IF(AND(K245="U12",IF($A245=0,"",IFERROR(IFERROR(VLOOKUP($A245,'LISTA DE PRODUCTOS'!$A:$O,10,0),VLOOKUP($A245,'LISTA DE PRODUCTOS'!$B:$O,9,0)),""))="MENSUAL"),"MENSUAL Y PROMO U12",IF($A245=0,"",IFERROR(IFERROR(VLOOKUP($A245,'LISTA DE PRODUCTOS'!$A:$O,10,0),VLOOKUP($A245,'LISTA DE PRODUCTOS'!$B:$O,9,0)),""))))</f>
      </c>
      <c r="K245" s="60">
        <f>IF($A245=0,"",IFERROR(IFERROR(VLOOKUP($A245,'LISTA DE PRODUCTOS'!$A:$O,13,0),VLOOKUP($A245,'LISTA DE PRODUCTOS'!$B:$O,13,0)),0))</f>
      </c>
      <c r="L245" s="61">
        <f t="shared" si="34"/>
        <v>0</v>
      </c>
      <c r="M245" s="62">
        <f t="shared" si="35"/>
        <v>0</v>
      </c>
      <c r="N245" s="62">
        <f t="shared" si="36"/>
        <v>0</v>
      </c>
      <c r="O245" s="63">
        <f t="shared" si="40"/>
        <v>0</v>
      </c>
      <c r="P245" s="63">
        <f t="shared" si="41"/>
        <v>0</v>
      </c>
      <c r="Q245" s="64">
        <f t="shared" si="42"/>
        <v>0</v>
      </c>
      <c r="R245" s="64" t="b">
        <f t="shared" si="37"/>
        <v>0</v>
      </c>
      <c r="S245" s="65">
        <f t="shared" si="38"/>
      </c>
      <c r="T245" s="62">
        <f t="shared" si="39"/>
      </c>
    </row>
    <row r="246" spans="1:20" s="66" customFormat="1" ht="19.8">
      <c r="A246" s="54"/>
      <c r="B246" s="55"/>
      <c r="C246" s="56">
        <f t="shared" si="33"/>
        <v>0</v>
      </c>
      <c r="D246" s="56">
        <f>IF(ISERROR(VLOOKUP($A246,'LISTA DE PRODUCTOS'!$A:$O,15,0)),0,VLOOKUP($A246,'LISTA DE PRODUCTOS'!$A:$O,15,0))</f>
        <v>0</v>
      </c>
      <c r="E246" s="57">
        <f>IF($A246=0,"",IFERROR(IFERROR(VLOOKUP($A246,'LISTA DE PRODUCTOS'!$A:$O,5,0),VLOOKUP($A246,'LISTA DE PRODUCTOS'!$B:$O,4,0)),"CÓDIGO NO EN CATÁLOGO U OBSOLETO"))</f>
      </c>
      <c r="F246" s="56">
        <f>IF($A246=0,"",IFERROR(IFERROR(VLOOKUP($A246,'LISTA DE PRODUCTOS'!$A:$O,6,0),VLOOKUP($A246,'LISTA DE PRODUCTOS'!$B:$O,5,0)),0))</f>
      </c>
      <c r="G246" s="56">
        <f>IF($A246=0,"",IFERROR(IFERROR(VLOOKUP($A246,'LISTA DE PRODUCTOS'!$A:$O,7,0),VLOOKUP($A246,'LISTA DE PRODUCTOS'!$B:$O,6,0)),0))</f>
      </c>
      <c r="H246" s="58">
        <f>IF($A246=0,"",IFERROR(IFERROR(VLOOKUP($A246,'LISTA DE PRODUCTOS'!$A:$O,8,0),VLOOKUP($A246,'LISTA DE PRODUCTOS'!$B:$O,7,0)),0))</f>
      </c>
      <c r="I246" s="59">
        <f>IF($A246=0,"",IFERROR(IFERROR(VLOOKUP($A246,'LISTA DE PRODUCTOS'!$A:$O,9,0),VLOOKUP($A246,'LISTA DE PRODUCTOS'!$B:$O,8,0)),0))</f>
      </c>
      <c r="J246" s="60">
        <f>IF(AND(K246="U12",IF($A246=0,"",IFERROR(IFERROR(VLOOKUP($A246,'LISTA DE PRODUCTOS'!$A:$O,10,0),VLOOKUP($A246,'LISTA DE PRODUCTOS'!$B:$O,9,0)),""))=0),"APROVECHA LA PROMO U12",IF(AND(K246="U12",IF($A246=0,"",IFERROR(IFERROR(VLOOKUP($A246,'LISTA DE PRODUCTOS'!$A:$O,10,0),VLOOKUP($A246,'LISTA DE PRODUCTOS'!$B:$O,9,0)),""))="MENSUAL"),"MENSUAL Y PROMO U12",IF($A246=0,"",IFERROR(IFERROR(VLOOKUP($A246,'LISTA DE PRODUCTOS'!$A:$O,10,0),VLOOKUP($A246,'LISTA DE PRODUCTOS'!$B:$O,9,0)),""))))</f>
      </c>
      <c r="K246" s="60">
        <f>IF($A246=0,"",IFERROR(IFERROR(VLOOKUP($A246,'LISTA DE PRODUCTOS'!$A:$O,13,0),VLOOKUP($A246,'LISTA DE PRODUCTOS'!$B:$O,13,0)),0))</f>
      </c>
      <c r="L246" s="61">
        <f t="shared" si="34"/>
        <v>0</v>
      </c>
      <c r="M246" s="62">
        <f t="shared" si="35"/>
        <v>0</v>
      </c>
      <c r="N246" s="62">
        <f t="shared" si="36"/>
        <v>0</v>
      </c>
      <c r="O246" s="63">
        <f t="shared" si="40"/>
        <v>0</v>
      </c>
      <c r="P246" s="63">
        <f t="shared" si="41"/>
        <v>0</v>
      </c>
      <c r="Q246" s="64">
        <f t="shared" si="42"/>
        <v>0</v>
      </c>
      <c r="R246" s="64" t="b">
        <f t="shared" si="37"/>
        <v>0</v>
      </c>
      <c r="S246" s="65">
        <f t="shared" si="38"/>
      </c>
      <c r="T246" s="62">
        <f t="shared" si="39"/>
      </c>
    </row>
    <row r="247" spans="1:20" s="66" customFormat="1" ht="19.8">
      <c r="A247" s="54"/>
      <c r="B247" s="55"/>
      <c r="C247" s="56">
        <f t="shared" si="33"/>
        <v>0</v>
      </c>
      <c r="D247" s="56">
        <f>IF(ISERROR(VLOOKUP($A247,'LISTA DE PRODUCTOS'!$A:$O,15,0)),0,VLOOKUP($A247,'LISTA DE PRODUCTOS'!$A:$O,15,0))</f>
        <v>0</v>
      </c>
      <c r="E247" s="57">
        <f>IF($A247=0,"",IFERROR(IFERROR(VLOOKUP($A247,'LISTA DE PRODUCTOS'!$A:$O,5,0),VLOOKUP($A247,'LISTA DE PRODUCTOS'!$B:$O,4,0)),"CÓDIGO NO EN CATÁLOGO U OBSOLETO"))</f>
      </c>
      <c r="F247" s="56">
        <f>IF($A247=0,"",IFERROR(IFERROR(VLOOKUP($A247,'LISTA DE PRODUCTOS'!$A:$O,6,0),VLOOKUP($A247,'LISTA DE PRODUCTOS'!$B:$O,5,0)),0))</f>
      </c>
      <c r="G247" s="56">
        <f>IF($A247=0,"",IFERROR(IFERROR(VLOOKUP($A247,'LISTA DE PRODUCTOS'!$A:$O,7,0),VLOOKUP($A247,'LISTA DE PRODUCTOS'!$B:$O,6,0)),0))</f>
      </c>
      <c r="H247" s="58">
        <f>IF($A247=0,"",IFERROR(IFERROR(VLOOKUP($A247,'LISTA DE PRODUCTOS'!$A:$O,8,0),VLOOKUP($A247,'LISTA DE PRODUCTOS'!$B:$O,7,0)),0))</f>
      </c>
      <c r="I247" s="59">
        <f>IF($A247=0,"",IFERROR(IFERROR(VLOOKUP($A247,'LISTA DE PRODUCTOS'!$A:$O,9,0),VLOOKUP($A247,'LISTA DE PRODUCTOS'!$B:$O,8,0)),0))</f>
      </c>
      <c r="J247" s="60">
        <f>IF(AND(K247="U12",IF($A247=0,"",IFERROR(IFERROR(VLOOKUP($A247,'LISTA DE PRODUCTOS'!$A:$O,10,0),VLOOKUP($A247,'LISTA DE PRODUCTOS'!$B:$O,9,0)),""))=0),"APROVECHA LA PROMO U12",IF(AND(K247="U12",IF($A247=0,"",IFERROR(IFERROR(VLOOKUP($A247,'LISTA DE PRODUCTOS'!$A:$O,10,0),VLOOKUP($A247,'LISTA DE PRODUCTOS'!$B:$O,9,0)),""))="MENSUAL"),"MENSUAL Y PROMO U12",IF($A247=0,"",IFERROR(IFERROR(VLOOKUP($A247,'LISTA DE PRODUCTOS'!$A:$O,10,0),VLOOKUP($A247,'LISTA DE PRODUCTOS'!$B:$O,9,0)),""))))</f>
      </c>
      <c r="K247" s="60">
        <f>IF($A247=0,"",IFERROR(IFERROR(VLOOKUP($A247,'LISTA DE PRODUCTOS'!$A:$O,13,0),VLOOKUP($A247,'LISTA DE PRODUCTOS'!$B:$O,13,0)),0))</f>
      </c>
      <c r="L247" s="61">
        <f t="shared" si="34"/>
        <v>0</v>
      </c>
      <c r="M247" s="62">
        <f t="shared" si="35"/>
        <v>0</v>
      </c>
      <c r="N247" s="62">
        <f t="shared" si="36"/>
        <v>0</v>
      </c>
      <c r="O247" s="63">
        <f t="shared" si="40"/>
        <v>0</v>
      </c>
      <c r="P247" s="63">
        <f t="shared" si="41"/>
        <v>0</v>
      </c>
      <c r="Q247" s="64">
        <f t="shared" si="42"/>
        <v>0</v>
      </c>
      <c r="R247" s="64" t="b">
        <f t="shared" si="37"/>
        <v>0</v>
      </c>
      <c r="S247" s="65">
        <f t="shared" si="38"/>
      </c>
      <c r="T247" s="62">
        <f t="shared" si="39"/>
      </c>
    </row>
    <row r="248" spans="1:20" s="66" customFormat="1" ht="19.8">
      <c r="A248" s="54"/>
      <c r="B248" s="55"/>
      <c r="C248" s="56">
        <f t="shared" si="33"/>
        <v>0</v>
      </c>
      <c r="D248" s="56">
        <f>IF(ISERROR(VLOOKUP($A248,'LISTA DE PRODUCTOS'!$A:$O,15,0)),0,VLOOKUP($A248,'LISTA DE PRODUCTOS'!$A:$O,15,0))</f>
        <v>0</v>
      </c>
      <c r="E248" s="57">
        <f>IF($A248=0,"",IFERROR(IFERROR(VLOOKUP($A248,'LISTA DE PRODUCTOS'!$A:$O,5,0),VLOOKUP($A248,'LISTA DE PRODUCTOS'!$B:$O,4,0)),"CÓDIGO NO EN CATÁLOGO U OBSOLETO"))</f>
      </c>
      <c r="F248" s="56">
        <f>IF($A248=0,"",IFERROR(IFERROR(VLOOKUP($A248,'LISTA DE PRODUCTOS'!$A:$O,6,0),VLOOKUP($A248,'LISTA DE PRODUCTOS'!$B:$O,5,0)),0))</f>
      </c>
      <c r="G248" s="56">
        <f>IF($A248=0,"",IFERROR(IFERROR(VLOOKUP($A248,'LISTA DE PRODUCTOS'!$A:$O,7,0),VLOOKUP($A248,'LISTA DE PRODUCTOS'!$B:$O,6,0)),0))</f>
      </c>
      <c r="H248" s="58">
        <f>IF($A248=0,"",IFERROR(IFERROR(VLOOKUP($A248,'LISTA DE PRODUCTOS'!$A:$O,8,0),VLOOKUP($A248,'LISTA DE PRODUCTOS'!$B:$O,7,0)),0))</f>
      </c>
      <c r="I248" s="59">
        <f>IF($A248=0,"",IFERROR(IFERROR(VLOOKUP($A248,'LISTA DE PRODUCTOS'!$A:$O,9,0),VLOOKUP($A248,'LISTA DE PRODUCTOS'!$B:$O,8,0)),0))</f>
      </c>
      <c r="J248" s="60">
        <f>IF(AND(K248="U12",IF($A248=0,"",IFERROR(IFERROR(VLOOKUP($A248,'LISTA DE PRODUCTOS'!$A:$O,10,0),VLOOKUP($A248,'LISTA DE PRODUCTOS'!$B:$O,9,0)),""))=0),"APROVECHA LA PROMO U12",IF(AND(K248="U12",IF($A248=0,"",IFERROR(IFERROR(VLOOKUP($A248,'LISTA DE PRODUCTOS'!$A:$O,10,0),VLOOKUP($A248,'LISTA DE PRODUCTOS'!$B:$O,9,0)),""))="MENSUAL"),"MENSUAL Y PROMO U12",IF($A248=0,"",IFERROR(IFERROR(VLOOKUP($A248,'LISTA DE PRODUCTOS'!$A:$O,10,0),VLOOKUP($A248,'LISTA DE PRODUCTOS'!$B:$O,9,0)),""))))</f>
      </c>
      <c r="K248" s="60">
        <f>IF($A248=0,"",IFERROR(IFERROR(VLOOKUP($A248,'LISTA DE PRODUCTOS'!$A:$O,13,0),VLOOKUP($A248,'LISTA DE PRODUCTOS'!$B:$O,13,0)),0))</f>
      </c>
      <c r="L248" s="61">
        <f t="shared" si="34"/>
        <v>0</v>
      </c>
      <c r="M248" s="62">
        <f t="shared" si="35"/>
        <v>0</v>
      </c>
      <c r="N248" s="62">
        <f t="shared" si="36"/>
        <v>0</v>
      </c>
      <c r="O248" s="63">
        <f t="shared" si="40"/>
        <v>0</v>
      </c>
      <c r="P248" s="63">
        <f t="shared" si="41"/>
        <v>0</v>
      </c>
      <c r="Q248" s="64">
        <f t="shared" si="42"/>
        <v>0</v>
      </c>
      <c r="R248" s="64" t="b">
        <f t="shared" si="37"/>
        <v>0</v>
      </c>
      <c r="S248" s="65">
        <f t="shared" si="38"/>
      </c>
      <c r="T248" s="62">
        <f t="shared" si="39"/>
      </c>
    </row>
    <row r="249" spans="1:20" s="66" customFormat="1" ht="19.8">
      <c r="A249" s="54"/>
      <c r="B249" s="55"/>
      <c r="C249" s="56">
        <f t="shared" si="33"/>
        <v>0</v>
      </c>
      <c r="D249" s="56">
        <f>IF(ISERROR(VLOOKUP($A249,'LISTA DE PRODUCTOS'!$A:$O,15,0)),0,VLOOKUP($A249,'LISTA DE PRODUCTOS'!$A:$O,15,0))</f>
        <v>0</v>
      </c>
      <c r="E249" s="57">
        <f>IF($A249=0,"",IFERROR(IFERROR(VLOOKUP($A249,'LISTA DE PRODUCTOS'!$A:$O,5,0),VLOOKUP($A249,'LISTA DE PRODUCTOS'!$B:$O,4,0)),"CÓDIGO NO EN CATÁLOGO U OBSOLETO"))</f>
      </c>
      <c r="F249" s="56">
        <f>IF($A249=0,"",IFERROR(IFERROR(VLOOKUP($A249,'LISTA DE PRODUCTOS'!$A:$O,6,0),VLOOKUP($A249,'LISTA DE PRODUCTOS'!$B:$O,5,0)),0))</f>
      </c>
      <c r="G249" s="56">
        <f>IF($A249=0,"",IFERROR(IFERROR(VLOOKUP($A249,'LISTA DE PRODUCTOS'!$A:$O,7,0),VLOOKUP($A249,'LISTA DE PRODUCTOS'!$B:$O,6,0)),0))</f>
      </c>
      <c r="H249" s="58">
        <f>IF($A249=0,"",IFERROR(IFERROR(VLOOKUP($A249,'LISTA DE PRODUCTOS'!$A:$O,8,0),VLOOKUP($A249,'LISTA DE PRODUCTOS'!$B:$O,7,0)),0))</f>
      </c>
      <c r="I249" s="59">
        <f>IF($A249=0,"",IFERROR(IFERROR(VLOOKUP($A249,'LISTA DE PRODUCTOS'!$A:$O,9,0),VLOOKUP($A249,'LISTA DE PRODUCTOS'!$B:$O,8,0)),0))</f>
      </c>
      <c r="J249" s="60">
        <f>IF(AND(K249="U12",IF($A249=0,"",IFERROR(IFERROR(VLOOKUP($A249,'LISTA DE PRODUCTOS'!$A:$O,10,0),VLOOKUP($A249,'LISTA DE PRODUCTOS'!$B:$O,9,0)),""))=0),"APROVECHA LA PROMO U12",IF(AND(K249="U12",IF($A249=0,"",IFERROR(IFERROR(VLOOKUP($A249,'LISTA DE PRODUCTOS'!$A:$O,10,0),VLOOKUP($A249,'LISTA DE PRODUCTOS'!$B:$O,9,0)),""))="MENSUAL"),"MENSUAL Y PROMO U12",IF($A249=0,"",IFERROR(IFERROR(VLOOKUP($A249,'LISTA DE PRODUCTOS'!$A:$O,10,0),VLOOKUP($A249,'LISTA DE PRODUCTOS'!$B:$O,9,0)),""))))</f>
      </c>
      <c r="K249" s="60">
        <f>IF($A249=0,"",IFERROR(IFERROR(VLOOKUP($A249,'LISTA DE PRODUCTOS'!$A:$O,13,0),VLOOKUP($A249,'LISTA DE PRODUCTOS'!$B:$O,13,0)),0))</f>
      </c>
      <c r="L249" s="61">
        <f t="shared" si="34"/>
        <v>0</v>
      </c>
      <c r="M249" s="62">
        <f t="shared" si="35"/>
        <v>0</v>
      </c>
      <c r="N249" s="62">
        <f t="shared" si="36"/>
        <v>0</v>
      </c>
      <c r="O249" s="63">
        <f t="shared" si="40"/>
        <v>0</v>
      </c>
      <c r="P249" s="63">
        <f t="shared" si="41"/>
        <v>0</v>
      </c>
      <c r="Q249" s="64">
        <f t="shared" si="42"/>
        <v>0</v>
      </c>
      <c r="R249" s="64" t="b">
        <f t="shared" si="37"/>
        <v>0</v>
      </c>
      <c r="S249" s="65">
        <f t="shared" si="38"/>
      </c>
      <c r="T249" s="62">
        <f t="shared" si="39"/>
      </c>
    </row>
    <row r="250" spans="1:20" s="66" customFormat="1" ht="19.8">
      <c r="A250" s="54"/>
      <c r="B250" s="55"/>
      <c r="C250" s="56">
        <f t="shared" si="33"/>
        <v>0</v>
      </c>
      <c r="D250" s="56">
        <f>IF(ISERROR(VLOOKUP($A250,'LISTA DE PRODUCTOS'!$A:$O,15,0)),0,VLOOKUP($A250,'LISTA DE PRODUCTOS'!$A:$O,15,0))</f>
        <v>0</v>
      </c>
      <c r="E250" s="57">
        <f>IF($A250=0,"",IFERROR(IFERROR(VLOOKUP($A250,'LISTA DE PRODUCTOS'!$A:$O,5,0),VLOOKUP($A250,'LISTA DE PRODUCTOS'!$B:$O,4,0)),"CÓDIGO NO EN CATÁLOGO U OBSOLETO"))</f>
      </c>
      <c r="F250" s="56">
        <f>IF($A250=0,"",IFERROR(IFERROR(VLOOKUP($A250,'LISTA DE PRODUCTOS'!$A:$O,6,0),VLOOKUP($A250,'LISTA DE PRODUCTOS'!$B:$O,5,0)),0))</f>
      </c>
      <c r="G250" s="56">
        <f>IF($A250=0,"",IFERROR(IFERROR(VLOOKUP($A250,'LISTA DE PRODUCTOS'!$A:$O,7,0),VLOOKUP($A250,'LISTA DE PRODUCTOS'!$B:$O,6,0)),0))</f>
      </c>
      <c r="H250" s="58">
        <f>IF($A250=0,"",IFERROR(IFERROR(VLOOKUP($A250,'LISTA DE PRODUCTOS'!$A:$O,8,0),VLOOKUP($A250,'LISTA DE PRODUCTOS'!$B:$O,7,0)),0))</f>
      </c>
      <c r="I250" s="59">
        <f>IF($A250=0,"",IFERROR(IFERROR(VLOOKUP($A250,'LISTA DE PRODUCTOS'!$A:$O,9,0),VLOOKUP($A250,'LISTA DE PRODUCTOS'!$B:$O,8,0)),0))</f>
      </c>
      <c r="J250" s="60">
        <f>IF(AND(K250="U12",IF($A250=0,"",IFERROR(IFERROR(VLOOKUP($A250,'LISTA DE PRODUCTOS'!$A:$O,10,0),VLOOKUP($A250,'LISTA DE PRODUCTOS'!$B:$O,9,0)),""))=0),"APROVECHA LA PROMO U12",IF(AND(K250="U12",IF($A250=0,"",IFERROR(IFERROR(VLOOKUP($A250,'LISTA DE PRODUCTOS'!$A:$O,10,0),VLOOKUP($A250,'LISTA DE PRODUCTOS'!$B:$O,9,0)),""))="MENSUAL"),"MENSUAL Y PROMO U12",IF($A250=0,"",IFERROR(IFERROR(VLOOKUP($A250,'LISTA DE PRODUCTOS'!$A:$O,10,0),VLOOKUP($A250,'LISTA DE PRODUCTOS'!$B:$O,9,0)),""))))</f>
      </c>
      <c r="K250" s="60">
        <f>IF($A250=0,"",IFERROR(IFERROR(VLOOKUP($A250,'LISTA DE PRODUCTOS'!$A:$O,13,0),VLOOKUP($A250,'LISTA DE PRODUCTOS'!$B:$O,13,0)),0))</f>
      </c>
      <c r="L250" s="61">
        <f t="shared" si="34"/>
        <v>0</v>
      </c>
      <c r="M250" s="62">
        <f t="shared" si="35"/>
        <v>0</v>
      </c>
      <c r="N250" s="62">
        <f t="shared" si="36"/>
        <v>0</v>
      </c>
      <c r="O250" s="63">
        <f t="shared" si="40"/>
        <v>0</v>
      </c>
      <c r="P250" s="63">
        <f t="shared" si="41"/>
        <v>0</v>
      </c>
      <c r="Q250" s="64">
        <f t="shared" si="42"/>
        <v>0</v>
      </c>
      <c r="R250" s="64" t="b">
        <f t="shared" si="37"/>
        <v>0</v>
      </c>
      <c r="S250" s="65">
        <f t="shared" si="38"/>
      </c>
      <c r="T250" s="62">
        <f t="shared" si="39"/>
      </c>
    </row>
    <row r="251" spans="1:20" s="66" customFormat="1" ht="19.8">
      <c r="A251" s="54"/>
      <c r="B251" s="55"/>
      <c r="C251" s="56">
        <f t="shared" si="33"/>
        <v>0</v>
      </c>
      <c r="D251" s="56">
        <f>IF(ISERROR(VLOOKUP($A251,'LISTA DE PRODUCTOS'!$A:$O,15,0)),0,VLOOKUP($A251,'LISTA DE PRODUCTOS'!$A:$O,15,0))</f>
        <v>0</v>
      </c>
      <c r="E251" s="57">
        <f>IF($A251=0,"",IFERROR(IFERROR(VLOOKUP($A251,'LISTA DE PRODUCTOS'!$A:$O,5,0),VLOOKUP($A251,'LISTA DE PRODUCTOS'!$B:$O,4,0)),"CÓDIGO NO EN CATÁLOGO U OBSOLETO"))</f>
      </c>
      <c r="F251" s="56">
        <f>IF($A251=0,"",IFERROR(IFERROR(VLOOKUP($A251,'LISTA DE PRODUCTOS'!$A:$O,6,0),VLOOKUP($A251,'LISTA DE PRODUCTOS'!$B:$O,5,0)),0))</f>
      </c>
      <c r="G251" s="56">
        <f>IF($A251=0,"",IFERROR(IFERROR(VLOOKUP($A251,'LISTA DE PRODUCTOS'!$A:$O,7,0),VLOOKUP($A251,'LISTA DE PRODUCTOS'!$B:$O,6,0)),0))</f>
      </c>
      <c r="H251" s="58">
        <f>IF($A251=0,"",IFERROR(IFERROR(VLOOKUP($A251,'LISTA DE PRODUCTOS'!$A:$O,8,0),VLOOKUP($A251,'LISTA DE PRODUCTOS'!$B:$O,7,0)),0))</f>
      </c>
      <c r="I251" s="59">
        <f>IF($A251=0,"",IFERROR(IFERROR(VLOOKUP($A251,'LISTA DE PRODUCTOS'!$A:$O,9,0),VLOOKUP($A251,'LISTA DE PRODUCTOS'!$B:$O,8,0)),0))</f>
      </c>
      <c r="J251" s="60">
        <f>IF(AND(K251="U12",IF($A251=0,"",IFERROR(IFERROR(VLOOKUP($A251,'LISTA DE PRODUCTOS'!$A:$O,10,0),VLOOKUP($A251,'LISTA DE PRODUCTOS'!$B:$O,9,0)),""))=0),"APROVECHA LA PROMO U12",IF(AND(K251="U12",IF($A251=0,"",IFERROR(IFERROR(VLOOKUP($A251,'LISTA DE PRODUCTOS'!$A:$O,10,0),VLOOKUP($A251,'LISTA DE PRODUCTOS'!$B:$O,9,0)),""))="MENSUAL"),"MENSUAL Y PROMO U12",IF($A251=0,"",IFERROR(IFERROR(VLOOKUP($A251,'LISTA DE PRODUCTOS'!$A:$O,10,0),VLOOKUP($A251,'LISTA DE PRODUCTOS'!$B:$O,9,0)),""))))</f>
      </c>
      <c r="K251" s="60">
        <f>IF($A251=0,"",IFERROR(IFERROR(VLOOKUP($A251,'LISTA DE PRODUCTOS'!$A:$O,13,0),VLOOKUP($A251,'LISTA DE PRODUCTOS'!$B:$O,13,0)),0))</f>
      </c>
      <c r="L251" s="61">
        <f t="shared" si="34"/>
        <v>0</v>
      </c>
      <c r="M251" s="62">
        <f t="shared" si="35"/>
        <v>0</v>
      </c>
      <c r="N251" s="62">
        <f t="shared" si="36"/>
        <v>0</v>
      </c>
      <c r="O251" s="63">
        <f t="shared" si="40"/>
        <v>0</v>
      </c>
      <c r="P251" s="63">
        <f t="shared" si="41"/>
        <v>0</v>
      </c>
      <c r="Q251" s="64">
        <f t="shared" si="42"/>
        <v>0</v>
      </c>
      <c r="R251" s="64" t="b">
        <f t="shared" si="37"/>
        <v>0</v>
      </c>
      <c r="S251" s="65">
        <f t="shared" si="38"/>
      </c>
      <c r="T251" s="62">
        <f t="shared" si="39"/>
      </c>
    </row>
    <row r="252" spans="1:20" s="66" customFormat="1" ht="19.8">
      <c r="A252" s="54"/>
      <c r="B252" s="55"/>
      <c r="C252" s="56">
        <f t="shared" si="33"/>
        <v>0</v>
      </c>
      <c r="D252" s="56">
        <f>IF(ISERROR(VLOOKUP($A252,'LISTA DE PRODUCTOS'!$A:$O,15,0)),0,VLOOKUP($A252,'LISTA DE PRODUCTOS'!$A:$O,15,0))</f>
        <v>0</v>
      </c>
      <c r="E252" s="57">
        <f>IF($A252=0,"",IFERROR(IFERROR(VLOOKUP($A252,'LISTA DE PRODUCTOS'!$A:$O,5,0),VLOOKUP($A252,'LISTA DE PRODUCTOS'!$B:$O,4,0)),"CÓDIGO NO EN CATÁLOGO U OBSOLETO"))</f>
      </c>
      <c r="F252" s="56">
        <f>IF($A252=0,"",IFERROR(IFERROR(VLOOKUP($A252,'LISTA DE PRODUCTOS'!$A:$O,6,0),VLOOKUP($A252,'LISTA DE PRODUCTOS'!$B:$O,5,0)),0))</f>
      </c>
      <c r="G252" s="56">
        <f>IF($A252=0,"",IFERROR(IFERROR(VLOOKUP($A252,'LISTA DE PRODUCTOS'!$A:$O,7,0),VLOOKUP($A252,'LISTA DE PRODUCTOS'!$B:$O,6,0)),0))</f>
      </c>
      <c r="H252" s="58">
        <f>IF($A252=0,"",IFERROR(IFERROR(VLOOKUP($A252,'LISTA DE PRODUCTOS'!$A:$O,8,0),VLOOKUP($A252,'LISTA DE PRODUCTOS'!$B:$O,7,0)),0))</f>
      </c>
      <c r="I252" s="59">
        <f>IF($A252=0,"",IFERROR(IFERROR(VLOOKUP($A252,'LISTA DE PRODUCTOS'!$A:$O,9,0),VLOOKUP($A252,'LISTA DE PRODUCTOS'!$B:$O,8,0)),0))</f>
      </c>
      <c r="J252" s="60">
        <f>IF(AND(K252="U12",IF($A252=0,"",IFERROR(IFERROR(VLOOKUP($A252,'LISTA DE PRODUCTOS'!$A:$O,10,0),VLOOKUP($A252,'LISTA DE PRODUCTOS'!$B:$O,9,0)),""))=0),"APROVECHA LA PROMO U12",IF(AND(K252="U12",IF($A252=0,"",IFERROR(IFERROR(VLOOKUP($A252,'LISTA DE PRODUCTOS'!$A:$O,10,0),VLOOKUP($A252,'LISTA DE PRODUCTOS'!$B:$O,9,0)),""))="MENSUAL"),"MENSUAL Y PROMO U12",IF($A252=0,"",IFERROR(IFERROR(VLOOKUP($A252,'LISTA DE PRODUCTOS'!$A:$O,10,0),VLOOKUP($A252,'LISTA DE PRODUCTOS'!$B:$O,9,0)),""))))</f>
      </c>
      <c r="K252" s="60">
        <f>IF($A252=0,"",IFERROR(IFERROR(VLOOKUP($A252,'LISTA DE PRODUCTOS'!$A:$O,13,0),VLOOKUP($A252,'LISTA DE PRODUCTOS'!$B:$O,13,0)),0))</f>
      </c>
      <c r="L252" s="61">
        <f t="shared" si="34"/>
        <v>0</v>
      </c>
      <c r="M252" s="62">
        <f t="shared" si="35"/>
        <v>0</v>
      </c>
      <c r="N252" s="62">
        <f t="shared" si="36"/>
        <v>0</v>
      </c>
      <c r="O252" s="63">
        <f t="shared" si="40"/>
        <v>0</v>
      </c>
      <c r="P252" s="63">
        <f t="shared" si="41"/>
        <v>0</v>
      </c>
      <c r="Q252" s="64">
        <f t="shared" si="42"/>
        <v>0</v>
      </c>
      <c r="R252" s="64" t="b">
        <f t="shared" si="37"/>
        <v>0</v>
      </c>
      <c r="S252" s="65">
        <f t="shared" si="38"/>
      </c>
      <c r="T252" s="62">
        <f t="shared" si="39"/>
      </c>
    </row>
    <row r="253" spans="1:20" s="66" customFormat="1" ht="19.8">
      <c r="A253" s="54"/>
      <c r="B253" s="55"/>
      <c r="C253" s="56">
        <f t="shared" si="33"/>
        <v>0</v>
      </c>
      <c r="D253" s="56">
        <f>IF(ISERROR(VLOOKUP($A253,'LISTA DE PRODUCTOS'!$A:$O,15,0)),0,VLOOKUP($A253,'LISTA DE PRODUCTOS'!$A:$O,15,0))</f>
        <v>0</v>
      </c>
      <c r="E253" s="57">
        <f>IF($A253=0,"",IFERROR(IFERROR(VLOOKUP($A253,'LISTA DE PRODUCTOS'!$A:$O,5,0),VLOOKUP($A253,'LISTA DE PRODUCTOS'!$B:$O,4,0)),"CÓDIGO NO EN CATÁLOGO U OBSOLETO"))</f>
      </c>
      <c r="F253" s="56">
        <f>IF($A253=0,"",IFERROR(IFERROR(VLOOKUP($A253,'LISTA DE PRODUCTOS'!$A:$O,6,0),VLOOKUP($A253,'LISTA DE PRODUCTOS'!$B:$O,5,0)),0))</f>
      </c>
      <c r="G253" s="56">
        <f>IF($A253=0,"",IFERROR(IFERROR(VLOOKUP($A253,'LISTA DE PRODUCTOS'!$A:$O,7,0),VLOOKUP($A253,'LISTA DE PRODUCTOS'!$B:$O,6,0)),0))</f>
      </c>
      <c r="H253" s="58">
        <f>IF($A253=0,"",IFERROR(IFERROR(VLOOKUP($A253,'LISTA DE PRODUCTOS'!$A:$O,8,0),VLOOKUP($A253,'LISTA DE PRODUCTOS'!$B:$O,7,0)),0))</f>
      </c>
      <c r="I253" s="59">
        <f>IF($A253=0,"",IFERROR(IFERROR(VLOOKUP($A253,'LISTA DE PRODUCTOS'!$A:$O,9,0),VLOOKUP($A253,'LISTA DE PRODUCTOS'!$B:$O,8,0)),0))</f>
      </c>
      <c r="J253" s="60">
        <f>IF(AND(K253="U12",IF($A253=0,"",IFERROR(IFERROR(VLOOKUP($A253,'LISTA DE PRODUCTOS'!$A:$O,10,0),VLOOKUP($A253,'LISTA DE PRODUCTOS'!$B:$O,9,0)),""))=0),"APROVECHA LA PROMO U12",IF(AND(K253="U12",IF($A253=0,"",IFERROR(IFERROR(VLOOKUP($A253,'LISTA DE PRODUCTOS'!$A:$O,10,0),VLOOKUP($A253,'LISTA DE PRODUCTOS'!$B:$O,9,0)),""))="MENSUAL"),"MENSUAL Y PROMO U12",IF($A253=0,"",IFERROR(IFERROR(VLOOKUP($A253,'LISTA DE PRODUCTOS'!$A:$O,10,0),VLOOKUP($A253,'LISTA DE PRODUCTOS'!$B:$O,9,0)),""))))</f>
      </c>
      <c r="K253" s="60">
        <f>IF($A253=0,"",IFERROR(IFERROR(VLOOKUP($A253,'LISTA DE PRODUCTOS'!$A:$O,13,0),VLOOKUP($A253,'LISTA DE PRODUCTOS'!$B:$O,13,0)),0))</f>
      </c>
      <c r="L253" s="61">
        <f t="shared" si="34"/>
        <v>0</v>
      </c>
      <c r="M253" s="62">
        <f t="shared" si="35"/>
        <v>0</v>
      </c>
      <c r="N253" s="62">
        <f t="shared" si="36"/>
        <v>0</v>
      </c>
      <c r="O253" s="63">
        <f t="shared" si="40"/>
        <v>0</v>
      </c>
      <c r="P253" s="63">
        <f t="shared" si="41"/>
        <v>0</v>
      </c>
      <c r="Q253" s="64">
        <f t="shared" si="42"/>
        <v>0</v>
      </c>
      <c r="R253" s="64" t="b">
        <f t="shared" si="37"/>
        <v>0</v>
      </c>
      <c r="S253" s="65">
        <f t="shared" si="38"/>
      </c>
      <c r="T253" s="62">
        <f t="shared" si="39"/>
      </c>
    </row>
    <row r="254" spans="1:20" s="66" customFormat="1" ht="19.8">
      <c r="A254" s="54"/>
      <c r="B254" s="55"/>
      <c r="C254" s="56">
        <f t="shared" si="33"/>
        <v>0</v>
      </c>
      <c r="D254" s="56">
        <f>IF(ISERROR(VLOOKUP($A254,'LISTA DE PRODUCTOS'!$A:$O,15,0)),0,VLOOKUP($A254,'LISTA DE PRODUCTOS'!$A:$O,15,0))</f>
        <v>0</v>
      </c>
      <c r="E254" s="57">
        <f>IF($A254=0,"",IFERROR(IFERROR(VLOOKUP($A254,'LISTA DE PRODUCTOS'!$A:$O,5,0),VLOOKUP($A254,'LISTA DE PRODUCTOS'!$B:$O,4,0)),"CÓDIGO NO EN CATÁLOGO U OBSOLETO"))</f>
      </c>
      <c r="F254" s="56">
        <f>IF($A254=0,"",IFERROR(IFERROR(VLOOKUP($A254,'LISTA DE PRODUCTOS'!$A:$O,6,0),VLOOKUP($A254,'LISTA DE PRODUCTOS'!$B:$O,5,0)),0))</f>
      </c>
      <c r="G254" s="56">
        <f>IF($A254=0,"",IFERROR(IFERROR(VLOOKUP($A254,'LISTA DE PRODUCTOS'!$A:$O,7,0),VLOOKUP($A254,'LISTA DE PRODUCTOS'!$B:$O,6,0)),0))</f>
      </c>
      <c r="H254" s="58">
        <f>IF($A254=0,"",IFERROR(IFERROR(VLOOKUP($A254,'LISTA DE PRODUCTOS'!$A:$O,8,0),VLOOKUP($A254,'LISTA DE PRODUCTOS'!$B:$O,7,0)),0))</f>
      </c>
      <c r="I254" s="59">
        <f>IF($A254=0,"",IFERROR(IFERROR(VLOOKUP($A254,'LISTA DE PRODUCTOS'!$A:$O,9,0),VLOOKUP($A254,'LISTA DE PRODUCTOS'!$B:$O,8,0)),0))</f>
      </c>
      <c r="J254" s="60">
        <f>IF(AND(K254="U12",IF($A254=0,"",IFERROR(IFERROR(VLOOKUP($A254,'LISTA DE PRODUCTOS'!$A:$O,10,0),VLOOKUP($A254,'LISTA DE PRODUCTOS'!$B:$O,9,0)),""))=0),"APROVECHA LA PROMO U12",IF(AND(K254="U12",IF($A254=0,"",IFERROR(IFERROR(VLOOKUP($A254,'LISTA DE PRODUCTOS'!$A:$O,10,0),VLOOKUP($A254,'LISTA DE PRODUCTOS'!$B:$O,9,0)),""))="MENSUAL"),"MENSUAL Y PROMO U12",IF($A254=0,"",IFERROR(IFERROR(VLOOKUP($A254,'LISTA DE PRODUCTOS'!$A:$O,10,0),VLOOKUP($A254,'LISTA DE PRODUCTOS'!$B:$O,9,0)),""))))</f>
      </c>
      <c r="K254" s="60">
        <f>IF($A254=0,"",IFERROR(IFERROR(VLOOKUP($A254,'LISTA DE PRODUCTOS'!$A:$O,13,0),VLOOKUP($A254,'LISTA DE PRODUCTOS'!$B:$O,13,0)),0))</f>
      </c>
      <c r="L254" s="61">
        <f t="shared" si="34"/>
        <v>0</v>
      </c>
      <c r="M254" s="62">
        <f t="shared" si="35"/>
        <v>0</v>
      </c>
      <c r="N254" s="62">
        <f t="shared" si="36"/>
        <v>0</v>
      </c>
      <c r="O254" s="63">
        <f t="shared" si="40"/>
        <v>0</v>
      </c>
      <c r="P254" s="63">
        <f t="shared" si="41"/>
        <v>0</v>
      </c>
      <c r="Q254" s="64">
        <f t="shared" si="42"/>
        <v>0</v>
      </c>
      <c r="R254" s="64" t="b">
        <f t="shared" si="37"/>
        <v>0</v>
      </c>
      <c r="S254" s="65">
        <f t="shared" si="38"/>
      </c>
      <c r="T254" s="62">
        <f t="shared" si="39"/>
      </c>
    </row>
    <row r="255" spans="1:20" s="66" customFormat="1" ht="19.8">
      <c r="A255" s="54"/>
      <c r="B255" s="55"/>
      <c r="C255" s="56">
        <f t="shared" si="33"/>
        <v>0</v>
      </c>
      <c r="D255" s="56">
        <f>IF(ISERROR(VLOOKUP($A255,'LISTA DE PRODUCTOS'!$A:$O,15,0)),0,VLOOKUP($A255,'LISTA DE PRODUCTOS'!$A:$O,15,0))</f>
        <v>0</v>
      </c>
      <c r="E255" s="57">
        <f>IF($A255=0,"",IFERROR(IFERROR(VLOOKUP($A255,'LISTA DE PRODUCTOS'!$A:$O,5,0),VLOOKUP($A255,'LISTA DE PRODUCTOS'!$B:$O,4,0)),"CÓDIGO NO EN CATÁLOGO U OBSOLETO"))</f>
      </c>
      <c r="F255" s="56">
        <f>IF($A255=0,"",IFERROR(IFERROR(VLOOKUP($A255,'LISTA DE PRODUCTOS'!$A:$O,6,0),VLOOKUP($A255,'LISTA DE PRODUCTOS'!$B:$O,5,0)),0))</f>
      </c>
      <c r="G255" s="56">
        <f>IF($A255=0,"",IFERROR(IFERROR(VLOOKUP($A255,'LISTA DE PRODUCTOS'!$A:$O,7,0),VLOOKUP($A255,'LISTA DE PRODUCTOS'!$B:$O,6,0)),0))</f>
      </c>
      <c r="H255" s="58">
        <f>IF($A255=0,"",IFERROR(IFERROR(VLOOKUP($A255,'LISTA DE PRODUCTOS'!$A:$O,8,0),VLOOKUP($A255,'LISTA DE PRODUCTOS'!$B:$O,7,0)),0))</f>
      </c>
      <c r="I255" s="59">
        <f>IF($A255=0,"",IFERROR(IFERROR(VLOOKUP($A255,'LISTA DE PRODUCTOS'!$A:$O,9,0),VLOOKUP($A255,'LISTA DE PRODUCTOS'!$B:$O,8,0)),0))</f>
      </c>
      <c r="J255" s="60">
        <f>IF(AND(K255="U12",IF($A255=0,"",IFERROR(IFERROR(VLOOKUP($A255,'LISTA DE PRODUCTOS'!$A:$O,10,0),VLOOKUP($A255,'LISTA DE PRODUCTOS'!$B:$O,9,0)),""))=0),"APROVECHA LA PROMO U12",IF(AND(K255="U12",IF($A255=0,"",IFERROR(IFERROR(VLOOKUP($A255,'LISTA DE PRODUCTOS'!$A:$O,10,0),VLOOKUP($A255,'LISTA DE PRODUCTOS'!$B:$O,9,0)),""))="MENSUAL"),"MENSUAL Y PROMO U12",IF($A255=0,"",IFERROR(IFERROR(VLOOKUP($A255,'LISTA DE PRODUCTOS'!$A:$O,10,0),VLOOKUP($A255,'LISTA DE PRODUCTOS'!$B:$O,9,0)),""))))</f>
      </c>
      <c r="K255" s="60">
        <f>IF($A255=0,"",IFERROR(IFERROR(VLOOKUP($A255,'LISTA DE PRODUCTOS'!$A:$O,13,0),VLOOKUP($A255,'LISTA DE PRODUCTOS'!$B:$O,13,0)),0))</f>
      </c>
      <c r="L255" s="61">
        <f t="shared" si="34"/>
        <v>0</v>
      </c>
      <c r="M255" s="62">
        <f t="shared" si="35"/>
        <v>0</v>
      </c>
      <c r="N255" s="62">
        <f t="shared" si="36"/>
        <v>0</v>
      </c>
      <c r="O255" s="63">
        <f t="shared" si="40"/>
        <v>0</v>
      </c>
      <c r="P255" s="63">
        <f t="shared" si="41"/>
        <v>0</v>
      </c>
      <c r="Q255" s="64">
        <f t="shared" si="42"/>
        <v>0</v>
      </c>
      <c r="R255" s="64" t="b">
        <f t="shared" si="37"/>
        <v>0</v>
      </c>
      <c r="S255" s="65">
        <f t="shared" si="38"/>
      </c>
      <c r="T255" s="62">
        <f t="shared" si="39"/>
      </c>
    </row>
    <row r="256" spans="1:20" s="66" customFormat="1" ht="19.8">
      <c r="A256" s="54"/>
      <c r="B256" s="55"/>
      <c r="C256" s="56">
        <f t="shared" si="33"/>
        <v>0</v>
      </c>
      <c r="D256" s="56">
        <f>IF(ISERROR(VLOOKUP($A256,'LISTA DE PRODUCTOS'!$A:$O,15,0)),0,VLOOKUP($A256,'LISTA DE PRODUCTOS'!$A:$O,15,0))</f>
        <v>0</v>
      </c>
      <c r="E256" s="57">
        <f>IF($A256=0,"",IFERROR(IFERROR(VLOOKUP($A256,'LISTA DE PRODUCTOS'!$A:$O,5,0),VLOOKUP($A256,'LISTA DE PRODUCTOS'!$B:$O,4,0)),"CÓDIGO NO EN CATÁLOGO U OBSOLETO"))</f>
      </c>
      <c r="F256" s="56">
        <f>IF($A256=0,"",IFERROR(IFERROR(VLOOKUP($A256,'LISTA DE PRODUCTOS'!$A:$O,6,0),VLOOKUP($A256,'LISTA DE PRODUCTOS'!$B:$O,5,0)),0))</f>
      </c>
      <c r="G256" s="56">
        <f>IF($A256=0,"",IFERROR(IFERROR(VLOOKUP($A256,'LISTA DE PRODUCTOS'!$A:$O,7,0),VLOOKUP($A256,'LISTA DE PRODUCTOS'!$B:$O,6,0)),0))</f>
      </c>
      <c r="H256" s="58">
        <f>IF($A256=0,"",IFERROR(IFERROR(VLOOKUP($A256,'LISTA DE PRODUCTOS'!$A:$O,8,0),VLOOKUP($A256,'LISTA DE PRODUCTOS'!$B:$O,7,0)),0))</f>
      </c>
      <c r="I256" s="59">
        <f>IF($A256=0,"",IFERROR(IFERROR(VLOOKUP($A256,'LISTA DE PRODUCTOS'!$A:$O,9,0),VLOOKUP($A256,'LISTA DE PRODUCTOS'!$B:$O,8,0)),0))</f>
      </c>
      <c r="J256" s="60">
        <f>IF(AND(K256="U12",IF($A256=0,"",IFERROR(IFERROR(VLOOKUP($A256,'LISTA DE PRODUCTOS'!$A:$O,10,0),VLOOKUP($A256,'LISTA DE PRODUCTOS'!$B:$O,9,0)),""))=0),"APROVECHA LA PROMO U12",IF(AND(K256="U12",IF($A256=0,"",IFERROR(IFERROR(VLOOKUP($A256,'LISTA DE PRODUCTOS'!$A:$O,10,0),VLOOKUP($A256,'LISTA DE PRODUCTOS'!$B:$O,9,0)),""))="MENSUAL"),"MENSUAL Y PROMO U12",IF($A256=0,"",IFERROR(IFERROR(VLOOKUP($A256,'LISTA DE PRODUCTOS'!$A:$O,10,0),VLOOKUP($A256,'LISTA DE PRODUCTOS'!$B:$O,9,0)),""))))</f>
      </c>
      <c r="K256" s="60">
        <f>IF($A256=0,"",IFERROR(IFERROR(VLOOKUP($A256,'LISTA DE PRODUCTOS'!$A:$O,13,0),VLOOKUP($A256,'LISTA DE PRODUCTOS'!$B:$O,13,0)),0))</f>
      </c>
      <c r="L256" s="61">
        <f t="shared" si="34"/>
        <v>0</v>
      </c>
      <c r="M256" s="62">
        <f t="shared" si="35"/>
        <v>0</v>
      </c>
      <c r="N256" s="62">
        <f t="shared" si="36"/>
        <v>0</v>
      </c>
      <c r="O256" s="63">
        <f t="shared" si="40"/>
        <v>0</v>
      </c>
      <c r="P256" s="63">
        <f t="shared" si="41"/>
        <v>0</v>
      </c>
      <c r="Q256" s="64">
        <f t="shared" si="42"/>
        <v>0</v>
      </c>
      <c r="R256" s="64" t="b">
        <f t="shared" si="37"/>
        <v>0</v>
      </c>
      <c r="S256" s="65">
        <f t="shared" si="38"/>
      </c>
      <c r="T256" s="62">
        <f t="shared" si="39"/>
      </c>
    </row>
    <row r="257" spans="1:20" s="66" customFormat="1" ht="19.8">
      <c r="A257" s="54"/>
      <c r="B257" s="55"/>
      <c r="C257" s="56">
        <f t="shared" si="33"/>
        <v>0</v>
      </c>
      <c r="D257" s="56">
        <f>IF(ISERROR(VLOOKUP($A257,'LISTA DE PRODUCTOS'!$A:$O,15,0)),0,VLOOKUP($A257,'LISTA DE PRODUCTOS'!$A:$O,15,0))</f>
        <v>0</v>
      </c>
      <c r="E257" s="57">
        <f>IF($A257=0,"",IFERROR(IFERROR(VLOOKUP($A257,'LISTA DE PRODUCTOS'!$A:$O,5,0),VLOOKUP($A257,'LISTA DE PRODUCTOS'!$B:$O,4,0)),"CÓDIGO NO EN CATÁLOGO U OBSOLETO"))</f>
      </c>
      <c r="F257" s="56">
        <f>IF($A257=0,"",IFERROR(IFERROR(VLOOKUP($A257,'LISTA DE PRODUCTOS'!$A:$O,6,0),VLOOKUP($A257,'LISTA DE PRODUCTOS'!$B:$O,5,0)),0))</f>
      </c>
      <c r="G257" s="56">
        <f>IF($A257=0,"",IFERROR(IFERROR(VLOOKUP($A257,'LISTA DE PRODUCTOS'!$A:$O,7,0),VLOOKUP($A257,'LISTA DE PRODUCTOS'!$B:$O,6,0)),0))</f>
      </c>
      <c r="H257" s="58">
        <f>IF($A257=0,"",IFERROR(IFERROR(VLOOKUP($A257,'LISTA DE PRODUCTOS'!$A:$O,8,0),VLOOKUP($A257,'LISTA DE PRODUCTOS'!$B:$O,7,0)),0))</f>
      </c>
      <c r="I257" s="59">
        <f>IF($A257=0,"",IFERROR(IFERROR(VLOOKUP($A257,'LISTA DE PRODUCTOS'!$A:$O,9,0),VLOOKUP($A257,'LISTA DE PRODUCTOS'!$B:$O,8,0)),0))</f>
      </c>
      <c r="J257" s="60">
        <f>IF(AND(K257="U12",IF($A257=0,"",IFERROR(IFERROR(VLOOKUP($A257,'LISTA DE PRODUCTOS'!$A:$O,10,0),VLOOKUP($A257,'LISTA DE PRODUCTOS'!$B:$O,9,0)),""))=0),"APROVECHA LA PROMO U12",IF(AND(K257="U12",IF($A257=0,"",IFERROR(IFERROR(VLOOKUP($A257,'LISTA DE PRODUCTOS'!$A:$O,10,0),VLOOKUP($A257,'LISTA DE PRODUCTOS'!$B:$O,9,0)),""))="MENSUAL"),"MENSUAL Y PROMO U12",IF($A257=0,"",IFERROR(IFERROR(VLOOKUP($A257,'LISTA DE PRODUCTOS'!$A:$O,10,0),VLOOKUP($A257,'LISTA DE PRODUCTOS'!$B:$O,9,0)),""))))</f>
      </c>
      <c r="K257" s="60">
        <f>IF($A257=0,"",IFERROR(IFERROR(VLOOKUP($A257,'LISTA DE PRODUCTOS'!$A:$O,13,0),VLOOKUP($A257,'LISTA DE PRODUCTOS'!$B:$O,13,0)),0))</f>
      </c>
      <c r="L257" s="61">
        <f t="shared" si="34"/>
        <v>0</v>
      </c>
      <c r="M257" s="62">
        <f t="shared" si="35"/>
        <v>0</v>
      </c>
      <c r="N257" s="62">
        <f t="shared" si="36"/>
        <v>0</v>
      </c>
      <c r="O257" s="63">
        <f t="shared" si="40"/>
        <v>0</v>
      </c>
      <c r="P257" s="63">
        <f t="shared" si="41"/>
        <v>0</v>
      </c>
      <c r="Q257" s="64">
        <f t="shared" si="42"/>
        <v>0</v>
      </c>
      <c r="R257" s="64" t="b">
        <f t="shared" si="37"/>
        <v>0</v>
      </c>
      <c r="S257" s="65">
        <f t="shared" si="38"/>
      </c>
      <c r="T257" s="62">
        <f t="shared" si="39"/>
      </c>
    </row>
    <row r="258" spans="1:20" s="66" customFormat="1" ht="19.8">
      <c r="A258" s="54"/>
      <c r="B258" s="55"/>
      <c r="C258" s="56">
        <f t="shared" si="33"/>
        <v>0</v>
      </c>
      <c r="D258" s="56">
        <f>IF(ISERROR(VLOOKUP($A258,'LISTA DE PRODUCTOS'!$A:$O,15,0)),0,VLOOKUP($A258,'LISTA DE PRODUCTOS'!$A:$O,15,0))</f>
        <v>0</v>
      </c>
      <c r="E258" s="57">
        <f>IF($A258=0,"",IFERROR(IFERROR(VLOOKUP($A258,'LISTA DE PRODUCTOS'!$A:$O,5,0),VLOOKUP($A258,'LISTA DE PRODUCTOS'!$B:$O,4,0)),"CÓDIGO NO EN CATÁLOGO U OBSOLETO"))</f>
      </c>
      <c r="F258" s="56">
        <f>IF($A258=0,"",IFERROR(IFERROR(VLOOKUP($A258,'LISTA DE PRODUCTOS'!$A:$O,6,0),VLOOKUP($A258,'LISTA DE PRODUCTOS'!$B:$O,5,0)),0))</f>
      </c>
      <c r="G258" s="56">
        <f>IF($A258=0,"",IFERROR(IFERROR(VLOOKUP($A258,'LISTA DE PRODUCTOS'!$A:$O,7,0),VLOOKUP($A258,'LISTA DE PRODUCTOS'!$B:$O,6,0)),0))</f>
      </c>
      <c r="H258" s="58">
        <f>IF($A258=0,"",IFERROR(IFERROR(VLOOKUP($A258,'LISTA DE PRODUCTOS'!$A:$O,8,0),VLOOKUP($A258,'LISTA DE PRODUCTOS'!$B:$O,7,0)),0))</f>
      </c>
      <c r="I258" s="59">
        <f>IF($A258=0,"",IFERROR(IFERROR(VLOOKUP($A258,'LISTA DE PRODUCTOS'!$A:$O,9,0),VLOOKUP($A258,'LISTA DE PRODUCTOS'!$B:$O,8,0)),0))</f>
      </c>
      <c r="J258" s="60">
        <f>IF(AND(K258="U12",IF($A258=0,"",IFERROR(IFERROR(VLOOKUP($A258,'LISTA DE PRODUCTOS'!$A:$O,10,0),VLOOKUP($A258,'LISTA DE PRODUCTOS'!$B:$O,9,0)),""))=0),"APROVECHA LA PROMO U12",IF(AND(K258="U12",IF($A258=0,"",IFERROR(IFERROR(VLOOKUP($A258,'LISTA DE PRODUCTOS'!$A:$O,10,0),VLOOKUP($A258,'LISTA DE PRODUCTOS'!$B:$O,9,0)),""))="MENSUAL"),"MENSUAL Y PROMO U12",IF($A258=0,"",IFERROR(IFERROR(VLOOKUP($A258,'LISTA DE PRODUCTOS'!$A:$O,10,0),VLOOKUP($A258,'LISTA DE PRODUCTOS'!$B:$O,9,0)),""))))</f>
      </c>
      <c r="K258" s="60">
        <f>IF($A258=0,"",IFERROR(IFERROR(VLOOKUP($A258,'LISTA DE PRODUCTOS'!$A:$O,13,0),VLOOKUP($A258,'LISTA DE PRODUCTOS'!$B:$O,13,0)),0))</f>
      </c>
      <c r="L258" s="61">
        <f t="shared" si="34"/>
        <v>0</v>
      </c>
      <c r="M258" s="62">
        <f t="shared" si="35"/>
        <v>0</v>
      </c>
      <c r="N258" s="62">
        <f t="shared" si="36"/>
        <v>0</v>
      </c>
      <c r="O258" s="63">
        <f t="shared" si="40"/>
        <v>0</v>
      </c>
      <c r="P258" s="63">
        <f t="shared" si="41"/>
        <v>0</v>
      </c>
      <c r="Q258" s="64">
        <f t="shared" si="42"/>
        <v>0</v>
      </c>
      <c r="R258" s="64" t="b">
        <f t="shared" si="37"/>
        <v>0</v>
      </c>
      <c r="S258" s="65">
        <f t="shared" si="38"/>
      </c>
      <c r="T258" s="62">
        <f t="shared" si="39"/>
      </c>
    </row>
    <row r="259" spans="1:20" s="66" customFormat="1" ht="19.8">
      <c r="A259" s="54"/>
      <c r="B259" s="55"/>
      <c r="C259" s="56">
        <f t="shared" si="33"/>
        <v>0</v>
      </c>
      <c r="D259" s="56">
        <f>IF(ISERROR(VLOOKUP($A259,'LISTA DE PRODUCTOS'!$A:$O,15,0)),0,VLOOKUP($A259,'LISTA DE PRODUCTOS'!$A:$O,15,0))</f>
        <v>0</v>
      </c>
      <c r="E259" s="57">
        <f>IF($A259=0,"",IFERROR(IFERROR(VLOOKUP($A259,'LISTA DE PRODUCTOS'!$A:$O,5,0),VLOOKUP($A259,'LISTA DE PRODUCTOS'!$B:$O,4,0)),"CÓDIGO NO EN CATÁLOGO U OBSOLETO"))</f>
      </c>
      <c r="F259" s="56">
        <f>IF($A259=0,"",IFERROR(IFERROR(VLOOKUP($A259,'LISTA DE PRODUCTOS'!$A:$O,6,0),VLOOKUP($A259,'LISTA DE PRODUCTOS'!$B:$O,5,0)),0))</f>
      </c>
      <c r="G259" s="56">
        <f>IF($A259=0,"",IFERROR(IFERROR(VLOOKUP($A259,'LISTA DE PRODUCTOS'!$A:$O,7,0),VLOOKUP($A259,'LISTA DE PRODUCTOS'!$B:$O,6,0)),0))</f>
      </c>
      <c r="H259" s="58">
        <f>IF($A259=0,"",IFERROR(IFERROR(VLOOKUP($A259,'LISTA DE PRODUCTOS'!$A:$O,8,0),VLOOKUP($A259,'LISTA DE PRODUCTOS'!$B:$O,7,0)),0))</f>
      </c>
      <c r="I259" s="59">
        <f>IF($A259=0,"",IFERROR(IFERROR(VLOOKUP($A259,'LISTA DE PRODUCTOS'!$A:$O,9,0),VLOOKUP($A259,'LISTA DE PRODUCTOS'!$B:$O,8,0)),0))</f>
      </c>
      <c r="J259" s="60">
        <f>IF(AND(K259="U12",IF($A259=0,"",IFERROR(IFERROR(VLOOKUP($A259,'LISTA DE PRODUCTOS'!$A:$O,10,0),VLOOKUP($A259,'LISTA DE PRODUCTOS'!$B:$O,9,0)),""))=0),"APROVECHA LA PROMO U12",IF(AND(K259="U12",IF($A259=0,"",IFERROR(IFERROR(VLOOKUP($A259,'LISTA DE PRODUCTOS'!$A:$O,10,0),VLOOKUP($A259,'LISTA DE PRODUCTOS'!$B:$O,9,0)),""))="MENSUAL"),"MENSUAL Y PROMO U12",IF($A259=0,"",IFERROR(IFERROR(VLOOKUP($A259,'LISTA DE PRODUCTOS'!$A:$O,10,0),VLOOKUP($A259,'LISTA DE PRODUCTOS'!$B:$O,9,0)),""))))</f>
      </c>
      <c r="K259" s="60">
        <f>IF($A259=0,"",IFERROR(IFERROR(VLOOKUP($A259,'LISTA DE PRODUCTOS'!$A:$O,13,0),VLOOKUP($A259,'LISTA DE PRODUCTOS'!$B:$O,13,0)),0))</f>
      </c>
      <c r="L259" s="61">
        <f t="shared" si="34"/>
        <v>0</v>
      </c>
      <c r="M259" s="62">
        <f t="shared" si="35"/>
        <v>0</v>
      </c>
      <c r="N259" s="62">
        <f t="shared" si="36"/>
        <v>0</v>
      </c>
      <c r="O259" s="63">
        <f t="shared" si="40"/>
        <v>0</v>
      </c>
      <c r="P259" s="63">
        <f t="shared" si="41"/>
        <v>0</v>
      </c>
      <c r="Q259" s="64">
        <f t="shared" si="42"/>
        <v>0</v>
      </c>
      <c r="R259" s="64" t="b">
        <f t="shared" si="37"/>
        <v>0</v>
      </c>
      <c r="S259" s="65">
        <f t="shared" si="38"/>
      </c>
      <c r="T259" s="62">
        <f t="shared" si="39"/>
      </c>
    </row>
    <row r="260" spans="1:20" s="66" customFormat="1" ht="19.8">
      <c r="A260" s="54"/>
      <c r="B260" s="55"/>
      <c r="C260" s="56">
        <f t="shared" si="33"/>
        <v>0</v>
      </c>
      <c r="D260" s="56">
        <f>IF(ISERROR(VLOOKUP($A260,'LISTA DE PRODUCTOS'!$A:$O,15,0)),0,VLOOKUP($A260,'LISTA DE PRODUCTOS'!$A:$O,15,0))</f>
        <v>0</v>
      </c>
      <c r="E260" s="57">
        <f>IF($A260=0,"",IFERROR(IFERROR(VLOOKUP($A260,'LISTA DE PRODUCTOS'!$A:$O,5,0),VLOOKUP($A260,'LISTA DE PRODUCTOS'!$B:$O,4,0)),"CÓDIGO NO EN CATÁLOGO U OBSOLETO"))</f>
      </c>
      <c r="F260" s="56">
        <f>IF($A260=0,"",IFERROR(IFERROR(VLOOKUP($A260,'LISTA DE PRODUCTOS'!$A:$O,6,0),VLOOKUP($A260,'LISTA DE PRODUCTOS'!$B:$O,5,0)),0))</f>
      </c>
      <c r="G260" s="56">
        <f>IF($A260=0,"",IFERROR(IFERROR(VLOOKUP($A260,'LISTA DE PRODUCTOS'!$A:$O,7,0),VLOOKUP($A260,'LISTA DE PRODUCTOS'!$B:$O,6,0)),0))</f>
      </c>
      <c r="H260" s="58">
        <f>IF($A260=0,"",IFERROR(IFERROR(VLOOKUP($A260,'LISTA DE PRODUCTOS'!$A:$O,8,0),VLOOKUP($A260,'LISTA DE PRODUCTOS'!$B:$O,7,0)),0))</f>
      </c>
      <c r="I260" s="59">
        <f>IF($A260=0,"",IFERROR(IFERROR(VLOOKUP($A260,'LISTA DE PRODUCTOS'!$A:$O,9,0),VLOOKUP($A260,'LISTA DE PRODUCTOS'!$B:$O,8,0)),0))</f>
      </c>
      <c r="J260" s="60">
        <f>IF(AND(K260="U12",IF($A260=0,"",IFERROR(IFERROR(VLOOKUP($A260,'LISTA DE PRODUCTOS'!$A:$O,10,0),VLOOKUP($A260,'LISTA DE PRODUCTOS'!$B:$O,9,0)),""))=0),"APROVECHA LA PROMO U12",IF(AND(K260="U12",IF($A260=0,"",IFERROR(IFERROR(VLOOKUP($A260,'LISTA DE PRODUCTOS'!$A:$O,10,0),VLOOKUP($A260,'LISTA DE PRODUCTOS'!$B:$O,9,0)),""))="MENSUAL"),"MENSUAL Y PROMO U12",IF($A260=0,"",IFERROR(IFERROR(VLOOKUP($A260,'LISTA DE PRODUCTOS'!$A:$O,10,0),VLOOKUP($A260,'LISTA DE PRODUCTOS'!$B:$O,9,0)),""))))</f>
      </c>
      <c r="K260" s="60">
        <f>IF($A260=0,"",IFERROR(IFERROR(VLOOKUP($A260,'LISTA DE PRODUCTOS'!$A:$O,13,0),VLOOKUP($A260,'LISTA DE PRODUCTOS'!$B:$O,13,0)),0))</f>
      </c>
      <c r="L260" s="61">
        <f t="shared" si="34"/>
        <v>0</v>
      </c>
      <c r="M260" s="62">
        <f t="shared" si="35"/>
        <v>0</v>
      </c>
      <c r="N260" s="62">
        <f t="shared" si="36"/>
        <v>0</v>
      </c>
      <c r="O260" s="63">
        <f t="shared" si="40"/>
        <v>0</v>
      </c>
      <c r="P260" s="63">
        <f t="shared" si="41"/>
        <v>0</v>
      </c>
      <c r="Q260" s="64">
        <f t="shared" si="42"/>
        <v>0</v>
      </c>
      <c r="R260" s="64" t="b">
        <f t="shared" si="37"/>
        <v>0</v>
      </c>
      <c r="S260" s="65">
        <f t="shared" si="38"/>
      </c>
      <c r="T260" s="62">
        <f t="shared" si="39"/>
      </c>
    </row>
    <row r="261" spans="1:20" s="66" customFormat="1" ht="19.8">
      <c r="A261" s="54"/>
      <c r="B261" s="55"/>
      <c r="C261" s="56">
        <f t="shared" si="33"/>
        <v>0</v>
      </c>
      <c r="D261" s="56">
        <f>IF(ISERROR(VLOOKUP($A261,'LISTA DE PRODUCTOS'!$A:$O,15,0)),0,VLOOKUP($A261,'LISTA DE PRODUCTOS'!$A:$O,15,0))</f>
        <v>0</v>
      </c>
      <c r="E261" s="57">
        <f>IF($A261=0,"",IFERROR(IFERROR(VLOOKUP($A261,'LISTA DE PRODUCTOS'!$A:$O,5,0),VLOOKUP($A261,'LISTA DE PRODUCTOS'!$B:$O,4,0)),"CÓDIGO NO EN CATÁLOGO U OBSOLETO"))</f>
      </c>
      <c r="F261" s="56">
        <f>IF($A261=0,"",IFERROR(IFERROR(VLOOKUP($A261,'LISTA DE PRODUCTOS'!$A:$O,6,0),VLOOKUP($A261,'LISTA DE PRODUCTOS'!$B:$O,5,0)),0))</f>
      </c>
      <c r="G261" s="56">
        <f>IF($A261=0,"",IFERROR(IFERROR(VLOOKUP($A261,'LISTA DE PRODUCTOS'!$A:$O,7,0),VLOOKUP($A261,'LISTA DE PRODUCTOS'!$B:$O,6,0)),0))</f>
      </c>
      <c r="H261" s="58">
        <f>IF($A261=0,"",IFERROR(IFERROR(VLOOKUP($A261,'LISTA DE PRODUCTOS'!$A:$O,8,0),VLOOKUP($A261,'LISTA DE PRODUCTOS'!$B:$O,7,0)),0))</f>
      </c>
      <c r="I261" s="59">
        <f>IF($A261=0,"",IFERROR(IFERROR(VLOOKUP($A261,'LISTA DE PRODUCTOS'!$A:$O,9,0),VLOOKUP($A261,'LISTA DE PRODUCTOS'!$B:$O,8,0)),0))</f>
      </c>
      <c r="J261" s="60">
        <f>IF(AND(K261="U12",IF($A261=0,"",IFERROR(IFERROR(VLOOKUP($A261,'LISTA DE PRODUCTOS'!$A:$O,10,0),VLOOKUP($A261,'LISTA DE PRODUCTOS'!$B:$O,9,0)),""))=0),"APROVECHA LA PROMO U12",IF(AND(K261="U12",IF($A261=0,"",IFERROR(IFERROR(VLOOKUP($A261,'LISTA DE PRODUCTOS'!$A:$O,10,0),VLOOKUP($A261,'LISTA DE PRODUCTOS'!$B:$O,9,0)),""))="MENSUAL"),"MENSUAL Y PROMO U12",IF($A261=0,"",IFERROR(IFERROR(VLOOKUP($A261,'LISTA DE PRODUCTOS'!$A:$O,10,0),VLOOKUP($A261,'LISTA DE PRODUCTOS'!$B:$O,9,0)),""))))</f>
      </c>
      <c r="K261" s="60">
        <f>IF($A261=0,"",IFERROR(IFERROR(VLOOKUP($A261,'LISTA DE PRODUCTOS'!$A:$O,13,0),VLOOKUP($A261,'LISTA DE PRODUCTOS'!$B:$O,13,0)),0))</f>
      </c>
      <c r="L261" s="61">
        <f t="shared" si="34"/>
        <v>0</v>
      </c>
      <c r="M261" s="62">
        <f t="shared" si="35"/>
        <v>0</v>
      </c>
      <c r="N261" s="62">
        <f t="shared" si="36"/>
        <v>0</v>
      </c>
      <c r="O261" s="63">
        <f t="shared" si="40"/>
        <v>0</v>
      </c>
      <c r="P261" s="63">
        <f t="shared" si="41"/>
        <v>0</v>
      </c>
      <c r="Q261" s="64">
        <f t="shared" si="42"/>
        <v>0</v>
      </c>
      <c r="R261" s="64" t="b">
        <f t="shared" si="37"/>
        <v>0</v>
      </c>
      <c r="S261" s="65">
        <f t="shared" si="38"/>
      </c>
      <c r="T261" s="62">
        <f t="shared" si="39"/>
      </c>
    </row>
    <row r="262" spans="1:20" s="66" customFormat="1" ht="19.8">
      <c r="A262" s="54"/>
      <c r="B262" s="55"/>
      <c r="C262" s="56">
        <f t="shared" si="33"/>
        <v>0</v>
      </c>
      <c r="D262" s="56">
        <f>IF(ISERROR(VLOOKUP($A262,'LISTA DE PRODUCTOS'!$A:$O,15,0)),0,VLOOKUP($A262,'LISTA DE PRODUCTOS'!$A:$O,15,0))</f>
        <v>0</v>
      </c>
      <c r="E262" s="57">
        <f>IF($A262=0,"",IFERROR(IFERROR(VLOOKUP($A262,'LISTA DE PRODUCTOS'!$A:$O,5,0),VLOOKUP($A262,'LISTA DE PRODUCTOS'!$B:$O,4,0)),"CÓDIGO NO EN CATÁLOGO U OBSOLETO"))</f>
      </c>
      <c r="F262" s="56">
        <f>IF($A262=0,"",IFERROR(IFERROR(VLOOKUP($A262,'LISTA DE PRODUCTOS'!$A:$O,6,0),VLOOKUP($A262,'LISTA DE PRODUCTOS'!$B:$O,5,0)),0))</f>
      </c>
      <c r="G262" s="56">
        <f>IF($A262=0,"",IFERROR(IFERROR(VLOOKUP($A262,'LISTA DE PRODUCTOS'!$A:$O,7,0),VLOOKUP($A262,'LISTA DE PRODUCTOS'!$B:$O,6,0)),0))</f>
      </c>
      <c r="H262" s="58">
        <f>IF($A262=0,"",IFERROR(IFERROR(VLOOKUP($A262,'LISTA DE PRODUCTOS'!$A:$O,8,0),VLOOKUP($A262,'LISTA DE PRODUCTOS'!$B:$O,7,0)),0))</f>
      </c>
      <c r="I262" s="59">
        <f>IF($A262=0,"",IFERROR(IFERROR(VLOOKUP($A262,'LISTA DE PRODUCTOS'!$A:$O,9,0),VLOOKUP($A262,'LISTA DE PRODUCTOS'!$B:$O,8,0)),0))</f>
      </c>
      <c r="J262" s="60">
        <f>IF(AND(K262="U12",IF($A262=0,"",IFERROR(IFERROR(VLOOKUP($A262,'LISTA DE PRODUCTOS'!$A:$O,10,0),VLOOKUP($A262,'LISTA DE PRODUCTOS'!$B:$O,9,0)),""))=0),"APROVECHA LA PROMO U12",IF(AND(K262="U12",IF($A262=0,"",IFERROR(IFERROR(VLOOKUP($A262,'LISTA DE PRODUCTOS'!$A:$O,10,0),VLOOKUP($A262,'LISTA DE PRODUCTOS'!$B:$O,9,0)),""))="MENSUAL"),"MENSUAL Y PROMO U12",IF($A262=0,"",IFERROR(IFERROR(VLOOKUP($A262,'LISTA DE PRODUCTOS'!$A:$O,10,0),VLOOKUP($A262,'LISTA DE PRODUCTOS'!$B:$O,9,0)),""))))</f>
      </c>
      <c r="K262" s="60">
        <f>IF($A262=0,"",IFERROR(IFERROR(VLOOKUP($A262,'LISTA DE PRODUCTOS'!$A:$O,13,0),VLOOKUP($A262,'LISTA DE PRODUCTOS'!$B:$O,13,0)),0))</f>
      </c>
      <c r="L262" s="61">
        <f t="shared" si="34"/>
        <v>0</v>
      </c>
      <c r="M262" s="62">
        <f t="shared" si="35"/>
        <v>0</v>
      </c>
      <c r="N262" s="62">
        <f t="shared" si="36"/>
        <v>0</v>
      </c>
      <c r="O262" s="63">
        <f t="shared" si="40"/>
        <v>0</v>
      </c>
      <c r="P262" s="63">
        <f t="shared" si="41"/>
        <v>0</v>
      </c>
      <c r="Q262" s="64">
        <f t="shared" si="42"/>
        <v>0</v>
      </c>
      <c r="R262" s="64" t="b">
        <f t="shared" si="37"/>
        <v>0</v>
      </c>
      <c r="S262" s="65">
        <f t="shared" si="38"/>
      </c>
      <c r="T262" s="62">
        <f t="shared" si="39"/>
      </c>
    </row>
    <row r="263" spans="1:20" s="66" customFormat="1" ht="19.8">
      <c r="A263" s="54"/>
      <c r="B263" s="55"/>
      <c r="C263" s="56">
        <f t="shared" si="33"/>
        <v>0</v>
      </c>
      <c r="D263" s="56">
        <f>IF(ISERROR(VLOOKUP($A263,'LISTA DE PRODUCTOS'!$A:$O,15,0)),0,VLOOKUP($A263,'LISTA DE PRODUCTOS'!$A:$O,15,0))</f>
        <v>0</v>
      </c>
      <c r="E263" s="57">
        <f>IF($A263=0,"",IFERROR(IFERROR(VLOOKUP($A263,'LISTA DE PRODUCTOS'!$A:$O,5,0),VLOOKUP($A263,'LISTA DE PRODUCTOS'!$B:$O,4,0)),"CÓDIGO NO EN CATÁLOGO U OBSOLETO"))</f>
      </c>
      <c r="F263" s="56">
        <f>IF($A263=0,"",IFERROR(IFERROR(VLOOKUP($A263,'LISTA DE PRODUCTOS'!$A:$O,6,0),VLOOKUP($A263,'LISTA DE PRODUCTOS'!$B:$O,5,0)),0))</f>
      </c>
      <c r="G263" s="56">
        <f>IF($A263=0,"",IFERROR(IFERROR(VLOOKUP($A263,'LISTA DE PRODUCTOS'!$A:$O,7,0),VLOOKUP($A263,'LISTA DE PRODUCTOS'!$B:$O,6,0)),0))</f>
      </c>
      <c r="H263" s="58">
        <f>IF($A263=0,"",IFERROR(IFERROR(VLOOKUP($A263,'LISTA DE PRODUCTOS'!$A:$O,8,0),VLOOKUP($A263,'LISTA DE PRODUCTOS'!$B:$O,7,0)),0))</f>
      </c>
      <c r="I263" s="59">
        <f>IF($A263=0,"",IFERROR(IFERROR(VLOOKUP($A263,'LISTA DE PRODUCTOS'!$A:$O,9,0),VLOOKUP($A263,'LISTA DE PRODUCTOS'!$B:$O,8,0)),0))</f>
      </c>
      <c r="J263" s="60">
        <f>IF(AND(K263="U12",IF($A263=0,"",IFERROR(IFERROR(VLOOKUP($A263,'LISTA DE PRODUCTOS'!$A:$O,10,0),VLOOKUP($A263,'LISTA DE PRODUCTOS'!$B:$O,9,0)),""))=0),"APROVECHA LA PROMO U12",IF(AND(K263="U12",IF($A263=0,"",IFERROR(IFERROR(VLOOKUP($A263,'LISTA DE PRODUCTOS'!$A:$O,10,0),VLOOKUP($A263,'LISTA DE PRODUCTOS'!$B:$O,9,0)),""))="MENSUAL"),"MENSUAL Y PROMO U12",IF($A263=0,"",IFERROR(IFERROR(VLOOKUP($A263,'LISTA DE PRODUCTOS'!$A:$O,10,0),VLOOKUP($A263,'LISTA DE PRODUCTOS'!$B:$O,9,0)),""))))</f>
      </c>
      <c r="K263" s="60">
        <f>IF($A263=0,"",IFERROR(IFERROR(VLOOKUP($A263,'LISTA DE PRODUCTOS'!$A:$O,13,0),VLOOKUP($A263,'LISTA DE PRODUCTOS'!$B:$O,13,0)),0))</f>
      </c>
      <c r="L263" s="61">
        <f t="shared" si="34"/>
        <v>0</v>
      </c>
      <c r="M263" s="62">
        <f t="shared" si="35"/>
        <v>0</v>
      </c>
      <c r="N263" s="62">
        <f t="shared" si="36"/>
        <v>0</v>
      </c>
      <c r="O263" s="63">
        <f t="shared" si="40"/>
        <v>0</v>
      </c>
      <c r="P263" s="63">
        <f t="shared" si="41"/>
        <v>0</v>
      </c>
      <c r="Q263" s="64">
        <f t="shared" si="42"/>
        <v>0</v>
      </c>
      <c r="R263" s="64" t="b">
        <f t="shared" si="37"/>
        <v>0</v>
      </c>
      <c r="S263" s="65">
        <f t="shared" si="38"/>
      </c>
      <c r="T263" s="62">
        <f t="shared" si="39"/>
      </c>
    </row>
    <row r="264" spans="1:20" s="66" customFormat="1" ht="19.8">
      <c r="A264" s="54"/>
      <c r="B264" s="55"/>
      <c r="C264" s="56">
        <f t="shared" si="33"/>
        <v>0</v>
      </c>
      <c r="D264" s="56">
        <f>IF(ISERROR(VLOOKUP($A264,'LISTA DE PRODUCTOS'!$A:$O,15,0)),0,VLOOKUP($A264,'LISTA DE PRODUCTOS'!$A:$O,15,0))</f>
        <v>0</v>
      </c>
      <c r="E264" s="57">
        <f>IF($A264=0,"",IFERROR(IFERROR(VLOOKUP($A264,'LISTA DE PRODUCTOS'!$A:$O,5,0),VLOOKUP($A264,'LISTA DE PRODUCTOS'!$B:$O,4,0)),"CÓDIGO NO EN CATÁLOGO U OBSOLETO"))</f>
      </c>
      <c r="F264" s="56">
        <f>IF($A264=0,"",IFERROR(IFERROR(VLOOKUP($A264,'LISTA DE PRODUCTOS'!$A:$O,6,0),VLOOKUP($A264,'LISTA DE PRODUCTOS'!$B:$O,5,0)),0))</f>
      </c>
      <c r="G264" s="56">
        <f>IF($A264=0,"",IFERROR(IFERROR(VLOOKUP($A264,'LISTA DE PRODUCTOS'!$A:$O,7,0),VLOOKUP($A264,'LISTA DE PRODUCTOS'!$B:$O,6,0)),0))</f>
      </c>
      <c r="H264" s="58">
        <f>IF($A264=0,"",IFERROR(IFERROR(VLOOKUP($A264,'LISTA DE PRODUCTOS'!$A:$O,8,0),VLOOKUP($A264,'LISTA DE PRODUCTOS'!$B:$O,7,0)),0))</f>
      </c>
      <c r="I264" s="59">
        <f>IF($A264=0,"",IFERROR(IFERROR(VLOOKUP($A264,'LISTA DE PRODUCTOS'!$A:$O,9,0),VLOOKUP($A264,'LISTA DE PRODUCTOS'!$B:$O,8,0)),0))</f>
      </c>
      <c r="J264" s="60">
        <f>IF(AND(K264="U12",IF($A264=0,"",IFERROR(IFERROR(VLOOKUP($A264,'LISTA DE PRODUCTOS'!$A:$O,10,0),VLOOKUP($A264,'LISTA DE PRODUCTOS'!$B:$O,9,0)),""))=0),"APROVECHA LA PROMO U12",IF(AND(K264="U12",IF($A264=0,"",IFERROR(IFERROR(VLOOKUP($A264,'LISTA DE PRODUCTOS'!$A:$O,10,0),VLOOKUP($A264,'LISTA DE PRODUCTOS'!$B:$O,9,0)),""))="MENSUAL"),"MENSUAL Y PROMO U12",IF($A264=0,"",IFERROR(IFERROR(VLOOKUP($A264,'LISTA DE PRODUCTOS'!$A:$O,10,0),VLOOKUP($A264,'LISTA DE PRODUCTOS'!$B:$O,9,0)),""))))</f>
      </c>
      <c r="K264" s="60">
        <f>IF($A264=0,"",IFERROR(IFERROR(VLOOKUP($A264,'LISTA DE PRODUCTOS'!$A:$O,13,0),VLOOKUP($A264,'LISTA DE PRODUCTOS'!$B:$O,13,0)),0))</f>
      </c>
      <c r="L264" s="61">
        <f t="shared" si="34"/>
        <v>0</v>
      </c>
      <c r="M264" s="62">
        <f t="shared" si="35"/>
        <v>0</v>
      </c>
      <c r="N264" s="62">
        <f t="shared" si="36"/>
        <v>0</v>
      </c>
      <c r="O264" s="63">
        <f t="shared" si="40"/>
        <v>0</v>
      </c>
      <c r="P264" s="63">
        <f t="shared" si="41"/>
        <v>0</v>
      </c>
      <c r="Q264" s="64">
        <f t="shared" si="42"/>
        <v>0</v>
      </c>
      <c r="R264" s="64" t="b">
        <f t="shared" si="37"/>
        <v>0</v>
      </c>
      <c r="S264" s="65">
        <f t="shared" si="38"/>
      </c>
      <c r="T264" s="62">
        <f t="shared" si="39"/>
      </c>
    </row>
    <row r="265" spans="1:20" s="66" customFormat="1" ht="19.8">
      <c r="A265" s="54"/>
      <c r="B265" s="55"/>
      <c r="C265" s="56">
        <f t="shared" si="33"/>
        <v>0</v>
      </c>
      <c r="D265" s="56">
        <f>IF(ISERROR(VLOOKUP($A265,'LISTA DE PRODUCTOS'!$A:$O,15,0)),0,VLOOKUP($A265,'LISTA DE PRODUCTOS'!$A:$O,15,0))</f>
        <v>0</v>
      </c>
      <c r="E265" s="57">
        <f>IF($A265=0,"",IFERROR(IFERROR(VLOOKUP($A265,'LISTA DE PRODUCTOS'!$A:$O,5,0),VLOOKUP($A265,'LISTA DE PRODUCTOS'!$B:$O,4,0)),"CÓDIGO NO EN CATÁLOGO U OBSOLETO"))</f>
      </c>
      <c r="F265" s="56">
        <f>IF($A265=0,"",IFERROR(IFERROR(VLOOKUP($A265,'LISTA DE PRODUCTOS'!$A:$O,6,0),VLOOKUP($A265,'LISTA DE PRODUCTOS'!$B:$O,5,0)),0))</f>
      </c>
      <c r="G265" s="56">
        <f>IF($A265=0,"",IFERROR(IFERROR(VLOOKUP($A265,'LISTA DE PRODUCTOS'!$A:$O,7,0),VLOOKUP($A265,'LISTA DE PRODUCTOS'!$B:$O,6,0)),0))</f>
      </c>
      <c r="H265" s="58">
        <f>IF($A265=0,"",IFERROR(IFERROR(VLOOKUP($A265,'LISTA DE PRODUCTOS'!$A:$O,8,0),VLOOKUP($A265,'LISTA DE PRODUCTOS'!$B:$O,7,0)),0))</f>
      </c>
      <c r="I265" s="59">
        <f>IF($A265=0,"",IFERROR(IFERROR(VLOOKUP($A265,'LISTA DE PRODUCTOS'!$A:$O,9,0),VLOOKUP($A265,'LISTA DE PRODUCTOS'!$B:$O,8,0)),0))</f>
      </c>
      <c r="J265" s="60">
        <f>IF(AND(K265="U12",IF($A265=0,"",IFERROR(IFERROR(VLOOKUP($A265,'LISTA DE PRODUCTOS'!$A:$O,10,0),VLOOKUP($A265,'LISTA DE PRODUCTOS'!$B:$O,9,0)),""))=0),"APROVECHA LA PROMO U12",IF(AND(K265="U12",IF($A265=0,"",IFERROR(IFERROR(VLOOKUP($A265,'LISTA DE PRODUCTOS'!$A:$O,10,0),VLOOKUP($A265,'LISTA DE PRODUCTOS'!$B:$O,9,0)),""))="MENSUAL"),"MENSUAL Y PROMO U12",IF($A265=0,"",IFERROR(IFERROR(VLOOKUP($A265,'LISTA DE PRODUCTOS'!$A:$O,10,0),VLOOKUP($A265,'LISTA DE PRODUCTOS'!$B:$O,9,0)),""))))</f>
      </c>
      <c r="K265" s="60">
        <f>IF($A265=0,"",IFERROR(IFERROR(VLOOKUP($A265,'LISTA DE PRODUCTOS'!$A:$O,13,0),VLOOKUP($A265,'LISTA DE PRODUCTOS'!$B:$O,13,0)),0))</f>
      </c>
      <c r="L265" s="61">
        <f t="shared" si="34"/>
        <v>0</v>
      </c>
      <c r="M265" s="62">
        <f t="shared" si="35"/>
        <v>0</v>
      </c>
      <c r="N265" s="62">
        <f t="shared" si="36"/>
        <v>0</v>
      </c>
      <c r="O265" s="63">
        <f t="shared" si="40"/>
        <v>0</v>
      </c>
      <c r="P265" s="63">
        <f t="shared" si="41"/>
        <v>0</v>
      </c>
      <c r="Q265" s="64">
        <f t="shared" si="42"/>
        <v>0</v>
      </c>
      <c r="R265" s="64" t="b">
        <f t="shared" si="37"/>
        <v>0</v>
      </c>
      <c r="S265" s="65">
        <f t="shared" si="38"/>
      </c>
      <c r="T265" s="62">
        <f t="shared" si="39"/>
      </c>
    </row>
    <row r="266" spans="1:20" s="66" customFormat="1" ht="19.8">
      <c r="A266" s="54"/>
      <c r="B266" s="55"/>
      <c r="C266" s="56">
        <f t="shared" si="33"/>
        <v>0</v>
      </c>
      <c r="D266" s="56">
        <f>IF(ISERROR(VLOOKUP($A266,'LISTA DE PRODUCTOS'!$A:$O,15,0)),0,VLOOKUP($A266,'LISTA DE PRODUCTOS'!$A:$O,15,0))</f>
        <v>0</v>
      </c>
      <c r="E266" s="57">
        <f>IF($A266=0,"",IFERROR(IFERROR(VLOOKUP($A266,'LISTA DE PRODUCTOS'!$A:$O,5,0),VLOOKUP($A266,'LISTA DE PRODUCTOS'!$B:$O,4,0)),"CÓDIGO NO EN CATÁLOGO U OBSOLETO"))</f>
      </c>
      <c r="F266" s="56">
        <f>IF($A266=0,"",IFERROR(IFERROR(VLOOKUP($A266,'LISTA DE PRODUCTOS'!$A:$O,6,0),VLOOKUP($A266,'LISTA DE PRODUCTOS'!$B:$O,5,0)),0))</f>
      </c>
      <c r="G266" s="56">
        <f>IF($A266=0,"",IFERROR(IFERROR(VLOOKUP($A266,'LISTA DE PRODUCTOS'!$A:$O,7,0),VLOOKUP($A266,'LISTA DE PRODUCTOS'!$B:$O,6,0)),0))</f>
      </c>
      <c r="H266" s="58">
        <f>IF($A266=0,"",IFERROR(IFERROR(VLOOKUP($A266,'LISTA DE PRODUCTOS'!$A:$O,8,0),VLOOKUP($A266,'LISTA DE PRODUCTOS'!$B:$O,7,0)),0))</f>
      </c>
      <c r="I266" s="59">
        <f>IF($A266=0,"",IFERROR(IFERROR(VLOOKUP($A266,'LISTA DE PRODUCTOS'!$A:$O,9,0),VLOOKUP($A266,'LISTA DE PRODUCTOS'!$B:$O,8,0)),0))</f>
      </c>
      <c r="J266" s="60">
        <f>IF(AND(K266="U12",IF($A266=0,"",IFERROR(IFERROR(VLOOKUP($A266,'LISTA DE PRODUCTOS'!$A:$O,10,0),VLOOKUP($A266,'LISTA DE PRODUCTOS'!$B:$O,9,0)),""))=0),"APROVECHA LA PROMO U12",IF(AND(K266="U12",IF($A266=0,"",IFERROR(IFERROR(VLOOKUP($A266,'LISTA DE PRODUCTOS'!$A:$O,10,0),VLOOKUP($A266,'LISTA DE PRODUCTOS'!$B:$O,9,0)),""))="MENSUAL"),"MENSUAL Y PROMO U12",IF($A266=0,"",IFERROR(IFERROR(VLOOKUP($A266,'LISTA DE PRODUCTOS'!$A:$O,10,0),VLOOKUP($A266,'LISTA DE PRODUCTOS'!$B:$O,9,0)),""))))</f>
      </c>
      <c r="K266" s="60">
        <f>IF($A266=0,"",IFERROR(IFERROR(VLOOKUP($A266,'LISTA DE PRODUCTOS'!$A:$O,13,0),VLOOKUP($A266,'LISTA DE PRODUCTOS'!$B:$O,13,0)),0))</f>
      </c>
      <c r="L266" s="61">
        <f t="shared" si="34"/>
        <v>0</v>
      </c>
      <c r="M266" s="62">
        <f t="shared" si="35"/>
        <v>0</v>
      </c>
      <c r="N266" s="62">
        <f t="shared" si="36"/>
        <v>0</v>
      </c>
      <c r="O266" s="63">
        <f t="shared" si="40"/>
        <v>0</v>
      </c>
      <c r="P266" s="63">
        <f t="shared" si="41"/>
        <v>0</v>
      </c>
      <c r="Q266" s="64">
        <f t="shared" si="42"/>
        <v>0</v>
      </c>
      <c r="R266" s="64" t="b">
        <f t="shared" si="37"/>
        <v>0</v>
      </c>
      <c r="S266" s="65">
        <f t="shared" si="38"/>
      </c>
      <c r="T266" s="62">
        <f t="shared" si="39"/>
      </c>
    </row>
    <row r="267" spans="1:20" s="66" customFormat="1" ht="19.8">
      <c r="A267" s="54"/>
      <c r="B267" s="55"/>
      <c r="C267" s="56">
        <f t="shared" si="33"/>
        <v>0</v>
      </c>
      <c r="D267" s="56">
        <f>IF(ISERROR(VLOOKUP($A267,'LISTA DE PRODUCTOS'!$A:$O,15,0)),0,VLOOKUP($A267,'LISTA DE PRODUCTOS'!$A:$O,15,0))</f>
        <v>0</v>
      </c>
      <c r="E267" s="57">
        <f>IF($A267=0,"",IFERROR(IFERROR(VLOOKUP($A267,'LISTA DE PRODUCTOS'!$A:$O,5,0),VLOOKUP($A267,'LISTA DE PRODUCTOS'!$B:$O,4,0)),"CÓDIGO NO EN CATÁLOGO U OBSOLETO"))</f>
      </c>
      <c r="F267" s="56">
        <f>IF($A267=0,"",IFERROR(IFERROR(VLOOKUP($A267,'LISTA DE PRODUCTOS'!$A:$O,6,0),VLOOKUP($A267,'LISTA DE PRODUCTOS'!$B:$O,5,0)),0))</f>
      </c>
      <c r="G267" s="56">
        <f>IF($A267=0,"",IFERROR(IFERROR(VLOOKUP($A267,'LISTA DE PRODUCTOS'!$A:$O,7,0),VLOOKUP($A267,'LISTA DE PRODUCTOS'!$B:$O,6,0)),0))</f>
      </c>
      <c r="H267" s="58">
        <f>IF($A267=0,"",IFERROR(IFERROR(VLOOKUP($A267,'LISTA DE PRODUCTOS'!$A:$O,8,0),VLOOKUP($A267,'LISTA DE PRODUCTOS'!$B:$O,7,0)),0))</f>
      </c>
      <c r="I267" s="59">
        <f>IF($A267=0,"",IFERROR(IFERROR(VLOOKUP($A267,'LISTA DE PRODUCTOS'!$A:$O,9,0),VLOOKUP($A267,'LISTA DE PRODUCTOS'!$B:$O,8,0)),0))</f>
      </c>
      <c r="J267" s="60">
        <f>IF(AND(K267="U12",IF($A267=0,"",IFERROR(IFERROR(VLOOKUP($A267,'LISTA DE PRODUCTOS'!$A:$O,10,0),VLOOKUP($A267,'LISTA DE PRODUCTOS'!$B:$O,9,0)),""))=0),"APROVECHA LA PROMO U12",IF(AND(K267="U12",IF($A267=0,"",IFERROR(IFERROR(VLOOKUP($A267,'LISTA DE PRODUCTOS'!$A:$O,10,0),VLOOKUP($A267,'LISTA DE PRODUCTOS'!$B:$O,9,0)),""))="MENSUAL"),"MENSUAL Y PROMO U12",IF($A267=0,"",IFERROR(IFERROR(VLOOKUP($A267,'LISTA DE PRODUCTOS'!$A:$O,10,0),VLOOKUP($A267,'LISTA DE PRODUCTOS'!$B:$O,9,0)),""))))</f>
      </c>
      <c r="K267" s="60">
        <f>IF($A267=0,"",IFERROR(IFERROR(VLOOKUP($A267,'LISTA DE PRODUCTOS'!$A:$O,13,0),VLOOKUP($A267,'LISTA DE PRODUCTOS'!$B:$O,13,0)),0))</f>
      </c>
      <c r="L267" s="61">
        <f t="shared" si="34"/>
        <v>0</v>
      </c>
      <c r="M267" s="62">
        <f t="shared" si="35"/>
        <v>0</v>
      </c>
      <c r="N267" s="62">
        <f t="shared" si="36"/>
        <v>0</v>
      </c>
      <c r="O267" s="63">
        <f t="shared" si="40"/>
        <v>0</v>
      </c>
      <c r="P267" s="63">
        <f t="shared" si="41"/>
        <v>0</v>
      </c>
      <c r="Q267" s="64">
        <f t="shared" si="42"/>
        <v>0</v>
      </c>
      <c r="R267" s="64" t="b">
        <f t="shared" si="37"/>
        <v>0</v>
      </c>
      <c r="S267" s="65">
        <f t="shared" si="38"/>
      </c>
      <c r="T267" s="62">
        <f t="shared" si="39"/>
      </c>
    </row>
    <row r="268" spans="1:20" s="66" customFormat="1" ht="19.8">
      <c r="A268" s="54"/>
      <c r="B268" s="55"/>
      <c r="C268" s="56">
        <f t="shared" si="33"/>
        <v>0</v>
      </c>
      <c r="D268" s="56">
        <f>IF(ISERROR(VLOOKUP($A268,'LISTA DE PRODUCTOS'!$A:$O,15,0)),0,VLOOKUP($A268,'LISTA DE PRODUCTOS'!$A:$O,15,0))</f>
        <v>0</v>
      </c>
      <c r="E268" s="57">
        <f>IF($A268=0,"",IFERROR(IFERROR(VLOOKUP($A268,'LISTA DE PRODUCTOS'!$A:$O,5,0),VLOOKUP($A268,'LISTA DE PRODUCTOS'!$B:$O,4,0)),"CÓDIGO NO EN CATÁLOGO U OBSOLETO"))</f>
      </c>
      <c r="F268" s="56">
        <f>IF($A268=0,"",IFERROR(IFERROR(VLOOKUP($A268,'LISTA DE PRODUCTOS'!$A:$O,6,0),VLOOKUP($A268,'LISTA DE PRODUCTOS'!$B:$O,5,0)),0))</f>
      </c>
      <c r="G268" s="56">
        <f>IF($A268=0,"",IFERROR(IFERROR(VLOOKUP($A268,'LISTA DE PRODUCTOS'!$A:$O,7,0),VLOOKUP($A268,'LISTA DE PRODUCTOS'!$B:$O,6,0)),0))</f>
      </c>
      <c r="H268" s="58">
        <f>IF($A268=0,"",IFERROR(IFERROR(VLOOKUP($A268,'LISTA DE PRODUCTOS'!$A:$O,8,0),VLOOKUP($A268,'LISTA DE PRODUCTOS'!$B:$O,7,0)),0))</f>
      </c>
      <c r="I268" s="59">
        <f>IF($A268=0,"",IFERROR(IFERROR(VLOOKUP($A268,'LISTA DE PRODUCTOS'!$A:$O,9,0),VLOOKUP($A268,'LISTA DE PRODUCTOS'!$B:$O,8,0)),0))</f>
      </c>
      <c r="J268" s="60">
        <f>IF(AND(K268="U12",IF($A268=0,"",IFERROR(IFERROR(VLOOKUP($A268,'LISTA DE PRODUCTOS'!$A:$O,10,0),VLOOKUP($A268,'LISTA DE PRODUCTOS'!$B:$O,9,0)),""))=0),"APROVECHA LA PROMO U12",IF(AND(K268="U12",IF($A268=0,"",IFERROR(IFERROR(VLOOKUP($A268,'LISTA DE PRODUCTOS'!$A:$O,10,0),VLOOKUP($A268,'LISTA DE PRODUCTOS'!$B:$O,9,0)),""))="MENSUAL"),"MENSUAL Y PROMO U12",IF($A268=0,"",IFERROR(IFERROR(VLOOKUP($A268,'LISTA DE PRODUCTOS'!$A:$O,10,0),VLOOKUP($A268,'LISTA DE PRODUCTOS'!$B:$O,9,0)),""))))</f>
      </c>
      <c r="K268" s="60">
        <f>IF($A268=0,"",IFERROR(IFERROR(VLOOKUP($A268,'LISTA DE PRODUCTOS'!$A:$O,13,0),VLOOKUP($A268,'LISTA DE PRODUCTOS'!$B:$O,13,0)),0))</f>
      </c>
      <c r="L268" s="61">
        <f t="shared" si="34"/>
        <v>0</v>
      </c>
      <c r="M268" s="62">
        <f t="shared" si="35"/>
        <v>0</v>
      </c>
      <c r="N268" s="62">
        <f t="shared" si="36"/>
        <v>0</v>
      </c>
      <c r="O268" s="63">
        <f t="shared" si="40"/>
        <v>0</v>
      </c>
      <c r="P268" s="63">
        <f t="shared" si="41"/>
        <v>0</v>
      </c>
      <c r="Q268" s="64">
        <f t="shared" si="42"/>
        <v>0</v>
      </c>
      <c r="R268" s="64" t="b">
        <f t="shared" si="37"/>
        <v>0</v>
      </c>
      <c r="S268" s="65">
        <f t="shared" si="38"/>
      </c>
      <c r="T268" s="62">
        <f t="shared" si="39"/>
      </c>
    </row>
    <row r="269" spans="1:20" s="66" customFormat="1" ht="19.8">
      <c r="A269" s="54"/>
      <c r="B269" s="55"/>
      <c r="C269" s="56">
        <f t="shared" si="33"/>
        <v>0</v>
      </c>
      <c r="D269" s="56">
        <f>IF(ISERROR(VLOOKUP($A269,'LISTA DE PRODUCTOS'!$A:$O,15,0)),0,VLOOKUP($A269,'LISTA DE PRODUCTOS'!$A:$O,15,0))</f>
        <v>0</v>
      </c>
      <c r="E269" s="57">
        <f>IF($A269=0,"",IFERROR(IFERROR(VLOOKUP($A269,'LISTA DE PRODUCTOS'!$A:$O,5,0),VLOOKUP($A269,'LISTA DE PRODUCTOS'!$B:$O,4,0)),"CÓDIGO NO EN CATÁLOGO U OBSOLETO"))</f>
      </c>
      <c r="F269" s="56">
        <f>IF($A269=0,"",IFERROR(IFERROR(VLOOKUP($A269,'LISTA DE PRODUCTOS'!$A:$O,6,0),VLOOKUP($A269,'LISTA DE PRODUCTOS'!$B:$O,5,0)),0))</f>
      </c>
      <c r="G269" s="56">
        <f>IF($A269=0,"",IFERROR(IFERROR(VLOOKUP($A269,'LISTA DE PRODUCTOS'!$A:$O,7,0),VLOOKUP($A269,'LISTA DE PRODUCTOS'!$B:$O,6,0)),0))</f>
      </c>
      <c r="H269" s="58">
        <f>IF($A269=0,"",IFERROR(IFERROR(VLOOKUP($A269,'LISTA DE PRODUCTOS'!$A:$O,8,0),VLOOKUP($A269,'LISTA DE PRODUCTOS'!$B:$O,7,0)),0))</f>
      </c>
      <c r="I269" s="59">
        <f>IF($A269=0,"",IFERROR(IFERROR(VLOOKUP($A269,'LISTA DE PRODUCTOS'!$A:$O,9,0),VLOOKUP($A269,'LISTA DE PRODUCTOS'!$B:$O,8,0)),0))</f>
      </c>
      <c r="J269" s="60">
        <f>IF(AND(K269="U12",IF($A269=0,"",IFERROR(IFERROR(VLOOKUP($A269,'LISTA DE PRODUCTOS'!$A:$O,10,0),VLOOKUP($A269,'LISTA DE PRODUCTOS'!$B:$O,9,0)),""))=0),"APROVECHA LA PROMO U12",IF(AND(K269="U12",IF($A269=0,"",IFERROR(IFERROR(VLOOKUP($A269,'LISTA DE PRODUCTOS'!$A:$O,10,0),VLOOKUP($A269,'LISTA DE PRODUCTOS'!$B:$O,9,0)),""))="MENSUAL"),"MENSUAL Y PROMO U12",IF($A269=0,"",IFERROR(IFERROR(VLOOKUP($A269,'LISTA DE PRODUCTOS'!$A:$O,10,0),VLOOKUP($A269,'LISTA DE PRODUCTOS'!$B:$O,9,0)),""))))</f>
      </c>
      <c r="K269" s="60">
        <f>IF($A269=0,"",IFERROR(IFERROR(VLOOKUP($A269,'LISTA DE PRODUCTOS'!$A:$O,13,0),VLOOKUP($A269,'LISTA DE PRODUCTOS'!$B:$O,13,0)),0))</f>
      </c>
      <c r="L269" s="61">
        <f t="shared" si="34"/>
        <v>0</v>
      </c>
      <c r="M269" s="62">
        <f t="shared" si="35"/>
        <v>0</v>
      </c>
      <c r="N269" s="62">
        <f t="shared" si="36"/>
        <v>0</v>
      </c>
      <c r="O269" s="63">
        <f t="shared" si="40"/>
        <v>0</v>
      </c>
      <c r="P269" s="63">
        <f t="shared" si="41"/>
        <v>0</v>
      </c>
      <c r="Q269" s="64">
        <f t="shared" si="42"/>
        <v>0</v>
      </c>
      <c r="R269" s="64" t="b">
        <f t="shared" si="37"/>
        <v>0</v>
      </c>
      <c r="S269" s="65">
        <f t="shared" si="38"/>
      </c>
      <c r="T269" s="62">
        <f t="shared" si="39"/>
      </c>
    </row>
    <row r="270" spans="1:20" s="66" customFormat="1" ht="19.8">
      <c r="A270" s="54"/>
      <c r="B270" s="55"/>
      <c r="C270" s="56">
        <f t="shared" si="33"/>
        <v>0</v>
      </c>
      <c r="D270" s="56">
        <f>IF(ISERROR(VLOOKUP($A270,'LISTA DE PRODUCTOS'!$A:$O,15,0)),0,VLOOKUP($A270,'LISTA DE PRODUCTOS'!$A:$O,15,0))</f>
        <v>0</v>
      </c>
      <c r="E270" s="57">
        <f>IF($A270=0,"",IFERROR(IFERROR(VLOOKUP($A270,'LISTA DE PRODUCTOS'!$A:$O,5,0),VLOOKUP($A270,'LISTA DE PRODUCTOS'!$B:$O,4,0)),"CÓDIGO NO EN CATÁLOGO U OBSOLETO"))</f>
      </c>
      <c r="F270" s="56">
        <f>IF($A270=0,"",IFERROR(IFERROR(VLOOKUP($A270,'LISTA DE PRODUCTOS'!$A:$O,6,0),VLOOKUP($A270,'LISTA DE PRODUCTOS'!$B:$O,5,0)),0))</f>
      </c>
      <c r="G270" s="56">
        <f>IF($A270=0,"",IFERROR(IFERROR(VLOOKUP($A270,'LISTA DE PRODUCTOS'!$A:$O,7,0),VLOOKUP($A270,'LISTA DE PRODUCTOS'!$B:$O,6,0)),0))</f>
      </c>
      <c r="H270" s="58">
        <f>IF($A270=0,"",IFERROR(IFERROR(VLOOKUP($A270,'LISTA DE PRODUCTOS'!$A:$O,8,0),VLOOKUP($A270,'LISTA DE PRODUCTOS'!$B:$O,7,0)),0))</f>
      </c>
      <c r="I270" s="59">
        <f>IF($A270=0,"",IFERROR(IFERROR(VLOOKUP($A270,'LISTA DE PRODUCTOS'!$A:$O,9,0),VLOOKUP($A270,'LISTA DE PRODUCTOS'!$B:$O,8,0)),0))</f>
      </c>
      <c r="J270" s="60">
        <f>IF(AND(K270="U12",IF($A270=0,"",IFERROR(IFERROR(VLOOKUP($A270,'LISTA DE PRODUCTOS'!$A:$O,10,0),VLOOKUP($A270,'LISTA DE PRODUCTOS'!$B:$O,9,0)),""))=0),"APROVECHA LA PROMO U12",IF(AND(K270="U12",IF($A270=0,"",IFERROR(IFERROR(VLOOKUP($A270,'LISTA DE PRODUCTOS'!$A:$O,10,0),VLOOKUP($A270,'LISTA DE PRODUCTOS'!$B:$O,9,0)),""))="MENSUAL"),"MENSUAL Y PROMO U12",IF($A270=0,"",IFERROR(IFERROR(VLOOKUP($A270,'LISTA DE PRODUCTOS'!$A:$O,10,0),VLOOKUP($A270,'LISTA DE PRODUCTOS'!$B:$O,9,0)),""))))</f>
      </c>
      <c r="K270" s="60">
        <f>IF($A270=0,"",IFERROR(IFERROR(VLOOKUP($A270,'LISTA DE PRODUCTOS'!$A:$O,13,0),VLOOKUP($A270,'LISTA DE PRODUCTOS'!$B:$O,13,0)),0))</f>
      </c>
      <c r="L270" s="61">
        <f t="shared" si="34"/>
        <v>0</v>
      </c>
      <c r="M270" s="62">
        <f t="shared" si="35"/>
        <v>0</v>
      </c>
      <c r="N270" s="62">
        <f t="shared" si="36"/>
        <v>0</v>
      </c>
      <c r="O270" s="63">
        <f t="shared" si="40"/>
        <v>0</v>
      </c>
      <c r="P270" s="63">
        <f t="shared" si="41"/>
        <v>0</v>
      </c>
      <c r="Q270" s="64">
        <f t="shared" si="42"/>
        <v>0</v>
      </c>
      <c r="R270" s="64" t="b">
        <f t="shared" si="37"/>
        <v>0</v>
      </c>
      <c r="S270" s="65">
        <f t="shared" si="38"/>
      </c>
      <c r="T270" s="62">
        <f t="shared" si="39"/>
      </c>
    </row>
    <row r="271" spans="1:20" s="66" customFormat="1" ht="19.8">
      <c r="A271" s="54"/>
      <c r="B271" s="55"/>
      <c r="C271" s="56">
        <f t="shared" si="43" ref="C271:C334">COUNTIF($A$15:$A$1014,A271)</f>
        <v>0</v>
      </c>
      <c r="D271" s="56">
        <f>IF(ISERROR(VLOOKUP($A271,'LISTA DE PRODUCTOS'!$A:$O,15,0)),0,VLOOKUP($A271,'LISTA DE PRODUCTOS'!$A:$O,15,0))</f>
        <v>0</v>
      </c>
      <c r="E271" s="57">
        <f>IF($A271=0,"",IFERROR(IFERROR(VLOOKUP($A271,'LISTA DE PRODUCTOS'!$A:$O,5,0),VLOOKUP($A271,'LISTA DE PRODUCTOS'!$B:$O,4,0)),"CÓDIGO NO EN CATÁLOGO U OBSOLETO"))</f>
      </c>
      <c r="F271" s="56">
        <f>IF($A271=0,"",IFERROR(IFERROR(VLOOKUP($A271,'LISTA DE PRODUCTOS'!$A:$O,6,0),VLOOKUP($A271,'LISTA DE PRODUCTOS'!$B:$O,5,0)),0))</f>
      </c>
      <c r="G271" s="56">
        <f>IF($A271=0,"",IFERROR(IFERROR(VLOOKUP($A271,'LISTA DE PRODUCTOS'!$A:$O,7,0),VLOOKUP($A271,'LISTA DE PRODUCTOS'!$B:$O,6,0)),0))</f>
      </c>
      <c r="H271" s="58">
        <f>IF($A271=0,"",IFERROR(IFERROR(VLOOKUP($A271,'LISTA DE PRODUCTOS'!$A:$O,8,0),VLOOKUP($A271,'LISTA DE PRODUCTOS'!$B:$O,7,0)),0))</f>
      </c>
      <c r="I271" s="59">
        <f>IF($A271=0,"",IFERROR(IFERROR(VLOOKUP($A271,'LISTA DE PRODUCTOS'!$A:$O,9,0),VLOOKUP($A271,'LISTA DE PRODUCTOS'!$B:$O,8,0)),0))</f>
      </c>
      <c r="J271" s="60">
        <f>IF(AND(K271="U12",IF($A271=0,"",IFERROR(IFERROR(VLOOKUP($A271,'LISTA DE PRODUCTOS'!$A:$O,10,0),VLOOKUP($A271,'LISTA DE PRODUCTOS'!$B:$O,9,0)),""))=0),"APROVECHA LA PROMO U12",IF(AND(K271="U12",IF($A271=0,"",IFERROR(IFERROR(VLOOKUP($A271,'LISTA DE PRODUCTOS'!$A:$O,10,0),VLOOKUP($A271,'LISTA DE PRODUCTOS'!$B:$O,9,0)),""))="MENSUAL"),"MENSUAL Y PROMO U12",IF($A271=0,"",IFERROR(IFERROR(VLOOKUP($A271,'LISTA DE PRODUCTOS'!$A:$O,10,0),VLOOKUP($A271,'LISTA DE PRODUCTOS'!$B:$O,9,0)),""))))</f>
      </c>
      <c r="K271" s="60">
        <f>IF($A271=0,"",IFERROR(IFERROR(VLOOKUP($A271,'LISTA DE PRODUCTOS'!$A:$O,13,0),VLOOKUP($A271,'LISTA DE PRODUCTOS'!$B:$O,13,0)),0))</f>
      </c>
      <c r="L271" s="61">
        <f t="shared" si="34"/>
        <v>0</v>
      </c>
      <c r="M271" s="62">
        <f t="shared" si="35"/>
        <v>0</v>
      </c>
      <c r="N271" s="62">
        <f t="shared" si="36"/>
        <v>0</v>
      </c>
      <c r="O271" s="63">
        <f t="shared" si="40"/>
        <v>0</v>
      </c>
      <c r="P271" s="63">
        <f t="shared" si="41"/>
        <v>0</v>
      </c>
      <c r="Q271" s="64">
        <f t="shared" si="42"/>
        <v>0</v>
      </c>
      <c r="R271" s="64" t="b">
        <f t="shared" si="37"/>
        <v>0</v>
      </c>
      <c r="S271" s="65">
        <f t="shared" si="38"/>
      </c>
      <c r="T271" s="62">
        <f t="shared" si="39"/>
      </c>
    </row>
    <row r="272" spans="1:20" s="66" customFormat="1" ht="19.8">
      <c r="A272" s="54"/>
      <c r="B272" s="55"/>
      <c r="C272" s="56">
        <f t="shared" si="43"/>
        <v>0</v>
      </c>
      <c r="D272" s="56">
        <f>IF(ISERROR(VLOOKUP($A272,'LISTA DE PRODUCTOS'!$A:$O,15,0)),0,VLOOKUP($A272,'LISTA DE PRODUCTOS'!$A:$O,15,0))</f>
        <v>0</v>
      </c>
      <c r="E272" s="57">
        <f>IF($A272=0,"",IFERROR(IFERROR(VLOOKUP($A272,'LISTA DE PRODUCTOS'!$A:$O,5,0),VLOOKUP($A272,'LISTA DE PRODUCTOS'!$B:$O,4,0)),"CÓDIGO NO EN CATÁLOGO U OBSOLETO"))</f>
      </c>
      <c r="F272" s="56">
        <f>IF($A272=0,"",IFERROR(IFERROR(VLOOKUP($A272,'LISTA DE PRODUCTOS'!$A:$O,6,0),VLOOKUP($A272,'LISTA DE PRODUCTOS'!$B:$O,5,0)),0))</f>
      </c>
      <c r="G272" s="56">
        <f>IF($A272=0,"",IFERROR(IFERROR(VLOOKUP($A272,'LISTA DE PRODUCTOS'!$A:$O,7,0),VLOOKUP($A272,'LISTA DE PRODUCTOS'!$B:$O,6,0)),0))</f>
      </c>
      <c r="H272" s="58">
        <f>IF($A272=0,"",IFERROR(IFERROR(VLOOKUP($A272,'LISTA DE PRODUCTOS'!$A:$O,8,0),VLOOKUP($A272,'LISTA DE PRODUCTOS'!$B:$O,7,0)),0))</f>
      </c>
      <c r="I272" s="59">
        <f>IF($A272=0,"",IFERROR(IFERROR(VLOOKUP($A272,'LISTA DE PRODUCTOS'!$A:$O,9,0),VLOOKUP($A272,'LISTA DE PRODUCTOS'!$B:$O,8,0)),0))</f>
      </c>
      <c r="J272" s="60">
        <f>IF(AND(K272="U12",IF($A272=0,"",IFERROR(IFERROR(VLOOKUP($A272,'LISTA DE PRODUCTOS'!$A:$O,10,0),VLOOKUP($A272,'LISTA DE PRODUCTOS'!$B:$O,9,0)),""))=0),"APROVECHA LA PROMO U12",IF(AND(K272="U12",IF($A272=0,"",IFERROR(IFERROR(VLOOKUP($A272,'LISTA DE PRODUCTOS'!$A:$O,10,0),VLOOKUP($A272,'LISTA DE PRODUCTOS'!$B:$O,9,0)),""))="MENSUAL"),"MENSUAL Y PROMO U12",IF($A272=0,"",IFERROR(IFERROR(VLOOKUP($A272,'LISTA DE PRODUCTOS'!$A:$O,10,0),VLOOKUP($A272,'LISTA DE PRODUCTOS'!$B:$O,9,0)),""))))</f>
      </c>
      <c r="K272" s="60">
        <f>IF($A272=0,"",IFERROR(IFERROR(VLOOKUP($A272,'LISTA DE PRODUCTOS'!$A:$O,13,0),VLOOKUP($A272,'LISTA DE PRODUCTOS'!$B:$O,13,0)),0))</f>
      </c>
      <c r="L272" s="61">
        <f t="shared" si="44" ref="L272:L335">IFERROR(IF(J272="NO DISPONIBLE","0.00",H272*B272*(1-$B$11)*(1-$B$12)*(1-$B$13)*(1-$I272)),0)</f>
        <v>0</v>
      </c>
      <c r="M272" s="62">
        <f t="shared" si="45" ref="M272:M335">IFERROR(B272/F272,0)</f>
        <v>0</v>
      </c>
      <c r="N272" s="62">
        <f t="shared" si="46" ref="N272:N335">ROUND(M272,0)</f>
        <v>0</v>
      </c>
      <c r="O272" s="63">
        <f t="shared" si="40"/>
        <v>0</v>
      </c>
      <c r="P272" s="63">
        <f t="shared" si="41"/>
        <v>0</v>
      </c>
      <c r="Q272" s="64">
        <f t="shared" si="42"/>
        <v>0</v>
      </c>
      <c r="R272" s="64" t="b">
        <f t="shared" si="47" ref="R272:R335">AND(A272&lt;&gt;0,B272=0)</f>
        <v>0</v>
      </c>
      <c r="S272" s="65">
        <f t="shared" si="48" ref="S272:S335">IFERROR(IF(G272&lt;&gt;0,IF(((B272/G272)-INT(B272/G272))&gt;0.75,CONCATENATE("CANTIDAD SUGERIDA:  ",(INT(B272/G272)+1)*G272),IF((F272*100)&lt;B272,"¿LA CANTIDAD ES CORRECTA?")),IF((F272*100)&lt;B272,"¿LA CANTIDAD ES CORRECTA?")),"")</f>
      </c>
      <c r="T272" s="62">
        <f t="shared" si="49" ref="T272:T335">IF(S272="¿LA CANTIDAD ES CORRECTA?",1,"")</f>
      </c>
    </row>
    <row r="273" spans="1:20" s="66" customFormat="1" ht="19.8">
      <c r="A273" s="54"/>
      <c r="B273" s="55"/>
      <c r="C273" s="56">
        <f t="shared" si="43"/>
        <v>0</v>
      </c>
      <c r="D273" s="56">
        <f>IF(ISERROR(VLOOKUP($A273,'LISTA DE PRODUCTOS'!$A:$O,15,0)),0,VLOOKUP($A273,'LISTA DE PRODUCTOS'!$A:$O,15,0))</f>
        <v>0</v>
      </c>
      <c r="E273" s="57">
        <f>IF($A273=0,"",IFERROR(IFERROR(VLOOKUP($A273,'LISTA DE PRODUCTOS'!$A:$O,5,0),VLOOKUP($A273,'LISTA DE PRODUCTOS'!$B:$O,4,0)),"CÓDIGO NO EN CATÁLOGO U OBSOLETO"))</f>
      </c>
      <c r="F273" s="56">
        <f>IF($A273=0,"",IFERROR(IFERROR(VLOOKUP($A273,'LISTA DE PRODUCTOS'!$A:$O,6,0),VLOOKUP($A273,'LISTA DE PRODUCTOS'!$B:$O,5,0)),0))</f>
      </c>
      <c r="G273" s="56">
        <f>IF($A273=0,"",IFERROR(IFERROR(VLOOKUP($A273,'LISTA DE PRODUCTOS'!$A:$O,7,0),VLOOKUP($A273,'LISTA DE PRODUCTOS'!$B:$O,6,0)),0))</f>
      </c>
      <c r="H273" s="58">
        <f>IF($A273=0,"",IFERROR(IFERROR(VLOOKUP($A273,'LISTA DE PRODUCTOS'!$A:$O,8,0),VLOOKUP($A273,'LISTA DE PRODUCTOS'!$B:$O,7,0)),0))</f>
      </c>
      <c r="I273" s="59">
        <f>IF($A273=0,"",IFERROR(IFERROR(VLOOKUP($A273,'LISTA DE PRODUCTOS'!$A:$O,9,0),VLOOKUP($A273,'LISTA DE PRODUCTOS'!$B:$O,8,0)),0))</f>
      </c>
      <c r="J273" s="60">
        <f>IF(AND(K273="U12",IF($A273=0,"",IFERROR(IFERROR(VLOOKUP($A273,'LISTA DE PRODUCTOS'!$A:$O,10,0),VLOOKUP($A273,'LISTA DE PRODUCTOS'!$B:$O,9,0)),""))=0),"APROVECHA LA PROMO U12",IF(AND(K273="U12",IF($A273=0,"",IFERROR(IFERROR(VLOOKUP($A273,'LISTA DE PRODUCTOS'!$A:$O,10,0),VLOOKUP($A273,'LISTA DE PRODUCTOS'!$B:$O,9,0)),""))="MENSUAL"),"MENSUAL Y PROMO U12",IF($A273=0,"",IFERROR(IFERROR(VLOOKUP($A273,'LISTA DE PRODUCTOS'!$A:$O,10,0),VLOOKUP($A273,'LISTA DE PRODUCTOS'!$B:$O,9,0)),""))))</f>
      </c>
      <c r="K273" s="60">
        <f>IF($A273=0,"",IFERROR(IFERROR(VLOOKUP($A273,'LISTA DE PRODUCTOS'!$A:$O,13,0),VLOOKUP($A273,'LISTA DE PRODUCTOS'!$B:$O,13,0)),0))</f>
      </c>
      <c r="L273" s="61">
        <f t="shared" si="44"/>
        <v>0</v>
      </c>
      <c r="M273" s="62">
        <f t="shared" si="45"/>
        <v>0</v>
      </c>
      <c r="N273" s="62">
        <f t="shared" si="46"/>
        <v>0</v>
      </c>
      <c r="O273" s="63">
        <f t="shared" si="50" ref="O273:O336">IFERROR(N273*F273,0)</f>
        <v>0</v>
      </c>
      <c r="P273" s="63">
        <f t="shared" si="51" ref="P273:P336">IFERROR(B273-O273,0)</f>
        <v>0</v>
      </c>
      <c r="Q273" s="64">
        <f t="shared" si="52" ref="Q273:Q336">IF(F273=0,0,ABS(P273))</f>
        <v>0</v>
      </c>
      <c r="R273" s="64" t="b">
        <f t="shared" si="47"/>
        <v>0</v>
      </c>
      <c r="S273" s="65">
        <f t="shared" si="48"/>
      </c>
      <c r="T273" s="62">
        <f t="shared" si="49"/>
      </c>
    </row>
    <row r="274" spans="1:20" s="66" customFormat="1" ht="19.8">
      <c r="A274" s="54"/>
      <c r="B274" s="55"/>
      <c r="C274" s="56">
        <f t="shared" si="43"/>
        <v>0</v>
      </c>
      <c r="D274" s="56">
        <f>IF(ISERROR(VLOOKUP($A274,'LISTA DE PRODUCTOS'!$A:$O,15,0)),0,VLOOKUP($A274,'LISTA DE PRODUCTOS'!$A:$O,15,0))</f>
        <v>0</v>
      </c>
      <c r="E274" s="57">
        <f>IF($A274=0,"",IFERROR(IFERROR(VLOOKUP($A274,'LISTA DE PRODUCTOS'!$A:$O,5,0),VLOOKUP($A274,'LISTA DE PRODUCTOS'!$B:$O,4,0)),"CÓDIGO NO EN CATÁLOGO U OBSOLETO"))</f>
      </c>
      <c r="F274" s="56">
        <f>IF($A274=0,"",IFERROR(IFERROR(VLOOKUP($A274,'LISTA DE PRODUCTOS'!$A:$O,6,0),VLOOKUP($A274,'LISTA DE PRODUCTOS'!$B:$O,5,0)),0))</f>
      </c>
      <c r="G274" s="56">
        <f>IF($A274=0,"",IFERROR(IFERROR(VLOOKUP($A274,'LISTA DE PRODUCTOS'!$A:$O,7,0),VLOOKUP($A274,'LISTA DE PRODUCTOS'!$B:$O,6,0)),0))</f>
      </c>
      <c r="H274" s="58">
        <f>IF($A274=0,"",IFERROR(IFERROR(VLOOKUP($A274,'LISTA DE PRODUCTOS'!$A:$O,8,0),VLOOKUP($A274,'LISTA DE PRODUCTOS'!$B:$O,7,0)),0))</f>
      </c>
      <c r="I274" s="59">
        <f>IF($A274=0,"",IFERROR(IFERROR(VLOOKUP($A274,'LISTA DE PRODUCTOS'!$A:$O,9,0),VLOOKUP($A274,'LISTA DE PRODUCTOS'!$B:$O,8,0)),0))</f>
      </c>
      <c r="J274" s="60">
        <f>IF(AND(K274="U12",IF($A274=0,"",IFERROR(IFERROR(VLOOKUP($A274,'LISTA DE PRODUCTOS'!$A:$O,10,0),VLOOKUP($A274,'LISTA DE PRODUCTOS'!$B:$O,9,0)),""))=0),"APROVECHA LA PROMO U12",IF(AND(K274="U12",IF($A274=0,"",IFERROR(IFERROR(VLOOKUP($A274,'LISTA DE PRODUCTOS'!$A:$O,10,0),VLOOKUP($A274,'LISTA DE PRODUCTOS'!$B:$O,9,0)),""))="MENSUAL"),"MENSUAL Y PROMO U12",IF($A274=0,"",IFERROR(IFERROR(VLOOKUP($A274,'LISTA DE PRODUCTOS'!$A:$O,10,0),VLOOKUP($A274,'LISTA DE PRODUCTOS'!$B:$O,9,0)),""))))</f>
      </c>
      <c r="K274" s="60">
        <f>IF($A274=0,"",IFERROR(IFERROR(VLOOKUP($A274,'LISTA DE PRODUCTOS'!$A:$O,13,0),VLOOKUP($A274,'LISTA DE PRODUCTOS'!$B:$O,13,0)),0))</f>
      </c>
      <c r="L274" s="61">
        <f t="shared" si="44"/>
        <v>0</v>
      </c>
      <c r="M274" s="62">
        <f t="shared" si="45"/>
        <v>0</v>
      </c>
      <c r="N274" s="62">
        <f t="shared" si="46"/>
        <v>0</v>
      </c>
      <c r="O274" s="63">
        <f t="shared" si="50"/>
        <v>0</v>
      </c>
      <c r="P274" s="63">
        <f t="shared" si="51"/>
        <v>0</v>
      </c>
      <c r="Q274" s="64">
        <f t="shared" si="52"/>
        <v>0</v>
      </c>
      <c r="R274" s="64" t="b">
        <f t="shared" si="47"/>
        <v>0</v>
      </c>
      <c r="S274" s="65">
        <f t="shared" si="48"/>
      </c>
      <c r="T274" s="62">
        <f t="shared" si="49"/>
      </c>
    </row>
    <row r="275" spans="1:20" s="66" customFormat="1" ht="19.8">
      <c r="A275" s="54"/>
      <c r="B275" s="55"/>
      <c r="C275" s="56">
        <f t="shared" si="43"/>
        <v>0</v>
      </c>
      <c r="D275" s="56">
        <f>IF(ISERROR(VLOOKUP($A275,'LISTA DE PRODUCTOS'!$A:$O,15,0)),0,VLOOKUP($A275,'LISTA DE PRODUCTOS'!$A:$O,15,0))</f>
        <v>0</v>
      </c>
      <c r="E275" s="57">
        <f>IF($A275=0,"",IFERROR(IFERROR(VLOOKUP($A275,'LISTA DE PRODUCTOS'!$A:$O,5,0),VLOOKUP($A275,'LISTA DE PRODUCTOS'!$B:$O,4,0)),"CÓDIGO NO EN CATÁLOGO U OBSOLETO"))</f>
      </c>
      <c r="F275" s="56">
        <f>IF($A275=0,"",IFERROR(IFERROR(VLOOKUP($A275,'LISTA DE PRODUCTOS'!$A:$O,6,0),VLOOKUP($A275,'LISTA DE PRODUCTOS'!$B:$O,5,0)),0))</f>
      </c>
      <c r="G275" s="56">
        <f>IF($A275=0,"",IFERROR(IFERROR(VLOOKUP($A275,'LISTA DE PRODUCTOS'!$A:$O,7,0),VLOOKUP($A275,'LISTA DE PRODUCTOS'!$B:$O,6,0)),0))</f>
      </c>
      <c r="H275" s="58">
        <f>IF($A275=0,"",IFERROR(IFERROR(VLOOKUP($A275,'LISTA DE PRODUCTOS'!$A:$O,8,0),VLOOKUP($A275,'LISTA DE PRODUCTOS'!$B:$O,7,0)),0))</f>
      </c>
      <c r="I275" s="59">
        <f>IF($A275=0,"",IFERROR(IFERROR(VLOOKUP($A275,'LISTA DE PRODUCTOS'!$A:$O,9,0),VLOOKUP($A275,'LISTA DE PRODUCTOS'!$B:$O,8,0)),0))</f>
      </c>
      <c r="J275" s="60">
        <f>IF(AND(K275="U12",IF($A275=0,"",IFERROR(IFERROR(VLOOKUP($A275,'LISTA DE PRODUCTOS'!$A:$O,10,0),VLOOKUP($A275,'LISTA DE PRODUCTOS'!$B:$O,9,0)),""))=0),"APROVECHA LA PROMO U12",IF(AND(K275="U12",IF($A275=0,"",IFERROR(IFERROR(VLOOKUP($A275,'LISTA DE PRODUCTOS'!$A:$O,10,0),VLOOKUP($A275,'LISTA DE PRODUCTOS'!$B:$O,9,0)),""))="MENSUAL"),"MENSUAL Y PROMO U12",IF($A275=0,"",IFERROR(IFERROR(VLOOKUP($A275,'LISTA DE PRODUCTOS'!$A:$O,10,0),VLOOKUP($A275,'LISTA DE PRODUCTOS'!$B:$O,9,0)),""))))</f>
      </c>
      <c r="K275" s="60">
        <f>IF($A275=0,"",IFERROR(IFERROR(VLOOKUP($A275,'LISTA DE PRODUCTOS'!$A:$O,13,0),VLOOKUP($A275,'LISTA DE PRODUCTOS'!$B:$O,13,0)),0))</f>
      </c>
      <c r="L275" s="61">
        <f t="shared" si="44"/>
        <v>0</v>
      </c>
      <c r="M275" s="62">
        <f t="shared" si="45"/>
        <v>0</v>
      </c>
      <c r="N275" s="62">
        <f t="shared" si="46"/>
        <v>0</v>
      </c>
      <c r="O275" s="63">
        <f t="shared" si="50"/>
        <v>0</v>
      </c>
      <c r="P275" s="63">
        <f t="shared" si="51"/>
        <v>0</v>
      </c>
      <c r="Q275" s="64">
        <f t="shared" si="52"/>
        <v>0</v>
      </c>
      <c r="R275" s="64" t="b">
        <f t="shared" si="47"/>
        <v>0</v>
      </c>
      <c r="S275" s="65">
        <f t="shared" si="48"/>
      </c>
      <c r="T275" s="62">
        <f t="shared" si="49"/>
      </c>
    </row>
    <row r="276" spans="1:20" s="66" customFormat="1" ht="19.8">
      <c r="A276" s="54"/>
      <c r="B276" s="55"/>
      <c r="C276" s="56">
        <f t="shared" si="43"/>
        <v>0</v>
      </c>
      <c r="D276" s="56">
        <f>IF(ISERROR(VLOOKUP($A276,'LISTA DE PRODUCTOS'!$A:$O,15,0)),0,VLOOKUP($A276,'LISTA DE PRODUCTOS'!$A:$O,15,0))</f>
        <v>0</v>
      </c>
      <c r="E276" s="57">
        <f>IF($A276=0,"",IFERROR(IFERROR(VLOOKUP($A276,'LISTA DE PRODUCTOS'!$A:$O,5,0),VLOOKUP($A276,'LISTA DE PRODUCTOS'!$B:$O,4,0)),"CÓDIGO NO EN CATÁLOGO U OBSOLETO"))</f>
      </c>
      <c r="F276" s="56">
        <f>IF($A276=0,"",IFERROR(IFERROR(VLOOKUP($A276,'LISTA DE PRODUCTOS'!$A:$O,6,0),VLOOKUP($A276,'LISTA DE PRODUCTOS'!$B:$O,5,0)),0))</f>
      </c>
      <c r="G276" s="56">
        <f>IF($A276=0,"",IFERROR(IFERROR(VLOOKUP($A276,'LISTA DE PRODUCTOS'!$A:$O,7,0),VLOOKUP($A276,'LISTA DE PRODUCTOS'!$B:$O,6,0)),0))</f>
      </c>
      <c r="H276" s="58">
        <f>IF($A276=0,"",IFERROR(IFERROR(VLOOKUP($A276,'LISTA DE PRODUCTOS'!$A:$O,8,0),VLOOKUP($A276,'LISTA DE PRODUCTOS'!$B:$O,7,0)),0))</f>
      </c>
      <c r="I276" s="59">
        <f>IF($A276=0,"",IFERROR(IFERROR(VLOOKUP($A276,'LISTA DE PRODUCTOS'!$A:$O,9,0),VLOOKUP($A276,'LISTA DE PRODUCTOS'!$B:$O,8,0)),0))</f>
      </c>
      <c r="J276" s="60">
        <f>IF(AND(K276="U12",IF($A276=0,"",IFERROR(IFERROR(VLOOKUP($A276,'LISTA DE PRODUCTOS'!$A:$O,10,0),VLOOKUP($A276,'LISTA DE PRODUCTOS'!$B:$O,9,0)),""))=0),"APROVECHA LA PROMO U12",IF(AND(K276="U12",IF($A276=0,"",IFERROR(IFERROR(VLOOKUP($A276,'LISTA DE PRODUCTOS'!$A:$O,10,0),VLOOKUP($A276,'LISTA DE PRODUCTOS'!$B:$O,9,0)),""))="MENSUAL"),"MENSUAL Y PROMO U12",IF($A276=0,"",IFERROR(IFERROR(VLOOKUP($A276,'LISTA DE PRODUCTOS'!$A:$O,10,0),VLOOKUP($A276,'LISTA DE PRODUCTOS'!$B:$O,9,0)),""))))</f>
      </c>
      <c r="K276" s="60">
        <f>IF($A276=0,"",IFERROR(IFERROR(VLOOKUP($A276,'LISTA DE PRODUCTOS'!$A:$O,13,0),VLOOKUP($A276,'LISTA DE PRODUCTOS'!$B:$O,13,0)),0))</f>
      </c>
      <c r="L276" s="61">
        <f t="shared" si="44"/>
        <v>0</v>
      </c>
      <c r="M276" s="62">
        <f t="shared" si="45"/>
        <v>0</v>
      </c>
      <c r="N276" s="62">
        <f t="shared" si="46"/>
        <v>0</v>
      </c>
      <c r="O276" s="63">
        <f t="shared" si="50"/>
        <v>0</v>
      </c>
      <c r="P276" s="63">
        <f t="shared" si="51"/>
        <v>0</v>
      </c>
      <c r="Q276" s="64">
        <f t="shared" si="52"/>
        <v>0</v>
      </c>
      <c r="R276" s="64" t="b">
        <f t="shared" si="47"/>
        <v>0</v>
      </c>
      <c r="S276" s="65">
        <f t="shared" si="48"/>
      </c>
      <c r="T276" s="62">
        <f t="shared" si="49"/>
      </c>
    </row>
    <row r="277" spans="1:20" s="66" customFormat="1" ht="19.8">
      <c r="A277" s="54"/>
      <c r="B277" s="55"/>
      <c r="C277" s="56">
        <f t="shared" si="43"/>
        <v>0</v>
      </c>
      <c r="D277" s="56">
        <f>IF(ISERROR(VLOOKUP($A277,'LISTA DE PRODUCTOS'!$A:$O,15,0)),0,VLOOKUP($A277,'LISTA DE PRODUCTOS'!$A:$O,15,0))</f>
        <v>0</v>
      </c>
      <c r="E277" s="57">
        <f>IF($A277=0,"",IFERROR(IFERROR(VLOOKUP($A277,'LISTA DE PRODUCTOS'!$A:$O,5,0),VLOOKUP($A277,'LISTA DE PRODUCTOS'!$B:$O,4,0)),"CÓDIGO NO EN CATÁLOGO U OBSOLETO"))</f>
      </c>
      <c r="F277" s="56">
        <f>IF($A277=0,"",IFERROR(IFERROR(VLOOKUP($A277,'LISTA DE PRODUCTOS'!$A:$O,6,0),VLOOKUP($A277,'LISTA DE PRODUCTOS'!$B:$O,5,0)),0))</f>
      </c>
      <c r="G277" s="56">
        <f>IF($A277=0,"",IFERROR(IFERROR(VLOOKUP($A277,'LISTA DE PRODUCTOS'!$A:$O,7,0),VLOOKUP($A277,'LISTA DE PRODUCTOS'!$B:$O,6,0)),0))</f>
      </c>
      <c r="H277" s="58">
        <f>IF($A277=0,"",IFERROR(IFERROR(VLOOKUP($A277,'LISTA DE PRODUCTOS'!$A:$O,8,0),VLOOKUP($A277,'LISTA DE PRODUCTOS'!$B:$O,7,0)),0))</f>
      </c>
      <c r="I277" s="59">
        <f>IF($A277=0,"",IFERROR(IFERROR(VLOOKUP($A277,'LISTA DE PRODUCTOS'!$A:$O,9,0),VLOOKUP($A277,'LISTA DE PRODUCTOS'!$B:$O,8,0)),0))</f>
      </c>
      <c r="J277" s="60">
        <f>IF(AND(K277="U12",IF($A277=0,"",IFERROR(IFERROR(VLOOKUP($A277,'LISTA DE PRODUCTOS'!$A:$O,10,0),VLOOKUP($A277,'LISTA DE PRODUCTOS'!$B:$O,9,0)),""))=0),"APROVECHA LA PROMO U12",IF(AND(K277="U12",IF($A277=0,"",IFERROR(IFERROR(VLOOKUP($A277,'LISTA DE PRODUCTOS'!$A:$O,10,0),VLOOKUP($A277,'LISTA DE PRODUCTOS'!$B:$O,9,0)),""))="MENSUAL"),"MENSUAL Y PROMO U12",IF($A277=0,"",IFERROR(IFERROR(VLOOKUP($A277,'LISTA DE PRODUCTOS'!$A:$O,10,0),VLOOKUP($A277,'LISTA DE PRODUCTOS'!$B:$O,9,0)),""))))</f>
      </c>
      <c r="K277" s="60">
        <f>IF($A277=0,"",IFERROR(IFERROR(VLOOKUP($A277,'LISTA DE PRODUCTOS'!$A:$O,13,0),VLOOKUP($A277,'LISTA DE PRODUCTOS'!$B:$O,13,0)),0))</f>
      </c>
      <c r="L277" s="61">
        <f t="shared" si="44"/>
        <v>0</v>
      </c>
      <c r="M277" s="62">
        <f t="shared" si="45"/>
        <v>0</v>
      </c>
      <c r="N277" s="62">
        <f t="shared" si="46"/>
        <v>0</v>
      </c>
      <c r="O277" s="63">
        <f t="shared" si="50"/>
        <v>0</v>
      </c>
      <c r="P277" s="63">
        <f t="shared" si="51"/>
        <v>0</v>
      </c>
      <c r="Q277" s="64">
        <f t="shared" si="52"/>
        <v>0</v>
      </c>
      <c r="R277" s="64" t="b">
        <f t="shared" si="47"/>
        <v>0</v>
      </c>
      <c r="S277" s="65">
        <f t="shared" si="48"/>
      </c>
      <c r="T277" s="62">
        <f t="shared" si="49"/>
      </c>
    </row>
    <row r="278" spans="1:20" s="66" customFormat="1" ht="19.8">
      <c r="A278" s="54"/>
      <c r="B278" s="55"/>
      <c r="C278" s="56">
        <f t="shared" si="43"/>
        <v>0</v>
      </c>
      <c r="D278" s="56">
        <f>IF(ISERROR(VLOOKUP($A278,'LISTA DE PRODUCTOS'!$A:$O,15,0)),0,VLOOKUP($A278,'LISTA DE PRODUCTOS'!$A:$O,15,0))</f>
        <v>0</v>
      </c>
      <c r="E278" s="57">
        <f>IF($A278=0,"",IFERROR(IFERROR(VLOOKUP($A278,'LISTA DE PRODUCTOS'!$A:$O,5,0),VLOOKUP($A278,'LISTA DE PRODUCTOS'!$B:$O,4,0)),"CÓDIGO NO EN CATÁLOGO U OBSOLETO"))</f>
      </c>
      <c r="F278" s="56">
        <f>IF($A278=0,"",IFERROR(IFERROR(VLOOKUP($A278,'LISTA DE PRODUCTOS'!$A:$O,6,0),VLOOKUP($A278,'LISTA DE PRODUCTOS'!$B:$O,5,0)),0))</f>
      </c>
      <c r="G278" s="56">
        <f>IF($A278=0,"",IFERROR(IFERROR(VLOOKUP($A278,'LISTA DE PRODUCTOS'!$A:$O,7,0),VLOOKUP($A278,'LISTA DE PRODUCTOS'!$B:$O,6,0)),0))</f>
      </c>
      <c r="H278" s="58">
        <f>IF($A278=0,"",IFERROR(IFERROR(VLOOKUP($A278,'LISTA DE PRODUCTOS'!$A:$O,8,0),VLOOKUP($A278,'LISTA DE PRODUCTOS'!$B:$O,7,0)),0))</f>
      </c>
      <c r="I278" s="59">
        <f>IF($A278=0,"",IFERROR(IFERROR(VLOOKUP($A278,'LISTA DE PRODUCTOS'!$A:$O,9,0),VLOOKUP($A278,'LISTA DE PRODUCTOS'!$B:$O,8,0)),0))</f>
      </c>
      <c r="J278" s="60">
        <f>IF(AND(K278="U12",IF($A278=0,"",IFERROR(IFERROR(VLOOKUP($A278,'LISTA DE PRODUCTOS'!$A:$O,10,0),VLOOKUP($A278,'LISTA DE PRODUCTOS'!$B:$O,9,0)),""))=0),"APROVECHA LA PROMO U12",IF(AND(K278="U12",IF($A278=0,"",IFERROR(IFERROR(VLOOKUP($A278,'LISTA DE PRODUCTOS'!$A:$O,10,0),VLOOKUP($A278,'LISTA DE PRODUCTOS'!$B:$O,9,0)),""))="MENSUAL"),"MENSUAL Y PROMO U12",IF($A278=0,"",IFERROR(IFERROR(VLOOKUP($A278,'LISTA DE PRODUCTOS'!$A:$O,10,0),VLOOKUP($A278,'LISTA DE PRODUCTOS'!$B:$O,9,0)),""))))</f>
      </c>
      <c r="K278" s="60">
        <f>IF($A278=0,"",IFERROR(IFERROR(VLOOKUP($A278,'LISTA DE PRODUCTOS'!$A:$O,13,0),VLOOKUP($A278,'LISTA DE PRODUCTOS'!$B:$O,13,0)),0))</f>
      </c>
      <c r="L278" s="61">
        <f t="shared" si="44"/>
        <v>0</v>
      </c>
      <c r="M278" s="62">
        <f t="shared" si="45"/>
        <v>0</v>
      </c>
      <c r="N278" s="62">
        <f t="shared" si="46"/>
        <v>0</v>
      </c>
      <c r="O278" s="63">
        <f t="shared" si="50"/>
        <v>0</v>
      </c>
      <c r="P278" s="63">
        <f t="shared" si="51"/>
        <v>0</v>
      </c>
      <c r="Q278" s="64">
        <f t="shared" si="52"/>
        <v>0</v>
      </c>
      <c r="R278" s="64" t="b">
        <f t="shared" si="47"/>
        <v>0</v>
      </c>
      <c r="S278" s="65">
        <f t="shared" si="48"/>
      </c>
      <c r="T278" s="62">
        <f t="shared" si="49"/>
      </c>
    </row>
    <row r="279" spans="1:20" s="66" customFormat="1" ht="19.8">
      <c r="A279" s="54"/>
      <c r="B279" s="55"/>
      <c r="C279" s="56">
        <f t="shared" si="43"/>
        <v>0</v>
      </c>
      <c r="D279" s="56">
        <f>IF(ISERROR(VLOOKUP($A279,'LISTA DE PRODUCTOS'!$A:$O,15,0)),0,VLOOKUP($A279,'LISTA DE PRODUCTOS'!$A:$O,15,0))</f>
        <v>0</v>
      </c>
      <c r="E279" s="57">
        <f>IF($A279=0,"",IFERROR(IFERROR(VLOOKUP($A279,'LISTA DE PRODUCTOS'!$A:$O,5,0),VLOOKUP($A279,'LISTA DE PRODUCTOS'!$B:$O,4,0)),"CÓDIGO NO EN CATÁLOGO U OBSOLETO"))</f>
      </c>
      <c r="F279" s="56">
        <f>IF($A279=0,"",IFERROR(IFERROR(VLOOKUP($A279,'LISTA DE PRODUCTOS'!$A:$O,6,0),VLOOKUP($A279,'LISTA DE PRODUCTOS'!$B:$O,5,0)),0))</f>
      </c>
      <c r="G279" s="56">
        <f>IF($A279=0,"",IFERROR(IFERROR(VLOOKUP($A279,'LISTA DE PRODUCTOS'!$A:$O,7,0),VLOOKUP($A279,'LISTA DE PRODUCTOS'!$B:$O,6,0)),0))</f>
      </c>
      <c r="H279" s="58">
        <f>IF($A279=0,"",IFERROR(IFERROR(VLOOKUP($A279,'LISTA DE PRODUCTOS'!$A:$O,8,0),VLOOKUP($A279,'LISTA DE PRODUCTOS'!$B:$O,7,0)),0))</f>
      </c>
      <c r="I279" s="59">
        <f>IF($A279=0,"",IFERROR(IFERROR(VLOOKUP($A279,'LISTA DE PRODUCTOS'!$A:$O,9,0),VLOOKUP($A279,'LISTA DE PRODUCTOS'!$B:$O,8,0)),0))</f>
      </c>
      <c r="J279" s="60">
        <f>IF(AND(K279="U12",IF($A279=0,"",IFERROR(IFERROR(VLOOKUP($A279,'LISTA DE PRODUCTOS'!$A:$O,10,0),VLOOKUP($A279,'LISTA DE PRODUCTOS'!$B:$O,9,0)),""))=0),"APROVECHA LA PROMO U12",IF(AND(K279="U12",IF($A279=0,"",IFERROR(IFERROR(VLOOKUP($A279,'LISTA DE PRODUCTOS'!$A:$O,10,0),VLOOKUP($A279,'LISTA DE PRODUCTOS'!$B:$O,9,0)),""))="MENSUAL"),"MENSUAL Y PROMO U12",IF($A279=0,"",IFERROR(IFERROR(VLOOKUP($A279,'LISTA DE PRODUCTOS'!$A:$O,10,0),VLOOKUP($A279,'LISTA DE PRODUCTOS'!$B:$O,9,0)),""))))</f>
      </c>
      <c r="K279" s="60">
        <f>IF($A279=0,"",IFERROR(IFERROR(VLOOKUP($A279,'LISTA DE PRODUCTOS'!$A:$O,13,0),VLOOKUP($A279,'LISTA DE PRODUCTOS'!$B:$O,13,0)),0))</f>
      </c>
      <c r="L279" s="61">
        <f t="shared" si="44"/>
        <v>0</v>
      </c>
      <c r="M279" s="62">
        <f t="shared" si="45"/>
        <v>0</v>
      </c>
      <c r="N279" s="62">
        <f t="shared" si="46"/>
        <v>0</v>
      </c>
      <c r="O279" s="63">
        <f t="shared" si="50"/>
        <v>0</v>
      </c>
      <c r="P279" s="63">
        <f t="shared" si="51"/>
        <v>0</v>
      </c>
      <c r="Q279" s="64">
        <f t="shared" si="52"/>
        <v>0</v>
      </c>
      <c r="R279" s="64" t="b">
        <f t="shared" si="47"/>
        <v>0</v>
      </c>
      <c r="S279" s="65">
        <f t="shared" si="48"/>
      </c>
      <c r="T279" s="62">
        <f t="shared" si="49"/>
      </c>
    </row>
    <row r="280" spans="1:20" s="66" customFormat="1" ht="19.8">
      <c r="A280" s="54"/>
      <c r="B280" s="55"/>
      <c r="C280" s="56">
        <f t="shared" si="43"/>
        <v>0</v>
      </c>
      <c r="D280" s="56">
        <f>IF(ISERROR(VLOOKUP($A280,'LISTA DE PRODUCTOS'!$A:$O,15,0)),0,VLOOKUP($A280,'LISTA DE PRODUCTOS'!$A:$O,15,0))</f>
        <v>0</v>
      </c>
      <c r="E280" s="57">
        <f>IF($A280=0,"",IFERROR(IFERROR(VLOOKUP($A280,'LISTA DE PRODUCTOS'!$A:$O,5,0),VLOOKUP($A280,'LISTA DE PRODUCTOS'!$B:$O,4,0)),"CÓDIGO NO EN CATÁLOGO U OBSOLETO"))</f>
      </c>
      <c r="F280" s="56">
        <f>IF($A280=0,"",IFERROR(IFERROR(VLOOKUP($A280,'LISTA DE PRODUCTOS'!$A:$O,6,0),VLOOKUP($A280,'LISTA DE PRODUCTOS'!$B:$O,5,0)),0))</f>
      </c>
      <c r="G280" s="56">
        <f>IF($A280=0,"",IFERROR(IFERROR(VLOOKUP($A280,'LISTA DE PRODUCTOS'!$A:$O,7,0),VLOOKUP($A280,'LISTA DE PRODUCTOS'!$B:$O,6,0)),0))</f>
      </c>
      <c r="H280" s="58">
        <f>IF($A280=0,"",IFERROR(IFERROR(VLOOKUP($A280,'LISTA DE PRODUCTOS'!$A:$O,8,0),VLOOKUP($A280,'LISTA DE PRODUCTOS'!$B:$O,7,0)),0))</f>
      </c>
      <c r="I280" s="59">
        <f>IF($A280=0,"",IFERROR(IFERROR(VLOOKUP($A280,'LISTA DE PRODUCTOS'!$A:$O,9,0),VLOOKUP($A280,'LISTA DE PRODUCTOS'!$B:$O,8,0)),0))</f>
      </c>
      <c r="J280" s="60">
        <f>IF(AND(K280="U12",IF($A280=0,"",IFERROR(IFERROR(VLOOKUP($A280,'LISTA DE PRODUCTOS'!$A:$O,10,0),VLOOKUP($A280,'LISTA DE PRODUCTOS'!$B:$O,9,0)),""))=0),"APROVECHA LA PROMO U12",IF(AND(K280="U12",IF($A280=0,"",IFERROR(IFERROR(VLOOKUP($A280,'LISTA DE PRODUCTOS'!$A:$O,10,0),VLOOKUP($A280,'LISTA DE PRODUCTOS'!$B:$O,9,0)),""))="MENSUAL"),"MENSUAL Y PROMO U12",IF($A280=0,"",IFERROR(IFERROR(VLOOKUP($A280,'LISTA DE PRODUCTOS'!$A:$O,10,0),VLOOKUP($A280,'LISTA DE PRODUCTOS'!$B:$O,9,0)),""))))</f>
      </c>
      <c r="K280" s="60">
        <f>IF($A280=0,"",IFERROR(IFERROR(VLOOKUP($A280,'LISTA DE PRODUCTOS'!$A:$O,13,0),VLOOKUP($A280,'LISTA DE PRODUCTOS'!$B:$O,13,0)),0))</f>
      </c>
      <c r="L280" s="61">
        <f t="shared" si="44"/>
        <v>0</v>
      </c>
      <c r="M280" s="62">
        <f t="shared" si="45"/>
        <v>0</v>
      </c>
      <c r="N280" s="62">
        <f t="shared" si="46"/>
        <v>0</v>
      </c>
      <c r="O280" s="63">
        <f t="shared" si="50"/>
        <v>0</v>
      </c>
      <c r="P280" s="63">
        <f t="shared" si="51"/>
        <v>0</v>
      </c>
      <c r="Q280" s="64">
        <f t="shared" si="52"/>
        <v>0</v>
      </c>
      <c r="R280" s="64" t="b">
        <f t="shared" si="47"/>
        <v>0</v>
      </c>
      <c r="S280" s="65">
        <f t="shared" si="48"/>
      </c>
      <c r="T280" s="62">
        <f t="shared" si="49"/>
      </c>
    </row>
    <row r="281" spans="1:20" s="66" customFormat="1" ht="19.8">
      <c r="A281" s="54"/>
      <c r="B281" s="55"/>
      <c r="C281" s="56">
        <f t="shared" si="43"/>
        <v>0</v>
      </c>
      <c r="D281" s="56">
        <f>IF(ISERROR(VLOOKUP($A281,'LISTA DE PRODUCTOS'!$A:$O,15,0)),0,VLOOKUP($A281,'LISTA DE PRODUCTOS'!$A:$O,15,0))</f>
        <v>0</v>
      </c>
      <c r="E281" s="57">
        <f>IF($A281=0,"",IFERROR(IFERROR(VLOOKUP($A281,'LISTA DE PRODUCTOS'!$A:$O,5,0),VLOOKUP($A281,'LISTA DE PRODUCTOS'!$B:$O,4,0)),"CÓDIGO NO EN CATÁLOGO U OBSOLETO"))</f>
      </c>
      <c r="F281" s="56">
        <f>IF($A281=0,"",IFERROR(IFERROR(VLOOKUP($A281,'LISTA DE PRODUCTOS'!$A:$O,6,0),VLOOKUP($A281,'LISTA DE PRODUCTOS'!$B:$O,5,0)),0))</f>
      </c>
      <c r="G281" s="56">
        <f>IF($A281=0,"",IFERROR(IFERROR(VLOOKUP($A281,'LISTA DE PRODUCTOS'!$A:$O,7,0),VLOOKUP($A281,'LISTA DE PRODUCTOS'!$B:$O,6,0)),0))</f>
      </c>
      <c r="H281" s="58">
        <f>IF($A281=0,"",IFERROR(IFERROR(VLOOKUP($A281,'LISTA DE PRODUCTOS'!$A:$O,8,0),VLOOKUP($A281,'LISTA DE PRODUCTOS'!$B:$O,7,0)),0))</f>
      </c>
      <c r="I281" s="59">
        <f>IF($A281=0,"",IFERROR(IFERROR(VLOOKUP($A281,'LISTA DE PRODUCTOS'!$A:$O,9,0),VLOOKUP($A281,'LISTA DE PRODUCTOS'!$B:$O,8,0)),0))</f>
      </c>
      <c r="J281" s="60">
        <f>IF(AND(K281="U12",IF($A281=0,"",IFERROR(IFERROR(VLOOKUP($A281,'LISTA DE PRODUCTOS'!$A:$O,10,0),VLOOKUP($A281,'LISTA DE PRODUCTOS'!$B:$O,9,0)),""))=0),"APROVECHA LA PROMO U12",IF(AND(K281="U12",IF($A281=0,"",IFERROR(IFERROR(VLOOKUP($A281,'LISTA DE PRODUCTOS'!$A:$O,10,0),VLOOKUP($A281,'LISTA DE PRODUCTOS'!$B:$O,9,0)),""))="MENSUAL"),"MENSUAL Y PROMO U12",IF($A281=0,"",IFERROR(IFERROR(VLOOKUP($A281,'LISTA DE PRODUCTOS'!$A:$O,10,0),VLOOKUP($A281,'LISTA DE PRODUCTOS'!$B:$O,9,0)),""))))</f>
      </c>
      <c r="K281" s="60">
        <f>IF($A281=0,"",IFERROR(IFERROR(VLOOKUP($A281,'LISTA DE PRODUCTOS'!$A:$O,13,0),VLOOKUP($A281,'LISTA DE PRODUCTOS'!$B:$O,13,0)),0))</f>
      </c>
      <c r="L281" s="61">
        <f t="shared" si="44"/>
        <v>0</v>
      </c>
      <c r="M281" s="62">
        <f t="shared" si="45"/>
        <v>0</v>
      </c>
      <c r="N281" s="62">
        <f t="shared" si="46"/>
        <v>0</v>
      </c>
      <c r="O281" s="63">
        <f t="shared" si="50"/>
        <v>0</v>
      </c>
      <c r="P281" s="63">
        <f t="shared" si="51"/>
        <v>0</v>
      </c>
      <c r="Q281" s="64">
        <f t="shared" si="52"/>
        <v>0</v>
      </c>
      <c r="R281" s="64" t="b">
        <f t="shared" si="47"/>
        <v>0</v>
      </c>
      <c r="S281" s="65">
        <f t="shared" si="48"/>
      </c>
      <c r="T281" s="62">
        <f t="shared" si="49"/>
      </c>
    </row>
    <row r="282" spans="1:20" s="66" customFormat="1" ht="19.8">
      <c r="A282" s="54"/>
      <c r="B282" s="55"/>
      <c r="C282" s="56">
        <f t="shared" si="43"/>
        <v>0</v>
      </c>
      <c r="D282" s="56">
        <f>IF(ISERROR(VLOOKUP($A282,'LISTA DE PRODUCTOS'!$A:$O,15,0)),0,VLOOKUP($A282,'LISTA DE PRODUCTOS'!$A:$O,15,0))</f>
        <v>0</v>
      </c>
      <c r="E282" s="57">
        <f>IF($A282=0,"",IFERROR(IFERROR(VLOOKUP($A282,'LISTA DE PRODUCTOS'!$A:$O,5,0),VLOOKUP($A282,'LISTA DE PRODUCTOS'!$B:$O,4,0)),"CÓDIGO NO EN CATÁLOGO U OBSOLETO"))</f>
      </c>
      <c r="F282" s="56">
        <f>IF($A282=0,"",IFERROR(IFERROR(VLOOKUP($A282,'LISTA DE PRODUCTOS'!$A:$O,6,0),VLOOKUP($A282,'LISTA DE PRODUCTOS'!$B:$O,5,0)),0))</f>
      </c>
      <c r="G282" s="56">
        <f>IF($A282=0,"",IFERROR(IFERROR(VLOOKUP($A282,'LISTA DE PRODUCTOS'!$A:$O,7,0),VLOOKUP($A282,'LISTA DE PRODUCTOS'!$B:$O,6,0)),0))</f>
      </c>
      <c r="H282" s="58">
        <f>IF($A282=0,"",IFERROR(IFERROR(VLOOKUP($A282,'LISTA DE PRODUCTOS'!$A:$O,8,0),VLOOKUP($A282,'LISTA DE PRODUCTOS'!$B:$O,7,0)),0))</f>
      </c>
      <c r="I282" s="59">
        <f>IF($A282=0,"",IFERROR(IFERROR(VLOOKUP($A282,'LISTA DE PRODUCTOS'!$A:$O,9,0),VLOOKUP($A282,'LISTA DE PRODUCTOS'!$B:$O,8,0)),0))</f>
      </c>
      <c r="J282" s="60">
        <f>IF(AND(K282="U12",IF($A282=0,"",IFERROR(IFERROR(VLOOKUP($A282,'LISTA DE PRODUCTOS'!$A:$O,10,0),VLOOKUP($A282,'LISTA DE PRODUCTOS'!$B:$O,9,0)),""))=0),"APROVECHA LA PROMO U12",IF(AND(K282="U12",IF($A282=0,"",IFERROR(IFERROR(VLOOKUP($A282,'LISTA DE PRODUCTOS'!$A:$O,10,0),VLOOKUP($A282,'LISTA DE PRODUCTOS'!$B:$O,9,0)),""))="MENSUAL"),"MENSUAL Y PROMO U12",IF($A282=0,"",IFERROR(IFERROR(VLOOKUP($A282,'LISTA DE PRODUCTOS'!$A:$O,10,0),VLOOKUP($A282,'LISTA DE PRODUCTOS'!$B:$O,9,0)),""))))</f>
      </c>
      <c r="K282" s="60">
        <f>IF($A282=0,"",IFERROR(IFERROR(VLOOKUP($A282,'LISTA DE PRODUCTOS'!$A:$O,13,0),VLOOKUP($A282,'LISTA DE PRODUCTOS'!$B:$O,13,0)),0))</f>
      </c>
      <c r="L282" s="61">
        <f t="shared" si="44"/>
        <v>0</v>
      </c>
      <c r="M282" s="62">
        <f t="shared" si="45"/>
        <v>0</v>
      </c>
      <c r="N282" s="62">
        <f t="shared" si="46"/>
        <v>0</v>
      </c>
      <c r="O282" s="63">
        <f t="shared" si="50"/>
        <v>0</v>
      </c>
      <c r="P282" s="63">
        <f t="shared" si="51"/>
        <v>0</v>
      </c>
      <c r="Q282" s="64">
        <f t="shared" si="52"/>
        <v>0</v>
      </c>
      <c r="R282" s="64" t="b">
        <f t="shared" si="47"/>
        <v>0</v>
      </c>
      <c r="S282" s="65">
        <f t="shared" si="48"/>
      </c>
      <c r="T282" s="62">
        <f t="shared" si="49"/>
      </c>
    </row>
    <row r="283" spans="1:20" s="66" customFormat="1" ht="19.8">
      <c r="A283" s="54"/>
      <c r="B283" s="55"/>
      <c r="C283" s="56">
        <f t="shared" si="43"/>
        <v>0</v>
      </c>
      <c r="D283" s="56">
        <f>IF(ISERROR(VLOOKUP($A283,'LISTA DE PRODUCTOS'!$A:$O,15,0)),0,VLOOKUP($A283,'LISTA DE PRODUCTOS'!$A:$O,15,0))</f>
        <v>0</v>
      </c>
      <c r="E283" s="57">
        <f>IF($A283=0,"",IFERROR(IFERROR(VLOOKUP($A283,'LISTA DE PRODUCTOS'!$A:$O,5,0),VLOOKUP($A283,'LISTA DE PRODUCTOS'!$B:$O,4,0)),"CÓDIGO NO EN CATÁLOGO U OBSOLETO"))</f>
      </c>
      <c r="F283" s="56">
        <f>IF($A283=0,"",IFERROR(IFERROR(VLOOKUP($A283,'LISTA DE PRODUCTOS'!$A:$O,6,0),VLOOKUP($A283,'LISTA DE PRODUCTOS'!$B:$O,5,0)),0))</f>
      </c>
      <c r="G283" s="56">
        <f>IF($A283=0,"",IFERROR(IFERROR(VLOOKUP($A283,'LISTA DE PRODUCTOS'!$A:$O,7,0),VLOOKUP($A283,'LISTA DE PRODUCTOS'!$B:$O,6,0)),0))</f>
      </c>
      <c r="H283" s="58">
        <f>IF($A283=0,"",IFERROR(IFERROR(VLOOKUP($A283,'LISTA DE PRODUCTOS'!$A:$O,8,0),VLOOKUP($A283,'LISTA DE PRODUCTOS'!$B:$O,7,0)),0))</f>
      </c>
      <c r="I283" s="59">
        <f>IF($A283=0,"",IFERROR(IFERROR(VLOOKUP($A283,'LISTA DE PRODUCTOS'!$A:$O,9,0),VLOOKUP($A283,'LISTA DE PRODUCTOS'!$B:$O,8,0)),0))</f>
      </c>
      <c r="J283" s="60">
        <f>IF(AND(K283="U12",IF($A283=0,"",IFERROR(IFERROR(VLOOKUP($A283,'LISTA DE PRODUCTOS'!$A:$O,10,0),VLOOKUP($A283,'LISTA DE PRODUCTOS'!$B:$O,9,0)),""))=0),"APROVECHA LA PROMO U12",IF(AND(K283="U12",IF($A283=0,"",IFERROR(IFERROR(VLOOKUP($A283,'LISTA DE PRODUCTOS'!$A:$O,10,0),VLOOKUP($A283,'LISTA DE PRODUCTOS'!$B:$O,9,0)),""))="MENSUAL"),"MENSUAL Y PROMO U12",IF($A283=0,"",IFERROR(IFERROR(VLOOKUP($A283,'LISTA DE PRODUCTOS'!$A:$O,10,0),VLOOKUP($A283,'LISTA DE PRODUCTOS'!$B:$O,9,0)),""))))</f>
      </c>
      <c r="K283" s="60">
        <f>IF($A283=0,"",IFERROR(IFERROR(VLOOKUP($A283,'LISTA DE PRODUCTOS'!$A:$O,13,0),VLOOKUP($A283,'LISTA DE PRODUCTOS'!$B:$O,13,0)),0))</f>
      </c>
      <c r="L283" s="61">
        <f t="shared" si="44"/>
        <v>0</v>
      </c>
      <c r="M283" s="62">
        <f t="shared" si="45"/>
        <v>0</v>
      </c>
      <c r="N283" s="62">
        <f t="shared" si="46"/>
        <v>0</v>
      </c>
      <c r="O283" s="63">
        <f t="shared" si="50"/>
        <v>0</v>
      </c>
      <c r="P283" s="63">
        <f t="shared" si="51"/>
        <v>0</v>
      </c>
      <c r="Q283" s="64">
        <f t="shared" si="52"/>
        <v>0</v>
      </c>
      <c r="R283" s="64" t="b">
        <f t="shared" si="47"/>
        <v>0</v>
      </c>
      <c r="S283" s="65">
        <f t="shared" si="48"/>
      </c>
      <c r="T283" s="62">
        <f t="shared" si="49"/>
      </c>
    </row>
    <row r="284" spans="1:20" s="66" customFormat="1" ht="19.8">
      <c r="A284" s="54"/>
      <c r="B284" s="55"/>
      <c r="C284" s="56">
        <f t="shared" si="43"/>
        <v>0</v>
      </c>
      <c r="D284" s="56">
        <f>IF(ISERROR(VLOOKUP($A284,'LISTA DE PRODUCTOS'!$A:$O,15,0)),0,VLOOKUP($A284,'LISTA DE PRODUCTOS'!$A:$O,15,0))</f>
        <v>0</v>
      </c>
      <c r="E284" s="57">
        <f>IF($A284=0,"",IFERROR(IFERROR(VLOOKUP($A284,'LISTA DE PRODUCTOS'!$A:$O,5,0),VLOOKUP($A284,'LISTA DE PRODUCTOS'!$B:$O,4,0)),"CÓDIGO NO EN CATÁLOGO U OBSOLETO"))</f>
      </c>
      <c r="F284" s="56">
        <f>IF($A284=0,"",IFERROR(IFERROR(VLOOKUP($A284,'LISTA DE PRODUCTOS'!$A:$O,6,0),VLOOKUP($A284,'LISTA DE PRODUCTOS'!$B:$O,5,0)),0))</f>
      </c>
      <c r="G284" s="56">
        <f>IF($A284=0,"",IFERROR(IFERROR(VLOOKUP($A284,'LISTA DE PRODUCTOS'!$A:$O,7,0),VLOOKUP($A284,'LISTA DE PRODUCTOS'!$B:$O,6,0)),0))</f>
      </c>
      <c r="H284" s="58">
        <f>IF($A284=0,"",IFERROR(IFERROR(VLOOKUP($A284,'LISTA DE PRODUCTOS'!$A:$O,8,0),VLOOKUP($A284,'LISTA DE PRODUCTOS'!$B:$O,7,0)),0))</f>
      </c>
      <c r="I284" s="59">
        <f>IF($A284=0,"",IFERROR(IFERROR(VLOOKUP($A284,'LISTA DE PRODUCTOS'!$A:$O,9,0),VLOOKUP($A284,'LISTA DE PRODUCTOS'!$B:$O,8,0)),0))</f>
      </c>
      <c r="J284" s="60">
        <f>IF(AND(K284="U12",IF($A284=0,"",IFERROR(IFERROR(VLOOKUP($A284,'LISTA DE PRODUCTOS'!$A:$O,10,0),VLOOKUP($A284,'LISTA DE PRODUCTOS'!$B:$O,9,0)),""))=0),"APROVECHA LA PROMO U12",IF(AND(K284="U12",IF($A284=0,"",IFERROR(IFERROR(VLOOKUP($A284,'LISTA DE PRODUCTOS'!$A:$O,10,0),VLOOKUP($A284,'LISTA DE PRODUCTOS'!$B:$O,9,0)),""))="MENSUAL"),"MENSUAL Y PROMO U12",IF($A284=0,"",IFERROR(IFERROR(VLOOKUP($A284,'LISTA DE PRODUCTOS'!$A:$O,10,0),VLOOKUP($A284,'LISTA DE PRODUCTOS'!$B:$O,9,0)),""))))</f>
      </c>
      <c r="K284" s="60">
        <f>IF($A284=0,"",IFERROR(IFERROR(VLOOKUP($A284,'LISTA DE PRODUCTOS'!$A:$O,13,0),VLOOKUP($A284,'LISTA DE PRODUCTOS'!$B:$O,13,0)),0))</f>
      </c>
      <c r="L284" s="61">
        <f t="shared" si="44"/>
        <v>0</v>
      </c>
      <c r="M284" s="62">
        <f t="shared" si="45"/>
        <v>0</v>
      </c>
      <c r="N284" s="62">
        <f t="shared" si="46"/>
        <v>0</v>
      </c>
      <c r="O284" s="63">
        <f t="shared" si="50"/>
        <v>0</v>
      </c>
      <c r="P284" s="63">
        <f t="shared" si="51"/>
        <v>0</v>
      </c>
      <c r="Q284" s="64">
        <f t="shared" si="52"/>
        <v>0</v>
      </c>
      <c r="R284" s="64" t="b">
        <f t="shared" si="47"/>
        <v>0</v>
      </c>
      <c r="S284" s="65">
        <f t="shared" si="48"/>
      </c>
      <c r="T284" s="62">
        <f t="shared" si="49"/>
      </c>
    </row>
    <row r="285" spans="1:20" s="66" customFormat="1" ht="19.8">
      <c r="A285" s="54"/>
      <c r="B285" s="55"/>
      <c r="C285" s="56">
        <f t="shared" si="43"/>
        <v>0</v>
      </c>
      <c r="D285" s="56">
        <f>IF(ISERROR(VLOOKUP($A285,'LISTA DE PRODUCTOS'!$A:$O,15,0)),0,VLOOKUP($A285,'LISTA DE PRODUCTOS'!$A:$O,15,0))</f>
        <v>0</v>
      </c>
      <c r="E285" s="57">
        <f>IF($A285=0,"",IFERROR(IFERROR(VLOOKUP($A285,'LISTA DE PRODUCTOS'!$A:$O,5,0),VLOOKUP($A285,'LISTA DE PRODUCTOS'!$B:$O,4,0)),"CÓDIGO NO EN CATÁLOGO U OBSOLETO"))</f>
      </c>
      <c r="F285" s="56">
        <f>IF($A285=0,"",IFERROR(IFERROR(VLOOKUP($A285,'LISTA DE PRODUCTOS'!$A:$O,6,0),VLOOKUP($A285,'LISTA DE PRODUCTOS'!$B:$O,5,0)),0))</f>
      </c>
      <c r="G285" s="56">
        <f>IF($A285=0,"",IFERROR(IFERROR(VLOOKUP($A285,'LISTA DE PRODUCTOS'!$A:$O,7,0),VLOOKUP($A285,'LISTA DE PRODUCTOS'!$B:$O,6,0)),0))</f>
      </c>
      <c r="H285" s="58">
        <f>IF($A285=0,"",IFERROR(IFERROR(VLOOKUP($A285,'LISTA DE PRODUCTOS'!$A:$O,8,0),VLOOKUP($A285,'LISTA DE PRODUCTOS'!$B:$O,7,0)),0))</f>
      </c>
      <c r="I285" s="59">
        <f>IF($A285=0,"",IFERROR(IFERROR(VLOOKUP($A285,'LISTA DE PRODUCTOS'!$A:$O,9,0),VLOOKUP($A285,'LISTA DE PRODUCTOS'!$B:$O,8,0)),0))</f>
      </c>
      <c r="J285" s="60">
        <f>IF(AND(K285="U12",IF($A285=0,"",IFERROR(IFERROR(VLOOKUP($A285,'LISTA DE PRODUCTOS'!$A:$O,10,0),VLOOKUP($A285,'LISTA DE PRODUCTOS'!$B:$O,9,0)),""))=0),"APROVECHA LA PROMO U12",IF(AND(K285="U12",IF($A285=0,"",IFERROR(IFERROR(VLOOKUP($A285,'LISTA DE PRODUCTOS'!$A:$O,10,0),VLOOKUP($A285,'LISTA DE PRODUCTOS'!$B:$O,9,0)),""))="MENSUAL"),"MENSUAL Y PROMO U12",IF($A285=0,"",IFERROR(IFERROR(VLOOKUP($A285,'LISTA DE PRODUCTOS'!$A:$O,10,0),VLOOKUP($A285,'LISTA DE PRODUCTOS'!$B:$O,9,0)),""))))</f>
      </c>
      <c r="K285" s="60">
        <f>IF($A285=0,"",IFERROR(IFERROR(VLOOKUP($A285,'LISTA DE PRODUCTOS'!$A:$O,13,0),VLOOKUP($A285,'LISTA DE PRODUCTOS'!$B:$O,13,0)),0))</f>
      </c>
      <c r="L285" s="61">
        <f t="shared" si="44"/>
        <v>0</v>
      </c>
      <c r="M285" s="62">
        <f t="shared" si="45"/>
        <v>0</v>
      </c>
      <c r="N285" s="62">
        <f t="shared" si="46"/>
        <v>0</v>
      </c>
      <c r="O285" s="63">
        <f t="shared" si="50"/>
        <v>0</v>
      </c>
      <c r="P285" s="63">
        <f t="shared" si="51"/>
        <v>0</v>
      </c>
      <c r="Q285" s="64">
        <f t="shared" si="52"/>
        <v>0</v>
      </c>
      <c r="R285" s="64" t="b">
        <f t="shared" si="47"/>
        <v>0</v>
      </c>
      <c r="S285" s="65">
        <f t="shared" si="48"/>
      </c>
      <c r="T285" s="62">
        <f t="shared" si="49"/>
      </c>
    </row>
    <row r="286" spans="1:20" s="66" customFormat="1" ht="19.8">
      <c r="A286" s="54"/>
      <c r="B286" s="55"/>
      <c r="C286" s="56">
        <f t="shared" si="43"/>
        <v>0</v>
      </c>
      <c r="D286" s="56">
        <f>IF(ISERROR(VLOOKUP($A286,'LISTA DE PRODUCTOS'!$A:$O,15,0)),0,VLOOKUP($A286,'LISTA DE PRODUCTOS'!$A:$O,15,0))</f>
        <v>0</v>
      </c>
      <c r="E286" s="57">
        <f>IF($A286=0,"",IFERROR(IFERROR(VLOOKUP($A286,'LISTA DE PRODUCTOS'!$A:$O,5,0),VLOOKUP($A286,'LISTA DE PRODUCTOS'!$B:$O,4,0)),"CÓDIGO NO EN CATÁLOGO U OBSOLETO"))</f>
      </c>
      <c r="F286" s="56">
        <f>IF($A286=0,"",IFERROR(IFERROR(VLOOKUP($A286,'LISTA DE PRODUCTOS'!$A:$O,6,0),VLOOKUP($A286,'LISTA DE PRODUCTOS'!$B:$O,5,0)),0))</f>
      </c>
      <c r="G286" s="56">
        <f>IF($A286=0,"",IFERROR(IFERROR(VLOOKUP($A286,'LISTA DE PRODUCTOS'!$A:$O,7,0),VLOOKUP($A286,'LISTA DE PRODUCTOS'!$B:$O,6,0)),0))</f>
      </c>
      <c r="H286" s="58">
        <f>IF($A286=0,"",IFERROR(IFERROR(VLOOKUP($A286,'LISTA DE PRODUCTOS'!$A:$O,8,0),VLOOKUP($A286,'LISTA DE PRODUCTOS'!$B:$O,7,0)),0))</f>
      </c>
      <c r="I286" s="59">
        <f>IF($A286=0,"",IFERROR(IFERROR(VLOOKUP($A286,'LISTA DE PRODUCTOS'!$A:$O,9,0),VLOOKUP($A286,'LISTA DE PRODUCTOS'!$B:$O,8,0)),0))</f>
      </c>
      <c r="J286" s="60">
        <f>IF(AND(K286="U12",IF($A286=0,"",IFERROR(IFERROR(VLOOKUP($A286,'LISTA DE PRODUCTOS'!$A:$O,10,0),VLOOKUP($A286,'LISTA DE PRODUCTOS'!$B:$O,9,0)),""))=0),"APROVECHA LA PROMO U12",IF(AND(K286="U12",IF($A286=0,"",IFERROR(IFERROR(VLOOKUP($A286,'LISTA DE PRODUCTOS'!$A:$O,10,0),VLOOKUP($A286,'LISTA DE PRODUCTOS'!$B:$O,9,0)),""))="MENSUAL"),"MENSUAL Y PROMO U12",IF($A286=0,"",IFERROR(IFERROR(VLOOKUP($A286,'LISTA DE PRODUCTOS'!$A:$O,10,0),VLOOKUP($A286,'LISTA DE PRODUCTOS'!$B:$O,9,0)),""))))</f>
      </c>
      <c r="K286" s="60">
        <f>IF($A286=0,"",IFERROR(IFERROR(VLOOKUP($A286,'LISTA DE PRODUCTOS'!$A:$O,13,0),VLOOKUP($A286,'LISTA DE PRODUCTOS'!$B:$O,13,0)),0))</f>
      </c>
      <c r="L286" s="61">
        <f t="shared" si="44"/>
        <v>0</v>
      </c>
      <c r="M286" s="62">
        <f t="shared" si="45"/>
        <v>0</v>
      </c>
      <c r="N286" s="62">
        <f t="shared" si="46"/>
        <v>0</v>
      </c>
      <c r="O286" s="63">
        <f t="shared" si="50"/>
        <v>0</v>
      </c>
      <c r="P286" s="63">
        <f t="shared" si="51"/>
        <v>0</v>
      </c>
      <c r="Q286" s="64">
        <f t="shared" si="52"/>
        <v>0</v>
      </c>
      <c r="R286" s="64" t="b">
        <f t="shared" si="47"/>
        <v>0</v>
      </c>
      <c r="S286" s="65">
        <f t="shared" si="48"/>
      </c>
      <c r="T286" s="62">
        <f t="shared" si="49"/>
      </c>
    </row>
    <row r="287" spans="1:20" s="66" customFormat="1" ht="19.8">
      <c r="A287" s="54"/>
      <c r="B287" s="55"/>
      <c r="C287" s="56">
        <f t="shared" si="43"/>
        <v>0</v>
      </c>
      <c r="D287" s="56">
        <f>IF(ISERROR(VLOOKUP($A287,'LISTA DE PRODUCTOS'!$A:$O,15,0)),0,VLOOKUP($A287,'LISTA DE PRODUCTOS'!$A:$O,15,0))</f>
        <v>0</v>
      </c>
      <c r="E287" s="57">
        <f>IF($A287=0,"",IFERROR(IFERROR(VLOOKUP($A287,'LISTA DE PRODUCTOS'!$A:$O,5,0),VLOOKUP($A287,'LISTA DE PRODUCTOS'!$B:$O,4,0)),"CÓDIGO NO EN CATÁLOGO U OBSOLETO"))</f>
      </c>
      <c r="F287" s="56">
        <f>IF($A287=0,"",IFERROR(IFERROR(VLOOKUP($A287,'LISTA DE PRODUCTOS'!$A:$O,6,0),VLOOKUP($A287,'LISTA DE PRODUCTOS'!$B:$O,5,0)),0))</f>
      </c>
      <c r="G287" s="56">
        <f>IF($A287=0,"",IFERROR(IFERROR(VLOOKUP($A287,'LISTA DE PRODUCTOS'!$A:$O,7,0),VLOOKUP($A287,'LISTA DE PRODUCTOS'!$B:$O,6,0)),0))</f>
      </c>
      <c r="H287" s="58">
        <f>IF($A287=0,"",IFERROR(IFERROR(VLOOKUP($A287,'LISTA DE PRODUCTOS'!$A:$O,8,0),VLOOKUP($A287,'LISTA DE PRODUCTOS'!$B:$O,7,0)),0))</f>
      </c>
      <c r="I287" s="59">
        <f>IF($A287=0,"",IFERROR(IFERROR(VLOOKUP($A287,'LISTA DE PRODUCTOS'!$A:$O,9,0),VLOOKUP($A287,'LISTA DE PRODUCTOS'!$B:$O,8,0)),0))</f>
      </c>
      <c r="J287" s="60">
        <f>IF(AND(K287="U12",IF($A287=0,"",IFERROR(IFERROR(VLOOKUP($A287,'LISTA DE PRODUCTOS'!$A:$O,10,0),VLOOKUP($A287,'LISTA DE PRODUCTOS'!$B:$O,9,0)),""))=0),"APROVECHA LA PROMO U12",IF(AND(K287="U12",IF($A287=0,"",IFERROR(IFERROR(VLOOKUP($A287,'LISTA DE PRODUCTOS'!$A:$O,10,0),VLOOKUP($A287,'LISTA DE PRODUCTOS'!$B:$O,9,0)),""))="MENSUAL"),"MENSUAL Y PROMO U12",IF($A287=0,"",IFERROR(IFERROR(VLOOKUP($A287,'LISTA DE PRODUCTOS'!$A:$O,10,0),VLOOKUP($A287,'LISTA DE PRODUCTOS'!$B:$O,9,0)),""))))</f>
      </c>
      <c r="K287" s="60">
        <f>IF($A287=0,"",IFERROR(IFERROR(VLOOKUP($A287,'LISTA DE PRODUCTOS'!$A:$O,13,0),VLOOKUP($A287,'LISTA DE PRODUCTOS'!$B:$O,13,0)),0))</f>
      </c>
      <c r="L287" s="61">
        <f t="shared" si="44"/>
        <v>0</v>
      </c>
      <c r="M287" s="62">
        <f t="shared" si="45"/>
        <v>0</v>
      </c>
      <c r="N287" s="62">
        <f t="shared" si="46"/>
        <v>0</v>
      </c>
      <c r="O287" s="63">
        <f t="shared" si="50"/>
        <v>0</v>
      </c>
      <c r="P287" s="63">
        <f t="shared" si="51"/>
        <v>0</v>
      </c>
      <c r="Q287" s="64">
        <f t="shared" si="52"/>
        <v>0</v>
      </c>
      <c r="R287" s="64" t="b">
        <f t="shared" si="47"/>
        <v>0</v>
      </c>
      <c r="S287" s="65">
        <f t="shared" si="48"/>
      </c>
      <c r="T287" s="62">
        <f t="shared" si="49"/>
      </c>
    </row>
    <row r="288" spans="1:20" s="66" customFormat="1" ht="19.8">
      <c r="A288" s="54"/>
      <c r="B288" s="55"/>
      <c r="C288" s="56">
        <f t="shared" si="43"/>
        <v>0</v>
      </c>
      <c r="D288" s="56">
        <f>IF(ISERROR(VLOOKUP($A288,'LISTA DE PRODUCTOS'!$A:$O,15,0)),0,VLOOKUP($A288,'LISTA DE PRODUCTOS'!$A:$O,15,0))</f>
        <v>0</v>
      </c>
      <c r="E288" s="57">
        <f>IF($A288=0,"",IFERROR(IFERROR(VLOOKUP($A288,'LISTA DE PRODUCTOS'!$A:$O,5,0),VLOOKUP($A288,'LISTA DE PRODUCTOS'!$B:$O,4,0)),"CÓDIGO NO EN CATÁLOGO U OBSOLETO"))</f>
      </c>
      <c r="F288" s="56">
        <f>IF($A288=0,"",IFERROR(IFERROR(VLOOKUP($A288,'LISTA DE PRODUCTOS'!$A:$O,6,0),VLOOKUP($A288,'LISTA DE PRODUCTOS'!$B:$O,5,0)),0))</f>
      </c>
      <c r="G288" s="56">
        <f>IF($A288=0,"",IFERROR(IFERROR(VLOOKUP($A288,'LISTA DE PRODUCTOS'!$A:$O,7,0),VLOOKUP($A288,'LISTA DE PRODUCTOS'!$B:$O,6,0)),0))</f>
      </c>
      <c r="H288" s="58">
        <f>IF($A288=0,"",IFERROR(IFERROR(VLOOKUP($A288,'LISTA DE PRODUCTOS'!$A:$O,8,0),VLOOKUP($A288,'LISTA DE PRODUCTOS'!$B:$O,7,0)),0))</f>
      </c>
      <c r="I288" s="59">
        <f>IF($A288=0,"",IFERROR(IFERROR(VLOOKUP($A288,'LISTA DE PRODUCTOS'!$A:$O,9,0),VLOOKUP($A288,'LISTA DE PRODUCTOS'!$B:$O,8,0)),0))</f>
      </c>
      <c r="J288" s="60">
        <f>IF(AND(K288="U12",IF($A288=0,"",IFERROR(IFERROR(VLOOKUP($A288,'LISTA DE PRODUCTOS'!$A:$O,10,0),VLOOKUP($A288,'LISTA DE PRODUCTOS'!$B:$O,9,0)),""))=0),"APROVECHA LA PROMO U12",IF(AND(K288="U12",IF($A288=0,"",IFERROR(IFERROR(VLOOKUP($A288,'LISTA DE PRODUCTOS'!$A:$O,10,0),VLOOKUP($A288,'LISTA DE PRODUCTOS'!$B:$O,9,0)),""))="MENSUAL"),"MENSUAL Y PROMO U12",IF($A288=0,"",IFERROR(IFERROR(VLOOKUP($A288,'LISTA DE PRODUCTOS'!$A:$O,10,0),VLOOKUP($A288,'LISTA DE PRODUCTOS'!$B:$O,9,0)),""))))</f>
      </c>
      <c r="K288" s="60">
        <f>IF($A288=0,"",IFERROR(IFERROR(VLOOKUP($A288,'LISTA DE PRODUCTOS'!$A:$O,13,0),VLOOKUP($A288,'LISTA DE PRODUCTOS'!$B:$O,13,0)),0))</f>
      </c>
      <c r="L288" s="61">
        <f t="shared" si="44"/>
        <v>0</v>
      </c>
      <c r="M288" s="62">
        <f t="shared" si="45"/>
        <v>0</v>
      </c>
      <c r="N288" s="62">
        <f t="shared" si="46"/>
        <v>0</v>
      </c>
      <c r="O288" s="63">
        <f t="shared" si="50"/>
        <v>0</v>
      </c>
      <c r="P288" s="63">
        <f t="shared" si="51"/>
        <v>0</v>
      </c>
      <c r="Q288" s="64">
        <f t="shared" si="52"/>
        <v>0</v>
      </c>
      <c r="R288" s="64" t="b">
        <f t="shared" si="47"/>
        <v>0</v>
      </c>
      <c r="S288" s="65">
        <f t="shared" si="48"/>
      </c>
      <c r="T288" s="62">
        <f t="shared" si="49"/>
      </c>
    </row>
    <row r="289" spans="1:20" s="66" customFormat="1" ht="19.8">
      <c r="A289" s="54"/>
      <c r="B289" s="55"/>
      <c r="C289" s="56">
        <f t="shared" si="43"/>
        <v>0</v>
      </c>
      <c r="D289" s="56">
        <f>IF(ISERROR(VLOOKUP($A289,'LISTA DE PRODUCTOS'!$A:$O,15,0)),0,VLOOKUP($A289,'LISTA DE PRODUCTOS'!$A:$O,15,0))</f>
        <v>0</v>
      </c>
      <c r="E289" s="57">
        <f>IF($A289=0,"",IFERROR(IFERROR(VLOOKUP($A289,'LISTA DE PRODUCTOS'!$A:$O,5,0),VLOOKUP($A289,'LISTA DE PRODUCTOS'!$B:$O,4,0)),"CÓDIGO NO EN CATÁLOGO U OBSOLETO"))</f>
      </c>
      <c r="F289" s="56">
        <f>IF($A289=0,"",IFERROR(IFERROR(VLOOKUP($A289,'LISTA DE PRODUCTOS'!$A:$O,6,0),VLOOKUP($A289,'LISTA DE PRODUCTOS'!$B:$O,5,0)),0))</f>
      </c>
      <c r="G289" s="56">
        <f>IF($A289=0,"",IFERROR(IFERROR(VLOOKUP($A289,'LISTA DE PRODUCTOS'!$A:$O,7,0),VLOOKUP($A289,'LISTA DE PRODUCTOS'!$B:$O,6,0)),0))</f>
      </c>
      <c r="H289" s="58">
        <f>IF($A289=0,"",IFERROR(IFERROR(VLOOKUP($A289,'LISTA DE PRODUCTOS'!$A:$O,8,0),VLOOKUP($A289,'LISTA DE PRODUCTOS'!$B:$O,7,0)),0))</f>
      </c>
      <c r="I289" s="59">
        <f>IF($A289=0,"",IFERROR(IFERROR(VLOOKUP($A289,'LISTA DE PRODUCTOS'!$A:$O,9,0),VLOOKUP($A289,'LISTA DE PRODUCTOS'!$B:$O,8,0)),0))</f>
      </c>
      <c r="J289" s="60">
        <f>IF(AND(K289="U12",IF($A289=0,"",IFERROR(IFERROR(VLOOKUP($A289,'LISTA DE PRODUCTOS'!$A:$O,10,0),VLOOKUP($A289,'LISTA DE PRODUCTOS'!$B:$O,9,0)),""))=0),"APROVECHA LA PROMO U12",IF(AND(K289="U12",IF($A289=0,"",IFERROR(IFERROR(VLOOKUP($A289,'LISTA DE PRODUCTOS'!$A:$O,10,0),VLOOKUP($A289,'LISTA DE PRODUCTOS'!$B:$O,9,0)),""))="MENSUAL"),"MENSUAL Y PROMO U12",IF($A289=0,"",IFERROR(IFERROR(VLOOKUP($A289,'LISTA DE PRODUCTOS'!$A:$O,10,0),VLOOKUP($A289,'LISTA DE PRODUCTOS'!$B:$O,9,0)),""))))</f>
      </c>
      <c r="K289" s="60">
        <f>IF($A289=0,"",IFERROR(IFERROR(VLOOKUP($A289,'LISTA DE PRODUCTOS'!$A:$O,13,0),VLOOKUP($A289,'LISTA DE PRODUCTOS'!$B:$O,13,0)),0))</f>
      </c>
      <c r="L289" s="61">
        <f t="shared" si="44"/>
        <v>0</v>
      </c>
      <c r="M289" s="62">
        <f t="shared" si="45"/>
        <v>0</v>
      </c>
      <c r="N289" s="62">
        <f t="shared" si="46"/>
        <v>0</v>
      </c>
      <c r="O289" s="63">
        <f t="shared" si="50"/>
        <v>0</v>
      </c>
      <c r="P289" s="63">
        <f t="shared" si="51"/>
        <v>0</v>
      </c>
      <c r="Q289" s="64">
        <f t="shared" si="52"/>
        <v>0</v>
      </c>
      <c r="R289" s="64" t="b">
        <f t="shared" si="47"/>
        <v>0</v>
      </c>
      <c r="S289" s="65">
        <f t="shared" si="48"/>
      </c>
      <c r="T289" s="62">
        <f t="shared" si="49"/>
      </c>
    </row>
    <row r="290" spans="1:20" s="66" customFormat="1" ht="19.8">
      <c r="A290" s="54"/>
      <c r="B290" s="55"/>
      <c r="C290" s="56">
        <f t="shared" si="43"/>
        <v>0</v>
      </c>
      <c r="D290" s="56">
        <f>IF(ISERROR(VLOOKUP($A290,'LISTA DE PRODUCTOS'!$A:$O,15,0)),0,VLOOKUP($A290,'LISTA DE PRODUCTOS'!$A:$O,15,0))</f>
        <v>0</v>
      </c>
      <c r="E290" s="57">
        <f>IF($A290=0,"",IFERROR(IFERROR(VLOOKUP($A290,'LISTA DE PRODUCTOS'!$A:$O,5,0),VLOOKUP($A290,'LISTA DE PRODUCTOS'!$B:$O,4,0)),"CÓDIGO NO EN CATÁLOGO U OBSOLETO"))</f>
      </c>
      <c r="F290" s="56">
        <f>IF($A290=0,"",IFERROR(IFERROR(VLOOKUP($A290,'LISTA DE PRODUCTOS'!$A:$O,6,0),VLOOKUP($A290,'LISTA DE PRODUCTOS'!$B:$O,5,0)),0))</f>
      </c>
      <c r="G290" s="56">
        <f>IF($A290=0,"",IFERROR(IFERROR(VLOOKUP($A290,'LISTA DE PRODUCTOS'!$A:$O,7,0),VLOOKUP($A290,'LISTA DE PRODUCTOS'!$B:$O,6,0)),0))</f>
      </c>
      <c r="H290" s="58">
        <f>IF($A290=0,"",IFERROR(IFERROR(VLOOKUP($A290,'LISTA DE PRODUCTOS'!$A:$O,8,0),VLOOKUP($A290,'LISTA DE PRODUCTOS'!$B:$O,7,0)),0))</f>
      </c>
      <c r="I290" s="59">
        <f>IF($A290=0,"",IFERROR(IFERROR(VLOOKUP($A290,'LISTA DE PRODUCTOS'!$A:$O,9,0),VLOOKUP($A290,'LISTA DE PRODUCTOS'!$B:$O,8,0)),0))</f>
      </c>
      <c r="J290" s="60">
        <f>IF(AND(K290="U12",IF($A290=0,"",IFERROR(IFERROR(VLOOKUP($A290,'LISTA DE PRODUCTOS'!$A:$O,10,0),VLOOKUP($A290,'LISTA DE PRODUCTOS'!$B:$O,9,0)),""))=0),"APROVECHA LA PROMO U12",IF(AND(K290="U12",IF($A290=0,"",IFERROR(IFERROR(VLOOKUP($A290,'LISTA DE PRODUCTOS'!$A:$O,10,0),VLOOKUP($A290,'LISTA DE PRODUCTOS'!$B:$O,9,0)),""))="MENSUAL"),"MENSUAL Y PROMO U12",IF($A290=0,"",IFERROR(IFERROR(VLOOKUP($A290,'LISTA DE PRODUCTOS'!$A:$O,10,0),VLOOKUP($A290,'LISTA DE PRODUCTOS'!$B:$O,9,0)),""))))</f>
      </c>
      <c r="K290" s="60">
        <f>IF($A290=0,"",IFERROR(IFERROR(VLOOKUP($A290,'LISTA DE PRODUCTOS'!$A:$O,13,0),VLOOKUP($A290,'LISTA DE PRODUCTOS'!$B:$O,13,0)),0))</f>
      </c>
      <c r="L290" s="61">
        <f t="shared" si="44"/>
        <v>0</v>
      </c>
      <c r="M290" s="62">
        <f t="shared" si="45"/>
        <v>0</v>
      </c>
      <c r="N290" s="62">
        <f t="shared" si="46"/>
        <v>0</v>
      </c>
      <c r="O290" s="63">
        <f t="shared" si="50"/>
        <v>0</v>
      </c>
      <c r="P290" s="63">
        <f t="shared" si="51"/>
        <v>0</v>
      </c>
      <c r="Q290" s="64">
        <f t="shared" si="52"/>
        <v>0</v>
      </c>
      <c r="R290" s="64" t="b">
        <f t="shared" si="47"/>
        <v>0</v>
      </c>
      <c r="S290" s="65">
        <f t="shared" si="48"/>
      </c>
      <c r="T290" s="62">
        <f t="shared" si="49"/>
      </c>
    </row>
    <row r="291" spans="1:20" s="66" customFormat="1" ht="19.8">
      <c r="A291" s="54"/>
      <c r="B291" s="55"/>
      <c r="C291" s="56">
        <f t="shared" si="43"/>
        <v>0</v>
      </c>
      <c r="D291" s="56">
        <f>IF(ISERROR(VLOOKUP($A291,'LISTA DE PRODUCTOS'!$A:$O,15,0)),0,VLOOKUP($A291,'LISTA DE PRODUCTOS'!$A:$O,15,0))</f>
        <v>0</v>
      </c>
      <c r="E291" s="57">
        <f>IF($A291=0,"",IFERROR(IFERROR(VLOOKUP($A291,'LISTA DE PRODUCTOS'!$A:$O,5,0),VLOOKUP($A291,'LISTA DE PRODUCTOS'!$B:$O,4,0)),"CÓDIGO NO EN CATÁLOGO U OBSOLETO"))</f>
      </c>
      <c r="F291" s="56">
        <f>IF($A291=0,"",IFERROR(IFERROR(VLOOKUP($A291,'LISTA DE PRODUCTOS'!$A:$O,6,0),VLOOKUP($A291,'LISTA DE PRODUCTOS'!$B:$O,5,0)),0))</f>
      </c>
      <c r="G291" s="56">
        <f>IF($A291=0,"",IFERROR(IFERROR(VLOOKUP($A291,'LISTA DE PRODUCTOS'!$A:$O,7,0),VLOOKUP($A291,'LISTA DE PRODUCTOS'!$B:$O,6,0)),0))</f>
      </c>
      <c r="H291" s="58">
        <f>IF($A291=0,"",IFERROR(IFERROR(VLOOKUP($A291,'LISTA DE PRODUCTOS'!$A:$O,8,0),VLOOKUP($A291,'LISTA DE PRODUCTOS'!$B:$O,7,0)),0))</f>
      </c>
      <c r="I291" s="59">
        <f>IF($A291=0,"",IFERROR(IFERROR(VLOOKUP($A291,'LISTA DE PRODUCTOS'!$A:$O,9,0),VLOOKUP($A291,'LISTA DE PRODUCTOS'!$B:$O,8,0)),0))</f>
      </c>
      <c r="J291" s="60">
        <f>IF(AND(K291="U12",IF($A291=0,"",IFERROR(IFERROR(VLOOKUP($A291,'LISTA DE PRODUCTOS'!$A:$O,10,0),VLOOKUP($A291,'LISTA DE PRODUCTOS'!$B:$O,9,0)),""))=0),"APROVECHA LA PROMO U12",IF(AND(K291="U12",IF($A291=0,"",IFERROR(IFERROR(VLOOKUP($A291,'LISTA DE PRODUCTOS'!$A:$O,10,0),VLOOKUP($A291,'LISTA DE PRODUCTOS'!$B:$O,9,0)),""))="MENSUAL"),"MENSUAL Y PROMO U12",IF($A291=0,"",IFERROR(IFERROR(VLOOKUP($A291,'LISTA DE PRODUCTOS'!$A:$O,10,0),VLOOKUP($A291,'LISTA DE PRODUCTOS'!$B:$O,9,0)),""))))</f>
      </c>
      <c r="K291" s="60">
        <f>IF($A291=0,"",IFERROR(IFERROR(VLOOKUP($A291,'LISTA DE PRODUCTOS'!$A:$O,13,0),VLOOKUP($A291,'LISTA DE PRODUCTOS'!$B:$O,13,0)),0))</f>
      </c>
      <c r="L291" s="61">
        <f t="shared" si="44"/>
        <v>0</v>
      </c>
      <c r="M291" s="62">
        <f t="shared" si="45"/>
        <v>0</v>
      </c>
      <c r="N291" s="62">
        <f t="shared" si="46"/>
        <v>0</v>
      </c>
      <c r="O291" s="63">
        <f t="shared" si="50"/>
        <v>0</v>
      </c>
      <c r="P291" s="63">
        <f t="shared" si="51"/>
        <v>0</v>
      </c>
      <c r="Q291" s="64">
        <f t="shared" si="52"/>
        <v>0</v>
      </c>
      <c r="R291" s="64" t="b">
        <f t="shared" si="47"/>
        <v>0</v>
      </c>
      <c r="S291" s="65">
        <f t="shared" si="48"/>
      </c>
      <c r="T291" s="62">
        <f t="shared" si="49"/>
      </c>
    </row>
    <row r="292" spans="1:20" s="66" customFormat="1" ht="19.8">
      <c r="A292" s="54"/>
      <c r="B292" s="55"/>
      <c r="C292" s="56">
        <f t="shared" si="43"/>
        <v>0</v>
      </c>
      <c r="D292" s="56">
        <f>IF(ISERROR(VLOOKUP($A292,'LISTA DE PRODUCTOS'!$A:$O,15,0)),0,VLOOKUP($A292,'LISTA DE PRODUCTOS'!$A:$O,15,0))</f>
        <v>0</v>
      </c>
      <c r="E292" s="57">
        <f>IF($A292=0,"",IFERROR(IFERROR(VLOOKUP($A292,'LISTA DE PRODUCTOS'!$A:$O,5,0),VLOOKUP($A292,'LISTA DE PRODUCTOS'!$B:$O,4,0)),"CÓDIGO NO EN CATÁLOGO U OBSOLETO"))</f>
      </c>
      <c r="F292" s="56">
        <f>IF($A292=0,"",IFERROR(IFERROR(VLOOKUP($A292,'LISTA DE PRODUCTOS'!$A:$O,6,0),VLOOKUP($A292,'LISTA DE PRODUCTOS'!$B:$O,5,0)),0))</f>
      </c>
      <c r="G292" s="56">
        <f>IF($A292=0,"",IFERROR(IFERROR(VLOOKUP($A292,'LISTA DE PRODUCTOS'!$A:$O,7,0),VLOOKUP($A292,'LISTA DE PRODUCTOS'!$B:$O,6,0)),0))</f>
      </c>
      <c r="H292" s="58">
        <f>IF($A292=0,"",IFERROR(IFERROR(VLOOKUP($A292,'LISTA DE PRODUCTOS'!$A:$O,8,0),VLOOKUP($A292,'LISTA DE PRODUCTOS'!$B:$O,7,0)),0))</f>
      </c>
      <c r="I292" s="59">
        <f>IF($A292=0,"",IFERROR(IFERROR(VLOOKUP($A292,'LISTA DE PRODUCTOS'!$A:$O,9,0),VLOOKUP($A292,'LISTA DE PRODUCTOS'!$B:$O,8,0)),0))</f>
      </c>
      <c r="J292" s="60">
        <f>IF(AND(K292="U12",IF($A292=0,"",IFERROR(IFERROR(VLOOKUP($A292,'LISTA DE PRODUCTOS'!$A:$O,10,0),VLOOKUP($A292,'LISTA DE PRODUCTOS'!$B:$O,9,0)),""))=0),"APROVECHA LA PROMO U12",IF(AND(K292="U12",IF($A292=0,"",IFERROR(IFERROR(VLOOKUP($A292,'LISTA DE PRODUCTOS'!$A:$O,10,0),VLOOKUP($A292,'LISTA DE PRODUCTOS'!$B:$O,9,0)),""))="MENSUAL"),"MENSUAL Y PROMO U12",IF($A292=0,"",IFERROR(IFERROR(VLOOKUP($A292,'LISTA DE PRODUCTOS'!$A:$O,10,0),VLOOKUP($A292,'LISTA DE PRODUCTOS'!$B:$O,9,0)),""))))</f>
      </c>
      <c r="K292" s="60">
        <f>IF($A292=0,"",IFERROR(IFERROR(VLOOKUP($A292,'LISTA DE PRODUCTOS'!$A:$O,13,0),VLOOKUP($A292,'LISTA DE PRODUCTOS'!$B:$O,13,0)),0))</f>
      </c>
      <c r="L292" s="61">
        <f t="shared" si="44"/>
        <v>0</v>
      </c>
      <c r="M292" s="62">
        <f t="shared" si="45"/>
        <v>0</v>
      </c>
      <c r="N292" s="62">
        <f t="shared" si="46"/>
        <v>0</v>
      </c>
      <c r="O292" s="63">
        <f t="shared" si="50"/>
        <v>0</v>
      </c>
      <c r="P292" s="63">
        <f t="shared" si="51"/>
        <v>0</v>
      </c>
      <c r="Q292" s="64">
        <f t="shared" si="52"/>
        <v>0</v>
      </c>
      <c r="R292" s="64" t="b">
        <f t="shared" si="47"/>
        <v>0</v>
      </c>
      <c r="S292" s="65">
        <f t="shared" si="48"/>
      </c>
      <c r="T292" s="62">
        <f t="shared" si="49"/>
      </c>
    </row>
    <row r="293" spans="1:20" s="66" customFormat="1" ht="19.8">
      <c r="A293" s="54"/>
      <c r="B293" s="55"/>
      <c r="C293" s="56">
        <f t="shared" si="43"/>
        <v>0</v>
      </c>
      <c r="D293" s="56">
        <f>IF(ISERROR(VLOOKUP($A293,'LISTA DE PRODUCTOS'!$A:$O,15,0)),0,VLOOKUP($A293,'LISTA DE PRODUCTOS'!$A:$O,15,0))</f>
        <v>0</v>
      </c>
      <c r="E293" s="57">
        <f>IF($A293=0,"",IFERROR(IFERROR(VLOOKUP($A293,'LISTA DE PRODUCTOS'!$A:$O,5,0),VLOOKUP($A293,'LISTA DE PRODUCTOS'!$B:$O,4,0)),"CÓDIGO NO EN CATÁLOGO U OBSOLETO"))</f>
      </c>
      <c r="F293" s="56">
        <f>IF($A293=0,"",IFERROR(IFERROR(VLOOKUP($A293,'LISTA DE PRODUCTOS'!$A:$O,6,0),VLOOKUP($A293,'LISTA DE PRODUCTOS'!$B:$O,5,0)),0))</f>
      </c>
      <c r="G293" s="56">
        <f>IF($A293=0,"",IFERROR(IFERROR(VLOOKUP($A293,'LISTA DE PRODUCTOS'!$A:$O,7,0),VLOOKUP($A293,'LISTA DE PRODUCTOS'!$B:$O,6,0)),0))</f>
      </c>
      <c r="H293" s="58">
        <f>IF($A293=0,"",IFERROR(IFERROR(VLOOKUP($A293,'LISTA DE PRODUCTOS'!$A:$O,8,0),VLOOKUP($A293,'LISTA DE PRODUCTOS'!$B:$O,7,0)),0))</f>
      </c>
      <c r="I293" s="59">
        <f>IF($A293=0,"",IFERROR(IFERROR(VLOOKUP($A293,'LISTA DE PRODUCTOS'!$A:$O,9,0),VLOOKUP($A293,'LISTA DE PRODUCTOS'!$B:$O,8,0)),0))</f>
      </c>
      <c r="J293" s="60">
        <f>IF(AND(K293="U12",IF($A293=0,"",IFERROR(IFERROR(VLOOKUP($A293,'LISTA DE PRODUCTOS'!$A:$O,10,0),VLOOKUP($A293,'LISTA DE PRODUCTOS'!$B:$O,9,0)),""))=0),"APROVECHA LA PROMO U12",IF(AND(K293="U12",IF($A293=0,"",IFERROR(IFERROR(VLOOKUP($A293,'LISTA DE PRODUCTOS'!$A:$O,10,0),VLOOKUP($A293,'LISTA DE PRODUCTOS'!$B:$O,9,0)),""))="MENSUAL"),"MENSUAL Y PROMO U12",IF($A293=0,"",IFERROR(IFERROR(VLOOKUP($A293,'LISTA DE PRODUCTOS'!$A:$O,10,0),VLOOKUP($A293,'LISTA DE PRODUCTOS'!$B:$O,9,0)),""))))</f>
      </c>
      <c r="K293" s="60">
        <f>IF($A293=0,"",IFERROR(IFERROR(VLOOKUP($A293,'LISTA DE PRODUCTOS'!$A:$O,13,0),VLOOKUP($A293,'LISTA DE PRODUCTOS'!$B:$O,13,0)),0))</f>
      </c>
      <c r="L293" s="61">
        <f t="shared" si="44"/>
        <v>0</v>
      </c>
      <c r="M293" s="62">
        <f t="shared" si="45"/>
        <v>0</v>
      </c>
      <c r="N293" s="62">
        <f t="shared" si="46"/>
        <v>0</v>
      </c>
      <c r="O293" s="63">
        <f t="shared" si="50"/>
        <v>0</v>
      </c>
      <c r="P293" s="63">
        <f t="shared" si="51"/>
        <v>0</v>
      </c>
      <c r="Q293" s="64">
        <f t="shared" si="52"/>
        <v>0</v>
      </c>
      <c r="R293" s="64" t="b">
        <f t="shared" si="47"/>
        <v>0</v>
      </c>
      <c r="S293" s="65">
        <f t="shared" si="48"/>
      </c>
      <c r="T293" s="62">
        <f t="shared" si="49"/>
      </c>
    </row>
    <row r="294" spans="1:20" s="66" customFormat="1" ht="19.8">
      <c r="A294" s="54"/>
      <c r="B294" s="55"/>
      <c r="C294" s="56">
        <f t="shared" si="43"/>
        <v>0</v>
      </c>
      <c r="D294" s="56">
        <f>IF(ISERROR(VLOOKUP($A294,'LISTA DE PRODUCTOS'!$A:$O,15,0)),0,VLOOKUP($A294,'LISTA DE PRODUCTOS'!$A:$O,15,0))</f>
        <v>0</v>
      </c>
      <c r="E294" s="57">
        <f>IF($A294=0,"",IFERROR(IFERROR(VLOOKUP($A294,'LISTA DE PRODUCTOS'!$A:$O,5,0),VLOOKUP($A294,'LISTA DE PRODUCTOS'!$B:$O,4,0)),"CÓDIGO NO EN CATÁLOGO U OBSOLETO"))</f>
      </c>
      <c r="F294" s="56">
        <f>IF($A294=0,"",IFERROR(IFERROR(VLOOKUP($A294,'LISTA DE PRODUCTOS'!$A:$O,6,0),VLOOKUP($A294,'LISTA DE PRODUCTOS'!$B:$O,5,0)),0))</f>
      </c>
      <c r="G294" s="56">
        <f>IF($A294=0,"",IFERROR(IFERROR(VLOOKUP($A294,'LISTA DE PRODUCTOS'!$A:$O,7,0),VLOOKUP($A294,'LISTA DE PRODUCTOS'!$B:$O,6,0)),0))</f>
      </c>
      <c r="H294" s="58">
        <f>IF($A294=0,"",IFERROR(IFERROR(VLOOKUP($A294,'LISTA DE PRODUCTOS'!$A:$O,8,0),VLOOKUP($A294,'LISTA DE PRODUCTOS'!$B:$O,7,0)),0))</f>
      </c>
      <c r="I294" s="59">
        <f>IF($A294=0,"",IFERROR(IFERROR(VLOOKUP($A294,'LISTA DE PRODUCTOS'!$A:$O,9,0),VLOOKUP($A294,'LISTA DE PRODUCTOS'!$B:$O,8,0)),0))</f>
      </c>
      <c r="J294" s="60">
        <f>IF(AND(K294="U12",IF($A294=0,"",IFERROR(IFERROR(VLOOKUP($A294,'LISTA DE PRODUCTOS'!$A:$O,10,0),VLOOKUP($A294,'LISTA DE PRODUCTOS'!$B:$O,9,0)),""))=0),"APROVECHA LA PROMO U12",IF(AND(K294="U12",IF($A294=0,"",IFERROR(IFERROR(VLOOKUP($A294,'LISTA DE PRODUCTOS'!$A:$O,10,0),VLOOKUP($A294,'LISTA DE PRODUCTOS'!$B:$O,9,0)),""))="MENSUAL"),"MENSUAL Y PROMO U12",IF($A294=0,"",IFERROR(IFERROR(VLOOKUP($A294,'LISTA DE PRODUCTOS'!$A:$O,10,0),VLOOKUP($A294,'LISTA DE PRODUCTOS'!$B:$O,9,0)),""))))</f>
      </c>
      <c r="K294" s="60">
        <f>IF($A294=0,"",IFERROR(IFERROR(VLOOKUP($A294,'LISTA DE PRODUCTOS'!$A:$O,13,0),VLOOKUP($A294,'LISTA DE PRODUCTOS'!$B:$O,13,0)),0))</f>
      </c>
      <c r="L294" s="61">
        <f t="shared" si="44"/>
        <v>0</v>
      </c>
      <c r="M294" s="62">
        <f t="shared" si="45"/>
        <v>0</v>
      </c>
      <c r="N294" s="62">
        <f t="shared" si="46"/>
        <v>0</v>
      </c>
      <c r="O294" s="63">
        <f t="shared" si="50"/>
        <v>0</v>
      </c>
      <c r="P294" s="63">
        <f t="shared" si="51"/>
        <v>0</v>
      </c>
      <c r="Q294" s="64">
        <f t="shared" si="52"/>
        <v>0</v>
      </c>
      <c r="R294" s="64" t="b">
        <f t="shared" si="47"/>
        <v>0</v>
      </c>
      <c r="S294" s="65">
        <f t="shared" si="48"/>
      </c>
      <c r="T294" s="62">
        <f t="shared" si="49"/>
      </c>
    </row>
    <row r="295" spans="1:20" s="66" customFormat="1" ht="19.8">
      <c r="A295" s="54"/>
      <c r="B295" s="55"/>
      <c r="C295" s="56">
        <f t="shared" si="43"/>
        <v>0</v>
      </c>
      <c r="D295" s="56">
        <f>IF(ISERROR(VLOOKUP($A295,'LISTA DE PRODUCTOS'!$A:$O,15,0)),0,VLOOKUP($A295,'LISTA DE PRODUCTOS'!$A:$O,15,0))</f>
        <v>0</v>
      </c>
      <c r="E295" s="57">
        <f>IF($A295=0,"",IFERROR(IFERROR(VLOOKUP($A295,'LISTA DE PRODUCTOS'!$A:$O,5,0),VLOOKUP($A295,'LISTA DE PRODUCTOS'!$B:$O,4,0)),"CÓDIGO NO EN CATÁLOGO U OBSOLETO"))</f>
      </c>
      <c r="F295" s="56">
        <f>IF($A295=0,"",IFERROR(IFERROR(VLOOKUP($A295,'LISTA DE PRODUCTOS'!$A:$O,6,0),VLOOKUP($A295,'LISTA DE PRODUCTOS'!$B:$O,5,0)),0))</f>
      </c>
      <c r="G295" s="56">
        <f>IF($A295=0,"",IFERROR(IFERROR(VLOOKUP($A295,'LISTA DE PRODUCTOS'!$A:$O,7,0),VLOOKUP($A295,'LISTA DE PRODUCTOS'!$B:$O,6,0)),0))</f>
      </c>
      <c r="H295" s="58">
        <f>IF($A295=0,"",IFERROR(IFERROR(VLOOKUP($A295,'LISTA DE PRODUCTOS'!$A:$O,8,0),VLOOKUP($A295,'LISTA DE PRODUCTOS'!$B:$O,7,0)),0))</f>
      </c>
      <c r="I295" s="59">
        <f>IF($A295=0,"",IFERROR(IFERROR(VLOOKUP($A295,'LISTA DE PRODUCTOS'!$A:$O,9,0),VLOOKUP($A295,'LISTA DE PRODUCTOS'!$B:$O,8,0)),0))</f>
      </c>
      <c r="J295" s="60">
        <f>IF(AND(K295="U12",IF($A295=0,"",IFERROR(IFERROR(VLOOKUP($A295,'LISTA DE PRODUCTOS'!$A:$O,10,0),VLOOKUP($A295,'LISTA DE PRODUCTOS'!$B:$O,9,0)),""))=0),"APROVECHA LA PROMO U12",IF(AND(K295="U12",IF($A295=0,"",IFERROR(IFERROR(VLOOKUP($A295,'LISTA DE PRODUCTOS'!$A:$O,10,0),VLOOKUP($A295,'LISTA DE PRODUCTOS'!$B:$O,9,0)),""))="MENSUAL"),"MENSUAL Y PROMO U12",IF($A295=0,"",IFERROR(IFERROR(VLOOKUP($A295,'LISTA DE PRODUCTOS'!$A:$O,10,0),VLOOKUP($A295,'LISTA DE PRODUCTOS'!$B:$O,9,0)),""))))</f>
      </c>
      <c r="K295" s="60">
        <f>IF($A295=0,"",IFERROR(IFERROR(VLOOKUP($A295,'LISTA DE PRODUCTOS'!$A:$O,13,0),VLOOKUP($A295,'LISTA DE PRODUCTOS'!$B:$O,13,0)),0))</f>
      </c>
      <c r="L295" s="61">
        <f t="shared" si="44"/>
        <v>0</v>
      </c>
      <c r="M295" s="62">
        <f t="shared" si="45"/>
        <v>0</v>
      </c>
      <c r="N295" s="62">
        <f t="shared" si="46"/>
        <v>0</v>
      </c>
      <c r="O295" s="63">
        <f t="shared" si="50"/>
        <v>0</v>
      </c>
      <c r="P295" s="63">
        <f t="shared" si="51"/>
        <v>0</v>
      </c>
      <c r="Q295" s="64">
        <f t="shared" si="52"/>
        <v>0</v>
      </c>
      <c r="R295" s="64" t="b">
        <f t="shared" si="47"/>
        <v>0</v>
      </c>
      <c r="S295" s="65">
        <f t="shared" si="48"/>
      </c>
      <c r="T295" s="62">
        <f t="shared" si="49"/>
      </c>
    </row>
    <row r="296" spans="1:20" s="66" customFormat="1" ht="19.8">
      <c r="A296" s="54"/>
      <c r="B296" s="55"/>
      <c r="C296" s="56">
        <f t="shared" si="43"/>
        <v>0</v>
      </c>
      <c r="D296" s="56">
        <f>IF(ISERROR(VLOOKUP($A296,'LISTA DE PRODUCTOS'!$A:$O,15,0)),0,VLOOKUP($A296,'LISTA DE PRODUCTOS'!$A:$O,15,0))</f>
        <v>0</v>
      </c>
      <c r="E296" s="57">
        <f>IF($A296=0,"",IFERROR(IFERROR(VLOOKUP($A296,'LISTA DE PRODUCTOS'!$A:$O,5,0),VLOOKUP($A296,'LISTA DE PRODUCTOS'!$B:$O,4,0)),"CÓDIGO NO EN CATÁLOGO U OBSOLETO"))</f>
      </c>
      <c r="F296" s="56">
        <f>IF($A296=0,"",IFERROR(IFERROR(VLOOKUP($A296,'LISTA DE PRODUCTOS'!$A:$O,6,0),VLOOKUP($A296,'LISTA DE PRODUCTOS'!$B:$O,5,0)),0))</f>
      </c>
      <c r="G296" s="56">
        <f>IF($A296=0,"",IFERROR(IFERROR(VLOOKUP($A296,'LISTA DE PRODUCTOS'!$A:$O,7,0),VLOOKUP($A296,'LISTA DE PRODUCTOS'!$B:$O,6,0)),0))</f>
      </c>
      <c r="H296" s="58">
        <f>IF($A296=0,"",IFERROR(IFERROR(VLOOKUP($A296,'LISTA DE PRODUCTOS'!$A:$O,8,0),VLOOKUP($A296,'LISTA DE PRODUCTOS'!$B:$O,7,0)),0))</f>
      </c>
      <c r="I296" s="59">
        <f>IF($A296=0,"",IFERROR(IFERROR(VLOOKUP($A296,'LISTA DE PRODUCTOS'!$A:$O,9,0),VLOOKUP($A296,'LISTA DE PRODUCTOS'!$B:$O,8,0)),0))</f>
      </c>
      <c r="J296" s="60">
        <f>IF(AND(K296="U12",IF($A296=0,"",IFERROR(IFERROR(VLOOKUP($A296,'LISTA DE PRODUCTOS'!$A:$O,10,0),VLOOKUP($A296,'LISTA DE PRODUCTOS'!$B:$O,9,0)),""))=0),"APROVECHA LA PROMO U12",IF(AND(K296="U12",IF($A296=0,"",IFERROR(IFERROR(VLOOKUP($A296,'LISTA DE PRODUCTOS'!$A:$O,10,0),VLOOKUP($A296,'LISTA DE PRODUCTOS'!$B:$O,9,0)),""))="MENSUAL"),"MENSUAL Y PROMO U12",IF($A296=0,"",IFERROR(IFERROR(VLOOKUP($A296,'LISTA DE PRODUCTOS'!$A:$O,10,0),VLOOKUP($A296,'LISTA DE PRODUCTOS'!$B:$O,9,0)),""))))</f>
      </c>
      <c r="K296" s="60">
        <f>IF($A296=0,"",IFERROR(IFERROR(VLOOKUP($A296,'LISTA DE PRODUCTOS'!$A:$O,13,0),VLOOKUP($A296,'LISTA DE PRODUCTOS'!$B:$O,13,0)),0))</f>
      </c>
      <c r="L296" s="61">
        <f t="shared" si="44"/>
        <v>0</v>
      </c>
      <c r="M296" s="62">
        <f t="shared" si="45"/>
        <v>0</v>
      </c>
      <c r="N296" s="62">
        <f t="shared" si="46"/>
        <v>0</v>
      </c>
      <c r="O296" s="63">
        <f t="shared" si="50"/>
        <v>0</v>
      </c>
      <c r="P296" s="63">
        <f t="shared" si="51"/>
        <v>0</v>
      </c>
      <c r="Q296" s="64">
        <f t="shared" si="52"/>
        <v>0</v>
      </c>
      <c r="R296" s="64" t="b">
        <f t="shared" si="47"/>
        <v>0</v>
      </c>
      <c r="S296" s="65">
        <f t="shared" si="48"/>
      </c>
      <c r="T296" s="62">
        <f t="shared" si="49"/>
      </c>
    </row>
    <row r="297" spans="1:20" s="66" customFormat="1" ht="19.8">
      <c r="A297" s="54"/>
      <c r="B297" s="55"/>
      <c r="C297" s="56">
        <f t="shared" si="43"/>
        <v>0</v>
      </c>
      <c r="D297" s="56">
        <f>IF(ISERROR(VLOOKUP($A297,'LISTA DE PRODUCTOS'!$A:$O,15,0)),0,VLOOKUP($A297,'LISTA DE PRODUCTOS'!$A:$O,15,0))</f>
        <v>0</v>
      </c>
      <c r="E297" s="57">
        <f>IF($A297=0,"",IFERROR(IFERROR(VLOOKUP($A297,'LISTA DE PRODUCTOS'!$A:$O,5,0),VLOOKUP($A297,'LISTA DE PRODUCTOS'!$B:$O,4,0)),"CÓDIGO NO EN CATÁLOGO U OBSOLETO"))</f>
      </c>
      <c r="F297" s="56">
        <f>IF($A297=0,"",IFERROR(IFERROR(VLOOKUP($A297,'LISTA DE PRODUCTOS'!$A:$O,6,0),VLOOKUP($A297,'LISTA DE PRODUCTOS'!$B:$O,5,0)),0))</f>
      </c>
      <c r="G297" s="56">
        <f>IF($A297=0,"",IFERROR(IFERROR(VLOOKUP($A297,'LISTA DE PRODUCTOS'!$A:$O,7,0),VLOOKUP($A297,'LISTA DE PRODUCTOS'!$B:$O,6,0)),0))</f>
      </c>
      <c r="H297" s="58">
        <f>IF($A297=0,"",IFERROR(IFERROR(VLOOKUP($A297,'LISTA DE PRODUCTOS'!$A:$O,8,0),VLOOKUP($A297,'LISTA DE PRODUCTOS'!$B:$O,7,0)),0))</f>
      </c>
      <c r="I297" s="59">
        <f>IF($A297=0,"",IFERROR(IFERROR(VLOOKUP($A297,'LISTA DE PRODUCTOS'!$A:$O,9,0),VLOOKUP($A297,'LISTA DE PRODUCTOS'!$B:$O,8,0)),0))</f>
      </c>
      <c r="J297" s="60">
        <f>IF(AND(K297="U12",IF($A297=0,"",IFERROR(IFERROR(VLOOKUP($A297,'LISTA DE PRODUCTOS'!$A:$O,10,0),VLOOKUP($A297,'LISTA DE PRODUCTOS'!$B:$O,9,0)),""))=0),"APROVECHA LA PROMO U12",IF(AND(K297="U12",IF($A297=0,"",IFERROR(IFERROR(VLOOKUP($A297,'LISTA DE PRODUCTOS'!$A:$O,10,0),VLOOKUP($A297,'LISTA DE PRODUCTOS'!$B:$O,9,0)),""))="MENSUAL"),"MENSUAL Y PROMO U12",IF($A297=0,"",IFERROR(IFERROR(VLOOKUP($A297,'LISTA DE PRODUCTOS'!$A:$O,10,0),VLOOKUP($A297,'LISTA DE PRODUCTOS'!$B:$O,9,0)),""))))</f>
      </c>
      <c r="K297" s="60">
        <f>IF($A297=0,"",IFERROR(IFERROR(VLOOKUP($A297,'LISTA DE PRODUCTOS'!$A:$O,13,0),VLOOKUP($A297,'LISTA DE PRODUCTOS'!$B:$O,13,0)),0))</f>
      </c>
      <c r="L297" s="61">
        <f t="shared" si="44"/>
        <v>0</v>
      </c>
      <c r="M297" s="62">
        <f t="shared" si="45"/>
        <v>0</v>
      </c>
      <c r="N297" s="62">
        <f t="shared" si="46"/>
        <v>0</v>
      </c>
      <c r="O297" s="63">
        <f t="shared" si="50"/>
        <v>0</v>
      </c>
      <c r="P297" s="63">
        <f t="shared" si="51"/>
        <v>0</v>
      </c>
      <c r="Q297" s="64">
        <f t="shared" si="52"/>
        <v>0</v>
      </c>
      <c r="R297" s="64" t="b">
        <f t="shared" si="47"/>
        <v>0</v>
      </c>
      <c r="S297" s="65">
        <f t="shared" si="48"/>
      </c>
      <c r="T297" s="62">
        <f t="shared" si="49"/>
      </c>
    </row>
    <row r="298" spans="1:20" s="66" customFormat="1" ht="19.8">
      <c r="A298" s="54"/>
      <c r="B298" s="55"/>
      <c r="C298" s="56">
        <f t="shared" si="43"/>
        <v>0</v>
      </c>
      <c r="D298" s="56">
        <f>IF(ISERROR(VLOOKUP($A298,'LISTA DE PRODUCTOS'!$A:$O,15,0)),0,VLOOKUP($A298,'LISTA DE PRODUCTOS'!$A:$O,15,0))</f>
        <v>0</v>
      </c>
      <c r="E298" s="57">
        <f>IF($A298=0,"",IFERROR(IFERROR(VLOOKUP($A298,'LISTA DE PRODUCTOS'!$A:$O,5,0),VLOOKUP($A298,'LISTA DE PRODUCTOS'!$B:$O,4,0)),"CÓDIGO NO EN CATÁLOGO U OBSOLETO"))</f>
      </c>
      <c r="F298" s="56">
        <f>IF($A298=0,"",IFERROR(IFERROR(VLOOKUP($A298,'LISTA DE PRODUCTOS'!$A:$O,6,0),VLOOKUP($A298,'LISTA DE PRODUCTOS'!$B:$O,5,0)),0))</f>
      </c>
      <c r="G298" s="56">
        <f>IF($A298=0,"",IFERROR(IFERROR(VLOOKUP($A298,'LISTA DE PRODUCTOS'!$A:$O,7,0),VLOOKUP($A298,'LISTA DE PRODUCTOS'!$B:$O,6,0)),0))</f>
      </c>
      <c r="H298" s="58">
        <f>IF($A298=0,"",IFERROR(IFERROR(VLOOKUP($A298,'LISTA DE PRODUCTOS'!$A:$O,8,0),VLOOKUP($A298,'LISTA DE PRODUCTOS'!$B:$O,7,0)),0))</f>
      </c>
      <c r="I298" s="59">
        <f>IF($A298=0,"",IFERROR(IFERROR(VLOOKUP($A298,'LISTA DE PRODUCTOS'!$A:$O,9,0),VLOOKUP($A298,'LISTA DE PRODUCTOS'!$B:$O,8,0)),0))</f>
      </c>
      <c r="J298" s="60">
        <f>IF(AND(K298="U12",IF($A298=0,"",IFERROR(IFERROR(VLOOKUP($A298,'LISTA DE PRODUCTOS'!$A:$O,10,0),VLOOKUP($A298,'LISTA DE PRODUCTOS'!$B:$O,9,0)),""))=0),"APROVECHA LA PROMO U12",IF(AND(K298="U12",IF($A298=0,"",IFERROR(IFERROR(VLOOKUP($A298,'LISTA DE PRODUCTOS'!$A:$O,10,0),VLOOKUP($A298,'LISTA DE PRODUCTOS'!$B:$O,9,0)),""))="MENSUAL"),"MENSUAL Y PROMO U12",IF($A298=0,"",IFERROR(IFERROR(VLOOKUP($A298,'LISTA DE PRODUCTOS'!$A:$O,10,0),VLOOKUP($A298,'LISTA DE PRODUCTOS'!$B:$O,9,0)),""))))</f>
      </c>
      <c r="K298" s="60">
        <f>IF($A298=0,"",IFERROR(IFERROR(VLOOKUP($A298,'LISTA DE PRODUCTOS'!$A:$O,13,0),VLOOKUP($A298,'LISTA DE PRODUCTOS'!$B:$O,13,0)),0))</f>
      </c>
      <c r="L298" s="61">
        <f t="shared" si="44"/>
        <v>0</v>
      </c>
      <c r="M298" s="62">
        <f t="shared" si="45"/>
        <v>0</v>
      </c>
      <c r="N298" s="62">
        <f t="shared" si="46"/>
        <v>0</v>
      </c>
      <c r="O298" s="63">
        <f t="shared" si="50"/>
        <v>0</v>
      </c>
      <c r="P298" s="63">
        <f t="shared" si="51"/>
        <v>0</v>
      </c>
      <c r="Q298" s="64">
        <f t="shared" si="52"/>
        <v>0</v>
      </c>
      <c r="R298" s="64" t="b">
        <f t="shared" si="47"/>
        <v>0</v>
      </c>
      <c r="S298" s="65">
        <f t="shared" si="48"/>
      </c>
      <c r="T298" s="62">
        <f t="shared" si="49"/>
      </c>
    </row>
    <row r="299" spans="1:20" s="66" customFormat="1" ht="19.8">
      <c r="A299" s="54"/>
      <c r="B299" s="55"/>
      <c r="C299" s="56">
        <f t="shared" si="43"/>
        <v>0</v>
      </c>
      <c r="D299" s="56">
        <f>IF(ISERROR(VLOOKUP($A299,'LISTA DE PRODUCTOS'!$A:$O,15,0)),0,VLOOKUP($A299,'LISTA DE PRODUCTOS'!$A:$O,15,0))</f>
        <v>0</v>
      </c>
      <c r="E299" s="57">
        <f>IF($A299=0,"",IFERROR(IFERROR(VLOOKUP($A299,'LISTA DE PRODUCTOS'!$A:$O,5,0),VLOOKUP($A299,'LISTA DE PRODUCTOS'!$B:$O,4,0)),"CÓDIGO NO EN CATÁLOGO U OBSOLETO"))</f>
      </c>
      <c r="F299" s="56">
        <f>IF($A299=0,"",IFERROR(IFERROR(VLOOKUP($A299,'LISTA DE PRODUCTOS'!$A:$O,6,0),VLOOKUP($A299,'LISTA DE PRODUCTOS'!$B:$O,5,0)),0))</f>
      </c>
      <c r="G299" s="56">
        <f>IF($A299=0,"",IFERROR(IFERROR(VLOOKUP($A299,'LISTA DE PRODUCTOS'!$A:$O,7,0),VLOOKUP($A299,'LISTA DE PRODUCTOS'!$B:$O,6,0)),0))</f>
      </c>
      <c r="H299" s="58">
        <f>IF($A299=0,"",IFERROR(IFERROR(VLOOKUP($A299,'LISTA DE PRODUCTOS'!$A:$O,8,0),VLOOKUP($A299,'LISTA DE PRODUCTOS'!$B:$O,7,0)),0))</f>
      </c>
      <c r="I299" s="59">
        <f>IF($A299=0,"",IFERROR(IFERROR(VLOOKUP($A299,'LISTA DE PRODUCTOS'!$A:$O,9,0),VLOOKUP($A299,'LISTA DE PRODUCTOS'!$B:$O,8,0)),0))</f>
      </c>
      <c r="J299" s="60">
        <f>IF(AND(K299="U12",IF($A299=0,"",IFERROR(IFERROR(VLOOKUP($A299,'LISTA DE PRODUCTOS'!$A:$O,10,0),VLOOKUP($A299,'LISTA DE PRODUCTOS'!$B:$O,9,0)),""))=0),"APROVECHA LA PROMO U12",IF(AND(K299="U12",IF($A299=0,"",IFERROR(IFERROR(VLOOKUP($A299,'LISTA DE PRODUCTOS'!$A:$O,10,0),VLOOKUP($A299,'LISTA DE PRODUCTOS'!$B:$O,9,0)),""))="MENSUAL"),"MENSUAL Y PROMO U12",IF($A299=0,"",IFERROR(IFERROR(VLOOKUP($A299,'LISTA DE PRODUCTOS'!$A:$O,10,0),VLOOKUP($A299,'LISTA DE PRODUCTOS'!$B:$O,9,0)),""))))</f>
      </c>
      <c r="K299" s="60">
        <f>IF($A299=0,"",IFERROR(IFERROR(VLOOKUP($A299,'LISTA DE PRODUCTOS'!$A:$O,13,0),VLOOKUP($A299,'LISTA DE PRODUCTOS'!$B:$O,13,0)),0))</f>
      </c>
      <c r="L299" s="61">
        <f t="shared" si="44"/>
        <v>0</v>
      </c>
      <c r="M299" s="62">
        <f t="shared" si="45"/>
        <v>0</v>
      </c>
      <c r="N299" s="62">
        <f t="shared" si="46"/>
        <v>0</v>
      </c>
      <c r="O299" s="63">
        <f t="shared" si="50"/>
        <v>0</v>
      </c>
      <c r="P299" s="63">
        <f t="shared" si="51"/>
        <v>0</v>
      </c>
      <c r="Q299" s="64">
        <f t="shared" si="52"/>
        <v>0</v>
      </c>
      <c r="R299" s="64" t="b">
        <f t="shared" si="47"/>
        <v>0</v>
      </c>
      <c r="S299" s="65">
        <f t="shared" si="48"/>
      </c>
      <c r="T299" s="62">
        <f t="shared" si="49"/>
      </c>
    </row>
    <row r="300" spans="1:20" s="66" customFormat="1" ht="19.8">
      <c r="A300" s="54"/>
      <c r="B300" s="55"/>
      <c r="C300" s="56">
        <f t="shared" si="43"/>
        <v>0</v>
      </c>
      <c r="D300" s="56">
        <f>IF(ISERROR(VLOOKUP($A300,'LISTA DE PRODUCTOS'!$A:$O,15,0)),0,VLOOKUP($A300,'LISTA DE PRODUCTOS'!$A:$O,15,0))</f>
        <v>0</v>
      </c>
      <c r="E300" s="57">
        <f>IF($A300=0,"",IFERROR(IFERROR(VLOOKUP($A300,'LISTA DE PRODUCTOS'!$A:$O,5,0),VLOOKUP($A300,'LISTA DE PRODUCTOS'!$B:$O,4,0)),"CÓDIGO NO EN CATÁLOGO U OBSOLETO"))</f>
      </c>
      <c r="F300" s="56">
        <f>IF($A300=0,"",IFERROR(IFERROR(VLOOKUP($A300,'LISTA DE PRODUCTOS'!$A:$O,6,0),VLOOKUP($A300,'LISTA DE PRODUCTOS'!$B:$O,5,0)),0))</f>
      </c>
      <c r="G300" s="56">
        <f>IF($A300=0,"",IFERROR(IFERROR(VLOOKUP($A300,'LISTA DE PRODUCTOS'!$A:$O,7,0),VLOOKUP($A300,'LISTA DE PRODUCTOS'!$B:$O,6,0)),0))</f>
      </c>
      <c r="H300" s="58">
        <f>IF($A300=0,"",IFERROR(IFERROR(VLOOKUP($A300,'LISTA DE PRODUCTOS'!$A:$O,8,0),VLOOKUP($A300,'LISTA DE PRODUCTOS'!$B:$O,7,0)),0))</f>
      </c>
      <c r="I300" s="59">
        <f>IF($A300=0,"",IFERROR(IFERROR(VLOOKUP($A300,'LISTA DE PRODUCTOS'!$A:$O,9,0),VLOOKUP($A300,'LISTA DE PRODUCTOS'!$B:$O,8,0)),0))</f>
      </c>
      <c r="J300" s="60">
        <f>IF(AND(K300="U12",IF($A300=0,"",IFERROR(IFERROR(VLOOKUP($A300,'LISTA DE PRODUCTOS'!$A:$O,10,0),VLOOKUP($A300,'LISTA DE PRODUCTOS'!$B:$O,9,0)),""))=0),"APROVECHA LA PROMO U12",IF(AND(K300="U12",IF($A300=0,"",IFERROR(IFERROR(VLOOKUP($A300,'LISTA DE PRODUCTOS'!$A:$O,10,0),VLOOKUP($A300,'LISTA DE PRODUCTOS'!$B:$O,9,0)),""))="MENSUAL"),"MENSUAL Y PROMO U12",IF($A300=0,"",IFERROR(IFERROR(VLOOKUP($A300,'LISTA DE PRODUCTOS'!$A:$O,10,0),VLOOKUP($A300,'LISTA DE PRODUCTOS'!$B:$O,9,0)),""))))</f>
      </c>
      <c r="K300" s="60">
        <f>IF($A300=0,"",IFERROR(IFERROR(VLOOKUP($A300,'LISTA DE PRODUCTOS'!$A:$O,13,0),VLOOKUP($A300,'LISTA DE PRODUCTOS'!$B:$O,13,0)),0))</f>
      </c>
      <c r="L300" s="61">
        <f t="shared" si="44"/>
        <v>0</v>
      </c>
      <c r="M300" s="62">
        <f t="shared" si="45"/>
        <v>0</v>
      </c>
      <c r="N300" s="62">
        <f t="shared" si="46"/>
        <v>0</v>
      </c>
      <c r="O300" s="63">
        <f t="shared" si="50"/>
        <v>0</v>
      </c>
      <c r="P300" s="63">
        <f t="shared" si="51"/>
        <v>0</v>
      </c>
      <c r="Q300" s="64">
        <f t="shared" si="52"/>
        <v>0</v>
      </c>
      <c r="R300" s="64" t="b">
        <f t="shared" si="47"/>
        <v>0</v>
      </c>
      <c r="S300" s="65">
        <f t="shared" si="48"/>
      </c>
      <c r="T300" s="62">
        <f t="shared" si="49"/>
      </c>
    </row>
    <row r="301" spans="1:20" s="66" customFormat="1" ht="19.8">
      <c r="A301" s="54"/>
      <c r="B301" s="55"/>
      <c r="C301" s="56">
        <f t="shared" si="43"/>
        <v>0</v>
      </c>
      <c r="D301" s="56">
        <f>IF(ISERROR(VLOOKUP($A301,'LISTA DE PRODUCTOS'!$A:$O,15,0)),0,VLOOKUP($A301,'LISTA DE PRODUCTOS'!$A:$O,15,0))</f>
        <v>0</v>
      </c>
      <c r="E301" s="57">
        <f>IF($A301=0,"",IFERROR(IFERROR(VLOOKUP($A301,'LISTA DE PRODUCTOS'!$A:$O,5,0),VLOOKUP($A301,'LISTA DE PRODUCTOS'!$B:$O,4,0)),"CÓDIGO NO EN CATÁLOGO U OBSOLETO"))</f>
      </c>
      <c r="F301" s="56">
        <f>IF($A301=0,"",IFERROR(IFERROR(VLOOKUP($A301,'LISTA DE PRODUCTOS'!$A:$O,6,0),VLOOKUP($A301,'LISTA DE PRODUCTOS'!$B:$O,5,0)),0))</f>
      </c>
      <c r="G301" s="56">
        <f>IF($A301=0,"",IFERROR(IFERROR(VLOOKUP($A301,'LISTA DE PRODUCTOS'!$A:$O,7,0),VLOOKUP($A301,'LISTA DE PRODUCTOS'!$B:$O,6,0)),0))</f>
      </c>
      <c r="H301" s="58">
        <f>IF($A301=0,"",IFERROR(IFERROR(VLOOKUP($A301,'LISTA DE PRODUCTOS'!$A:$O,8,0),VLOOKUP($A301,'LISTA DE PRODUCTOS'!$B:$O,7,0)),0))</f>
      </c>
      <c r="I301" s="59">
        <f>IF($A301=0,"",IFERROR(IFERROR(VLOOKUP($A301,'LISTA DE PRODUCTOS'!$A:$O,9,0),VLOOKUP($A301,'LISTA DE PRODUCTOS'!$B:$O,8,0)),0))</f>
      </c>
      <c r="J301" s="60">
        <f>IF(AND(K301="U12",IF($A301=0,"",IFERROR(IFERROR(VLOOKUP($A301,'LISTA DE PRODUCTOS'!$A:$O,10,0),VLOOKUP($A301,'LISTA DE PRODUCTOS'!$B:$O,9,0)),""))=0),"APROVECHA LA PROMO U12",IF(AND(K301="U12",IF($A301=0,"",IFERROR(IFERROR(VLOOKUP($A301,'LISTA DE PRODUCTOS'!$A:$O,10,0),VLOOKUP($A301,'LISTA DE PRODUCTOS'!$B:$O,9,0)),""))="MENSUAL"),"MENSUAL Y PROMO U12",IF($A301=0,"",IFERROR(IFERROR(VLOOKUP($A301,'LISTA DE PRODUCTOS'!$A:$O,10,0),VLOOKUP($A301,'LISTA DE PRODUCTOS'!$B:$O,9,0)),""))))</f>
      </c>
      <c r="K301" s="60">
        <f>IF($A301=0,"",IFERROR(IFERROR(VLOOKUP($A301,'LISTA DE PRODUCTOS'!$A:$O,13,0),VLOOKUP($A301,'LISTA DE PRODUCTOS'!$B:$O,13,0)),0))</f>
      </c>
      <c r="L301" s="61">
        <f t="shared" si="44"/>
        <v>0</v>
      </c>
      <c r="M301" s="62">
        <f t="shared" si="45"/>
        <v>0</v>
      </c>
      <c r="N301" s="62">
        <f t="shared" si="46"/>
        <v>0</v>
      </c>
      <c r="O301" s="63">
        <f t="shared" si="50"/>
        <v>0</v>
      </c>
      <c r="P301" s="63">
        <f t="shared" si="51"/>
        <v>0</v>
      </c>
      <c r="Q301" s="64">
        <f t="shared" si="52"/>
        <v>0</v>
      </c>
      <c r="R301" s="64" t="b">
        <f t="shared" si="47"/>
        <v>0</v>
      </c>
      <c r="S301" s="65">
        <f t="shared" si="48"/>
      </c>
      <c r="T301" s="62">
        <f t="shared" si="49"/>
      </c>
    </row>
    <row r="302" spans="1:20" s="66" customFormat="1" ht="19.8">
      <c r="A302" s="54"/>
      <c r="B302" s="55"/>
      <c r="C302" s="56">
        <f t="shared" si="43"/>
        <v>0</v>
      </c>
      <c r="D302" s="56">
        <f>IF(ISERROR(VLOOKUP($A302,'LISTA DE PRODUCTOS'!$A:$O,15,0)),0,VLOOKUP($A302,'LISTA DE PRODUCTOS'!$A:$O,15,0))</f>
        <v>0</v>
      </c>
      <c r="E302" s="57">
        <f>IF($A302=0,"",IFERROR(IFERROR(VLOOKUP($A302,'LISTA DE PRODUCTOS'!$A:$O,5,0),VLOOKUP($A302,'LISTA DE PRODUCTOS'!$B:$O,4,0)),"CÓDIGO NO EN CATÁLOGO U OBSOLETO"))</f>
      </c>
      <c r="F302" s="56">
        <f>IF($A302=0,"",IFERROR(IFERROR(VLOOKUP($A302,'LISTA DE PRODUCTOS'!$A:$O,6,0),VLOOKUP($A302,'LISTA DE PRODUCTOS'!$B:$O,5,0)),0))</f>
      </c>
      <c r="G302" s="56">
        <f>IF($A302=0,"",IFERROR(IFERROR(VLOOKUP($A302,'LISTA DE PRODUCTOS'!$A:$O,7,0),VLOOKUP($A302,'LISTA DE PRODUCTOS'!$B:$O,6,0)),0))</f>
      </c>
      <c r="H302" s="58">
        <f>IF($A302=0,"",IFERROR(IFERROR(VLOOKUP($A302,'LISTA DE PRODUCTOS'!$A:$O,8,0),VLOOKUP($A302,'LISTA DE PRODUCTOS'!$B:$O,7,0)),0))</f>
      </c>
      <c r="I302" s="59">
        <f>IF($A302=0,"",IFERROR(IFERROR(VLOOKUP($A302,'LISTA DE PRODUCTOS'!$A:$O,9,0),VLOOKUP($A302,'LISTA DE PRODUCTOS'!$B:$O,8,0)),0))</f>
      </c>
      <c r="J302" s="60">
        <f>IF(AND(K302="U12",IF($A302=0,"",IFERROR(IFERROR(VLOOKUP($A302,'LISTA DE PRODUCTOS'!$A:$O,10,0),VLOOKUP($A302,'LISTA DE PRODUCTOS'!$B:$O,9,0)),""))=0),"APROVECHA LA PROMO U12",IF(AND(K302="U12",IF($A302=0,"",IFERROR(IFERROR(VLOOKUP($A302,'LISTA DE PRODUCTOS'!$A:$O,10,0),VLOOKUP($A302,'LISTA DE PRODUCTOS'!$B:$O,9,0)),""))="MENSUAL"),"MENSUAL Y PROMO U12",IF($A302=0,"",IFERROR(IFERROR(VLOOKUP($A302,'LISTA DE PRODUCTOS'!$A:$O,10,0),VLOOKUP($A302,'LISTA DE PRODUCTOS'!$B:$O,9,0)),""))))</f>
      </c>
      <c r="K302" s="60">
        <f>IF($A302=0,"",IFERROR(IFERROR(VLOOKUP($A302,'LISTA DE PRODUCTOS'!$A:$O,13,0),VLOOKUP($A302,'LISTA DE PRODUCTOS'!$B:$O,13,0)),0))</f>
      </c>
      <c r="L302" s="61">
        <f t="shared" si="44"/>
        <v>0</v>
      </c>
      <c r="M302" s="62">
        <f t="shared" si="45"/>
        <v>0</v>
      </c>
      <c r="N302" s="62">
        <f t="shared" si="46"/>
        <v>0</v>
      </c>
      <c r="O302" s="63">
        <f t="shared" si="50"/>
        <v>0</v>
      </c>
      <c r="P302" s="63">
        <f t="shared" si="51"/>
        <v>0</v>
      </c>
      <c r="Q302" s="64">
        <f t="shared" si="52"/>
        <v>0</v>
      </c>
      <c r="R302" s="64" t="b">
        <f t="shared" si="47"/>
        <v>0</v>
      </c>
      <c r="S302" s="65">
        <f t="shared" si="48"/>
      </c>
      <c r="T302" s="62">
        <f t="shared" si="49"/>
      </c>
    </row>
    <row r="303" spans="1:20" s="66" customFormat="1" ht="19.8">
      <c r="A303" s="54"/>
      <c r="B303" s="55"/>
      <c r="C303" s="56">
        <f t="shared" si="43"/>
        <v>0</v>
      </c>
      <c r="D303" s="56">
        <f>IF(ISERROR(VLOOKUP($A303,'LISTA DE PRODUCTOS'!$A:$O,15,0)),0,VLOOKUP($A303,'LISTA DE PRODUCTOS'!$A:$O,15,0))</f>
        <v>0</v>
      </c>
      <c r="E303" s="57">
        <f>IF($A303=0,"",IFERROR(IFERROR(VLOOKUP($A303,'LISTA DE PRODUCTOS'!$A:$O,5,0),VLOOKUP($A303,'LISTA DE PRODUCTOS'!$B:$O,4,0)),"CÓDIGO NO EN CATÁLOGO U OBSOLETO"))</f>
      </c>
      <c r="F303" s="56">
        <f>IF($A303=0,"",IFERROR(IFERROR(VLOOKUP($A303,'LISTA DE PRODUCTOS'!$A:$O,6,0),VLOOKUP($A303,'LISTA DE PRODUCTOS'!$B:$O,5,0)),0))</f>
      </c>
      <c r="G303" s="56">
        <f>IF($A303=0,"",IFERROR(IFERROR(VLOOKUP($A303,'LISTA DE PRODUCTOS'!$A:$O,7,0),VLOOKUP($A303,'LISTA DE PRODUCTOS'!$B:$O,6,0)),0))</f>
      </c>
      <c r="H303" s="58">
        <f>IF($A303=0,"",IFERROR(IFERROR(VLOOKUP($A303,'LISTA DE PRODUCTOS'!$A:$O,8,0),VLOOKUP($A303,'LISTA DE PRODUCTOS'!$B:$O,7,0)),0))</f>
      </c>
      <c r="I303" s="59">
        <f>IF($A303=0,"",IFERROR(IFERROR(VLOOKUP($A303,'LISTA DE PRODUCTOS'!$A:$O,9,0),VLOOKUP($A303,'LISTA DE PRODUCTOS'!$B:$O,8,0)),0))</f>
      </c>
      <c r="J303" s="60">
        <f>IF(AND(K303="U12",IF($A303=0,"",IFERROR(IFERROR(VLOOKUP($A303,'LISTA DE PRODUCTOS'!$A:$O,10,0),VLOOKUP($A303,'LISTA DE PRODUCTOS'!$B:$O,9,0)),""))=0),"APROVECHA LA PROMO U12",IF(AND(K303="U12",IF($A303=0,"",IFERROR(IFERROR(VLOOKUP($A303,'LISTA DE PRODUCTOS'!$A:$O,10,0),VLOOKUP($A303,'LISTA DE PRODUCTOS'!$B:$O,9,0)),""))="MENSUAL"),"MENSUAL Y PROMO U12",IF($A303=0,"",IFERROR(IFERROR(VLOOKUP($A303,'LISTA DE PRODUCTOS'!$A:$O,10,0),VLOOKUP($A303,'LISTA DE PRODUCTOS'!$B:$O,9,0)),""))))</f>
      </c>
      <c r="K303" s="60">
        <f>IF($A303=0,"",IFERROR(IFERROR(VLOOKUP($A303,'LISTA DE PRODUCTOS'!$A:$O,13,0),VLOOKUP($A303,'LISTA DE PRODUCTOS'!$B:$O,13,0)),0))</f>
      </c>
      <c r="L303" s="61">
        <f t="shared" si="44"/>
        <v>0</v>
      </c>
      <c r="M303" s="62">
        <f t="shared" si="45"/>
        <v>0</v>
      </c>
      <c r="N303" s="62">
        <f t="shared" si="46"/>
        <v>0</v>
      </c>
      <c r="O303" s="63">
        <f t="shared" si="50"/>
        <v>0</v>
      </c>
      <c r="P303" s="63">
        <f t="shared" si="51"/>
        <v>0</v>
      </c>
      <c r="Q303" s="64">
        <f t="shared" si="52"/>
        <v>0</v>
      </c>
      <c r="R303" s="64" t="b">
        <f t="shared" si="47"/>
        <v>0</v>
      </c>
      <c r="S303" s="65">
        <f t="shared" si="48"/>
      </c>
      <c r="T303" s="62">
        <f t="shared" si="49"/>
      </c>
    </row>
    <row r="304" spans="1:20" s="66" customFormat="1" ht="19.8">
      <c r="A304" s="54"/>
      <c r="B304" s="55"/>
      <c r="C304" s="56">
        <f t="shared" si="43"/>
        <v>0</v>
      </c>
      <c r="D304" s="56">
        <f>IF(ISERROR(VLOOKUP($A304,'LISTA DE PRODUCTOS'!$A:$O,15,0)),0,VLOOKUP($A304,'LISTA DE PRODUCTOS'!$A:$O,15,0))</f>
        <v>0</v>
      </c>
      <c r="E304" s="57">
        <f>IF($A304=0,"",IFERROR(IFERROR(VLOOKUP($A304,'LISTA DE PRODUCTOS'!$A:$O,5,0),VLOOKUP($A304,'LISTA DE PRODUCTOS'!$B:$O,4,0)),"CÓDIGO NO EN CATÁLOGO U OBSOLETO"))</f>
      </c>
      <c r="F304" s="56">
        <f>IF($A304=0,"",IFERROR(IFERROR(VLOOKUP($A304,'LISTA DE PRODUCTOS'!$A:$O,6,0),VLOOKUP($A304,'LISTA DE PRODUCTOS'!$B:$O,5,0)),0))</f>
      </c>
      <c r="G304" s="56">
        <f>IF($A304=0,"",IFERROR(IFERROR(VLOOKUP($A304,'LISTA DE PRODUCTOS'!$A:$O,7,0),VLOOKUP($A304,'LISTA DE PRODUCTOS'!$B:$O,6,0)),0))</f>
      </c>
      <c r="H304" s="58">
        <f>IF($A304=0,"",IFERROR(IFERROR(VLOOKUP($A304,'LISTA DE PRODUCTOS'!$A:$O,8,0),VLOOKUP($A304,'LISTA DE PRODUCTOS'!$B:$O,7,0)),0))</f>
      </c>
      <c r="I304" s="59">
        <f>IF($A304=0,"",IFERROR(IFERROR(VLOOKUP($A304,'LISTA DE PRODUCTOS'!$A:$O,9,0),VLOOKUP($A304,'LISTA DE PRODUCTOS'!$B:$O,8,0)),0))</f>
      </c>
      <c r="J304" s="60">
        <f>IF(AND(K304="U12",IF($A304=0,"",IFERROR(IFERROR(VLOOKUP($A304,'LISTA DE PRODUCTOS'!$A:$O,10,0),VLOOKUP($A304,'LISTA DE PRODUCTOS'!$B:$O,9,0)),""))=0),"APROVECHA LA PROMO U12",IF(AND(K304="U12",IF($A304=0,"",IFERROR(IFERROR(VLOOKUP($A304,'LISTA DE PRODUCTOS'!$A:$O,10,0),VLOOKUP($A304,'LISTA DE PRODUCTOS'!$B:$O,9,0)),""))="MENSUAL"),"MENSUAL Y PROMO U12",IF($A304=0,"",IFERROR(IFERROR(VLOOKUP($A304,'LISTA DE PRODUCTOS'!$A:$O,10,0),VLOOKUP($A304,'LISTA DE PRODUCTOS'!$B:$O,9,0)),""))))</f>
      </c>
      <c r="K304" s="60">
        <f>IF($A304=0,"",IFERROR(IFERROR(VLOOKUP($A304,'LISTA DE PRODUCTOS'!$A:$O,13,0),VLOOKUP($A304,'LISTA DE PRODUCTOS'!$B:$O,13,0)),0))</f>
      </c>
      <c r="L304" s="61">
        <f t="shared" si="44"/>
        <v>0</v>
      </c>
      <c r="M304" s="62">
        <f t="shared" si="45"/>
        <v>0</v>
      </c>
      <c r="N304" s="62">
        <f t="shared" si="46"/>
        <v>0</v>
      </c>
      <c r="O304" s="63">
        <f t="shared" si="50"/>
        <v>0</v>
      </c>
      <c r="P304" s="63">
        <f t="shared" si="51"/>
        <v>0</v>
      </c>
      <c r="Q304" s="64">
        <f t="shared" si="52"/>
        <v>0</v>
      </c>
      <c r="R304" s="64" t="b">
        <f t="shared" si="47"/>
        <v>0</v>
      </c>
      <c r="S304" s="65">
        <f t="shared" si="48"/>
      </c>
      <c r="T304" s="62">
        <f t="shared" si="49"/>
      </c>
    </row>
    <row r="305" spans="1:20" s="66" customFormat="1" ht="19.8">
      <c r="A305" s="54"/>
      <c r="B305" s="55"/>
      <c r="C305" s="56">
        <f t="shared" si="43"/>
        <v>0</v>
      </c>
      <c r="D305" s="56">
        <f>IF(ISERROR(VLOOKUP($A305,'LISTA DE PRODUCTOS'!$A:$O,15,0)),0,VLOOKUP($A305,'LISTA DE PRODUCTOS'!$A:$O,15,0))</f>
        <v>0</v>
      </c>
      <c r="E305" s="57">
        <f>IF($A305=0,"",IFERROR(IFERROR(VLOOKUP($A305,'LISTA DE PRODUCTOS'!$A:$O,5,0),VLOOKUP($A305,'LISTA DE PRODUCTOS'!$B:$O,4,0)),"CÓDIGO NO EN CATÁLOGO U OBSOLETO"))</f>
      </c>
      <c r="F305" s="56">
        <f>IF($A305=0,"",IFERROR(IFERROR(VLOOKUP($A305,'LISTA DE PRODUCTOS'!$A:$O,6,0),VLOOKUP($A305,'LISTA DE PRODUCTOS'!$B:$O,5,0)),0))</f>
      </c>
      <c r="G305" s="56">
        <f>IF($A305=0,"",IFERROR(IFERROR(VLOOKUP($A305,'LISTA DE PRODUCTOS'!$A:$O,7,0),VLOOKUP($A305,'LISTA DE PRODUCTOS'!$B:$O,6,0)),0))</f>
      </c>
      <c r="H305" s="58">
        <f>IF($A305=0,"",IFERROR(IFERROR(VLOOKUP($A305,'LISTA DE PRODUCTOS'!$A:$O,8,0),VLOOKUP($A305,'LISTA DE PRODUCTOS'!$B:$O,7,0)),0))</f>
      </c>
      <c r="I305" s="59">
        <f>IF($A305=0,"",IFERROR(IFERROR(VLOOKUP($A305,'LISTA DE PRODUCTOS'!$A:$O,9,0),VLOOKUP($A305,'LISTA DE PRODUCTOS'!$B:$O,8,0)),0))</f>
      </c>
      <c r="J305" s="60">
        <f>IF(AND(K305="U12",IF($A305=0,"",IFERROR(IFERROR(VLOOKUP($A305,'LISTA DE PRODUCTOS'!$A:$O,10,0),VLOOKUP($A305,'LISTA DE PRODUCTOS'!$B:$O,9,0)),""))=0),"APROVECHA LA PROMO U12",IF(AND(K305="U12",IF($A305=0,"",IFERROR(IFERROR(VLOOKUP($A305,'LISTA DE PRODUCTOS'!$A:$O,10,0),VLOOKUP($A305,'LISTA DE PRODUCTOS'!$B:$O,9,0)),""))="MENSUAL"),"MENSUAL Y PROMO U12",IF($A305=0,"",IFERROR(IFERROR(VLOOKUP($A305,'LISTA DE PRODUCTOS'!$A:$O,10,0),VLOOKUP($A305,'LISTA DE PRODUCTOS'!$B:$O,9,0)),""))))</f>
      </c>
      <c r="K305" s="60">
        <f>IF($A305=0,"",IFERROR(IFERROR(VLOOKUP($A305,'LISTA DE PRODUCTOS'!$A:$O,13,0),VLOOKUP($A305,'LISTA DE PRODUCTOS'!$B:$O,13,0)),0))</f>
      </c>
      <c r="L305" s="61">
        <f t="shared" si="44"/>
        <v>0</v>
      </c>
      <c r="M305" s="62">
        <f t="shared" si="45"/>
        <v>0</v>
      </c>
      <c r="N305" s="62">
        <f t="shared" si="46"/>
        <v>0</v>
      </c>
      <c r="O305" s="63">
        <f t="shared" si="50"/>
        <v>0</v>
      </c>
      <c r="P305" s="63">
        <f t="shared" si="51"/>
        <v>0</v>
      </c>
      <c r="Q305" s="64">
        <f t="shared" si="52"/>
        <v>0</v>
      </c>
      <c r="R305" s="64" t="b">
        <f t="shared" si="47"/>
        <v>0</v>
      </c>
      <c r="S305" s="65">
        <f t="shared" si="48"/>
      </c>
      <c r="T305" s="62">
        <f t="shared" si="49"/>
      </c>
    </row>
    <row r="306" spans="1:20" s="66" customFormat="1" ht="19.8">
      <c r="A306" s="54"/>
      <c r="B306" s="55"/>
      <c r="C306" s="56">
        <f t="shared" si="43"/>
        <v>0</v>
      </c>
      <c r="D306" s="56">
        <f>IF(ISERROR(VLOOKUP($A306,'LISTA DE PRODUCTOS'!$A:$O,15,0)),0,VLOOKUP($A306,'LISTA DE PRODUCTOS'!$A:$O,15,0))</f>
        <v>0</v>
      </c>
      <c r="E306" s="57">
        <f>IF($A306=0,"",IFERROR(IFERROR(VLOOKUP($A306,'LISTA DE PRODUCTOS'!$A:$O,5,0),VLOOKUP($A306,'LISTA DE PRODUCTOS'!$B:$O,4,0)),"CÓDIGO NO EN CATÁLOGO U OBSOLETO"))</f>
      </c>
      <c r="F306" s="56">
        <f>IF($A306=0,"",IFERROR(IFERROR(VLOOKUP($A306,'LISTA DE PRODUCTOS'!$A:$O,6,0),VLOOKUP($A306,'LISTA DE PRODUCTOS'!$B:$O,5,0)),0))</f>
      </c>
      <c r="G306" s="56">
        <f>IF($A306=0,"",IFERROR(IFERROR(VLOOKUP($A306,'LISTA DE PRODUCTOS'!$A:$O,7,0),VLOOKUP($A306,'LISTA DE PRODUCTOS'!$B:$O,6,0)),0))</f>
      </c>
      <c r="H306" s="58">
        <f>IF($A306=0,"",IFERROR(IFERROR(VLOOKUP($A306,'LISTA DE PRODUCTOS'!$A:$O,8,0),VLOOKUP($A306,'LISTA DE PRODUCTOS'!$B:$O,7,0)),0))</f>
      </c>
      <c r="I306" s="59">
        <f>IF($A306=0,"",IFERROR(IFERROR(VLOOKUP($A306,'LISTA DE PRODUCTOS'!$A:$O,9,0),VLOOKUP($A306,'LISTA DE PRODUCTOS'!$B:$O,8,0)),0))</f>
      </c>
      <c r="J306" s="60">
        <f>IF(AND(K306="U12",IF($A306=0,"",IFERROR(IFERROR(VLOOKUP($A306,'LISTA DE PRODUCTOS'!$A:$O,10,0),VLOOKUP($A306,'LISTA DE PRODUCTOS'!$B:$O,9,0)),""))=0),"APROVECHA LA PROMO U12",IF(AND(K306="U12",IF($A306=0,"",IFERROR(IFERROR(VLOOKUP($A306,'LISTA DE PRODUCTOS'!$A:$O,10,0),VLOOKUP($A306,'LISTA DE PRODUCTOS'!$B:$O,9,0)),""))="MENSUAL"),"MENSUAL Y PROMO U12",IF($A306=0,"",IFERROR(IFERROR(VLOOKUP($A306,'LISTA DE PRODUCTOS'!$A:$O,10,0),VLOOKUP($A306,'LISTA DE PRODUCTOS'!$B:$O,9,0)),""))))</f>
      </c>
      <c r="K306" s="60">
        <f>IF($A306=0,"",IFERROR(IFERROR(VLOOKUP($A306,'LISTA DE PRODUCTOS'!$A:$O,13,0),VLOOKUP($A306,'LISTA DE PRODUCTOS'!$B:$O,13,0)),0))</f>
      </c>
      <c r="L306" s="61">
        <f t="shared" si="44"/>
        <v>0</v>
      </c>
      <c r="M306" s="62">
        <f t="shared" si="45"/>
        <v>0</v>
      </c>
      <c r="N306" s="62">
        <f t="shared" si="46"/>
        <v>0</v>
      </c>
      <c r="O306" s="63">
        <f t="shared" si="50"/>
        <v>0</v>
      </c>
      <c r="P306" s="63">
        <f t="shared" si="51"/>
        <v>0</v>
      </c>
      <c r="Q306" s="64">
        <f t="shared" si="52"/>
        <v>0</v>
      </c>
      <c r="R306" s="64" t="b">
        <f t="shared" si="47"/>
        <v>0</v>
      </c>
      <c r="S306" s="65">
        <f t="shared" si="48"/>
      </c>
      <c r="T306" s="62">
        <f t="shared" si="49"/>
      </c>
    </row>
    <row r="307" spans="1:20" s="66" customFormat="1" ht="19.8">
      <c r="A307" s="54"/>
      <c r="B307" s="55"/>
      <c r="C307" s="56">
        <f t="shared" si="43"/>
        <v>0</v>
      </c>
      <c r="D307" s="56">
        <f>IF(ISERROR(VLOOKUP($A307,'LISTA DE PRODUCTOS'!$A:$O,15,0)),0,VLOOKUP($A307,'LISTA DE PRODUCTOS'!$A:$O,15,0))</f>
        <v>0</v>
      </c>
      <c r="E307" s="57">
        <f>IF($A307=0,"",IFERROR(IFERROR(VLOOKUP($A307,'LISTA DE PRODUCTOS'!$A:$O,5,0),VLOOKUP($A307,'LISTA DE PRODUCTOS'!$B:$O,4,0)),"CÓDIGO NO EN CATÁLOGO U OBSOLETO"))</f>
      </c>
      <c r="F307" s="56">
        <f>IF($A307=0,"",IFERROR(IFERROR(VLOOKUP($A307,'LISTA DE PRODUCTOS'!$A:$O,6,0),VLOOKUP($A307,'LISTA DE PRODUCTOS'!$B:$O,5,0)),0))</f>
      </c>
      <c r="G307" s="56">
        <f>IF($A307=0,"",IFERROR(IFERROR(VLOOKUP($A307,'LISTA DE PRODUCTOS'!$A:$O,7,0),VLOOKUP($A307,'LISTA DE PRODUCTOS'!$B:$O,6,0)),0))</f>
      </c>
      <c r="H307" s="58">
        <f>IF($A307=0,"",IFERROR(IFERROR(VLOOKUP($A307,'LISTA DE PRODUCTOS'!$A:$O,8,0),VLOOKUP($A307,'LISTA DE PRODUCTOS'!$B:$O,7,0)),0))</f>
      </c>
      <c r="I307" s="59">
        <f>IF($A307=0,"",IFERROR(IFERROR(VLOOKUP($A307,'LISTA DE PRODUCTOS'!$A:$O,9,0),VLOOKUP($A307,'LISTA DE PRODUCTOS'!$B:$O,8,0)),0))</f>
      </c>
      <c r="J307" s="60">
        <f>IF(AND(K307="U12",IF($A307=0,"",IFERROR(IFERROR(VLOOKUP($A307,'LISTA DE PRODUCTOS'!$A:$O,10,0),VLOOKUP($A307,'LISTA DE PRODUCTOS'!$B:$O,9,0)),""))=0),"APROVECHA LA PROMO U12",IF(AND(K307="U12",IF($A307=0,"",IFERROR(IFERROR(VLOOKUP($A307,'LISTA DE PRODUCTOS'!$A:$O,10,0),VLOOKUP($A307,'LISTA DE PRODUCTOS'!$B:$O,9,0)),""))="MENSUAL"),"MENSUAL Y PROMO U12",IF($A307=0,"",IFERROR(IFERROR(VLOOKUP($A307,'LISTA DE PRODUCTOS'!$A:$O,10,0),VLOOKUP($A307,'LISTA DE PRODUCTOS'!$B:$O,9,0)),""))))</f>
      </c>
      <c r="K307" s="60">
        <f>IF($A307=0,"",IFERROR(IFERROR(VLOOKUP($A307,'LISTA DE PRODUCTOS'!$A:$O,13,0),VLOOKUP($A307,'LISTA DE PRODUCTOS'!$B:$O,13,0)),0))</f>
      </c>
      <c r="L307" s="61">
        <f t="shared" si="44"/>
        <v>0</v>
      </c>
      <c r="M307" s="62">
        <f t="shared" si="45"/>
        <v>0</v>
      </c>
      <c r="N307" s="62">
        <f t="shared" si="46"/>
        <v>0</v>
      </c>
      <c r="O307" s="63">
        <f t="shared" si="50"/>
        <v>0</v>
      </c>
      <c r="P307" s="63">
        <f t="shared" si="51"/>
        <v>0</v>
      </c>
      <c r="Q307" s="64">
        <f t="shared" si="52"/>
        <v>0</v>
      </c>
      <c r="R307" s="64" t="b">
        <f t="shared" si="47"/>
        <v>0</v>
      </c>
      <c r="S307" s="65">
        <f t="shared" si="48"/>
      </c>
      <c r="T307" s="62">
        <f t="shared" si="49"/>
      </c>
    </row>
    <row r="308" spans="1:20" s="66" customFormat="1" ht="19.8">
      <c r="A308" s="54"/>
      <c r="B308" s="55"/>
      <c r="C308" s="56">
        <f t="shared" si="43"/>
        <v>0</v>
      </c>
      <c r="D308" s="56">
        <f>IF(ISERROR(VLOOKUP($A308,'LISTA DE PRODUCTOS'!$A:$O,15,0)),0,VLOOKUP($A308,'LISTA DE PRODUCTOS'!$A:$O,15,0))</f>
        <v>0</v>
      </c>
      <c r="E308" s="57">
        <f>IF($A308=0,"",IFERROR(IFERROR(VLOOKUP($A308,'LISTA DE PRODUCTOS'!$A:$O,5,0),VLOOKUP($A308,'LISTA DE PRODUCTOS'!$B:$O,4,0)),"CÓDIGO NO EN CATÁLOGO U OBSOLETO"))</f>
      </c>
      <c r="F308" s="56">
        <f>IF($A308=0,"",IFERROR(IFERROR(VLOOKUP($A308,'LISTA DE PRODUCTOS'!$A:$O,6,0),VLOOKUP($A308,'LISTA DE PRODUCTOS'!$B:$O,5,0)),0))</f>
      </c>
      <c r="G308" s="56">
        <f>IF($A308=0,"",IFERROR(IFERROR(VLOOKUP($A308,'LISTA DE PRODUCTOS'!$A:$O,7,0),VLOOKUP($A308,'LISTA DE PRODUCTOS'!$B:$O,6,0)),0))</f>
      </c>
      <c r="H308" s="58">
        <f>IF($A308=0,"",IFERROR(IFERROR(VLOOKUP($A308,'LISTA DE PRODUCTOS'!$A:$O,8,0),VLOOKUP($A308,'LISTA DE PRODUCTOS'!$B:$O,7,0)),0))</f>
      </c>
      <c r="I308" s="59">
        <f>IF($A308=0,"",IFERROR(IFERROR(VLOOKUP($A308,'LISTA DE PRODUCTOS'!$A:$O,9,0),VLOOKUP($A308,'LISTA DE PRODUCTOS'!$B:$O,8,0)),0))</f>
      </c>
      <c r="J308" s="60">
        <f>IF(AND(K308="U12",IF($A308=0,"",IFERROR(IFERROR(VLOOKUP($A308,'LISTA DE PRODUCTOS'!$A:$O,10,0),VLOOKUP($A308,'LISTA DE PRODUCTOS'!$B:$O,9,0)),""))=0),"APROVECHA LA PROMO U12",IF(AND(K308="U12",IF($A308=0,"",IFERROR(IFERROR(VLOOKUP($A308,'LISTA DE PRODUCTOS'!$A:$O,10,0),VLOOKUP($A308,'LISTA DE PRODUCTOS'!$B:$O,9,0)),""))="MENSUAL"),"MENSUAL Y PROMO U12",IF($A308=0,"",IFERROR(IFERROR(VLOOKUP($A308,'LISTA DE PRODUCTOS'!$A:$O,10,0),VLOOKUP($A308,'LISTA DE PRODUCTOS'!$B:$O,9,0)),""))))</f>
      </c>
      <c r="K308" s="60">
        <f>IF($A308=0,"",IFERROR(IFERROR(VLOOKUP($A308,'LISTA DE PRODUCTOS'!$A:$O,13,0),VLOOKUP($A308,'LISTA DE PRODUCTOS'!$B:$O,13,0)),0))</f>
      </c>
      <c r="L308" s="61">
        <f t="shared" si="44"/>
        <v>0</v>
      </c>
      <c r="M308" s="62">
        <f t="shared" si="45"/>
        <v>0</v>
      </c>
      <c r="N308" s="62">
        <f t="shared" si="46"/>
        <v>0</v>
      </c>
      <c r="O308" s="63">
        <f t="shared" si="50"/>
        <v>0</v>
      </c>
      <c r="P308" s="63">
        <f t="shared" si="51"/>
        <v>0</v>
      </c>
      <c r="Q308" s="64">
        <f t="shared" si="52"/>
        <v>0</v>
      </c>
      <c r="R308" s="64" t="b">
        <f t="shared" si="47"/>
        <v>0</v>
      </c>
      <c r="S308" s="65">
        <f t="shared" si="48"/>
      </c>
      <c r="T308" s="62">
        <f t="shared" si="49"/>
      </c>
    </row>
    <row r="309" spans="1:20" s="66" customFormat="1" ht="19.8">
      <c r="A309" s="54"/>
      <c r="B309" s="55"/>
      <c r="C309" s="56">
        <f t="shared" si="43"/>
        <v>0</v>
      </c>
      <c r="D309" s="56">
        <f>IF(ISERROR(VLOOKUP($A309,'LISTA DE PRODUCTOS'!$A:$O,15,0)),0,VLOOKUP($A309,'LISTA DE PRODUCTOS'!$A:$O,15,0))</f>
        <v>0</v>
      </c>
      <c r="E309" s="57">
        <f>IF($A309=0,"",IFERROR(IFERROR(VLOOKUP($A309,'LISTA DE PRODUCTOS'!$A:$O,5,0),VLOOKUP($A309,'LISTA DE PRODUCTOS'!$B:$O,4,0)),"CÓDIGO NO EN CATÁLOGO U OBSOLETO"))</f>
      </c>
      <c r="F309" s="56">
        <f>IF($A309=0,"",IFERROR(IFERROR(VLOOKUP($A309,'LISTA DE PRODUCTOS'!$A:$O,6,0),VLOOKUP($A309,'LISTA DE PRODUCTOS'!$B:$O,5,0)),0))</f>
      </c>
      <c r="G309" s="56">
        <f>IF($A309=0,"",IFERROR(IFERROR(VLOOKUP($A309,'LISTA DE PRODUCTOS'!$A:$O,7,0),VLOOKUP($A309,'LISTA DE PRODUCTOS'!$B:$O,6,0)),0))</f>
      </c>
      <c r="H309" s="58">
        <f>IF($A309=0,"",IFERROR(IFERROR(VLOOKUP($A309,'LISTA DE PRODUCTOS'!$A:$O,8,0),VLOOKUP($A309,'LISTA DE PRODUCTOS'!$B:$O,7,0)),0))</f>
      </c>
      <c r="I309" s="59">
        <f>IF($A309=0,"",IFERROR(IFERROR(VLOOKUP($A309,'LISTA DE PRODUCTOS'!$A:$O,9,0),VLOOKUP($A309,'LISTA DE PRODUCTOS'!$B:$O,8,0)),0))</f>
      </c>
      <c r="J309" s="60">
        <f>IF(AND(K309="U12",IF($A309=0,"",IFERROR(IFERROR(VLOOKUP($A309,'LISTA DE PRODUCTOS'!$A:$O,10,0),VLOOKUP($A309,'LISTA DE PRODUCTOS'!$B:$O,9,0)),""))=0),"APROVECHA LA PROMO U12",IF(AND(K309="U12",IF($A309=0,"",IFERROR(IFERROR(VLOOKUP($A309,'LISTA DE PRODUCTOS'!$A:$O,10,0),VLOOKUP($A309,'LISTA DE PRODUCTOS'!$B:$O,9,0)),""))="MENSUAL"),"MENSUAL Y PROMO U12",IF($A309=0,"",IFERROR(IFERROR(VLOOKUP($A309,'LISTA DE PRODUCTOS'!$A:$O,10,0),VLOOKUP($A309,'LISTA DE PRODUCTOS'!$B:$O,9,0)),""))))</f>
      </c>
      <c r="K309" s="60">
        <f>IF($A309=0,"",IFERROR(IFERROR(VLOOKUP($A309,'LISTA DE PRODUCTOS'!$A:$O,13,0),VLOOKUP($A309,'LISTA DE PRODUCTOS'!$B:$O,13,0)),0))</f>
      </c>
      <c r="L309" s="61">
        <f t="shared" si="44"/>
        <v>0</v>
      </c>
      <c r="M309" s="62">
        <f t="shared" si="45"/>
        <v>0</v>
      </c>
      <c r="N309" s="62">
        <f t="shared" si="46"/>
        <v>0</v>
      </c>
      <c r="O309" s="63">
        <f t="shared" si="50"/>
        <v>0</v>
      </c>
      <c r="P309" s="63">
        <f t="shared" si="51"/>
        <v>0</v>
      </c>
      <c r="Q309" s="64">
        <f t="shared" si="52"/>
        <v>0</v>
      </c>
      <c r="R309" s="64" t="b">
        <f t="shared" si="47"/>
        <v>0</v>
      </c>
      <c r="S309" s="65">
        <f t="shared" si="48"/>
      </c>
      <c r="T309" s="62">
        <f t="shared" si="49"/>
      </c>
    </row>
    <row r="310" spans="1:20" s="66" customFormat="1" ht="19.8">
      <c r="A310" s="54"/>
      <c r="B310" s="55"/>
      <c r="C310" s="56">
        <f t="shared" si="43"/>
        <v>0</v>
      </c>
      <c r="D310" s="56">
        <f>IF(ISERROR(VLOOKUP($A310,'LISTA DE PRODUCTOS'!$A:$O,15,0)),0,VLOOKUP($A310,'LISTA DE PRODUCTOS'!$A:$O,15,0))</f>
        <v>0</v>
      </c>
      <c r="E310" s="57">
        <f>IF($A310=0,"",IFERROR(IFERROR(VLOOKUP($A310,'LISTA DE PRODUCTOS'!$A:$O,5,0),VLOOKUP($A310,'LISTA DE PRODUCTOS'!$B:$O,4,0)),"CÓDIGO NO EN CATÁLOGO U OBSOLETO"))</f>
      </c>
      <c r="F310" s="56">
        <f>IF($A310=0,"",IFERROR(IFERROR(VLOOKUP($A310,'LISTA DE PRODUCTOS'!$A:$O,6,0),VLOOKUP($A310,'LISTA DE PRODUCTOS'!$B:$O,5,0)),0))</f>
      </c>
      <c r="G310" s="56">
        <f>IF($A310=0,"",IFERROR(IFERROR(VLOOKUP($A310,'LISTA DE PRODUCTOS'!$A:$O,7,0),VLOOKUP($A310,'LISTA DE PRODUCTOS'!$B:$O,6,0)),0))</f>
      </c>
      <c r="H310" s="58">
        <f>IF($A310=0,"",IFERROR(IFERROR(VLOOKUP($A310,'LISTA DE PRODUCTOS'!$A:$O,8,0),VLOOKUP($A310,'LISTA DE PRODUCTOS'!$B:$O,7,0)),0))</f>
      </c>
      <c r="I310" s="59">
        <f>IF($A310=0,"",IFERROR(IFERROR(VLOOKUP($A310,'LISTA DE PRODUCTOS'!$A:$O,9,0),VLOOKUP($A310,'LISTA DE PRODUCTOS'!$B:$O,8,0)),0))</f>
      </c>
      <c r="J310" s="60">
        <f>IF(AND(K310="U12",IF($A310=0,"",IFERROR(IFERROR(VLOOKUP($A310,'LISTA DE PRODUCTOS'!$A:$O,10,0),VLOOKUP($A310,'LISTA DE PRODUCTOS'!$B:$O,9,0)),""))=0),"APROVECHA LA PROMO U12",IF(AND(K310="U12",IF($A310=0,"",IFERROR(IFERROR(VLOOKUP($A310,'LISTA DE PRODUCTOS'!$A:$O,10,0),VLOOKUP($A310,'LISTA DE PRODUCTOS'!$B:$O,9,0)),""))="MENSUAL"),"MENSUAL Y PROMO U12",IF($A310=0,"",IFERROR(IFERROR(VLOOKUP($A310,'LISTA DE PRODUCTOS'!$A:$O,10,0),VLOOKUP($A310,'LISTA DE PRODUCTOS'!$B:$O,9,0)),""))))</f>
      </c>
      <c r="K310" s="60">
        <f>IF($A310=0,"",IFERROR(IFERROR(VLOOKUP($A310,'LISTA DE PRODUCTOS'!$A:$O,13,0),VLOOKUP($A310,'LISTA DE PRODUCTOS'!$B:$O,13,0)),0))</f>
      </c>
      <c r="L310" s="61">
        <f t="shared" si="44"/>
        <v>0</v>
      </c>
      <c r="M310" s="62">
        <f t="shared" si="45"/>
        <v>0</v>
      </c>
      <c r="N310" s="62">
        <f t="shared" si="46"/>
        <v>0</v>
      </c>
      <c r="O310" s="63">
        <f t="shared" si="50"/>
        <v>0</v>
      </c>
      <c r="P310" s="63">
        <f t="shared" si="51"/>
        <v>0</v>
      </c>
      <c r="Q310" s="64">
        <f t="shared" si="52"/>
        <v>0</v>
      </c>
      <c r="R310" s="64" t="b">
        <f t="shared" si="47"/>
        <v>0</v>
      </c>
      <c r="S310" s="65">
        <f t="shared" si="48"/>
      </c>
      <c r="T310" s="62">
        <f t="shared" si="49"/>
      </c>
    </row>
    <row r="311" spans="1:20" s="66" customFormat="1" ht="19.8">
      <c r="A311" s="54"/>
      <c r="B311" s="55"/>
      <c r="C311" s="56">
        <f t="shared" si="43"/>
        <v>0</v>
      </c>
      <c r="D311" s="56">
        <f>IF(ISERROR(VLOOKUP($A311,'LISTA DE PRODUCTOS'!$A:$O,15,0)),0,VLOOKUP($A311,'LISTA DE PRODUCTOS'!$A:$O,15,0))</f>
        <v>0</v>
      </c>
      <c r="E311" s="57">
        <f>IF($A311=0,"",IFERROR(IFERROR(VLOOKUP($A311,'LISTA DE PRODUCTOS'!$A:$O,5,0),VLOOKUP($A311,'LISTA DE PRODUCTOS'!$B:$O,4,0)),"CÓDIGO NO EN CATÁLOGO U OBSOLETO"))</f>
      </c>
      <c r="F311" s="56">
        <f>IF($A311=0,"",IFERROR(IFERROR(VLOOKUP($A311,'LISTA DE PRODUCTOS'!$A:$O,6,0),VLOOKUP($A311,'LISTA DE PRODUCTOS'!$B:$O,5,0)),0))</f>
      </c>
      <c r="G311" s="56">
        <f>IF($A311=0,"",IFERROR(IFERROR(VLOOKUP($A311,'LISTA DE PRODUCTOS'!$A:$O,7,0),VLOOKUP($A311,'LISTA DE PRODUCTOS'!$B:$O,6,0)),0))</f>
      </c>
      <c r="H311" s="58">
        <f>IF($A311=0,"",IFERROR(IFERROR(VLOOKUP($A311,'LISTA DE PRODUCTOS'!$A:$O,8,0),VLOOKUP($A311,'LISTA DE PRODUCTOS'!$B:$O,7,0)),0))</f>
      </c>
      <c r="I311" s="59">
        <f>IF($A311=0,"",IFERROR(IFERROR(VLOOKUP($A311,'LISTA DE PRODUCTOS'!$A:$O,9,0),VLOOKUP($A311,'LISTA DE PRODUCTOS'!$B:$O,8,0)),0))</f>
      </c>
      <c r="J311" s="60">
        <f>IF(AND(K311="U12",IF($A311=0,"",IFERROR(IFERROR(VLOOKUP($A311,'LISTA DE PRODUCTOS'!$A:$O,10,0),VLOOKUP($A311,'LISTA DE PRODUCTOS'!$B:$O,9,0)),""))=0),"APROVECHA LA PROMO U12",IF(AND(K311="U12",IF($A311=0,"",IFERROR(IFERROR(VLOOKUP($A311,'LISTA DE PRODUCTOS'!$A:$O,10,0),VLOOKUP($A311,'LISTA DE PRODUCTOS'!$B:$O,9,0)),""))="MENSUAL"),"MENSUAL Y PROMO U12",IF($A311=0,"",IFERROR(IFERROR(VLOOKUP($A311,'LISTA DE PRODUCTOS'!$A:$O,10,0),VLOOKUP($A311,'LISTA DE PRODUCTOS'!$B:$O,9,0)),""))))</f>
      </c>
      <c r="K311" s="60">
        <f>IF($A311=0,"",IFERROR(IFERROR(VLOOKUP($A311,'LISTA DE PRODUCTOS'!$A:$O,13,0),VLOOKUP($A311,'LISTA DE PRODUCTOS'!$B:$O,13,0)),0))</f>
      </c>
      <c r="L311" s="61">
        <f t="shared" si="44"/>
        <v>0</v>
      </c>
      <c r="M311" s="62">
        <f t="shared" si="45"/>
        <v>0</v>
      </c>
      <c r="N311" s="62">
        <f t="shared" si="46"/>
        <v>0</v>
      </c>
      <c r="O311" s="63">
        <f t="shared" si="50"/>
        <v>0</v>
      </c>
      <c r="P311" s="63">
        <f t="shared" si="51"/>
        <v>0</v>
      </c>
      <c r="Q311" s="64">
        <f t="shared" si="52"/>
        <v>0</v>
      </c>
      <c r="R311" s="64" t="b">
        <f t="shared" si="47"/>
        <v>0</v>
      </c>
      <c r="S311" s="65">
        <f t="shared" si="48"/>
      </c>
      <c r="T311" s="62">
        <f t="shared" si="49"/>
      </c>
    </row>
    <row r="312" spans="1:20" s="66" customFormat="1" ht="19.8">
      <c r="A312" s="54"/>
      <c r="B312" s="55"/>
      <c r="C312" s="56">
        <f t="shared" si="43"/>
        <v>0</v>
      </c>
      <c r="D312" s="56">
        <f>IF(ISERROR(VLOOKUP($A312,'LISTA DE PRODUCTOS'!$A:$O,15,0)),0,VLOOKUP($A312,'LISTA DE PRODUCTOS'!$A:$O,15,0))</f>
        <v>0</v>
      </c>
      <c r="E312" s="57">
        <f>IF($A312=0,"",IFERROR(IFERROR(VLOOKUP($A312,'LISTA DE PRODUCTOS'!$A:$O,5,0),VLOOKUP($A312,'LISTA DE PRODUCTOS'!$B:$O,4,0)),"CÓDIGO NO EN CATÁLOGO U OBSOLETO"))</f>
      </c>
      <c r="F312" s="56">
        <f>IF($A312=0,"",IFERROR(IFERROR(VLOOKUP($A312,'LISTA DE PRODUCTOS'!$A:$O,6,0),VLOOKUP($A312,'LISTA DE PRODUCTOS'!$B:$O,5,0)),0))</f>
      </c>
      <c r="G312" s="56">
        <f>IF($A312=0,"",IFERROR(IFERROR(VLOOKUP($A312,'LISTA DE PRODUCTOS'!$A:$O,7,0),VLOOKUP($A312,'LISTA DE PRODUCTOS'!$B:$O,6,0)),0))</f>
      </c>
      <c r="H312" s="58">
        <f>IF($A312=0,"",IFERROR(IFERROR(VLOOKUP($A312,'LISTA DE PRODUCTOS'!$A:$O,8,0),VLOOKUP($A312,'LISTA DE PRODUCTOS'!$B:$O,7,0)),0))</f>
      </c>
      <c r="I312" s="59">
        <f>IF($A312=0,"",IFERROR(IFERROR(VLOOKUP($A312,'LISTA DE PRODUCTOS'!$A:$O,9,0),VLOOKUP($A312,'LISTA DE PRODUCTOS'!$B:$O,8,0)),0))</f>
      </c>
      <c r="J312" s="60">
        <f>IF(AND(K312="U12",IF($A312=0,"",IFERROR(IFERROR(VLOOKUP($A312,'LISTA DE PRODUCTOS'!$A:$O,10,0),VLOOKUP($A312,'LISTA DE PRODUCTOS'!$B:$O,9,0)),""))=0),"APROVECHA LA PROMO U12",IF(AND(K312="U12",IF($A312=0,"",IFERROR(IFERROR(VLOOKUP($A312,'LISTA DE PRODUCTOS'!$A:$O,10,0),VLOOKUP($A312,'LISTA DE PRODUCTOS'!$B:$O,9,0)),""))="MENSUAL"),"MENSUAL Y PROMO U12",IF($A312=0,"",IFERROR(IFERROR(VLOOKUP($A312,'LISTA DE PRODUCTOS'!$A:$O,10,0),VLOOKUP($A312,'LISTA DE PRODUCTOS'!$B:$O,9,0)),""))))</f>
      </c>
      <c r="K312" s="60">
        <f>IF($A312=0,"",IFERROR(IFERROR(VLOOKUP($A312,'LISTA DE PRODUCTOS'!$A:$O,13,0),VLOOKUP($A312,'LISTA DE PRODUCTOS'!$B:$O,13,0)),0))</f>
      </c>
      <c r="L312" s="61">
        <f t="shared" si="44"/>
        <v>0</v>
      </c>
      <c r="M312" s="62">
        <f t="shared" si="45"/>
        <v>0</v>
      </c>
      <c r="N312" s="62">
        <f t="shared" si="46"/>
        <v>0</v>
      </c>
      <c r="O312" s="63">
        <f t="shared" si="50"/>
        <v>0</v>
      </c>
      <c r="P312" s="63">
        <f t="shared" si="51"/>
        <v>0</v>
      </c>
      <c r="Q312" s="64">
        <f t="shared" si="52"/>
        <v>0</v>
      </c>
      <c r="R312" s="64" t="b">
        <f t="shared" si="47"/>
        <v>0</v>
      </c>
      <c r="S312" s="65">
        <f t="shared" si="48"/>
      </c>
      <c r="T312" s="62">
        <f t="shared" si="49"/>
      </c>
    </row>
    <row r="313" spans="1:20" s="66" customFormat="1" ht="19.8">
      <c r="A313" s="54"/>
      <c r="B313" s="55"/>
      <c r="C313" s="56">
        <f t="shared" si="43"/>
        <v>0</v>
      </c>
      <c r="D313" s="56">
        <f>IF(ISERROR(VLOOKUP($A313,'LISTA DE PRODUCTOS'!$A:$O,15,0)),0,VLOOKUP($A313,'LISTA DE PRODUCTOS'!$A:$O,15,0))</f>
        <v>0</v>
      </c>
      <c r="E313" s="57">
        <f>IF($A313=0,"",IFERROR(IFERROR(VLOOKUP($A313,'LISTA DE PRODUCTOS'!$A:$O,5,0),VLOOKUP($A313,'LISTA DE PRODUCTOS'!$B:$O,4,0)),"CÓDIGO NO EN CATÁLOGO U OBSOLETO"))</f>
      </c>
      <c r="F313" s="56">
        <f>IF($A313=0,"",IFERROR(IFERROR(VLOOKUP($A313,'LISTA DE PRODUCTOS'!$A:$O,6,0),VLOOKUP($A313,'LISTA DE PRODUCTOS'!$B:$O,5,0)),0))</f>
      </c>
      <c r="G313" s="56">
        <f>IF($A313=0,"",IFERROR(IFERROR(VLOOKUP($A313,'LISTA DE PRODUCTOS'!$A:$O,7,0),VLOOKUP($A313,'LISTA DE PRODUCTOS'!$B:$O,6,0)),0))</f>
      </c>
      <c r="H313" s="58">
        <f>IF($A313=0,"",IFERROR(IFERROR(VLOOKUP($A313,'LISTA DE PRODUCTOS'!$A:$O,8,0),VLOOKUP($A313,'LISTA DE PRODUCTOS'!$B:$O,7,0)),0))</f>
      </c>
      <c r="I313" s="59">
        <f>IF($A313=0,"",IFERROR(IFERROR(VLOOKUP($A313,'LISTA DE PRODUCTOS'!$A:$O,9,0),VLOOKUP($A313,'LISTA DE PRODUCTOS'!$B:$O,8,0)),0))</f>
      </c>
      <c r="J313" s="60">
        <f>IF(AND(K313="U12",IF($A313=0,"",IFERROR(IFERROR(VLOOKUP($A313,'LISTA DE PRODUCTOS'!$A:$O,10,0),VLOOKUP($A313,'LISTA DE PRODUCTOS'!$B:$O,9,0)),""))=0),"APROVECHA LA PROMO U12",IF(AND(K313="U12",IF($A313=0,"",IFERROR(IFERROR(VLOOKUP($A313,'LISTA DE PRODUCTOS'!$A:$O,10,0),VLOOKUP($A313,'LISTA DE PRODUCTOS'!$B:$O,9,0)),""))="MENSUAL"),"MENSUAL Y PROMO U12",IF($A313=0,"",IFERROR(IFERROR(VLOOKUP($A313,'LISTA DE PRODUCTOS'!$A:$O,10,0),VLOOKUP($A313,'LISTA DE PRODUCTOS'!$B:$O,9,0)),""))))</f>
      </c>
      <c r="K313" s="60">
        <f>IF($A313=0,"",IFERROR(IFERROR(VLOOKUP($A313,'LISTA DE PRODUCTOS'!$A:$O,13,0),VLOOKUP($A313,'LISTA DE PRODUCTOS'!$B:$O,13,0)),0))</f>
      </c>
      <c r="L313" s="61">
        <f t="shared" si="44"/>
        <v>0</v>
      </c>
      <c r="M313" s="62">
        <f t="shared" si="45"/>
        <v>0</v>
      </c>
      <c r="N313" s="62">
        <f t="shared" si="46"/>
        <v>0</v>
      </c>
      <c r="O313" s="63">
        <f t="shared" si="50"/>
        <v>0</v>
      </c>
      <c r="P313" s="63">
        <f t="shared" si="51"/>
        <v>0</v>
      </c>
      <c r="Q313" s="64">
        <f t="shared" si="52"/>
        <v>0</v>
      </c>
      <c r="R313" s="64" t="b">
        <f t="shared" si="47"/>
        <v>0</v>
      </c>
      <c r="S313" s="65">
        <f t="shared" si="48"/>
      </c>
      <c r="T313" s="62">
        <f t="shared" si="49"/>
      </c>
    </row>
    <row r="314" spans="1:20" s="66" customFormat="1" ht="19.8">
      <c r="A314" s="54"/>
      <c r="B314" s="55"/>
      <c r="C314" s="56">
        <f t="shared" si="43"/>
        <v>0</v>
      </c>
      <c r="D314" s="56">
        <f>IF(ISERROR(VLOOKUP($A314,'LISTA DE PRODUCTOS'!$A:$O,15,0)),0,VLOOKUP($A314,'LISTA DE PRODUCTOS'!$A:$O,15,0))</f>
        <v>0</v>
      </c>
      <c r="E314" s="57">
        <f>IF($A314=0,"",IFERROR(IFERROR(VLOOKUP($A314,'LISTA DE PRODUCTOS'!$A:$O,5,0),VLOOKUP($A314,'LISTA DE PRODUCTOS'!$B:$O,4,0)),"CÓDIGO NO EN CATÁLOGO U OBSOLETO"))</f>
      </c>
      <c r="F314" s="56">
        <f>IF($A314=0,"",IFERROR(IFERROR(VLOOKUP($A314,'LISTA DE PRODUCTOS'!$A:$O,6,0),VLOOKUP($A314,'LISTA DE PRODUCTOS'!$B:$O,5,0)),0))</f>
      </c>
      <c r="G314" s="56">
        <f>IF($A314=0,"",IFERROR(IFERROR(VLOOKUP($A314,'LISTA DE PRODUCTOS'!$A:$O,7,0),VLOOKUP($A314,'LISTA DE PRODUCTOS'!$B:$O,6,0)),0))</f>
      </c>
      <c r="H314" s="58">
        <f>IF($A314=0,"",IFERROR(IFERROR(VLOOKUP($A314,'LISTA DE PRODUCTOS'!$A:$O,8,0),VLOOKUP($A314,'LISTA DE PRODUCTOS'!$B:$O,7,0)),0))</f>
      </c>
      <c r="I314" s="59">
        <f>IF($A314=0,"",IFERROR(IFERROR(VLOOKUP($A314,'LISTA DE PRODUCTOS'!$A:$O,9,0),VLOOKUP($A314,'LISTA DE PRODUCTOS'!$B:$O,8,0)),0))</f>
      </c>
      <c r="J314" s="60">
        <f>IF(AND(K314="U12",IF($A314=0,"",IFERROR(IFERROR(VLOOKUP($A314,'LISTA DE PRODUCTOS'!$A:$O,10,0),VLOOKUP($A314,'LISTA DE PRODUCTOS'!$B:$O,9,0)),""))=0),"APROVECHA LA PROMO U12",IF(AND(K314="U12",IF($A314=0,"",IFERROR(IFERROR(VLOOKUP($A314,'LISTA DE PRODUCTOS'!$A:$O,10,0),VLOOKUP($A314,'LISTA DE PRODUCTOS'!$B:$O,9,0)),""))="MENSUAL"),"MENSUAL Y PROMO U12",IF($A314=0,"",IFERROR(IFERROR(VLOOKUP($A314,'LISTA DE PRODUCTOS'!$A:$O,10,0),VLOOKUP($A314,'LISTA DE PRODUCTOS'!$B:$O,9,0)),""))))</f>
      </c>
      <c r="K314" s="60">
        <f>IF($A314=0,"",IFERROR(IFERROR(VLOOKUP($A314,'LISTA DE PRODUCTOS'!$A:$O,13,0),VLOOKUP($A314,'LISTA DE PRODUCTOS'!$B:$O,13,0)),0))</f>
      </c>
      <c r="L314" s="61">
        <f t="shared" si="44"/>
        <v>0</v>
      </c>
      <c r="M314" s="62">
        <f t="shared" si="45"/>
        <v>0</v>
      </c>
      <c r="N314" s="62">
        <f t="shared" si="46"/>
        <v>0</v>
      </c>
      <c r="O314" s="63">
        <f t="shared" si="50"/>
        <v>0</v>
      </c>
      <c r="P314" s="63">
        <f t="shared" si="51"/>
        <v>0</v>
      </c>
      <c r="Q314" s="64">
        <f t="shared" si="52"/>
        <v>0</v>
      </c>
      <c r="R314" s="64" t="b">
        <f t="shared" si="47"/>
        <v>0</v>
      </c>
      <c r="S314" s="65">
        <f t="shared" si="48"/>
      </c>
      <c r="T314" s="62">
        <f t="shared" si="49"/>
      </c>
    </row>
    <row r="315" spans="1:20" s="66" customFormat="1" ht="19.8">
      <c r="A315" s="54"/>
      <c r="B315" s="55"/>
      <c r="C315" s="56">
        <f t="shared" si="43"/>
        <v>0</v>
      </c>
      <c r="D315" s="56">
        <f>IF(ISERROR(VLOOKUP($A315,'LISTA DE PRODUCTOS'!$A:$O,15,0)),0,VLOOKUP($A315,'LISTA DE PRODUCTOS'!$A:$O,15,0))</f>
        <v>0</v>
      </c>
      <c r="E315" s="57">
        <f>IF($A315=0,"",IFERROR(IFERROR(VLOOKUP($A315,'LISTA DE PRODUCTOS'!$A:$O,5,0),VLOOKUP($A315,'LISTA DE PRODUCTOS'!$B:$O,4,0)),"CÓDIGO NO EN CATÁLOGO U OBSOLETO"))</f>
      </c>
      <c r="F315" s="56">
        <f>IF($A315=0,"",IFERROR(IFERROR(VLOOKUP($A315,'LISTA DE PRODUCTOS'!$A:$O,6,0),VLOOKUP($A315,'LISTA DE PRODUCTOS'!$B:$O,5,0)),0))</f>
      </c>
      <c r="G315" s="56">
        <f>IF($A315=0,"",IFERROR(IFERROR(VLOOKUP($A315,'LISTA DE PRODUCTOS'!$A:$O,7,0),VLOOKUP($A315,'LISTA DE PRODUCTOS'!$B:$O,6,0)),0))</f>
      </c>
      <c r="H315" s="58">
        <f>IF($A315=0,"",IFERROR(IFERROR(VLOOKUP($A315,'LISTA DE PRODUCTOS'!$A:$O,8,0),VLOOKUP($A315,'LISTA DE PRODUCTOS'!$B:$O,7,0)),0))</f>
      </c>
      <c r="I315" s="59">
        <f>IF($A315=0,"",IFERROR(IFERROR(VLOOKUP($A315,'LISTA DE PRODUCTOS'!$A:$O,9,0),VLOOKUP($A315,'LISTA DE PRODUCTOS'!$B:$O,8,0)),0))</f>
      </c>
      <c r="J315" s="60">
        <f>IF(AND(K315="U12",IF($A315=0,"",IFERROR(IFERROR(VLOOKUP($A315,'LISTA DE PRODUCTOS'!$A:$O,10,0),VLOOKUP($A315,'LISTA DE PRODUCTOS'!$B:$O,9,0)),""))=0),"APROVECHA LA PROMO U12",IF(AND(K315="U12",IF($A315=0,"",IFERROR(IFERROR(VLOOKUP($A315,'LISTA DE PRODUCTOS'!$A:$O,10,0),VLOOKUP($A315,'LISTA DE PRODUCTOS'!$B:$O,9,0)),""))="MENSUAL"),"MENSUAL Y PROMO U12",IF($A315=0,"",IFERROR(IFERROR(VLOOKUP($A315,'LISTA DE PRODUCTOS'!$A:$O,10,0),VLOOKUP($A315,'LISTA DE PRODUCTOS'!$B:$O,9,0)),""))))</f>
      </c>
      <c r="K315" s="60">
        <f>IF($A315=0,"",IFERROR(IFERROR(VLOOKUP($A315,'LISTA DE PRODUCTOS'!$A:$O,13,0),VLOOKUP($A315,'LISTA DE PRODUCTOS'!$B:$O,13,0)),0))</f>
      </c>
      <c r="L315" s="61">
        <f t="shared" si="44"/>
        <v>0</v>
      </c>
      <c r="M315" s="62">
        <f t="shared" si="45"/>
        <v>0</v>
      </c>
      <c r="N315" s="62">
        <f t="shared" si="46"/>
        <v>0</v>
      </c>
      <c r="O315" s="63">
        <f t="shared" si="50"/>
        <v>0</v>
      </c>
      <c r="P315" s="63">
        <f t="shared" si="51"/>
        <v>0</v>
      </c>
      <c r="Q315" s="64">
        <f t="shared" si="52"/>
        <v>0</v>
      </c>
      <c r="R315" s="64" t="b">
        <f t="shared" si="47"/>
        <v>0</v>
      </c>
      <c r="S315" s="65">
        <f t="shared" si="48"/>
      </c>
      <c r="T315" s="62">
        <f t="shared" si="49"/>
      </c>
    </row>
    <row r="316" spans="1:20" s="66" customFormat="1" ht="19.8">
      <c r="A316" s="54"/>
      <c r="B316" s="55"/>
      <c r="C316" s="56">
        <f t="shared" si="43"/>
        <v>0</v>
      </c>
      <c r="D316" s="56">
        <f>IF(ISERROR(VLOOKUP($A316,'LISTA DE PRODUCTOS'!$A:$O,15,0)),0,VLOOKUP($A316,'LISTA DE PRODUCTOS'!$A:$O,15,0))</f>
        <v>0</v>
      </c>
      <c r="E316" s="57">
        <f>IF($A316=0,"",IFERROR(IFERROR(VLOOKUP($A316,'LISTA DE PRODUCTOS'!$A:$O,5,0),VLOOKUP($A316,'LISTA DE PRODUCTOS'!$B:$O,4,0)),"CÓDIGO NO EN CATÁLOGO U OBSOLETO"))</f>
      </c>
      <c r="F316" s="56">
        <f>IF($A316=0,"",IFERROR(IFERROR(VLOOKUP($A316,'LISTA DE PRODUCTOS'!$A:$O,6,0),VLOOKUP($A316,'LISTA DE PRODUCTOS'!$B:$O,5,0)),0))</f>
      </c>
      <c r="G316" s="56">
        <f>IF($A316=0,"",IFERROR(IFERROR(VLOOKUP($A316,'LISTA DE PRODUCTOS'!$A:$O,7,0),VLOOKUP($A316,'LISTA DE PRODUCTOS'!$B:$O,6,0)),0))</f>
      </c>
      <c r="H316" s="58">
        <f>IF($A316=0,"",IFERROR(IFERROR(VLOOKUP($A316,'LISTA DE PRODUCTOS'!$A:$O,8,0),VLOOKUP($A316,'LISTA DE PRODUCTOS'!$B:$O,7,0)),0))</f>
      </c>
      <c r="I316" s="59">
        <f>IF($A316=0,"",IFERROR(IFERROR(VLOOKUP($A316,'LISTA DE PRODUCTOS'!$A:$O,9,0),VLOOKUP($A316,'LISTA DE PRODUCTOS'!$B:$O,8,0)),0))</f>
      </c>
      <c r="J316" s="60">
        <f>IF(AND(K316="U12",IF($A316=0,"",IFERROR(IFERROR(VLOOKUP($A316,'LISTA DE PRODUCTOS'!$A:$O,10,0),VLOOKUP($A316,'LISTA DE PRODUCTOS'!$B:$O,9,0)),""))=0),"APROVECHA LA PROMO U12",IF(AND(K316="U12",IF($A316=0,"",IFERROR(IFERROR(VLOOKUP($A316,'LISTA DE PRODUCTOS'!$A:$O,10,0),VLOOKUP($A316,'LISTA DE PRODUCTOS'!$B:$O,9,0)),""))="MENSUAL"),"MENSUAL Y PROMO U12",IF($A316=0,"",IFERROR(IFERROR(VLOOKUP($A316,'LISTA DE PRODUCTOS'!$A:$O,10,0),VLOOKUP($A316,'LISTA DE PRODUCTOS'!$B:$O,9,0)),""))))</f>
      </c>
      <c r="K316" s="60">
        <f>IF($A316=0,"",IFERROR(IFERROR(VLOOKUP($A316,'LISTA DE PRODUCTOS'!$A:$O,13,0),VLOOKUP($A316,'LISTA DE PRODUCTOS'!$B:$O,13,0)),0))</f>
      </c>
      <c r="L316" s="61">
        <f t="shared" si="44"/>
        <v>0</v>
      </c>
      <c r="M316" s="62">
        <f t="shared" si="45"/>
        <v>0</v>
      </c>
      <c r="N316" s="62">
        <f t="shared" si="46"/>
        <v>0</v>
      </c>
      <c r="O316" s="63">
        <f t="shared" si="50"/>
        <v>0</v>
      </c>
      <c r="P316" s="63">
        <f t="shared" si="51"/>
        <v>0</v>
      </c>
      <c r="Q316" s="64">
        <f t="shared" si="52"/>
        <v>0</v>
      </c>
      <c r="R316" s="64" t="b">
        <f t="shared" si="47"/>
        <v>0</v>
      </c>
      <c r="S316" s="65">
        <f t="shared" si="48"/>
      </c>
      <c r="T316" s="62">
        <f t="shared" si="49"/>
      </c>
    </row>
    <row r="317" spans="1:20" s="66" customFormat="1" ht="19.8">
      <c r="A317" s="54"/>
      <c r="B317" s="55"/>
      <c r="C317" s="56">
        <f t="shared" si="43"/>
        <v>0</v>
      </c>
      <c r="D317" s="56">
        <f>IF(ISERROR(VLOOKUP($A317,'LISTA DE PRODUCTOS'!$A:$O,15,0)),0,VLOOKUP($A317,'LISTA DE PRODUCTOS'!$A:$O,15,0))</f>
        <v>0</v>
      </c>
      <c r="E317" s="57">
        <f>IF($A317=0,"",IFERROR(IFERROR(VLOOKUP($A317,'LISTA DE PRODUCTOS'!$A:$O,5,0),VLOOKUP($A317,'LISTA DE PRODUCTOS'!$B:$O,4,0)),"CÓDIGO NO EN CATÁLOGO U OBSOLETO"))</f>
      </c>
      <c r="F317" s="56">
        <f>IF($A317=0,"",IFERROR(IFERROR(VLOOKUP($A317,'LISTA DE PRODUCTOS'!$A:$O,6,0),VLOOKUP($A317,'LISTA DE PRODUCTOS'!$B:$O,5,0)),0))</f>
      </c>
      <c r="G317" s="56">
        <f>IF($A317=0,"",IFERROR(IFERROR(VLOOKUP($A317,'LISTA DE PRODUCTOS'!$A:$O,7,0),VLOOKUP($A317,'LISTA DE PRODUCTOS'!$B:$O,6,0)),0))</f>
      </c>
      <c r="H317" s="58">
        <f>IF($A317=0,"",IFERROR(IFERROR(VLOOKUP($A317,'LISTA DE PRODUCTOS'!$A:$O,8,0),VLOOKUP($A317,'LISTA DE PRODUCTOS'!$B:$O,7,0)),0))</f>
      </c>
      <c r="I317" s="59">
        <f>IF($A317=0,"",IFERROR(IFERROR(VLOOKUP($A317,'LISTA DE PRODUCTOS'!$A:$O,9,0),VLOOKUP($A317,'LISTA DE PRODUCTOS'!$B:$O,8,0)),0))</f>
      </c>
      <c r="J317" s="60">
        <f>IF(AND(K317="U12",IF($A317=0,"",IFERROR(IFERROR(VLOOKUP($A317,'LISTA DE PRODUCTOS'!$A:$O,10,0),VLOOKUP($A317,'LISTA DE PRODUCTOS'!$B:$O,9,0)),""))=0),"APROVECHA LA PROMO U12",IF(AND(K317="U12",IF($A317=0,"",IFERROR(IFERROR(VLOOKUP($A317,'LISTA DE PRODUCTOS'!$A:$O,10,0),VLOOKUP($A317,'LISTA DE PRODUCTOS'!$B:$O,9,0)),""))="MENSUAL"),"MENSUAL Y PROMO U12",IF($A317=0,"",IFERROR(IFERROR(VLOOKUP($A317,'LISTA DE PRODUCTOS'!$A:$O,10,0),VLOOKUP($A317,'LISTA DE PRODUCTOS'!$B:$O,9,0)),""))))</f>
      </c>
      <c r="K317" s="60">
        <f>IF($A317=0,"",IFERROR(IFERROR(VLOOKUP($A317,'LISTA DE PRODUCTOS'!$A:$O,13,0),VLOOKUP($A317,'LISTA DE PRODUCTOS'!$B:$O,13,0)),0))</f>
      </c>
      <c r="L317" s="61">
        <f t="shared" si="44"/>
        <v>0</v>
      </c>
      <c r="M317" s="62">
        <f t="shared" si="45"/>
        <v>0</v>
      </c>
      <c r="N317" s="62">
        <f t="shared" si="46"/>
        <v>0</v>
      </c>
      <c r="O317" s="63">
        <f t="shared" si="50"/>
        <v>0</v>
      </c>
      <c r="P317" s="63">
        <f t="shared" si="51"/>
        <v>0</v>
      </c>
      <c r="Q317" s="64">
        <f t="shared" si="52"/>
        <v>0</v>
      </c>
      <c r="R317" s="64" t="b">
        <f t="shared" si="47"/>
        <v>0</v>
      </c>
      <c r="S317" s="65">
        <f t="shared" si="48"/>
      </c>
      <c r="T317" s="62">
        <f t="shared" si="49"/>
      </c>
    </row>
    <row r="318" spans="1:20" s="66" customFormat="1" ht="19.8">
      <c r="A318" s="54"/>
      <c r="B318" s="55"/>
      <c r="C318" s="56">
        <f t="shared" si="43"/>
        <v>0</v>
      </c>
      <c r="D318" s="56">
        <f>IF(ISERROR(VLOOKUP($A318,'LISTA DE PRODUCTOS'!$A:$O,15,0)),0,VLOOKUP($A318,'LISTA DE PRODUCTOS'!$A:$O,15,0))</f>
        <v>0</v>
      </c>
      <c r="E318" s="57">
        <f>IF($A318=0,"",IFERROR(IFERROR(VLOOKUP($A318,'LISTA DE PRODUCTOS'!$A:$O,5,0),VLOOKUP($A318,'LISTA DE PRODUCTOS'!$B:$O,4,0)),"CÓDIGO NO EN CATÁLOGO U OBSOLETO"))</f>
      </c>
      <c r="F318" s="56">
        <f>IF($A318=0,"",IFERROR(IFERROR(VLOOKUP($A318,'LISTA DE PRODUCTOS'!$A:$O,6,0),VLOOKUP($A318,'LISTA DE PRODUCTOS'!$B:$O,5,0)),0))</f>
      </c>
      <c r="G318" s="56">
        <f>IF($A318=0,"",IFERROR(IFERROR(VLOOKUP($A318,'LISTA DE PRODUCTOS'!$A:$O,7,0),VLOOKUP($A318,'LISTA DE PRODUCTOS'!$B:$O,6,0)),0))</f>
      </c>
      <c r="H318" s="58">
        <f>IF($A318=0,"",IFERROR(IFERROR(VLOOKUP($A318,'LISTA DE PRODUCTOS'!$A:$O,8,0),VLOOKUP($A318,'LISTA DE PRODUCTOS'!$B:$O,7,0)),0))</f>
      </c>
      <c r="I318" s="59">
        <f>IF($A318=0,"",IFERROR(IFERROR(VLOOKUP($A318,'LISTA DE PRODUCTOS'!$A:$O,9,0),VLOOKUP($A318,'LISTA DE PRODUCTOS'!$B:$O,8,0)),0))</f>
      </c>
      <c r="J318" s="60">
        <f>IF(AND(K318="U12",IF($A318=0,"",IFERROR(IFERROR(VLOOKUP($A318,'LISTA DE PRODUCTOS'!$A:$O,10,0),VLOOKUP($A318,'LISTA DE PRODUCTOS'!$B:$O,9,0)),""))=0),"APROVECHA LA PROMO U12",IF(AND(K318="U12",IF($A318=0,"",IFERROR(IFERROR(VLOOKUP($A318,'LISTA DE PRODUCTOS'!$A:$O,10,0),VLOOKUP($A318,'LISTA DE PRODUCTOS'!$B:$O,9,0)),""))="MENSUAL"),"MENSUAL Y PROMO U12",IF($A318=0,"",IFERROR(IFERROR(VLOOKUP($A318,'LISTA DE PRODUCTOS'!$A:$O,10,0),VLOOKUP($A318,'LISTA DE PRODUCTOS'!$B:$O,9,0)),""))))</f>
      </c>
      <c r="K318" s="60">
        <f>IF($A318=0,"",IFERROR(IFERROR(VLOOKUP($A318,'LISTA DE PRODUCTOS'!$A:$O,13,0),VLOOKUP($A318,'LISTA DE PRODUCTOS'!$B:$O,13,0)),0))</f>
      </c>
      <c r="L318" s="61">
        <f t="shared" si="44"/>
        <v>0</v>
      </c>
      <c r="M318" s="62">
        <f t="shared" si="45"/>
        <v>0</v>
      </c>
      <c r="N318" s="62">
        <f t="shared" si="46"/>
        <v>0</v>
      </c>
      <c r="O318" s="63">
        <f t="shared" si="50"/>
        <v>0</v>
      </c>
      <c r="P318" s="63">
        <f t="shared" si="51"/>
        <v>0</v>
      </c>
      <c r="Q318" s="64">
        <f t="shared" si="52"/>
        <v>0</v>
      </c>
      <c r="R318" s="64" t="b">
        <f t="shared" si="47"/>
        <v>0</v>
      </c>
      <c r="S318" s="65">
        <f t="shared" si="48"/>
      </c>
      <c r="T318" s="62">
        <f t="shared" si="49"/>
      </c>
    </row>
    <row r="319" spans="1:20" s="66" customFormat="1" ht="19.8">
      <c r="A319" s="54"/>
      <c r="B319" s="55"/>
      <c r="C319" s="56">
        <f t="shared" si="43"/>
        <v>0</v>
      </c>
      <c r="D319" s="56">
        <f>IF(ISERROR(VLOOKUP($A319,'LISTA DE PRODUCTOS'!$A:$O,15,0)),0,VLOOKUP($A319,'LISTA DE PRODUCTOS'!$A:$O,15,0))</f>
        <v>0</v>
      </c>
      <c r="E319" s="57">
        <f>IF($A319=0,"",IFERROR(IFERROR(VLOOKUP($A319,'LISTA DE PRODUCTOS'!$A:$O,5,0),VLOOKUP($A319,'LISTA DE PRODUCTOS'!$B:$O,4,0)),"CÓDIGO NO EN CATÁLOGO U OBSOLETO"))</f>
      </c>
      <c r="F319" s="56">
        <f>IF($A319=0,"",IFERROR(IFERROR(VLOOKUP($A319,'LISTA DE PRODUCTOS'!$A:$O,6,0),VLOOKUP($A319,'LISTA DE PRODUCTOS'!$B:$O,5,0)),0))</f>
      </c>
      <c r="G319" s="56">
        <f>IF($A319=0,"",IFERROR(IFERROR(VLOOKUP($A319,'LISTA DE PRODUCTOS'!$A:$O,7,0),VLOOKUP($A319,'LISTA DE PRODUCTOS'!$B:$O,6,0)),0))</f>
      </c>
      <c r="H319" s="58">
        <f>IF($A319=0,"",IFERROR(IFERROR(VLOOKUP($A319,'LISTA DE PRODUCTOS'!$A:$O,8,0),VLOOKUP($A319,'LISTA DE PRODUCTOS'!$B:$O,7,0)),0))</f>
      </c>
      <c r="I319" s="59">
        <f>IF($A319=0,"",IFERROR(IFERROR(VLOOKUP($A319,'LISTA DE PRODUCTOS'!$A:$O,9,0),VLOOKUP($A319,'LISTA DE PRODUCTOS'!$B:$O,8,0)),0))</f>
      </c>
      <c r="J319" s="60">
        <f>IF(AND(K319="U12",IF($A319=0,"",IFERROR(IFERROR(VLOOKUP($A319,'LISTA DE PRODUCTOS'!$A:$O,10,0),VLOOKUP($A319,'LISTA DE PRODUCTOS'!$B:$O,9,0)),""))=0),"APROVECHA LA PROMO U12",IF(AND(K319="U12",IF($A319=0,"",IFERROR(IFERROR(VLOOKUP($A319,'LISTA DE PRODUCTOS'!$A:$O,10,0),VLOOKUP($A319,'LISTA DE PRODUCTOS'!$B:$O,9,0)),""))="MENSUAL"),"MENSUAL Y PROMO U12",IF($A319=0,"",IFERROR(IFERROR(VLOOKUP($A319,'LISTA DE PRODUCTOS'!$A:$O,10,0),VLOOKUP($A319,'LISTA DE PRODUCTOS'!$B:$O,9,0)),""))))</f>
      </c>
      <c r="K319" s="60">
        <f>IF($A319=0,"",IFERROR(IFERROR(VLOOKUP($A319,'LISTA DE PRODUCTOS'!$A:$O,13,0),VLOOKUP($A319,'LISTA DE PRODUCTOS'!$B:$O,13,0)),0))</f>
      </c>
      <c r="L319" s="61">
        <f t="shared" si="44"/>
        <v>0</v>
      </c>
      <c r="M319" s="62">
        <f t="shared" si="45"/>
        <v>0</v>
      </c>
      <c r="N319" s="62">
        <f t="shared" si="46"/>
        <v>0</v>
      </c>
      <c r="O319" s="63">
        <f t="shared" si="50"/>
        <v>0</v>
      </c>
      <c r="P319" s="63">
        <f t="shared" si="51"/>
        <v>0</v>
      </c>
      <c r="Q319" s="64">
        <f t="shared" si="52"/>
        <v>0</v>
      </c>
      <c r="R319" s="64" t="b">
        <f t="shared" si="47"/>
        <v>0</v>
      </c>
      <c r="S319" s="65">
        <f t="shared" si="48"/>
      </c>
      <c r="T319" s="62">
        <f t="shared" si="49"/>
      </c>
    </row>
    <row r="320" spans="1:20" s="66" customFormat="1" ht="19.8">
      <c r="A320" s="54"/>
      <c r="B320" s="55"/>
      <c r="C320" s="56">
        <f t="shared" si="43"/>
        <v>0</v>
      </c>
      <c r="D320" s="56">
        <f>IF(ISERROR(VLOOKUP($A320,'LISTA DE PRODUCTOS'!$A:$O,15,0)),0,VLOOKUP($A320,'LISTA DE PRODUCTOS'!$A:$O,15,0))</f>
        <v>0</v>
      </c>
      <c r="E320" s="57">
        <f>IF($A320=0,"",IFERROR(IFERROR(VLOOKUP($A320,'LISTA DE PRODUCTOS'!$A:$O,5,0),VLOOKUP($A320,'LISTA DE PRODUCTOS'!$B:$O,4,0)),"CÓDIGO NO EN CATÁLOGO U OBSOLETO"))</f>
      </c>
      <c r="F320" s="56">
        <f>IF($A320=0,"",IFERROR(IFERROR(VLOOKUP($A320,'LISTA DE PRODUCTOS'!$A:$O,6,0),VLOOKUP($A320,'LISTA DE PRODUCTOS'!$B:$O,5,0)),0))</f>
      </c>
      <c r="G320" s="56">
        <f>IF($A320=0,"",IFERROR(IFERROR(VLOOKUP($A320,'LISTA DE PRODUCTOS'!$A:$O,7,0),VLOOKUP($A320,'LISTA DE PRODUCTOS'!$B:$O,6,0)),0))</f>
      </c>
      <c r="H320" s="58">
        <f>IF($A320=0,"",IFERROR(IFERROR(VLOOKUP($A320,'LISTA DE PRODUCTOS'!$A:$O,8,0),VLOOKUP($A320,'LISTA DE PRODUCTOS'!$B:$O,7,0)),0))</f>
      </c>
      <c r="I320" s="59">
        <f>IF($A320=0,"",IFERROR(IFERROR(VLOOKUP($A320,'LISTA DE PRODUCTOS'!$A:$O,9,0),VLOOKUP($A320,'LISTA DE PRODUCTOS'!$B:$O,8,0)),0))</f>
      </c>
      <c r="J320" s="60">
        <f>IF(AND(K320="U12",IF($A320=0,"",IFERROR(IFERROR(VLOOKUP($A320,'LISTA DE PRODUCTOS'!$A:$O,10,0),VLOOKUP($A320,'LISTA DE PRODUCTOS'!$B:$O,9,0)),""))=0),"APROVECHA LA PROMO U12",IF(AND(K320="U12",IF($A320=0,"",IFERROR(IFERROR(VLOOKUP($A320,'LISTA DE PRODUCTOS'!$A:$O,10,0),VLOOKUP($A320,'LISTA DE PRODUCTOS'!$B:$O,9,0)),""))="MENSUAL"),"MENSUAL Y PROMO U12",IF($A320=0,"",IFERROR(IFERROR(VLOOKUP($A320,'LISTA DE PRODUCTOS'!$A:$O,10,0),VLOOKUP($A320,'LISTA DE PRODUCTOS'!$B:$O,9,0)),""))))</f>
      </c>
      <c r="K320" s="60">
        <f>IF($A320=0,"",IFERROR(IFERROR(VLOOKUP($A320,'LISTA DE PRODUCTOS'!$A:$O,13,0),VLOOKUP($A320,'LISTA DE PRODUCTOS'!$B:$O,13,0)),0))</f>
      </c>
      <c r="L320" s="61">
        <f t="shared" si="44"/>
        <v>0</v>
      </c>
      <c r="M320" s="62">
        <f t="shared" si="45"/>
        <v>0</v>
      </c>
      <c r="N320" s="62">
        <f t="shared" si="46"/>
        <v>0</v>
      </c>
      <c r="O320" s="63">
        <f t="shared" si="50"/>
        <v>0</v>
      </c>
      <c r="P320" s="63">
        <f t="shared" si="51"/>
        <v>0</v>
      </c>
      <c r="Q320" s="64">
        <f t="shared" si="52"/>
        <v>0</v>
      </c>
      <c r="R320" s="64" t="b">
        <f t="shared" si="47"/>
        <v>0</v>
      </c>
      <c r="S320" s="65">
        <f t="shared" si="48"/>
      </c>
      <c r="T320" s="62">
        <f t="shared" si="49"/>
      </c>
    </row>
    <row r="321" spans="1:20" s="66" customFormat="1" ht="19.8">
      <c r="A321" s="54"/>
      <c r="B321" s="55"/>
      <c r="C321" s="56">
        <f t="shared" si="43"/>
        <v>0</v>
      </c>
      <c r="D321" s="56">
        <f>IF(ISERROR(VLOOKUP($A321,'LISTA DE PRODUCTOS'!$A:$O,15,0)),0,VLOOKUP($A321,'LISTA DE PRODUCTOS'!$A:$O,15,0))</f>
        <v>0</v>
      </c>
      <c r="E321" s="57">
        <f>IF($A321=0,"",IFERROR(IFERROR(VLOOKUP($A321,'LISTA DE PRODUCTOS'!$A:$O,5,0),VLOOKUP($A321,'LISTA DE PRODUCTOS'!$B:$O,4,0)),"CÓDIGO NO EN CATÁLOGO U OBSOLETO"))</f>
      </c>
      <c r="F321" s="56">
        <f>IF($A321=0,"",IFERROR(IFERROR(VLOOKUP($A321,'LISTA DE PRODUCTOS'!$A:$O,6,0),VLOOKUP($A321,'LISTA DE PRODUCTOS'!$B:$O,5,0)),0))</f>
      </c>
      <c r="G321" s="56">
        <f>IF($A321=0,"",IFERROR(IFERROR(VLOOKUP($A321,'LISTA DE PRODUCTOS'!$A:$O,7,0),VLOOKUP($A321,'LISTA DE PRODUCTOS'!$B:$O,6,0)),0))</f>
      </c>
      <c r="H321" s="58">
        <f>IF($A321=0,"",IFERROR(IFERROR(VLOOKUP($A321,'LISTA DE PRODUCTOS'!$A:$O,8,0),VLOOKUP($A321,'LISTA DE PRODUCTOS'!$B:$O,7,0)),0))</f>
      </c>
      <c r="I321" s="59">
        <f>IF($A321=0,"",IFERROR(IFERROR(VLOOKUP($A321,'LISTA DE PRODUCTOS'!$A:$O,9,0),VLOOKUP($A321,'LISTA DE PRODUCTOS'!$B:$O,8,0)),0))</f>
      </c>
      <c r="J321" s="60">
        <f>IF(AND(K321="U12",IF($A321=0,"",IFERROR(IFERROR(VLOOKUP($A321,'LISTA DE PRODUCTOS'!$A:$O,10,0),VLOOKUP($A321,'LISTA DE PRODUCTOS'!$B:$O,9,0)),""))=0),"APROVECHA LA PROMO U12",IF(AND(K321="U12",IF($A321=0,"",IFERROR(IFERROR(VLOOKUP($A321,'LISTA DE PRODUCTOS'!$A:$O,10,0),VLOOKUP($A321,'LISTA DE PRODUCTOS'!$B:$O,9,0)),""))="MENSUAL"),"MENSUAL Y PROMO U12",IF($A321=0,"",IFERROR(IFERROR(VLOOKUP($A321,'LISTA DE PRODUCTOS'!$A:$O,10,0),VLOOKUP($A321,'LISTA DE PRODUCTOS'!$B:$O,9,0)),""))))</f>
      </c>
      <c r="K321" s="60">
        <f>IF($A321=0,"",IFERROR(IFERROR(VLOOKUP($A321,'LISTA DE PRODUCTOS'!$A:$O,13,0),VLOOKUP($A321,'LISTA DE PRODUCTOS'!$B:$O,13,0)),0))</f>
      </c>
      <c r="L321" s="61">
        <f t="shared" si="44"/>
        <v>0</v>
      </c>
      <c r="M321" s="62">
        <f t="shared" si="45"/>
        <v>0</v>
      </c>
      <c r="N321" s="62">
        <f t="shared" si="46"/>
        <v>0</v>
      </c>
      <c r="O321" s="63">
        <f t="shared" si="50"/>
        <v>0</v>
      </c>
      <c r="P321" s="63">
        <f t="shared" si="51"/>
        <v>0</v>
      </c>
      <c r="Q321" s="64">
        <f t="shared" si="52"/>
        <v>0</v>
      </c>
      <c r="R321" s="64" t="b">
        <f t="shared" si="47"/>
        <v>0</v>
      </c>
      <c r="S321" s="65">
        <f t="shared" si="48"/>
      </c>
      <c r="T321" s="62">
        <f t="shared" si="49"/>
      </c>
    </row>
    <row r="322" spans="1:20" s="66" customFormat="1" ht="19.8">
      <c r="A322" s="54"/>
      <c r="B322" s="55"/>
      <c r="C322" s="56">
        <f t="shared" si="43"/>
        <v>0</v>
      </c>
      <c r="D322" s="56">
        <f>IF(ISERROR(VLOOKUP($A322,'LISTA DE PRODUCTOS'!$A:$O,15,0)),0,VLOOKUP($A322,'LISTA DE PRODUCTOS'!$A:$O,15,0))</f>
        <v>0</v>
      </c>
      <c r="E322" s="57">
        <f>IF($A322=0,"",IFERROR(IFERROR(VLOOKUP($A322,'LISTA DE PRODUCTOS'!$A:$O,5,0),VLOOKUP($A322,'LISTA DE PRODUCTOS'!$B:$O,4,0)),"CÓDIGO NO EN CATÁLOGO U OBSOLETO"))</f>
      </c>
      <c r="F322" s="56">
        <f>IF($A322=0,"",IFERROR(IFERROR(VLOOKUP($A322,'LISTA DE PRODUCTOS'!$A:$O,6,0),VLOOKUP($A322,'LISTA DE PRODUCTOS'!$B:$O,5,0)),0))</f>
      </c>
      <c r="G322" s="56">
        <f>IF($A322=0,"",IFERROR(IFERROR(VLOOKUP($A322,'LISTA DE PRODUCTOS'!$A:$O,7,0),VLOOKUP($A322,'LISTA DE PRODUCTOS'!$B:$O,6,0)),0))</f>
      </c>
      <c r="H322" s="58">
        <f>IF($A322=0,"",IFERROR(IFERROR(VLOOKUP($A322,'LISTA DE PRODUCTOS'!$A:$O,8,0),VLOOKUP($A322,'LISTA DE PRODUCTOS'!$B:$O,7,0)),0))</f>
      </c>
      <c r="I322" s="59">
        <f>IF($A322=0,"",IFERROR(IFERROR(VLOOKUP($A322,'LISTA DE PRODUCTOS'!$A:$O,9,0),VLOOKUP($A322,'LISTA DE PRODUCTOS'!$B:$O,8,0)),0))</f>
      </c>
      <c r="J322" s="60">
        <f>IF(AND(K322="U12",IF($A322=0,"",IFERROR(IFERROR(VLOOKUP($A322,'LISTA DE PRODUCTOS'!$A:$O,10,0),VLOOKUP($A322,'LISTA DE PRODUCTOS'!$B:$O,9,0)),""))=0),"APROVECHA LA PROMO U12",IF(AND(K322="U12",IF($A322=0,"",IFERROR(IFERROR(VLOOKUP($A322,'LISTA DE PRODUCTOS'!$A:$O,10,0),VLOOKUP($A322,'LISTA DE PRODUCTOS'!$B:$O,9,0)),""))="MENSUAL"),"MENSUAL Y PROMO U12",IF($A322=0,"",IFERROR(IFERROR(VLOOKUP($A322,'LISTA DE PRODUCTOS'!$A:$O,10,0),VLOOKUP($A322,'LISTA DE PRODUCTOS'!$B:$O,9,0)),""))))</f>
      </c>
      <c r="K322" s="60">
        <f>IF($A322=0,"",IFERROR(IFERROR(VLOOKUP($A322,'LISTA DE PRODUCTOS'!$A:$O,13,0),VLOOKUP($A322,'LISTA DE PRODUCTOS'!$B:$O,13,0)),0))</f>
      </c>
      <c r="L322" s="61">
        <f t="shared" si="44"/>
        <v>0</v>
      </c>
      <c r="M322" s="62">
        <f t="shared" si="45"/>
        <v>0</v>
      </c>
      <c r="N322" s="62">
        <f t="shared" si="46"/>
        <v>0</v>
      </c>
      <c r="O322" s="63">
        <f t="shared" si="50"/>
        <v>0</v>
      </c>
      <c r="P322" s="63">
        <f t="shared" si="51"/>
        <v>0</v>
      </c>
      <c r="Q322" s="64">
        <f t="shared" si="52"/>
        <v>0</v>
      </c>
      <c r="R322" s="64" t="b">
        <f t="shared" si="47"/>
        <v>0</v>
      </c>
      <c r="S322" s="65">
        <f t="shared" si="48"/>
      </c>
      <c r="T322" s="62">
        <f t="shared" si="49"/>
      </c>
    </row>
    <row r="323" spans="1:20" s="66" customFormat="1" ht="19.8">
      <c r="A323" s="54"/>
      <c r="B323" s="55"/>
      <c r="C323" s="56">
        <f t="shared" si="43"/>
        <v>0</v>
      </c>
      <c r="D323" s="56">
        <f>IF(ISERROR(VLOOKUP($A323,'LISTA DE PRODUCTOS'!$A:$O,15,0)),0,VLOOKUP($A323,'LISTA DE PRODUCTOS'!$A:$O,15,0))</f>
        <v>0</v>
      </c>
      <c r="E323" s="57">
        <f>IF($A323=0,"",IFERROR(IFERROR(VLOOKUP($A323,'LISTA DE PRODUCTOS'!$A:$O,5,0),VLOOKUP($A323,'LISTA DE PRODUCTOS'!$B:$O,4,0)),"CÓDIGO NO EN CATÁLOGO U OBSOLETO"))</f>
      </c>
      <c r="F323" s="56">
        <f>IF($A323=0,"",IFERROR(IFERROR(VLOOKUP($A323,'LISTA DE PRODUCTOS'!$A:$O,6,0),VLOOKUP($A323,'LISTA DE PRODUCTOS'!$B:$O,5,0)),0))</f>
      </c>
      <c r="G323" s="56">
        <f>IF($A323=0,"",IFERROR(IFERROR(VLOOKUP($A323,'LISTA DE PRODUCTOS'!$A:$O,7,0),VLOOKUP($A323,'LISTA DE PRODUCTOS'!$B:$O,6,0)),0))</f>
      </c>
      <c r="H323" s="58">
        <f>IF($A323=0,"",IFERROR(IFERROR(VLOOKUP($A323,'LISTA DE PRODUCTOS'!$A:$O,8,0),VLOOKUP($A323,'LISTA DE PRODUCTOS'!$B:$O,7,0)),0))</f>
      </c>
      <c r="I323" s="59">
        <f>IF($A323=0,"",IFERROR(IFERROR(VLOOKUP($A323,'LISTA DE PRODUCTOS'!$A:$O,9,0),VLOOKUP($A323,'LISTA DE PRODUCTOS'!$B:$O,8,0)),0))</f>
      </c>
      <c r="J323" s="60">
        <f>IF(AND(K323="U12",IF($A323=0,"",IFERROR(IFERROR(VLOOKUP($A323,'LISTA DE PRODUCTOS'!$A:$O,10,0),VLOOKUP($A323,'LISTA DE PRODUCTOS'!$B:$O,9,0)),""))=0),"APROVECHA LA PROMO U12",IF(AND(K323="U12",IF($A323=0,"",IFERROR(IFERROR(VLOOKUP($A323,'LISTA DE PRODUCTOS'!$A:$O,10,0),VLOOKUP($A323,'LISTA DE PRODUCTOS'!$B:$O,9,0)),""))="MENSUAL"),"MENSUAL Y PROMO U12",IF($A323=0,"",IFERROR(IFERROR(VLOOKUP($A323,'LISTA DE PRODUCTOS'!$A:$O,10,0),VLOOKUP($A323,'LISTA DE PRODUCTOS'!$B:$O,9,0)),""))))</f>
      </c>
      <c r="K323" s="60">
        <f>IF($A323=0,"",IFERROR(IFERROR(VLOOKUP($A323,'LISTA DE PRODUCTOS'!$A:$O,13,0),VLOOKUP($A323,'LISTA DE PRODUCTOS'!$B:$O,13,0)),0))</f>
      </c>
      <c r="L323" s="61">
        <f t="shared" si="44"/>
        <v>0</v>
      </c>
      <c r="M323" s="62">
        <f t="shared" si="45"/>
        <v>0</v>
      </c>
      <c r="N323" s="62">
        <f t="shared" si="46"/>
        <v>0</v>
      </c>
      <c r="O323" s="63">
        <f t="shared" si="50"/>
        <v>0</v>
      </c>
      <c r="P323" s="63">
        <f t="shared" si="51"/>
        <v>0</v>
      </c>
      <c r="Q323" s="64">
        <f t="shared" si="52"/>
        <v>0</v>
      </c>
      <c r="R323" s="64" t="b">
        <f t="shared" si="47"/>
        <v>0</v>
      </c>
      <c r="S323" s="65">
        <f t="shared" si="48"/>
      </c>
      <c r="T323" s="62">
        <f t="shared" si="49"/>
      </c>
    </row>
    <row r="324" spans="1:20" s="66" customFormat="1" ht="19.8">
      <c r="A324" s="54"/>
      <c r="B324" s="55"/>
      <c r="C324" s="56">
        <f t="shared" si="43"/>
        <v>0</v>
      </c>
      <c r="D324" s="56">
        <f>IF(ISERROR(VLOOKUP($A324,'LISTA DE PRODUCTOS'!$A:$O,15,0)),0,VLOOKUP($A324,'LISTA DE PRODUCTOS'!$A:$O,15,0))</f>
        <v>0</v>
      </c>
      <c r="E324" s="57">
        <f>IF($A324=0,"",IFERROR(IFERROR(VLOOKUP($A324,'LISTA DE PRODUCTOS'!$A:$O,5,0),VLOOKUP($A324,'LISTA DE PRODUCTOS'!$B:$O,4,0)),"CÓDIGO NO EN CATÁLOGO U OBSOLETO"))</f>
      </c>
      <c r="F324" s="56">
        <f>IF($A324=0,"",IFERROR(IFERROR(VLOOKUP($A324,'LISTA DE PRODUCTOS'!$A:$O,6,0),VLOOKUP($A324,'LISTA DE PRODUCTOS'!$B:$O,5,0)),0))</f>
      </c>
      <c r="G324" s="56">
        <f>IF($A324=0,"",IFERROR(IFERROR(VLOOKUP($A324,'LISTA DE PRODUCTOS'!$A:$O,7,0),VLOOKUP($A324,'LISTA DE PRODUCTOS'!$B:$O,6,0)),0))</f>
      </c>
      <c r="H324" s="58">
        <f>IF($A324=0,"",IFERROR(IFERROR(VLOOKUP($A324,'LISTA DE PRODUCTOS'!$A:$O,8,0),VLOOKUP($A324,'LISTA DE PRODUCTOS'!$B:$O,7,0)),0))</f>
      </c>
      <c r="I324" s="59">
        <f>IF($A324=0,"",IFERROR(IFERROR(VLOOKUP($A324,'LISTA DE PRODUCTOS'!$A:$O,9,0),VLOOKUP($A324,'LISTA DE PRODUCTOS'!$B:$O,8,0)),0))</f>
      </c>
      <c r="J324" s="60">
        <f>IF(AND(K324="U12",IF($A324=0,"",IFERROR(IFERROR(VLOOKUP($A324,'LISTA DE PRODUCTOS'!$A:$O,10,0),VLOOKUP($A324,'LISTA DE PRODUCTOS'!$B:$O,9,0)),""))=0),"APROVECHA LA PROMO U12",IF(AND(K324="U12",IF($A324=0,"",IFERROR(IFERROR(VLOOKUP($A324,'LISTA DE PRODUCTOS'!$A:$O,10,0),VLOOKUP($A324,'LISTA DE PRODUCTOS'!$B:$O,9,0)),""))="MENSUAL"),"MENSUAL Y PROMO U12",IF($A324=0,"",IFERROR(IFERROR(VLOOKUP($A324,'LISTA DE PRODUCTOS'!$A:$O,10,0),VLOOKUP($A324,'LISTA DE PRODUCTOS'!$B:$O,9,0)),""))))</f>
      </c>
      <c r="K324" s="60">
        <f>IF($A324=0,"",IFERROR(IFERROR(VLOOKUP($A324,'LISTA DE PRODUCTOS'!$A:$O,13,0),VLOOKUP($A324,'LISTA DE PRODUCTOS'!$B:$O,13,0)),0))</f>
      </c>
      <c r="L324" s="61">
        <f t="shared" si="44"/>
        <v>0</v>
      </c>
      <c r="M324" s="62">
        <f t="shared" si="45"/>
        <v>0</v>
      </c>
      <c r="N324" s="62">
        <f t="shared" si="46"/>
        <v>0</v>
      </c>
      <c r="O324" s="63">
        <f t="shared" si="50"/>
        <v>0</v>
      </c>
      <c r="P324" s="63">
        <f t="shared" si="51"/>
        <v>0</v>
      </c>
      <c r="Q324" s="64">
        <f t="shared" si="52"/>
        <v>0</v>
      </c>
      <c r="R324" s="64" t="b">
        <f t="shared" si="47"/>
        <v>0</v>
      </c>
      <c r="S324" s="65">
        <f t="shared" si="48"/>
      </c>
      <c r="T324" s="62">
        <f t="shared" si="49"/>
      </c>
    </row>
    <row r="325" spans="1:20" s="66" customFormat="1" ht="19.8">
      <c r="A325" s="54"/>
      <c r="B325" s="55"/>
      <c r="C325" s="56">
        <f t="shared" si="43"/>
        <v>0</v>
      </c>
      <c r="D325" s="56">
        <f>IF(ISERROR(VLOOKUP($A325,'LISTA DE PRODUCTOS'!$A:$O,15,0)),0,VLOOKUP($A325,'LISTA DE PRODUCTOS'!$A:$O,15,0))</f>
        <v>0</v>
      </c>
      <c r="E325" s="57">
        <f>IF($A325=0,"",IFERROR(IFERROR(VLOOKUP($A325,'LISTA DE PRODUCTOS'!$A:$O,5,0),VLOOKUP($A325,'LISTA DE PRODUCTOS'!$B:$O,4,0)),"CÓDIGO NO EN CATÁLOGO U OBSOLETO"))</f>
      </c>
      <c r="F325" s="56">
        <f>IF($A325=0,"",IFERROR(IFERROR(VLOOKUP($A325,'LISTA DE PRODUCTOS'!$A:$O,6,0),VLOOKUP($A325,'LISTA DE PRODUCTOS'!$B:$O,5,0)),0))</f>
      </c>
      <c r="G325" s="56">
        <f>IF($A325=0,"",IFERROR(IFERROR(VLOOKUP($A325,'LISTA DE PRODUCTOS'!$A:$O,7,0),VLOOKUP($A325,'LISTA DE PRODUCTOS'!$B:$O,6,0)),0))</f>
      </c>
      <c r="H325" s="58">
        <f>IF($A325=0,"",IFERROR(IFERROR(VLOOKUP($A325,'LISTA DE PRODUCTOS'!$A:$O,8,0),VLOOKUP($A325,'LISTA DE PRODUCTOS'!$B:$O,7,0)),0))</f>
      </c>
      <c r="I325" s="59">
        <f>IF($A325=0,"",IFERROR(IFERROR(VLOOKUP($A325,'LISTA DE PRODUCTOS'!$A:$O,9,0),VLOOKUP($A325,'LISTA DE PRODUCTOS'!$B:$O,8,0)),0))</f>
      </c>
      <c r="J325" s="60">
        <f>IF(AND(K325="U12",IF($A325=0,"",IFERROR(IFERROR(VLOOKUP($A325,'LISTA DE PRODUCTOS'!$A:$O,10,0),VLOOKUP($A325,'LISTA DE PRODUCTOS'!$B:$O,9,0)),""))=0),"APROVECHA LA PROMO U12",IF(AND(K325="U12",IF($A325=0,"",IFERROR(IFERROR(VLOOKUP($A325,'LISTA DE PRODUCTOS'!$A:$O,10,0),VLOOKUP($A325,'LISTA DE PRODUCTOS'!$B:$O,9,0)),""))="MENSUAL"),"MENSUAL Y PROMO U12",IF($A325=0,"",IFERROR(IFERROR(VLOOKUP($A325,'LISTA DE PRODUCTOS'!$A:$O,10,0),VLOOKUP($A325,'LISTA DE PRODUCTOS'!$B:$O,9,0)),""))))</f>
      </c>
      <c r="K325" s="60">
        <f>IF($A325=0,"",IFERROR(IFERROR(VLOOKUP($A325,'LISTA DE PRODUCTOS'!$A:$O,13,0),VLOOKUP($A325,'LISTA DE PRODUCTOS'!$B:$O,13,0)),0))</f>
      </c>
      <c r="L325" s="61">
        <f t="shared" si="44"/>
        <v>0</v>
      </c>
      <c r="M325" s="62">
        <f t="shared" si="45"/>
        <v>0</v>
      </c>
      <c r="N325" s="62">
        <f t="shared" si="46"/>
        <v>0</v>
      </c>
      <c r="O325" s="63">
        <f t="shared" si="50"/>
        <v>0</v>
      </c>
      <c r="P325" s="63">
        <f t="shared" si="51"/>
        <v>0</v>
      </c>
      <c r="Q325" s="64">
        <f t="shared" si="52"/>
        <v>0</v>
      </c>
      <c r="R325" s="64" t="b">
        <f t="shared" si="47"/>
        <v>0</v>
      </c>
      <c r="S325" s="65">
        <f t="shared" si="48"/>
      </c>
      <c r="T325" s="62">
        <f t="shared" si="49"/>
      </c>
    </row>
    <row r="326" spans="1:20" s="66" customFormat="1" ht="19.8">
      <c r="A326" s="54"/>
      <c r="B326" s="55"/>
      <c r="C326" s="56">
        <f t="shared" si="43"/>
        <v>0</v>
      </c>
      <c r="D326" s="56">
        <f>IF(ISERROR(VLOOKUP($A326,'LISTA DE PRODUCTOS'!$A:$O,15,0)),0,VLOOKUP($A326,'LISTA DE PRODUCTOS'!$A:$O,15,0))</f>
        <v>0</v>
      </c>
      <c r="E326" s="57">
        <f>IF($A326=0,"",IFERROR(IFERROR(VLOOKUP($A326,'LISTA DE PRODUCTOS'!$A:$O,5,0),VLOOKUP($A326,'LISTA DE PRODUCTOS'!$B:$O,4,0)),"CÓDIGO NO EN CATÁLOGO U OBSOLETO"))</f>
      </c>
      <c r="F326" s="56">
        <f>IF($A326=0,"",IFERROR(IFERROR(VLOOKUP($A326,'LISTA DE PRODUCTOS'!$A:$O,6,0),VLOOKUP($A326,'LISTA DE PRODUCTOS'!$B:$O,5,0)),0))</f>
      </c>
      <c r="G326" s="56">
        <f>IF($A326=0,"",IFERROR(IFERROR(VLOOKUP($A326,'LISTA DE PRODUCTOS'!$A:$O,7,0),VLOOKUP($A326,'LISTA DE PRODUCTOS'!$B:$O,6,0)),0))</f>
      </c>
      <c r="H326" s="58">
        <f>IF($A326=0,"",IFERROR(IFERROR(VLOOKUP($A326,'LISTA DE PRODUCTOS'!$A:$O,8,0),VLOOKUP($A326,'LISTA DE PRODUCTOS'!$B:$O,7,0)),0))</f>
      </c>
      <c r="I326" s="59">
        <f>IF($A326=0,"",IFERROR(IFERROR(VLOOKUP($A326,'LISTA DE PRODUCTOS'!$A:$O,9,0),VLOOKUP($A326,'LISTA DE PRODUCTOS'!$B:$O,8,0)),0))</f>
      </c>
      <c r="J326" s="60">
        <f>IF(AND(K326="U12",IF($A326=0,"",IFERROR(IFERROR(VLOOKUP($A326,'LISTA DE PRODUCTOS'!$A:$O,10,0),VLOOKUP($A326,'LISTA DE PRODUCTOS'!$B:$O,9,0)),""))=0),"APROVECHA LA PROMO U12",IF(AND(K326="U12",IF($A326=0,"",IFERROR(IFERROR(VLOOKUP($A326,'LISTA DE PRODUCTOS'!$A:$O,10,0),VLOOKUP($A326,'LISTA DE PRODUCTOS'!$B:$O,9,0)),""))="MENSUAL"),"MENSUAL Y PROMO U12",IF($A326=0,"",IFERROR(IFERROR(VLOOKUP($A326,'LISTA DE PRODUCTOS'!$A:$O,10,0),VLOOKUP($A326,'LISTA DE PRODUCTOS'!$B:$O,9,0)),""))))</f>
      </c>
      <c r="K326" s="60">
        <f>IF($A326=0,"",IFERROR(IFERROR(VLOOKUP($A326,'LISTA DE PRODUCTOS'!$A:$O,13,0),VLOOKUP($A326,'LISTA DE PRODUCTOS'!$B:$O,13,0)),0))</f>
      </c>
      <c r="L326" s="61">
        <f t="shared" si="44"/>
        <v>0</v>
      </c>
      <c r="M326" s="62">
        <f t="shared" si="45"/>
        <v>0</v>
      </c>
      <c r="N326" s="62">
        <f t="shared" si="46"/>
        <v>0</v>
      </c>
      <c r="O326" s="63">
        <f t="shared" si="50"/>
        <v>0</v>
      </c>
      <c r="P326" s="63">
        <f t="shared" si="51"/>
        <v>0</v>
      </c>
      <c r="Q326" s="64">
        <f t="shared" si="52"/>
        <v>0</v>
      </c>
      <c r="R326" s="64" t="b">
        <f t="shared" si="47"/>
        <v>0</v>
      </c>
      <c r="S326" s="65">
        <f t="shared" si="48"/>
      </c>
      <c r="T326" s="62">
        <f t="shared" si="49"/>
      </c>
    </row>
    <row r="327" spans="1:20" s="66" customFormat="1" ht="19.8">
      <c r="A327" s="54"/>
      <c r="B327" s="55"/>
      <c r="C327" s="56">
        <f t="shared" si="43"/>
        <v>0</v>
      </c>
      <c r="D327" s="56">
        <f>IF(ISERROR(VLOOKUP($A327,'LISTA DE PRODUCTOS'!$A:$O,15,0)),0,VLOOKUP($A327,'LISTA DE PRODUCTOS'!$A:$O,15,0))</f>
        <v>0</v>
      </c>
      <c r="E327" s="57">
        <f>IF($A327=0,"",IFERROR(IFERROR(VLOOKUP($A327,'LISTA DE PRODUCTOS'!$A:$O,5,0),VLOOKUP($A327,'LISTA DE PRODUCTOS'!$B:$O,4,0)),"CÓDIGO NO EN CATÁLOGO U OBSOLETO"))</f>
      </c>
      <c r="F327" s="56">
        <f>IF($A327=0,"",IFERROR(IFERROR(VLOOKUP($A327,'LISTA DE PRODUCTOS'!$A:$O,6,0),VLOOKUP($A327,'LISTA DE PRODUCTOS'!$B:$O,5,0)),0))</f>
      </c>
      <c r="G327" s="56">
        <f>IF($A327=0,"",IFERROR(IFERROR(VLOOKUP($A327,'LISTA DE PRODUCTOS'!$A:$O,7,0),VLOOKUP($A327,'LISTA DE PRODUCTOS'!$B:$O,6,0)),0))</f>
      </c>
      <c r="H327" s="58">
        <f>IF($A327=0,"",IFERROR(IFERROR(VLOOKUP($A327,'LISTA DE PRODUCTOS'!$A:$O,8,0),VLOOKUP($A327,'LISTA DE PRODUCTOS'!$B:$O,7,0)),0))</f>
      </c>
      <c r="I327" s="59">
        <f>IF($A327=0,"",IFERROR(IFERROR(VLOOKUP($A327,'LISTA DE PRODUCTOS'!$A:$O,9,0),VLOOKUP($A327,'LISTA DE PRODUCTOS'!$B:$O,8,0)),0))</f>
      </c>
      <c r="J327" s="60">
        <f>IF(AND(K327="U12",IF($A327=0,"",IFERROR(IFERROR(VLOOKUP($A327,'LISTA DE PRODUCTOS'!$A:$O,10,0),VLOOKUP($A327,'LISTA DE PRODUCTOS'!$B:$O,9,0)),""))=0),"APROVECHA LA PROMO U12",IF(AND(K327="U12",IF($A327=0,"",IFERROR(IFERROR(VLOOKUP($A327,'LISTA DE PRODUCTOS'!$A:$O,10,0),VLOOKUP($A327,'LISTA DE PRODUCTOS'!$B:$O,9,0)),""))="MENSUAL"),"MENSUAL Y PROMO U12",IF($A327=0,"",IFERROR(IFERROR(VLOOKUP($A327,'LISTA DE PRODUCTOS'!$A:$O,10,0),VLOOKUP($A327,'LISTA DE PRODUCTOS'!$B:$O,9,0)),""))))</f>
      </c>
      <c r="K327" s="60">
        <f>IF($A327=0,"",IFERROR(IFERROR(VLOOKUP($A327,'LISTA DE PRODUCTOS'!$A:$O,13,0),VLOOKUP($A327,'LISTA DE PRODUCTOS'!$B:$O,13,0)),0))</f>
      </c>
      <c r="L327" s="61">
        <f t="shared" si="44"/>
        <v>0</v>
      </c>
      <c r="M327" s="62">
        <f t="shared" si="45"/>
        <v>0</v>
      </c>
      <c r="N327" s="62">
        <f t="shared" si="46"/>
        <v>0</v>
      </c>
      <c r="O327" s="63">
        <f t="shared" si="50"/>
        <v>0</v>
      </c>
      <c r="P327" s="63">
        <f t="shared" si="51"/>
        <v>0</v>
      </c>
      <c r="Q327" s="64">
        <f t="shared" si="52"/>
        <v>0</v>
      </c>
      <c r="R327" s="64" t="b">
        <f t="shared" si="47"/>
        <v>0</v>
      </c>
      <c r="S327" s="65">
        <f t="shared" si="48"/>
      </c>
      <c r="T327" s="62">
        <f t="shared" si="49"/>
      </c>
    </row>
    <row r="328" spans="1:20" s="66" customFormat="1" ht="19.8">
      <c r="A328" s="54"/>
      <c r="B328" s="55"/>
      <c r="C328" s="56">
        <f t="shared" si="43"/>
        <v>0</v>
      </c>
      <c r="D328" s="56">
        <f>IF(ISERROR(VLOOKUP($A328,'LISTA DE PRODUCTOS'!$A:$O,15,0)),0,VLOOKUP($A328,'LISTA DE PRODUCTOS'!$A:$O,15,0))</f>
        <v>0</v>
      </c>
      <c r="E328" s="57">
        <f>IF($A328=0,"",IFERROR(IFERROR(VLOOKUP($A328,'LISTA DE PRODUCTOS'!$A:$O,5,0),VLOOKUP($A328,'LISTA DE PRODUCTOS'!$B:$O,4,0)),"CÓDIGO NO EN CATÁLOGO U OBSOLETO"))</f>
      </c>
      <c r="F328" s="56">
        <f>IF($A328=0,"",IFERROR(IFERROR(VLOOKUP($A328,'LISTA DE PRODUCTOS'!$A:$O,6,0),VLOOKUP($A328,'LISTA DE PRODUCTOS'!$B:$O,5,0)),0))</f>
      </c>
      <c r="G328" s="56">
        <f>IF($A328=0,"",IFERROR(IFERROR(VLOOKUP($A328,'LISTA DE PRODUCTOS'!$A:$O,7,0),VLOOKUP($A328,'LISTA DE PRODUCTOS'!$B:$O,6,0)),0))</f>
      </c>
      <c r="H328" s="58">
        <f>IF($A328=0,"",IFERROR(IFERROR(VLOOKUP($A328,'LISTA DE PRODUCTOS'!$A:$O,8,0),VLOOKUP($A328,'LISTA DE PRODUCTOS'!$B:$O,7,0)),0))</f>
      </c>
      <c r="I328" s="59">
        <f>IF($A328=0,"",IFERROR(IFERROR(VLOOKUP($A328,'LISTA DE PRODUCTOS'!$A:$O,9,0),VLOOKUP($A328,'LISTA DE PRODUCTOS'!$B:$O,8,0)),0))</f>
      </c>
      <c r="J328" s="60">
        <f>IF(AND(K328="U12",IF($A328=0,"",IFERROR(IFERROR(VLOOKUP($A328,'LISTA DE PRODUCTOS'!$A:$O,10,0),VLOOKUP($A328,'LISTA DE PRODUCTOS'!$B:$O,9,0)),""))=0),"APROVECHA LA PROMO U12",IF(AND(K328="U12",IF($A328=0,"",IFERROR(IFERROR(VLOOKUP($A328,'LISTA DE PRODUCTOS'!$A:$O,10,0),VLOOKUP($A328,'LISTA DE PRODUCTOS'!$B:$O,9,0)),""))="MENSUAL"),"MENSUAL Y PROMO U12",IF($A328=0,"",IFERROR(IFERROR(VLOOKUP($A328,'LISTA DE PRODUCTOS'!$A:$O,10,0),VLOOKUP($A328,'LISTA DE PRODUCTOS'!$B:$O,9,0)),""))))</f>
      </c>
      <c r="K328" s="60">
        <f>IF($A328=0,"",IFERROR(IFERROR(VLOOKUP($A328,'LISTA DE PRODUCTOS'!$A:$O,13,0),VLOOKUP($A328,'LISTA DE PRODUCTOS'!$B:$O,13,0)),0))</f>
      </c>
      <c r="L328" s="61">
        <f t="shared" si="44"/>
        <v>0</v>
      </c>
      <c r="M328" s="62">
        <f t="shared" si="45"/>
        <v>0</v>
      </c>
      <c r="N328" s="62">
        <f t="shared" si="46"/>
        <v>0</v>
      </c>
      <c r="O328" s="63">
        <f t="shared" si="50"/>
        <v>0</v>
      </c>
      <c r="P328" s="63">
        <f t="shared" si="51"/>
        <v>0</v>
      </c>
      <c r="Q328" s="64">
        <f t="shared" si="52"/>
        <v>0</v>
      </c>
      <c r="R328" s="64" t="b">
        <f t="shared" si="47"/>
        <v>0</v>
      </c>
      <c r="S328" s="65">
        <f t="shared" si="48"/>
      </c>
      <c r="T328" s="62">
        <f t="shared" si="49"/>
      </c>
    </row>
    <row r="329" spans="1:20" s="66" customFormat="1" ht="19.8">
      <c r="A329" s="54"/>
      <c r="B329" s="55"/>
      <c r="C329" s="56">
        <f t="shared" si="43"/>
        <v>0</v>
      </c>
      <c r="D329" s="56">
        <f>IF(ISERROR(VLOOKUP($A329,'LISTA DE PRODUCTOS'!$A:$O,15,0)),0,VLOOKUP($A329,'LISTA DE PRODUCTOS'!$A:$O,15,0))</f>
        <v>0</v>
      </c>
      <c r="E329" s="57">
        <f>IF($A329=0,"",IFERROR(IFERROR(VLOOKUP($A329,'LISTA DE PRODUCTOS'!$A:$O,5,0),VLOOKUP($A329,'LISTA DE PRODUCTOS'!$B:$O,4,0)),"CÓDIGO NO EN CATÁLOGO U OBSOLETO"))</f>
      </c>
      <c r="F329" s="56">
        <f>IF($A329=0,"",IFERROR(IFERROR(VLOOKUP($A329,'LISTA DE PRODUCTOS'!$A:$O,6,0),VLOOKUP($A329,'LISTA DE PRODUCTOS'!$B:$O,5,0)),0))</f>
      </c>
      <c r="G329" s="56">
        <f>IF($A329=0,"",IFERROR(IFERROR(VLOOKUP($A329,'LISTA DE PRODUCTOS'!$A:$O,7,0),VLOOKUP($A329,'LISTA DE PRODUCTOS'!$B:$O,6,0)),0))</f>
      </c>
      <c r="H329" s="58">
        <f>IF($A329=0,"",IFERROR(IFERROR(VLOOKUP($A329,'LISTA DE PRODUCTOS'!$A:$O,8,0),VLOOKUP($A329,'LISTA DE PRODUCTOS'!$B:$O,7,0)),0))</f>
      </c>
      <c r="I329" s="59">
        <f>IF($A329=0,"",IFERROR(IFERROR(VLOOKUP($A329,'LISTA DE PRODUCTOS'!$A:$O,9,0),VLOOKUP($A329,'LISTA DE PRODUCTOS'!$B:$O,8,0)),0))</f>
      </c>
      <c r="J329" s="60">
        <f>IF(AND(K329="U12",IF($A329=0,"",IFERROR(IFERROR(VLOOKUP($A329,'LISTA DE PRODUCTOS'!$A:$O,10,0),VLOOKUP($A329,'LISTA DE PRODUCTOS'!$B:$O,9,0)),""))=0),"APROVECHA LA PROMO U12",IF(AND(K329="U12",IF($A329=0,"",IFERROR(IFERROR(VLOOKUP($A329,'LISTA DE PRODUCTOS'!$A:$O,10,0),VLOOKUP($A329,'LISTA DE PRODUCTOS'!$B:$O,9,0)),""))="MENSUAL"),"MENSUAL Y PROMO U12",IF($A329=0,"",IFERROR(IFERROR(VLOOKUP($A329,'LISTA DE PRODUCTOS'!$A:$O,10,0),VLOOKUP($A329,'LISTA DE PRODUCTOS'!$B:$O,9,0)),""))))</f>
      </c>
      <c r="K329" s="60">
        <f>IF($A329=0,"",IFERROR(IFERROR(VLOOKUP($A329,'LISTA DE PRODUCTOS'!$A:$O,13,0),VLOOKUP($A329,'LISTA DE PRODUCTOS'!$B:$O,13,0)),0))</f>
      </c>
      <c r="L329" s="61">
        <f t="shared" si="44"/>
        <v>0</v>
      </c>
      <c r="M329" s="62">
        <f t="shared" si="45"/>
        <v>0</v>
      </c>
      <c r="N329" s="62">
        <f t="shared" si="46"/>
        <v>0</v>
      </c>
      <c r="O329" s="63">
        <f t="shared" si="50"/>
        <v>0</v>
      </c>
      <c r="P329" s="63">
        <f t="shared" si="51"/>
        <v>0</v>
      </c>
      <c r="Q329" s="64">
        <f t="shared" si="52"/>
        <v>0</v>
      </c>
      <c r="R329" s="64" t="b">
        <f t="shared" si="47"/>
        <v>0</v>
      </c>
      <c r="S329" s="65">
        <f t="shared" si="48"/>
      </c>
      <c r="T329" s="62">
        <f t="shared" si="49"/>
      </c>
    </row>
    <row r="330" spans="1:20" s="66" customFormat="1" ht="19.8">
      <c r="A330" s="54"/>
      <c r="B330" s="55"/>
      <c r="C330" s="56">
        <f t="shared" si="43"/>
        <v>0</v>
      </c>
      <c r="D330" s="56">
        <f>IF(ISERROR(VLOOKUP($A330,'LISTA DE PRODUCTOS'!$A:$O,15,0)),0,VLOOKUP($A330,'LISTA DE PRODUCTOS'!$A:$O,15,0))</f>
        <v>0</v>
      </c>
      <c r="E330" s="57">
        <f>IF($A330=0,"",IFERROR(IFERROR(VLOOKUP($A330,'LISTA DE PRODUCTOS'!$A:$O,5,0),VLOOKUP($A330,'LISTA DE PRODUCTOS'!$B:$O,4,0)),"CÓDIGO NO EN CATÁLOGO U OBSOLETO"))</f>
      </c>
      <c r="F330" s="56">
        <f>IF($A330=0,"",IFERROR(IFERROR(VLOOKUP($A330,'LISTA DE PRODUCTOS'!$A:$O,6,0),VLOOKUP($A330,'LISTA DE PRODUCTOS'!$B:$O,5,0)),0))</f>
      </c>
      <c r="G330" s="56">
        <f>IF($A330=0,"",IFERROR(IFERROR(VLOOKUP($A330,'LISTA DE PRODUCTOS'!$A:$O,7,0),VLOOKUP($A330,'LISTA DE PRODUCTOS'!$B:$O,6,0)),0))</f>
      </c>
      <c r="H330" s="58">
        <f>IF($A330=0,"",IFERROR(IFERROR(VLOOKUP($A330,'LISTA DE PRODUCTOS'!$A:$O,8,0),VLOOKUP($A330,'LISTA DE PRODUCTOS'!$B:$O,7,0)),0))</f>
      </c>
      <c r="I330" s="59">
        <f>IF($A330=0,"",IFERROR(IFERROR(VLOOKUP($A330,'LISTA DE PRODUCTOS'!$A:$O,9,0),VLOOKUP($A330,'LISTA DE PRODUCTOS'!$B:$O,8,0)),0))</f>
      </c>
      <c r="J330" s="60">
        <f>IF(AND(K330="U12",IF($A330=0,"",IFERROR(IFERROR(VLOOKUP($A330,'LISTA DE PRODUCTOS'!$A:$O,10,0),VLOOKUP($A330,'LISTA DE PRODUCTOS'!$B:$O,9,0)),""))=0),"APROVECHA LA PROMO U12",IF(AND(K330="U12",IF($A330=0,"",IFERROR(IFERROR(VLOOKUP($A330,'LISTA DE PRODUCTOS'!$A:$O,10,0),VLOOKUP($A330,'LISTA DE PRODUCTOS'!$B:$O,9,0)),""))="MENSUAL"),"MENSUAL Y PROMO U12",IF($A330=0,"",IFERROR(IFERROR(VLOOKUP($A330,'LISTA DE PRODUCTOS'!$A:$O,10,0),VLOOKUP($A330,'LISTA DE PRODUCTOS'!$B:$O,9,0)),""))))</f>
      </c>
      <c r="K330" s="60">
        <f>IF($A330=0,"",IFERROR(IFERROR(VLOOKUP($A330,'LISTA DE PRODUCTOS'!$A:$O,13,0),VLOOKUP($A330,'LISTA DE PRODUCTOS'!$B:$O,13,0)),0))</f>
      </c>
      <c r="L330" s="61">
        <f t="shared" si="44"/>
        <v>0</v>
      </c>
      <c r="M330" s="62">
        <f t="shared" si="45"/>
        <v>0</v>
      </c>
      <c r="N330" s="62">
        <f t="shared" si="46"/>
        <v>0</v>
      </c>
      <c r="O330" s="63">
        <f t="shared" si="50"/>
        <v>0</v>
      </c>
      <c r="P330" s="63">
        <f t="shared" si="51"/>
        <v>0</v>
      </c>
      <c r="Q330" s="64">
        <f t="shared" si="52"/>
        <v>0</v>
      </c>
      <c r="R330" s="64" t="b">
        <f t="shared" si="47"/>
        <v>0</v>
      </c>
      <c r="S330" s="65">
        <f t="shared" si="48"/>
      </c>
      <c r="T330" s="62">
        <f t="shared" si="49"/>
      </c>
    </row>
    <row r="331" spans="1:20" s="66" customFormat="1" ht="19.8">
      <c r="A331" s="54"/>
      <c r="B331" s="55"/>
      <c r="C331" s="56">
        <f t="shared" si="43"/>
        <v>0</v>
      </c>
      <c r="D331" s="56">
        <f>IF(ISERROR(VLOOKUP($A331,'LISTA DE PRODUCTOS'!$A:$O,15,0)),0,VLOOKUP($A331,'LISTA DE PRODUCTOS'!$A:$O,15,0))</f>
        <v>0</v>
      </c>
      <c r="E331" s="57">
        <f>IF($A331=0,"",IFERROR(IFERROR(VLOOKUP($A331,'LISTA DE PRODUCTOS'!$A:$O,5,0),VLOOKUP($A331,'LISTA DE PRODUCTOS'!$B:$O,4,0)),"CÓDIGO NO EN CATÁLOGO U OBSOLETO"))</f>
      </c>
      <c r="F331" s="56">
        <f>IF($A331=0,"",IFERROR(IFERROR(VLOOKUP($A331,'LISTA DE PRODUCTOS'!$A:$O,6,0),VLOOKUP($A331,'LISTA DE PRODUCTOS'!$B:$O,5,0)),0))</f>
      </c>
      <c r="G331" s="56">
        <f>IF($A331=0,"",IFERROR(IFERROR(VLOOKUP($A331,'LISTA DE PRODUCTOS'!$A:$O,7,0),VLOOKUP($A331,'LISTA DE PRODUCTOS'!$B:$O,6,0)),0))</f>
      </c>
      <c r="H331" s="58">
        <f>IF($A331=0,"",IFERROR(IFERROR(VLOOKUP($A331,'LISTA DE PRODUCTOS'!$A:$O,8,0),VLOOKUP($A331,'LISTA DE PRODUCTOS'!$B:$O,7,0)),0))</f>
      </c>
      <c r="I331" s="59">
        <f>IF($A331=0,"",IFERROR(IFERROR(VLOOKUP($A331,'LISTA DE PRODUCTOS'!$A:$O,9,0),VLOOKUP($A331,'LISTA DE PRODUCTOS'!$B:$O,8,0)),0))</f>
      </c>
      <c r="J331" s="60">
        <f>IF(AND(K331="U12",IF($A331=0,"",IFERROR(IFERROR(VLOOKUP($A331,'LISTA DE PRODUCTOS'!$A:$O,10,0),VLOOKUP($A331,'LISTA DE PRODUCTOS'!$B:$O,9,0)),""))=0),"APROVECHA LA PROMO U12",IF(AND(K331="U12",IF($A331=0,"",IFERROR(IFERROR(VLOOKUP($A331,'LISTA DE PRODUCTOS'!$A:$O,10,0),VLOOKUP($A331,'LISTA DE PRODUCTOS'!$B:$O,9,0)),""))="MENSUAL"),"MENSUAL Y PROMO U12",IF($A331=0,"",IFERROR(IFERROR(VLOOKUP($A331,'LISTA DE PRODUCTOS'!$A:$O,10,0),VLOOKUP($A331,'LISTA DE PRODUCTOS'!$B:$O,9,0)),""))))</f>
      </c>
      <c r="K331" s="60">
        <f>IF($A331=0,"",IFERROR(IFERROR(VLOOKUP($A331,'LISTA DE PRODUCTOS'!$A:$O,13,0),VLOOKUP($A331,'LISTA DE PRODUCTOS'!$B:$O,13,0)),0))</f>
      </c>
      <c r="L331" s="61">
        <f t="shared" si="44"/>
        <v>0</v>
      </c>
      <c r="M331" s="62">
        <f t="shared" si="45"/>
        <v>0</v>
      </c>
      <c r="N331" s="62">
        <f t="shared" si="46"/>
        <v>0</v>
      </c>
      <c r="O331" s="63">
        <f t="shared" si="50"/>
        <v>0</v>
      </c>
      <c r="P331" s="63">
        <f t="shared" si="51"/>
        <v>0</v>
      </c>
      <c r="Q331" s="64">
        <f t="shared" si="52"/>
        <v>0</v>
      </c>
      <c r="R331" s="64" t="b">
        <f t="shared" si="47"/>
        <v>0</v>
      </c>
      <c r="S331" s="65">
        <f t="shared" si="48"/>
      </c>
      <c r="T331" s="62">
        <f t="shared" si="49"/>
      </c>
    </row>
    <row r="332" spans="1:20" s="66" customFormat="1" ht="19.8">
      <c r="A332" s="54"/>
      <c r="B332" s="55"/>
      <c r="C332" s="56">
        <f t="shared" si="43"/>
        <v>0</v>
      </c>
      <c r="D332" s="56">
        <f>IF(ISERROR(VLOOKUP($A332,'LISTA DE PRODUCTOS'!$A:$O,15,0)),0,VLOOKUP($A332,'LISTA DE PRODUCTOS'!$A:$O,15,0))</f>
        <v>0</v>
      </c>
      <c r="E332" s="57">
        <f>IF($A332=0,"",IFERROR(IFERROR(VLOOKUP($A332,'LISTA DE PRODUCTOS'!$A:$O,5,0),VLOOKUP($A332,'LISTA DE PRODUCTOS'!$B:$O,4,0)),"CÓDIGO NO EN CATÁLOGO U OBSOLETO"))</f>
      </c>
      <c r="F332" s="56">
        <f>IF($A332=0,"",IFERROR(IFERROR(VLOOKUP($A332,'LISTA DE PRODUCTOS'!$A:$O,6,0),VLOOKUP($A332,'LISTA DE PRODUCTOS'!$B:$O,5,0)),0))</f>
      </c>
      <c r="G332" s="56">
        <f>IF($A332=0,"",IFERROR(IFERROR(VLOOKUP($A332,'LISTA DE PRODUCTOS'!$A:$O,7,0),VLOOKUP($A332,'LISTA DE PRODUCTOS'!$B:$O,6,0)),0))</f>
      </c>
      <c r="H332" s="58">
        <f>IF($A332=0,"",IFERROR(IFERROR(VLOOKUP($A332,'LISTA DE PRODUCTOS'!$A:$O,8,0),VLOOKUP($A332,'LISTA DE PRODUCTOS'!$B:$O,7,0)),0))</f>
      </c>
      <c r="I332" s="59">
        <f>IF($A332=0,"",IFERROR(IFERROR(VLOOKUP($A332,'LISTA DE PRODUCTOS'!$A:$O,9,0),VLOOKUP($A332,'LISTA DE PRODUCTOS'!$B:$O,8,0)),0))</f>
      </c>
      <c r="J332" s="60">
        <f>IF(AND(K332="U12",IF($A332=0,"",IFERROR(IFERROR(VLOOKUP($A332,'LISTA DE PRODUCTOS'!$A:$O,10,0),VLOOKUP($A332,'LISTA DE PRODUCTOS'!$B:$O,9,0)),""))=0),"APROVECHA LA PROMO U12",IF(AND(K332="U12",IF($A332=0,"",IFERROR(IFERROR(VLOOKUP($A332,'LISTA DE PRODUCTOS'!$A:$O,10,0),VLOOKUP($A332,'LISTA DE PRODUCTOS'!$B:$O,9,0)),""))="MENSUAL"),"MENSUAL Y PROMO U12",IF($A332=0,"",IFERROR(IFERROR(VLOOKUP($A332,'LISTA DE PRODUCTOS'!$A:$O,10,0),VLOOKUP($A332,'LISTA DE PRODUCTOS'!$B:$O,9,0)),""))))</f>
      </c>
      <c r="K332" s="60">
        <f>IF($A332=0,"",IFERROR(IFERROR(VLOOKUP($A332,'LISTA DE PRODUCTOS'!$A:$O,13,0),VLOOKUP($A332,'LISTA DE PRODUCTOS'!$B:$O,13,0)),0))</f>
      </c>
      <c r="L332" s="61">
        <f t="shared" si="44"/>
        <v>0</v>
      </c>
      <c r="M332" s="62">
        <f t="shared" si="45"/>
        <v>0</v>
      </c>
      <c r="N332" s="62">
        <f t="shared" si="46"/>
        <v>0</v>
      </c>
      <c r="O332" s="63">
        <f t="shared" si="50"/>
        <v>0</v>
      </c>
      <c r="P332" s="63">
        <f t="shared" si="51"/>
        <v>0</v>
      </c>
      <c r="Q332" s="64">
        <f t="shared" si="52"/>
        <v>0</v>
      </c>
      <c r="R332" s="64" t="b">
        <f t="shared" si="47"/>
        <v>0</v>
      </c>
      <c r="S332" s="65">
        <f t="shared" si="48"/>
      </c>
      <c r="T332" s="62">
        <f t="shared" si="49"/>
      </c>
    </row>
    <row r="333" spans="1:20" s="66" customFormat="1" ht="19.8">
      <c r="A333" s="54"/>
      <c r="B333" s="55"/>
      <c r="C333" s="56">
        <f t="shared" si="43"/>
        <v>0</v>
      </c>
      <c r="D333" s="56">
        <f>IF(ISERROR(VLOOKUP($A333,'LISTA DE PRODUCTOS'!$A:$O,15,0)),0,VLOOKUP($A333,'LISTA DE PRODUCTOS'!$A:$O,15,0))</f>
        <v>0</v>
      </c>
      <c r="E333" s="57">
        <f>IF($A333=0,"",IFERROR(IFERROR(VLOOKUP($A333,'LISTA DE PRODUCTOS'!$A:$O,5,0),VLOOKUP($A333,'LISTA DE PRODUCTOS'!$B:$O,4,0)),"CÓDIGO NO EN CATÁLOGO U OBSOLETO"))</f>
      </c>
      <c r="F333" s="56">
        <f>IF($A333=0,"",IFERROR(IFERROR(VLOOKUP($A333,'LISTA DE PRODUCTOS'!$A:$O,6,0),VLOOKUP($A333,'LISTA DE PRODUCTOS'!$B:$O,5,0)),0))</f>
      </c>
      <c r="G333" s="56">
        <f>IF($A333=0,"",IFERROR(IFERROR(VLOOKUP($A333,'LISTA DE PRODUCTOS'!$A:$O,7,0),VLOOKUP($A333,'LISTA DE PRODUCTOS'!$B:$O,6,0)),0))</f>
      </c>
      <c r="H333" s="58">
        <f>IF($A333=0,"",IFERROR(IFERROR(VLOOKUP($A333,'LISTA DE PRODUCTOS'!$A:$O,8,0),VLOOKUP($A333,'LISTA DE PRODUCTOS'!$B:$O,7,0)),0))</f>
      </c>
      <c r="I333" s="59">
        <f>IF($A333=0,"",IFERROR(IFERROR(VLOOKUP($A333,'LISTA DE PRODUCTOS'!$A:$O,9,0),VLOOKUP($A333,'LISTA DE PRODUCTOS'!$B:$O,8,0)),0))</f>
      </c>
      <c r="J333" s="60">
        <f>IF(AND(K333="U12",IF($A333=0,"",IFERROR(IFERROR(VLOOKUP($A333,'LISTA DE PRODUCTOS'!$A:$O,10,0),VLOOKUP($A333,'LISTA DE PRODUCTOS'!$B:$O,9,0)),""))=0),"APROVECHA LA PROMO U12",IF(AND(K333="U12",IF($A333=0,"",IFERROR(IFERROR(VLOOKUP($A333,'LISTA DE PRODUCTOS'!$A:$O,10,0),VLOOKUP($A333,'LISTA DE PRODUCTOS'!$B:$O,9,0)),""))="MENSUAL"),"MENSUAL Y PROMO U12",IF($A333=0,"",IFERROR(IFERROR(VLOOKUP($A333,'LISTA DE PRODUCTOS'!$A:$O,10,0),VLOOKUP($A333,'LISTA DE PRODUCTOS'!$B:$O,9,0)),""))))</f>
      </c>
      <c r="K333" s="60">
        <f>IF($A333=0,"",IFERROR(IFERROR(VLOOKUP($A333,'LISTA DE PRODUCTOS'!$A:$O,13,0),VLOOKUP($A333,'LISTA DE PRODUCTOS'!$B:$O,13,0)),0))</f>
      </c>
      <c r="L333" s="61">
        <f t="shared" si="44"/>
        <v>0</v>
      </c>
      <c r="M333" s="62">
        <f t="shared" si="45"/>
        <v>0</v>
      </c>
      <c r="N333" s="62">
        <f t="shared" si="46"/>
        <v>0</v>
      </c>
      <c r="O333" s="63">
        <f t="shared" si="50"/>
        <v>0</v>
      </c>
      <c r="P333" s="63">
        <f t="shared" si="51"/>
        <v>0</v>
      </c>
      <c r="Q333" s="64">
        <f t="shared" si="52"/>
        <v>0</v>
      </c>
      <c r="R333" s="64" t="b">
        <f t="shared" si="47"/>
        <v>0</v>
      </c>
      <c r="S333" s="65">
        <f t="shared" si="48"/>
      </c>
      <c r="T333" s="62">
        <f t="shared" si="49"/>
      </c>
    </row>
    <row r="334" spans="1:20" s="66" customFormat="1" ht="19.8">
      <c r="A334" s="54"/>
      <c r="B334" s="55"/>
      <c r="C334" s="56">
        <f t="shared" si="43"/>
        <v>0</v>
      </c>
      <c r="D334" s="56">
        <f>IF(ISERROR(VLOOKUP($A334,'LISTA DE PRODUCTOS'!$A:$O,15,0)),0,VLOOKUP($A334,'LISTA DE PRODUCTOS'!$A:$O,15,0))</f>
        <v>0</v>
      </c>
      <c r="E334" s="57">
        <f>IF($A334=0,"",IFERROR(IFERROR(VLOOKUP($A334,'LISTA DE PRODUCTOS'!$A:$O,5,0),VLOOKUP($A334,'LISTA DE PRODUCTOS'!$B:$O,4,0)),"CÓDIGO NO EN CATÁLOGO U OBSOLETO"))</f>
      </c>
      <c r="F334" s="56">
        <f>IF($A334=0,"",IFERROR(IFERROR(VLOOKUP($A334,'LISTA DE PRODUCTOS'!$A:$O,6,0),VLOOKUP($A334,'LISTA DE PRODUCTOS'!$B:$O,5,0)),0))</f>
      </c>
      <c r="G334" s="56">
        <f>IF($A334=0,"",IFERROR(IFERROR(VLOOKUP($A334,'LISTA DE PRODUCTOS'!$A:$O,7,0),VLOOKUP($A334,'LISTA DE PRODUCTOS'!$B:$O,6,0)),0))</f>
      </c>
      <c r="H334" s="58">
        <f>IF($A334=0,"",IFERROR(IFERROR(VLOOKUP($A334,'LISTA DE PRODUCTOS'!$A:$O,8,0),VLOOKUP($A334,'LISTA DE PRODUCTOS'!$B:$O,7,0)),0))</f>
      </c>
      <c r="I334" s="59">
        <f>IF($A334=0,"",IFERROR(IFERROR(VLOOKUP($A334,'LISTA DE PRODUCTOS'!$A:$O,9,0),VLOOKUP($A334,'LISTA DE PRODUCTOS'!$B:$O,8,0)),0))</f>
      </c>
      <c r="J334" s="60">
        <f>IF(AND(K334="U12",IF($A334=0,"",IFERROR(IFERROR(VLOOKUP($A334,'LISTA DE PRODUCTOS'!$A:$O,10,0),VLOOKUP($A334,'LISTA DE PRODUCTOS'!$B:$O,9,0)),""))=0),"APROVECHA LA PROMO U12",IF(AND(K334="U12",IF($A334=0,"",IFERROR(IFERROR(VLOOKUP($A334,'LISTA DE PRODUCTOS'!$A:$O,10,0),VLOOKUP($A334,'LISTA DE PRODUCTOS'!$B:$O,9,0)),""))="MENSUAL"),"MENSUAL Y PROMO U12",IF($A334=0,"",IFERROR(IFERROR(VLOOKUP($A334,'LISTA DE PRODUCTOS'!$A:$O,10,0),VLOOKUP($A334,'LISTA DE PRODUCTOS'!$B:$O,9,0)),""))))</f>
      </c>
      <c r="K334" s="60">
        <f>IF($A334=0,"",IFERROR(IFERROR(VLOOKUP($A334,'LISTA DE PRODUCTOS'!$A:$O,13,0),VLOOKUP($A334,'LISTA DE PRODUCTOS'!$B:$O,13,0)),0))</f>
      </c>
      <c r="L334" s="61">
        <f t="shared" si="44"/>
        <v>0</v>
      </c>
      <c r="M334" s="62">
        <f t="shared" si="45"/>
        <v>0</v>
      </c>
      <c r="N334" s="62">
        <f t="shared" si="46"/>
        <v>0</v>
      </c>
      <c r="O334" s="63">
        <f t="shared" si="50"/>
        <v>0</v>
      </c>
      <c r="P334" s="63">
        <f t="shared" si="51"/>
        <v>0</v>
      </c>
      <c r="Q334" s="64">
        <f t="shared" si="52"/>
        <v>0</v>
      </c>
      <c r="R334" s="64" t="b">
        <f t="shared" si="47"/>
        <v>0</v>
      </c>
      <c r="S334" s="65">
        <f t="shared" si="48"/>
      </c>
      <c r="T334" s="62">
        <f t="shared" si="49"/>
      </c>
    </row>
    <row r="335" spans="1:20" s="66" customFormat="1" ht="19.8">
      <c r="A335" s="54"/>
      <c r="B335" s="55"/>
      <c r="C335" s="56">
        <f t="shared" si="53" ref="C335:C398">COUNTIF($A$15:$A$1014,A335)</f>
        <v>0</v>
      </c>
      <c r="D335" s="56">
        <f>IF(ISERROR(VLOOKUP($A335,'LISTA DE PRODUCTOS'!$A:$O,15,0)),0,VLOOKUP($A335,'LISTA DE PRODUCTOS'!$A:$O,15,0))</f>
        <v>0</v>
      </c>
      <c r="E335" s="57">
        <f>IF($A335=0,"",IFERROR(IFERROR(VLOOKUP($A335,'LISTA DE PRODUCTOS'!$A:$O,5,0),VLOOKUP($A335,'LISTA DE PRODUCTOS'!$B:$O,4,0)),"CÓDIGO NO EN CATÁLOGO U OBSOLETO"))</f>
      </c>
      <c r="F335" s="56">
        <f>IF($A335=0,"",IFERROR(IFERROR(VLOOKUP($A335,'LISTA DE PRODUCTOS'!$A:$O,6,0),VLOOKUP($A335,'LISTA DE PRODUCTOS'!$B:$O,5,0)),0))</f>
      </c>
      <c r="G335" s="56">
        <f>IF($A335=0,"",IFERROR(IFERROR(VLOOKUP($A335,'LISTA DE PRODUCTOS'!$A:$O,7,0),VLOOKUP($A335,'LISTA DE PRODUCTOS'!$B:$O,6,0)),0))</f>
      </c>
      <c r="H335" s="58">
        <f>IF($A335=0,"",IFERROR(IFERROR(VLOOKUP($A335,'LISTA DE PRODUCTOS'!$A:$O,8,0),VLOOKUP($A335,'LISTA DE PRODUCTOS'!$B:$O,7,0)),0))</f>
      </c>
      <c r="I335" s="59">
        <f>IF($A335=0,"",IFERROR(IFERROR(VLOOKUP($A335,'LISTA DE PRODUCTOS'!$A:$O,9,0),VLOOKUP($A335,'LISTA DE PRODUCTOS'!$B:$O,8,0)),0))</f>
      </c>
      <c r="J335" s="60">
        <f>IF(AND(K335="U12",IF($A335=0,"",IFERROR(IFERROR(VLOOKUP($A335,'LISTA DE PRODUCTOS'!$A:$O,10,0),VLOOKUP($A335,'LISTA DE PRODUCTOS'!$B:$O,9,0)),""))=0),"APROVECHA LA PROMO U12",IF(AND(K335="U12",IF($A335=0,"",IFERROR(IFERROR(VLOOKUP($A335,'LISTA DE PRODUCTOS'!$A:$O,10,0),VLOOKUP($A335,'LISTA DE PRODUCTOS'!$B:$O,9,0)),""))="MENSUAL"),"MENSUAL Y PROMO U12",IF($A335=0,"",IFERROR(IFERROR(VLOOKUP($A335,'LISTA DE PRODUCTOS'!$A:$O,10,0),VLOOKUP($A335,'LISTA DE PRODUCTOS'!$B:$O,9,0)),""))))</f>
      </c>
      <c r="K335" s="60">
        <f>IF($A335=0,"",IFERROR(IFERROR(VLOOKUP($A335,'LISTA DE PRODUCTOS'!$A:$O,13,0),VLOOKUP($A335,'LISTA DE PRODUCTOS'!$B:$O,13,0)),0))</f>
      </c>
      <c r="L335" s="61">
        <f t="shared" si="44"/>
        <v>0</v>
      </c>
      <c r="M335" s="62">
        <f t="shared" si="45"/>
        <v>0</v>
      </c>
      <c r="N335" s="62">
        <f t="shared" si="46"/>
        <v>0</v>
      </c>
      <c r="O335" s="63">
        <f t="shared" si="50"/>
        <v>0</v>
      </c>
      <c r="P335" s="63">
        <f t="shared" si="51"/>
        <v>0</v>
      </c>
      <c r="Q335" s="64">
        <f t="shared" si="52"/>
        <v>0</v>
      </c>
      <c r="R335" s="64" t="b">
        <f t="shared" si="47"/>
        <v>0</v>
      </c>
      <c r="S335" s="65">
        <f t="shared" si="48"/>
      </c>
      <c r="T335" s="62">
        <f t="shared" si="49"/>
      </c>
    </row>
    <row r="336" spans="1:20" s="66" customFormat="1" ht="19.8">
      <c r="A336" s="54"/>
      <c r="B336" s="55"/>
      <c r="C336" s="56">
        <f t="shared" si="53"/>
        <v>0</v>
      </c>
      <c r="D336" s="56">
        <f>IF(ISERROR(VLOOKUP($A336,'LISTA DE PRODUCTOS'!$A:$O,15,0)),0,VLOOKUP($A336,'LISTA DE PRODUCTOS'!$A:$O,15,0))</f>
        <v>0</v>
      </c>
      <c r="E336" s="57">
        <f>IF($A336=0,"",IFERROR(IFERROR(VLOOKUP($A336,'LISTA DE PRODUCTOS'!$A:$O,5,0),VLOOKUP($A336,'LISTA DE PRODUCTOS'!$B:$O,4,0)),"CÓDIGO NO EN CATÁLOGO U OBSOLETO"))</f>
      </c>
      <c r="F336" s="56">
        <f>IF($A336=0,"",IFERROR(IFERROR(VLOOKUP($A336,'LISTA DE PRODUCTOS'!$A:$O,6,0),VLOOKUP($A336,'LISTA DE PRODUCTOS'!$B:$O,5,0)),0))</f>
      </c>
      <c r="G336" s="56">
        <f>IF($A336=0,"",IFERROR(IFERROR(VLOOKUP($A336,'LISTA DE PRODUCTOS'!$A:$O,7,0),VLOOKUP($A336,'LISTA DE PRODUCTOS'!$B:$O,6,0)),0))</f>
      </c>
      <c r="H336" s="58">
        <f>IF($A336=0,"",IFERROR(IFERROR(VLOOKUP($A336,'LISTA DE PRODUCTOS'!$A:$O,8,0),VLOOKUP($A336,'LISTA DE PRODUCTOS'!$B:$O,7,0)),0))</f>
      </c>
      <c r="I336" s="59">
        <f>IF($A336=0,"",IFERROR(IFERROR(VLOOKUP($A336,'LISTA DE PRODUCTOS'!$A:$O,9,0),VLOOKUP($A336,'LISTA DE PRODUCTOS'!$B:$O,8,0)),0))</f>
      </c>
      <c r="J336" s="60">
        <f>IF(AND(K336="U12",IF($A336=0,"",IFERROR(IFERROR(VLOOKUP($A336,'LISTA DE PRODUCTOS'!$A:$O,10,0),VLOOKUP($A336,'LISTA DE PRODUCTOS'!$B:$O,9,0)),""))=0),"APROVECHA LA PROMO U12",IF(AND(K336="U12",IF($A336=0,"",IFERROR(IFERROR(VLOOKUP($A336,'LISTA DE PRODUCTOS'!$A:$O,10,0),VLOOKUP($A336,'LISTA DE PRODUCTOS'!$B:$O,9,0)),""))="MENSUAL"),"MENSUAL Y PROMO U12",IF($A336=0,"",IFERROR(IFERROR(VLOOKUP($A336,'LISTA DE PRODUCTOS'!$A:$O,10,0),VLOOKUP($A336,'LISTA DE PRODUCTOS'!$B:$O,9,0)),""))))</f>
      </c>
      <c r="K336" s="60">
        <f>IF($A336=0,"",IFERROR(IFERROR(VLOOKUP($A336,'LISTA DE PRODUCTOS'!$A:$O,13,0),VLOOKUP($A336,'LISTA DE PRODUCTOS'!$B:$O,13,0)),0))</f>
      </c>
      <c r="L336" s="61">
        <f t="shared" si="54" ref="L336:L399">IFERROR(IF(J336="NO DISPONIBLE","0.00",H336*B336*(1-$B$11)*(1-$B$12)*(1-$B$13)*(1-$I336)),0)</f>
        <v>0</v>
      </c>
      <c r="M336" s="62">
        <f t="shared" si="55" ref="M336:M399">IFERROR(B336/F336,0)</f>
        <v>0</v>
      </c>
      <c r="N336" s="62">
        <f t="shared" si="56" ref="N336:N399">ROUND(M336,0)</f>
        <v>0</v>
      </c>
      <c r="O336" s="63">
        <f t="shared" si="50"/>
        <v>0</v>
      </c>
      <c r="P336" s="63">
        <f t="shared" si="51"/>
        <v>0</v>
      </c>
      <c r="Q336" s="64">
        <f t="shared" si="52"/>
        <v>0</v>
      </c>
      <c r="R336" s="64" t="b">
        <f t="shared" si="57" ref="R336:R399">AND(A336&lt;&gt;0,B336=0)</f>
        <v>0</v>
      </c>
      <c r="S336" s="65">
        <f t="shared" si="58" ref="S336:S399">IFERROR(IF(G336&lt;&gt;0,IF(((B336/G336)-INT(B336/G336))&gt;0.75,CONCATENATE("CANTIDAD SUGERIDA:  ",(INT(B336/G336)+1)*G336),IF((F336*100)&lt;B336,"¿LA CANTIDAD ES CORRECTA?")),IF((F336*100)&lt;B336,"¿LA CANTIDAD ES CORRECTA?")),"")</f>
      </c>
      <c r="T336" s="62">
        <f t="shared" si="59" ref="T336:T399">IF(S336="¿LA CANTIDAD ES CORRECTA?",1,"")</f>
      </c>
    </row>
    <row r="337" spans="1:20" s="66" customFormat="1" ht="19.8">
      <c r="A337" s="54"/>
      <c r="B337" s="55"/>
      <c r="C337" s="56">
        <f t="shared" si="53"/>
        <v>0</v>
      </c>
      <c r="D337" s="56">
        <f>IF(ISERROR(VLOOKUP($A337,'LISTA DE PRODUCTOS'!$A:$O,15,0)),0,VLOOKUP($A337,'LISTA DE PRODUCTOS'!$A:$O,15,0))</f>
        <v>0</v>
      </c>
      <c r="E337" s="57">
        <f>IF($A337=0,"",IFERROR(IFERROR(VLOOKUP($A337,'LISTA DE PRODUCTOS'!$A:$O,5,0),VLOOKUP($A337,'LISTA DE PRODUCTOS'!$B:$O,4,0)),"CÓDIGO NO EN CATÁLOGO U OBSOLETO"))</f>
      </c>
      <c r="F337" s="56">
        <f>IF($A337=0,"",IFERROR(IFERROR(VLOOKUP($A337,'LISTA DE PRODUCTOS'!$A:$O,6,0),VLOOKUP($A337,'LISTA DE PRODUCTOS'!$B:$O,5,0)),0))</f>
      </c>
      <c r="G337" s="56">
        <f>IF($A337=0,"",IFERROR(IFERROR(VLOOKUP($A337,'LISTA DE PRODUCTOS'!$A:$O,7,0),VLOOKUP($A337,'LISTA DE PRODUCTOS'!$B:$O,6,0)),0))</f>
      </c>
      <c r="H337" s="58">
        <f>IF($A337=0,"",IFERROR(IFERROR(VLOOKUP($A337,'LISTA DE PRODUCTOS'!$A:$O,8,0),VLOOKUP($A337,'LISTA DE PRODUCTOS'!$B:$O,7,0)),0))</f>
      </c>
      <c r="I337" s="59">
        <f>IF($A337=0,"",IFERROR(IFERROR(VLOOKUP($A337,'LISTA DE PRODUCTOS'!$A:$O,9,0),VLOOKUP($A337,'LISTA DE PRODUCTOS'!$B:$O,8,0)),0))</f>
      </c>
      <c r="J337" s="60">
        <f>IF(AND(K337="U12",IF($A337=0,"",IFERROR(IFERROR(VLOOKUP($A337,'LISTA DE PRODUCTOS'!$A:$O,10,0),VLOOKUP($A337,'LISTA DE PRODUCTOS'!$B:$O,9,0)),""))=0),"APROVECHA LA PROMO U12",IF(AND(K337="U12",IF($A337=0,"",IFERROR(IFERROR(VLOOKUP($A337,'LISTA DE PRODUCTOS'!$A:$O,10,0),VLOOKUP($A337,'LISTA DE PRODUCTOS'!$B:$O,9,0)),""))="MENSUAL"),"MENSUAL Y PROMO U12",IF($A337=0,"",IFERROR(IFERROR(VLOOKUP($A337,'LISTA DE PRODUCTOS'!$A:$O,10,0),VLOOKUP($A337,'LISTA DE PRODUCTOS'!$B:$O,9,0)),""))))</f>
      </c>
      <c r="K337" s="60">
        <f>IF($A337=0,"",IFERROR(IFERROR(VLOOKUP($A337,'LISTA DE PRODUCTOS'!$A:$O,13,0),VLOOKUP($A337,'LISTA DE PRODUCTOS'!$B:$O,13,0)),0))</f>
      </c>
      <c r="L337" s="61">
        <f t="shared" si="54"/>
        <v>0</v>
      </c>
      <c r="M337" s="62">
        <f t="shared" si="55"/>
        <v>0</v>
      </c>
      <c r="N337" s="62">
        <f t="shared" si="56"/>
        <v>0</v>
      </c>
      <c r="O337" s="63">
        <f t="shared" si="60" ref="O337:O400">IFERROR(N337*F337,0)</f>
        <v>0</v>
      </c>
      <c r="P337" s="63">
        <f t="shared" si="61" ref="P337:P400">IFERROR(B337-O337,0)</f>
        <v>0</v>
      </c>
      <c r="Q337" s="64">
        <f t="shared" si="62" ref="Q337:Q400">IF(F337=0,0,ABS(P337))</f>
        <v>0</v>
      </c>
      <c r="R337" s="64" t="b">
        <f t="shared" si="57"/>
        <v>0</v>
      </c>
      <c r="S337" s="65">
        <f t="shared" si="58"/>
      </c>
      <c r="T337" s="62">
        <f t="shared" si="59"/>
      </c>
    </row>
    <row r="338" spans="1:20" s="66" customFormat="1" ht="19.8">
      <c r="A338" s="54"/>
      <c r="B338" s="55"/>
      <c r="C338" s="56">
        <f t="shared" si="53"/>
        <v>0</v>
      </c>
      <c r="D338" s="56">
        <f>IF(ISERROR(VLOOKUP($A338,'LISTA DE PRODUCTOS'!$A:$O,15,0)),0,VLOOKUP($A338,'LISTA DE PRODUCTOS'!$A:$O,15,0))</f>
        <v>0</v>
      </c>
      <c r="E338" s="57">
        <f>IF($A338=0,"",IFERROR(IFERROR(VLOOKUP($A338,'LISTA DE PRODUCTOS'!$A:$O,5,0),VLOOKUP($A338,'LISTA DE PRODUCTOS'!$B:$O,4,0)),"CÓDIGO NO EN CATÁLOGO U OBSOLETO"))</f>
      </c>
      <c r="F338" s="56">
        <f>IF($A338=0,"",IFERROR(IFERROR(VLOOKUP($A338,'LISTA DE PRODUCTOS'!$A:$O,6,0),VLOOKUP($A338,'LISTA DE PRODUCTOS'!$B:$O,5,0)),0))</f>
      </c>
      <c r="G338" s="56">
        <f>IF($A338=0,"",IFERROR(IFERROR(VLOOKUP($A338,'LISTA DE PRODUCTOS'!$A:$O,7,0),VLOOKUP($A338,'LISTA DE PRODUCTOS'!$B:$O,6,0)),0))</f>
      </c>
      <c r="H338" s="58">
        <f>IF($A338=0,"",IFERROR(IFERROR(VLOOKUP($A338,'LISTA DE PRODUCTOS'!$A:$O,8,0),VLOOKUP($A338,'LISTA DE PRODUCTOS'!$B:$O,7,0)),0))</f>
      </c>
      <c r="I338" s="59">
        <f>IF($A338=0,"",IFERROR(IFERROR(VLOOKUP($A338,'LISTA DE PRODUCTOS'!$A:$O,9,0),VLOOKUP($A338,'LISTA DE PRODUCTOS'!$B:$O,8,0)),0))</f>
      </c>
      <c r="J338" s="60">
        <f>IF(AND(K338="U12",IF($A338=0,"",IFERROR(IFERROR(VLOOKUP($A338,'LISTA DE PRODUCTOS'!$A:$O,10,0),VLOOKUP($A338,'LISTA DE PRODUCTOS'!$B:$O,9,0)),""))=0),"APROVECHA LA PROMO U12",IF(AND(K338="U12",IF($A338=0,"",IFERROR(IFERROR(VLOOKUP($A338,'LISTA DE PRODUCTOS'!$A:$O,10,0),VLOOKUP($A338,'LISTA DE PRODUCTOS'!$B:$O,9,0)),""))="MENSUAL"),"MENSUAL Y PROMO U12",IF($A338=0,"",IFERROR(IFERROR(VLOOKUP($A338,'LISTA DE PRODUCTOS'!$A:$O,10,0),VLOOKUP($A338,'LISTA DE PRODUCTOS'!$B:$O,9,0)),""))))</f>
      </c>
      <c r="K338" s="60">
        <f>IF($A338=0,"",IFERROR(IFERROR(VLOOKUP($A338,'LISTA DE PRODUCTOS'!$A:$O,13,0),VLOOKUP($A338,'LISTA DE PRODUCTOS'!$B:$O,13,0)),0))</f>
      </c>
      <c r="L338" s="61">
        <f t="shared" si="54"/>
        <v>0</v>
      </c>
      <c r="M338" s="62">
        <f t="shared" si="55"/>
        <v>0</v>
      </c>
      <c r="N338" s="62">
        <f t="shared" si="56"/>
        <v>0</v>
      </c>
      <c r="O338" s="63">
        <f t="shared" si="60"/>
        <v>0</v>
      </c>
      <c r="P338" s="63">
        <f t="shared" si="61"/>
        <v>0</v>
      </c>
      <c r="Q338" s="64">
        <f t="shared" si="62"/>
        <v>0</v>
      </c>
      <c r="R338" s="64" t="b">
        <f t="shared" si="57"/>
        <v>0</v>
      </c>
      <c r="S338" s="65">
        <f t="shared" si="58"/>
      </c>
      <c r="T338" s="62">
        <f t="shared" si="59"/>
      </c>
    </row>
    <row r="339" spans="1:20" s="66" customFormat="1" ht="19.8">
      <c r="A339" s="54"/>
      <c r="B339" s="55"/>
      <c r="C339" s="56">
        <f t="shared" si="53"/>
        <v>0</v>
      </c>
      <c r="D339" s="56">
        <f>IF(ISERROR(VLOOKUP($A339,'LISTA DE PRODUCTOS'!$A:$O,15,0)),0,VLOOKUP($A339,'LISTA DE PRODUCTOS'!$A:$O,15,0))</f>
        <v>0</v>
      </c>
      <c r="E339" s="57">
        <f>IF($A339=0,"",IFERROR(IFERROR(VLOOKUP($A339,'LISTA DE PRODUCTOS'!$A:$O,5,0),VLOOKUP($A339,'LISTA DE PRODUCTOS'!$B:$O,4,0)),"CÓDIGO NO EN CATÁLOGO U OBSOLETO"))</f>
      </c>
      <c r="F339" s="56">
        <f>IF($A339=0,"",IFERROR(IFERROR(VLOOKUP($A339,'LISTA DE PRODUCTOS'!$A:$O,6,0),VLOOKUP($A339,'LISTA DE PRODUCTOS'!$B:$O,5,0)),0))</f>
      </c>
      <c r="G339" s="56">
        <f>IF($A339=0,"",IFERROR(IFERROR(VLOOKUP($A339,'LISTA DE PRODUCTOS'!$A:$O,7,0),VLOOKUP($A339,'LISTA DE PRODUCTOS'!$B:$O,6,0)),0))</f>
      </c>
      <c r="H339" s="58">
        <f>IF($A339=0,"",IFERROR(IFERROR(VLOOKUP($A339,'LISTA DE PRODUCTOS'!$A:$O,8,0),VLOOKUP($A339,'LISTA DE PRODUCTOS'!$B:$O,7,0)),0))</f>
      </c>
      <c r="I339" s="59">
        <f>IF($A339=0,"",IFERROR(IFERROR(VLOOKUP($A339,'LISTA DE PRODUCTOS'!$A:$O,9,0),VLOOKUP($A339,'LISTA DE PRODUCTOS'!$B:$O,8,0)),0))</f>
      </c>
      <c r="J339" s="60">
        <f>IF(AND(K339="U12",IF($A339=0,"",IFERROR(IFERROR(VLOOKUP($A339,'LISTA DE PRODUCTOS'!$A:$O,10,0),VLOOKUP($A339,'LISTA DE PRODUCTOS'!$B:$O,9,0)),""))=0),"APROVECHA LA PROMO U12",IF(AND(K339="U12",IF($A339=0,"",IFERROR(IFERROR(VLOOKUP($A339,'LISTA DE PRODUCTOS'!$A:$O,10,0),VLOOKUP($A339,'LISTA DE PRODUCTOS'!$B:$O,9,0)),""))="MENSUAL"),"MENSUAL Y PROMO U12",IF($A339=0,"",IFERROR(IFERROR(VLOOKUP($A339,'LISTA DE PRODUCTOS'!$A:$O,10,0),VLOOKUP($A339,'LISTA DE PRODUCTOS'!$B:$O,9,0)),""))))</f>
      </c>
      <c r="K339" s="60">
        <f>IF($A339=0,"",IFERROR(IFERROR(VLOOKUP($A339,'LISTA DE PRODUCTOS'!$A:$O,13,0),VLOOKUP($A339,'LISTA DE PRODUCTOS'!$B:$O,13,0)),0))</f>
      </c>
      <c r="L339" s="61">
        <f t="shared" si="54"/>
        <v>0</v>
      </c>
      <c r="M339" s="62">
        <f t="shared" si="55"/>
        <v>0</v>
      </c>
      <c r="N339" s="62">
        <f t="shared" si="56"/>
        <v>0</v>
      </c>
      <c r="O339" s="63">
        <f t="shared" si="60"/>
        <v>0</v>
      </c>
      <c r="P339" s="63">
        <f t="shared" si="61"/>
        <v>0</v>
      </c>
      <c r="Q339" s="64">
        <f t="shared" si="62"/>
        <v>0</v>
      </c>
      <c r="R339" s="64" t="b">
        <f t="shared" si="57"/>
        <v>0</v>
      </c>
      <c r="S339" s="65">
        <f t="shared" si="58"/>
      </c>
      <c r="T339" s="62">
        <f t="shared" si="59"/>
      </c>
    </row>
    <row r="340" spans="1:20" s="66" customFormat="1" ht="19.8">
      <c r="A340" s="54"/>
      <c r="B340" s="55"/>
      <c r="C340" s="56">
        <f t="shared" si="53"/>
        <v>0</v>
      </c>
      <c r="D340" s="56">
        <f>IF(ISERROR(VLOOKUP($A340,'LISTA DE PRODUCTOS'!$A:$O,15,0)),0,VLOOKUP($A340,'LISTA DE PRODUCTOS'!$A:$O,15,0))</f>
        <v>0</v>
      </c>
      <c r="E340" s="57">
        <f>IF($A340=0,"",IFERROR(IFERROR(VLOOKUP($A340,'LISTA DE PRODUCTOS'!$A:$O,5,0),VLOOKUP($A340,'LISTA DE PRODUCTOS'!$B:$O,4,0)),"CÓDIGO NO EN CATÁLOGO U OBSOLETO"))</f>
      </c>
      <c r="F340" s="56">
        <f>IF($A340=0,"",IFERROR(IFERROR(VLOOKUP($A340,'LISTA DE PRODUCTOS'!$A:$O,6,0),VLOOKUP($A340,'LISTA DE PRODUCTOS'!$B:$O,5,0)),0))</f>
      </c>
      <c r="G340" s="56">
        <f>IF($A340=0,"",IFERROR(IFERROR(VLOOKUP($A340,'LISTA DE PRODUCTOS'!$A:$O,7,0),VLOOKUP($A340,'LISTA DE PRODUCTOS'!$B:$O,6,0)),0))</f>
      </c>
      <c r="H340" s="58">
        <f>IF($A340=0,"",IFERROR(IFERROR(VLOOKUP($A340,'LISTA DE PRODUCTOS'!$A:$O,8,0),VLOOKUP($A340,'LISTA DE PRODUCTOS'!$B:$O,7,0)),0))</f>
      </c>
      <c r="I340" s="59">
        <f>IF($A340=0,"",IFERROR(IFERROR(VLOOKUP($A340,'LISTA DE PRODUCTOS'!$A:$O,9,0),VLOOKUP($A340,'LISTA DE PRODUCTOS'!$B:$O,8,0)),0))</f>
      </c>
      <c r="J340" s="60">
        <f>IF(AND(K340="U12",IF($A340=0,"",IFERROR(IFERROR(VLOOKUP($A340,'LISTA DE PRODUCTOS'!$A:$O,10,0),VLOOKUP($A340,'LISTA DE PRODUCTOS'!$B:$O,9,0)),""))=0),"APROVECHA LA PROMO U12",IF(AND(K340="U12",IF($A340=0,"",IFERROR(IFERROR(VLOOKUP($A340,'LISTA DE PRODUCTOS'!$A:$O,10,0),VLOOKUP($A340,'LISTA DE PRODUCTOS'!$B:$O,9,0)),""))="MENSUAL"),"MENSUAL Y PROMO U12",IF($A340=0,"",IFERROR(IFERROR(VLOOKUP($A340,'LISTA DE PRODUCTOS'!$A:$O,10,0),VLOOKUP($A340,'LISTA DE PRODUCTOS'!$B:$O,9,0)),""))))</f>
      </c>
      <c r="K340" s="60">
        <f>IF($A340=0,"",IFERROR(IFERROR(VLOOKUP($A340,'LISTA DE PRODUCTOS'!$A:$O,13,0),VLOOKUP($A340,'LISTA DE PRODUCTOS'!$B:$O,13,0)),0))</f>
      </c>
      <c r="L340" s="61">
        <f t="shared" si="54"/>
        <v>0</v>
      </c>
      <c r="M340" s="62">
        <f t="shared" si="55"/>
        <v>0</v>
      </c>
      <c r="N340" s="62">
        <f t="shared" si="56"/>
        <v>0</v>
      </c>
      <c r="O340" s="63">
        <f t="shared" si="60"/>
        <v>0</v>
      </c>
      <c r="P340" s="63">
        <f t="shared" si="61"/>
        <v>0</v>
      </c>
      <c r="Q340" s="64">
        <f t="shared" si="62"/>
        <v>0</v>
      </c>
      <c r="R340" s="64" t="b">
        <f t="shared" si="57"/>
        <v>0</v>
      </c>
      <c r="S340" s="65">
        <f t="shared" si="58"/>
      </c>
      <c r="T340" s="62">
        <f t="shared" si="59"/>
      </c>
    </row>
    <row r="341" spans="1:20" s="66" customFormat="1" ht="19.8">
      <c r="A341" s="54"/>
      <c r="B341" s="55"/>
      <c r="C341" s="56">
        <f t="shared" si="53"/>
        <v>0</v>
      </c>
      <c r="D341" s="56">
        <f>IF(ISERROR(VLOOKUP($A341,'LISTA DE PRODUCTOS'!$A:$O,15,0)),0,VLOOKUP($A341,'LISTA DE PRODUCTOS'!$A:$O,15,0))</f>
        <v>0</v>
      </c>
      <c r="E341" s="57">
        <f>IF($A341=0,"",IFERROR(IFERROR(VLOOKUP($A341,'LISTA DE PRODUCTOS'!$A:$O,5,0),VLOOKUP($A341,'LISTA DE PRODUCTOS'!$B:$O,4,0)),"CÓDIGO NO EN CATÁLOGO U OBSOLETO"))</f>
      </c>
      <c r="F341" s="56">
        <f>IF($A341=0,"",IFERROR(IFERROR(VLOOKUP($A341,'LISTA DE PRODUCTOS'!$A:$O,6,0),VLOOKUP($A341,'LISTA DE PRODUCTOS'!$B:$O,5,0)),0))</f>
      </c>
      <c r="G341" s="56">
        <f>IF($A341=0,"",IFERROR(IFERROR(VLOOKUP($A341,'LISTA DE PRODUCTOS'!$A:$O,7,0),VLOOKUP($A341,'LISTA DE PRODUCTOS'!$B:$O,6,0)),0))</f>
      </c>
      <c r="H341" s="58">
        <f>IF($A341=0,"",IFERROR(IFERROR(VLOOKUP($A341,'LISTA DE PRODUCTOS'!$A:$O,8,0),VLOOKUP($A341,'LISTA DE PRODUCTOS'!$B:$O,7,0)),0))</f>
      </c>
      <c r="I341" s="59">
        <f>IF($A341=0,"",IFERROR(IFERROR(VLOOKUP($A341,'LISTA DE PRODUCTOS'!$A:$O,9,0),VLOOKUP($A341,'LISTA DE PRODUCTOS'!$B:$O,8,0)),0))</f>
      </c>
      <c r="J341" s="60">
        <f>IF(AND(K341="U12",IF($A341=0,"",IFERROR(IFERROR(VLOOKUP($A341,'LISTA DE PRODUCTOS'!$A:$O,10,0),VLOOKUP($A341,'LISTA DE PRODUCTOS'!$B:$O,9,0)),""))=0),"APROVECHA LA PROMO U12",IF(AND(K341="U12",IF($A341=0,"",IFERROR(IFERROR(VLOOKUP($A341,'LISTA DE PRODUCTOS'!$A:$O,10,0),VLOOKUP($A341,'LISTA DE PRODUCTOS'!$B:$O,9,0)),""))="MENSUAL"),"MENSUAL Y PROMO U12",IF($A341=0,"",IFERROR(IFERROR(VLOOKUP($A341,'LISTA DE PRODUCTOS'!$A:$O,10,0),VLOOKUP($A341,'LISTA DE PRODUCTOS'!$B:$O,9,0)),""))))</f>
      </c>
      <c r="K341" s="60">
        <f>IF($A341=0,"",IFERROR(IFERROR(VLOOKUP($A341,'LISTA DE PRODUCTOS'!$A:$O,13,0),VLOOKUP($A341,'LISTA DE PRODUCTOS'!$B:$O,13,0)),0))</f>
      </c>
      <c r="L341" s="61">
        <f t="shared" si="54"/>
        <v>0</v>
      </c>
      <c r="M341" s="62">
        <f t="shared" si="55"/>
        <v>0</v>
      </c>
      <c r="N341" s="62">
        <f t="shared" si="56"/>
        <v>0</v>
      </c>
      <c r="O341" s="63">
        <f t="shared" si="60"/>
        <v>0</v>
      </c>
      <c r="P341" s="63">
        <f t="shared" si="61"/>
        <v>0</v>
      </c>
      <c r="Q341" s="64">
        <f t="shared" si="62"/>
        <v>0</v>
      </c>
      <c r="R341" s="64" t="b">
        <f t="shared" si="57"/>
        <v>0</v>
      </c>
      <c r="S341" s="65">
        <f t="shared" si="58"/>
      </c>
      <c r="T341" s="62">
        <f t="shared" si="59"/>
      </c>
    </row>
    <row r="342" spans="1:20" s="66" customFormat="1" ht="19.8">
      <c r="A342" s="54"/>
      <c r="B342" s="55"/>
      <c r="C342" s="56">
        <f t="shared" si="53"/>
        <v>0</v>
      </c>
      <c r="D342" s="56">
        <f>IF(ISERROR(VLOOKUP($A342,'LISTA DE PRODUCTOS'!$A:$O,15,0)),0,VLOOKUP($A342,'LISTA DE PRODUCTOS'!$A:$O,15,0))</f>
        <v>0</v>
      </c>
      <c r="E342" s="57">
        <f>IF($A342=0,"",IFERROR(IFERROR(VLOOKUP($A342,'LISTA DE PRODUCTOS'!$A:$O,5,0),VLOOKUP($A342,'LISTA DE PRODUCTOS'!$B:$O,4,0)),"CÓDIGO NO EN CATÁLOGO U OBSOLETO"))</f>
      </c>
      <c r="F342" s="56">
        <f>IF($A342=0,"",IFERROR(IFERROR(VLOOKUP($A342,'LISTA DE PRODUCTOS'!$A:$O,6,0),VLOOKUP($A342,'LISTA DE PRODUCTOS'!$B:$O,5,0)),0))</f>
      </c>
      <c r="G342" s="56">
        <f>IF($A342=0,"",IFERROR(IFERROR(VLOOKUP($A342,'LISTA DE PRODUCTOS'!$A:$O,7,0),VLOOKUP($A342,'LISTA DE PRODUCTOS'!$B:$O,6,0)),0))</f>
      </c>
      <c r="H342" s="58">
        <f>IF($A342=0,"",IFERROR(IFERROR(VLOOKUP($A342,'LISTA DE PRODUCTOS'!$A:$O,8,0),VLOOKUP($A342,'LISTA DE PRODUCTOS'!$B:$O,7,0)),0))</f>
      </c>
      <c r="I342" s="59">
        <f>IF($A342=0,"",IFERROR(IFERROR(VLOOKUP($A342,'LISTA DE PRODUCTOS'!$A:$O,9,0),VLOOKUP($A342,'LISTA DE PRODUCTOS'!$B:$O,8,0)),0))</f>
      </c>
      <c r="J342" s="60">
        <f>IF(AND(K342="U12",IF($A342=0,"",IFERROR(IFERROR(VLOOKUP($A342,'LISTA DE PRODUCTOS'!$A:$O,10,0),VLOOKUP($A342,'LISTA DE PRODUCTOS'!$B:$O,9,0)),""))=0),"APROVECHA LA PROMO U12",IF(AND(K342="U12",IF($A342=0,"",IFERROR(IFERROR(VLOOKUP($A342,'LISTA DE PRODUCTOS'!$A:$O,10,0),VLOOKUP($A342,'LISTA DE PRODUCTOS'!$B:$O,9,0)),""))="MENSUAL"),"MENSUAL Y PROMO U12",IF($A342=0,"",IFERROR(IFERROR(VLOOKUP($A342,'LISTA DE PRODUCTOS'!$A:$O,10,0),VLOOKUP($A342,'LISTA DE PRODUCTOS'!$B:$O,9,0)),""))))</f>
      </c>
      <c r="K342" s="60">
        <f>IF($A342=0,"",IFERROR(IFERROR(VLOOKUP($A342,'LISTA DE PRODUCTOS'!$A:$O,13,0),VLOOKUP($A342,'LISTA DE PRODUCTOS'!$B:$O,13,0)),0))</f>
      </c>
      <c r="L342" s="61">
        <f t="shared" si="54"/>
        <v>0</v>
      </c>
      <c r="M342" s="62">
        <f t="shared" si="55"/>
        <v>0</v>
      </c>
      <c r="N342" s="62">
        <f t="shared" si="56"/>
        <v>0</v>
      </c>
      <c r="O342" s="63">
        <f t="shared" si="60"/>
        <v>0</v>
      </c>
      <c r="P342" s="63">
        <f t="shared" si="61"/>
        <v>0</v>
      </c>
      <c r="Q342" s="64">
        <f t="shared" si="62"/>
        <v>0</v>
      </c>
      <c r="R342" s="64" t="b">
        <f t="shared" si="57"/>
        <v>0</v>
      </c>
      <c r="S342" s="65">
        <f t="shared" si="58"/>
      </c>
      <c r="T342" s="62">
        <f t="shared" si="59"/>
      </c>
    </row>
    <row r="343" spans="1:20" s="66" customFormat="1" ht="19.8">
      <c r="A343" s="54"/>
      <c r="B343" s="55"/>
      <c r="C343" s="56">
        <f t="shared" si="53"/>
        <v>0</v>
      </c>
      <c r="D343" s="56">
        <f>IF(ISERROR(VLOOKUP($A343,'LISTA DE PRODUCTOS'!$A:$O,15,0)),0,VLOOKUP($A343,'LISTA DE PRODUCTOS'!$A:$O,15,0))</f>
        <v>0</v>
      </c>
      <c r="E343" s="57">
        <f>IF($A343=0,"",IFERROR(IFERROR(VLOOKUP($A343,'LISTA DE PRODUCTOS'!$A:$O,5,0),VLOOKUP($A343,'LISTA DE PRODUCTOS'!$B:$O,4,0)),"CÓDIGO NO EN CATÁLOGO U OBSOLETO"))</f>
      </c>
      <c r="F343" s="56">
        <f>IF($A343=0,"",IFERROR(IFERROR(VLOOKUP($A343,'LISTA DE PRODUCTOS'!$A:$O,6,0),VLOOKUP($A343,'LISTA DE PRODUCTOS'!$B:$O,5,0)),0))</f>
      </c>
      <c r="G343" s="56">
        <f>IF($A343=0,"",IFERROR(IFERROR(VLOOKUP($A343,'LISTA DE PRODUCTOS'!$A:$O,7,0),VLOOKUP($A343,'LISTA DE PRODUCTOS'!$B:$O,6,0)),0))</f>
      </c>
      <c r="H343" s="58">
        <f>IF($A343=0,"",IFERROR(IFERROR(VLOOKUP($A343,'LISTA DE PRODUCTOS'!$A:$O,8,0),VLOOKUP($A343,'LISTA DE PRODUCTOS'!$B:$O,7,0)),0))</f>
      </c>
      <c r="I343" s="59">
        <f>IF($A343=0,"",IFERROR(IFERROR(VLOOKUP($A343,'LISTA DE PRODUCTOS'!$A:$O,9,0),VLOOKUP($A343,'LISTA DE PRODUCTOS'!$B:$O,8,0)),0))</f>
      </c>
      <c r="J343" s="60">
        <f>IF(AND(K343="U12",IF($A343=0,"",IFERROR(IFERROR(VLOOKUP($A343,'LISTA DE PRODUCTOS'!$A:$O,10,0),VLOOKUP($A343,'LISTA DE PRODUCTOS'!$B:$O,9,0)),""))=0),"APROVECHA LA PROMO U12",IF(AND(K343="U12",IF($A343=0,"",IFERROR(IFERROR(VLOOKUP($A343,'LISTA DE PRODUCTOS'!$A:$O,10,0),VLOOKUP($A343,'LISTA DE PRODUCTOS'!$B:$O,9,0)),""))="MENSUAL"),"MENSUAL Y PROMO U12",IF($A343=0,"",IFERROR(IFERROR(VLOOKUP($A343,'LISTA DE PRODUCTOS'!$A:$O,10,0),VLOOKUP($A343,'LISTA DE PRODUCTOS'!$B:$O,9,0)),""))))</f>
      </c>
      <c r="K343" s="60">
        <f>IF($A343=0,"",IFERROR(IFERROR(VLOOKUP($A343,'LISTA DE PRODUCTOS'!$A:$O,13,0),VLOOKUP($A343,'LISTA DE PRODUCTOS'!$B:$O,13,0)),0))</f>
      </c>
      <c r="L343" s="61">
        <f t="shared" si="54"/>
        <v>0</v>
      </c>
      <c r="M343" s="62">
        <f t="shared" si="55"/>
        <v>0</v>
      </c>
      <c r="N343" s="62">
        <f t="shared" si="56"/>
        <v>0</v>
      </c>
      <c r="O343" s="63">
        <f t="shared" si="60"/>
        <v>0</v>
      </c>
      <c r="P343" s="63">
        <f t="shared" si="61"/>
        <v>0</v>
      </c>
      <c r="Q343" s="64">
        <f t="shared" si="62"/>
        <v>0</v>
      </c>
      <c r="R343" s="64" t="b">
        <f t="shared" si="57"/>
        <v>0</v>
      </c>
      <c r="S343" s="65">
        <f t="shared" si="58"/>
      </c>
      <c r="T343" s="62">
        <f t="shared" si="59"/>
      </c>
    </row>
    <row r="344" spans="1:20" s="66" customFormat="1" ht="19.8">
      <c r="A344" s="54"/>
      <c r="B344" s="55"/>
      <c r="C344" s="56">
        <f t="shared" si="53"/>
        <v>0</v>
      </c>
      <c r="D344" s="56">
        <f>IF(ISERROR(VLOOKUP($A344,'LISTA DE PRODUCTOS'!$A:$O,15,0)),0,VLOOKUP($A344,'LISTA DE PRODUCTOS'!$A:$O,15,0))</f>
        <v>0</v>
      </c>
      <c r="E344" s="57">
        <f>IF($A344=0,"",IFERROR(IFERROR(VLOOKUP($A344,'LISTA DE PRODUCTOS'!$A:$O,5,0),VLOOKUP($A344,'LISTA DE PRODUCTOS'!$B:$O,4,0)),"CÓDIGO NO EN CATÁLOGO U OBSOLETO"))</f>
      </c>
      <c r="F344" s="56">
        <f>IF($A344=0,"",IFERROR(IFERROR(VLOOKUP($A344,'LISTA DE PRODUCTOS'!$A:$O,6,0),VLOOKUP($A344,'LISTA DE PRODUCTOS'!$B:$O,5,0)),0))</f>
      </c>
      <c r="G344" s="56">
        <f>IF($A344=0,"",IFERROR(IFERROR(VLOOKUP($A344,'LISTA DE PRODUCTOS'!$A:$O,7,0),VLOOKUP($A344,'LISTA DE PRODUCTOS'!$B:$O,6,0)),0))</f>
      </c>
      <c r="H344" s="58">
        <f>IF($A344=0,"",IFERROR(IFERROR(VLOOKUP($A344,'LISTA DE PRODUCTOS'!$A:$O,8,0),VLOOKUP($A344,'LISTA DE PRODUCTOS'!$B:$O,7,0)),0))</f>
      </c>
      <c r="I344" s="59">
        <f>IF($A344=0,"",IFERROR(IFERROR(VLOOKUP($A344,'LISTA DE PRODUCTOS'!$A:$O,9,0),VLOOKUP($A344,'LISTA DE PRODUCTOS'!$B:$O,8,0)),0))</f>
      </c>
      <c r="J344" s="60">
        <f>IF(AND(K344="U12",IF($A344=0,"",IFERROR(IFERROR(VLOOKUP($A344,'LISTA DE PRODUCTOS'!$A:$O,10,0),VLOOKUP($A344,'LISTA DE PRODUCTOS'!$B:$O,9,0)),""))=0),"APROVECHA LA PROMO U12",IF(AND(K344="U12",IF($A344=0,"",IFERROR(IFERROR(VLOOKUP($A344,'LISTA DE PRODUCTOS'!$A:$O,10,0),VLOOKUP($A344,'LISTA DE PRODUCTOS'!$B:$O,9,0)),""))="MENSUAL"),"MENSUAL Y PROMO U12",IF($A344=0,"",IFERROR(IFERROR(VLOOKUP($A344,'LISTA DE PRODUCTOS'!$A:$O,10,0),VLOOKUP($A344,'LISTA DE PRODUCTOS'!$B:$O,9,0)),""))))</f>
      </c>
      <c r="K344" s="60">
        <f>IF($A344=0,"",IFERROR(IFERROR(VLOOKUP($A344,'LISTA DE PRODUCTOS'!$A:$O,13,0),VLOOKUP($A344,'LISTA DE PRODUCTOS'!$B:$O,13,0)),0))</f>
      </c>
      <c r="L344" s="61">
        <f t="shared" si="54"/>
        <v>0</v>
      </c>
      <c r="M344" s="62">
        <f t="shared" si="55"/>
        <v>0</v>
      </c>
      <c r="N344" s="62">
        <f t="shared" si="56"/>
        <v>0</v>
      </c>
      <c r="O344" s="63">
        <f t="shared" si="60"/>
        <v>0</v>
      </c>
      <c r="P344" s="63">
        <f t="shared" si="61"/>
        <v>0</v>
      </c>
      <c r="Q344" s="64">
        <f t="shared" si="62"/>
        <v>0</v>
      </c>
      <c r="R344" s="64" t="b">
        <f t="shared" si="57"/>
        <v>0</v>
      </c>
      <c r="S344" s="65">
        <f t="shared" si="58"/>
      </c>
      <c r="T344" s="62">
        <f t="shared" si="59"/>
      </c>
    </row>
    <row r="345" spans="1:20" s="66" customFormat="1" ht="19.8">
      <c r="A345" s="54"/>
      <c r="B345" s="55"/>
      <c r="C345" s="56">
        <f t="shared" si="53"/>
        <v>0</v>
      </c>
      <c r="D345" s="56">
        <f>IF(ISERROR(VLOOKUP($A345,'LISTA DE PRODUCTOS'!$A:$O,15,0)),0,VLOOKUP($A345,'LISTA DE PRODUCTOS'!$A:$O,15,0))</f>
        <v>0</v>
      </c>
      <c r="E345" s="57">
        <f>IF($A345=0,"",IFERROR(IFERROR(VLOOKUP($A345,'LISTA DE PRODUCTOS'!$A:$O,5,0),VLOOKUP($A345,'LISTA DE PRODUCTOS'!$B:$O,4,0)),"CÓDIGO NO EN CATÁLOGO U OBSOLETO"))</f>
      </c>
      <c r="F345" s="56">
        <f>IF($A345=0,"",IFERROR(IFERROR(VLOOKUP($A345,'LISTA DE PRODUCTOS'!$A:$O,6,0),VLOOKUP($A345,'LISTA DE PRODUCTOS'!$B:$O,5,0)),0))</f>
      </c>
      <c r="G345" s="56">
        <f>IF($A345=0,"",IFERROR(IFERROR(VLOOKUP($A345,'LISTA DE PRODUCTOS'!$A:$O,7,0),VLOOKUP($A345,'LISTA DE PRODUCTOS'!$B:$O,6,0)),0))</f>
      </c>
      <c r="H345" s="58">
        <f>IF($A345=0,"",IFERROR(IFERROR(VLOOKUP($A345,'LISTA DE PRODUCTOS'!$A:$O,8,0),VLOOKUP($A345,'LISTA DE PRODUCTOS'!$B:$O,7,0)),0))</f>
      </c>
      <c r="I345" s="59">
        <f>IF($A345=0,"",IFERROR(IFERROR(VLOOKUP($A345,'LISTA DE PRODUCTOS'!$A:$O,9,0),VLOOKUP($A345,'LISTA DE PRODUCTOS'!$B:$O,8,0)),0))</f>
      </c>
      <c r="J345" s="60">
        <f>IF(AND(K345="U12",IF($A345=0,"",IFERROR(IFERROR(VLOOKUP($A345,'LISTA DE PRODUCTOS'!$A:$O,10,0),VLOOKUP($A345,'LISTA DE PRODUCTOS'!$B:$O,9,0)),""))=0),"APROVECHA LA PROMO U12",IF(AND(K345="U12",IF($A345=0,"",IFERROR(IFERROR(VLOOKUP($A345,'LISTA DE PRODUCTOS'!$A:$O,10,0),VLOOKUP($A345,'LISTA DE PRODUCTOS'!$B:$O,9,0)),""))="MENSUAL"),"MENSUAL Y PROMO U12",IF($A345=0,"",IFERROR(IFERROR(VLOOKUP($A345,'LISTA DE PRODUCTOS'!$A:$O,10,0),VLOOKUP($A345,'LISTA DE PRODUCTOS'!$B:$O,9,0)),""))))</f>
      </c>
      <c r="K345" s="60">
        <f>IF($A345=0,"",IFERROR(IFERROR(VLOOKUP($A345,'LISTA DE PRODUCTOS'!$A:$O,13,0),VLOOKUP($A345,'LISTA DE PRODUCTOS'!$B:$O,13,0)),0))</f>
      </c>
      <c r="L345" s="61">
        <f t="shared" si="54"/>
        <v>0</v>
      </c>
      <c r="M345" s="62">
        <f t="shared" si="55"/>
        <v>0</v>
      </c>
      <c r="N345" s="62">
        <f t="shared" si="56"/>
        <v>0</v>
      </c>
      <c r="O345" s="63">
        <f t="shared" si="60"/>
        <v>0</v>
      </c>
      <c r="P345" s="63">
        <f t="shared" si="61"/>
        <v>0</v>
      </c>
      <c r="Q345" s="64">
        <f t="shared" si="62"/>
        <v>0</v>
      </c>
      <c r="R345" s="64" t="b">
        <f t="shared" si="57"/>
        <v>0</v>
      </c>
      <c r="S345" s="65">
        <f t="shared" si="58"/>
      </c>
      <c r="T345" s="62">
        <f t="shared" si="59"/>
      </c>
    </row>
    <row r="346" spans="1:20" s="66" customFormat="1" ht="19.8">
      <c r="A346" s="54"/>
      <c r="B346" s="55"/>
      <c r="C346" s="56">
        <f t="shared" si="53"/>
        <v>0</v>
      </c>
      <c r="D346" s="56">
        <f>IF(ISERROR(VLOOKUP($A346,'LISTA DE PRODUCTOS'!$A:$O,15,0)),0,VLOOKUP($A346,'LISTA DE PRODUCTOS'!$A:$O,15,0))</f>
        <v>0</v>
      </c>
      <c r="E346" s="57">
        <f>IF($A346=0,"",IFERROR(IFERROR(VLOOKUP($A346,'LISTA DE PRODUCTOS'!$A:$O,5,0),VLOOKUP($A346,'LISTA DE PRODUCTOS'!$B:$O,4,0)),"CÓDIGO NO EN CATÁLOGO U OBSOLETO"))</f>
      </c>
      <c r="F346" s="56">
        <f>IF($A346=0,"",IFERROR(IFERROR(VLOOKUP($A346,'LISTA DE PRODUCTOS'!$A:$O,6,0),VLOOKUP($A346,'LISTA DE PRODUCTOS'!$B:$O,5,0)),0))</f>
      </c>
      <c r="G346" s="56">
        <f>IF($A346=0,"",IFERROR(IFERROR(VLOOKUP($A346,'LISTA DE PRODUCTOS'!$A:$O,7,0),VLOOKUP($A346,'LISTA DE PRODUCTOS'!$B:$O,6,0)),0))</f>
      </c>
      <c r="H346" s="58">
        <f>IF($A346=0,"",IFERROR(IFERROR(VLOOKUP($A346,'LISTA DE PRODUCTOS'!$A:$O,8,0),VLOOKUP($A346,'LISTA DE PRODUCTOS'!$B:$O,7,0)),0))</f>
      </c>
      <c r="I346" s="59">
        <f>IF($A346=0,"",IFERROR(IFERROR(VLOOKUP($A346,'LISTA DE PRODUCTOS'!$A:$O,9,0),VLOOKUP($A346,'LISTA DE PRODUCTOS'!$B:$O,8,0)),0))</f>
      </c>
      <c r="J346" s="60">
        <f>IF(AND(K346="U12",IF($A346=0,"",IFERROR(IFERROR(VLOOKUP($A346,'LISTA DE PRODUCTOS'!$A:$O,10,0),VLOOKUP($A346,'LISTA DE PRODUCTOS'!$B:$O,9,0)),""))=0),"APROVECHA LA PROMO U12",IF(AND(K346="U12",IF($A346=0,"",IFERROR(IFERROR(VLOOKUP($A346,'LISTA DE PRODUCTOS'!$A:$O,10,0),VLOOKUP($A346,'LISTA DE PRODUCTOS'!$B:$O,9,0)),""))="MENSUAL"),"MENSUAL Y PROMO U12",IF($A346=0,"",IFERROR(IFERROR(VLOOKUP($A346,'LISTA DE PRODUCTOS'!$A:$O,10,0),VLOOKUP($A346,'LISTA DE PRODUCTOS'!$B:$O,9,0)),""))))</f>
      </c>
      <c r="K346" s="60">
        <f>IF($A346=0,"",IFERROR(IFERROR(VLOOKUP($A346,'LISTA DE PRODUCTOS'!$A:$O,13,0),VLOOKUP($A346,'LISTA DE PRODUCTOS'!$B:$O,13,0)),0))</f>
      </c>
      <c r="L346" s="61">
        <f t="shared" si="54"/>
        <v>0</v>
      </c>
      <c r="M346" s="62">
        <f t="shared" si="55"/>
        <v>0</v>
      </c>
      <c r="N346" s="62">
        <f t="shared" si="56"/>
        <v>0</v>
      </c>
      <c r="O346" s="63">
        <f t="shared" si="60"/>
        <v>0</v>
      </c>
      <c r="P346" s="63">
        <f t="shared" si="61"/>
        <v>0</v>
      </c>
      <c r="Q346" s="64">
        <f t="shared" si="62"/>
        <v>0</v>
      </c>
      <c r="R346" s="64" t="b">
        <f t="shared" si="57"/>
        <v>0</v>
      </c>
      <c r="S346" s="65">
        <f t="shared" si="58"/>
      </c>
      <c r="T346" s="62">
        <f t="shared" si="59"/>
      </c>
    </row>
    <row r="347" spans="1:20" s="66" customFormat="1" ht="19.8">
      <c r="A347" s="54"/>
      <c r="B347" s="55"/>
      <c r="C347" s="56">
        <f t="shared" si="53"/>
        <v>0</v>
      </c>
      <c r="D347" s="56">
        <f>IF(ISERROR(VLOOKUP($A347,'LISTA DE PRODUCTOS'!$A:$O,15,0)),0,VLOOKUP($A347,'LISTA DE PRODUCTOS'!$A:$O,15,0))</f>
        <v>0</v>
      </c>
      <c r="E347" s="57">
        <f>IF($A347=0,"",IFERROR(IFERROR(VLOOKUP($A347,'LISTA DE PRODUCTOS'!$A:$O,5,0),VLOOKUP($A347,'LISTA DE PRODUCTOS'!$B:$O,4,0)),"CÓDIGO NO EN CATÁLOGO U OBSOLETO"))</f>
      </c>
      <c r="F347" s="56">
        <f>IF($A347=0,"",IFERROR(IFERROR(VLOOKUP($A347,'LISTA DE PRODUCTOS'!$A:$O,6,0),VLOOKUP($A347,'LISTA DE PRODUCTOS'!$B:$O,5,0)),0))</f>
      </c>
      <c r="G347" s="56">
        <f>IF($A347=0,"",IFERROR(IFERROR(VLOOKUP($A347,'LISTA DE PRODUCTOS'!$A:$O,7,0),VLOOKUP($A347,'LISTA DE PRODUCTOS'!$B:$O,6,0)),0))</f>
      </c>
      <c r="H347" s="58">
        <f>IF($A347=0,"",IFERROR(IFERROR(VLOOKUP($A347,'LISTA DE PRODUCTOS'!$A:$O,8,0),VLOOKUP($A347,'LISTA DE PRODUCTOS'!$B:$O,7,0)),0))</f>
      </c>
      <c r="I347" s="59">
        <f>IF($A347=0,"",IFERROR(IFERROR(VLOOKUP($A347,'LISTA DE PRODUCTOS'!$A:$O,9,0),VLOOKUP($A347,'LISTA DE PRODUCTOS'!$B:$O,8,0)),0))</f>
      </c>
      <c r="J347" s="60">
        <f>IF(AND(K347="U12",IF($A347=0,"",IFERROR(IFERROR(VLOOKUP($A347,'LISTA DE PRODUCTOS'!$A:$O,10,0),VLOOKUP($A347,'LISTA DE PRODUCTOS'!$B:$O,9,0)),""))=0),"APROVECHA LA PROMO U12",IF(AND(K347="U12",IF($A347=0,"",IFERROR(IFERROR(VLOOKUP($A347,'LISTA DE PRODUCTOS'!$A:$O,10,0),VLOOKUP($A347,'LISTA DE PRODUCTOS'!$B:$O,9,0)),""))="MENSUAL"),"MENSUAL Y PROMO U12",IF($A347=0,"",IFERROR(IFERROR(VLOOKUP($A347,'LISTA DE PRODUCTOS'!$A:$O,10,0),VLOOKUP($A347,'LISTA DE PRODUCTOS'!$B:$O,9,0)),""))))</f>
      </c>
      <c r="K347" s="60">
        <f>IF($A347=0,"",IFERROR(IFERROR(VLOOKUP($A347,'LISTA DE PRODUCTOS'!$A:$O,13,0),VLOOKUP($A347,'LISTA DE PRODUCTOS'!$B:$O,13,0)),0))</f>
      </c>
      <c r="L347" s="61">
        <f t="shared" si="54"/>
        <v>0</v>
      </c>
      <c r="M347" s="62">
        <f t="shared" si="55"/>
        <v>0</v>
      </c>
      <c r="N347" s="62">
        <f t="shared" si="56"/>
        <v>0</v>
      </c>
      <c r="O347" s="63">
        <f t="shared" si="60"/>
        <v>0</v>
      </c>
      <c r="P347" s="63">
        <f t="shared" si="61"/>
        <v>0</v>
      </c>
      <c r="Q347" s="64">
        <f t="shared" si="62"/>
        <v>0</v>
      </c>
      <c r="R347" s="64" t="b">
        <f t="shared" si="57"/>
        <v>0</v>
      </c>
      <c r="S347" s="65">
        <f t="shared" si="58"/>
      </c>
      <c r="T347" s="62">
        <f t="shared" si="59"/>
      </c>
    </row>
    <row r="348" spans="1:20" s="66" customFormat="1" ht="19.8">
      <c r="A348" s="54"/>
      <c r="B348" s="55"/>
      <c r="C348" s="56">
        <f t="shared" si="53"/>
        <v>0</v>
      </c>
      <c r="D348" s="56">
        <f>IF(ISERROR(VLOOKUP($A348,'LISTA DE PRODUCTOS'!$A:$O,15,0)),0,VLOOKUP($A348,'LISTA DE PRODUCTOS'!$A:$O,15,0))</f>
        <v>0</v>
      </c>
      <c r="E348" s="57">
        <f>IF($A348=0,"",IFERROR(IFERROR(VLOOKUP($A348,'LISTA DE PRODUCTOS'!$A:$O,5,0),VLOOKUP($A348,'LISTA DE PRODUCTOS'!$B:$O,4,0)),"CÓDIGO NO EN CATÁLOGO U OBSOLETO"))</f>
      </c>
      <c r="F348" s="56">
        <f>IF($A348=0,"",IFERROR(IFERROR(VLOOKUP($A348,'LISTA DE PRODUCTOS'!$A:$O,6,0),VLOOKUP($A348,'LISTA DE PRODUCTOS'!$B:$O,5,0)),0))</f>
      </c>
      <c r="G348" s="56">
        <f>IF($A348=0,"",IFERROR(IFERROR(VLOOKUP($A348,'LISTA DE PRODUCTOS'!$A:$O,7,0),VLOOKUP($A348,'LISTA DE PRODUCTOS'!$B:$O,6,0)),0))</f>
      </c>
      <c r="H348" s="58">
        <f>IF($A348=0,"",IFERROR(IFERROR(VLOOKUP($A348,'LISTA DE PRODUCTOS'!$A:$O,8,0),VLOOKUP($A348,'LISTA DE PRODUCTOS'!$B:$O,7,0)),0))</f>
      </c>
      <c r="I348" s="59">
        <f>IF($A348=0,"",IFERROR(IFERROR(VLOOKUP($A348,'LISTA DE PRODUCTOS'!$A:$O,9,0),VLOOKUP($A348,'LISTA DE PRODUCTOS'!$B:$O,8,0)),0))</f>
      </c>
      <c r="J348" s="60">
        <f>IF(AND(K348="U12",IF($A348=0,"",IFERROR(IFERROR(VLOOKUP($A348,'LISTA DE PRODUCTOS'!$A:$O,10,0),VLOOKUP($A348,'LISTA DE PRODUCTOS'!$B:$O,9,0)),""))=0),"APROVECHA LA PROMO U12",IF(AND(K348="U12",IF($A348=0,"",IFERROR(IFERROR(VLOOKUP($A348,'LISTA DE PRODUCTOS'!$A:$O,10,0),VLOOKUP($A348,'LISTA DE PRODUCTOS'!$B:$O,9,0)),""))="MENSUAL"),"MENSUAL Y PROMO U12",IF($A348=0,"",IFERROR(IFERROR(VLOOKUP($A348,'LISTA DE PRODUCTOS'!$A:$O,10,0),VLOOKUP($A348,'LISTA DE PRODUCTOS'!$B:$O,9,0)),""))))</f>
      </c>
      <c r="K348" s="60">
        <f>IF($A348=0,"",IFERROR(IFERROR(VLOOKUP($A348,'LISTA DE PRODUCTOS'!$A:$O,13,0),VLOOKUP($A348,'LISTA DE PRODUCTOS'!$B:$O,13,0)),0))</f>
      </c>
      <c r="L348" s="61">
        <f t="shared" si="54"/>
        <v>0</v>
      </c>
      <c r="M348" s="62">
        <f t="shared" si="55"/>
        <v>0</v>
      </c>
      <c r="N348" s="62">
        <f t="shared" si="56"/>
        <v>0</v>
      </c>
      <c r="O348" s="63">
        <f t="shared" si="60"/>
        <v>0</v>
      </c>
      <c r="P348" s="63">
        <f t="shared" si="61"/>
        <v>0</v>
      </c>
      <c r="Q348" s="64">
        <f t="shared" si="62"/>
        <v>0</v>
      </c>
      <c r="R348" s="64" t="b">
        <f t="shared" si="57"/>
        <v>0</v>
      </c>
      <c r="S348" s="65">
        <f t="shared" si="58"/>
      </c>
      <c r="T348" s="62">
        <f t="shared" si="59"/>
      </c>
    </row>
    <row r="349" spans="1:20" s="66" customFormat="1" ht="19.8">
      <c r="A349" s="54"/>
      <c r="B349" s="55"/>
      <c r="C349" s="56">
        <f t="shared" si="53"/>
        <v>0</v>
      </c>
      <c r="D349" s="56">
        <f>IF(ISERROR(VLOOKUP($A349,'LISTA DE PRODUCTOS'!$A:$O,15,0)),0,VLOOKUP($A349,'LISTA DE PRODUCTOS'!$A:$O,15,0))</f>
        <v>0</v>
      </c>
      <c r="E349" s="57">
        <f>IF($A349=0,"",IFERROR(IFERROR(VLOOKUP($A349,'LISTA DE PRODUCTOS'!$A:$O,5,0),VLOOKUP($A349,'LISTA DE PRODUCTOS'!$B:$O,4,0)),"CÓDIGO NO EN CATÁLOGO U OBSOLETO"))</f>
      </c>
      <c r="F349" s="56">
        <f>IF($A349=0,"",IFERROR(IFERROR(VLOOKUP($A349,'LISTA DE PRODUCTOS'!$A:$O,6,0),VLOOKUP($A349,'LISTA DE PRODUCTOS'!$B:$O,5,0)),0))</f>
      </c>
      <c r="G349" s="56">
        <f>IF($A349=0,"",IFERROR(IFERROR(VLOOKUP($A349,'LISTA DE PRODUCTOS'!$A:$O,7,0),VLOOKUP($A349,'LISTA DE PRODUCTOS'!$B:$O,6,0)),0))</f>
      </c>
      <c r="H349" s="58">
        <f>IF($A349=0,"",IFERROR(IFERROR(VLOOKUP($A349,'LISTA DE PRODUCTOS'!$A:$O,8,0),VLOOKUP($A349,'LISTA DE PRODUCTOS'!$B:$O,7,0)),0))</f>
      </c>
      <c r="I349" s="59">
        <f>IF($A349=0,"",IFERROR(IFERROR(VLOOKUP($A349,'LISTA DE PRODUCTOS'!$A:$O,9,0),VLOOKUP($A349,'LISTA DE PRODUCTOS'!$B:$O,8,0)),0))</f>
      </c>
      <c r="J349" s="60">
        <f>IF(AND(K349="U12",IF($A349=0,"",IFERROR(IFERROR(VLOOKUP($A349,'LISTA DE PRODUCTOS'!$A:$O,10,0),VLOOKUP($A349,'LISTA DE PRODUCTOS'!$B:$O,9,0)),""))=0),"APROVECHA LA PROMO U12",IF(AND(K349="U12",IF($A349=0,"",IFERROR(IFERROR(VLOOKUP($A349,'LISTA DE PRODUCTOS'!$A:$O,10,0),VLOOKUP($A349,'LISTA DE PRODUCTOS'!$B:$O,9,0)),""))="MENSUAL"),"MENSUAL Y PROMO U12",IF($A349=0,"",IFERROR(IFERROR(VLOOKUP($A349,'LISTA DE PRODUCTOS'!$A:$O,10,0),VLOOKUP($A349,'LISTA DE PRODUCTOS'!$B:$O,9,0)),""))))</f>
      </c>
      <c r="K349" s="60">
        <f>IF($A349=0,"",IFERROR(IFERROR(VLOOKUP($A349,'LISTA DE PRODUCTOS'!$A:$O,13,0),VLOOKUP($A349,'LISTA DE PRODUCTOS'!$B:$O,13,0)),0))</f>
      </c>
      <c r="L349" s="61">
        <f t="shared" si="54"/>
        <v>0</v>
      </c>
      <c r="M349" s="62">
        <f t="shared" si="55"/>
        <v>0</v>
      </c>
      <c r="N349" s="62">
        <f t="shared" si="56"/>
        <v>0</v>
      </c>
      <c r="O349" s="63">
        <f t="shared" si="60"/>
        <v>0</v>
      </c>
      <c r="P349" s="63">
        <f t="shared" si="61"/>
        <v>0</v>
      </c>
      <c r="Q349" s="64">
        <f t="shared" si="62"/>
        <v>0</v>
      </c>
      <c r="R349" s="64" t="b">
        <f t="shared" si="57"/>
        <v>0</v>
      </c>
      <c r="S349" s="65">
        <f t="shared" si="58"/>
      </c>
      <c r="T349" s="62">
        <f t="shared" si="59"/>
      </c>
    </row>
    <row r="350" spans="1:20" s="66" customFormat="1" ht="19.8">
      <c r="A350" s="54"/>
      <c r="B350" s="55"/>
      <c r="C350" s="56">
        <f t="shared" si="53"/>
        <v>0</v>
      </c>
      <c r="D350" s="56">
        <f>IF(ISERROR(VLOOKUP($A350,'LISTA DE PRODUCTOS'!$A:$O,15,0)),0,VLOOKUP($A350,'LISTA DE PRODUCTOS'!$A:$O,15,0))</f>
        <v>0</v>
      </c>
      <c r="E350" s="57">
        <f>IF($A350=0,"",IFERROR(IFERROR(VLOOKUP($A350,'LISTA DE PRODUCTOS'!$A:$O,5,0),VLOOKUP($A350,'LISTA DE PRODUCTOS'!$B:$O,4,0)),"CÓDIGO NO EN CATÁLOGO U OBSOLETO"))</f>
      </c>
      <c r="F350" s="56">
        <f>IF($A350=0,"",IFERROR(IFERROR(VLOOKUP($A350,'LISTA DE PRODUCTOS'!$A:$O,6,0),VLOOKUP($A350,'LISTA DE PRODUCTOS'!$B:$O,5,0)),0))</f>
      </c>
      <c r="G350" s="56">
        <f>IF($A350=0,"",IFERROR(IFERROR(VLOOKUP($A350,'LISTA DE PRODUCTOS'!$A:$O,7,0),VLOOKUP($A350,'LISTA DE PRODUCTOS'!$B:$O,6,0)),0))</f>
      </c>
      <c r="H350" s="58">
        <f>IF($A350=0,"",IFERROR(IFERROR(VLOOKUP($A350,'LISTA DE PRODUCTOS'!$A:$O,8,0),VLOOKUP($A350,'LISTA DE PRODUCTOS'!$B:$O,7,0)),0))</f>
      </c>
      <c r="I350" s="59">
        <f>IF($A350=0,"",IFERROR(IFERROR(VLOOKUP($A350,'LISTA DE PRODUCTOS'!$A:$O,9,0),VLOOKUP($A350,'LISTA DE PRODUCTOS'!$B:$O,8,0)),0))</f>
      </c>
      <c r="J350" s="60">
        <f>IF(AND(K350="U12",IF($A350=0,"",IFERROR(IFERROR(VLOOKUP($A350,'LISTA DE PRODUCTOS'!$A:$O,10,0),VLOOKUP($A350,'LISTA DE PRODUCTOS'!$B:$O,9,0)),""))=0),"APROVECHA LA PROMO U12",IF(AND(K350="U12",IF($A350=0,"",IFERROR(IFERROR(VLOOKUP($A350,'LISTA DE PRODUCTOS'!$A:$O,10,0),VLOOKUP($A350,'LISTA DE PRODUCTOS'!$B:$O,9,0)),""))="MENSUAL"),"MENSUAL Y PROMO U12",IF($A350=0,"",IFERROR(IFERROR(VLOOKUP($A350,'LISTA DE PRODUCTOS'!$A:$O,10,0),VLOOKUP($A350,'LISTA DE PRODUCTOS'!$B:$O,9,0)),""))))</f>
      </c>
      <c r="K350" s="60">
        <f>IF($A350=0,"",IFERROR(IFERROR(VLOOKUP($A350,'LISTA DE PRODUCTOS'!$A:$O,13,0),VLOOKUP($A350,'LISTA DE PRODUCTOS'!$B:$O,13,0)),0))</f>
      </c>
      <c r="L350" s="61">
        <f t="shared" si="54"/>
        <v>0</v>
      </c>
      <c r="M350" s="62">
        <f t="shared" si="55"/>
        <v>0</v>
      </c>
      <c r="N350" s="62">
        <f t="shared" si="56"/>
        <v>0</v>
      </c>
      <c r="O350" s="63">
        <f t="shared" si="60"/>
        <v>0</v>
      </c>
      <c r="P350" s="63">
        <f t="shared" si="61"/>
        <v>0</v>
      </c>
      <c r="Q350" s="64">
        <f t="shared" si="62"/>
        <v>0</v>
      </c>
      <c r="R350" s="64" t="b">
        <f t="shared" si="57"/>
        <v>0</v>
      </c>
      <c r="S350" s="65">
        <f t="shared" si="58"/>
      </c>
      <c r="T350" s="62">
        <f t="shared" si="59"/>
      </c>
    </row>
    <row r="351" spans="1:20" s="66" customFormat="1" ht="19.8">
      <c r="A351" s="54"/>
      <c r="B351" s="55"/>
      <c r="C351" s="56">
        <f t="shared" si="53"/>
        <v>0</v>
      </c>
      <c r="D351" s="56">
        <f>IF(ISERROR(VLOOKUP($A351,'LISTA DE PRODUCTOS'!$A:$O,15,0)),0,VLOOKUP($A351,'LISTA DE PRODUCTOS'!$A:$O,15,0))</f>
        <v>0</v>
      </c>
      <c r="E351" s="57">
        <f>IF($A351=0,"",IFERROR(IFERROR(VLOOKUP($A351,'LISTA DE PRODUCTOS'!$A:$O,5,0),VLOOKUP($A351,'LISTA DE PRODUCTOS'!$B:$O,4,0)),"CÓDIGO NO EN CATÁLOGO U OBSOLETO"))</f>
      </c>
      <c r="F351" s="56">
        <f>IF($A351=0,"",IFERROR(IFERROR(VLOOKUP($A351,'LISTA DE PRODUCTOS'!$A:$O,6,0),VLOOKUP($A351,'LISTA DE PRODUCTOS'!$B:$O,5,0)),0))</f>
      </c>
      <c r="G351" s="56">
        <f>IF($A351=0,"",IFERROR(IFERROR(VLOOKUP($A351,'LISTA DE PRODUCTOS'!$A:$O,7,0),VLOOKUP($A351,'LISTA DE PRODUCTOS'!$B:$O,6,0)),0))</f>
      </c>
      <c r="H351" s="58">
        <f>IF($A351=0,"",IFERROR(IFERROR(VLOOKUP($A351,'LISTA DE PRODUCTOS'!$A:$O,8,0),VLOOKUP($A351,'LISTA DE PRODUCTOS'!$B:$O,7,0)),0))</f>
      </c>
      <c r="I351" s="59">
        <f>IF($A351=0,"",IFERROR(IFERROR(VLOOKUP($A351,'LISTA DE PRODUCTOS'!$A:$O,9,0),VLOOKUP($A351,'LISTA DE PRODUCTOS'!$B:$O,8,0)),0))</f>
      </c>
      <c r="J351" s="60">
        <f>IF(AND(K351="U12",IF($A351=0,"",IFERROR(IFERROR(VLOOKUP($A351,'LISTA DE PRODUCTOS'!$A:$O,10,0),VLOOKUP($A351,'LISTA DE PRODUCTOS'!$B:$O,9,0)),""))=0),"APROVECHA LA PROMO U12",IF(AND(K351="U12",IF($A351=0,"",IFERROR(IFERROR(VLOOKUP($A351,'LISTA DE PRODUCTOS'!$A:$O,10,0),VLOOKUP($A351,'LISTA DE PRODUCTOS'!$B:$O,9,0)),""))="MENSUAL"),"MENSUAL Y PROMO U12",IF($A351=0,"",IFERROR(IFERROR(VLOOKUP($A351,'LISTA DE PRODUCTOS'!$A:$O,10,0),VLOOKUP($A351,'LISTA DE PRODUCTOS'!$B:$O,9,0)),""))))</f>
      </c>
      <c r="K351" s="60">
        <f>IF($A351=0,"",IFERROR(IFERROR(VLOOKUP($A351,'LISTA DE PRODUCTOS'!$A:$O,13,0),VLOOKUP($A351,'LISTA DE PRODUCTOS'!$B:$O,13,0)),0))</f>
      </c>
      <c r="L351" s="61">
        <f t="shared" si="54"/>
        <v>0</v>
      </c>
      <c r="M351" s="62">
        <f t="shared" si="55"/>
        <v>0</v>
      </c>
      <c r="N351" s="62">
        <f t="shared" si="56"/>
        <v>0</v>
      </c>
      <c r="O351" s="63">
        <f t="shared" si="60"/>
        <v>0</v>
      </c>
      <c r="P351" s="63">
        <f t="shared" si="61"/>
        <v>0</v>
      </c>
      <c r="Q351" s="64">
        <f t="shared" si="62"/>
        <v>0</v>
      </c>
      <c r="R351" s="64" t="b">
        <f t="shared" si="57"/>
        <v>0</v>
      </c>
      <c r="S351" s="65">
        <f t="shared" si="58"/>
      </c>
      <c r="T351" s="62">
        <f t="shared" si="59"/>
      </c>
    </row>
    <row r="352" spans="1:20" s="66" customFormat="1" ht="19.8">
      <c r="A352" s="54"/>
      <c r="B352" s="55"/>
      <c r="C352" s="56">
        <f t="shared" si="53"/>
        <v>0</v>
      </c>
      <c r="D352" s="56">
        <f>IF(ISERROR(VLOOKUP($A352,'LISTA DE PRODUCTOS'!$A:$O,15,0)),0,VLOOKUP($A352,'LISTA DE PRODUCTOS'!$A:$O,15,0))</f>
        <v>0</v>
      </c>
      <c r="E352" s="57">
        <f>IF($A352=0,"",IFERROR(IFERROR(VLOOKUP($A352,'LISTA DE PRODUCTOS'!$A:$O,5,0),VLOOKUP($A352,'LISTA DE PRODUCTOS'!$B:$O,4,0)),"CÓDIGO NO EN CATÁLOGO U OBSOLETO"))</f>
      </c>
      <c r="F352" s="56">
        <f>IF($A352=0,"",IFERROR(IFERROR(VLOOKUP($A352,'LISTA DE PRODUCTOS'!$A:$O,6,0),VLOOKUP($A352,'LISTA DE PRODUCTOS'!$B:$O,5,0)),0))</f>
      </c>
      <c r="G352" s="56">
        <f>IF($A352=0,"",IFERROR(IFERROR(VLOOKUP($A352,'LISTA DE PRODUCTOS'!$A:$O,7,0),VLOOKUP($A352,'LISTA DE PRODUCTOS'!$B:$O,6,0)),0))</f>
      </c>
      <c r="H352" s="58">
        <f>IF($A352=0,"",IFERROR(IFERROR(VLOOKUP($A352,'LISTA DE PRODUCTOS'!$A:$O,8,0),VLOOKUP($A352,'LISTA DE PRODUCTOS'!$B:$O,7,0)),0))</f>
      </c>
      <c r="I352" s="59">
        <f>IF($A352=0,"",IFERROR(IFERROR(VLOOKUP($A352,'LISTA DE PRODUCTOS'!$A:$O,9,0),VLOOKUP($A352,'LISTA DE PRODUCTOS'!$B:$O,8,0)),0))</f>
      </c>
      <c r="J352" s="60">
        <f>IF(AND(K352="U12",IF($A352=0,"",IFERROR(IFERROR(VLOOKUP($A352,'LISTA DE PRODUCTOS'!$A:$O,10,0),VLOOKUP($A352,'LISTA DE PRODUCTOS'!$B:$O,9,0)),""))=0),"APROVECHA LA PROMO U12",IF(AND(K352="U12",IF($A352=0,"",IFERROR(IFERROR(VLOOKUP($A352,'LISTA DE PRODUCTOS'!$A:$O,10,0),VLOOKUP($A352,'LISTA DE PRODUCTOS'!$B:$O,9,0)),""))="MENSUAL"),"MENSUAL Y PROMO U12",IF($A352=0,"",IFERROR(IFERROR(VLOOKUP($A352,'LISTA DE PRODUCTOS'!$A:$O,10,0),VLOOKUP($A352,'LISTA DE PRODUCTOS'!$B:$O,9,0)),""))))</f>
      </c>
      <c r="K352" s="60">
        <f>IF($A352=0,"",IFERROR(IFERROR(VLOOKUP($A352,'LISTA DE PRODUCTOS'!$A:$O,13,0),VLOOKUP($A352,'LISTA DE PRODUCTOS'!$B:$O,13,0)),0))</f>
      </c>
      <c r="L352" s="61">
        <f t="shared" si="54"/>
        <v>0</v>
      </c>
      <c r="M352" s="62">
        <f t="shared" si="55"/>
        <v>0</v>
      </c>
      <c r="N352" s="62">
        <f t="shared" si="56"/>
        <v>0</v>
      </c>
      <c r="O352" s="63">
        <f t="shared" si="60"/>
        <v>0</v>
      </c>
      <c r="P352" s="63">
        <f t="shared" si="61"/>
        <v>0</v>
      </c>
      <c r="Q352" s="64">
        <f t="shared" si="62"/>
        <v>0</v>
      </c>
      <c r="R352" s="64" t="b">
        <f t="shared" si="57"/>
        <v>0</v>
      </c>
      <c r="S352" s="65">
        <f t="shared" si="58"/>
      </c>
      <c r="T352" s="62">
        <f t="shared" si="59"/>
      </c>
    </row>
    <row r="353" spans="1:20" s="66" customFormat="1" ht="19.8">
      <c r="A353" s="54"/>
      <c r="B353" s="55"/>
      <c r="C353" s="56">
        <f t="shared" si="53"/>
        <v>0</v>
      </c>
      <c r="D353" s="56">
        <f>IF(ISERROR(VLOOKUP($A353,'LISTA DE PRODUCTOS'!$A:$O,15,0)),0,VLOOKUP($A353,'LISTA DE PRODUCTOS'!$A:$O,15,0))</f>
        <v>0</v>
      </c>
      <c r="E353" s="57">
        <f>IF($A353=0,"",IFERROR(IFERROR(VLOOKUP($A353,'LISTA DE PRODUCTOS'!$A:$O,5,0),VLOOKUP($A353,'LISTA DE PRODUCTOS'!$B:$O,4,0)),"CÓDIGO NO EN CATÁLOGO U OBSOLETO"))</f>
      </c>
      <c r="F353" s="56">
        <f>IF($A353=0,"",IFERROR(IFERROR(VLOOKUP($A353,'LISTA DE PRODUCTOS'!$A:$O,6,0),VLOOKUP($A353,'LISTA DE PRODUCTOS'!$B:$O,5,0)),0))</f>
      </c>
      <c r="G353" s="56">
        <f>IF($A353=0,"",IFERROR(IFERROR(VLOOKUP($A353,'LISTA DE PRODUCTOS'!$A:$O,7,0),VLOOKUP($A353,'LISTA DE PRODUCTOS'!$B:$O,6,0)),0))</f>
      </c>
      <c r="H353" s="58">
        <f>IF($A353=0,"",IFERROR(IFERROR(VLOOKUP($A353,'LISTA DE PRODUCTOS'!$A:$O,8,0),VLOOKUP($A353,'LISTA DE PRODUCTOS'!$B:$O,7,0)),0))</f>
      </c>
      <c r="I353" s="59">
        <f>IF($A353=0,"",IFERROR(IFERROR(VLOOKUP($A353,'LISTA DE PRODUCTOS'!$A:$O,9,0),VLOOKUP($A353,'LISTA DE PRODUCTOS'!$B:$O,8,0)),0))</f>
      </c>
      <c r="J353" s="60">
        <f>IF(AND(K353="U12",IF($A353=0,"",IFERROR(IFERROR(VLOOKUP($A353,'LISTA DE PRODUCTOS'!$A:$O,10,0),VLOOKUP($A353,'LISTA DE PRODUCTOS'!$B:$O,9,0)),""))=0),"APROVECHA LA PROMO U12",IF(AND(K353="U12",IF($A353=0,"",IFERROR(IFERROR(VLOOKUP($A353,'LISTA DE PRODUCTOS'!$A:$O,10,0),VLOOKUP($A353,'LISTA DE PRODUCTOS'!$B:$O,9,0)),""))="MENSUAL"),"MENSUAL Y PROMO U12",IF($A353=0,"",IFERROR(IFERROR(VLOOKUP($A353,'LISTA DE PRODUCTOS'!$A:$O,10,0),VLOOKUP($A353,'LISTA DE PRODUCTOS'!$B:$O,9,0)),""))))</f>
      </c>
      <c r="K353" s="60">
        <f>IF($A353=0,"",IFERROR(IFERROR(VLOOKUP($A353,'LISTA DE PRODUCTOS'!$A:$O,13,0),VLOOKUP($A353,'LISTA DE PRODUCTOS'!$B:$O,13,0)),0))</f>
      </c>
      <c r="L353" s="61">
        <f t="shared" si="54"/>
        <v>0</v>
      </c>
      <c r="M353" s="62">
        <f t="shared" si="55"/>
        <v>0</v>
      </c>
      <c r="N353" s="62">
        <f t="shared" si="56"/>
        <v>0</v>
      </c>
      <c r="O353" s="63">
        <f t="shared" si="60"/>
        <v>0</v>
      </c>
      <c r="P353" s="63">
        <f t="shared" si="61"/>
        <v>0</v>
      </c>
      <c r="Q353" s="64">
        <f t="shared" si="62"/>
        <v>0</v>
      </c>
      <c r="R353" s="64" t="b">
        <f t="shared" si="57"/>
        <v>0</v>
      </c>
      <c r="S353" s="65">
        <f t="shared" si="58"/>
      </c>
      <c r="T353" s="62">
        <f t="shared" si="59"/>
      </c>
    </row>
    <row r="354" spans="1:20" s="66" customFormat="1" ht="19.8">
      <c r="A354" s="54"/>
      <c r="B354" s="55"/>
      <c r="C354" s="56">
        <f t="shared" si="53"/>
        <v>0</v>
      </c>
      <c r="D354" s="56">
        <f>IF(ISERROR(VLOOKUP($A354,'LISTA DE PRODUCTOS'!$A:$O,15,0)),0,VLOOKUP($A354,'LISTA DE PRODUCTOS'!$A:$O,15,0))</f>
        <v>0</v>
      </c>
      <c r="E354" s="57">
        <f>IF($A354=0,"",IFERROR(IFERROR(VLOOKUP($A354,'LISTA DE PRODUCTOS'!$A:$O,5,0),VLOOKUP($A354,'LISTA DE PRODUCTOS'!$B:$O,4,0)),"CÓDIGO NO EN CATÁLOGO U OBSOLETO"))</f>
      </c>
      <c r="F354" s="56">
        <f>IF($A354=0,"",IFERROR(IFERROR(VLOOKUP($A354,'LISTA DE PRODUCTOS'!$A:$O,6,0),VLOOKUP($A354,'LISTA DE PRODUCTOS'!$B:$O,5,0)),0))</f>
      </c>
      <c r="G354" s="56">
        <f>IF($A354=0,"",IFERROR(IFERROR(VLOOKUP($A354,'LISTA DE PRODUCTOS'!$A:$O,7,0),VLOOKUP($A354,'LISTA DE PRODUCTOS'!$B:$O,6,0)),0))</f>
      </c>
      <c r="H354" s="58">
        <f>IF($A354=0,"",IFERROR(IFERROR(VLOOKUP($A354,'LISTA DE PRODUCTOS'!$A:$O,8,0),VLOOKUP($A354,'LISTA DE PRODUCTOS'!$B:$O,7,0)),0))</f>
      </c>
      <c r="I354" s="59">
        <f>IF($A354=0,"",IFERROR(IFERROR(VLOOKUP($A354,'LISTA DE PRODUCTOS'!$A:$O,9,0),VLOOKUP($A354,'LISTA DE PRODUCTOS'!$B:$O,8,0)),0))</f>
      </c>
      <c r="J354" s="60">
        <f>IF(AND(K354="U12",IF($A354=0,"",IFERROR(IFERROR(VLOOKUP($A354,'LISTA DE PRODUCTOS'!$A:$O,10,0),VLOOKUP($A354,'LISTA DE PRODUCTOS'!$B:$O,9,0)),""))=0),"APROVECHA LA PROMO U12",IF(AND(K354="U12",IF($A354=0,"",IFERROR(IFERROR(VLOOKUP($A354,'LISTA DE PRODUCTOS'!$A:$O,10,0),VLOOKUP($A354,'LISTA DE PRODUCTOS'!$B:$O,9,0)),""))="MENSUAL"),"MENSUAL Y PROMO U12",IF($A354=0,"",IFERROR(IFERROR(VLOOKUP($A354,'LISTA DE PRODUCTOS'!$A:$O,10,0),VLOOKUP($A354,'LISTA DE PRODUCTOS'!$B:$O,9,0)),""))))</f>
      </c>
      <c r="K354" s="60">
        <f>IF($A354=0,"",IFERROR(IFERROR(VLOOKUP($A354,'LISTA DE PRODUCTOS'!$A:$O,13,0),VLOOKUP($A354,'LISTA DE PRODUCTOS'!$B:$O,13,0)),0))</f>
      </c>
      <c r="L354" s="61">
        <f t="shared" si="54"/>
        <v>0</v>
      </c>
      <c r="M354" s="62">
        <f t="shared" si="55"/>
        <v>0</v>
      </c>
      <c r="N354" s="62">
        <f t="shared" si="56"/>
        <v>0</v>
      </c>
      <c r="O354" s="63">
        <f t="shared" si="60"/>
        <v>0</v>
      </c>
      <c r="P354" s="63">
        <f t="shared" si="61"/>
        <v>0</v>
      </c>
      <c r="Q354" s="64">
        <f t="shared" si="62"/>
        <v>0</v>
      </c>
      <c r="R354" s="64" t="b">
        <f t="shared" si="57"/>
        <v>0</v>
      </c>
      <c r="S354" s="65">
        <f t="shared" si="58"/>
      </c>
      <c r="T354" s="62">
        <f t="shared" si="59"/>
      </c>
    </row>
    <row r="355" spans="1:20" s="66" customFormat="1" ht="19.8">
      <c r="A355" s="54"/>
      <c r="B355" s="55"/>
      <c r="C355" s="56">
        <f t="shared" si="53"/>
        <v>0</v>
      </c>
      <c r="D355" s="56">
        <f>IF(ISERROR(VLOOKUP($A355,'LISTA DE PRODUCTOS'!$A:$O,15,0)),0,VLOOKUP($A355,'LISTA DE PRODUCTOS'!$A:$O,15,0))</f>
        <v>0</v>
      </c>
      <c r="E355" s="57">
        <f>IF($A355=0,"",IFERROR(IFERROR(VLOOKUP($A355,'LISTA DE PRODUCTOS'!$A:$O,5,0),VLOOKUP($A355,'LISTA DE PRODUCTOS'!$B:$O,4,0)),"CÓDIGO NO EN CATÁLOGO U OBSOLETO"))</f>
      </c>
      <c r="F355" s="56">
        <f>IF($A355=0,"",IFERROR(IFERROR(VLOOKUP($A355,'LISTA DE PRODUCTOS'!$A:$O,6,0),VLOOKUP($A355,'LISTA DE PRODUCTOS'!$B:$O,5,0)),0))</f>
      </c>
      <c r="G355" s="56">
        <f>IF($A355=0,"",IFERROR(IFERROR(VLOOKUP($A355,'LISTA DE PRODUCTOS'!$A:$O,7,0),VLOOKUP($A355,'LISTA DE PRODUCTOS'!$B:$O,6,0)),0))</f>
      </c>
      <c r="H355" s="58">
        <f>IF($A355=0,"",IFERROR(IFERROR(VLOOKUP($A355,'LISTA DE PRODUCTOS'!$A:$O,8,0),VLOOKUP($A355,'LISTA DE PRODUCTOS'!$B:$O,7,0)),0))</f>
      </c>
      <c r="I355" s="59">
        <f>IF($A355=0,"",IFERROR(IFERROR(VLOOKUP($A355,'LISTA DE PRODUCTOS'!$A:$O,9,0),VLOOKUP($A355,'LISTA DE PRODUCTOS'!$B:$O,8,0)),0))</f>
      </c>
      <c r="J355" s="60">
        <f>IF(AND(K355="U12",IF($A355=0,"",IFERROR(IFERROR(VLOOKUP($A355,'LISTA DE PRODUCTOS'!$A:$O,10,0),VLOOKUP($A355,'LISTA DE PRODUCTOS'!$B:$O,9,0)),""))=0),"APROVECHA LA PROMO U12",IF(AND(K355="U12",IF($A355=0,"",IFERROR(IFERROR(VLOOKUP($A355,'LISTA DE PRODUCTOS'!$A:$O,10,0),VLOOKUP($A355,'LISTA DE PRODUCTOS'!$B:$O,9,0)),""))="MENSUAL"),"MENSUAL Y PROMO U12",IF($A355=0,"",IFERROR(IFERROR(VLOOKUP($A355,'LISTA DE PRODUCTOS'!$A:$O,10,0),VLOOKUP($A355,'LISTA DE PRODUCTOS'!$B:$O,9,0)),""))))</f>
      </c>
      <c r="K355" s="60">
        <f>IF($A355=0,"",IFERROR(IFERROR(VLOOKUP($A355,'LISTA DE PRODUCTOS'!$A:$O,13,0),VLOOKUP($A355,'LISTA DE PRODUCTOS'!$B:$O,13,0)),0))</f>
      </c>
      <c r="L355" s="61">
        <f t="shared" si="54"/>
        <v>0</v>
      </c>
      <c r="M355" s="62">
        <f t="shared" si="55"/>
        <v>0</v>
      </c>
      <c r="N355" s="62">
        <f t="shared" si="56"/>
        <v>0</v>
      </c>
      <c r="O355" s="63">
        <f t="shared" si="60"/>
        <v>0</v>
      </c>
      <c r="P355" s="63">
        <f t="shared" si="61"/>
        <v>0</v>
      </c>
      <c r="Q355" s="64">
        <f t="shared" si="62"/>
        <v>0</v>
      </c>
      <c r="R355" s="64" t="b">
        <f t="shared" si="57"/>
        <v>0</v>
      </c>
      <c r="S355" s="65">
        <f t="shared" si="58"/>
      </c>
      <c r="T355" s="62">
        <f t="shared" si="59"/>
      </c>
    </row>
    <row r="356" spans="1:20" s="66" customFormat="1" ht="19.8">
      <c r="A356" s="54"/>
      <c r="B356" s="55"/>
      <c r="C356" s="56">
        <f t="shared" si="53"/>
        <v>0</v>
      </c>
      <c r="D356" s="56">
        <f>IF(ISERROR(VLOOKUP($A356,'LISTA DE PRODUCTOS'!$A:$O,15,0)),0,VLOOKUP($A356,'LISTA DE PRODUCTOS'!$A:$O,15,0))</f>
        <v>0</v>
      </c>
      <c r="E356" s="57">
        <f>IF($A356=0,"",IFERROR(IFERROR(VLOOKUP($A356,'LISTA DE PRODUCTOS'!$A:$O,5,0),VLOOKUP($A356,'LISTA DE PRODUCTOS'!$B:$O,4,0)),"CÓDIGO NO EN CATÁLOGO U OBSOLETO"))</f>
      </c>
      <c r="F356" s="56">
        <f>IF($A356=0,"",IFERROR(IFERROR(VLOOKUP($A356,'LISTA DE PRODUCTOS'!$A:$O,6,0),VLOOKUP($A356,'LISTA DE PRODUCTOS'!$B:$O,5,0)),0))</f>
      </c>
      <c r="G356" s="56">
        <f>IF($A356=0,"",IFERROR(IFERROR(VLOOKUP($A356,'LISTA DE PRODUCTOS'!$A:$O,7,0),VLOOKUP($A356,'LISTA DE PRODUCTOS'!$B:$O,6,0)),0))</f>
      </c>
      <c r="H356" s="58">
        <f>IF($A356=0,"",IFERROR(IFERROR(VLOOKUP($A356,'LISTA DE PRODUCTOS'!$A:$O,8,0),VLOOKUP($A356,'LISTA DE PRODUCTOS'!$B:$O,7,0)),0))</f>
      </c>
      <c r="I356" s="59">
        <f>IF($A356=0,"",IFERROR(IFERROR(VLOOKUP($A356,'LISTA DE PRODUCTOS'!$A:$O,9,0),VLOOKUP($A356,'LISTA DE PRODUCTOS'!$B:$O,8,0)),0))</f>
      </c>
      <c r="J356" s="60">
        <f>IF(AND(K356="U12",IF($A356=0,"",IFERROR(IFERROR(VLOOKUP($A356,'LISTA DE PRODUCTOS'!$A:$O,10,0),VLOOKUP($A356,'LISTA DE PRODUCTOS'!$B:$O,9,0)),""))=0),"APROVECHA LA PROMO U12",IF(AND(K356="U12",IF($A356=0,"",IFERROR(IFERROR(VLOOKUP($A356,'LISTA DE PRODUCTOS'!$A:$O,10,0),VLOOKUP($A356,'LISTA DE PRODUCTOS'!$B:$O,9,0)),""))="MENSUAL"),"MENSUAL Y PROMO U12",IF($A356=0,"",IFERROR(IFERROR(VLOOKUP($A356,'LISTA DE PRODUCTOS'!$A:$O,10,0),VLOOKUP($A356,'LISTA DE PRODUCTOS'!$B:$O,9,0)),""))))</f>
      </c>
      <c r="K356" s="60">
        <f>IF($A356=0,"",IFERROR(IFERROR(VLOOKUP($A356,'LISTA DE PRODUCTOS'!$A:$O,13,0),VLOOKUP($A356,'LISTA DE PRODUCTOS'!$B:$O,13,0)),0))</f>
      </c>
      <c r="L356" s="61">
        <f t="shared" si="54"/>
        <v>0</v>
      </c>
      <c r="M356" s="62">
        <f t="shared" si="55"/>
        <v>0</v>
      </c>
      <c r="N356" s="62">
        <f t="shared" si="56"/>
        <v>0</v>
      </c>
      <c r="O356" s="63">
        <f t="shared" si="60"/>
        <v>0</v>
      </c>
      <c r="P356" s="63">
        <f t="shared" si="61"/>
        <v>0</v>
      </c>
      <c r="Q356" s="64">
        <f t="shared" si="62"/>
        <v>0</v>
      </c>
      <c r="R356" s="64" t="b">
        <f t="shared" si="57"/>
        <v>0</v>
      </c>
      <c r="S356" s="65">
        <f t="shared" si="58"/>
      </c>
      <c r="T356" s="62">
        <f t="shared" si="59"/>
      </c>
    </row>
    <row r="357" spans="1:20" s="66" customFormat="1" ht="19.8">
      <c r="A357" s="54"/>
      <c r="B357" s="55"/>
      <c r="C357" s="56">
        <f t="shared" si="53"/>
        <v>0</v>
      </c>
      <c r="D357" s="56">
        <f>IF(ISERROR(VLOOKUP($A357,'LISTA DE PRODUCTOS'!$A:$O,15,0)),0,VLOOKUP($A357,'LISTA DE PRODUCTOS'!$A:$O,15,0))</f>
        <v>0</v>
      </c>
      <c r="E357" s="57">
        <f>IF($A357=0,"",IFERROR(IFERROR(VLOOKUP($A357,'LISTA DE PRODUCTOS'!$A:$O,5,0),VLOOKUP($A357,'LISTA DE PRODUCTOS'!$B:$O,4,0)),"CÓDIGO NO EN CATÁLOGO U OBSOLETO"))</f>
      </c>
      <c r="F357" s="56">
        <f>IF($A357=0,"",IFERROR(IFERROR(VLOOKUP($A357,'LISTA DE PRODUCTOS'!$A:$O,6,0),VLOOKUP($A357,'LISTA DE PRODUCTOS'!$B:$O,5,0)),0))</f>
      </c>
      <c r="G357" s="56">
        <f>IF($A357=0,"",IFERROR(IFERROR(VLOOKUP($A357,'LISTA DE PRODUCTOS'!$A:$O,7,0),VLOOKUP($A357,'LISTA DE PRODUCTOS'!$B:$O,6,0)),0))</f>
      </c>
      <c r="H357" s="58">
        <f>IF($A357=0,"",IFERROR(IFERROR(VLOOKUP($A357,'LISTA DE PRODUCTOS'!$A:$O,8,0),VLOOKUP($A357,'LISTA DE PRODUCTOS'!$B:$O,7,0)),0))</f>
      </c>
      <c r="I357" s="59">
        <f>IF($A357=0,"",IFERROR(IFERROR(VLOOKUP($A357,'LISTA DE PRODUCTOS'!$A:$O,9,0),VLOOKUP($A357,'LISTA DE PRODUCTOS'!$B:$O,8,0)),0))</f>
      </c>
      <c r="J357" s="60">
        <f>IF(AND(K357="U12",IF($A357=0,"",IFERROR(IFERROR(VLOOKUP($A357,'LISTA DE PRODUCTOS'!$A:$O,10,0),VLOOKUP($A357,'LISTA DE PRODUCTOS'!$B:$O,9,0)),""))=0),"APROVECHA LA PROMO U12",IF(AND(K357="U12",IF($A357=0,"",IFERROR(IFERROR(VLOOKUP($A357,'LISTA DE PRODUCTOS'!$A:$O,10,0),VLOOKUP($A357,'LISTA DE PRODUCTOS'!$B:$O,9,0)),""))="MENSUAL"),"MENSUAL Y PROMO U12",IF($A357=0,"",IFERROR(IFERROR(VLOOKUP($A357,'LISTA DE PRODUCTOS'!$A:$O,10,0),VLOOKUP($A357,'LISTA DE PRODUCTOS'!$B:$O,9,0)),""))))</f>
      </c>
      <c r="K357" s="60">
        <f>IF($A357=0,"",IFERROR(IFERROR(VLOOKUP($A357,'LISTA DE PRODUCTOS'!$A:$O,13,0),VLOOKUP($A357,'LISTA DE PRODUCTOS'!$B:$O,13,0)),0))</f>
      </c>
      <c r="L357" s="61">
        <f t="shared" si="54"/>
        <v>0</v>
      </c>
      <c r="M357" s="62">
        <f t="shared" si="55"/>
        <v>0</v>
      </c>
      <c r="N357" s="62">
        <f t="shared" si="56"/>
        <v>0</v>
      </c>
      <c r="O357" s="63">
        <f t="shared" si="60"/>
        <v>0</v>
      </c>
      <c r="P357" s="63">
        <f t="shared" si="61"/>
        <v>0</v>
      </c>
      <c r="Q357" s="64">
        <f t="shared" si="62"/>
        <v>0</v>
      </c>
      <c r="R357" s="64" t="b">
        <f t="shared" si="57"/>
        <v>0</v>
      </c>
      <c r="S357" s="65">
        <f t="shared" si="58"/>
      </c>
      <c r="T357" s="62">
        <f t="shared" si="59"/>
      </c>
    </row>
    <row r="358" spans="1:20" s="66" customFormat="1" ht="19.8">
      <c r="A358" s="54"/>
      <c r="B358" s="55"/>
      <c r="C358" s="56">
        <f t="shared" si="53"/>
        <v>0</v>
      </c>
      <c r="D358" s="56">
        <f>IF(ISERROR(VLOOKUP($A358,'LISTA DE PRODUCTOS'!$A:$O,15,0)),0,VLOOKUP($A358,'LISTA DE PRODUCTOS'!$A:$O,15,0))</f>
        <v>0</v>
      </c>
      <c r="E358" s="57">
        <f>IF($A358=0,"",IFERROR(IFERROR(VLOOKUP($A358,'LISTA DE PRODUCTOS'!$A:$O,5,0),VLOOKUP($A358,'LISTA DE PRODUCTOS'!$B:$O,4,0)),"CÓDIGO NO EN CATÁLOGO U OBSOLETO"))</f>
      </c>
      <c r="F358" s="56">
        <f>IF($A358=0,"",IFERROR(IFERROR(VLOOKUP($A358,'LISTA DE PRODUCTOS'!$A:$O,6,0),VLOOKUP($A358,'LISTA DE PRODUCTOS'!$B:$O,5,0)),0))</f>
      </c>
      <c r="G358" s="56">
        <f>IF($A358=0,"",IFERROR(IFERROR(VLOOKUP($A358,'LISTA DE PRODUCTOS'!$A:$O,7,0),VLOOKUP($A358,'LISTA DE PRODUCTOS'!$B:$O,6,0)),0))</f>
      </c>
      <c r="H358" s="58">
        <f>IF($A358=0,"",IFERROR(IFERROR(VLOOKUP($A358,'LISTA DE PRODUCTOS'!$A:$O,8,0),VLOOKUP($A358,'LISTA DE PRODUCTOS'!$B:$O,7,0)),0))</f>
      </c>
      <c r="I358" s="59">
        <f>IF($A358=0,"",IFERROR(IFERROR(VLOOKUP($A358,'LISTA DE PRODUCTOS'!$A:$O,9,0),VLOOKUP($A358,'LISTA DE PRODUCTOS'!$B:$O,8,0)),0))</f>
      </c>
      <c r="J358" s="60">
        <f>IF(AND(K358="U12",IF($A358=0,"",IFERROR(IFERROR(VLOOKUP($A358,'LISTA DE PRODUCTOS'!$A:$O,10,0),VLOOKUP($A358,'LISTA DE PRODUCTOS'!$B:$O,9,0)),""))=0),"APROVECHA LA PROMO U12",IF(AND(K358="U12",IF($A358=0,"",IFERROR(IFERROR(VLOOKUP($A358,'LISTA DE PRODUCTOS'!$A:$O,10,0),VLOOKUP($A358,'LISTA DE PRODUCTOS'!$B:$O,9,0)),""))="MENSUAL"),"MENSUAL Y PROMO U12",IF($A358=0,"",IFERROR(IFERROR(VLOOKUP($A358,'LISTA DE PRODUCTOS'!$A:$O,10,0),VLOOKUP($A358,'LISTA DE PRODUCTOS'!$B:$O,9,0)),""))))</f>
      </c>
      <c r="K358" s="60">
        <f>IF($A358=0,"",IFERROR(IFERROR(VLOOKUP($A358,'LISTA DE PRODUCTOS'!$A:$O,13,0),VLOOKUP($A358,'LISTA DE PRODUCTOS'!$B:$O,13,0)),0))</f>
      </c>
      <c r="L358" s="61">
        <f t="shared" si="54"/>
        <v>0</v>
      </c>
      <c r="M358" s="62">
        <f t="shared" si="55"/>
        <v>0</v>
      </c>
      <c r="N358" s="62">
        <f t="shared" si="56"/>
        <v>0</v>
      </c>
      <c r="O358" s="63">
        <f t="shared" si="60"/>
        <v>0</v>
      </c>
      <c r="P358" s="63">
        <f t="shared" si="61"/>
        <v>0</v>
      </c>
      <c r="Q358" s="64">
        <f t="shared" si="62"/>
        <v>0</v>
      </c>
      <c r="R358" s="64" t="b">
        <f t="shared" si="57"/>
        <v>0</v>
      </c>
      <c r="S358" s="65">
        <f t="shared" si="58"/>
      </c>
      <c r="T358" s="62">
        <f t="shared" si="59"/>
      </c>
    </row>
    <row r="359" spans="1:20" s="66" customFormat="1" ht="19.8">
      <c r="A359" s="54"/>
      <c r="B359" s="55"/>
      <c r="C359" s="56">
        <f t="shared" si="53"/>
        <v>0</v>
      </c>
      <c r="D359" s="56">
        <f>IF(ISERROR(VLOOKUP($A359,'LISTA DE PRODUCTOS'!$A:$O,15,0)),0,VLOOKUP($A359,'LISTA DE PRODUCTOS'!$A:$O,15,0))</f>
        <v>0</v>
      </c>
      <c r="E359" s="57">
        <f>IF($A359=0,"",IFERROR(IFERROR(VLOOKUP($A359,'LISTA DE PRODUCTOS'!$A:$O,5,0),VLOOKUP($A359,'LISTA DE PRODUCTOS'!$B:$O,4,0)),"CÓDIGO NO EN CATÁLOGO U OBSOLETO"))</f>
      </c>
      <c r="F359" s="56">
        <f>IF($A359=0,"",IFERROR(IFERROR(VLOOKUP($A359,'LISTA DE PRODUCTOS'!$A:$O,6,0),VLOOKUP($A359,'LISTA DE PRODUCTOS'!$B:$O,5,0)),0))</f>
      </c>
      <c r="G359" s="56">
        <f>IF($A359=0,"",IFERROR(IFERROR(VLOOKUP($A359,'LISTA DE PRODUCTOS'!$A:$O,7,0),VLOOKUP($A359,'LISTA DE PRODUCTOS'!$B:$O,6,0)),0))</f>
      </c>
      <c r="H359" s="58">
        <f>IF($A359=0,"",IFERROR(IFERROR(VLOOKUP($A359,'LISTA DE PRODUCTOS'!$A:$O,8,0),VLOOKUP($A359,'LISTA DE PRODUCTOS'!$B:$O,7,0)),0))</f>
      </c>
      <c r="I359" s="59">
        <f>IF($A359=0,"",IFERROR(IFERROR(VLOOKUP($A359,'LISTA DE PRODUCTOS'!$A:$O,9,0),VLOOKUP($A359,'LISTA DE PRODUCTOS'!$B:$O,8,0)),0))</f>
      </c>
      <c r="J359" s="60">
        <f>IF(AND(K359="U12",IF($A359=0,"",IFERROR(IFERROR(VLOOKUP($A359,'LISTA DE PRODUCTOS'!$A:$O,10,0),VLOOKUP($A359,'LISTA DE PRODUCTOS'!$B:$O,9,0)),""))=0),"APROVECHA LA PROMO U12",IF(AND(K359="U12",IF($A359=0,"",IFERROR(IFERROR(VLOOKUP($A359,'LISTA DE PRODUCTOS'!$A:$O,10,0),VLOOKUP($A359,'LISTA DE PRODUCTOS'!$B:$O,9,0)),""))="MENSUAL"),"MENSUAL Y PROMO U12",IF($A359=0,"",IFERROR(IFERROR(VLOOKUP($A359,'LISTA DE PRODUCTOS'!$A:$O,10,0),VLOOKUP($A359,'LISTA DE PRODUCTOS'!$B:$O,9,0)),""))))</f>
      </c>
      <c r="K359" s="60">
        <f>IF($A359=0,"",IFERROR(IFERROR(VLOOKUP($A359,'LISTA DE PRODUCTOS'!$A:$O,13,0),VLOOKUP($A359,'LISTA DE PRODUCTOS'!$B:$O,13,0)),0))</f>
      </c>
      <c r="L359" s="61">
        <f t="shared" si="54"/>
        <v>0</v>
      </c>
      <c r="M359" s="62">
        <f t="shared" si="55"/>
        <v>0</v>
      </c>
      <c r="N359" s="62">
        <f t="shared" si="56"/>
        <v>0</v>
      </c>
      <c r="O359" s="63">
        <f t="shared" si="60"/>
        <v>0</v>
      </c>
      <c r="P359" s="63">
        <f t="shared" si="61"/>
        <v>0</v>
      </c>
      <c r="Q359" s="64">
        <f t="shared" si="62"/>
        <v>0</v>
      </c>
      <c r="R359" s="64" t="b">
        <f t="shared" si="57"/>
        <v>0</v>
      </c>
      <c r="S359" s="65">
        <f t="shared" si="58"/>
      </c>
      <c r="T359" s="62">
        <f t="shared" si="59"/>
      </c>
    </row>
    <row r="360" spans="1:20" s="66" customFormat="1" ht="19.8">
      <c r="A360" s="54"/>
      <c r="B360" s="55"/>
      <c r="C360" s="56">
        <f t="shared" si="53"/>
        <v>0</v>
      </c>
      <c r="D360" s="56">
        <f>IF(ISERROR(VLOOKUP($A360,'LISTA DE PRODUCTOS'!$A:$O,15,0)),0,VLOOKUP($A360,'LISTA DE PRODUCTOS'!$A:$O,15,0))</f>
        <v>0</v>
      </c>
      <c r="E360" s="57">
        <f>IF($A360=0,"",IFERROR(IFERROR(VLOOKUP($A360,'LISTA DE PRODUCTOS'!$A:$O,5,0),VLOOKUP($A360,'LISTA DE PRODUCTOS'!$B:$O,4,0)),"CÓDIGO NO EN CATÁLOGO U OBSOLETO"))</f>
      </c>
      <c r="F360" s="56">
        <f>IF($A360=0,"",IFERROR(IFERROR(VLOOKUP($A360,'LISTA DE PRODUCTOS'!$A:$O,6,0),VLOOKUP($A360,'LISTA DE PRODUCTOS'!$B:$O,5,0)),0))</f>
      </c>
      <c r="G360" s="56">
        <f>IF($A360=0,"",IFERROR(IFERROR(VLOOKUP($A360,'LISTA DE PRODUCTOS'!$A:$O,7,0),VLOOKUP($A360,'LISTA DE PRODUCTOS'!$B:$O,6,0)),0))</f>
      </c>
      <c r="H360" s="58">
        <f>IF($A360=0,"",IFERROR(IFERROR(VLOOKUP($A360,'LISTA DE PRODUCTOS'!$A:$O,8,0),VLOOKUP($A360,'LISTA DE PRODUCTOS'!$B:$O,7,0)),0))</f>
      </c>
      <c r="I360" s="59">
        <f>IF($A360=0,"",IFERROR(IFERROR(VLOOKUP($A360,'LISTA DE PRODUCTOS'!$A:$O,9,0),VLOOKUP($A360,'LISTA DE PRODUCTOS'!$B:$O,8,0)),0))</f>
      </c>
      <c r="J360" s="60">
        <f>IF(AND(K360="U12",IF($A360=0,"",IFERROR(IFERROR(VLOOKUP($A360,'LISTA DE PRODUCTOS'!$A:$O,10,0),VLOOKUP($A360,'LISTA DE PRODUCTOS'!$B:$O,9,0)),""))=0),"APROVECHA LA PROMO U12",IF(AND(K360="U12",IF($A360=0,"",IFERROR(IFERROR(VLOOKUP($A360,'LISTA DE PRODUCTOS'!$A:$O,10,0),VLOOKUP($A360,'LISTA DE PRODUCTOS'!$B:$O,9,0)),""))="MENSUAL"),"MENSUAL Y PROMO U12",IF($A360=0,"",IFERROR(IFERROR(VLOOKUP($A360,'LISTA DE PRODUCTOS'!$A:$O,10,0),VLOOKUP($A360,'LISTA DE PRODUCTOS'!$B:$O,9,0)),""))))</f>
      </c>
      <c r="K360" s="60">
        <f>IF($A360=0,"",IFERROR(IFERROR(VLOOKUP($A360,'LISTA DE PRODUCTOS'!$A:$O,13,0),VLOOKUP($A360,'LISTA DE PRODUCTOS'!$B:$O,13,0)),0))</f>
      </c>
      <c r="L360" s="61">
        <f t="shared" si="54"/>
        <v>0</v>
      </c>
      <c r="M360" s="62">
        <f t="shared" si="55"/>
        <v>0</v>
      </c>
      <c r="N360" s="62">
        <f t="shared" si="56"/>
        <v>0</v>
      </c>
      <c r="O360" s="63">
        <f t="shared" si="60"/>
        <v>0</v>
      </c>
      <c r="P360" s="63">
        <f t="shared" si="61"/>
        <v>0</v>
      </c>
      <c r="Q360" s="64">
        <f t="shared" si="62"/>
        <v>0</v>
      </c>
      <c r="R360" s="64" t="b">
        <f t="shared" si="57"/>
        <v>0</v>
      </c>
      <c r="S360" s="65">
        <f t="shared" si="58"/>
      </c>
      <c r="T360" s="62">
        <f t="shared" si="59"/>
      </c>
    </row>
    <row r="361" spans="1:20" s="66" customFormat="1" ht="19.8">
      <c r="A361" s="54"/>
      <c r="B361" s="55"/>
      <c r="C361" s="56">
        <f t="shared" si="53"/>
        <v>0</v>
      </c>
      <c r="D361" s="56">
        <f>IF(ISERROR(VLOOKUP($A361,'LISTA DE PRODUCTOS'!$A:$O,15,0)),0,VLOOKUP($A361,'LISTA DE PRODUCTOS'!$A:$O,15,0))</f>
        <v>0</v>
      </c>
      <c r="E361" s="57">
        <f>IF($A361=0,"",IFERROR(IFERROR(VLOOKUP($A361,'LISTA DE PRODUCTOS'!$A:$O,5,0),VLOOKUP($A361,'LISTA DE PRODUCTOS'!$B:$O,4,0)),"CÓDIGO NO EN CATÁLOGO U OBSOLETO"))</f>
      </c>
      <c r="F361" s="56">
        <f>IF($A361=0,"",IFERROR(IFERROR(VLOOKUP($A361,'LISTA DE PRODUCTOS'!$A:$O,6,0),VLOOKUP($A361,'LISTA DE PRODUCTOS'!$B:$O,5,0)),0))</f>
      </c>
      <c r="G361" s="56">
        <f>IF($A361=0,"",IFERROR(IFERROR(VLOOKUP($A361,'LISTA DE PRODUCTOS'!$A:$O,7,0),VLOOKUP($A361,'LISTA DE PRODUCTOS'!$B:$O,6,0)),0))</f>
      </c>
      <c r="H361" s="58">
        <f>IF($A361=0,"",IFERROR(IFERROR(VLOOKUP($A361,'LISTA DE PRODUCTOS'!$A:$O,8,0),VLOOKUP($A361,'LISTA DE PRODUCTOS'!$B:$O,7,0)),0))</f>
      </c>
      <c r="I361" s="59">
        <f>IF($A361=0,"",IFERROR(IFERROR(VLOOKUP($A361,'LISTA DE PRODUCTOS'!$A:$O,9,0),VLOOKUP($A361,'LISTA DE PRODUCTOS'!$B:$O,8,0)),0))</f>
      </c>
      <c r="J361" s="60">
        <f>IF(AND(K361="U12",IF($A361=0,"",IFERROR(IFERROR(VLOOKUP($A361,'LISTA DE PRODUCTOS'!$A:$O,10,0),VLOOKUP($A361,'LISTA DE PRODUCTOS'!$B:$O,9,0)),""))=0),"APROVECHA LA PROMO U12",IF(AND(K361="U12",IF($A361=0,"",IFERROR(IFERROR(VLOOKUP($A361,'LISTA DE PRODUCTOS'!$A:$O,10,0),VLOOKUP($A361,'LISTA DE PRODUCTOS'!$B:$O,9,0)),""))="MENSUAL"),"MENSUAL Y PROMO U12",IF($A361=0,"",IFERROR(IFERROR(VLOOKUP($A361,'LISTA DE PRODUCTOS'!$A:$O,10,0),VLOOKUP($A361,'LISTA DE PRODUCTOS'!$B:$O,9,0)),""))))</f>
      </c>
      <c r="K361" s="60">
        <f>IF($A361=0,"",IFERROR(IFERROR(VLOOKUP($A361,'LISTA DE PRODUCTOS'!$A:$O,13,0),VLOOKUP($A361,'LISTA DE PRODUCTOS'!$B:$O,13,0)),0))</f>
      </c>
      <c r="L361" s="61">
        <f t="shared" si="54"/>
        <v>0</v>
      </c>
      <c r="M361" s="62">
        <f t="shared" si="55"/>
        <v>0</v>
      </c>
      <c r="N361" s="62">
        <f t="shared" si="56"/>
        <v>0</v>
      </c>
      <c r="O361" s="63">
        <f t="shared" si="60"/>
        <v>0</v>
      </c>
      <c r="P361" s="63">
        <f t="shared" si="61"/>
        <v>0</v>
      </c>
      <c r="Q361" s="64">
        <f t="shared" si="62"/>
        <v>0</v>
      </c>
      <c r="R361" s="64" t="b">
        <f t="shared" si="57"/>
        <v>0</v>
      </c>
      <c r="S361" s="65">
        <f t="shared" si="58"/>
      </c>
      <c r="T361" s="62">
        <f t="shared" si="59"/>
      </c>
    </row>
    <row r="362" spans="1:20" s="66" customFormat="1" ht="19.8">
      <c r="A362" s="54"/>
      <c r="B362" s="55"/>
      <c r="C362" s="56">
        <f t="shared" si="53"/>
        <v>0</v>
      </c>
      <c r="D362" s="56">
        <f>IF(ISERROR(VLOOKUP($A362,'LISTA DE PRODUCTOS'!$A:$O,15,0)),0,VLOOKUP($A362,'LISTA DE PRODUCTOS'!$A:$O,15,0))</f>
        <v>0</v>
      </c>
      <c r="E362" s="57">
        <f>IF($A362=0,"",IFERROR(IFERROR(VLOOKUP($A362,'LISTA DE PRODUCTOS'!$A:$O,5,0),VLOOKUP($A362,'LISTA DE PRODUCTOS'!$B:$O,4,0)),"CÓDIGO NO EN CATÁLOGO U OBSOLETO"))</f>
      </c>
      <c r="F362" s="56">
        <f>IF($A362=0,"",IFERROR(IFERROR(VLOOKUP($A362,'LISTA DE PRODUCTOS'!$A:$O,6,0),VLOOKUP($A362,'LISTA DE PRODUCTOS'!$B:$O,5,0)),0))</f>
      </c>
      <c r="G362" s="56">
        <f>IF($A362=0,"",IFERROR(IFERROR(VLOOKUP($A362,'LISTA DE PRODUCTOS'!$A:$O,7,0),VLOOKUP($A362,'LISTA DE PRODUCTOS'!$B:$O,6,0)),0))</f>
      </c>
      <c r="H362" s="58">
        <f>IF($A362=0,"",IFERROR(IFERROR(VLOOKUP($A362,'LISTA DE PRODUCTOS'!$A:$O,8,0),VLOOKUP($A362,'LISTA DE PRODUCTOS'!$B:$O,7,0)),0))</f>
      </c>
      <c r="I362" s="59">
        <f>IF($A362=0,"",IFERROR(IFERROR(VLOOKUP($A362,'LISTA DE PRODUCTOS'!$A:$O,9,0),VLOOKUP($A362,'LISTA DE PRODUCTOS'!$B:$O,8,0)),0))</f>
      </c>
      <c r="J362" s="60">
        <f>IF(AND(K362="U12",IF($A362=0,"",IFERROR(IFERROR(VLOOKUP($A362,'LISTA DE PRODUCTOS'!$A:$O,10,0),VLOOKUP($A362,'LISTA DE PRODUCTOS'!$B:$O,9,0)),""))=0),"APROVECHA LA PROMO U12",IF(AND(K362="U12",IF($A362=0,"",IFERROR(IFERROR(VLOOKUP($A362,'LISTA DE PRODUCTOS'!$A:$O,10,0),VLOOKUP($A362,'LISTA DE PRODUCTOS'!$B:$O,9,0)),""))="MENSUAL"),"MENSUAL Y PROMO U12",IF($A362=0,"",IFERROR(IFERROR(VLOOKUP($A362,'LISTA DE PRODUCTOS'!$A:$O,10,0),VLOOKUP($A362,'LISTA DE PRODUCTOS'!$B:$O,9,0)),""))))</f>
      </c>
      <c r="K362" s="60">
        <f>IF($A362=0,"",IFERROR(IFERROR(VLOOKUP($A362,'LISTA DE PRODUCTOS'!$A:$O,13,0),VLOOKUP($A362,'LISTA DE PRODUCTOS'!$B:$O,13,0)),0))</f>
      </c>
      <c r="L362" s="61">
        <f t="shared" si="54"/>
        <v>0</v>
      </c>
      <c r="M362" s="62">
        <f t="shared" si="55"/>
        <v>0</v>
      </c>
      <c r="N362" s="62">
        <f t="shared" si="56"/>
        <v>0</v>
      </c>
      <c r="O362" s="63">
        <f t="shared" si="60"/>
        <v>0</v>
      </c>
      <c r="P362" s="63">
        <f t="shared" si="61"/>
        <v>0</v>
      </c>
      <c r="Q362" s="64">
        <f t="shared" si="62"/>
        <v>0</v>
      </c>
      <c r="R362" s="64" t="b">
        <f t="shared" si="57"/>
        <v>0</v>
      </c>
      <c r="S362" s="65">
        <f t="shared" si="58"/>
      </c>
      <c r="T362" s="62">
        <f t="shared" si="59"/>
      </c>
    </row>
    <row r="363" spans="1:20" s="66" customFormat="1" ht="19.8">
      <c r="A363" s="54"/>
      <c r="B363" s="55"/>
      <c r="C363" s="56">
        <f t="shared" si="53"/>
        <v>0</v>
      </c>
      <c r="D363" s="56">
        <f>IF(ISERROR(VLOOKUP($A363,'LISTA DE PRODUCTOS'!$A:$O,15,0)),0,VLOOKUP($A363,'LISTA DE PRODUCTOS'!$A:$O,15,0))</f>
        <v>0</v>
      </c>
      <c r="E363" s="57">
        <f>IF($A363=0,"",IFERROR(IFERROR(VLOOKUP($A363,'LISTA DE PRODUCTOS'!$A:$O,5,0),VLOOKUP($A363,'LISTA DE PRODUCTOS'!$B:$O,4,0)),"CÓDIGO NO EN CATÁLOGO U OBSOLETO"))</f>
      </c>
      <c r="F363" s="56">
        <f>IF($A363=0,"",IFERROR(IFERROR(VLOOKUP($A363,'LISTA DE PRODUCTOS'!$A:$O,6,0),VLOOKUP($A363,'LISTA DE PRODUCTOS'!$B:$O,5,0)),0))</f>
      </c>
      <c r="G363" s="56">
        <f>IF($A363=0,"",IFERROR(IFERROR(VLOOKUP($A363,'LISTA DE PRODUCTOS'!$A:$O,7,0),VLOOKUP($A363,'LISTA DE PRODUCTOS'!$B:$O,6,0)),0))</f>
      </c>
      <c r="H363" s="58">
        <f>IF($A363=0,"",IFERROR(IFERROR(VLOOKUP($A363,'LISTA DE PRODUCTOS'!$A:$O,8,0),VLOOKUP($A363,'LISTA DE PRODUCTOS'!$B:$O,7,0)),0))</f>
      </c>
      <c r="I363" s="59">
        <f>IF($A363=0,"",IFERROR(IFERROR(VLOOKUP($A363,'LISTA DE PRODUCTOS'!$A:$O,9,0),VLOOKUP($A363,'LISTA DE PRODUCTOS'!$B:$O,8,0)),0))</f>
      </c>
      <c r="J363" s="60">
        <f>IF(AND(K363="U12",IF($A363=0,"",IFERROR(IFERROR(VLOOKUP($A363,'LISTA DE PRODUCTOS'!$A:$O,10,0),VLOOKUP($A363,'LISTA DE PRODUCTOS'!$B:$O,9,0)),""))=0),"APROVECHA LA PROMO U12",IF(AND(K363="U12",IF($A363=0,"",IFERROR(IFERROR(VLOOKUP($A363,'LISTA DE PRODUCTOS'!$A:$O,10,0),VLOOKUP($A363,'LISTA DE PRODUCTOS'!$B:$O,9,0)),""))="MENSUAL"),"MENSUAL Y PROMO U12",IF($A363=0,"",IFERROR(IFERROR(VLOOKUP($A363,'LISTA DE PRODUCTOS'!$A:$O,10,0),VLOOKUP($A363,'LISTA DE PRODUCTOS'!$B:$O,9,0)),""))))</f>
      </c>
      <c r="K363" s="60">
        <f>IF($A363=0,"",IFERROR(IFERROR(VLOOKUP($A363,'LISTA DE PRODUCTOS'!$A:$O,13,0),VLOOKUP($A363,'LISTA DE PRODUCTOS'!$B:$O,13,0)),0))</f>
      </c>
      <c r="L363" s="61">
        <f t="shared" si="54"/>
        <v>0</v>
      </c>
      <c r="M363" s="62">
        <f t="shared" si="55"/>
        <v>0</v>
      </c>
      <c r="N363" s="62">
        <f t="shared" si="56"/>
        <v>0</v>
      </c>
      <c r="O363" s="63">
        <f t="shared" si="60"/>
        <v>0</v>
      </c>
      <c r="P363" s="63">
        <f t="shared" si="61"/>
        <v>0</v>
      </c>
      <c r="Q363" s="64">
        <f t="shared" si="62"/>
        <v>0</v>
      </c>
      <c r="R363" s="64" t="b">
        <f t="shared" si="57"/>
        <v>0</v>
      </c>
      <c r="S363" s="65">
        <f t="shared" si="58"/>
      </c>
      <c r="T363" s="62">
        <f t="shared" si="59"/>
      </c>
    </row>
    <row r="364" spans="1:20" s="66" customFormat="1" ht="19.8">
      <c r="A364" s="54"/>
      <c r="B364" s="55"/>
      <c r="C364" s="56">
        <f t="shared" si="53"/>
        <v>0</v>
      </c>
      <c r="D364" s="56">
        <f>IF(ISERROR(VLOOKUP($A364,'LISTA DE PRODUCTOS'!$A:$O,15,0)),0,VLOOKUP($A364,'LISTA DE PRODUCTOS'!$A:$O,15,0))</f>
        <v>0</v>
      </c>
      <c r="E364" s="57">
        <f>IF($A364=0,"",IFERROR(IFERROR(VLOOKUP($A364,'LISTA DE PRODUCTOS'!$A:$O,5,0),VLOOKUP($A364,'LISTA DE PRODUCTOS'!$B:$O,4,0)),"CÓDIGO NO EN CATÁLOGO U OBSOLETO"))</f>
      </c>
      <c r="F364" s="56">
        <f>IF($A364=0,"",IFERROR(IFERROR(VLOOKUP($A364,'LISTA DE PRODUCTOS'!$A:$O,6,0),VLOOKUP($A364,'LISTA DE PRODUCTOS'!$B:$O,5,0)),0))</f>
      </c>
      <c r="G364" s="56">
        <f>IF($A364=0,"",IFERROR(IFERROR(VLOOKUP($A364,'LISTA DE PRODUCTOS'!$A:$O,7,0),VLOOKUP($A364,'LISTA DE PRODUCTOS'!$B:$O,6,0)),0))</f>
      </c>
      <c r="H364" s="58">
        <f>IF($A364=0,"",IFERROR(IFERROR(VLOOKUP($A364,'LISTA DE PRODUCTOS'!$A:$O,8,0),VLOOKUP($A364,'LISTA DE PRODUCTOS'!$B:$O,7,0)),0))</f>
      </c>
      <c r="I364" s="59">
        <f>IF($A364=0,"",IFERROR(IFERROR(VLOOKUP($A364,'LISTA DE PRODUCTOS'!$A:$O,9,0),VLOOKUP($A364,'LISTA DE PRODUCTOS'!$B:$O,8,0)),0))</f>
      </c>
      <c r="J364" s="60">
        <f>IF(AND(K364="U12",IF($A364=0,"",IFERROR(IFERROR(VLOOKUP($A364,'LISTA DE PRODUCTOS'!$A:$O,10,0),VLOOKUP($A364,'LISTA DE PRODUCTOS'!$B:$O,9,0)),""))=0),"APROVECHA LA PROMO U12",IF(AND(K364="U12",IF($A364=0,"",IFERROR(IFERROR(VLOOKUP($A364,'LISTA DE PRODUCTOS'!$A:$O,10,0),VLOOKUP($A364,'LISTA DE PRODUCTOS'!$B:$O,9,0)),""))="MENSUAL"),"MENSUAL Y PROMO U12",IF($A364=0,"",IFERROR(IFERROR(VLOOKUP($A364,'LISTA DE PRODUCTOS'!$A:$O,10,0),VLOOKUP($A364,'LISTA DE PRODUCTOS'!$B:$O,9,0)),""))))</f>
      </c>
      <c r="K364" s="60">
        <f>IF($A364=0,"",IFERROR(IFERROR(VLOOKUP($A364,'LISTA DE PRODUCTOS'!$A:$O,13,0),VLOOKUP($A364,'LISTA DE PRODUCTOS'!$B:$O,13,0)),0))</f>
      </c>
      <c r="L364" s="61">
        <f t="shared" si="54"/>
        <v>0</v>
      </c>
      <c r="M364" s="62">
        <f t="shared" si="55"/>
        <v>0</v>
      </c>
      <c r="N364" s="62">
        <f t="shared" si="56"/>
        <v>0</v>
      </c>
      <c r="O364" s="63">
        <f t="shared" si="60"/>
        <v>0</v>
      </c>
      <c r="P364" s="63">
        <f t="shared" si="61"/>
        <v>0</v>
      </c>
      <c r="Q364" s="64">
        <f t="shared" si="62"/>
        <v>0</v>
      </c>
      <c r="R364" s="64" t="b">
        <f t="shared" si="57"/>
        <v>0</v>
      </c>
      <c r="S364" s="65">
        <f t="shared" si="58"/>
      </c>
      <c r="T364" s="62">
        <f t="shared" si="59"/>
      </c>
    </row>
    <row r="365" spans="1:20" s="66" customFormat="1" ht="19.8">
      <c r="A365" s="54"/>
      <c r="B365" s="55"/>
      <c r="C365" s="56">
        <f t="shared" si="53"/>
        <v>0</v>
      </c>
      <c r="D365" s="56">
        <f>IF(ISERROR(VLOOKUP($A365,'LISTA DE PRODUCTOS'!$A:$O,15,0)),0,VLOOKUP($A365,'LISTA DE PRODUCTOS'!$A:$O,15,0))</f>
        <v>0</v>
      </c>
      <c r="E365" s="57">
        <f>IF($A365=0,"",IFERROR(IFERROR(VLOOKUP($A365,'LISTA DE PRODUCTOS'!$A:$O,5,0),VLOOKUP($A365,'LISTA DE PRODUCTOS'!$B:$O,4,0)),"CÓDIGO NO EN CATÁLOGO U OBSOLETO"))</f>
      </c>
      <c r="F365" s="56">
        <f>IF($A365=0,"",IFERROR(IFERROR(VLOOKUP($A365,'LISTA DE PRODUCTOS'!$A:$O,6,0),VLOOKUP($A365,'LISTA DE PRODUCTOS'!$B:$O,5,0)),0))</f>
      </c>
      <c r="G365" s="56">
        <f>IF($A365=0,"",IFERROR(IFERROR(VLOOKUP($A365,'LISTA DE PRODUCTOS'!$A:$O,7,0),VLOOKUP($A365,'LISTA DE PRODUCTOS'!$B:$O,6,0)),0))</f>
      </c>
      <c r="H365" s="58">
        <f>IF($A365=0,"",IFERROR(IFERROR(VLOOKUP($A365,'LISTA DE PRODUCTOS'!$A:$O,8,0),VLOOKUP($A365,'LISTA DE PRODUCTOS'!$B:$O,7,0)),0))</f>
      </c>
      <c r="I365" s="59">
        <f>IF($A365=0,"",IFERROR(IFERROR(VLOOKUP($A365,'LISTA DE PRODUCTOS'!$A:$O,9,0),VLOOKUP($A365,'LISTA DE PRODUCTOS'!$B:$O,8,0)),0))</f>
      </c>
      <c r="J365" s="60">
        <f>IF(AND(K365="U12",IF($A365=0,"",IFERROR(IFERROR(VLOOKUP($A365,'LISTA DE PRODUCTOS'!$A:$O,10,0),VLOOKUP($A365,'LISTA DE PRODUCTOS'!$B:$O,9,0)),""))=0),"APROVECHA LA PROMO U12",IF(AND(K365="U12",IF($A365=0,"",IFERROR(IFERROR(VLOOKUP($A365,'LISTA DE PRODUCTOS'!$A:$O,10,0),VLOOKUP($A365,'LISTA DE PRODUCTOS'!$B:$O,9,0)),""))="MENSUAL"),"MENSUAL Y PROMO U12",IF($A365=0,"",IFERROR(IFERROR(VLOOKUP($A365,'LISTA DE PRODUCTOS'!$A:$O,10,0),VLOOKUP($A365,'LISTA DE PRODUCTOS'!$B:$O,9,0)),""))))</f>
      </c>
      <c r="K365" s="60">
        <f>IF($A365=0,"",IFERROR(IFERROR(VLOOKUP($A365,'LISTA DE PRODUCTOS'!$A:$O,13,0),VLOOKUP($A365,'LISTA DE PRODUCTOS'!$B:$O,13,0)),0))</f>
      </c>
      <c r="L365" s="61">
        <f t="shared" si="54"/>
        <v>0</v>
      </c>
      <c r="M365" s="62">
        <f t="shared" si="55"/>
        <v>0</v>
      </c>
      <c r="N365" s="62">
        <f t="shared" si="56"/>
        <v>0</v>
      </c>
      <c r="O365" s="63">
        <f t="shared" si="60"/>
        <v>0</v>
      </c>
      <c r="P365" s="63">
        <f t="shared" si="61"/>
        <v>0</v>
      </c>
      <c r="Q365" s="64">
        <f t="shared" si="62"/>
        <v>0</v>
      </c>
      <c r="R365" s="64" t="b">
        <f t="shared" si="57"/>
        <v>0</v>
      </c>
      <c r="S365" s="65">
        <f t="shared" si="58"/>
      </c>
      <c r="T365" s="62">
        <f t="shared" si="59"/>
      </c>
    </row>
    <row r="366" spans="1:20" s="66" customFormat="1" ht="19.8">
      <c r="A366" s="54"/>
      <c r="B366" s="55"/>
      <c r="C366" s="56">
        <f t="shared" si="53"/>
        <v>0</v>
      </c>
      <c r="D366" s="56">
        <f>IF(ISERROR(VLOOKUP($A366,'LISTA DE PRODUCTOS'!$A:$O,15,0)),0,VLOOKUP($A366,'LISTA DE PRODUCTOS'!$A:$O,15,0))</f>
        <v>0</v>
      </c>
      <c r="E366" s="57">
        <f>IF($A366=0,"",IFERROR(IFERROR(VLOOKUP($A366,'LISTA DE PRODUCTOS'!$A:$O,5,0),VLOOKUP($A366,'LISTA DE PRODUCTOS'!$B:$O,4,0)),"CÓDIGO NO EN CATÁLOGO U OBSOLETO"))</f>
      </c>
      <c r="F366" s="56">
        <f>IF($A366=0,"",IFERROR(IFERROR(VLOOKUP($A366,'LISTA DE PRODUCTOS'!$A:$O,6,0),VLOOKUP($A366,'LISTA DE PRODUCTOS'!$B:$O,5,0)),0))</f>
      </c>
      <c r="G366" s="56">
        <f>IF($A366=0,"",IFERROR(IFERROR(VLOOKUP($A366,'LISTA DE PRODUCTOS'!$A:$O,7,0),VLOOKUP($A366,'LISTA DE PRODUCTOS'!$B:$O,6,0)),0))</f>
      </c>
      <c r="H366" s="58">
        <f>IF($A366=0,"",IFERROR(IFERROR(VLOOKUP($A366,'LISTA DE PRODUCTOS'!$A:$O,8,0),VLOOKUP($A366,'LISTA DE PRODUCTOS'!$B:$O,7,0)),0))</f>
      </c>
      <c r="I366" s="59">
        <f>IF($A366=0,"",IFERROR(IFERROR(VLOOKUP($A366,'LISTA DE PRODUCTOS'!$A:$O,9,0),VLOOKUP($A366,'LISTA DE PRODUCTOS'!$B:$O,8,0)),0))</f>
      </c>
      <c r="J366" s="60">
        <f>IF(AND(K366="U12",IF($A366=0,"",IFERROR(IFERROR(VLOOKUP($A366,'LISTA DE PRODUCTOS'!$A:$O,10,0),VLOOKUP($A366,'LISTA DE PRODUCTOS'!$B:$O,9,0)),""))=0),"APROVECHA LA PROMO U12",IF(AND(K366="U12",IF($A366=0,"",IFERROR(IFERROR(VLOOKUP($A366,'LISTA DE PRODUCTOS'!$A:$O,10,0),VLOOKUP($A366,'LISTA DE PRODUCTOS'!$B:$O,9,0)),""))="MENSUAL"),"MENSUAL Y PROMO U12",IF($A366=0,"",IFERROR(IFERROR(VLOOKUP($A366,'LISTA DE PRODUCTOS'!$A:$O,10,0),VLOOKUP($A366,'LISTA DE PRODUCTOS'!$B:$O,9,0)),""))))</f>
      </c>
      <c r="K366" s="60">
        <f>IF($A366=0,"",IFERROR(IFERROR(VLOOKUP($A366,'LISTA DE PRODUCTOS'!$A:$O,13,0),VLOOKUP($A366,'LISTA DE PRODUCTOS'!$B:$O,13,0)),0))</f>
      </c>
      <c r="L366" s="61">
        <f t="shared" si="54"/>
        <v>0</v>
      </c>
      <c r="M366" s="62">
        <f t="shared" si="55"/>
        <v>0</v>
      </c>
      <c r="N366" s="62">
        <f t="shared" si="56"/>
        <v>0</v>
      </c>
      <c r="O366" s="63">
        <f t="shared" si="60"/>
        <v>0</v>
      </c>
      <c r="P366" s="63">
        <f t="shared" si="61"/>
        <v>0</v>
      </c>
      <c r="Q366" s="64">
        <f t="shared" si="62"/>
        <v>0</v>
      </c>
      <c r="R366" s="64" t="b">
        <f t="shared" si="57"/>
        <v>0</v>
      </c>
      <c r="S366" s="65">
        <f t="shared" si="58"/>
      </c>
      <c r="T366" s="62">
        <f t="shared" si="59"/>
      </c>
    </row>
    <row r="367" spans="1:20" s="66" customFormat="1" ht="19.8">
      <c r="A367" s="54"/>
      <c r="B367" s="55"/>
      <c r="C367" s="56">
        <f t="shared" si="53"/>
        <v>0</v>
      </c>
      <c r="D367" s="56">
        <f>IF(ISERROR(VLOOKUP($A367,'LISTA DE PRODUCTOS'!$A:$O,15,0)),0,VLOOKUP($A367,'LISTA DE PRODUCTOS'!$A:$O,15,0))</f>
        <v>0</v>
      </c>
      <c r="E367" s="57">
        <f>IF($A367=0,"",IFERROR(IFERROR(VLOOKUP($A367,'LISTA DE PRODUCTOS'!$A:$O,5,0),VLOOKUP($A367,'LISTA DE PRODUCTOS'!$B:$O,4,0)),"CÓDIGO NO EN CATÁLOGO U OBSOLETO"))</f>
      </c>
      <c r="F367" s="56">
        <f>IF($A367=0,"",IFERROR(IFERROR(VLOOKUP($A367,'LISTA DE PRODUCTOS'!$A:$O,6,0),VLOOKUP($A367,'LISTA DE PRODUCTOS'!$B:$O,5,0)),0))</f>
      </c>
      <c r="G367" s="56">
        <f>IF($A367=0,"",IFERROR(IFERROR(VLOOKUP($A367,'LISTA DE PRODUCTOS'!$A:$O,7,0),VLOOKUP($A367,'LISTA DE PRODUCTOS'!$B:$O,6,0)),0))</f>
      </c>
      <c r="H367" s="58">
        <f>IF($A367=0,"",IFERROR(IFERROR(VLOOKUP($A367,'LISTA DE PRODUCTOS'!$A:$O,8,0),VLOOKUP($A367,'LISTA DE PRODUCTOS'!$B:$O,7,0)),0))</f>
      </c>
      <c r="I367" s="59">
        <f>IF($A367=0,"",IFERROR(IFERROR(VLOOKUP($A367,'LISTA DE PRODUCTOS'!$A:$O,9,0),VLOOKUP($A367,'LISTA DE PRODUCTOS'!$B:$O,8,0)),0))</f>
      </c>
      <c r="J367" s="60">
        <f>IF(AND(K367="U12",IF($A367=0,"",IFERROR(IFERROR(VLOOKUP($A367,'LISTA DE PRODUCTOS'!$A:$O,10,0),VLOOKUP($A367,'LISTA DE PRODUCTOS'!$B:$O,9,0)),""))=0),"APROVECHA LA PROMO U12",IF(AND(K367="U12",IF($A367=0,"",IFERROR(IFERROR(VLOOKUP($A367,'LISTA DE PRODUCTOS'!$A:$O,10,0),VLOOKUP($A367,'LISTA DE PRODUCTOS'!$B:$O,9,0)),""))="MENSUAL"),"MENSUAL Y PROMO U12",IF($A367=0,"",IFERROR(IFERROR(VLOOKUP($A367,'LISTA DE PRODUCTOS'!$A:$O,10,0),VLOOKUP($A367,'LISTA DE PRODUCTOS'!$B:$O,9,0)),""))))</f>
      </c>
      <c r="K367" s="60">
        <f>IF($A367=0,"",IFERROR(IFERROR(VLOOKUP($A367,'LISTA DE PRODUCTOS'!$A:$O,13,0),VLOOKUP($A367,'LISTA DE PRODUCTOS'!$B:$O,13,0)),0))</f>
      </c>
      <c r="L367" s="61">
        <f t="shared" si="54"/>
        <v>0</v>
      </c>
      <c r="M367" s="62">
        <f t="shared" si="55"/>
        <v>0</v>
      </c>
      <c r="N367" s="62">
        <f t="shared" si="56"/>
        <v>0</v>
      </c>
      <c r="O367" s="63">
        <f t="shared" si="60"/>
        <v>0</v>
      </c>
      <c r="P367" s="63">
        <f t="shared" si="61"/>
        <v>0</v>
      </c>
      <c r="Q367" s="64">
        <f t="shared" si="62"/>
        <v>0</v>
      </c>
      <c r="R367" s="64" t="b">
        <f t="shared" si="57"/>
        <v>0</v>
      </c>
      <c r="S367" s="65">
        <f t="shared" si="58"/>
      </c>
      <c r="T367" s="62">
        <f t="shared" si="59"/>
      </c>
    </row>
    <row r="368" spans="1:20" s="66" customFormat="1" ht="19.8">
      <c r="A368" s="54"/>
      <c r="B368" s="55"/>
      <c r="C368" s="56">
        <f t="shared" si="53"/>
        <v>0</v>
      </c>
      <c r="D368" s="56">
        <f>IF(ISERROR(VLOOKUP($A368,'LISTA DE PRODUCTOS'!$A:$O,15,0)),0,VLOOKUP($A368,'LISTA DE PRODUCTOS'!$A:$O,15,0))</f>
        <v>0</v>
      </c>
      <c r="E368" s="57">
        <f>IF($A368=0,"",IFERROR(IFERROR(VLOOKUP($A368,'LISTA DE PRODUCTOS'!$A:$O,5,0),VLOOKUP($A368,'LISTA DE PRODUCTOS'!$B:$O,4,0)),"CÓDIGO NO EN CATÁLOGO U OBSOLETO"))</f>
      </c>
      <c r="F368" s="56">
        <f>IF($A368=0,"",IFERROR(IFERROR(VLOOKUP($A368,'LISTA DE PRODUCTOS'!$A:$O,6,0),VLOOKUP($A368,'LISTA DE PRODUCTOS'!$B:$O,5,0)),0))</f>
      </c>
      <c r="G368" s="56">
        <f>IF($A368=0,"",IFERROR(IFERROR(VLOOKUP($A368,'LISTA DE PRODUCTOS'!$A:$O,7,0),VLOOKUP($A368,'LISTA DE PRODUCTOS'!$B:$O,6,0)),0))</f>
      </c>
      <c r="H368" s="58">
        <f>IF($A368=0,"",IFERROR(IFERROR(VLOOKUP($A368,'LISTA DE PRODUCTOS'!$A:$O,8,0),VLOOKUP($A368,'LISTA DE PRODUCTOS'!$B:$O,7,0)),0))</f>
      </c>
      <c r="I368" s="59">
        <f>IF($A368=0,"",IFERROR(IFERROR(VLOOKUP($A368,'LISTA DE PRODUCTOS'!$A:$O,9,0),VLOOKUP($A368,'LISTA DE PRODUCTOS'!$B:$O,8,0)),0))</f>
      </c>
      <c r="J368" s="60">
        <f>IF(AND(K368="U12",IF($A368=0,"",IFERROR(IFERROR(VLOOKUP($A368,'LISTA DE PRODUCTOS'!$A:$O,10,0),VLOOKUP($A368,'LISTA DE PRODUCTOS'!$B:$O,9,0)),""))=0),"APROVECHA LA PROMO U12",IF(AND(K368="U12",IF($A368=0,"",IFERROR(IFERROR(VLOOKUP($A368,'LISTA DE PRODUCTOS'!$A:$O,10,0),VLOOKUP($A368,'LISTA DE PRODUCTOS'!$B:$O,9,0)),""))="MENSUAL"),"MENSUAL Y PROMO U12",IF($A368=0,"",IFERROR(IFERROR(VLOOKUP($A368,'LISTA DE PRODUCTOS'!$A:$O,10,0),VLOOKUP($A368,'LISTA DE PRODUCTOS'!$B:$O,9,0)),""))))</f>
      </c>
      <c r="K368" s="60">
        <f>IF($A368=0,"",IFERROR(IFERROR(VLOOKUP($A368,'LISTA DE PRODUCTOS'!$A:$O,13,0),VLOOKUP($A368,'LISTA DE PRODUCTOS'!$B:$O,13,0)),0))</f>
      </c>
      <c r="L368" s="61">
        <f t="shared" si="54"/>
        <v>0</v>
      </c>
      <c r="M368" s="62">
        <f t="shared" si="55"/>
        <v>0</v>
      </c>
      <c r="N368" s="62">
        <f t="shared" si="56"/>
        <v>0</v>
      </c>
      <c r="O368" s="63">
        <f t="shared" si="60"/>
        <v>0</v>
      </c>
      <c r="P368" s="63">
        <f t="shared" si="61"/>
        <v>0</v>
      </c>
      <c r="Q368" s="64">
        <f t="shared" si="62"/>
        <v>0</v>
      </c>
      <c r="R368" s="64" t="b">
        <f t="shared" si="57"/>
        <v>0</v>
      </c>
      <c r="S368" s="65">
        <f t="shared" si="58"/>
      </c>
      <c r="T368" s="62">
        <f t="shared" si="59"/>
      </c>
    </row>
    <row r="369" spans="1:20" s="66" customFormat="1" ht="19.8">
      <c r="A369" s="54"/>
      <c r="B369" s="55"/>
      <c r="C369" s="56">
        <f t="shared" si="53"/>
        <v>0</v>
      </c>
      <c r="D369" s="56">
        <f>IF(ISERROR(VLOOKUP($A369,'LISTA DE PRODUCTOS'!$A:$O,15,0)),0,VLOOKUP($A369,'LISTA DE PRODUCTOS'!$A:$O,15,0))</f>
        <v>0</v>
      </c>
      <c r="E369" s="57">
        <f>IF($A369=0,"",IFERROR(IFERROR(VLOOKUP($A369,'LISTA DE PRODUCTOS'!$A:$O,5,0),VLOOKUP($A369,'LISTA DE PRODUCTOS'!$B:$O,4,0)),"CÓDIGO NO EN CATÁLOGO U OBSOLETO"))</f>
      </c>
      <c r="F369" s="56">
        <f>IF($A369=0,"",IFERROR(IFERROR(VLOOKUP($A369,'LISTA DE PRODUCTOS'!$A:$O,6,0),VLOOKUP($A369,'LISTA DE PRODUCTOS'!$B:$O,5,0)),0))</f>
      </c>
      <c r="G369" s="56">
        <f>IF($A369=0,"",IFERROR(IFERROR(VLOOKUP($A369,'LISTA DE PRODUCTOS'!$A:$O,7,0),VLOOKUP($A369,'LISTA DE PRODUCTOS'!$B:$O,6,0)),0))</f>
      </c>
      <c r="H369" s="58">
        <f>IF($A369=0,"",IFERROR(IFERROR(VLOOKUP($A369,'LISTA DE PRODUCTOS'!$A:$O,8,0),VLOOKUP($A369,'LISTA DE PRODUCTOS'!$B:$O,7,0)),0))</f>
      </c>
      <c r="I369" s="59">
        <f>IF($A369=0,"",IFERROR(IFERROR(VLOOKUP($A369,'LISTA DE PRODUCTOS'!$A:$O,9,0),VLOOKUP($A369,'LISTA DE PRODUCTOS'!$B:$O,8,0)),0))</f>
      </c>
      <c r="J369" s="60">
        <f>IF(AND(K369="U12",IF($A369=0,"",IFERROR(IFERROR(VLOOKUP($A369,'LISTA DE PRODUCTOS'!$A:$O,10,0),VLOOKUP($A369,'LISTA DE PRODUCTOS'!$B:$O,9,0)),""))=0),"APROVECHA LA PROMO U12",IF(AND(K369="U12",IF($A369=0,"",IFERROR(IFERROR(VLOOKUP($A369,'LISTA DE PRODUCTOS'!$A:$O,10,0),VLOOKUP($A369,'LISTA DE PRODUCTOS'!$B:$O,9,0)),""))="MENSUAL"),"MENSUAL Y PROMO U12",IF($A369=0,"",IFERROR(IFERROR(VLOOKUP($A369,'LISTA DE PRODUCTOS'!$A:$O,10,0),VLOOKUP($A369,'LISTA DE PRODUCTOS'!$B:$O,9,0)),""))))</f>
      </c>
      <c r="K369" s="60">
        <f>IF($A369=0,"",IFERROR(IFERROR(VLOOKUP($A369,'LISTA DE PRODUCTOS'!$A:$O,13,0),VLOOKUP($A369,'LISTA DE PRODUCTOS'!$B:$O,13,0)),0))</f>
      </c>
      <c r="L369" s="61">
        <f t="shared" si="54"/>
        <v>0</v>
      </c>
      <c r="M369" s="62">
        <f t="shared" si="55"/>
        <v>0</v>
      </c>
      <c r="N369" s="62">
        <f t="shared" si="56"/>
        <v>0</v>
      </c>
      <c r="O369" s="63">
        <f t="shared" si="60"/>
        <v>0</v>
      </c>
      <c r="P369" s="63">
        <f t="shared" si="61"/>
        <v>0</v>
      </c>
      <c r="Q369" s="64">
        <f t="shared" si="62"/>
        <v>0</v>
      </c>
      <c r="R369" s="64" t="b">
        <f t="shared" si="57"/>
        <v>0</v>
      </c>
      <c r="S369" s="65">
        <f t="shared" si="58"/>
      </c>
      <c r="T369" s="62">
        <f t="shared" si="59"/>
      </c>
    </row>
    <row r="370" spans="1:20" s="66" customFormat="1" ht="19.8">
      <c r="A370" s="54"/>
      <c r="B370" s="55"/>
      <c r="C370" s="56">
        <f t="shared" si="53"/>
        <v>0</v>
      </c>
      <c r="D370" s="56">
        <f>IF(ISERROR(VLOOKUP($A370,'LISTA DE PRODUCTOS'!$A:$O,15,0)),0,VLOOKUP($A370,'LISTA DE PRODUCTOS'!$A:$O,15,0))</f>
        <v>0</v>
      </c>
      <c r="E370" s="57">
        <f>IF($A370=0,"",IFERROR(IFERROR(VLOOKUP($A370,'LISTA DE PRODUCTOS'!$A:$O,5,0),VLOOKUP($A370,'LISTA DE PRODUCTOS'!$B:$O,4,0)),"CÓDIGO NO EN CATÁLOGO U OBSOLETO"))</f>
      </c>
      <c r="F370" s="56">
        <f>IF($A370=0,"",IFERROR(IFERROR(VLOOKUP($A370,'LISTA DE PRODUCTOS'!$A:$O,6,0),VLOOKUP($A370,'LISTA DE PRODUCTOS'!$B:$O,5,0)),0))</f>
      </c>
      <c r="G370" s="56">
        <f>IF($A370=0,"",IFERROR(IFERROR(VLOOKUP($A370,'LISTA DE PRODUCTOS'!$A:$O,7,0),VLOOKUP($A370,'LISTA DE PRODUCTOS'!$B:$O,6,0)),0))</f>
      </c>
      <c r="H370" s="58">
        <f>IF($A370=0,"",IFERROR(IFERROR(VLOOKUP($A370,'LISTA DE PRODUCTOS'!$A:$O,8,0),VLOOKUP($A370,'LISTA DE PRODUCTOS'!$B:$O,7,0)),0))</f>
      </c>
      <c r="I370" s="59">
        <f>IF($A370=0,"",IFERROR(IFERROR(VLOOKUP($A370,'LISTA DE PRODUCTOS'!$A:$O,9,0),VLOOKUP($A370,'LISTA DE PRODUCTOS'!$B:$O,8,0)),0))</f>
      </c>
      <c r="J370" s="60">
        <f>IF(AND(K370="U12",IF($A370=0,"",IFERROR(IFERROR(VLOOKUP($A370,'LISTA DE PRODUCTOS'!$A:$O,10,0),VLOOKUP($A370,'LISTA DE PRODUCTOS'!$B:$O,9,0)),""))=0),"APROVECHA LA PROMO U12",IF(AND(K370="U12",IF($A370=0,"",IFERROR(IFERROR(VLOOKUP($A370,'LISTA DE PRODUCTOS'!$A:$O,10,0),VLOOKUP($A370,'LISTA DE PRODUCTOS'!$B:$O,9,0)),""))="MENSUAL"),"MENSUAL Y PROMO U12",IF($A370=0,"",IFERROR(IFERROR(VLOOKUP($A370,'LISTA DE PRODUCTOS'!$A:$O,10,0),VLOOKUP($A370,'LISTA DE PRODUCTOS'!$B:$O,9,0)),""))))</f>
      </c>
      <c r="K370" s="60">
        <f>IF($A370=0,"",IFERROR(IFERROR(VLOOKUP($A370,'LISTA DE PRODUCTOS'!$A:$O,13,0),VLOOKUP($A370,'LISTA DE PRODUCTOS'!$B:$O,13,0)),0))</f>
      </c>
      <c r="L370" s="61">
        <f t="shared" si="54"/>
        <v>0</v>
      </c>
      <c r="M370" s="62">
        <f t="shared" si="55"/>
        <v>0</v>
      </c>
      <c r="N370" s="62">
        <f t="shared" si="56"/>
        <v>0</v>
      </c>
      <c r="O370" s="63">
        <f t="shared" si="60"/>
        <v>0</v>
      </c>
      <c r="P370" s="63">
        <f t="shared" si="61"/>
        <v>0</v>
      </c>
      <c r="Q370" s="64">
        <f t="shared" si="62"/>
        <v>0</v>
      </c>
      <c r="R370" s="64" t="b">
        <f t="shared" si="57"/>
        <v>0</v>
      </c>
      <c r="S370" s="65">
        <f t="shared" si="58"/>
      </c>
      <c r="T370" s="62">
        <f t="shared" si="59"/>
      </c>
    </row>
    <row r="371" spans="1:20" s="66" customFormat="1" ht="19.8">
      <c r="A371" s="54"/>
      <c r="B371" s="55"/>
      <c r="C371" s="56">
        <f t="shared" si="53"/>
        <v>0</v>
      </c>
      <c r="D371" s="56">
        <f>IF(ISERROR(VLOOKUP($A371,'LISTA DE PRODUCTOS'!$A:$O,15,0)),0,VLOOKUP($A371,'LISTA DE PRODUCTOS'!$A:$O,15,0))</f>
        <v>0</v>
      </c>
      <c r="E371" s="57">
        <f>IF($A371=0,"",IFERROR(IFERROR(VLOOKUP($A371,'LISTA DE PRODUCTOS'!$A:$O,5,0),VLOOKUP($A371,'LISTA DE PRODUCTOS'!$B:$O,4,0)),"CÓDIGO NO EN CATÁLOGO U OBSOLETO"))</f>
      </c>
      <c r="F371" s="56">
        <f>IF($A371=0,"",IFERROR(IFERROR(VLOOKUP($A371,'LISTA DE PRODUCTOS'!$A:$O,6,0),VLOOKUP($A371,'LISTA DE PRODUCTOS'!$B:$O,5,0)),0))</f>
      </c>
      <c r="G371" s="56">
        <f>IF($A371=0,"",IFERROR(IFERROR(VLOOKUP($A371,'LISTA DE PRODUCTOS'!$A:$O,7,0),VLOOKUP($A371,'LISTA DE PRODUCTOS'!$B:$O,6,0)),0))</f>
      </c>
      <c r="H371" s="58">
        <f>IF($A371=0,"",IFERROR(IFERROR(VLOOKUP($A371,'LISTA DE PRODUCTOS'!$A:$O,8,0),VLOOKUP($A371,'LISTA DE PRODUCTOS'!$B:$O,7,0)),0))</f>
      </c>
      <c r="I371" s="59">
        <f>IF($A371=0,"",IFERROR(IFERROR(VLOOKUP($A371,'LISTA DE PRODUCTOS'!$A:$O,9,0),VLOOKUP($A371,'LISTA DE PRODUCTOS'!$B:$O,8,0)),0))</f>
      </c>
      <c r="J371" s="60">
        <f>IF(AND(K371="U12",IF($A371=0,"",IFERROR(IFERROR(VLOOKUP($A371,'LISTA DE PRODUCTOS'!$A:$O,10,0),VLOOKUP($A371,'LISTA DE PRODUCTOS'!$B:$O,9,0)),""))=0),"APROVECHA LA PROMO U12",IF(AND(K371="U12",IF($A371=0,"",IFERROR(IFERROR(VLOOKUP($A371,'LISTA DE PRODUCTOS'!$A:$O,10,0),VLOOKUP($A371,'LISTA DE PRODUCTOS'!$B:$O,9,0)),""))="MENSUAL"),"MENSUAL Y PROMO U12",IF($A371=0,"",IFERROR(IFERROR(VLOOKUP($A371,'LISTA DE PRODUCTOS'!$A:$O,10,0),VLOOKUP($A371,'LISTA DE PRODUCTOS'!$B:$O,9,0)),""))))</f>
      </c>
      <c r="K371" s="60">
        <f>IF($A371=0,"",IFERROR(IFERROR(VLOOKUP($A371,'LISTA DE PRODUCTOS'!$A:$O,13,0),VLOOKUP($A371,'LISTA DE PRODUCTOS'!$B:$O,13,0)),0))</f>
      </c>
      <c r="L371" s="61">
        <f t="shared" si="54"/>
        <v>0</v>
      </c>
      <c r="M371" s="62">
        <f t="shared" si="55"/>
        <v>0</v>
      </c>
      <c r="N371" s="62">
        <f t="shared" si="56"/>
        <v>0</v>
      </c>
      <c r="O371" s="63">
        <f t="shared" si="60"/>
        <v>0</v>
      </c>
      <c r="P371" s="63">
        <f t="shared" si="61"/>
        <v>0</v>
      </c>
      <c r="Q371" s="64">
        <f t="shared" si="62"/>
        <v>0</v>
      </c>
      <c r="R371" s="64" t="b">
        <f t="shared" si="57"/>
        <v>0</v>
      </c>
      <c r="S371" s="65">
        <f t="shared" si="58"/>
      </c>
      <c r="T371" s="62">
        <f t="shared" si="59"/>
      </c>
    </row>
    <row r="372" spans="1:20" s="66" customFormat="1" ht="19.8">
      <c r="A372" s="54"/>
      <c r="B372" s="55"/>
      <c r="C372" s="56">
        <f t="shared" si="53"/>
        <v>0</v>
      </c>
      <c r="D372" s="56">
        <f>IF(ISERROR(VLOOKUP($A372,'LISTA DE PRODUCTOS'!$A:$O,15,0)),0,VLOOKUP($A372,'LISTA DE PRODUCTOS'!$A:$O,15,0))</f>
        <v>0</v>
      </c>
      <c r="E372" s="57">
        <f>IF($A372=0,"",IFERROR(IFERROR(VLOOKUP($A372,'LISTA DE PRODUCTOS'!$A:$O,5,0),VLOOKUP($A372,'LISTA DE PRODUCTOS'!$B:$O,4,0)),"CÓDIGO NO EN CATÁLOGO U OBSOLETO"))</f>
      </c>
      <c r="F372" s="56">
        <f>IF($A372=0,"",IFERROR(IFERROR(VLOOKUP($A372,'LISTA DE PRODUCTOS'!$A:$O,6,0),VLOOKUP($A372,'LISTA DE PRODUCTOS'!$B:$O,5,0)),0))</f>
      </c>
      <c r="G372" s="56">
        <f>IF($A372=0,"",IFERROR(IFERROR(VLOOKUP($A372,'LISTA DE PRODUCTOS'!$A:$O,7,0),VLOOKUP($A372,'LISTA DE PRODUCTOS'!$B:$O,6,0)),0))</f>
      </c>
      <c r="H372" s="58">
        <f>IF($A372=0,"",IFERROR(IFERROR(VLOOKUP($A372,'LISTA DE PRODUCTOS'!$A:$O,8,0),VLOOKUP($A372,'LISTA DE PRODUCTOS'!$B:$O,7,0)),0))</f>
      </c>
      <c r="I372" s="59">
        <f>IF($A372=0,"",IFERROR(IFERROR(VLOOKUP($A372,'LISTA DE PRODUCTOS'!$A:$O,9,0),VLOOKUP($A372,'LISTA DE PRODUCTOS'!$B:$O,8,0)),0))</f>
      </c>
      <c r="J372" s="60">
        <f>IF(AND(K372="U12",IF($A372=0,"",IFERROR(IFERROR(VLOOKUP($A372,'LISTA DE PRODUCTOS'!$A:$O,10,0),VLOOKUP($A372,'LISTA DE PRODUCTOS'!$B:$O,9,0)),""))=0),"APROVECHA LA PROMO U12",IF(AND(K372="U12",IF($A372=0,"",IFERROR(IFERROR(VLOOKUP($A372,'LISTA DE PRODUCTOS'!$A:$O,10,0),VLOOKUP($A372,'LISTA DE PRODUCTOS'!$B:$O,9,0)),""))="MENSUAL"),"MENSUAL Y PROMO U12",IF($A372=0,"",IFERROR(IFERROR(VLOOKUP($A372,'LISTA DE PRODUCTOS'!$A:$O,10,0),VLOOKUP($A372,'LISTA DE PRODUCTOS'!$B:$O,9,0)),""))))</f>
      </c>
      <c r="K372" s="60">
        <f>IF($A372=0,"",IFERROR(IFERROR(VLOOKUP($A372,'LISTA DE PRODUCTOS'!$A:$O,13,0),VLOOKUP($A372,'LISTA DE PRODUCTOS'!$B:$O,13,0)),0))</f>
      </c>
      <c r="L372" s="61">
        <f t="shared" si="54"/>
        <v>0</v>
      </c>
      <c r="M372" s="62">
        <f t="shared" si="55"/>
        <v>0</v>
      </c>
      <c r="N372" s="62">
        <f t="shared" si="56"/>
        <v>0</v>
      </c>
      <c r="O372" s="63">
        <f t="shared" si="60"/>
        <v>0</v>
      </c>
      <c r="P372" s="63">
        <f t="shared" si="61"/>
        <v>0</v>
      </c>
      <c r="Q372" s="64">
        <f t="shared" si="62"/>
        <v>0</v>
      </c>
      <c r="R372" s="64" t="b">
        <f t="shared" si="57"/>
        <v>0</v>
      </c>
      <c r="S372" s="65">
        <f t="shared" si="58"/>
      </c>
      <c r="T372" s="62">
        <f t="shared" si="59"/>
      </c>
    </row>
    <row r="373" spans="1:20" s="66" customFormat="1" ht="19.8">
      <c r="A373" s="54"/>
      <c r="B373" s="55"/>
      <c r="C373" s="56">
        <f t="shared" si="53"/>
        <v>0</v>
      </c>
      <c r="D373" s="56">
        <f>IF(ISERROR(VLOOKUP($A373,'LISTA DE PRODUCTOS'!$A:$O,15,0)),0,VLOOKUP($A373,'LISTA DE PRODUCTOS'!$A:$O,15,0))</f>
        <v>0</v>
      </c>
      <c r="E373" s="57">
        <f>IF($A373=0,"",IFERROR(IFERROR(VLOOKUP($A373,'LISTA DE PRODUCTOS'!$A:$O,5,0),VLOOKUP($A373,'LISTA DE PRODUCTOS'!$B:$O,4,0)),"CÓDIGO NO EN CATÁLOGO U OBSOLETO"))</f>
      </c>
      <c r="F373" s="56">
        <f>IF($A373=0,"",IFERROR(IFERROR(VLOOKUP($A373,'LISTA DE PRODUCTOS'!$A:$O,6,0),VLOOKUP($A373,'LISTA DE PRODUCTOS'!$B:$O,5,0)),0))</f>
      </c>
      <c r="G373" s="56">
        <f>IF($A373=0,"",IFERROR(IFERROR(VLOOKUP($A373,'LISTA DE PRODUCTOS'!$A:$O,7,0),VLOOKUP($A373,'LISTA DE PRODUCTOS'!$B:$O,6,0)),0))</f>
      </c>
      <c r="H373" s="58">
        <f>IF($A373=0,"",IFERROR(IFERROR(VLOOKUP($A373,'LISTA DE PRODUCTOS'!$A:$O,8,0),VLOOKUP($A373,'LISTA DE PRODUCTOS'!$B:$O,7,0)),0))</f>
      </c>
      <c r="I373" s="59">
        <f>IF($A373=0,"",IFERROR(IFERROR(VLOOKUP($A373,'LISTA DE PRODUCTOS'!$A:$O,9,0),VLOOKUP($A373,'LISTA DE PRODUCTOS'!$B:$O,8,0)),0))</f>
      </c>
      <c r="J373" s="60">
        <f>IF(AND(K373="U12",IF($A373=0,"",IFERROR(IFERROR(VLOOKUP($A373,'LISTA DE PRODUCTOS'!$A:$O,10,0),VLOOKUP($A373,'LISTA DE PRODUCTOS'!$B:$O,9,0)),""))=0),"APROVECHA LA PROMO U12",IF(AND(K373="U12",IF($A373=0,"",IFERROR(IFERROR(VLOOKUP($A373,'LISTA DE PRODUCTOS'!$A:$O,10,0),VLOOKUP($A373,'LISTA DE PRODUCTOS'!$B:$O,9,0)),""))="MENSUAL"),"MENSUAL Y PROMO U12",IF($A373=0,"",IFERROR(IFERROR(VLOOKUP($A373,'LISTA DE PRODUCTOS'!$A:$O,10,0),VLOOKUP($A373,'LISTA DE PRODUCTOS'!$B:$O,9,0)),""))))</f>
      </c>
      <c r="K373" s="60">
        <f>IF($A373=0,"",IFERROR(IFERROR(VLOOKUP($A373,'LISTA DE PRODUCTOS'!$A:$O,13,0),VLOOKUP($A373,'LISTA DE PRODUCTOS'!$B:$O,13,0)),0))</f>
      </c>
      <c r="L373" s="61">
        <f t="shared" si="54"/>
        <v>0</v>
      </c>
      <c r="M373" s="62">
        <f t="shared" si="55"/>
        <v>0</v>
      </c>
      <c r="N373" s="62">
        <f t="shared" si="56"/>
        <v>0</v>
      </c>
      <c r="O373" s="63">
        <f t="shared" si="60"/>
        <v>0</v>
      </c>
      <c r="P373" s="63">
        <f t="shared" si="61"/>
        <v>0</v>
      </c>
      <c r="Q373" s="64">
        <f t="shared" si="62"/>
        <v>0</v>
      </c>
      <c r="R373" s="64" t="b">
        <f t="shared" si="57"/>
        <v>0</v>
      </c>
      <c r="S373" s="65">
        <f t="shared" si="58"/>
      </c>
      <c r="T373" s="62">
        <f t="shared" si="59"/>
      </c>
    </row>
    <row r="374" spans="1:20" s="66" customFormat="1" ht="19.8">
      <c r="A374" s="54"/>
      <c r="B374" s="55"/>
      <c r="C374" s="56">
        <f t="shared" si="53"/>
        <v>0</v>
      </c>
      <c r="D374" s="56">
        <f>IF(ISERROR(VLOOKUP($A374,'LISTA DE PRODUCTOS'!$A:$O,15,0)),0,VLOOKUP($A374,'LISTA DE PRODUCTOS'!$A:$O,15,0))</f>
        <v>0</v>
      </c>
      <c r="E374" s="57">
        <f>IF($A374=0,"",IFERROR(IFERROR(VLOOKUP($A374,'LISTA DE PRODUCTOS'!$A:$O,5,0),VLOOKUP($A374,'LISTA DE PRODUCTOS'!$B:$O,4,0)),"CÓDIGO NO EN CATÁLOGO U OBSOLETO"))</f>
      </c>
      <c r="F374" s="56">
        <f>IF($A374=0,"",IFERROR(IFERROR(VLOOKUP($A374,'LISTA DE PRODUCTOS'!$A:$O,6,0),VLOOKUP($A374,'LISTA DE PRODUCTOS'!$B:$O,5,0)),0))</f>
      </c>
      <c r="G374" s="56">
        <f>IF($A374=0,"",IFERROR(IFERROR(VLOOKUP($A374,'LISTA DE PRODUCTOS'!$A:$O,7,0),VLOOKUP($A374,'LISTA DE PRODUCTOS'!$B:$O,6,0)),0))</f>
      </c>
      <c r="H374" s="58">
        <f>IF($A374=0,"",IFERROR(IFERROR(VLOOKUP($A374,'LISTA DE PRODUCTOS'!$A:$O,8,0),VLOOKUP($A374,'LISTA DE PRODUCTOS'!$B:$O,7,0)),0))</f>
      </c>
      <c r="I374" s="59">
        <f>IF($A374=0,"",IFERROR(IFERROR(VLOOKUP($A374,'LISTA DE PRODUCTOS'!$A:$O,9,0),VLOOKUP($A374,'LISTA DE PRODUCTOS'!$B:$O,8,0)),0))</f>
      </c>
      <c r="J374" s="60">
        <f>IF(AND(K374="U12",IF($A374=0,"",IFERROR(IFERROR(VLOOKUP($A374,'LISTA DE PRODUCTOS'!$A:$O,10,0),VLOOKUP($A374,'LISTA DE PRODUCTOS'!$B:$O,9,0)),""))=0),"APROVECHA LA PROMO U12",IF(AND(K374="U12",IF($A374=0,"",IFERROR(IFERROR(VLOOKUP($A374,'LISTA DE PRODUCTOS'!$A:$O,10,0),VLOOKUP($A374,'LISTA DE PRODUCTOS'!$B:$O,9,0)),""))="MENSUAL"),"MENSUAL Y PROMO U12",IF($A374=0,"",IFERROR(IFERROR(VLOOKUP($A374,'LISTA DE PRODUCTOS'!$A:$O,10,0),VLOOKUP($A374,'LISTA DE PRODUCTOS'!$B:$O,9,0)),""))))</f>
      </c>
      <c r="K374" s="60">
        <f>IF($A374=0,"",IFERROR(IFERROR(VLOOKUP($A374,'LISTA DE PRODUCTOS'!$A:$O,13,0),VLOOKUP($A374,'LISTA DE PRODUCTOS'!$B:$O,13,0)),0))</f>
      </c>
      <c r="L374" s="61">
        <f t="shared" si="54"/>
        <v>0</v>
      </c>
      <c r="M374" s="62">
        <f t="shared" si="55"/>
        <v>0</v>
      </c>
      <c r="N374" s="62">
        <f t="shared" si="56"/>
        <v>0</v>
      </c>
      <c r="O374" s="63">
        <f t="shared" si="60"/>
        <v>0</v>
      </c>
      <c r="P374" s="63">
        <f t="shared" si="61"/>
        <v>0</v>
      </c>
      <c r="Q374" s="64">
        <f t="shared" si="62"/>
        <v>0</v>
      </c>
      <c r="R374" s="64" t="b">
        <f t="shared" si="57"/>
        <v>0</v>
      </c>
      <c r="S374" s="65">
        <f t="shared" si="58"/>
      </c>
      <c r="T374" s="62">
        <f t="shared" si="59"/>
      </c>
    </row>
    <row r="375" spans="1:20" s="66" customFormat="1" ht="19.8">
      <c r="A375" s="54"/>
      <c r="B375" s="55"/>
      <c r="C375" s="56">
        <f t="shared" si="53"/>
        <v>0</v>
      </c>
      <c r="D375" s="56">
        <f>IF(ISERROR(VLOOKUP($A375,'LISTA DE PRODUCTOS'!$A:$O,15,0)),0,VLOOKUP($A375,'LISTA DE PRODUCTOS'!$A:$O,15,0))</f>
        <v>0</v>
      </c>
      <c r="E375" s="57">
        <f>IF($A375=0,"",IFERROR(IFERROR(VLOOKUP($A375,'LISTA DE PRODUCTOS'!$A:$O,5,0),VLOOKUP($A375,'LISTA DE PRODUCTOS'!$B:$O,4,0)),"CÓDIGO NO EN CATÁLOGO U OBSOLETO"))</f>
      </c>
      <c r="F375" s="56">
        <f>IF($A375=0,"",IFERROR(IFERROR(VLOOKUP($A375,'LISTA DE PRODUCTOS'!$A:$O,6,0),VLOOKUP($A375,'LISTA DE PRODUCTOS'!$B:$O,5,0)),0))</f>
      </c>
      <c r="G375" s="56">
        <f>IF($A375=0,"",IFERROR(IFERROR(VLOOKUP($A375,'LISTA DE PRODUCTOS'!$A:$O,7,0),VLOOKUP($A375,'LISTA DE PRODUCTOS'!$B:$O,6,0)),0))</f>
      </c>
      <c r="H375" s="58">
        <f>IF($A375=0,"",IFERROR(IFERROR(VLOOKUP($A375,'LISTA DE PRODUCTOS'!$A:$O,8,0),VLOOKUP($A375,'LISTA DE PRODUCTOS'!$B:$O,7,0)),0))</f>
      </c>
      <c r="I375" s="59">
        <f>IF($A375=0,"",IFERROR(IFERROR(VLOOKUP($A375,'LISTA DE PRODUCTOS'!$A:$O,9,0),VLOOKUP($A375,'LISTA DE PRODUCTOS'!$B:$O,8,0)),0))</f>
      </c>
      <c r="J375" s="60">
        <f>IF(AND(K375="U12",IF($A375=0,"",IFERROR(IFERROR(VLOOKUP($A375,'LISTA DE PRODUCTOS'!$A:$O,10,0),VLOOKUP($A375,'LISTA DE PRODUCTOS'!$B:$O,9,0)),""))=0),"APROVECHA LA PROMO U12",IF(AND(K375="U12",IF($A375=0,"",IFERROR(IFERROR(VLOOKUP($A375,'LISTA DE PRODUCTOS'!$A:$O,10,0),VLOOKUP($A375,'LISTA DE PRODUCTOS'!$B:$O,9,0)),""))="MENSUAL"),"MENSUAL Y PROMO U12",IF($A375=0,"",IFERROR(IFERROR(VLOOKUP($A375,'LISTA DE PRODUCTOS'!$A:$O,10,0),VLOOKUP($A375,'LISTA DE PRODUCTOS'!$B:$O,9,0)),""))))</f>
      </c>
      <c r="K375" s="60">
        <f>IF($A375=0,"",IFERROR(IFERROR(VLOOKUP($A375,'LISTA DE PRODUCTOS'!$A:$O,13,0),VLOOKUP($A375,'LISTA DE PRODUCTOS'!$B:$O,13,0)),0))</f>
      </c>
      <c r="L375" s="61">
        <f t="shared" si="54"/>
        <v>0</v>
      </c>
      <c r="M375" s="62">
        <f t="shared" si="55"/>
        <v>0</v>
      </c>
      <c r="N375" s="62">
        <f t="shared" si="56"/>
        <v>0</v>
      </c>
      <c r="O375" s="63">
        <f t="shared" si="60"/>
        <v>0</v>
      </c>
      <c r="P375" s="63">
        <f t="shared" si="61"/>
        <v>0</v>
      </c>
      <c r="Q375" s="64">
        <f t="shared" si="62"/>
        <v>0</v>
      </c>
      <c r="R375" s="64" t="b">
        <f t="shared" si="57"/>
        <v>0</v>
      </c>
      <c r="S375" s="65">
        <f t="shared" si="58"/>
      </c>
      <c r="T375" s="62">
        <f t="shared" si="59"/>
      </c>
    </row>
    <row r="376" spans="1:20" s="66" customFormat="1" ht="19.8">
      <c r="A376" s="54"/>
      <c r="B376" s="55"/>
      <c r="C376" s="56">
        <f t="shared" si="53"/>
        <v>0</v>
      </c>
      <c r="D376" s="56">
        <f>IF(ISERROR(VLOOKUP($A376,'LISTA DE PRODUCTOS'!$A:$O,15,0)),0,VLOOKUP($A376,'LISTA DE PRODUCTOS'!$A:$O,15,0))</f>
        <v>0</v>
      </c>
      <c r="E376" s="57">
        <f>IF($A376=0,"",IFERROR(IFERROR(VLOOKUP($A376,'LISTA DE PRODUCTOS'!$A:$O,5,0),VLOOKUP($A376,'LISTA DE PRODUCTOS'!$B:$O,4,0)),"CÓDIGO NO EN CATÁLOGO U OBSOLETO"))</f>
      </c>
      <c r="F376" s="56">
        <f>IF($A376=0,"",IFERROR(IFERROR(VLOOKUP($A376,'LISTA DE PRODUCTOS'!$A:$O,6,0),VLOOKUP($A376,'LISTA DE PRODUCTOS'!$B:$O,5,0)),0))</f>
      </c>
      <c r="G376" s="56">
        <f>IF($A376=0,"",IFERROR(IFERROR(VLOOKUP($A376,'LISTA DE PRODUCTOS'!$A:$O,7,0),VLOOKUP($A376,'LISTA DE PRODUCTOS'!$B:$O,6,0)),0))</f>
      </c>
      <c r="H376" s="58">
        <f>IF($A376=0,"",IFERROR(IFERROR(VLOOKUP($A376,'LISTA DE PRODUCTOS'!$A:$O,8,0),VLOOKUP($A376,'LISTA DE PRODUCTOS'!$B:$O,7,0)),0))</f>
      </c>
      <c r="I376" s="59">
        <f>IF($A376=0,"",IFERROR(IFERROR(VLOOKUP($A376,'LISTA DE PRODUCTOS'!$A:$O,9,0),VLOOKUP($A376,'LISTA DE PRODUCTOS'!$B:$O,8,0)),0))</f>
      </c>
      <c r="J376" s="60">
        <f>IF(AND(K376="U12",IF($A376=0,"",IFERROR(IFERROR(VLOOKUP($A376,'LISTA DE PRODUCTOS'!$A:$O,10,0),VLOOKUP($A376,'LISTA DE PRODUCTOS'!$B:$O,9,0)),""))=0),"APROVECHA LA PROMO U12",IF(AND(K376="U12",IF($A376=0,"",IFERROR(IFERROR(VLOOKUP($A376,'LISTA DE PRODUCTOS'!$A:$O,10,0),VLOOKUP($A376,'LISTA DE PRODUCTOS'!$B:$O,9,0)),""))="MENSUAL"),"MENSUAL Y PROMO U12",IF($A376=0,"",IFERROR(IFERROR(VLOOKUP($A376,'LISTA DE PRODUCTOS'!$A:$O,10,0),VLOOKUP($A376,'LISTA DE PRODUCTOS'!$B:$O,9,0)),""))))</f>
      </c>
      <c r="K376" s="60">
        <f>IF($A376=0,"",IFERROR(IFERROR(VLOOKUP($A376,'LISTA DE PRODUCTOS'!$A:$O,13,0),VLOOKUP($A376,'LISTA DE PRODUCTOS'!$B:$O,13,0)),0))</f>
      </c>
      <c r="L376" s="61">
        <f t="shared" si="54"/>
        <v>0</v>
      </c>
      <c r="M376" s="62">
        <f t="shared" si="55"/>
        <v>0</v>
      </c>
      <c r="N376" s="62">
        <f t="shared" si="56"/>
        <v>0</v>
      </c>
      <c r="O376" s="63">
        <f t="shared" si="60"/>
        <v>0</v>
      </c>
      <c r="P376" s="63">
        <f t="shared" si="61"/>
        <v>0</v>
      </c>
      <c r="Q376" s="64">
        <f t="shared" si="62"/>
        <v>0</v>
      </c>
      <c r="R376" s="64" t="b">
        <f t="shared" si="57"/>
        <v>0</v>
      </c>
      <c r="S376" s="65">
        <f t="shared" si="58"/>
      </c>
      <c r="T376" s="62">
        <f t="shared" si="59"/>
      </c>
    </row>
    <row r="377" spans="1:20" s="66" customFormat="1" ht="19.8">
      <c r="A377" s="54"/>
      <c r="B377" s="55"/>
      <c r="C377" s="56">
        <f t="shared" si="53"/>
        <v>0</v>
      </c>
      <c r="D377" s="56">
        <f>IF(ISERROR(VLOOKUP($A377,'LISTA DE PRODUCTOS'!$A:$O,15,0)),0,VLOOKUP($A377,'LISTA DE PRODUCTOS'!$A:$O,15,0))</f>
        <v>0</v>
      </c>
      <c r="E377" s="57">
        <f>IF($A377=0,"",IFERROR(IFERROR(VLOOKUP($A377,'LISTA DE PRODUCTOS'!$A:$O,5,0),VLOOKUP($A377,'LISTA DE PRODUCTOS'!$B:$O,4,0)),"CÓDIGO NO EN CATÁLOGO U OBSOLETO"))</f>
      </c>
      <c r="F377" s="56">
        <f>IF($A377=0,"",IFERROR(IFERROR(VLOOKUP($A377,'LISTA DE PRODUCTOS'!$A:$O,6,0),VLOOKUP($A377,'LISTA DE PRODUCTOS'!$B:$O,5,0)),0))</f>
      </c>
      <c r="G377" s="56">
        <f>IF($A377=0,"",IFERROR(IFERROR(VLOOKUP($A377,'LISTA DE PRODUCTOS'!$A:$O,7,0),VLOOKUP($A377,'LISTA DE PRODUCTOS'!$B:$O,6,0)),0))</f>
      </c>
      <c r="H377" s="58">
        <f>IF($A377=0,"",IFERROR(IFERROR(VLOOKUP($A377,'LISTA DE PRODUCTOS'!$A:$O,8,0),VLOOKUP($A377,'LISTA DE PRODUCTOS'!$B:$O,7,0)),0))</f>
      </c>
      <c r="I377" s="59">
        <f>IF($A377=0,"",IFERROR(IFERROR(VLOOKUP($A377,'LISTA DE PRODUCTOS'!$A:$O,9,0),VLOOKUP($A377,'LISTA DE PRODUCTOS'!$B:$O,8,0)),0))</f>
      </c>
      <c r="J377" s="60">
        <f>IF(AND(K377="U12",IF($A377=0,"",IFERROR(IFERROR(VLOOKUP($A377,'LISTA DE PRODUCTOS'!$A:$O,10,0),VLOOKUP($A377,'LISTA DE PRODUCTOS'!$B:$O,9,0)),""))=0),"APROVECHA LA PROMO U12",IF(AND(K377="U12",IF($A377=0,"",IFERROR(IFERROR(VLOOKUP($A377,'LISTA DE PRODUCTOS'!$A:$O,10,0),VLOOKUP($A377,'LISTA DE PRODUCTOS'!$B:$O,9,0)),""))="MENSUAL"),"MENSUAL Y PROMO U12",IF($A377=0,"",IFERROR(IFERROR(VLOOKUP($A377,'LISTA DE PRODUCTOS'!$A:$O,10,0),VLOOKUP($A377,'LISTA DE PRODUCTOS'!$B:$O,9,0)),""))))</f>
      </c>
      <c r="K377" s="60">
        <f>IF($A377=0,"",IFERROR(IFERROR(VLOOKUP($A377,'LISTA DE PRODUCTOS'!$A:$O,13,0),VLOOKUP($A377,'LISTA DE PRODUCTOS'!$B:$O,13,0)),0))</f>
      </c>
      <c r="L377" s="61">
        <f t="shared" si="54"/>
        <v>0</v>
      </c>
      <c r="M377" s="62">
        <f t="shared" si="55"/>
        <v>0</v>
      </c>
      <c r="N377" s="62">
        <f t="shared" si="56"/>
        <v>0</v>
      </c>
      <c r="O377" s="63">
        <f t="shared" si="60"/>
        <v>0</v>
      </c>
      <c r="P377" s="63">
        <f t="shared" si="61"/>
        <v>0</v>
      </c>
      <c r="Q377" s="64">
        <f t="shared" si="62"/>
        <v>0</v>
      </c>
      <c r="R377" s="64" t="b">
        <f t="shared" si="57"/>
        <v>0</v>
      </c>
      <c r="S377" s="65">
        <f t="shared" si="58"/>
      </c>
      <c r="T377" s="62">
        <f t="shared" si="59"/>
      </c>
    </row>
    <row r="378" spans="1:20" s="66" customFormat="1" ht="19.8">
      <c r="A378" s="54"/>
      <c r="B378" s="55"/>
      <c r="C378" s="56">
        <f t="shared" si="53"/>
        <v>0</v>
      </c>
      <c r="D378" s="56">
        <f>IF(ISERROR(VLOOKUP($A378,'LISTA DE PRODUCTOS'!$A:$O,15,0)),0,VLOOKUP($A378,'LISTA DE PRODUCTOS'!$A:$O,15,0))</f>
        <v>0</v>
      </c>
      <c r="E378" s="57">
        <f>IF($A378=0,"",IFERROR(IFERROR(VLOOKUP($A378,'LISTA DE PRODUCTOS'!$A:$O,5,0),VLOOKUP($A378,'LISTA DE PRODUCTOS'!$B:$O,4,0)),"CÓDIGO NO EN CATÁLOGO U OBSOLETO"))</f>
      </c>
      <c r="F378" s="56">
        <f>IF($A378=0,"",IFERROR(IFERROR(VLOOKUP($A378,'LISTA DE PRODUCTOS'!$A:$O,6,0),VLOOKUP($A378,'LISTA DE PRODUCTOS'!$B:$O,5,0)),0))</f>
      </c>
      <c r="G378" s="56">
        <f>IF($A378=0,"",IFERROR(IFERROR(VLOOKUP($A378,'LISTA DE PRODUCTOS'!$A:$O,7,0),VLOOKUP($A378,'LISTA DE PRODUCTOS'!$B:$O,6,0)),0))</f>
      </c>
      <c r="H378" s="58">
        <f>IF($A378=0,"",IFERROR(IFERROR(VLOOKUP($A378,'LISTA DE PRODUCTOS'!$A:$O,8,0),VLOOKUP($A378,'LISTA DE PRODUCTOS'!$B:$O,7,0)),0))</f>
      </c>
      <c r="I378" s="59">
        <f>IF($A378=0,"",IFERROR(IFERROR(VLOOKUP($A378,'LISTA DE PRODUCTOS'!$A:$O,9,0),VLOOKUP($A378,'LISTA DE PRODUCTOS'!$B:$O,8,0)),0))</f>
      </c>
      <c r="J378" s="60">
        <f>IF(AND(K378="U12",IF($A378=0,"",IFERROR(IFERROR(VLOOKUP($A378,'LISTA DE PRODUCTOS'!$A:$O,10,0),VLOOKUP($A378,'LISTA DE PRODUCTOS'!$B:$O,9,0)),""))=0),"APROVECHA LA PROMO U12",IF(AND(K378="U12",IF($A378=0,"",IFERROR(IFERROR(VLOOKUP($A378,'LISTA DE PRODUCTOS'!$A:$O,10,0),VLOOKUP($A378,'LISTA DE PRODUCTOS'!$B:$O,9,0)),""))="MENSUAL"),"MENSUAL Y PROMO U12",IF($A378=0,"",IFERROR(IFERROR(VLOOKUP($A378,'LISTA DE PRODUCTOS'!$A:$O,10,0),VLOOKUP($A378,'LISTA DE PRODUCTOS'!$B:$O,9,0)),""))))</f>
      </c>
      <c r="K378" s="60">
        <f>IF($A378=0,"",IFERROR(IFERROR(VLOOKUP($A378,'LISTA DE PRODUCTOS'!$A:$O,13,0),VLOOKUP($A378,'LISTA DE PRODUCTOS'!$B:$O,13,0)),0))</f>
      </c>
      <c r="L378" s="61">
        <f t="shared" si="54"/>
        <v>0</v>
      </c>
      <c r="M378" s="62">
        <f t="shared" si="55"/>
        <v>0</v>
      </c>
      <c r="N378" s="62">
        <f t="shared" si="56"/>
        <v>0</v>
      </c>
      <c r="O378" s="63">
        <f t="shared" si="60"/>
        <v>0</v>
      </c>
      <c r="P378" s="63">
        <f t="shared" si="61"/>
        <v>0</v>
      </c>
      <c r="Q378" s="64">
        <f t="shared" si="62"/>
        <v>0</v>
      </c>
      <c r="R378" s="64" t="b">
        <f t="shared" si="57"/>
        <v>0</v>
      </c>
      <c r="S378" s="65">
        <f t="shared" si="58"/>
      </c>
      <c r="T378" s="62">
        <f t="shared" si="59"/>
      </c>
    </row>
    <row r="379" spans="1:20" s="66" customFormat="1" ht="19.8">
      <c r="A379" s="54"/>
      <c r="B379" s="55"/>
      <c r="C379" s="56">
        <f t="shared" si="53"/>
        <v>0</v>
      </c>
      <c r="D379" s="56">
        <f>IF(ISERROR(VLOOKUP($A379,'LISTA DE PRODUCTOS'!$A:$O,15,0)),0,VLOOKUP($A379,'LISTA DE PRODUCTOS'!$A:$O,15,0))</f>
        <v>0</v>
      </c>
      <c r="E379" s="57">
        <f>IF($A379=0,"",IFERROR(IFERROR(VLOOKUP($A379,'LISTA DE PRODUCTOS'!$A:$O,5,0),VLOOKUP($A379,'LISTA DE PRODUCTOS'!$B:$O,4,0)),"CÓDIGO NO EN CATÁLOGO U OBSOLETO"))</f>
      </c>
      <c r="F379" s="56">
        <f>IF($A379=0,"",IFERROR(IFERROR(VLOOKUP($A379,'LISTA DE PRODUCTOS'!$A:$O,6,0),VLOOKUP($A379,'LISTA DE PRODUCTOS'!$B:$O,5,0)),0))</f>
      </c>
      <c r="G379" s="56">
        <f>IF($A379=0,"",IFERROR(IFERROR(VLOOKUP($A379,'LISTA DE PRODUCTOS'!$A:$O,7,0),VLOOKUP($A379,'LISTA DE PRODUCTOS'!$B:$O,6,0)),0))</f>
      </c>
      <c r="H379" s="58">
        <f>IF($A379=0,"",IFERROR(IFERROR(VLOOKUP($A379,'LISTA DE PRODUCTOS'!$A:$O,8,0),VLOOKUP($A379,'LISTA DE PRODUCTOS'!$B:$O,7,0)),0))</f>
      </c>
      <c r="I379" s="59">
        <f>IF($A379=0,"",IFERROR(IFERROR(VLOOKUP($A379,'LISTA DE PRODUCTOS'!$A:$O,9,0),VLOOKUP($A379,'LISTA DE PRODUCTOS'!$B:$O,8,0)),0))</f>
      </c>
      <c r="J379" s="60">
        <f>IF(AND(K379="U12",IF($A379=0,"",IFERROR(IFERROR(VLOOKUP($A379,'LISTA DE PRODUCTOS'!$A:$O,10,0),VLOOKUP($A379,'LISTA DE PRODUCTOS'!$B:$O,9,0)),""))=0),"APROVECHA LA PROMO U12",IF(AND(K379="U12",IF($A379=0,"",IFERROR(IFERROR(VLOOKUP($A379,'LISTA DE PRODUCTOS'!$A:$O,10,0),VLOOKUP($A379,'LISTA DE PRODUCTOS'!$B:$O,9,0)),""))="MENSUAL"),"MENSUAL Y PROMO U12",IF($A379=0,"",IFERROR(IFERROR(VLOOKUP($A379,'LISTA DE PRODUCTOS'!$A:$O,10,0),VLOOKUP($A379,'LISTA DE PRODUCTOS'!$B:$O,9,0)),""))))</f>
      </c>
      <c r="K379" s="60">
        <f>IF($A379=0,"",IFERROR(IFERROR(VLOOKUP($A379,'LISTA DE PRODUCTOS'!$A:$O,13,0),VLOOKUP($A379,'LISTA DE PRODUCTOS'!$B:$O,13,0)),0))</f>
      </c>
      <c r="L379" s="61">
        <f t="shared" si="54"/>
        <v>0</v>
      </c>
      <c r="M379" s="62">
        <f t="shared" si="55"/>
        <v>0</v>
      </c>
      <c r="N379" s="62">
        <f t="shared" si="56"/>
        <v>0</v>
      </c>
      <c r="O379" s="63">
        <f t="shared" si="60"/>
        <v>0</v>
      </c>
      <c r="P379" s="63">
        <f t="shared" si="61"/>
        <v>0</v>
      </c>
      <c r="Q379" s="64">
        <f t="shared" si="62"/>
        <v>0</v>
      </c>
      <c r="R379" s="64" t="b">
        <f t="shared" si="57"/>
        <v>0</v>
      </c>
      <c r="S379" s="65">
        <f t="shared" si="58"/>
      </c>
      <c r="T379" s="62">
        <f t="shared" si="59"/>
      </c>
    </row>
    <row r="380" spans="1:20" s="66" customFormat="1" ht="19.8">
      <c r="A380" s="54"/>
      <c r="B380" s="55"/>
      <c r="C380" s="56">
        <f t="shared" si="53"/>
        <v>0</v>
      </c>
      <c r="D380" s="56">
        <f>IF(ISERROR(VLOOKUP($A380,'LISTA DE PRODUCTOS'!$A:$O,15,0)),0,VLOOKUP($A380,'LISTA DE PRODUCTOS'!$A:$O,15,0))</f>
        <v>0</v>
      </c>
      <c r="E380" s="57">
        <f>IF($A380=0,"",IFERROR(IFERROR(VLOOKUP($A380,'LISTA DE PRODUCTOS'!$A:$O,5,0),VLOOKUP($A380,'LISTA DE PRODUCTOS'!$B:$O,4,0)),"CÓDIGO NO EN CATÁLOGO U OBSOLETO"))</f>
      </c>
      <c r="F380" s="56">
        <f>IF($A380=0,"",IFERROR(IFERROR(VLOOKUP($A380,'LISTA DE PRODUCTOS'!$A:$O,6,0),VLOOKUP($A380,'LISTA DE PRODUCTOS'!$B:$O,5,0)),0))</f>
      </c>
      <c r="G380" s="56">
        <f>IF($A380=0,"",IFERROR(IFERROR(VLOOKUP($A380,'LISTA DE PRODUCTOS'!$A:$O,7,0),VLOOKUP($A380,'LISTA DE PRODUCTOS'!$B:$O,6,0)),0))</f>
      </c>
      <c r="H380" s="58">
        <f>IF($A380=0,"",IFERROR(IFERROR(VLOOKUP($A380,'LISTA DE PRODUCTOS'!$A:$O,8,0),VLOOKUP($A380,'LISTA DE PRODUCTOS'!$B:$O,7,0)),0))</f>
      </c>
      <c r="I380" s="59">
        <f>IF($A380=0,"",IFERROR(IFERROR(VLOOKUP($A380,'LISTA DE PRODUCTOS'!$A:$O,9,0),VLOOKUP($A380,'LISTA DE PRODUCTOS'!$B:$O,8,0)),0))</f>
      </c>
      <c r="J380" s="60">
        <f>IF(AND(K380="U12",IF($A380=0,"",IFERROR(IFERROR(VLOOKUP($A380,'LISTA DE PRODUCTOS'!$A:$O,10,0),VLOOKUP($A380,'LISTA DE PRODUCTOS'!$B:$O,9,0)),""))=0),"APROVECHA LA PROMO U12",IF(AND(K380="U12",IF($A380=0,"",IFERROR(IFERROR(VLOOKUP($A380,'LISTA DE PRODUCTOS'!$A:$O,10,0),VLOOKUP($A380,'LISTA DE PRODUCTOS'!$B:$O,9,0)),""))="MENSUAL"),"MENSUAL Y PROMO U12",IF($A380=0,"",IFERROR(IFERROR(VLOOKUP($A380,'LISTA DE PRODUCTOS'!$A:$O,10,0),VLOOKUP($A380,'LISTA DE PRODUCTOS'!$B:$O,9,0)),""))))</f>
      </c>
      <c r="K380" s="60">
        <f>IF($A380=0,"",IFERROR(IFERROR(VLOOKUP($A380,'LISTA DE PRODUCTOS'!$A:$O,13,0),VLOOKUP($A380,'LISTA DE PRODUCTOS'!$B:$O,13,0)),0))</f>
      </c>
      <c r="L380" s="61">
        <f t="shared" si="54"/>
        <v>0</v>
      </c>
      <c r="M380" s="62">
        <f t="shared" si="55"/>
        <v>0</v>
      </c>
      <c r="N380" s="62">
        <f t="shared" si="56"/>
        <v>0</v>
      </c>
      <c r="O380" s="63">
        <f t="shared" si="60"/>
        <v>0</v>
      </c>
      <c r="P380" s="63">
        <f t="shared" si="61"/>
        <v>0</v>
      </c>
      <c r="Q380" s="64">
        <f t="shared" si="62"/>
        <v>0</v>
      </c>
      <c r="R380" s="64" t="b">
        <f t="shared" si="57"/>
        <v>0</v>
      </c>
      <c r="S380" s="65">
        <f t="shared" si="58"/>
      </c>
      <c r="T380" s="62">
        <f t="shared" si="59"/>
      </c>
    </row>
    <row r="381" spans="1:20" s="66" customFormat="1" ht="19.8">
      <c r="A381" s="54"/>
      <c r="B381" s="55"/>
      <c r="C381" s="56">
        <f t="shared" si="53"/>
        <v>0</v>
      </c>
      <c r="D381" s="56">
        <f>IF(ISERROR(VLOOKUP($A381,'LISTA DE PRODUCTOS'!$A:$O,15,0)),0,VLOOKUP($A381,'LISTA DE PRODUCTOS'!$A:$O,15,0))</f>
        <v>0</v>
      </c>
      <c r="E381" s="57">
        <f>IF($A381=0,"",IFERROR(IFERROR(VLOOKUP($A381,'LISTA DE PRODUCTOS'!$A:$O,5,0),VLOOKUP($A381,'LISTA DE PRODUCTOS'!$B:$O,4,0)),"CÓDIGO NO EN CATÁLOGO U OBSOLETO"))</f>
      </c>
      <c r="F381" s="56">
        <f>IF($A381=0,"",IFERROR(IFERROR(VLOOKUP($A381,'LISTA DE PRODUCTOS'!$A:$O,6,0),VLOOKUP($A381,'LISTA DE PRODUCTOS'!$B:$O,5,0)),0))</f>
      </c>
      <c r="G381" s="56">
        <f>IF($A381=0,"",IFERROR(IFERROR(VLOOKUP($A381,'LISTA DE PRODUCTOS'!$A:$O,7,0),VLOOKUP($A381,'LISTA DE PRODUCTOS'!$B:$O,6,0)),0))</f>
      </c>
      <c r="H381" s="58">
        <f>IF($A381=0,"",IFERROR(IFERROR(VLOOKUP($A381,'LISTA DE PRODUCTOS'!$A:$O,8,0),VLOOKUP($A381,'LISTA DE PRODUCTOS'!$B:$O,7,0)),0))</f>
      </c>
      <c r="I381" s="59">
        <f>IF($A381=0,"",IFERROR(IFERROR(VLOOKUP($A381,'LISTA DE PRODUCTOS'!$A:$O,9,0),VLOOKUP($A381,'LISTA DE PRODUCTOS'!$B:$O,8,0)),0))</f>
      </c>
      <c r="J381" s="60">
        <f>IF(AND(K381="U12",IF($A381=0,"",IFERROR(IFERROR(VLOOKUP($A381,'LISTA DE PRODUCTOS'!$A:$O,10,0),VLOOKUP($A381,'LISTA DE PRODUCTOS'!$B:$O,9,0)),""))=0),"APROVECHA LA PROMO U12",IF(AND(K381="U12",IF($A381=0,"",IFERROR(IFERROR(VLOOKUP($A381,'LISTA DE PRODUCTOS'!$A:$O,10,0),VLOOKUP($A381,'LISTA DE PRODUCTOS'!$B:$O,9,0)),""))="MENSUAL"),"MENSUAL Y PROMO U12",IF($A381=0,"",IFERROR(IFERROR(VLOOKUP($A381,'LISTA DE PRODUCTOS'!$A:$O,10,0),VLOOKUP($A381,'LISTA DE PRODUCTOS'!$B:$O,9,0)),""))))</f>
      </c>
      <c r="K381" s="60">
        <f>IF($A381=0,"",IFERROR(IFERROR(VLOOKUP($A381,'LISTA DE PRODUCTOS'!$A:$O,13,0),VLOOKUP($A381,'LISTA DE PRODUCTOS'!$B:$O,13,0)),0))</f>
      </c>
      <c r="L381" s="61">
        <f t="shared" si="54"/>
        <v>0</v>
      </c>
      <c r="M381" s="62">
        <f t="shared" si="55"/>
        <v>0</v>
      </c>
      <c r="N381" s="62">
        <f t="shared" si="56"/>
        <v>0</v>
      </c>
      <c r="O381" s="63">
        <f t="shared" si="60"/>
        <v>0</v>
      </c>
      <c r="P381" s="63">
        <f t="shared" si="61"/>
        <v>0</v>
      </c>
      <c r="Q381" s="64">
        <f t="shared" si="62"/>
        <v>0</v>
      </c>
      <c r="R381" s="64" t="b">
        <f t="shared" si="57"/>
        <v>0</v>
      </c>
      <c r="S381" s="65">
        <f t="shared" si="58"/>
      </c>
      <c r="T381" s="62">
        <f t="shared" si="59"/>
      </c>
    </row>
    <row r="382" spans="1:20" s="66" customFormat="1" ht="19.8">
      <c r="A382" s="54"/>
      <c r="B382" s="55"/>
      <c r="C382" s="56">
        <f t="shared" si="53"/>
        <v>0</v>
      </c>
      <c r="D382" s="56">
        <f>IF(ISERROR(VLOOKUP($A382,'LISTA DE PRODUCTOS'!$A:$O,15,0)),0,VLOOKUP($A382,'LISTA DE PRODUCTOS'!$A:$O,15,0))</f>
        <v>0</v>
      </c>
      <c r="E382" s="57">
        <f>IF($A382=0,"",IFERROR(IFERROR(VLOOKUP($A382,'LISTA DE PRODUCTOS'!$A:$O,5,0),VLOOKUP($A382,'LISTA DE PRODUCTOS'!$B:$O,4,0)),"CÓDIGO NO EN CATÁLOGO U OBSOLETO"))</f>
      </c>
      <c r="F382" s="56">
        <f>IF($A382=0,"",IFERROR(IFERROR(VLOOKUP($A382,'LISTA DE PRODUCTOS'!$A:$O,6,0),VLOOKUP($A382,'LISTA DE PRODUCTOS'!$B:$O,5,0)),0))</f>
      </c>
      <c r="G382" s="56">
        <f>IF($A382=0,"",IFERROR(IFERROR(VLOOKUP($A382,'LISTA DE PRODUCTOS'!$A:$O,7,0),VLOOKUP($A382,'LISTA DE PRODUCTOS'!$B:$O,6,0)),0))</f>
      </c>
      <c r="H382" s="58">
        <f>IF($A382=0,"",IFERROR(IFERROR(VLOOKUP($A382,'LISTA DE PRODUCTOS'!$A:$O,8,0),VLOOKUP($A382,'LISTA DE PRODUCTOS'!$B:$O,7,0)),0))</f>
      </c>
      <c r="I382" s="59">
        <f>IF($A382=0,"",IFERROR(IFERROR(VLOOKUP($A382,'LISTA DE PRODUCTOS'!$A:$O,9,0),VLOOKUP($A382,'LISTA DE PRODUCTOS'!$B:$O,8,0)),0))</f>
      </c>
      <c r="J382" s="60">
        <f>IF(AND(K382="U12",IF($A382=0,"",IFERROR(IFERROR(VLOOKUP($A382,'LISTA DE PRODUCTOS'!$A:$O,10,0),VLOOKUP($A382,'LISTA DE PRODUCTOS'!$B:$O,9,0)),""))=0),"APROVECHA LA PROMO U12",IF(AND(K382="U12",IF($A382=0,"",IFERROR(IFERROR(VLOOKUP($A382,'LISTA DE PRODUCTOS'!$A:$O,10,0),VLOOKUP($A382,'LISTA DE PRODUCTOS'!$B:$O,9,0)),""))="MENSUAL"),"MENSUAL Y PROMO U12",IF($A382=0,"",IFERROR(IFERROR(VLOOKUP($A382,'LISTA DE PRODUCTOS'!$A:$O,10,0),VLOOKUP($A382,'LISTA DE PRODUCTOS'!$B:$O,9,0)),""))))</f>
      </c>
      <c r="K382" s="60">
        <f>IF($A382=0,"",IFERROR(IFERROR(VLOOKUP($A382,'LISTA DE PRODUCTOS'!$A:$O,13,0),VLOOKUP($A382,'LISTA DE PRODUCTOS'!$B:$O,13,0)),0))</f>
      </c>
      <c r="L382" s="61">
        <f t="shared" si="54"/>
        <v>0</v>
      </c>
      <c r="M382" s="62">
        <f t="shared" si="55"/>
        <v>0</v>
      </c>
      <c r="N382" s="62">
        <f t="shared" si="56"/>
        <v>0</v>
      </c>
      <c r="O382" s="63">
        <f t="shared" si="60"/>
        <v>0</v>
      </c>
      <c r="P382" s="63">
        <f t="shared" si="61"/>
        <v>0</v>
      </c>
      <c r="Q382" s="64">
        <f t="shared" si="62"/>
        <v>0</v>
      </c>
      <c r="R382" s="64" t="b">
        <f t="shared" si="57"/>
        <v>0</v>
      </c>
      <c r="S382" s="65">
        <f t="shared" si="58"/>
      </c>
      <c r="T382" s="62">
        <f t="shared" si="59"/>
      </c>
    </row>
    <row r="383" spans="1:20" s="66" customFormat="1" ht="19.8">
      <c r="A383" s="54"/>
      <c r="B383" s="55"/>
      <c r="C383" s="56">
        <f t="shared" si="53"/>
        <v>0</v>
      </c>
      <c r="D383" s="56">
        <f>IF(ISERROR(VLOOKUP($A383,'LISTA DE PRODUCTOS'!$A:$O,15,0)),0,VLOOKUP($A383,'LISTA DE PRODUCTOS'!$A:$O,15,0))</f>
        <v>0</v>
      </c>
      <c r="E383" s="57">
        <f>IF($A383=0,"",IFERROR(IFERROR(VLOOKUP($A383,'LISTA DE PRODUCTOS'!$A:$O,5,0),VLOOKUP($A383,'LISTA DE PRODUCTOS'!$B:$O,4,0)),"CÓDIGO NO EN CATÁLOGO U OBSOLETO"))</f>
      </c>
      <c r="F383" s="56">
        <f>IF($A383=0,"",IFERROR(IFERROR(VLOOKUP($A383,'LISTA DE PRODUCTOS'!$A:$O,6,0),VLOOKUP($A383,'LISTA DE PRODUCTOS'!$B:$O,5,0)),0))</f>
      </c>
      <c r="G383" s="56">
        <f>IF($A383=0,"",IFERROR(IFERROR(VLOOKUP($A383,'LISTA DE PRODUCTOS'!$A:$O,7,0),VLOOKUP($A383,'LISTA DE PRODUCTOS'!$B:$O,6,0)),0))</f>
      </c>
      <c r="H383" s="58">
        <f>IF($A383=0,"",IFERROR(IFERROR(VLOOKUP($A383,'LISTA DE PRODUCTOS'!$A:$O,8,0),VLOOKUP($A383,'LISTA DE PRODUCTOS'!$B:$O,7,0)),0))</f>
      </c>
      <c r="I383" s="59">
        <f>IF($A383=0,"",IFERROR(IFERROR(VLOOKUP($A383,'LISTA DE PRODUCTOS'!$A:$O,9,0),VLOOKUP($A383,'LISTA DE PRODUCTOS'!$B:$O,8,0)),0))</f>
      </c>
      <c r="J383" s="60">
        <f>IF(AND(K383="U12",IF($A383=0,"",IFERROR(IFERROR(VLOOKUP($A383,'LISTA DE PRODUCTOS'!$A:$O,10,0),VLOOKUP($A383,'LISTA DE PRODUCTOS'!$B:$O,9,0)),""))=0),"APROVECHA LA PROMO U12",IF(AND(K383="U12",IF($A383=0,"",IFERROR(IFERROR(VLOOKUP($A383,'LISTA DE PRODUCTOS'!$A:$O,10,0),VLOOKUP($A383,'LISTA DE PRODUCTOS'!$B:$O,9,0)),""))="MENSUAL"),"MENSUAL Y PROMO U12",IF($A383=0,"",IFERROR(IFERROR(VLOOKUP($A383,'LISTA DE PRODUCTOS'!$A:$O,10,0),VLOOKUP($A383,'LISTA DE PRODUCTOS'!$B:$O,9,0)),""))))</f>
      </c>
      <c r="K383" s="60">
        <f>IF($A383=0,"",IFERROR(IFERROR(VLOOKUP($A383,'LISTA DE PRODUCTOS'!$A:$O,13,0),VLOOKUP($A383,'LISTA DE PRODUCTOS'!$B:$O,13,0)),0))</f>
      </c>
      <c r="L383" s="61">
        <f t="shared" si="54"/>
        <v>0</v>
      </c>
      <c r="M383" s="62">
        <f t="shared" si="55"/>
        <v>0</v>
      </c>
      <c r="N383" s="62">
        <f t="shared" si="56"/>
        <v>0</v>
      </c>
      <c r="O383" s="63">
        <f t="shared" si="60"/>
        <v>0</v>
      </c>
      <c r="P383" s="63">
        <f t="shared" si="61"/>
        <v>0</v>
      </c>
      <c r="Q383" s="64">
        <f t="shared" si="62"/>
        <v>0</v>
      </c>
      <c r="R383" s="64" t="b">
        <f t="shared" si="57"/>
        <v>0</v>
      </c>
      <c r="S383" s="65">
        <f t="shared" si="58"/>
      </c>
      <c r="T383" s="62">
        <f t="shared" si="59"/>
      </c>
    </row>
    <row r="384" spans="1:20" s="66" customFormat="1" ht="19.8">
      <c r="A384" s="54"/>
      <c r="B384" s="55"/>
      <c r="C384" s="56">
        <f t="shared" si="53"/>
        <v>0</v>
      </c>
      <c r="D384" s="56">
        <f>IF(ISERROR(VLOOKUP($A384,'LISTA DE PRODUCTOS'!$A:$O,15,0)),0,VLOOKUP($A384,'LISTA DE PRODUCTOS'!$A:$O,15,0))</f>
        <v>0</v>
      </c>
      <c r="E384" s="57">
        <f>IF($A384=0,"",IFERROR(IFERROR(VLOOKUP($A384,'LISTA DE PRODUCTOS'!$A:$O,5,0),VLOOKUP($A384,'LISTA DE PRODUCTOS'!$B:$O,4,0)),"CÓDIGO NO EN CATÁLOGO U OBSOLETO"))</f>
      </c>
      <c r="F384" s="56">
        <f>IF($A384=0,"",IFERROR(IFERROR(VLOOKUP($A384,'LISTA DE PRODUCTOS'!$A:$O,6,0),VLOOKUP($A384,'LISTA DE PRODUCTOS'!$B:$O,5,0)),0))</f>
      </c>
      <c r="G384" s="56">
        <f>IF($A384=0,"",IFERROR(IFERROR(VLOOKUP($A384,'LISTA DE PRODUCTOS'!$A:$O,7,0),VLOOKUP($A384,'LISTA DE PRODUCTOS'!$B:$O,6,0)),0))</f>
      </c>
      <c r="H384" s="58">
        <f>IF($A384=0,"",IFERROR(IFERROR(VLOOKUP($A384,'LISTA DE PRODUCTOS'!$A:$O,8,0),VLOOKUP($A384,'LISTA DE PRODUCTOS'!$B:$O,7,0)),0))</f>
      </c>
      <c r="I384" s="59">
        <f>IF($A384=0,"",IFERROR(IFERROR(VLOOKUP($A384,'LISTA DE PRODUCTOS'!$A:$O,9,0),VLOOKUP($A384,'LISTA DE PRODUCTOS'!$B:$O,8,0)),0))</f>
      </c>
      <c r="J384" s="60">
        <f>IF(AND(K384="U12",IF($A384=0,"",IFERROR(IFERROR(VLOOKUP($A384,'LISTA DE PRODUCTOS'!$A:$O,10,0),VLOOKUP($A384,'LISTA DE PRODUCTOS'!$B:$O,9,0)),""))=0),"APROVECHA LA PROMO U12",IF(AND(K384="U12",IF($A384=0,"",IFERROR(IFERROR(VLOOKUP($A384,'LISTA DE PRODUCTOS'!$A:$O,10,0),VLOOKUP($A384,'LISTA DE PRODUCTOS'!$B:$O,9,0)),""))="MENSUAL"),"MENSUAL Y PROMO U12",IF($A384=0,"",IFERROR(IFERROR(VLOOKUP($A384,'LISTA DE PRODUCTOS'!$A:$O,10,0),VLOOKUP($A384,'LISTA DE PRODUCTOS'!$B:$O,9,0)),""))))</f>
      </c>
      <c r="K384" s="60">
        <f>IF($A384=0,"",IFERROR(IFERROR(VLOOKUP($A384,'LISTA DE PRODUCTOS'!$A:$O,13,0),VLOOKUP($A384,'LISTA DE PRODUCTOS'!$B:$O,13,0)),0))</f>
      </c>
      <c r="L384" s="61">
        <f t="shared" si="54"/>
        <v>0</v>
      </c>
      <c r="M384" s="62">
        <f t="shared" si="55"/>
        <v>0</v>
      </c>
      <c r="N384" s="62">
        <f t="shared" si="56"/>
        <v>0</v>
      </c>
      <c r="O384" s="63">
        <f t="shared" si="60"/>
        <v>0</v>
      </c>
      <c r="P384" s="63">
        <f t="shared" si="61"/>
        <v>0</v>
      </c>
      <c r="Q384" s="64">
        <f t="shared" si="62"/>
        <v>0</v>
      </c>
      <c r="R384" s="64" t="b">
        <f t="shared" si="57"/>
        <v>0</v>
      </c>
      <c r="S384" s="65">
        <f t="shared" si="58"/>
      </c>
      <c r="T384" s="62">
        <f t="shared" si="59"/>
      </c>
    </row>
    <row r="385" spans="1:20" s="66" customFormat="1" ht="19.8">
      <c r="A385" s="54"/>
      <c r="B385" s="55"/>
      <c r="C385" s="56">
        <f t="shared" si="53"/>
        <v>0</v>
      </c>
      <c r="D385" s="56">
        <f>IF(ISERROR(VLOOKUP($A385,'LISTA DE PRODUCTOS'!$A:$O,15,0)),0,VLOOKUP($A385,'LISTA DE PRODUCTOS'!$A:$O,15,0))</f>
        <v>0</v>
      </c>
      <c r="E385" s="57">
        <f>IF($A385=0,"",IFERROR(IFERROR(VLOOKUP($A385,'LISTA DE PRODUCTOS'!$A:$O,5,0),VLOOKUP($A385,'LISTA DE PRODUCTOS'!$B:$O,4,0)),"CÓDIGO NO EN CATÁLOGO U OBSOLETO"))</f>
      </c>
      <c r="F385" s="56">
        <f>IF($A385=0,"",IFERROR(IFERROR(VLOOKUP($A385,'LISTA DE PRODUCTOS'!$A:$O,6,0),VLOOKUP($A385,'LISTA DE PRODUCTOS'!$B:$O,5,0)),0))</f>
      </c>
      <c r="G385" s="56">
        <f>IF($A385=0,"",IFERROR(IFERROR(VLOOKUP($A385,'LISTA DE PRODUCTOS'!$A:$O,7,0),VLOOKUP($A385,'LISTA DE PRODUCTOS'!$B:$O,6,0)),0))</f>
      </c>
      <c r="H385" s="58">
        <f>IF($A385=0,"",IFERROR(IFERROR(VLOOKUP($A385,'LISTA DE PRODUCTOS'!$A:$O,8,0),VLOOKUP($A385,'LISTA DE PRODUCTOS'!$B:$O,7,0)),0))</f>
      </c>
      <c r="I385" s="59">
        <f>IF($A385=0,"",IFERROR(IFERROR(VLOOKUP($A385,'LISTA DE PRODUCTOS'!$A:$O,9,0),VLOOKUP($A385,'LISTA DE PRODUCTOS'!$B:$O,8,0)),0))</f>
      </c>
      <c r="J385" s="60">
        <f>IF(AND(K385="U12",IF($A385=0,"",IFERROR(IFERROR(VLOOKUP($A385,'LISTA DE PRODUCTOS'!$A:$O,10,0),VLOOKUP($A385,'LISTA DE PRODUCTOS'!$B:$O,9,0)),""))=0),"APROVECHA LA PROMO U12",IF(AND(K385="U12",IF($A385=0,"",IFERROR(IFERROR(VLOOKUP($A385,'LISTA DE PRODUCTOS'!$A:$O,10,0),VLOOKUP($A385,'LISTA DE PRODUCTOS'!$B:$O,9,0)),""))="MENSUAL"),"MENSUAL Y PROMO U12",IF($A385=0,"",IFERROR(IFERROR(VLOOKUP($A385,'LISTA DE PRODUCTOS'!$A:$O,10,0),VLOOKUP($A385,'LISTA DE PRODUCTOS'!$B:$O,9,0)),""))))</f>
      </c>
      <c r="K385" s="60">
        <f>IF($A385=0,"",IFERROR(IFERROR(VLOOKUP($A385,'LISTA DE PRODUCTOS'!$A:$O,13,0),VLOOKUP($A385,'LISTA DE PRODUCTOS'!$B:$O,13,0)),0))</f>
      </c>
      <c r="L385" s="61">
        <f t="shared" si="54"/>
        <v>0</v>
      </c>
      <c r="M385" s="62">
        <f t="shared" si="55"/>
        <v>0</v>
      </c>
      <c r="N385" s="62">
        <f t="shared" si="56"/>
        <v>0</v>
      </c>
      <c r="O385" s="63">
        <f t="shared" si="60"/>
        <v>0</v>
      </c>
      <c r="P385" s="63">
        <f t="shared" si="61"/>
        <v>0</v>
      </c>
      <c r="Q385" s="64">
        <f t="shared" si="62"/>
        <v>0</v>
      </c>
      <c r="R385" s="64" t="b">
        <f t="shared" si="57"/>
        <v>0</v>
      </c>
      <c r="S385" s="65">
        <f t="shared" si="58"/>
      </c>
      <c r="T385" s="62">
        <f t="shared" si="59"/>
      </c>
    </row>
    <row r="386" spans="1:20" s="66" customFormat="1" ht="19.8">
      <c r="A386" s="54"/>
      <c r="B386" s="55"/>
      <c r="C386" s="56">
        <f t="shared" si="53"/>
        <v>0</v>
      </c>
      <c r="D386" s="56">
        <f>IF(ISERROR(VLOOKUP($A386,'LISTA DE PRODUCTOS'!$A:$O,15,0)),0,VLOOKUP($A386,'LISTA DE PRODUCTOS'!$A:$O,15,0))</f>
        <v>0</v>
      </c>
      <c r="E386" s="57">
        <f>IF($A386=0,"",IFERROR(IFERROR(VLOOKUP($A386,'LISTA DE PRODUCTOS'!$A:$O,5,0),VLOOKUP($A386,'LISTA DE PRODUCTOS'!$B:$O,4,0)),"CÓDIGO NO EN CATÁLOGO U OBSOLETO"))</f>
      </c>
      <c r="F386" s="56">
        <f>IF($A386=0,"",IFERROR(IFERROR(VLOOKUP($A386,'LISTA DE PRODUCTOS'!$A:$O,6,0),VLOOKUP($A386,'LISTA DE PRODUCTOS'!$B:$O,5,0)),0))</f>
      </c>
      <c r="G386" s="56">
        <f>IF($A386=0,"",IFERROR(IFERROR(VLOOKUP($A386,'LISTA DE PRODUCTOS'!$A:$O,7,0),VLOOKUP($A386,'LISTA DE PRODUCTOS'!$B:$O,6,0)),0))</f>
      </c>
      <c r="H386" s="58">
        <f>IF($A386=0,"",IFERROR(IFERROR(VLOOKUP($A386,'LISTA DE PRODUCTOS'!$A:$O,8,0),VLOOKUP($A386,'LISTA DE PRODUCTOS'!$B:$O,7,0)),0))</f>
      </c>
      <c r="I386" s="59">
        <f>IF($A386=0,"",IFERROR(IFERROR(VLOOKUP($A386,'LISTA DE PRODUCTOS'!$A:$O,9,0),VLOOKUP($A386,'LISTA DE PRODUCTOS'!$B:$O,8,0)),0))</f>
      </c>
      <c r="J386" s="60">
        <f>IF(AND(K386="U12",IF($A386=0,"",IFERROR(IFERROR(VLOOKUP($A386,'LISTA DE PRODUCTOS'!$A:$O,10,0),VLOOKUP($A386,'LISTA DE PRODUCTOS'!$B:$O,9,0)),""))=0),"APROVECHA LA PROMO U12",IF(AND(K386="U12",IF($A386=0,"",IFERROR(IFERROR(VLOOKUP($A386,'LISTA DE PRODUCTOS'!$A:$O,10,0),VLOOKUP($A386,'LISTA DE PRODUCTOS'!$B:$O,9,0)),""))="MENSUAL"),"MENSUAL Y PROMO U12",IF($A386=0,"",IFERROR(IFERROR(VLOOKUP($A386,'LISTA DE PRODUCTOS'!$A:$O,10,0),VLOOKUP($A386,'LISTA DE PRODUCTOS'!$B:$O,9,0)),""))))</f>
      </c>
      <c r="K386" s="60">
        <f>IF($A386=0,"",IFERROR(IFERROR(VLOOKUP($A386,'LISTA DE PRODUCTOS'!$A:$O,13,0),VLOOKUP($A386,'LISTA DE PRODUCTOS'!$B:$O,13,0)),0))</f>
      </c>
      <c r="L386" s="61">
        <f t="shared" si="54"/>
        <v>0</v>
      </c>
      <c r="M386" s="62">
        <f t="shared" si="55"/>
        <v>0</v>
      </c>
      <c r="N386" s="62">
        <f t="shared" si="56"/>
        <v>0</v>
      </c>
      <c r="O386" s="63">
        <f t="shared" si="60"/>
        <v>0</v>
      </c>
      <c r="P386" s="63">
        <f t="shared" si="61"/>
        <v>0</v>
      </c>
      <c r="Q386" s="64">
        <f t="shared" si="62"/>
        <v>0</v>
      </c>
      <c r="R386" s="64" t="b">
        <f t="shared" si="57"/>
        <v>0</v>
      </c>
      <c r="S386" s="65">
        <f t="shared" si="58"/>
      </c>
      <c r="T386" s="62">
        <f t="shared" si="59"/>
      </c>
    </row>
    <row r="387" spans="1:20" s="66" customFormat="1" ht="19.8">
      <c r="A387" s="54"/>
      <c r="B387" s="55"/>
      <c r="C387" s="56">
        <f t="shared" si="53"/>
        <v>0</v>
      </c>
      <c r="D387" s="56">
        <f>IF(ISERROR(VLOOKUP($A387,'LISTA DE PRODUCTOS'!$A:$O,15,0)),0,VLOOKUP($A387,'LISTA DE PRODUCTOS'!$A:$O,15,0))</f>
        <v>0</v>
      </c>
      <c r="E387" s="57">
        <f>IF($A387=0,"",IFERROR(IFERROR(VLOOKUP($A387,'LISTA DE PRODUCTOS'!$A:$O,5,0),VLOOKUP($A387,'LISTA DE PRODUCTOS'!$B:$O,4,0)),"CÓDIGO NO EN CATÁLOGO U OBSOLETO"))</f>
      </c>
      <c r="F387" s="56">
        <f>IF($A387=0,"",IFERROR(IFERROR(VLOOKUP($A387,'LISTA DE PRODUCTOS'!$A:$O,6,0),VLOOKUP($A387,'LISTA DE PRODUCTOS'!$B:$O,5,0)),0))</f>
      </c>
      <c r="G387" s="56">
        <f>IF($A387=0,"",IFERROR(IFERROR(VLOOKUP($A387,'LISTA DE PRODUCTOS'!$A:$O,7,0),VLOOKUP($A387,'LISTA DE PRODUCTOS'!$B:$O,6,0)),0))</f>
      </c>
      <c r="H387" s="58">
        <f>IF($A387=0,"",IFERROR(IFERROR(VLOOKUP($A387,'LISTA DE PRODUCTOS'!$A:$O,8,0),VLOOKUP($A387,'LISTA DE PRODUCTOS'!$B:$O,7,0)),0))</f>
      </c>
      <c r="I387" s="59">
        <f>IF($A387=0,"",IFERROR(IFERROR(VLOOKUP($A387,'LISTA DE PRODUCTOS'!$A:$O,9,0),VLOOKUP($A387,'LISTA DE PRODUCTOS'!$B:$O,8,0)),0))</f>
      </c>
      <c r="J387" s="60">
        <f>IF(AND(K387="U12",IF($A387=0,"",IFERROR(IFERROR(VLOOKUP($A387,'LISTA DE PRODUCTOS'!$A:$O,10,0),VLOOKUP($A387,'LISTA DE PRODUCTOS'!$B:$O,9,0)),""))=0),"APROVECHA LA PROMO U12",IF(AND(K387="U12",IF($A387=0,"",IFERROR(IFERROR(VLOOKUP($A387,'LISTA DE PRODUCTOS'!$A:$O,10,0),VLOOKUP($A387,'LISTA DE PRODUCTOS'!$B:$O,9,0)),""))="MENSUAL"),"MENSUAL Y PROMO U12",IF($A387=0,"",IFERROR(IFERROR(VLOOKUP($A387,'LISTA DE PRODUCTOS'!$A:$O,10,0),VLOOKUP($A387,'LISTA DE PRODUCTOS'!$B:$O,9,0)),""))))</f>
      </c>
      <c r="K387" s="60">
        <f>IF($A387=0,"",IFERROR(IFERROR(VLOOKUP($A387,'LISTA DE PRODUCTOS'!$A:$O,13,0),VLOOKUP($A387,'LISTA DE PRODUCTOS'!$B:$O,13,0)),0))</f>
      </c>
      <c r="L387" s="61">
        <f t="shared" si="54"/>
        <v>0</v>
      </c>
      <c r="M387" s="62">
        <f t="shared" si="55"/>
        <v>0</v>
      </c>
      <c r="N387" s="62">
        <f t="shared" si="56"/>
        <v>0</v>
      </c>
      <c r="O387" s="63">
        <f t="shared" si="60"/>
        <v>0</v>
      </c>
      <c r="P387" s="63">
        <f t="shared" si="61"/>
        <v>0</v>
      </c>
      <c r="Q387" s="64">
        <f t="shared" si="62"/>
        <v>0</v>
      </c>
      <c r="R387" s="64" t="b">
        <f t="shared" si="57"/>
        <v>0</v>
      </c>
      <c r="S387" s="65">
        <f t="shared" si="58"/>
      </c>
      <c r="T387" s="62">
        <f t="shared" si="59"/>
      </c>
    </row>
    <row r="388" spans="1:20" s="66" customFormat="1" ht="19.8">
      <c r="A388" s="54"/>
      <c r="B388" s="55"/>
      <c r="C388" s="56">
        <f t="shared" si="53"/>
        <v>0</v>
      </c>
      <c r="D388" s="56">
        <f>IF(ISERROR(VLOOKUP($A388,'LISTA DE PRODUCTOS'!$A:$O,15,0)),0,VLOOKUP($A388,'LISTA DE PRODUCTOS'!$A:$O,15,0))</f>
        <v>0</v>
      </c>
      <c r="E388" s="57">
        <f>IF($A388=0,"",IFERROR(IFERROR(VLOOKUP($A388,'LISTA DE PRODUCTOS'!$A:$O,5,0),VLOOKUP($A388,'LISTA DE PRODUCTOS'!$B:$O,4,0)),"CÓDIGO NO EN CATÁLOGO U OBSOLETO"))</f>
      </c>
      <c r="F388" s="56">
        <f>IF($A388=0,"",IFERROR(IFERROR(VLOOKUP($A388,'LISTA DE PRODUCTOS'!$A:$O,6,0),VLOOKUP($A388,'LISTA DE PRODUCTOS'!$B:$O,5,0)),0))</f>
      </c>
      <c r="G388" s="56">
        <f>IF($A388=0,"",IFERROR(IFERROR(VLOOKUP($A388,'LISTA DE PRODUCTOS'!$A:$O,7,0),VLOOKUP($A388,'LISTA DE PRODUCTOS'!$B:$O,6,0)),0))</f>
      </c>
      <c r="H388" s="58">
        <f>IF($A388=0,"",IFERROR(IFERROR(VLOOKUP($A388,'LISTA DE PRODUCTOS'!$A:$O,8,0),VLOOKUP($A388,'LISTA DE PRODUCTOS'!$B:$O,7,0)),0))</f>
      </c>
      <c r="I388" s="59">
        <f>IF($A388=0,"",IFERROR(IFERROR(VLOOKUP($A388,'LISTA DE PRODUCTOS'!$A:$O,9,0),VLOOKUP($A388,'LISTA DE PRODUCTOS'!$B:$O,8,0)),0))</f>
      </c>
      <c r="J388" s="60">
        <f>IF(AND(K388="U12",IF($A388=0,"",IFERROR(IFERROR(VLOOKUP($A388,'LISTA DE PRODUCTOS'!$A:$O,10,0),VLOOKUP($A388,'LISTA DE PRODUCTOS'!$B:$O,9,0)),""))=0),"APROVECHA LA PROMO U12",IF(AND(K388="U12",IF($A388=0,"",IFERROR(IFERROR(VLOOKUP($A388,'LISTA DE PRODUCTOS'!$A:$O,10,0),VLOOKUP($A388,'LISTA DE PRODUCTOS'!$B:$O,9,0)),""))="MENSUAL"),"MENSUAL Y PROMO U12",IF($A388=0,"",IFERROR(IFERROR(VLOOKUP($A388,'LISTA DE PRODUCTOS'!$A:$O,10,0),VLOOKUP($A388,'LISTA DE PRODUCTOS'!$B:$O,9,0)),""))))</f>
      </c>
      <c r="K388" s="60">
        <f>IF($A388=0,"",IFERROR(IFERROR(VLOOKUP($A388,'LISTA DE PRODUCTOS'!$A:$O,13,0),VLOOKUP($A388,'LISTA DE PRODUCTOS'!$B:$O,13,0)),0))</f>
      </c>
      <c r="L388" s="61">
        <f t="shared" si="54"/>
        <v>0</v>
      </c>
      <c r="M388" s="62">
        <f t="shared" si="55"/>
        <v>0</v>
      </c>
      <c r="N388" s="62">
        <f t="shared" si="56"/>
        <v>0</v>
      </c>
      <c r="O388" s="63">
        <f t="shared" si="60"/>
        <v>0</v>
      </c>
      <c r="P388" s="63">
        <f t="shared" si="61"/>
        <v>0</v>
      </c>
      <c r="Q388" s="64">
        <f t="shared" si="62"/>
        <v>0</v>
      </c>
      <c r="R388" s="64" t="b">
        <f t="shared" si="57"/>
        <v>0</v>
      </c>
      <c r="S388" s="65">
        <f t="shared" si="58"/>
      </c>
      <c r="T388" s="62">
        <f t="shared" si="59"/>
      </c>
    </row>
    <row r="389" spans="1:20" s="66" customFormat="1" ht="19.8">
      <c r="A389" s="54"/>
      <c r="B389" s="55"/>
      <c r="C389" s="56">
        <f t="shared" si="53"/>
        <v>0</v>
      </c>
      <c r="D389" s="56">
        <f>IF(ISERROR(VLOOKUP($A389,'LISTA DE PRODUCTOS'!$A:$O,15,0)),0,VLOOKUP($A389,'LISTA DE PRODUCTOS'!$A:$O,15,0))</f>
        <v>0</v>
      </c>
      <c r="E389" s="57">
        <f>IF($A389=0,"",IFERROR(IFERROR(VLOOKUP($A389,'LISTA DE PRODUCTOS'!$A:$O,5,0),VLOOKUP($A389,'LISTA DE PRODUCTOS'!$B:$O,4,0)),"CÓDIGO NO EN CATÁLOGO U OBSOLETO"))</f>
      </c>
      <c r="F389" s="56">
        <f>IF($A389=0,"",IFERROR(IFERROR(VLOOKUP($A389,'LISTA DE PRODUCTOS'!$A:$O,6,0),VLOOKUP($A389,'LISTA DE PRODUCTOS'!$B:$O,5,0)),0))</f>
      </c>
      <c r="G389" s="56">
        <f>IF($A389=0,"",IFERROR(IFERROR(VLOOKUP($A389,'LISTA DE PRODUCTOS'!$A:$O,7,0),VLOOKUP($A389,'LISTA DE PRODUCTOS'!$B:$O,6,0)),0))</f>
      </c>
      <c r="H389" s="58">
        <f>IF($A389=0,"",IFERROR(IFERROR(VLOOKUP($A389,'LISTA DE PRODUCTOS'!$A:$O,8,0),VLOOKUP($A389,'LISTA DE PRODUCTOS'!$B:$O,7,0)),0))</f>
      </c>
      <c r="I389" s="59">
        <f>IF($A389=0,"",IFERROR(IFERROR(VLOOKUP($A389,'LISTA DE PRODUCTOS'!$A:$O,9,0),VLOOKUP($A389,'LISTA DE PRODUCTOS'!$B:$O,8,0)),0))</f>
      </c>
      <c r="J389" s="60">
        <f>IF(AND(K389="U12",IF($A389=0,"",IFERROR(IFERROR(VLOOKUP($A389,'LISTA DE PRODUCTOS'!$A:$O,10,0),VLOOKUP($A389,'LISTA DE PRODUCTOS'!$B:$O,9,0)),""))=0),"APROVECHA LA PROMO U12",IF(AND(K389="U12",IF($A389=0,"",IFERROR(IFERROR(VLOOKUP($A389,'LISTA DE PRODUCTOS'!$A:$O,10,0),VLOOKUP($A389,'LISTA DE PRODUCTOS'!$B:$O,9,0)),""))="MENSUAL"),"MENSUAL Y PROMO U12",IF($A389=0,"",IFERROR(IFERROR(VLOOKUP($A389,'LISTA DE PRODUCTOS'!$A:$O,10,0),VLOOKUP($A389,'LISTA DE PRODUCTOS'!$B:$O,9,0)),""))))</f>
      </c>
      <c r="K389" s="60">
        <f>IF($A389=0,"",IFERROR(IFERROR(VLOOKUP($A389,'LISTA DE PRODUCTOS'!$A:$O,13,0),VLOOKUP($A389,'LISTA DE PRODUCTOS'!$B:$O,13,0)),0))</f>
      </c>
      <c r="L389" s="61">
        <f t="shared" si="54"/>
        <v>0</v>
      </c>
      <c r="M389" s="62">
        <f t="shared" si="55"/>
        <v>0</v>
      </c>
      <c r="N389" s="62">
        <f t="shared" si="56"/>
        <v>0</v>
      </c>
      <c r="O389" s="63">
        <f t="shared" si="60"/>
        <v>0</v>
      </c>
      <c r="P389" s="63">
        <f t="shared" si="61"/>
        <v>0</v>
      </c>
      <c r="Q389" s="64">
        <f t="shared" si="62"/>
        <v>0</v>
      </c>
      <c r="R389" s="64" t="b">
        <f t="shared" si="57"/>
        <v>0</v>
      </c>
      <c r="S389" s="65">
        <f t="shared" si="58"/>
      </c>
      <c r="T389" s="62">
        <f t="shared" si="59"/>
      </c>
    </row>
    <row r="390" spans="1:20" s="66" customFormat="1" ht="19.8">
      <c r="A390" s="54"/>
      <c r="B390" s="55"/>
      <c r="C390" s="56">
        <f t="shared" si="53"/>
        <v>0</v>
      </c>
      <c r="D390" s="56">
        <f>IF(ISERROR(VLOOKUP($A390,'LISTA DE PRODUCTOS'!$A:$O,15,0)),0,VLOOKUP($A390,'LISTA DE PRODUCTOS'!$A:$O,15,0))</f>
        <v>0</v>
      </c>
      <c r="E390" s="57">
        <f>IF($A390=0,"",IFERROR(IFERROR(VLOOKUP($A390,'LISTA DE PRODUCTOS'!$A:$O,5,0),VLOOKUP($A390,'LISTA DE PRODUCTOS'!$B:$O,4,0)),"CÓDIGO NO EN CATÁLOGO U OBSOLETO"))</f>
      </c>
      <c r="F390" s="56">
        <f>IF($A390=0,"",IFERROR(IFERROR(VLOOKUP($A390,'LISTA DE PRODUCTOS'!$A:$O,6,0),VLOOKUP($A390,'LISTA DE PRODUCTOS'!$B:$O,5,0)),0))</f>
      </c>
      <c r="G390" s="56">
        <f>IF($A390=0,"",IFERROR(IFERROR(VLOOKUP($A390,'LISTA DE PRODUCTOS'!$A:$O,7,0),VLOOKUP($A390,'LISTA DE PRODUCTOS'!$B:$O,6,0)),0))</f>
      </c>
      <c r="H390" s="58">
        <f>IF($A390=0,"",IFERROR(IFERROR(VLOOKUP($A390,'LISTA DE PRODUCTOS'!$A:$O,8,0),VLOOKUP($A390,'LISTA DE PRODUCTOS'!$B:$O,7,0)),0))</f>
      </c>
      <c r="I390" s="59">
        <f>IF($A390=0,"",IFERROR(IFERROR(VLOOKUP($A390,'LISTA DE PRODUCTOS'!$A:$O,9,0),VLOOKUP($A390,'LISTA DE PRODUCTOS'!$B:$O,8,0)),0))</f>
      </c>
      <c r="J390" s="60">
        <f>IF(AND(K390="U12",IF($A390=0,"",IFERROR(IFERROR(VLOOKUP($A390,'LISTA DE PRODUCTOS'!$A:$O,10,0),VLOOKUP($A390,'LISTA DE PRODUCTOS'!$B:$O,9,0)),""))=0),"APROVECHA LA PROMO U12",IF(AND(K390="U12",IF($A390=0,"",IFERROR(IFERROR(VLOOKUP($A390,'LISTA DE PRODUCTOS'!$A:$O,10,0),VLOOKUP($A390,'LISTA DE PRODUCTOS'!$B:$O,9,0)),""))="MENSUAL"),"MENSUAL Y PROMO U12",IF($A390=0,"",IFERROR(IFERROR(VLOOKUP($A390,'LISTA DE PRODUCTOS'!$A:$O,10,0),VLOOKUP($A390,'LISTA DE PRODUCTOS'!$B:$O,9,0)),""))))</f>
      </c>
      <c r="K390" s="60">
        <f>IF($A390=0,"",IFERROR(IFERROR(VLOOKUP($A390,'LISTA DE PRODUCTOS'!$A:$O,13,0),VLOOKUP($A390,'LISTA DE PRODUCTOS'!$B:$O,13,0)),0))</f>
      </c>
      <c r="L390" s="61">
        <f t="shared" si="54"/>
        <v>0</v>
      </c>
      <c r="M390" s="62">
        <f t="shared" si="55"/>
        <v>0</v>
      </c>
      <c r="N390" s="62">
        <f t="shared" si="56"/>
        <v>0</v>
      </c>
      <c r="O390" s="63">
        <f t="shared" si="60"/>
        <v>0</v>
      </c>
      <c r="P390" s="63">
        <f t="shared" si="61"/>
        <v>0</v>
      </c>
      <c r="Q390" s="64">
        <f t="shared" si="62"/>
        <v>0</v>
      </c>
      <c r="R390" s="64" t="b">
        <f t="shared" si="57"/>
        <v>0</v>
      </c>
      <c r="S390" s="65">
        <f t="shared" si="58"/>
      </c>
      <c r="T390" s="62">
        <f t="shared" si="59"/>
      </c>
    </row>
    <row r="391" spans="1:20" s="66" customFormat="1" ht="19.8">
      <c r="A391" s="54"/>
      <c r="B391" s="55"/>
      <c r="C391" s="56">
        <f t="shared" si="53"/>
        <v>0</v>
      </c>
      <c r="D391" s="56">
        <f>IF(ISERROR(VLOOKUP($A391,'LISTA DE PRODUCTOS'!$A:$O,15,0)),0,VLOOKUP($A391,'LISTA DE PRODUCTOS'!$A:$O,15,0))</f>
        <v>0</v>
      </c>
      <c r="E391" s="57">
        <f>IF($A391=0,"",IFERROR(IFERROR(VLOOKUP($A391,'LISTA DE PRODUCTOS'!$A:$O,5,0),VLOOKUP($A391,'LISTA DE PRODUCTOS'!$B:$O,4,0)),"CÓDIGO NO EN CATÁLOGO U OBSOLETO"))</f>
      </c>
      <c r="F391" s="56">
        <f>IF($A391=0,"",IFERROR(IFERROR(VLOOKUP($A391,'LISTA DE PRODUCTOS'!$A:$O,6,0),VLOOKUP($A391,'LISTA DE PRODUCTOS'!$B:$O,5,0)),0))</f>
      </c>
      <c r="G391" s="56">
        <f>IF($A391=0,"",IFERROR(IFERROR(VLOOKUP($A391,'LISTA DE PRODUCTOS'!$A:$O,7,0),VLOOKUP($A391,'LISTA DE PRODUCTOS'!$B:$O,6,0)),0))</f>
      </c>
      <c r="H391" s="58">
        <f>IF($A391=0,"",IFERROR(IFERROR(VLOOKUP($A391,'LISTA DE PRODUCTOS'!$A:$O,8,0),VLOOKUP($A391,'LISTA DE PRODUCTOS'!$B:$O,7,0)),0))</f>
      </c>
      <c r="I391" s="59">
        <f>IF($A391=0,"",IFERROR(IFERROR(VLOOKUP($A391,'LISTA DE PRODUCTOS'!$A:$O,9,0),VLOOKUP($A391,'LISTA DE PRODUCTOS'!$B:$O,8,0)),0))</f>
      </c>
      <c r="J391" s="60">
        <f>IF(AND(K391="U12",IF($A391=0,"",IFERROR(IFERROR(VLOOKUP($A391,'LISTA DE PRODUCTOS'!$A:$O,10,0),VLOOKUP($A391,'LISTA DE PRODUCTOS'!$B:$O,9,0)),""))=0),"APROVECHA LA PROMO U12",IF(AND(K391="U12",IF($A391=0,"",IFERROR(IFERROR(VLOOKUP($A391,'LISTA DE PRODUCTOS'!$A:$O,10,0),VLOOKUP($A391,'LISTA DE PRODUCTOS'!$B:$O,9,0)),""))="MENSUAL"),"MENSUAL Y PROMO U12",IF($A391=0,"",IFERROR(IFERROR(VLOOKUP($A391,'LISTA DE PRODUCTOS'!$A:$O,10,0),VLOOKUP($A391,'LISTA DE PRODUCTOS'!$B:$O,9,0)),""))))</f>
      </c>
      <c r="K391" s="60">
        <f>IF($A391=0,"",IFERROR(IFERROR(VLOOKUP($A391,'LISTA DE PRODUCTOS'!$A:$O,13,0),VLOOKUP($A391,'LISTA DE PRODUCTOS'!$B:$O,13,0)),0))</f>
      </c>
      <c r="L391" s="61">
        <f t="shared" si="54"/>
        <v>0</v>
      </c>
      <c r="M391" s="62">
        <f t="shared" si="55"/>
        <v>0</v>
      </c>
      <c r="N391" s="62">
        <f t="shared" si="56"/>
        <v>0</v>
      </c>
      <c r="O391" s="63">
        <f t="shared" si="60"/>
        <v>0</v>
      </c>
      <c r="P391" s="63">
        <f t="shared" si="61"/>
        <v>0</v>
      </c>
      <c r="Q391" s="64">
        <f t="shared" si="62"/>
        <v>0</v>
      </c>
      <c r="R391" s="64" t="b">
        <f t="shared" si="57"/>
        <v>0</v>
      </c>
      <c r="S391" s="65">
        <f t="shared" si="58"/>
      </c>
      <c r="T391" s="62">
        <f t="shared" si="59"/>
      </c>
    </row>
    <row r="392" spans="1:20" s="66" customFormat="1" ht="19.8">
      <c r="A392" s="54"/>
      <c r="B392" s="55"/>
      <c r="C392" s="56">
        <f t="shared" si="53"/>
        <v>0</v>
      </c>
      <c r="D392" s="56">
        <f>IF(ISERROR(VLOOKUP($A392,'LISTA DE PRODUCTOS'!$A:$O,15,0)),0,VLOOKUP($A392,'LISTA DE PRODUCTOS'!$A:$O,15,0))</f>
        <v>0</v>
      </c>
      <c r="E392" s="57">
        <f>IF($A392=0,"",IFERROR(IFERROR(VLOOKUP($A392,'LISTA DE PRODUCTOS'!$A:$O,5,0),VLOOKUP($A392,'LISTA DE PRODUCTOS'!$B:$O,4,0)),"CÓDIGO NO EN CATÁLOGO U OBSOLETO"))</f>
      </c>
      <c r="F392" s="56">
        <f>IF($A392=0,"",IFERROR(IFERROR(VLOOKUP($A392,'LISTA DE PRODUCTOS'!$A:$O,6,0),VLOOKUP($A392,'LISTA DE PRODUCTOS'!$B:$O,5,0)),0))</f>
      </c>
      <c r="G392" s="56">
        <f>IF($A392=0,"",IFERROR(IFERROR(VLOOKUP($A392,'LISTA DE PRODUCTOS'!$A:$O,7,0),VLOOKUP($A392,'LISTA DE PRODUCTOS'!$B:$O,6,0)),0))</f>
      </c>
      <c r="H392" s="58">
        <f>IF($A392=0,"",IFERROR(IFERROR(VLOOKUP($A392,'LISTA DE PRODUCTOS'!$A:$O,8,0),VLOOKUP($A392,'LISTA DE PRODUCTOS'!$B:$O,7,0)),0))</f>
      </c>
      <c r="I392" s="59">
        <f>IF($A392=0,"",IFERROR(IFERROR(VLOOKUP($A392,'LISTA DE PRODUCTOS'!$A:$O,9,0),VLOOKUP($A392,'LISTA DE PRODUCTOS'!$B:$O,8,0)),0))</f>
      </c>
      <c r="J392" s="60">
        <f>IF(AND(K392="U12",IF($A392=0,"",IFERROR(IFERROR(VLOOKUP($A392,'LISTA DE PRODUCTOS'!$A:$O,10,0),VLOOKUP($A392,'LISTA DE PRODUCTOS'!$B:$O,9,0)),""))=0),"APROVECHA LA PROMO U12",IF(AND(K392="U12",IF($A392=0,"",IFERROR(IFERROR(VLOOKUP($A392,'LISTA DE PRODUCTOS'!$A:$O,10,0),VLOOKUP($A392,'LISTA DE PRODUCTOS'!$B:$O,9,0)),""))="MENSUAL"),"MENSUAL Y PROMO U12",IF($A392=0,"",IFERROR(IFERROR(VLOOKUP($A392,'LISTA DE PRODUCTOS'!$A:$O,10,0),VLOOKUP($A392,'LISTA DE PRODUCTOS'!$B:$O,9,0)),""))))</f>
      </c>
      <c r="K392" s="60">
        <f>IF($A392=0,"",IFERROR(IFERROR(VLOOKUP($A392,'LISTA DE PRODUCTOS'!$A:$O,13,0),VLOOKUP($A392,'LISTA DE PRODUCTOS'!$B:$O,13,0)),0))</f>
      </c>
      <c r="L392" s="61">
        <f t="shared" si="54"/>
        <v>0</v>
      </c>
      <c r="M392" s="62">
        <f t="shared" si="55"/>
        <v>0</v>
      </c>
      <c r="N392" s="62">
        <f t="shared" si="56"/>
        <v>0</v>
      </c>
      <c r="O392" s="63">
        <f t="shared" si="60"/>
        <v>0</v>
      </c>
      <c r="P392" s="63">
        <f t="shared" si="61"/>
        <v>0</v>
      </c>
      <c r="Q392" s="64">
        <f t="shared" si="62"/>
        <v>0</v>
      </c>
      <c r="R392" s="64" t="b">
        <f t="shared" si="57"/>
        <v>0</v>
      </c>
      <c r="S392" s="65">
        <f t="shared" si="58"/>
      </c>
      <c r="T392" s="62">
        <f t="shared" si="59"/>
      </c>
    </row>
    <row r="393" spans="1:20" s="66" customFormat="1" ht="19.8">
      <c r="A393" s="54"/>
      <c r="B393" s="55"/>
      <c r="C393" s="56">
        <f t="shared" si="53"/>
        <v>0</v>
      </c>
      <c r="D393" s="56">
        <f>IF(ISERROR(VLOOKUP($A393,'LISTA DE PRODUCTOS'!$A:$O,15,0)),0,VLOOKUP($A393,'LISTA DE PRODUCTOS'!$A:$O,15,0))</f>
        <v>0</v>
      </c>
      <c r="E393" s="57">
        <f>IF($A393=0,"",IFERROR(IFERROR(VLOOKUP($A393,'LISTA DE PRODUCTOS'!$A:$O,5,0),VLOOKUP($A393,'LISTA DE PRODUCTOS'!$B:$O,4,0)),"CÓDIGO NO EN CATÁLOGO U OBSOLETO"))</f>
      </c>
      <c r="F393" s="56">
        <f>IF($A393=0,"",IFERROR(IFERROR(VLOOKUP($A393,'LISTA DE PRODUCTOS'!$A:$O,6,0),VLOOKUP($A393,'LISTA DE PRODUCTOS'!$B:$O,5,0)),0))</f>
      </c>
      <c r="G393" s="56">
        <f>IF($A393=0,"",IFERROR(IFERROR(VLOOKUP($A393,'LISTA DE PRODUCTOS'!$A:$O,7,0),VLOOKUP($A393,'LISTA DE PRODUCTOS'!$B:$O,6,0)),0))</f>
      </c>
      <c r="H393" s="58">
        <f>IF($A393=0,"",IFERROR(IFERROR(VLOOKUP($A393,'LISTA DE PRODUCTOS'!$A:$O,8,0),VLOOKUP($A393,'LISTA DE PRODUCTOS'!$B:$O,7,0)),0))</f>
      </c>
      <c r="I393" s="59">
        <f>IF($A393=0,"",IFERROR(IFERROR(VLOOKUP($A393,'LISTA DE PRODUCTOS'!$A:$O,9,0),VLOOKUP($A393,'LISTA DE PRODUCTOS'!$B:$O,8,0)),0))</f>
      </c>
      <c r="J393" s="60">
        <f>IF(AND(K393="U12",IF($A393=0,"",IFERROR(IFERROR(VLOOKUP($A393,'LISTA DE PRODUCTOS'!$A:$O,10,0),VLOOKUP($A393,'LISTA DE PRODUCTOS'!$B:$O,9,0)),""))=0),"APROVECHA LA PROMO U12",IF(AND(K393="U12",IF($A393=0,"",IFERROR(IFERROR(VLOOKUP($A393,'LISTA DE PRODUCTOS'!$A:$O,10,0),VLOOKUP($A393,'LISTA DE PRODUCTOS'!$B:$O,9,0)),""))="MENSUAL"),"MENSUAL Y PROMO U12",IF($A393=0,"",IFERROR(IFERROR(VLOOKUP($A393,'LISTA DE PRODUCTOS'!$A:$O,10,0),VLOOKUP($A393,'LISTA DE PRODUCTOS'!$B:$O,9,0)),""))))</f>
      </c>
      <c r="K393" s="60">
        <f>IF($A393=0,"",IFERROR(IFERROR(VLOOKUP($A393,'LISTA DE PRODUCTOS'!$A:$O,13,0),VLOOKUP($A393,'LISTA DE PRODUCTOS'!$B:$O,13,0)),0))</f>
      </c>
      <c r="L393" s="61">
        <f t="shared" si="54"/>
        <v>0</v>
      </c>
      <c r="M393" s="62">
        <f t="shared" si="55"/>
        <v>0</v>
      </c>
      <c r="N393" s="62">
        <f t="shared" si="56"/>
        <v>0</v>
      </c>
      <c r="O393" s="63">
        <f t="shared" si="60"/>
        <v>0</v>
      </c>
      <c r="P393" s="63">
        <f t="shared" si="61"/>
        <v>0</v>
      </c>
      <c r="Q393" s="64">
        <f t="shared" si="62"/>
        <v>0</v>
      </c>
      <c r="R393" s="64" t="b">
        <f t="shared" si="57"/>
        <v>0</v>
      </c>
      <c r="S393" s="65">
        <f t="shared" si="58"/>
      </c>
      <c r="T393" s="62">
        <f t="shared" si="59"/>
      </c>
    </row>
    <row r="394" spans="1:20" s="66" customFormat="1" ht="19.8">
      <c r="A394" s="54"/>
      <c r="B394" s="55"/>
      <c r="C394" s="56">
        <f t="shared" si="53"/>
        <v>0</v>
      </c>
      <c r="D394" s="56">
        <f>IF(ISERROR(VLOOKUP($A394,'LISTA DE PRODUCTOS'!$A:$O,15,0)),0,VLOOKUP($A394,'LISTA DE PRODUCTOS'!$A:$O,15,0))</f>
        <v>0</v>
      </c>
      <c r="E394" s="57">
        <f>IF($A394=0,"",IFERROR(IFERROR(VLOOKUP($A394,'LISTA DE PRODUCTOS'!$A:$O,5,0),VLOOKUP($A394,'LISTA DE PRODUCTOS'!$B:$O,4,0)),"CÓDIGO NO EN CATÁLOGO U OBSOLETO"))</f>
      </c>
      <c r="F394" s="56">
        <f>IF($A394=0,"",IFERROR(IFERROR(VLOOKUP($A394,'LISTA DE PRODUCTOS'!$A:$O,6,0),VLOOKUP($A394,'LISTA DE PRODUCTOS'!$B:$O,5,0)),0))</f>
      </c>
      <c r="G394" s="56">
        <f>IF($A394=0,"",IFERROR(IFERROR(VLOOKUP($A394,'LISTA DE PRODUCTOS'!$A:$O,7,0),VLOOKUP($A394,'LISTA DE PRODUCTOS'!$B:$O,6,0)),0))</f>
      </c>
      <c r="H394" s="58">
        <f>IF($A394=0,"",IFERROR(IFERROR(VLOOKUP($A394,'LISTA DE PRODUCTOS'!$A:$O,8,0),VLOOKUP($A394,'LISTA DE PRODUCTOS'!$B:$O,7,0)),0))</f>
      </c>
      <c r="I394" s="59">
        <f>IF($A394=0,"",IFERROR(IFERROR(VLOOKUP($A394,'LISTA DE PRODUCTOS'!$A:$O,9,0),VLOOKUP($A394,'LISTA DE PRODUCTOS'!$B:$O,8,0)),0))</f>
      </c>
      <c r="J394" s="60">
        <f>IF(AND(K394="U12",IF($A394=0,"",IFERROR(IFERROR(VLOOKUP($A394,'LISTA DE PRODUCTOS'!$A:$O,10,0),VLOOKUP($A394,'LISTA DE PRODUCTOS'!$B:$O,9,0)),""))=0),"APROVECHA LA PROMO U12",IF(AND(K394="U12",IF($A394=0,"",IFERROR(IFERROR(VLOOKUP($A394,'LISTA DE PRODUCTOS'!$A:$O,10,0),VLOOKUP($A394,'LISTA DE PRODUCTOS'!$B:$O,9,0)),""))="MENSUAL"),"MENSUAL Y PROMO U12",IF($A394=0,"",IFERROR(IFERROR(VLOOKUP($A394,'LISTA DE PRODUCTOS'!$A:$O,10,0),VLOOKUP($A394,'LISTA DE PRODUCTOS'!$B:$O,9,0)),""))))</f>
      </c>
      <c r="K394" s="60">
        <f>IF($A394=0,"",IFERROR(IFERROR(VLOOKUP($A394,'LISTA DE PRODUCTOS'!$A:$O,13,0),VLOOKUP($A394,'LISTA DE PRODUCTOS'!$B:$O,13,0)),0))</f>
      </c>
      <c r="L394" s="61">
        <f t="shared" si="54"/>
        <v>0</v>
      </c>
      <c r="M394" s="62">
        <f t="shared" si="55"/>
        <v>0</v>
      </c>
      <c r="N394" s="62">
        <f t="shared" si="56"/>
        <v>0</v>
      </c>
      <c r="O394" s="63">
        <f t="shared" si="60"/>
        <v>0</v>
      </c>
      <c r="P394" s="63">
        <f t="shared" si="61"/>
        <v>0</v>
      </c>
      <c r="Q394" s="64">
        <f t="shared" si="62"/>
        <v>0</v>
      </c>
      <c r="R394" s="64" t="b">
        <f t="shared" si="57"/>
        <v>0</v>
      </c>
      <c r="S394" s="65">
        <f t="shared" si="58"/>
      </c>
      <c r="T394" s="62">
        <f t="shared" si="59"/>
      </c>
    </row>
    <row r="395" spans="1:20" s="66" customFormat="1" ht="19.8">
      <c r="A395" s="54"/>
      <c r="B395" s="55"/>
      <c r="C395" s="56">
        <f t="shared" si="53"/>
        <v>0</v>
      </c>
      <c r="D395" s="56">
        <f>IF(ISERROR(VLOOKUP($A395,'LISTA DE PRODUCTOS'!$A:$O,15,0)),0,VLOOKUP($A395,'LISTA DE PRODUCTOS'!$A:$O,15,0))</f>
        <v>0</v>
      </c>
      <c r="E395" s="57">
        <f>IF($A395=0,"",IFERROR(IFERROR(VLOOKUP($A395,'LISTA DE PRODUCTOS'!$A:$O,5,0),VLOOKUP($A395,'LISTA DE PRODUCTOS'!$B:$O,4,0)),"CÓDIGO NO EN CATÁLOGO U OBSOLETO"))</f>
      </c>
      <c r="F395" s="56">
        <f>IF($A395=0,"",IFERROR(IFERROR(VLOOKUP($A395,'LISTA DE PRODUCTOS'!$A:$O,6,0),VLOOKUP($A395,'LISTA DE PRODUCTOS'!$B:$O,5,0)),0))</f>
      </c>
      <c r="G395" s="56">
        <f>IF($A395=0,"",IFERROR(IFERROR(VLOOKUP($A395,'LISTA DE PRODUCTOS'!$A:$O,7,0),VLOOKUP($A395,'LISTA DE PRODUCTOS'!$B:$O,6,0)),0))</f>
      </c>
      <c r="H395" s="58">
        <f>IF($A395=0,"",IFERROR(IFERROR(VLOOKUP($A395,'LISTA DE PRODUCTOS'!$A:$O,8,0),VLOOKUP($A395,'LISTA DE PRODUCTOS'!$B:$O,7,0)),0))</f>
      </c>
      <c r="I395" s="59">
        <f>IF($A395=0,"",IFERROR(IFERROR(VLOOKUP($A395,'LISTA DE PRODUCTOS'!$A:$O,9,0),VLOOKUP($A395,'LISTA DE PRODUCTOS'!$B:$O,8,0)),0))</f>
      </c>
      <c r="J395" s="60">
        <f>IF(AND(K395="U12",IF($A395=0,"",IFERROR(IFERROR(VLOOKUP($A395,'LISTA DE PRODUCTOS'!$A:$O,10,0),VLOOKUP($A395,'LISTA DE PRODUCTOS'!$B:$O,9,0)),""))=0),"APROVECHA LA PROMO U12",IF(AND(K395="U12",IF($A395=0,"",IFERROR(IFERROR(VLOOKUP($A395,'LISTA DE PRODUCTOS'!$A:$O,10,0),VLOOKUP($A395,'LISTA DE PRODUCTOS'!$B:$O,9,0)),""))="MENSUAL"),"MENSUAL Y PROMO U12",IF($A395=0,"",IFERROR(IFERROR(VLOOKUP($A395,'LISTA DE PRODUCTOS'!$A:$O,10,0),VLOOKUP($A395,'LISTA DE PRODUCTOS'!$B:$O,9,0)),""))))</f>
      </c>
      <c r="K395" s="60">
        <f>IF($A395=0,"",IFERROR(IFERROR(VLOOKUP($A395,'LISTA DE PRODUCTOS'!$A:$O,13,0),VLOOKUP($A395,'LISTA DE PRODUCTOS'!$B:$O,13,0)),0))</f>
      </c>
      <c r="L395" s="61">
        <f t="shared" si="54"/>
        <v>0</v>
      </c>
      <c r="M395" s="62">
        <f t="shared" si="55"/>
        <v>0</v>
      </c>
      <c r="N395" s="62">
        <f t="shared" si="56"/>
        <v>0</v>
      </c>
      <c r="O395" s="63">
        <f t="shared" si="60"/>
        <v>0</v>
      </c>
      <c r="P395" s="63">
        <f t="shared" si="61"/>
        <v>0</v>
      </c>
      <c r="Q395" s="64">
        <f t="shared" si="62"/>
        <v>0</v>
      </c>
      <c r="R395" s="64" t="b">
        <f t="shared" si="57"/>
        <v>0</v>
      </c>
      <c r="S395" s="65">
        <f t="shared" si="58"/>
      </c>
      <c r="T395" s="62">
        <f t="shared" si="59"/>
      </c>
    </row>
    <row r="396" spans="1:20" s="66" customFormat="1" ht="19.8">
      <c r="A396" s="54"/>
      <c r="B396" s="55"/>
      <c r="C396" s="56">
        <f t="shared" si="53"/>
        <v>0</v>
      </c>
      <c r="D396" s="56">
        <f>IF(ISERROR(VLOOKUP($A396,'LISTA DE PRODUCTOS'!$A:$O,15,0)),0,VLOOKUP($A396,'LISTA DE PRODUCTOS'!$A:$O,15,0))</f>
        <v>0</v>
      </c>
      <c r="E396" s="57">
        <f>IF($A396=0,"",IFERROR(IFERROR(VLOOKUP($A396,'LISTA DE PRODUCTOS'!$A:$O,5,0),VLOOKUP($A396,'LISTA DE PRODUCTOS'!$B:$O,4,0)),"CÓDIGO NO EN CATÁLOGO U OBSOLETO"))</f>
      </c>
      <c r="F396" s="56">
        <f>IF($A396=0,"",IFERROR(IFERROR(VLOOKUP($A396,'LISTA DE PRODUCTOS'!$A:$O,6,0),VLOOKUP($A396,'LISTA DE PRODUCTOS'!$B:$O,5,0)),0))</f>
      </c>
      <c r="G396" s="56">
        <f>IF($A396=0,"",IFERROR(IFERROR(VLOOKUP($A396,'LISTA DE PRODUCTOS'!$A:$O,7,0),VLOOKUP($A396,'LISTA DE PRODUCTOS'!$B:$O,6,0)),0))</f>
      </c>
      <c r="H396" s="58">
        <f>IF($A396=0,"",IFERROR(IFERROR(VLOOKUP($A396,'LISTA DE PRODUCTOS'!$A:$O,8,0),VLOOKUP($A396,'LISTA DE PRODUCTOS'!$B:$O,7,0)),0))</f>
      </c>
      <c r="I396" s="59">
        <f>IF($A396=0,"",IFERROR(IFERROR(VLOOKUP($A396,'LISTA DE PRODUCTOS'!$A:$O,9,0),VLOOKUP($A396,'LISTA DE PRODUCTOS'!$B:$O,8,0)),0))</f>
      </c>
      <c r="J396" s="60">
        <f>IF(AND(K396="U12",IF($A396=0,"",IFERROR(IFERROR(VLOOKUP($A396,'LISTA DE PRODUCTOS'!$A:$O,10,0),VLOOKUP($A396,'LISTA DE PRODUCTOS'!$B:$O,9,0)),""))=0),"APROVECHA LA PROMO U12",IF(AND(K396="U12",IF($A396=0,"",IFERROR(IFERROR(VLOOKUP($A396,'LISTA DE PRODUCTOS'!$A:$O,10,0),VLOOKUP($A396,'LISTA DE PRODUCTOS'!$B:$O,9,0)),""))="MENSUAL"),"MENSUAL Y PROMO U12",IF($A396=0,"",IFERROR(IFERROR(VLOOKUP($A396,'LISTA DE PRODUCTOS'!$A:$O,10,0),VLOOKUP($A396,'LISTA DE PRODUCTOS'!$B:$O,9,0)),""))))</f>
      </c>
      <c r="K396" s="60">
        <f>IF($A396=0,"",IFERROR(IFERROR(VLOOKUP($A396,'LISTA DE PRODUCTOS'!$A:$O,13,0),VLOOKUP($A396,'LISTA DE PRODUCTOS'!$B:$O,13,0)),0))</f>
      </c>
      <c r="L396" s="61">
        <f t="shared" si="54"/>
        <v>0</v>
      </c>
      <c r="M396" s="62">
        <f t="shared" si="55"/>
        <v>0</v>
      </c>
      <c r="N396" s="62">
        <f t="shared" si="56"/>
        <v>0</v>
      </c>
      <c r="O396" s="63">
        <f t="shared" si="60"/>
        <v>0</v>
      </c>
      <c r="P396" s="63">
        <f t="shared" si="61"/>
        <v>0</v>
      </c>
      <c r="Q396" s="64">
        <f t="shared" si="62"/>
        <v>0</v>
      </c>
      <c r="R396" s="64" t="b">
        <f t="shared" si="57"/>
        <v>0</v>
      </c>
      <c r="S396" s="65">
        <f t="shared" si="58"/>
      </c>
      <c r="T396" s="62">
        <f t="shared" si="59"/>
      </c>
    </row>
    <row r="397" spans="1:20" s="66" customFormat="1" ht="19.8">
      <c r="A397" s="54"/>
      <c r="B397" s="55"/>
      <c r="C397" s="56">
        <f t="shared" si="53"/>
        <v>0</v>
      </c>
      <c r="D397" s="56">
        <f>IF(ISERROR(VLOOKUP($A397,'LISTA DE PRODUCTOS'!$A:$O,15,0)),0,VLOOKUP($A397,'LISTA DE PRODUCTOS'!$A:$O,15,0))</f>
        <v>0</v>
      </c>
      <c r="E397" s="57">
        <f>IF($A397=0,"",IFERROR(IFERROR(VLOOKUP($A397,'LISTA DE PRODUCTOS'!$A:$O,5,0),VLOOKUP($A397,'LISTA DE PRODUCTOS'!$B:$O,4,0)),"CÓDIGO NO EN CATÁLOGO U OBSOLETO"))</f>
      </c>
      <c r="F397" s="56">
        <f>IF($A397=0,"",IFERROR(IFERROR(VLOOKUP($A397,'LISTA DE PRODUCTOS'!$A:$O,6,0),VLOOKUP($A397,'LISTA DE PRODUCTOS'!$B:$O,5,0)),0))</f>
      </c>
      <c r="G397" s="56">
        <f>IF($A397=0,"",IFERROR(IFERROR(VLOOKUP($A397,'LISTA DE PRODUCTOS'!$A:$O,7,0),VLOOKUP($A397,'LISTA DE PRODUCTOS'!$B:$O,6,0)),0))</f>
      </c>
      <c r="H397" s="58">
        <f>IF($A397=0,"",IFERROR(IFERROR(VLOOKUP($A397,'LISTA DE PRODUCTOS'!$A:$O,8,0),VLOOKUP($A397,'LISTA DE PRODUCTOS'!$B:$O,7,0)),0))</f>
      </c>
      <c r="I397" s="59">
        <f>IF($A397=0,"",IFERROR(IFERROR(VLOOKUP($A397,'LISTA DE PRODUCTOS'!$A:$O,9,0),VLOOKUP($A397,'LISTA DE PRODUCTOS'!$B:$O,8,0)),0))</f>
      </c>
      <c r="J397" s="60">
        <f>IF(AND(K397="U12",IF($A397=0,"",IFERROR(IFERROR(VLOOKUP($A397,'LISTA DE PRODUCTOS'!$A:$O,10,0),VLOOKUP($A397,'LISTA DE PRODUCTOS'!$B:$O,9,0)),""))=0),"APROVECHA LA PROMO U12",IF(AND(K397="U12",IF($A397=0,"",IFERROR(IFERROR(VLOOKUP($A397,'LISTA DE PRODUCTOS'!$A:$O,10,0),VLOOKUP($A397,'LISTA DE PRODUCTOS'!$B:$O,9,0)),""))="MENSUAL"),"MENSUAL Y PROMO U12",IF($A397=0,"",IFERROR(IFERROR(VLOOKUP($A397,'LISTA DE PRODUCTOS'!$A:$O,10,0),VLOOKUP($A397,'LISTA DE PRODUCTOS'!$B:$O,9,0)),""))))</f>
      </c>
      <c r="K397" s="60">
        <f>IF($A397=0,"",IFERROR(IFERROR(VLOOKUP($A397,'LISTA DE PRODUCTOS'!$A:$O,13,0),VLOOKUP($A397,'LISTA DE PRODUCTOS'!$B:$O,13,0)),0))</f>
      </c>
      <c r="L397" s="61">
        <f t="shared" si="54"/>
        <v>0</v>
      </c>
      <c r="M397" s="62">
        <f t="shared" si="55"/>
        <v>0</v>
      </c>
      <c r="N397" s="62">
        <f t="shared" si="56"/>
        <v>0</v>
      </c>
      <c r="O397" s="63">
        <f t="shared" si="60"/>
        <v>0</v>
      </c>
      <c r="P397" s="63">
        <f t="shared" si="61"/>
        <v>0</v>
      </c>
      <c r="Q397" s="64">
        <f t="shared" si="62"/>
        <v>0</v>
      </c>
      <c r="R397" s="64" t="b">
        <f t="shared" si="57"/>
        <v>0</v>
      </c>
      <c r="S397" s="65">
        <f t="shared" si="58"/>
      </c>
      <c r="T397" s="62">
        <f t="shared" si="59"/>
      </c>
    </row>
    <row r="398" spans="1:20" s="66" customFormat="1" ht="19.8">
      <c r="A398" s="54"/>
      <c r="B398" s="55"/>
      <c r="C398" s="56">
        <f t="shared" si="53"/>
        <v>0</v>
      </c>
      <c r="D398" s="56">
        <f>IF(ISERROR(VLOOKUP($A398,'LISTA DE PRODUCTOS'!$A:$O,15,0)),0,VLOOKUP($A398,'LISTA DE PRODUCTOS'!$A:$O,15,0))</f>
        <v>0</v>
      </c>
      <c r="E398" s="57">
        <f>IF($A398=0,"",IFERROR(IFERROR(VLOOKUP($A398,'LISTA DE PRODUCTOS'!$A:$O,5,0),VLOOKUP($A398,'LISTA DE PRODUCTOS'!$B:$O,4,0)),"CÓDIGO NO EN CATÁLOGO U OBSOLETO"))</f>
      </c>
      <c r="F398" s="56">
        <f>IF($A398=0,"",IFERROR(IFERROR(VLOOKUP($A398,'LISTA DE PRODUCTOS'!$A:$O,6,0),VLOOKUP($A398,'LISTA DE PRODUCTOS'!$B:$O,5,0)),0))</f>
      </c>
      <c r="G398" s="56">
        <f>IF($A398=0,"",IFERROR(IFERROR(VLOOKUP($A398,'LISTA DE PRODUCTOS'!$A:$O,7,0),VLOOKUP($A398,'LISTA DE PRODUCTOS'!$B:$O,6,0)),0))</f>
      </c>
      <c r="H398" s="58">
        <f>IF($A398=0,"",IFERROR(IFERROR(VLOOKUP($A398,'LISTA DE PRODUCTOS'!$A:$O,8,0),VLOOKUP($A398,'LISTA DE PRODUCTOS'!$B:$O,7,0)),0))</f>
      </c>
      <c r="I398" s="59">
        <f>IF($A398=0,"",IFERROR(IFERROR(VLOOKUP($A398,'LISTA DE PRODUCTOS'!$A:$O,9,0),VLOOKUP($A398,'LISTA DE PRODUCTOS'!$B:$O,8,0)),0))</f>
      </c>
      <c r="J398" s="60">
        <f>IF(AND(K398="U12",IF($A398=0,"",IFERROR(IFERROR(VLOOKUP($A398,'LISTA DE PRODUCTOS'!$A:$O,10,0),VLOOKUP($A398,'LISTA DE PRODUCTOS'!$B:$O,9,0)),""))=0),"APROVECHA LA PROMO U12",IF(AND(K398="U12",IF($A398=0,"",IFERROR(IFERROR(VLOOKUP($A398,'LISTA DE PRODUCTOS'!$A:$O,10,0),VLOOKUP($A398,'LISTA DE PRODUCTOS'!$B:$O,9,0)),""))="MENSUAL"),"MENSUAL Y PROMO U12",IF($A398=0,"",IFERROR(IFERROR(VLOOKUP($A398,'LISTA DE PRODUCTOS'!$A:$O,10,0),VLOOKUP($A398,'LISTA DE PRODUCTOS'!$B:$O,9,0)),""))))</f>
      </c>
      <c r="K398" s="60">
        <f>IF($A398=0,"",IFERROR(IFERROR(VLOOKUP($A398,'LISTA DE PRODUCTOS'!$A:$O,13,0),VLOOKUP($A398,'LISTA DE PRODUCTOS'!$B:$O,13,0)),0))</f>
      </c>
      <c r="L398" s="61">
        <f t="shared" si="54"/>
        <v>0</v>
      </c>
      <c r="M398" s="62">
        <f t="shared" si="55"/>
        <v>0</v>
      </c>
      <c r="N398" s="62">
        <f t="shared" si="56"/>
        <v>0</v>
      </c>
      <c r="O398" s="63">
        <f t="shared" si="60"/>
        <v>0</v>
      </c>
      <c r="P398" s="63">
        <f t="shared" si="61"/>
        <v>0</v>
      </c>
      <c r="Q398" s="64">
        <f t="shared" si="62"/>
        <v>0</v>
      </c>
      <c r="R398" s="64" t="b">
        <f t="shared" si="57"/>
        <v>0</v>
      </c>
      <c r="S398" s="65">
        <f t="shared" si="58"/>
      </c>
      <c r="T398" s="62">
        <f t="shared" si="59"/>
      </c>
    </row>
    <row r="399" spans="1:20" s="66" customFormat="1" ht="19.8">
      <c r="A399" s="54"/>
      <c r="B399" s="55"/>
      <c r="C399" s="56">
        <f t="shared" si="63" ref="C399:C462">COUNTIF($A$15:$A$1014,A399)</f>
        <v>0</v>
      </c>
      <c r="D399" s="56">
        <f>IF(ISERROR(VLOOKUP($A399,'LISTA DE PRODUCTOS'!$A:$O,15,0)),0,VLOOKUP($A399,'LISTA DE PRODUCTOS'!$A:$O,15,0))</f>
        <v>0</v>
      </c>
      <c r="E399" s="57">
        <f>IF($A399=0,"",IFERROR(IFERROR(VLOOKUP($A399,'LISTA DE PRODUCTOS'!$A:$O,5,0),VLOOKUP($A399,'LISTA DE PRODUCTOS'!$B:$O,4,0)),"CÓDIGO NO EN CATÁLOGO U OBSOLETO"))</f>
      </c>
      <c r="F399" s="56">
        <f>IF($A399=0,"",IFERROR(IFERROR(VLOOKUP($A399,'LISTA DE PRODUCTOS'!$A:$O,6,0),VLOOKUP($A399,'LISTA DE PRODUCTOS'!$B:$O,5,0)),0))</f>
      </c>
      <c r="G399" s="56">
        <f>IF($A399=0,"",IFERROR(IFERROR(VLOOKUP($A399,'LISTA DE PRODUCTOS'!$A:$O,7,0),VLOOKUP($A399,'LISTA DE PRODUCTOS'!$B:$O,6,0)),0))</f>
      </c>
      <c r="H399" s="58">
        <f>IF($A399=0,"",IFERROR(IFERROR(VLOOKUP($A399,'LISTA DE PRODUCTOS'!$A:$O,8,0),VLOOKUP($A399,'LISTA DE PRODUCTOS'!$B:$O,7,0)),0))</f>
      </c>
      <c r="I399" s="59">
        <f>IF($A399=0,"",IFERROR(IFERROR(VLOOKUP($A399,'LISTA DE PRODUCTOS'!$A:$O,9,0),VLOOKUP($A399,'LISTA DE PRODUCTOS'!$B:$O,8,0)),0))</f>
      </c>
      <c r="J399" s="60">
        <f>IF(AND(K399="U12",IF($A399=0,"",IFERROR(IFERROR(VLOOKUP($A399,'LISTA DE PRODUCTOS'!$A:$O,10,0),VLOOKUP($A399,'LISTA DE PRODUCTOS'!$B:$O,9,0)),""))=0),"APROVECHA LA PROMO U12",IF(AND(K399="U12",IF($A399=0,"",IFERROR(IFERROR(VLOOKUP($A399,'LISTA DE PRODUCTOS'!$A:$O,10,0),VLOOKUP($A399,'LISTA DE PRODUCTOS'!$B:$O,9,0)),""))="MENSUAL"),"MENSUAL Y PROMO U12",IF($A399=0,"",IFERROR(IFERROR(VLOOKUP($A399,'LISTA DE PRODUCTOS'!$A:$O,10,0),VLOOKUP($A399,'LISTA DE PRODUCTOS'!$B:$O,9,0)),""))))</f>
      </c>
      <c r="K399" s="60">
        <f>IF($A399=0,"",IFERROR(IFERROR(VLOOKUP($A399,'LISTA DE PRODUCTOS'!$A:$O,13,0),VLOOKUP($A399,'LISTA DE PRODUCTOS'!$B:$O,13,0)),0))</f>
      </c>
      <c r="L399" s="61">
        <f t="shared" si="54"/>
        <v>0</v>
      </c>
      <c r="M399" s="62">
        <f t="shared" si="55"/>
        <v>0</v>
      </c>
      <c r="N399" s="62">
        <f t="shared" si="56"/>
        <v>0</v>
      </c>
      <c r="O399" s="63">
        <f t="shared" si="60"/>
        <v>0</v>
      </c>
      <c r="P399" s="63">
        <f t="shared" si="61"/>
        <v>0</v>
      </c>
      <c r="Q399" s="64">
        <f t="shared" si="62"/>
        <v>0</v>
      </c>
      <c r="R399" s="64" t="b">
        <f t="shared" si="57"/>
        <v>0</v>
      </c>
      <c r="S399" s="65">
        <f t="shared" si="58"/>
      </c>
      <c r="T399" s="62">
        <f t="shared" si="59"/>
      </c>
    </row>
    <row r="400" spans="1:20" s="66" customFormat="1" ht="19.8">
      <c r="A400" s="54"/>
      <c r="B400" s="55"/>
      <c r="C400" s="56">
        <f t="shared" si="63"/>
        <v>0</v>
      </c>
      <c r="D400" s="56">
        <f>IF(ISERROR(VLOOKUP($A400,'LISTA DE PRODUCTOS'!$A:$O,15,0)),0,VLOOKUP($A400,'LISTA DE PRODUCTOS'!$A:$O,15,0))</f>
        <v>0</v>
      </c>
      <c r="E400" s="57">
        <f>IF($A400=0,"",IFERROR(IFERROR(VLOOKUP($A400,'LISTA DE PRODUCTOS'!$A:$O,5,0),VLOOKUP($A400,'LISTA DE PRODUCTOS'!$B:$O,4,0)),"CÓDIGO NO EN CATÁLOGO U OBSOLETO"))</f>
      </c>
      <c r="F400" s="56">
        <f>IF($A400=0,"",IFERROR(IFERROR(VLOOKUP($A400,'LISTA DE PRODUCTOS'!$A:$O,6,0),VLOOKUP($A400,'LISTA DE PRODUCTOS'!$B:$O,5,0)),0))</f>
      </c>
      <c r="G400" s="56">
        <f>IF($A400=0,"",IFERROR(IFERROR(VLOOKUP($A400,'LISTA DE PRODUCTOS'!$A:$O,7,0),VLOOKUP($A400,'LISTA DE PRODUCTOS'!$B:$O,6,0)),0))</f>
      </c>
      <c r="H400" s="58">
        <f>IF($A400=0,"",IFERROR(IFERROR(VLOOKUP($A400,'LISTA DE PRODUCTOS'!$A:$O,8,0),VLOOKUP($A400,'LISTA DE PRODUCTOS'!$B:$O,7,0)),0))</f>
      </c>
      <c r="I400" s="59">
        <f>IF($A400=0,"",IFERROR(IFERROR(VLOOKUP($A400,'LISTA DE PRODUCTOS'!$A:$O,9,0),VLOOKUP($A400,'LISTA DE PRODUCTOS'!$B:$O,8,0)),0))</f>
      </c>
      <c r="J400" s="60">
        <f>IF(AND(K400="U12",IF($A400=0,"",IFERROR(IFERROR(VLOOKUP($A400,'LISTA DE PRODUCTOS'!$A:$O,10,0),VLOOKUP($A400,'LISTA DE PRODUCTOS'!$B:$O,9,0)),""))=0),"APROVECHA LA PROMO U12",IF(AND(K400="U12",IF($A400=0,"",IFERROR(IFERROR(VLOOKUP($A400,'LISTA DE PRODUCTOS'!$A:$O,10,0),VLOOKUP($A400,'LISTA DE PRODUCTOS'!$B:$O,9,0)),""))="MENSUAL"),"MENSUAL Y PROMO U12",IF($A400=0,"",IFERROR(IFERROR(VLOOKUP($A400,'LISTA DE PRODUCTOS'!$A:$O,10,0),VLOOKUP($A400,'LISTA DE PRODUCTOS'!$B:$O,9,0)),""))))</f>
      </c>
      <c r="K400" s="60">
        <f>IF($A400=0,"",IFERROR(IFERROR(VLOOKUP($A400,'LISTA DE PRODUCTOS'!$A:$O,13,0),VLOOKUP($A400,'LISTA DE PRODUCTOS'!$B:$O,13,0)),0))</f>
      </c>
      <c r="L400" s="61">
        <f t="shared" si="64" ref="L400:L463">IFERROR(IF(J400="NO DISPONIBLE","0.00",H400*B400*(1-$B$11)*(1-$B$12)*(1-$B$13)*(1-$I400)),0)</f>
        <v>0</v>
      </c>
      <c r="M400" s="62">
        <f t="shared" si="65" ref="M400:M463">IFERROR(B400/F400,0)</f>
        <v>0</v>
      </c>
      <c r="N400" s="62">
        <f t="shared" si="66" ref="N400:N461">ROUND(M400,0)</f>
        <v>0</v>
      </c>
      <c r="O400" s="63">
        <f t="shared" si="60"/>
        <v>0</v>
      </c>
      <c r="P400" s="63">
        <f t="shared" si="61"/>
        <v>0</v>
      </c>
      <c r="Q400" s="64">
        <f t="shared" si="62"/>
        <v>0</v>
      </c>
      <c r="R400" s="64" t="b">
        <f t="shared" si="67" ref="R400:R462">AND(A400&lt;&gt;0,B400=0)</f>
        <v>0</v>
      </c>
      <c r="S400" s="65">
        <f t="shared" si="68" ref="S400:S463">IFERROR(IF(G400&lt;&gt;0,IF(((B400/G400)-INT(B400/G400))&gt;0.75,CONCATENATE("CANTIDAD SUGERIDA:  ",(INT(B400/G400)+1)*G400),IF((F400*100)&lt;B400,"¿LA CANTIDAD ES CORRECTA?")),IF((F400*100)&lt;B400,"¿LA CANTIDAD ES CORRECTA?")),"")</f>
      </c>
      <c r="T400" s="62">
        <f t="shared" si="69" ref="T400:T463">IF(S400="¿LA CANTIDAD ES CORRECTA?",1,"")</f>
      </c>
    </row>
    <row r="401" spans="1:20" s="66" customFormat="1" ht="19.8">
      <c r="A401" s="54"/>
      <c r="B401" s="55"/>
      <c r="C401" s="56">
        <f t="shared" si="63"/>
        <v>0</v>
      </c>
      <c r="D401" s="56">
        <f>IF(ISERROR(VLOOKUP($A401,'LISTA DE PRODUCTOS'!$A:$O,15,0)),0,VLOOKUP($A401,'LISTA DE PRODUCTOS'!$A:$O,15,0))</f>
        <v>0</v>
      </c>
      <c r="E401" s="57">
        <f>IF($A401=0,"",IFERROR(IFERROR(VLOOKUP($A401,'LISTA DE PRODUCTOS'!$A:$O,5,0),VLOOKUP($A401,'LISTA DE PRODUCTOS'!$B:$O,4,0)),"CÓDIGO NO EN CATÁLOGO U OBSOLETO"))</f>
      </c>
      <c r="F401" s="56">
        <f>IF($A401=0,"",IFERROR(IFERROR(VLOOKUP($A401,'LISTA DE PRODUCTOS'!$A:$O,6,0),VLOOKUP($A401,'LISTA DE PRODUCTOS'!$B:$O,5,0)),0))</f>
      </c>
      <c r="G401" s="56">
        <f>IF($A401=0,"",IFERROR(IFERROR(VLOOKUP($A401,'LISTA DE PRODUCTOS'!$A:$O,7,0),VLOOKUP($A401,'LISTA DE PRODUCTOS'!$B:$O,6,0)),0))</f>
      </c>
      <c r="H401" s="58">
        <f>IF($A401=0,"",IFERROR(IFERROR(VLOOKUP($A401,'LISTA DE PRODUCTOS'!$A:$O,8,0),VLOOKUP($A401,'LISTA DE PRODUCTOS'!$B:$O,7,0)),0))</f>
      </c>
      <c r="I401" s="59">
        <f>IF($A401=0,"",IFERROR(IFERROR(VLOOKUP($A401,'LISTA DE PRODUCTOS'!$A:$O,9,0),VLOOKUP($A401,'LISTA DE PRODUCTOS'!$B:$O,8,0)),0))</f>
      </c>
      <c r="J401" s="60">
        <f>IF(AND(K401="U12",IF($A401=0,"",IFERROR(IFERROR(VLOOKUP($A401,'LISTA DE PRODUCTOS'!$A:$O,10,0),VLOOKUP($A401,'LISTA DE PRODUCTOS'!$B:$O,9,0)),""))=0),"APROVECHA LA PROMO U12",IF(AND(K401="U12",IF($A401=0,"",IFERROR(IFERROR(VLOOKUP($A401,'LISTA DE PRODUCTOS'!$A:$O,10,0),VLOOKUP($A401,'LISTA DE PRODUCTOS'!$B:$O,9,0)),""))="MENSUAL"),"MENSUAL Y PROMO U12",IF($A401=0,"",IFERROR(IFERROR(VLOOKUP($A401,'LISTA DE PRODUCTOS'!$A:$O,10,0),VLOOKUP($A401,'LISTA DE PRODUCTOS'!$B:$O,9,0)),""))))</f>
      </c>
      <c r="K401" s="60">
        <f>IF($A401=0,"",IFERROR(IFERROR(VLOOKUP($A401,'LISTA DE PRODUCTOS'!$A:$O,13,0),VLOOKUP($A401,'LISTA DE PRODUCTOS'!$B:$O,13,0)),0))</f>
      </c>
      <c r="L401" s="61">
        <f t="shared" si="64"/>
        <v>0</v>
      </c>
      <c r="M401" s="62">
        <f t="shared" si="65"/>
        <v>0</v>
      </c>
      <c r="N401" s="62">
        <f t="shared" si="66"/>
        <v>0</v>
      </c>
      <c r="O401" s="63">
        <f t="shared" si="70" ref="O401:O464">IFERROR(N401*F401,0)</f>
        <v>0</v>
      </c>
      <c r="P401" s="63">
        <f t="shared" si="71" ref="P401:P464">IFERROR(B401-O401,0)</f>
        <v>0</v>
      </c>
      <c r="Q401" s="64">
        <f t="shared" si="72" ref="Q401:Q464">IF(F401=0,0,ABS(P401))</f>
        <v>0</v>
      </c>
      <c r="R401" s="64" t="b">
        <f t="shared" si="67"/>
        <v>0</v>
      </c>
      <c r="S401" s="65">
        <f t="shared" si="68"/>
      </c>
      <c r="T401" s="62">
        <f t="shared" si="69"/>
      </c>
    </row>
    <row r="402" spans="1:20" s="66" customFormat="1" ht="19.8">
      <c r="A402" s="54"/>
      <c r="B402" s="55"/>
      <c r="C402" s="56">
        <f t="shared" si="63"/>
        <v>0</v>
      </c>
      <c r="D402" s="56">
        <f>IF(ISERROR(VLOOKUP($A402,'LISTA DE PRODUCTOS'!$A:$O,15,0)),0,VLOOKUP($A402,'LISTA DE PRODUCTOS'!$A:$O,15,0))</f>
        <v>0</v>
      </c>
      <c r="E402" s="57">
        <f>IF($A402=0,"",IFERROR(IFERROR(VLOOKUP($A402,'LISTA DE PRODUCTOS'!$A:$O,5,0),VLOOKUP($A402,'LISTA DE PRODUCTOS'!$B:$O,4,0)),"CÓDIGO NO EN CATÁLOGO U OBSOLETO"))</f>
      </c>
      <c r="F402" s="56">
        <f>IF($A402=0,"",IFERROR(IFERROR(VLOOKUP($A402,'LISTA DE PRODUCTOS'!$A:$O,6,0),VLOOKUP($A402,'LISTA DE PRODUCTOS'!$B:$O,5,0)),0))</f>
      </c>
      <c r="G402" s="56">
        <f>IF($A402=0,"",IFERROR(IFERROR(VLOOKUP($A402,'LISTA DE PRODUCTOS'!$A:$O,7,0),VLOOKUP($A402,'LISTA DE PRODUCTOS'!$B:$O,6,0)),0))</f>
      </c>
      <c r="H402" s="58">
        <f>IF($A402=0,"",IFERROR(IFERROR(VLOOKUP($A402,'LISTA DE PRODUCTOS'!$A:$O,8,0),VLOOKUP($A402,'LISTA DE PRODUCTOS'!$B:$O,7,0)),0))</f>
      </c>
      <c r="I402" s="59">
        <f>IF($A402=0,"",IFERROR(IFERROR(VLOOKUP($A402,'LISTA DE PRODUCTOS'!$A:$O,9,0),VLOOKUP($A402,'LISTA DE PRODUCTOS'!$B:$O,8,0)),0))</f>
      </c>
      <c r="J402" s="60">
        <f>IF(AND(K402="U12",IF($A402=0,"",IFERROR(IFERROR(VLOOKUP($A402,'LISTA DE PRODUCTOS'!$A:$O,10,0),VLOOKUP($A402,'LISTA DE PRODUCTOS'!$B:$O,9,0)),""))=0),"APROVECHA LA PROMO U12",IF(AND(K402="U12",IF($A402=0,"",IFERROR(IFERROR(VLOOKUP($A402,'LISTA DE PRODUCTOS'!$A:$O,10,0),VLOOKUP($A402,'LISTA DE PRODUCTOS'!$B:$O,9,0)),""))="MENSUAL"),"MENSUAL Y PROMO U12",IF($A402=0,"",IFERROR(IFERROR(VLOOKUP($A402,'LISTA DE PRODUCTOS'!$A:$O,10,0),VLOOKUP($A402,'LISTA DE PRODUCTOS'!$B:$O,9,0)),""))))</f>
      </c>
      <c r="K402" s="60">
        <f>IF($A402=0,"",IFERROR(IFERROR(VLOOKUP($A402,'LISTA DE PRODUCTOS'!$A:$O,13,0),VLOOKUP($A402,'LISTA DE PRODUCTOS'!$B:$O,13,0)),0))</f>
      </c>
      <c r="L402" s="61">
        <f t="shared" si="64"/>
        <v>0</v>
      </c>
      <c r="M402" s="62">
        <f t="shared" si="65"/>
        <v>0</v>
      </c>
      <c r="N402" s="62">
        <f t="shared" si="66"/>
        <v>0</v>
      </c>
      <c r="O402" s="63">
        <f t="shared" si="70"/>
        <v>0</v>
      </c>
      <c r="P402" s="63">
        <f t="shared" si="71"/>
        <v>0</v>
      </c>
      <c r="Q402" s="64">
        <f t="shared" si="72"/>
        <v>0</v>
      </c>
      <c r="R402" s="64" t="b">
        <f t="shared" si="67"/>
        <v>0</v>
      </c>
      <c r="S402" s="65">
        <f t="shared" si="68"/>
      </c>
      <c r="T402" s="62">
        <f t="shared" si="69"/>
      </c>
    </row>
    <row r="403" spans="1:20" s="66" customFormat="1" ht="19.8">
      <c r="A403" s="54"/>
      <c r="B403" s="55"/>
      <c r="C403" s="56">
        <f t="shared" si="63"/>
        <v>0</v>
      </c>
      <c r="D403" s="56">
        <f>IF(ISERROR(VLOOKUP($A403,'LISTA DE PRODUCTOS'!$A:$O,15,0)),0,VLOOKUP($A403,'LISTA DE PRODUCTOS'!$A:$O,15,0))</f>
        <v>0</v>
      </c>
      <c r="E403" s="57">
        <f>IF($A403=0,"",IFERROR(IFERROR(VLOOKUP($A403,'LISTA DE PRODUCTOS'!$A:$O,5,0),VLOOKUP($A403,'LISTA DE PRODUCTOS'!$B:$O,4,0)),"CÓDIGO NO EN CATÁLOGO U OBSOLETO"))</f>
      </c>
      <c r="F403" s="56">
        <f>IF($A403=0,"",IFERROR(IFERROR(VLOOKUP($A403,'LISTA DE PRODUCTOS'!$A:$O,6,0),VLOOKUP($A403,'LISTA DE PRODUCTOS'!$B:$O,5,0)),0))</f>
      </c>
      <c r="G403" s="56">
        <f>IF($A403=0,"",IFERROR(IFERROR(VLOOKUP($A403,'LISTA DE PRODUCTOS'!$A:$O,7,0),VLOOKUP($A403,'LISTA DE PRODUCTOS'!$B:$O,6,0)),0))</f>
      </c>
      <c r="H403" s="58">
        <f>IF($A403=0,"",IFERROR(IFERROR(VLOOKUP($A403,'LISTA DE PRODUCTOS'!$A:$O,8,0),VLOOKUP($A403,'LISTA DE PRODUCTOS'!$B:$O,7,0)),0))</f>
      </c>
      <c r="I403" s="59">
        <f>IF($A403=0,"",IFERROR(IFERROR(VLOOKUP($A403,'LISTA DE PRODUCTOS'!$A:$O,9,0),VLOOKUP($A403,'LISTA DE PRODUCTOS'!$B:$O,8,0)),0))</f>
      </c>
      <c r="J403" s="60">
        <f>IF(AND(K403="U12",IF($A403=0,"",IFERROR(IFERROR(VLOOKUP($A403,'LISTA DE PRODUCTOS'!$A:$O,10,0),VLOOKUP($A403,'LISTA DE PRODUCTOS'!$B:$O,9,0)),""))=0),"APROVECHA LA PROMO U12",IF(AND(K403="U12",IF($A403=0,"",IFERROR(IFERROR(VLOOKUP($A403,'LISTA DE PRODUCTOS'!$A:$O,10,0),VLOOKUP($A403,'LISTA DE PRODUCTOS'!$B:$O,9,0)),""))="MENSUAL"),"MENSUAL Y PROMO U12",IF($A403=0,"",IFERROR(IFERROR(VLOOKUP($A403,'LISTA DE PRODUCTOS'!$A:$O,10,0),VLOOKUP($A403,'LISTA DE PRODUCTOS'!$B:$O,9,0)),""))))</f>
      </c>
      <c r="K403" s="60">
        <f>IF($A403=0,"",IFERROR(IFERROR(VLOOKUP($A403,'LISTA DE PRODUCTOS'!$A:$O,13,0),VLOOKUP($A403,'LISTA DE PRODUCTOS'!$B:$O,13,0)),0))</f>
      </c>
      <c r="L403" s="61">
        <f t="shared" si="64"/>
        <v>0</v>
      </c>
      <c r="M403" s="62">
        <f t="shared" si="65"/>
        <v>0</v>
      </c>
      <c r="N403" s="62">
        <f t="shared" si="66"/>
        <v>0</v>
      </c>
      <c r="O403" s="63">
        <f t="shared" si="70"/>
        <v>0</v>
      </c>
      <c r="P403" s="63">
        <f t="shared" si="71"/>
        <v>0</v>
      </c>
      <c r="Q403" s="64">
        <f t="shared" si="72"/>
        <v>0</v>
      </c>
      <c r="R403" s="64" t="b">
        <f t="shared" si="67"/>
        <v>0</v>
      </c>
      <c r="S403" s="65">
        <f t="shared" si="68"/>
      </c>
      <c r="T403" s="62">
        <f t="shared" si="69"/>
      </c>
    </row>
    <row r="404" spans="1:20" s="66" customFormat="1" ht="19.8">
      <c r="A404" s="54"/>
      <c r="B404" s="55"/>
      <c r="C404" s="56">
        <f t="shared" si="63"/>
        <v>0</v>
      </c>
      <c r="D404" s="56">
        <f>IF(ISERROR(VLOOKUP($A404,'LISTA DE PRODUCTOS'!$A:$O,15,0)),0,VLOOKUP($A404,'LISTA DE PRODUCTOS'!$A:$O,15,0))</f>
        <v>0</v>
      </c>
      <c r="E404" s="57">
        <f>IF($A404=0,"",IFERROR(IFERROR(VLOOKUP($A404,'LISTA DE PRODUCTOS'!$A:$O,5,0),VLOOKUP($A404,'LISTA DE PRODUCTOS'!$B:$O,4,0)),"CÓDIGO NO EN CATÁLOGO U OBSOLETO"))</f>
      </c>
      <c r="F404" s="56">
        <f>IF($A404=0,"",IFERROR(IFERROR(VLOOKUP($A404,'LISTA DE PRODUCTOS'!$A:$O,6,0),VLOOKUP($A404,'LISTA DE PRODUCTOS'!$B:$O,5,0)),0))</f>
      </c>
      <c r="G404" s="56">
        <f>IF($A404=0,"",IFERROR(IFERROR(VLOOKUP($A404,'LISTA DE PRODUCTOS'!$A:$O,7,0),VLOOKUP($A404,'LISTA DE PRODUCTOS'!$B:$O,6,0)),0))</f>
      </c>
      <c r="H404" s="58">
        <f>IF($A404=0,"",IFERROR(IFERROR(VLOOKUP($A404,'LISTA DE PRODUCTOS'!$A:$O,8,0),VLOOKUP($A404,'LISTA DE PRODUCTOS'!$B:$O,7,0)),0))</f>
      </c>
      <c r="I404" s="59">
        <f>IF($A404=0,"",IFERROR(IFERROR(VLOOKUP($A404,'LISTA DE PRODUCTOS'!$A:$O,9,0),VLOOKUP($A404,'LISTA DE PRODUCTOS'!$B:$O,8,0)),0))</f>
      </c>
      <c r="J404" s="60">
        <f>IF(AND(K404="U12",IF($A404=0,"",IFERROR(IFERROR(VLOOKUP($A404,'LISTA DE PRODUCTOS'!$A:$O,10,0),VLOOKUP($A404,'LISTA DE PRODUCTOS'!$B:$O,9,0)),""))=0),"APROVECHA LA PROMO U12",IF(AND(K404="U12",IF($A404=0,"",IFERROR(IFERROR(VLOOKUP($A404,'LISTA DE PRODUCTOS'!$A:$O,10,0),VLOOKUP($A404,'LISTA DE PRODUCTOS'!$B:$O,9,0)),""))="MENSUAL"),"MENSUAL Y PROMO U12",IF($A404=0,"",IFERROR(IFERROR(VLOOKUP($A404,'LISTA DE PRODUCTOS'!$A:$O,10,0),VLOOKUP($A404,'LISTA DE PRODUCTOS'!$B:$O,9,0)),""))))</f>
      </c>
      <c r="K404" s="60">
        <f>IF($A404=0,"",IFERROR(IFERROR(VLOOKUP($A404,'LISTA DE PRODUCTOS'!$A:$O,13,0),VLOOKUP($A404,'LISTA DE PRODUCTOS'!$B:$O,13,0)),0))</f>
      </c>
      <c r="L404" s="61">
        <f t="shared" si="64"/>
        <v>0</v>
      </c>
      <c r="M404" s="62">
        <f t="shared" si="65"/>
        <v>0</v>
      </c>
      <c r="N404" s="62">
        <f t="shared" si="66"/>
        <v>0</v>
      </c>
      <c r="O404" s="63">
        <f t="shared" si="70"/>
        <v>0</v>
      </c>
      <c r="P404" s="63">
        <f t="shared" si="71"/>
        <v>0</v>
      </c>
      <c r="Q404" s="64">
        <f t="shared" si="72"/>
        <v>0</v>
      </c>
      <c r="R404" s="64" t="b">
        <f t="shared" si="67"/>
        <v>0</v>
      </c>
      <c r="S404" s="65">
        <f t="shared" si="68"/>
      </c>
      <c r="T404" s="62">
        <f t="shared" si="69"/>
      </c>
    </row>
    <row r="405" spans="1:20" s="66" customFormat="1" ht="19.8">
      <c r="A405" s="54"/>
      <c r="B405" s="55"/>
      <c r="C405" s="56">
        <f t="shared" si="63"/>
        <v>0</v>
      </c>
      <c r="D405" s="56">
        <f>IF(ISERROR(VLOOKUP($A405,'LISTA DE PRODUCTOS'!$A:$O,15,0)),0,VLOOKUP($A405,'LISTA DE PRODUCTOS'!$A:$O,15,0))</f>
        <v>0</v>
      </c>
      <c r="E405" s="57">
        <f>IF($A405=0,"",IFERROR(IFERROR(VLOOKUP($A405,'LISTA DE PRODUCTOS'!$A:$O,5,0),VLOOKUP($A405,'LISTA DE PRODUCTOS'!$B:$O,4,0)),"CÓDIGO NO EN CATÁLOGO U OBSOLETO"))</f>
      </c>
      <c r="F405" s="56">
        <f>IF($A405=0,"",IFERROR(IFERROR(VLOOKUP($A405,'LISTA DE PRODUCTOS'!$A:$O,6,0),VLOOKUP($A405,'LISTA DE PRODUCTOS'!$B:$O,5,0)),0))</f>
      </c>
      <c r="G405" s="56">
        <f>IF($A405=0,"",IFERROR(IFERROR(VLOOKUP($A405,'LISTA DE PRODUCTOS'!$A:$O,7,0),VLOOKUP($A405,'LISTA DE PRODUCTOS'!$B:$O,6,0)),0))</f>
      </c>
      <c r="H405" s="58">
        <f>IF($A405=0,"",IFERROR(IFERROR(VLOOKUP($A405,'LISTA DE PRODUCTOS'!$A:$O,8,0),VLOOKUP($A405,'LISTA DE PRODUCTOS'!$B:$O,7,0)),0))</f>
      </c>
      <c r="I405" s="59">
        <f>IF($A405=0,"",IFERROR(IFERROR(VLOOKUP($A405,'LISTA DE PRODUCTOS'!$A:$O,9,0),VLOOKUP($A405,'LISTA DE PRODUCTOS'!$B:$O,8,0)),0))</f>
      </c>
      <c r="J405" s="60">
        <f>IF(AND(K405="U12",IF($A405=0,"",IFERROR(IFERROR(VLOOKUP($A405,'LISTA DE PRODUCTOS'!$A:$O,10,0),VLOOKUP($A405,'LISTA DE PRODUCTOS'!$B:$O,9,0)),""))=0),"APROVECHA LA PROMO U12",IF(AND(K405="U12",IF($A405=0,"",IFERROR(IFERROR(VLOOKUP($A405,'LISTA DE PRODUCTOS'!$A:$O,10,0),VLOOKUP($A405,'LISTA DE PRODUCTOS'!$B:$O,9,0)),""))="MENSUAL"),"MENSUAL Y PROMO U12",IF($A405=0,"",IFERROR(IFERROR(VLOOKUP($A405,'LISTA DE PRODUCTOS'!$A:$O,10,0),VLOOKUP($A405,'LISTA DE PRODUCTOS'!$B:$O,9,0)),""))))</f>
      </c>
      <c r="K405" s="60">
        <f>IF($A405=0,"",IFERROR(IFERROR(VLOOKUP($A405,'LISTA DE PRODUCTOS'!$A:$O,13,0),VLOOKUP($A405,'LISTA DE PRODUCTOS'!$B:$O,13,0)),0))</f>
      </c>
      <c r="L405" s="61">
        <f t="shared" si="64"/>
        <v>0</v>
      </c>
      <c r="M405" s="62">
        <f t="shared" si="65"/>
        <v>0</v>
      </c>
      <c r="N405" s="62">
        <f t="shared" si="66"/>
        <v>0</v>
      </c>
      <c r="O405" s="63">
        <f t="shared" si="70"/>
        <v>0</v>
      </c>
      <c r="P405" s="63">
        <f t="shared" si="71"/>
        <v>0</v>
      </c>
      <c r="Q405" s="64">
        <f t="shared" si="72"/>
        <v>0</v>
      </c>
      <c r="R405" s="64" t="b">
        <f t="shared" si="67"/>
        <v>0</v>
      </c>
      <c r="S405" s="65">
        <f t="shared" si="68"/>
      </c>
      <c r="T405" s="62">
        <f t="shared" si="69"/>
      </c>
    </row>
    <row r="406" spans="1:20" s="66" customFormat="1" ht="19.8">
      <c r="A406" s="54"/>
      <c r="B406" s="55"/>
      <c r="C406" s="56">
        <f t="shared" si="63"/>
        <v>0</v>
      </c>
      <c r="D406" s="56">
        <f>IF(ISERROR(VLOOKUP($A406,'LISTA DE PRODUCTOS'!$A:$O,15,0)),0,VLOOKUP($A406,'LISTA DE PRODUCTOS'!$A:$O,15,0))</f>
        <v>0</v>
      </c>
      <c r="E406" s="57">
        <f>IF($A406=0,"",IFERROR(IFERROR(VLOOKUP($A406,'LISTA DE PRODUCTOS'!$A:$O,5,0),VLOOKUP($A406,'LISTA DE PRODUCTOS'!$B:$O,4,0)),"CÓDIGO NO EN CATÁLOGO U OBSOLETO"))</f>
      </c>
      <c r="F406" s="56">
        <f>IF($A406=0,"",IFERROR(IFERROR(VLOOKUP($A406,'LISTA DE PRODUCTOS'!$A:$O,6,0),VLOOKUP($A406,'LISTA DE PRODUCTOS'!$B:$O,5,0)),0))</f>
      </c>
      <c r="G406" s="56">
        <f>IF($A406=0,"",IFERROR(IFERROR(VLOOKUP($A406,'LISTA DE PRODUCTOS'!$A:$O,7,0),VLOOKUP($A406,'LISTA DE PRODUCTOS'!$B:$O,6,0)),0))</f>
      </c>
      <c r="H406" s="58">
        <f>IF($A406=0,"",IFERROR(IFERROR(VLOOKUP($A406,'LISTA DE PRODUCTOS'!$A:$O,8,0),VLOOKUP($A406,'LISTA DE PRODUCTOS'!$B:$O,7,0)),0))</f>
      </c>
      <c r="I406" s="59">
        <f>IF($A406=0,"",IFERROR(IFERROR(VLOOKUP($A406,'LISTA DE PRODUCTOS'!$A:$O,9,0),VLOOKUP($A406,'LISTA DE PRODUCTOS'!$B:$O,8,0)),0))</f>
      </c>
      <c r="J406" s="60">
        <f>IF(AND(K406="U12",IF($A406=0,"",IFERROR(IFERROR(VLOOKUP($A406,'LISTA DE PRODUCTOS'!$A:$O,10,0),VLOOKUP($A406,'LISTA DE PRODUCTOS'!$B:$O,9,0)),""))=0),"APROVECHA LA PROMO U12",IF(AND(K406="U12",IF($A406=0,"",IFERROR(IFERROR(VLOOKUP($A406,'LISTA DE PRODUCTOS'!$A:$O,10,0),VLOOKUP($A406,'LISTA DE PRODUCTOS'!$B:$O,9,0)),""))="MENSUAL"),"MENSUAL Y PROMO U12",IF($A406=0,"",IFERROR(IFERROR(VLOOKUP($A406,'LISTA DE PRODUCTOS'!$A:$O,10,0),VLOOKUP($A406,'LISTA DE PRODUCTOS'!$B:$O,9,0)),""))))</f>
      </c>
      <c r="K406" s="60">
        <f>IF($A406=0,"",IFERROR(IFERROR(VLOOKUP($A406,'LISTA DE PRODUCTOS'!$A:$O,13,0),VLOOKUP($A406,'LISTA DE PRODUCTOS'!$B:$O,13,0)),0))</f>
      </c>
      <c r="L406" s="61">
        <f t="shared" si="64"/>
        <v>0</v>
      </c>
      <c r="M406" s="62">
        <f t="shared" si="65"/>
        <v>0</v>
      </c>
      <c r="N406" s="62">
        <f t="shared" si="66"/>
        <v>0</v>
      </c>
      <c r="O406" s="63">
        <f t="shared" si="70"/>
        <v>0</v>
      </c>
      <c r="P406" s="63">
        <f t="shared" si="71"/>
        <v>0</v>
      </c>
      <c r="Q406" s="64">
        <f t="shared" si="72"/>
        <v>0</v>
      </c>
      <c r="R406" s="64" t="b">
        <f t="shared" si="67"/>
        <v>0</v>
      </c>
      <c r="S406" s="65">
        <f t="shared" si="68"/>
      </c>
      <c r="T406" s="62">
        <f t="shared" si="69"/>
      </c>
    </row>
    <row r="407" spans="1:20" s="66" customFormat="1" ht="19.8">
      <c r="A407" s="54"/>
      <c r="B407" s="55"/>
      <c r="C407" s="56">
        <f t="shared" si="63"/>
        <v>0</v>
      </c>
      <c r="D407" s="56">
        <f>IF(ISERROR(VLOOKUP($A407,'LISTA DE PRODUCTOS'!$A:$O,15,0)),0,VLOOKUP($A407,'LISTA DE PRODUCTOS'!$A:$O,15,0))</f>
        <v>0</v>
      </c>
      <c r="E407" s="57">
        <f>IF($A407=0,"",IFERROR(IFERROR(VLOOKUP($A407,'LISTA DE PRODUCTOS'!$A:$O,5,0),VLOOKUP($A407,'LISTA DE PRODUCTOS'!$B:$O,4,0)),"CÓDIGO NO EN CATÁLOGO U OBSOLETO"))</f>
      </c>
      <c r="F407" s="56">
        <f>IF($A407=0,"",IFERROR(IFERROR(VLOOKUP($A407,'LISTA DE PRODUCTOS'!$A:$O,6,0),VLOOKUP($A407,'LISTA DE PRODUCTOS'!$B:$O,5,0)),0))</f>
      </c>
      <c r="G407" s="56">
        <f>IF($A407=0,"",IFERROR(IFERROR(VLOOKUP($A407,'LISTA DE PRODUCTOS'!$A:$O,7,0),VLOOKUP($A407,'LISTA DE PRODUCTOS'!$B:$O,6,0)),0))</f>
      </c>
      <c r="H407" s="58">
        <f>IF($A407=0,"",IFERROR(IFERROR(VLOOKUP($A407,'LISTA DE PRODUCTOS'!$A:$O,8,0),VLOOKUP($A407,'LISTA DE PRODUCTOS'!$B:$O,7,0)),0))</f>
      </c>
      <c r="I407" s="59">
        <f>IF($A407=0,"",IFERROR(IFERROR(VLOOKUP($A407,'LISTA DE PRODUCTOS'!$A:$O,9,0),VLOOKUP($A407,'LISTA DE PRODUCTOS'!$B:$O,8,0)),0))</f>
      </c>
      <c r="J407" s="60">
        <f>IF(AND(K407="U12",IF($A407=0,"",IFERROR(IFERROR(VLOOKUP($A407,'LISTA DE PRODUCTOS'!$A:$O,10,0),VLOOKUP($A407,'LISTA DE PRODUCTOS'!$B:$O,9,0)),""))=0),"APROVECHA LA PROMO U12",IF(AND(K407="U12",IF($A407=0,"",IFERROR(IFERROR(VLOOKUP($A407,'LISTA DE PRODUCTOS'!$A:$O,10,0),VLOOKUP($A407,'LISTA DE PRODUCTOS'!$B:$O,9,0)),""))="MENSUAL"),"MENSUAL Y PROMO U12",IF($A407=0,"",IFERROR(IFERROR(VLOOKUP($A407,'LISTA DE PRODUCTOS'!$A:$O,10,0),VLOOKUP($A407,'LISTA DE PRODUCTOS'!$B:$O,9,0)),""))))</f>
      </c>
      <c r="K407" s="60">
        <f>IF($A407=0,"",IFERROR(IFERROR(VLOOKUP($A407,'LISTA DE PRODUCTOS'!$A:$O,13,0),VLOOKUP($A407,'LISTA DE PRODUCTOS'!$B:$O,13,0)),0))</f>
      </c>
      <c r="L407" s="61">
        <f t="shared" si="64"/>
        <v>0</v>
      </c>
      <c r="M407" s="62">
        <f t="shared" si="65"/>
        <v>0</v>
      </c>
      <c r="N407" s="62">
        <f t="shared" si="66"/>
        <v>0</v>
      </c>
      <c r="O407" s="63">
        <f t="shared" si="70"/>
        <v>0</v>
      </c>
      <c r="P407" s="63">
        <f t="shared" si="71"/>
        <v>0</v>
      </c>
      <c r="Q407" s="64">
        <f t="shared" si="72"/>
        <v>0</v>
      </c>
      <c r="R407" s="64" t="b">
        <f t="shared" si="67"/>
        <v>0</v>
      </c>
      <c r="S407" s="65">
        <f t="shared" si="68"/>
      </c>
      <c r="T407" s="62">
        <f t="shared" si="69"/>
      </c>
    </row>
    <row r="408" spans="1:20" s="66" customFormat="1" ht="19.8">
      <c r="A408" s="54"/>
      <c r="B408" s="55"/>
      <c r="C408" s="56">
        <f t="shared" si="63"/>
        <v>0</v>
      </c>
      <c r="D408" s="56">
        <f>IF(ISERROR(VLOOKUP($A408,'LISTA DE PRODUCTOS'!$A:$O,15,0)),0,VLOOKUP($A408,'LISTA DE PRODUCTOS'!$A:$O,15,0))</f>
        <v>0</v>
      </c>
      <c r="E408" s="57">
        <f>IF($A408=0,"",IFERROR(IFERROR(VLOOKUP($A408,'LISTA DE PRODUCTOS'!$A:$O,5,0),VLOOKUP($A408,'LISTA DE PRODUCTOS'!$B:$O,4,0)),"CÓDIGO NO EN CATÁLOGO U OBSOLETO"))</f>
      </c>
      <c r="F408" s="56">
        <f>IF($A408=0,"",IFERROR(IFERROR(VLOOKUP($A408,'LISTA DE PRODUCTOS'!$A:$O,6,0),VLOOKUP($A408,'LISTA DE PRODUCTOS'!$B:$O,5,0)),0))</f>
      </c>
      <c r="G408" s="56">
        <f>IF($A408=0,"",IFERROR(IFERROR(VLOOKUP($A408,'LISTA DE PRODUCTOS'!$A:$O,7,0),VLOOKUP($A408,'LISTA DE PRODUCTOS'!$B:$O,6,0)),0))</f>
      </c>
      <c r="H408" s="58">
        <f>IF($A408=0,"",IFERROR(IFERROR(VLOOKUP($A408,'LISTA DE PRODUCTOS'!$A:$O,8,0),VLOOKUP($A408,'LISTA DE PRODUCTOS'!$B:$O,7,0)),0))</f>
      </c>
      <c r="I408" s="59">
        <f>IF($A408=0,"",IFERROR(IFERROR(VLOOKUP($A408,'LISTA DE PRODUCTOS'!$A:$O,9,0),VLOOKUP($A408,'LISTA DE PRODUCTOS'!$B:$O,8,0)),0))</f>
      </c>
      <c r="J408" s="60">
        <f>IF(AND(K408="U12",IF($A408=0,"",IFERROR(IFERROR(VLOOKUP($A408,'LISTA DE PRODUCTOS'!$A:$O,10,0),VLOOKUP($A408,'LISTA DE PRODUCTOS'!$B:$O,9,0)),""))=0),"APROVECHA LA PROMO U12",IF(AND(K408="U12",IF($A408=0,"",IFERROR(IFERROR(VLOOKUP($A408,'LISTA DE PRODUCTOS'!$A:$O,10,0),VLOOKUP($A408,'LISTA DE PRODUCTOS'!$B:$O,9,0)),""))="MENSUAL"),"MENSUAL Y PROMO U12",IF($A408=0,"",IFERROR(IFERROR(VLOOKUP($A408,'LISTA DE PRODUCTOS'!$A:$O,10,0),VLOOKUP($A408,'LISTA DE PRODUCTOS'!$B:$O,9,0)),""))))</f>
      </c>
      <c r="K408" s="60">
        <f>IF($A408=0,"",IFERROR(IFERROR(VLOOKUP($A408,'LISTA DE PRODUCTOS'!$A:$O,13,0),VLOOKUP($A408,'LISTA DE PRODUCTOS'!$B:$O,13,0)),0))</f>
      </c>
      <c r="L408" s="61">
        <f t="shared" si="64"/>
        <v>0</v>
      </c>
      <c r="M408" s="62">
        <f t="shared" si="65"/>
        <v>0</v>
      </c>
      <c r="N408" s="62">
        <f t="shared" si="66"/>
        <v>0</v>
      </c>
      <c r="O408" s="63">
        <f t="shared" si="70"/>
        <v>0</v>
      </c>
      <c r="P408" s="63">
        <f t="shared" si="71"/>
        <v>0</v>
      </c>
      <c r="Q408" s="64">
        <f t="shared" si="72"/>
        <v>0</v>
      </c>
      <c r="R408" s="64" t="b">
        <f t="shared" si="67"/>
        <v>0</v>
      </c>
      <c r="S408" s="65">
        <f t="shared" si="68"/>
      </c>
      <c r="T408" s="62">
        <f t="shared" si="69"/>
      </c>
    </row>
    <row r="409" spans="1:20" s="66" customFormat="1" ht="19.8">
      <c r="A409" s="54"/>
      <c r="B409" s="55"/>
      <c r="C409" s="56">
        <f t="shared" si="63"/>
        <v>0</v>
      </c>
      <c r="D409" s="56">
        <f>IF(ISERROR(VLOOKUP($A409,'LISTA DE PRODUCTOS'!$A:$O,15,0)),0,VLOOKUP($A409,'LISTA DE PRODUCTOS'!$A:$O,15,0))</f>
        <v>0</v>
      </c>
      <c r="E409" s="57">
        <f>IF($A409=0,"",IFERROR(IFERROR(VLOOKUP($A409,'LISTA DE PRODUCTOS'!$A:$O,5,0),VLOOKUP($A409,'LISTA DE PRODUCTOS'!$B:$O,4,0)),"CÓDIGO NO EN CATÁLOGO U OBSOLETO"))</f>
      </c>
      <c r="F409" s="56">
        <f>IF($A409=0,"",IFERROR(IFERROR(VLOOKUP($A409,'LISTA DE PRODUCTOS'!$A:$O,6,0),VLOOKUP($A409,'LISTA DE PRODUCTOS'!$B:$O,5,0)),0))</f>
      </c>
      <c r="G409" s="56">
        <f>IF($A409=0,"",IFERROR(IFERROR(VLOOKUP($A409,'LISTA DE PRODUCTOS'!$A:$O,7,0),VLOOKUP($A409,'LISTA DE PRODUCTOS'!$B:$O,6,0)),0))</f>
      </c>
      <c r="H409" s="58">
        <f>IF($A409=0,"",IFERROR(IFERROR(VLOOKUP($A409,'LISTA DE PRODUCTOS'!$A:$O,8,0),VLOOKUP($A409,'LISTA DE PRODUCTOS'!$B:$O,7,0)),0))</f>
      </c>
      <c r="I409" s="59">
        <f>IF($A409=0,"",IFERROR(IFERROR(VLOOKUP($A409,'LISTA DE PRODUCTOS'!$A:$O,9,0),VLOOKUP($A409,'LISTA DE PRODUCTOS'!$B:$O,8,0)),0))</f>
      </c>
      <c r="J409" s="60">
        <f>IF(AND(K409="U12",IF($A409=0,"",IFERROR(IFERROR(VLOOKUP($A409,'LISTA DE PRODUCTOS'!$A:$O,10,0),VLOOKUP($A409,'LISTA DE PRODUCTOS'!$B:$O,9,0)),""))=0),"APROVECHA LA PROMO U12",IF(AND(K409="U12",IF($A409=0,"",IFERROR(IFERROR(VLOOKUP($A409,'LISTA DE PRODUCTOS'!$A:$O,10,0),VLOOKUP($A409,'LISTA DE PRODUCTOS'!$B:$O,9,0)),""))="MENSUAL"),"MENSUAL Y PROMO U12",IF($A409=0,"",IFERROR(IFERROR(VLOOKUP($A409,'LISTA DE PRODUCTOS'!$A:$O,10,0),VLOOKUP($A409,'LISTA DE PRODUCTOS'!$B:$O,9,0)),""))))</f>
      </c>
      <c r="K409" s="60">
        <f>IF($A409=0,"",IFERROR(IFERROR(VLOOKUP($A409,'LISTA DE PRODUCTOS'!$A:$O,13,0),VLOOKUP($A409,'LISTA DE PRODUCTOS'!$B:$O,13,0)),0))</f>
      </c>
      <c r="L409" s="61">
        <f t="shared" si="64"/>
        <v>0</v>
      </c>
      <c r="M409" s="62">
        <f t="shared" si="65"/>
        <v>0</v>
      </c>
      <c r="N409" s="62">
        <f t="shared" si="66"/>
        <v>0</v>
      </c>
      <c r="O409" s="63">
        <f t="shared" si="70"/>
        <v>0</v>
      </c>
      <c r="P409" s="63">
        <f t="shared" si="71"/>
        <v>0</v>
      </c>
      <c r="Q409" s="64">
        <f t="shared" si="72"/>
        <v>0</v>
      </c>
      <c r="R409" s="64" t="b">
        <f t="shared" si="67"/>
        <v>0</v>
      </c>
      <c r="S409" s="65">
        <f t="shared" si="68"/>
      </c>
      <c r="T409" s="62">
        <f t="shared" si="69"/>
      </c>
    </row>
    <row r="410" spans="1:20" s="66" customFormat="1" ht="19.8">
      <c r="A410" s="54"/>
      <c r="B410" s="55"/>
      <c r="C410" s="56">
        <f t="shared" si="63"/>
        <v>0</v>
      </c>
      <c r="D410" s="56">
        <f>IF(ISERROR(VLOOKUP($A410,'LISTA DE PRODUCTOS'!$A:$O,15,0)),0,VLOOKUP($A410,'LISTA DE PRODUCTOS'!$A:$O,15,0))</f>
        <v>0</v>
      </c>
      <c r="E410" s="57">
        <f>IF($A410=0,"",IFERROR(IFERROR(VLOOKUP($A410,'LISTA DE PRODUCTOS'!$A:$O,5,0),VLOOKUP($A410,'LISTA DE PRODUCTOS'!$B:$O,4,0)),"CÓDIGO NO EN CATÁLOGO U OBSOLETO"))</f>
      </c>
      <c r="F410" s="56">
        <f>IF($A410=0,"",IFERROR(IFERROR(VLOOKUP($A410,'LISTA DE PRODUCTOS'!$A:$O,6,0),VLOOKUP($A410,'LISTA DE PRODUCTOS'!$B:$O,5,0)),0))</f>
      </c>
      <c r="G410" s="56">
        <f>IF($A410=0,"",IFERROR(IFERROR(VLOOKUP($A410,'LISTA DE PRODUCTOS'!$A:$O,7,0),VLOOKUP($A410,'LISTA DE PRODUCTOS'!$B:$O,6,0)),0))</f>
      </c>
      <c r="H410" s="58">
        <f>IF($A410=0,"",IFERROR(IFERROR(VLOOKUP($A410,'LISTA DE PRODUCTOS'!$A:$O,8,0),VLOOKUP($A410,'LISTA DE PRODUCTOS'!$B:$O,7,0)),0))</f>
      </c>
      <c r="I410" s="59">
        <f>IF($A410=0,"",IFERROR(IFERROR(VLOOKUP($A410,'LISTA DE PRODUCTOS'!$A:$O,9,0),VLOOKUP($A410,'LISTA DE PRODUCTOS'!$B:$O,8,0)),0))</f>
      </c>
      <c r="J410" s="60">
        <f>IF(AND(K410="U12",IF($A410=0,"",IFERROR(IFERROR(VLOOKUP($A410,'LISTA DE PRODUCTOS'!$A:$O,10,0),VLOOKUP($A410,'LISTA DE PRODUCTOS'!$B:$O,9,0)),""))=0),"APROVECHA LA PROMO U12",IF(AND(K410="U12",IF($A410=0,"",IFERROR(IFERROR(VLOOKUP($A410,'LISTA DE PRODUCTOS'!$A:$O,10,0),VLOOKUP($A410,'LISTA DE PRODUCTOS'!$B:$O,9,0)),""))="MENSUAL"),"MENSUAL Y PROMO U12",IF($A410=0,"",IFERROR(IFERROR(VLOOKUP($A410,'LISTA DE PRODUCTOS'!$A:$O,10,0),VLOOKUP($A410,'LISTA DE PRODUCTOS'!$B:$O,9,0)),""))))</f>
      </c>
      <c r="K410" s="60">
        <f>IF($A410=0,"",IFERROR(IFERROR(VLOOKUP($A410,'LISTA DE PRODUCTOS'!$A:$O,13,0),VLOOKUP($A410,'LISTA DE PRODUCTOS'!$B:$O,13,0)),0))</f>
      </c>
      <c r="L410" s="61">
        <f t="shared" si="64"/>
        <v>0</v>
      </c>
      <c r="M410" s="62">
        <f t="shared" si="65"/>
        <v>0</v>
      </c>
      <c r="N410" s="62">
        <f t="shared" si="66"/>
        <v>0</v>
      </c>
      <c r="O410" s="63">
        <f t="shared" si="70"/>
        <v>0</v>
      </c>
      <c r="P410" s="63">
        <f t="shared" si="71"/>
        <v>0</v>
      </c>
      <c r="Q410" s="64">
        <f t="shared" si="72"/>
        <v>0</v>
      </c>
      <c r="R410" s="64" t="b">
        <f t="shared" si="67"/>
        <v>0</v>
      </c>
      <c r="S410" s="65">
        <f t="shared" si="68"/>
      </c>
      <c r="T410" s="62">
        <f t="shared" si="69"/>
      </c>
    </row>
    <row r="411" spans="1:20" s="66" customFormat="1" ht="19.8">
      <c r="A411" s="54"/>
      <c r="B411" s="55"/>
      <c r="C411" s="56">
        <f t="shared" si="63"/>
        <v>0</v>
      </c>
      <c r="D411" s="56">
        <f>IF(ISERROR(VLOOKUP($A411,'LISTA DE PRODUCTOS'!$A:$O,15,0)),0,VLOOKUP($A411,'LISTA DE PRODUCTOS'!$A:$O,15,0))</f>
        <v>0</v>
      </c>
      <c r="E411" s="57">
        <f>IF($A411=0,"",IFERROR(IFERROR(VLOOKUP($A411,'LISTA DE PRODUCTOS'!$A:$O,5,0),VLOOKUP($A411,'LISTA DE PRODUCTOS'!$B:$O,4,0)),"CÓDIGO NO EN CATÁLOGO U OBSOLETO"))</f>
      </c>
      <c r="F411" s="56">
        <f>IF($A411=0,"",IFERROR(IFERROR(VLOOKUP($A411,'LISTA DE PRODUCTOS'!$A:$O,6,0),VLOOKUP($A411,'LISTA DE PRODUCTOS'!$B:$O,5,0)),0))</f>
      </c>
      <c r="G411" s="56">
        <f>IF($A411=0,"",IFERROR(IFERROR(VLOOKUP($A411,'LISTA DE PRODUCTOS'!$A:$O,7,0),VLOOKUP($A411,'LISTA DE PRODUCTOS'!$B:$O,6,0)),0))</f>
      </c>
      <c r="H411" s="58">
        <f>IF($A411=0,"",IFERROR(IFERROR(VLOOKUP($A411,'LISTA DE PRODUCTOS'!$A:$O,8,0),VLOOKUP($A411,'LISTA DE PRODUCTOS'!$B:$O,7,0)),0))</f>
      </c>
      <c r="I411" s="59">
        <f>IF($A411=0,"",IFERROR(IFERROR(VLOOKUP($A411,'LISTA DE PRODUCTOS'!$A:$O,9,0),VLOOKUP($A411,'LISTA DE PRODUCTOS'!$B:$O,8,0)),0))</f>
      </c>
      <c r="J411" s="60">
        <f>IF(AND(K411="U12",IF($A411=0,"",IFERROR(IFERROR(VLOOKUP($A411,'LISTA DE PRODUCTOS'!$A:$O,10,0),VLOOKUP($A411,'LISTA DE PRODUCTOS'!$B:$O,9,0)),""))=0),"APROVECHA LA PROMO U12",IF(AND(K411="U12",IF($A411=0,"",IFERROR(IFERROR(VLOOKUP($A411,'LISTA DE PRODUCTOS'!$A:$O,10,0),VLOOKUP($A411,'LISTA DE PRODUCTOS'!$B:$O,9,0)),""))="MENSUAL"),"MENSUAL Y PROMO U12",IF($A411=0,"",IFERROR(IFERROR(VLOOKUP($A411,'LISTA DE PRODUCTOS'!$A:$O,10,0),VLOOKUP($A411,'LISTA DE PRODUCTOS'!$B:$O,9,0)),""))))</f>
      </c>
      <c r="K411" s="60">
        <f>IF($A411=0,"",IFERROR(IFERROR(VLOOKUP($A411,'LISTA DE PRODUCTOS'!$A:$O,13,0),VLOOKUP($A411,'LISTA DE PRODUCTOS'!$B:$O,13,0)),0))</f>
      </c>
      <c r="L411" s="61">
        <f t="shared" si="64"/>
        <v>0</v>
      </c>
      <c r="M411" s="62">
        <f t="shared" si="65"/>
        <v>0</v>
      </c>
      <c r="N411" s="62">
        <f t="shared" si="66"/>
        <v>0</v>
      </c>
      <c r="O411" s="63">
        <f t="shared" si="70"/>
        <v>0</v>
      </c>
      <c r="P411" s="63">
        <f t="shared" si="71"/>
        <v>0</v>
      </c>
      <c r="Q411" s="64">
        <f t="shared" si="72"/>
        <v>0</v>
      </c>
      <c r="R411" s="64" t="b">
        <f t="shared" si="67"/>
        <v>0</v>
      </c>
      <c r="S411" s="65">
        <f t="shared" si="68"/>
      </c>
      <c r="T411" s="62">
        <f t="shared" si="69"/>
      </c>
    </row>
    <row r="412" spans="1:20" s="66" customFormat="1" ht="19.8">
      <c r="A412" s="54"/>
      <c r="B412" s="55"/>
      <c r="C412" s="56">
        <f t="shared" si="63"/>
        <v>0</v>
      </c>
      <c r="D412" s="56">
        <f>IF(ISERROR(VLOOKUP($A412,'LISTA DE PRODUCTOS'!$A:$O,15,0)),0,VLOOKUP($A412,'LISTA DE PRODUCTOS'!$A:$O,15,0))</f>
        <v>0</v>
      </c>
      <c r="E412" s="57">
        <f>IF($A412=0,"",IFERROR(IFERROR(VLOOKUP($A412,'LISTA DE PRODUCTOS'!$A:$O,5,0),VLOOKUP($A412,'LISTA DE PRODUCTOS'!$B:$O,4,0)),"CÓDIGO NO EN CATÁLOGO U OBSOLETO"))</f>
      </c>
      <c r="F412" s="56">
        <f>IF($A412=0,"",IFERROR(IFERROR(VLOOKUP($A412,'LISTA DE PRODUCTOS'!$A:$O,6,0),VLOOKUP($A412,'LISTA DE PRODUCTOS'!$B:$O,5,0)),0))</f>
      </c>
      <c r="G412" s="56">
        <f>IF($A412=0,"",IFERROR(IFERROR(VLOOKUP($A412,'LISTA DE PRODUCTOS'!$A:$O,7,0),VLOOKUP($A412,'LISTA DE PRODUCTOS'!$B:$O,6,0)),0))</f>
      </c>
      <c r="H412" s="58">
        <f>IF($A412=0,"",IFERROR(IFERROR(VLOOKUP($A412,'LISTA DE PRODUCTOS'!$A:$O,8,0),VLOOKUP($A412,'LISTA DE PRODUCTOS'!$B:$O,7,0)),0))</f>
      </c>
      <c r="I412" s="59">
        <f>IF($A412=0,"",IFERROR(IFERROR(VLOOKUP($A412,'LISTA DE PRODUCTOS'!$A:$O,9,0),VLOOKUP($A412,'LISTA DE PRODUCTOS'!$B:$O,8,0)),0))</f>
      </c>
      <c r="J412" s="60">
        <f>IF(AND(K412="U12",IF($A412=0,"",IFERROR(IFERROR(VLOOKUP($A412,'LISTA DE PRODUCTOS'!$A:$O,10,0),VLOOKUP($A412,'LISTA DE PRODUCTOS'!$B:$O,9,0)),""))=0),"APROVECHA LA PROMO U12",IF(AND(K412="U12",IF($A412=0,"",IFERROR(IFERROR(VLOOKUP($A412,'LISTA DE PRODUCTOS'!$A:$O,10,0),VLOOKUP($A412,'LISTA DE PRODUCTOS'!$B:$O,9,0)),""))="MENSUAL"),"MENSUAL Y PROMO U12",IF($A412=0,"",IFERROR(IFERROR(VLOOKUP($A412,'LISTA DE PRODUCTOS'!$A:$O,10,0),VLOOKUP($A412,'LISTA DE PRODUCTOS'!$B:$O,9,0)),""))))</f>
      </c>
      <c r="K412" s="60">
        <f>IF($A412=0,"",IFERROR(IFERROR(VLOOKUP($A412,'LISTA DE PRODUCTOS'!$A:$O,13,0),VLOOKUP($A412,'LISTA DE PRODUCTOS'!$B:$O,13,0)),0))</f>
      </c>
      <c r="L412" s="61">
        <f t="shared" si="64"/>
        <v>0</v>
      </c>
      <c r="M412" s="62">
        <f t="shared" si="65"/>
        <v>0</v>
      </c>
      <c r="N412" s="62">
        <f t="shared" si="66"/>
        <v>0</v>
      </c>
      <c r="O412" s="63">
        <f t="shared" si="70"/>
        <v>0</v>
      </c>
      <c r="P412" s="63">
        <f t="shared" si="71"/>
        <v>0</v>
      </c>
      <c r="Q412" s="64">
        <f t="shared" si="72"/>
        <v>0</v>
      </c>
      <c r="R412" s="64" t="b">
        <f t="shared" si="67"/>
        <v>0</v>
      </c>
      <c r="S412" s="65">
        <f t="shared" si="68"/>
      </c>
      <c r="T412" s="62">
        <f t="shared" si="69"/>
      </c>
    </row>
    <row r="413" spans="1:20" s="66" customFormat="1" ht="19.8">
      <c r="A413" s="54"/>
      <c r="B413" s="55"/>
      <c r="C413" s="56">
        <f t="shared" si="63"/>
        <v>0</v>
      </c>
      <c r="D413" s="56">
        <f>IF(ISERROR(VLOOKUP($A413,'LISTA DE PRODUCTOS'!$A:$O,15,0)),0,VLOOKUP($A413,'LISTA DE PRODUCTOS'!$A:$O,15,0))</f>
        <v>0</v>
      </c>
      <c r="E413" s="57">
        <f>IF($A413=0,"",IFERROR(IFERROR(VLOOKUP($A413,'LISTA DE PRODUCTOS'!$A:$O,5,0),VLOOKUP($A413,'LISTA DE PRODUCTOS'!$B:$O,4,0)),"CÓDIGO NO EN CATÁLOGO U OBSOLETO"))</f>
      </c>
      <c r="F413" s="56">
        <f>IF($A413=0,"",IFERROR(IFERROR(VLOOKUP($A413,'LISTA DE PRODUCTOS'!$A:$O,6,0),VLOOKUP($A413,'LISTA DE PRODUCTOS'!$B:$O,5,0)),0))</f>
      </c>
      <c r="G413" s="56">
        <f>IF($A413=0,"",IFERROR(IFERROR(VLOOKUP($A413,'LISTA DE PRODUCTOS'!$A:$O,7,0),VLOOKUP($A413,'LISTA DE PRODUCTOS'!$B:$O,6,0)),0))</f>
      </c>
      <c r="H413" s="58">
        <f>IF($A413=0,"",IFERROR(IFERROR(VLOOKUP($A413,'LISTA DE PRODUCTOS'!$A:$O,8,0),VLOOKUP($A413,'LISTA DE PRODUCTOS'!$B:$O,7,0)),0))</f>
      </c>
      <c r="I413" s="59">
        <f>IF($A413=0,"",IFERROR(IFERROR(VLOOKUP($A413,'LISTA DE PRODUCTOS'!$A:$O,9,0),VLOOKUP($A413,'LISTA DE PRODUCTOS'!$B:$O,8,0)),0))</f>
      </c>
      <c r="J413" s="60">
        <f>IF(AND(K413="U12",IF($A413=0,"",IFERROR(IFERROR(VLOOKUP($A413,'LISTA DE PRODUCTOS'!$A:$O,10,0),VLOOKUP($A413,'LISTA DE PRODUCTOS'!$B:$O,9,0)),""))=0),"APROVECHA LA PROMO U12",IF(AND(K413="U12",IF($A413=0,"",IFERROR(IFERROR(VLOOKUP($A413,'LISTA DE PRODUCTOS'!$A:$O,10,0),VLOOKUP($A413,'LISTA DE PRODUCTOS'!$B:$O,9,0)),""))="MENSUAL"),"MENSUAL Y PROMO U12",IF($A413=0,"",IFERROR(IFERROR(VLOOKUP($A413,'LISTA DE PRODUCTOS'!$A:$O,10,0),VLOOKUP($A413,'LISTA DE PRODUCTOS'!$B:$O,9,0)),""))))</f>
      </c>
      <c r="K413" s="60">
        <f>IF($A413=0,"",IFERROR(IFERROR(VLOOKUP($A413,'LISTA DE PRODUCTOS'!$A:$O,13,0),VLOOKUP($A413,'LISTA DE PRODUCTOS'!$B:$O,13,0)),0))</f>
      </c>
      <c r="L413" s="61">
        <f t="shared" si="64"/>
        <v>0</v>
      </c>
      <c r="M413" s="62">
        <f t="shared" si="65"/>
        <v>0</v>
      </c>
      <c r="N413" s="62">
        <f t="shared" si="66"/>
        <v>0</v>
      </c>
      <c r="O413" s="63">
        <f t="shared" si="70"/>
        <v>0</v>
      </c>
      <c r="P413" s="63">
        <f t="shared" si="71"/>
        <v>0</v>
      </c>
      <c r="Q413" s="64">
        <f t="shared" si="72"/>
        <v>0</v>
      </c>
      <c r="R413" s="64" t="b">
        <f t="shared" si="67"/>
        <v>0</v>
      </c>
      <c r="S413" s="65">
        <f t="shared" si="68"/>
      </c>
      <c r="T413" s="62">
        <f t="shared" si="69"/>
      </c>
    </row>
    <row r="414" spans="1:20" s="66" customFormat="1" ht="19.8">
      <c r="A414" s="54"/>
      <c r="B414" s="55"/>
      <c r="C414" s="56">
        <f t="shared" si="63"/>
        <v>0</v>
      </c>
      <c r="D414" s="56">
        <f>IF(ISERROR(VLOOKUP($A414,'LISTA DE PRODUCTOS'!$A:$O,15,0)),0,VLOOKUP($A414,'LISTA DE PRODUCTOS'!$A:$O,15,0))</f>
        <v>0</v>
      </c>
      <c r="E414" s="57">
        <f>IF($A414=0,"",IFERROR(IFERROR(VLOOKUP($A414,'LISTA DE PRODUCTOS'!$A:$O,5,0),VLOOKUP($A414,'LISTA DE PRODUCTOS'!$B:$O,4,0)),"CÓDIGO NO EN CATÁLOGO U OBSOLETO"))</f>
      </c>
      <c r="F414" s="56">
        <f>IF($A414=0,"",IFERROR(IFERROR(VLOOKUP($A414,'LISTA DE PRODUCTOS'!$A:$O,6,0),VLOOKUP($A414,'LISTA DE PRODUCTOS'!$B:$O,5,0)),0))</f>
      </c>
      <c r="G414" s="56">
        <f>IF($A414=0,"",IFERROR(IFERROR(VLOOKUP($A414,'LISTA DE PRODUCTOS'!$A:$O,7,0),VLOOKUP($A414,'LISTA DE PRODUCTOS'!$B:$O,6,0)),0))</f>
      </c>
      <c r="H414" s="58">
        <f>IF($A414=0,"",IFERROR(IFERROR(VLOOKUP($A414,'LISTA DE PRODUCTOS'!$A:$O,8,0),VLOOKUP($A414,'LISTA DE PRODUCTOS'!$B:$O,7,0)),0))</f>
      </c>
      <c r="I414" s="59">
        <f>IF($A414=0,"",IFERROR(IFERROR(VLOOKUP($A414,'LISTA DE PRODUCTOS'!$A:$O,9,0),VLOOKUP($A414,'LISTA DE PRODUCTOS'!$B:$O,8,0)),0))</f>
      </c>
      <c r="J414" s="60">
        <f>IF(AND(K414="U12",IF($A414=0,"",IFERROR(IFERROR(VLOOKUP($A414,'LISTA DE PRODUCTOS'!$A:$O,10,0),VLOOKUP($A414,'LISTA DE PRODUCTOS'!$B:$O,9,0)),""))=0),"APROVECHA LA PROMO U12",IF(AND(K414="U12",IF($A414=0,"",IFERROR(IFERROR(VLOOKUP($A414,'LISTA DE PRODUCTOS'!$A:$O,10,0),VLOOKUP($A414,'LISTA DE PRODUCTOS'!$B:$O,9,0)),""))="MENSUAL"),"MENSUAL Y PROMO U12",IF($A414=0,"",IFERROR(IFERROR(VLOOKUP($A414,'LISTA DE PRODUCTOS'!$A:$O,10,0),VLOOKUP($A414,'LISTA DE PRODUCTOS'!$B:$O,9,0)),""))))</f>
      </c>
      <c r="K414" s="60">
        <f>IF($A414=0,"",IFERROR(IFERROR(VLOOKUP($A414,'LISTA DE PRODUCTOS'!$A:$O,13,0),VLOOKUP($A414,'LISTA DE PRODUCTOS'!$B:$O,13,0)),0))</f>
      </c>
      <c r="L414" s="61">
        <f t="shared" si="64"/>
        <v>0</v>
      </c>
      <c r="M414" s="62">
        <f t="shared" si="65"/>
        <v>0</v>
      </c>
      <c r="N414" s="62">
        <f t="shared" si="66"/>
        <v>0</v>
      </c>
      <c r="O414" s="63">
        <f t="shared" si="70"/>
        <v>0</v>
      </c>
      <c r="P414" s="63">
        <f t="shared" si="71"/>
        <v>0</v>
      </c>
      <c r="Q414" s="64">
        <f t="shared" si="72"/>
        <v>0</v>
      </c>
      <c r="R414" s="64" t="b">
        <f t="shared" si="67"/>
        <v>0</v>
      </c>
      <c r="S414" s="65">
        <f t="shared" si="68"/>
      </c>
      <c r="T414" s="62">
        <f t="shared" si="69"/>
      </c>
    </row>
    <row r="415" spans="1:20" s="66" customFormat="1" ht="19.8">
      <c r="A415" s="54"/>
      <c r="B415" s="55"/>
      <c r="C415" s="56">
        <f t="shared" si="63"/>
        <v>0</v>
      </c>
      <c r="D415" s="56">
        <f>IF(ISERROR(VLOOKUP($A415,'LISTA DE PRODUCTOS'!$A:$O,15,0)),0,VLOOKUP($A415,'LISTA DE PRODUCTOS'!$A:$O,15,0))</f>
        <v>0</v>
      </c>
      <c r="E415" s="57">
        <f>IF($A415=0,"",IFERROR(IFERROR(VLOOKUP($A415,'LISTA DE PRODUCTOS'!$A:$O,5,0),VLOOKUP($A415,'LISTA DE PRODUCTOS'!$B:$O,4,0)),"CÓDIGO NO EN CATÁLOGO U OBSOLETO"))</f>
      </c>
      <c r="F415" s="56">
        <f>IF($A415=0,"",IFERROR(IFERROR(VLOOKUP($A415,'LISTA DE PRODUCTOS'!$A:$O,6,0),VLOOKUP($A415,'LISTA DE PRODUCTOS'!$B:$O,5,0)),0))</f>
      </c>
      <c r="G415" s="56">
        <f>IF($A415=0,"",IFERROR(IFERROR(VLOOKUP($A415,'LISTA DE PRODUCTOS'!$A:$O,7,0),VLOOKUP($A415,'LISTA DE PRODUCTOS'!$B:$O,6,0)),0))</f>
      </c>
      <c r="H415" s="58">
        <f>IF($A415=0,"",IFERROR(IFERROR(VLOOKUP($A415,'LISTA DE PRODUCTOS'!$A:$O,8,0),VLOOKUP($A415,'LISTA DE PRODUCTOS'!$B:$O,7,0)),0))</f>
      </c>
      <c r="I415" s="59">
        <f>IF($A415=0,"",IFERROR(IFERROR(VLOOKUP($A415,'LISTA DE PRODUCTOS'!$A:$O,9,0),VLOOKUP($A415,'LISTA DE PRODUCTOS'!$B:$O,8,0)),0))</f>
      </c>
      <c r="J415" s="60">
        <f>IF(AND(K415="U12",IF($A415=0,"",IFERROR(IFERROR(VLOOKUP($A415,'LISTA DE PRODUCTOS'!$A:$O,10,0),VLOOKUP($A415,'LISTA DE PRODUCTOS'!$B:$O,9,0)),""))=0),"APROVECHA LA PROMO U12",IF(AND(K415="U12",IF($A415=0,"",IFERROR(IFERROR(VLOOKUP($A415,'LISTA DE PRODUCTOS'!$A:$O,10,0),VLOOKUP($A415,'LISTA DE PRODUCTOS'!$B:$O,9,0)),""))="MENSUAL"),"MENSUAL Y PROMO U12",IF($A415=0,"",IFERROR(IFERROR(VLOOKUP($A415,'LISTA DE PRODUCTOS'!$A:$O,10,0),VLOOKUP($A415,'LISTA DE PRODUCTOS'!$B:$O,9,0)),""))))</f>
      </c>
      <c r="K415" s="60">
        <f>IF($A415=0,"",IFERROR(IFERROR(VLOOKUP($A415,'LISTA DE PRODUCTOS'!$A:$O,13,0),VLOOKUP($A415,'LISTA DE PRODUCTOS'!$B:$O,13,0)),0))</f>
      </c>
      <c r="L415" s="61">
        <f t="shared" si="64"/>
        <v>0</v>
      </c>
      <c r="M415" s="62">
        <f t="shared" si="65"/>
        <v>0</v>
      </c>
      <c r="N415" s="62">
        <f t="shared" si="66"/>
        <v>0</v>
      </c>
      <c r="O415" s="63">
        <f t="shared" si="70"/>
        <v>0</v>
      </c>
      <c r="P415" s="63">
        <f t="shared" si="71"/>
        <v>0</v>
      </c>
      <c r="Q415" s="64">
        <f t="shared" si="72"/>
        <v>0</v>
      </c>
      <c r="R415" s="64" t="b">
        <f t="shared" si="67"/>
        <v>0</v>
      </c>
      <c r="S415" s="65">
        <f t="shared" si="68"/>
      </c>
      <c r="T415" s="62">
        <f t="shared" si="69"/>
      </c>
    </row>
    <row r="416" spans="1:20" s="66" customFormat="1" ht="19.8">
      <c r="A416" s="54"/>
      <c r="B416" s="55"/>
      <c r="C416" s="56">
        <f t="shared" si="63"/>
        <v>0</v>
      </c>
      <c r="D416" s="56">
        <f>IF(ISERROR(VLOOKUP($A416,'LISTA DE PRODUCTOS'!$A:$O,15,0)),0,VLOOKUP($A416,'LISTA DE PRODUCTOS'!$A:$O,15,0))</f>
        <v>0</v>
      </c>
      <c r="E416" s="57">
        <f>IF($A416=0,"",IFERROR(IFERROR(VLOOKUP($A416,'LISTA DE PRODUCTOS'!$A:$O,5,0),VLOOKUP($A416,'LISTA DE PRODUCTOS'!$B:$O,4,0)),"CÓDIGO NO EN CATÁLOGO U OBSOLETO"))</f>
      </c>
      <c r="F416" s="56">
        <f>IF($A416=0,"",IFERROR(IFERROR(VLOOKUP($A416,'LISTA DE PRODUCTOS'!$A:$O,6,0),VLOOKUP($A416,'LISTA DE PRODUCTOS'!$B:$O,5,0)),0))</f>
      </c>
      <c r="G416" s="56">
        <f>IF($A416=0,"",IFERROR(IFERROR(VLOOKUP($A416,'LISTA DE PRODUCTOS'!$A:$O,7,0),VLOOKUP($A416,'LISTA DE PRODUCTOS'!$B:$O,6,0)),0))</f>
      </c>
      <c r="H416" s="58">
        <f>IF($A416=0,"",IFERROR(IFERROR(VLOOKUP($A416,'LISTA DE PRODUCTOS'!$A:$O,8,0),VLOOKUP($A416,'LISTA DE PRODUCTOS'!$B:$O,7,0)),0))</f>
      </c>
      <c r="I416" s="59">
        <f>IF($A416=0,"",IFERROR(IFERROR(VLOOKUP($A416,'LISTA DE PRODUCTOS'!$A:$O,9,0),VLOOKUP($A416,'LISTA DE PRODUCTOS'!$B:$O,8,0)),0))</f>
      </c>
      <c r="J416" s="60">
        <f>IF(AND(K416="U12",IF($A416=0,"",IFERROR(IFERROR(VLOOKUP($A416,'LISTA DE PRODUCTOS'!$A:$O,10,0),VLOOKUP($A416,'LISTA DE PRODUCTOS'!$B:$O,9,0)),""))=0),"APROVECHA LA PROMO U12",IF(AND(K416="U12",IF($A416=0,"",IFERROR(IFERROR(VLOOKUP($A416,'LISTA DE PRODUCTOS'!$A:$O,10,0),VLOOKUP($A416,'LISTA DE PRODUCTOS'!$B:$O,9,0)),""))="MENSUAL"),"MENSUAL Y PROMO U12",IF($A416=0,"",IFERROR(IFERROR(VLOOKUP($A416,'LISTA DE PRODUCTOS'!$A:$O,10,0),VLOOKUP($A416,'LISTA DE PRODUCTOS'!$B:$O,9,0)),""))))</f>
      </c>
      <c r="K416" s="60">
        <f>IF($A416=0,"",IFERROR(IFERROR(VLOOKUP($A416,'LISTA DE PRODUCTOS'!$A:$O,13,0),VLOOKUP($A416,'LISTA DE PRODUCTOS'!$B:$O,13,0)),0))</f>
      </c>
      <c r="L416" s="61">
        <f t="shared" si="64"/>
        <v>0</v>
      </c>
      <c r="M416" s="62">
        <f t="shared" si="65"/>
        <v>0</v>
      </c>
      <c r="N416" s="62">
        <f t="shared" si="66"/>
        <v>0</v>
      </c>
      <c r="O416" s="63">
        <f t="shared" si="70"/>
        <v>0</v>
      </c>
      <c r="P416" s="63">
        <f t="shared" si="71"/>
        <v>0</v>
      </c>
      <c r="Q416" s="64">
        <f t="shared" si="72"/>
        <v>0</v>
      </c>
      <c r="R416" s="64" t="b">
        <f t="shared" si="67"/>
        <v>0</v>
      </c>
      <c r="S416" s="65">
        <f t="shared" si="68"/>
      </c>
      <c r="T416" s="62">
        <f t="shared" si="69"/>
      </c>
    </row>
    <row r="417" spans="1:20" s="66" customFormat="1" ht="19.8">
      <c r="A417" s="54"/>
      <c r="B417" s="55"/>
      <c r="C417" s="56">
        <f t="shared" si="63"/>
        <v>0</v>
      </c>
      <c r="D417" s="56">
        <f>IF(ISERROR(VLOOKUP($A417,'LISTA DE PRODUCTOS'!$A:$O,15,0)),0,VLOOKUP($A417,'LISTA DE PRODUCTOS'!$A:$O,15,0))</f>
        <v>0</v>
      </c>
      <c r="E417" s="57">
        <f>IF($A417=0,"",IFERROR(IFERROR(VLOOKUP($A417,'LISTA DE PRODUCTOS'!$A:$O,5,0),VLOOKUP($A417,'LISTA DE PRODUCTOS'!$B:$O,4,0)),"CÓDIGO NO EN CATÁLOGO U OBSOLETO"))</f>
      </c>
      <c r="F417" s="56">
        <f>IF($A417=0,"",IFERROR(IFERROR(VLOOKUP($A417,'LISTA DE PRODUCTOS'!$A:$O,6,0),VLOOKUP($A417,'LISTA DE PRODUCTOS'!$B:$O,5,0)),0))</f>
      </c>
      <c r="G417" s="56">
        <f>IF($A417=0,"",IFERROR(IFERROR(VLOOKUP($A417,'LISTA DE PRODUCTOS'!$A:$O,7,0),VLOOKUP($A417,'LISTA DE PRODUCTOS'!$B:$O,6,0)),0))</f>
      </c>
      <c r="H417" s="58">
        <f>IF($A417=0,"",IFERROR(IFERROR(VLOOKUP($A417,'LISTA DE PRODUCTOS'!$A:$O,8,0),VLOOKUP($A417,'LISTA DE PRODUCTOS'!$B:$O,7,0)),0))</f>
      </c>
      <c r="I417" s="59">
        <f>IF($A417=0,"",IFERROR(IFERROR(VLOOKUP($A417,'LISTA DE PRODUCTOS'!$A:$O,9,0),VLOOKUP($A417,'LISTA DE PRODUCTOS'!$B:$O,8,0)),0))</f>
      </c>
      <c r="J417" s="60">
        <f>IF(AND(K417="U12",IF($A417=0,"",IFERROR(IFERROR(VLOOKUP($A417,'LISTA DE PRODUCTOS'!$A:$O,10,0),VLOOKUP($A417,'LISTA DE PRODUCTOS'!$B:$O,9,0)),""))=0),"APROVECHA LA PROMO U12",IF(AND(K417="U12",IF($A417=0,"",IFERROR(IFERROR(VLOOKUP($A417,'LISTA DE PRODUCTOS'!$A:$O,10,0),VLOOKUP($A417,'LISTA DE PRODUCTOS'!$B:$O,9,0)),""))="MENSUAL"),"MENSUAL Y PROMO U12",IF($A417=0,"",IFERROR(IFERROR(VLOOKUP($A417,'LISTA DE PRODUCTOS'!$A:$O,10,0),VLOOKUP($A417,'LISTA DE PRODUCTOS'!$B:$O,9,0)),""))))</f>
      </c>
      <c r="K417" s="60">
        <f>IF($A417=0,"",IFERROR(IFERROR(VLOOKUP($A417,'LISTA DE PRODUCTOS'!$A:$O,13,0),VLOOKUP($A417,'LISTA DE PRODUCTOS'!$B:$O,13,0)),0))</f>
      </c>
      <c r="L417" s="61">
        <f t="shared" si="64"/>
        <v>0</v>
      </c>
      <c r="M417" s="62">
        <f t="shared" si="65"/>
        <v>0</v>
      </c>
      <c r="N417" s="62">
        <f t="shared" si="66"/>
        <v>0</v>
      </c>
      <c r="O417" s="63">
        <f t="shared" si="70"/>
        <v>0</v>
      </c>
      <c r="P417" s="63">
        <f t="shared" si="71"/>
        <v>0</v>
      </c>
      <c r="Q417" s="64">
        <f t="shared" si="72"/>
        <v>0</v>
      </c>
      <c r="R417" s="64" t="b">
        <f t="shared" si="67"/>
        <v>0</v>
      </c>
      <c r="S417" s="65">
        <f t="shared" si="68"/>
      </c>
      <c r="T417" s="62">
        <f t="shared" si="69"/>
      </c>
    </row>
    <row r="418" spans="1:20" s="66" customFormat="1" ht="19.8">
      <c r="A418" s="54"/>
      <c r="B418" s="55"/>
      <c r="C418" s="56">
        <f t="shared" si="63"/>
        <v>0</v>
      </c>
      <c r="D418" s="56">
        <f>IF(ISERROR(VLOOKUP($A418,'LISTA DE PRODUCTOS'!$A:$O,15,0)),0,VLOOKUP($A418,'LISTA DE PRODUCTOS'!$A:$O,15,0))</f>
        <v>0</v>
      </c>
      <c r="E418" s="57">
        <f>IF($A418=0,"",IFERROR(IFERROR(VLOOKUP($A418,'LISTA DE PRODUCTOS'!$A:$O,5,0),VLOOKUP($A418,'LISTA DE PRODUCTOS'!$B:$O,4,0)),"CÓDIGO NO EN CATÁLOGO U OBSOLETO"))</f>
      </c>
      <c r="F418" s="56">
        <f>IF($A418=0,"",IFERROR(IFERROR(VLOOKUP($A418,'LISTA DE PRODUCTOS'!$A:$O,6,0),VLOOKUP($A418,'LISTA DE PRODUCTOS'!$B:$O,5,0)),0))</f>
      </c>
      <c r="G418" s="56">
        <f>IF($A418=0,"",IFERROR(IFERROR(VLOOKUP($A418,'LISTA DE PRODUCTOS'!$A:$O,7,0),VLOOKUP($A418,'LISTA DE PRODUCTOS'!$B:$O,6,0)),0))</f>
      </c>
      <c r="H418" s="58">
        <f>IF($A418=0,"",IFERROR(IFERROR(VLOOKUP($A418,'LISTA DE PRODUCTOS'!$A:$O,8,0),VLOOKUP($A418,'LISTA DE PRODUCTOS'!$B:$O,7,0)),0))</f>
      </c>
      <c r="I418" s="59">
        <f>IF($A418=0,"",IFERROR(IFERROR(VLOOKUP($A418,'LISTA DE PRODUCTOS'!$A:$O,9,0),VLOOKUP($A418,'LISTA DE PRODUCTOS'!$B:$O,8,0)),0))</f>
      </c>
      <c r="J418" s="60">
        <f>IF(AND(K418="U12",IF($A418=0,"",IFERROR(IFERROR(VLOOKUP($A418,'LISTA DE PRODUCTOS'!$A:$O,10,0),VLOOKUP($A418,'LISTA DE PRODUCTOS'!$B:$O,9,0)),""))=0),"APROVECHA LA PROMO U12",IF(AND(K418="U12",IF($A418=0,"",IFERROR(IFERROR(VLOOKUP($A418,'LISTA DE PRODUCTOS'!$A:$O,10,0),VLOOKUP($A418,'LISTA DE PRODUCTOS'!$B:$O,9,0)),""))="MENSUAL"),"MENSUAL Y PROMO U12",IF($A418=0,"",IFERROR(IFERROR(VLOOKUP($A418,'LISTA DE PRODUCTOS'!$A:$O,10,0),VLOOKUP($A418,'LISTA DE PRODUCTOS'!$B:$O,9,0)),""))))</f>
      </c>
      <c r="K418" s="60">
        <f>IF($A418=0,"",IFERROR(IFERROR(VLOOKUP($A418,'LISTA DE PRODUCTOS'!$A:$O,13,0),VLOOKUP($A418,'LISTA DE PRODUCTOS'!$B:$O,13,0)),0))</f>
      </c>
      <c r="L418" s="61">
        <f t="shared" si="64"/>
        <v>0</v>
      </c>
      <c r="M418" s="62">
        <f t="shared" si="65"/>
        <v>0</v>
      </c>
      <c r="N418" s="62">
        <f t="shared" si="66"/>
        <v>0</v>
      </c>
      <c r="O418" s="63">
        <f t="shared" si="70"/>
        <v>0</v>
      </c>
      <c r="P418" s="63">
        <f t="shared" si="71"/>
        <v>0</v>
      </c>
      <c r="Q418" s="64">
        <f t="shared" si="72"/>
        <v>0</v>
      </c>
      <c r="R418" s="64" t="b">
        <f t="shared" si="67"/>
        <v>0</v>
      </c>
      <c r="S418" s="65">
        <f t="shared" si="68"/>
      </c>
      <c r="T418" s="62">
        <f t="shared" si="69"/>
      </c>
    </row>
    <row r="419" spans="1:20" s="66" customFormat="1" ht="19.8">
      <c r="A419" s="54"/>
      <c r="B419" s="55"/>
      <c r="C419" s="56">
        <f t="shared" si="63"/>
        <v>0</v>
      </c>
      <c r="D419" s="56">
        <f>IF(ISERROR(VLOOKUP($A419,'LISTA DE PRODUCTOS'!$A:$O,15,0)),0,VLOOKUP($A419,'LISTA DE PRODUCTOS'!$A:$O,15,0))</f>
        <v>0</v>
      </c>
      <c r="E419" s="57">
        <f>IF($A419=0,"",IFERROR(IFERROR(VLOOKUP($A419,'LISTA DE PRODUCTOS'!$A:$O,5,0),VLOOKUP($A419,'LISTA DE PRODUCTOS'!$B:$O,4,0)),"CÓDIGO NO EN CATÁLOGO U OBSOLETO"))</f>
      </c>
      <c r="F419" s="56">
        <f>IF($A419=0,"",IFERROR(IFERROR(VLOOKUP($A419,'LISTA DE PRODUCTOS'!$A:$O,6,0),VLOOKUP($A419,'LISTA DE PRODUCTOS'!$B:$O,5,0)),0))</f>
      </c>
      <c r="G419" s="56">
        <f>IF($A419=0,"",IFERROR(IFERROR(VLOOKUP($A419,'LISTA DE PRODUCTOS'!$A:$O,7,0),VLOOKUP($A419,'LISTA DE PRODUCTOS'!$B:$O,6,0)),0))</f>
      </c>
      <c r="H419" s="58">
        <f>IF($A419=0,"",IFERROR(IFERROR(VLOOKUP($A419,'LISTA DE PRODUCTOS'!$A:$O,8,0),VLOOKUP($A419,'LISTA DE PRODUCTOS'!$B:$O,7,0)),0))</f>
      </c>
      <c r="I419" s="59">
        <f>IF($A419=0,"",IFERROR(IFERROR(VLOOKUP($A419,'LISTA DE PRODUCTOS'!$A:$O,9,0),VLOOKUP($A419,'LISTA DE PRODUCTOS'!$B:$O,8,0)),0))</f>
      </c>
      <c r="J419" s="60">
        <f>IF(AND(K419="U12",IF($A419=0,"",IFERROR(IFERROR(VLOOKUP($A419,'LISTA DE PRODUCTOS'!$A:$O,10,0),VLOOKUP($A419,'LISTA DE PRODUCTOS'!$B:$O,9,0)),""))=0),"APROVECHA LA PROMO U12",IF(AND(K419="U12",IF($A419=0,"",IFERROR(IFERROR(VLOOKUP($A419,'LISTA DE PRODUCTOS'!$A:$O,10,0),VLOOKUP($A419,'LISTA DE PRODUCTOS'!$B:$O,9,0)),""))="MENSUAL"),"MENSUAL Y PROMO U12",IF($A419=0,"",IFERROR(IFERROR(VLOOKUP($A419,'LISTA DE PRODUCTOS'!$A:$O,10,0),VLOOKUP($A419,'LISTA DE PRODUCTOS'!$B:$O,9,0)),""))))</f>
      </c>
      <c r="K419" s="60">
        <f>IF($A419=0,"",IFERROR(IFERROR(VLOOKUP($A419,'LISTA DE PRODUCTOS'!$A:$O,13,0),VLOOKUP($A419,'LISTA DE PRODUCTOS'!$B:$O,13,0)),0))</f>
      </c>
      <c r="L419" s="61">
        <f t="shared" si="64"/>
        <v>0</v>
      </c>
      <c r="M419" s="62">
        <f t="shared" si="65"/>
        <v>0</v>
      </c>
      <c r="N419" s="62">
        <f t="shared" si="66"/>
        <v>0</v>
      </c>
      <c r="O419" s="63">
        <f t="shared" si="70"/>
        <v>0</v>
      </c>
      <c r="P419" s="63">
        <f t="shared" si="71"/>
        <v>0</v>
      </c>
      <c r="Q419" s="64">
        <f t="shared" si="72"/>
        <v>0</v>
      </c>
      <c r="R419" s="64" t="b">
        <f t="shared" si="67"/>
        <v>0</v>
      </c>
      <c r="S419" s="65">
        <f t="shared" si="68"/>
      </c>
      <c r="T419" s="62">
        <f t="shared" si="69"/>
      </c>
    </row>
    <row r="420" spans="1:20" s="66" customFormat="1" ht="19.8">
      <c r="A420" s="54"/>
      <c r="B420" s="55"/>
      <c r="C420" s="56">
        <f t="shared" si="63"/>
        <v>0</v>
      </c>
      <c r="D420" s="56">
        <f>IF(ISERROR(VLOOKUP($A420,'LISTA DE PRODUCTOS'!$A:$O,15,0)),0,VLOOKUP($A420,'LISTA DE PRODUCTOS'!$A:$O,15,0))</f>
        <v>0</v>
      </c>
      <c r="E420" s="57">
        <f>IF($A420=0,"",IFERROR(IFERROR(VLOOKUP($A420,'LISTA DE PRODUCTOS'!$A:$O,5,0),VLOOKUP($A420,'LISTA DE PRODUCTOS'!$B:$O,4,0)),"CÓDIGO NO EN CATÁLOGO U OBSOLETO"))</f>
      </c>
      <c r="F420" s="56">
        <f>IF($A420=0,"",IFERROR(IFERROR(VLOOKUP($A420,'LISTA DE PRODUCTOS'!$A:$O,6,0),VLOOKUP($A420,'LISTA DE PRODUCTOS'!$B:$O,5,0)),0))</f>
      </c>
      <c r="G420" s="56">
        <f>IF($A420=0,"",IFERROR(IFERROR(VLOOKUP($A420,'LISTA DE PRODUCTOS'!$A:$O,7,0),VLOOKUP($A420,'LISTA DE PRODUCTOS'!$B:$O,6,0)),0))</f>
      </c>
      <c r="H420" s="58">
        <f>IF($A420=0,"",IFERROR(IFERROR(VLOOKUP($A420,'LISTA DE PRODUCTOS'!$A:$O,8,0),VLOOKUP($A420,'LISTA DE PRODUCTOS'!$B:$O,7,0)),0))</f>
      </c>
      <c r="I420" s="59">
        <f>IF($A420=0,"",IFERROR(IFERROR(VLOOKUP($A420,'LISTA DE PRODUCTOS'!$A:$O,9,0),VLOOKUP($A420,'LISTA DE PRODUCTOS'!$B:$O,8,0)),0))</f>
      </c>
      <c r="J420" s="60">
        <f>IF(AND(K420="U12",IF($A420=0,"",IFERROR(IFERROR(VLOOKUP($A420,'LISTA DE PRODUCTOS'!$A:$O,10,0),VLOOKUP($A420,'LISTA DE PRODUCTOS'!$B:$O,9,0)),""))=0),"APROVECHA LA PROMO U12",IF(AND(K420="U12",IF($A420=0,"",IFERROR(IFERROR(VLOOKUP($A420,'LISTA DE PRODUCTOS'!$A:$O,10,0),VLOOKUP($A420,'LISTA DE PRODUCTOS'!$B:$O,9,0)),""))="MENSUAL"),"MENSUAL Y PROMO U12",IF($A420=0,"",IFERROR(IFERROR(VLOOKUP($A420,'LISTA DE PRODUCTOS'!$A:$O,10,0),VLOOKUP($A420,'LISTA DE PRODUCTOS'!$B:$O,9,0)),""))))</f>
      </c>
      <c r="K420" s="60">
        <f>IF($A420=0,"",IFERROR(IFERROR(VLOOKUP($A420,'LISTA DE PRODUCTOS'!$A:$O,13,0),VLOOKUP($A420,'LISTA DE PRODUCTOS'!$B:$O,13,0)),0))</f>
      </c>
      <c r="L420" s="61">
        <f t="shared" si="64"/>
        <v>0</v>
      </c>
      <c r="M420" s="62">
        <f t="shared" si="65"/>
        <v>0</v>
      </c>
      <c r="N420" s="62">
        <f t="shared" si="66"/>
        <v>0</v>
      </c>
      <c r="O420" s="63">
        <f t="shared" si="70"/>
        <v>0</v>
      </c>
      <c r="P420" s="63">
        <f t="shared" si="71"/>
        <v>0</v>
      </c>
      <c r="Q420" s="64">
        <f t="shared" si="72"/>
        <v>0</v>
      </c>
      <c r="R420" s="64" t="b">
        <f t="shared" si="67"/>
        <v>0</v>
      </c>
      <c r="S420" s="65">
        <f t="shared" si="68"/>
      </c>
      <c r="T420" s="62">
        <f t="shared" si="69"/>
      </c>
    </row>
    <row r="421" spans="1:20" s="66" customFormat="1" ht="19.8">
      <c r="A421" s="54"/>
      <c r="B421" s="55"/>
      <c r="C421" s="56">
        <f t="shared" si="63"/>
        <v>0</v>
      </c>
      <c r="D421" s="56">
        <f>IF(ISERROR(VLOOKUP($A421,'LISTA DE PRODUCTOS'!$A:$O,15,0)),0,VLOOKUP($A421,'LISTA DE PRODUCTOS'!$A:$O,15,0))</f>
        <v>0</v>
      </c>
      <c r="E421" s="57">
        <f>IF($A421=0,"",IFERROR(IFERROR(VLOOKUP($A421,'LISTA DE PRODUCTOS'!$A:$O,5,0),VLOOKUP($A421,'LISTA DE PRODUCTOS'!$B:$O,4,0)),"CÓDIGO NO EN CATÁLOGO U OBSOLETO"))</f>
      </c>
      <c r="F421" s="56">
        <f>IF($A421=0,"",IFERROR(IFERROR(VLOOKUP($A421,'LISTA DE PRODUCTOS'!$A:$O,6,0),VLOOKUP($A421,'LISTA DE PRODUCTOS'!$B:$O,5,0)),0))</f>
      </c>
      <c r="G421" s="56">
        <f>IF($A421=0,"",IFERROR(IFERROR(VLOOKUP($A421,'LISTA DE PRODUCTOS'!$A:$O,7,0),VLOOKUP($A421,'LISTA DE PRODUCTOS'!$B:$O,6,0)),0))</f>
      </c>
      <c r="H421" s="58">
        <f>IF($A421=0,"",IFERROR(IFERROR(VLOOKUP($A421,'LISTA DE PRODUCTOS'!$A:$O,8,0),VLOOKUP($A421,'LISTA DE PRODUCTOS'!$B:$O,7,0)),0))</f>
      </c>
      <c r="I421" s="59">
        <f>IF($A421=0,"",IFERROR(IFERROR(VLOOKUP($A421,'LISTA DE PRODUCTOS'!$A:$O,9,0),VLOOKUP($A421,'LISTA DE PRODUCTOS'!$B:$O,8,0)),0))</f>
      </c>
      <c r="J421" s="60">
        <f>IF(AND(K421="U12",IF($A421=0,"",IFERROR(IFERROR(VLOOKUP($A421,'LISTA DE PRODUCTOS'!$A:$O,10,0),VLOOKUP($A421,'LISTA DE PRODUCTOS'!$B:$O,9,0)),""))=0),"APROVECHA LA PROMO U12",IF(AND(K421="U12",IF($A421=0,"",IFERROR(IFERROR(VLOOKUP($A421,'LISTA DE PRODUCTOS'!$A:$O,10,0),VLOOKUP($A421,'LISTA DE PRODUCTOS'!$B:$O,9,0)),""))="MENSUAL"),"MENSUAL Y PROMO U12",IF($A421=0,"",IFERROR(IFERROR(VLOOKUP($A421,'LISTA DE PRODUCTOS'!$A:$O,10,0),VLOOKUP($A421,'LISTA DE PRODUCTOS'!$B:$O,9,0)),""))))</f>
      </c>
      <c r="K421" s="60">
        <f>IF($A421=0,"",IFERROR(IFERROR(VLOOKUP($A421,'LISTA DE PRODUCTOS'!$A:$O,13,0),VLOOKUP($A421,'LISTA DE PRODUCTOS'!$B:$O,13,0)),0))</f>
      </c>
      <c r="L421" s="61">
        <f t="shared" si="64"/>
        <v>0</v>
      </c>
      <c r="M421" s="62">
        <f t="shared" si="65"/>
        <v>0</v>
      </c>
      <c r="N421" s="62">
        <f t="shared" si="66"/>
        <v>0</v>
      </c>
      <c r="O421" s="63">
        <f t="shared" si="70"/>
        <v>0</v>
      </c>
      <c r="P421" s="63">
        <f t="shared" si="71"/>
        <v>0</v>
      </c>
      <c r="Q421" s="64">
        <f t="shared" si="72"/>
        <v>0</v>
      </c>
      <c r="R421" s="64" t="b">
        <f t="shared" si="67"/>
        <v>0</v>
      </c>
      <c r="S421" s="65">
        <f t="shared" si="68"/>
      </c>
      <c r="T421" s="62">
        <f t="shared" si="69"/>
      </c>
    </row>
    <row r="422" spans="1:20" s="66" customFormat="1" ht="19.8">
      <c r="A422" s="54"/>
      <c r="B422" s="55"/>
      <c r="C422" s="56">
        <f t="shared" si="63"/>
        <v>0</v>
      </c>
      <c r="D422" s="56">
        <f>IF(ISERROR(VLOOKUP($A422,'LISTA DE PRODUCTOS'!$A:$O,15,0)),0,VLOOKUP($A422,'LISTA DE PRODUCTOS'!$A:$O,15,0))</f>
        <v>0</v>
      </c>
      <c r="E422" s="57">
        <f>IF($A422=0,"",IFERROR(IFERROR(VLOOKUP($A422,'LISTA DE PRODUCTOS'!$A:$O,5,0),VLOOKUP($A422,'LISTA DE PRODUCTOS'!$B:$O,4,0)),"CÓDIGO NO EN CATÁLOGO U OBSOLETO"))</f>
      </c>
      <c r="F422" s="56">
        <f>IF($A422=0,"",IFERROR(IFERROR(VLOOKUP($A422,'LISTA DE PRODUCTOS'!$A:$O,6,0),VLOOKUP($A422,'LISTA DE PRODUCTOS'!$B:$O,5,0)),0))</f>
      </c>
      <c r="G422" s="56">
        <f>IF($A422=0,"",IFERROR(IFERROR(VLOOKUP($A422,'LISTA DE PRODUCTOS'!$A:$O,7,0),VLOOKUP($A422,'LISTA DE PRODUCTOS'!$B:$O,6,0)),0))</f>
      </c>
      <c r="H422" s="58">
        <f>IF($A422=0,"",IFERROR(IFERROR(VLOOKUP($A422,'LISTA DE PRODUCTOS'!$A:$O,8,0),VLOOKUP($A422,'LISTA DE PRODUCTOS'!$B:$O,7,0)),0))</f>
      </c>
      <c r="I422" s="59">
        <f>IF($A422=0,"",IFERROR(IFERROR(VLOOKUP($A422,'LISTA DE PRODUCTOS'!$A:$O,9,0),VLOOKUP($A422,'LISTA DE PRODUCTOS'!$B:$O,8,0)),0))</f>
      </c>
      <c r="J422" s="60">
        <f>IF(AND(K422="U12",IF($A422=0,"",IFERROR(IFERROR(VLOOKUP($A422,'LISTA DE PRODUCTOS'!$A:$O,10,0),VLOOKUP($A422,'LISTA DE PRODUCTOS'!$B:$O,9,0)),""))=0),"APROVECHA LA PROMO U12",IF(AND(K422="U12",IF($A422=0,"",IFERROR(IFERROR(VLOOKUP($A422,'LISTA DE PRODUCTOS'!$A:$O,10,0),VLOOKUP($A422,'LISTA DE PRODUCTOS'!$B:$O,9,0)),""))="MENSUAL"),"MENSUAL Y PROMO U12",IF($A422=0,"",IFERROR(IFERROR(VLOOKUP($A422,'LISTA DE PRODUCTOS'!$A:$O,10,0),VLOOKUP($A422,'LISTA DE PRODUCTOS'!$B:$O,9,0)),""))))</f>
      </c>
      <c r="K422" s="60">
        <f>IF($A422=0,"",IFERROR(IFERROR(VLOOKUP($A422,'LISTA DE PRODUCTOS'!$A:$O,13,0),VLOOKUP($A422,'LISTA DE PRODUCTOS'!$B:$O,13,0)),0))</f>
      </c>
      <c r="L422" s="61">
        <f t="shared" si="64"/>
        <v>0</v>
      </c>
      <c r="M422" s="62">
        <f t="shared" si="65"/>
        <v>0</v>
      </c>
      <c r="N422" s="62">
        <f t="shared" si="66"/>
        <v>0</v>
      </c>
      <c r="O422" s="63">
        <f t="shared" si="70"/>
        <v>0</v>
      </c>
      <c r="P422" s="63">
        <f t="shared" si="71"/>
        <v>0</v>
      </c>
      <c r="Q422" s="64">
        <f t="shared" si="72"/>
        <v>0</v>
      </c>
      <c r="R422" s="64" t="b">
        <f t="shared" si="67"/>
        <v>0</v>
      </c>
      <c r="S422" s="65">
        <f t="shared" si="68"/>
      </c>
      <c r="T422" s="62">
        <f t="shared" si="69"/>
      </c>
    </row>
    <row r="423" spans="1:20" s="66" customFormat="1" ht="19.8">
      <c r="A423" s="54"/>
      <c r="B423" s="55"/>
      <c r="C423" s="56">
        <f t="shared" si="63"/>
        <v>0</v>
      </c>
      <c r="D423" s="56">
        <f>IF(ISERROR(VLOOKUP($A423,'LISTA DE PRODUCTOS'!$A:$O,15,0)),0,VLOOKUP($A423,'LISTA DE PRODUCTOS'!$A:$O,15,0))</f>
        <v>0</v>
      </c>
      <c r="E423" s="57">
        <f>IF($A423=0,"",IFERROR(IFERROR(VLOOKUP($A423,'LISTA DE PRODUCTOS'!$A:$O,5,0),VLOOKUP($A423,'LISTA DE PRODUCTOS'!$B:$O,4,0)),"CÓDIGO NO EN CATÁLOGO U OBSOLETO"))</f>
      </c>
      <c r="F423" s="56">
        <f>IF($A423=0,"",IFERROR(IFERROR(VLOOKUP($A423,'LISTA DE PRODUCTOS'!$A:$O,6,0),VLOOKUP($A423,'LISTA DE PRODUCTOS'!$B:$O,5,0)),0))</f>
      </c>
      <c r="G423" s="56">
        <f>IF($A423=0,"",IFERROR(IFERROR(VLOOKUP($A423,'LISTA DE PRODUCTOS'!$A:$O,7,0),VLOOKUP($A423,'LISTA DE PRODUCTOS'!$B:$O,6,0)),0))</f>
      </c>
      <c r="H423" s="58">
        <f>IF($A423=0,"",IFERROR(IFERROR(VLOOKUP($A423,'LISTA DE PRODUCTOS'!$A:$O,8,0),VLOOKUP($A423,'LISTA DE PRODUCTOS'!$B:$O,7,0)),0))</f>
      </c>
      <c r="I423" s="59">
        <f>IF($A423=0,"",IFERROR(IFERROR(VLOOKUP($A423,'LISTA DE PRODUCTOS'!$A:$O,9,0),VLOOKUP($A423,'LISTA DE PRODUCTOS'!$B:$O,8,0)),0))</f>
      </c>
      <c r="J423" s="60">
        <f>IF(AND(K423="U12",IF($A423=0,"",IFERROR(IFERROR(VLOOKUP($A423,'LISTA DE PRODUCTOS'!$A:$O,10,0),VLOOKUP($A423,'LISTA DE PRODUCTOS'!$B:$O,9,0)),""))=0),"APROVECHA LA PROMO U12",IF(AND(K423="U12",IF($A423=0,"",IFERROR(IFERROR(VLOOKUP($A423,'LISTA DE PRODUCTOS'!$A:$O,10,0),VLOOKUP($A423,'LISTA DE PRODUCTOS'!$B:$O,9,0)),""))="MENSUAL"),"MENSUAL Y PROMO U12",IF($A423=0,"",IFERROR(IFERROR(VLOOKUP($A423,'LISTA DE PRODUCTOS'!$A:$O,10,0),VLOOKUP($A423,'LISTA DE PRODUCTOS'!$B:$O,9,0)),""))))</f>
      </c>
      <c r="K423" s="60">
        <f>IF($A423=0,"",IFERROR(IFERROR(VLOOKUP($A423,'LISTA DE PRODUCTOS'!$A:$O,13,0),VLOOKUP($A423,'LISTA DE PRODUCTOS'!$B:$O,13,0)),0))</f>
      </c>
      <c r="L423" s="61">
        <f t="shared" si="64"/>
        <v>0</v>
      </c>
      <c r="M423" s="62">
        <f t="shared" si="65"/>
        <v>0</v>
      </c>
      <c r="N423" s="62">
        <f t="shared" si="66"/>
        <v>0</v>
      </c>
      <c r="O423" s="63">
        <f t="shared" si="70"/>
        <v>0</v>
      </c>
      <c r="P423" s="63">
        <f t="shared" si="71"/>
        <v>0</v>
      </c>
      <c r="Q423" s="64">
        <f t="shared" si="72"/>
        <v>0</v>
      </c>
      <c r="R423" s="64" t="b">
        <f t="shared" si="67"/>
        <v>0</v>
      </c>
      <c r="S423" s="65">
        <f t="shared" si="68"/>
      </c>
      <c r="T423" s="62">
        <f t="shared" si="69"/>
      </c>
    </row>
    <row r="424" spans="1:20" s="66" customFormat="1" ht="19.8">
      <c r="A424" s="54"/>
      <c r="B424" s="55"/>
      <c r="C424" s="56">
        <f t="shared" si="63"/>
        <v>0</v>
      </c>
      <c r="D424" s="56">
        <f>IF(ISERROR(VLOOKUP($A424,'LISTA DE PRODUCTOS'!$A:$O,15,0)),0,VLOOKUP($A424,'LISTA DE PRODUCTOS'!$A:$O,15,0))</f>
        <v>0</v>
      </c>
      <c r="E424" s="57">
        <f>IF($A424=0,"",IFERROR(IFERROR(VLOOKUP($A424,'LISTA DE PRODUCTOS'!$A:$O,5,0),VLOOKUP($A424,'LISTA DE PRODUCTOS'!$B:$O,4,0)),"CÓDIGO NO EN CATÁLOGO U OBSOLETO"))</f>
      </c>
      <c r="F424" s="56">
        <f>IF($A424=0,"",IFERROR(IFERROR(VLOOKUP($A424,'LISTA DE PRODUCTOS'!$A:$O,6,0),VLOOKUP($A424,'LISTA DE PRODUCTOS'!$B:$O,5,0)),0))</f>
      </c>
      <c r="G424" s="56">
        <f>IF($A424=0,"",IFERROR(IFERROR(VLOOKUP($A424,'LISTA DE PRODUCTOS'!$A:$O,7,0),VLOOKUP($A424,'LISTA DE PRODUCTOS'!$B:$O,6,0)),0))</f>
      </c>
      <c r="H424" s="58">
        <f>IF($A424=0,"",IFERROR(IFERROR(VLOOKUP($A424,'LISTA DE PRODUCTOS'!$A:$O,8,0),VLOOKUP($A424,'LISTA DE PRODUCTOS'!$B:$O,7,0)),0))</f>
      </c>
      <c r="I424" s="59">
        <f>IF($A424=0,"",IFERROR(IFERROR(VLOOKUP($A424,'LISTA DE PRODUCTOS'!$A:$O,9,0),VLOOKUP($A424,'LISTA DE PRODUCTOS'!$B:$O,8,0)),0))</f>
      </c>
      <c r="J424" s="60">
        <f>IF(AND(K424="U12",IF($A424=0,"",IFERROR(IFERROR(VLOOKUP($A424,'LISTA DE PRODUCTOS'!$A:$O,10,0),VLOOKUP($A424,'LISTA DE PRODUCTOS'!$B:$O,9,0)),""))=0),"APROVECHA LA PROMO U12",IF(AND(K424="U12",IF($A424=0,"",IFERROR(IFERROR(VLOOKUP($A424,'LISTA DE PRODUCTOS'!$A:$O,10,0),VLOOKUP($A424,'LISTA DE PRODUCTOS'!$B:$O,9,0)),""))="MENSUAL"),"MENSUAL Y PROMO U12",IF($A424=0,"",IFERROR(IFERROR(VLOOKUP($A424,'LISTA DE PRODUCTOS'!$A:$O,10,0),VLOOKUP($A424,'LISTA DE PRODUCTOS'!$B:$O,9,0)),""))))</f>
      </c>
      <c r="K424" s="60">
        <f>IF($A424=0,"",IFERROR(IFERROR(VLOOKUP($A424,'LISTA DE PRODUCTOS'!$A:$O,13,0),VLOOKUP($A424,'LISTA DE PRODUCTOS'!$B:$O,13,0)),0))</f>
      </c>
      <c r="L424" s="61">
        <f t="shared" si="64"/>
        <v>0</v>
      </c>
      <c r="M424" s="62">
        <f t="shared" si="65"/>
        <v>0</v>
      </c>
      <c r="N424" s="62">
        <f t="shared" si="66"/>
        <v>0</v>
      </c>
      <c r="O424" s="63">
        <f t="shared" si="70"/>
        <v>0</v>
      </c>
      <c r="P424" s="63">
        <f t="shared" si="71"/>
        <v>0</v>
      </c>
      <c r="Q424" s="64">
        <f t="shared" si="72"/>
        <v>0</v>
      </c>
      <c r="R424" s="64" t="b">
        <f t="shared" si="67"/>
        <v>0</v>
      </c>
      <c r="S424" s="65">
        <f t="shared" si="68"/>
      </c>
      <c r="T424" s="62">
        <f t="shared" si="69"/>
      </c>
    </row>
    <row r="425" spans="1:20" s="66" customFormat="1" ht="19.8">
      <c r="A425" s="54"/>
      <c r="B425" s="55"/>
      <c r="C425" s="56">
        <f t="shared" si="63"/>
        <v>0</v>
      </c>
      <c r="D425" s="56">
        <f>IF(ISERROR(VLOOKUP($A425,'LISTA DE PRODUCTOS'!$A:$O,15,0)),0,VLOOKUP($A425,'LISTA DE PRODUCTOS'!$A:$O,15,0))</f>
        <v>0</v>
      </c>
      <c r="E425" s="57">
        <f>IF($A425=0,"",IFERROR(IFERROR(VLOOKUP($A425,'LISTA DE PRODUCTOS'!$A:$O,5,0),VLOOKUP($A425,'LISTA DE PRODUCTOS'!$B:$O,4,0)),"CÓDIGO NO EN CATÁLOGO U OBSOLETO"))</f>
      </c>
      <c r="F425" s="56">
        <f>IF($A425=0,"",IFERROR(IFERROR(VLOOKUP($A425,'LISTA DE PRODUCTOS'!$A:$O,6,0),VLOOKUP($A425,'LISTA DE PRODUCTOS'!$B:$O,5,0)),0))</f>
      </c>
      <c r="G425" s="56">
        <f>IF($A425=0,"",IFERROR(IFERROR(VLOOKUP($A425,'LISTA DE PRODUCTOS'!$A:$O,7,0),VLOOKUP($A425,'LISTA DE PRODUCTOS'!$B:$O,6,0)),0))</f>
      </c>
      <c r="H425" s="58">
        <f>IF($A425=0,"",IFERROR(IFERROR(VLOOKUP($A425,'LISTA DE PRODUCTOS'!$A:$O,8,0),VLOOKUP($A425,'LISTA DE PRODUCTOS'!$B:$O,7,0)),0))</f>
      </c>
      <c r="I425" s="59">
        <f>IF($A425=0,"",IFERROR(IFERROR(VLOOKUP($A425,'LISTA DE PRODUCTOS'!$A:$O,9,0),VLOOKUP($A425,'LISTA DE PRODUCTOS'!$B:$O,8,0)),0))</f>
      </c>
      <c r="J425" s="60">
        <f>IF(AND(K425="U12",IF($A425=0,"",IFERROR(IFERROR(VLOOKUP($A425,'LISTA DE PRODUCTOS'!$A:$O,10,0),VLOOKUP($A425,'LISTA DE PRODUCTOS'!$B:$O,9,0)),""))=0),"APROVECHA LA PROMO U12",IF(AND(K425="U12",IF($A425=0,"",IFERROR(IFERROR(VLOOKUP($A425,'LISTA DE PRODUCTOS'!$A:$O,10,0),VLOOKUP($A425,'LISTA DE PRODUCTOS'!$B:$O,9,0)),""))="MENSUAL"),"MENSUAL Y PROMO U12",IF($A425=0,"",IFERROR(IFERROR(VLOOKUP($A425,'LISTA DE PRODUCTOS'!$A:$O,10,0),VLOOKUP($A425,'LISTA DE PRODUCTOS'!$B:$O,9,0)),""))))</f>
      </c>
      <c r="K425" s="60">
        <f>IF($A425=0,"",IFERROR(IFERROR(VLOOKUP($A425,'LISTA DE PRODUCTOS'!$A:$O,13,0),VLOOKUP($A425,'LISTA DE PRODUCTOS'!$B:$O,13,0)),0))</f>
      </c>
      <c r="L425" s="61">
        <f t="shared" si="64"/>
        <v>0</v>
      </c>
      <c r="M425" s="62">
        <f t="shared" si="65"/>
        <v>0</v>
      </c>
      <c r="N425" s="62">
        <f t="shared" si="66"/>
        <v>0</v>
      </c>
      <c r="O425" s="63">
        <f t="shared" si="70"/>
        <v>0</v>
      </c>
      <c r="P425" s="63">
        <f t="shared" si="71"/>
        <v>0</v>
      </c>
      <c r="Q425" s="64">
        <f t="shared" si="72"/>
        <v>0</v>
      </c>
      <c r="R425" s="64" t="b">
        <f t="shared" si="67"/>
        <v>0</v>
      </c>
      <c r="S425" s="65">
        <f t="shared" si="68"/>
      </c>
      <c r="T425" s="62">
        <f t="shared" si="69"/>
      </c>
    </row>
    <row r="426" spans="1:20" s="66" customFormat="1" ht="19.8">
      <c r="A426" s="54"/>
      <c r="B426" s="55"/>
      <c r="C426" s="56">
        <f t="shared" si="63"/>
        <v>0</v>
      </c>
      <c r="D426" s="56">
        <f>IF(ISERROR(VLOOKUP($A426,'LISTA DE PRODUCTOS'!$A:$O,15,0)),0,VLOOKUP($A426,'LISTA DE PRODUCTOS'!$A:$O,15,0))</f>
        <v>0</v>
      </c>
      <c r="E426" s="57">
        <f>IF($A426=0,"",IFERROR(IFERROR(VLOOKUP($A426,'LISTA DE PRODUCTOS'!$A:$O,5,0),VLOOKUP($A426,'LISTA DE PRODUCTOS'!$B:$O,4,0)),"CÓDIGO NO EN CATÁLOGO U OBSOLETO"))</f>
      </c>
      <c r="F426" s="56">
        <f>IF($A426=0,"",IFERROR(IFERROR(VLOOKUP($A426,'LISTA DE PRODUCTOS'!$A:$O,6,0),VLOOKUP($A426,'LISTA DE PRODUCTOS'!$B:$O,5,0)),0))</f>
      </c>
      <c r="G426" s="56">
        <f>IF($A426=0,"",IFERROR(IFERROR(VLOOKUP($A426,'LISTA DE PRODUCTOS'!$A:$O,7,0),VLOOKUP($A426,'LISTA DE PRODUCTOS'!$B:$O,6,0)),0))</f>
      </c>
      <c r="H426" s="58">
        <f>IF($A426=0,"",IFERROR(IFERROR(VLOOKUP($A426,'LISTA DE PRODUCTOS'!$A:$O,8,0),VLOOKUP($A426,'LISTA DE PRODUCTOS'!$B:$O,7,0)),0))</f>
      </c>
      <c r="I426" s="59">
        <f>IF($A426=0,"",IFERROR(IFERROR(VLOOKUP($A426,'LISTA DE PRODUCTOS'!$A:$O,9,0),VLOOKUP($A426,'LISTA DE PRODUCTOS'!$B:$O,8,0)),0))</f>
      </c>
      <c r="J426" s="60">
        <f>IF(AND(K426="U12",IF($A426=0,"",IFERROR(IFERROR(VLOOKUP($A426,'LISTA DE PRODUCTOS'!$A:$O,10,0),VLOOKUP($A426,'LISTA DE PRODUCTOS'!$B:$O,9,0)),""))=0),"APROVECHA LA PROMO U12",IF(AND(K426="U12",IF($A426=0,"",IFERROR(IFERROR(VLOOKUP($A426,'LISTA DE PRODUCTOS'!$A:$O,10,0),VLOOKUP($A426,'LISTA DE PRODUCTOS'!$B:$O,9,0)),""))="MENSUAL"),"MENSUAL Y PROMO U12",IF($A426=0,"",IFERROR(IFERROR(VLOOKUP($A426,'LISTA DE PRODUCTOS'!$A:$O,10,0),VLOOKUP($A426,'LISTA DE PRODUCTOS'!$B:$O,9,0)),""))))</f>
      </c>
      <c r="K426" s="60">
        <f>IF($A426=0,"",IFERROR(IFERROR(VLOOKUP($A426,'LISTA DE PRODUCTOS'!$A:$O,13,0),VLOOKUP($A426,'LISTA DE PRODUCTOS'!$B:$O,13,0)),0))</f>
      </c>
      <c r="L426" s="61">
        <f t="shared" si="64"/>
        <v>0</v>
      </c>
      <c r="M426" s="62">
        <f t="shared" si="65"/>
        <v>0</v>
      </c>
      <c r="N426" s="62">
        <f t="shared" si="66"/>
        <v>0</v>
      </c>
      <c r="O426" s="63">
        <f t="shared" si="70"/>
        <v>0</v>
      </c>
      <c r="P426" s="63">
        <f t="shared" si="71"/>
        <v>0</v>
      </c>
      <c r="Q426" s="64">
        <f t="shared" si="72"/>
        <v>0</v>
      </c>
      <c r="R426" s="64" t="b">
        <f t="shared" si="67"/>
        <v>0</v>
      </c>
      <c r="S426" s="65">
        <f t="shared" si="68"/>
      </c>
      <c r="T426" s="62">
        <f t="shared" si="69"/>
      </c>
    </row>
    <row r="427" spans="1:20" s="66" customFormat="1" ht="19.8">
      <c r="A427" s="54"/>
      <c r="B427" s="55"/>
      <c r="C427" s="56">
        <f t="shared" si="63"/>
        <v>0</v>
      </c>
      <c r="D427" s="56">
        <f>IF(ISERROR(VLOOKUP($A427,'LISTA DE PRODUCTOS'!$A:$O,15,0)),0,VLOOKUP($A427,'LISTA DE PRODUCTOS'!$A:$O,15,0))</f>
        <v>0</v>
      </c>
      <c r="E427" s="57">
        <f>IF($A427=0,"",IFERROR(IFERROR(VLOOKUP($A427,'LISTA DE PRODUCTOS'!$A:$O,5,0),VLOOKUP($A427,'LISTA DE PRODUCTOS'!$B:$O,4,0)),"CÓDIGO NO EN CATÁLOGO U OBSOLETO"))</f>
      </c>
      <c r="F427" s="56">
        <f>IF($A427=0,"",IFERROR(IFERROR(VLOOKUP($A427,'LISTA DE PRODUCTOS'!$A:$O,6,0),VLOOKUP($A427,'LISTA DE PRODUCTOS'!$B:$O,5,0)),0))</f>
      </c>
      <c r="G427" s="56">
        <f>IF($A427=0,"",IFERROR(IFERROR(VLOOKUP($A427,'LISTA DE PRODUCTOS'!$A:$O,7,0),VLOOKUP($A427,'LISTA DE PRODUCTOS'!$B:$O,6,0)),0))</f>
      </c>
      <c r="H427" s="58">
        <f>IF($A427=0,"",IFERROR(IFERROR(VLOOKUP($A427,'LISTA DE PRODUCTOS'!$A:$O,8,0),VLOOKUP($A427,'LISTA DE PRODUCTOS'!$B:$O,7,0)),0))</f>
      </c>
      <c r="I427" s="59">
        <f>IF($A427=0,"",IFERROR(IFERROR(VLOOKUP($A427,'LISTA DE PRODUCTOS'!$A:$O,9,0),VLOOKUP($A427,'LISTA DE PRODUCTOS'!$B:$O,8,0)),0))</f>
      </c>
      <c r="J427" s="60">
        <f>IF(AND(K427="U12",IF($A427=0,"",IFERROR(IFERROR(VLOOKUP($A427,'LISTA DE PRODUCTOS'!$A:$O,10,0),VLOOKUP($A427,'LISTA DE PRODUCTOS'!$B:$O,9,0)),""))=0),"APROVECHA LA PROMO U12",IF(AND(K427="U12",IF($A427=0,"",IFERROR(IFERROR(VLOOKUP($A427,'LISTA DE PRODUCTOS'!$A:$O,10,0),VLOOKUP($A427,'LISTA DE PRODUCTOS'!$B:$O,9,0)),""))="MENSUAL"),"MENSUAL Y PROMO U12",IF($A427=0,"",IFERROR(IFERROR(VLOOKUP($A427,'LISTA DE PRODUCTOS'!$A:$O,10,0),VLOOKUP($A427,'LISTA DE PRODUCTOS'!$B:$O,9,0)),""))))</f>
      </c>
      <c r="K427" s="60">
        <f>IF($A427=0,"",IFERROR(IFERROR(VLOOKUP($A427,'LISTA DE PRODUCTOS'!$A:$O,13,0),VLOOKUP($A427,'LISTA DE PRODUCTOS'!$B:$O,13,0)),0))</f>
      </c>
      <c r="L427" s="61">
        <f t="shared" si="64"/>
        <v>0</v>
      </c>
      <c r="M427" s="62">
        <f t="shared" si="65"/>
        <v>0</v>
      </c>
      <c r="N427" s="62">
        <f t="shared" si="66"/>
        <v>0</v>
      </c>
      <c r="O427" s="63">
        <f t="shared" si="70"/>
        <v>0</v>
      </c>
      <c r="P427" s="63">
        <f t="shared" si="71"/>
        <v>0</v>
      </c>
      <c r="Q427" s="64">
        <f t="shared" si="72"/>
        <v>0</v>
      </c>
      <c r="R427" s="64" t="b">
        <f t="shared" si="67"/>
        <v>0</v>
      </c>
      <c r="S427" s="65">
        <f t="shared" si="68"/>
      </c>
      <c r="T427" s="62">
        <f t="shared" si="69"/>
      </c>
    </row>
    <row r="428" spans="1:20" s="66" customFormat="1" ht="19.8">
      <c r="A428" s="54"/>
      <c r="B428" s="55"/>
      <c r="C428" s="56">
        <f t="shared" si="63"/>
        <v>0</v>
      </c>
      <c r="D428" s="56">
        <f>IF(ISERROR(VLOOKUP($A428,'LISTA DE PRODUCTOS'!$A:$O,15,0)),0,VLOOKUP($A428,'LISTA DE PRODUCTOS'!$A:$O,15,0))</f>
        <v>0</v>
      </c>
      <c r="E428" s="57">
        <f>IF($A428=0,"",IFERROR(IFERROR(VLOOKUP($A428,'LISTA DE PRODUCTOS'!$A:$O,5,0),VLOOKUP($A428,'LISTA DE PRODUCTOS'!$B:$O,4,0)),"CÓDIGO NO EN CATÁLOGO U OBSOLETO"))</f>
      </c>
      <c r="F428" s="56">
        <f>IF($A428=0,"",IFERROR(IFERROR(VLOOKUP($A428,'LISTA DE PRODUCTOS'!$A:$O,6,0),VLOOKUP($A428,'LISTA DE PRODUCTOS'!$B:$O,5,0)),0))</f>
      </c>
      <c r="G428" s="56">
        <f>IF($A428=0,"",IFERROR(IFERROR(VLOOKUP($A428,'LISTA DE PRODUCTOS'!$A:$O,7,0),VLOOKUP($A428,'LISTA DE PRODUCTOS'!$B:$O,6,0)),0))</f>
      </c>
      <c r="H428" s="58">
        <f>IF($A428=0,"",IFERROR(IFERROR(VLOOKUP($A428,'LISTA DE PRODUCTOS'!$A:$O,8,0),VLOOKUP($A428,'LISTA DE PRODUCTOS'!$B:$O,7,0)),0))</f>
      </c>
      <c r="I428" s="59">
        <f>IF($A428=0,"",IFERROR(IFERROR(VLOOKUP($A428,'LISTA DE PRODUCTOS'!$A:$O,9,0),VLOOKUP($A428,'LISTA DE PRODUCTOS'!$B:$O,8,0)),0))</f>
      </c>
      <c r="J428" s="60">
        <f>IF(AND(K428="U12",IF($A428=0,"",IFERROR(IFERROR(VLOOKUP($A428,'LISTA DE PRODUCTOS'!$A:$O,10,0),VLOOKUP($A428,'LISTA DE PRODUCTOS'!$B:$O,9,0)),""))=0),"APROVECHA LA PROMO U12",IF(AND(K428="U12",IF($A428=0,"",IFERROR(IFERROR(VLOOKUP($A428,'LISTA DE PRODUCTOS'!$A:$O,10,0),VLOOKUP($A428,'LISTA DE PRODUCTOS'!$B:$O,9,0)),""))="MENSUAL"),"MENSUAL Y PROMO U12",IF($A428=0,"",IFERROR(IFERROR(VLOOKUP($A428,'LISTA DE PRODUCTOS'!$A:$O,10,0),VLOOKUP($A428,'LISTA DE PRODUCTOS'!$B:$O,9,0)),""))))</f>
      </c>
      <c r="K428" s="60">
        <f>IF($A428=0,"",IFERROR(IFERROR(VLOOKUP($A428,'LISTA DE PRODUCTOS'!$A:$O,13,0),VLOOKUP($A428,'LISTA DE PRODUCTOS'!$B:$O,13,0)),0))</f>
      </c>
      <c r="L428" s="61">
        <f t="shared" si="64"/>
        <v>0</v>
      </c>
      <c r="M428" s="62">
        <f t="shared" si="65"/>
        <v>0</v>
      </c>
      <c r="N428" s="62">
        <f t="shared" si="66"/>
        <v>0</v>
      </c>
      <c r="O428" s="63">
        <f t="shared" si="70"/>
        <v>0</v>
      </c>
      <c r="P428" s="63">
        <f t="shared" si="71"/>
        <v>0</v>
      </c>
      <c r="Q428" s="64">
        <f t="shared" si="72"/>
        <v>0</v>
      </c>
      <c r="R428" s="64" t="b">
        <f t="shared" si="67"/>
        <v>0</v>
      </c>
      <c r="S428" s="65">
        <f t="shared" si="68"/>
      </c>
      <c r="T428" s="62">
        <f t="shared" si="69"/>
      </c>
    </row>
    <row r="429" spans="1:20" s="66" customFormat="1" ht="19.8">
      <c r="A429" s="54"/>
      <c r="B429" s="55"/>
      <c r="C429" s="56">
        <f t="shared" si="63"/>
        <v>0</v>
      </c>
      <c r="D429" s="56">
        <f>IF(ISERROR(VLOOKUP($A429,'LISTA DE PRODUCTOS'!$A:$O,15,0)),0,VLOOKUP($A429,'LISTA DE PRODUCTOS'!$A:$O,15,0))</f>
        <v>0</v>
      </c>
      <c r="E429" s="57">
        <f>IF($A429=0,"",IFERROR(IFERROR(VLOOKUP($A429,'LISTA DE PRODUCTOS'!$A:$O,5,0),VLOOKUP($A429,'LISTA DE PRODUCTOS'!$B:$O,4,0)),"CÓDIGO NO EN CATÁLOGO U OBSOLETO"))</f>
      </c>
      <c r="F429" s="56">
        <f>IF($A429=0,"",IFERROR(IFERROR(VLOOKUP($A429,'LISTA DE PRODUCTOS'!$A:$O,6,0),VLOOKUP($A429,'LISTA DE PRODUCTOS'!$B:$O,5,0)),0))</f>
      </c>
      <c r="G429" s="56">
        <f>IF($A429=0,"",IFERROR(IFERROR(VLOOKUP($A429,'LISTA DE PRODUCTOS'!$A:$O,7,0),VLOOKUP($A429,'LISTA DE PRODUCTOS'!$B:$O,6,0)),0))</f>
      </c>
      <c r="H429" s="58">
        <f>IF($A429=0,"",IFERROR(IFERROR(VLOOKUP($A429,'LISTA DE PRODUCTOS'!$A:$O,8,0),VLOOKUP($A429,'LISTA DE PRODUCTOS'!$B:$O,7,0)),0))</f>
      </c>
      <c r="I429" s="59">
        <f>IF($A429=0,"",IFERROR(IFERROR(VLOOKUP($A429,'LISTA DE PRODUCTOS'!$A:$O,9,0),VLOOKUP($A429,'LISTA DE PRODUCTOS'!$B:$O,8,0)),0))</f>
      </c>
      <c r="J429" s="60">
        <f>IF(AND(K429="U12",IF($A429=0,"",IFERROR(IFERROR(VLOOKUP($A429,'LISTA DE PRODUCTOS'!$A:$O,10,0),VLOOKUP($A429,'LISTA DE PRODUCTOS'!$B:$O,9,0)),""))=0),"APROVECHA LA PROMO U12",IF(AND(K429="U12",IF($A429=0,"",IFERROR(IFERROR(VLOOKUP($A429,'LISTA DE PRODUCTOS'!$A:$O,10,0),VLOOKUP($A429,'LISTA DE PRODUCTOS'!$B:$O,9,0)),""))="MENSUAL"),"MENSUAL Y PROMO U12",IF($A429=0,"",IFERROR(IFERROR(VLOOKUP($A429,'LISTA DE PRODUCTOS'!$A:$O,10,0),VLOOKUP($A429,'LISTA DE PRODUCTOS'!$B:$O,9,0)),""))))</f>
      </c>
      <c r="K429" s="60">
        <f>IF($A429=0,"",IFERROR(IFERROR(VLOOKUP($A429,'LISTA DE PRODUCTOS'!$A:$O,13,0),VLOOKUP($A429,'LISTA DE PRODUCTOS'!$B:$O,13,0)),0))</f>
      </c>
      <c r="L429" s="61">
        <f t="shared" si="64"/>
        <v>0</v>
      </c>
      <c r="M429" s="62">
        <f t="shared" si="65"/>
        <v>0</v>
      </c>
      <c r="N429" s="62">
        <f t="shared" si="66"/>
        <v>0</v>
      </c>
      <c r="O429" s="63">
        <f t="shared" si="70"/>
        <v>0</v>
      </c>
      <c r="P429" s="63">
        <f t="shared" si="71"/>
        <v>0</v>
      </c>
      <c r="Q429" s="64">
        <f t="shared" si="72"/>
        <v>0</v>
      </c>
      <c r="R429" s="64" t="b">
        <f t="shared" si="67"/>
        <v>0</v>
      </c>
      <c r="S429" s="65">
        <f t="shared" si="68"/>
      </c>
      <c r="T429" s="62">
        <f t="shared" si="69"/>
      </c>
    </row>
    <row r="430" spans="1:20" s="66" customFormat="1" ht="19.8">
      <c r="A430" s="54"/>
      <c r="B430" s="55"/>
      <c r="C430" s="56">
        <f t="shared" si="63"/>
        <v>0</v>
      </c>
      <c r="D430" s="56">
        <f>IF(ISERROR(VLOOKUP($A430,'LISTA DE PRODUCTOS'!$A:$O,15,0)),0,VLOOKUP($A430,'LISTA DE PRODUCTOS'!$A:$O,15,0))</f>
        <v>0</v>
      </c>
      <c r="E430" s="57">
        <f>IF($A430=0,"",IFERROR(IFERROR(VLOOKUP($A430,'LISTA DE PRODUCTOS'!$A:$O,5,0),VLOOKUP($A430,'LISTA DE PRODUCTOS'!$B:$O,4,0)),"CÓDIGO NO EN CATÁLOGO U OBSOLETO"))</f>
      </c>
      <c r="F430" s="56">
        <f>IF($A430=0,"",IFERROR(IFERROR(VLOOKUP($A430,'LISTA DE PRODUCTOS'!$A:$O,6,0),VLOOKUP($A430,'LISTA DE PRODUCTOS'!$B:$O,5,0)),0))</f>
      </c>
      <c r="G430" s="56">
        <f>IF($A430=0,"",IFERROR(IFERROR(VLOOKUP($A430,'LISTA DE PRODUCTOS'!$A:$O,7,0),VLOOKUP($A430,'LISTA DE PRODUCTOS'!$B:$O,6,0)),0))</f>
      </c>
      <c r="H430" s="58">
        <f>IF($A430=0,"",IFERROR(IFERROR(VLOOKUP($A430,'LISTA DE PRODUCTOS'!$A:$O,8,0),VLOOKUP($A430,'LISTA DE PRODUCTOS'!$B:$O,7,0)),0))</f>
      </c>
      <c r="I430" s="59">
        <f>IF($A430=0,"",IFERROR(IFERROR(VLOOKUP($A430,'LISTA DE PRODUCTOS'!$A:$O,9,0),VLOOKUP($A430,'LISTA DE PRODUCTOS'!$B:$O,8,0)),0))</f>
      </c>
      <c r="J430" s="60">
        <f>IF(AND(K430="U12",IF($A430=0,"",IFERROR(IFERROR(VLOOKUP($A430,'LISTA DE PRODUCTOS'!$A:$O,10,0),VLOOKUP($A430,'LISTA DE PRODUCTOS'!$B:$O,9,0)),""))=0),"APROVECHA LA PROMO U12",IF(AND(K430="U12",IF($A430=0,"",IFERROR(IFERROR(VLOOKUP($A430,'LISTA DE PRODUCTOS'!$A:$O,10,0),VLOOKUP($A430,'LISTA DE PRODUCTOS'!$B:$O,9,0)),""))="MENSUAL"),"MENSUAL Y PROMO U12",IF($A430=0,"",IFERROR(IFERROR(VLOOKUP($A430,'LISTA DE PRODUCTOS'!$A:$O,10,0),VLOOKUP($A430,'LISTA DE PRODUCTOS'!$B:$O,9,0)),""))))</f>
      </c>
      <c r="K430" s="60">
        <f>IF($A430=0,"",IFERROR(IFERROR(VLOOKUP($A430,'LISTA DE PRODUCTOS'!$A:$O,13,0),VLOOKUP($A430,'LISTA DE PRODUCTOS'!$B:$O,13,0)),0))</f>
      </c>
      <c r="L430" s="61">
        <f t="shared" si="64"/>
        <v>0</v>
      </c>
      <c r="M430" s="62">
        <f t="shared" si="65"/>
        <v>0</v>
      </c>
      <c r="N430" s="62">
        <f t="shared" si="66"/>
        <v>0</v>
      </c>
      <c r="O430" s="63">
        <f t="shared" si="70"/>
        <v>0</v>
      </c>
      <c r="P430" s="63">
        <f t="shared" si="71"/>
        <v>0</v>
      </c>
      <c r="Q430" s="64">
        <f t="shared" si="72"/>
        <v>0</v>
      </c>
      <c r="R430" s="64" t="b">
        <f t="shared" si="67"/>
        <v>0</v>
      </c>
      <c r="S430" s="65">
        <f t="shared" si="68"/>
      </c>
      <c r="T430" s="62">
        <f t="shared" si="69"/>
      </c>
    </row>
    <row r="431" spans="1:20" s="66" customFormat="1" ht="19.8">
      <c r="A431" s="54"/>
      <c r="B431" s="55"/>
      <c r="C431" s="56">
        <f t="shared" si="63"/>
        <v>0</v>
      </c>
      <c r="D431" s="56">
        <f>IF(ISERROR(VLOOKUP($A431,'LISTA DE PRODUCTOS'!$A:$O,15,0)),0,VLOOKUP($A431,'LISTA DE PRODUCTOS'!$A:$O,15,0))</f>
        <v>0</v>
      </c>
      <c r="E431" s="57">
        <f>IF($A431=0,"",IFERROR(IFERROR(VLOOKUP($A431,'LISTA DE PRODUCTOS'!$A:$O,5,0),VLOOKUP($A431,'LISTA DE PRODUCTOS'!$B:$O,4,0)),"CÓDIGO NO EN CATÁLOGO U OBSOLETO"))</f>
      </c>
      <c r="F431" s="56">
        <f>IF($A431=0,"",IFERROR(IFERROR(VLOOKUP($A431,'LISTA DE PRODUCTOS'!$A:$O,6,0),VLOOKUP($A431,'LISTA DE PRODUCTOS'!$B:$O,5,0)),0))</f>
      </c>
      <c r="G431" s="56">
        <f>IF($A431=0,"",IFERROR(IFERROR(VLOOKUP($A431,'LISTA DE PRODUCTOS'!$A:$O,7,0),VLOOKUP($A431,'LISTA DE PRODUCTOS'!$B:$O,6,0)),0))</f>
      </c>
      <c r="H431" s="58">
        <f>IF($A431=0,"",IFERROR(IFERROR(VLOOKUP($A431,'LISTA DE PRODUCTOS'!$A:$O,8,0),VLOOKUP($A431,'LISTA DE PRODUCTOS'!$B:$O,7,0)),0))</f>
      </c>
      <c r="I431" s="59">
        <f>IF($A431=0,"",IFERROR(IFERROR(VLOOKUP($A431,'LISTA DE PRODUCTOS'!$A:$O,9,0),VLOOKUP($A431,'LISTA DE PRODUCTOS'!$B:$O,8,0)),0))</f>
      </c>
      <c r="J431" s="60">
        <f>IF(AND(K431="U12",IF($A431=0,"",IFERROR(IFERROR(VLOOKUP($A431,'LISTA DE PRODUCTOS'!$A:$O,10,0),VLOOKUP($A431,'LISTA DE PRODUCTOS'!$B:$O,9,0)),""))=0),"APROVECHA LA PROMO U12",IF(AND(K431="U12",IF($A431=0,"",IFERROR(IFERROR(VLOOKUP($A431,'LISTA DE PRODUCTOS'!$A:$O,10,0),VLOOKUP($A431,'LISTA DE PRODUCTOS'!$B:$O,9,0)),""))="MENSUAL"),"MENSUAL Y PROMO U12",IF($A431=0,"",IFERROR(IFERROR(VLOOKUP($A431,'LISTA DE PRODUCTOS'!$A:$O,10,0),VLOOKUP($A431,'LISTA DE PRODUCTOS'!$B:$O,9,0)),""))))</f>
      </c>
      <c r="K431" s="60">
        <f>IF($A431=0,"",IFERROR(IFERROR(VLOOKUP($A431,'LISTA DE PRODUCTOS'!$A:$O,13,0),VLOOKUP($A431,'LISTA DE PRODUCTOS'!$B:$O,13,0)),0))</f>
      </c>
      <c r="L431" s="61">
        <f t="shared" si="64"/>
        <v>0</v>
      </c>
      <c r="M431" s="62">
        <f t="shared" si="65"/>
        <v>0</v>
      </c>
      <c r="N431" s="62">
        <f t="shared" si="66"/>
        <v>0</v>
      </c>
      <c r="O431" s="63">
        <f t="shared" si="70"/>
        <v>0</v>
      </c>
      <c r="P431" s="63">
        <f t="shared" si="71"/>
        <v>0</v>
      </c>
      <c r="Q431" s="64">
        <f t="shared" si="72"/>
        <v>0</v>
      </c>
      <c r="R431" s="64" t="b">
        <f t="shared" si="67"/>
        <v>0</v>
      </c>
      <c r="S431" s="65">
        <f t="shared" si="68"/>
      </c>
      <c r="T431" s="62">
        <f t="shared" si="69"/>
      </c>
    </row>
    <row r="432" spans="1:20" s="66" customFormat="1" ht="19.8">
      <c r="A432" s="54"/>
      <c r="B432" s="55"/>
      <c r="C432" s="56">
        <f t="shared" si="63"/>
        <v>0</v>
      </c>
      <c r="D432" s="56">
        <f>IF(ISERROR(VLOOKUP($A432,'LISTA DE PRODUCTOS'!$A:$O,15,0)),0,VLOOKUP($A432,'LISTA DE PRODUCTOS'!$A:$O,15,0))</f>
        <v>0</v>
      </c>
      <c r="E432" s="57">
        <f>IF($A432=0,"",IFERROR(IFERROR(VLOOKUP($A432,'LISTA DE PRODUCTOS'!$A:$O,5,0),VLOOKUP($A432,'LISTA DE PRODUCTOS'!$B:$O,4,0)),"CÓDIGO NO EN CATÁLOGO U OBSOLETO"))</f>
      </c>
      <c r="F432" s="56">
        <f>IF($A432=0,"",IFERROR(IFERROR(VLOOKUP($A432,'LISTA DE PRODUCTOS'!$A:$O,6,0),VLOOKUP($A432,'LISTA DE PRODUCTOS'!$B:$O,5,0)),0))</f>
      </c>
      <c r="G432" s="56">
        <f>IF($A432=0,"",IFERROR(IFERROR(VLOOKUP($A432,'LISTA DE PRODUCTOS'!$A:$O,7,0),VLOOKUP($A432,'LISTA DE PRODUCTOS'!$B:$O,6,0)),0))</f>
      </c>
      <c r="H432" s="58">
        <f>IF($A432=0,"",IFERROR(IFERROR(VLOOKUP($A432,'LISTA DE PRODUCTOS'!$A:$O,8,0),VLOOKUP($A432,'LISTA DE PRODUCTOS'!$B:$O,7,0)),0))</f>
      </c>
      <c r="I432" s="59">
        <f>IF($A432=0,"",IFERROR(IFERROR(VLOOKUP($A432,'LISTA DE PRODUCTOS'!$A:$O,9,0),VLOOKUP($A432,'LISTA DE PRODUCTOS'!$B:$O,8,0)),0))</f>
      </c>
      <c r="J432" s="60">
        <f>IF(AND(K432="U12",IF($A432=0,"",IFERROR(IFERROR(VLOOKUP($A432,'LISTA DE PRODUCTOS'!$A:$O,10,0),VLOOKUP($A432,'LISTA DE PRODUCTOS'!$B:$O,9,0)),""))=0),"APROVECHA LA PROMO U12",IF(AND(K432="U12",IF($A432=0,"",IFERROR(IFERROR(VLOOKUP($A432,'LISTA DE PRODUCTOS'!$A:$O,10,0),VLOOKUP($A432,'LISTA DE PRODUCTOS'!$B:$O,9,0)),""))="MENSUAL"),"MENSUAL Y PROMO U12",IF($A432=0,"",IFERROR(IFERROR(VLOOKUP($A432,'LISTA DE PRODUCTOS'!$A:$O,10,0),VLOOKUP($A432,'LISTA DE PRODUCTOS'!$B:$O,9,0)),""))))</f>
      </c>
      <c r="K432" s="60">
        <f>IF($A432=0,"",IFERROR(IFERROR(VLOOKUP($A432,'LISTA DE PRODUCTOS'!$A:$O,13,0),VLOOKUP($A432,'LISTA DE PRODUCTOS'!$B:$O,13,0)),0))</f>
      </c>
      <c r="L432" s="61">
        <f t="shared" si="64"/>
        <v>0</v>
      </c>
      <c r="M432" s="62">
        <f t="shared" si="65"/>
        <v>0</v>
      </c>
      <c r="N432" s="62">
        <f t="shared" si="66"/>
        <v>0</v>
      </c>
      <c r="O432" s="63">
        <f t="shared" si="70"/>
        <v>0</v>
      </c>
      <c r="P432" s="63">
        <f t="shared" si="71"/>
        <v>0</v>
      </c>
      <c r="Q432" s="64">
        <f t="shared" si="72"/>
        <v>0</v>
      </c>
      <c r="R432" s="64" t="b">
        <f t="shared" si="67"/>
        <v>0</v>
      </c>
      <c r="S432" s="65">
        <f t="shared" si="68"/>
      </c>
      <c r="T432" s="62">
        <f t="shared" si="69"/>
      </c>
    </row>
    <row r="433" spans="1:20" s="66" customFormat="1" ht="19.8">
      <c r="A433" s="54"/>
      <c r="B433" s="55"/>
      <c r="C433" s="56">
        <f t="shared" si="63"/>
        <v>0</v>
      </c>
      <c r="D433" s="56">
        <f>IF(ISERROR(VLOOKUP($A433,'LISTA DE PRODUCTOS'!$A:$O,15,0)),0,VLOOKUP($A433,'LISTA DE PRODUCTOS'!$A:$O,15,0))</f>
        <v>0</v>
      </c>
      <c r="E433" s="57">
        <f>IF($A433=0,"",IFERROR(IFERROR(VLOOKUP($A433,'LISTA DE PRODUCTOS'!$A:$O,5,0),VLOOKUP($A433,'LISTA DE PRODUCTOS'!$B:$O,4,0)),"CÓDIGO NO EN CATÁLOGO U OBSOLETO"))</f>
      </c>
      <c r="F433" s="56">
        <f>IF($A433=0,"",IFERROR(IFERROR(VLOOKUP($A433,'LISTA DE PRODUCTOS'!$A:$O,6,0),VLOOKUP($A433,'LISTA DE PRODUCTOS'!$B:$O,5,0)),0))</f>
      </c>
      <c r="G433" s="56">
        <f>IF($A433=0,"",IFERROR(IFERROR(VLOOKUP($A433,'LISTA DE PRODUCTOS'!$A:$O,7,0),VLOOKUP($A433,'LISTA DE PRODUCTOS'!$B:$O,6,0)),0))</f>
      </c>
      <c r="H433" s="58">
        <f>IF($A433=0,"",IFERROR(IFERROR(VLOOKUP($A433,'LISTA DE PRODUCTOS'!$A:$O,8,0),VLOOKUP($A433,'LISTA DE PRODUCTOS'!$B:$O,7,0)),0))</f>
      </c>
      <c r="I433" s="59">
        <f>IF($A433=0,"",IFERROR(IFERROR(VLOOKUP($A433,'LISTA DE PRODUCTOS'!$A:$O,9,0),VLOOKUP($A433,'LISTA DE PRODUCTOS'!$B:$O,8,0)),0))</f>
      </c>
      <c r="J433" s="60">
        <f>IF(AND(K433="U12",IF($A433=0,"",IFERROR(IFERROR(VLOOKUP($A433,'LISTA DE PRODUCTOS'!$A:$O,10,0),VLOOKUP($A433,'LISTA DE PRODUCTOS'!$B:$O,9,0)),""))=0),"APROVECHA LA PROMO U12",IF(AND(K433="U12",IF($A433=0,"",IFERROR(IFERROR(VLOOKUP($A433,'LISTA DE PRODUCTOS'!$A:$O,10,0),VLOOKUP($A433,'LISTA DE PRODUCTOS'!$B:$O,9,0)),""))="MENSUAL"),"MENSUAL Y PROMO U12",IF($A433=0,"",IFERROR(IFERROR(VLOOKUP($A433,'LISTA DE PRODUCTOS'!$A:$O,10,0),VLOOKUP($A433,'LISTA DE PRODUCTOS'!$B:$O,9,0)),""))))</f>
      </c>
      <c r="K433" s="60">
        <f>IF($A433=0,"",IFERROR(IFERROR(VLOOKUP($A433,'LISTA DE PRODUCTOS'!$A:$O,13,0),VLOOKUP($A433,'LISTA DE PRODUCTOS'!$B:$O,13,0)),0))</f>
      </c>
      <c r="L433" s="61">
        <f t="shared" si="64"/>
        <v>0</v>
      </c>
      <c r="M433" s="62">
        <f t="shared" si="65"/>
        <v>0</v>
      </c>
      <c r="N433" s="62">
        <f t="shared" si="66"/>
        <v>0</v>
      </c>
      <c r="O433" s="63">
        <f t="shared" si="70"/>
        <v>0</v>
      </c>
      <c r="P433" s="63">
        <f t="shared" si="71"/>
        <v>0</v>
      </c>
      <c r="Q433" s="64">
        <f t="shared" si="72"/>
        <v>0</v>
      </c>
      <c r="R433" s="64" t="b">
        <f t="shared" si="67"/>
        <v>0</v>
      </c>
      <c r="S433" s="65">
        <f t="shared" si="68"/>
      </c>
      <c r="T433" s="62">
        <f t="shared" si="69"/>
      </c>
    </row>
    <row r="434" spans="1:20" s="66" customFormat="1" ht="19.8">
      <c r="A434" s="54"/>
      <c r="B434" s="55"/>
      <c r="C434" s="56">
        <f t="shared" si="63"/>
        <v>0</v>
      </c>
      <c r="D434" s="56">
        <f>IF(ISERROR(VLOOKUP($A434,'LISTA DE PRODUCTOS'!$A:$O,15,0)),0,VLOOKUP($A434,'LISTA DE PRODUCTOS'!$A:$O,15,0))</f>
        <v>0</v>
      </c>
      <c r="E434" s="57">
        <f>IF($A434=0,"",IFERROR(IFERROR(VLOOKUP($A434,'LISTA DE PRODUCTOS'!$A:$O,5,0),VLOOKUP($A434,'LISTA DE PRODUCTOS'!$B:$O,4,0)),"CÓDIGO NO EN CATÁLOGO U OBSOLETO"))</f>
      </c>
      <c r="F434" s="56">
        <f>IF($A434=0,"",IFERROR(IFERROR(VLOOKUP($A434,'LISTA DE PRODUCTOS'!$A:$O,6,0),VLOOKUP($A434,'LISTA DE PRODUCTOS'!$B:$O,5,0)),0))</f>
      </c>
      <c r="G434" s="56">
        <f>IF($A434=0,"",IFERROR(IFERROR(VLOOKUP($A434,'LISTA DE PRODUCTOS'!$A:$O,7,0),VLOOKUP($A434,'LISTA DE PRODUCTOS'!$B:$O,6,0)),0))</f>
      </c>
      <c r="H434" s="58">
        <f>IF($A434=0,"",IFERROR(IFERROR(VLOOKUP($A434,'LISTA DE PRODUCTOS'!$A:$O,8,0),VLOOKUP($A434,'LISTA DE PRODUCTOS'!$B:$O,7,0)),0))</f>
      </c>
      <c r="I434" s="59">
        <f>IF($A434=0,"",IFERROR(IFERROR(VLOOKUP($A434,'LISTA DE PRODUCTOS'!$A:$O,9,0),VLOOKUP($A434,'LISTA DE PRODUCTOS'!$B:$O,8,0)),0))</f>
      </c>
      <c r="J434" s="60">
        <f>IF(AND(K434="U12",IF($A434=0,"",IFERROR(IFERROR(VLOOKUP($A434,'LISTA DE PRODUCTOS'!$A:$O,10,0),VLOOKUP($A434,'LISTA DE PRODUCTOS'!$B:$O,9,0)),""))=0),"APROVECHA LA PROMO U12",IF(AND(K434="U12",IF($A434=0,"",IFERROR(IFERROR(VLOOKUP($A434,'LISTA DE PRODUCTOS'!$A:$O,10,0),VLOOKUP($A434,'LISTA DE PRODUCTOS'!$B:$O,9,0)),""))="MENSUAL"),"MENSUAL Y PROMO U12",IF($A434=0,"",IFERROR(IFERROR(VLOOKUP($A434,'LISTA DE PRODUCTOS'!$A:$O,10,0),VLOOKUP($A434,'LISTA DE PRODUCTOS'!$B:$O,9,0)),""))))</f>
      </c>
      <c r="K434" s="60">
        <f>IF($A434=0,"",IFERROR(IFERROR(VLOOKUP($A434,'LISTA DE PRODUCTOS'!$A:$O,13,0),VLOOKUP($A434,'LISTA DE PRODUCTOS'!$B:$O,13,0)),0))</f>
      </c>
      <c r="L434" s="61">
        <f t="shared" si="64"/>
        <v>0</v>
      </c>
      <c r="M434" s="62">
        <f t="shared" si="65"/>
        <v>0</v>
      </c>
      <c r="N434" s="62">
        <f t="shared" si="66"/>
        <v>0</v>
      </c>
      <c r="O434" s="63">
        <f t="shared" si="70"/>
        <v>0</v>
      </c>
      <c r="P434" s="63">
        <f t="shared" si="71"/>
        <v>0</v>
      </c>
      <c r="Q434" s="64">
        <f t="shared" si="72"/>
        <v>0</v>
      </c>
      <c r="R434" s="64" t="b">
        <f t="shared" si="67"/>
        <v>0</v>
      </c>
      <c r="S434" s="65">
        <f t="shared" si="68"/>
      </c>
      <c r="T434" s="62">
        <f t="shared" si="69"/>
      </c>
    </row>
    <row r="435" spans="1:20" s="66" customFormat="1" ht="19.8">
      <c r="A435" s="54"/>
      <c r="B435" s="55"/>
      <c r="C435" s="56">
        <f t="shared" si="63"/>
        <v>0</v>
      </c>
      <c r="D435" s="56">
        <f>IF(ISERROR(VLOOKUP($A435,'LISTA DE PRODUCTOS'!$A:$O,15,0)),0,VLOOKUP($A435,'LISTA DE PRODUCTOS'!$A:$O,15,0))</f>
        <v>0</v>
      </c>
      <c r="E435" s="57">
        <f>IF($A435=0,"",IFERROR(IFERROR(VLOOKUP($A435,'LISTA DE PRODUCTOS'!$A:$O,5,0),VLOOKUP($A435,'LISTA DE PRODUCTOS'!$B:$O,4,0)),"CÓDIGO NO EN CATÁLOGO U OBSOLETO"))</f>
      </c>
      <c r="F435" s="56">
        <f>IF($A435=0,"",IFERROR(IFERROR(VLOOKUP($A435,'LISTA DE PRODUCTOS'!$A:$O,6,0),VLOOKUP($A435,'LISTA DE PRODUCTOS'!$B:$O,5,0)),0))</f>
      </c>
      <c r="G435" s="56">
        <f>IF($A435=0,"",IFERROR(IFERROR(VLOOKUP($A435,'LISTA DE PRODUCTOS'!$A:$O,7,0),VLOOKUP($A435,'LISTA DE PRODUCTOS'!$B:$O,6,0)),0))</f>
      </c>
      <c r="H435" s="58">
        <f>IF($A435=0,"",IFERROR(IFERROR(VLOOKUP($A435,'LISTA DE PRODUCTOS'!$A:$O,8,0),VLOOKUP($A435,'LISTA DE PRODUCTOS'!$B:$O,7,0)),0))</f>
      </c>
      <c r="I435" s="59">
        <f>IF($A435=0,"",IFERROR(IFERROR(VLOOKUP($A435,'LISTA DE PRODUCTOS'!$A:$O,9,0),VLOOKUP($A435,'LISTA DE PRODUCTOS'!$B:$O,8,0)),0))</f>
      </c>
      <c r="J435" s="60">
        <f>IF(AND(K435="U12",IF($A435=0,"",IFERROR(IFERROR(VLOOKUP($A435,'LISTA DE PRODUCTOS'!$A:$O,10,0),VLOOKUP($A435,'LISTA DE PRODUCTOS'!$B:$O,9,0)),""))=0),"APROVECHA LA PROMO U12",IF(AND(K435="U12",IF($A435=0,"",IFERROR(IFERROR(VLOOKUP($A435,'LISTA DE PRODUCTOS'!$A:$O,10,0),VLOOKUP($A435,'LISTA DE PRODUCTOS'!$B:$O,9,0)),""))="MENSUAL"),"MENSUAL Y PROMO U12",IF($A435=0,"",IFERROR(IFERROR(VLOOKUP($A435,'LISTA DE PRODUCTOS'!$A:$O,10,0),VLOOKUP($A435,'LISTA DE PRODUCTOS'!$B:$O,9,0)),""))))</f>
      </c>
      <c r="K435" s="60">
        <f>IF($A435=0,"",IFERROR(IFERROR(VLOOKUP($A435,'LISTA DE PRODUCTOS'!$A:$O,13,0),VLOOKUP($A435,'LISTA DE PRODUCTOS'!$B:$O,13,0)),0))</f>
      </c>
      <c r="L435" s="61">
        <f t="shared" si="64"/>
        <v>0</v>
      </c>
      <c r="M435" s="62">
        <f t="shared" si="65"/>
        <v>0</v>
      </c>
      <c r="N435" s="62">
        <f t="shared" si="66"/>
        <v>0</v>
      </c>
      <c r="O435" s="63">
        <f t="shared" si="70"/>
        <v>0</v>
      </c>
      <c r="P435" s="63">
        <f t="shared" si="71"/>
        <v>0</v>
      </c>
      <c r="Q435" s="64">
        <f t="shared" si="72"/>
        <v>0</v>
      </c>
      <c r="R435" s="64" t="b">
        <f t="shared" si="67"/>
        <v>0</v>
      </c>
      <c r="S435" s="65">
        <f t="shared" si="68"/>
      </c>
      <c r="T435" s="62">
        <f t="shared" si="69"/>
      </c>
    </row>
    <row r="436" spans="1:20" s="66" customFormat="1" ht="19.8">
      <c r="A436" s="54"/>
      <c r="B436" s="55"/>
      <c r="C436" s="56">
        <f t="shared" si="63"/>
        <v>0</v>
      </c>
      <c r="D436" s="56">
        <f>IF(ISERROR(VLOOKUP($A436,'LISTA DE PRODUCTOS'!$A:$O,15,0)),0,VLOOKUP($A436,'LISTA DE PRODUCTOS'!$A:$O,15,0))</f>
        <v>0</v>
      </c>
      <c r="E436" s="57">
        <f>IF($A436=0,"",IFERROR(IFERROR(VLOOKUP($A436,'LISTA DE PRODUCTOS'!$A:$O,5,0),VLOOKUP($A436,'LISTA DE PRODUCTOS'!$B:$O,4,0)),"CÓDIGO NO EN CATÁLOGO U OBSOLETO"))</f>
      </c>
      <c r="F436" s="56">
        <f>IF($A436=0,"",IFERROR(IFERROR(VLOOKUP($A436,'LISTA DE PRODUCTOS'!$A:$O,6,0),VLOOKUP($A436,'LISTA DE PRODUCTOS'!$B:$O,5,0)),0))</f>
      </c>
      <c r="G436" s="56">
        <f>IF($A436=0,"",IFERROR(IFERROR(VLOOKUP($A436,'LISTA DE PRODUCTOS'!$A:$O,7,0),VLOOKUP($A436,'LISTA DE PRODUCTOS'!$B:$O,6,0)),0))</f>
      </c>
      <c r="H436" s="58">
        <f>IF($A436=0,"",IFERROR(IFERROR(VLOOKUP($A436,'LISTA DE PRODUCTOS'!$A:$O,8,0),VLOOKUP($A436,'LISTA DE PRODUCTOS'!$B:$O,7,0)),0))</f>
      </c>
      <c r="I436" s="59">
        <f>IF($A436=0,"",IFERROR(IFERROR(VLOOKUP($A436,'LISTA DE PRODUCTOS'!$A:$O,9,0),VLOOKUP($A436,'LISTA DE PRODUCTOS'!$B:$O,8,0)),0))</f>
      </c>
      <c r="J436" s="60">
        <f>IF(AND(K436="U12",IF($A436=0,"",IFERROR(IFERROR(VLOOKUP($A436,'LISTA DE PRODUCTOS'!$A:$O,10,0),VLOOKUP($A436,'LISTA DE PRODUCTOS'!$B:$O,9,0)),""))=0),"APROVECHA LA PROMO U12",IF(AND(K436="U12",IF($A436=0,"",IFERROR(IFERROR(VLOOKUP($A436,'LISTA DE PRODUCTOS'!$A:$O,10,0),VLOOKUP($A436,'LISTA DE PRODUCTOS'!$B:$O,9,0)),""))="MENSUAL"),"MENSUAL Y PROMO U12",IF($A436=0,"",IFERROR(IFERROR(VLOOKUP($A436,'LISTA DE PRODUCTOS'!$A:$O,10,0),VLOOKUP($A436,'LISTA DE PRODUCTOS'!$B:$O,9,0)),""))))</f>
      </c>
      <c r="K436" s="60">
        <f>IF($A436=0,"",IFERROR(IFERROR(VLOOKUP($A436,'LISTA DE PRODUCTOS'!$A:$O,13,0),VLOOKUP($A436,'LISTA DE PRODUCTOS'!$B:$O,13,0)),0))</f>
      </c>
      <c r="L436" s="61">
        <f t="shared" si="64"/>
        <v>0</v>
      </c>
      <c r="M436" s="62">
        <f t="shared" si="65"/>
        <v>0</v>
      </c>
      <c r="N436" s="62">
        <f t="shared" si="66"/>
        <v>0</v>
      </c>
      <c r="O436" s="63">
        <f t="shared" si="70"/>
        <v>0</v>
      </c>
      <c r="P436" s="63">
        <f t="shared" si="71"/>
        <v>0</v>
      </c>
      <c r="Q436" s="64">
        <f t="shared" si="72"/>
        <v>0</v>
      </c>
      <c r="R436" s="64" t="b">
        <f t="shared" si="67"/>
        <v>0</v>
      </c>
      <c r="S436" s="65">
        <f t="shared" si="68"/>
      </c>
      <c r="T436" s="62">
        <f t="shared" si="69"/>
      </c>
    </row>
    <row r="437" spans="1:20" s="66" customFormat="1" ht="19.8">
      <c r="A437" s="54"/>
      <c r="B437" s="55"/>
      <c r="C437" s="56">
        <f t="shared" si="63"/>
        <v>0</v>
      </c>
      <c r="D437" s="56">
        <f>IF(ISERROR(VLOOKUP($A437,'LISTA DE PRODUCTOS'!$A:$O,15,0)),0,VLOOKUP($A437,'LISTA DE PRODUCTOS'!$A:$O,15,0))</f>
        <v>0</v>
      </c>
      <c r="E437" s="57">
        <f>IF($A437=0,"",IFERROR(IFERROR(VLOOKUP($A437,'LISTA DE PRODUCTOS'!$A:$O,5,0),VLOOKUP($A437,'LISTA DE PRODUCTOS'!$B:$O,4,0)),"CÓDIGO NO EN CATÁLOGO U OBSOLETO"))</f>
      </c>
      <c r="F437" s="56">
        <f>IF($A437=0,"",IFERROR(IFERROR(VLOOKUP($A437,'LISTA DE PRODUCTOS'!$A:$O,6,0),VLOOKUP($A437,'LISTA DE PRODUCTOS'!$B:$O,5,0)),0))</f>
      </c>
      <c r="G437" s="56">
        <f>IF($A437=0,"",IFERROR(IFERROR(VLOOKUP($A437,'LISTA DE PRODUCTOS'!$A:$O,7,0),VLOOKUP($A437,'LISTA DE PRODUCTOS'!$B:$O,6,0)),0))</f>
      </c>
      <c r="H437" s="58">
        <f>IF($A437=0,"",IFERROR(IFERROR(VLOOKUP($A437,'LISTA DE PRODUCTOS'!$A:$O,8,0),VLOOKUP($A437,'LISTA DE PRODUCTOS'!$B:$O,7,0)),0))</f>
      </c>
      <c r="I437" s="59">
        <f>IF($A437=0,"",IFERROR(IFERROR(VLOOKUP($A437,'LISTA DE PRODUCTOS'!$A:$O,9,0),VLOOKUP($A437,'LISTA DE PRODUCTOS'!$B:$O,8,0)),0))</f>
      </c>
      <c r="J437" s="60">
        <f>IF(AND(K437="U12",IF($A437=0,"",IFERROR(IFERROR(VLOOKUP($A437,'LISTA DE PRODUCTOS'!$A:$O,10,0),VLOOKUP($A437,'LISTA DE PRODUCTOS'!$B:$O,9,0)),""))=0),"APROVECHA LA PROMO U12",IF(AND(K437="U12",IF($A437=0,"",IFERROR(IFERROR(VLOOKUP($A437,'LISTA DE PRODUCTOS'!$A:$O,10,0),VLOOKUP($A437,'LISTA DE PRODUCTOS'!$B:$O,9,0)),""))="MENSUAL"),"MENSUAL Y PROMO U12",IF($A437=0,"",IFERROR(IFERROR(VLOOKUP($A437,'LISTA DE PRODUCTOS'!$A:$O,10,0),VLOOKUP($A437,'LISTA DE PRODUCTOS'!$B:$O,9,0)),""))))</f>
      </c>
      <c r="K437" s="60">
        <f>IF($A437=0,"",IFERROR(IFERROR(VLOOKUP($A437,'LISTA DE PRODUCTOS'!$A:$O,13,0),VLOOKUP($A437,'LISTA DE PRODUCTOS'!$B:$O,13,0)),0))</f>
      </c>
      <c r="L437" s="61">
        <f t="shared" si="64"/>
        <v>0</v>
      </c>
      <c r="M437" s="62">
        <f t="shared" si="65"/>
        <v>0</v>
      </c>
      <c r="N437" s="62">
        <f t="shared" si="66"/>
        <v>0</v>
      </c>
      <c r="O437" s="63">
        <f t="shared" si="70"/>
        <v>0</v>
      </c>
      <c r="P437" s="63">
        <f t="shared" si="71"/>
        <v>0</v>
      </c>
      <c r="Q437" s="64">
        <f t="shared" si="72"/>
        <v>0</v>
      </c>
      <c r="R437" s="64" t="b">
        <f t="shared" si="67"/>
        <v>0</v>
      </c>
      <c r="S437" s="65">
        <f t="shared" si="68"/>
      </c>
      <c r="T437" s="62">
        <f t="shared" si="69"/>
      </c>
    </row>
    <row r="438" spans="1:20" s="66" customFormat="1" ht="19.8">
      <c r="A438" s="54"/>
      <c r="B438" s="55"/>
      <c r="C438" s="56">
        <f t="shared" si="63"/>
        <v>0</v>
      </c>
      <c r="D438" s="56">
        <f>IF(ISERROR(VLOOKUP($A438,'LISTA DE PRODUCTOS'!$A:$O,15,0)),0,VLOOKUP($A438,'LISTA DE PRODUCTOS'!$A:$O,15,0))</f>
        <v>0</v>
      </c>
      <c r="E438" s="57">
        <f>IF($A438=0,"",IFERROR(IFERROR(VLOOKUP($A438,'LISTA DE PRODUCTOS'!$A:$O,5,0),VLOOKUP($A438,'LISTA DE PRODUCTOS'!$B:$O,4,0)),"CÓDIGO NO EN CATÁLOGO U OBSOLETO"))</f>
      </c>
      <c r="F438" s="56">
        <f>IF($A438=0,"",IFERROR(IFERROR(VLOOKUP($A438,'LISTA DE PRODUCTOS'!$A:$O,6,0),VLOOKUP($A438,'LISTA DE PRODUCTOS'!$B:$O,5,0)),0))</f>
      </c>
      <c r="G438" s="56">
        <f>IF($A438=0,"",IFERROR(IFERROR(VLOOKUP($A438,'LISTA DE PRODUCTOS'!$A:$O,7,0),VLOOKUP($A438,'LISTA DE PRODUCTOS'!$B:$O,6,0)),0))</f>
      </c>
      <c r="H438" s="58">
        <f>IF($A438=0,"",IFERROR(IFERROR(VLOOKUP($A438,'LISTA DE PRODUCTOS'!$A:$O,8,0),VLOOKUP($A438,'LISTA DE PRODUCTOS'!$B:$O,7,0)),0))</f>
      </c>
      <c r="I438" s="59">
        <f>IF($A438=0,"",IFERROR(IFERROR(VLOOKUP($A438,'LISTA DE PRODUCTOS'!$A:$O,9,0),VLOOKUP($A438,'LISTA DE PRODUCTOS'!$B:$O,8,0)),0))</f>
      </c>
      <c r="J438" s="60">
        <f>IF(AND(K438="U12",IF($A438=0,"",IFERROR(IFERROR(VLOOKUP($A438,'LISTA DE PRODUCTOS'!$A:$O,10,0),VLOOKUP($A438,'LISTA DE PRODUCTOS'!$B:$O,9,0)),""))=0),"APROVECHA LA PROMO U12",IF(AND(K438="U12",IF($A438=0,"",IFERROR(IFERROR(VLOOKUP($A438,'LISTA DE PRODUCTOS'!$A:$O,10,0),VLOOKUP($A438,'LISTA DE PRODUCTOS'!$B:$O,9,0)),""))="MENSUAL"),"MENSUAL Y PROMO U12",IF($A438=0,"",IFERROR(IFERROR(VLOOKUP($A438,'LISTA DE PRODUCTOS'!$A:$O,10,0),VLOOKUP($A438,'LISTA DE PRODUCTOS'!$B:$O,9,0)),""))))</f>
      </c>
      <c r="K438" s="60">
        <f>IF($A438=0,"",IFERROR(IFERROR(VLOOKUP($A438,'LISTA DE PRODUCTOS'!$A:$O,13,0),VLOOKUP($A438,'LISTA DE PRODUCTOS'!$B:$O,13,0)),0))</f>
      </c>
      <c r="L438" s="61">
        <f t="shared" si="64"/>
        <v>0</v>
      </c>
      <c r="M438" s="62">
        <f t="shared" si="65"/>
        <v>0</v>
      </c>
      <c r="N438" s="62">
        <f t="shared" si="66"/>
        <v>0</v>
      </c>
      <c r="O438" s="63">
        <f t="shared" si="70"/>
        <v>0</v>
      </c>
      <c r="P438" s="63">
        <f t="shared" si="71"/>
        <v>0</v>
      </c>
      <c r="Q438" s="64">
        <f t="shared" si="72"/>
        <v>0</v>
      </c>
      <c r="R438" s="64" t="b">
        <f t="shared" si="67"/>
        <v>0</v>
      </c>
      <c r="S438" s="65">
        <f t="shared" si="68"/>
      </c>
      <c r="T438" s="62">
        <f t="shared" si="69"/>
      </c>
    </row>
    <row r="439" spans="1:20" s="66" customFormat="1" ht="19.8">
      <c r="A439" s="54"/>
      <c r="B439" s="55"/>
      <c r="C439" s="56">
        <f t="shared" si="63"/>
        <v>0</v>
      </c>
      <c r="D439" s="56">
        <f>IF(ISERROR(VLOOKUP($A439,'LISTA DE PRODUCTOS'!$A:$O,15,0)),0,VLOOKUP($A439,'LISTA DE PRODUCTOS'!$A:$O,15,0))</f>
        <v>0</v>
      </c>
      <c r="E439" s="57">
        <f>IF($A439=0,"",IFERROR(IFERROR(VLOOKUP($A439,'LISTA DE PRODUCTOS'!$A:$O,5,0),VLOOKUP($A439,'LISTA DE PRODUCTOS'!$B:$O,4,0)),"CÓDIGO NO EN CATÁLOGO U OBSOLETO"))</f>
      </c>
      <c r="F439" s="56">
        <f>IF($A439=0,"",IFERROR(IFERROR(VLOOKUP($A439,'LISTA DE PRODUCTOS'!$A:$O,6,0),VLOOKUP($A439,'LISTA DE PRODUCTOS'!$B:$O,5,0)),0))</f>
      </c>
      <c r="G439" s="56">
        <f>IF($A439=0,"",IFERROR(IFERROR(VLOOKUP($A439,'LISTA DE PRODUCTOS'!$A:$O,7,0),VLOOKUP($A439,'LISTA DE PRODUCTOS'!$B:$O,6,0)),0))</f>
      </c>
      <c r="H439" s="58">
        <f>IF($A439=0,"",IFERROR(IFERROR(VLOOKUP($A439,'LISTA DE PRODUCTOS'!$A:$O,8,0),VLOOKUP($A439,'LISTA DE PRODUCTOS'!$B:$O,7,0)),0))</f>
      </c>
      <c r="I439" s="59">
        <f>IF($A439=0,"",IFERROR(IFERROR(VLOOKUP($A439,'LISTA DE PRODUCTOS'!$A:$O,9,0),VLOOKUP($A439,'LISTA DE PRODUCTOS'!$B:$O,8,0)),0))</f>
      </c>
      <c r="J439" s="60">
        <f>IF(AND(K439="U12",IF($A439=0,"",IFERROR(IFERROR(VLOOKUP($A439,'LISTA DE PRODUCTOS'!$A:$O,10,0),VLOOKUP($A439,'LISTA DE PRODUCTOS'!$B:$O,9,0)),""))=0),"APROVECHA LA PROMO U12",IF(AND(K439="U12",IF($A439=0,"",IFERROR(IFERROR(VLOOKUP($A439,'LISTA DE PRODUCTOS'!$A:$O,10,0),VLOOKUP($A439,'LISTA DE PRODUCTOS'!$B:$O,9,0)),""))="MENSUAL"),"MENSUAL Y PROMO U12",IF($A439=0,"",IFERROR(IFERROR(VLOOKUP($A439,'LISTA DE PRODUCTOS'!$A:$O,10,0),VLOOKUP($A439,'LISTA DE PRODUCTOS'!$B:$O,9,0)),""))))</f>
      </c>
      <c r="K439" s="60">
        <f>IF($A439=0,"",IFERROR(IFERROR(VLOOKUP($A439,'LISTA DE PRODUCTOS'!$A:$O,13,0),VLOOKUP($A439,'LISTA DE PRODUCTOS'!$B:$O,13,0)),0))</f>
      </c>
      <c r="L439" s="61">
        <f t="shared" si="64"/>
        <v>0</v>
      </c>
      <c r="M439" s="62">
        <f t="shared" si="65"/>
        <v>0</v>
      </c>
      <c r="N439" s="62">
        <f t="shared" si="66"/>
        <v>0</v>
      </c>
      <c r="O439" s="63">
        <f t="shared" si="70"/>
        <v>0</v>
      </c>
      <c r="P439" s="63">
        <f t="shared" si="71"/>
        <v>0</v>
      </c>
      <c r="Q439" s="64">
        <f t="shared" si="72"/>
        <v>0</v>
      </c>
      <c r="R439" s="64" t="b">
        <f t="shared" si="67"/>
        <v>0</v>
      </c>
      <c r="S439" s="65">
        <f t="shared" si="68"/>
      </c>
      <c r="T439" s="62">
        <f t="shared" si="69"/>
      </c>
    </row>
    <row r="440" spans="1:20" s="66" customFormat="1" ht="19.8">
      <c r="A440" s="54"/>
      <c r="B440" s="55"/>
      <c r="C440" s="56">
        <f t="shared" si="63"/>
        <v>0</v>
      </c>
      <c r="D440" s="56">
        <f>IF(ISERROR(VLOOKUP($A440,'LISTA DE PRODUCTOS'!$A:$O,15,0)),0,VLOOKUP($A440,'LISTA DE PRODUCTOS'!$A:$O,15,0))</f>
        <v>0</v>
      </c>
      <c r="E440" s="57">
        <f>IF($A440=0,"",IFERROR(IFERROR(VLOOKUP($A440,'LISTA DE PRODUCTOS'!$A:$O,5,0),VLOOKUP($A440,'LISTA DE PRODUCTOS'!$B:$O,4,0)),"CÓDIGO NO EN CATÁLOGO U OBSOLETO"))</f>
      </c>
      <c r="F440" s="56">
        <f>IF($A440=0,"",IFERROR(IFERROR(VLOOKUP($A440,'LISTA DE PRODUCTOS'!$A:$O,6,0),VLOOKUP($A440,'LISTA DE PRODUCTOS'!$B:$O,5,0)),0))</f>
      </c>
      <c r="G440" s="56">
        <f>IF($A440=0,"",IFERROR(IFERROR(VLOOKUP($A440,'LISTA DE PRODUCTOS'!$A:$O,7,0),VLOOKUP($A440,'LISTA DE PRODUCTOS'!$B:$O,6,0)),0))</f>
      </c>
      <c r="H440" s="58">
        <f>IF($A440=0,"",IFERROR(IFERROR(VLOOKUP($A440,'LISTA DE PRODUCTOS'!$A:$O,8,0),VLOOKUP($A440,'LISTA DE PRODUCTOS'!$B:$O,7,0)),0))</f>
      </c>
      <c r="I440" s="59">
        <f>IF($A440=0,"",IFERROR(IFERROR(VLOOKUP($A440,'LISTA DE PRODUCTOS'!$A:$O,9,0),VLOOKUP($A440,'LISTA DE PRODUCTOS'!$B:$O,8,0)),0))</f>
      </c>
      <c r="J440" s="60">
        <f>IF(AND(K440="U12",IF($A440=0,"",IFERROR(IFERROR(VLOOKUP($A440,'LISTA DE PRODUCTOS'!$A:$O,10,0),VLOOKUP($A440,'LISTA DE PRODUCTOS'!$B:$O,9,0)),""))=0),"APROVECHA LA PROMO U12",IF(AND(K440="U12",IF($A440=0,"",IFERROR(IFERROR(VLOOKUP($A440,'LISTA DE PRODUCTOS'!$A:$O,10,0),VLOOKUP($A440,'LISTA DE PRODUCTOS'!$B:$O,9,0)),""))="MENSUAL"),"MENSUAL Y PROMO U12",IF($A440=0,"",IFERROR(IFERROR(VLOOKUP($A440,'LISTA DE PRODUCTOS'!$A:$O,10,0),VLOOKUP($A440,'LISTA DE PRODUCTOS'!$B:$O,9,0)),""))))</f>
      </c>
      <c r="K440" s="60">
        <f>IF($A440=0,"",IFERROR(IFERROR(VLOOKUP($A440,'LISTA DE PRODUCTOS'!$A:$O,13,0),VLOOKUP($A440,'LISTA DE PRODUCTOS'!$B:$O,13,0)),0))</f>
      </c>
      <c r="L440" s="61">
        <f t="shared" si="64"/>
        <v>0</v>
      </c>
      <c r="M440" s="62">
        <f t="shared" si="65"/>
        <v>0</v>
      </c>
      <c r="N440" s="62">
        <f t="shared" si="66"/>
        <v>0</v>
      </c>
      <c r="O440" s="63">
        <f t="shared" si="70"/>
        <v>0</v>
      </c>
      <c r="P440" s="63">
        <f t="shared" si="71"/>
        <v>0</v>
      </c>
      <c r="Q440" s="64">
        <f t="shared" si="72"/>
        <v>0</v>
      </c>
      <c r="R440" s="64" t="b">
        <f t="shared" si="67"/>
        <v>0</v>
      </c>
      <c r="S440" s="65">
        <f t="shared" si="68"/>
      </c>
      <c r="T440" s="62">
        <f t="shared" si="69"/>
      </c>
    </row>
    <row r="441" spans="1:20" s="66" customFormat="1" ht="19.8">
      <c r="A441" s="54"/>
      <c r="B441" s="55"/>
      <c r="C441" s="56">
        <f t="shared" si="63"/>
        <v>0</v>
      </c>
      <c r="D441" s="56">
        <f>IF(ISERROR(VLOOKUP($A441,'LISTA DE PRODUCTOS'!$A:$O,15,0)),0,VLOOKUP($A441,'LISTA DE PRODUCTOS'!$A:$O,15,0))</f>
        <v>0</v>
      </c>
      <c r="E441" s="57">
        <f>IF($A441=0,"",IFERROR(IFERROR(VLOOKUP($A441,'LISTA DE PRODUCTOS'!$A:$O,5,0),VLOOKUP($A441,'LISTA DE PRODUCTOS'!$B:$O,4,0)),"CÓDIGO NO EN CATÁLOGO U OBSOLETO"))</f>
      </c>
      <c r="F441" s="56">
        <f>IF($A441=0,"",IFERROR(IFERROR(VLOOKUP($A441,'LISTA DE PRODUCTOS'!$A:$O,6,0),VLOOKUP($A441,'LISTA DE PRODUCTOS'!$B:$O,5,0)),0))</f>
      </c>
      <c r="G441" s="56">
        <f>IF($A441=0,"",IFERROR(IFERROR(VLOOKUP($A441,'LISTA DE PRODUCTOS'!$A:$O,7,0),VLOOKUP($A441,'LISTA DE PRODUCTOS'!$B:$O,6,0)),0))</f>
      </c>
      <c r="H441" s="58">
        <f>IF($A441=0,"",IFERROR(IFERROR(VLOOKUP($A441,'LISTA DE PRODUCTOS'!$A:$O,8,0),VLOOKUP($A441,'LISTA DE PRODUCTOS'!$B:$O,7,0)),0))</f>
      </c>
      <c r="I441" s="59">
        <f>IF($A441=0,"",IFERROR(IFERROR(VLOOKUP($A441,'LISTA DE PRODUCTOS'!$A:$O,9,0),VLOOKUP($A441,'LISTA DE PRODUCTOS'!$B:$O,8,0)),0))</f>
      </c>
      <c r="J441" s="60">
        <f>IF(AND(K441="U12",IF($A441=0,"",IFERROR(IFERROR(VLOOKUP($A441,'LISTA DE PRODUCTOS'!$A:$O,10,0),VLOOKUP($A441,'LISTA DE PRODUCTOS'!$B:$O,9,0)),""))=0),"APROVECHA LA PROMO U12",IF(AND(K441="U12",IF($A441=0,"",IFERROR(IFERROR(VLOOKUP($A441,'LISTA DE PRODUCTOS'!$A:$O,10,0),VLOOKUP($A441,'LISTA DE PRODUCTOS'!$B:$O,9,0)),""))="MENSUAL"),"MENSUAL Y PROMO U12",IF($A441=0,"",IFERROR(IFERROR(VLOOKUP($A441,'LISTA DE PRODUCTOS'!$A:$O,10,0),VLOOKUP($A441,'LISTA DE PRODUCTOS'!$B:$O,9,0)),""))))</f>
      </c>
      <c r="K441" s="60">
        <f>IF($A441=0,"",IFERROR(IFERROR(VLOOKUP($A441,'LISTA DE PRODUCTOS'!$A:$O,13,0),VLOOKUP($A441,'LISTA DE PRODUCTOS'!$B:$O,13,0)),0))</f>
      </c>
      <c r="L441" s="61">
        <f t="shared" si="64"/>
        <v>0</v>
      </c>
      <c r="M441" s="62">
        <f t="shared" si="65"/>
        <v>0</v>
      </c>
      <c r="N441" s="62">
        <f t="shared" si="66"/>
        <v>0</v>
      </c>
      <c r="O441" s="63">
        <f t="shared" si="70"/>
        <v>0</v>
      </c>
      <c r="P441" s="63">
        <f t="shared" si="71"/>
        <v>0</v>
      </c>
      <c r="Q441" s="64">
        <f t="shared" si="72"/>
        <v>0</v>
      </c>
      <c r="R441" s="64" t="b">
        <f t="shared" si="67"/>
        <v>0</v>
      </c>
      <c r="S441" s="65">
        <f t="shared" si="68"/>
      </c>
      <c r="T441" s="62">
        <f t="shared" si="69"/>
      </c>
    </row>
    <row r="442" spans="1:20" s="66" customFormat="1" ht="19.8">
      <c r="A442" s="54"/>
      <c r="B442" s="55"/>
      <c r="C442" s="56">
        <f t="shared" si="63"/>
        <v>0</v>
      </c>
      <c r="D442" s="56">
        <f>IF(ISERROR(VLOOKUP($A442,'LISTA DE PRODUCTOS'!$A:$O,15,0)),0,VLOOKUP($A442,'LISTA DE PRODUCTOS'!$A:$O,15,0))</f>
        <v>0</v>
      </c>
      <c r="E442" s="57">
        <f>IF($A442=0,"",IFERROR(IFERROR(VLOOKUP($A442,'LISTA DE PRODUCTOS'!$A:$O,5,0),VLOOKUP($A442,'LISTA DE PRODUCTOS'!$B:$O,4,0)),"CÓDIGO NO EN CATÁLOGO U OBSOLETO"))</f>
      </c>
      <c r="F442" s="56">
        <f>IF($A442=0,"",IFERROR(IFERROR(VLOOKUP($A442,'LISTA DE PRODUCTOS'!$A:$O,6,0),VLOOKUP($A442,'LISTA DE PRODUCTOS'!$B:$O,5,0)),0))</f>
      </c>
      <c r="G442" s="56">
        <f>IF($A442=0,"",IFERROR(IFERROR(VLOOKUP($A442,'LISTA DE PRODUCTOS'!$A:$O,7,0),VLOOKUP($A442,'LISTA DE PRODUCTOS'!$B:$O,6,0)),0))</f>
      </c>
      <c r="H442" s="58">
        <f>IF($A442=0,"",IFERROR(IFERROR(VLOOKUP($A442,'LISTA DE PRODUCTOS'!$A:$O,8,0),VLOOKUP($A442,'LISTA DE PRODUCTOS'!$B:$O,7,0)),0))</f>
      </c>
      <c r="I442" s="59">
        <f>IF($A442=0,"",IFERROR(IFERROR(VLOOKUP($A442,'LISTA DE PRODUCTOS'!$A:$O,9,0),VLOOKUP($A442,'LISTA DE PRODUCTOS'!$B:$O,8,0)),0))</f>
      </c>
      <c r="J442" s="60">
        <f>IF(AND(K442="U12",IF($A442=0,"",IFERROR(IFERROR(VLOOKUP($A442,'LISTA DE PRODUCTOS'!$A:$O,10,0),VLOOKUP($A442,'LISTA DE PRODUCTOS'!$B:$O,9,0)),""))=0),"APROVECHA LA PROMO U12",IF(AND(K442="U12",IF($A442=0,"",IFERROR(IFERROR(VLOOKUP($A442,'LISTA DE PRODUCTOS'!$A:$O,10,0),VLOOKUP($A442,'LISTA DE PRODUCTOS'!$B:$O,9,0)),""))="MENSUAL"),"MENSUAL Y PROMO U12",IF($A442=0,"",IFERROR(IFERROR(VLOOKUP($A442,'LISTA DE PRODUCTOS'!$A:$O,10,0),VLOOKUP($A442,'LISTA DE PRODUCTOS'!$B:$O,9,0)),""))))</f>
      </c>
      <c r="K442" s="60">
        <f>IF($A442=0,"",IFERROR(IFERROR(VLOOKUP($A442,'LISTA DE PRODUCTOS'!$A:$O,13,0),VLOOKUP($A442,'LISTA DE PRODUCTOS'!$B:$O,13,0)),0))</f>
      </c>
      <c r="L442" s="61">
        <f t="shared" si="64"/>
        <v>0</v>
      </c>
      <c r="M442" s="62">
        <f t="shared" si="65"/>
        <v>0</v>
      </c>
      <c r="N442" s="62">
        <f t="shared" si="66"/>
        <v>0</v>
      </c>
      <c r="O442" s="63">
        <f t="shared" si="70"/>
        <v>0</v>
      </c>
      <c r="P442" s="63">
        <f t="shared" si="71"/>
        <v>0</v>
      </c>
      <c r="Q442" s="64">
        <f t="shared" si="72"/>
        <v>0</v>
      </c>
      <c r="R442" s="64" t="b">
        <f t="shared" si="67"/>
        <v>0</v>
      </c>
      <c r="S442" s="65">
        <f t="shared" si="68"/>
      </c>
      <c r="T442" s="62">
        <f t="shared" si="69"/>
      </c>
    </row>
    <row r="443" spans="1:20" s="66" customFormat="1" ht="19.8">
      <c r="A443" s="54"/>
      <c r="B443" s="55"/>
      <c r="C443" s="56">
        <f t="shared" si="63"/>
        <v>0</v>
      </c>
      <c r="D443" s="56">
        <f>IF(ISERROR(VLOOKUP($A443,'LISTA DE PRODUCTOS'!$A:$O,15,0)),0,VLOOKUP($A443,'LISTA DE PRODUCTOS'!$A:$O,15,0))</f>
        <v>0</v>
      </c>
      <c r="E443" s="57">
        <f>IF($A443=0,"",IFERROR(IFERROR(VLOOKUP($A443,'LISTA DE PRODUCTOS'!$A:$O,5,0),VLOOKUP($A443,'LISTA DE PRODUCTOS'!$B:$O,4,0)),"CÓDIGO NO EN CATÁLOGO U OBSOLETO"))</f>
      </c>
      <c r="F443" s="56">
        <f>IF($A443=0,"",IFERROR(IFERROR(VLOOKUP($A443,'LISTA DE PRODUCTOS'!$A:$O,6,0),VLOOKUP($A443,'LISTA DE PRODUCTOS'!$B:$O,5,0)),0))</f>
      </c>
      <c r="G443" s="56">
        <f>IF($A443=0,"",IFERROR(IFERROR(VLOOKUP($A443,'LISTA DE PRODUCTOS'!$A:$O,7,0),VLOOKUP($A443,'LISTA DE PRODUCTOS'!$B:$O,6,0)),0))</f>
      </c>
      <c r="H443" s="58">
        <f>IF($A443=0,"",IFERROR(IFERROR(VLOOKUP($A443,'LISTA DE PRODUCTOS'!$A:$O,8,0),VLOOKUP($A443,'LISTA DE PRODUCTOS'!$B:$O,7,0)),0))</f>
      </c>
      <c r="I443" s="59">
        <f>IF($A443=0,"",IFERROR(IFERROR(VLOOKUP($A443,'LISTA DE PRODUCTOS'!$A:$O,9,0),VLOOKUP($A443,'LISTA DE PRODUCTOS'!$B:$O,8,0)),0))</f>
      </c>
      <c r="J443" s="60">
        <f>IF(AND(K443="U12",IF($A443=0,"",IFERROR(IFERROR(VLOOKUP($A443,'LISTA DE PRODUCTOS'!$A:$O,10,0),VLOOKUP($A443,'LISTA DE PRODUCTOS'!$B:$O,9,0)),""))=0),"APROVECHA LA PROMO U12",IF(AND(K443="U12",IF($A443=0,"",IFERROR(IFERROR(VLOOKUP($A443,'LISTA DE PRODUCTOS'!$A:$O,10,0),VLOOKUP($A443,'LISTA DE PRODUCTOS'!$B:$O,9,0)),""))="MENSUAL"),"MENSUAL Y PROMO U12",IF($A443=0,"",IFERROR(IFERROR(VLOOKUP($A443,'LISTA DE PRODUCTOS'!$A:$O,10,0),VLOOKUP($A443,'LISTA DE PRODUCTOS'!$B:$O,9,0)),""))))</f>
      </c>
      <c r="K443" s="60">
        <f>IF($A443=0,"",IFERROR(IFERROR(VLOOKUP($A443,'LISTA DE PRODUCTOS'!$A:$O,13,0),VLOOKUP($A443,'LISTA DE PRODUCTOS'!$B:$O,13,0)),0))</f>
      </c>
      <c r="L443" s="61">
        <f t="shared" si="64"/>
        <v>0</v>
      </c>
      <c r="M443" s="62">
        <f t="shared" si="65"/>
        <v>0</v>
      </c>
      <c r="N443" s="62">
        <f t="shared" si="66"/>
        <v>0</v>
      </c>
      <c r="O443" s="63">
        <f t="shared" si="70"/>
        <v>0</v>
      </c>
      <c r="P443" s="63">
        <f t="shared" si="71"/>
        <v>0</v>
      </c>
      <c r="Q443" s="64">
        <f t="shared" si="72"/>
        <v>0</v>
      </c>
      <c r="R443" s="64" t="b">
        <f t="shared" si="67"/>
        <v>0</v>
      </c>
      <c r="S443" s="65">
        <f t="shared" si="68"/>
      </c>
      <c r="T443" s="62">
        <f t="shared" si="69"/>
      </c>
    </row>
    <row r="444" spans="1:20" s="66" customFormat="1" ht="19.8">
      <c r="A444" s="54"/>
      <c r="B444" s="55"/>
      <c r="C444" s="56">
        <f t="shared" si="63"/>
        <v>0</v>
      </c>
      <c r="D444" s="56">
        <f>IF(ISERROR(VLOOKUP($A444,'LISTA DE PRODUCTOS'!$A:$O,15,0)),0,VLOOKUP($A444,'LISTA DE PRODUCTOS'!$A:$O,15,0))</f>
        <v>0</v>
      </c>
      <c r="E444" s="57">
        <f>IF($A444=0,"",IFERROR(IFERROR(VLOOKUP($A444,'LISTA DE PRODUCTOS'!$A:$O,5,0),VLOOKUP($A444,'LISTA DE PRODUCTOS'!$B:$O,4,0)),"CÓDIGO NO EN CATÁLOGO U OBSOLETO"))</f>
      </c>
      <c r="F444" s="56">
        <f>IF($A444=0,"",IFERROR(IFERROR(VLOOKUP($A444,'LISTA DE PRODUCTOS'!$A:$O,6,0),VLOOKUP($A444,'LISTA DE PRODUCTOS'!$B:$O,5,0)),0))</f>
      </c>
      <c r="G444" s="56">
        <f>IF($A444=0,"",IFERROR(IFERROR(VLOOKUP($A444,'LISTA DE PRODUCTOS'!$A:$O,7,0),VLOOKUP($A444,'LISTA DE PRODUCTOS'!$B:$O,6,0)),0))</f>
      </c>
      <c r="H444" s="58">
        <f>IF($A444=0,"",IFERROR(IFERROR(VLOOKUP($A444,'LISTA DE PRODUCTOS'!$A:$O,8,0),VLOOKUP($A444,'LISTA DE PRODUCTOS'!$B:$O,7,0)),0))</f>
      </c>
      <c r="I444" s="59">
        <f>IF($A444=0,"",IFERROR(IFERROR(VLOOKUP($A444,'LISTA DE PRODUCTOS'!$A:$O,9,0),VLOOKUP($A444,'LISTA DE PRODUCTOS'!$B:$O,8,0)),0))</f>
      </c>
      <c r="J444" s="60">
        <f>IF(AND(K444="U12",IF($A444=0,"",IFERROR(IFERROR(VLOOKUP($A444,'LISTA DE PRODUCTOS'!$A:$O,10,0),VLOOKUP($A444,'LISTA DE PRODUCTOS'!$B:$O,9,0)),""))=0),"APROVECHA LA PROMO U12",IF(AND(K444="U12",IF($A444=0,"",IFERROR(IFERROR(VLOOKUP($A444,'LISTA DE PRODUCTOS'!$A:$O,10,0),VLOOKUP($A444,'LISTA DE PRODUCTOS'!$B:$O,9,0)),""))="MENSUAL"),"MENSUAL Y PROMO U12",IF($A444=0,"",IFERROR(IFERROR(VLOOKUP($A444,'LISTA DE PRODUCTOS'!$A:$O,10,0),VLOOKUP($A444,'LISTA DE PRODUCTOS'!$B:$O,9,0)),""))))</f>
      </c>
      <c r="K444" s="60">
        <f>IF($A444=0,"",IFERROR(IFERROR(VLOOKUP($A444,'LISTA DE PRODUCTOS'!$A:$O,13,0),VLOOKUP($A444,'LISTA DE PRODUCTOS'!$B:$O,13,0)),0))</f>
      </c>
      <c r="L444" s="61">
        <f t="shared" si="64"/>
        <v>0</v>
      </c>
      <c r="M444" s="62">
        <f t="shared" si="65"/>
        <v>0</v>
      </c>
      <c r="N444" s="62">
        <f t="shared" si="66"/>
        <v>0</v>
      </c>
      <c r="O444" s="63">
        <f t="shared" si="70"/>
        <v>0</v>
      </c>
      <c r="P444" s="63">
        <f t="shared" si="71"/>
        <v>0</v>
      </c>
      <c r="Q444" s="64">
        <f t="shared" si="72"/>
        <v>0</v>
      </c>
      <c r="R444" s="64" t="b">
        <f t="shared" si="67"/>
        <v>0</v>
      </c>
      <c r="S444" s="65">
        <f t="shared" si="68"/>
      </c>
      <c r="T444" s="62">
        <f t="shared" si="69"/>
      </c>
    </row>
    <row r="445" spans="1:20" s="66" customFormat="1" ht="19.8">
      <c r="A445" s="54"/>
      <c r="B445" s="55"/>
      <c r="C445" s="56">
        <f t="shared" si="63"/>
        <v>0</v>
      </c>
      <c r="D445" s="56">
        <f>IF(ISERROR(VLOOKUP($A445,'LISTA DE PRODUCTOS'!$A:$O,15,0)),0,VLOOKUP($A445,'LISTA DE PRODUCTOS'!$A:$O,15,0))</f>
        <v>0</v>
      </c>
      <c r="E445" s="57">
        <f>IF($A445=0,"",IFERROR(IFERROR(VLOOKUP($A445,'LISTA DE PRODUCTOS'!$A:$O,5,0),VLOOKUP($A445,'LISTA DE PRODUCTOS'!$B:$O,4,0)),"CÓDIGO NO EN CATÁLOGO U OBSOLETO"))</f>
      </c>
      <c r="F445" s="56">
        <f>IF($A445=0,"",IFERROR(IFERROR(VLOOKUP($A445,'LISTA DE PRODUCTOS'!$A:$O,6,0),VLOOKUP($A445,'LISTA DE PRODUCTOS'!$B:$O,5,0)),0))</f>
      </c>
      <c r="G445" s="56">
        <f>IF($A445=0,"",IFERROR(IFERROR(VLOOKUP($A445,'LISTA DE PRODUCTOS'!$A:$O,7,0),VLOOKUP($A445,'LISTA DE PRODUCTOS'!$B:$O,6,0)),0))</f>
      </c>
      <c r="H445" s="58">
        <f>IF($A445=0,"",IFERROR(IFERROR(VLOOKUP($A445,'LISTA DE PRODUCTOS'!$A:$O,8,0),VLOOKUP($A445,'LISTA DE PRODUCTOS'!$B:$O,7,0)),0))</f>
      </c>
      <c r="I445" s="59">
        <f>IF($A445=0,"",IFERROR(IFERROR(VLOOKUP($A445,'LISTA DE PRODUCTOS'!$A:$O,9,0),VLOOKUP($A445,'LISTA DE PRODUCTOS'!$B:$O,8,0)),0))</f>
      </c>
      <c r="J445" s="60">
        <f>IF(AND(K445="U12",IF($A445=0,"",IFERROR(IFERROR(VLOOKUP($A445,'LISTA DE PRODUCTOS'!$A:$O,10,0),VLOOKUP($A445,'LISTA DE PRODUCTOS'!$B:$O,9,0)),""))=0),"APROVECHA LA PROMO U12",IF(AND(K445="U12",IF($A445=0,"",IFERROR(IFERROR(VLOOKUP($A445,'LISTA DE PRODUCTOS'!$A:$O,10,0),VLOOKUP($A445,'LISTA DE PRODUCTOS'!$B:$O,9,0)),""))="MENSUAL"),"MENSUAL Y PROMO U12",IF($A445=0,"",IFERROR(IFERROR(VLOOKUP($A445,'LISTA DE PRODUCTOS'!$A:$O,10,0),VLOOKUP($A445,'LISTA DE PRODUCTOS'!$B:$O,9,0)),""))))</f>
      </c>
      <c r="K445" s="60">
        <f>IF($A445=0,"",IFERROR(IFERROR(VLOOKUP($A445,'LISTA DE PRODUCTOS'!$A:$O,13,0),VLOOKUP($A445,'LISTA DE PRODUCTOS'!$B:$O,13,0)),0))</f>
      </c>
      <c r="L445" s="61">
        <f t="shared" si="64"/>
        <v>0</v>
      </c>
      <c r="M445" s="62">
        <f t="shared" si="65"/>
        <v>0</v>
      </c>
      <c r="N445" s="62">
        <f t="shared" si="66"/>
        <v>0</v>
      </c>
      <c r="O445" s="63">
        <f t="shared" si="70"/>
        <v>0</v>
      </c>
      <c r="P445" s="63">
        <f t="shared" si="71"/>
        <v>0</v>
      </c>
      <c r="Q445" s="64">
        <f t="shared" si="72"/>
        <v>0</v>
      </c>
      <c r="R445" s="64" t="b">
        <f t="shared" si="67"/>
        <v>0</v>
      </c>
      <c r="S445" s="65">
        <f t="shared" si="68"/>
      </c>
      <c r="T445" s="62">
        <f t="shared" si="69"/>
      </c>
    </row>
    <row r="446" spans="1:20" s="66" customFormat="1" ht="19.8">
      <c r="A446" s="54"/>
      <c r="B446" s="55"/>
      <c r="C446" s="56">
        <f t="shared" si="63"/>
        <v>0</v>
      </c>
      <c r="D446" s="56">
        <f>IF(ISERROR(VLOOKUP($A446,'LISTA DE PRODUCTOS'!$A:$O,15,0)),0,VLOOKUP($A446,'LISTA DE PRODUCTOS'!$A:$O,15,0))</f>
        <v>0</v>
      </c>
      <c r="E446" s="57">
        <f>IF($A446=0,"",IFERROR(IFERROR(VLOOKUP($A446,'LISTA DE PRODUCTOS'!$A:$O,5,0),VLOOKUP($A446,'LISTA DE PRODUCTOS'!$B:$O,4,0)),"CÓDIGO NO EN CATÁLOGO U OBSOLETO"))</f>
      </c>
      <c r="F446" s="56">
        <f>IF($A446=0,"",IFERROR(IFERROR(VLOOKUP($A446,'LISTA DE PRODUCTOS'!$A:$O,6,0),VLOOKUP($A446,'LISTA DE PRODUCTOS'!$B:$O,5,0)),0))</f>
      </c>
      <c r="G446" s="56">
        <f>IF($A446=0,"",IFERROR(IFERROR(VLOOKUP($A446,'LISTA DE PRODUCTOS'!$A:$O,7,0),VLOOKUP($A446,'LISTA DE PRODUCTOS'!$B:$O,6,0)),0))</f>
      </c>
      <c r="H446" s="58">
        <f>IF($A446=0,"",IFERROR(IFERROR(VLOOKUP($A446,'LISTA DE PRODUCTOS'!$A:$O,8,0),VLOOKUP($A446,'LISTA DE PRODUCTOS'!$B:$O,7,0)),0))</f>
      </c>
      <c r="I446" s="59">
        <f>IF($A446=0,"",IFERROR(IFERROR(VLOOKUP($A446,'LISTA DE PRODUCTOS'!$A:$O,9,0),VLOOKUP($A446,'LISTA DE PRODUCTOS'!$B:$O,8,0)),0))</f>
      </c>
      <c r="J446" s="60">
        <f>IF(AND(K446="U12",IF($A446=0,"",IFERROR(IFERROR(VLOOKUP($A446,'LISTA DE PRODUCTOS'!$A:$O,10,0),VLOOKUP($A446,'LISTA DE PRODUCTOS'!$B:$O,9,0)),""))=0),"APROVECHA LA PROMO U12",IF(AND(K446="U12",IF($A446=0,"",IFERROR(IFERROR(VLOOKUP($A446,'LISTA DE PRODUCTOS'!$A:$O,10,0),VLOOKUP($A446,'LISTA DE PRODUCTOS'!$B:$O,9,0)),""))="MENSUAL"),"MENSUAL Y PROMO U12",IF($A446=0,"",IFERROR(IFERROR(VLOOKUP($A446,'LISTA DE PRODUCTOS'!$A:$O,10,0),VLOOKUP($A446,'LISTA DE PRODUCTOS'!$B:$O,9,0)),""))))</f>
      </c>
      <c r="K446" s="60">
        <f>IF($A446=0,"",IFERROR(IFERROR(VLOOKUP($A446,'LISTA DE PRODUCTOS'!$A:$O,13,0),VLOOKUP($A446,'LISTA DE PRODUCTOS'!$B:$O,13,0)),0))</f>
      </c>
      <c r="L446" s="61">
        <f t="shared" si="64"/>
        <v>0</v>
      </c>
      <c r="M446" s="62">
        <f t="shared" si="65"/>
        <v>0</v>
      </c>
      <c r="N446" s="62">
        <f t="shared" si="66"/>
        <v>0</v>
      </c>
      <c r="O446" s="63">
        <f t="shared" si="70"/>
        <v>0</v>
      </c>
      <c r="P446" s="63">
        <f t="shared" si="71"/>
        <v>0</v>
      </c>
      <c r="Q446" s="64">
        <f t="shared" si="72"/>
        <v>0</v>
      </c>
      <c r="R446" s="64" t="b">
        <f t="shared" si="67"/>
        <v>0</v>
      </c>
      <c r="S446" s="65">
        <f t="shared" si="68"/>
      </c>
      <c r="T446" s="62">
        <f t="shared" si="69"/>
      </c>
    </row>
    <row r="447" spans="1:20" s="66" customFormat="1" ht="19.8">
      <c r="A447" s="54"/>
      <c r="B447" s="55"/>
      <c r="C447" s="56">
        <f t="shared" si="63"/>
        <v>0</v>
      </c>
      <c r="D447" s="56">
        <f>IF(ISERROR(VLOOKUP($A447,'LISTA DE PRODUCTOS'!$A:$O,15,0)),0,VLOOKUP($A447,'LISTA DE PRODUCTOS'!$A:$O,15,0))</f>
        <v>0</v>
      </c>
      <c r="E447" s="57">
        <f>IF($A447=0,"",IFERROR(IFERROR(VLOOKUP($A447,'LISTA DE PRODUCTOS'!$A:$O,5,0),VLOOKUP($A447,'LISTA DE PRODUCTOS'!$B:$O,4,0)),"CÓDIGO NO EN CATÁLOGO U OBSOLETO"))</f>
      </c>
      <c r="F447" s="56">
        <f>IF($A447=0,"",IFERROR(IFERROR(VLOOKUP($A447,'LISTA DE PRODUCTOS'!$A:$O,6,0),VLOOKUP($A447,'LISTA DE PRODUCTOS'!$B:$O,5,0)),0))</f>
      </c>
      <c r="G447" s="56">
        <f>IF($A447=0,"",IFERROR(IFERROR(VLOOKUP($A447,'LISTA DE PRODUCTOS'!$A:$O,7,0),VLOOKUP($A447,'LISTA DE PRODUCTOS'!$B:$O,6,0)),0))</f>
      </c>
      <c r="H447" s="58">
        <f>IF($A447=0,"",IFERROR(IFERROR(VLOOKUP($A447,'LISTA DE PRODUCTOS'!$A:$O,8,0),VLOOKUP($A447,'LISTA DE PRODUCTOS'!$B:$O,7,0)),0))</f>
      </c>
      <c r="I447" s="59">
        <f>IF($A447=0,"",IFERROR(IFERROR(VLOOKUP($A447,'LISTA DE PRODUCTOS'!$A:$O,9,0),VLOOKUP($A447,'LISTA DE PRODUCTOS'!$B:$O,8,0)),0))</f>
      </c>
      <c r="J447" s="60">
        <f>IF(AND(K447="U12",IF($A447=0,"",IFERROR(IFERROR(VLOOKUP($A447,'LISTA DE PRODUCTOS'!$A:$O,10,0),VLOOKUP($A447,'LISTA DE PRODUCTOS'!$B:$O,9,0)),""))=0),"APROVECHA LA PROMO U12",IF(AND(K447="U12",IF($A447=0,"",IFERROR(IFERROR(VLOOKUP($A447,'LISTA DE PRODUCTOS'!$A:$O,10,0),VLOOKUP($A447,'LISTA DE PRODUCTOS'!$B:$O,9,0)),""))="MENSUAL"),"MENSUAL Y PROMO U12",IF($A447=0,"",IFERROR(IFERROR(VLOOKUP($A447,'LISTA DE PRODUCTOS'!$A:$O,10,0),VLOOKUP($A447,'LISTA DE PRODUCTOS'!$B:$O,9,0)),""))))</f>
      </c>
      <c r="K447" s="60">
        <f>IF($A447=0,"",IFERROR(IFERROR(VLOOKUP($A447,'LISTA DE PRODUCTOS'!$A:$O,13,0),VLOOKUP($A447,'LISTA DE PRODUCTOS'!$B:$O,13,0)),0))</f>
      </c>
      <c r="L447" s="61">
        <f t="shared" si="64"/>
        <v>0</v>
      </c>
      <c r="M447" s="62">
        <f t="shared" si="65"/>
        <v>0</v>
      </c>
      <c r="N447" s="62">
        <f t="shared" si="66"/>
        <v>0</v>
      </c>
      <c r="O447" s="63">
        <f t="shared" si="70"/>
        <v>0</v>
      </c>
      <c r="P447" s="63">
        <f t="shared" si="71"/>
        <v>0</v>
      </c>
      <c r="Q447" s="64">
        <f t="shared" si="72"/>
        <v>0</v>
      </c>
      <c r="R447" s="64" t="b">
        <f t="shared" si="67"/>
        <v>0</v>
      </c>
      <c r="S447" s="65">
        <f t="shared" si="68"/>
      </c>
      <c r="T447" s="62">
        <f t="shared" si="69"/>
      </c>
    </row>
    <row r="448" spans="1:20" s="66" customFormat="1" ht="19.8">
      <c r="A448" s="54"/>
      <c r="B448" s="55"/>
      <c r="C448" s="56">
        <f t="shared" si="63"/>
        <v>0</v>
      </c>
      <c r="D448" s="56">
        <f>IF(ISERROR(VLOOKUP($A448,'LISTA DE PRODUCTOS'!$A:$O,15,0)),0,VLOOKUP($A448,'LISTA DE PRODUCTOS'!$A:$O,15,0))</f>
        <v>0</v>
      </c>
      <c r="E448" s="57">
        <f>IF($A448=0,"",IFERROR(IFERROR(VLOOKUP($A448,'LISTA DE PRODUCTOS'!$A:$O,5,0),VLOOKUP($A448,'LISTA DE PRODUCTOS'!$B:$O,4,0)),"CÓDIGO NO EN CATÁLOGO U OBSOLETO"))</f>
      </c>
      <c r="F448" s="56">
        <f>IF($A448=0,"",IFERROR(IFERROR(VLOOKUP($A448,'LISTA DE PRODUCTOS'!$A:$O,6,0),VLOOKUP($A448,'LISTA DE PRODUCTOS'!$B:$O,5,0)),0))</f>
      </c>
      <c r="G448" s="56">
        <f>IF($A448=0,"",IFERROR(IFERROR(VLOOKUP($A448,'LISTA DE PRODUCTOS'!$A:$O,7,0),VLOOKUP($A448,'LISTA DE PRODUCTOS'!$B:$O,6,0)),0))</f>
      </c>
      <c r="H448" s="58">
        <f>IF($A448=0,"",IFERROR(IFERROR(VLOOKUP($A448,'LISTA DE PRODUCTOS'!$A:$O,8,0),VLOOKUP($A448,'LISTA DE PRODUCTOS'!$B:$O,7,0)),0))</f>
      </c>
      <c r="I448" s="59">
        <f>IF($A448=0,"",IFERROR(IFERROR(VLOOKUP($A448,'LISTA DE PRODUCTOS'!$A:$O,9,0),VLOOKUP($A448,'LISTA DE PRODUCTOS'!$B:$O,8,0)),0))</f>
      </c>
      <c r="J448" s="60">
        <f>IF(AND(K448="U12",IF($A448=0,"",IFERROR(IFERROR(VLOOKUP($A448,'LISTA DE PRODUCTOS'!$A:$O,10,0),VLOOKUP($A448,'LISTA DE PRODUCTOS'!$B:$O,9,0)),""))=0),"APROVECHA LA PROMO U12",IF(AND(K448="U12",IF($A448=0,"",IFERROR(IFERROR(VLOOKUP($A448,'LISTA DE PRODUCTOS'!$A:$O,10,0),VLOOKUP($A448,'LISTA DE PRODUCTOS'!$B:$O,9,0)),""))="MENSUAL"),"MENSUAL Y PROMO U12",IF($A448=0,"",IFERROR(IFERROR(VLOOKUP($A448,'LISTA DE PRODUCTOS'!$A:$O,10,0),VLOOKUP($A448,'LISTA DE PRODUCTOS'!$B:$O,9,0)),""))))</f>
      </c>
      <c r="K448" s="60">
        <f>IF($A448=0,"",IFERROR(IFERROR(VLOOKUP($A448,'LISTA DE PRODUCTOS'!$A:$O,13,0),VLOOKUP($A448,'LISTA DE PRODUCTOS'!$B:$O,13,0)),0))</f>
      </c>
      <c r="L448" s="61">
        <f t="shared" si="64"/>
        <v>0</v>
      </c>
      <c r="M448" s="62">
        <f t="shared" si="65"/>
        <v>0</v>
      </c>
      <c r="N448" s="62">
        <f t="shared" si="66"/>
        <v>0</v>
      </c>
      <c r="O448" s="63">
        <f t="shared" si="70"/>
        <v>0</v>
      </c>
      <c r="P448" s="63">
        <f t="shared" si="71"/>
        <v>0</v>
      </c>
      <c r="Q448" s="64">
        <f t="shared" si="72"/>
        <v>0</v>
      </c>
      <c r="R448" s="64" t="b">
        <f t="shared" si="67"/>
        <v>0</v>
      </c>
      <c r="S448" s="65">
        <f t="shared" si="68"/>
      </c>
      <c r="T448" s="62">
        <f t="shared" si="69"/>
      </c>
    </row>
    <row r="449" spans="1:20" s="66" customFormat="1" ht="19.8">
      <c r="A449" s="54"/>
      <c r="B449" s="55"/>
      <c r="C449" s="56">
        <f t="shared" si="63"/>
        <v>0</v>
      </c>
      <c r="D449" s="56">
        <f>IF(ISERROR(VLOOKUP($A449,'LISTA DE PRODUCTOS'!$A:$O,15,0)),0,VLOOKUP($A449,'LISTA DE PRODUCTOS'!$A:$O,15,0))</f>
        <v>0</v>
      </c>
      <c r="E449" s="57">
        <f>IF($A449=0,"",IFERROR(IFERROR(VLOOKUP($A449,'LISTA DE PRODUCTOS'!$A:$O,5,0),VLOOKUP($A449,'LISTA DE PRODUCTOS'!$B:$O,4,0)),"CÓDIGO NO EN CATÁLOGO U OBSOLETO"))</f>
      </c>
      <c r="F449" s="56">
        <f>IF($A449=0,"",IFERROR(IFERROR(VLOOKUP($A449,'LISTA DE PRODUCTOS'!$A:$O,6,0),VLOOKUP($A449,'LISTA DE PRODUCTOS'!$B:$O,5,0)),0))</f>
      </c>
      <c r="G449" s="56">
        <f>IF($A449=0,"",IFERROR(IFERROR(VLOOKUP($A449,'LISTA DE PRODUCTOS'!$A:$O,7,0),VLOOKUP($A449,'LISTA DE PRODUCTOS'!$B:$O,6,0)),0))</f>
      </c>
      <c r="H449" s="58">
        <f>IF($A449=0,"",IFERROR(IFERROR(VLOOKUP($A449,'LISTA DE PRODUCTOS'!$A:$O,8,0),VLOOKUP($A449,'LISTA DE PRODUCTOS'!$B:$O,7,0)),0))</f>
      </c>
      <c r="I449" s="59">
        <f>IF($A449=0,"",IFERROR(IFERROR(VLOOKUP($A449,'LISTA DE PRODUCTOS'!$A:$O,9,0),VLOOKUP($A449,'LISTA DE PRODUCTOS'!$B:$O,8,0)),0))</f>
      </c>
      <c r="J449" s="60">
        <f>IF(AND(K449="U12",IF($A449=0,"",IFERROR(IFERROR(VLOOKUP($A449,'LISTA DE PRODUCTOS'!$A:$O,10,0),VLOOKUP($A449,'LISTA DE PRODUCTOS'!$B:$O,9,0)),""))=0),"APROVECHA LA PROMO U12",IF(AND(K449="U12",IF($A449=0,"",IFERROR(IFERROR(VLOOKUP($A449,'LISTA DE PRODUCTOS'!$A:$O,10,0),VLOOKUP($A449,'LISTA DE PRODUCTOS'!$B:$O,9,0)),""))="MENSUAL"),"MENSUAL Y PROMO U12",IF($A449=0,"",IFERROR(IFERROR(VLOOKUP($A449,'LISTA DE PRODUCTOS'!$A:$O,10,0),VLOOKUP($A449,'LISTA DE PRODUCTOS'!$B:$O,9,0)),""))))</f>
      </c>
      <c r="K449" s="60">
        <f>IF($A449=0,"",IFERROR(IFERROR(VLOOKUP($A449,'LISTA DE PRODUCTOS'!$A:$O,13,0),VLOOKUP($A449,'LISTA DE PRODUCTOS'!$B:$O,13,0)),0))</f>
      </c>
      <c r="L449" s="61">
        <f t="shared" si="64"/>
        <v>0</v>
      </c>
      <c r="M449" s="62">
        <f t="shared" si="65"/>
        <v>0</v>
      </c>
      <c r="N449" s="62">
        <f t="shared" si="66"/>
        <v>0</v>
      </c>
      <c r="O449" s="63">
        <f t="shared" si="70"/>
        <v>0</v>
      </c>
      <c r="P449" s="63">
        <f t="shared" si="71"/>
        <v>0</v>
      </c>
      <c r="Q449" s="64">
        <f t="shared" si="72"/>
        <v>0</v>
      </c>
      <c r="R449" s="64" t="b">
        <f t="shared" si="67"/>
        <v>0</v>
      </c>
      <c r="S449" s="65">
        <f t="shared" si="68"/>
      </c>
      <c r="T449" s="62">
        <f t="shared" si="69"/>
      </c>
    </row>
    <row r="450" spans="1:20" s="66" customFormat="1" ht="19.8">
      <c r="A450" s="54"/>
      <c r="B450" s="55"/>
      <c r="C450" s="56">
        <f t="shared" si="63"/>
        <v>0</v>
      </c>
      <c r="D450" s="56">
        <f>IF(ISERROR(VLOOKUP($A450,'LISTA DE PRODUCTOS'!$A:$O,15,0)),0,VLOOKUP($A450,'LISTA DE PRODUCTOS'!$A:$O,15,0))</f>
        <v>0</v>
      </c>
      <c r="E450" s="57">
        <f>IF($A450=0,"",IFERROR(IFERROR(VLOOKUP($A450,'LISTA DE PRODUCTOS'!$A:$O,5,0),VLOOKUP($A450,'LISTA DE PRODUCTOS'!$B:$O,4,0)),"CÓDIGO NO EN CATÁLOGO U OBSOLETO"))</f>
      </c>
      <c r="F450" s="56">
        <f>IF($A450=0,"",IFERROR(IFERROR(VLOOKUP($A450,'LISTA DE PRODUCTOS'!$A:$O,6,0),VLOOKUP($A450,'LISTA DE PRODUCTOS'!$B:$O,5,0)),0))</f>
      </c>
      <c r="G450" s="56">
        <f>IF($A450=0,"",IFERROR(IFERROR(VLOOKUP($A450,'LISTA DE PRODUCTOS'!$A:$O,7,0),VLOOKUP($A450,'LISTA DE PRODUCTOS'!$B:$O,6,0)),0))</f>
      </c>
      <c r="H450" s="58">
        <f>IF($A450=0,"",IFERROR(IFERROR(VLOOKUP($A450,'LISTA DE PRODUCTOS'!$A:$O,8,0),VLOOKUP($A450,'LISTA DE PRODUCTOS'!$B:$O,7,0)),0))</f>
      </c>
      <c r="I450" s="59">
        <f>IF($A450=0,"",IFERROR(IFERROR(VLOOKUP($A450,'LISTA DE PRODUCTOS'!$A:$O,9,0),VLOOKUP($A450,'LISTA DE PRODUCTOS'!$B:$O,8,0)),0))</f>
      </c>
      <c r="J450" s="60">
        <f>IF(AND(K450="U12",IF($A450=0,"",IFERROR(IFERROR(VLOOKUP($A450,'LISTA DE PRODUCTOS'!$A:$O,10,0),VLOOKUP($A450,'LISTA DE PRODUCTOS'!$B:$O,9,0)),""))=0),"APROVECHA LA PROMO U12",IF(AND(K450="U12",IF($A450=0,"",IFERROR(IFERROR(VLOOKUP($A450,'LISTA DE PRODUCTOS'!$A:$O,10,0),VLOOKUP($A450,'LISTA DE PRODUCTOS'!$B:$O,9,0)),""))="MENSUAL"),"MENSUAL Y PROMO U12",IF($A450=0,"",IFERROR(IFERROR(VLOOKUP($A450,'LISTA DE PRODUCTOS'!$A:$O,10,0),VLOOKUP($A450,'LISTA DE PRODUCTOS'!$B:$O,9,0)),""))))</f>
      </c>
      <c r="K450" s="60">
        <f>IF($A450=0,"",IFERROR(IFERROR(VLOOKUP($A450,'LISTA DE PRODUCTOS'!$A:$O,13,0),VLOOKUP($A450,'LISTA DE PRODUCTOS'!$B:$O,13,0)),0))</f>
      </c>
      <c r="L450" s="61">
        <f t="shared" si="64"/>
        <v>0</v>
      </c>
      <c r="M450" s="62">
        <f t="shared" si="65"/>
        <v>0</v>
      </c>
      <c r="N450" s="62">
        <f t="shared" si="66"/>
        <v>0</v>
      </c>
      <c r="O450" s="63">
        <f t="shared" si="70"/>
        <v>0</v>
      </c>
      <c r="P450" s="63">
        <f t="shared" si="71"/>
        <v>0</v>
      </c>
      <c r="Q450" s="64">
        <f t="shared" si="72"/>
        <v>0</v>
      </c>
      <c r="R450" s="64" t="b">
        <f t="shared" si="67"/>
        <v>0</v>
      </c>
      <c r="S450" s="65">
        <f t="shared" si="68"/>
      </c>
      <c r="T450" s="62">
        <f t="shared" si="69"/>
      </c>
    </row>
    <row r="451" spans="1:20" s="66" customFormat="1" ht="19.8">
      <c r="A451" s="54"/>
      <c r="B451" s="55"/>
      <c r="C451" s="56">
        <f t="shared" si="63"/>
        <v>0</v>
      </c>
      <c r="D451" s="56">
        <f>IF(ISERROR(VLOOKUP($A451,'LISTA DE PRODUCTOS'!$A:$O,15,0)),0,VLOOKUP($A451,'LISTA DE PRODUCTOS'!$A:$O,15,0))</f>
        <v>0</v>
      </c>
      <c r="E451" s="57">
        <f>IF($A451=0,"",IFERROR(IFERROR(VLOOKUP($A451,'LISTA DE PRODUCTOS'!$A:$O,5,0),VLOOKUP($A451,'LISTA DE PRODUCTOS'!$B:$O,4,0)),"CÓDIGO NO EN CATÁLOGO U OBSOLETO"))</f>
      </c>
      <c r="F451" s="56">
        <f>IF($A451=0,"",IFERROR(IFERROR(VLOOKUP($A451,'LISTA DE PRODUCTOS'!$A:$O,6,0),VLOOKUP($A451,'LISTA DE PRODUCTOS'!$B:$O,5,0)),0))</f>
      </c>
      <c r="G451" s="56">
        <f>IF($A451=0,"",IFERROR(IFERROR(VLOOKUP($A451,'LISTA DE PRODUCTOS'!$A:$O,7,0),VLOOKUP($A451,'LISTA DE PRODUCTOS'!$B:$O,6,0)),0))</f>
      </c>
      <c r="H451" s="58">
        <f>IF($A451=0,"",IFERROR(IFERROR(VLOOKUP($A451,'LISTA DE PRODUCTOS'!$A:$O,8,0),VLOOKUP($A451,'LISTA DE PRODUCTOS'!$B:$O,7,0)),0))</f>
      </c>
      <c r="I451" s="59">
        <f>IF($A451=0,"",IFERROR(IFERROR(VLOOKUP($A451,'LISTA DE PRODUCTOS'!$A:$O,9,0),VLOOKUP($A451,'LISTA DE PRODUCTOS'!$B:$O,8,0)),0))</f>
      </c>
      <c r="J451" s="60">
        <f>IF(AND(K451="U12",IF($A451=0,"",IFERROR(IFERROR(VLOOKUP($A451,'LISTA DE PRODUCTOS'!$A:$O,10,0),VLOOKUP($A451,'LISTA DE PRODUCTOS'!$B:$O,9,0)),""))=0),"APROVECHA LA PROMO U12",IF(AND(K451="U12",IF($A451=0,"",IFERROR(IFERROR(VLOOKUP($A451,'LISTA DE PRODUCTOS'!$A:$O,10,0),VLOOKUP($A451,'LISTA DE PRODUCTOS'!$B:$O,9,0)),""))="MENSUAL"),"MENSUAL Y PROMO U12",IF($A451=0,"",IFERROR(IFERROR(VLOOKUP($A451,'LISTA DE PRODUCTOS'!$A:$O,10,0),VLOOKUP($A451,'LISTA DE PRODUCTOS'!$B:$O,9,0)),""))))</f>
      </c>
      <c r="K451" s="60">
        <f>IF($A451=0,"",IFERROR(IFERROR(VLOOKUP($A451,'LISTA DE PRODUCTOS'!$A:$O,13,0),VLOOKUP($A451,'LISTA DE PRODUCTOS'!$B:$O,13,0)),0))</f>
      </c>
      <c r="L451" s="61">
        <f t="shared" si="64"/>
        <v>0</v>
      </c>
      <c r="M451" s="62">
        <f t="shared" si="65"/>
        <v>0</v>
      </c>
      <c r="N451" s="62">
        <f t="shared" si="66"/>
        <v>0</v>
      </c>
      <c r="O451" s="63">
        <f t="shared" si="70"/>
        <v>0</v>
      </c>
      <c r="P451" s="63">
        <f t="shared" si="71"/>
        <v>0</v>
      </c>
      <c r="Q451" s="64">
        <f t="shared" si="72"/>
        <v>0</v>
      </c>
      <c r="R451" s="64" t="b">
        <f t="shared" si="67"/>
        <v>0</v>
      </c>
      <c r="S451" s="65">
        <f t="shared" si="68"/>
      </c>
      <c r="T451" s="62">
        <f t="shared" si="69"/>
      </c>
    </row>
    <row r="452" spans="1:20" s="66" customFormat="1" ht="19.8">
      <c r="A452" s="54"/>
      <c r="B452" s="55"/>
      <c r="C452" s="56">
        <f t="shared" si="63"/>
        <v>0</v>
      </c>
      <c r="D452" s="56">
        <f>IF(ISERROR(VLOOKUP($A452,'LISTA DE PRODUCTOS'!$A:$O,15,0)),0,VLOOKUP($A452,'LISTA DE PRODUCTOS'!$A:$O,15,0))</f>
        <v>0</v>
      </c>
      <c r="E452" s="57">
        <f>IF($A452=0,"",IFERROR(IFERROR(VLOOKUP($A452,'LISTA DE PRODUCTOS'!$A:$O,5,0),VLOOKUP($A452,'LISTA DE PRODUCTOS'!$B:$O,4,0)),"CÓDIGO NO EN CATÁLOGO U OBSOLETO"))</f>
      </c>
      <c r="F452" s="56">
        <f>IF($A452=0,"",IFERROR(IFERROR(VLOOKUP($A452,'LISTA DE PRODUCTOS'!$A:$O,6,0),VLOOKUP($A452,'LISTA DE PRODUCTOS'!$B:$O,5,0)),0))</f>
      </c>
      <c r="G452" s="56">
        <f>IF($A452=0,"",IFERROR(IFERROR(VLOOKUP($A452,'LISTA DE PRODUCTOS'!$A:$O,7,0),VLOOKUP($A452,'LISTA DE PRODUCTOS'!$B:$O,6,0)),0))</f>
      </c>
      <c r="H452" s="58">
        <f>IF($A452=0,"",IFERROR(IFERROR(VLOOKUP($A452,'LISTA DE PRODUCTOS'!$A:$O,8,0),VLOOKUP($A452,'LISTA DE PRODUCTOS'!$B:$O,7,0)),0))</f>
      </c>
      <c r="I452" s="59">
        <f>IF($A452=0,"",IFERROR(IFERROR(VLOOKUP($A452,'LISTA DE PRODUCTOS'!$A:$O,9,0),VLOOKUP($A452,'LISTA DE PRODUCTOS'!$B:$O,8,0)),0))</f>
      </c>
      <c r="J452" s="60">
        <f>IF(AND(K452="U12",IF($A452=0,"",IFERROR(IFERROR(VLOOKUP($A452,'LISTA DE PRODUCTOS'!$A:$O,10,0),VLOOKUP($A452,'LISTA DE PRODUCTOS'!$B:$O,9,0)),""))=0),"APROVECHA LA PROMO U12",IF(AND(K452="U12",IF($A452=0,"",IFERROR(IFERROR(VLOOKUP($A452,'LISTA DE PRODUCTOS'!$A:$O,10,0),VLOOKUP($A452,'LISTA DE PRODUCTOS'!$B:$O,9,0)),""))="MENSUAL"),"MENSUAL Y PROMO U12",IF($A452=0,"",IFERROR(IFERROR(VLOOKUP($A452,'LISTA DE PRODUCTOS'!$A:$O,10,0),VLOOKUP($A452,'LISTA DE PRODUCTOS'!$B:$O,9,0)),""))))</f>
      </c>
      <c r="K452" s="60">
        <f>IF($A452=0,"",IFERROR(IFERROR(VLOOKUP($A452,'LISTA DE PRODUCTOS'!$A:$O,13,0),VLOOKUP($A452,'LISTA DE PRODUCTOS'!$B:$O,13,0)),0))</f>
      </c>
      <c r="L452" s="61">
        <f t="shared" si="64"/>
        <v>0</v>
      </c>
      <c r="M452" s="62">
        <f t="shared" si="65"/>
        <v>0</v>
      </c>
      <c r="N452" s="62">
        <f t="shared" si="66"/>
        <v>0</v>
      </c>
      <c r="O452" s="63">
        <f t="shared" si="70"/>
        <v>0</v>
      </c>
      <c r="P452" s="63">
        <f t="shared" si="71"/>
        <v>0</v>
      </c>
      <c r="Q452" s="64">
        <f t="shared" si="72"/>
        <v>0</v>
      </c>
      <c r="R452" s="64" t="b">
        <f t="shared" si="67"/>
        <v>0</v>
      </c>
      <c r="S452" s="65">
        <f t="shared" si="68"/>
      </c>
      <c r="T452" s="62">
        <f t="shared" si="69"/>
      </c>
    </row>
    <row r="453" spans="1:20" s="66" customFormat="1" ht="19.8">
      <c r="A453" s="54"/>
      <c r="B453" s="55"/>
      <c r="C453" s="56">
        <f t="shared" si="63"/>
        <v>0</v>
      </c>
      <c r="D453" s="56">
        <f>IF(ISERROR(VLOOKUP($A453,'LISTA DE PRODUCTOS'!$A:$O,15,0)),0,VLOOKUP($A453,'LISTA DE PRODUCTOS'!$A:$O,15,0))</f>
        <v>0</v>
      </c>
      <c r="E453" s="57">
        <f>IF($A453=0,"",IFERROR(IFERROR(VLOOKUP($A453,'LISTA DE PRODUCTOS'!$A:$O,5,0),VLOOKUP($A453,'LISTA DE PRODUCTOS'!$B:$O,4,0)),"CÓDIGO NO EN CATÁLOGO U OBSOLETO"))</f>
      </c>
      <c r="F453" s="56">
        <f>IF($A453=0,"",IFERROR(IFERROR(VLOOKUP($A453,'LISTA DE PRODUCTOS'!$A:$O,6,0),VLOOKUP($A453,'LISTA DE PRODUCTOS'!$B:$O,5,0)),0))</f>
      </c>
      <c r="G453" s="56">
        <f>IF($A453=0,"",IFERROR(IFERROR(VLOOKUP($A453,'LISTA DE PRODUCTOS'!$A:$O,7,0),VLOOKUP($A453,'LISTA DE PRODUCTOS'!$B:$O,6,0)),0))</f>
      </c>
      <c r="H453" s="58">
        <f>IF($A453=0,"",IFERROR(IFERROR(VLOOKUP($A453,'LISTA DE PRODUCTOS'!$A:$O,8,0),VLOOKUP($A453,'LISTA DE PRODUCTOS'!$B:$O,7,0)),0))</f>
      </c>
      <c r="I453" s="59">
        <f>IF($A453=0,"",IFERROR(IFERROR(VLOOKUP($A453,'LISTA DE PRODUCTOS'!$A:$O,9,0),VLOOKUP($A453,'LISTA DE PRODUCTOS'!$B:$O,8,0)),0))</f>
      </c>
      <c r="J453" s="60">
        <f>IF(AND(K453="U12",IF($A453=0,"",IFERROR(IFERROR(VLOOKUP($A453,'LISTA DE PRODUCTOS'!$A:$O,10,0),VLOOKUP($A453,'LISTA DE PRODUCTOS'!$B:$O,9,0)),""))=0),"APROVECHA LA PROMO U12",IF(AND(K453="U12",IF($A453=0,"",IFERROR(IFERROR(VLOOKUP($A453,'LISTA DE PRODUCTOS'!$A:$O,10,0),VLOOKUP($A453,'LISTA DE PRODUCTOS'!$B:$O,9,0)),""))="MENSUAL"),"MENSUAL Y PROMO U12",IF($A453=0,"",IFERROR(IFERROR(VLOOKUP($A453,'LISTA DE PRODUCTOS'!$A:$O,10,0),VLOOKUP($A453,'LISTA DE PRODUCTOS'!$B:$O,9,0)),""))))</f>
      </c>
      <c r="K453" s="60">
        <f>IF($A453=0,"",IFERROR(IFERROR(VLOOKUP($A453,'LISTA DE PRODUCTOS'!$A:$O,13,0),VLOOKUP($A453,'LISTA DE PRODUCTOS'!$B:$O,13,0)),0))</f>
      </c>
      <c r="L453" s="61">
        <f t="shared" si="64"/>
        <v>0</v>
      </c>
      <c r="M453" s="62">
        <f t="shared" si="65"/>
        <v>0</v>
      </c>
      <c r="N453" s="62">
        <f t="shared" si="66"/>
        <v>0</v>
      </c>
      <c r="O453" s="63">
        <f t="shared" si="70"/>
        <v>0</v>
      </c>
      <c r="P453" s="63">
        <f t="shared" si="71"/>
        <v>0</v>
      </c>
      <c r="Q453" s="64">
        <f t="shared" si="72"/>
        <v>0</v>
      </c>
      <c r="R453" s="64" t="b">
        <f t="shared" si="67"/>
        <v>0</v>
      </c>
      <c r="S453" s="65">
        <f t="shared" si="68"/>
      </c>
      <c r="T453" s="62">
        <f t="shared" si="69"/>
      </c>
    </row>
    <row r="454" spans="1:20" s="66" customFormat="1" ht="19.8">
      <c r="A454" s="54"/>
      <c r="B454" s="55"/>
      <c r="C454" s="56">
        <f t="shared" si="63"/>
        <v>0</v>
      </c>
      <c r="D454" s="56">
        <f>IF(ISERROR(VLOOKUP($A454,'LISTA DE PRODUCTOS'!$A:$O,15,0)),0,VLOOKUP($A454,'LISTA DE PRODUCTOS'!$A:$O,15,0))</f>
        <v>0</v>
      </c>
      <c r="E454" s="57">
        <f>IF($A454=0,"",IFERROR(IFERROR(VLOOKUP($A454,'LISTA DE PRODUCTOS'!$A:$O,5,0),VLOOKUP($A454,'LISTA DE PRODUCTOS'!$B:$O,4,0)),"CÓDIGO NO EN CATÁLOGO U OBSOLETO"))</f>
      </c>
      <c r="F454" s="56">
        <f>IF($A454=0,"",IFERROR(IFERROR(VLOOKUP($A454,'LISTA DE PRODUCTOS'!$A:$O,6,0),VLOOKUP($A454,'LISTA DE PRODUCTOS'!$B:$O,5,0)),0))</f>
      </c>
      <c r="G454" s="56">
        <f>IF($A454=0,"",IFERROR(IFERROR(VLOOKUP($A454,'LISTA DE PRODUCTOS'!$A:$O,7,0),VLOOKUP($A454,'LISTA DE PRODUCTOS'!$B:$O,6,0)),0))</f>
      </c>
      <c r="H454" s="58">
        <f>IF($A454=0,"",IFERROR(IFERROR(VLOOKUP($A454,'LISTA DE PRODUCTOS'!$A:$O,8,0),VLOOKUP($A454,'LISTA DE PRODUCTOS'!$B:$O,7,0)),0))</f>
      </c>
      <c r="I454" s="59">
        <f>IF($A454=0,"",IFERROR(IFERROR(VLOOKUP($A454,'LISTA DE PRODUCTOS'!$A:$O,9,0),VLOOKUP($A454,'LISTA DE PRODUCTOS'!$B:$O,8,0)),0))</f>
      </c>
      <c r="J454" s="60">
        <f>IF(AND(K454="U12",IF($A454=0,"",IFERROR(IFERROR(VLOOKUP($A454,'LISTA DE PRODUCTOS'!$A:$O,10,0),VLOOKUP($A454,'LISTA DE PRODUCTOS'!$B:$O,9,0)),""))=0),"APROVECHA LA PROMO U12",IF(AND(K454="U12",IF($A454=0,"",IFERROR(IFERROR(VLOOKUP($A454,'LISTA DE PRODUCTOS'!$A:$O,10,0),VLOOKUP($A454,'LISTA DE PRODUCTOS'!$B:$O,9,0)),""))="MENSUAL"),"MENSUAL Y PROMO U12",IF($A454=0,"",IFERROR(IFERROR(VLOOKUP($A454,'LISTA DE PRODUCTOS'!$A:$O,10,0),VLOOKUP($A454,'LISTA DE PRODUCTOS'!$B:$O,9,0)),""))))</f>
      </c>
      <c r="K454" s="60">
        <f>IF($A454=0,"",IFERROR(IFERROR(VLOOKUP($A454,'LISTA DE PRODUCTOS'!$A:$O,13,0),VLOOKUP($A454,'LISTA DE PRODUCTOS'!$B:$O,13,0)),0))</f>
      </c>
      <c r="L454" s="61">
        <f t="shared" si="64"/>
        <v>0</v>
      </c>
      <c r="M454" s="62">
        <f t="shared" si="65"/>
        <v>0</v>
      </c>
      <c r="N454" s="62">
        <f t="shared" si="66"/>
        <v>0</v>
      </c>
      <c r="O454" s="63">
        <f t="shared" si="70"/>
        <v>0</v>
      </c>
      <c r="P454" s="63">
        <f t="shared" si="71"/>
        <v>0</v>
      </c>
      <c r="Q454" s="64">
        <f t="shared" si="72"/>
        <v>0</v>
      </c>
      <c r="R454" s="64" t="b">
        <f t="shared" si="67"/>
        <v>0</v>
      </c>
      <c r="S454" s="65">
        <f t="shared" si="68"/>
      </c>
      <c r="T454" s="62">
        <f t="shared" si="69"/>
      </c>
    </row>
    <row r="455" spans="1:20" s="66" customFormat="1" ht="19.8">
      <c r="A455" s="54"/>
      <c r="B455" s="55"/>
      <c r="C455" s="56">
        <f t="shared" si="63"/>
        <v>0</v>
      </c>
      <c r="D455" s="56">
        <f>IF(ISERROR(VLOOKUP($A455,'LISTA DE PRODUCTOS'!$A:$O,15,0)),0,VLOOKUP($A455,'LISTA DE PRODUCTOS'!$A:$O,15,0))</f>
        <v>0</v>
      </c>
      <c r="E455" s="57">
        <f>IF($A455=0,"",IFERROR(IFERROR(VLOOKUP($A455,'LISTA DE PRODUCTOS'!$A:$O,5,0),VLOOKUP($A455,'LISTA DE PRODUCTOS'!$B:$O,4,0)),"CÓDIGO NO EN CATÁLOGO U OBSOLETO"))</f>
      </c>
      <c r="F455" s="56">
        <f>IF($A455=0,"",IFERROR(IFERROR(VLOOKUP($A455,'LISTA DE PRODUCTOS'!$A:$O,6,0),VLOOKUP($A455,'LISTA DE PRODUCTOS'!$B:$O,5,0)),0))</f>
      </c>
      <c r="G455" s="56">
        <f>IF($A455=0,"",IFERROR(IFERROR(VLOOKUP($A455,'LISTA DE PRODUCTOS'!$A:$O,7,0),VLOOKUP($A455,'LISTA DE PRODUCTOS'!$B:$O,6,0)),0))</f>
      </c>
      <c r="H455" s="58">
        <f>IF($A455=0,"",IFERROR(IFERROR(VLOOKUP($A455,'LISTA DE PRODUCTOS'!$A:$O,8,0),VLOOKUP($A455,'LISTA DE PRODUCTOS'!$B:$O,7,0)),0))</f>
      </c>
      <c r="I455" s="59">
        <f>IF($A455=0,"",IFERROR(IFERROR(VLOOKUP($A455,'LISTA DE PRODUCTOS'!$A:$O,9,0),VLOOKUP($A455,'LISTA DE PRODUCTOS'!$B:$O,8,0)),0))</f>
      </c>
      <c r="J455" s="60">
        <f>IF(AND(K455="U12",IF($A455=0,"",IFERROR(IFERROR(VLOOKUP($A455,'LISTA DE PRODUCTOS'!$A:$O,10,0),VLOOKUP($A455,'LISTA DE PRODUCTOS'!$B:$O,9,0)),""))=0),"APROVECHA LA PROMO U12",IF(AND(K455="U12",IF($A455=0,"",IFERROR(IFERROR(VLOOKUP($A455,'LISTA DE PRODUCTOS'!$A:$O,10,0),VLOOKUP($A455,'LISTA DE PRODUCTOS'!$B:$O,9,0)),""))="MENSUAL"),"MENSUAL Y PROMO U12",IF($A455=0,"",IFERROR(IFERROR(VLOOKUP($A455,'LISTA DE PRODUCTOS'!$A:$O,10,0),VLOOKUP($A455,'LISTA DE PRODUCTOS'!$B:$O,9,0)),""))))</f>
      </c>
      <c r="K455" s="60">
        <f>IF($A455=0,"",IFERROR(IFERROR(VLOOKUP($A455,'LISTA DE PRODUCTOS'!$A:$O,13,0),VLOOKUP($A455,'LISTA DE PRODUCTOS'!$B:$O,13,0)),0))</f>
      </c>
      <c r="L455" s="61">
        <f t="shared" si="64"/>
        <v>0</v>
      </c>
      <c r="M455" s="62">
        <f t="shared" si="65"/>
        <v>0</v>
      </c>
      <c r="N455" s="62">
        <f t="shared" si="66"/>
        <v>0</v>
      </c>
      <c r="O455" s="63">
        <f t="shared" si="70"/>
        <v>0</v>
      </c>
      <c r="P455" s="63">
        <f t="shared" si="71"/>
        <v>0</v>
      </c>
      <c r="Q455" s="64">
        <f t="shared" si="72"/>
        <v>0</v>
      </c>
      <c r="R455" s="64" t="b">
        <f t="shared" si="67"/>
        <v>0</v>
      </c>
      <c r="S455" s="65">
        <f t="shared" si="68"/>
      </c>
      <c r="T455" s="62">
        <f t="shared" si="69"/>
      </c>
    </row>
    <row r="456" spans="1:20" s="66" customFormat="1" ht="19.8">
      <c r="A456" s="54"/>
      <c r="B456" s="55"/>
      <c r="C456" s="56">
        <f t="shared" si="63"/>
        <v>0</v>
      </c>
      <c r="D456" s="56">
        <f>IF(ISERROR(VLOOKUP($A456,'LISTA DE PRODUCTOS'!$A:$O,15,0)),0,VLOOKUP($A456,'LISTA DE PRODUCTOS'!$A:$O,15,0))</f>
        <v>0</v>
      </c>
      <c r="E456" s="57">
        <f>IF($A456=0,"",IFERROR(IFERROR(VLOOKUP($A456,'LISTA DE PRODUCTOS'!$A:$O,5,0),VLOOKUP($A456,'LISTA DE PRODUCTOS'!$B:$O,4,0)),"CÓDIGO NO EN CATÁLOGO U OBSOLETO"))</f>
      </c>
      <c r="F456" s="56">
        <f>IF($A456=0,"",IFERROR(IFERROR(VLOOKUP($A456,'LISTA DE PRODUCTOS'!$A:$O,6,0),VLOOKUP($A456,'LISTA DE PRODUCTOS'!$B:$O,5,0)),0))</f>
      </c>
      <c r="G456" s="56">
        <f>IF($A456=0,"",IFERROR(IFERROR(VLOOKUP($A456,'LISTA DE PRODUCTOS'!$A:$O,7,0),VLOOKUP($A456,'LISTA DE PRODUCTOS'!$B:$O,6,0)),0))</f>
      </c>
      <c r="H456" s="58">
        <f>IF($A456=0,"",IFERROR(IFERROR(VLOOKUP($A456,'LISTA DE PRODUCTOS'!$A:$O,8,0),VLOOKUP($A456,'LISTA DE PRODUCTOS'!$B:$O,7,0)),0))</f>
      </c>
      <c r="I456" s="59">
        <f>IF($A456=0,"",IFERROR(IFERROR(VLOOKUP($A456,'LISTA DE PRODUCTOS'!$A:$O,9,0),VLOOKUP($A456,'LISTA DE PRODUCTOS'!$B:$O,8,0)),0))</f>
      </c>
      <c r="J456" s="60">
        <f>IF(AND(K456="U12",IF($A456=0,"",IFERROR(IFERROR(VLOOKUP($A456,'LISTA DE PRODUCTOS'!$A:$O,10,0),VLOOKUP($A456,'LISTA DE PRODUCTOS'!$B:$O,9,0)),""))=0),"APROVECHA LA PROMO U12",IF(AND(K456="U12",IF($A456=0,"",IFERROR(IFERROR(VLOOKUP($A456,'LISTA DE PRODUCTOS'!$A:$O,10,0),VLOOKUP($A456,'LISTA DE PRODUCTOS'!$B:$O,9,0)),""))="MENSUAL"),"MENSUAL Y PROMO U12",IF($A456=0,"",IFERROR(IFERROR(VLOOKUP($A456,'LISTA DE PRODUCTOS'!$A:$O,10,0),VLOOKUP($A456,'LISTA DE PRODUCTOS'!$B:$O,9,0)),""))))</f>
      </c>
      <c r="K456" s="60">
        <f>IF($A456=0,"",IFERROR(IFERROR(VLOOKUP($A456,'LISTA DE PRODUCTOS'!$A:$O,13,0),VLOOKUP($A456,'LISTA DE PRODUCTOS'!$B:$O,13,0)),0))</f>
      </c>
      <c r="L456" s="61">
        <f t="shared" si="64"/>
        <v>0</v>
      </c>
      <c r="M456" s="62">
        <f t="shared" si="65"/>
        <v>0</v>
      </c>
      <c r="N456" s="62">
        <f t="shared" si="66"/>
        <v>0</v>
      </c>
      <c r="O456" s="63">
        <f t="shared" si="70"/>
        <v>0</v>
      </c>
      <c r="P456" s="63">
        <f t="shared" si="71"/>
        <v>0</v>
      </c>
      <c r="Q456" s="64">
        <f t="shared" si="72"/>
        <v>0</v>
      </c>
      <c r="R456" s="64" t="b">
        <f t="shared" si="67"/>
        <v>0</v>
      </c>
      <c r="S456" s="65">
        <f t="shared" si="68"/>
      </c>
      <c r="T456" s="62">
        <f t="shared" si="69"/>
      </c>
    </row>
    <row r="457" spans="1:20" s="66" customFormat="1" ht="19.8">
      <c r="A457" s="54"/>
      <c r="B457" s="55"/>
      <c r="C457" s="56">
        <f t="shared" si="63"/>
        <v>0</v>
      </c>
      <c r="D457" s="56">
        <f>IF(ISERROR(VLOOKUP($A457,'LISTA DE PRODUCTOS'!$A:$O,15,0)),0,VLOOKUP($A457,'LISTA DE PRODUCTOS'!$A:$O,15,0))</f>
        <v>0</v>
      </c>
      <c r="E457" s="57">
        <f>IF($A457=0,"",IFERROR(IFERROR(VLOOKUP($A457,'LISTA DE PRODUCTOS'!$A:$O,5,0),VLOOKUP($A457,'LISTA DE PRODUCTOS'!$B:$O,4,0)),"CÓDIGO NO EN CATÁLOGO U OBSOLETO"))</f>
      </c>
      <c r="F457" s="56">
        <f>IF($A457=0,"",IFERROR(IFERROR(VLOOKUP($A457,'LISTA DE PRODUCTOS'!$A:$O,6,0),VLOOKUP($A457,'LISTA DE PRODUCTOS'!$B:$O,5,0)),0))</f>
      </c>
      <c r="G457" s="56">
        <f>IF($A457=0,"",IFERROR(IFERROR(VLOOKUP($A457,'LISTA DE PRODUCTOS'!$A:$O,7,0),VLOOKUP($A457,'LISTA DE PRODUCTOS'!$B:$O,6,0)),0))</f>
      </c>
      <c r="H457" s="58">
        <f>IF($A457=0,"",IFERROR(IFERROR(VLOOKUP($A457,'LISTA DE PRODUCTOS'!$A:$O,8,0),VLOOKUP($A457,'LISTA DE PRODUCTOS'!$B:$O,7,0)),0))</f>
      </c>
      <c r="I457" s="59">
        <f>IF($A457=0,"",IFERROR(IFERROR(VLOOKUP($A457,'LISTA DE PRODUCTOS'!$A:$O,9,0),VLOOKUP($A457,'LISTA DE PRODUCTOS'!$B:$O,8,0)),0))</f>
      </c>
      <c r="J457" s="60">
        <f>IF(AND(K457="U12",IF($A457=0,"",IFERROR(IFERROR(VLOOKUP($A457,'LISTA DE PRODUCTOS'!$A:$O,10,0),VLOOKUP($A457,'LISTA DE PRODUCTOS'!$B:$O,9,0)),""))=0),"APROVECHA LA PROMO U12",IF(AND(K457="U12",IF($A457=0,"",IFERROR(IFERROR(VLOOKUP($A457,'LISTA DE PRODUCTOS'!$A:$O,10,0),VLOOKUP($A457,'LISTA DE PRODUCTOS'!$B:$O,9,0)),""))="MENSUAL"),"MENSUAL Y PROMO U12",IF($A457=0,"",IFERROR(IFERROR(VLOOKUP($A457,'LISTA DE PRODUCTOS'!$A:$O,10,0),VLOOKUP($A457,'LISTA DE PRODUCTOS'!$B:$O,9,0)),""))))</f>
      </c>
      <c r="K457" s="60">
        <f>IF($A457=0,"",IFERROR(IFERROR(VLOOKUP($A457,'LISTA DE PRODUCTOS'!$A:$O,13,0),VLOOKUP($A457,'LISTA DE PRODUCTOS'!$B:$O,13,0)),0))</f>
      </c>
      <c r="L457" s="61">
        <f t="shared" si="64"/>
        <v>0</v>
      </c>
      <c r="M457" s="62">
        <f t="shared" si="65"/>
        <v>0</v>
      </c>
      <c r="N457" s="62">
        <f t="shared" si="66"/>
        <v>0</v>
      </c>
      <c r="O457" s="63">
        <f t="shared" si="70"/>
        <v>0</v>
      </c>
      <c r="P457" s="63">
        <f t="shared" si="71"/>
        <v>0</v>
      </c>
      <c r="Q457" s="64">
        <f t="shared" si="72"/>
        <v>0</v>
      </c>
      <c r="R457" s="64" t="b">
        <f t="shared" si="67"/>
        <v>0</v>
      </c>
      <c r="S457" s="65">
        <f t="shared" si="68"/>
      </c>
      <c r="T457" s="62">
        <f t="shared" si="69"/>
      </c>
    </row>
    <row r="458" spans="1:20" s="66" customFormat="1" ht="19.8">
      <c r="A458" s="54"/>
      <c r="B458" s="55"/>
      <c r="C458" s="56">
        <f t="shared" si="63"/>
        <v>0</v>
      </c>
      <c r="D458" s="56">
        <f>IF(ISERROR(VLOOKUP($A458,'LISTA DE PRODUCTOS'!$A:$O,15,0)),0,VLOOKUP($A458,'LISTA DE PRODUCTOS'!$A:$O,15,0))</f>
        <v>0</v>
      </c>
      <c r="E458" s="57">
        <f>IF($A458=0,"",IFERROR(IFERROR(VLOOKUP($A458,'LISTA DE PRODUCTOS'!$A:$O,5,0),VLOOKUP($A458,'LISTA DE PRODUCTOS'!$B:$O,4,0)),"CÓDIGO NO EN CATÁLOGO U OBSOLETO"))</f>
      </c>
      <c r="F458" s="56">
        <f>IF($A458=0,"",IFERROR(IFERROR(VLOOKUP($A458,'LISTA DE PRODUCTOS'!$A:$O,6,0),VLOOKUP($A458,'LISTA DE PRODUCTOS'!$B:$O,5,0)),0))</f>
      </c>
      <c r="G458" s="56">
        <f>IF($A458=0,"",IFERROR(IFERROR(VLOOKUP($A458,'LISTA DE PRODUCTOS'!$A:$O,7,0),VLOOKUP($A458,'LISTA DE PRODUCTOS'!$B:$O,6,0)),0))</f>
      </c>
      <c r="H458" s="58">
        <f>IF($A458=0,"",IFERROR(IFERROR(VLOOKUP($A458,'LISTA DE PRODUCTOS'!$A:$O,8,0),VLOOKUP($A458,'LISTA DE PRODUCTOS'!$B:$O,7,0)),0))</f>
      </c>
      <c r="I458" s="59">
        <f>IF($A458=0,"",IFERROR(IFERROR(VLOOKUP($A458,'LISTA DE PRODUCTOS'!$A:$O,9,0),VLOOKUP($A458,'LISTA DE PRODUCTOS'!$B:$O,8,0)),0))</f>
      </c>
      <c r="J458" s="60">
        <f>IF(AND(K458="U12",IF($A458=0,"",IFERROR(IFERROR(VLOOKUP($A458,'LISTA DE PRODUCTOS'!$A:$O,10,0),VLOOKUP($A458,'LISTA DE PRODUCTOS'!$B:$O,9,0)),""))=0),"APROVECHA LA PROMO U12",IF(AND(K458="U12",IF($A458=0,"",IFERROR(IFERROR(VLOOKUP($A458,'LISTA DE PRODUCTOS'!$A:$O,10,0),VLOOKUP($A458,'LISTA DE PRODUCTOS'!$B:$O,9,0)),""))="MENSUAL"),"MENSUAL Y PROMO U12",IF($A458=0,"",IFERROR(IFERROR(VLOOKUP($A458,'LISTA DE PRODUCTOS'!$A:$O,10,0),VLOOKUP($A458,'LISTA DE PRODUCTOS'!$B:$O,9,0)),""))))</f>
      </c>
      <c r="K458" s="60">
        <f>IF($A458=0,"",IFERROR(IFERROR(VLOOKUP($A458,'LISTA DE PRODUCTOS'!$A:$O,13,0),VLOOKUP($A458,'LISTA DE PRODUCTOS'!$B:$O,13,0)),0))</f>
      </c>
      <c r="L458" s="61">
        <f t="shared" si="64"/>
        <v>0</v>
      </c>
      <c r="M458" s="62">
        <f t="shared" si="65"/>
        <v>0</v>
      </c>
      <c r="N458" s="62">
        <f t="shared" si="66"/>
        <v>0</v>
      </c>
      <c r="O458" s="63">
        <f t="shared" si="70"/>
        <v>0</v>
      </c>
      <c r="P458" s="63">
        <f t="shared" si="71"/>
        <v>0</v>
      </c>
      <c r="Q458" s="64">
        <f t="shared" si="72"/>
        <v>0</v>
      </c>
      <c r="R458" s="64" t="b">
        <f t="shared" si="67"/>
        <v>0</v>
      </c>
      <c r="S458" s="65">
        <f t="shared" si="68"/>
      </c>
      <c r="T458" s="62">
        <f t="shared" si="69"/>
      </c>
    </row>
    <row r="459" spans="1:20" s="66" customFormat="1" ht="19.8">
      <c r="A459" s="54"/>
      <c r="B459" s="55"/>
      <c r="C459" s="56">
        <f t="shared" si="63"/>
        <v>0</v>
      </c>
      <c r="D459" s="56">
        <f>IF(ISERROR(VLOOKUP($A459,'LISTA DE PRODUCTOS'!$A:$O,15,0)),0,VLOOKUP($A459,'LISTA DE PRODUCTOS'!$A:$O,15,0))</f>
        <v>0</v>
      </c>
      <c r="E459" s="57">
        <f>IF($A459=0,"",IFERROR(IFERROR(VLOOKUP($A459,'LISTA DE PRODUCTOS'!$A:$O,5,0),VLOOKUP($A459,'LISTA DE PRODUCTOS'!$B:$O,4,0)),"CÓDIGO NO EN CATÁLOGO U OBSOLETO"))</f>
      </c>
      <c r="F459" s="56">
        <f>IF($A459=0,"",IFERROR(IFERROR(VLOOKUP($A459,'LISTA DE PRODUCTOS'!$A:$O,6,0),VLOOKUP($A459,'LISTA DE PRODUCTOS'!$B:$O,5,0)),0))</f>
      </c>
      <c r="G459" s="56">
        <f>IF($A459=0,"",IFERROR(IFERROR(VLOOKUP($A459,'LISTA DE PRODUCTOS'!$A:$O,7,0),VLOOKUP($A459,'LISTA DE PRODUCTOS'!$B:$O,6,0)),0))</f>
      </c>
      <c r="H459" s="58">
        <f>IF($A459=0,"",IFERROR(IFERROR(VLOOKUP($A459,'LISTA DE PRODUCTOS'!$A:$O,8,0),VLOOKUP($A459,'LISTA DE PRODUCTOS'!$B:$O,7,0)),0))</f>
      </c>
      <c r="I459" s="59">
        <f>IF($A459=0,"",IFERROR(IFERROR(VLOOKUP($A459,'LISTA DE PRODUCTOS'!$A:$O,9,0),VLOOKUP($A459,'LISTA DE PRODUCTOS'!$B:$O,8,0)),0))</f>
      </c>
      <c r="J459" s="60">
        <f>IF(AND(K459="U12",IF($A459=0,"",IFERROR(IFERROR(VLOOKUP($A459,'LISTA DE PRODUCTOS'!$A:$O,10,0),VLOOKUP($A459,'LISTA DE PRODUCTOS'!$B:$O,9,0)),""))=0),"APROVECHA LA PROMO U12",IF(AND(K459="U12",IF($A459=0,"",IFERROR(IFERROR(VLOOKUP($A459,'LISTA DE PRODUCTOS'!$A:$O,10,0),VLOOKUP($A459,'LISTA DE PRODUCTOS'!$B:$O,9,0)),""))="MENSUAL"),"MENSUAL Y PROMO U12",IF($A459=0,"",IFERROR(IFERROR(VLOOKUP($A459,'LISTA DE PRODUCTOS'!$A:$O,10,0),VLOOKUP($A459,'LISTA DE PRODUCTOS'!$B:$O,9,0)),""))))</f>
      </c>
      <c r="K459" s="60">
        <f>IF($A459=0,"",IFERROR(IFERROR(VLOOKUP($A459,'LISTA DE PRODUCTOS'!$A:$O,13,0),VLOOKUP($A459,'LISTA DE PRODUCTOS'!$B:$O,13,0)),0))</f>
      </c>
      <c r="L459" s="61">
        <f t="shared" si="64"/>
        <v>0</v>
      </c>
      <c r="M459" s="62">
        <f t="shared" si="65"/>
        <v>0</v>
      </c>
      <c r="N459" s="62">
        <f t="shared" si="66"/>
        <v>0</v>
      </c>
      <c r="O459" s="63">
        <f t="shared" si="70"/>
        <v>0</v>
      </c>
      <c r="P459" s="63">
        <f t="shared" si="71"/>
        <v>0</v>
      </c>
      <c r="Q459" s="64">
        <f t="shared" si="72"/>
        <v>0</v>
      </c>
      <c r="R459" s="64" t="b">
        <f t="shared" si="67"/>
        <v>0</v>
      </c>
      <c r="S459" s="65">
        <f t="shared" si="68"/>
      </c>
      <c r="T459" s="62">
        <f t="shared" si="69"/>
      </c>
    </row>
    <row r="460" spans="1:20" s="66" customFormat="1" ht="19.8">
      <c r="A460" s="54"/>
      <c r="B460" s="55"/>
      <c r="C460" s="56">
        <f t="shared" si="63"/>
        <v>0</v>
      </c>
      <c r="D460" s="56">
        <f>IF(ISERROR(VLOOKUP($A460,'LISTA DE PRODUCTOS'!$A:$O,15,0)),0,VLOOKUP($A460,'LISTA DE PRODUCTOS'!$A:$O,15,0))</f>
        <v>0</v>
      </c>
      <c r="E460" s="57">
        <f>IF($A460=0,"",IFERROR(IFERROR(VLOOKUP($A460,'LISTA DE PRODUCTOS'!$A:$O,5,0),VLOOKUP($A460,'LISTA DE PRODUCTOS'!$B:$O,4,0)),"CÓDIGO NO EN CATÁLOGO U OBSOLETO"))</f>
      </c>
      <c r="F460" s="56">
        <f>IF($A460=0,"",IFERROR(IFERROR(VLOOKUP($A460,'LISTA DE PRODUCTOS'!$A:$O,6,0),VLOOKUP($A460,'LISTA DE PRODUCTOS'!$B:$O,5,0)),0))</f>
      </c>
      <c r="G460" s="56">
        <f>IF($A460=0,"",IFERROR(IFERROR(VLOOKUP($A460,'LISTA DE PRODUCTOS'!$A:$O,7,0),VLOOKUP($A460,'LISTA DE PRODUCTOS'!$B:$O,6,0)),0))</f>
      </c>
      <c r="H460" s="58">
        <f>IF($A460=0,"",IFERROR(IFERROR(VLOOKUP($A460,'LISTA DE PRODUCTOS'!$A:$O,8,0),VLOOKUP($A460,'LISTA DE PRODUCTOS'!$B:$O,7,0)),0))</f>
      </c>
      <c r="I460" s="59">
        <f>IF($A460=0,"",IFERROR(IFERROR(VLOOKUP($A460,'LISTA DE PRODUCTOS'!$A:$O,9,0),VLOOKUP($A460,'LISTA DE PRODUCTOS'!$B:$O,8,0)),0))</f>
      </c>
      <c r="J460" s="60">
        <f>IF(AND(K460="U12",IF($A460=0,"",IFERROR(IFERROR(VLOOKUP($A460,'LISTA DE PRODUCTOS'!$A:$O,10,0),VLOOKUP($A460,'LISTA DE PRODUCTOS'!$B:$O,9,0)),""))=0),"APROVECHA LA PROMO U12",IF(AND(K460="U12",IF($A460=0,"",IFERROR(IFERROR(VLOOKUP($A460,'LISTA DE PRODUCTOS'!$A:$O,10,0),VLOOKUP($A460,'LISTA DE PRODUCTOS'!$B:$O,9,0)),""))="MENSUAL"),"MENSUAL Y PROMO U12",IF($A460=0,"",IFERROR(IFERROR(VLOOKUP($A460,'LISTA DE PRODUCTOS'!$A:$O,10,0),VLOOKUP($A460,'LISTA DE PRODUCTOS'!$B:$O,9,0)),""))))</f>
      </c>
      <c r="K460" s="60">
        <f>IF($A460=0,"",IFERROR(IFERROR(VLOOKUP($A460,'LISTA DE PRODUCTOS'!$A:$O,13,0),VLOOKUP($A460,'LISTA DE PRODUCTOS'!$B:$O,13,0)),0))</f>
      </c>
      <c r="L460" s="61">
        <f t="shared" si="64"/>
        <v>0</v>
      </c>
      <c r="M460" s="62">
        <f t="shared" si="65"/>
        <v>0</v>
      </c>
      <c r="N460" s="62">
        <f t="shared" si="66"/>
        <v>0</v>
      </c>
      <c r="O460" s="63">
        <f t="shared" si="70"/>
        <v>0</v>
      </c>
      <c r="P460" s="63">
        <f t="shared" si="71"/>
        <v>0</v>
      </c>
      <c r="Q460" s="64">
        <f t="shared" si="72"/>
        <v>0</v>
      </c>
      <c r="R460" s="64" t="b">
        <f t="shared" si="67"/>
        <v>0</v>
      </c>
      <c r="S460" s="65">
        <f t="shared" si="68"/>
      </c>
      <c r="T460" s="62">
        <f t="shared" si="69"/>
      </c>
    </row>
    <row r="461" spans="1:20" s="66" customFormat="1" ht="19.8">
      <c r="A461" s="54"/>
      <c r="B461" s="55"/>
      <c r="C461" s="56">
        <f t="shared" si="63"/>
        <v>0</v>
      </c>
      <c r="D461" s="56">
        <f>IF(ISERROR(VLOOKUP($A461,'LISTA DE PRODUCTOS'!$A:$O,15,0)),0,VLOOKUP($A461,'LISTA DE PRODUCTOS'!$A:$O,15,0))</f>
        <v>0</v>
      </c>
      <c r="E461" s="57">
        <f>IF($A461=0,"",IFERROR(IFERROR(VLOOKUP($A461,'LISTA DE PRODUCTOS'!$A:$O,5,0),VLOOKUP($A461,'LISTA DE PRODUCTOS'!$B:$O,4,0)),"CÓDIGO NO EN CATÁLOGO U OBSOLETO"))</f>
      </c>
      <c r="F461" s="56">
        <f>IF($A461=0,"",IFERROR(IFERROR(VLOOKUP($A461,'LISTA DE PRODUCTOS'!$A:$O,6,0),VLOOKUP($A461,'LISTA DE PRODUCTOS'!$B:$O,5,0)),0))</f>
      </c>
      <c r="G461" s="56">
        <f>IF($A461=0,"",IFERROR(IFERROR(VLOOKUP($A461,'LISTA DE PRODUCTOS'!$A:$O,7,0),VLOOKUP($A461,'LISTA DE PRODUCTOS'!$B:$O,6,0)),0))</f>
      </c>
      <c r="H461" s="58">
        <f>IF($A461=0,"",IFERROR(IFERROR(VLOOKUP($A461,'LISTA DE PRODUCTOS'!$A:$O,8,0),VLOOKUP($A461,'LISTA DE PRODUCTOS'!$B:$O,7,0)),0))</f>
      </c>
      <c r="I461" s="59">
        <f>IF($A461=0,"",IFERROR(IFERROR(VLOOKUP($A461,'LISTA DE PRODUCTOS'!$A:$O,9,0),VLOOKUP($A461,'LISTA DE PRODUCTOS'!$B:$O,8,0)),0))</f>
      </c>
      <c r="J461" s="60">
        <f>IF(AND(K461="U12",IF($A461=0,"",IFERROR(IFERROR(VLOOKUP($A461,'LISTA DE PRODUCTOS'!$A:$O,10,0),VLOOKUP($A461,'LISTA DE PRODUCTOS'!$B:$O,9,0)),""))=0),"APROVECHA LA PROMO U12",IF(AND(K461="U12",IF($A461=0,"",IFERROR(IFERROR(VLOOKUP($A461,'LISTA DE PRODUCTOS'!$A:$O,10,0),VLOOKUP($A461,'LISTA DE PRODUCTOS'!$B:$O,9,0)),""))="MENSUAL"),"MENSUAL Y PROMO U12",IF($A461=0,"",IFERROR(IFERROR(VLOOKUP($A461,'LISTA DE PRODUCTOS'!$A:$O,10,0),VLOOKUP($A461,'LISTA DE PRODUCTOS'!$B:$O,9,0)),""))))</f>
      </c>
      <c r="K461" s="60">
        <f>IF($A461=0,"",IFERROR(IFERROR(VLOOKUP($A461,'LISTA DE PRODUCTOS'!$A:$O,13,0),VLOOKUP($A461,'LISTA DE PRODUCTOS'!$B:$O,13,0)),0))</f>
      </c>
      <c r="L461" s="61">
        <f t="shared" si="64"/>
        <v>0</v>
      </c>
      <c r="M461" s="62">
        <f t="shared" si="65"/>
        <v>0</v>
      </c>
      <c r="N461" s="62">
        <f t="shared" si="66"/>
        <v>0</v>
      </c>
      <c r="O461" s="63">
        <f t="shared" si="70"/>
        <v>0</v>
      </c>
      <c r="P461" s="63">
        <f t="shared" si="71"/>
        <v>0</v>
      </c>
      <c r="Q461" s="64">
        <f t="shared" si="72"/>
        <v>0</v>
      </c>
      <c r="R461" s="64" t="b">
        <f t="shared" si="67"/>
        <v>0</v>
      </c>
      <c r="S461" s="65">
        <f t="shared" si="68"/>
      </c>
      <c r="T461" s="62">
        <f t="shared" si="69"/>
      </c>
    </row>
    <row r="462" spans="1:20" s="66" customFormat="1" ht="19.8">
      <c r="A462" s="54"/>
      <c r="B462" s="55"/>
      <c r="C462" s="56">
        <f t="shared" si="63"/>
        <v>0</v>
      </c>
      <c r="D462" s="56">
        <f>IF(ISERROR(VLOOKUP($A462,'LISTA DE PRODUCTOS'!$A:$O,15,0)),0,VLOOKUP($A462,'LISTA DE PRODUCTOS'!$A:$O,15,0))</f>
        <v>0</v>
      </c>
      <c r="E462" s="57">
        <f>IF($A462=0,"",IFERROR(IFERROR(VLOOKUP($A462,'LISTA DE PRODUCTOS'!$A:$O,5,0),VLOOKUP($A462,'LISTA DE PRODUCTOS'!$B:$O,4,0)),"CÓDIGO NO EN CATÁLOGO U OBSOLETO"))</f>
      </c>
      <c r="F462" s="56">
        <f>IF($A462=0,"",IFERROR(IFERROR(VLOOKUP($A462,'LISTA DE PRODUCTOS'!$A:$O,6,0),VLOOKUP($A462,'LISTA DE PRODUCTOS'!$B:$O,5,0)),0))</f>
      </c>
      <c r="G462" s="56">
        <f>IF($A462=0,"",IFERROR(IFERROR(VLOOKUP($A462,'LISTA DE PRODUCTOS'!$A:$O,7,0),VLOOKUP($A462,'LISTA DE PRODUCTOS'!$B:$O,6,0)),0))</f>
      </c>
      <c r="H462" s="58">
        <f>IF($A462=0,"",IFERROR(IFERROR(VLOOKUP($A462,'LISTA DE PRODUCTOS'!$A:$O,8,0),VLOOKUP($A462,'LISTA DE PRODUCTOS'!$B:$O,7,0)),0))</f>
      </c>
      <c r="I462" s="59">
        <f>IF($A462=0,"",IFERROR(IFERROR(VLOOKUP($A462,'LISTA DE PRODUCTOS'!$A:$O,9,0),VLOOKUP($A462,'LISTA DE PRODUCTOS'!$B:$O,8,0)),0))</f>
      </c>
      <c r="J462" s="60">
        <f>IF(AND(K462="U12",IF($A462=0,"",IFERROR(IFERROR(VLOOKUP($A462,'LISTA DE PRODUCTOS'!$A:$O,10,0),VLOOKUP($A462,'LISTA DE PRODUCTOS'!$B:$O,9,0)),""))=0),"APROVECHA LA PROMO U12",IF(AND(K462="U12",IF($A462=0,"",IFERROR(IFERROR(VLOOKUP($A462,'LISTA DE PRODUCTOS'!$A:$O,10,0),VLOOKUP($A462,'LISTA DE PRODUCTOS'!$B:$O,9,0)),""))="MENSUAL"),"MENSUAL Y PROMO U12",IF($A462=0,"",IFERROR(IFERROR(VLOOKUP($A462,'LISTA DE PRODUCTOS'!$A:$O,10,0),VLOOKUP($A462,'LISTA DE PRODUCTOS'!$B:$O,9,0)),""))))</f>
      </c>
      <c r="K462" s="60">
        <f>IF($A462=0,"",IFERROR(IFERROR(VLOOKUP($A462,'LISTA DE PRODUCTOS'!$A:$O,13,0),VLOOKUP($A462,'LISTA DE PRODUCTOS'!$B:$O,13,0)),0))</f>
      </c>
      <c r="L462" s="61">
        <f t="shared" si="64"/>
        <v>0</v>
      </c>
      <c r="M462" s="62">
        <f t="shared" si="65"/>
        <v>0</v>
      </c>
      <c r="N462" s="62">
        <f>ROUND(M462,0)</f>
        <v>0</v>
      </c>
      <c r="O462" s="63">
        <f t="shared" si="70"/>
        <v>0</v>
      </c>
      <c r="P462" s="63">
        <f t="shared" si="71"/>
        <v>0</v>
      </c>
      <c r="Q462" s="64">
        <f t="shared" si="72"/>
        <v>0</v>
      </c>
      <c r="R462" s="64" t="b">
        <f t="shared" si="67"/>
        <v>0</v>
      </c>
      <c r="S462" s="65">
        <f t="shared" si="68"/>
      </c>
      <c r="T462" s="62">
        <f t="shared" si="69"/>
      </c>
    </row>
    <row r="463" spans="1:20" s="66" customFormat="1" ht="19.8">
      <c r="A463" s="54"/>
      <c r="B463" s="55"/>
      <c r="C463" s="56">
        <f t="shared" si="73" ref="C463:C526">COUNTIF($A$15:$A$1014,A463)</f>
        <v>0</v>
      </c>
      <c r="D463" s="56">
        <f>IF(ISERROR(VLOOKUP($A463,'LISTA DE PRODUCTOS'!$A:$O,15,0)),0,VLOOKUP($A463,'LISTA DE PRODUCTOS'!$A:$O,15,0))</f>
        <v>0</v>
      </c>
      <c r="E463" s="57">
        <f>IF($A463=0,"",IFERROR(IFERROR(VLOOKUP($A463,'LISTA DE PRODUCTOS'!$A:$O,5,0),VLOOKUP($A463,'LISTA DE PRODUCTOS'!$B:$O,4,0)),"CÓDIGO NO EN CATÁLOGO U OBSOLETO"))</f>
      </c>
      <c r="F463" s="56">
        <f>IF($A463=0,"",IFERROR(IFERROR(VLOOKUP($A463,'LISTA DE PRODUCTOS'!$A:$O,6,0),VLOOKUP($A463,'LISTA DE PRODUCTOS'!$B:$O,5,0)),0))</f>
      </c>
      <c r="G463" s="56">
        <f>IF($A463=0,"",IFERROR(IFERROR(VLOOKUP($A463,'LISTA DE PRODUCTOS'!$A:$O,7,0),VLOOKUP($A463,'LISTA DE PRODUCTOS'!$B:$O,6,0)),0))</f>
      </c>
      <c r="H463" s="58">
        <f>IF($A463=0,"",IFERROR(IFERROR(VLOOKUP($A463,'LISTA DE PRODUCTOS'!$A:$O,8,0),VLOOKUP($A463,'LISTA DE PRODUCTOS'!$B:$O,7,0)),0))</f>
      </c>
      <c r="I463" s="59">
        <f>IF($A463=0,"",IFERROR(IFERROR(VLOOKUP($A463,'LISTA DE PRODUCTOS'!$A:$O,9,0),VLOOKUP($A463,'LISTA DE PRODUCTOS'!$B:$O,8,0)),0))</f>
      </c>
      <c r="J463" s="60">
        <f>IF(AND(K463="U12",IF($A463=0,"",IFERROR(IFERROR(VLOOKUP($A463,'LISTA DE PRODUCTOS'!$A:$O,10,0),VLOOKUP($A463,'LISTA DE PRODUCTOS'!$B:$O,9,0)),""))=0),"APROVECHA LA PROMO U12",IF(AND(K463="U12",IF($A463=0,"",IFERROR(IFERROR(VLOOKUP($A463,'LISTA DE PRODUCTOS'!$A:$O,10,0),VLOOKUP($A463,'LISTA DE PRODUCTOS'!$B:$O,9,0)),""))="MENSUAL"),"MENSUAL Y PROMO U12",IF($A463=0,"",IFERROR(IFERROR(VLOOKUP($A463,'LISTA DE PRODUCTOS'!$A:$O,10,0),VLOOKUP($A463,'LISTA DE PRODUCTOS'!$B:$O,9,0)),""))))</f>
      </c>
      <c r="K463" s="60">
        <f>IF($A463=0,"",IFERROR(IFERROR(VLOOKUP($A463,'LISTA DE PRODUCTOS'!$A:$O,13,0),VLOOKUP($A463,'LISTA DE PRODUCTOS'!$B:$O,13,0)),0))</f>
      </c>
      <c r="L463" s="61">
        <f t="shared" si="64"/>
        <v>0</v>
      </c>
      <c r="M463" s="62">
        <f t="shared" si="65"/>
        <v>0</v>
      </c>
      <c r="N463" s="62">
        <f>ROUND(M463,0)</f>
        <v>0</v>
      </c>
      <c r="O463" s="63">
        <f t="shared" si="70"/>
        <v>0</v>
      </c>
      <c r="P463" s="63">
        <f t="shared" si="71"/>
        <v>0</v>
      </c>
      <c r="Q463" s="64">
        <f t="shared" si="72"/>
        <v>0</v>
      </c>
      <c r="R463" s="64" t="b">
        <f>AND(A463&lt;&gt;0,B463=0)</f>
        <v>0</v>
      </c>
      <c r="S463" s="65">
        <f t="shared" si="68"/>
      </c>
      <c r="T463" s="62">
        <f t="shared" si="69"/>
      </c>
    </row>
    <row r="464" spans="1:20" s="66" customFormat="1" ht="19.8">
      <c r="A464" s="54"/>
      <c r="B464" s="55"/>
      <c r="C464" s="56">
        <f t="shared" si="73"/>
        <v>0</v>
      </c>
      <c r="D464" s="56">
        <f>IF(ISERROR(VLOOKUP($A464,'LISTA DE PRODUCTOS'!$A:$O,15,0)),0,VLOOKUP($A464,'LISTA DE PRODUCTOS'!$A:$O,15,0))</f>
        <v>0</v>
      </c>
      <c r="E464" s="57">
        <f>IF($A464=0,"",IFERROR(IFERROR(VLOOKUP($A464,'LISTA DE PRODUCTOS'!$A:$O,5,0),VLOOKUP($A464,'LISTA DE PRODUCTOS'!$B:$O,4,0)),"CÓDIGO NO EN CATÁLOGO U OBSOLETO"))</f>
      </c>
      <c r="F464" s="56">
        <f>IF($A464=0,"",IFERROR(IFERROR(VLOOKUP($A464,'LISTA DE PRODUCTOS'!$A:$O,6,0),VLOOKUP($A464,'LISTA DE PRODUCTOS'!$B:$O,5,0)),0))</f>
      </c>
      <c r="G464" s="56">
        <f>IF($A464=0,"",IFERROR(IFERROR(VLOOKUP($A464,'LISTA DE PRODUCTOS'!$A:$O,7,0),VLOOKUP($A464,'LISTA DE PRODUCTOS'!$B:$O,6,0)),0))</f>
      </c>
      <c r="H464" s="58">
        <f>IF($A464=0,"",IFERROR(IFERROR(VLOOKUP($A464,'LISTA DE PRODUCTOS'!$A:$O,8,0),VLOOKUP($A464,'LISTA DE PRODUCTOS'!$B:$O,7,0)),0))</f>
      </c>
      <c r="I464" s="59">
        <f>IF($A464=0,"",IFERROR(IFERROR(VLOOKUP($A464,'LISTA DE PRODUCTOS'!$A:$O,9,0),VLOOKUP($A464,'LISTA DE PRODUCTOS'!$B:$O,8,0)),0))</f>
      </c>
      <c r="J464" s="60">
        <f>IF(AND(K464="U12",IF($A464=0,"",IFERROR(IFERROR(VLOOKUP($A464,'LISTA DE PRODUCTOS'!$A:$O,10,0),VLOOKUP($A464,'LISTA DE PRODUCTOS'!$B:$O,9,0)),""))=0),"APROVECHA LA PROMO U12",IF(AND(K464="U12",IF($A464=0,"",IFERROR(IFERROR(VLOOKUP($A464,'LISTA DE PRODUCTOS'!$A:$O,10,0),VLOOKUP($A464,'LISTA DE PRODUCTOS'!$B:$O,9,0)),""))="MENSUAL"),"MENSUAL Y PROMO U12",IF($A464=0,"",IFERROR(IFERROR(VLOOKUP($A464,'LISTA DE PRODUCTOS'!$A:$O,10,0),VLOOKUP($A464,'LISTA DE PRODUCTOS'!$B:$O,9,0)),""))))</f>
      </c>
      <c r="K464" s="60">
        <f>IF($A464=0,"",IFERROR(IFERROR(VLOOKUP($A464,'LISTA DE PRODUCTOS'!$A:$O,13,0),VLOOKUP($A464,'LISTA DE PRODUCTOS'!$B:$O,13,0)),0))</f>
      </c>
      <c r="L464" s="61">
        <f t="shared" si="74" ref="L464:L527">IFERROR(IF(J464="NO DISPONIBLE","0.00",H464*B464*(1-$B$11)*(1-$B$12)*(1-$B$13)*(1-$I464)),0)</f>
        <v>0</v>
      </c>
      <c r="M464" s="62">
        <f t="shared" si="75" ref="M464:M527">IFERROR(B464/F464,0)</f>
        <v>0</v>
      </c>
      <c r="N464" s="62">
        <f>ROUND(M464,0)</f>
        <v>0</v>
      </c>
      <c r="O464" s="63">
        <f t="shared" si="70"/>
        <v>0</v>
      </c>
      <c r="P464" s="63">
        <f t="shared" si="71"/>
        <v>0</v>
      </c>
      <c r="Q464" s="64">
        <f t="shared" si="72"/>
        <v>0</v>
      </c>
      <c r="R464" s="64" t="b">
        <f>AND(A464&lt;&gt;0,B464=0)</f>
        <v>0</v>
      </c>
      <c r="S464" s="65">
        <f t="shared" si="76" ref="S464:S527">IFERROR(IF(G464&lt;&gt;0,IF(((B464/G464)-INT(B464/G464))&gt;0.75,CONCATENATE("CANTIDAD SUGERIDA:  ",(INT(B464/G464)+1)*G464),IF((F464*100)&lt;B464,"¿LA CANTIDAD ES CORRECTA?")),IF((F464*100)&lt;B464,"¿LA CANTIDAD ES CORRECTA?")),"")</f>
      </c>
      <c r="T464" s="62">
        <f t="shared" si="77" ref="T464:T527">IF(S464="¿LA CANTIDAD ES CORRECTA?",1,"")</f>
      </c>
    </row>
    <row r="465" spans="1:20" s="66" customFormat="1" ht="19.8">
      <c r="A465" s="54"/>
      <c r="B465" s="55"/>
      <c r="C465" s="56">
        <f t="shared" si="73"/>
        <v>0</v>
      </c>
      <c r="D465" s="56">
        <f>IF(ISERROR(VLOOKUP($A465,'LISTA DE PRODUCTOS'!$A:$O,15,0)),0,VLOOKUP($A465,'LISTA DE PRODUCTOS'!$A:$O,15,0))</f>
        <v>0</v>
      </c>
      <c r="E465" s="57">
        <f>IF($A465=0,"",IFERROR(IFERROR(VLOOKUP($A465,'LISTA DE PRODUCTOS'!$A:$O,5,0),VLOOKUP($A465,'LISTA DE PRODUCTOS'!$B:$O,4,0)),"CÓDIGO NO EN CATÁLOGO U OBSOLETO"))</f>
      </c>
      <c r="F465" s="56">
        <f>IF($A465=0,"",IFERROR(IFERROR(VLOOKUP($A465,'LISTA DE PRODUCTOS'!$A:$O,6,0),VLOOKUP($A465,'LISTA DE PRODUCTOS'!$B:$O,5,0)),0))</f>
      </c>
      <c r="G465" s="56">
        <f>IF($A465=0,"",IFERROR(IFERROR(VLOOKUP($A465,'LISTA DE PRODUCTOS'!$A:$O,7,0),VLOOKUP($A465,'LISTA DE PRODUCTOS'!$B:$O,6,0)),0))</f>
      </c>
      <c r="H465" s="58">
        <f>IF($A465=0,"",IFERROR(IFERROR(VLOOKUP($A465,'LISTA DE PRODUCTOS'!$A:$O,8,0),VLOOKUP($A465,'LISTA DE PRODUCTOS'!$B:$O,7,0)),0))</f>
      </c>
      <c r="I465" s="59">
        <f>IF($A465=0,"",IFERROR(IFERROR(VLOOKUP($A465,'LISTA DE PRODUCTOS'!$A:$O,9,0),VLOOKUP($A465,'LISTA DE PRODUCTOS'!$B:$O,8,0)),0))</f>
      </c>
      <c r="J465" s="60">
        <f>IF(AND(K465="U12",IF($A465=0,"",IFERROR(IFERROR(VLOOKUP($A465,'LISTA DE PRODUCTOS'!$A:$O,10,0),VLOOKUP($A465,'LISTA DE PRODUCTOS'!$B:$O,9,0)),""))=0),"APROVECHA LA PROMO U12",IF(AND(K465="U12",IF($A465=0,"",IFERROR(IFERROR(VLOOKUP($A465,'LISTA DE PRODUCTOS'!$A:$O,10,0),VLOOKUP($A465,'LISTA DE PRODUCTOS'!$B:$O,9,0)),""))="MENSUAL"),"MENSUAL Y PROMO U12",IF($A465=0,"",IFERROR(IFERROR(VLOOKUP($A465,'LISTA DE PRODUCTOS'!$A:$O,10,0),VLOOKUP($A465,'LISTA DE PRODUCTOS'!$B:$O,9,0)),""))))</f>
      </c>
      <c r="K465" s="60">
        <f>IF($A465=0,"",IFERROR(IFERROR(VLOOKUP($A465,'LISTA DE PRODUCTOS'!$A:$O,13,0),VLOOKUP($A465,'LISTA DE PRODUCTOS'!$B:$O,13,0)),0))</f>
      </c>
      <c r="L465" s="61">
        <f t="shared" si="74"/>
        <v>0</v>
      </c>
      <c r="M465" s="62">
        <f t="shared" si="75"/>
        <v>0</v>
      </c>
      <c r="N465" s="62">
        <f>ROUND(M465,0)</f>
        <v>0</v>
      </c>
      <c r="O465" s="63">
        <f t="shared" si="78" ref="O465:O528">IFERROR(N465*F465,0)</f>
        <v>0</v>
      </c>
      <c r="P465" s="63">
        <f t="shared" si="79" ref="P465:P528">IFERROR(B465-O465,0)</f>
        <v>0</v>
      </c>
      <c r="Q465" s="64">
        <f t="shared" si="80" ref="Q465:Q528">IF(F465=0,0,ABS(P465))</f>
        <v>0</v>
      </c>
      <c r="R465" s="64" t="b">
        <f>AND(A465&lt;&gt;0,B465=0)</f>
        <v>0</v>
      </c>
      <c r="S465" s="65">
        <f t="shared" si="76"/>
      </c>
      <c r="T465" s="62">
        <f t="shared" si="77"/>
      </c>
    </row>
    <row r="466" spans="1:20" s="66" customFormat="1" ht="19.8">
      <c r="A466" s="54"/>
      <c r="B466" s="55"/>
      <c r="C466" s="56">
        <f t="shared" si="73"/>
        <v>0</v>
      </c>
      <c r="D466" s="56">
        <f>IF(ISERROR(VLOOKUP($A466,'LISTA DE PRODUCTOS'!$A:$O,15,0)),0,VLOOKUP($A466,'LISTA DE PRODUCTOS'!$A:$O,15,0))</f>
        <v>0</v>
      </c>
      <c r="E466" s="57">
        <f>IF($A466=0,"",IFERROR(IFERROR(VLOOKUP($A466,'LISTA DE PRODUCTOS'!$A:$O,5,0),VLOOKUP($A466,'LISTA DE PRODUCTOS'!$B:$O,4,0)),"CÓDIGO NO EN CATÁLOGO U OBSOLETO"))</f>
      </c>
      <c r="F466" s="56">
        <f>IF($A466=0,"",IFERROR(IFERROR(VLOOKUP($A466,'LISTA DE PRODUCTOS'!$A:$O,6,0),VLOOKUP($A466,'LISTA DE PRODUCTOS'!$B:$O,5,0)),0))</f>
      </c>
      <c r="G466" s="56">
        <f>IF($A466=0,"",IFERROR(IFERROR(VLOOKUP($A466,'LISTA DE PRODUCTOS'!$A:$O,7,0),VLOOKUP($A466,'LISTA DE PRODUCTOS'!$B:$O,6,0)),0))</f>
      </c>
      <c r="H466" s="58">
        <f>IF($A466=0,"",IFERROR(IFERROR(VLOOKUP($A466,'LISTA DE PRODUCTOS'!$A:$O,8,0),VLOOKUP($A466,'LISTA DE PRODUCTOS'!$B:$O,7,0)),0))</f>
      </c>
      <c r="I466" s="59">
        <f>IF($A466=0,"",IFERROR(IFERROR(VLOOKUP($A466,'LISTA DE PRODUCTOS'!$A:$O,9,0),VLOOKUP($A466,'LISTA DE PRODUCTOS'!$B:$O,8,0)),0))</f>
      </c>
      <c r="J466" s="60">
        <f>IF(AND(K466="U12",IF($A466=0,"",IFERROR(IFERROR(VLOOKUP($A466,'LISTA DE PRODUCTOS'!$A:$O,10,0),VLOOKUP($A466,'LISTA DE PRODUCTOS'!$B:$O,9,0)),""))=0),"APROVECHA LA PROMO U12",IF(AND(K466="U12",IF($A466=0,"",IFERROR(IFERROR(VLOOKUP($A466,'LISTA DE PRODUCTOS'!$A:$O,10,0),VLOOKUP($A466,'LISTA DE PRODUCTOS'!$B:$O,9,0)),""))="MENSUAL"),"MENSUAL Y PROMO U12",IF($A466=0,"",IFERROR(IFERROR(VLOOKUP($A466,'LISTA DE PRODUCTOS'!$A:$O,10,0),VLOOKUP($A466,'LISTA DE PRODUCTOS'!$B:$O,9,0)),""))))</f>
      </c>
      <c r="K466" s="60">
        <f>IF($A466=0,"",IFERROR(IFERROR(VLOOKUP($A466,'LISTA DE PRODUCTOS'!$A:$O,13,0),VLOOKUP($A466,'LISTA DE PRODUCTOS'!$B:$O,13,0)),0))</f>
      </c>
      <c r="L466" s="61">
        <f t="shared" si="74"/>
        <v>0</v>
      </c>
      <c r="M466" s="62">
        <f t="shared" si="75"/>
        <v>0</v>
      </c>
      <c r="N466" s="62">
        <f t="shared" si="81" ref="N466:N529">ROUND(M466,0)</f>
        <v>0</v>
      </c>
      <c r="O466" s="63">
        <f t="shared" si="78"/>
        <v>0</v>
      </c>
      <c r="P466" s="63">
        <f t="shared" si="79"/>
        <v>0</v>
      </c>
      <c r="Q466" s="64">
        <f t="shared" si="80"/>
        <v>0</v>
      </c>
      <c r="R466" s="64" t="b">
        <f t="shared" si="82" ref="R466:R529">AND(A466&lt;&gt;0,B466=0)</f>
        <v>0</v>
      </c>
      <c r="S466" s="65">
        <f t="shared" si="76"/>
      </c>
      <c r="T466" s="62">
        <f t="shared" si="77"/>
      </c>
    </row>
    <row r="467" spans="1:20" s="66" customFormat="1" ht="19.8">
      <c r="A467" s="54"/>
      <c r="B467" s="55"/>
      <c r="C467" s="56">
        <f t="shared" si="73"/>
        <v>0</v>
      </c>
      <c r="D467" s="56">
        <f>IF(ISERROR(VLOOKUP($A467,'LISTA DE PRODUCTOS'!$A:$O,15,0)),0,VLOOKUP($A467,'LISTA DE PRODUCTOS'!$A:$O,15,0))</f>
        <v>0</v>
      </c>
      <c r="E467" s="57">
        <f>IF($A467=0,"",IFERROR(IFERROR(VLOOKUP($A467,'LISTA DE PRODUCTOS'!$A:$O,5,0),VLOOKUP($A467,'LISTA DE PRODUCTOS'!$B:$O,4,0)),"CÓDIGO NO EN CATÁLOGO U OBSOLETO"))</f>
      </c>
      <c r="F467" s="56">
        <f>IF($A467=0,"",IFERROR(IFERROR(VLOOKUP($A467,'LISTA DE PRODUCTOS'!$A:$O,6,0),VLOOKUP($A467,'LISTA DE PRODUCTOS'!$B:$O,5,0)),0))</f>
      </c>
      <c r="G467" s="56">
        <f>IF($A467=0,"",IFERROR(IFERROR(VLOOKUP($A467,'LISTA DE PRODUCTOS'!$A:$O,7,0),VLOOKUP($A467,'LISTA DE PRODUCTOS'!$B:$O,6,0)),0))</f>
      </c>
      <c r="H467" s="58">
        <f>IF($A467=0,"",IFERROR(IFERROR(VLOOKUP($A467,'LISTA DE PRODUCTOS'!$A:$O,8,0),VLOOKUP($A467,'LISTA DE PRODUCTOS'!$B:$O,7,0)),0))</f>
      </c>
      <c r="I467" s="59">
        <f>IF($A467=0,"",IFERROR(IFERROR(VLOOKUP($A467,'LISTA DE PRODUCTOS'!$A:$O,9,0),VLOOKUP($A467,'LISTA DE PRODUCTOS'!$B:$O,8,0)),0))</f>
      </c>
      <c r="J467" s="60">
        <f>IF(AND(K467="U12",IF($A467=0,"",IFERROR(IFERROR(VLOOKUP($A467,'LISTA DE PRODUCTOS'!$A:$O,10,0),VLOOKUP($A467,'LISTA DE PRODUCTOS'!$B:$O,9,0)),""))=0),"APROVECHA LA PROMO U12",IF(AND(K467="U12",IF($A467=0,"",IFERROR(IFERROR(VLOOKUP($A467,'LISTA DE PRODUCTOS'!$A:$O,10,0),VLOOKUP($A467,'LISTA DE PRODUCTOS'!$B:$O,9,0)),""))="MENSUAL"),"MENSUAL Y PROMO U12",IF($A467=0,"",IFERROR(IFERROR(VLOOKUP($A467,'LISTA DE PRODUCTOS'!$A:$O,10,0),VLOOKUP($A467,'LISTA DE PRODUCTOS'!$B:$O,9,0)),""))))</f>
      </c>
      <c r="K467" s="60">
        <f>IF($A467=0,"",IFERROR(IFERROR(VLOOKUP($A467,'LISTA DE PRODUCTOS'!$A:$O,13,0),VLOOKUP($A467,'LISTA DE PRODUCTOS'!$B:$O,13,0)),0))</f>
      </c>
      <c r="L467" s="61">
        <f t="shared" si="74"/>
        <v>0</v>
      </c>
      <c r="M467" s="62">
        <f t="shared" si="75"/>
        <v>0</v>
      </c>
      <c r="N467" s="62">
        <f t="shared" si="81"/>
        <v>0</v>
      </c>
      <c r="O467" s="63">
        <f t="shared" si="78"/>
        <v>0</v>
      </c>
      <c r="P467" s="63">
        <f t="shared" si="79"/>
        <v>0</v>
      </c>
      <c r="Q467" s="64">
        <f t="shared" si="80"/>
        <v>0</v>
      </c>
      <c r="R467" s="64" t="b">
        <f t="shared" si="82"/>
        <v>0</v>
      </c>
      <c r="S467" s="65">
        <f t="shared" si="76"/>
      </c>
      <c r="T467" s="62">
        <f t="shared" si="77"/>
      </c>
    </row>
    <row r="468" spans="1:20" s="66" customFormat="1" ht="19.8">
      <c r="A468" s="54"/>
      <c r="B468" s="55"/>
      <c r="C468" s="56">
        <f t="shared" si="73"/>
        <v>0</v>
      </c>
      <c r="D468" s="56">
        <f>IF(ISERROR(VLOOKUP($A468,'LISTA DE PRODUCTOS'!$A:$O,15,0)),0,VLOOKUP($A468,'LISTA DE PRODUCTOS'!$A:$O,15,0))</f>
        <v>0</v>
      </c>
      <c r="E468" s="57">
        <f>IF($A468=0,"",IFERROR(IFERROR(VLOOKUP($A468,'LISTA DE PRODUCTOS'!$A:$O,5,0),VLOOKUP($A468,'LISTA DE PRODUCTOS'!$B:$O,4,0)),"CÓDIGO NO EN CATÁLOGO U OBSOLETO"))</f>
      </c>
      <c r="F468" s="56">
        <f>IF($A468=0,"",IFERROR(IFERROR(VLOOKUP($A468,'LISTA DE PRODUCTOS'!$A:$O,6,0),VLOOKUP($A468,'LISTA DE PRODUCTOS'!$B:$O,5,0)),0))</f>
      </c>
      <c r="G468" s="56">
        <f>IF($A468=0,"",IFERROR(IFERROR(VLOOKUP($A468,'LISTA DE PRODUCTOS'!$A:$O,7,0),VLOOKUP($A468,'LISTA DE PRODUCTOS'!$B:$O,6,0)),0))</f>
      </c>
      <c r="H468" s="58">
        <f>IF($A468=0,"",IFERROR(IFERROR(VLOOKUP($A468,'LISTA DE PRODUCTOS'!$A:$O,8,0),VLOOKUP($A468,'LISTA DE PRODUCTOS'!$B:$O,7,0)),0))</f>
      </c>
      <c r="I468" s="59">
        <f>IF($A468=0,"",IFERROR(IFERROR(VLOOKUP($A468,'LISTA DE PRODUCTOS'!$A:$O,9,0),VLOOKUP($A468,'LISTA DE PRODUCTOS'!$B:$O,8,0)),0))</f>
      </c>
      <c r="J468" s="60">
        <f>IF(AND(K468="U12",IF($A468=0,"",IFERROR(IFERROR(VLOOKUP($A468,'LISTA DE PRODUCTOS'!$A:$O,10,0),VLOOKUP($A468,'LISTA DE PRODUCTOS'!$B:$O,9,0)),""))=0),"APROVECHA LA PROMO U12",IF(AND(K468="U12",IF($A468=0,"",IFERROR(IFERROR(VLOOKUP($A468,'LISTA DE PRODUCTOS'!$A:$O,10,0),VLOOKUP($A468,'LISTA DE PRODUCTOS'!$B:$O,9,0)),""))="MENSUAL"),"MENSUAL Y PROMO U12",IF($A468=0,"",IFERROR(IFERROR(VLOOKUP($A468,'LISTA DE PRODUCTOS'!$A:$O,10,0),VLOOKUP($A468,'LISTA DE PRODUCTOS'!$B:$O,9,0)),""))))</f>
      </c>
      <c r="K468" s="60">
        <f>IF($A468=0,"",IFERROR(IFERROR(VLOOKUP($A468,'LISTA DE PRODUCTOS'!$A:$O,13,0),VLOOKUP($A468,'LISTA DE PRODUCTOS'!$B:$O,13,0)),0))</f>
      </c>
      <c r="L468" s="61">
        <f t="shared" si="74"/>
        <v>0</v>
      </c>
      <c r="M468" s="62">
        <f t="shared" si="75"/>
        <v>0</v>
      </c>
      <c r="N468" s="62">
        <f t="shared" si="81"/>
        <v>0</v>
      </c>
      <c r="O468" s="63">
        <f t="shared" si="78"/>
        <v>0</v>
      </c>
      <c r="P468" s="63">
        <f t="shared" si="79"/>
        <v>0</v>
      </c>
      <c r="Q468" s="64">
        <f t="shared" si="80"/>
        <v>0</v>
      </c>
      <c r="R468" s="64" t="b">
        <f t="shared" si="82"/>
        <v>0</v>
      </c>
      <c r="S468" s="65">
        <f t="shared" si="76"/>
      </c>
      <c r="T468" s="62">
        <f t="shared" si="77"/>
      </c>
    </row>
    <row r="469" spans="1:20" s="66" customFormat="1" ht="19.8">
      <c r="A469" s="54"/>
      <c r="B469" s="55"/>
      <c r="C469" s="56">
        <f t="shared" si="73"/>
        <v>0</v>
      </c>
      <c r="D469" s="56">
        <f>IF(ISERROR(VLOOKUP($A469,'LISTA DE PRODUCTOS'!$A:$O,15,0)),0,VLOOKUP($A469,'LISTA DE PRODUCTOS'!$A:$O,15,0))</f>
        <v>0</v>
      </c>
      <c r="E469" s="57">
        <f>IF($A469=0,"",IFERROR(IFERROR(VLOOKUP($A469,'LISTA DE PRODUCTOS'!$A:$O,5,0),VLOOKUP($A469,'LISTA DE PRODUCTOS'!$B:$O,4,0)),"CÓDIGO NO EN CATÁLOGO U OBSOLETO"))</f>
      </c>
      <c r="F469" s="56">
        <f>IF($A469=0,"",IFERROR(IFERROR(VLOOKUP($A469,'LISTA DE PRODUCTOS'!$A:$O,6,0),VLOOKUP($A469,'LISTA DE PRODUCTOS'!$B:$O,5,0)),0))</f>
      </c>
      <c r="G469" s="56">
        <f>IF($A469=0,"",IFERROR(IFERROR(VLOOKUP($A469,'LISTA DE PRODUCTOS'!$A:$O,7,0),VLOOKUP($A469,'LISTA DE PRODUCTOS'!$B:$O,6,0)),0))</f>
      </c>
      <c r="H469" s="58">
        <f>IF($A469=0,"",IFERROR(IFERROR(VLOOKUP($A469,'LISTA DE PRODUCTOS'!$A:$O,8,0),VLOOKUP($A469,'LISTA DE PRODUCTOS'!$B:$O,7,0)),0))</f>
      </c>
      <c r="I469" s="59">
        <f>IF($A469=0,"",IFERROR(IFERROR(VLOOKUP($A469,'LISTA DE PRODUCTOS'!$A:$O,9,0),VLOOKUP($A469,'LISTA DE PRODUCTOS'!$B:$O,8,0)),0))</f>
      </c>
      <c r="J469" s="60">
        <f>IF(AND(K469="U12",IF($A469=0,"",IFERROR(IFERROR(VLOOKUP($A469,'LISTA DE PRODUCTOS'!$A:$O,10,0),VLOOKUP($A469,'LISTA DE PRODUCTOS'!$B:$O,9,0)),""))=0),"APROVECHA LA PROMO U12",IF(AND(K469="U12",IF($A469=0,"",IFERROR(IFERROR(VLOOKUP($A469,'LISTA DE PRODUCTOS'!$A:$O,10,0),VLOOKUP($A469,'LISTA DE PRODUCTOS'!$B:$O,9,0)),""))="MENSUAL"),"MENSUAL Y PROMO U12",IF($A469=0,"",IFERROR(IFERROR(VLOOKUP($A469,'LISTA DE PRODUCTOS'!$A:$O,10,0),VLOOKUP($A469,'LISTA DE PRODUCTOS'!$B:$O,9,0)),""))))</f>
      </c>
      <c r="K469" s="60">
        <f>IF($A469=0,"",IFERROR(IFERROR(VLOOKUP($A469,'LISTA DE PRODUCTOS'!$A:$O,13,0),VLOOKUP($A469,'LISTA DE PRODUCTOS'!$B:$O,13,0)),0))</f>
      </c>
      <c r="L469" s="61">
        <f t="shared" si="74"/>
        <v>0</v>
      </c>
      <c r="M469" s="62">
        <f t="shared" si="75"/>
        <v>0</v>
      </c>
      <c r="N469" s="62">
        <f t="shared" si="81"/>
        <v>0</v>
      </c>
      <c r="O469" s="63">
        <f t="shared" si="78"/>
        <v>0</v>
      </c>
      <c r="P469" s="63">
        <f t="shared" si="79"/>
        <v>0</v>
      </c>
      <c r="Q469" s="64">
        <f t="shared" si="80"/>
        <v>0</v>
      </c>
      <c r="R469" s="64" t="b">
        <f t="shared" si="82"/>
        <v>0</v>
      </c>
      <c r="S469" s="65">
        <f t="shared" si="76"/>
      </c>
      <c r="T469" s="62">
        <f t="shared" si="77"/>
      </c>
    </row>
    <row r="470" spans="1:20" s="66" customFormat="1" ht="19.8">
      <c r="A470" s="54"/>
      <c r="B470" s="55"/>
      <c r="C470" s="56">
        <f t="shared" si="73"/>
        <v>0</v>
      </c>
      <c r="D470" s="56">
        <f>IF(ISERROR(VLOOKUP($A470,'LISTA DE PRODUCTOS'!$A:$O,15,0)),0,VLOOKUP($A470,'LISTA DE PRODUCTOS'!$A:$O,15,0))</f>
        <v>0</v>
      </c>
      <c r="E470" s="57">
        <f>IF($A470=0,"",IFERROR(IFERROR(VLOOKUP($A470,'LISTA DE PRODUCTOS'!$A:$O,5,0),VLOOKUP($A470,'LISTA DE PRODUCTOS'!$B:$O,4,0)),"CÓDIGO NO EN CATÁLOGO U OBSOLETO"))</f>
      </c>
      <c r="F470" s="56">
        <f>IF($A470=0,"",IFERROR(IFERROR(VLOOKUP($A470,'LISTA DE PRODUCTOS'!$A:$O,6,0),VLOOKUP($A470,'LISTA DE PRODUCTOS'!$B:$O,5,0)),0))</f>
      </c>
      <c r="G470" s="56">
        <f>IF($A470=0,"",IFERROR(IFERROR(VLOOKUP($A470,'LISTA DE PRODUCTOS'!$A:$O,7,0),VLOOKUP($A470,'LISTA DE PRODUCTOS'!$B:$O,6,0)),0))</f>
      </c>
      <c r="H470" s="58">
        <f>IF($A470=0,"",IFERROR(IFERROR(VLOOKUP($A470,'LISTA DE PRODUCTOS'!$A:$O,8,0),VLOOKUP($A470,'LISTA DE PRODUCTOS'!$B:$O,7,0)),0))</f>
      </c>
      <c r="I470" s="59">
        <f>IF($A470=0,"",IFERROR(IFERROR(VLOOKUP($A470,'LISTA DE PRODUCTOS'!$A:$O,9,0),VLOOKUP($A470,'LISTA DE PRODUCTOS'!$B:$O,8,0)),0))</f>
      </c>
      <c r="J470" s="60">
        <f>IF(AND(K470="U12",IF($A470=0,"",IFERROR(IFERROR(VLOOKUP($A470,'LISTA DE PRODUCTOS'!$A:$O,10,0),VLOOKUP($A470,'LISTA DE PRODUCTOS'!$B:$O,9,0)),""))=0),"APROVECHA LA PROMO U12",IF(AND(K470="U12",IF($A470=0,"",IFERROR(IFERROR(VLOOKUP($A470,'LISTA DE PRODUCTOS'!$A:$O,10,0),VLOOKUP($A470,'LISTA DE PRODUCTOS'!$B:$O,9,0)),""))="MENSUAL"),"MENSUAL Y PROMO U12",IF($A470=0,"",IFERROR(IFERROR(VLOOKUP($A470,'LISTA DE PRODUCTOS'!$A:$O,10,0),VLOOKUP($A470,'LISTA DE PRODUCTOS'!$B:$O,9,0)),""))))</f>
      </c>
      <c r="K470" s="60">
        <f>IF($A470=0,"",IFERROR(IFERROR(VLOOKUP($A470,'LISTA DE PRODUCTOS'!$A:$O,13,0),VLOOKUP($A470,'LISTA DE PRODUCTOS'!$B:$O,13,0)),0))</f>
      </c>
      <c r="L470" s="61">
        <f t="shared" si="74"/>
        <v>0</v>
      </c>
      <c r="M470" s="62">
        <f t="shared" si="75"/>
        <v>0</v>
      </c>
      <c r="N470" s="62">
        <f t="shared" si="81"/>
        <v>0</v>
      </c>
      <c r="O470" s="63">
        <f t="shared" si="78"/>
        <v>0</v>
      </c>
      <c r="P470" s="63">
        <f t="shared" si="79"/>
        <v>0</v>
      </c>
      <c r="Q470" s="64">
        <f t="shared" si="80"/>
        <v>0</v>
      </c>
      <c r="R470" s="64" t="b">
        <f t="shared" si="82"/>
        <v>0</v>
      </c>
      <c r="S470" s="65">
        <f t="shared" si="76"/>
      </c>
      <c r="T470" s="62">
        <f t="shared" si="77"/>
      </c>
    </row>
    <row r="471" spans="1:20" s="66" customFormat="1" ht="19.8">
      <c r="A471" s="54"/>
      <c r="B471" s="55"/>
      <c r="C471" s="56">
        <f t="shared" si="73"/>
        <v>0</v>
      </c>
      <c r="D471" s="56">
        <f>IF(ISERROR(VLOOKUP($A471,'LISTA DE PRODUCTOS'!$A:$O,15,0)),0,VLOOKUP($A471,'LISTA DE PRODUCTOS'!$A:$O,15,0))</f>
        <v>0</v>
      </c>
      <c r="E471" s="57">
        <f>IF($A471=0,"",IFERROR(IFERROR(VLOOKUP($A471,'LISTA DE PRODUCTOS'!$A:$O,5,0),VLOOKUP($A471,'LISTA DE PRODUCTOS'!$B:$O,4,0)),"CÓDIGO NO EN CATÁLOGO U OBSOLETO"))</f>
      </c>
      <c r="F471" s="56">
        <f>IF($A471=0,"",IFERROR(IFERROR(VLOOKUP($A471,'LISTA DE PRODUCTOS'!$A:$O,6,0),VLOOKUP($A471,'LISTA DE PRODUCTOS'!$B:$O,5,0)),0))</f>
      </c>
      <c r="G471" s="56">
        <f>IF($A471=0,"",IFERROR(IFERROR(VLOOKUP($A471,'LISTA DE PRODUCTOS'!$A:$O,7,0),VLOOKUP($A471,'LISTA DE PRODUCTOS'!$B:$O,6,0)),0))</f>
      </c>
      <c r="H471" s="58">
        <f>IF($A471=0,"",IFERROR(IFERROR(VLOOKUP($A471,'LISTA DE PRODUCTOS'!$A:$O,8,0),VLOOKUP($A471,'LISTA DE PRODUCTOS'!$B:$O,7,0)),0))</f>
      </c>
      <c r="I471" s="59">
        <f>IF($A471=0,"",IFERROR(IFERROR(VLOOKUP($A471,'LISTA DE PRODUCTOS'!$A:$O,9,0),VLOOKUP($A471,'LISTA DE PRODUCTOS'!$B:$O,8,0)),0))</f>
      </c>
      <c r="J471" s="60">
        <f>IF(AND(K471="U12",IF($A471=0,"",IFERROR(IFERROR(VLOOKUP($A471,'LISTA DE PRODUCTOS'!$A:$O,10,0),VLOOKUP($A471,'LISTA DE PRODUCTOS'!$B:$O,9,0)),""))=0),"APROVECHA LA PROMO U12",IF(AND(K471="U12",IF($A471=0,"",IFERROR(IFERROR(VLOOKUP($A471,'LISTA DE PRODUCTOS'!$A:$O,10,0),VLOOKUP($A471,'LISTA DE PRODUCTOS'!$B:$O,9,0)),""))="MENSUAL"),"MENSUAL Y PROMO U12",IF($A471=0,"",IFERROR(IFERROR(VLOOKUP($A471,'LISTA DE PRODUCTOS'!$A:$O,10,0),VLOOKUP($A471,'LISTA DE PRODUCTOS'!$B:$O,9,0)),""))))</f>
      </c>
      <c r="K471" s="60">
        <f>IF($A471=0,"",IFERROR(IFERROR(VLOOKUP($A471,'LISTA DE PRODUCTOS'!$A:$O,13,0),VLOOKUP($A471,'LISTA DE PRODUCTOS'!$B:$O,13,0)),0))</f>
      </c>
      <c r="L471" s="61">
        <f t="shared" si="74"/>
        <v>0</v>
      </c>
      <c r="M471" s="62">
        <f t="shared" si="75"/>
        <v>0</v>
      </c>
      <c r="N471" s="62">
        <f t="shared" si="81"/>
        <v>0</v>
      </c>
      <c r="O471" s="63">
        <f t="shared" si="78"/>
        <v>0</v>
      </c>
      <c r="P471" s="63">
        <f t="shared" si="79"/>
        <v>0</v>
      </c>
      <c r="Q471" s="64">
        <f t="shared" si="80"/>
        <v>0</v>
      </c>
      <c r="R471" s="64" t="b">
        <f t="shared" si="82"/>
        <v>0</v>
      </c>
      <c r="S471" s="65">
        <f t="shared" si="76"/>
      </c>
      <c r="T471" s="62">
        <f t="shared" si="77"/>
      </c>
    </row>
    <row r="472" spans="1:20" s="66" customFormat="1" ht="19.8">
      <c r="A472" s="54"/>
      <c r="B472" s="55"/>
      <c r="C472" s="56">
        <f t="shared" si="73"/>
        <v>0</v>
      </c>
      <c r="D472" s="56">
        <f>IF(ISERROR(VLOOKUP($A472,'LISTA DE PRODUCTOS'!$A:$O,15,0)),0,VLOOKUP($A472,'LISTA DE PRODUCTOS'!$A:$O,15,0))</f>
        <v>0</v>
      </c>
      <c r="E472" s="57">
        <f>IF($A472=0,"",IFERROR(IFERROR(VLOOKUP($A472,'LISTA DE PRODUCTOS'!$A:$O,5,0),VLOOKUP($A472,'LISTA DE PRODUCTOS'!$B:$O,4,0)),"CÓDIGO NO EN CATÁLOGO U OBSOLETO"))</f>
      </c>
      <c r="F472" s="56">
        <f>IF($A472=0,"",IFERROR(IFERROR(VLOOKUP($A472,'LISTA DE PRODUCTOS'!$A:$O,6,0),VLOOKUP($A472,'LISTA DE PRODUCTOS'!$B:$O,5,0)),0))</f>
      </c>
      <c r="G472" s="56">
        <f>IF($A472=0,"",IFERROR(IFERROR(VLOOKUP($A472,'LISTA DE PRODUCTOS'!$A:$O,7,0),VLOOKUP($A472,'LISTA DE PRODUCTOS'!$B:$O,6,0)),0))</f>
      </c>
      <c r="H472" s="58">
        <f>IF($A472=0,"",IFERROR(IFERROR(VLOOKUP($A472,'LISTA DE PRODUCTOS'!$A:$O,8,0),VLOOKUP($A472,'LISTA DE PRODUCTOS'!$B:$O,7,0)),0))</f>
      </c>
      <c r="I472" s="59">
        <f>IF($A472=0,"",IFERROR(IFERROR(VLOOKUP($A472,'LISTA DE PRODUCTOS'!$A:$O,9,0),VLOOKUP($A472,'LISTA DE PRODUCTOS'!$B:$O,8,0)),0))</f>
      </c>
      <c r="J472" s="60">
        <f>IF(AND(K472="U12",IF($A472=0,"",IFERROR(IFERROR(VLOOKUP($A472,'LISTA DE PRODUCTOS'!$A:$O,10,0),VLOOKUP($A472,'LISTA DE PRODUCTOS'!$B:$O,9,0)),""))=0),"APROVECHA LA PROMO U12",IF(AND(K472="U12",IF($A472=0,"",IFERROR(IFERROR(VLOOKUP($A472,'LISTA DE PRODUCTOS'!$A:$O,10,0),VLOOKUP($A472,'LISTA DE PRODUCTOS'!$B:$O,9,0)),""))="MENSUAL"),"MENSUAL Y PROMO U12",IF($A472=0,"",IFERROR(IFERROR(VLOOKUP($A472,'LISTA DE PRODUCTOS'!$A:$O,10,0),VLOOKUP($A472,'LISTA DE PRODUCTOS'!$B:$O,9,0)),""))))</f>
      </c>
      <c r="K472" s="60">
        <f>IF($A472=0,"",IFERROR(IFERROR(VLOOKUP($A472,'LISTA DE PRODUCTOS'!$A:$O,13,0),VLOOKUP($A472,'LISTA DE PRODUCTOS'!$B:$O,13,0)),0))</f>
      </c>
      <c r="L472" s="61">
        <f t="shared" si="74"/>
        <v>0</v>
      </c>
      <c r="M472" s="62">
        <f t="shared" si="75"/>
        <v>0</v>
      </c>
      <c r="N472" s="62">
        <f t="shared" si="81"/>
        <v>0</v>
      </c>
      <c r="O472" s="63">
        <f t="shared" si="78"/>
        <v>0</v>
      </c>
      <c r="P472" s="63">
        <f t="shared" si="79"/>
        <v>0</v>
      </c>
      <c r="Q472" s="64">
        <f t="shared" si="80"/>
        <v>0</v>
      </c>
      <c r="R472" s="64" t="b">
        <f t="shared" si="82"/>
        <v>0</v>
      </c>
      <c r="S472" s="65">
        <f t="shared" si="76"/>
      </c>
      <c r="T472" s="62">
        <f t="shared" si="77"/>
      </c>
    </row>
    <row r="473" spans="1:20" s="66" customFormat="1" ht="19.8">
      <c r="A473" s="54"/>
      <c r="B473" s="55"/>
      <c r="C473" s="56">
        <f t="shared" si="73"/>
        <v>0</v>
      </c>
      <c r="D473" s="56">
        <f>IF(ISERROR(VLOOKUP($A473,'LISTA DE PRODUCTOS'!$A:$O,15,0)),0,VLOOKUP($A473,'LISTA DE PRODUCTOS'!$A:$O,15,0))</f>
        <v>0</v>
      </c>
      <c r="E473" s="57">
        <f>IF($A473=0,"",IFERROR(IFERROR(VLOOKUP($A473,'LISTA DE PRODUCTOS'!$A:$O,5,0),VLOOKUP($A473,'LISTA DE PRODUCTOS'!$B:$O,4,0)),"CÓDIGO NO EN CATÁLOGO U OBSOLETO"))</f>
      </c>
      <c r="F473" s="56">
        <f>IF($A473=0,"",IFERROR(IFERROR(VLOOKUP($A473,'LISTA DE PRODUCTOS'!$A:$O,6,0),VLOOKUP($A473,'LISTA DE PRODUCTOS'!$B:$O,5,0)),0))</f>
      </c>
      <c r="G473" s="56">
        <f>IF($A473=0,"",IFERROR(IFERROR(VLOOKUP($A473,'LISTA DE PRODUCTOS'!$A:$O,7,0),VLOOKUP($A473,'LISTA DE PRODUCTOS'!$B:$O,6,0)),0))</f>
      </c>
      <c r="H473" s="58">
        <f>IF($A473=0,"",IFERROR(IFERROR(VLOOKUP($A473,'LISTA DE PRODUCTOS'!$A:$O,8,0),VLOOKUP($A473,'LISTA DE PRODUCTOS'!$B:$O,7,0)),0))</f>
      </c>
      <c r="I473" s="59">
        <f>IF($A473=0,"",IFERROR(IFERROR(VLOOKUP($A473,'LISTA DE PRODUCTOS'!$A:$O,9,0),VLOOKUP($A473,'LISTA DE PRODUCTOS'!$B:$O,8,0)),0))</f>
      </c>
      <c r="J473" s="60">
        <f>IF(AND(K473="U12",IF($A473=0,"",IFERROR(IFERROR(VLOOKUP($A473,'LISTA DE PRODUCTOS'!$A:$O,10,0),VLOOKUP($A473,'LISTA DE PRODUCTOS'!$B:$O,9,0)),""))=0),"APROVECHA LA PROMO U12",IF(AND(K473="U12",IF($A473=0,"",IFERROR(IFERROR(VLOOKUP($A473,'LISTA DE PRODUCTOS'!$A:$O,10,0),VLOOKUP($A473,'LISTA DE PRODUCTOS'!$B:$O,9,0)),""))="MENSUAL"),"MENSUAL Y PROMO U12",IF($A473=0,"",IFERROR(IFERROR(VLOOKUP($A473,'LISTA DE PRODUCTOS'!$A:$O,10,0),VLOOKUP($A473,'LISTA DE PRODUCTOS'!$B:$O,9,0)),""))))</f>
      </c>
      <c r="K473" s="60">
        <f>IF($A473=0,"",IFERROR(IFERROR(VLOOKUP($A473,'LISTA DE PRODUCTOS'!$A:$O,13,0),VLOOKUP($A473,'LISTA DE PRODUCTOS'!$B:$O,13,0)),0))</f>
      </c>
      <c r="L473" s="61">
        <f t="shared" si="74"/>
        <v>0</v>
      </c>
      <c r="M473" s="62">
        <f t="shared" si="75"/>
        <v>0</v>
      </c>
      <c r="N473" s="62">
        <f t="shared" si="81"/>
        <v>0</v>
      </c>
      <c r="O473" s="63">
        <f t="shared" si="78"/>
        <v>0</v>
      </c>
      <c r="P473" s="63">
        <f t="shared" si="79"/>
        <v>0</v>
      </c>
      <c r="Q473" s="64">
        <f t="shared" si="80"/>
        <v>0</v>
      </c>
      <c r="R473" s="64" t="b">
        <f t="shared" si="82"/>
        <v>0</v>
      </c>
      <c r="S473" s="65">
        <f t="shared" si="76"/>
      </c>
      <c r="T473" s="62">
        <f t="shared" si="77"/>
      </c>
    </row>
    <row r="474" spans="1:20" s="66" customFormat="1" ht="19.8">
      <c r="A474" s="54"/>
      <c r="B474" s="55"/>
      <c r="C474" s="56">
        <f t="shared" si="73"/>
        <v>0</v>
      </c>
      <c r="D474" s="56">
        <f>IF(ISERROR(VLOOKUP($A474,'LISTA DE PRODUCTOS'!$A:$O,15,0)),0,VLOOKUP($A474,'LISTA DE PRODUCTOS'!$A:$O,15,0))</f>
        <v>0</v>
      </c>
      <c r="E474" s="57">
        <f>IF($A474=0,"",IFERROR(IFERROR(VLOOKUP($A474,'LISTA DE PRODUCTOS'!$A:$O,5,0),VLOOKUP($A474,'LISTA DE PRODUCTOS'!$B:$O,4,0)),"CÓDIGO NO EN CATÁLOGO U OBSOLETO"))</f>
      </c>
      <c r="F474" s="56">
        <f>IF($A474=0,"",IFERROR(IFERROR(VLOOKUP($A474,'LISTA DE PRODUCTOS'!$A:$O,6,0),VLOOKUP($A474,'LISTA DE PRODUCTOS'!$B:$O,5,0)),0))</f>
      </c>
      <c r="G474" s="56">
        <f>IF($A474=0,"",IFERROR(IFERROR(VLOOKUP($A474,'LISTA DE PRODUCTOS'!$A:$O,7,0),VLOOKUP($A474,'LISTA DE PRODUCTOS'!$B:$O,6,0)),0))</f>
      </c>
      <c r="H474" s="58">
        <f>IF($A474=0,"",IFERROR(IFERROR(VLOOKUP($A474,'LISTA DE PRODUCTOS'!$A:$O,8,0),VLOOKUP($A474,'LISTA DE PRODUCTOS'!$B:$O,7,0)),0))</f>
      </c>
      <c r="I474" s="59">
        <f>IF($A474=0,"",IFERROR(IFERROR(VLOOKUP($A474,'LISTA DE PRODUCTOS'!$A:$O,9,0),VLOOKUP($A474,'LISTA DE PRODUCTOS'!$B:$O,8,0)),0))</f>
      </c>
      <c r="J474" s="60">
        <f>IF(AND(K474="U12",IF($A474=0,"",IFERROR(IFERROR(VLOOKUP($A474,'LISTA DE PRODUCTOS'!$A:$O,10,0),VLOOKUP($A474,'LISTA DE PRODUCTOS'!$B:$O,9,0)),""))=0),"APROVECHA LA PROMO U12",IF(AND(K474="U12",IF($A474=0,"",IFERROR(IFERROR(VLOOKUP($A474,'LISTA DE PRODUCTOS'!$A:$O,10,0),VLOOKUP($A474,'LISTA DE PRODUCTOS'!$B:$O,9,0)),""))="MENSUAL"),"MENSUAL Y PROMO U12",IF($A474=0,"",IFERROR(IFERROR(VLOOKUP($A474,'LISTA DE PRODUCTOS'!$A:$O,10,0),VLOOKUP($A474,'LISTA DE PRODUCTOS'!$B:$O,9,0)),""))))</f>
      </c>
      <c r="K474" s="60">
        <f>IF($A474=0,"",IFERROR(IFERROR(VLOOKUP($A474,'LISTA DE PRODUCTOS'!$A:$O,13,0),VLOOKUP($A474,'LISTA DE PRODUCTOS'!$B:$O,13,0)),0))</f>
      </c>
      <c r="L474" s="61">
        <f t="shared" si="74"/>
        <v>0</v>
      </c>
      <c r="M474" s="62">
        <f t="shared" si="75"/>
        <v>0</v>
      </c>
      <c r="N474" s="62">
        <f t="shared" si="81"/>
        <v>0</v>
      </c>
      <c r="O474" s="63">
        <f t="shared" si="78"/>
        <v>0</v>
      </c>
      <c r="P474" s="63">
        <f t="shared" si="79"/>
        <v>0</v>
      </c>
      <c r="Q474" s="64">
        <f t="shared" si="80"/>
        <v>0</v>
      </c>
      <c r="R474" s="64" t="b">
        <f t="shared" si="82"/>
        <v>0</v>
      </c>
      <c r="S474" s="65">
        <f t="shared" si="76"/>
      </c>
      <c r="T474" s="62">
        <f t="shared" si="77"/>
      </c>
    </row>
    <row r="475" spans="1:20" s="66" customFormat="1" ht="19.8">
      <c r="A475" s="54"/>
      <c r="B475" s="55"/>
      <c r="C475" s="56">
        <f t="shared" si="73"/>
        <v>0</v>
      </c>
      <c r="D475" s="56">
        <f>IF(ISERROR(VLOOKUP($A475,'LISTA DE PRODUCTOS'!$A:$O,15,0)),0,VLOOKUP($A475,'LISTA DE PRODUCTOS'!$A:$O,15,0))</f>
        <v>0</v>
      </c>
      <c r="E475" s="57">
        <f>IF($A475=0,"",IFERROR(IFERROR(VLOOKUP($A475,'LISTA DE PRODUCTOS'!$A:$O,5,0),VLOOKUP($A475,'LISTA DE PRODUCTOS'!$B:$O,4,0)),"CÓDIGO NO EN CATÁLOGO U OBSOLETO"))</f>
      </c>
      <c r="F475" s="56">
        <f>IF($A475=0,"",IFERROR(IFERROR(VLOOKUP($A475,'LISTA DE PRODUCTOS'!$A:$O,6,0),VLOOKUP($A475,'LISTA DE PRODUCTOS'!$B:$O,5,0)),0))</f>
      </c>
      <c r="G475" s="56">
        <f>IF($A475=0,"",IFERROR(IFERROR(VLOOKUP($A475,'LISTA DE PRODUCTOS'!$A:$O,7,0),VLOOKUP($A475,'LISTA DE PRODUCTOS'!$B:$O,6,0)),0))</f>
      </c>
      <c r="H475" s="58">
        <f>IF($A475=0,"",IFERROR(IFERROR(VLOOKUP($A475,'LISTA DE PRODUCTOS'!$A:$O,8,0),VLOOKUP($A475,'LISTA DE PRODUCTOS'!$B:$O,7,0)),0))</f>
      </c>
      <c r="I475" s="59">
        <f>IF($A475=0,"",IFERROR(IFERROR(VLOOKUP($A475,'LISTA DE PRODUCTOS'!$A:$O,9,0),VLOOKUP($A475,'LISTA DE PRODUCTOS'!$B:$O,8,0)),0))</f>
      </c>
      <c r="J475" s="60">
        <f>IF(AND(K475="U12",IF($A475=0,"",IFERROR(IFERROR(VLOOKUP($A475,'LISTA DE PRODUCTOS'!$A:$O,10,0),VLOOKUP($A475,'LISTA DE PRODUCTOS'!$B:$O,9,0)),""))=0),"APROVECHA LA PROMO U12",IF(AND(K475="U12",IF($A475=0,"",IFERROR(IFERROR(VLOOKUP($A475,'LISTA DE PRODUCTOS'!$A:$O,10,0),VLOOKUP($A475,'LISTA DE PRODUCTOS'!$B:$O,9,0)),""))="MENSUAL"),"MENSUAL Y PROMO U12",IF($A475=0,"",IFERROR(IFERROR(VLOOKUP($A475,'LISTA DE PRODUCTOS'!$A:$O,10,0),VLOOKUP($A475,'LISTA DE PRODUCTOS'!$B:$O,9,0)),""))))</f>
      </c>
      <c r="K475" s="60">
        <f>IF($A475=0,"",IFERROR(IFERROR(VLOOKUP($A475,'LISTA DE PRODUCTOS'!$A:$O,13,0),VLOOKUP($A475,'LISTA DE PRODUCTOS'!$B:$O,13,0)),0))</f>
      </c>
      <c r="L475" s="61">
        <f t="shared" si="74"/>
        <v>0</v>
      </c>
      <c r="M475" s="62">
        <f t="shared" si="75"/>
        <v>0</v>
      </c>
      <c r="N475" s="62">
        <f t="shared" si="81"/>
        <v>0</v>
      </c>
      <c r="O475" s="63">
        <f t="shared" si="78"/>
        <v>0</v>
      </c>
      <c r="P475" s="63">
        <f t="shared" si="79"/>
        <v>0</v>
      </c>
      <c r="Q475" s="64">
        <f t="shared" si="80"/>
        <v>0</v>
      </c>
      <c r="R475" s="64" t="b">
        <f t="shared" si="82"/>
        <v>0</v>
      </c>
      <c r="S475" s="65">
        <f t="shared" si="76"/>
      </c>
      <c r="T475" s="62">
        <f t="shared" si="77"/>
      </c>
    </row>
    <row r="476" spans="1:20" s="66" customFormat="1" ht="19.8">
      <c r="A476" s="54"/>
      <c r="B476" s="55"/>
      <c r="C476" s="56">
        <f t="shared" si="73"/>
        <v>0</v>
      </c>
      <c r="D476" s="56">
        <f>IF(ISERROR(VLOOKUP($A476,'LISTA DE PRODUCTOS'!$A:$O,15,0)),0,VLOOKUP($A476,'LISTA DE PRODUCTOS'!$A:$O,15,0))</f>
        <v>0</v>
      </c>
      <c r="E476" s="57">
        <f>IF($A476=0,"",IFERROR(IFERROR(VLOOKUP($A476,'LISTA DE PRODUCTOS'!$A:$O,5,0),VLOOKUP($A476,'LISTA DE PRODUCTOS'!$B:$O,4,0)),"CÓDIGO NO EN CATÁLOGO U OBSOLETO"))</f>
      </c>
      <c r="F476" s="56">
        <f>IF($A476=0,"",IFERROR(IFERROR(VLOOKUP($A476,'LISTA DE PRODUCTOS'!$A:$O,6,0),VLOOKUP($A476,'LISTA DE PRODUCTOS'!$B:$O,5,0)),0))</f>
      </c>
      <c r="G476" s="56">
        <f>IF($A476=0,"",IFERROR(IFERROR(VLOOKUP($A476,'LISTA DE PRODUCTOS'!$A:$O,7,0),VLOOKUP($A476,'LISTA DE PRODUCTOS'!$B:$O,6,0)),0))</f>
      </c>
      <c r="H476" s="58">
        <f>IF($A476=0,"",IFERROR(IFERROR(VLOOKUP($A476,'LISTA DE PRODUCTOS'!$A:$O,8,0),VLOOKUP($A476,'LISTA DE PRODUCTOS'!$B:$O,7,0)),0))</f>
      </c>
      <c r="I476" s="59">
        <f>IF($A476=0,"",IFERROR(IFERROR(VLOOKUP($A476,'LISTA DE PRODUCTOS'!$A:$O,9,0),VLOOKUP($A476,'LISTA DE PRODUCTOS'!$B:$O,8,0)),0))</f>
      </c>
      <c r="J476" s="60">
        <f>IF(AND(K476="U12",IF($A476=0,"",IFERROR(IFERROR(VLOOKUP($A476,'LISTA DE PRODUCTOS'!$A:$O,10,0),VLOOKUP($A476,'LISTA DE PRODUCTOS'!$B:$O,9,0)),""))=0),"APROVECHA LA PROMO U12",IF(AND(K476="U12",IF($A476=0,"",IFERROR(IFERROR(VLOOKUP($A476,'LISTA DE PRODUCTOS'!$A:$O,10,0),VLOOKUP($A476,'LISTA DE PRODUCTOS'!$B:$O,9,0)),""))="MENSUAL"),"MENSUAL Y PROMO U12",IF($A476=0,"",IFERROR(IFERROR(VLOOKUP($A476,'LISTA DE PRODUCTOS'!$A:$O,10,0),VLOOKUP($A476,'LISTA DE PRODUCTOS'!$B:$O,9,0)),""))))</f>
      </c>
      <c r="K476" s="60">
        <f>IF($A476=0,"",IFERROR(IFERROR(VLOOKUP($A476,'LISTA DE PRODUCTOS'!$A:$O,13,0),VLOOKUP($A476,'LISTA DE PRODUCTOS'!$B:$O,13,0)),0))</f>
      </c>
      <c r="L476" s="61">
        <f t="shared" si="74"/>
        <v>0</v>
      </c>
      <c r="M476" s="62">
        <f t="shared" si="75"/>
        <v>0</v>
      </c>
      <c r="N476" s="62">
        <f t="shared" si="81"/>
        <v>0</v>
      </c>
      <c r="O476" s="63">
        <f t="shared" si="78"/>
        <v>0</v>
      </c>
      <c r="P476" s="63">
        <f t="shared" si="79"/>
        <v>0</v>
      </c>
      <c r="Q476" s="64">
        <f t="shared" si="80"/>
        <v>0</v>
      </c>
      <c r="R476" s="64" t="b">
        <f t="shared" si="82"/>
        <v>0</v>
      </c>
      <c r="S476" s="65">
        <f t="shared" si="76"/>
      </c>
      <c r="T476" s="62">
        <f t="shared" si="77"/>
      </c>
    </row>
    <row r="477" spans="1:20" s="66" customFormat="1" ht="19.8">
      <c r="A477" s="54"/>
      <c r="B477" s="55"/>
      <c r="C477" s="56">
        <f t="shared" si="73"/>
        <v>0</v>
      </c>
      <c r="D477" s="56">
        <f>IF(ISERROR(VLOOKUP($A477,'LISTA DE PRODUCTOS'!$A:$O,15,0)),0,VLOOKUP($A477,'LISTA DE PRODUCTOS'!$A:$O,15,0))</f>
        <v>0</v>
      </c>
      <c r="E477" s="57">
        <f>IF($A477=0,"",IFERROR(IFERROR(VLOOKUP($A477,'LISTA DE PRODUCTOS'!$A:$O,5,0),VLOOKUP($A477,'LISTA DE PRODUCTOS'!$B:$O,4,0)),"CÓDIGO NO EN CATÁLOGO U OBSOLETO"))</f>
      </c>
      <c r="F477" s="56">
        <f>IF($A477=0,"",IFERROR(IFERROR(VLOOKUP($A477,'LISTA DE PRODUCTOS'!$A:$O,6,0),VLOOKUP($A477,'LISTA DE PRODUCTOS'!$B:$O,5,0)),0))</f>
      </c>
      <c r="G477" s="56">
        <f>IF($A477=0,"",IFERROR(IFERROR(VLOOKUP($A477,'LISTA DE PRODUCTOS'!$A:$O,7,0),VLOOKUP($A477,'LISTA DE PRODUCTOS'!$B:$O,6,0)),0))</f>
      </c>
      <c r="H477" s="58">
        <f>IF($A477=0,"",IFERROR(IFERROR(VLOOKUP($A477,'LISTA DE PRODUCTOS'!$A:$O,8,0),VLOOKUP($A477,'LISTA DE PRODUCTOS'!$B:$O,7,0)),0))</f>
      </c>
      <c r="I477" s="59">
        <f>IF($A477=0,"",IFERROR(IFERROR(VLOOKUP($A477,'LISTA DE PRODUCTOS'!$A:$O,9,0),VLOOKUP($A477,'LISTA DE PRODUCTOS'!$B:$O,8,0)),0))</f>
      </c>
      <c r="J477" s="60">
        <f>IF(AND(K477="U12",IF($A477=0,"",IFERROR(IFERROR(VLOOKUP($A477,'LISTA DE PRODUCTOS'!$A:$O,10,0),VLOOKUP($A477,'LISTA DE PRODUCTOS'!$B:$O,9,0)),""))=0),"APROVECHA LA PROMO U12",IF(AND(K477="U12",IF($A477=0,"",IFERROR(IFERROR(VLOOKUP($A477,'LISTA DE PRODUCTOS'!$A:$O,10,0),VLOOKUP($A477,'LISTA DE PRODUCTOS'!$B:$O,9,0)),""))="MENSUAL"),"MENSUAL Y PROMO U12",IF($A477=0,"",IFERROR(IFERROR(VLOOKUP($A477,'LISTA DE PRODUCTOS'!$A:$O,10,0),VLOOKUP($A477,'LISTA DE PRODUCTOS'!$B:$O,9,0)),""))))</f>
      </c>
      <c r="K477" s="60">
        <f>IF($A477=0,"",IFERROR(IFERROR(VLOOKUP($A477,'LISTA DE PRODUCTOS'!$A:$O,13,0),VLOOKUP($A477,'LISTA DE PRODUCTOS'!$B:$O,13,0)),0))</f>
      </c>
      <c r="L477" s="61">
        <f t="shared" si="74"/>
        <v>0</v>
      </c>
      <c r="M477" s="62">
        <f t="shared" si="75"/>
        <v>0</v>
      </c>
      <c r="N477" s="62">
        <f t="shared" si="81"/>
        <v>0</v>
      </c>
      <c r="O477" s="63">
        <f t="shared" si="78"/>
        <v>0</v>
      </c>
      <c r="P477" s="63">
        <f t="shared" si="79"/>
        <v>0</v>
      </c>
      <c r="Q477" s="64">
        <f t="shared" si="80"/>
        <v>0</v>
      </c>
      <c r="R477" s="64" t="b">
        <f t="shared" si="82"/>
        <v>0</v>
      </c>
      <c r="S477" s="65">
        <f t="shared" si="76"/>
      </c>
      <c r="T477" s="62">
        <f t="shared" si="77"/>
      </c>
    </row>
    <row r="478" spans="1:20" s="66" customFormat="1" ht="19.8">
      <c r="A478" s="54"/>
      <c r="B478" s="55"/>
      <c r="C478" s="56">
        <f t="shared" si="73"/>
        <v>0</v>
      </c>
      <c r="D478" s="56">
        <f>IF(ISERROR(VLOOKUP($A478,'LISTA DE PRODUCTOS'!$A:$O,15,0)),0,VLOOKUP($A478,'LISTA DE PRODUCTOS'!$A:$O,15,0))</f>
        <v>0</v>
      </c>
      <c r="E478" s="57">
        <f>IF($A478=0,"",IFERROR(IFERROR(VLOOKUP($A478,'LISTA DE PRODUCTOS'!$A:$O,5,0),VLOOKUP($A478,'LISTA DE PRODUCTOS'!$B:$O,4,0)),"CÓDIGO NO EN CATÁLOGO U OBSOLETO"))</f>
      </c>
      <c r="F478" s="56">
        <f>IF($A478=0,"",IFERROR(IFERROR(VLOOKUP($A478,'LISTA DE PRODUCTOS'!$A:$O,6,0),VLOOKUP($A478,'LISTA DE PRODUCTOS'!$B:$O,5,0)),0))</f>
      </c>
      <c r="G478" s="56">
        <f>IF($A478=0,"",IFERROR(IFERROR(VLOOKUP($A478,'LISTA DE PRODUCTOS'!$A:$O,7,0),VLOOKUP($A478,'LISTA DE PRODUCTOS'!$B:$O,6,0)),0))</f>
      </c>
      <c r="H478" s="58">
        <f>IF($A478=0,"",IFERROR(IFERROR(VLOOKUP($A478,'LISTA DE PRODUCTOS'!$A:$O,8,0),VLOOKUP($A478,'LISTA DE PRODUCTOS'!$B:$O,7,0)),0))</f>
      </c>
      <c r="I478" s="59">
        <f>IF($A478=0,"",IFERROR(IFERROR(VLOOKUP($A478,'LISTA DE PRODUCTOS'!$A:$O,9,0),VLOOKUP($A478,'LISTA DE PRODUCTOS'!$B:$O,8,0)),0))</f>
      </c>
      <c r="J478" s="60">
        <f>IF(AND(K478="U12",IF($A478=0,"",IFERROR(IFERROR(VLOOKUP($A478,'LISTA DE PRODUCTOS'!$A:$O,10,0),VLOOKUP($A478,'LISTA DE PRODUCTOS'!$B:$O,9,0)),""))=0),"APROVECHA LA PROMO U12",IF(AND(K478="U12",IF($A478=0,"",IFERROR(IFERROR(VLOOKUP($A478,'LISTA DE PRODUCTOS'!$A:$O,10,0),VLOOKUP($A478,'LISTA DE PRODUCTOS'!$B:$O,9,0)),""))="MENSUAL"),"MENSUAL Y PROMO U12",IF($A478=0,"",IFERROR(IFERROR(VLOOKUP($A478,'LISTA DE PRODUCTOS'!$A:$O,10,0),VLOOKUP($A478,'LISTA DE PRODUCTOS'!$B:$O,9,0)),""))))</f>
      </c>
      <c r="K478" s="60">
        <f>IF($A478=0,"",IFERROR(IFERROR(VLOOKUP($A478,'LISTA DE PRODUCTOS'!$A:$O,13,0),VLOOKUP($A478,'LISTA DE PRODUCTOS'!$B:$O,13,0)),0))</f>
      </c>
      <c r="L478" s="61">
        <f t="shared" si="74"/>
        <v>0</v>
      </c>
      <c r="M478" s="62">
        <f t="shared" si="75"/>
        <v>0</v>
      </c>
      <c r="N478" s="62">
        <f t="shared" si="81"/>
        <v>0</v>
      </c>
      <c r="O478" s="63">
        <f t="shared" si="78"/>
        <v>0</v>
      </c>
      <c r="P478" s="63">
        <f t="shared" si="79"/>
        <v>0</v>
      </c>
      <c r="Q478" s="64">
        <f t="shared" si="80"/>
        <v>0</v>
      </c>
      <c r="R478" s="64" t="b">
        <f t="shared" si="82"/>
        <v>0</v>
      </c>
      <c r="S478" s="65">
        <f t="shared" si="76"/>
      </c>
      <c r="T478" s="62">
        <f t="shared" si="77"/>
      </c>
    </row>
    <row r="479" spans="1:20" s="66" customFormat="1" ht="19.8">
      <c r="A479" s="54"/>
      <c r="B479" s="55"/>
      <c r="C479" s="56">
        <f t="shared" si="73"/>
        <v>0</v>
      </c>
      <c r="D479" s="56">
        <f>IF(ISERROR(VLOOKUP($A479,'LISTA DE PRODUCTOS'!$A:$O,15,0)),0,VLOOKUP($A479,'LISTA DE PRODUCTOS'!$A:$O,15,0))</f>
        <v>0</v>
      </c>
      <c r="E479" s="57">
        <f>IF($A479=0,"",IFERROR(IFERROR(VLOOKUP($A479,'LISTA DE PRODUCTOS'!$A:$O,5,0),VLOOKUP($A479,'LISTA DE PRODUCTOS'!$B:$O,4,0)),"CÓDIGO NO EN CATÁLOGO U OBSOLETO"))</f>
      </c>
      <c r="F479" s="56">
        <f>IF($A479=0,"",IFERROR(IFERROR(VLOOKUP($A479,'LISTA DE PRODUCTOS'!$A:$O,6,0),VLOOKUP($A479,'LISTA DE PRODUCTOS'!$B:$O,5,0)),0))</f>
      </c>
      <c r="G479" s="56">
        <f>IF($A479=0,"",IFERROR(IFERROR(VLOOKUP($A479,'LISTA DE PRODUCTOS'!$A:$O,7,0),VLOOKUP($A479,'LISTA DE PRODUCTOS'!$B:$O,6,0)),0))</f>
      </c>
      <c r="H479" s="58">
        <f>IF($A479=0,"",IFERROR(IFERROR(VLOOKUP($A479,'LISTA DE PRODUCTOS'!$A:$O,8,0),VLOOKUP($A479,'LISTA DE PRODUCTOS'!$B:$O,7,0)),0))</f>
      </c>
      <c r="I479" s="59">
        <f>IF($A479=0,"",IFERROR(IFERROR(VLOOKUP($A479,'LISTA DE PRODUCTOS'!$A:$O,9,0),VLOOKUP($A479,'LISTA DE PRODUCTOS'!$B:$O,8,0)),0))</f>
      </c>
      <c r="J479" s="60">
        <f>IF(AND(K479="U12",IF($A479=0,"",IFERROR(IFERROR(VLOOKUP($A479,'LISTA DE PRODUCTOS'!$A:$O,10,0),VLOOKUP($A479,'LISTA DE PRODUCTOS'!$B:$O,9,0)),""))=0),"APROVECHA LA PROMO U12",IF(AND(K479="U12",IF($A479=0,"",IFERROR(IFERROR(VLOOKUP($A479,'LISTA DE PRODUCTOS'!$A:$O,10,0),VLOOKUP($A479,'LISTA DE PRODUCTOS'!$B:$O,9,0)),""))="MENSUAL"),"MENSUAL Y PROMO U12",IF($A479=0,"",IFERROR(IFERROR(VLOOKUP($A479,'LISTA DE PRODUCTOS'!$A:$O,10,0),VLOOKUP($A479,'LISTA DE PRODUCTOS'!$B:$O,9,0)),""))))</f>
      </c>
      <c r="K479" s="60">
        <f>IF($A479=0,"",IFERROR(IFERROR(VLOOKUP($A479,'LISTA DE PRODUCTOS'!$A:$O,13,0),VLOOKUP($A479,'LISTA DE PRODUCTOS'!$B:$O,13,0)),0))</f>
      </c>
      <c r="L479" s="61">
        <f t="shared" si="74"/>
        <v>0</v>
      </c>
      <c r="M479" s="62">
        <f t="shared" si="75"/>
        <v>0</v>
      </c>
      <c r="N479" s="62">
        <f t="shared" si="81"/>
        <v>0</v>
      </c>
      <c r="O479" s="63">
        <f t="shared" si="78"/>
        <v>0</v>
      </c>
      <c r="P479" s="63">
        <f t="shared" si="79"/>
        <v>0</v>
      </c>
      <c r="Q479" s="64">
        <f t="shared" si="80"/>
        <v>0</v>
      </c>
      <c r="R479" s="64" t="b">
        <f t="shared" si="82"/>
        <v>0</v>
      </c>
      <c r="S479" s="65">
        <f t="shared" si="76"/>
      </c>
      <c r="T479" s="62">
        <f t="shared" si="77"/>
      </c>
    </row>
    <row r="480" spans="1:20" s="66" customFormat="1" ht="19.8">
      <c r="A480" s="54"/>
      <c r="B480" s="55"/>
      <c r="C480" s="56">
        <f t="shared" si="73"/>
        <v>0</v>
      </c>
      <c r="D480" s="56">
        <f>IF(ISERROR(VLOOKUP($A480,'LISTA DE PRODUCTOS'!$A:$O,15,0)),0,VLOOKUP($A480,'LISTA DE PRODUCTOS'!$A:$O,15,0))</f>
        <v>0</v>
      </c>
      <c r="E480" s="57">
        <f>IF($A480=0,"",IFERROR(IFERROR(VLOOKUP($A480,'LISTA DE PRODUCTOS'!$A:$O,5,0),VLOOKUP($A480,'LISTA DE PRODUCTOS'!$B:$O,4,0)),"CÓDIGO NO EN CATÁLOGO U OBSOLETO"))</f>
      </c>
      <c r="F480" s="56">
        <f>IF($A480=0,"",IFERROR(IFERROR(VLOOKUP($A480,'LISTA DE PRODUCTOS'!$A:$O,6,0),VLOOKUP($A480,'LISTA DE PRODUCTOS'!$B:$O,5,0)),0))</f>
      </c>
      <c r="G480" s="56">
        <f>IF($A480=0,"",IFERROR(IFERROR(VLOOKUP($A480,'LISTA DE PRODUCTOS'!$A:$O,7,0),VLOOKUP($A480,'LISTA DE PRODUCTOS'!$B:$O,6,0)),0))</f>
      </c>
      <c r="H480" s="58">
        <f>IF($A480=0,"",IFERROR(IFERROR(VLOOKUP($A480,'LISTA DE PRODUCTOS'!$A:$O,8,0),VLOOKUP($A480,'LISTA DE PRODUCTOS'!$B:$O,7,0)),0))</f>
      </c>
      <c r="I480" s="59">
        <f>IF($A480=0,"",IFERROR(IFERROR(VLOOKUP($A480,'LISTA DE PRODUCTOS'!$A:$O,9,0),VLOOKUP($A480,'LISTA DE PRODUCTOS'!$B:$O,8,0)),0))</f>
      </c>
      <c r="J480" s="60">
        <f>IF(AND(K480="U12",IF($A480=0,"",IFERROR(IFERROR(VLOOKUP($A480,'LISTA DE PRODUCTOS'!$A:$O,10,0),VLOOKUP($A480,'LISTA DE PRODUCTOS'!$B:$O,9,0)),""))=0),"APROVECHA LA PROMO U12",IF(AND(K480="U12",IF($A480=0,"",IFERROR(IFERROR(VLOOKUP($A480,'LISTA DE PRODUCTOS'!$A:$O,10,0),VLOOKUP($A480,'LISTA DE PRODUCTOS'!$B:$O,9,0)),""))="MENSUAL"),"MENSUAL Y PROMO U12",IF($A480=0,"",IFERROR(IFERROR(VLOOKUP($A480,'LISTA DE PRODUCTOS'!$A:$O,10,0),VLOOKUP($A480,'LISTA DE PRODUCTOS'!$B:$O,9,0)),""))))</f>
      </c>
      <c r="K480" s="60">
        <f>IF($A480=0,"",IFERROR(IFERROR(VLOOKUP($A480,'LISTA DE PRODUCTOS'!$A:$O,13,0),VLOOKUP($A480,'LISTA DE PRODUCTOS'!$B:$O,13,0)),0))</f>
      </c>
      <c r="L480" s="61">
        <f t="shared" si="74"/>
        <v>0</v>
      </c>
      <c r="M480" s="62">
        <f t="shared" si="75"/>
        <v>0</v>
      </c>
      <c r="N480" s="62">
        <f t="shared" si="81"/>
        <v>0</v>
      </c>
      <c r="O480" s="63">
        <f t="shared" si="78"/>
        <v>0</v>
      </c>
      <c r="P480" s="63">
        <f t="shared" si="79"/>
        <v>0</v>
      </c>
      <c r="Q480" s="64">
        <f t="shared" si="80"/>
        <v>0</v>
      </c>
      <c r="R480" s="64" t="b">
        <f t="shared" si="82"/>
        <v>0</v>
      </c>
      <c r="S480" s="65">
        <f t="shared" si="76"/>
      </c>
      <c r="T480" s="62">
        <f t="shared" si="77"/>
      </c>
    </row>
    <row r="481" spans="1:20" s="66" customFormat="1" ht="19.8">
      <c r="A481" s="54"/>
      <c r="B481" s="55"/>
      <c r="C481" s="56">
        <f t="shared" si="73"/>
        <v>0</v>
      </c>
      <c r="D481" s="56">
        <f>IF(ISERROR(VLOOKUP($A481,'LISTA DE PRODUCTOS'!$A:$O,15,0)),0,VLOOKUP($A481,'LISTA DE PRODUCTOS'!$A:$O,15,0))</f>
        <v>0</v>
      </c>
      <c r="E481" s="57">
        <f>IF($A481=0,"",IFERROR(IFERROR(VLOOKUP($A481,'LISTA DE PRODUCTOS'!$A:$O,5,0),VLOOKUP($A481,'LISTA DE PRODUCTOS'!$B:$O,4,0)),"CÓDIGO NO EN CATÁLOGO U OBSOLETO"))</f>
      </c>
      <c r="F481" s="56">
        <f>IF($A481=0,"",IFERROR(IFERROR(VLOOKUP($A481,'LISTA DE PRODUCTOS'!$A:$O,6,0),VLOOKUP($A481,'LISTA DE PRODUCTOS'!$B:$O,5,0)),0))</f>
      </c>
      <c r="G481" s="56">
        <f>IF($A481=0,"",IFERROR(IFERROR(VLOOKUP($A481,'LISTA DE PRODUCTOS'!$A:$O,7,0),VLOOKUP($A481,'LISTA DE PRODUCTOS'!$B:$O,6,0)),0))</f>
      </c>
      <c r="H481" s="58">
        <f>IF($A481=0,"",IFERROR(IFERROR(VLOOKUP($A481,'LISTA DE PRODUCTOS'!$A:$O,8,0),VLOOKUP($A481,'LISTA DE PRODUCTOS'!$B:$O,7,0)),0))</f>
      </c>
      <c r="I481" s="59">
        <f>IF($A481=0,"",IFERROR(IFERROR(VLOOKUP($A481,'LISTA DE PRODUCTOS'!$A:$O,9,0),VLOOKUP($A481,'LISTA DE PRODUCTOS'!$B:$O,8,0)),0))</f>
      </c>
      <c r="J481" s="60">
        <f>IF(AND(K481="U12",IF($A481=0,"",IFERROR(IFERROR(VLOOKUP($A481,'LISTA DE PRODUCTOS'!$A:$O,10,0),VLOOKUP($A481,'LISTA DE PRODUCTOS'!$B:$O,9,0)),""))=0),"APROVECHA LA PROMO U12",IF(AND(K481="U12",IF($A481=0,"",IFERROR(IFERROR(VLOOKUP($A481,'LISTA DE PRODUCTOS'!$A:$O,10,0),VLOOKUP($A481,'LISTA DE PRODUCTOS'!$B:$O,9,0)),""))="MENSUAL"),"MENSUAL Y PROMO U12",IF($A481=0,"",IFERROR(IFERROR(VLOOKUP($A481,'LISTA DE PRODUCTOS'!$A:$O,10,0),VLOOKUP($A481,'LISTA DE PRODUCTOS'!$B:$O,9,0)),""))))</f>
      </c>
      <c r="K481" s="60">
        <f>IF($A481=0,"",IFERROR(IFERROR(VLOOKUP($A481,'LISTA DE PRODUCTOS'!$A:$O,13,0),VLOOKUP($A481,'LISTA DE PRODUCTOS'!$B:$O,13,0)),0))</f>
      </c>
      <c r="L481" s="61">
        <f t="shared" si="74"/>
        <v>0</v>
      </c>
      <c r="M481" s="62">
        <f t="shared" si="75"/>
        <v>0</v>
      </c>
      <c r="N481" s="62">
        <f t="shared" si="81"/>
        <v>0</v>
      </c>
      <c r="O481" s="63">
        <f t="shared" si="78"/>
        <v>0</v>
      </c>
      <c r="P481" s="63">
        <f t="shared" si="79"/>
        <v>0</v>
      </c>
      <c r="Q481" s="64">
        <f t="shared" si="80"/>
        <v>0</v>
      </c>
      <c r="R481" s="64" t="b">
        <f t="shared" si="82"/>
        <v>0</v>
      </c>
      <c r="S481" s="65">
        <f t="shared" si="76"/>
      </c>
      <c r="T481" s="62">
        <f t="shared" si="77"/>
      </c>
    </row>
    <row r="482" spans="1:20" s="66" customFormat="1" ht="19.8">
      <c r="A482" s="54"/>
      <c r="B482" s="55"/>
      <c r="C482" s="56">
        <f t="shared" si="73"/>
        <v>0</v>
      </c>
      <c r="D482" s="56">
        <f>IF(ISERROR(VLOOKUP($A482,'LISTA DE PRODUCTOS'!$A:$O,15,0)),0,VLOOKUP($A482,'LISTA DE PRODUCTOS'!$A:$O,15,0))</f>
        <v>0</v>
      </c>
      <c r="E482" s="57">
        <f>IF($A482=0,"",IFERROR(IFERROR(VLOOKUP($A482,'LISTA DE PRODUCTOS'!$A:$O,5,0),VLOOKUP($A482,'LISTA DE PRODUCTOS'!$B:$O,4,0)),"CÓDIGO NO EN CATÁLOGO U OBSOLETO"))</f>
      </c>
      <c r="F482" s="56">
        <f>IF($A482=0,"",IFERROR(IFERROR(VLOOKUP($A482,'LISTA DE PRODUCTOS'!$A:$O,6,0),VLOOKUP($A482,'LISTA DE PRODUCTOS'!$B:$O,5,0)),0))</f>
      </c>
      <c r="G482" s="56">
        <f>IF($A482=0,"",IFERROR(IFERROR(VLOOKUP($A482,'LISTA DE PRODUCTOS'!$A:$O,7,0),VLOOKUP($A482,'LISTA DE PRODUCTOS'!$B:$O,6,0)),0))</f>
      </c>
      <c r="H482" s="58">
        <f>IF($A482=0,"",IFERROR(IFERROR(VLOOKUP($A482,'LISTA DE PRODUCTOS'!$A:$O,8,0),VLOOKUP($A482,'LISTA DE PRODUCTOS'!$B:$O,7,0)),0))</f>
      </c>
      <c r="I482" s="59">
        <f>IF($A482=0,"",IFERROR(IFERROR(VLOOKUP($A482,'LISTA DE PRODUCTOS'!$A:$O,9,0),VLOOKUP($A482,'LISTA DE PRODUCTOS'!$B:$O,8,0)),0))</f>
      </c>
      <c r="J482" s="60">
        <f>IF(AND(K482="U12",IF($A482=0,"",IFERROR(IFERROR(VLOOKUP($A482,'LISTA DE PRODUCTOS'!$A:$O,10,0),VLOOKUP($A482,'LISTA DE PRODUCTOS'!$B:$O,9,0)),""))=0),"APROVECHA LA PROMO U12",IF(AND(K482="U12",IF($A482=0,"",IFERROR(IFERROR(VLOOKUP($A482,'LISTA DE PRODUCTOS'!$A:$O,10,0),VLOOKUP($A482,'LISTA DE PRODUCTOS'!$B:$O,9,0)),""))="MENSUAL"),"MENSUAL Y PROMO U12",IF($A482=0,"",IFERROR(IFERROR(VLOOKUP($A482,'LISTA DE PRODUCTOS'!$A:$O,10,0),VLOOKUP($A482,'LISTA DE PRODUCTOS'!$B:$O,9,0)),""))))</f>
      </c>
      <c r="K482" s="60">
        <f>IF($A482=0,"",IFERROR(IFERROR(VLOOKUP($A482,'LISTA DE PRODUCTOS'!$A:$O,13,0),VLOOKUP($A482,'LISTA DE PRODUCTOS'!$B:$O,13,0)),0))</f>
      </c>
      <c r="L482" s="61">
        <f t="shared" si="74"/>
        <v>0</v>
      </c>
      <c r="M482" s="62">
        <f t="shared" si="75"/>
        <v>0</v>
      </c>
      <c r="N482" s="62">
        <f t="shared" si="81"/>
        <v>0</v>
      </c>
      <c r="O482" s="63">
        <f t="shared" si="78"/>
        <v>0</v>
      </c>
      <c r="P482" s="63">
        <f t="shared" si="79"/>
        <v>0</v>
      </c>
      <c r="Q482" s="64">
        <f t="shared" si="80"/>
        <v>0</v>
      </c>
      <c r="R482" s="64" t="b">
        <f t="shared" si="82"/>
        <v>0</v>
      </c>
      <c r="S482" s="65">
        <f t="shared" si="76"/>
      </c>
      <c r="T482" s="62">
        <f t="shared" si="77"/>
      </c>
    </row>
    <row r="483" spans="1:20" s="66" customFormat="1" ht="19.8">
      <c r="A483" s="54"/>
      <c r="B483" s="55"/>
      <c r="C483" s="56">
        <f t="shared" si="73"/>
        <v>0</v>
      </c>
      <c r="D483" s="56">
        <f>IF(ISERROR(VLOOKUP($A483,'LISTA DE PRODUCTOS'!$A:$O,15,0)),0,VLOOKUP($A483,'LISTA DE PRODUCTOS'!$A:$O,15,0))</f>
        <v>0</v>
      </c>
      <c r="E483" s="57">
        <f>IF($A483=0,"",IFERROR(IFERROR(VLOOKUP($A483,'LISTA DE PRODUCTOS'!$A:$O,5,0),VLOOKUP($A483,'LISTA DE PRODUCTOS'!$B:$O,4,0)),"CÓDIGO NO EN CATÁLOGO U OBSOLETO"))</f>
      </c>
      <c r="F483" s="56">
        <f>IF($A483=0,"",IFERROR(IFERROR(VLOOKUP($A483,'LISTA DE PRODUCTOS'!$A:$O,6,0),VLOOKUP($A483,'LISTA DE PRODUCTOS'!$B:$O,5,0)),0))</f>
      </c>
      <c r="G483" s="56">
        <f>IF($A483=0,"",IFERROR(IFERROR(VLOOKUP($A483,'LISTA DE PRODUCTOS'!$A:$O,7,0),VLOOKUP($A483,'LISTA DE PRODUCTOS'!$B:$O,6,0)),0))</f>
      </c>
      <c r="H483" s="58">
        <f>IF($A483=0,"",IFERROR(IFERROR(VLOOKUP($A483,'LISTA DE PRODUCTOS'!$A:$O,8,0),VLOOKUP($A483,'LISTA DE PRODUCTOS'!$B:$O,7,0)),0))</f>
      </c>
      <c r="I483" s="59">
        <f>IF($A483=0,"",IFERROR(IFERROR(VLOOKUP($A483,'LISTA DE PRODUCTOS'!$A:$O,9,0),VLOOKUP($A483,'LISTA DE PRODUCTOS'!$B:$O,8,0)),0))</f>
      </c>
      <c r="J483" s="60">
        <f>IF(AND(K483="U12",IF($A483=0,"",IFERROR(IFERROR(VLOOKUP($A483,'LISTA DE PRODUCTOS'!$A:$O,10,0),VLOOKUP($A483,'LISTA DE PRODUCTOS'!$B:$O,9,0)),""))=0),"APROVECHA LA PROMO U12",IF(AND(K483="U12",IF($A483=0,"",IFERROR(IFERROR(VLOOKUP($A483,'LISTA DE PRODUCTOS'!$A:$O,10,0),VLOOKUP($A483,'LISTA DE PRODUCTOS'!$B:$O,9,0)),""))="MENSUAL"),"MENSUAL Y PROMO U12",IF($A483=0,"",IFERROR(IFERROR(VLOOKUP($A483,'LISTA DE PRODUCTOS'!$A:$O,10,0),VLOOKUP($A483,'LISTA DE PRODUCTOS'!$B:$O,9,0)),""))))</f>
      </c>
      <c r="K483" s="60">
        <f>IF($A483=0,"",IFERROR(IFERROR(VLOOKUP($A483,'LISTA DE PRODUCTOS'!$A:$O,13,0),VLOOKUP($A483,'LISTA DE PRODUCTOS'!$B:$O,13,0)),0))</f>
      </c>
      <c r="L483" s="61">
        <f t="shared" si="74"/>
        <v>0</v>
      </c>
      <c r="M483" s="62">
        <f t="shared" si="75"/>
        <v>0</v>
      </c>
      <c r="N483" s="62">
        <f t="shared" si="81"/>
        <v>0</v>
      </c>
      <c r="O483" s="63">
        <f t="shared" si="78"/>
        <v>0</v>
      </c>
      <c r="P483" s="63">
        <f t="shared" si="79"/>
        <v>0</v>
      </c>
      <c r="Q483" s="64">
        <f t="shared" si="80"/>
        <v>0</v>
      </c>
      <c r="R483" s="64" t="b">
        <f t="shared" si="82"/>
        <v>0</v>
      </c>
      <c r="S483" s="65">
        <f t="shared" si="76"/>
      </c>
      <c r="T483" s="62">
        <f t="shared" si="77"/>
      </c>
    </row>
    <row r="484" spans="1:20" s="66" customFormat="1" ht="19.8">
      <c r="A484" s="54"/>
      <c r="B484" s="55"/>
      <c r="C484" s="56">
        <f t="shared" si="73"/>
        <v>0</v>
      </c>
      <c r="D484" s="56">
        <f>IF(ISERROR(VLOOKUP($A484,'LISTA DE PRODUCTOS'!$A:$O,15,0)),0,VLOOKUP($A484,'LISTA DE PRODUCTOS'!$A:$O,15,0))</f>
        <v>0</v>
      </c>
      <c r="E484" s="57">
        <f>IF($A484=0,"",IFERROR(IFERROR(VLOOKUP($A484,'LISTA DE PRODUCTOS'!$A:$O,5,0),VLOOKUP($A484,'LISTA DE PRODUCTOS'!$B:$O,4,0)),"CÓDIGO NO EN CATÁLOGO U OBSOLETO"))</f>
      </c>
      <c r="F484" s="56">
        <f>IF($A484=0,"",IFERROR(IFERROR(VLOOKUP($A484,'LISTA DE PRODUCTOS'!$A:$O,6,0),VLOOKUP($A484,'LISTA DE PRODUCTOS'!$B:$O,5,0)),0))</f>
      </c>
      <c r="G484" s="56">
        <f>IF($A484=0,"",IFERROR(IFERROR(VLOOKUP($A484,'LISTA DE PRODUCTOS'!$A:$O,7,0),VLOOKUP($A484,'LISTA DE PRODUCTOS'!$B:$O,6,0)),0))</f>
      </c>
      <c r="H484" s="58">
        <f>IF($A484=0,"",IFERROR(IFERROR(VLOOKUP($A484,'LISTA DE PRODUCTOS'!$A:$O,8,0),VLOOKUP($A484,'LISTA DE PRODUCTOS'!$B:$O,7,0)),0))</f>
      </c>
      <c r="I484" s="59">
        <f>IF($A484=0,"",IFERROR(IFERROR(VLOOKUP($A484,'LISTA DE PRODUCTOS'!$A:$O,9,0),VLOOKUP($A484,'LISTA DE PRODUCTOS'!$B:$O,8,0)),0))</f>
      </c>
      <c r="J484" s="60">
        <f>IF(AND(K484="U12",IF($A484=0,"",IFERROR(IFERROR(VLOOKUP($A484,'LISTA DE PRODUCTOS'!$A:$O,10,0),VLOOKUP($A484,'LISTA DE PRODUCTOS'!$B:$O,9,0)),""))=0),"APROVECHA LA PROMO U12",IF(AND(K484="U12",IF($A484=0,"",IFERROR(IFERROR(VLOOKUP($A484,'LISTA DE PRODUCTOS'!$A:$O,10,0),VLOOKUP($A484,'LISTA DE PRODUCTOS'!$B:$O,9,0)),""))="MENSUAL"),"MENSUAL Y PROMO U12",IF($A484=0,"",IFERROR(IFERROR(VLOOKUP($A484,'LISTA DE PRODUCTOS'!$A:$O,10,0),VLOOKUP($A484,'LISTA DE PRODUCTOS'!$B:$O,9,0)),""))))</f>
      </c>
      <c r="K484" s="60">
        <f>IF($A484=0,"",IFERROR(IFERROR(VLOOKUP($A484,'LISTA DE PRODUCTOS'!$A:$O,13,0),VLOOKUP($A484,'LISTA DE PRODUCTOS'!$B:$O,13,0)),0))</f>
      </c>
      <c r="L484" s="61">
        <f t="shared" si="74"/>
        <v>0</v>
      </c>
      <c r="M484" s="62">
        <f t="shared" si="75"/>
        <v>0</v>
      </c>
      <c r="N484" s="62">
        <f t="shared" si="81"/>
        <v>0</v>
      </c>
      <c r="O484" s="63">
        <f t="shared" si="78"/>
        <v>0</v>
      </c>
      <c r="P484" s="63">
        <f t="shared" si="79"/>
        <v>0</v>
      </c>
      <c r="Q484" s="64">
        <f t="shared" si="80"/>
        <v>0</v>
      </c>
      <c r="R484" s="64" t="b">
        <f t="shared" si="82"/>
        <v>0</v>
      </c>
      <c r="S484" s="65">
        <f t="shared" si="76"/>
      </c>
      <c r="T484" s="62">
        <f t="shared" si="77"/>
      </c>
    </row>
    <row r="485" spans="1:20" s="66" customFormat="1" ht="19.8">
      <c r="A485" s="54"/>
      <c r="B485" s="55"/>
      <c r="C485" s="56">
        <f t="shared" si="73"/>
        <v>0</v>
      </c>
      <c r="D485" s="56">
        <f>IF(ISERROR(VLOOKUP($A485,'LISTA DE PRODUCTOS'!$A:$O,15,0)),0,VLOOKUP($A485,'LISTA DE PRODUCTOS'!$A:$O,15,0))</f>
        <v>0</v>
      </c>
      <c r="E485" s="57">
        <f>IF($A485=0,"",IFERROR(IFERROR(VLOOKUP($A485,'LISTA DE PRODUCTOS'!$A:$O,5,0),VLOOKUP($A485,'LISTA DE PRODUCTOS'!$B:$O,4,0)),"CÓDIGO NO EN CATÁLOGO U OBSOLETO"))</f>
      </c>
      <c r="F485" s="56">
        <f>IF($A485=0,"",IFERROR(IFERROR(VLOOKUP($A485,'LISTA DE PRODUCTOS'!$A:$O,6,0),VLOOKUP($A485,'LISTA DE PRODUCTOS'!$B:$O,5,0)),0))</f>
      </c>
      <c r="G485" s="56">
        <f>IF($A485=0,"",IFERROR(IFERROR(VLOOKUP($A485,'LISTA DE PRODUCTOS'!$A:$O,7,0),VLOOKUP($A485,'LISTA DE PRODUCTOS'!$B:$O,6,0)),0))</f>
      </c>
      <c r="H485" s="58">
        <f>IF($A485=0,"",IFERROR(IFERROR(VLOOKUP($A485,'LISTA DE PRODUCTOS'!$A:$O,8,0),VLOOKUP($A485,'LISTA DE PRODUCTOS'!$B:$O,7,0)),0))</f>
      </c>
      <c r="I485" s="59">
        <f>IF($A485=0,"",IFERROR(IFERROR(VLOOKUP($A485,'LISTA DE PRODUCTOS'!$A:$O,9,0),VLOOKUP($A485,'LISTA DE PRODUCTOS'!$B:$O,8,0)),0))</f>
      </c>
      <c r="J485" s="60">
        <f>IF(AND(K485="U12",IF($A485=0,"",IFERROR(IFERROR(VLOOKUP($A485,'LISTA DE PRODUCTOS'!$A:$O,10,0),VLOOKUP($A485,'LISTA DE PRODUCTOS'!$B:$O,9,0)),""))=0),"APROVECHA LA PROMO U12",IF(AND(K485="U12",IF($A485=0,"",IFERROR(IFERROR(VLOOKUP($A485,'LISTA DE PRODUCTOS'!$A:$O,10,0),VLOOKUP($A485,'LISTA DE PRODUCTOS'!$B:$O,9,0)),""))="MENSUAL"),"MENSUAL Y PROMO U12",IF($A485=0,"",IFERROR(IFERROR(VLOOKUP($A485,'LISTA DE PRODUCTOS'!$A:$O,10,0),VLOOKUP($A485,'LISTA DE PRODUCTOS'!$B:$O,9,0)),""))))</f>
      </c>
      <c r="K485" s="60">
        <f>IF($A485=0,"",IFERROR(IFERROR(VLOOKUP($A485,'LISTA DE PRODUCTOS'!$A:$O,13,0),VLOOKUP($A485,'LISTA DE PRODUCTOS'!$B:$O,13,0)),0))</f>
      </c>
      <c r="L485" s="61">
        <f t="shared" si="74"/>
        <v>0</v>
      </c>
      <c r="M485" s="62">
        <f t="shared" si="75"/>
        <v>0</v>
      </c>
      <c r="N485" s="62">
        <f t="shared" si="81"/>
        <v>0</v>
      </c>
      <c r="O485" s="63">
        <f t="shared" si="78"/>
        <v>0</v>
      </c>
      <c r="P485" s="63">
        <f t="shared" si="79"/>
        <v>0</v>
      </c>
      <c r="Q485" s="64">
        <f t="shared" si="80"/>
        <v>0</v>
      </c>
      <c r="R485" s="64" t="b">
        <f t="shared" si="82"/>
        <v>0</v>
      </c>
      <c r="S485" s="65">
        <f t="shared" si="76"/>
      </c>
      <c r="T485" s="62">
        <f t="shared" si="77"/>
      </c>
    </row>
    <row r="486" spans="1:20" s="66" customFormat="1" ht="19.8">
      <c r="A486" s="54"/>
      <c r="B486" s="55"/>
      <c r="C486" s="56">
        <f t="shared" si="73"/>
        <v>0</v>
      </c>
      <c r="D486" s="56">
        <f>IF(ISERROR(VLOOKUP($A486,'LISTA DE PRODUCTOS'!$A:$O,15,0)),0,VLOOKUP($A486,'LISTA DE PRODUCTOS'!$A:$O,15,0))</f>
        <v>0</v>
      </c>
      <c r="E486" s="57">
        <f>IF($A486=0,"",IFERROR(IFERROR(VLOOKUP($A486,'LISTA DE PRODUCTOS'!$A:$O,5,0),VLOOKUP($A486,'LISTA DE PRODUCTOS'!$B:$O,4,0)),"CÓDIGO NO EN CATÁLOGO U OBSOLETO"))</f>
      </c>
      <c r="F486" s="56">
        <f>IF($A486=0,"",IFERROR(IFERROR(VLOOKUP($A486,'LISTA DE PRODUCTOS'!$A:$O,6,0),VLOOKUP($A486,'LISTA DE PRODUCTOS'!$B:$O,5,0)),0))</f>
      </c>
      <c r="G486" s="56">
        <f>IF($A486=0,"",IFERROR(IFERROR(VLOOKUP($A486,'LISTA DE PRODUCTOS'!$A:$O,7,0),VLOOKUP($A486,'LISTA DE PRODUCTOS'!$B:$O,6,0)),0))</f>
      </c>
      <c r="H486" s="58">
        <f>IF($A486=0,"",IFERROR(IFERROR(VLOOKUP($A486,'LISTA DE PRODUCTOS'!$A:$O,8,0),VLOOKUP($A486,'LISTA DE PRODUCTOS'!$B:$O,7,0)),0))</f>
      </c>
      <c r="I486" s="59">
        <f>IF($A486=0,"",IFERROR(IFERROR(VLOOKUP($A486,'LISTA DE PRODUCTOS'!$A:$O,9,0),VLOOKUP($A486,'LISTA DE PRODUCTOS'!$B:$O,8,0)),0))</f>
      </c>
      <c r="J486" s="60">
        <f>IF(AND(K486="U12",IF($A486=0,"",IFERROR(IFERROR(VLOOKUP($A486,'LISTA DE PRODUCTOS'!$A:$O,10,0),VLOOKUP($A486,'LISTA DE PRODUCTOS'!$B:$O,9,0)),""))=0),"APROVECHA LA PROMO U12",IF(AND(K486="U12",IF($A486=0,"",IFERROR(IFERROR(VLOOKUP($A486,'LISTA DE PRODUCTOS'!$A:$O,10,0),VLOOKUP($A486,'LISTA DE PRODUCTOS'!$B:$O,9,0)),""))="MENSUAL"),"MENSUAL Y PROMO U12",IF($A486=0,"",IFERROR(IFERROR(VLOOKUP($A486,'LISTA DE PRODUCTOS'!$A:$O,10,0),VLOOKUP($A486,'LISTA DE PRODUCTOS'!$B:$O,9,0)),""))))</f>
      </c>
      <c r="K486" s="60">
        <f>IF($A486=0,"",IFERROR(IFERROR(VLOOKUP($A486,'LISTA DE PRODUCTOS'!$A:$O,13,0),VLOOKUP($A486,'LISTA DE PRODUCTOS'!$B:$O,13,0)),0))</f>
      </c>
      <c r="L486" s="61">
        <f t="shared" si="74"/>
        <v>0</v>
      </c>
      <c r="M486" s="62">
        <f t="shared" si="75"/>
        <v>0</v>
      </c>
      <c r="N486" s="62">
        <f t="shared" si="81"/>
        <v>0</v>
      </c>
      <c r="O486" s="63">
        <f t="shared" si="78"/>
        <v>0</v>
      </c>
      <c r="P486" s="63">
        <f t="shared" si="79"/>
        <v>0</v>
      </c>
      <c r="Q486" s="64">
        <f t="shared" si="80"/>
        <v>0</v>
      </c>
      <c r="R486" s="64" t="b">
        <f t="shared" si="82"/>
        <v>0</v>
      </c>
      <c r="S486" s="65">
        <f t="shared" si="76"/>
      </c>
      <c r="T486" s="62">
        <f t="shared" si="77"/>
      </c>
    </row>
    <row r="487" spans="1:20" s="66" customFormat="1" ht="19.8">
      <c r="A487" s="54"/>
      <c r="B487" s="55"/>
      <c r="C487" s="56">
        <f t="shared" si="73"/>
        <v>0</v>
      </c>
      <c r="D487" s="56">
        <f>IF(ISERROR(VLOOKUP($A487,'LISTA DE PRODUCTOS'!$A:$O,15,0)),0,VLOOKUP($A487,'LISTA DE PRODUCTOS'!$A:$O,15,0))</f>
        <v>0</v>
      </c>
      <c r="E487" s="57">
        <f>IF($A487=0,"",IFERROR(IFERROR(VLOOKUP($A487,'LISTA DE PRODUCTOS'!$A:$O,5,0),VLOOKUP($A487,'LISTA DE PRODUCTOS'!$B:$O,4,0)),"CÓDIGO NO EN CATÁLOGO U OBSOLETO"))</f>
      </c>
      <c r="F487" s="56">
        <f>IF($A487=0,"",IFERROR(IFERROR(VLOOKUP($A487,'LISTA DE PRODUCTOS'!$A:$O,6,0),VLOOKUP($A487,'LISTA DE PRODUCTOS'!$B:$O,5,0)),0))</f>
      </c>
      <c r="G487" s="56">
        <f>IF($A487=0,"",IFERROR(IFERROR(VLOOKUP($A487,'LISTA DE PRODUCTOS'!$A:$O,7,0),VLOOKUP($A487,'LISTA DE PRODUCTOS'!$B:$O,6,0)),0))</f>
      </c>
      <c r="H487" s="58">
        <f>IF($A487=0,"",IFERROR(IFERROR(VLOOKUP($A487,'LISTA DE PRODUCTOS'!$A:$O,8,0),VLOOKUP($A487,'LISTA DE PRODUCTOS'!$B:$O,7,0)),0))</f>
      </c>
      <c r="I487" s="59">
        <f>IF($A487=0,"",IFERROR(IFERROR(VLOOKUP($A487,'LISTA DE PRODUCTOS'!$A:$O,9,0),VLOOKUP($A487,'LISTA DE PRODUCTOS'!$B:$O,8,0)),0))</f>
      </c>
      <c r="J487" s="60">
        <f>IF(AND(K487="U12",IF($A487=0,"",IFERROR(IFERROR(VLOOKUP($A487,'LISTA DE PRODUCTOS'!$A:$O,10,0),VLOOKUP($A487,'LISTA DE PRODUCTOS'!$B:$O,9,0)),""))=0),"APROVECHA LA PROMO U12",IF(AND(K487="U12",IF($A487=0,"",IFERROR(IFERROR(VLOOKUP($A487,'LISTA DE PRODUCTOS'!$A:$O,10,0),VLOOKUP($A487,'LISTA DE PRODUCTOS'!$B:$O,9,0)),""))="MENSUAL"),"MENSUAL Y PROMO U12",IF($A487=0,"",IFERROR(IFERROR(VLOOKUP($A487,'LISTA DE PRODUCTOS'!$A:$O,10,0),VLOOKUP($A487,'LISTA DE PRODUCTOS'!$B:$O,9,0)),""))))</f>
      </c>
      <c r="K487" s="60">
        <f>IF($A487=0,"",IFERROR(IFERROR(VLOOKUP($A487,'LISTA DE PRODUCTOS'!$A:$O,13,0),VLOOKUP($A487,'LISTA DE PRODUCTOS'!$B:$O,13,0)),0))</f>
      </c>
      <c r="L487" s="61">
        <f t="shared" si="74"/>
        <v>0</v>
      </c>
      <c r="M487" s="62">
        <f t="shared" si="75"/>
        <v>0</v>
      </c>
      <c r="N487" s="62">
        <f t="shared" si="81"/>
        <v>0</v>
      </c>
      <c r="O487" s="63">
        <f t="shared" si="78"/>
        <v>0</v>
      </c>
      <c r="P487" s="63">
        <f t="shared" si="79"/>
        <v>0</v>
      </c>
      <c r="Q487" s="64">
        <f t="shared" si="80"/>
        <v>0</v>
      </c>
      <c r="R487" s="64" t="b">
        <f t="shared" si="82"/>
        <v>0</v>
      </c>
      <c r="S487" s="65">
        <f t="shared" si="76"/>
      </c>
      <c r="T487" s="62">
        <f t="shared" si="77"/>
      </c>
    </row>
    <row r="488" spans="1:20" s="66" customFormat="1" ht="19.8">
      <c r="A488" s="54"/>
      <c r="B488" s="55"/>
      <c r="C488" s="56">
        <f t="shared" si="73"/>
        <v>0</v>
      </c>
      <c r="D488" s="56">
        <f>IF(ISERROR(VLOOKUP($A488,'LISTA DE PRODUCTOS'!$A:$O,15,0)),0,VLOOKUP($A488,'LISTA DE PRODUCTOS'!$A:$O,15,0))</f>
        <v>0</v>
      </c>
      <c r="E488" s="57">
        <f>IF($A488=0,"",IFERROR(IFERROR(VLOOKUP($A488,'LISTA DE PRODUCTOS'!$A:$O,5,0),VLOOKUP($A488,'LISTA DE PRODUCTOS'!$B:$O,4,0)),"CÓDIGO NO EN CATÁLOGO U OBSOLETO"))</f>
      </c>
      <c r="F488" s="56">
        <f>IF($A488=0,"",IFERROR(IFERROR(VLOOKUP($A488,'LISTA DE PRODUCTOS'!$A:$O,6,0),VLOOKUP($A488,'LISTA DE PRODUCTOS'!$B:$O,5,0)),0))</f>
      </c>
      <c r="G488" s="56">
        <f>IF($A488=0,"",IFERROR(IFERROR(VLOOKUP($A488,'LISTA DE PRODUCTOS'!$A:$O,7,0),VLOOKUP($A488,'LISTA DE PRODUCTOS'!$B:$O,6,0)),0))</f>
      </c>
      <c r="H488" s="58">
        <f>IF($A488=0,"",IFERROR(IFERROR(VLOOKUP($A488,'LISTA DE PRODUCTOS'!$A:$O,8,0),VLOOKUP($A488,'LISTA DE PRODUCTOS'!$B:$O,7,0)),0))</f>
      </c>
      <c r="I488" s="59">
        <f>IF($A488=0,"",IFERROR(IFERROR(VLOOKUP($A488,'LISTA DE PRODUCTOS'!$A:$O,9,0),VLOOKUP($A488,'LISTA DE PRODUCTOS'!$B:$O,8,0)),0))</f>
      </c>
      <c r="J488" s="60">
        <f>IF(AND(K488="U12",IF($A488=0,"",IFERROR(IFERROR(VLOOKUP($A488,'LISTA DE PRODUCTOS'!$A:$O,10,0),VLOOKUP($A488,'LISTA DE PRODUCTOS'!$B:$O,9,0)),""))=0),"APROVECHA LA PROMO U12",IF(AND(K488="U12",IF($A488=0,"",IFERROR(IFERROR(VLOOKUP($A488,'LISTA DE PRODUCTOS'!$A:$O,10,0),VLOOKUP($A488,'LISTA DE PRODUCTOS'!$B:$O,9,0)),""))="MENSUAL"),"MENSUAL Y PROMO U12",IF($A488=0,"",IFERROR(IFERROR(VLOOKUP($A488,'LISTA DE PRODUCTOS'!$A:$O,10,0),VLOOKUP($A488,'LISTA DE PRODUCTOS'!$B:$O,9,0)),""))))</f>
      </c>
      <c r="K488" s="60">
        <f>IF($A488=0,"",IFERROR(IFERROR(VLOOKUP($A488,'LISTA DE PRODUCTOS'!$A:$O,13,0),VLOOKUP($A488,'LISTA DE PRODUCTOS'!$B:$O,13,0)),0))</f>
      </c>
      <c r="L488" s="61">
        <f t="shared" si="74"/>
        <v>0</v>
      </c>
      <c r="M488" s="62">
        <f t="shared" si="75"/>
        <v>0</v>
      </c>
      <c r="N488" s="62">
        <f t="shared" si="81"/>
        <v>0</v>
      </c>
      <c r="O488" s="63">
        <f t="shared" si="78"/>
        <v>0</v>
      </c>
      <c r="P488" s="63">
        <f t="shared" si="79"/>
        <v>0</v>
      </c>
      <c r="Q488" s="64">
        <f t="shared" si="80"/>
        <v>0</v>
      </c>
      <c r="R488" s="64" t="b">
        <f t="shared" si="82"/>
        <v>0</v>
      </c>
      <c r="S488" s="65">
        <f t="shared" si="76"/>
      </c>
      <c r="T488" s="62">
        <f t="shared" si="77"/>
      </c>
    </row>
    <row r="489" spans="1:20" s="66" customFormat="1" ht="19.8">
      <c r="A489" s="54"/>
      <c r="B489" s="55"/>
      <c r="C489" s="56">
        <f t="shared" si="73"/>
        <v>0</v>
      </c>
      <c r="D489" s="56">
        <f>IF(ISERROR(VLOOKUP($A489,'LISTA DE PRODUCTOS'!$A:$O,15,0)),0,VLOOKUP($A489,'LISTA DE PRODUCTOS'!$A:$O,15,0))</f>
        <v>0</v>
      </c>
      <c r="E489" s="57">
        <f>IF($A489=0,"",IFERROR(IFERROR(VLOOKUP($A489,'LISTA DE PRODUCTOS'!$A:$O,5,0),VLOOKUP($A489,'LISTA DE PRODUCTOS'!$B:$O,4,0)),"CÓDIGO NO EN CATÁLOGO U OBSOLETO"))</f>
      </c>
      <c r="F489" s="56">
        <f>IF($A489=0,"",IFERROR(IFERROR(VLOOKUP($A489,'LISTA DE PRODUCTOS'!$A:$O,6,0),VLOOKUP($A489,'LISTA DE PRODUCTOS'!$B:$O,5,0)),0))</f>
      </c>
      <c r="G489" s="56">
        <f>IF($A489=0,"",IFERROR(IFERROR(VLOOKUP($A489,'LISTA DE PRODUCTOS'!$A:$O,7,0),VLOOKUP($A489,'LISTA DE PRODUCTOS'!$B:$O,6,0)),0))</f>
      </c>
      <c r="H489" s="58">
        <f>IF($A489=0,"",IFERROR(IFERROR(VLOOKUP($A489,'LISTA DE PRODUCTOS'!$A:$O,8,0),VLOOKUP($A489,'LISTA DE PRODUCTOS'!$B:$O,7,0)),0))</f>
      </c>
      <c r="I489" s="59">
        <f>IF($A489=0,"",IFERROR(IFERROR(VLOOKUP($A489,'LISTA DE PRODUCTOS'!$A:$O,9,0),VLOOKUP($A489,'LISTA DE PRODUCTOS'!$B:$O,8,0)),0))</f>
      </c>
      <c r="J489" s="60">
        <f>IF(AND(K489="U12",IF($A489=0,"",IFERROR(IFERROR(VLOOKUP($A489,'LISTA DE PRODUCTOS'!$A:$O,10,0),VLOOKUP($A489,'LISTA DE PRODUCTOS'!$B:$O,9,0)),""))=0),"APROVECHA LA PROMO U12",IF(AND(K489="U12",IF($A489=0,"",IFERROR(IFERROR(VLOOKUP($A489,'LISTA DE PRODUCTOS'!$A:$O,10,0),VLOOKUP($A489,'LISTA DE PRODUCTOS'!$B:$O,9,0)),""))="MENSUAL"),"MENSUAL Y PROMO U12",IF($A489=0,"",IFERROR(IFERROR(VLOOKUP($A489,'LISTA DE PRODUCTOS'!$A:$O,10,0),VLOOKUP($A489,'LISTA DE PRODUCTOS'!$B:$O,9,0)),""))))</f>
      </c>
      <c r="K489" s="60">
        <f>IF($A489=0,"",IFERROR(IFERROR(VLOOKUP($A489,'LISTA DE PRODUCTOS'!$A:$O,13,0),VLOOKUP($A489,'LISTA DE PRODUCTOS'!$B:$O,13,0)),0))</f>
      </c>
      <c r="L489" s="61">
        <f t="shared" si="74"/>
        <v>0</v>
      </c>
      <c r="M489" s="62">
        <f t="shared" si="75"/>
        <v>0</v>
      </c>
      <c r="N489" s="62">
        <f t="shared" si="81"/>
        <v>0</v>
      </c>
      <c r="O489" s="63">
        <f t="shared" si="78"/>
        <v>0</v>
      </c>
      <c r="P489" s="63">
        <f t="shared" si="79"/>
        <v>0</v>
      </c>
      <c r="Q489" s="64">
        <f t="shared" si="80"/>
        <v>0</v>
      </c>
      <c r="R489" s="64" t="b">
        <f t="shared" si="82"/>
        <v>0</v>
      </c>
      <c r="S489" s="65">
        <f t="shared" si="76"/>
      </c>
      <c r="T489" s="62">
        <f t="shared" si="77"/>
      </c>
    </row>
    <row r="490" spans="1:20" s="66" customFormat="1" ht="19.8">
      <c r="A490" s="54"/>
      <c r="B490" s="55"/>
      <c r="C490" s="56">
        <f t="shared" si="73"/>
        <v>0</v>
      </c>
      <c r="D490" s="56">
        <f>IF(ISERROR(VLOOKUP($A490,'LISTA DE PRODUCTOS'!$A:$O,15,0)),0,VLOOKUP($A490,'LISTA DE PRODUCTOS'!$A:$O,15,0))</f>
        <v>0</v>
      </c>
      <c r="E490" s="57">
        <f>IF($A490=0,"",IFERROR(IFERROR(VLOOKUP($A490,'LISTA DE PRODUCTOS'!$A:$O,5,0),VLOOKUP($A490,'LISTA DE PRODUCTOS'!$B:$O,4,0)),"CÓDIGO NO EN CATÁLOGO U OBSOLETO"))</f>
      </c>
      <c r="F490" s="56">
        <f>IF($A490=0,"",IFERROR(IFERROR(VLOOKUP($A490,'LISTA DE PRODUCTOS'!$A:$O,6,0),VLOOKUP($A490,'LISTA DE PRODUCTOS'!$B:$O,5,0)),0))</f>
      </c>
      <c r="G490" s="56">
        <f>IF($A490=0,"",IFERROR(IFERROR(VLOOKUP($A490,'LISTA DE PRODUCTOS'!$A:$O,7,0),VLOOKUP($A490,'LISTA DE PRODUCTOS'!$B:$O,6,0)),0))</f>
      </c>
      <c r="H490" s="58">
        <f>IF($A490=0,"",IFERROR(IFERROR(VLOOKUP($A490,'LISTA DE PRODUCTOS'!$A:$O,8,0),VLOOKUP($A490,'LISTA DE PRODUCTOS'!$B:$O,7,0)),0))</f>
      </c>
      <c r="I490" s="59">
        <f>IF($A490=0,"",IFERROR(IFERROR(VLOOKUP($A490,'LISTA DE PRODUCTOS'!$A:$O,9,0),VLOOKUP($A490,'LISTA DE PRODUCTOS'!$B:$O,8,0)),0))</f>
      </c>
      <c r="J490" s="60">
        <f>IF(AND(K490="U12",IF($A490=0,"",IFERROR(IFERROR(VLOOKUP($A490,'LISTA DE PRODUCTOS'!$A:$O,10,0),VLOOKUP($A490,'LISTA DE PRODUCTOS'!$B:$O,9,0)),""))=0),"APROVECHA LA PROMO U12",IF(AND(K490="U12",IF($A490=0,"",IFERROR(IFERROR(VLOOKUP($A490,'LISTA DE PRODUCTOS'!$A:$O,10,0),VLOOKUP($A490,'LISTA DE PRODUCTOS'!$B:$O,9,0)),""))="MENSUAL"),"MENSUAL Y PROMO U12",IF($A490=0,"",IFERROR(IFERROR(VLOOKUP($A490,'LISTA DE PRODUCTOS'!$A:$O,10,0),VLOOKUP($A490,'LISTA DE PRODUCTOS'!$B:$O,9,0)),""))))</f>
      </c>
      <c r="K490" s="60">
        <f>IF($A490=0,"",IFERROR(IFERROR(VLOOKUP($A490,'LISTA DE PRODUCTOS'!$A:$O,13,0),VLOOKUP($A490,'LISTA DE PRODUCTOS'!$B:$O,13,0)),0))</f>
      </c>
      <c r="L490" s="61">
        <f t="shared" si="74"/>
        <v>0</v>
      </c>
      <c r="M490" s="62">
        <f t="shared" si="75"/>
        <v>0</v>
      </c>
      <c r="N490" s="62">
        <f t="shared" si="81"/>
        <v>0</v>
      </c>
      <c r="O490" s="63">
        <f t="shared" si="78"/>
        <v>0</v>
      </c>
      <c r="P490" s="63">
        <f t="shared" si="79"/>
        <v>0</v>
      </c>
      <c r="Q490" s="64">
        <f t="shared" si="80"/>
        <v>0</v>
      </c>
      <c r="R490" s="64" t="b">
        <f t="shared" si="82"/>
        <v>0</v>
      </c>
      <c r="S490" s="65">
        <f t="shared" si="76"/>
      </c>
      <c r="T490" s="62">
        <f t="shared" si="77"/>
      </c>
    </row>
    <row r="491" spans="1:20" s="66" customFormat="1" ht="19.8">
      <c r="A491" s="54"/>
      <c r="B491" s="55"/>
      <c r="C491" s="56">
        <f t="shared" si="73"/>
        <v>0</v>
      </c>
      <c r="D491" s="56">
        <f>IF(ISERROR(VLOOKUP($A491,'LISTA DE PRODUCTOS'!$A:$O,15,0)),0,VLOOKUP($A491,'LISTA DE PRODUCTOS'!$A:$O,15,0))</f>
        <v>0</v>
      </c>
      <c r="E491" s="57">
        <f>IF($A491=0,"",IFERROR(IFERROR(VLOOKUP($A491,'LISTA DE PRODUCTOS'!$A:$O,5,0),VLOOKUP($A491,'LISTA DE PRODUCTOS'!$B:$O,4,0)),"CÓDIGO NO EN CATÁLOGO U OBSOLETO"))</f>
      </c>
      <c r="F491" s="56">
        <f>IF($A491=0,"",IFERROR(IFERROR(VLOOKUP($A491,'LISTA DE PRODUCTOS'!$A:$O,6,0),VLOOKUP($A491,'LISTA DE PRODUCTOS'!$B:$O,5,0)),0))</f>
      </c>
      <c r="G491" s="56">
        <f>IF($A491=0,"",IFERROR(IFERROR(VLOOKUP($A491,'LISTA DE PRODUCTOS'!$A:$O,7,0),VLOOKUP($A491,'LISTA DE PRODUCTOS'!$B:$O,6,0)),0))</f>
      </c>
      <c r="H491" s="58">
        <f>IF($A491=0,"",IFERROR(IFERROR(VLOOKUP($A491,'LISTA DE PRODUCTOS'!$A:$O,8,0),VLOOKUP($A491,'LISTA DE PRODUCTOS'!$B:$O,7,0)),0))</f>
      </c>
      <c r="I491" s="59">
        <f>IF($A491=0,"",IFERROR(IFERROR(VLOOKUP($A491,'LISTA DE PRODUCTOS'!$A:$O,9,0),VLOOKUP($A491,'LISTA DE PRODUCTOS'!$B:$O,8,0)),0))</f>
      </c>
      <c r="J491" s="60">
        <f>IF(AND(K491="U12",IF($A491=0,"",IFERROR(IFERROR(VLOOKUP($A491,'LISTA DE PRODUCTOS'!$A:$O,10,0),VLOOKUP($A491,'LISTA DE PRODUCTOS'!$B:$O,9,0)),""))=0),"APROVECHA LA PROMO U12",IF(AND(K491="U12",IF($A491=0,"",IFERROR(IFERROR(VLOOKUP($A491,'LISTA DE PRODUCTOS'!$A:$O,10,0),VLOOKUP($A491,'LISTA DE PRODUCTOS'!$B:$O,9,0)),""))="MENSUAL"),"MENSUAL Y PROMO U12",IF($A491=0,"",IFERROR(IFERROR(VLOOKUP($A491,'LISTA DE PRODUCTOS'!$A:$O,10,0),VLOOKUP($A491,'LISTA DE PRODUCTOS'!$B:$O,9,0)),""))))</f>
      </c>
      <c r="K491" s="60">
        <f>IF($A491=0,"",IFERROR(IFERROR(VLOOKUP($A491,'LISTA DE PRODUCTOS'!$A:$O,13,0),VLOOKUP($A491,'LISTA DE PRODUCTOS'!$B:$O,13,0)),0))</f>
      </c>
      <c r="L491" s="61">
        <f t="shared" si="74"/>
        <v>0</v>
      </c>
      <c r="M491" s="62">
        <f t="shared" si="75"/>
        <v>0</v>
      </c>
      <c r="N491" s="62">
        <f t="shared" si="81"/>
        <v>0</v>
      </c>
      <c r="O491" s="63">
        <f t="shared" si="78"/>
        <v>0</v>
      </c>
      <c r="P491" s="63">
        <f t="shared" si="79"/>
        <v>0</v>
      </c>
      <c r="Q491" s="64">
        <f t="shared" si="80"/>
        <v>0</v>
      </c>
      <c r="R491" s="64" t="b">
        <f t="shared" si="82"/>
        <v>0</v>
      </c>
      <c r="S491" s="65">
        <f t="shared" si="76"/>
      </c>
      <c r="T491" s="62">
        <f t="shared" si="77"/>
      </c>
    </row>
    <row r="492" spans="1:20" s="66" customFormat="1" ht="19.8">
      <c r="A492" s="54"/>
      <c r="B492" s="55"/>
      <c r="C492" s="56">
        <f t="shared" si="73"/>
        <v>0</v>
      </c>
      <c r="D492" s="56">
        <f>IF(ISERROR(VLOOKUP($A492,'LISTA DE PRODUCTOS'!$A:$O,15,0)),0,VLOOKUP($A492,'LISTA DE PRODUCTOS'!$A:$O,15,0))</f>
        <v>0</v>
      </c>
      <c r="E492" s="57">
        <f>IF($A492=0,"",IFERROR(IFERROR(VLOOKUP($A492,'LISTA DE PRODUCTOS'!$A:$O,5,0),VLOOKUP($A492,'LISTA DE PRODUCTOS'!$B:$O,4,0)),"CÓDIGO NO EN CATÁLOGO U OBSOLETO"))</f>
      </c>
      <c r="F492" s="56">
        <f>IF($A492=0,"",IFERROR(IFERROR(VLOOKUP($A492,'LISTA DE PRODUCTOS'!$A:$O,6,0),VLOOKUP($A492,'LISTA DE PRODUCTOS'!$B:$O,5,0)),0))</f>
      </c>
      <c r="G492" s="56">
        <f>IF($A492=0,"",IFERROR(IFERROR(VLOOKUP($A492,'LISTA DE PRODUCTOS'!$A:$O,7,0),VLOOKUP($A492,'LISTA DE PRODUCTOS'!$B:$O,6,0)),0))</f>
      </c>
      <c r="H492" s="58">
        <f>IF($A492=0,"",IFERROR(IFERROR(VLOOKUP($A492,'LISTA DE PRODUCTOS'!$A:$O,8,0),VLOOKUP($A492,'LISTA DE PRODUCTOS'!$B:$O,7,0)),0))</f>
      </c>
      <c r="I492" s="59">
        <f>IF($A492=0,"",IFERROR(IFERROR(VLOOKUP($A492,'LISTA DE PRODUCTOS'!$A:$O,9,0),VLOOKUP($A492,'LISTA DE PRODUCTOS'!$B:$O,8,0)),0))</f>
      </c>
      <c r="J492" s="60">
        <f>IF(AND(K492="U12",IF($A492=0,"",IFERROR(IFERROR(VLOOKUP($A492,'LISTA DE PRODUCTOS'!$A:$O,10,0),VLOOKUP($A492,'LISTA DE PRODUCTOS'!$B:$O,9,0)),""))=0),"APROVECHA LA PROMO U12",IF(AND(K492="U12",IF($A492=0,"",IFERROR(IFERROR(VLOOKUP($A492,'LISTA DE PRODUCTOS'!$A:$O,10,0),VLOOKUP($A492,'LISTA DE PRODUCTOS'!$B:$O,9,0)),""))="MENSUAL"),"MENSUAL Y PROMO U12",IF($A492=0,"",IFERROR(IFERROR(VLOOKUP($A492,'LISTA DE PRODUCTOS'!$A:$O,10,0),VLOOKUP($A492,'LISTA DE PRODUCTOS'!$B:$O,9,0)),""))))</f>
      </c>
      <c r="K492" s="60">
        <f>IF($A492=0,"",IFERROR(IFERROR(VLOOKUP($A492,'LISTA DE PRODUCTOS'!$A:$O,13,0),VLOOKUP($A492,'LISTA DE PRODUCTOS'!$B:$O,13,0)),0))</f>
      </c>
      <c r="L492" s="61">
        <f t="shared" si="74"/>
        <v>0</v>
      </c>
      <c r="M492" s="62">
        <f t="shared" si="75"/>
        <v>0</v>
      </c>
      <c r="N492" s="62">
        <f t="shared" si="81"/>
        <v>0</v>
      </c>
      <c r="O492" s="63">
        <f t="shared" si="78"/>
        <v>0</v>
      </c>
      <c r="P492" s="63">
        <f t="shared" si="79"/>
        <v>0</v>
      </c>
      <c r="Q492" s="64">
        <f t="shared" si="80"/>
        <v>0</v>
      </c>
      <c r="R492" s="64" t="b">
        <f t="shared" si="82"/>
        <v>0</v>
      </c>
      <c r="S492" s="65">
        <f t="shared" si="76"/>
      </c>
      <c r="T492" s="62">
        <f t="shared" si="77"/>
      </c>
    </row>
    <row r="493" spans="1:20" s="66" customFormat="1" ht="19.8">
      <c r="A493" s="54"/>
      <c r="B493" s="55"/>
      <c r="C493" s="56">
        <f t="shared" si="73"/>
        <v>0</v>
      </c>
      <c r="D493" s="56">
        <f>IF(ISERROR(VLOOKUP($A493,'LISTA DE PRODUCTOS'!$A:$O,15,0)),0,VLOOKUP($A493,'LISTA DE PRODUCTOS'!$A:$O,15,0))</f>
        <v>0</v>
      </c>
      <c r="E493" s="57">
        <f>IF($A493=0,"",IFERROR(IFERROR(VLOOKUP($A493,'LISTA DE PRODUCTOS'!$A:$O,5,0),VLOOKUP($A493,'LISTA DE PRODUCTOS'!$B:$O,4,0)),"CÓDIGO NO EN CATÁLOGO U OBSOLETO"))</f>
      </c>
      <c r="F493" s="56">
        <f>IF($A493=0,"",IFERROR(IFERROR(VLOOKUP($A493,'LISTA DE PRODUCTOS'!$A:$O,6,0),VLOOKUP($A493,'LISTA DE PRODUCTOS'!$B:$O,5,0)),0))</f>
      </c>
      <c r="G493" s="56">
        <f>IF($A493=0,"",IFERROR(IFERROR(VLOOKUP($A493,'LISTA DE PRODUCTOS'!$A:$O,7,0),VLOOKUP($A493,'LISTA DE PRODUCTOS'!$B:$O,6,0)),0))</f>
      </c>
      <c r="H493" s="58">
        <f>IF($A493=0,"",IFERROR(IFERROR(VLOOKUP($A493,'LISTA DE PRODUCTOS'!$A:$O,8,0),VLOOKUP($A493,'LISTA DE PRODUCTOS'!$B:$O,7,0)),0))</f>
      </c>
      <c r="I493" s="59">
        <f>IF($A493=0,"",IFERROR(IFERROR(VLOOKUP($A493,'LISTA DE PRODUCTOS'!$A:$O,9,0),VLOOKUP($A493,'LISTA DE PRODUCTOS'!$B:$O,8,0)),0))</f>
      </c>
      <c r="J493" s="60">
        <f>IF(AND(K493="U12",IF($A493=0,"",IFERROR(IFERROR(VLOOKUP($A493,'LISTA DE PRODUCTOS'!$A:$O,10,0),VLOOKUP($A493,'LISTA DE PRODUCTOS'!$B:$O,9,0)),""))=0),"APROVECHA LA PROMO U12",IF(AND(K493="U12",IF($A493=0,"",IFERROR(IFERROR(VLOOKUP($A493,'LISTA DE PRODUCTOS'!$A:$O,10,0),VLOOKUP($A493,'LISTA DE PRODUCTOS'!$B:$O,9,0)),""))="MENSUAL"),"MENSUAL Y PROMO U12",IF($A493=0,"",IFERROR(IFERROR(VLOOKUP($A493,'LISTA DE PRODUCTOS'!$A:$O,10,0),VLOOKUP($A493,'LISTA DE PRODUCTOS'!$B:$O,9,0)),""))))</f>
      </c>
      <c r="K493" s="60">
        <f>IF($A493=0,"",IFERROR(IFERROR(VLOOKUP($A493,'LISTA DE PRODUCTOS'!$A:$O,13,0),VLOOKUP($A493,'LISTA DE PRODUCTOS'!$B:$O,13,0)),0))</f>
      </c>
      <c r="L493" s="61">
        <f t="shared" si="74"/>
        <v>0</v>
      </c>
      <c r="M493" s="62">
        <f t="shared" si="75"/>
        <v>0</v>
      </c>
      <c r="N493" s="62">
        <f t="shared" si="81"/>
        <v>0</v>
      </c>
      <c r="O493" s="63">
        <f t="shared" si="78"/>
        <v>0</v>
      </c>
      <c r="P493" s="63">
        <f t="shared" si="79"/>
        <v>0</v>
      </c>
      <c r="Q493" s="64">
        <f t="shared" si="80"/>
        <v>0</v>
      </c>
      <c r="R493" s="64" t="b">
        <f t="shared" si="82"/>
        <v>0</v>
      </c>
      <c r="S493" s="65">
        <f t="shared" si="76"/>
      </c>
      <c r="T493" s="62">
        <f t="shared" si="77"/>
      </c>
    </row>
    <row r="494" spans="1:20" s="66" customFormat="1" ht="19.8">
      <c r="A494" s="54"/>
      <c r="B494" s="55"/>
      <c r="C494" s="56">
        <f t="shared" si="73"/>
        <v>0</v>
      </c>
      <c r="D494" s="56">
        <f>IF(ISERROR(VLOOKUP($A494,'LISTA DE PRODUCTOS'!$A:$O,15,0)),0,VLOOKUP($A494,'LISTA DE PRODUCTOS'!$A:$O,15,0))</f>
        <v>0</v>
      </c>
      <c r="E494" s="57">
        <f>IF($A494=0,"",IFERROR(IFERROR(VLOOKUP($A494,'LISTA DE PRODUCTOS'!$A:$O,5,0),VLOOKUP($A494,'LISTA DE PRODUCTOS'!$B:$O,4,0)),"CÓDIGO NO EN CATÁLOGO U OBSOLETO"))</f>
      </c>
      <c r="F494" s="56">
        <f>IF($A494=0,"",IFERROR(IFERROR(VLOOKUP($A494,'LISTA DE PRODUCTOS'!$A:$O,6,0),VLOOKUP($A494,'LISTA DE PRODUCTOS'!$B:$O,5,0)),0))</f>
      </c>
      <c r="G494" s="56">
        <f>IF($A494=0,"",IFERROR(IFERROR(VLOOKUP($A494,'LISTA DE PRODUCTOS'!$A:$O,7,0),VLOOKUP($A494,'LISTA DE PRODUCTOS'!$B:$O,6,0)),0))</f>
      </c>
      <c r="H494" s="58">
        <f>IF($A494=0,"",IFERROR(IFERROR(VLOOKUP($A494,'LISTA DE PRODUCTOS'!$A:$O,8,0),VLOOKUP($A494,'LISTA DE PRODUCTOS'!$B:$O,7,0)),0))</f>
      </c>
      <c r="I494" s="59">
        <f>IF($A494=0,"",IFERROR(IFERROR(VLOOKUP($A494,'LISTA DE PRODUCTOS'!$A:$O,9,0),VLOOKUP($A494,'LISTA DE PRODUCTOS'!$B:$O,8,0)),0))</f>
      </c>
      <c r="J494" s="60">
        <f>IF(AND(K494="U12",IF($A494=0,"",IFERROR(IFERROR(VLOOKUP($A494,'LISTA DE PRODUCTOS'!$A:$O,10,0),VLOOKUP($A494,'LISTA DE PRODUCTOS'!$B:$O,9,0)),""))=0),"APROVECHA LA PROMO U12",IF(AND(K494="U12",IF($A494=0,"",IFERROR(IFERROR(VLOOKUP($A494,'LISTA DE PRODUCTOS'!$A:$O,10,0),VLOOKUP($A494,'LISTA DE PRODUCTOS'!$B:$O,9,0)),""))="MENSUAL"),"MENSUAL Y PROMO U12",IF($A494=0,"",IFERROR(IFERROR(VLOOKUP($A494,'LISTA DE PRODUCTOS'!$A:$O,10,0),VLOOKUP($A494,'LISTA DE PRODUCTOS'!$B:$O,9,0)),""))))</f>
      </c>
      <c r="K494" s="60">
        <f>IF($A494=0,"",IFERROR(IFERROR(VLOOKUP($A494,'LISTA DE PRODUCTOS'!$A:$O,13,0),VLOOKUP($A494,'LISTA DE PRODUCTOS'!$B:$O,13,0)),0))</f>
      </c>
      <c r="L494" s="61">
        <f t="shared" si="74"/>
        <v>0</v>
      </c>
      <c r="M494" s="62">
        <f t="shared" si="75"/>
        <v>0</v>
      </c>
      <c r="N494" s="62">
        <f t="shared" si="81"/>
        <v>0</v>
      </c>
      <c r="O494" s="63">
        <f t="shared" si="78"/>
        <v>0</v>
      </c>
      <c r="P494" s="63">
        <f t="shared" si="79"/>
        <v>0</v>
      </c>
      <c r="Q494" s="64">
        <f t="shared" si="80"/>
        <v>0</v>
      </c>
      <c r="R494" s="64" t="b">
        <f t="shared" si="82"/>
        <v>0</v>
      </c>
      <c r="S494" s="65">
        <f t="shared" si="76"/>
      </c>
      <c r="T494" s="62">
        <f t="shared" si="77"/>
      </c>
    </row>
    <row r="495" spans="1:20" s="66" customFormat="1" ht="19.8">
      <c r="A495" s="54"/>
      <c r="B495" s="55"/>
      <c r="C495" s="56">
        <f t="shared" si="73"/>
        <v>0</v>
      </c>
      <c r="D495" s="56">
        <f>IF(ISERROR(VLOOKUP($A495,'LISTA DE PRODUCTOS'!$A:$O,15,0)),0,VLOOKUP($A495,'LISTA DE PRODUCTOS'!$A:$O,15,0))</f>
        <v>0</v>
      </c>
      <c r="E495" s="57">
        <f>IF($A495=0,"",IFERROR(IFERROR(VLOOKUP($A495,'LISTA DE PRODUCTOS'!$A:$O,5,0),VLOOKUP($A495,'LISTA DE PRODUCTOS'!$B:$O,4,0)),"CÓDIGO NO EN CATÁLOGO U OBSOLETO"))</f>
      </c>
      <c r="F495" s="56">
        <f>IF($A495=0,"",IFERROR(IFERROR(VLOOKUP($A495,'LISTA DE PRODUCTOS'!$A:$O,6,0),VLOOKUP($A495,'LISTA DE PRODUCTOS'!$B:$O,5,0)),0))</f>
      </c>
      <c r="G495" s="56">
        <f>IF($A495=0,"",IFERROR(IFERROR(VLOOKUP($A495,'LISTA DE PRODUCTOS'!$A:$O,7,0),VLOOKUP($A495,'LISTA DE PRODUCTOS'!$B:$O,6,0)),0))</f>
      </c>
      <c r="H495" s="58">
        <f>IF($A495=0,"",IFERROR(IFERROR(VLOOKUP($A495,'LISTA DE PRODUCTOS'!$A:$O,8,0),VLOOKUP($A495,'LISTA DE PRODUCTOS'!$B:$O,7,0)),0))</f>
      </c>
      <c r="I495" s="59">
        <f>IF($A495=0,"",IFERROR(IFERROR(VLOOKUP($A495,'LISTA DE PRODUCTOS'!$A:$O,9,0),VLOOKUP($A495,'LISTA DE PRODUCTOS'!$B:$O,8,0)),0))</f>
      </c>
      <c r="J495" s="60">
        <f>IF(AND(K495="U12",IF($A495=0,"",IFERROR(IFERROR(VLOOKUP($A495,'LISTA DE PRODUCTOS'!$A:$O,10,0),VLOOKUP($A495,'LISTA DE PRODUCTOS'!$B:$O,9,0)),""))=0),"APROVECHA LA PROMO U12",IF(AND(K495="U12",IF($A495=0,"",IFERROR(IFERROR(VLOOKUP($A495,'LISTA DE PRODUCTOS'!$A:$O,10,0),VLOOKUP($A495,'LISTA DE PRODUCTOS'!$B:$O,9,0)),""))="MENSUAL"),"MENSUAL Y PROMO U12",IF($A495=0,"",IFERROR(IFERROR(VLOOKUP($A495,'LISTA DE PRODUCTOS'!$A:$O,10,0),VLOOKUP($A495,'LISTA DE PRODUCTOS'!$B:$O,9,0)),""))))</f>
      </c>
      <c r="K495" s="60">
        <f>IF($A495=0,"",IFERROR(IFERROR(VLOOKUP($A495,'LISTA DE PRODUCTOS'!$A:$O,13,0),VLOOKUP($A495,'LISTA DE PRODUCTOS'!$B:$O,13,0)),0))</f>
      </c>
      <c r="L495" s="61">
        <f t="shared" si="74"/>
        <v>0</v>
      </c>
      <c r="M495" s="62">
        <f t="shared" si="75"/>
        <v>0</v>
      </c>
      <c r="N495" s="62">
        <f t="shared" si="81"/>
        <v>0</v>
      </c>
      <c r="O495" s="63">
        <f t="shared" si="78"/>
        <v>0</v>
      </c>
      <c r="P495" s="63">
        <f t="shared" si="79"/>
        <v>0</v>
      </c>
      <c r="Q495" s="64">
        <f t="shared" si="80"/>
        <v>0</v>
      </c>
      <c r="R495" s="64" t="b">
        <f t="shared" si="82"/>
        <v>0</v>
      </c>
      <c r="S495" s="65">
        <f t="shared" si="76"/>
      </c>
      <c r="T495" s="62">
        <f t="shared" si="77"/>
      </c>
    </row>
    <row r="496" spans="1:20" s="66" customFormat="1" ht="19.8">
      <c r="A496" s="54"/>
      <c r="B496" s="55"/>
      <c r="C496" s="56">
        <f t="shared" si="73"/>
        <v>0</v>
      </c>
      <c r="D496" s="56">
        <f>IF(ISERROR(VLOOKUP($A496,'LISTA DE PRODUCTOS'!$A:$O,15,0)),0,VLOOKUP($A496,'LISTA DE PRODUCTOS'!$A:$O,15,0))</f>
        <v>0</v>
      </c>
      <c r="E496" s="57">
        <f>IF($A496=0,"",IFERROR(IFERROR(VLOOKUP($A496,'LISTA DE PRODUCTOS'!$A:$O,5,0),VLOOKUP($A496,'LISTA DE PRODUCTOS'!$B:$O,4,0)),"CÓDIGO NO EN CATÁLOGO U OBSOLETO"))</f>
      </c>
      <c r="F496" s="56">
        <f>IF($A496=0,"",IFERROR(IFERROR(VLOOKUP($A496,'LISTA DE PRODUCTOS'!$A:$O,6,0),VLOOKUP($A496,'LISTA DE PRODUCTOS'!$B:$O,5,0)),0))</f>
      </c>
      <c r="G496" s="56">
        <f>IF($A496=0,"",IFERROR(IFERROR(VLOOKUP($A496,'LISTA DE PRODUCTOS'!$A:$O,7,0),VLOOKUP($A496,'LISTA DE PRODUCTOS'!$B:$O,6,0)),0))</f>
      </c>
      <c r="H496" s="58">
        <f>IF($A496=0,"",IFERROR(IFERROR(VLOOKUP($A496,'LISTA DE PRODUCTOS'!$A:$O,8,0),VLOOKUP($A496,'LISTA DE PRODUCTOS'!$B:$O,7,0)),0))</f>
      </c>
      <c r="I496" s="59">
        <f>IF($A496=0,"",IFERROR(IFERROR(VLOOKUP($A496,'LISTA DE PRODUCTOS'!$A:$O,9,0),VLOOKUP($A496,'LISTA DE PRODUCTOS'!$B:$O,8,0)),0))</f>
      </c>
      <c r="J496" s="60">
        <f>IF(AND(K496="U12",IF($A496=0,"",IFERROR(IFERROR(VLOOKUP($A496,'LISTA DE PRODUCTOS'!$A:$O,10,0),VLOOKUP($A496,'LISTA DE PRODUCTOS'!$B:$O,9,0)),""))=0),"APROVECHA LA PROMO U12",IF(AND(K496="U12",IF($A496=0,"",IFERROR(IFERROR(VLOOKUP($A496,'LISTA DE PRODUCTOS'!$A:$O,10,0),VLOOKUP($A496,'LISTA DE PRODUCTOS'!$B:$O,9,0)),""))="MENSUAL"),"MENSUAL Y PROMO U12",IF($A496=0,"",IFERROR(IFERROR(VLOOKUP($A496,'LISTA DE PRODUCTOS'!$A:$O,10,0),VLOOKUP($A496,'LISTA DE PRODUCTOS'!$B:$O,9,0)),""))))</f>
      </c>
      <c r="K496" s="60">
        <f>IF($A496=0,"",IFERROR(IFERROR(VLOOKUP($A496,'LISTA DE PRODUCTOS'!$A:$O,13,0),VLOOKUP($A496,'LISTA DE PRODUCTOS'!$B:$O,13,0)),0))</f>
      </c>
      <c r="L496" s="61">
        <f t="shared" si="74"/>
        <v>0</v>
      </c>
      <c r="M496" s="62">
        <f t="shared" si="75"/>
        <v>0</v>
      </c>
      <c r="N496" s="62">
        <f t="shared" si="81"/>
        <v>0</v>
      </c>
      <c r="O496" s="63">
        <f t="shared" si="78"/>
        <v>0</v>
      </c>
      <c r="P496" s="63">
        <f t="shared" si="79"/>
        <v>0</v>
      </c>
      <c r="Q496" s="64">
        <f t="shared" si="80"/>
        <v>0</v>
      </c>
      <c r="R496" s="64" t="b">
        <f t="shared" si="82"/>
        <v>0</v>
      </c>
      <c r="S496" s="65">
        <f t="shared" si="76"/>
      </c>
      <c r="T496" s="62">
        <f t="shared" si="77"/>
      </c>
    </row>
    <row r="497" spans="1:20" s="66" customFormat="1" ht="19.8">
      <c r="A497" s="54"/>
      <c r="B497" s="55"/>
      <c r="C497" s="56">
        <f t="shared" si="73"/>
        <v>0</v>
      </c>
      <c r="D497" s="56">
        <f>IF(ISERROR(VLOOKUP($A497,'LISTA DE PRODUCTOS'!$A:$O,15,0)),0,VLOOKUP($A497,'LISTA DE PRODUCTOS'!$A:$O,15,0))</f>
        <v>0</v>
      </c>
      <c r="E497" s="57">
        <f>IF($A497=0,"",IFERROR(IFERROR(VLOOKUP($A497,'LISTA DE PRODUCTOS'!$A:$O,5,0),VLOOKUP($A497,'LISTA DE PRODUCTOS'!$B:$O,4,0)),"CÓDIGO NO EN CATÁLOGO U OBSOLETO"))</f>
      </c>
      <c r="F497" s="56">
        <f>IF($A497=0,"",IFERROR(IFERROR(VLOOKUP($A497,'LISTA DE PRODUCTOS'!$A:$O,6,0),VLOOKUP($A497,'LISTA DE PRODUCTOS'!$B:$O,5,0)),0))</f>
      </c>
      <c r="G497" s="56">
        <f>IF($A497=0,"",IFERROR(IFERROR(VLOOKUP($A497,'LISTA DE PRODUCTOS'!$A:$O,7,0),VLOOKUP($A497,'LISTA DE PRODUCTOS'!$B:$O,6,0)),0))</f>
      </c>
      <c r="H497" s="58">
        <f>IF($A497=0,"",IFERROR(IFERROR(VLOOKUP($A497,'LISTA DE PRODUCTOS'!$A:$O,8,0),VLOOKUP($A497,'LISTA DE PRODUCTOS'!$B:$O,7,0)),0))</f>
      </c>
      <c r="I497" s="59">
        <f>IF($A497=0,"",IFERROR(IFERROR(VLOOKUP($A497,'LISTA DE PRODUCTOS'!$A:$O,9,0),VLOOKUP($A497,'LISTA DE PRODUCTOS'!$B:$O,8,0)),0))</f>
      </c>
      <c r="J497" s="60">
        <f>IF(AND(K497="U12",IF($A497=0,"",IFERROR(IFERROR(VLOOKUP($A497,'LISTA DE PRODUCTOS'!$A:$O,10,0),VLOOKUP($A497,'LISTA DE PRODUCTOS'!$B:$O,9,0)),""))=0),"APROVECHA LA PROMO U12",IF(AND(K497="U12",IF($A497=0,"",IFERROR(IFERROR(VLOOKUP($A497,'LISTA DE PRODUCTOS'!$A:$O,10,0),VLOOKUP($A497,'LISTA DE PRODUCTOS'!$B:$O,9,0)),""))="MENSUAL"),"MENSUAL Y PROMO U12",IF($A497=0,"",IFERROR(IFERROR(VLOOKUP($A497,'LISTA DE PRODUCTOS'!$A:$O,10,0),VLOOKUP($A497,'LISTA DE PRODUCTOS'!$B:$O,9,0)),""))))</f>
      </c>
      <c r="K497" s="60">
        <f>IF($A497=0,"",IFERROR(IFERROR(VLOOKUP($A497,'LISTA DE PRODUCTOS'!$A:$O,13,0),VLOOKUP($A497,'LISTA DE PRODUCTOS'!$B:$O,13,0)),0))</f>
      </c>
      <c r="L497" s="61">
        <f t="shared" si="74"/>
        <v>0</v>
      </c>
      <c r="M497" s="62">
        <f t="shared" si="75"/>
        <v>0</v>
      </c>
      <c r="N497" s="62">
        <f t="shared" si="81"/>
        <v>0</v>
      </c>
      <c r="O497" s="63">
        <f t="shared" si="78"/>
        <v>0</v>
      </c>
      <c r="P497" s="63">
        <f t="shared" si="79"/>
        <v>0</v>
      </c>
      <c r="Q497" s="64">
        <f t="shared" si="80"/>
        <v>0</v>
      </c>
      <c r="R497" s="64" t="b">
        <f t="shared" si="82"/>
        <v>0</v>
      </c>
      <c r="S497" s="65">
        <f t="shared" si="76"/>
      </c>
      <c r="T497" s="62">
        <f t="shared" si="77"/>
      </c>
    </row>
    <row r="498" spans="1:20" s="66" customFormat="1" ht="19.8">
      <c r="A498" s="54"/>
      <c r="B498" s="55"/>
      <c r="C498" s="56">
        <f t="shared" si="73"/>
        <v>0</v>
      </c>
      <c r="D498" s="56">
        <f>IF(ISERROR(VLOOKUP($A498,'LISTA DE PRODUCTOS'!$A:$O,15,0)),0,VLOOKUP($A498,'LISTA DE PRODUCTOS'!$A:$O,15,0))</f>
        <v>0</v>
      </c>
      <c r="E498" s="57">
        <f>IF($A498=0,"",IFERROR(IFERROR(VLOOKUP($A498,'LISTA DE PRODUCTOS'!$A:$O,5,0),VLOOKUP($A498,'LISTA DE PRODUCTOS'!$B:$O,4,0)),"CÓDIGO NO EN CATÁLOGO U OBSOLETO"))</f>
      </c>
      <c r="F498" s="56">
        <f>IF($A498=0,"",IFERROR(IFERROR(VLOOKUP($A498,'LISTA DE PRODUCTOS'!$A:$O,6,0),VLOOKUP($A498,'LISTA DE PRODUCTOS'!$B:$O,5,0)),0))</f>
      </c>
      <c r="G498" s="56">
        <f>IF($A498=0,"",IFERROR(IFERROR(VLOOKUP($A498,'LISTA DE PRODUCTOS'!$A:$O,7,0),VLOOKUP($A498,'LISTA DE PRODUCTOS'!$B:$O,6,0)),0))</f>
      </c>
      <c r="H498" s="58">
        <f>IF($A498=0,"",IFERROR(IFERROR(VLOOKUP($A498,'LISTA DE PRODUCTOS'!$A:$O,8,0),VLOOKUP($A498,'LISTA DE PRODUCTOS'!$B:$O,7,0)),0))</f>
      </c>
      <c r="I498" s="59">
        <f>IF($A498=0,"",IFERROR(IFERROR(VLOOKUP($A498,'LISTA DE PRODUCTOS'!$A:$O,9,0),VLOOKUP($A498,'LISTA DE PRODUCTOS'!$B:$O,8,0)),0))</f>
      </c>
      <c r="J498" s="60">
        <f>IF(AND(K498="U12",IF($A498=0,"",IFERROR(IFERROR(VLOOKUP($A498,'LISTA DE PRODUCTOS'!$A:$O,10,0),VLOOKUP($A498,'LISTA DE PRODUCTOS'!$B:$O,9,0)),""))=0),"APROVECHA LA PROMO U12",IF(AND(K498="U12",IF($A498=0,"",IFERROR(IFERROR(VLOOKUP($A498,'LISTA DE PRODUCTOS'!$A:$O,10,0),VLOOKUP($A498,'LISTA DE PRODUCTOS'!$B:$O,9,0)),""))="MENSUAL"),"MENSUAL Y PROMO U12",IF($A498=0,"",IFERROR(IFERROR(VLOOKUP($A498,'LISTA DE PRODUCTOS'!$A:$O,10,0),VLOOKUP($A498,'LISTA DE PRODUCTOS'!$B:$O,9,0)),""))))</f>
      </c>
      <c r="K498" s="60">
        <f>IF($A498=0,"",IFERROR(IFERROR(VLOOKUP($A498,'LISTA DE PRODUCTOS'!$A:$O,13,0),VLOOKUP($A498,'LISTA DE PRODUCTOS'!$B:$O,13,0)),0))</f>
      </c>
      <c r="L498" s="61">
        <f t="shared" si="74"/>
        <v>0</v>
      </c>
      <c r="M498" s="62">
        <f t="shared" si="75"/>
        <v>0</v>
      </c>
      <c r="N498" s="62">
        <f t="shared" si="81"/>
        <v>0</v>
      </c>
      <c r="O498" s="63">
        <f t="shared" si="78"/>
        <v>0</v>
      </c>
      <c r="P498" s="63">
        <f t="shared" si="79"/>
        <v>0</v>
      </c>
      <c r="Q498" s="64">
        <f t="shared" si="80"/>
        <v>0</v>
      </c>
      <c r="R498" s="64" t="b">
        <f t="shared" si="82"/>
        <v>0</v>
      </c>
      <c r="S498" s="65">
        <f t="shared" si="76"/>
      </c>
      <c r="T498" s="62">
        <f t="shared" si="77"/>
      </c>
    </row>
    <row r="499" spans="1:20" s="66" customFormat="1" ht="19.8">
      <c r="A499" s="54"/>
      <c r="B499" s="55"/>
      <c r="C499" s="56">
        <f t="shared" si="73"/>
        <v>0</v>
      </c>
      <c r="D499" s="56">
        <f>IF(ISERROR(VLOOKUP($A499,'LISTA DE PRODUCTOS'!$A:$O,15,0)),0,VLOOKUP($A499,'LISTA DE PRODUCTOS'!$A:$O,15,0))</f>
        <v>0</v>
      </c>
      <c r="E499" s="57">
        <f>IF($A499=0,"",IFERROR(IFERROR(VLOOKUP($A499,'LISTA DE PRODUCTOS'!$A:$O,5,0),VLOOKUP($A499,'LISTA DE PRODUCTOS'!$B:$O,4,0)),"CÓDIGO NO EN CATÁLOGO U OBSOLETO"))</f>
      </c>
      <c r="F499" s="56">
        <f>IF($A499=0,"",IFERROR(IFERROR(VLOOKUP($A499,'LISTA DE PRODUCTOS'!$A:$O,6,0),VLOOKUP($A499,'LISTA DE PRODUCTOS'!$B:$O,5,0)),0))</f>
      </c>
      <c r="G499" s="56">
        <f>IF($A499=0,"",IFERROR(IFERROR(VLOOKUP($A499,'LISTA DE PRODUCTOS'!$A:$O,7,0),VLOOKUP($A499,'LISTA DE PRODUCTOS'!$B:$O,6,0)),0))</f>
      </c>
      <c r="H499" s="58">
        <f>IF($A499=0,"",IFERROR(IFERROR(VLOOKUP($A499,'LISTA DE PRODUCTOS'!$A:$O,8,0),VLOOKUP($A499,'LISTA DE PRODUCTOS'!$B:$O,7,0)),0))</f>
      </c>
      <c r="I499" s="59">
        <f>IF($A499=0,"",IFERROR(IFERROR(VLOOKUP($A499,'LISTA DE PRODUCTOS'!$A:$O,9,0),VLOOKUP($A499,'LISTA DE PRODUCTOS'!$B:$O,8,0)),0))</f>
      </c>
      <c r="J499" s="60">
        <f>IF(AND(K499="U12",IF($A499=0,"",IFERROR(IFERROR(VLOOKUP($A499,'LISTA DE PRODUCTOS'!$A:$O,10,0),VLOOKUP($A499,'LISTA DE PRODUCTOS'!$B:$O,9,0)),""))=0),"APROVECHA LA PROMO U12",IF(AND(K499="U12",IF($A499=0,"",IFERROR(IFERROR(VLOOKUP($A499,'LISTA DE PRODUCTOS'!$A:$O,10,0),VLOOKUP($A499,'LISTA DE PRODUCTOS'!$B:$O,9,0)),""))="MENSUAL"),"MENSUAL Y PROMO U12",IF($A499=0,"",IFERROR(IFERROR(VLOOKUP($A499,'LISTA DE PRODUCTOS'!$A:$O,10,0),VLOOKUP($A499,'LISTA DE PRODUCTOS'!$B:$O,9,0)),""))))</f>
      </c>
      <c r="K499" s="60">
        <f>IF($A499=0,"",IFERROR(IFERROR(VLOOKUP($A499,'LISTA DE PRODUCTOS'!$A:$O,13,0),VLOOKUP($A499,'LISTA DE PRODUCTOS'!$B:$O,13,0)),0))</f>
      </c>
      <c r="L499" s="61">
        <f t="shared" si="74"/>
        <v>0</v>
      </c>
      <c r="M499" s="62">
        <f t="shared" si="75"/>
        <v>0</v>
      </c>
      <c r="N499" s="62">
        <f t="shared" si="81"/>
        <v>0</v>
      </c>
      <c r="O499" s="63">
        <f t="shared" si="78"/>
        <v>0</v>
      </c>
      <c r="P499" s="63">
        <f t="shared" si="79"/>
        <v>0</v>
      </c>
      <c r="Q499" s="64">
        <f t="shared" si="80"/>
        <v>0</v>
      </c>
      <c r="R499" s="64" t="b">
        <f t="shared" si="82"/>
        <v>0</v>
      </c>
      <c r="S499" s="65">
        <f t="shared" si="76"/>
      </c>
      <c r="T499" s="62">
        <f t="shared" si="77"/>
      </c>
    </row>
    <row r="500" spans="1:20" s="66" customFormat="1" ht="19.8">
      <c r="A500" s="54"/>
      <c r="B500" s="55"/>
      <c r="C500" s="56">
        <f t="shared" si="73"/>
        <v>0</v>
      </c>
      <c r="D500" s="56">
        <f>IF(ISERROR(VLOOKUP($A500,'LISTA DE PRODUCTOS'!$A:$O,15,0)),0,VLOOKUP($A500,'LISTA DE PRODUCTOS'!$A:$O,15,0))</f>
        <v>0</v>
      </c>
      <c r="E500" s="57">
        <f>IF($A500=0,"",IFERROR(IFERROR(VLOOKUP($A500,'LISTA DE PRODUCTOS'!$A:$O,5,0),VLOOKUP($A500,'LISTA DE PRODUCTOS'!$B:$O,4,0)),"CÓDIGO NO EN CATÁLOGO U OBSOLETO"))</f>
      </c>
      <c r="F500" s="56">
        <f>IF($A500=0,"",IFERROR(IFERROR(VLOOKUP($A500,'LISTA DE PRODUCTOS'!$A:$O,6,0),VLOOKUP($A500,'LISTA DE PRODUCTOS'!$B:$O,5,0)),0))</f>
      </c>
      <c r="G500" s="56">
        <f>IF($A500=0,"",IFERROR(IFERROR(VLOOKUP($A500,'LISTA DE PRODUCTOS'!$A:$O,7,0),VLOOKUP($A500,'LISTA DE PRODUCTOS'!$B:$O,6,0)),0))</f>
      </c>
      <c r="H500" s="58">
        <f>IF($A500=0,"",IFERROR(IFERROR(VLOOKUP($A500,'LISTA DE PRODUCTOS'!$A:$O,8,0),VLOOKUP($A500,'LISTA DE PRODUCTOS'!$B:$O,7,0)),0))</f>
      </c>
      <c r="I500" s="59">
        <f>IF($A500=0,"",IFERROR(IFERROR(VLOOKUP($A500,'LISTA DE PRODUCTOS'!$A:$O,9,0),VLOOKUP($A500,'LISTA DE PRODUCTOS'!$B:$O,8,0)),0))</f>
      </c>
      <c r="J500" s="60">
        <f>IF(AND(K500="U12",IF($A500=0,"",IFERROR(IFERROR(VLOOKUP($A500,'LISTA DE PRODUCTOS'!$A:$O,10,0),VLOOKUP($A500,'LISTA DE PRODUCTOS'!$B:$O,9,0)),""))=0),"APROVECHA LA PROMO U12",IF(AND(K500="U12",IF($A500=0,"",IFERROR(IFERROR(VLOOKUP($A500,'LISTA DE PRODUCTOS'!$A:$O,10,0),VLOOKUP($A500,'LISTA DE PRODUCTOS'!$B:$O,9,0)),""))="MENSUAL"),"MENSUAL Y PROMO U12",IF($A500=0,"",IFERROR(IFERROR(VLOOKUP($A500,'LISTA DE PRODUCTOS'!$A:$O,10,0),VLOOKUP($A500,'LISTA DE PRODUCTOS'!$B:$O,9,0)),""))))</f>
      </c>
      <c r="K500" s="60">
        <f>IF($A500=0,"",IFERROR(IFERROR(VLOOKUP($A500,'LISTA DE PRODUCTOS'!$A:$O,13,0),VLOOKUP($A500,'LISTA DE PRODUCTOS'!$B:$O,13,0)),0))</f>
      </c>
      <c r="L500" s="61">
        <f t="shared" si="74"/>
        <v>0</v>
      </c>
      <c r="M500" s="62">
        <f t="shared" si="75"/>
        <v>0</v>
      </c>
      <c r="N500" s="62">
        <f t="shared" si="81"/>
        <v>0</v>
      </c>
      <c r="O500" s="63">
        <f t="shared" si="78"/>
        <v>0</v>
      </c>
      <c r="P500" s="63">
        <f t="shared" si="79"/>
        <v>0</v>
      </c>
      <c r="Q500" s="64">
        <f t="shared" si="80"/>
        <v>0</v>
      </c>
      <c r="R500" s="64" t="b">
        <f t="shared" si="82"/>
        <v>0</v>
      </c>
      <c r="S500" s="65">
        <f t="shared" si="76"/>
      </c>
      <c r="T500" s="62">
        <f t="shared" si="77"/>
      </c>
    </row>
    <row r="501" spans="1:20" s="66" customFormat="1" ht="19.8">
      <c r="A501" s="54"/>
      <c r="B501" s="55"/>
      <c r="C501" s="56">
        <f t="shared" si="73"/>
        <v>0</v>
      </c>
      <c r="D501" s="56">
        <f>IF(ISERROR(VLOOKUP($A501,'LISTA DE PRODUCTOS'!$A:$O,15,0)),0,VLOOKUP($A501,'LISTA DE PRODUCTOS'!$A:$O,15,0))</f>
        <v>0</v>
      </c>
      <c r="E501" s="57">
        <f>IF($A501=0,"",IFERROR(IFERROR(VLOOKUP($A501,'LISTA DE PRODUCTOS'!$A:$O,5,0),VLOOKUP($A501,'LISTA DE PRODUCTOS'!$B:$O,4,0)),"CÓDIGO NO EN CATÁLOGO U OBSOLETO"))</f>
      </c>
      <c r="F501" s="56">
        <f>IF($A501=0,"",IFERROR(IFERROR(VLOOKUP($A501,'LISTA DE PRODUCTOS'!$A:$O,6,0),VLOOKUP($A501,'LISTA DE PRODUCTOS'!$B:$O,5,0)),0))</f>
      </c>
      <c r="G501" s="56">
        <f>IF($A501=0,"",IFERROR(IFERROR(VLOOKUP($A501,'LISTA DE PRODUCTOS'!$A:$O,7,0),VLOOKUP($A501,'LISTA DE PRODUCTOS'!$B:$O,6,0)),0))</f>
      </c>
      <c r="H501" s="58">
        <f>IF($A501=0,"",IFERROR(IFERROR(VLOOKUP($A501,'LISTA DE PRODUCTOS'!$A:$O,8,0),VLOOKUP($A501,'LISTA DE PRODUCTOS'!$B:$O,7,0)),0))</f>
      </c>
      <c r="I501" s="59">
        <f>IF($A501=0,"",IFERROR(IFERROR(VLOOKUP($A501,'LISTA DE PRODUCTOS'!$A:$O,9,0),VLOOKUP($A501,'LISTA DE PRODUCTOS'!$B:$O,8,0)),0))</f>
      </c>
      <c r="J501" s="60">
        <f>IF(AND(K501="U12",IF($A501=0,"",IFERROR(IFERROR(VLOOKUP($A501,'LISTA DE PRODUCTOS'!$A:$O,10,0),VLOOKUP($A501,'LISTA DE PRODUCTOS'!$B:$O,9,0)),""))=0),"APROVECHA LA PROMO U12",IF(AND(K501="U12",IF($A501=0,"",IFERROR(IFERROR(VLOOKUP($A501,'LISTA DE PRODUCTOS'!$A:$O,10,0),VLOOKUP($A501,'LISTA DE PRODUCTOS'!$B:$O,9,0)),""))="MENSUAL"),"MENSUAL Y PROMO U12",IF($A501=0,"",IFERROR(IFERROR(VLOOKUP($A501,'LISTA DE PRODUCTOS'!$A:$O,10,0),VLOOKUP($A501,'LISTA DE PRODUCTOS'!$B:$O,9,0)),""))))</f>
      </c>
      <c r="K501" s="60">
        <f>IF($A501=0,"",IFERROR(IFERROR(VLOOKUP($A501,'LISTA DE PRODUCTOS'!$A:$O,13,0),VLOOKUP($A501,'LISTA DE PRODUCTOS'!$B:$O,13,0)),0))</f>
      </c>
      <c r="L501" s="61">
        <f t="shared" si="74"/>
        <v>0</v>
      </c>
      <c r="M501" s="62">
        <f t="shared" si="75"/>
        <v>0</v>
      </c>
      <c r="N501" s="62">
        <f t="shared" si="81"/>
        <v>0</v>
      </c>
      <c r="O501" s="63">
        <f t="shared" si="78"/>
        <v>0</v>
      </c>
      <c r="P501" s="63">
        <f t="shared" si="79"/>
        <v>0</v>
      </c>
      <c r="Q501" s="64">
        <f t="shared" si="80"/>
        <v>0</v>
      </c>
      <c r="R501" s="64" t="b">
        <f t="shared" si="82"/>
        <v>0</v>
      </c>
      <c r="S501" s="65">
        <f t="shared" si="76"/>
      </c>
      <c r="T501" s="62">
        <f t="shared" si="77"/>
      </c>
    </row>
    <row r="502" spans="1:20" s="66" customFormat="1" ht="19.8">
      <c r="A502" s="54"/>
      <c r="B502" s="55"/>
      <c r="C502" s="56">
        <f t="shared" si="73"/>
        <v>0</v>
      </c>
      <c r="D502" s="56">
        <f>IF(ISERROR(VLOOKUP($A502,'LISTA DE PRODUCTOS'!$A:$O,15,0)),0,VLOOKUP($A502,'LISTA DE PRODUCTOS'!$A:$O,15,0))</f>
        <v>0</v>
      </c>
      <c r="E502" s="57">
        <f>IF($A502=0,"",IFERROR(IFERROR(VLOOKUP($A502,'LISTA DE PRODUCTOS'!$A:$O,5,0),VLOOKUP($A502,'LISTA DE PRODUCTOS'!$B:$O,4,0)),"CÓDIGO NO EN CATÁLOGO U OBSOLETO"))</f>
      </c>
      <c r="F502" s="56">
        <f>IF($A502=0,"",IFERROR(IFERROR(VLOOKUP($A502,'LISTA DE PRODUCTOS'!$A:$O,6,0),VLOOKUP($A502,'LISTA DE PRODUCTOS'!$B:$O,5,0)),0))</f>
      </c>
      <c r="G502" s="56">
        <f>IF($A502=0,"",IFERROR(IFERROR(VLOOKUP($A502,'LISTA DE PRODUCTOS'!$A:$O,7,0),VLOOKUP($A502,'LISTA DE PRODUCTOS'!$B:$O,6,0)),0))</f>
      </c>
      <c r="H502" s="58">
        <f>IF($A502=0,"",IFERROR(IFERROR(VLOOKUP($A502,'LISTA DE PRODUCTOS'!$A:$O,8,0),VLOOKUP($A502,'LISTA DE PRODUCTOS'!$B:$O,7,0)),0))</f>
      </c>
      <c r="I502" s="59">
        <f>IF($A502=0,"",IFERROR(IFERROR(VLOOKUP($A502,'LISTA DE PRODUCTOS'!$A:$O,9,0),VLOOKUP($A502,'LISTA DE PRODUCTOS'!$B:$O,8,0)),0))</f>
      </c>
      <c r="J502" s="60">
        <f>IF(AND(K502="U12",IF($A502=0,"",IFERROR(IFERROR(VLOOKUP($A502,'LISTA DE PRODUCTOS'!$A:$O,10,0),VLOOKUP($A502,'LISTA DE PRODUCTOS'!$B:$O,9,0)),""))=0),"APROVECHA LA PROMO U12",IF(AND(K502="U12",IF($A502=0,"",IFERROR(IFERROR(VLOOKUP($A502,'LISTA DE PRODUCTOS'!$A:$O,10,0),VLOOKUP($A502,'LISTA DE PRODUCTOS'!$B:$O,9,0)),""))="MENSUAL"),"MENSUAL Y PROMO U12",IF($A502=0,"",IFERROR(IFERROR(VLOOKUP($A502,'LISTA DE PRODUCTOS'!$A:$O,10,0),VLOOKUP($A502,'LISTA DE PRODUCTOS'!$B:$O,9,0)),""))))</f>
      </c>
      <c r="K502" s="60">
        <f>IF($A502=0,"",IFERROR(IFERROR(VLOOKUP($A502,'LISTA DE PRODUCTOS'!$A:$O,13,0),VLOOKUP($A502,'LISTA DE PRODUCTOS'!$B:$O,13,0)),0))</f>
      </c>
      <c r="L502" s="61">
        <f t="shared" si="74"/>
        <v>0</v>
      </c>
      <c r="M502" s="62">
        <f t="shared" si="75"/>
        <v>0</v>
      </c>
      <c r="N502" s="62">
        <f t="shared" si="81"/>
        <v>0</v>
      </c>
      <c r="O502" s="63">
        <f t="shared" si="78"/>
        <v>0</v>
      </c>
      <c r="P502" s="63">
        <f t="shared" si="79"/>
        <v>0</v>
      </c>
      <c r="Q502" s="64">
        <f t="shared" si="80"/>
        <v>0</v>
      </c>
      <c r="R502" s="64" t="b">
        <f t="shared" si="82"/>
        <v>0</v>
      </c>
      <c r="S502" s="65">
        <f t="shared" si="76"/>
      </c>
      <c r="T502" s="62">
        <f t="shared" si="77"/>
      </c>
    </row>
    <row r="503" spans="1:20" s="66" customFormat="1" ht="19.8">
      <c r="A503" s="54"/>
      <c r="B503" s="55"/>
      <c r="C503" s="56">
        <f t="shared" si="73"/>
        <v>0</v>
      </c>
      <c r="D503" s="56">
        <f>IF(ISERROR(VLOOKUP($A503,'LISTA DE PRODUCTOS'!$A:$O,15,0)),0,VLOOKUP($A503,'LISTA DE PRODUCTOS'!$A:$O,15,0))</f>
        <v>0</v>
      </c>
      <c r="E503" s="57">
        <f>IF($A503=0,"",IFERROR(IFERROR(VLOOKUP($A503,'LISTA DE PRODUCTOS'!$A:$O,5,0),VLOOKUP($A503,'LISTA DE PRODUCTOS'!$B:$O,4,0)),"CÓDIGO NO EN CATÁLOGO U OBSOLETO"))</f>
      </c>
      <c r="F503" s="56">
        <f>IF($A503=0,"",IFERROR(IFERROR(VLOOKUP($A503,'LISTA DE PRODUCTOS'!$A:$O,6,0),VLOOKUP($A503,'LISTA DE PRODUCTOS'!$B:$O,5,0)),0))</f>
      </c>
      <c r="G503" s="56">
        <f>IF($A503=0,"",IFERROR(IFERROR(VLOOKUP($A503,'LISTA DE PRODUCTOS'!$A:$O,7,0),VLOOKUP($A503,'LISTA DE PRODUCTOS'!$B:$O,6,0)),0))</f>
      </c>
      <c r="H503" s="58">
        <f>IF($A503=0,"",IFERROR(IFERROR(VLOOKUP($A503,'LISTA DE PRODUCTOS'!$A:$O,8,0),VLOOKUP($A503,'LISTA DE PRODUCTOS'!$B:$O,7,0)),0))</f>
      </c>
      <c r="I503" s="59">
        <f>IF($A503=0,"",IFERROR(IFERROR(VLOOKUP($A503,'LISTA DE PRODUCTOS'!$A:$O,9,0),VLOOKUP($A503,'LISTA DE PRODUCTOS'!$B:$O,8,0)),0))</f>
      </c>
      <c r="J503" s="60">
        <f>IF(AND(K503="U12",IF($A503=0,"",IFERROR(IFERROR(VLOOKUP($A503,'LISTA DE PRODUCTOS'!$A:$O,10,0),VLOOKUP($A503,'LISTA DE PRODUCTOS'!$B:$O,9,0)),""))=0),"APROVECHA LA PROMO U12",IF(AND(K503="U12",IF($A503=0,"",IFERROR(IFERROR(VLOOKUP($A503,'LISTA DE PRODUCTOS'!$A:$O,10,0),VLOOKUP($A503,'LISTA DE PRODUCTOS'!$B:$O,9,0)),""))="MENSUAL"),"MENSUAL Y PROMO U12",IF($A503=0,"",IFERROR(IFERROR(VLOOKUP($A503,'LISTA DE PRODUCTOS'!$A:$O,10,0),VLOOKUP($A503,'LISTA DE PRODUCTOS'!$B:$O,9,0)),""))))</f>
      </c>
      <c r="K503" s="60">
        <f>IF($A503=0,"",IFERROR(IFERROR(VLOOKUP($A503,'LISTA DE PRODUCTOS'!$A:$O,13,0),VLOOKUP($A503,'LISTA DE PRODUCTOS'!$B:$O,13,0)),0))</f>
      </c>
      <c r="L503" s="61">
        <f t="shared" si="74"/>
        <v>0</v>
      </c>
      <c r="M503" s="62">
        <f t="shared" si="75"/>
        <v>0</v>
      </c>
      <c r="N503" s="62">
        <f t="shared" si="81"/>
        <v>0</v>
      </c>
      <c r="O503" s="63">
        <f t="shared" si="78"/>
        <v>0</v>
      </c>
      <c r="P503" s="63">
        <f t="shared" si="79"/>
        <v>0</v>
      </c>
      <c r="Q503" s="64">
        <f t="shared" si="80"/>
        <v>0</v>
      </c>
      <c r="R503" s="64" t="b">
        <f t="shared" si="82"/>
        <v>0</v>
      </c>
      <c r="S503" s="65">
        <f t="shared" si="76"/>
      </c>
      <c r="T503" s="62">
        <f t="shared" si="77"/>
      </c>
    </row>
    <row r="504" spans="1:20" s="66" customFormat="1" ht="19.8">
      <c r="A504" s="54"/>
      <c r="B504" s="55"/>
      <c r="C504" s="56">
        <f t="shared" si="73"/>
        <v>0</v>
      </c>
      <c r="D504" s="56">
        <f>IF(ISERROR(VLOOKUP($A504,'LISTA DE PRODUCTOS'!$A:$O,15,0)),0,VLOOKUP($A504,'LISTA DE PRODUCTOS'!$A:$O,15,0))</f>
        <v>0</v>
      </c>
      <c r="E504" s="57">
        <f>IF($A504=0,"",IFERROR(IFERROR(VLOOKUP($A504,'LISTA DE PRODUCTOS'!$A:$O,5,0),VLOOKUP($A504,'LISTA DE PRODUCTOS'!$B:$O,4,0)),"CÓDIGO NO EN CATÁLOGO U OBSOLETO"))</f>
      </c>
      <c r="F504" s="56">
        <f>IF($A504=0,"",IFERROR(IFERROR(VLOOKUP($A504,'LISTA DE PRODUCTOS'!$A:$O,6,0),VLOOKUP($A504,'LISTA DE PRODUCTOS'!$B:$O,5,0)),0))</f>
      </c>
      <c r="G504" s="56">
        <f>IF($A504=0,"",IFERROR(IFERROR(VLOOKUP($A504,'LISTA DE PRODUCTOS'!$A:$O,7,0),VLOOKUP($A504,'LISTA DE PRODUCTOS'!$B:$O,6,0)),0))</f>
      </c>
      <c r="H504" s="58">
        <f>IF($A504=0,"",IFERROR(IFERROR(VLOOKUP($A504,'LISTA DE PRODUCTOS'!$A:$O,8,0),VLOOKUP($A504,'LISTA DE PRODUCTOS'!$B:$O,7,0)),0))</f>
      </c>
      <c r="I504" s="59">
        <f>IF($A504=0,"",IFERROR(IFERROR(VLOOKUP($A504,'LISTA DE PRODUCTOS'!$A:$O,9,0),VLOOKUP($A504,'LISTA DE PRODUCTOS'!$B:$O,8,0)),0))</f>
      </c>
      <c r="J504" s="60">
        <f>IF(AND(K504="U12",IF($A504=0,"",IFERROR(IFERROR(VLOOKUP($A504,'LISTA DE PRODUCTOS'!$A:$O,10,0),VLOOKUP($A504,'LISTA DE PRODUCTOS'!$B:$O,9,0)),""))=0),"APROVECHA LA PROMO U12",IF(AND(K504="U12",IF($A504=0,"",IFERROR(IFERROR(VLOOKUP($A504,'LISTA DE PRODUCTOS'!$A:$O,10,0),VLOOKUP($A504,'LISTA DE PRODUCTOS'!$B:$O,9,0)),""))="MENSUAL"),"MENSUAL Y PROMO U12",IF($A504=0,"",IFERROR(IFERROR(VLOOKUP($A504,'LISTA DE PRODUCTOS'!$A:$O,10,0),VLOOKUP($A504,'LISTA DE PRODUCTOS'!$B:$O,9,0)),""))))</f>
      </c>
      <c r="K504" s="60">
        <f>IF($A504=0,"",IFERROR(IFERROR(VLOOKUP($A504,'LISTA DE PRODUCTOS'!$A:$O,13,0),VLOOKUP($A504,'LISTA DE PRODUCTOS'!$B:$O,13,0)),0))</f>
      </c>
      <c r="L504" s="61">
        <f t="shared" si="74"/>
        <v>0</v>
      </c>
      <c r="M504" s="62">
        <f t="shared" si="75"/>
        <v>0</v>
      </c>
      <c r="N504" s="62">
        <f t="shared" si="81"/>
        <v>0</v>
      </c>
      <c r="O504" s="63">
        <f t="shared" si="78"/>
        <v>0</v>
      </c>
      <c r="P504" s="63">
        <f t="shared" si="79"/>
        <v>0</v>
      </c>
      <c r="Q504" s="64">
        <f t="shared" si="80"/>
        <v>0</v>
      </c>
      <c r="R504" s="64" t="b">
        <f t="shared" si="82"/>
        <v>0</v>
      </c>
      <c r="S504" s="65">
        <f t="shared" si="76"/>
      </c>
      <c r="T504" s="62">
        <f t="shared" si="77"/>
      </c>
    </row>
    <row r="505" spans="1:20" s="66" customFormat="1" ht="19.8">
      <c r="A505" s="54"/>
      <c r="B505" s="55"/>
      <c r="C505" s="56">
        <f t="shared" si="73"/>
        <v>0</v>
      </c>
      <c r="D505" s="56">
        <f>IF(ISERROR(VLOOKUP($A505,'LISTA DE PRODUCTOS'!$A:$O,15,0)),0,VLOOKUP($A505,'LISTA DE PRODUCTOS'!$A:$O,15,0))</f>
        <v>0</v>
      </c>
      <c r="E505" s="57">
        <f>IF($A505=0,"",IFERROR(IFERROR(VLOOKUP($A505,'LISTA DE PRODUCTOS'!$A:$O,5,0),VLOOKUP($A505,'LISTA DE PRODUCTOS'!$B:$O,4,0)),"CÓDIGO NO EN CATÁLOGO U OBSOLETO"))</f>
      </c>
      <c r="F505" s="56">
        <f>IF($A505=0,"",IFERROR(IFERROR(VLOOKUP($A505,'LISTA DE PRODUCTOS'!$A:$O,6,0),VLOOKUP($A505,'LISTA DE PRODUCTOS'!$B:$O,5,0)),0))</f>
      </c>
      <c r="G505" s="56">
        <f>IF($A505=0,"",IFERROR(IFERROR(VLOOKUP($A505,'LISTA DE PRODUCTOS'!$A:$O,7,0),VLOOKUP($A505,'LISTA DE PRODUCTOS'!$B:$O,6,0)),0))</f>
      </c>
      <c r="H505" s="58">
        <f>IF($A505=0,"",IFERROR(IFERROR(VLOOKUP($A505,'LISTA DE PRODUCTOS'!$A:$O,8,0),VLOOKUP($A505,'LISTA DE PRODUCTOS'!$B:$O,7,0)),0))</f>
      </c>
      <c r="I505" s="59">
        <f>IF($A505=0,"",IFERROR(IFERROR(VLOOKUP($A505,'LISTA DE PRODUCTOS'!$A:$O,9,0),VLOOKUP($A505,'LISTA DE PRODUCTOS'!$B:$O,8,0)),0))</f>
      </c>
      <c r="J505" s="60">
        <f>IF(AND(K505="U12",IF($A505=0,"",IFERROR(IFERROR(VLOOKUP($A505,'LISTA DE PRODUCTOS'!$A:$O,10,0),VLOOKUP($A505,'LISTA DE PRODUCTOS'!$B:$O,9,0)),""))=0),"APROVECHA LA PROMO U12",IF(AND(K505="U12",IF($A505=0,"",IFERROR(IFERROR(VLOOKUP($A505,'LISTA DE PRODUCTOS'!$A:$O,10,0),VLOOKUP($A505,'LISTA DE PRODUCTOS'!$B:$O,9,0)),""))="MENSUAL"),"MENSUAL Y PROMO U12",IF($A505=0,"",IFERROR(IFERROR(VLOOKUP($A505,'LISTA DE PRODUCTOS'!$A:$O,10,0),VLOOKUP($A505,'LISTA DE PRODUCTOS'!$B:$O,9,0)),""))))</f>
      </c>
      <c r="K505" s="60">
        <f>IF($A505=0,"",IFERROR(IFERROR(VLOOKUP($A505,'LISTA DE PRODUCTOS'!$A:$O,13,0),VLOOKUP($A505,'LISTA DE PRODUCTOS'!$B:$O,13,0)),0))</f>
      </c>
      <c r="L505" s="61">
        <f t="shared" si="74"/>
        <v>0</v>
      </c>
      <c r="M505" s="62">
        <f t="shared" si="75"/>
        <v>0</v>
      </c>
      <c r="N505" s="62">
        <f t="shared" si="81"/>
        <v>0</v>
      </c>
      <c r="O505" s="63">
        <f t="shared" si="78"/>
        <v>0</v>
      </c>
      <c r="P505" s="63">
        <f t="shared" si="79"/>
        <v>0</v>
      </c>
      <c r="Q505" s="64">
        <f t="shared" si="80"/>
        <v>0</v>
      </c>
      <c r="R505" s="64" t="b">
        <f t="shared" si="82"/>
        <v>0</v>
      </c>
      <c r="S505" s="65">
        <f t="shared" si="76"/>
      </c>
      <c r="T505" s="62">
        <f t="shared" si="77"/>
      </c>
    </row>
    <row r="506" spans="1:20" s="66" customFormat="1" ht="19.8">
      <c r="A506" s="54"/>
      <c r="B506" s="55"/>
      <c r="C506" s="56">
        <f t="shared" si="73"/>
        <v>0</v>
      </c>
      <c r="D506" s="56">
        <f>IF(ISERROR(VLOOKUP($A506,'LISTA DE PRODUCTOS'!$A:$O,15,0)),0,VLOOKUP($A506,'LISTA DE PRODUCTOS'!$A:$O,15,0))</f>
        <v>0</v>
      </c>
      <c r="E506" s="57">
        <f>IF($A506=0,"",IFERROR(IFERROR(VLOOKUP($A506,'LISTA DE PRODUCTOS'!$A:$O,5,0),VLOOKUP($A506,'LISTA DE PRODUCTOS'!$B:$O,4,0)),"CÓDIGO NO EN CATÁLOGO U OBSOLETO"))</f>
      </c>
      <c r="F506" s="56">
        <f>IF($A506=0,"",IFERROR(IFERROR(VLOOKUP($A506,'LISTA DE PRODUCTOS'!$A:$O,6,0),VLOOKUP($A506,'LISTA DE PRODUCTOS'!$B:$O,5,0)),0))</f>
      </c>
      <c r="G506" s="56">
        <f>IF($A506=0,"",IFERROR(IFERROR(VLOOKUP($A506,'LISTA DE PRODUCTOS'!$A:$O,7,0),VLOOKUP($A506,'LISTA DE PRODUCTOS'!$B:$O,6,0)),0))</f>
      </c>
      <c r="H506" s="58">
        <f>IF($A506=0,"",IFERROR(IFERROR(VLOOKUP($A506,'LISTA DE PRODUCTOS'!$A:$O,8,0),VLOOKUP($A506,'LISTA DE PRODUCTOS'!$B:$O,7,0)),0))</f>
      </c>
      <c r="I506" s="59">
        <f>IF($A506=0,"",IFERROR(IFERROR(VLOOKUP($A506,'LISTA DE PRODUCTOS'!$A:$O,9,0),VLOOKUP($A506,'LISTA DE PRODUCTOS'!$B:$O,8,0)),0))</f>
      </c>
      <c r="J506" s="60">
        <f>IF(AND(K506="U12",IF($A506=0,"",IFERROR(IFERROR(VLOOKUP($A506,'LISTA DE PRODUCTOS'!$A:$O,10,0),VLOOKUP($A506,'LISTA DE PRODUCTOS'!$B:$O,9,0)),""))=0),"APROVECHA LA PROMO U12",IF(AND(K506="U12",IF($A506=0,"",IFERROR(IFERROR(VLOOKUP($A506,'LISTA DE PRODUCTOS'!$A:$O,10,0),VLOOKUP($A506,'LISTA DE PRODUCTOS'!$B:$O,9,0)),""))="MENSUAL"),"MENSUAL Y PROMO U12",IF($A506=0,"",IFERROR(IFERROR(VLOOKUP($A506,'LISTA DE PRODUCTOS'!$A:$O,10,0),VLOOKUP($A506,'LISTA DE PRODUCTOS'!$B:$O,9,0)),""))))</f>
      </c>
      <c r="K506" s="60">
        <f>IF($A506=0,"",IFERROR(IFERROR(VLOOKUP($A506,'LISTA DE PRODUCTOS'!$A:$O,13,0),VLOOKUP($A506,'LISTA DE PRODUCTOS'!$B:$O,13,0)),0))</f>
      </c>
      <c r="L506" s="61">
        <f t="shared" si="74"/>
        <v>0</v>
      </c>
      <c r="M506" s="62">
        <f t="shared" si="75"/>
        <v>0</v>
      </c>
      <c r="N506" s="62">
        <f t="shared" si="81"/>
        <v>0</v>
      </c>
      <c r="O506" s="63">
        <f t="shared" si="78"/>
        <v>0</v>
      </c>
      <c r="P506" s="63">
        <f t="shared" si="79"/>
        <v>0</v>
      </c>
      <c r="Q506" s="64">
        <f t="shared" si="80"/>
        <v>0</v>
      </c>
      <c r="R506" s="64" t="b">
        <f t="shared" si="82"/>
        <v>0</v>
      </c>
      <c r="S506" s="65">
        <f t="shared" si="76"/>
      </c>
      <c r="T506" s="62">
        <f t="shared" si="77"/>
      </c>
    </row>
    <row r="507" spans="1:20" s="66" customFormat="1" ht="19.8">
      <c r="A507" s="54"/>
      <c r="B507" s="55"/>
      <c r="C507" s="56">
        <f t="shared" si="73"/>
        <v>0</v>
      </c>
      <c r="D507" s="56">
        <f>IF(ISERROR(VLOOKUP($A507,'LISTA DE PRODUCTOS'!$A:$O,15,0)),0,VLOOKUP($A507,'LISTA DE PRODUCTOS'!$A:$O,15,0))</f>
        <v>0</v>
      </c>
      <c r="E507" s="57">
        <f>IF($A507=0,"",IFERROR(IFERROR(VLOOKUP($A507,'LISTA DE PRODUCTOS'!$A:$O,5,0),VLOOKUP($A507,'LISTA DE PRODUCTOS'!$B:$O,4,0)),"CÓDIGO NO EN CATÁLOGO U OBSOLETO"))</f>
      </c>
      <c r="F507" s="56">
        <f>IF($A507=0,"",IFERROR(IFERROR(VLOOKUP($A507,'LISTA DE PRODUCTOS'!$A:$O,6,0),VLOOKUP($A507,'LISTA DE PRODUCTOS'!$B:$O,5,0)),0))</f>
      </c>
      <c r="G507" s="56">
        <f>IF($A507=0,"",IFERROR(IFERROR(VLOOKUP($A507,'LISTA DE PRODUCTOS'!$A:$O,7,0),VLOOKUP($A507,'LISTA DE PRODUCTOS'!$B:$O,6,0)),0))</f>
      </c>
      <c r="H507" s="58">
        <f>IF($A507=0,"",IFERROR(IFERROR(VLOOKUP($A507,'LISTA DE PRODUCTOS'!$A:$O,8,0),VLOOKUP($A507,'LISTA DE PRODUCTOS'!$B:$O,7,0)),0))</f>
      </c>
      <c r="I507" s="59">
        <f>IF($A507=0,"",IFERROR(IFERROR(VLOOKUP($A507,'LISTA DE PRODUCTOS'!$A:$O,9,0),VLOOKUP($A507,'LISTA DE PRODUCTOS'!$B:$O,8,0)),0))</f>
      </c>
      <c r="J507" s="60">
        <f>IF(AND(K507="U12",IF($A507=0,"",IFERROR(IFERROR(VLOOKUP($A507,'LISTA DE PRODUCTOS'!$A:$O,10,0),VLOOKUP($A507,'LISTA DE PRODUCTOS'!$B:$O,9,0)),""))=0),"APROVECHA LA PROMO U12",IF(AND(K507="U12",IF($A507=0,"",IFERROR(IFERROR(VLOOKUP($A507,'LISTA DE PRODUCTOS'!$A:$O,10,0),VLOOKUP($A507,'LISTA DE PRODUCTOS'!$B:$O,9,0)),""))="MENSUAL"),"MENSUAL Y PROMO U12",IF($A507=0,"",IFERROR(IFERROR(VLOOKUP($A507,'LISTA DE PRODUCTOS'!$A:$O,10,0),VLOOKUP($A507,'LISTA DE PRODUCTOS'!$B:$O,9,0)),""))))</f>
      </c>
      <c r="K507" s="60">
        <f>IF($A507=0,"",IFERROR(IFERROR(VLOOKUP($A507,'LISTA DE PRODUCTOS'!$A:$O,13,0),VLOOKUP($A507,'LISTA DE PRODUCTOS'!$B:$O,13,0)),0))</f>
      </c>
      <c r="L507" s="61">
        <f t="shared" si="74"/>
        <v>0</v>
      </c>
      <c r="M507" s="62">
        <f t="shared" si="75"/>
        <v>0</v>
      </c>
      <c r="N507" s="62">
        <f t="shared" si="81"/>
        <v>0</v>
      </c>
      <c r="O507" s="63">
        <f t="shared" si="78"/>
        <v>0</v>
      </c>
      <c r="P507" s="63">
        <f t="shared" si="79"/>
        <v>0</v>
      </c>
      <c r="Q507" s="64">
        <f t="shared" si="80"/>
        <v>0</v>
      </c>
      <c r="R507" s="64" t="b">
        <f t="shared" si="82"/>
        <v>0</v>
      </c>
      <c r="S507" s="65">
        <f t="shared" si="76"/>
      </c>
      <c r="T507" s="62">
        <f t="shared" si="77"/>
      </c>
    </row>
    <row r="508" spans="1:20" s="66" customFormat="1" ht="19.8">
      <c r="A508" s="54"/>
      <c r="B508" s="55"/>
      <c r="C508" s="56">
        <f t="shared" si="73"/>
        <v>0</v>
      </c>
      <c r="D508" s="56">
        <f>IF(ISERROR(VLOOKUP($A508,'LISTA DE PRODUCTOS'!$A:$O,15,0)),0,VLOOKUP($A508,'LISTA DE PRODUCTOS'!$A:$O,15,0))</f>
        <v>0</v>
      </c>
      <c r="E508" s="57">
        <f>IF($A508=0,"",IFERROR(IFERROR(VLOOKUP($A508,'LISTA DE PRODUCTOS'!$A:$O,5,0),VLOOKUP($A508,'LISTA DE PRODUCTOS'!$B:$O,4,0)),"CÓDIGO NO EN CATÁLOGO U OBSOLETO"))</f>
      </c>
      <c r="F508" s="56">
        <f>IF($A508=0,"",IFERROR(IFERROR(VLOOKUP($A508,'LISTA DE PRODUCTOS'!$A:$O,6,0),VLOOKUP($A508,'LISTA DE PRODUCTOS'!$B:$O,5,0)),0))</f>
      </c>
      <c r="G508" s="56">
        <f>IF($A508=0,"",IFERROR(IFERROR(VLOOKUP($A508,'LISTA DE PRODUCTOS'!$A:$O,7,0),VLOOKUP($A508,'LISTA DE PRODUCTOS'!$B:$O,6,0)),0))</f>
      </c>
      <c r="H508" s="58">
        <f>IF($A508=0,"",IFERROR(IFERROR(VLOOKUP($A508,'LISTA DE PRODUCTOS'!$A:$O,8,0),VLOOKUP($A508,'LISTA DE PRODUCTOS'!$B:$O,7,0)),0))</f>
      </c>
      <c r="I508" s="59">
        <f>IF($A508=0,"",IFERROR(IFERROR(VLOOKUP($A508,'LISTA DE PRODUCTOS'!$A:$O,9,0),VLOOKUP($A508,'LISTA DE PRODUCTOS'!$B:$O,8,0)),0))</f>
      </c>
      <c r="J508" s="60">
        <f>IF(AND(K508="U12",IF($A508=0,"",IFERROR(IFERROR(VLOOKUP($A508,'LISTA DE PRODUCTOS'!$A:$O,10,0),VLOOKUP($A508,'LISTA DE PRODUCTOS'!$B:$O,9,0)),""))=0),"APROVECHA LA PROMO U12",IF(AND(K508="U12",IF($A508=0,"",IFERROR(IFERROR(VLOOKUP($A508,'LISTA DE PRODUCTOS'!$A:$O,10,0),VLOOKUP($A508,'LISTA DE PRODUCTOS'!$B:$O,9,0)),""))="MENSUAL"),"MENSUAL Y PROMO U12",IF($A508=0,"",IFERROR(IFERROR(VLOOKUP($A508,'LISTA DE PRODUCTOS'!$A:$O,10,0),VLOOKUP($A508,'LISTA DE PRODUCTOS'!$B:$O,9,0)),""))))</f>
      </c>
      <c r="K508" s="60">
        <f>IF($A508=0,"",IFERROR(IFERROR(VLOOKUP($A508,'LISTA DE PRODUCTOS'!$A:$O,13,0),VLOOKUP($A508,'LISTA DE PRODUCTOS'!$B:$O,13,0)),0))</f>
      </c>
      <c r="L508" s="61">
        <f t="shared" si="74"/>
        <v>0</v>
      </c>
      <c r="M508" s="62">
        <f t="shared" si="75"/>
        <v>0</v>
      </c>
      <c r="N508" s="62">
        <f t="shared" si="81"/>
        <v>0</v>
      </c>
      <c r="O508" s="63">
        <f t="shared" si="78"/>
        <v>0</v>
      </c>
      <c r="P508" s="63">
        <f t="shared" si="79"/>
        <v>0</v>
      </c>
      <c r="Q508" s="64">
        <f t="shared" si="80"/>
        <v>0</v>
      </c>
      <c r="R508" s="64" t="b">
        <f t="shared" si="82"/>
        <v>0</v>
      </c>
      <c r="S508" s="65">
        <f t="shared" si="76"/>
      </c>
      <c r="T508" s="62">
        <f t="shared" si="77"/>
      </c>
    </row>
    <row r="509" spans="1:20" s="66" customFormat="1" ht="19.8">
      <c r="A509" s="54"/>
      <c r="B509" s="55"/>
      <c r="C509" s="56">
        <f t="shared" si="73"/>
        <v>0</v>
      </c>
      <c r="D509" s="56">
        <f>IF(ISERROR(VLOOKUP($A509,'LISTA DE PRODUCTOS'!$A:$O,15,0)),0,VLOOKUP($A509,'LISTA DE PRODUCTOS'!$A:$O,15,0))</f>
        <v>0</v>
      </c>
      <c r="E509" s="57">
        <f>IF($A509=0,"",IFERROR(IFERROR(VLOOKUP($A509,'LISTA DE PRODUCTOS'!$A:$O,5,0),VLOOKUP($A509,'LISTA DE PRODUCTOS'!$B:$O,4,0)),"CÓDIGO NO EN CATÁLOGO U OBSOLETO"))</f>
      </c>
      <c r="F509" s="56">
        <f>IF($A509=0,"",IFERROR(IFERROR(VLOOKUP($A509,'LISTA DE PRODUCTOS'!$A:$O,6,0),VLOOKUP($A509,'LISTA DE PRODUCTOS'!$B:$O,5,0)),0))</f>
      </c>
      <c r="G509" s="56">
        <f>IF($A509=0,"",IFERROR(IFERROR(VLOOKUP($A509,'LISTA DE PRODUCTOS'!$A:$O,7,0),VLOOKUP($A509,'LISTA DE PRODUCTOS'!$B:$O,6,0)),0))</f>
      </c>
      <c r="H509" s="58">
        <f>IF($A509=0,"",IFERROR(IFERROR(VLOOKUP($A509,'LISTA DE PRODUCTOS'!$A:$O,8,0),VLOOKUP($A509,'LISTA DE PRODUCTOS'!$B:$O,7,0)),0))</f>
      </c>
      <c r="I509" s="59">
        <f>IF($A509=0,"",IFERROR(IFERROR(VLOOKUP($A509,'LISTA DE PRODUCTOS'!$A:$O,9,0),VLOOKUP($A509,'LISTA DE PRODUCTOS'!$B:$O,8,0)),0))</f>
      </c>
      <c r="J509" s="60">
        <f>IF(AND(K509="U12",IF($A509=0,"",IFERROR(IFERROR(VLOOKUP($A509,'LISTA DE PRODUCTOS'!$A:$O,10,0),VLOOKUP($A509,'LISTA DE PRODUCTOS'!$B:$O,9,0)),""))=0),"APROVECHA LA PROMO U12",IF(AND(K509="U12",IF($A509=0,"",IFERROR(IFERROR(VLOOKUP($A509,'LISTA DE PRODUCTOS'!$A:$O,10,0),VLOOKUP($A509,'LISTA DE PRODUCTOS'!$B:$O,9,0)),""))="MENSUAL"),"MENSUAL Y PROMO U12",IF($A509=0,"",IFERROR(IFERROR(VLOOKUP($A509,'LISTA DE PRODUCTOS'!$A:$O,10,0),VLOOKUP($A509,'LISTA DE PRODUCTOS'!$B:$O,9,0)),""))))</f>
      </c>
      <c r="K509" s="60">
        <f>IF($A509=0,"",IFERROR(IFERROR(VLOOKUP($A509,'LISTA DE PRODUCTOS'!$A:$O,13,0),VLOOKUP($A509,'LISTA DE PRODUCTOS'!$B:$O,13,0)),0))</f>
      </c>
      <c r="L509" s="61">
        <f t="shared" si="74"/>
        <v>0</v>
      </c>
      <c r="M509" s="62">
        <f t="shared" si="75"/>
        <v>0</v>
      </c>
      <c r="N509" s="62">
        <f t="shared" si="81"/>
        <v>0</v>
      </c>
      <c r="O509" s="63">
        <f t="shared" si="78"/>
        <v>0</v>
      </c>
      <c r="P509" s="63">
        <f t="shared" si="79"/>
        <v>0</v>
      </c>
      <c r="Q509" s="64">
        <f t="shared" si="80"/>
        <v>0</v>
      </c>
      <c r="R509" s="64" t="b">
        <f t="shared" si="82"/>
        <v>0</v>
      </c>
      <c r="S509" s="65">
        <f t="shared" si="76"/>
      </c>
      <c r="T509" s="62">
        <f t="shared" si="77"/>
      </c>
    </row>
    <row r="510" spans="1:20" s="66" customFormat="1" ht="19.8">
      <c r="A510" s="54"/>
      <c r="B510" s="55"/>
      <c r="C510" s="56">
        <f t="shared" si="73"/>
        <v>0</v>
      </c>
      <c r="D510" s="56">
        <f>IF(ISERROR(VLOOKUP($A510,'LISTA DE PRODUCTOS'!$A:$O,15,0)),0,VLOOKUP($A510,'LISTA DE PRODUCTOS'!$A:$O,15,0))</f>
        <v>0</v>
      </c>
      <c r="E510" s="57">
        <f>IF($A510=0,"",IFERROR(IFERROR(VLOOKUP($A510,'LISTA DE PRODUCTOS'!$A:$O,5,0),VLOOKUP($A510,'LISTA DE PRODUCTOS'!$B:$O,4,0)),"CÓDIGO NO EN CATÁLOGO U OBSOLETO"))</f>
      </c>
      <c r="F510" s="56">
        <f>IF($A510=0,"",IFERROR(IFERROR(VLOOKUP($A510,'LISTA DE PRODUCTOS'!$A:$O,6,0),VLOOKUP($A510,'LISTA DE PRODUCTOS'!$B:$O,5,0)),0))</f>
      </c>
      <c r="G510" s="56">
        <f>IF($A510=0,"",IFERROR(IFERROR(VLOOKUP($A510,'LISTA DE PRODUCTOS'!$A:$O,7,0),VLOOKUP($A510,'LISTA DE PRODUCTOS'!$B:$O,6,0)),0))</f>
      </c>
      <c r="H510" s="58">
        <f>IF($A510=0,"",IFERROR(IFERROR(VLOOKUP($A510,'LISTA DE PRODUCTOS'!$A:$O,8,0),VLOOKUP($A510,'LISTA DE PRODUCTOS'!$B:$O,7,0)),0))</f>
      </c>
      <c r="I510" s="59">
        <f>IF($A510=0,"",IFERROR(IFERROR(VLOOKUP($A510,'LISTA DE PRODUCTOS'!$A:$O,9,0),VLOOKUP($A510,'LISTA DE PRODUCTOS'!$B:$O,8,0)),0))</f>
      </c>
      <c r="J510" s="60">
        <f>IF(AND(K510="U12",IF($A510=0,"",IFERROR(IFERROR(VLOOKUP($A510,'LISTA DE PRODUCTOS'!$A:$O,10,0),VLOOKUP($A510,'LISTA DE PRODUCTOS'!$B:$O,9,0)),""))=0),"APROVECHA LA PROMO U12",IF(AND(K510="U12",IF($A510=0,"",IFERROR(IFERROR(VLOOKUP($A510,'LISTA DE PRODUCTOS'!$A:$O,10,0),VLOOKUP($A510,'LISTA DE PRODUCTOS'!$B:$O,9,0)),""))="MENSUAL"),"MENSUAL Y PROMO U12",IF($A510=0,"",IFERROR(IFERROR(VLOOKUP($A510,'LISTA DE PRODUCTOS'!$A:$O,10,0),VLOOKUP($A510,'LISTA DE PRODUCTOS'!$B:$O,9,0)),""))))</f>
      </c>
      <c r="K510" s="60">
        <f>IF($A510=0,"",IFERROR(IFERROR(VLOOKUP($A510,'LISTA DE PRODUCTOS'!$A:$O,13,0),VLOOKUP($A510,'LISTA DE PRODUCTOS'!$B:$O,13,0)),0))</f>
      </c>
      <c r="L510" s="61">
        <f t="shared" si="74"/>
        <v>0</v>
      </c>
      <c r="M510" s="62">
        <f t="shared" si="75"/>
        <v>0</v>
      </c>
      <c r="N510" s="62">
        <f t="shared" si="81"/>
        <v>0</v>
      </c>
      <c r="O510" s="63">
        <f t="shared" si="78"/>
        <v>0</v>
      </c>
      <c r="P510" s="63">
        <f t="shared" si="79"/>
        <v>0</v>
      </c>
      <c r="Q510" s="64">
        <f t="shared" si="80"/>
        <v>0</v>
      </c>
      <c r="R510" s="64" t="b">
        <f t="shared" si="82"/>
        <v>0</v>
      </c>
      <c r="S510" s="65">
        <f t="shared" si="76"/>
      </c>
      <c r="T510" s="62">
        <f t="shared" si="77"/>
      </c>
    </row>
    <row r="511" spans="1:20" s="66" customFormat="1" ht="19.8">
      <c r="A511" s="54"/>
      <c r="B511" s="55"/>
      <c r="C511" s="56">
        <f t="shared" si="73"/>
        <v>0</v>
      </c>
      <c r="D511" s="56">
        <f>IF(ISERROR(VLOOKUP($A511,'LISTA DE PRODUCTOS'!$A:$O,15,0)),0,VLOOKUP($A511,'LISTA DE PRODUCTOS'!$A:$O,15,0))</f>
        <v>0</v>
      </c>
      <c r="E511" s="57">
        <f>IF($A511=0,"",IFERROR(IFERROR(VLOOKUP($A511,'LISTA DE PRODUCTOS'!$A:$O,5,0),VLOOKUP($A511,'LISTA DE PRODUCTOS'!$B:$O,4,0)),"CÓDIGO NO EN CATÁLOGO U OBSOLETO"))</f>
      </c>
      <c r="F511" s="56">
        <f>IF($A511=0,"",IFERROR(IFERROR(VLOOKUP($A511,'LISTA DE PRODUCTOS'!$A:$O,6,0),VLOOKUP($A511,'LISTA DE PRODUCTOS'!$B:$O,5,0)),0))</f>
      </c>
      <c r="G511" s="56">
        <f>IF($A511=0,"",IFERROR(IFERROR(VLOOKUP($A511,'LISTA DE PRODUCTOS'!$A:$O,7,0),VLOOKUP($A511,'LISTA DE PRODUCTOS'!$B:$O,6,0)),0))</f>
      </c>
      <c r="H511" s="58">
        <f>IF($A511=0,"",IFERROR(IFERROR(VLOOKUP($A511,'LISTA DE PRODUCTOS'!$A:$O,8,0),VLOOKUP($A511,'LISTA DE PRODUCTOS'!$B:$O,7,0)),0))</f>
      </c>
      <c r="I511" s="59">
        <f>IF($A511=0,"",IFERROR(IFERROR(VLOOKUP($A511,'LISTA DE PRODUCTOS'!$A:$O,9,0),VLOOKUP($A511,'LISTA DE PRODUCTOS'!$B:$O,8,0)),0))</f>
      </c>
      <c r="J511" s="60">
        <f>IF(AND(K511="U12",IF($A511=0,"",IFERROR(IFERROR(VLOOKUP($A511,'LISTA DE PRODUCTOS'!$A:$O,10,0),VLOOKUP($A511,'LISTA DE PRODUCTOS'!$B:$O,9,0)),""))=0),"APROVECHA LA PROMO U12",IF(AND(K511="U12",IF($A511=0,"",IFERROR(IFERROR(VLOOKUP($A511,'LISTA DE PRODUCTOS'!$A:$O,10,0),VLOOKUP($A511,'LISTA DE PRODUCTOS'!$B:$O,9,0)),""))="MENSUAL"),"MENSUAL Y PROMO U12",IF($A511=0,"",IFERROR(IFERROR(VLOOKUP($A511,'LISTA DE PRODUCTOS'!$A:$O,10,0),VLOOKUP($A511,'LISTA DE PRODUCTOS'!$B:$O,9,0)),""))))</f>
      </c>
      <c r="K511" s="60">
        <f>IF($A511=0,"",IFERROR(IFERROR(VLOOKUP($A511,'LISTA DE PRODUCTOS'!$A:$O,13,0),VLOOKUP($A511,'LISTA DE PRODUCTOS'!$B:$O,13,0)),0))</f>
      </c>
      <c r="L511" s="61">
        <f t="shared" si="74"/>
        <v>0</v>
      </c>
      <c r="M511" s="62">
        <f t="shared" si="75"/>
        <v>0</v>
      </c>
      <c r="N511" s="62">
        <f t="shared" si="81"/>
        <v>0</v>
      </c>
      <c r="O511" s="63">
        <f t="shared" si="78"/>
        <v>0</v>
      </c>
      <c r="P511" s="63">
        <f t="shared" si="79"/>
        <v>0</v>
      </c>
      <c r="Q511" s="64">
        <f t="shared" si="80"/>
        <v>0</v>
      </c>
      <c r="R511" s="64" t="b">
        <f t="shared" si="82"/>
        <v>0</v>
      </c>
      <c r="S511" s="65">
        <f t="shared" si="76"/>
      </c>
      <c r="T511" s="62">
        <f t="shared" si="77"/>
      </c>
    </row>
    <row r="512" spans="1:20" s="66" customFormat="1" ht="19.8">
      <c r="A512" s="54"/>
      <c r="B512" s="55"/>
      <c r="C512" s="56">
        <f t="shared" si="73"/>
        <v>0</v>
      </c>
      <c r="D512" s="56">
        <f>IF(ISERROR(VLOOKUP($A512,'LISTA DE PRODUCTOS'!$A:$O,15,0)),0,VLOOKUP($A512,'LISTA DE PRODUCTOS'!$A:$O,15,0))</f>
        <v>0</v>
      </c>
      <c r="E512" s="57">
        <f>IF($A512=0,"",IFERROR(IFERROR(VLOOKUP($A512,'LISTA DE PRODUCTOS'!$A:$O,5,0),VLOOKUP($A512,'LISTA DE PRODUCTOS'!$B:$O,4,0)),"CÓDIGO NO EN CATÁLOGO U OBSOLETO"))</f>
      </c>
      <c r="F512" s="56">
        <f>IF($A512=0,"",IFERROR(IFERROR(VLOOKUP($A512,'LISTA DE PRODUCTOS'!$A:$O,6,0),VLOOKUP($A512,'LISTA DE PRODUCTOS'!$B:$O,5,0)),0))</f>
      </c>
      <c r="G512" s="56">
        <f>IF($A512=0,"",IFERROR(IFERROR(VLOOKUP($A512,'LISTA DE PRODUCTOS'!$A:$O,7,0),VLOOKUP($A512,'LISTA DE PRODUCTOS'!$B:$O,6,0)),0))</f>
      </c>
      <c r="H512" s="58">
        <f>IF($A512=0,"",IFERROR(IFERROR(VLOOKUP($A512,'LISTA DE PRODUCTOS'!$A:$O,8,0),VLOOKUP($A512,'LISTA DE PRODUCTOS'!$B:$O,7,0)),0))</f>
      </c>
      <c r="I512" s="59">
        <f>IF($A512=0,"",IFERROR(IFERROR(VLOOKUP($A512,'LISTA DE PRODUCTOS'!$A:$O,9,0),VLOOKUP($A512,'LISTA DE PRODUCTOS'!$B:$O,8,0)),0))</f>
      </c>
      <c r="J512" s="60">
        <f>IF(AND(K512="U12",IF($A512=0,"",IFERROR(IFERROR(VLOOKUP($A512,'LISTA DE PRODUCTOS'!$A:$O,10,0),VLOOKUP($A512,'LISTA DE PRODUCTOS'!$B:$O,9,0)),""))=0),"APROVECHA LA PROMO U12",IF(AND(K512="U12",IF($A512=0,"",IFERROR(IFERROR(VLOOKUP($A512,'LISTA DE PRODUCTOS'!$A:$O,10,0),VLOOKUP($A512,'LISTA DE PRODUCTOS'!$B:$O,9,0)),""))="MENSUAL"),"MENSUAL Y PROMO U12",IF($A512=0,"",IFERROR(IFERROR(VLOOKUP($A512,'LISTA DE PRODUCTOS'!$A:$O,10,0),VLOOKUP($A512,'LISTA DE PRODUCTOS'!$B:$O,9,0)),""))))</f>
      </c>
      <c r="K512" s="60">
        <f>IF($A512=0,"",IFERROR(IFERROR(VLOOKUP($A512,'LISTA DE PRODUCTOS'!$A:$O,13,0),VLOOKUP($A512,'LISTA DE PRODUCTOS'!$B:$O,13,0)),0))</f>
      </c>
      <c r="L512" s="61">
        <f t="shared" si="74"/>
        <v>0</v>
      </c>
      <c r="M512" s="62">
        <f t="shared" si="75"/>
        <v>0</v>
      </c>
      <c r="N512" s="62">
        <f t="shared" si="81"/>
        <v>0</v>
      </c>
      <c r="O512" s="63">
        <f t="shared" si="78"/>
        <v>0</v>
      </c>
      <c r="P512" s="63">
        <f t="shared" si="79"/>
        <v>0</v>
      </c>
      <c r="Q512" s="64">
        <f t="shared" si="80"/>
        <v>0</v>
      </c>
      <c r="R512" s="64" t="b">
        <f t="shared" si="82"/>
        <v>0</v>
      </c>
      <c r="S512" s="65">
        <f t="shared" si="76"/>
      </c>
      <c r="T512" s="62">
        <f t="shared" si="77"/>
      </c>
    </row>
    <row r="513" spans="1:20" s="66" customFormat="1" ht="19.8">
      <c r="A513" s="54"/>
      <c r="B513" s="55"/>
      <c r="C513" s="56">
        <f t="shared" si="73"/>
        <v>0</v>
      </c>
      <c r="D513" s="56">
        <f>IF(ISERROR(VLOOKUP($A513,'LISTA DE PRODUCTOS'!$A:$O,15,0)),0,VLOOKUP($A513,'LISTA DE PRODUCTOS'!$A:$O,15,0))</f>
        <v>0</v>
      </c>
      <c r="E513" s="57">
        <f>IF($A513=0,"",IFERROR(IFERROR(VLOOKUP($A513,'LISTA DE PRODUCTOS'!$A:$O,5,0),VLOOKUP($A513,'LISTA DE PRODUCTOS'!$B:$O,4,0)),"CÓDIGO NO EN CATÁLOGO U OBSOLETO"))</f>
      </c>
      <c r="F513" s="56">
        <f>IF($A513=0,"",IFERROR(IFERROR(VLOOKUP($A513,'LISTA DE PRODUCTOS'!$A:$O,6,0),VLOOKUP($A513,'LISTA DE PRODUCTOS'!$B:$O,5,0)),0))</f>
      </c>
      <c r="G513" s="56">
        <f>IF($A513=0,"",IFERROR(IFERROR(VLOOKUP($A513,'LISTA DE PRODUCTOS'!$A:$O,7,0),VLOOKUP($A513,'LISTA DE PRODUCTOS'!$B:$O,6,0)),0))</f>
      </c>
      <c r="H513" s="58">
        <f>IF($A513=0,"",IFERROR(IFERROR(VLOOKUP($A513,'LISTA DE PRODUCTOS'!$A:$O,8,0),VLOOKUP($A513,'LISTA DE PRODUCTOS'!$B:$O,7,0)),0))</f>
      </c>
      <c r="I513" s="59">
        <f>IF($A513=0,"",IFERROR(IFERROR(VLOOKUP($A513,'LISTA DE PRODUCTOS'!$A:$O,9,0),VLOOKUP($A513,'LISTA DE PRODUCTOS'!$B:$O,8,0)),0))</f>
      </c>
      <c r="J513" s="60">
        <f>IF(AND(K513="U12",IF($A513=0,"",IFERROR(IFERROR(VLOOKUP($A513,'LISTA DE PRODUCTOS'!$A:$O,10,0),VLOOKUP($A513,'LISTA DE PRODUCTOS'!$B:$O,9,0)),""))=0),"APROVECHA LA PROMO U12",IF(AND(K513="U12",IF($A513=0,"",IFERROR(IFERROR(VLOOKUP($A513,'LISTA DE PRODUCTOS'!$A:$O,10,0),VLOOKUP($A513,'LISTA DE PRODUCTOS'!$B:$O,9,0)),""))="MENSUAL"),"MENSUAL Y PROMO U12",IF($A513=0,"",IFERROR(IFERROR(VLOOKUP($A513,'LISTA DE PRODUCTOS'!$A:$O,10,0),VLOOKUP($A513,'LISTA DE PRODUCTOS'!$B:$O,9,0)),""))))</f>
      </c>
      <c r="K513" s="60">
        <f>IF($A513=0,"",IFERROR(IFERROR(VLOOKUP($A513,'LISTA DE PRODUCTOS'!$A:$O,13,0),VLOOKUP($A513,'LISTA DE PRODUCTOS'!$B:$O,13,0)),0))</f>
      </c>
      <c r="L513" s="61">
        <f t="shared" si="74"/>
        <v>0</v>
      </c>
      <c r="M513" s="62">
        <f t="shared" si="75"/>
        <v>0</v>
      </c>
      <c r="N513" s="62">
        <f t="shared" si="81"/>
        <v>0</v>
      </c>
      <c r="O513" s="63">
        <f t="shared" si="78"/>
        <v>0</v>
      </c>
      <c r="P513" s="63">
        <f t="shared" si="79"/>
        <v>0</v>
      </c>
      <c r="Q513" s="64">
        <f t="shared" si="80"/>
        <v>0</v>
      </c>
      <c r="R513" s="64" t="b">
        <f t="shared" si="82"/>
        <v>0</v>
      </c>
      <c r="S513" s="65">
        <f t="shared" si="76"/>
      </c>
      <c r="T513" s="62">
        <f t="shared" si="77"/>
      </c>
    </row>
    <row r="514" spans="1:20" s="66" customFormat="1" ht="19.8">
      <c r="A514" s="54"/>
      <c r="B514" s="55"/>
      <c r="C514" s="56">
        <f t="shared" si="73"/>
        <v>0</v>
      </c>
      <c r="D514" s="56">
        <f>IF(ISERROR(VLOOKUP($A514,'LISTA DE PRODUCTOS'!$A:$O,15,0)),0,VLOOKUP($A514,'LISTA DE PRODUCTOS'!$A:$O,15,0))</f>
        <v>0</v>
      </c>
      <c r="E514" s="57">
        <f>IF($A514=0,"",IFERROR(IFERROR(VLOOKUP($A514,'LISTA DE PRODUCTOS'!$A:$O,5,0),VLOOKUP($A514,'LISTA DE PRODUCTOS'!$B:$O,4,0)),"CÓDIGO NO EN CATÁLOGO U OBSOLETO"))</f>
      </c>
      <c r="F514" s="56">
        <f>IF($A514=0,"",IFERROR(IFERROR(VLOOKUP($A514,'LISTA DE PRODUCTOS'!$A:$O,6,0),VLOOKUP($A514,'LISTA DE PRODUCTOS'!$B:$O,5,0)),0))</f>
      </c>
      <c r="G514" s="56">
        <f>IF($A514=0,"",IFERROR(IFERROR(VLOOKUP($A514,'LISTA DE PRODUCTOS'!$A:$O,7,0),VLOOKUP($A514,'LISTA DE PRODUCTOS'!$B:$O,6,0)),0))</f>
      </c>
      <c r="H514" s="58">
        <f>IF($A514=0,"",IFERROR(IFERROR(VLOOKUP($A514,'LISTA DE PRODUCTOS'!$A:$O,8,0),VLOOKUP($A514,'LISTA DE PRODUCTOS'!$B:$O,7,0)),0))</f>
      </c>
      <c r="I514" s="59">
        <f>IF($A514=0,"",IFERROR(IFERROR(VLOOKUP($A514,'LISTA DE PRODUCTOS'!$A:$O,9,0),VLOOKUP($A514,'LISTA DE PRODUCTOS'!$B:$O,8,0)),0))</f>
      </c>
      <c r="J514" s="60">
        <f>IF(AND(K514="U12",IF($A514=0,"",IFERROR(IFERROR(VLOOKUP($A514,'LISTA DE PRODUCTOS'!$A:$O,10,0),VLOOKUP($A514,'LISTA DE PRODUCTOS'!$B:$O,9,0)),""))=0),"APROVECHA LA PROMO U12",IF(AND(K514="U12",IF($A514=0,"",IFERROR(IFERROR(VLOOKUP($A514,'LISTA DE PRODUCTOS'!$A:$O,10,0),VLOOKUP($A514,'LISTA DE PRODUCTOS'!$B:$O,9,0)),""))="MENSUAL"),"MENSUAL Y PROMO U12",IF($A514=0,"",IFERROR(IFERROR(VLOOKUP($A514,'LISTA DE PRODUCTOS'!$A:$O,10,0),VLOOKUP($A514,'LISTA DE PRODUCTOS'!$B:$O,9,0)),""))))</f>
      </c>
      <c r="K514" s="60">
        <f>IF($A514=0,"",IFERROR(IFERROR(VLOOKUP($A514,'LISTA DE PRODUCTOS'!$A:$O,13,0),VLOOKUP($A514,'LISTA DE PRODUCTOS'!$B:$O,13,0)),0))</f>
      </c>
      <c r="L514" s="61">
        <f t="shared" si="74"/>
        <v>0</v>
      </c>
      <c r="M514" s="62">
        <f t="shared" si="75"/>
        <v>0</v>
      </c>
      <c r="N514" s="62">
        <f t="shared" si="81"/>
        <v>0</v>
      </c>
      <c r="O514" s="63">
        <f t="shared" si="78"/>
        <v>0</v>
      </c>
      <c r="P514" s="63">
        <f t="shared" si="79"/>
        <v>0</v>
      </c>
      <c r="Q514" s="64">
        <f t="shared" si="80"/>
        <v>0</v>
      </c>
      <c r="R514" s="64" t="b">
        <f t="shared" si="82"/>
        <v>0</v>
      </c>
      <c r="S514" s="65">
        <f t="shared" si="76"/>
      </c>
      <c r="T514" s="62">
        <f t="shared" si="77"/>
      </c>
    </row>
    <row r="515" spans="1:20" s="66" customFormat="1" ht="19.8">
      <c r="A515" s="54"/>
      <c r="B515" s="55"/>
      <c r="C515" s="56">
        <f t="shared" si="73"/>
        <v>0</v>
      </c>
      <c r="D515" s="56">
        <f>IF(ISERROR(VLOOKUP($A515,'LISTA DE PRODUCTOS'!$A:$O,15,0)),0,VLOOKUP($A515,'LISTA DE PRODUCTOS'!$A:$O,15,0))</f>
        <v>0</v>
      </c>
      <c r="E515" s="57">
        <f>IF($A515=0,"",IFERROR(IFERROR(VLOOKUP($A515,'LISTA DE PRODUCTOS'!$A:$O,5,0),VLOOKUP($A515,'LISTA DE PRODUCTOS'!$B:$O,4,0)),"CÓDIGO NO EN CATÁLOGO U OBSOLETO"))</f>
      </c>
      <c r="F515" s="56">
        <f>IF($A515=0,"",IFERROR(IFERROR(VLOOKUP($A515,'LISTA DE PRODUCTOS'!$A:$O,6,0),VLOOKUP($A515,'LISTA DE PRODUCTOS'!$B:$O,5,0)),0))</f>
      </c>
      <c r="G515" s="56">
        <f>IF($A515=0,"",IFERROR(IFERROR(VLOOKUP($A515,'LISTA DE PRODUCTOS'!$A:$O,7,0),VLOOKUP($A515,'LISTA DE PRODUCTOS'!$B:$O,6,0)),0))</f>
      </c>
      <c r="H515" s="58">
        <f>IF($A515=0,"",IFERROR(IFERROR(VLOOKUP($A515,'LISTA DE PRODUCTOS'!$A:$O,8,0),VLOOKUP($A515,'LISTA DE PRODUCTOS'!$B:$O,7,0)),0))</f>
      </c>
      <c r="I515" s="59">
        <f>IF($A515=0,"",IFERROR(IFERROR(VLOOKUP($A515,'LISTA DE PRODUCTOS'!$A:$O,9,0),VLOOKUP($A515,'LISTA DE PRODUCTOS'!$B:$O,8,0)),0))</f>
      </c>
      <c r="J515" s="60">
        <f>IF(AND(K515="U12",IF($A515=0,"",IFERROR(IFERROR(VLOOKUP($A515,'LISTA DE PRODUCTOS'!$A:$O,10,0),VLOOKUP($A515,'LISTA DE PRODUCTOS'!$B:$O,9,0)),""))=0),"APROVECHA LA PROMO U12",IF(AND(K515="U12",IF($A515=0,"",IFERROR(IFERROR(VLOOKUP($A515,'LISTA DE PRODUCTOS'!$A:$O,10,0),VLOOKUP($A515,'LISTA DE PRODUCTOS'!$B:$O,9,0)),""))="MENSUAL"),"MENSUAL Y PROMO U12",IF($A515=0,"",IFERROR(IFERROR(VLOOKUP($A515,'LISTA DE PRODUCTOS'!$A:$O,10,0),VLOOKUP($A515,'LISTA DE PRODUCTOS'!$B:$O,9,0)),""))))</f>
      </c>
      <c r="K515" s="60">
        <f>IF($A515=0,"",IFERROR(IFERROR(VLOOKUP($A515,'LISTA DE PRODUCTOS'!$A:$O,13,0),VLOOKUP($A515,'LISTA DE PRODUCTOS'!$B:$O,13,0)),0))</f>
      </c>
      <c r="L515" s="61">
        <f t="shared" si="74"/>
        <v>0</v>
      </c>
      <c r="M515" s="62">
        <f t="shared" si="75"/>
        <v>0</v>
      </c>
      <c r="N515" s="62">
        <f t="shared" si="81"/>
        <v>0</v>
      </c>
      <c r="O515" s="63">
        <f t="shared" si="78"/>
        <v>0</v>
      </c>
      <c r="P515" s="63">
        <f t="shared" si="79"/>
        <v>0</v>
      </c>
      <c r="Q515" s="64">
        <f t="shared" si="80"/>
        <v>0</v>
      </c>
      <c r="R515" s="64" t="b">
        <f t="shared" si="82"/>
        <v>0</v>
      </c>
      <c r="S515" s="65">
        <f t="shared" si="76"/>
      </c>
      <c r="T515" s="62">
        <f t="shared" si="77"/>
      </c>
    </row>
    <row r="516" spans="1:20" s="66" customFormat="1" ht="19.8">
      <c r="A516" s="54"/>
      <c r="B516" s="55"/>
      <c r="C516" s="56">
        <f t="shared" si="73"/>
        <v>0</v>
      </c>
      <c r="D516" s="56">
        <f>IF(ISERROR(VLOOKUP($A516,'LISTA DE PRODUCTOS'!$A:$O,15,0)),0,VLOOKUP($A516,'LISTA DE PRODUCTOS'!$A:$O,15,0))</f>
        <v>0</v>
      </c>
      <c r="E516" s="57">
        <f>IF($A516=0,"",IFERROR(IFERROR(VLOOKUP($A516,'LISTA DE PRODUCTOS'!$A:$O,5,0),VLOOKUP($A516,'LISTA DE PRODUCTOS'!$B:$O,4,0)),"CÓDIGO NO EN CATÁLOGO U OBSOLETO"))</f>
      </c>
      <c r="F516" s="56">
        <f>IF($A516=0,"",IFERROR(IFERROR(VLOOKUP($A516,'LISTA DE PRODUCTOS'!$A:$O,6,0),VLOOKUP($A516,'LISTA DE PRODUCTOS'!$B:$O,5,0)),0))</f>
      </c>
      <c r="G516" s="56">
        <f>IF($A516=0,"",IFERROR(IFERROR(VLOOKUP($A516,'LISTA DE PRODUCTOS'!$A:$O,7,0),VLOOKUP($A516,'LISTA DE PRODUCTOS'!$B:$O,6,0)),0))</f>
      </c>
      <c r="H516" s="58">
        <f>IF($A516=0,"",IFERROR(IFERROR(VLOOKUP($A516,'LISTA DE PRODUCTOS'!$A:$O,8,0),VLOOKUP($A516,'LISTA DE PRODUCTOS'!$B:$O,7,0)),0))</f>
      </c>
      <c r="I516" s="59">
        <f>IF($A516=0,"",IFERROR(IFERROR(VLOOKUP($A516,'LISTA DE PRODUCTOS'!$A:$O,9,0),VLOOKUP($A516,'LISTA DE PRODUCTOS'!$B:$O,8,0)),0))</f>
      </c>
      <c r="J516" s="60">
        <f>IF(AND(K516="U12",IF($A516=0,"",IFERROR(IFERROR(VLOOKUP($A516,'LISTA DE PRODUCTOS'!$A:$O,10,0),VLOOKUP($A516,'LISTA DE PRODUCTOS'!$B:$O,9,0)),""))=0),"APROVECHA LA PROMO U12",IF(AND(K516="U12",IF($A516=0,"",IFERROR(IFERROR(VLOOKUP($A516,'LISTA DE PRODUCTOS'!$A:$O,10,0),VLOOKUP($A516,'LISTA DE PRODUCTOS'!$B:$O,9,0)),""))="MENSUAL"),"MENSUAL Y PROMO U12",IF($A516=0,"",IFERROR(IFERROR(VLOOKUP($A516,'LISTA DE PRODUCTOS'!$A:$O,10,0),VLOOKUP($A516,'LISTA DE PRODUCTOS'!$B:$O,9,0)),""))))</f>
      </c>
      <c r="K516" s="60">
        <f>IF($A516=0,"",IFERROR(IFERROR(VLOOKUP($A516,'LISTA DE PRODUCTOS'!$A:$O,13,0),VLOOKUP($A516,'LISTA DE PRODUCTOS'!$B:$O,13,0)),0))</f>
      </c>
      <c r="L516" s="61">
        <f t="shared" si="74"/>
        <v>0</v>
      </c>
      <c r="M516" s="62">
        <f t="shared" si="75"/>
        <v>0</v>
      </c>
      <c r="N516" s="62">
        <f t="shared" si="81"/>
        <v>0</v>
      </c>
      <c r="O516" s="63">
        <f t="shared" si="78"/>
        <v>0</v>
      </c>
      <c r="P516" s="63">
        <f t="shared" si="79"/>
        <v>0</v>
      </c>
      <c r="Q516" s="64">
        <f t="shared" si="80"/>
        <v>0</v>
      </c>
      <c r="R516" s="64" t="b">
        <f t="shared" si="82"/>
        <v>0</v>
      </c>
      <c r="S516" s="65">
        <f t="shared" si="76"/>
      </c>
      <c r="T516" s="62">
        <f t="shared" si="77"/>
      </c>
    </row>
    <row r="517" spans="1:20" s="66" customFormat="1" ht="19.8">
      <c r="A517" s="54"/>
      <c r="B517" s="55"/>
      <c r="C517" s="56">
        <f t="shared" si="73"/>
        <v>0</v>
      </c>
      <c r="D517" s="56">
        <f>IF(ISERROR(VLOOKUP($A517,'LISTA DE PRODUCTOS'!$A:$O,15,0)),0,VLOOKUP($A517,'LISTA DE PRODUCTOS'!$A:$O,15,0))</f>
        <v>0</v>
      </c>
      <c r="E517" s="57">
        <f>IF($A517=0,"",IFERROR(IFERROR(VLOOKUP($A517,'LISTA DE PRODUCTOS'!$A:$O,5,0),VLOOKUP($A517,'LISTA DE PRODUCTOS'!$B:$O,4,0)),"CÓDIGO NO EN CATÁLOGO U OBSOLETO"))</f>
      </c>
      <c r="F517" s="56">
        <f>IF($A517=0,"",IFERROR(IFERROR(VLOOKUP($A517,'LISTA DE PRODUCTOS'!$A:$O,6,0),VLOOKUP($A517,'LISTA DE PRODUCTOS'!$B:$O,5,0)),0))</f>
      </c>
      <c r="G517" s="56">
        <f>IF($A517=0,"",IFERROR(IFERROR(VLOOKUP($A517,'LISTA DE PRODUCTOS'!$A:$O,7,0),VLOOKUP($A517,'LISTA DE PRODUCTOS'!$B:$O,6,0)),0))</f>
      </c>
      <c r="H517" s="58">
        <f>IF($A517=0,"",IFERROR(IFERROR(VLOOKUP($A517,'LISTA DE PRODUCTOS'!$A:$O,8,0),VLOOKUP($A517,'LISTA DE PRODUCTOS'!$B:$O,7,0)),0))</f>
      </c>
      <c r="I517" s="59">
        <f>IF($A517=0,"",IFERROR(IFERROR(VLOOKUP($A517,'LISTA DE PRODUCTOS'!$A:$O,9,0),VLOOKUP($A517,'LISTA DE PRODUCTOS'!$B:$O,8,0)),0))</f>
      </c>
      <c r="J517" s="60">
        <f>IF(AND(K517="U12",IF($A517=0,"",IFERROR(IFERROR(VLOOKUP($A517,'LISTA DE PRODUCTOS'!$A:$O,10,0),VLOOKUP($A517,'LISTA DE PRODUCTOS'!$B:$O,9,0)),""))=0),"APROVECHA LA PROMO U12",IF(AND(K517="U12",IF($A517=0,"",IFERROR(IFERROR(VLOOKUP($A517,'LISTA DE PRODUCTOS'!$A:$O,10,0),VLOOKUP($A517,'LISTA DE PRODUCTOS'!$B:$O,9,0)),""))="MENSUAL"),"MENSUAL Y PROMO U12",IF($A517=0,"",IFERROR(IFERROR(VLOOKUP($A517,'LISTA DE PRODUCTOS'!$A:$O,10,0),VLOOKUP($A517,'LISTA DE PRODUCTOS'!$B:$O,9,0)),""))))</f>
      </c>
      <c r="K517" s="60">
        <f>IF($A517=0,"",IFERROR(IFERROR(VLOOKUP($A517,'LISTA DE PRODUCTOS'!$A:$O,13,0),VLOOKUP($A517,'LISTA DE PRODUCTOS'!$B:$O,13,0)),0))</f>
      </c>
      <c r="L517" s="61">
        <f t="shared" si="74"/>
        <v>0</v>
      </c>
      <c r="M517" s="62">
        <f t="shared" si="75"/>
        <v>0</v>
      </c>
      <c r="N517" s="62">
        <f t="shared" si="81"/>
        <v>0</v>
      </c>
      <c r="O517" s="63">
        <f t="shared" si="78"/>
        <v>0</v>
      </c>
      <c r="P517" s="63">
        <f t="shared" si="79"/>
        <v>0</v>
      </c>
      <c r="Q517" s="64">
        <f t="shared" si="80"/>
        <v>0</v>
      </c>
      <c r="R517" s="64" t="b">
        <f t="shared" si="82"/>
        <v>0</v>
      </c>
      <c r="S517" s="65">
        <f t="shared" si="76"/>
      </c>
      <c r="T517" s="62">
        <f t="shared" si="77"/>
      </c>
    </row>
    <row r="518" spans="1:20" s="66" customFormat="1" ht="19.8">
      <c r="A518" s="54"/>
      <c r="B518" s="55"/>
      <c r="C518" s="56">
        <f t="shared" si="73"/>
        <v>0</v>
      </c>
      <c r="D518" s="56">
        <f>IF(ISERROR(VLOOKUP($A518,'LISTA DE PRODUCTOS'!$A:$O,15,0)),0,VLOOKUP($A518,'LISTA DE PRODUCTOS'!$A:$O,15,0))</f>
        <v>0</v>
      </c>
      <c r="E518" s="57">
        <f>IF($A518=0,"",IFERROR(IFERROR(VLOOKUP($A518,'LISTA DE PRODUCTOS'!$A:$O,5,0),VLOOKUP($A518,'LISTA DE PRODUCTOS'!$B:$O,4,0)),"CÓDIGO NO EN CATÁLOGO U OBSOLETO"))</f>
      </c>
      <c r="F518" s="56">
        <f>IF($A518=0,"",IFERROR(IFERROR(VLOOKUP($A518,'LISTA DE PRODUCTOS'!$A:$O,6,0),VLOOKUP($A518,'LISTA DE PRODUCTOS'!$B:$O,5,0)),0))</f>
      </c>
      <c r="G518" s="56">
        <f>IF($A518=0,"",IFERROR(IFERROR(VLOOKUP($A518,'LISTA DE PRODUCTOS'!$A:$O,7,0),VLOOKUP($A518,'LISTA DE PRODUCTOS'!$B:$O,6,0)),0))</f>
      </c>
      <c r="H518" s="58">
        <f>IF($A518=0,"",IFERROR(IFERROR(VLOOKUP($A518,'LISTA DE PRODUCTOS'!$A:$O,8,0),VLOOKUP($A518,'LISTA DE PRODUCTOS'!$B:$O,7,0)),0))</f>
      </c>
      <c r="I518" s="59">
        <f>IF($A518=0,"",IFERROR(IFERROR(VLOOKUP($A518,'LISTA DE PRODUCTOS'!$A:$O,9,0),VLOOKUP($A518,'LISTA DE PRODUCTOS'!$B:$O,8,0)),0))</f>
      </c>
      <c r="J518" s="60">
        <f>IF(AND(K518="U12",IF($A518=0,"",IFERROR(IFERROR(VLOOKUP($A518,'LISTA DE PRODUCTOS'!$A:$O,10,0),VLOOKUP($A518,'LISTA DE PRODUCTOS'!$B:$O,9,0)),""))=0),"APROVECHA LA PROMO U12",IF(AND(K518="U12",IF($A518=0,"",IFERROR(IFERROR(VLOOKUP($A518,'LISTA DE PRODUCTOS'!$A:$O,10,0),VLOOKUP($A518,'LISTA DE PRODUCTOS'!$B:$O,9,0)),""))="MENSUAL"),"MENSUAL Y PROMO U12",IF($A518=0,"",IFERROR(IFERROR(VLOOKUP($A518,'LISTA DE PRODUCTOS'!$A:$O,10,0),VLOOKUP($A518,'LISTA DE PRODUCTOS'!$B:$O,9,0)),""))))</f>
      </c>
      <c r="K518" s="60">
        <f>IF($A518=0,"",IFERROR(IFERROR(VLOOKUP($A518,'LISTA DE PRODUCTOS'!$A:$O,13,0),VLOOKUP($A518,'LISTA DE PRODUCTOS'!$B:$O,13,0)),0))</f>
      </c>
      <c r="L518" s="61">
        <f t="shared" si="74"/>
        <v>0</v>
      </c>
      <c r="M518" s="62">
        <f t="shared" si="75"/>
        <v>0</v>
      </c>
      <c r="N518" s="62">
        <f t="shared" si="81"/>
        <v>0</v>
      </c>
      <c r="O518" s="63">
        <f t="shared" si="78"/>
        <v>0</v>
      </c>
      <c r="P518" s="63">
        <f t="shared" si="79"/>
        <v>0</v>
      </c>
      <c r="Q518" s="64">
        <f t="shared" si="80"/>
        <v>0</v>
      </c>
      <c r="R518" s="64" t="b">
        <f t="shared" si="82"/>
        <v>0</v>
      </c>
      <c r="S518" s="65">
        <f t="shared" si="76"/>
      </c>
      <c r="T518" s="62">
        <f t="shared" si="77"/>
      </c>
    </row>
    <row r="519" spans="1:20" s="66" customFormat="1" ht="19.8">
      <c r="A519" s="54"/>
      <c r="B519" s="55"/>
      <c r="C519" s="56">
        <f t="shared" si="73"/>
        <v>0</v>
      </c>
      <c r="D519" s="56">
        <f>IF(ISERROR(VLOOKUP($A519,'LISTA DE PRODUCTOS'!$A:$O,15,0)),0,VLOOKUP($A519,'LISTA DE PRODUCTOS'!$A:$O,15,0))</f>
        <v>0</v>
      </c>
      <c r="E519" s="57">
        <f>IF($A519=0,"",IFERROR(IFERROR(VLOOKUP($A519,'LISTA DE PRODUCTOS'!$A:$O,5,0),VLOOKUP($A519,'LISTA DE PRODUCTOS'!$B:$O,4,0)),"CÓDIGO NO EN CATÁLOGO U OBSOLETO"))</f>
      </c>
      <c r="F519" s="56">
        <f>IF($A519=0,"",IFERROR(IFERROR(VLOOKUP($A519,'LISTA DE PRODUCTOS'!$A:$O,6,0),VLOOKUP($A519,'LISTA DE PRODUCTOS'!$B:$O,5,0)),0))</f>
      </c>
      <c r="G519" s="56">
        <f>IF($A519=0,"",IFERROR(IFERROR(VLOOKUP($A519,'LISTA DE PRODUCTOS'!$A:$O,7,0),VLOOKUP($A519,'LISTA DE PRODUCTOS'!$B:$O,6,0)),0))</f>
      </c>
      <c r="H519" s="58">
        <f>IF($A519=0,"",IFERROR(IFERROR(VLOOKUP($A519,'LISTA DE PRODUCTOS'!$A:$O,8,0),VLOOKUP($A519,'LISTA DE PRODUCTOS'!$B:$O,7,0)),0))</f>
      </c>
      <c r="I519" s="59">
        <f>IF($A519=0,"",IFERROR(IFERROR(VLOOKUP($A519,'LISTA DE PRODUCTOS'!$A:$O,9,0),VLOOKUP($A519,'LISTA DE PRODUCTOS'!$B:$O,8,0)),0))</f>
      </c>
      <c r="J519" s="60">
        <f>IF(AND(K519="U12",IF($A519=0,"",IFERROR(IFERROR(VLOOKUP($A519,'LISTA DE PRODUCTOS'!$A:$O,10,0),VLOOKUP($A519,'LISTA DE PRODUCTOS'!$B:$O,9,0)),""))=0),"APROVECHA LA PROMO U12",IF(AND(K519="U12",IF($A519=0,"",IFERROR(IFERROR(VLOOKUP($A519,'LISTA DE PRODUCTOS'!$A:$O,10,0),VLOOKUP($A519,'LISTA DE PRODUCTOS'!$B:$O,9,0)),""))="MENSUAL"),"MENSUAL Y PROMO U12",IF($A519=0,"",IFERROR(IFERROR(VLOOKUP($A519,'LISTA DE PRODUCTOS'!$A:$O,10,0),VLOOKUP($A519,'LISTA DE PRODUCTOS'!$B:$O,9,0)),""))))</f>
      </c>
      <c r="K519" s="60">
        <f>IF($A519=0,"",IFERROR(IFERROR(VLOOKUP($A519,'LISTA DE PRODUCTOS'!$A:$O,13,0),VLOOKUP($A519,'LISTA DE PRODUCTOS'!$B:$O,13,0)),0))</f>
      </c>
      <c r="L519" s="61">
        <f t="shared" si="74"/>
        <v>0</v>
      </c>
      <c r="M519" s="62">
        <f t="shared" si="75"/>
        <v>0</v>
      </c>
      <c r="N519" s="62">
        <f t="shared" si="81"/>
        <v>0</v>
      </c>
      <c r="O519" s="63">
        <f t="shared" si="78"/>
        <v>0</v>
      </c>
      <c r="P519" s="63">
        <f t="shared" si="79"/>
        <v>0</v>
      </c>
      <c r="Q519" s="64">
        <f t="shared" si="80"/>
        <v>0</v>
      </c>
      <c r="R519" s="64" t="b">
        <f t="shared" si="82"/>
        <v>0</v>
      </c>
      <c r="S519" s="65">
        <f t="shared" si="76"/>
      </c>
      <c r="T519" s="62">
        <f t="shared" si="77"/>
      </c>
    </row>
    <row r="520" spans="1:20" s="66" customFormat="1" ht="19.8">
      <c r="A520" s="54"/>
      <c r="B520" s="55"/>
      <c r="C520" s="56">
        <f t="shared" si="73"/>
        <v>0</v>
      </c>
      <c r="D520" s="56">
        <f>IF(ISERROR(VLOOKUP($A520,'LISTA DE PRODUCTOS'!$A:$O,15,0)),0,VLOOKUP($A520,'LISTA DE PRODUCTOS'!$A:$O,15,0))</f>
        <v>0</v>
      </c>
      <c r="E520" s="57">
        <f>IF($A520=0,"",IFERROR(IFERROR(VLOOKUP($A520,'LISTA DE PRODUCTOS'!$A:$O,5,0),VLOOKUP($A520,'LISTA DE PRODUCTOS'!$B:$O,4,0)),"CÓDIGO NO EN CATÁLOGO U OBSOLETO"))</f>
      </c>
      <c r="F520" s="56">
        <f>IF($A520=0,"",IFERROR(IFERROR(VLOOKUP($A520,'LISTA DE PRODUCTOS'!$A:$O,6,0),VLOOKUP($A520,'LISTA DE PRODUCTOS'!$B:$O,5,0)),0))</f>
      </c>
      <c r="G520" s="56">
        <f>IF($A520=0,"",IFERROR(IFERROR(VLOOKUP($A520,'LISTA DE PRODUCTOS'!$A:$O,7,0),VLOOKUP($A520,'LISTA DE PRODUCTOS'!$B:$O,6,0)),0))</f>
      </c>
      <c r="H520" s="58">
        <f>IF($A520=0,"",IFERROR(IFERROR(VLOOKUP($A520,'LISTA DE PRODUCTOS'!$A:$O,8,0),VLOOKUP($A520,'LISTA DE PRODUCTOS'!$B:$O,7,0)),0))</f>
      </c>
      <c r="I520" s="59">
        <f>IF($A520=0,"",IFERROR(IFERROR(VLOOKUP($A520,'LISTA DE PRODUCTOS'!$A:$O,9,0),VLOOKUP($A520,'LISTA DE PRODUCTOS'!$B:$O,8,0)),0))</f>
      </c>
      <c r="J520" s="60">
        <f>IF(AND(K520="U12",IF($A520=0,"",IFERROR(IFERROR(VLOOKUP($A520,'LISTA DE PRODUCTOS'!$A:$O,10,0),VLOOKUP($A520,'LISTA DE PRODUCTOS'!$B:$O,9,0)),""))=0),"APROVECHA LA PROMO U12",IF(AND(K520="U12",IF($A520=0,"",IFERROR(IFERROR(VLOOKUP($A520,'LISTA DE PRODUCTOS'!$A:$O,10,0),VLOOKUP($A520,'LISTA DE PRODUCTOS'!$B:$O,9,0)),""))="MENSUAL"),"MENSUAL Y PROMO U12",IF($A520=0,"",IFERROR(IFERROR(VLOOKUP($A520,'LISTA DE PRODUCTOS'!$A:$O,10,0),VLOOKUP($A520,'LISTA DE PRODUCTOS'!$B:$O,9,0)),""))))</f>
      </c>
      <c r="K520" s="60">
        <f>IF($A520=0,"",IFERROR(IFERROR(VLOOKUP($A520,'LISTA DE PRODUCTOS'!$A:$O,13,0),VLOOKUP($A520,'LISTA DE PRODUCTOS'!$B:$O,13,0)),0))</f>
      </c>
      <c r="L520" s="61">
        <f t="shared" si="74"/>
        <v>0</v>
      </c>
      <c r="M520" s="62">
        <f t="shared" si="75"/>
        <v>0</v>
      </c>
      <c r="N520" s="62">
        <f t="shared" si="81"/>
        <v>0</v>
      </c>
      <c r="O520" s="63">
        <f t="shared" si="78"/>
        <v>0</v>
      </c>
      <c r="P520" s="63">
        <f t="shared" si="79"/>
        <v>0</v>
      </c>
      <c r="Q520" s="64">
        <f t="shared" si="80"/>
        <v>0</v>
      </c>
      <c r="R520" s="64" t="b">
        <f t="shared" si="82"/>
        <v>0</v>
      </c>
      <c r="S520" s="65">
        <f t="shared" si="76"/>
      </c>
      <c r="T520" s="62">
        <f t="shared" si="77"/>
      </c>
    </row>
    <row r="521" spans="1:20" s="66" customFormat="1" ht="19.8">
      <c r="A521" s="54"/>
      <c r="B521" s="55"/>
      <c r="C521" s="56">
        <f t="shared" si="73"/>
        <v>0</v>
      </c>
      <c r="D521" s="56">
        <f>IF(ISERROR(VLOOKUP($A521,'LISTA DE PRODUCTOS'!$A:$O,15,0)),0,VLOOKUP($A521,'LISTA DE PRODUCTOS'!$A:$O,15,0))</f>
        <v>0</v>
      </c>
      <c r="E521" s="57">
        <f>IF($A521=0,"",IFERROR(IFERROR(VLOOKUP($A521,'LISTA DE PRODUCTOS'!$A:$O,5,0),VLOOKUP($A521,'LISTA DE PRODUCTOS'!$B:$O,4,0)),"CÓDIGO NO EN CATÁLOGO U OBSOLETO"))</f>
      </c>
      <c r="F521" s="56">
        <f>IF($A521=0,"",IFERROR(IFERROR(VLOOKUP($A521,'LISTA DE PRODUCTOS'!$A:$O,6,0),VLOOKUP($A521,'LISTA DE PRODUCTOS'!$B:$O,5,0)),0))</f>
      </c>
      <c r="G521" s="56">
        <f>IF($A521=0,"",IFERROR(IFERROR(VLOOKUP($A521,'LISTA DE PRODUCTOS'!$A:$O,7,0),VLOOKUP($A521,'LISTA DE PRODUCTOS'!$B:$O,6,0)),0))</f>
      </c>
      <c r="H521" s="58">
        <f>IF($A521=0,"",IFERROR(IFERROR(VLOOKUP($A521,'LISTA DE PRODUCTOS'!$A:$O,8,0),VLOOKUP($A521,'LISTA DE PRODUCTOS'!$B:$O,7,0)),0))</f>
      </c>
      <c r="I521" s="59">
        <f>IF($A521=0,"",IFERROR(IFERROR(VLOOKUP($A521,'LISTA DE PRODUCTOS'!$A:$O,9,0),VLOOKUP($A521,'LISTA DE PRODUCTOS'!$B:$O,8,0)),0))</f>
      </c>
      <c r="J521" s="60">
        <f>IF(AND(K521="U12",IF($A521=0,"",IFERROR(IFERROR(VLOOKUP($A521,'LISTA DE PRODUCTOS'!$A:$O,10,0),VLOOKUP($A521,'LISTA DE PRODUCTOS'!$B:$O,9,0)),""))=0),"APROVECHA LA PROMO U12",IF(AND(K521="U12",IF($A521=0,"",IFERROR(IFERROR(VLOOKUP($A521,'LISTA DE PRODUCTOS'!$A:$O,10,0),VLOOKUP($A521,'LISTA DE PRODUCTOS'!$B:$O,9,0)),""))="MENSUAL"),"MENSUAL Y PROMO U12",IF($A521=0,"",IFERROR(IFERROR(VLOOKUP($A521,'LISTA DE PRODUCTOS'!$A:$O,10,0),VLOOKUP($A521,'LISTA DE PRODUCTOS'!$B:$O,9,0)),""))))</f>
      </c>
      <c r="K521" s="60">
        <f>IF($A521=0,"",IFERROR(IFERROR(VLOOKUP($A521,'LISTA DE PRODUCTOS'!$A:$O,13,0),VLOOKUP($A521,'LISTA DE PRODUCTOS'!$B:$O,13,0)),0))</f>
      </c>
      <c r="L521" s="61">
        <f t="shared" si="74"/>
        <v>0</v>
      </c>
      <c r="M521" s="62">
        <f t="shared" si="75"/>
        <v>0</v>
      </c>
      <c r="N521" s="62">
        <f t="shared" si="81"/>
        <v>0</v>
      </c>
      <c r="O521" s="63">
        <f t="shared" si="78"/>
        <v>0</v>
      </c>
      <c r="P521" s="63">
        <f t="shared" si="79"/>
        <v>0</v>
      </c>
      <c r="Q521" s="64">
        <f t="shared" si="80"/>
        <v>0</v>
      </c>
      <c r="R521" s="64" t="b">
        <f t="shared" si="82"/>
        <v>0</v>
      </c>
      <c r="S521" s="65">
        <f t="shared" si="76"/>
      </c>
      <c r="T521" s="62">
        <f t="shared" si="77"/>
      </c>
    </row>
    <row r="522" spans="1:20" s="66" customFormat="1" ht="19.8">
      <c r="A522" s="54"/>
      <c r="B522" s="55"/>
      <c r="C522" s="56">
        <f t="shared" si="73"/>
        <v>0</v>
      </c>
      <c r="D522" s="56">
        <f>IF(ISERROR(VLOOKUP($A522,'LISTA DE PRODUCTOS'!$A:$O,15,0)),0,VLOOKUP($A522,'LISTA DE PRODUCTOS'!$A:$O,15,0))</f>
        <v>0</v>
      </c>
      <c r="E522" s="57">
        <f>IF($A522=0,"",IFERROR(IFERROR(VLOOKUP($A522,'LISTA DE PRODUCTOS'!$A:$O,5,0),VLOOKUP($A522,'LISTA DE PRODUCTOS'!$B:$O,4,0)),"CÓDIGO NO EN CATÁLOGO U OBSOLETO"))</f>
      </c>
      <c r="F522" s="56">
        <f>IF($A522=0,"",IFERROR(IFERROR(VLOOKUP($A522,'LISTA DE PRODUCTOS'!$A:$O,6,0),VLOOKUP($A522,'LISTA DE PRODUCTOS'!$B:$O,5,0)),0))</f>
      </c>
      <c r="G522" s="56">
        <f>IF($A522=0,"",IFERROR(IFERROR(VLOOKUP($A522,'LISTA DE PRODUCTOS'!$A:$O,7,0),VLOOKUP($A522,'LISTA DE PRODUCTOS'!$B:$O,6,0)),0))</f>
      </c>
      <c r="H522" s="58">
        <f>IF($A522=0,"",IFERROR(IFERROR(VLOOKUP($A522,'LISTA DE PRODUCTOS'!$A:$O,8,0),VLOOKUP($A522,'LISTA DE PRODUCTOS'!$B:$O,7,0)),0))</f>
      </c>
      <c r="I522" s="59">
        <f>IF($A522=0,"",IFERROR(IFERROR(VLOOKUP($A522,'LISTA DE PRODUCTOS'!$A:$O,9,0),VLOOKUP($A522,'LISTA DE PRODUCTOS'!$B:$O,8,0)),0))</f>
      </c>
      <c r="J522" s="60">
        <f>IF(AND(K522="U12",IF($A522=0,"",IFERROR(IFERROR(VLOOKUP($A522,'LISTA DE PRODUCTOS'!$A:$O,10,0),VLOOKUP($A522,'LISTA DE PRODUCTOS'!$B:$O,9,0)),""))=0),"APROVECHA LA PROMO U12",IF(AND(K522="U12",IF($A522=0,"",IFERROR(IFERROR(VLOOKUP($A522,'LISTA DE PRODUCTOS'!$A:$O,10,0),VLOOKUP($A522,'LISTA DE PRODUCTOS'!$B:$O,9,0)),""))="MENSUAL"),"MENSUAL Y PROMO U12",IF($A522=0,"",IFERROR(IFERROR(VLOOKUP($A522,'LISTA DE PRODUCTOS'!$A:$O,10,0),VLOOKUP($A522,'LISTA DE PRODUCTOS'!$B:$O,9,0)),""))))</f>
      </c>
      <c r="K522" s="60">
        <f>IF($A522=0,"",IFERROR(IFERROR(VLOOKUP($A522,'LISTA DE PRODUCTOS'!$A:$O,13,0),VLOOKUP($A522,'LISTA DE PRODUCTOS'!$B:$O,13,0)),0))</f>
      </c>
      <c r="L522" s="61">
        <f t="shared" si="74"/>
        <v>0</v>
      </c>
      <c r="M522" s="62">
        <f t="shared" si="75"/>
        <v>0</v>
      </c>
      <c r="N522" s="62">
        <f t="shared" si="81"/>
        <v>0</v>
      </c>
      <c r="O522" s="63">
        <f t="shared" si="78"/>
        <v>0</v>
      </c>
      <c r="P522" s="63">
        <f t="shared" si="79"/>
        <v>0</v>
      </c>
      <c r="Q522" s="64">
        <f t="shared" si="80"/>
        <v>0</v>
      </c>
      <c r="R522" s="64" t="b">
        <f t="shared" si="82"/>
        <v>0</v>
      </c>
      <c r="S522" s="65">
        <f t="shared" si="76"/>
      </c>
      <c r="T522" s="62">
        <f t="shared" si="77"/>
      </c>
    </row>
    <row r="523" spans="1:20" s="66" customFormat="1" ht="19.8">
      <c r="A523" s="54"/>
      <c r="B523" s="55"/>
      <c r="C523" s="56">
        <f t="shared" si="73"/>
        <v>0</v>
      </c>
      <c r="D523" s="56">
        <f>IF(ISERROR(VLOOKUP($A523,'LISTA DE PRODUCTOS'!$A:$O,15,0)),0,VLOOKUP($A523,'LISTA DE PRODUCTOS'!$A:$O,15,0))</f>
        <v>0</v>
      </c>
      <c r="E523" s="57">
        <f>IF($A523=0,"",IFERROR(IFERROR(VLOOKUP($A523,'LISTA DE PRODUCTOS'!$A:$O,5,0),VLOOKUP($A523,'LISTA DE PRODUCTOS'!$B:$O,4,0)),"CÓDIGO NO EN CATÁLOGO U OBSOLETO"))</f>
      </c>
      <c r="F523" s="56">
        <f>IF($A523=0,"",IFERROR(IFERROR(VLOOKUP($A523,'LISTA DE PRODUCTOS'!$A:$O,6,0),VLOOKUP($A523,'LISTA DE PRODUCTOS'!$B:$O,5,0)),0))</f>
      </c>
      <c r="G523" s="56">
        <f>IF($A523=0,"",IFERROR(IFERROR(VLOOKUP($A523,'LISTA DE PRODUCTOS'!$A:$O,7,0),VLOOKUP($A523,'LISTA DE PRODUCTOS'!$B:$O,6,0)),0))</f>
      </c>
      <c r="H523" s="58">
        <f>IF($A523=0,"",IFERROR(IFERROR(VLOOKUP($A523,'LISTA DE PRODUCTOS'!$A:$O,8,0),VLOOKUP($A523,'LISTA DE PRODUCTOS'!$B:$O,7,0)),0))</f>
      </c>
      <c r="I523" s="59">
        <f>IF($A523=0,"",IFERROR(IFERROR(VLOOKUP($A523,'LISTA DE PRODUCTOS'!$A:$O,9,0),VLOOKUP($A523,'LISTA DE PRODUCTOS'!$B:$O,8,0)),0))</f>
      </c>
      <c r="J523" s="60">
        <f>IF(AND(K523="U12",IF($A523=0,"",IFERROR(IFERROR(VLOOKUP($A523,'LISTA DE PRODUCTOS'!$A:$O,10,0),VLOOKUP($A523,'LISTA DE PRODUCTOS'!$B:$O,9,0)),""))=0),"APROVECHA LA PROMO U12",IF(AND(K523="U12",IF($A523=0,"",IFERROR(IFERROR(VLOOKUP($A523,'LISTA DE PRODUCTOS'!$A:$O,10,0),VLOOKUP($A523,'LISTA DE PRODUCTOS'!$B:$O,9,0)),""))="MENSUAL"),"MENSUAL Y PROMO U12",IF($A523=0,"",IFERROR(IFERROR(VLOOKUP($A523,'LISTA DE PRODUCTOS'!$A:$O,10,0),VLOOKUP($A523,'LISTA DE PRODUCTOS'!$B:$O,9,0)),""))))</f>
      </c>
      <c r="K523" s="60">
        <f>IF($A523=0,"",IFERROR(IFERROR(VLOOKUP($A523,'LISTA DE PRODUCTOS'!$A:$O,13,0),VLOOKUP($A523,'LISTA DE PRODUCTOS'!$B:$O,13,0)),0))</f>
      </c>
      <c r="L523" s="61">
        <f t="shared" si="74"/>
        <v>0</v>
      </c>
      <c r="M523" s="62">
        <f t="shared" si="75"/>
        <v>0</v>
      </c>
      <c r="N523" s="62">
        <f t="shared" si="81"/>
        <v>0</v>
      </c>
      <c r="O523" s="63">
        <f t="shared" si="78"/>
        <v>0</v>
      </c>
      <c r="P523" s="63">
        <f t="shared" si="79"/>
        <v>0</v>
      </c>
      <c r="Q523" s="64">
        <f t="shared" si="80"/>
        <v>0</v>
      </c>
      <c r="R523" s="64" t="b">
        <f t="shared" si="82"/>
        <v>0</v>
      </c>
      <c r="S523" s="65">
        <f t="shared" si="76"/>
      </c>
      <c r="T523" s="62">
        <f t="shared" si="77"/>
      </c>
    </row>
    <row r="524" spans="1:20" s="66" customFormat="1" ht="19.8">
      <c r="A524" s="54"/>
      <c r="B524" s="55"/>
      <c r="C524" s="56">
        <f t="shared" si="73"/>
        <v>0</v>
      </c>
      <c r="D524" s="56">
        <f>IF(ISERROR(VLOOKUP($A524,'LISTA DE PRODUCTOS'!$A:$O,15,0)),0,VLOOKUP($A524,'LISTA DE PRODUCTOS'!$A:$O,15,0))</f>
        <v>0</v>
      </c>
      <c r="E524" s="57">
        <f>IF($A524=0,"",IFERROR(IFERROR(VLOOKUP($A524,'LISTA DE PRODUCTOS'!$A:$O,5,0),VLOOKUP($A524,'LISTA DE PRODUCTOS'!$B:$O,4,0)),"CÓDIGO NO EN CATÁLOGO U OBSOLETO"))</f>
      </c>
      <c r="F524" s="56">
        <f>IF($A524=0,"",IFERROR(IFERROR(VLOOKUP($A524,'LISTA DE PRODUCTOS'!$A:$O,6,0),VLOOKUP($A524,'LISTA DE PRODUCTOS'!$B:$O,5,0)),0))</f>
      </c>
      <c r="G524" s="56">
        <f>IF($A524=0,"",IFERROR(IFERROR(VLOOKUP($A524,'LISTA DE PRODUCTOS'!$A:$O,7,0),VLOOKUP($A524,'LISTA DE PRODUCTOS'!$B:$O,6,0)),0))</f>
      </c>
      <c r="H524" s="58">
        <f>IF($A524=0,"",IFERROR(IFERROR(VLOOKUP($A524,'LISTA DE PRODUCTOS'!$A:$O,8,0),VLOOKUP($A524,'LISTA DE PRODUCTOS'!$B:$O,7,0)),0))</f>
      </c>
      <c r="I524" s="59">
        <f>IF($A524=0,"",IFERROR(IFERROR(VLOOKUP($A524,'LISTA DE PRODUCTOS'!$A:$O,9,0),VLOOKUP($A524,'LISTA DE PRODUCTOS'!$B:$O,8,0)),0))</f>
      </c>
      <c r="J524" s="60">
        <f>IF(AND(K524="U12",IF($A524=0,"",IFERROR(IFERROR(VLOOKUP($A524,'LISTA DE PRODUCTOS'!$A:$O,10,0),VLOOKUP($A524,'LISTA DE PRODUCTOS'!$B:$O,9,0)),""))=0),"APROVECHA LA PROMO U12",IF(AND(K524="U12",IF($A524=0,"",IFERROR(IFERROR(VLOOKUP($A524,'LISTA DE PRODUCTOS'!$A:$O,10,0),VLOOKUP($A524,'LISTA DE PRODUCTOS'!$B:$O,9,0)),""))="MENSUAL"),"MENSUAL Y PROMO U12",IF($A524=0,"",IFERROR(IFERROR(VLOOKUP($A524,'LISTA DE PRODUCTOS'!$A:$O,10,0),VLOOKUP($A524,'LISTA DE PRODUCTOS'!$B:$O,9,0)),""))))</f>
      </c>
      <c r="K524" s="60">
        <f>IF($A524=0,"",IFERROR(IFERROR(VLOOKUP($A524,'LISTA DE PRODUCTOS'!$A:$O,13,0),VLOOKUP($A524,'LISTA DE PRODUCTOS'!$B:$O,13,0)),0))</f>
      </c>
      <c r="L524" s="61">
        <f t="shared" si="74"/>
        <v>0</v>
      </c>
      <c r="M524" s="62">
        <f t="shared" si="75"/>
        <v>0</v>
      </c>
      <c r="N524" s="62">
        <f t="shared" si="81"/>
        <v>0</v>
      </c>
      <c r="O524" s="63">
        <f t="shared" si="78"/>
        <v>0</v>
      </c>
      <c r="P524" s="63">
        <f t="shared" si="79"/>
        <v>0</v>
      </c>
      <c r="Q524" s="64">
        <f t="shared" si="80"/>
        <v>0</v>
      </c>
      <c r="R524" s="64" t="b">
        <f t="shared" si="82"/>
        <v>0</v>
      </c>
      <c r="S524" s="65">
        <f t="shared" si="76"/>
      </c>
      <c r="T524" s="62">
        <f t="shared" si="77"/>
      </c>
    </row>
    <row r="525" spans="1:20" s="66" customFormat="1" ht="19.8">
      <c r="A525" s="54"/>
      <c r="B525" s="55"/>
      <c r="C525" s="56">
        <f t="shared" si="73"/>
        <v>0</v>
      </c>
      <c r="D525" s="56">
        <f>IF(ISERROR(VLOOKUP($A525,'LISTA DE PRODUCTOS'!$A:$O,15,0)),0,VLOOKUP($A525,'LISTA DE PRODUCTOS'!$A:$O,15,0))</f>
        <v>0</v>
      </c>
      <c r="E525" s="57">
        <f>IF($A525=0,"",IFERROR(IFERROR(VLOOKUP($A525,'LISTA DE PRODUCTOS'!$A:$O,5,0),VLOOKUP($A525,'LISTA DE PRODUCTOS'!$B:$O,4,0)),"CÓDIGO NO EN CATÁLOGO U OBSOLETO"))</f>
      </c>
      <c r="F525" s="56">
        <f>IF($A525=0,"",IFERROR(IFERROR(VLOOKUP($A525,'LISTA DE PRODUCTOS'!$A:$O,6,0),VLOOKUP($A525,'LISTA DE PRODUCTOS'!$B:$O,5,0)),0))</f>
      </c>
      <c r="G525" s="56">
        <f>IF($A525=0,"",IFERROR(IFERROR(VLOOKUP($A525,'LISTA DE PRODUCTOS'!$A:$O,7,0),VLOOKUP($A525,'LISTA DE PRODUCTOS'!$B:$O,6,0)),0))</f>
      </c>
      <c r="H525" s="58">
        <f>IF($A525=0,"",IFERROR(IFERROR(VLOOKUP($A525,'LISTA DE PRODUCTOS'!$A:$O,8,0),VLOOKUP($A525,'LISTA DE PRODUCTOS'!$B:$O,7,0)),0))</f>
      </c>
      <c r="I525" s="59">
        <f>IF($A525=0,"",IFERROR(IFERROR(VLOOKUP($A525,'LISTA DE PRODUCTOS'!$A:$O,9,0),VLOOKUP($A525,'LISTA DE PRODUCTOS'!$B:$O,8,0)),0))</f>
      </c>
      <c r="J525" s="60">
        <f>IF(AND(K525="U12",IF($A525=0,"",IFERROR(IFERROR(VLOOKUP($A525,'LISTA DE PRODUCTOS'!$A:$O,10,0),VLOOKUP($A525,'LISTA DE PRODUCTOS'!$B:$O,9,0)),""))=0),"APROVECHA LA PROMO U12",IF(AND(K525="U12",IF($A525=0,"",IFERROR(IFERROR(VLOOKUP($A525,'LISTA DE PRODUCTOS'!$A:$O,10,0),VLOOKUP($A525,'LISTA DE PRODUCTOS'!$B:$O,9,0)),""))="MENSUAL"),"MENSUAL Y PROMO U12",IF($A525=0,"",IFERROR(IFERROR(VLOOKUP($A525,'LISTA DE PRODUCTOS'!$A:$O,10,0),VLOOKUP($A525,'LISTA DE PRODUCTOS'!$B:$O,9,0)),""))))</f>
      </c>
      <c r="K525" s="60">
        <f>IF($A525=0,"",IFERROR(IFERROR(VLOOKUP($A525,'LISTA DE PRODUCTOS'!$A:$O,13,0),VLOOKUP($A525,'LISTA DE PRODUCTOS'!$B:$O,13,0)),0))</f>
      </c>
      <c r="L525" s="61">
        <f t="shared" si="74"/>
        <v>0</v>
      </c>
      <c r="M525" s="62">
        <f t="shared" si="75"/>
        <v>0</v>
      </c>
      <c r="N525" s="62">
        <f t="shared" si="81"/>
        <v>0</v>
      </c>
      <c r="O525" s="63">
        <f t="shared" si="78"/>
        <v>0</v>
      </c>
      <c r="P525" s="63">
        <f t="shared" si="79"/>
        <v>0</v>
      </c>
      <c r="Q525" s="64">
        <f t="shared" si="80"/>
        <v>0</v>
      </c>
      <c r="R525" s="64" t="b">
        <f t="shared" si="82"/>
        <v>0</v>
      </c>
      <c r="S525" s="65">
        <f t="shared" si="76"/>
      </c>
      <c r="T525" s="62">
        <f t="shared" si="77"/>
      </c>
    </row>
    <row r="526" spans="1:20" s="66" customFormat="1" ht="19.8">
      <c r="A526" s="54"/>
      <c r="B526" s="55"/>
      <c r="C526" s="56">
        <f t="shared" si="73"/>
        <v>0</v>
      </c>
      <c r="D526" s="56">
        <f>IF(ISERROR(VLOOKUP($A526,'LISTA DE PRODUCTOS'!$A:$O,15,0)),0,VLOOKUP($A526,'LISTA DE PRODUCTOS'!$A:$O,15,0))</f>
        <v>0</v>
      </c>
      <c r="E526" s="57">
        <f>IF($A526=0,"",IFERROR(IFERROR(VLOOKUP($A526,'LISTA DE PRODUCTOS'!$A:$O,5,0),VLOOKUP($A526,'LISTA DE PRODUCTOS'!$B:$O,4,0)),"CÓDIGO NO EN CATÁLOGO U OBSOLETO"))</f>
      </c>
      <c r="F526" s="56">
        <f>IF($A526=0,"",IFERROR(IFERROR(VLOOKUP($A526,'LISTA DE PRODUCTOS'!$A:$O,6,0),VLOOKUP($A526,'LISTA DE PRODUCTOS'!$B:$O,5,0)),0))</f>
      </c>
      <c r="G526" s="56">
        <f>IF($A526=0,"",IFERROR(IFERROR(VLOOKUP($A526,'LISTA DE PRODUCTOS'!$A:$O,7,0),VLOOKUP($A526,'LISTA DE PRODUCTOS'!$B:$O,6,0)),0))</f>
      </c>
      <c r="H526" s="58">
        <f>IF($A526=0,"",IFERROR(IFERROR(VLOOKUP($A526,'LISTA DE PRODUCTOS'!$A:$O,8,0),VLOOKUP($A526,'LISTA DE PRODUCTOS'!$B:$O,7,0)),0))</f>
      </c>
      <c r="I526" s="59">
        <f>IF($A526=0,"",IFERROR(IFERROR(VLOOKUP($A526,'LISTA DE PRODUCTOS'!$A:$O,9,0),VLOOKUP($A526,'LISTA DE PRODUCTOS'!$B:$O,8,0)),0))</f>
      </c>
      <c r="J526" s="60">
        <f>IF(AND(K526="U12",IF($A526=0,"",IFERROR(IFERROR(VLOOKUP($A526,'LISTA DE PRODUCTOS'!$A:$O,10,0),VLOOKUP($A526,'LISTA DE PRODUCTOS'!$B:$O,9,0)),""))=0),"APROVECHA LA PROMO U12",IF(AND(K526="U12",IF($A526=0,"",IFERROR(IFERROR(VLOOKUP($A526,'LISTA DE PRODUCTOS'!$A:$O,10,0),VLOOKUP($A526,'LISTA DE PRODUCTOS'!$B:$O,9,0)),""))="MENSUAL"),"MENSUAL Y PROMO U12",IF($A526=0,"",IFERROR(IFERROR(VLOOKUP($A526,'LISTA DE PRODUCTOS'!$A:$O,10,0),VLOOKUP($A526,'LISTA DE PRODUCTOS'!$B:$O,9,0)),""))))</f>
      </c>
      <c r="K526" s="60">
        <f>IF($A526=0,"",IFERROR(IFERROR(VLOOKUP($A526,'LISTA DE PRODUCTOS'!$A:$O,13,0),VLOOKUP($A526,'LISTA DE PRODUCTOS'!$B:$O,13,0)),0))</f>
      </c>
      <c r="L526" s="61">
        <f t="shared" si="74"/>
        <v>0</v>
      </c>
      <c r="M526" s="62">
        <f t="shared" si="75"/>
        <v>0</v>
      </c>
      <c r="N526" s="62">
        <f t="shared" si="81"/>
        <v>0</v>
      </c>
      <c r="O526" s="63">
        <f t="shared" si="78"/>
        <v>0</v>
      </c>
      <c r="P526" s="63">
        <f t="shared" si="79"/>
        <v>0</v>
      </c>
      <c r="Q526" s="64">
        <f t="shared" si="80"/>
        <v>0</v>
      </c>
      <c r="R526" s="64" t="b">
        <f t="shared" si="82"/>
        <v>0</v>
      </c>
      <c r="S526" s="65">
        <f t="shared" si="76"/>
      </c>
      <c r="T526" s="62">
        <f t="shared" si="77"/>
      </c>
    </row>
    <row r="527" spans="1:20" s="66" customFormat="1" ht="19.8">
      <c r="A527" s="54"/>
      <c r="B527" s="55"/>
      <c r="C527" s="56">
        <f t="shared" si="83" ref="C527:C590">COUNTIF($A$15:$A$1014,A527)</f>
        <v>0</v>
      </c>
      <c r="D527" s="56">
        <f>IF(ISERROR(VLOOKUP($A527,'LISTA DE PRODUCTOS'!$A:$O,15,0)),0,VLOOKUP($A527,'LISTA DE PRODUCTOS'!$A:$O,15,0))</f>
        <v>0</v>
      </c>
      <c r="E527" s="57">
        <f>IF($A527=0,"",IFERROR(IFERROR(VLOOKUP($A527,'LISTA DE PRODUCTOS'!$A:$O,5,0),VLOOKUP($A527,'LISTA DE PRODUCTOS'!$B:$O,4,0)),"CÓDIGO NO EN CATÁLOGO U OBSOLETO"))</f>
      </c>
      <c r="F527" s="56">
        <f>IF($A527=0,"",IFERROR(IFERROR(VLOOKUP($A527,'LISTA DE PRODUCTOS'!$A:$O,6,0),VLOOKUP($A527,'LISTA DE PRODUCTOS'!$B:$O,5,0)),0))</f>
      </c>
      <c r="G527" s="56">
        <f>IF($A527=0,"",IFERROR(IFERROR(VLOOKUP($A527,'LISTA DE PRODUCTOS'!$A:$O,7,0),VLOOKUP($A527,'LISTA DE PRODUCTOS'!$B:$O,6,0)),0))</f>
      </c>
      <c r="H527" s="58">
        <f>IF($A527=0,"",IFERROR(IFERROR(VLOOKUP($A527,'LISTA DE PRODUCTOS'!$A:$O,8,0),VLOOKUP($A527,'LISTA DE PRODUCTOS'!$B:$O,7,0)),0))</f>
      </c>
      <c r="I527" s="59">
        <f>IF($A527=0,"",IFERROR(IFERROR(VLOOKUP($A527,'LISTA DE PRODUCTOS'!$A:$O,9,0),VLOOKUP($A527,'LISTA DE PRODUCTOS'!$B:$O,8,0)),0))</f>
      </c>
      <c r="J527" s="60">
        <f>IF(AND(K527="U12",IF($A527=0,"",IFERROR(IFERROR(VLOOKUP($A527,'LISTA DE PRODUCTOS'!$A:$O,10,0),VLOOKUP($A527,'LISTA DE PRODUCTOS'!$B:$O,9,0)),""))=0),"APROVECHA LA PROMO U12",IF(AND(K527="U12",IF($A527=0,"",IFERROR(IFERROR(VLOOKUP($A527,'LISTA DE PRODUCTOS'!$A:$O,10,0),VLOOKUP($A527,'LISTA DE PRODUCTOS'!$B:$O,9,0)),""))="MENSUAL"),"MENSUAL Y PROMO U12",IF($A527=0,"",IFERROR(IFERROR(VLOOKUP($A527,'LISTA DE PRODUCTOS'!$A:$O,10,0),VLOOKUP($A527,'LISTA DE PRODUCTOS'!$B:$O,9,0)),""))))</f>
      </c>
      <c r="K527" s="60">
        <f>IF($A527=0,"",IFERROR(IFERROR(VLOOKUP($A527,'LISTA DE PRODUCTOS'!$A:$O,13,0),VLOOKUP($A527,'LISTA DE PRODUCTOS'!$B:$O,13,0)),0))</f>
      </c>
      <c r="L527" s="61">
        <f t="shared" si="74"/>
        <v>0</v>
      </c>
      <c r="M527" s="62">
        <f t="shared" si="75"/>
        <v>0</v>
      </c>
      <c r="N527" s="62">
        <f t="shared" si="81"/>
        <v>0</v>
      </c>
      <c r="O527" s="63">
        <f t="shared" si="78"/>
        <v>0</v>
      </c>
      <c r="P527" s="63">
        <f t="shared" si="79"/>
        <v>0</v>
      </c>
      <c r="Q527" s="64">
        <f t="shared" si="80"/>
        <v>0</v>
      </c>
      <c r="R527" s="64" t="b">
        <f t="shared" si="82"/>
        <v>0</v>
      </c>
      <c r="S527" s="65">
        <f t="shared" si="76"/>
      </c>
      <c r="T527" s="62">
        <f t="shared" si="77"/>
      </c>
    </row>
    <row r="528" spans="1:20" s="66" customFormat="1" ht="19.8">
      <c r="A528" s="54"/>
      <c r="B528" s="55"/>
      <c r="C528" s="56">
        <f t="shared" si="83"/>
        <v>0</v>
      </c>
      <c r="D528" s="56">
        <f>IF(ISERROR(VLOOKUP($A528,'LISTA DE PRODUCTOS'!$A:$O,15,0)),0,VLOOKUP($A528,'LISTA DE PRODUCTOS'!$A:$O,15,0))</f>
        <v>0</v>
      </c>
      <c r="E528" s="57">
        <f>IF($A528=0,"",IFERROR(IFERROR(VLOOKUP($A528,'LISTA DE PRODUCTOS'!$A:$O,5,0),VLOOKUP($A528,'LISTA DE PRODUCTOS'!$B:$O,4,0)),"CÓDIGO NO EN CATÁLOGO U OBSOLETO"))</f>
      </c>
      <c r="F528" s="56">
        <f>IF($A528=0,"",IFERROR(IFERROR(VLOOKUP($A528,'LISTA DE PRODUCTOS'!$A:$O,6,0),VLOOKUP($A528,'LISTA DE PRODUCTOS'!$B:$O,5,0)),0))</f>
      </c>
      <c r="G528" s="56">
        <f>IF($A528=0,"",IFERROR(IFERROR(VLOOKUP($A528,'LISTA DE PRODUCTOS'!$A:$O,7,0),VLOOKUP($A528,'LISTA DE PRODUCTOS'!$B:$O,6,0)),0))</f>
      </c>
      <c r="H528" s="58">
        <f>IF($A528=0,"",IFERROR(IFERROR(VLOOKUP($A528,'LISTA DE PRODUCTOS'!$A:$O,8,0),VLOOKUP($A528,'LISTA DE PRODUCTOS'!$B:$O,7,0)),0))</f>
      </c>
      <c r="I528" s="59">
        <f>IF($A528=0,"",IFERROR(IFERROR(VLOOKUP($A528,'LISTA DE PRODUCTOS'!$A:$O,9,0),VLOOKUP($A528,'LISTA DE PRODUCTOS'!$B:$O,8,0)),0))</f>
      </c>
      <c r="J528" s="60">
        <f>IF(AND(K528="U12",IF($A528=0,"",IFERROR(IFERROR(VLOOKUP($A528,'LISTA DE PRODUCTOS'!$A:$O,10,0),VLOOKUP($A528,'LISTA DE PRODUCTOS'!$B:$O,9,0)),""))=0),"APROVECHA LA PROMO U12",IF(AND(K528="U12",IF($A528=0,"",IFERROR(IFERROR(VLOOKUP($A528,'LISTA DE PRODUCTOS'!$A:$O,10,0),VLOOKUP($A528,'LISTA DE PRODUCTOS'!$B:$O,9,0)),""))="MENSUAL"),"MENSUAL Y PROMO U12",IF($A528=0,"",IFERROR(IFERROR(VLOOKUP($A528,'LISTA DE PRODUCTOS'!$A:$O,10,0),VLOOKUP($A528,'LISTA DE PRODUCTOS'!$B:$O,9,0)),""))))</f>
      </c>
      <c r="K528" s="60">
        <f>IF($A528=0,"",IFERROR(IFERROR(VLOOKUP($A528,'LISTA DE PRODUCTOS'!$A:$O,13,0),VLOOKUP($A528,'LISTA DE PRODUCTOS'!$B:$O,13,0)),0))</f>
      </c>
      <c r="L528" s="61">
        <f t="shared" si="84" ref="L528:L591">IFERROR(IF(J528="NO DISPONIBLE","0.00",H528*B528*(1-$B$11)*(1-$B$12)*(1-$B$13)*(1-$I528)),0)</f>
        <v>0</v>
      </c>
      <c r="M528" s="62">
        <f t="shared" si="85" ref="M528:M591">IFERROR(B528/F528,0)</f>
        <v>0</v>
      </c>
      <c r="N528" s="62">
        <f t="shared" si="81"/>
        <v>0</v>
      </c>
      <c r="O528" s="63">
        <f t="shared" si="78"/>
        <v>0</v>
      </c>
      <c r="P528" s="63">
        <f t="shared" si="79"/>
        <v>0</v>
      </c>
      <c r="Q528" s="64">
        <f t="shared" si="80"/>
        <v>0</v>
      </c>
      <c r="R528" s="64" t="b">
        <f t="shared" si="82"/>
        <v>0</v>
      </c>
      <c r="S528" s="65">
        <f t="shared" si="86" ref="S528:S591">IFERROR(IF(G528&lt;&gt;0,IF(((B528/G528)-INT(B528/G528))&gt;0.75,CONCATENATE("CANTIDAD SUGERIDA:  ",(INT(B528/G528)+1)*G528),IF((F528*100)&lt;B528,"¿LA CANTIDAD ES CORRECTA?")),IF((F528*100)&lt;B528,"¿LA CANTIDAD ES CORRECTA?")),"")</f>
      </c>
      <c r="T528" s="62">
        <f t="shared" si="87" ref="T528:T591">IF(S528="¿LA CANTIDAD ES CORRECTA?",1,"")</f>
      </c>
    </row>
    <row r="529" spans="1:20" s="66" customFormat="1" ht="19.8">
      <c r="A529" s="54"/>
      <c r="B529" s="55"/>
      <c r="C529" s="56">
        <f t="shared" si="83"/>
        <v>0</v>
      </c>
      <c r="D529" s="56">
        <f>IF(ISERROR(VLOOKUP($A529,'LISTA DE PRODUCTOS'!$A:$O,15,0)),0,VLOOKUP($A529,'LISTA DE PRODUCTOS'!$A:$O,15,0))</f>
        <v>0</v>
      </c>
      <c r="E529" s="57">
        <f>IF($A529=0,"",IFERROR(IFERROR(VLOOKUP($A529,'LISTA DE PRODUCTOS'!$A:$O,5,0),VLOOKUP($A529,'LISTA DE PRODUCTOS'!$B:$O,4,0)),"CÓDIGO NO EN CATÁLOGO U OBSOLETO"))</f>
      </c>
      <c r="F529" s="56">
        <f>IF($A529=0,"",IFERROR(IFERROR(VLOOKUP($A529,'LISTA DE PRODUCTOS'!$A:$O,6,0),VLOOKUP($A529,'LISTA DE PRODUCTOS'!$B:$O,5,0)),0))</f>
      </c>
      <c r="G529" s="56">
        <f>IF($A529=0,"",IFERROR(IFERROR(VLOOKUP($A529,'LISTA DE PRODUCTOS'!$A:$O,7,0),VLOOKUP($A529,'LISTA DE PRODUCTOS'!$B:$O,6,0)),0))</f>
      </c>
      <c r="H529" s="58">
        <f>IF($A529=0,"",IFERROR(IFERROR(VLOOKUP($A529,'LISTA DE PRODUCTOS'!$A:$O,8,0),VLOOKUP($A529,'LISTA DE PRODUCTOS'!$B:$O,7,0)),0))</f>
      </c>
      <c r="I529" s="59">
        <f>IF($A529=0,"",IFERROR(IFERROR(VLOOKUP($A529,'LISTA DE PRODUCTOS'!$A:$O,9,0),VLOOKUP($A529,'LISTA DE PRODUCTOS'!$B:$O,8,0)),0))</f>
      </c>
      <c r="J529" s="60">
        <f>IF(AND(K529="U12",IF($A529=0,"",IFERROR(IFERROR(VLOOKUP($A529,'LISTA DE PRODUCTOS'!$A:$O,10,0),VLOOKUP($A529,'LISTA DE PRODUCTOS'!$B:$O,9,0)),""))=0),"APROVECHA LA PROMO U12",IF(AND(K529="U12",IF($A529=0,"",IFERROR(IFERROR(VLOOKUP($A529,'LISTA DE PRODUCTOS'!$A:$O,10,0),VLOOKUP($A529,'LISTA DE PRODUCTOS'!$B:$O,9,0)),""))="MENSUAL"),"MENSUAL Y PROMO U12",IF($A529=0,"",IFERROR(IFERROR(VLOOKUP($A529,'LISTA DE PRODUCTOS'!$A:$O,10,0),VLOOKUP($A529,'LISTA DE PRODUCTOS'!$B:$O,9,0)),""))))</f>
      </c>
      <c r="K529" s="60">
        <f>IF($A529=0,"",IFERROR(IFERROR(VLOOKUP($A529,'LISTA DE PRODUCTOS'!$A:$O,13,0),VLOOKUP($A529,'LISTA DE PRODUCTOS'!$B:$O,13,0)),0))</f>
      </c>
      <c r="L529" s="61">
        <f t="shared" si="84"/>
        <v>0</v>
      </c>
      <c r="M529" s="62">
        <f t="shared" si="85"/>
        <v>0</v>
      </c>
      <c r="N529" s="62">
        <f t="shared" si="81"/>
        <v>0</v>
      </c>
      <c r="O529" s="63">
        <f t="shared" si="88" ref="O529:O592">IFERROR(N529*F529,0)</f>
        <v>0</v>
      </c>
      <c r="P529" s="63">
        <f t="shared" si="89" ref="P529:P592">IFERROR(B529-O529,0)</f>
        <v>0</v>
      </c>
      <c r="Q529" s="64">
        <f t="shared" si="90" ref="Q529:Q592">IF(F529=0,0,ABS(P529))</f>
        <v>0</v>
      </c>
      <c r="R529" s="64" t="b">
        <f t="shared" si="82"/>
        <v>0</v>
      </c>
      <c r="S529" s="65">
        <f t="shared" si="86"/>
      </c>
      <c r="T529" s="62">
        <f t="shared" si="87"/>
      </c>
    </row>
    <row r="530" spans="1:20" s="66" customFormat="1" ht="19.8">
      <c r="A530" s="54"/>
      <c r="B530" s="55"/>
      <c r="C530" s="56">
        <f t="shared" si="83"/>
        <v>0</v>
      </c>
      <c r="D530" s="56">
        <f>IF(ISERROR(VLOOKUP($A530,'LISTA DE PRODUCTOS'!$A:$O,15,0)),0,VLOOKUP($A530,'LISTA DE PRODUCTOS'!$A:$O,15,0))</f>
        <v>0</v>
      </c>
      <c r="E530" s="57">
        <f>IF($A530=0,"",IFERROR(IFERROR(VLOOKUP($A530,'LISTA DE PRODUCTOS'!$A:$O,5,0),VLOOKUP($A530,'LISTA DE PRODUCTOS'!$B:$O,4,0)),"CÓDIGO NO EN CATÁLOGO U OBSOLETO"))</f>
      </c>
      <c r="F530" s="56">
        <f>IF($A530=0,"",IFERROR(IFERROR(VLOOKUP($A530,'LISTA DE PRODUCTOS'!$A:$O,6,0),VLOOKUP($A530,'LISTA DE PRODUCTOS'!$B:$O,5,0)),0))</f>
      </c>
      <c r="G530" s="56">
        <f>IF($A530=0,"",IFERROR(IFERROR(VLOOKUP($A530,'LISTA DE PRODUCTOS'!$A:$O,7,0),VLOOKUP($A530,'LISTA DE PRODUCTOS'!$B:$O,6,0)),0))</f>
      </c>
      <c r="H530" s="58">
        <f>IF($A530=0,"",IFERROR(IFERROR(VLOOKUP($A530,'LISTA DE PRODUCTOS'!$A:$O,8,0),VLOOKUP($A530,'LISTA DE PRODUCTOS'!$B:$O,7,0)),0))</f>
      </c>
      <c r="I530" s="59">
        <f>IF($A530=0,"",IFERROR(IFERROR(VLOOKUP($A530,'LISTA DE PRODUCTOS'!$A:$O,9,0),VLOOKUP($A530,'LISTA DE PRODUCTOS'!$B:$O,8,0)),0))</f>
      </c>
      <c r="J530" s="60">
        <f>IF(AND(K530="U12",IF($A530=0,"",IFERROR(IFERROR(VLOOKUP($A530,'LISTA DE PRODUCTOS'!$A:$O,10,0),VLOOKUP($A530,'LISTA DE PRODUCTOS'!$B:$O,9,0)),""))=0),"APROVECHA LA PROMO U12",IF(AND(K530="U12",IF($A530=0,"",IFERROR(IFERROR(VLOOKUP($A530,'LISTA DE PRODUCTOS'!$A:$O,10,0),VLOOKUP($A530,'LISTA DE PRODUCTOS'!$B:$O,9,0)),""))="MENSUAL"),"MENSUAL Y PROMO U12",IF($A530=0,"",IFERROR(IFERROR(VLOOKUP($A530,'LISTA DE PRODUCTOS'!$A:$O,10,0),VLOOKUP($A530,'LISTA DE PRODUCTOS'!$B:$O,9,0)),""))))</f>
      </c>
      <c r="K530" s="60">
        <f>IF($A530=0,"",IFERROR(IFERROR(VLOOKUP($A530,'LISTA DE PRODUCTOS'!$A:$O,13,0),VLOOKUP($A530,'LISTA DE PRODUCTOS'!$B:$O,13,0)),0))</f>
      </c>
      <c r="L530" s="61">
        <f t="shared" si="84"/>
        <v>0</v>
      </c>
      <c r="M530" s="62">
        <f t="shared" si="85"/>
        <v>0</v>
      </c>
      <c r="N530" s="62">
        <f t="shared" si="91" ref="N530:N593">ROUND(M530,0)</f>
        <v>0</v>
      </c>
      <c r="O530" s="63">
        <f t="shared" si="88"/>
        <v>0</v>
      </c>
      <c r="P530" s="63">
        <f t="shared" si="89"/>
        <v>0</v>
      </c>
      <c r="Q530" s="64">
        <f t="shared" si="90"/>
        <v>0</v>
      </c>
      <c r="R530" s="64" t="b">
        <f t="shared" si="92" ref="R530:R593">AND(A530&lt;&gt;0,B530=0)</f>
        <v>0</v>
      </c>
      <c r="S530" s="65">
        <f t="shared" si="86"/>
      </c>
      <c r="T530" s="62">
        <f t="shared" si="87"/>
      </c>
    </row>
    <row r="531" spans="1:20" s="66" customFormat="1" ht="19.8">
      <c r="A531" s="54"/>
      <c r="B531" s="55"/>
      <c r="C531" s="56">
        <f t="shared" si="83"/>
        <v>0</v>
      </c>
      <c r="D531" s="56">
        <f>IF(ISERROR(VLOOKUP($A531,'LISTA DE PRODUCTOS'!$A:$O,15,0)),0,VLOOKUP($A531,'LISTA DE PRODUCTOS'!$A:$O,15,0))</f>
        <v>0</v>
      </c>
      <c r="E531" s="57">
        <f>IF($A531=0,"",IFERROR(IFERROR(VLOOKUP($A531,'LISTA DE PRODUCTOS'!$A:$O,5,0),VLOOKUP($A531,'LISTA DE PRODUCTOS'!$B:$O,4,0)),"CÓDIGO NO EN CATÁLOGO U OBSOLETO"))</f>
      </c>
      <c r="F531" s="56">
        <f>IF($A531=0,"",IFERROR(IFERROR(VLOOKUP($A531,'LISTA DE PRODUCTOS'!$A:$O,6,0),VLOOKUP($A531,'LISTA DE PRODUCTOS'!$B:$O,5,0)),0))</f>
      </c>
      <c r="G531" s="56">
        <f>IF($A531=0,"",IFERROR(IFERROR(VLOOKUP($A531,'LISTA DE PRODUCTOS'!$A:$O,7,0),VLOOKUP($A531,'LISTA DE PRODUCTOS'!$B:$O,6,0)),0))</f>
      </c>
      <c r="H531" s="58">
        <f>IF($A531=0,"",IFERROR(IFERROR(VLOOKUP($A531,'LISTA DE PRODUCTOS'!$A:$O,8,0),VLOOKUP($A531,'LISTA DE PRODUCTOS'!$B:$O,7,0)),0))</f>
      </c>
      <c r="I531" s="59">
        <f>IF($A531=0,"",IFERROR(IFERROR(VLOOKUP($A531,'LISTA DE PRODUCTOS'!$A:$O,9,0),VLOOKUP($A531,'LISTA DE PRODUCTOS'!$B:$O,8,0)),0))</f>
      </c>
      <c r="J531" s="60">
        <f>IF(AND(K531="U12",IF($A531=0,"",IFERROR(IFERROR(VLOOKUP($A531,'LISTA DE PRODUCTOS'!$A:$O,10,0),VLOOKUP($A531,'LISTA DE PRODUCTOS'!$B:$O,9,0)),""))=0),"APROVECHA LA PROMO U12",IF(AND(K531="U12",IF($A531=0,"",IFERROR(IFERROR(VLOOKUP($A531,'LISTA DE PRODUCTOS'!$A:$O,10,0),VLOOKUP($A531,'LISTA DE PRODUCTOS'!$B:$O,9,0)),""))="MENSUAL"),"MENSUAL Y PROMO U12",IF($A531=0,"",IFERROR(IFERROR(VLOOKUP($A531,'LISTA DE PRODUCTOS'!$A:$O,10,0),VLOOKUP($A531,'LISTA DE PRODUCTOS'!$B:$O,9,0)),""))))</f>
      </c>
      <c r="K531" s="60">
        <f>IF($A531=0,"",IFERROR(IFERROR(VLOOKUP($A531,'LISTA DE PRODUCTOS'!$A:$O,13,0),VLOOKUP($A531,'LISTA DE PRODUCTOS'!$B:$O,13,0)),0))</f>
      </c>
      <c r="L531" s="61">
        <f t="shared" si="84"/>
        <v>0</v>
      </c>
      <c r="M531" s="62">
        <f t="shared" si="85"/>
        <v>0</v>
      </c>
      <c r="N531" s="62">
        <f t="shared" si="91"/>
        <v>0</v>
      </c>
      <c r="O531" s="63">
        <f t="shared" si="88"/>
        <v>0</v>
      </c>
      <c r="P531" s="63">
        <f t="shared" si="89"/>
        <v>0</v>
      </c>
      <c r="Q531" s="64">
        <f t="shared" si="90"/>
        <v>0</v>
      </c>
      <c r="R531" s="64" t="b">
        <f t="shared" si="92"/>
        <v>0</v>
      </c>
      <c r="S531" s="65">
        <f t="shared" si="86"/>
      </c>
      <c r="T531" s="62">
        <f t="shared" si="87"/>
      </c>
    </row>
    <row r="532" spans="1:20" s="66" customFormat="1" ht="19.8">
      <c r="A532" s="54"/>
      <c r="B532" s="55"/>
      <c r="C532" s="56">
        <f t="shared" si="83"/>
        <v>0</v>
      </c>
      <c r="D532" s="56">
        <f>IF(ISERROR(VLOOKUP($A532,'LISTA DE PRODUCTOS'!$A:$O,15,0)),0,VLOOKUP($A532,'LISTA DE PRODUCTOS'!$A:$O,15,0))</f>
        <v>0</v>
      </c>
      <c r="E532" s="57">
        <f>IF($A532=0,"",IFERROR(IFERROR(VLOOKUP($A532,'LISTA DE PRODUCTOS'!$A:$O,5,0),VLOOKUP($A532,'LISTA DE PRODUCTOS'!$B:$O,4,0)),"CÓDIGO NO EN CATÁLOGO U OBSOLETO"))</f>
      </c>
      <c r="F532" s="56">
        <f>IF($A532=0,"",IFERROR(IFERROR(VLOOKUP($A532,'LISTA DE PRODUCTOS'!$A:$O,6,0),VLOOKUP($A532,'LISTA DE PRODUCTOS'!$B:$O,5,0)),0))</f>
      </c>
      <c r="G532" s="56">
        <f>IF($A532=0,"",IFERROR(IFERROR(VLOOKUP($A532,'LISTA DE PRODUCTOS'!$A:$O,7,0),VLOOKUP($A532,'LISTA DE PRODUCTOS'!$B:$O,6,0)),0))</f>
      </c>
      <c r="H532" s="58">
        <f>IF($A532=0,"",IFERROR(IFERROR(VLOOKUP($A532,'LISTA DE PRODUCTOS'!$A:$O,8,0),VLOOKUP($A532,'LISTA DE PRODUCTOS'!$B:$O,7,0)),0))</f>
      </c>
      <c r="I532" s="59">
        <f>IF($A532=0,"",IFERROR(IFERROR(VLOOKUP($A532,'LISTA DE PRODUCTOS'!$A:$O,9,0),VLOOKUP($A532,'LISTA DE PRODUCTOS'!$B:$O,8,0)),0))</f>
      </c>
      <c r="J532" s="60">
        <f>IF(AND(K532="U12",IF($A532=0,"",IFERROR(IFERROR(VLOOKUP($A532,'LISTA DE PRODUCTOS'!$A:$O,10,0),VLOOKUP($A532,'LISTA DE PRODUCTOS'!$B:$O,9,0)),""))=0),"APROVECHA LA PROMO U12",IF(AND(K532="U12",IF($A532=0,"",IFERROR(IFERROR(VLOOKUP($A532,'LISTA DE PRODUCTOS'!$A:$O,10,0),VLOOKUP($A532,'LISTA DE PRODUCTOS'!$B:$O,9,0)),""))="MENSUAL"),"MENSUAL Y PROMO U12",IF($A532=0,"",IFERROR(IFERROR(VLOOKUP($A532,'LISTA DE PRODUCTOS'!$A:$O,10,0),VLOOKUP($A532,'LISTA DE PRODUCTOS'!$B:$O,9,0)),""))))</f>
      </c>
      <c r="K532" s="60">
        <f>IF($A532=0,"",IFERROR(IFERROR(VLOOKUP($A532,'LISTA DE PRODUCTOS'!$A:$O,13,0),VLOOKUP($A532,'LISTA DE PRODUCTOS'!$B:$O,13,0)),0))</f>
      </c>
      <c r="L532" s="61">
        <f t="shared" si="84"/>
        <v>0</v>
      </c>
      <c r="M532" s="62">
        <f t="shared" si="85"/>
        <v>0</v>
      </c>
      <c r="N532" s="62">
        <f t="shared" si="91"/>
        <v>0</v>
      </c>
      <c r="O532" s="63">
        <f t="shared" si="88"/>
        <v>0</v>
      </c>
      <c r="P532" s="63">
        <f t="shared" si="89"/>
        <v>0</v>
      </c>
      <c r="Q532" s="64">
        <f t="shared" si="90"/>
        <v>0</v>
      </c>
      <c r="R532" s="64" t="b">
        <f t="shared" si="92"/>
        <v>0</v>
      </c>
      <c r="S532" s="65">
        <f t="shared" si="86"/>
      </c>
      <c r="T532" s="62">
        <f t="shared" si="87"/>
      </c>
    </row>
    <row r="533" spans="1:20" s="66" customFormat="1" ht="19.8">
      <c r="A533" s="54"/>
      <c r="B533" s="55"/>
      <c r="C533" s="56">
        <f t="shared" si="83"/>
        <v>0</v>
      </c>
      <c r="D533" s="56">
        <f>IF(ISERROR(VLOOKUP($A533,'LISTA DE PRODUCTOS'!$A:$O,15,0)),0,VLOOKUP($A533,'LISTA DE PRODUCTOS'!$A:$O,15,0))</f>
        <v>0</v>
      </c>
      <c r="E533" s="57">
        <f>IF($A533=0,"",IFERROR(IFERROR(VLOOKUP($A533,'LISTA DE PRODUCTOS'!$A:$O,5,0),VLOOKUP($A533,'LISTA DE PRODUCTOS'!$B:$O,4,0)),"CÓDIGO NO EN CATÁLOGO U OBSOLETO"))</f>
      </c>
      <c r="F533" s="56">
        <f>IF($A533=0,"",IFERROR(IFERROR(VLOOKUP($A533,'LISTA DE PRODUCTOS'!$A:$O,6,0),VLOOKUP($A533,'LISTA DE PRODUCTOS'!$B:$O,5,0)),0))</f>
      </c>
      <c r="G533" s="56">
        <f>IF($A533=0,"",IFERROR(IFERROR(VLOOKUP($A533,'LISTA DE PRODUCTOS'!$A:$O,7,0),VLOOKUP($A533,'LISTA DE PRODUCTOS'!$B:$O,6,0)),0))</f>
      </c>
      <c r="H533" s="58">
        <f>IF($A533=0,"",IFERROR(IFERROR(VLOOKUP($A533,'LISTA DE PRODUCTOS'!$A:$O,8,0),VLOOKUP($A533,'LISTA DE PRODUCTOS'!$B:$O,7,0)),0))</f>
      </c>
      <c r="I533" s="59">
        <f>IF($A533=0,"",IFERROR(IFERROR(VLOOKUP($A533,'LISTA DE PRODUCTOS'!$A:$O,9,0),VLOOKUP($A533,'LISTA DE PRODUCTOS'!$B:$O,8,0)),0))</f>
      </c>
      <c r="J533" s="60">
        <f>IF(AND(K533="U12",IF($A533=0,"",IFERROR(IFERROR(VLOOKUP($A533,'LISTA DE PRODUCTOS'!$A:$O,10,0),VLOOKUP($A533,'LISTA DE PRODUCTOS'!$B:$O,9,0)),""))=0),"APROVECHA LA PROMO U12",IF(AND(K533="U12",IF($A533=0,"",IFERROR(IFERROR(VLOOKUP($A533,'LISTA DE PRODUCTOS'!$A:$O,10,0),VLOOKUP($A533,'LISTA DE PRODUCTOS'!$B:$O,9,0)),""))="MENSUAL"),"MENSUAL Y PROMO U12",IF($A533=0,"",IFERROR(IFERROR(VLOOKUP($A533,'LISTA DE PRODUCTOS'!$A:$O,10,0),VLOOKUP($A533,'LISTA DE PRODUCTOS'!$B:$O,9,0)),""))))</f>
      </c>
      <c r="K533" s="60">
        <f>IF($A533=0,"",IFERROR(IFERROR(VLOOKUP($A533,'LISTA DE PRODUCTOS'!$A:$O,13,0),VLOOKUP($A533,'LISTA DE PRODUCTOS'!$B:$O,13,0)),0))</f>
      </c>
      <c r="L533" s="61">
        <f t="shared" si="84"/>
        <v>0</v>
      </c>
      <c r="M533" s="62">
        <f t="shared" si="85"/>
        <v>0</v>
      </c>
      <c r="N533" s="62">
        <f t="shared" si="91"/>
        <v>0</v>
      </c>
      <c r="O533" s="63">
        <f t="shared" si="88"/>
        <v>0</v>
      </c>
      <c r="P533" s="63">
        <f t="shared" si="89"/>
        <v>0</v>
      </c>
      <c r="Q533" s="64">
        <f t="shared" si="90"/>
        <v>0</v>
      </c>
      <c r="R533" s="64" t="b">
        <f t="shared" si="92"/>
        <v>0</v>
      </c>
      <c r="S533" s="65">
        <f t="shared" si="86"/>
      </c>
      <c r="T533" s="62">
        <f t="shared" si="87"/>
      </c>
    </row>
    <row r="534" spans="1:20" s="66" customFormat="1" ht="19.8">
      <c r="A534" s="54"/>
      <c r="B534" s="55"/>
      <c r="C534" s="56">
        <f t="shared" si="83"/>
        <v>0</v>
      </c>
      <c r="D534" s="56">
        <f>IF(ISERROR(VLOOKUP($A534,'LISTA DE PRODUCTOS'!$A:$O,15,0)),0,VLOOKUP($A534,'LISTA DE PRODUCTOS'!$A:$O,15,0))</f>
        <v>0</v>
      </c>
      <c r="E534" s="57">
        <f>IF($A534=0,"",IFERROR(IFERROR(VLOOKUP($A534,'LISTA DE PRODUCTOS'!$A:$O,5,0),VLOOKUP($A534,'LISTA DE PRODUCTOS'!$B:$O,4,0)),"CÓDIGO NO EN CATÁLOGO U OBSOLETO"))</f>
      </c>
      <c r="F534" s="56">
        <f>IF($A534=0,"",IFERROR(IFERROR(VLOOKUP($A534,'LISTA DE PRODUCTOS'!$A:$O,6,0),VLOOKUP($A534,'LISTA DE PRODUCTOS'!$B:$O,5,0)),0))</f>
      </c>
      <c r="G534" s="56">
        <f>IF($A534=0,"",IFERROR(IFERROR(VLOOKUP($A534,'LISTA DE PRODUCTOS'!$A:$O,7,0),VLOOKUP($A534,'LISTA DE PRODUCTOS'!$B:$O,6,0)),0))</f>
      </c>
      <c r="H534" s="58">
        <f>IF($A534=0,"",IFERROR(IFERROR(VLOOKUP($A534,'LISTA DE PRODUCTOS'!$A:$O,8,0),VLOOKUP($A534,'LISTA DE PRODUCTOS'!$B:$O,7,0)),0))</f>
      </c>
      <c r="I534" s="59">
        <f>IF($A534=0,"",IFERROR(IFERROR(VLOOKUP($A534,'LISTA DE PRODUCTOS'!$A:$O,9,0),VLOOKUP($A534,'LISTA DE PRODUCTOS'!$B:$O,8,0)),0))</f>
      </c>
      <c r="J534" s="60">
        <f>IF(AND(K534="U12",IF($A534=0,"",IFERROR(IFERROR(VLOOKUP($A534,'LISTA DE PRODUCTOS'!$A:$O,10,0),VLOOKUP($A534,'LISTA DE PRODUCTOS'!$B:$O,9,0)),""))=0),"APROVECHA LA PROMO U12",IF(AND(K534="U12",IF($A534=0,"",IFERROR(IFERROR(VLOOKUP($A534,'LISTA DE PRODUCTOS'!$A:$O,10,0),VLOOKUP($A534,'LISTA DE PRODUCTOS'!$B:$O,9,0)),""))="MENSUAL"),"MENSUAL Y PROMO U12",IF($A534=0,"",IFERROR(IFERROR(VLOOKUP($A534,'LISTA DE PRODUCTOS'!$A:$O,10,0),VLOOKUP($A534,'LISTA DE PRODUCTOS'!$B:$O,9,0)),""))))</f>
      </c>
      <c r="K534" s="60">
        <f>IF($A534=0,"",IFERROR(IFERROR(VLOOKUP($A534,'LISTA DE PRODUCTOS'!$A:$O,13,0),VLOOKUP($A534,'LISTA DE PRODUCTOS'!$B:$O,13,0)),0))</f>
      </c>
      <c r="L534" s="61">
        <f t="shared" si="84"/>
        <v>0</v>
      </c>
      <c r="M534" s="62">
        <f t="shared" si="85"/>
        <v>0</v>
      </c>
      <c r="N534" s="62">
        <f t="shared" si="91"/>
        <v>0</v>
      </c>
      <c r="O534" s="63">
        <f t="shared" si="88"/>
        <v>0</v>
      </c>
      <c r="P534" s="63">
        <f t="shared" si="89"/>
        <v>0</v>
      </c>
      <c r="Q534" s="64">
        <f t="shared" si="90"/>
        <v>0</v>
      </c>
      <c r="R534" s="64" t="b">
        <f t="shared" si="92"/>
        <v>0</v>
      </c>
      <c r="S534" s="65">
        <f t="shared" si="86"/>
      </c>
      <c r="T534" s="62">
        <f t="shared" si="87"/>
      </c>
    </row>
    <row r="535" spans="1:20" s="66" customFormat="1" ht="19.8">
      <c r="A535" s="54"/>
      <c r="B535" s="55"/>
      <c r="C535" s="56">
        <f t="shared" si="83"/>
        <v>0</v>
      </c>
      <c r="D535" s="56">
        <f>IF(ISERROR(VLOOKUP($A535,'LISTA DE PRODUCTOS'!$A:$O,15,0)),0,VLOOKUP($A535,'LISTA DE PRODUCTOS'!$A:$O,15,0))</f>
        <v>0</v>
      </c>
      <c r="E535" s="57">
        <f>IF($A535=0,"",IFERROR(IFERROR(VLOOKUP($A535,'LISTA DE PRODUCTOS'!$A:$O,5,0),VLOOKUP($A535,'LISTA DE PRODUCTOS'!$B:$O,4,0)),"CÓDIGO NO EN CATÁLOGO U OBSOLETO"))</f>
      </c>
      <c r="F535" s="56">
        <f>IF($A535=0,"",IFERROR(IFERROR(VLOOKUP($A535,'LISTA DE PRODUCTOS'!$A:$O,6,0),VLOOKUP($A535,'LISTA DE PRODUCTOS'!$B:$O,5,0)),0))</f>
      </c>
      <c r="G535" s="56">
        <f>IF($A535=0,"",IFERROR(IFERROR(VLOOKUP($A535,'LISTA DE PRODUCTOS'!$A:$O,7,0),VLOOKUP($A535,'LISTA DE PRODUCTOS'!$B:$O,6,0)),0))</f>
      </c>
      <c r="H535" s="58">
        <f>IF($A535=0,"",IFERROR(IFERROR(VLOOKUP($A535,'LISTA DE PRODUCTOS'!$A:$O,8,0),VLOOKUP($A535,'LISTA DE PRODUCTOS'!$B:$O,7,0)),0))</f>
      </c>
      <c r="I535" s="59">
        <f>IF($A535=0,"",IFERROR(IFERROR(VLOOKUP($A535,'LISTA DE PRODUCTOS'!$A:$O,9,0),VLOOKUP($A535,'LISTA DE PRODUCTOS'!$B:$O,8,0)),0))</f>
      </c>
      <c r="J535" s="60">
        <f>IF(AND(K535="U12",IF($A535=0,"",IFERROR(IFERROR(VLOOKUP($A535,'LISTA DE PRODUCTOS'!$A:$O,10,0),VLOOKUP($A535,'LISTA DE PRODUCTOS'!$B:$O,9,0)),""))=0),"APROVECHA LA PROMO U12",IF(AND(K535="U12",IF($A535=0,"",IFERROR(IFERROR(VLOOKUP($A535,'LISTA DE PRODUCTOS'!$A:$O,10,0),VLOOKUP($A535,'LISTA DE PRODUCTOS'!$B:$O,9,0)),""))="MENSUAL"),"MENSUAL Y PROMO U12",IF($A535=0,"",IFERROR(IFERROR(VLOOKUP($A535,'LISTA DE PRODUCTOS'!$A:$O,10,0),VLOOKUP($A535,'LISTA DE PRODUCTOS'!$B:$O,9,0)),""))))</f>
      </c>
      <c r="K535" s="60">
        <f>IF($A535=0,"",IFERROR(IFERROR(VLOOKUP($A535,'LISTA DE PRODUCTOS'!$A:$O,13,0),VLOOKUP($A535,'LISTA DE PRODUCTOS'!$B:$O,13,0)),0))</f>
      </c>
      <c r="L535" s="61">
        <f t="shared" si="84"/>
        <v>0</v>
      </c>
      <c r="M535" s="62">
        <f t="shared" si="85"/>
        <v>0</v>
      </c>
      <c r="N535" s="62">
        <f t="shared" si="91"/>
        <v>0</v>
      </c>
      <c r="O535" s="63">
        <f t="shared" si="88"/>
        <v>0</v>
      </c>
      <c r="P535" s="63">
        <f t="shared" si="89"/>
        <v>0</v>
      </c>
      <c r="Q535" s="64">
        <f t="shared" si="90"/>
        <v>0</v>
      </c>
      <c r="R535" s="64" t="b">
        <f t="shared" si="92"/>
        <v>0</v>
      </c>
      <c r="S535" s="65">
        <f t="shared" si="86"/>
      </c>
      <c r="T535" s="62">
        <f t="shared" si="87"/>
      </c>
    </row>
    <row r="536" spans="1:20" s="66" customFormat="1" ht="19.8">
      <c r="A536" s="54"/>
      <c r="B536" s="55"/>
      <c r="C536" s="56">
        <f t="shared" si="83"/>
        <v>0</v>
      </c>
      <c r="D536" s="56">
        <f>IF(ISERROR(VLOOKUP($A536,'LISTA DE PRODUCTOS'!$A:$O,15,0)),0,VLOOKUP($A536,'LISTA DE PRODUCTOS'!$A:$O,15,0))</f>
        <v>0</v>
      </c>
      <c r="E536" s="57">
        <f>IF($A536=0,"",IFERROR(IFERROR(VLOOKUP($A536,'LISTA DE PRODUCTOS'!$A:$O,5,0),VLOOKUP($A536,'LISTA DE PRODUCTOS'!$B:$O,4,0)),"CÓDIGO NO EN CATÁLOGO U OBSOLETO"))</f>
      </c>
      <c r="F536" s="56">
        <f>IF($A536=0,"",IFERROR(IFERROR(VLOOKUP($A536,'LISTA DE PRODUCTOS'!$A:$O,6,0),VLOOKUP($A536,'LISTA DE PRODUCTOS'!$B:$O,5,0)),0))</f>
      </c>
      <c r="G536" s="56">
        <f>IF($A536=0,"",IFERROR(IFERROR(VLOOKUP($A536,'LISTA DE PRODUCTOS'!$A:$O,7,0),VLOOKUP($A536,'LISTA DE PRODUCTOS'!$B:$O,6,0)),0))</f>
      </c>
      <c r="H536" s="58">
        <f>IF($A536=0,"",IFERROR(IFERROR(VLOOKUP($A536,'LISTA DE PRODUCTOS'!$A:$O,8,0),VLOOKUP($A536,'LISTA DE PRODUCTOS'!$B:$O,7,0)),0))</f>
      </c>
      <c r="I536" s="59">
        <f>IF($A536=0,"",IFERROR(IFERROR(VLOOKUP($A536,'LISTA DE PRODUCTOS'!$A:$O,9,0),VLOOKUP($A536,'LISTA DE PRODUCTOS'!$B:$O,8,0)),0))</f>
      </c>
      <c r="J536" s="60">
        <f>IF(AND(K536="U12",IF($A536=0,"",IFERROR(IFERROR(VLOOKUP($A536,'LISTA DE PRODUCTOS'!$A:$O,10,0),VLOOKUP($A536,'LISTA DE PRODUCTOS'!$B:$O,9,0)),""))=0),"APROVECHA LA PROMO U12",IF(AND(K536="U12",IF($A536=0,"",IFERROR(IFERROR(VLOOKUP($A536,'LISTA DE PRODUCTOS'!$A:$O,10,0),VLOOKUP($A536,'LISTA DE PRODUCTOS'!$B:$O,9,0)),""))="MENSUAL"),"MENSUAL Y PROMO U12",IF($A536=0,"",IFERROR(IFERROR(VLOOKUP($A536,'LISTA DE PRODUCTOS'!$A:$O,10,0),VLOOKUP($A536,'LISTA DE PRODUCTOS'!$B:$O,9,0)),""))))</f>
      </c>
      <c r="K536" s="60">
        <f>IF($A536=0,"",IFERROR(IFERROR(VLOOKUP($A536,'LISTA DE PRODUCTOS'!$A:$O,13,0),VLOOKUP($A536,'LISTA DE PRODUCTOS'!$B:$O,13,0)),0))</f>
      </c>
      <c r="L536" s="61">
        <f t="shared" si="84"/>
        <v>0</v>
      </c>
      <c r="M536" s="62">
        <f t="shared" si="85"/>
        <v>0</v>
      </c>
      <c r="N536" s="62">
        <f t="shared" si="91"/>
        <v>0</v>
      </c>
      <c r="O536" s="63">
        <f t="shared" si="88"/>
        <v>0</v>
      </c>
      <c r="P536" s="63">
        <f t="shared" si="89"/>
        <v>0</v>
      </c>
      <c r="Q536" s="64">
        <f t="shared" si="90"/>
        <v>0</v>
      </c>
      <c r="R536" s="64" t="b">
        <f t="shared" si="92"/>
        <v>0</v>
      </c>
      <c r="S536" s="65">
        <f t="shared" si="86"/>
      </c>
      <c r="T536" s="62">
        <f t="shared" si="87"/>
      </c>
    </row>
    <row r="537" spans="1:20" s="66" customFormat="1" ht="19.8">
      <c r="A537" s="54"/>
      <c r="B537" s="55"/>
      <c r="C537" s="56">
        <f t="shared" si="83"/>
        <v>0</v>
      </c>
      <c r="D537" s="56">
        <f>IF(ISERROR(VLOOKUP($A537,'LISTA DE PRODUCTOS'!$A:$O,15,0)),0,VLOOKUP($A537,'LISTA DE PRODUCTOS'!$A:$O,15,0))</f>
        <v>0</v>
      </c>
      <c r="E537" s="57">
        <f>IF($A537=0,"",IFERROR(IFERROR(VLOOKUP($A537,'LISTA DE PRODUCTOS'!$A:$O,5,0),VLOOKUP($A537,'LISTA DE PRODUCTOS'!$B:$O,4,0)),"CÓDIGO NO EN CATÁLOGO U OBSOLETO"))</f>
      </c>
      <c r="F537" s="56">
        <f>IF($A537=0,"",IFERROR(IFERROR(VLOOKUP($A537,'LISTA DE PRODUCTOS'!$A:$O,6,0),VLOOKUP($A537,'LISTA DE PRODUCTOS'!$B:$O,5,0)),0))</f>
      </c>
      <c r="G537" s="56">
        <f>IF($A537=0,"",IFERROR(IFERROR(VLOOKUP($A537,'LISTA DE PRODUCTOS'!$A:$O,7,0),VLOOKUP($A537,'LISTA DE PRODUCTOS'!$B:$O,6,0)),0))</f>
      </c>
      <c r="H537" s="58">
        <f>IF($A537=0,"",IFERROR(IFERROR(VLOOKUP($A537,'LISTA DE PRODUCTOS'!$A:$O,8,0),VLOOKUP($A537,'LISTA DE PRODUCTOS'!$B:$O,7,0)),0))</f>
      </c>
      <c r="I537" s="59">
        <f>IF($A537=0,"",IFERROR(IFERROR(VLOOKUP($A537,'LISTA DE PRODUCTOS'!$A:$O,9,0),VLOOKUP($A537,'LISTA DE PRODUCTOS'!$B:$O,8,0)),0))</f>
      </c>
      <c r="J537" s="60">
        <f>IF(AND(K537="U12",IF($A537=0,"",IFERROR(IFERROR(VLOOKUP($A537,'LISTA DE PRODUCTOS'!$A:$O,10,0),VLOOKUP($A537,'LISTA DE PRODUCTOS'!$B:$O,9,0)),""))=0),"APROVECHA LA PROMO U12",IF(AND(K537="U12",IF($A537=0,"",IFERROR(IFERROR(VLOOKUP($A537,'LISTA DE PRODUCTOS'!$A:$O,10,0),VLOOKUP($A537,'LISTA DE PRODUCTOS'!$B:$O,9,0)),""))="MENSUAL"),"MENSUAL Y PROMO U12",IF($A537=0,"",IFERROR(IFERROR(VLOOKUP($A537,'LISTA DE PRODUCTOS'!$A:$O,10,0),VLOOKUP($A537,'LISTA DE PRODUCTOS'!$B:$O,9,0)),""))))</f>
      </c>
      <c r="K537" s="60">
        <f>IF($A537=0,"",IFERROR(IFERROR(VLOOKUP($A537,'LISTA DE PRODUCTOS'!$A:$O,13,0),VLOOKUP($A537,'LISTA DE PRODUCTOS'!$B:$O,13,0)),0))</f>
      </c>
      <c r="L537" s="61">
        <f t="shared" si="84"/>
        <v>0</v>
      </c>
      <c r="M537" s="62">
        <f t="shared" si="85"/>
        <v>0</v>
      </c>
      <c r="N537" s="62">
        <f t="shared" si="91"/>
        <v>0</v>
      </c>
      <c r="O537" s="63">
        <f t="shared" si="88"/>
        <v>0</v>
      </c>
      <c r="P537" s="63">
        <f t="shared" si="89"/>
        <v>0</v>
      </c>
      <c r="Q537" s="64">
        <f t="shared" si="90"/>
        <v>0</v>
      </c>
      <c r="R537" s="64" t="b">
        <f t="shared" si="92"/>
        <v>0</v>
      </c>
      <c r="S537" s="65">
        <f t="shared" si="86"/>
      </c>
      <c r="T537" s="62">
        <f t="shared" si="87"/>
      </c>
    </row>
    <row r="538" spans="1:20" s="66" customFormat="1" ht="19.8">
      <c r="A538" s="54"/>
      <c r="B538" s="55"/>
      <c r="C538" s="56">
        <f t="shared" si="83"/>
        <v>0</v>
      </c>
      <c r="D538" s="56">
        <f>IF(ISERROR(VLOOKUP($A538,'LISTA DE PRODUCTOS'!$A:$O,15,0)),0,VLOOKUP($A538,'LISTA DE PRODUCTOS'!$A:$O,15,0))</f>
        <v>0</v>
      </c>
      <c r="E538" s="57">
        <f>IF($A538=0,"",IFERROR(IFERROR(VLOOKUP($A538,'LISTA DE PRODUCTOS'!$A:$O,5,0),VLOOKUP($A538,'LISTA DE PRODUCTOS'!$B:$O,4,0)),"CÓDIGO NO EN CATÁLOGO U OBSOLETO"))</f>
      </c>
      <c r="F538" s="56">
        <f>IF($A538=0,"",IFERROR(IFERROR(VLOOKUP($A538,'LISTA DE PRODUCTOS'!$A:$O,6,0),VLOOKUP($A538,'LISTA DE PRODUCTOS'!$B:$O,5,0)),0))</f>
      </c>
      <c r="G538" s="56">
        <f>IF($A538=0,"",IFERROR(IFERROR(VLOOKUP($A538,'LISTA DE PRODUCTOS'!$A:$O,7,0),VLOOKUP($A538,'LISTA DE PRODUCTOS'!$B:$O,6,0)),0))</f>
      </c>
      <c r="H538" s="58">
        <f>IF($A538=0,"",IFERROR(IFERROR(VLOOKUP($A538,'LISTA DE PRODUCTOS'!$A:$O,8,0),VLOOKUP($A538,'LISTA DE PRODUCTOS'!$B:$O,7,0)),0))</f>
      </c>
      <c r="I538" s="59">
        <f>IF($A538=0,"",IFERROR(IFERROR(VLOOKUP($A538,'LISTA DE PRODUCTOS'!$A:$O,9,0),VLOOKUP($A538,'LISTA DE PRODUCTOS'!$B:$O,8,0)),0))</f>
      </c>
      <c r="J538" s="60">
        <f>IF(AND(K538="U12",IF($A538=0,"",IFERROR(IFERROR(VLOOKUP($A538,'LISTA DE PRODUCTOS'!$A:$O,10,0),VLOOKUP($A538,'LISTA DE PRODUCTOS'!$B:$O,9,0)),""))=0),"APROVECHA LA PROMO U12",IF(AND(K538="U12",IF($A538=0,"",IFERROR(IFERROR(VLOOKUP($A538,'LISTA DE PRODUCTOS'!$A:$O,10,0),VLOOKUP($A538,'LISTA DE PRODUCTOS'!$B:$O,9,0)),""))="MENSUAL"),"MENSUAL Y PROMO U12",IF($A538=0,"",IFERROR(IFERROR(VLOOKUP($A538,'LISTA DE PRODUCTOS'!$A:$O,10,0),VLOOKUP($A538,'LISTA DE PRODUCTOS'!$B:$O,9,0)),""))))</f>
      </c>
      <c r="K538" s="60">
        <f>IF($A538=0,"",IFERROR(IFERROR(VLOOKUP($A538,'LISTA DE PRODUCTOS'!$A:$O,13,0),VLOOKUP($A538,'LISTA DE PRODUCTOS'!$B:$O,13,0)),0))</f>
      </c>
      <c r="L538" s="61">
        <f t="shared" si="84"/>
        <v>0</v>
      </c>
      <c r="M538" s="62">
        <f t="shared" si="85"/>
        <v>0</v>
      </c>
      <c r="N538" s="62">
        <f t="shared" si="91"/>
        <v>0</v>
      </c>
      <c r="O538" s="63">
        <f t="shared" si="88"/>
        <v>0</v>
      </c>
      <c r="P538" s="63">
        <f t="shared" si="89"/>
        <v>0</v>
      </c>
      <c r="Q538" s="64">
        <f t="shared" si="90"/>
        <v>0</v>
      </c>
      <c r="R538" s="64" t="b">
        <f t="shared" si="92"/>
        <v>0</v>
      </c>
      <c r="S538" s="65">
        <f t="shared" si="86"/>
      </c>
      <c r="T538" s="62">
        <f t="shared" si="87"/>
      </c>
    </row>
    <row r="539" spans="1:20" s="66" customFormat="1" ht="19.8">
      <c r="A539" s="54"/>
      <c r="B539" s="55"/>
      <c r="C539" s="56">
        <f t="shared" si="83"/>
        <v>0</v>
      </c>
      <c r="D539" s="56">
        <f>IF(ISERROR(VLOOKUP($A539,'LISTA DE PRODUCTOS'!$A:$O,15,0)),0,VLOOKUP($A539,'LISTA DE PRODUCTOS'!$A:$O,15,0))</f>
        <v>0</v>
      </c>
      <c r="E539" s="57">
        <f>IF($A539=0,"",IFERROR(IFERROR(VLOOKUP($A539,'LISTA DE PRODUCTOS'!$A:$O,5,0),VLOOKUP($A539,'LISTA DE PRODUCTOS'!$B:$O,4,0)),"CÓDIGO NO EN CATÁLOGO U OBSOLETO"))</f>
      </c>
      <c r="F539" s="56">
        <f>IF($A539=0,"",IFERROR(IFERROR(VLOOKUP($A539,'LISTA DE PRODUCTOS'!$A:$O,6,0),VLOOKUP($A539,'LISTA DE PRODUCTOS'!$B:$O,5,0)),0))</f>
      </c>
      <c r="G539" s="56">
        <f>IF($A539=0,"",IFERROR(IFERROR(VLOOKUP($A539,'LISTA DE PRODUCTOS'!$A:$O,7,0),VLOOKUP($A539,'LISTA DE PRODUCTOS'!$B:$O,6,0)),0))</f>
      </c>
      <c r="H539" s="58">
        <f>IF($A539=0,"",IFERROR(IFERROR(VLOOKUP($A539,'LISTA DE PRODUCTOS'!$A:$O,8,0),VLOOKUP($A539,'LISTA DE PRODUCTOS'!$B:$O,7,0)),0))</f>
      </c>
      <c r="I539" s="59">
        <f>IF($A539=0,"",IFERROR(IFERROR(VLOOKUP($A539,'LISTA DE PRODUCTOS'!$A:$O,9,0),VLOOKUP($A539,'LISTA DE PRODUCTOS'!$B:$O,8,0)),0))</f>
      </c>
      <c r="J539" s="60">
        <f>IF(AND(K539="U12",IF($A539=0,"",IFERROR(IFERROR(VLOOKUP($A539,'LISTA DE PRODUCTOS'!$A:$O,10,0),VLOOKUP($A539,'LISTA DE PRODUCTOS'!$B:$O,9,0)),""))=0),"APROVECHA LA PROMO U12",IF(AND(K539="U12",IF($A539=0,"",IFERROR(IFERROR(VLOOKUP($A539,'LISTA DE PRODUCTOS'!$A:$O,10,0),VLOOKUP($A539,'LISTA DE PRODUCTOS'!$B:$O,9,0)),""))="MENSUAL"),"MENSUAL Y PROMO U12",IF($A539=0,"",IFERROR(IFERROR(VLOOKUP($A539,'LISTA DE PRODUCTOS'!$A:$O,10,0),VLOOKUP($A539,'LISTA DE PRODUCTOS'!$B:$O,9,0)),""))))</f>
      </c>
      <c r="K539" s="60">
        <f>IF($A539=0,"",IFERROR(IFERROR(VLOOKUP($A539,'LISTA DE PRODUCTOS'!$A:$O,13,0),VLOOKUP($A539,'LISTA DE PRODUCTOS'!$B:$O,13,0)),0))</f>
      </c>
      <c r="L539" s="61">
        <f t="shared" si="84"/>
        <v>0</v>
      </c>
      <c r="M539" s="62">
        <f t="shared" si="85"/>
        <v>0</v>
      </c>
      <c r="N539" s="62">
        <f t="shared" si="91"/>
        <v>0</v>
      </c>
      <c r="O539" s="63">
        <f t="shared" si="88"/>
        <v>0</v>
      </c>
      <c r="P539" s="63">
        <f t="shared" si="89"/>
        <v>0</v>
      </c>
      <c r="Q539" s="64">
        <f t="shared" si="90"/>
        <v>0</v>
      </c>
      <c r="R539" s="64" t="b">
        <f t="shared" si="92"/>
        <v>0</v>
      </c>
      <c r="S539" s="65">
        <f t="shared" si="86"/>
      </c>
      <c r="T539" s="62">
        <f t="shared" si="87"/>
      </c>
    </row>
    <row r="540" spans="1:20" s="66" customFormat="1" ht="19.8">
      <c r="A540" s="54"/>
      <c r="B540" s="55"/>
      <c r="C540" s="56">
        <f t="shared" si="83"/>
        <v>0</v>
      </c>
      <c r="D540" s="56">
        <f>IF(ISERROR(VLOOKUP($A540,'LISTA DE PRODUCTOS'!$A:$O,15,0)),0,VLOOKUP($A540,'LISTA DE PRODUCTOS'!$A:$O,15,0))</f>
        <v>0</v>
      </c>
      <c r="E540" s="57">
        <f>IF($A540=0,"",IFERROR(IFERROR(VLOOKUP($A540,'LISTA DE PRODUCTOS'!$A:$O,5,0),VLOOKUP($A540,'LISTA DE PRODUCTOS'!$B:$O,4,0)),"CÓDIGO NO EN CATÁLOGO U OBSOLETO"))</f>
      </c>
      <c r="F540" s="56">
        <f>IF($A540=0,"",IFERROR(IFERROR(VLOOKUP($A540,'LISTA DE PRODUCTOS'!$A:$O,6,0),VLOOKUP($A540,'LISTA DE PRODUCTOS'!$B:$O,5,0)),0))</f>
      </c>
      <c r="G540" s="56">
        <f>IF($A540=0,"",IFERROR(IFERROR(VLOOKUP($A540,'LISTA DE PRODUCTOS'!$A:$O,7,0),VLOOKUP($A540,'LISTA DE PRODUCTOS'!$B:$O,6,0)),0))</f>
      </c>
      <c r="H540" s="58">
        <f>IF($A540=0,"",IFERROR(IFERROR(VLOOKUP($A540,'LISTA DE PRODUCTOS'!$A:$O,8,0),VLOOKUP($A540,'LISTA DE PRODUCTOS'!$B:$O,7,0)),0))</f>
      </c>
      <c r="I540" s="59">
        <f>IF($A540=0,"",IFERROR(IFERROR(VLOOKUP($A540,'LISTA DE PRODUCTOS'!$A:$O,9,0),VLOOKUP($A540,'LISTA DE PRODUCTOS'!$B:$O,8,0)),0))</f>
      </c>
      <c r="J540" s="60">
        <f>IF(AND(K540="U12",IF($A540=0,"",IFERROR(IFERROR(VLOOKUP($A540,'LISTA DE PRODUCTOS'!$A:$O,10,0),VLOOKUP($A540,'LISTA DE PRODUCTOS'!$B:$O,9,0)),""))=0),"APROVECHA LA PROMO U12",IF(AND(K540="U12",IF($A540=0,"",IFERROR(IFERROR(VLOOKUP($A540,'LISTA DE PRODUCTOS'!$A:$O,10,0),VLOOKUP($A540,'LISTA DE PRODUCTOS'!$B:$O,9,0)),""))="MENSUAL"),"MENSUAL Y PROMO U12",IF($A540=0,"",IFERROR(IFERROR(VLOOKUP($A540,'LISTA DE PRODUCTOS'!$A:$O,10,0),VLOOKUP($A540,'LISTA DE PRODUCTOS'!$B:$O,9,0)),""))))</f>
      </c>
      <c r="K540" s="60">
        <f>IF($A540=0,"",IFERROR(IFERROR(VLOOKUP($A540,'LISTA DE PRODUCTOS'!$A:$O,13,0),VLOOKUP($A540,'LISTA DE PRODUCTOS'!$B:$O,13,0)),0))</f>
      </c>
      <c r="L540" s="61">
        <f t="shared" si="84"/>
        <v>0</v>
      </c>
      <c r="M540" s="62">
        <f t="shared" si="85"/>
        <v>0</v>
      </c>
      <c r="N540" s="62">
        <f t="shared" si="91"/>
        <v>0</v>
      </c>
      <c r="O540" s="63">
        <f t="shared" si="88"/>
        <v>0</v>
      </c>
      <c r="P540" s="63">
        <f t="shared" si="89"/>
        <v>0</v>
      </c>
      <c r="Q540" s="64">
        <f t="shared" si="90"/>
        <v>0</v>
      </c>
      <c r="R540" s="64" t="b">
        <f t="shared" si="92"/>
        <v>0</v>
      </c>
      <c r="S540" s="65">
        <f t="shared" si="86"/>
      </c>
      <c r="T540" s="62">
        <f t="shared" si="87"/>
      </c>
    </row>
    <row r="541" spans="1:20" s="66" customFormat="1" ht="19.8">
      <c r="A541" s="54"/>
      <c r="B541" s="55"/>
      <c r="C541" s="56">
        <f t="shared" si="83"/>
        <v>0</v>
      </c>
      <c r="D541" s="56">
        <f>IF(ISERROR(VLOOKUP($A541,'LISTA DE PRODUCTOS'!$A:$O,15,0)),0,VLOOKUP($A541,'LISTA DE PRODUCTOS'!$A:$O,15,0))</f>
        <v>0</v>
      </c>
      <c r="E541" s="57">
        <f>IF($A541=0,"",IFERROR(IFERROR(VLOOKUP($A541,'LISTA DE PRODUCTOS'!$A:$O,5,0),VLOOKUP($A541,'LISTA DE PRODUCTOS'!$B:$O,4,0)),"CÓDIGO NO EN CATÁLOGO U OBSOLETO"))</f>
      </c>
      <c r="F541" s="56">
        <f>IF($A541=0,"",IFERROR(IFERROR(VLOOKUP($A541,'LISTA DE PRODUCTOS'!$A:$O,6,0),VLOOKUP($A541,'LISTA DE PRODUCTOS'!$B:$O,5,0)),0))</f>
      </c>
      <c r="G541" s="56">
        <f>IF($A541=0,"",IFERROR(IFERROR(VLOOKUP($A541,'LISTA DE PRODUCTOS'!$A:$O,7,0),VLOOKUP($A541,'LISTA DE PRODUCTOS'!$B:$O,6,0)),0))</f>
      </c>
      <c r="H541" s="58">
        <f>IF($A541=0,"",IFERROR(IFERROR(VLOOKUP($A541,'LISTA DE PRODUCTOS'!$A:$O,8,0),VLOOKUP($A541,'LISTA DE PRODUCTOS'!$B:$O,7,0)),0))</f>
      </c>
      <c r="I541" s="59">
        <f>IF($A541=0,"",IFERROR(IFERROR(VLOOKUP($A541,'LISTA DE PRODUCTOS'!$A:$O,9,0),VLOOKUP($A541,'LISTA DE PRODUCTOS'!$B:$O,8,0)),0))</f>
      </c>
      <c r="J541" s="60">
        <f>IF(AND(K541="U12",IF($A541=0,"",IFERROR(IFERROR(VLOOKUP($A541,'LISTA DE PRODUCTOS'!$A:$O,10,0),VLOOKUP($A541,'LISTA DE PRODUCTOS'!$B:$O,9,0)),""))=0),"APROVECHA LA PROMO U12",IF(AND(K541="U12",IF($A541=0,"",IFERROR(IFERROR(VLOOKUP($A541,'LISTA DE PRODUCTOS'!$A:$O,10,0),VLOOKUP($A541,'LISTA DE PRODUCTOS'!$B:$O,9,0)),""))="MENSUAL"),"MENSUAL Y PROMO U12",IF($A541=0,"",IFERROR(IFERROR(VLOOKUP($A541,'LISTA DE PRODUCTOS'!$A:$O,10,0),VLOOKUP($A541,'LISTA DE PRODUCTOS'!$B:$O,9,0)),""))))</f>
      </c>
      <c r="K541" s="60">
        <f>IF($A541=0,"",IFERROR(IFERROR(VLOOKUP($A541,'LISTA DE PRODUCTOS'!$A:$O,13,0),VLOOKUP($A541,'LISTA DE PRODUCTOS'!$B:$O,13,0)),0))</f>
      </c>
      <c r="L541" s="61">
        <f t="shared" si="84"/>
        <v>0</v>
      </c>
      <c r="M541" s="62">
        <f t="shared" si="85"/>
        <v>0</v>
      </c>
      <c r="N541" s="62">
        <f t="shared" si="91"/>
        <v>0</v>
      </c>
      <c r="O541" s="63">
        <f t="shared" si="88"/>
        <v>0</v>
      </c>
      <c r="P541" s="63">
        <f t="shared" si="89"/>
        <v>0</v>
      </c>
      <c r="Q541" s="64">
        <f t="shared" si="90"/>
        <v>0</v>
      </c>
      <c r="R541" s="64" t="b">
        <f t="shared" si="92"/>
        <v>0</v>
      </c>
      <c r="S541" s="65">
        <f t="shared" si="86"/>
      </c>
      <c r="T541" s="62">
        <f t="shared" si="87"/>
      </c>
    </row>
    <row r="542" spans="1:20" s="66" customFormat="1" ht="19.8">
      <c r="A542" s="54"/>
      <c r="B542" s="55"/>
      <c r="C542" s="56">
        <f t="shared" si="83"/>
        <v>0</v>
      </c>
      <c r="D542" s="56">
        <f>IF(ISERROR(VLOOKUP($A542,'LISTA DE PRODUCTOS'!$A:$O,15,0)),0,VLOOKUP($A542,'LISTA DE PRODUCTOS'!$A:$O,15,0))</f>
        <v>0</v>
      </c>
      <c r="E542" s="57">
        <f>IF($A542=0,"",IFERROR(IFERROR(VLOOKUP($A542,'LISTA DE PRODUCTOS'!$A:$O,5,0),VLOOKUP($A542,'LISTA DE PRODUCTOS'!$B:$O,4,0)),"CÓDIGO NO EN CATÁLOGO U OBSOLETO"))</f>
      </c>
      <c r="F542" s="56">
        <f>IF($A542=0,"",IFERROR(IFERROR(VLOOKUP($A542,'LISTA DE PRODUCTOS'!$A:$O,6,0),VLOOKUP($A542,'LISTA DE PRODUCTOS'!$B:$O,5,0)),0))</f>
      </c>
      <c r="G542" s="56">
        <f>IF($A542=0,"",IFERROR(IFERROR(VLOOKUP($A542,'LISTA DE PRODUCTOS'!$A:$O,7,0),VLOOKUP($A542,'LISTA DE PRODUCTOS'!$B:$O,6,0)),0))</f>
      </c>
      <c r="H542" s="58">
        <f>IF($A542=0,"",IFERROR(IFERROR(VLOOKUP($A542,'LISTA DE PRODUCTOS'!$A:$O,8,0),VLOOKUP($A542,'LISTA DE PRODUCTOS'!$B:$O,7,0)),0))</f>
      </c>
      <c r="I542" s="59">
        <f>IF($A542=0,"",IFERROR(IFERROR(VLOOKUP($A542,'LISTA DE PRODUCTOS'!$A:$O,9,0),VLOOKUP($A542,'LISTA DE PRODUCTOS'!$B:$O,8,0)),0))</f>
      </c>
      <c r="J542" s="60">
        <f>IF(AND(K542="U12",IF($A542=0,"",IFERROR(IFERROR(VLOOKUP($A542,'LISTA DE PRODUCTOS'!$A:$O,10,0),VLOOKUP($A542,'LISTA DE PRODUCTOS'!$B:$O,9,0)),""))=0),"APROVECHA LA PROMO U12",IF(AND(K542="U12",IF($A542=0,"",IFERROR(IFERROR(VLOOKUP($A542,'LISTA DE PRODUCTOS'!$A:$O,10,0),VLOOKUP($A542,'LISTA DE PRODUCTOS'!$B:$O,9,0)),""))="MENSUAL"),"MENSUAL Y PROMO U12",IF($A542=0,"",IFERROR(IFERROR(VLOOKUP($A542,'LISTA DE PRODUCTOS'!$A:$O,10,0),VLOOKUP($A542,'LISTA DE PRODUCTOS'!$B:$O,9,0)),""))))</f>
      </c>
      <c r="K542" s="60">
        <f>IF($A542=0,"",IFERROR(IFERROR(VLOOKUP($A542,'LISTA DE PRODUCTOS'!$A:$O,13,0),VLOOKUP($A542,'LISTA DE PRODUCTOS'!$B:$O,13,0)),0))</f>
      </c>
      <c r="L542" s="61">
        <f t="shared" si="84"/>
        <v>0</v>
      </c>
      <c r="M542" s="62">
        <f t="shared" si="85"/>
        <v>0</v>
      </c>
      <c r="N542" s="62">
        <f t="shared" si="91"/>
        <v>0</v>
      </c>
      <c r="O542" s="63">
        <f t="shared" si="88"/>
        <v>0</v>
      </c>
      <c r="P542" s="63">
        <f t="shared" si="89"/>
        <v>0</v>
      </c>
      <c r="Q542" s="64">
        <f t="shared" si="90"/>
        <v>0</v>
      </c>
      <c r="R542" s="64" t="b">
        <f t="shared" si="92"/>
        <v>0</v>
      </c>
      <c r="S542" s="65">
        <f t="shared" si="86"/>
      </c>
      <c r="T542" s="62">
        <f t="shared" si="87"/>
      </c>
    </row>
    <row r="543" spans="1:20" s="66" customFormat="1" ht="19.8">
      <c r="A543" s="54"/>
      <c r="B543" s="55"/>
      <c r="C543" s="56">
        <f t="shared" si="83"/>
        <v>0</v>
      </c>
      <c r="D543" s="56">
        <f>IF(ISERROR(VLOOKUP($A543,'LISTA DE PRODUCTOS'!$A:$O,15,0)),0,VLOOKUP($A543,'LISTA DE PRODUCTOS'!$A:$O,15,0))</f>
        <v>0</v>
      </c>
      <c r="E543" s="57">
        <f>IF($A543=0,"",IFERROR(IFERROR(VLOOKUP($A543,'LISTA DE PRODUCTOS'!$A:$O,5,0),VLOOKUP($A543,'LISTA DE PRODUCTOS'!$B:$O,4,0)),"CÓDIGO NO EN CATÁLOGO U OBSOLETO"))</f>
      </c>
      <c r="F543" s="56">
        <f>IF($A543=0,"",IFERROR(IFERROR(VLOOKUP($A543,'LISTA DE PRODUCTOS'!$A:$O,6,0),VLOOKUP($A543,'LISTA DE PRODUCTOS'!$B:$O,5,0)),0))</f>
      </c>
      <c r="G543" s="56">
        <f>IF($A543=0,"",IFERROR(IFERROR(VLOOKUP($A543,'LISTA DE PRODUCTOS'!$A:$O,7,0),VLOOKUP($A543,'LISTA DE PRODUCTOS'!$B:$O,6,0)),0))</f>
      </c>
      <c r="H543" s="58">
        <f>IF($A543=0,"",IFERROR(IFERROR(VLOOKUP($A543,'LISTA DE PRODUCTOS'!$A:$O,8,0),VLOOKUP($A543,'LISTA DE PRODUCTOS'!$B:$O,7,0)),0))</f>
      </c>
      <c r="I543" s="59">
        <f>IF($A543=0,"",IFERROR(IFERROR(VLOOKUP($A543,'LISTA DE PRODUCTOS'!$A:$O,9,0),VLOOKUP($A543,'LISTA DE PRODUCTOS'!$B:$O,8,0)),0))</f>
      </c>
      <c r="J543" s="60">
        <f>IF(AND(K543="U12",IF($A543=0,"",IFERROR(IFERROR(VLOOKUP($A543,'LISTA DE PRODUCTOS'!$A:$O,10,0),VLOOKUP($A543,'LISTA DE PRODUCTOS'!$B:$O,9,0)),""))=0),"APROVECHA LA PROMO U12",IF(AND(K543="U12",IF($A543=0,"",IFERROR(IFERROR(VLOOKUP($A543,'LISTA DE PRODUCTOS'!$A:$O,10,0),VLOOKUP($A543,'LISTA DE PRODUCTOS'!$B:$O,9,0)),""))="MENSUAL"),"MENSUAL Y PROMO U12",IF($A543=0,"",IFERROR(IFERROR(VLOOKUP($A543,'LISTA DE PRODUCTOS'!$A:$O,10,0),VLOOKUP($A543,'LISTA DE PRODUCTOS'!$B:$O,9,0)),""))))</f>
      </c>
      <c r="K543" s="60">
        <f>IF($A543=0,"",IFERROR(IFERROR(VLOOKUP($A543,'LISTA DE PRODUCTOS'!$A:$O,13,0),VLOOKUP($A543,'LISTA DE PRODUCTOS'!$B:$O,13,0)),0))</f>
      </c>
      <c r="L543" s="61">
        <f t="shared" si="84"/>
        <v>0</v>
      </c>
      <c r="M543" s="62">
        <f t="shared" si="85"/>
        <v>0</v>
      </c>
      <c r="N543" s="62">
        <f t="shared" si="91"/>
        <v>0</v>
      </c>
      <c r="O543" s="63">
        <f t="shared" si="88"/>
        <v>0</v>
      </c>
      <c r="P543" s="63">
        <f t="shared" si="89"/>
        <v>0</v>
      </c>
      <c r="Q543" s="64">
        <f t="shared" si="90"/>
        <v>0</v>
      </c>
      <c r="R543" s="64" t="b">
        <f t="shared" si="92"/>
        <v>0</v>
      </c>
      <c r="S543" s="65">
        <f t="shared" si="86"/>
      </c>
      <c r="T543" s="62">
        <f t="shared" si="87"/>
      </c>
    </row>
    <row r="544" spans="1:20" s="66" customFormat="1" ht="19.8">
      <c r="A544" s="54"/>
      <c r="B544" s="55"/>
      <c r="C544" s="56">
        <f t="shared" si="83"/>
        <v>0</v>
      </c>
      <c r="D544" s="56">
        <f>IF(ISERROR(VLOOKUP($A544,'LISTA DE PRODUCTOS'!$A:$O,15,0)),0,VLOOKUP($A544,'LISTA DE PRODUCTOS'!$A:$O,15,0))</f>
        <v>0</v>
      </c>
      <c r="E544" s="57">
        <f>IF($A544=0,"",IFERROR(IFERROR(VLOOKUP($A544,'LISTA DE PRODUCTOS'!$A:$O,5,0),VLOOKUP($A544,'LISTA DE PRODUCTOS'!$B:$O,4,0)),"CÓDIGO NO EN CATÁLOGO U OBSOLETO"))</f>
      </c>
      <c r="F544" s="56">
        <f>IF($A544=0,"",IFERROR(IFERROR(VLOOKUP($A544,'LISTA DE PRODUCTOS'!$A:$O,6,0),VLOOKUP($A544,'LISTA DE PRODUCTOS'!$B:$O,5,0)),0))</f>
      </c>
      <c r="G544" s="56">
        <f>IF($A544=0,"",IFERROR(IFERROR(VLOOKUP($A544,'LISTA DE PRODUCTOS'!$A:$O,7,0),VLOOKUP($A544,'LISTA DE PRODUCTOS'!$B:$O,6,0)),0))</f>
      </c>
      <c r="H544" s="58">
        <f>IF($A544=0,"",IFERROR(IFERROR(VLOOKUP($A544,'LISTA DE PRODUCTOS'!$A:$O,8,0),VLOOKUP($A544,'LISTA DE PRODUCTOS'!$B:$O,7,0)),0))</f>
      </c>
      <c r="I544" s="59">
        <f>IF($A544=0,"",IFERROR(IFERROR(VLOOKUP($A544,'LISTA DE PRODUCTOS'!$A:$O,9,0),VLOOKUP($A544,'LISTA DE PRODUCTOS'!$B:$O,8,0)),0))</f>
      </c>
      <c r="J544" s="60">
        <f>IF(AND(K544="U12",IF($A544=0,"",IFERROR(IFERROR(VLOOKUP($A544,'LISTA DE PRODUCTOS'!$A:$O,10,0),VLOOKUP($A544,'LISTA DE PRODUCTOS'!$B:$O,9,0)),""))=0),"APROVECHA LA PROMO U12",IF(AND(K544="U12",IF($A544=0,"",IFERROR(IFERROR(VLOOKUP($A544,'LISTA DE PRODUCTOS'!$A:$O,10,0),VLOOKUP($A544,'LISTA DE PRODUCTOS'!$B:$O,9,0)),""))="MENSUAL"),"MENSUAL Y PROMO U12",IF($A544=0,"",IFERROR(IFERROR(VLOOKUP($A544,'LISTA DE PRODUCTOS'!$A:$O,10,0),VLOOKUP($A544,'LISTA DE PRODUCTOS'!$B:$O,9,0)),""))))</f>
      </c>
      <c r="K544" s="60">
        <f>IF($A544=0,"",IFERROR(IFERROR(VLOOKUP($A544,'LISTA DE PRODUCTOS'!$A:$O,13,0),VLOOKUP($A544,'LISTA DE PRODUCTOS'!$B:$O,13,0)),0))</f>
      </c>
      <c r="L544" s="61">
        <f t="shared" si="84"/>
        <v>0</v>
      </c>
      <c r="M544" s="62">
        <f t="shared" si="85"/>
        <v>0</v>
      </c>
      <c r="N544" s="62">
        <f t="shared" si="91"/>
        <v>0</v>
      </c>
      <c r="O544" s="63">
        <f t="shared" si="88"/>
        <v>0</v>
      </c>
      <c r="P544" s="63">
        <f t="shared" si="89"/>
        <v>0</v>
      </c>
      <c r="Q544" s="64">
        <f t="shared" si="90"/>
        <v>0</v>
      </c>
      <c r="R544" s="64" t="b">
        <f t="shared" si="92"/>
        <v>0</v>
      </c>
      <c r="S544" s="65">
        <f t="shared" si="86"/>
      </c>
      <c r="T544" s="62">
        <f t="shared" si="87"/>
      </c>
    </row>
    <row r="545" spans="1:20" s="66" customFormat="1" ht="19.8">
      <c r="A545" s="54"/>
      <c r="B545" s="55"/>
      <c r="C545" s="56">
        <f t="shared" si="83"/>
        <v>0</v>
      </c>
      <c r="D545" s="56">
        <f>IF(ISERROR(VLOOKUP($A545,'LISTA DE PRODUCTOS'!$A:$O,15,0)),0,VLOOKUP($A545,'LISTA DE PRODUCTOS'!$A:$O,15,0))</f>
        <v>0</v>
      </c>
      <c r="E545" s="57">
        <f>IF($A545=0,"",IFERROR(IFERROR(VLOOKUP($A545,'LISTA DE PRODUCTOS'!$A:$O,5,0),VLOOKUP($A545,'LISTA DE PRODUCTOS'!$B:$O,4,0)),"CÓDIGO NO EN CATÁLOGO U OBSOLETO"))</f>
      </c>
      <c r="F545" s="56">
        <f>IF($A545=0,"",IFERROR(IFERROR(VLOOKUP($A545,'LISTA DE PRODUCTOS'!$A:$O,6,0),VLOOKUP($A545,'LISTA DE PRODUCTOS'!$B:$O,5,0)),0))</f>
      </c>
      <c r="G545" s="56">
        <f>IF($A545=0,"",IFERROR(IFERROR(VLOOKUP($A545,'LISTA DE PRODUCTOS'!$A:$O,7,0),VLOOKUP($A545,'LISTA DE PRODUCTOS'!$B:$O,6,0)),0))</f>
      </c>
      <c r="H545" s="58">
        <f>IF($A545=0,"",IFERROR(IFERROR(VLOOKUP($A545,'LISTA DE PRODUCTOS'!$A:$O,8,0),VLOOKUP($A545,'LISTA DE PRODUCTOS'!$B:$O,7,0)),0))</f>
      </c>
      <c r="I545" s="59">
        <f>IF($A545=0,"",IFERROR(IFERROR(VLOOKUP($A545,'LISTA DE PRODUCTOS'!$A:$O,9,0),VLOOKUP($A545,'LISTA DE PRODUCTOS'!$B:$O,8,0)),0))</f>
      </c>
      <c r="J545" s="60">
        <f>IF(AND(K545="U12",IF($A545=0,"",IFERROR(IFERROR(VLOOKUP($A545,'LISTA DE PRODUCTOS'!$A:$O,10,0),VLOOKUP($A545,'LISTA DE PRODUCTOS'!$B:$O,9,0)),""))=0),"APROVECHA LA PROMO U12",IF(AND(K545="U12",IF($A545=0,"",IFERROR(IFERROR(VLOOKUP($A545,'LISTA DE PRODUCTOS'!$A:$O,10,0),VLOOKUP($A545,'LISTA DE PRODUCTOS'!$B:$O,9,0)),""))="MENSUAL"),"MENSUAL Y PROMO U12",IF($A545=0,"",IFERROR(IFERROR(VLOOKUP($A545,'LISTA DE PRODUCTOS'!$A:$O,10,0),VLOOKUP($A545,'LISTA DE PRODUCTOS'!$B:$O,9,0)),""))))</f>
      </c>
      <c r="K545" s="60">
        <f>IF($A545=0,"",IFERROR(IFERROR(VLOOKUP($A545,'LISTA DE PRODUCTOS'!$A:$O,13,0),VLOOKUP($A545,'LISTA DE PRODUCTOS'!$B:$O,13,0)),0))</f>
      </c>
      <c r="L545" s="61">
        <f t="shared" si="84"/>
        <v>0</v>
      </c>
      <c r="M545" s="62">
        <f t="shared" si="85"/>
        <v>0</v>
      </c>
      <c r="N545" s="62">
        <f t="shared" si="91"/>
        <v>0</v>
      </c>
      <c r="O545" s="63">
        <f t="shared" si="88"/>
        <v>0</v>
      </c>
      <c r="P545" s="63">
        <f t="shared" si="89"/>
        <v>0</v>
      </c>
      <c r="Q545" s="64">
        <f t="shared" si="90"/>
        <v>0</v>
      </c>
      <c r="R545" s="64" t="b">
        <f t="shared" si="92"/>
        <v>0</v>
      </c>
      <c r="S545" s="65">
        <f t="shared" si="86"/>
      </c>
      <c r="T545" s="62">
        <f t="shared" si="87"/>
      </c>
    </row>
    <row r="546" spans="1:20" s="66" customFormat="1" ht="19.8">
      <c r="A546" s="54"/>
      <c r="B546" s="55"/>
      <c r="C546" s="56">
        <f t="shared" si="83"/>
        <v>0</v>
      </c>
      <c r="D546" s="56">
        <f>IF(ISERROR(VLOOKUP($A546,'LISTA DE PRODUCTOS'!$A:$O,15,0)),0,VLOOKUP($A546,'LISTA DE PRODUCTOS'!$A:$O,15,0))</f>
        <v>0</v>
      </c>
      <c r="E546" s="57">
        <f>IF($A546=0,"",IFERROR(IFERROR(VLOOKUP($A546,'LISTA DE PRODUCTOS'!$A:$O,5,0),VLOOKUP($A546,'LISTA DE PRODUCTOS'!$B:$O,4,0)),"CÓDIGO NO EN CATÁLOGO U OBSOLETO"))</f>
      </c>
      <c r="F546" s="56">
        <f>IF($A546=0,"",IFERROR(IFERROR(VLOOKUP($A546,'LISTA DE PRODUCTOS'!$A:$O,6,0),VLOOKUP($A546,'LISTA DE PRODUCTOS'!$B:$O,5,0)),0))</f>
      </c>
      <c r="G546" s="56">
        <f>IF($A546=0,"",IFERROR(IFERROR(VLOOKUP($A546,'LISTA DE PRODUCTOS'!$A:$O,7,0),VLOOKUP($A546,'LISTA DE PRODUCTOS'!$B:$O,6,0)),0))</f>
      </c>
      <c r="H546" s="58">
        <f>IF($A546=0,"",IFERROR(IFERROR(VLOOKUP($A546,'LISTA DE PRODUCTOS'!$A:$O,8,0),VLOOKUP($A546,'LISTA DE PRODUCTOS'!$B:$O,7,0)),0))</f>
      </c>
      <c r="I546" s="59">
        <f>IF($A546=0,"",IFERROR(IFERROR(VLOOKUP($A546,'LISTA DE PRODUCTOS'!$A:$O,9,0),VLOOKUP($A546,'LISTA DE PRODUCTOS'!$B:$O,8,0)),0))</f>
      </c>
      <c r="J546" s="60">
        <f>IF(AND(K546="U12",IF($A546=0,"",IFERROR(IFERROR(VLOOKUP($A546,'LISTA DE PRODUCTOS'!$A:$O,10,0),VLOOKUP($A546,'LISTA DE PRODUCTOS'!$B:$O,9,0)),""))=0),"APROVECHA LA PROMO U12",IF(AND(K546="U12",IF($A546=0,"",IFERROR(IFERROR(VLOOKUP($A546,'LISTA DE PRODUCTOS'!$A:$O,10,0),VLOOKUP($A546,'LISTA DE PRODUCTOS'!$B:$O,9,0)),""))="MENSUAL"),"MENSUAL Y PROMO U12",IF($A546=0,"",IFERROR(IFERROR(VLOOKUP($A546,'LISTA DE PRODUCTOS'!$A:$O,10,0),VLOOKUP($A546,'LISTA DE PRODUCTOS'!$B:$O,9,0)),""))))</f>
      </c>
      <c r="K546" s="60">
        <f>IF($A546=0,"",IFERROR(IFERROR(VLOOKUP($A546,'LISTA DE PRODUCTOS'!$A:$O,13,0),VLOOKUP($A546,'LISTA DE PRODUCTOS'!$B:$O,13,0)),0))</f>
      </c>
      <c r="L546" s="61">
        <f t="shared" si="84"/>
        <v>0</v>
      </c>
      <c r="M546" s="62">
        <f t="shared" si="85"/>
        <v>0</v>
      </c>
      <c r="N546" s="62">
        <f t="shared" si="91"/>
        <v>0</v>
      </c>
      <c r="O546" s="63">
        <f t="shared" si="88"/>
        <v>0</v>
      </c>
      <c r="P546" s="63">
        <f t="shared" si="89"/>
        <v>0</v>
      </c>
      <c r="Q546" s="64">
        <f t="shared" si="90"/>
        <v>0</v>
      </c>
      <c r="R546" s="64" t="b">
        <f t="shared" si="92"/>
        <v>0</v>
      </c>
      <c r="S546" s="65">
        <f t="shared" si="86"/>
      </c>
      <c r="T546" s="62">
        <f t="shared" si="87"/>
      </c>
    </row>
    <row r="547" spans="1:20" s="66" customFormat="1" ht="19.8">
      <c r="A547" s="54"/>
      <c r="B547" s="55"/>
      <c r="C547" s="56">
        <f t="shared" si="83"/>
        <v>0</v>
      </c>
      <c r="D547" s="56">
        <f>IF(ISERROR(VLOOKUP($A547,'LISTA DE PRODUCTOS'!$A:$O,15,0)),0,VLOOKUP($A547,'LISTA DE PRODUCTOS'!$A:$O,15,0))</f>
        <v>0</v>
      </c>
      <c r="E547" s="57">
        <f>IF($A547=0,"",IFERROR(IFERROR(VLOOKUP($A547,'LISTA DE PRODUCTOS'!$A:$O,5,0),VLOOKUP($A547,'LISTA DE PRODUCTOS'!$B:$O,4,0)),"CÓDIGO NO EN CATÁLOGO U OBSOLETO"))</f>
      </c>
      <c r="F547" s="56">
        <f>IF($A547=0,"",IFERROR(IFERROR(VLOOKUP($A547,'LISTA DE PRODUCTOS'!$A:$O,6,0),VLOOKUP($A547,'LISTA DE PRODUCTOS'!$B:$O,5,0)),0))</f>
      </c>
      <c r="G547" s="56">
        <f>IF($A547=0,"",IFERROR(IFERROR(VLOOKUP($A547,'LISTA DE PRODUCTOS'!$A:$O,7,0),VLOOKUP($A547,'LISTA DE PRODUCTOS'!$B:$O,6,0)),0))</f>
      </c>
      <c r="H547" s="58">
        <f>IF($A547=0,"",IFERROR(IFERROR(VLOOKUP($A547,'LISTA DE PRODUCTOS'!$A:$O,8,0),VLOOKUP($A547,'LISTA DE PRODUCTOS'!$B:$O,7,0)),0))</f>
      </c>
      <c r="I547" s="59">
        <f>IF($A547=0,"",IFERROR(IFERROR(VLOOKUP($A547,'LISTA DE PRODUCTOS'!$A:$O,9,0),VLOOKUP($A547,'LISTA DE PRODUCTOS'!$B:$O,8,0)),0))</f>
      </c>
      <c r="J547" s="60">
        <f>IF(AND(K547="U12",IF($A547=0,"",IFERROR(IFERROR(VLOOKUP($A547,'LISTA DE PRODUCTOS'!$A:$O,10,0),VLOOKUP($A547,'LISTA DE PRODUCTOS'!$B:$O,9,0)),""))=0),"APROVECHA LA PROMO U12",IF(AND(K547="U12",IF($A547=0,"",IFERROR(IFERROR(VLOOKUP($A547,'LISTA DE PRODUCTOS'!$A:$O,10,0),VLOOKUP($A547,'LISTA DE PRODUCTOS'!$B:$O,9,0)),""))="MENSUAL"),"MENSUAL Y PROMO U12",IF($A547=0,"",IFERROR(IFERROR(VLOOKUP($A547,'LISTA DE PRODUCTOS'!$A:$O,10,0),VLOOKUP($A547,'LISTA DE PRODUCTOS'!$B:$O,9,0)),""))))</f>
      </c>
      <c r="K547" s="60">
        <f>IF($A547=0,"",IFERROR(IFERROR(VLOOKUP($A547,'LISTA DE PRODUCTOS'!$A:$O,13,0),VLOOKUP($A547,'LISTA DE PRODUCTOS'!$B:$O,13,0)),0))</f>
      </c>
      <c r="L547" s="61">
        <f t="shared" si="84"/>
        <v>0</v>
      </c>
      <c r="M547" s="62">
        <f t="shared" si="85"/>
        <v>0</v>
      </c>
      <c r="N547" s="62">
        <f t="shared" si="91"/>
        <v>0</v>
      </c>
      <c r="O547" s="63">
        <f t="shared" si="88"/>
        <v>0</v>
      </c>
      <c r="P547" s="63">
        <f t="shared" si="89"/>
        <v>0</v>
      </c>
      <c r="Q547" s="64">
        <f t="shared" si="90"/>
        <v>0</v>
      </c>
      <c r="R547" s="64" t="b">
        <f t="shared" si="92"/>
        <v>0</v>
      </c>
      <c r="S547" s="65">
        <f t="shared" si="86"/>
      </c>
      <c r="T547" s="62">
        <f t="shared" si="87"/>
      </c>
    </row>
    <row r="548" spans="1:20" s="66" customFormat="1" ht="19.8">
      <c r="A548" s="54"/>
      <c r="B548" s="55"/>
      <c r="C548" s="56">
        <f t="shared" si="83"/>
        <v>0</v>
      </c>
      <c r="D548" s="56">
        <f>IF(ISERROR(VLOOKUP($A548,'LISTA DE PRODUCTOS'!$A:$O,15,0)),0,VLOOKUP($A548,'LISTA DE PRODUCTOS'!$A:$O,15,0))</f>
        <v>0</v>
      </c>
      <c r="E548" s="57">
        <f>IF($A548=0,"",IFERROR(IFERROR(VLOOKUP($A548,'LISTA DE PRODUCTOS'!$A:$O,5,0),VLOOKUP($A548,'LISTA DE PRODUCTOS'!$B:$O,4,0)),"CÓDIGO NO EN CATÁLOGO U OBSOLETO"))</f>
      </c>
      <c r="F548" s="56">
        <f>IF($A548=0,"",IFERROR(IFERROR(VLOOKUP($A548,'LISTA DE PRODUCTOS'!$A:$O,6,0),VLOOKUP($A548,'LISTA DE PRODUCTOS'!$B:$O,5,0)),0))</f>
      </c>
      <c r="G548" s="56">
        <f>IF($A548=0,"",IFERROR(IFERROR(VLOOKUP($A548,'LISTA DE PRODUCTOS'!$A:$O,7,0),VLOOKUP($A548,'LISTA DE PRODUCTOS'!$B:$O,6,0)),0))</f>
      </c>
      <c r="H548" s="58">
        <f>IF($A548=0,"",IFERROR(IFERROR(VLOOKUP($A548,'LISTA DE PRODUCTOS'!$A:$O,8,0),VLOOKUP($A548,'LISTA DE PRODUCTOS'!$B:$O,7,0)),0))</f>
      </c>
      <c r="I548" s="59">
        <f>IF($A548=0,"",IFERROR(IFERROR(VLOOKUP($A548,'LISTA DE PRODUCTOS'!$A:$O,9,0),VLOOKUP($A548,'LISTA DE PRODUCTOS'!$B:$O,8,0)),0))</f>
      </c>
      <c r="J548" s="60">
        <f>IF(AND(K548="U12",IF($A548=0,"",IFERROR(IFERROR(VLOOKUP($A548,'LISTA DE PRODUCTOS'!$A:$O,10,0),VLOOKUP($A548,'LISTA DE PRODUCTOS'!$B:$O,9,0)),""))=0),"APROVECHA LA PROMO U12",IF(AND(K548="U12",IF($A548=0,"",IFERROR(IFERROR(VLOOKUP($A548,'LISTA DE PRODUCTOS'!$A:$O,10,0),VLOOKUP($A548,'LISTA DE PRODUCTOS'!$B:$O,9,0)),""))="MENSUAL"),"MENSUAL Y PROMO U12",IF($A548=0,"",IFERROR(IFERROR(VLOOKUP($A548,'LISTA DE PRODUCTOS'!$A:$O,10,0),VLOOKUP($A548,'LISTA DE PRODUCTOS'!$B:$O,9,0)),""))))</f>
      </c>
      <c r="K548" s="60">
        <f>IF($A548=0,"",IFERROR(IFERROR(VLOOKUP($A548,'LISTA DE PRODUCTOS'!$A:$O,13,0),VLOOKUP($A548,'LISTA DE PRODUCTOS'!$B:$O,13,0)),0))</f>
      </c>
      <c r="L548" s="61">
        <f t="shared" si="84"/>
        <v>0</v>
      </c>
      <c r="M548" s="62">
        <f t="shared" si="85"/>
        <v>0</v>
      </c>
      <c r="N548" s="62">
        <f t="shared" si="91"/>
        <v>0</v>
      </c>
      <c r="O548" s="63">
        <f t="shared" si="88"/>
        <v>0</v>
      </c>
      <c r="P548" s="63">
        <f t="shared" si="89"/>
        <v>0</v>
      </c>
      <c r="Q548" s="64">
        <f t="shared" si="90"/>
        <v>0</v>
      </c>
      <c r="R548" s="64" t="b">
        <f t="shared" si="92"/>
        <v>0</v>
      </c>
      <c r="S548" s="65">
        <f t="shared" si="86"/>
      </c>
      <c r="T548" s="62">
        <f t="shared" si="87"/>
      </c>
    </row>
    <row r="549" spans="1:20" s="66" customFormat="1" ht="19.8">
      <c r="A549" s="54"/>
      <c r="B549" s="55"/>
      <c r="C549" s="56">
        <f t="shared" si="83"/>
        <v>0</v>
      </c>
      <c r="D549" s="56">
        <f>IF(ISERROR(VLOOKUP($A549,'LISTA DE PRODUCTOS'!$A:$O,15,0)),0,VLOOKUP($A549,'LISTA DE PRODUCTOS'!$A:$O,15,0))</f>
        <v>0</v>
      </c>
      <c r="E549" s="57">
        <f>IF($A549=0,"",IFERROR(IFERROR(VLOOKUP($A549,'LISTA DE PRODUCTOS'!$A:$O,5,0),VLOOKUP($A549,'LISTA DE PRODUCTOS'!$B:$O,4,0)),"CÓDIGO NO EN CATÁLOGO U OBSOLETO"))</f>
      </c>
      <c r="F549" s="56">
        <f>IF($A549=0,"",IFERROR(IFERROR(VLOOKUP($A549,'LISTA DE PRODUCTOS'!$A:$O,6,0),VLOOKUP($A549,'LISTA DE PRODUCTOS'!$B:$O,5,0)),0))</f>
      </c>
      <c r="G549" s="56">
        <f>IF($A549=0,"",IFERROR(IFERROR(VLOOKUP($A549,'LISTA DE PRODUCTOS'!$A:$O,7,0),VLOOKUP($A549,'LISTA DE PRODUCTOS'!$B:$O,6,0)),0))</f>
      </c>
      <c r="H549" s="58">
        <f>IF($A549=0,"",IFERROR(IFERROR(VLOOKUP($A549,'LISTA DE PRODUCTOS'!$A:$O,8,0),VLOOKUP($A549,'LISTA DE PRODUCTOS'!$B:$O,7,0)),0))</f>
      </c>
      <c r="I549" s="59">
        <f>IF($A549=0,"",IFERROR(IFERROR(VLOOKUP($A549,'LISTA DE PRODUCTOS'!$A:$O,9,0),VLOOKUP($A549,'LISTA DE PRODUCTOS'!$B:$O,8,0)),0))</f>
      </c>
      <c r="J549" s="60">
        <f>IF(AND(K549="U12",IF($A549=0,"",IFERROR(IFERROR(VLOOKUP($A549,'LISTA DE PRODUCTOS'!$A:$O,10,0),VLOOKUP($A549,'LISTA DE PRODUCTOS'!$B:$O,9,0)),""))=0),"APROVECHA LA PROMO U12",IF(AND(K549="U12",IF($A549=0,"",IFERROR(IFERROR(VLOOKUP($A549,'LISTA DE PRODUCTOS'!$A:$O,10,0),VLOOKUP($A549,'LISTA DE PRODUCTOS'!$B:$O,9,0)),""))="MENSUAL"),"MENSUAL Y PROMO U12",IF($A549=0,"",IFERROR(IFERROR(VLOOKUP($A549,'LISTA DE PRODUCTOS'!$A:$O,10,0),VLOOKUP($A549,'LISTA DE PRODUCTOS'!$B:$O,9,0)),""))))</f>
      </c>
      <c r="K549" s="60">
        <f>IF($A549=0,"",IFERROR(IFERROR(VLOOKUP($A549,'LISTA DE PRODUCTOS'!$A:$O,13,0),VLOOKUP($A549,'LISTA DE PRODUCTOS'!$B:$O,13,0)),0))</f>
      </c>
      <c r="L549" s="61">
        <f t="shared" si="84"/>
        <v>0</v>
      </c>
      <c r="M549" s="62">
        <f t="shared" si="85"/>
        <v>0</v>
      </c>
      <c r="N549" s="62">
        <f t="shared" si="91"/>
        <v>0</v>
      </c>
      <c r="O549" s="63">
        <f t="shared" si="88"/>
        <v>0</v>
      </c>
      <c r="P549" s="63">
        <f t="shared" si="89"/>
        <v>0</v>
      </c>
      <c r="Q549" s="64">
        <f t="shared" si="90"/>
        <v>0</v>
      </c>
      <c r="R549" s="64" t="b">
        <f t="shared" si="92"/>
        <v>0</v>
      </c>
      <c r="S549" s="65">
        <f t="shared" si="86"/>
      </c>
      <c r="T549" s="62">
        <f t="shared" si="87"/>
      </c>
    </row>
    <row r="550" spans="1:20" s="66" customFormat="1" ht="19.8">
      <c r="A550" s="54"/>
      <c r="B550" s="55"/>
      <c r="C550" s="56">
        <f t="shared" si="83"/>
        <v>0</v>
      </c>
      <c r="D550" s="56">
        <f>IF(ISERROR(VLOOKUP($A550,'LISTA DE PRODUCTOS'!$A:$O,15,0)),0,VLOOKUP($A550,'LISTA DE PRODUCTOS'!$A:$O,15,0))</f>
        <v>0</v>
      </c>
      <c r="E550" s="57">
        <f>IF($A550=0,"",IFERROR(IFERROR(VLOOKUP($A550,'LISTA DE PRODUCTOS'!$A:$O,5,0),VLOOKUP($A550,'LISTA DE PRODUCTOS'!$B:$O,4,0)),"CÓDIGO NO EN CATÁLOGO U OBSOLETO"))</f>
      </c>
      <c r="F550" s="56">
        <f>IF($A550=0,"",IFERROR(IFERROR(VLOOKUP($A550,'LISTA DE PRODUCTOS'!$A:$O,6,0),VLOOKUP($A550,'LISTA DE PRODUCTOS'!$B:$O,5,0)),0))</f>
      </c>
      <c r="G550" s="56">
        <f>IF($A550=0,"",IFERROR(IFERROR(VLOOKUP($A550,'LISTA DE PRODUCTOS'!$A:$O,7,0),VLOOKUP($A550,'LISTA DE PRODUCTOS'!$B:$O,6,0)),0))</f>
      </c>
      <c r="H550" s="58">
        <f>IF($A550=0,"",IFERROR(IFERROR(VLOOKUP($A550,'LISTA DE PRODUCTOS'!$A:$O,8,0),VLOOKUP($A550,'LISTA DE PRODUCTOS'!$B:$O,7,0)),0))</f>
      </c>
      <c r="I550" s="59">
        <f>IF($A550=0,"",IFERROR(IFERROR(VLOOKUP($A550,'LISTA DE PRODUCTOS'!$A:$O,9,0),VLOOKUP($A550,'LISTA DE PRODUCTOS'!$B:$O,8,0)),0))</f>
      </c>
      <c r="J550" s="60">
        <f>IF(AND(K550="U12",IF($A550=0,"",IFERROR(IFERROR(VLOOKUP($A550,'LISTA DE PRODUCTOS'!$A:$O,10,0),VLOOKUP($A550,'LISTA DE PRODUCTOS'!$B:$O,9,0)),""))=0),"APROVECHA LA PROMO U12",IF(AND(K550="U12",IF($A550=0,"",IFERROR(IFERROR(VLOOKUP($A550,'LISTA DE PRODUCTOS'!$A:$O,10,0),VLOOKUP($A550,'LISTA DE PRODUCTOS'!$B:$O,9,0)),""))="MENSUAL"),"MENSUAL Y PROMO U12",IF($A550=0,"",IFERROR(IFERROR(VLOOKUP($A550,'LISTA DE PRODUCTOS'!$A:$O,10,0),VLOOKUP($A550,'LISTA DE PRODUCTOS'!$B:$O,9,0)),""))))</f>
      </c>
      <c r="K550" s="60">
        <f>IF($A550=0,"",IFERROR(IFERROR(VLOOKUP($A550,'LISTA DE PRODUCTOS'!$A:$O,13,0),VLOOKUP($A550,'LISTA DE PRODUCTOS'!$B:$O,13,0)),0))</f>
      </c>
      <c r="L550" s="61">
        <f t="shared" si="84"/>
        <v>0</v>
      </c>
      <c r="M550" s="62">
        <f t="shared" si="85"/>
        <v>0</v>
      </c>
      <c r="N550" s="62">
        <f t="shared" si="91"/>
        <v>0</v>
      </c>
      <c r="O550" s="63">
        <f t="shared" si="88"/>
        <v>0</v>
      </c>
      <c r="P550" s="63">
        <f t="shared" si="89"/>
        <v>0</v>
      </c>
      <c r="Q550" s="64">
        <f t="shared" si="90"/>
        <v>0</v>
      </c>
      <c r="R550" s="64" t="b">
        <f t="shared" si="92"/>
        <v>0</v>
      </c>
      <c r="S550" s="65">
        <f t="shared" si="86"/>
      </c>
      <c r="T550" s="62">
        <f t="shared" si="87"/>
      </c>
    </row>
    <row r="551" spans="1:20" s="66" customFormat="1" ht="19.8">
      <c r="A551" s="54"/>
      <c r="B551" s="55"/>
      <c r="C551" s="56">
        <f t="shared" si="83"/>
        <v>0</v>
      </c>
      <c r="D551" s="56">
        <f>IF(ISERROR(VLOOKUP($A551,'LISTA DE PRODUCTOS'!$A:$O,15,0)),0,VLOOKUP($A551,'LISTA DE PRODUCTOS'!$A:$O,15,0))</f>
        <v>0</v>
      </c>
      <c r="E551" s="57">
        <f>IF($A551=0,"",IFERROR(IFERROR(VLOOKUP($A551,'LISTA DE PRODUCTOS'!$A:$O,5,0),VLOOKUP($A551,'LISTA DE PRODUCTOS'!$B:$O,4,0)),"CÓDIGO NO EN CATÁLOGO U OBSOLETO"))</f>
      </c>
      <c r="F551" s="56">
        <f>IF($A551=0,"",IFERROR(IFERROR(VLOOKUP($A551,'LISTA DE PRODUCTOS'!$A:$O,6,0),VLOOKUP($A551,'LISTA DE PRODUCTOS'!$B:$O,5,0)),0))</f>
      </c>
      <c r="G551" s="56">
        <f>IF($A551=0,"",IFERROR(IFERROR(VLOOKUP($A551,'LISTA DE PRODUCTOS'!$A:$O,7,0),VLOOKUP($A551,'LISTA DE PRODUCTOS'!$B:$O,6,0)),0))</f>
      </c>
      <c r="H551" s="58">
        <f>IF($A551=0,"",IFERROR(IFERROR(VLOOKUP($A551,'LISTA DE PRODUCTOS'!$A:$O,8,0),VLOOKUP($A551,'LISTA DE PRODUCTOS'!$B:$O,7,0)),0))</f>
      </c>
      <c r="I551" s="59">
        <f>IF($A551=0,"",IFERROR(IFERROR(VLOOKUP($A551,'LISTA DE PRODUCTOS'!$A:$O,9,0),VLOOKUP($A551,'LISTA DE PRODUCTOS'!$B:$O,8,0)),0))</f>
      </c>
      <c r="J551" s="60">
        <f>IF(AND(K551="U12",IF($A551=0,"",IFERROR(IFERROR(VLOOKUP($A551,'LISTA DE PRODUCTOS'!$A:$O,10,0),VLOOKUP($A551,'LISTA DE PRODUCTOS'!$B:$O,9,0)),""))=0),"APROVECHA LA PROMO U12",IF(AND(K551="U12",IF($A551=0,"",IFERROR(IFERROR(VLOOKUP($A551,'LISTA DE PRODUCTOS'!$A:$O,10,0),VLOOKUP($A551,'LISTA DE PRODUCTOS'!$B:$O,9,0)),""))="MENSUAL"),"MENSUAL Y PROMO U12",IF($A551=0,"",IFERROR(IFERROR(VLOOKUP($A551,'LISTA DE PRODUCTOS'!$A:$O,10,0),VLOOKUP($A551,'LISTA DE PRODUCTOS'!$B:$O,9,0)),""))))</f>
      </c>
      <c r="K551" s="60">
        <f>IF($A551=0,"",IFERROR(IFERROR(VLOOKUP($A551,'LISTA DE PRODUCTOS'!$A:$O,13,0),VLOOKUP($A551,'LISTA DE PRODUCTOS'!$B:$O,13,0)),0))</f>
      </c>
      <c r="L551" s="61">
        <f t="shared" si="84"/>
        <v>0</v>
      </c>
      <c r="M551" s="62">
        <f t="shared" si="85"/>
        <v>0</v>
      </c>
      <c r="N551" s="62">
        <f t="shared" si="91"/>
        <v>0</v>
      </c>
      <c r="O551" s="63">
        <f t="shared" si="88"/>
        <v>0</v>
      </c>
      <c r="P551" s="63">
        <f t="shared" si="89"/>
        <v>0</v>
      </c>
      <c r="Q551" s="64">
        <f t="shared" si="90"/>
        <v>0</v>
      </c>
      <c r="R551" s="64" t="b">
        <f t="shared" si="92"/>
        <v>0</v>
      </c>
      <c r="S551" s="65">
        <f t="shared" si="86"/>
      </c>
      <c r="T551" s="62">
        <f t="shared" si="87"/>
      </c>
    </row>
    <row r="552" spans="1:20" s="66" customFormat="1" ht="19.8">
      <c r="A552" s="54"/>
      <c r="B552" s="55"/>
      <c r="C552" s="56">
        <f t="shared" si="83"/>
        <v>0</v>
      </c>
      <c r="D552" s="56">
        <f>IF(ISERROR(VLOOKUP($A552,'LISTA DE PRODUCTOS'!$A:$O,15,0)),0,VLOOKUP($A552,'LISTA DE PRODUCTOS'!$A:$O,15,0))</f>
        <v>0</v>
      </c>
      <c r="E552" s="57">
        <f>IF($A552=0,"",IFERROR(IFERROR(VLOOKUP($A552,'LISTA DE PRODUCTOS'!$A:$O,5,0),VLOOKUP($A552,'LISTA DE PRODUCTOS'!$B:$O,4,0)),"CÓDIGO NO EN CATÁLOGO U OBSOLETO"))</f>
      </c>
      <c r="F552" s="56">
        <f>IF($A552=0,"",IFERROR(IFERROR(VLOOKUP($A552,'LISTA DE PRODUCTOS'!$A:$O,6,0),VLOOKUP($A552,'LISTA DE PRODUCTOS'!$B:$O,5,0)),0))</f>
      </c>
      <c r="G552" s="56">
        <f>IF($A552=0,"",IFERROR(IFERROR(VLOOKUP($A552,'LISTA DE PRODUCTOS'!$A:$O,7,0),VLOOKUP($A552,'LISTA DE PRODUCTOS'!$B:$O,6,0)),0))</f>
      </c>
      <c r="H552" s="58">
        <f>IF($A552=0,"",IFERROR(IFERROR(VLOOKUP($A552,'LISTA DE PRODUCTOS'!$A:$O,8,0),VLOOKUP($A552,'LISTA DE PRODUCTOS'!$B:$O,7,0)),0))</f>
      </c>
      <c r="I552" s="59">
        <f>IF($A552=0,"",IFERROR(IFERROR(VLOOKUP($A552,'LISTA DE PRODUCTOS'!$A:$O,9,0),VLOOKUP($A552,'LISTA DE PRODUCTOS'!$B:$O,8,0)),0))</f>
      </c>
      <c r="J552" s="60">
        <f>IF(AND(K552="U12",IF($A552=0,"",IFERROR(IFERROR(VLOOKUP($A552,'LISTA DE PRODUCTOS'!$A:$O,10,0),VLOOKUP($A552,'LISTA DE PRODUCTOS'!$B:$O,9,0)),""))=0),"APROVECHA LA PROMO U12",IF(AND(K552="U12",IF($A552=0,"",IFERROR(IFERROR(VLOOKUP($A552,'LISTA DE PRODUCTOS'!$A:$O,10,0),VLOOKUP($A552,'LISTA DE PRODUCTOS'!$B:$O,9,0)),""))="MENSUAL"),"MENSUAL Y PROMO U12",IF($A552=0,"",IFERROR(IFERROR(VLOOKUP($A552,'LISTA DE PRODUCTOS'!$A:$O,10,0),VLOOKUP($A552,'LISTA DE PRODUCTOS'!$B:$O,9,0)),""))))</f>
      </c>
      <c r="K552" s="60">
        <f>IF($A552=0,"",IFERROR(IFERROR(VLOOKUP($A552,'LISTA DE PRODUCTOS'!$A:$O,13,0),VLOOKUP($A552,'LISTA DE PRODUCTOS'!$B:$O,13,0)),0))</f>
      </c>
      <c r="L552" s="61">
        <f t="shared" si="84"/>
        <v>0</v>
      </c>
      <c r="M552" s="62">
        <f t="shared" si="85"/>
        <v>0</v>
      </c>
      <c r="N552" s="62">
        <f t="shared" si="91"/>
        <v>0</v>
      </c>
      <c r="O552" s="63">
        <f t="shared" si="88"/>
        <v>0</v>
      </c>
      <c r="P552" s="63">
        <f t="shared" si="89"/>
        <v>0</v>
      </c>
      <c r="Q552" s="64">
        <f t="shared" si="90"/>
        <v>0</v>
      </c>
      <c r="R552" s="64" t="b">
        <f t="shared" si="92"/>
        <v>0</v>
      </c>
      <c r="S552" s="65">
        <f t="shared" si="86"/>
      </c>
      <c r="T552" s="62">
        <f t="shared" si="87"/>
      </c>
    </row>
    <row r="553" spans="1:20" s="66" customFormat="1" ht="19.8">
      <c r="A553" s="54"/>
      <c r="B553" s="55"/>
      <c r="C553" s="56">
        <f t="shared" si="83"/>
        <v>0</v>
      </c>
      <c r="D553" s="56">
        <f>IF(ISERROR(VLOOKUP($A553,'LISTA DE PRODUCTOS'!$A:$O,15,0)),0,VLOOKUP($A553,'LISTA DE PRODUCTOS'!$A:$O,15,0))</f>
        <v>0</v>
      </c>
      <c r="E553" s="57">
        <f>IF($A553=0,"",IFERROR(IFERROR(VLOOKUP($A553,'LISTA DE PRODUCTOS'!$A:$O,5,0),VLOOKUP($A553,'LISTA DE PRODUCTOS'!$B:$O,4,0)),"CÓDIGO NO EN CATÁLOGO U OBSOLETO"))</f>
      </c>
      <c r="F553" s="56">
        <f>IF($A553=0,"",IFERROR(IFERROR(VLOOKUP($A553,'LISTA DE PRODUCTOS'!$A:$O,6,0),VLOOKUP($A553,'LISTA DE PRODUCTOS'!$B:$O,5,0)),0))</f>
      </c>
      <c r="G553" s="56">
        <f>IF($A553=0,"",IFERROR(IFERROR(VLOOKUP($A553,'LISTA DE PRODUCTOS'!$A:$O,7,0),VLOOKUP($A553,'LISTA DE PRODUCTOS'!$B:$O,6,0)),0))</f>
      </c>
      <c r="H553" s="58">
        <f>IF($A553=0,"",IFERROR(IFERROR(VLOOKUP($A553,'LISTA DE PRODUCTOS'!$A:$O,8,0),VLOOKUP($A553,'LISTA DE PRODUCTOS'!$B:$O,7,0)),0))</f>
      </c>
      <c r="I553" s="59">
        <f>IF($A553=0,"",IFERROR(IFERROR(VLOOKUP($A553,'LISTA DE PRODUCTOS'!$A:$O,9,0),VLOOKUP($A553,'LISTA DE PRODUCTOS'!$B:$O,8,0)),0))</f>
      </c>
      <c r="J553" s="60">
        <f>IF(AND(K553="U12",IF($A553=0,"",IFERROR(IFERROR(VLOOKUP($A553,'LISTA DE PRODUCTOS'!$A:$O,10,0),VLOOKUP($A553,'LISTA DE PRODUCTOS'!$B:$O,9,0)),""))=0),"APROVECHA LA PROMO U12",IF(AND(K553="U12",IF($A553=0,"",IFERROR(IFERROR(VLOOKUP($A553,'LISTA DE PRODUCTOS'!$A:$O,10,0),VLOOKUP($A553,'LISTA DE PRODUCTOS'!$B:$O,9,0)),""))="MENSUAL"),"MENSUAL Y PROMO U12",IF($A553=0,"",IFERROR(IFERROR(VLOOKUP($A553,'LISTA DE PRODUCTOS'!$A:$O,10,0),VLOOKUP($A553,'LISTA DE PRODUCTOS'!$B:$O,9,0)),""))))</f>
      </c>
      <c r="K553" s="60">
        <f>IF($A553=0,"",IFERROR(IFERROR(VLOOKUP($A553,'LISTA DE PRODUCTOS'!$A:$O,13,0),VLOOKUP($A553,'LISTA DE PRODUCTOS'!$B:$O,13,0)),0))</f>
      </c>
      <c r="L553" s="61">
        <f t="shared" si="84"/>
        <v>0</v>
      </c>
      <c r="M553" s="62">
        <f t="shared" si="85"/>
        <v>0</v>
      </c>
      <c r="N553" s="62">
        <f t="shared" si="91"/>
        <v>0</v>
      </c>
      <c r="O553" s="63">
        <f t="shared" si="88"/>
        <v>0</v>
      </c>
      <c r="P553" s="63">
        <f t="shared" si="89"/>
        <v>0</v>
      </c>
      <c r="Q553" s="64">
        <f t="shared" si="90"/>
        <v>0</v>
      </c>
      <c r="R553" s="64" t="b">
        <f t="shared" si="92"/>
        <v>0</v>
      </c>
      <c r="S553" s="65">
        <f t="shared" si="86"/>
      </c>
      <c r="T553" s="62">
        <f t="shared" si="87"/>
      </c>
    </row>
    <row r="554" spans="1:20" s="66" customFormat="1" ht="19.8">
      <c r="A554" s="54"/>
      <c r="B554" s="55"/>
      <c r="C554" s="56">
        <f t="shared" si="83"/>
        <v>0</v>
      </c>
      <c r="D554" s="56">
        <f>IF(ISERROR(VLOOKUP($A554,'LISTA DE PRODUCTOS'!$A:$O,15,0)),0,VLOOKUP($A554,'LISTA DE PRODUCTOS'!$A:$O,15,0))</f>
        <v>0</v>
      </c>
      <c r="E554" s="57">
        <f>IF($A554=0,"",IFERROR(IFERROR(VLOOKUP($A554,'LISTA DE PRODUCTOS'!$A:$O,5,0),VLOOKUP($A554,'LISTA DE PRODUCTOS'!$B:$O,4,0)),"CÓDIGO NO EN CATÁLOGO U OBSOLETO"))</f>
      </c>
      <c r="F554" s="56">
        <f>IF($A554=0,"",IFERROR(IFERROR(VLOOKUP($A554,'LISTA DE PRODUCTOS'!$A:$O,6,0),VLOOKUP($A554,'LISTA DE PRODUCTOS'!$B:$O,5,0)),0))</f>
      </c>
      <c r="G554" s="56">
        <f>IF($A554=0,"",IFERROR(IFERROR(VLOOKUP($A554,'LISTA DE PRODUCTOS'!$A:$O,7,0),VLOOKUP($A554,'LISTA DE PRODUCTOS'!$B:$O,6,0)),0))</f>
      </c>
      <c r="H554" s="58">
        <f>IF($A554=0,"",IFERROR(IFERROR(VLOOKUP($A554,'LISTA DE PRODUCTOS'!$A:$O,8,0),VLOOKUP($A554,'LISTA DE PRODUCTOS'!$B:$O,7,0)),0))</f>
      </c>
      <c r="I554" s="59">
        <f>IF($A554=0,"",IFERROR(IFERROR(VLOOKUP($A554,'LISTA DE PRODUCTOS'!$A:$O,9,0),VLOOKUP($A554,'LISTA DE PRODUCTOS'!$B:$O,8,0)),0))</f>
      </c>
      <c r="J554" s="60">
        <f>IF(AND(K554="U12",IF($A554=0,"",IFERROR(IFERROR(VLOOKUP($A554,'LISTA DE PRODUCTOS'!$A:$O,10,0),VLOOKUP($A554,'LISTA DE PRODUCTOS'!$B:$O,9,0)),""))=0),"APROVECHA LA PROMO U12",IF(AND(K554="U12",IF($A554=0,"",IFERROR(IFERROR(VLOOKUP($A554,'LISTA DE PRODUCTOS'!$A:$O,10,0),VLOOKUP($A554,'LISTA DE PRODUCTOS'!$B:$O,9,0)),""))="MENSUAL"),"MENSUAL Y PROMO U12",IF($A554=0,"",IFERROR(IFERROR(VLOOKUP($A554,'LISTA DE PRODUCTOS'!$A:$O,10,0),VLOOKUP($A554,'LISTA DE PRODUCTOS'!$B:$O,9,0)),""))))</f>
      </c>
      <c r="K554" s="60">
        <f>IF($A554=0,"",IFERROR(IFERROR(VLOOKUP($A554,'LISTA DE PRODUCTOS'!$A:$O,13,0),VLOOKUP($A554,'LISTA DE PRODUCTOS'!$B:$O,13,0)),0))</f>
      </c>
      <c r="L554" s="61">
        <f t="shared" si="84"/>
        <v>0</v>
      </c>
      <c r="M554" s="62">
        <f t="shared" si="85"/>
        <v>0</v>
      </c>
      <c r="N554" s="62">
        <f t="shared" si="91"/>
        <v>0</v>
      </c>
      <c r="O554" s="63">
        <f t="shared" si="88"/>
        <v>0</v>
      </c>
      <c r="P554" s="63">
        <f t="shared" si="89"/>
        <v>0</v>
      </c>
      <c r="Q554" s="64">
        <f t="shared" si="90"/>
        <v>0</v>
      </c>
      <c r="R554" s="64" t="b">
        <f t="shared" si="92"/>
        <v>0</v>
      </c>
      <c r="S554" s="65">
        <f t="shared" si="86"/>
      </c>
      <c r="T554" s="62">
        <f t="shared" si="87"/>
      </c>
    </row>
    <row r="555" spans="1:20" s="66" customFormat="1" ht="19.8">
      <c r="A555" s="54"/>
      <c r="B555" s="55"/>
      <c r="C555" s="56">
        <f t="shared" si="83"/>
        <v>0</v>
      </c>
      <c r="D555" s="56">
        <f>IF(ISERROR(VLOOKUP($A555,'LISTA DE PRODUCTOS'!$A:$O,15,0)),0,VLOOKUP($A555,'LISTA DE PRODUCTOS'!$A:$O,15,0))</f>
        <v>0</v>
      </c>
      <c r="E555" s="57">
        <f>IF($A555=0,"",IFERROR(IFERROR(VLOOKUP($A555,'LISTA DE PRODUCTOS'!$A:$O,5,0),VLOOKUP($A555,'LISTA DE PRODUCTOS'!$B:$O,4,0)),"CÓDIGO NO EN CATÁLOGO U OBSOLETO"))</f>
      </c>
      <c r="F555" s="56">
        <f>IF($A555=0,"",IFERROR(IFERROR(VLOOKUP($A555,'LISTA DE PRODUCTOS'!$A:$O,6,0),VLOOKUP($A555,'LISTA DE PRODUCTOS'!$B:$O,5,0)),0))</f>
      </c>
      <c r="G555" s="56">
        <f>IF($A555=0,"",IFERROR(IFERROR(VLOOKUP($A555,'LISTA DE PRODUCTOS'!$A:$O,7,0),VLOOKUP($A555,'LISTA DE PRODUCTOS'!$B:$O,6,0)),0))</f>
      </c>
      <c r="H555" s="58">
        <f>IF($A555=0,"",IFERROR(IFERROR(VLOOKUP($A555,'LISTA DE PRODUCTOS'!$A:$O,8,0),VLOOKUP($A555,'LISTA DE PRODUCTOS'!$B:$O,7,0)),0))</f>
      </c>
      <c r="I555" s="59">
        <f>IF($A555=0,"",IFERROR(IFERROR(VLOOKUP($A555,'LISTA DE PRODUCTOS'!$A:$O,9,0),VLOOKUP($A555,'LISTA DE PRODUCTOS'!$B:$O,8,0)),0))</f>
      </c>
      <c r="J555" s="60">
        <f>IF(AND(K555="U12",IF($A555=0,"",IFERROR(IFERROR(VLOOKUP($A555,'LISTA DE PRODUCTOS'!$A:$O,10,0),VLOOKUP($A555,'LISTA DE PRODUCTOS'!$B:$O,9,0)),""))=0),"APROVECHA LA PROMO U12",IF(AND(K555="U12",IF($A555=0,"",IFERROR(IFERROR(VLOOKUP($A555,'LISTA DE PRODUCTOS'!$A:$O,10,0),VLOOKUP($A555,'LISTA DE PRODUCTOS'!$B:$O,9,0)),""))="MENSUAL"),"MENSUAL Y PROMO U12",IF($A555=0,"",IFERROR(IFERROR(VLOOKUP($A555,'LISTA DE PRODUCTOS'!$A:$O,10,0),VLOOKUP($A555,'LISTA DE PRODUCTOS'!$B:$O,9,0)),""))))</f>
      </c>
      <c r="K555" s="60">
        <f>IF($A555=0,"",IFERROR(IFERROR(VLOOKUP($A555,'LISTA DE PRODUCTOS'!$A:$O,13,0),VLOOKUP($A555,'LISTA DE PRODUCTOS'!$B:$O,13,0)),0))</f>
      </c>
      <c r="L555" s="61">
        <f t="shared" si="84"/>
        <v>0</v>
      </c>
      <c r="M555" s="62">
        <f t="shared" si="85"/>
        <v>0</v>
      </c>
      <c r="N555" s="62">
        <f t="shared" si="91"/>
        <v>0</v>
      </c>
      <c r="O555" s="63">
        <f t="shared" si="88"/>
        <v>0</v>
      </c>
      <c r="P555" s="63">
        <f t="shared" si="89"/>
        <v>0</v>
      </c>
      <c r="Q555" s="64">
        <f t="shared" si="90"/>
        <v>0</v>
      </c>
      <c r="R555" s="64" t="b">
        <f t="shared" si="92"/>
        <v>0</v>
      </c>
      <c r="S555" s="65">
        <f t="shared" si="86"/>
      </c>
      <c r="T555" s="62">
        <f t="shared" si="87"/>
      </c>
    </row>
    <row r="556" spans="1:20" s="66" customFormat="1" ht="19.8">
      <c r="A556" s="54"/>
      <c r="B556" s="55"/>
      <c r="C556" s="56">
        <f t="shared" si="83"/>
        <v>0</v>
      </c>
      <c r="D556" s="56">
        <f>IF(ISERROR(VLOOKUP($A556,'LISTA DE PRODUCTOS'!$A:$O,15,0)),0,VLOOKUP($A556,'LISTA DE PRODUCTOS'!$A:$O,15,0))</f>
        <v>0</v>
      </c>
      <c r="E556" s="57">
        <f>IF($A556=0,"",IFERROR(IFERROR(VLOOKUP($A556,'LISTA DE PRODUCTOS'!$A:$O,5,0),VLOOKUP($A556,'LISTA DE PRODUCTOS'!$B:$O,4,0)),"CÓDIGO NO EN CATÁLOGO U OBSOLETO"))</f>
      </c>
      <c r="F556" s="56">
        <f>IF($A556=0,"",IFERROR(IFERROR(VLOOKUP($A556,'LISTA DE PRODUCTOS'!$A:$O,6,0),VLOOKUP($A556,'LISTA DE PRODUCTOS'!$B:$O,5,0)),0))</f>
      </c>
      <c r="G556" s="56">
        <f>IF($A556=0,"",IFERROR(IFERROR(VLOOKUP($A556,'LISTA DE PRODUCTOS'!$A:$O,7,0),VLOOKUP($A556,'LISTA DE PRODUCTOS'!$B:$O,6,0)),0))</f>
      </c>
      <c r="H556" s="58">
        <f>IF($A556=0,"",IFERROR(IFERROR(VLOOKUP($A556,'LISTA DE PRODUCTOS'!$A:$O,8,0),VLOOKUP($A556,'LISTA DE PRODUCTOS'!$B:$O,7,0)),0))</f>
      </c>
      <c r="I556" s="59">
        <f>IF($A556=0,"",IFERROR(IFERROR(VLOOKUP($A556,'LISTA DE PRODUCTOS'!$A:$O,9,0),VLOOKUP($A556,'LISTA DE PRODUCTOS'!$B:$O,8,0)),0))</f>
      </c>
      <c r="J556" s="60">
        <f>IF(AND(K556="U12",IF($A556=0,"",IFERROR(IFERROR(VLOOKUP($A556,'LISTA DE PRODUCTOS'!$A:$O,10,0),VLOOKUP($A556,'LISTA DE PRODUCTOS'!$B:$O,9,0)),""))=0),"APROVECHA LA PROMO U12",IF(AND(K556="U12",IF($A556=0,"",IFERROR(IFERROR(VLOOKUP($A556,'LISTA DE PRODUCTOS'!$A:$O,10,0),VLOOKUP($A556,'LISTA DE PRODUCTOS'!$B:$O,9,0)),""))="MENSUAL"),"MENSUAL Y PROMO U12",IF($A556=0,"",IFERROR(IFERROR(VLOOKUP($A556,'LISTA DE PRODUCTOS'!$A:$O,10,0),VLOOKUP($A556,'LISTA DE PRODUCTOS'!$B:$O,9,0)),""))))</f>
      </c>
      <c r="K556" s="60">
        <f>IF($A556=0,"",IFERROR(IFERROR(VLOOKUP($A556,'LISTA DE PRODUCTOS'!$A:$O,13,0),VLOOKUP($A556,'LISTA DE PRODUCTOS'!$B:$O,13,0)),0))</f>
      </c>
      <c r="L556" s="61">
        <f t="shared" si="84"/>
        <v>0</v>
      </c>
      <c r="M556" s="62">
        <f t="shared" si="85"/>
        <v>0</v>
      </c>
      <c r="N556" s="62">
        <f t="shared" si="91"/>
        <v>0</v>
      </c>
      <c r="O556" s="63">
        <f t="shared" si="88"/>
        <v>0</v>
      </c>
      <c r="P556" s="63">
        <f t="shared" si="89"/>
        <v>0</v>
      </c>
      <c r="Q556" s="64">
        <f t="shared" si="90"/>
        <v>0</v>
      </c>
      <c r="R556" s="64" t="b">
        <f t="shared" si="92"/>
        <v>0</v>
      </c>
      <c r="S556" s="65">
        <f t="shared" si="86"/>
      </c>
      <c r="T556" s="62">
        <f t="shared" si="87"/>
      </c>
    </row>
    <row r="557" spans="1:20" s="66" customFormat="1" ht="19.8">
      <c r="A557" s="54"/>
      <c r="B557" s="55"/>
      <c r="C557" s="56">
        <f t="shared" si="83"/>
        <v>0</v>
      </c>
      <c r="D557" s="56">
        <f>IF(ISERROR(VLOOKUP($A557,'LISTA DE PRODUCTOS'!$A:$O,15,0)),0,VLOOKUP($A557,'LISTA DE PRODUCTOS'!$A:$O,15,0))</f>
        <v>0</v>
      </c>
      <c r="E557" s="57">
        <f>IF($A557=0,"",IFERROR(IFERROR(VLOOKUP($A557,'LISTA DE PRODUCTOS'!$A:$O,5,0),VLOOKUP($A557,'LISTA DE PRODUCTOS'!$B:$O,4,0)),"CÓDIGO NO EN CATÁLOGO U OBSOLETO"))</f>
      </c>
      <c r="F557" s="56">
        <f>IF($A557=0,"",IFERROR(IFERROR(VLOOKUP($A557,'LISTA DE PRODUCTOS'!$A:$O,6,0),VLOOKUP($A557,'LISTA DE PRODUCTOS'!$B:$O,5,0)),0))</f>
      </c>
      <c r="G557" s="56">
        <f>IF($A557=0,"",IFERROR(IFERROR(VLOOKUP($A557,'LISTA DE PRODUCTOS'!$A:$O,7,0),VLOOKUP($A557,'LISTA DE PRODUCTOS'!$B:$O,6,0)),0))</f>
      </c>
      <c r="H557" s="58">
        <f>IF($A557=0,"",IFERROR(IFERROR(VLOOKUP($A557,'LISTA DE PRODUCTOS'!$A:$O,8,0),VLOOKUP($A557,'LISTA DE PRODUCTOS'!$B:$O,7,0)),0))</f>
      </c>
      <c r="I557" s="59">
        <f>IF($A557=0,"",IFERROR(IFERROR(VLOOKUP($A557,'LISTA DE PRODUCTOS'!$A:$O,9,0),VLOOKUP($A557,'LISTA DE PRODUCTOS'!$B:$O,8,0)),0))</f>
      </c>
      <c r="J557" s="60">
        <f>IF(AND(K557="U12",IF($A557=0,"",IFERROR(IFERROR(VLOOKUP($A557,'LISTA DE PRODUCTOS'!$A:$O,10,0),VLOOKUP($A557,'LISTA DE PRODUCTOS'!$B:$O,9,0)),""))=0),"APROVECHA LA PROMO U12",IF(AND(K557="U12",IF($A557=0,"",IFERROR(IFERROR(VLOOKUP($A557,'LISTA DE PRODUCTOS'!$A:$O,10,0),VLOOKUP($A557,'LISTA DE PRODUCTOS'!$B:$O,9,0)),""))="MENSUAL"),"MENSUAL Y PROMO U12",IF($A557=0,"",IFERROR(IFERROR(VLOOKUP($A557,'LISTA DE PRODUCTOS'!$A:$O,10,0),VLOOKUP($A557,'LISTA DE PRODUCTOS'!$B:$O,9,0)),""))))</f>
      </c>
      <c r="K557" s="60">
        <f>IF($A557=0,"",IFERROR(IFERROR(VLOOKUP($A557,'LISTA DE PRODUCTOS'!$A:$O,13,0),VLOOKUP($A557,'LISTA DE PRODUCTOS'!$B:$O,13,0)),0))</f>
      </c>
      <c r="L557" s="61">
        <f t="shared" si="84"/>
        <v>0</v>
      </c>
      <c r="M557" s="62">
        <f t="shared" si="85"/>
        <v>0</v>
      </c>
      <c r="N557" s="62">
        <f t="shared" si="91"/>
        <v>0</v>
      </c>
      <c r="O557" s="63">
        <f t="shared" si="88"/>
        <v>0</v>
      </c>
      <c r="P557" s="63">
        <f t="shared" si="89"/>
        <v>0</v>
      </c>
      <c r="Q557" s="64">
        <f t="shared" si="90"/>
        <v>0</v>
      </c>
      <c r="R557" s="64" t="b">
        <f t="shared" si="92"/>
        <v>0</v>
      </c>
      <c r="S557" s="65">
        <f t="shared" si="86"/>
      </c>
      <c r="T557" s="62">
        <f t="shared" si="87"/>
      </c>
    </row>
    <row r="558" spans="1:20" s="66" customFormat="1" ht="19.8">
      <c r="A558" s="54"/>
      <c r="B558" s="55"/>
      <c r="C558" s="56">
        <f t="shared" si="83"/>
        <v>0</v>
      </c>
      <c r="D558" s="56">
        <f>IF(ISERROR(VLOOKUP($A558,'LISTA DE PRODUCTOS'!$A:$O,15,0)),0,VLOOKUP($A558,'LISTA DE PRODUCTOS'!$A:$O,15,0))</f>
        <v>0</v>
      </c>
      <c r="E558" s="57">
        <f>IF($A558=0,"",IFERROR(IFERROR(VLOOKUP($A558,'LISTA DE PRODUCTOS'!$A:$O,5,0),VLOOKUP($A558,'LISTA DE PRODUCTOS'!$B:$O,4,0)),"CÓDIGO NO EN CATÁLOGO U OBSOLETO"))</f>
      </c>
      <c r="F558" s="56">
        <f>IF($A558=0,"",IFERROR(IFERROR(VLOOKUP($A558,'LISTA DE PRODUCTOS'!$A:$O,6,0),VLOOKUP($A558,'LISTA DE PRODUCTOS'!$B:$O,5,0)),0))</f>
      </c>
      <c r="G558" s="56">
        <f>IF($A558=0,"",IFERROR(IFERROR(VLOOKUP($A558,'LISTA DE PRODUCTOS'!$A:$O,7,0),VLOOKUP($A558,'LISTA DE PRODUCTOS'!$B:$O,6,0)),0))</f>
      </c>
      <c r="H558" s="58">
        <f>IF($A558=0,"",IFERROR(IFERROR(VLOOKUP($A558,'LISTA DE PRODUCTOS'!$A:$O,8,0),VLOOKUP($A558,'LISTA DE PRODUCTOS'!$B:$O,7,0)),0))</f>
      </c>
      <c r="I558" s="59">
        <f>IF($A558=0,"",IFERROR(IFERROR(VLOOKUP($A558,'LISTA DE PRODUCTOS'!$A:$O,9,0),VLOOKUP($A558,'LISTA DE PRODUCTOS'!$B:$O,8,0)),0))</f>
      </c>
      <c r="J558" s="60">
        <f>IF(AND(K558="U12",IF($A558=0,"",IFERROR(IFERROR(VLOOKUP($A558,'LISTA DE PRODUCTOS'!$A:$O,10,0),VLOOKUP($A558,'LISTA DE PRODUCTOS'!$B:$O,9,0)),""))=0),"APROVECHA LA PROMO U12",IF(AND(K558="U12",IF($A558=0,"",IFERROR(IFERROR(VLOOKUP($A558,'LISTA DE PRODUCTOS'!$A:$O,10,0),VLOOKUP($A558,'LISTA DE PRODUCTOS'!$B:$O,9,0)),""))="MENSUAL"),"MENSUAL Y PROMO U12",IF($A558=0,"",IFERROR(IFERROR(VLOOKUP($A558,'LISTA DE PRODUCTOS'!$A:$O,10,0),VLOOKUP($A558,'LISTA DE PRODUCTOS'!$B:$O,9,0)),""))))</f>
      </c>
      <c r="K558" s="60">
        <f>IF($A558=0,"",IFERROR(IFERROR(VLOOKUP($A558,'LISTA DE PRODUCTOS'!$A:$O,13,0),VLOOKUP($A558,'LISTA DE PRODUCTOS'!$B:$O,13,0)),0))</f>
      </c>
      <c r="L558" s="61">
        <f t="shared" si="84"/>
        <v>0</v>
      </c>
      <c r="M558" s="62">
        <f t="shared" si="85"/>
        <v>0</v>
      </c>
      <c r="N558" s="62">
        <f t="shared" si="91"/>
        <v>0</v>
      </c>
      <c r="O558" s="63">
        <f t="shared" si="88"/>
        <v>0</v>
      </c>
      <c r="P558" s="63">
        <f t="shared" si="89"/>
        <v>0</v>
      </c>
      <c r="Q558" s="64">
        <f t="shared" si="90"/>
        <v>0</v>
      </c>
      <c r="R558" s="64" t="b">
        <f t="shared" si="92"/>
        <v>0</v>
      </c>
      <c r="S558" s="65">
        <f t="shared" si="86"/>
      </c>
      <c r="T558" s="62">
        <f t="shared" si="87"/>
      </c>
    </row>
    <row r="559" spans="1:20" s="66" customFormat="1" ht="19.8">
      <c r="A559" s="54"/>
      <c r="B559" s="55"/>
      <c r="C559" s="56">
        <f t="shared" si="83"/>
        <v>0</v>
      </c>
      <c r="D559" s="56">
        <f>IF(ISERROR(VLOOKUP($A559,'LISTA DE PRODUCTOS'!$A:$O,15,0)),0,VLOOKUP($A559,'LISTA DE PRODUCTOS'!$A:$O,15,0))</f>
        <v>0</v>
      </c>
      <c r="E559" s="57">
        <f>IF($A559=0,"",IFERROR(IFERROR(VLOOKUP($A559,'LISTA DE PRODUCTOS'!$A:$O,5,0),VLOOKUP($A559,'LISTA DE PRODUCTOS'!$B:$O,4,0)),"CÓDIGO NO EN CATÁLOGO U OBSOLETO"))</f>
      </c>
      <c r="F559" s="56">
        <f>IF($A559=0,"",IFERROR(IFERROR(VLOOKUP($A559,'LISTA DE PRODUCTOS'!$A:$O,6,0),VLOOKUP($A559,'LISTA DE PRODUCTOS'!$B:$O,5,0)),0))</f>
      </c>
      <c r="G559" s="56">
        <f>IF($A559=0,"",IFERROR(IFERROR(VLOOKUP($A559,'LISTA DE PRODUCTOS'!$A:$O,7,0),VLOOKUP($A559,'LISTA DE PRODUCTOS'!$B:$O,6,0)),0))</f>
      </c>
      <c r="H559" s="58">
        <f>IF($A559=0,"",IFERROR(IFERROR(VLOOKUP($A559,'LISTA DE PRODUCTOS'!$A:$O,8,0),VLOOKUP($A559,'LISTA DE PRODUCTOS'!$B:$O,7,0)),0))</f>
      </c>
      <c r="I559" s="59">
        <f>IF($A559=0,"",IFERROR(IFERROR(VLOOKUP($A559,'LISTA DE PRODUCTOS'!$A:$O,9,0),VLOOKUP($A559,'LISTA DE PRODUCTOS'!$B:$O,8,0)),0))</f>
      </c>
      <c r="J559" s="60">
        <f>IF(AND(K559="U12",IF($A559=0,"",IFERROR(IFERROR(VLOOKUP($A559,'LISTA DE PRODUCTOS'!$A:$O,10,0),VLOOKUP($A559,'LISTA DE PRODUCTOS'!$B:$O,9,0)),""))=0),"APROVECHA LA PROMO U12",IF(AND(K559="U12",IF($A559=0,"",IFERROR(IFERROR(VLOOKUP($A559,'LISTA DE PRODUCTOS'!$A:$O,10,0),VLOOKUP($A559,'LISTA DE PRODUCTOS'!$B:$O,9,0)),""))="MENSUAL"),"MENSUAL Y PROMO U12",IF($A559=0,"",IFERROR(IFERROR(VLOOKUP($A559,'LISTA DE PRODUCTOS'!$A:$O,10,0),VLOOKUP($A559,'LISTA DE PRODUCTOS'!$B:$O,9,0)),""))))</f>
      </c>
      <c r="K559" s="60">
        <f>IF($A559=0,"",IFERROR(IFERROR(VLOOKUP($A559,'LISTA DE PRODUCTOS'!$A:$O,13,0),VLOOKUP($A559,'LISTA DE PRODUCTOS'!$B:$O,13,0)),0))</f>
      </c>
      <c r="L559" s="61">
        <f t="shared" si="84"/>
        <v>0</v>
      </c>
      <c r="M559" s="62">
        <f t="shared" si="85"/>
        <v>0</v>
      </c>
      <c r="N559" s="62">
        <f t="shared" si="91"/>
        <v>0</v>
      </c>
      <c r="O559" s="63">
        <f t="shared" si="88"/>
        <v>0</v>
      </c>
      <c r="P559" s="63">
        <f t="shared" si="89"/>
        <v>0</v>
      </c>
      <c r="Q559" s="64">
        <f t="shared" si="90"/>
        <v>0</v>
      </c>
      <c r="R559" s="64" t="b">
        <f t="shared" si="92"/>
        <v>0</v>
      </c>
      <c r="S559" s="65">
        <f t="shared" si="86"/>
      </c>
      <c r="T559" s="62">
        <f t="shared" si="87"/>
      </c>
    </row>
    <row r="560" spans="1:20" s="66" customFormat="1" ht="19.8">
      <c r="A560" s="54"/>
      <c r="B560" s="55"/>
      <c r="C560" s="56">
        <f t="shared" si="83"/>
        <v>0</v>
      </c>
      <c r="D560" s="56">
        <f>IF(ISERROR(VLOOKUP($A560,'LISTA DE PRODUCTOS'!$A:$O,15,0)),0,VLOOKUP($A560,'LISTA DE PRODUCTOS'!$A:$O,15,0))</f>
        <v>0</v>
      </c>
      <c r="E560" s="57">
        <f>IF($A560=0,"",IFERROR(IFERROR(VLOOKUP($A560,'LISTA DE PRODUCTOS'!$A:$O,5,0),VLOOKUP($A560,'LISTA DE PRODUCTOS'!$B:$O,4,0)),"CÓDIGO NO EN CATÁLOGO U OBSOLETO"))</f>
      </c>
      <c r="F560" s="56">
        <f>IF($A560=0,"",IFERROR(IFERROR(VLOOKUP($A560,'LISTA DE PRODUCTOS'!$A:$O,6,0),VLOOKUP($A560,'LISTA DE PRODUCTOS'!$B:$O,5,0)),0))</f>
      </c>
      <c r="G560" s="56">
        <f>IF($A560=0,"",IFERROR(IFERROR(VLOOKUP($A560,'LISTA DE PRODUCTOS'!$A:$O,7,0),VLOOKUP($A560,'LISTA DE PRODUCTOS'!$B:$O,6,0)),0))</f>
      </c>
      <c r="H560" s="58">
        <f>IF($A560=0,"",IFERROR(IFERROR(VLOOKUP($A560,'LISTA DE PRODUCTOS'!$A:$O,8,0),VLOOKUP($A560,'LISTA DE PRODUCTOS'!$B:$O,7,0)),0))</f>
      </c>
      <c r="I560" s="59">
        <f>IF($A560=0,"",IFERROR(IFERROR(VLOOKUP($A560,'LISTA DE PRODUCTOS'!$A:$O,9,0),VLOOKUP($A560,'LISTA DE PRODUCTOS'!$B:$O,8,0)),0))</f>
      </c>
      <c r="J560" s="60">
        <f>IF(AND(K560="U12",IF($A560=0,"",IFERROR(IFERROR(VLOOKUP($A560,'LISTA DE PRODUCTOS'!$A:$O,10,0),VLOOKUP($A560,'LISTA DE PRODUCTOS'!$B:$O,9,0)),""))=0),"APROVECHA LA PROMO U12",IF(AND(K560="U12",IF($A560=0,"",IFERROR(IFERROR(VLOOKUP($A560,'LISTA DE PRODUCTOS'!$A:$O,10,0),VLOOKUP($A560,'LISTA DE PRODUCTOS'!$B:$O,9,0)),""))="MENSUAL"),"MENSUAL Y PROMO U12",IF($A560=0,"",IFERROR(IFERROR(VLOOKUP($A560,'LISTA DE PRODUCTOS'!$A:$O,10,0),VLOOKUP($A560,'LISTA DE PRODUCTOS'!$B:$O,9,0)),""))))</f>
      </c>
      <c r="K560" s="60">
        <f>IF($A560=0,"",IFERROR(IFERROR(VLOOKUP($A560,'LISTA DE PRODUCTOS'!$A:$O,13,0),VLOOKUP($A560,'LISTA DE PRODUCTOS'!$B:$O,13,0)),0))</f>
      </c>
      <c r="L560" s="61">
        <f t="shared" si="84"/>
        <v>0</v>
      </c>
      <c r="M560" s="62">
        <f t="shared" si="85"/>
        <v>0</v>
      </c>
      <c r="N560" s="62">
        <f t="shared" si="91"/>
        <v>0</v>
      </c>
      <c r="O560" s="63">
        <f t="shared" si="88"/>
        <v>0</v>
      </c>
      <c r="P560" s="63">
        <f t="shared" si="89"/>
        <v>0</v>
      </c>
      <c r="Q560" s="64">
        <f t="shared" si="90"/>
        <v>0</v>
      </c>
      <c r="R560" s="64" t="b">
        <f t="shared" si="92"/>
        <v>0</v>
      </c>
      <c r="S560" s="65">
        <f t="shared" si="86"/>
      </c>
      <c r="T560" s="62">
        <f t="shared" si="87"/>
      </c>
    </row>
    <row r="561" spans="1:20" s="66" customFormat="1" ht="19.8">
      <c r="A561" s="54"/>
      <c r="B561" s="55"/>
      <c r="C561" s="56">
        <f t="shared" si="83"/>
        <v>0</v>
      </c>
      <c r="D561" s="56">
        <f>IF(ISERROR(VLOOKUP($A561,'LISTA DE PRODUCTOS'!$A:$O,15,0)),0,VLOOKUP($A561,'LISTA DE PRODUCTOS'!$A:$O,15,0))</f>
        <v>0</v>
      </c>
      <c r="E561" s="57">
        <f>IF($A561=0,"",IFERROR(IFERROR(VLOOKUP($A561,'LISTA DE PRODUCTOS'!$A:$O,5,0),VLOOKUP($A561,'LISTA DE PRODUCTOS'!$B:$O,4,0)),"CÓDIGO NO EN CATÁLOGO U OBSOLETO"))</f>
      </c>
      <c r="F561" s="56">
        <f>IF($A561=0,"",IFERROR(IFERROR(VLOOKUP($A561,'LISTA DE PRODUCTOS'!$A:$O,6,0),VLOOKUP($A561,'LISTA DE PRODUCTOS'!$B:$O,5,0)),0))</f>
      </c>
      <c r="G561" s="56">
        <f>IF($A561=0,"",IFERROR(IFERROR(VLOOKUP($A561,'LISTA DE PRODUCTOS'!$A:$O,7,0),VLOOKUP($A561,'LISTA DE PRODUCTOS'!$B:$O,6,0)),0))</f>
      </c>
      <c r="H561" s="58">
        <f>IF($A561=0,"",IFERROR(IFERROR(VLOOKUP($A561,'LISTA DE PRODUCTOS'!$A:$O,8,0),VLOOKUP($A561,'LISTA DE PRODUCTOS'!$B:$O,7,0)),0))</f>
      </c>
      <c r="I561" s="59">
        <f>IF($A561=0,"",IFERROR(IFERROR(VLOOKUP($A561,'LISTA DE PRODUCTOS'!$A:$O,9,0),VLOOKUP($A561,'LISTA DE PRODUCTOS'!$B:$O,8,0)),0))</f>
      </c>
      <c r="J561" s="60">
        <f>IF(AND(K561="U12",IF($A561=0,"",IFERROR(IFERROR(VLOOKUP($A561,'LISTA DE PRODUCTOS'!$A:$O,10,0),VLOOKUP($A561,'LISTA DE PRODUCTOS'!$B:$O,9,0)),""))=0),"APROVECHA LA PROMO U12",IF(AND(K561="U12",IF($A561=0,"",IFERROR(IFERROR(VLOOKUP($A561,'LISTA DE PRODUCTOS'!$A:$O,10,0),VLOOKUP($A561,'LISTA DE PRODUCTOS'!$B:$O,9,0)),""))="MENSUAL"),"MENSUAL Y PROMO U12",IF($A561=0,"",IFERROR(IFERROR(VLOOKUP($A561,'LISTA DE PRODUCTOS'!$A:$O,10,0),VLOOKUP($A561,'LISTA DE PRODUCTOS'!$B:$O,9,0)),""))))</f>
      </c>
      <c r="K561" s="60">
        <f>IF($A561=0,"",IFERROR(IFERROR(VLOOKUP($A561,'LISTA DE PRODUCTOS'!$A:$O,13,0),VLOOKUP($A561,'LISTA DE PRODUCTOS'!$B:$O,13,0)),0))</f>
      </c>
      <c r="L561" s="61">
        <f t="shared" si="84"/>
        <v>0</v>
      </c>
      <c r="M561" s="62">
        <f t="shared" si="85"/>
        <v>0</v>
      </c>
      <c r="N561" s="62">
        <f t="shared" si="91"/>
        <v>0</v>
      </c>
      <c r="O561" s="63">
        <f t="shared" si="88"/>
        <v>0</v>
      </c>
      <c r="P561" s="63">
        <f t="shared" si="89"/>
        <v>0</v>
      </c>
      <c r="Q561" s="64">
        <f t="shared" si="90"/>
        <v>0</v>
      </c>
      <c r="R561" s="64" t="b">
        <f t="shared" si="92"/>
        <v>0</v>
      </c>
      <c r="S561" s="65">
        <f t="shared" si="86"/>
      </c>
      <c r="T561" s="62">
        <f t="shared" si="87"/>
      </c>
    </row>
    <row r="562" spans="1:20" s="66" customFormat="1" ht="19.8">
      <c r="A562" s="54"/>
      <c r="B562" s="55"/>
      <c r="C562" s="56">
        <f t="shared" si="83"/>
        <v>0</v>
      </c>
      <c r="D562" s="56">
        <f>IF(ISERROR(VLOOKUP($A562,'LISTA DE PRODUCTOS'!$A:$O,15,0)),0,VLOOKUP($A562,'LISTA DE PRODUCTOS'!$A:$O,15,0))</f>
        <v>0</v>
      </c>
      <c r="E562" s="57">
        <f>IF($A562=0,"",IFERROR(IFERROR(VLOOKUP($A562,'LISTA DE PRODUCTOS'!$A:$O,5,0),VLOOKUP($A562,'LISTA DE PRODUCTOS'!$B:$O,4,0)),"CÓDIGO NO EN CATÁLOGO U OBSOLETO"))</f>
      </c>
      <c r="F562" s="56">
        <f>IF($A562=0,"",IFERROR(IFERROR(VLOOKUP($A562,'LISTA DE PRODUCTOS'!$A:$O,6,0),VLOOKUP($A562,'LISTA DE PRODUCTOS'!$B:$O,5,0)),0))</f>
      </c>
      <c r="G562" s="56">
        <f>IF($A562=0,"",IFERROR(IFERROR(VLOOKUP($A562,'LISTA DE PRODUCTOS'!$A:$O,7,0),VLOOKUP($A562,'LISTA DE PRODUCTOS'!$B:$O,6,0)),0))</f>
      </c>
      <c r="H562" s="58">
        <f>IF($A562=0,"",IFERROR(IFERROR(VLOOKUP($A562,'LISTA DE PRODUCTOS'!$A:$O,8,0),VLOOKUP($A562,'LISTA DE PRODUCTOS'!$B:$O,7,0)),0))</f>
      </c>
      <c r="I562" s="59">
        <f>IF($A562=0,"",IFERROR(IFERROR(VLOOKUP($A562,'LISTA DE PRODUCTOS'!$A:$O,9,0),VLOOKUP($A562,'LISTA DE PRODUCTOS'!$B:$O,8,0)),0))</f>
      </c>
      <c r="J562" s="60">
        <f>IF(AND(K562="U12",IF($A562=0,"",IFERROR(IFERROR(VLOOKUP($A562,'LISTA DE PRODUCTOS'!$A:$O,10,0),VLOOKUP($A562,'LISTA DE PRODUCTOS'!$B:$O,9,0)),""))=0),"APROVECHA LA PROMO U12",IF(AND(K562="U12",IF($A562=0,"",IFERROR(IFERROR(VLOOKUP($A562,'LISTA DE PRODUCTOS'!$A:$O,10,0),VLOOKUP($A562,'LISTA DE PRODUCTOS'!$B:$O,9,0)),""))="MENSUAL"),"MENSUAL Y PROMO U12",IF($A562=0,"",IFERROR(IFERROR(VLOOKUP($A562,'LISTA DE PRODUCTOS'!$A:$O,10,0),VLOOKUP($A562,'LISTA DE PRODUCTOS'!$B:$O,9,0)),""))))</f>
      </c>
      <c r="K562" s="60">
        <f>IF($A562=0,"",IFERROR(IFERROR(VLOOKUP($A562,'LISTA DE PRODUCTOS'!$A:$O,13,0),VLOOKUP($A562,'LISTA DE PRODUCTOS'!$B:$O,13,0)),0))</f>
      </c>
      <c r="L562" s="61">
        <f t="shared" si="84"/>
        <v>0</v>
      </c>
      <c r="M562" s="62">
        <f t="shared" si="85"/>
        <v>0</v>
      </c>
      <c r="N562" s="62">
        <f t="shared" si="91"/>
        <v>0</v>
      </c>
      <c r="O562" s="63">
        <f t="shared" si="88"/>
        <v>0</v>
      </c>
      <c r="P562" s="63">
        <f t="shared" si="89"/>
        <v>0</v>
      </c>
      <c r="Q562" s="64">
        <f t="shared" si="90"/>
        <v>0</v>
      </c>
      <c r="R562" s="64" t="b">
        <f t="shared" si="92"/>
        <v>0</v>
      </c>
      <c r="S562" s="65">
        <f t="shared" si="86"/>
      </c>
      <c r="T562" s="62">
        <f t="shared" si="87"/>
      </c>
    </row>
    <row r="563" spans="1:20" s="66" customFormat="1" ht="19.8">
      <c r="A563" s="54"/>
      <c r="B563" s="55"/>
      <c r="C563" s="56">
        <f t="shared" si="83"/>
        <v>0</v>
      </c>
      <c r="D563" s="56">
        <f>IF(ISERROR(VLOOKUP($A563,'LISTA DE PRODUCTOS'!$A:$O,15,0)),0,VLOOKUP($A563,'LISTA DE PRODUCTOS'!$A:$O,15,0))</f>
        <v>0</v>
      </c>
      <c r="E563" s="57">
        <f>IF($A563=0,"",IFERROR(IFERROR(VLOOKUP($A563,'LISTA DE PRODUCTOS'!$A:$O,5,0),VLOOKUP($A563,'LISTA DE PRODUCTOS'!$B:$O,4,0)),"CÓDIGO NO EN CATÁLOGO U OBSOLETO"))</f>
      </c>
      <c r="F563" s="56">
        <f>IF($A563=0,"",IFERROR(IFERROR(VLOOKUP($A563,'LISTA DE PRODUCTOS'!$A:$O,6,0),VLOOKUP($A563,'LISTA DE PRODUCTOS'!$B:$O,5,0)),0))</f>
      </c>
      <c r="G563" s="56">
        <f>IF($A563=0,"",IFERROR(IFERROR(VLOOKUP($A563,'LISTA DE PRODUCTOS'!$A:$O,7,0),VLOOKUP($A563,'LISTA DE PRODUCTOS'!$B:$O,6,0)),0))</f>
      </c>
      <c r="H563" s="58">
        <f>IF($A563=0,"",IFERROR(IFERROR(VLOOKUP($A563,'LISTA DE PRODUCTOS'!$A:$O,8,0),VLOOKUP($A563,'LISTA DE PRODUCTOS'!$B:$O,7,0)),0))</f>
      </c>
      <c r="I563" s="59">
        <f>IF($A563=0,"",IFERROR(IFERROR(VLOOKUP($A563,'LISTA DE PRODUCTOS'!$A:$O,9,0),VLOOKUP($A563,'LISTA DE PRODUCTOS'!$B:$O,8,0)),0))</f>
      </c>
      <c r="J563" s="60">
        <f>IF(AND(K563="U12",IF($A563=0,"",IFERROR(IFERROR(VLOOKUP($A563,'LISTA DE PRODUCTOS'!$A:$O,10,0),VLOOKUP($A563,'LISTA DE PRODUCTOS'!$B:$O,9,0)),""))=0),"APROVECHA LA PROMO U12",IF(AND(K563="U12",IF($A563=0,"",IFERROR(IFERROR(VLOOKUP($A563,'LISTA DE PRODUCTOS'!$A:$O,10,0),VLOOKUP($A563,'LISTA DE PRODUCTOS'!$B:$O,9,0)),""))="MENSUAL"),"MENSUAL Y PROMO U12",IF($A563=0,"",IFERROR(IFERROR(VLOOKUP($A563,'LISTA DE PRODUCTOS'!$A:$O,10,0),VLOOKUP($A563,'LISTA DE PRODUCTOS'!$B:$O,9,0)),""))))</f>
      </c>
      <c r="K563" s="60">
        <f>IF($A563=0,"",IFERROR(IFERROR(VLOOKUP($A563,'LISTA DE PRODUCTOS'!$A:$O,13,0),VLOOKUP($A563,'LISTA DE PRODUCTOS'!$B:$O,13,0)),0))</f>
      </c>
      <c r="L563" s="61">
        <f t="shared" si="84"/>
        <v>0</v>
      </c>
      <c r="M563" s="62">
        <f t="shared" si="85"/>
        <v>0</v>
      </c>
      <c r="N563" s="62">
        <f t="shared" si="91"/>
        <v>0</v>
      </c>
      <c r="O563" s="63">
        <f t="shared" si="88"/>
        <v>0</v>
      </c>
      <c r="P563" s="63">
        <f t="shared" si="89"/>
        <v>0</v>
      </c>
      <c r="Q563" s="64">
        <f t="shared" si="90"/>
        <v>0</v>
      </c>
      <c r="R563" s="64" t="b">
        <f t="shared" si="92"/>
        <v>0</v>
      </c>
      <c r="S563" s="65">
        <f t="shared" si="86"/>
      </c>
      <c r="T563" s="62">
        <f t="shared" si="87"/>
      </c>
    </row>
    <row r="564" spans="1:20" s="66" customFormat="1" ht="19.8">
      <c r="A564" s="54"/>
      <c r="B564" s="55"/>
      <c r="C564" s="56">
        <f t="shared" si="83"/>
        <v>0</v>
      </c>
      <c r="D564" s="56">
        <f>IF(ISERROR(VLOOKUP($A564,'LISTA DE PRODUCTOS'!$A:$O,15,0)),0,VLOOKUP($A564,'LISTA DE PRODUCTOS'!$A:$O,15,0))</f>
        <v>0</v>
      </c>
      <c r="E564" s="57">
        <f>IF($A564=0,"",IFERROR(IFERROR(VLOOKUP($A564,'LISTA DE PRODUCTOS'!$A:$O,5,0),VLOOKUP($A564,'LISTA DE PRODUCTOS'!$B:$O,4,0)),"CÓDIGO NO EN CATÁLOGO U OBSOLETO"))</f>
      </c>
      <c r="F564" s="56">
        <f>IF($A564=0,"",IFERROR(IFERROR(VLOOKUP($A564,'LISTA DE PRODUCTOS'!$A:$O,6,0),VLOOKUP($A564,'LISTA DE PRODUCTOS'!$B:$O,5,0)),0))</f>
      </c>
      <c r="G564" s="56">
        <f>IF($A564=0,"",IFERROR(IFERROR(VLOOKUP($A564,'LISTA DE PRODUCTOS'!$A:$O,7,0),VLOOKUP($A564,'LISTA DE PRODUCTOS'!$B:$O,6,0)),0))</f>
      </c>
      <c r="H564" s="58">
        <f>IF($A564=0,"",IFERROR(IFERROR(VLOOKUP($A564,'LISTA DE PRODUCTOS'!$A:$O,8,0),VLOOKUP($A564,'LISTA DE PRODUCTOS'!$B:$O,7,0)),0))</f>
      </c>
      <c r="I564" s="59">
        <f>IF($A564=0,"",IFERROR(IFERROR(VLOOKUP($A564,'LISTA DE PRODUCTOS'!$A:$O,9,0),VLOOKUP($A564,'LISTA DE PRODUCTOS'!$B:$O,8,0)),0))</f>
      </c>
      <c r="J564" s="60">
        <f>IF(AND(K564="U12",IF($A564=0,"",IFERROR(IFERROR(VLOOKUP($A564,'LISTA DE PRODUCTOS'!$A:$O,10,0),VLOOKUP($A564,'LISTA DE PRODUCTOS'!$B:$O,9,0)),""))=0),"APROVECHA LA PROMO U12",IF(AND(K564="U12",IF($A564=0,"",IFERROR(IFERROR(VLOOKUP($A564,'LISTA DE PRODUCTOS'!$A:$O,10,0),VLOOKUP($A564,'LISTA DE PRODUCTOS'!$B:$O,9,0)),""))="MENSUAL"),"MENSUAL Y PROMO U12",IF($A564=0,"",IFERROR(IFERROR(VLOOKUP($A564,'LISTA DE PRODUCTOS'!$A:$O,10,0),VLOOKUP($A564,'LISTA DE PRODUCTOS'!$B:$O,9,0)),""))))</f>
      </c>
      <c r="K564" s="60">
        <f>IF($A564=0,"",IFERROR(IFERROR(VLOOKUP($A564,'LISTA DE PRODUCTOS'!$A:$O,13,0),VLOOKUP($A564,'LISTA DE PRODUCTOS'!$B:$O,13,0)),0))</f>
      </c>
      <c r="L564" s="61">
        <f t="shared" si="84"/>
        <v>0</v>
      </c>
      <c r="M564" s="62">
        <f t="shared" si="85"/>
        <v>0</v>
      </c>
      <c r="N564" s="62">
        <f t="shared" si="91"/>
        <v>0</v>
      </c>
      <c r="O564" s="63">
        <f t="shared" si="88"/>
        <v>0</v>
      </c>
      <c r="P564" s="63">
        <f t="shared" si="89"/>
        <v>0</v>
      </c>
      <c r="Q564" s="64">
        <f t="shared" si="90"/>
        <v>0</v>
      </c>
      <c r="R564" s="64" t="b">
        <f t="shared" si="92"/>
        <v>0</v>
      </c>
      <c r="S564" s="65">
        <f t="shared" si="86"/>
      </c>
      <c r="T564" s="62">
        <f t="shared" si="87"/>
      </c>
    </row>
    <row r="565" spans="1:20" s="66" customFormat="1" ht="19.8">
      <c r="A565" s="54"/>
      <c r="B565" s="55"/>
      <c r="C565" s="56">
        <f t="shared" si="83"/>
        <v>0</v>
      </c>
      <c r="D565" s="56">
        <f>IF(ISERROR(VLOOKUP($A565,'LISTA DE PRODUCTOS'!$A:$O,15,0)),0,VLOOKUP($A565,'LISTA DE PRODUCTOS'!$A:$O,15,0))</f>
        <v>0</v>
      </c>
      <c r="E565" s="57">
        <f>IF($A565=0,"",IFERROR(IFERROR(VLOOKUP($A565,'LISTA DE PRODUCTOS'!$A:$O,5,0),VLOOKUP($A565,'LISTA DE PRODUCTOS'!$B:$O,4,0)),"CÓDIGO NO EN CATÁLOGO U OBSOLETO"))</f>
      </c>
      <c r="F565" s="56">
        <f>IF($A565=0,"",IFERROR(IFERROR(VLOOKUP($A565,'LISTA DE PRODUCTOS'!$A:$O,6,0),VLOOKUP($A565,'LISTA DE PRODUCTOS'!$B:$O,5,0)),0))</f>
      </c>
      <c r="G565" s="56">
        <f>IF($A565=0,"",IFERROR(IFERROR(VLOOKUP($A565,'LISTA DE PRODUCTOS'!$A:$O,7,0),VLOOKUP($A565,'LISTA DE PRODUCTOS'!$B:$O,6,0)),0))</f>
      </c>
      <c r="H565" s="58">
        <f>IF($A565=0,"",IFERROR(IFERROR(VLOOKUP($A565,'LISTA DE PRODUCTOS'!$A:$O,8,0),VLOOKUP($A565,'LISTA DE PRODUCTOS'!$B:$O,7,0)),0))</f>
      </c>
      <c r="I565" s="59">
        <f>IF($A565=0,"",IFERROR(IFERROR(VLOOKUP($A565,'LISTA DE PRODUCTOS'!$A:$O,9,0),VLOOKUP($A565,'LISTA DE PRODUCTOS'!$B:$O,8,0)),0))</f>
      </c>
      <c r="J565" s="60">
        <f>IF(AND(K565="U12",IF($A565=0,"",IFERROR(IFERROR(VLOOKUP($A565,'LISTA DE PRODUCTOS'!$A:$O,10,0),VLOOKUP($A565,'LISTA DE PRODUCTOS'!$B:$O,9,0)),""))=0),"APROVECHA LA PROMO U12",IF(AND(K565="U12",IF($A565=0,"",IFERROR(IFERROR(VLOOKUP($A565,'LISTA DE PRODUCTOS'!$A:$O,10,0),VLOOKUP($A565,'LISTA DE PRODUCTOS'!$B:$O,9,0)),""))="MENSUAL"),"MENSUAL Y PROMO U12",IF($A565=0,"",IFERROR(IFERROR(VLOOKUP($A565,'LISTA DE PRODUCTOS'!$A:$O,10,0),VLOOKUP($A565,'LISTA DE PRODUCTOS'!$B:$O,9,0)),""))))</f>
      </c>
      <c r="K565" s="60">
        <f>IF($A565=0,"",IFERROR(IFERROR(VLOOKUP($A565,'LISTA DE PRODUCTOS'!$A:$O,13,0),VLOOKUP($A565,'LISTA DE PRODUCTOS'!$B:$O,13,0)),0))</f>
      </c>
      <c r="L565" s="61">
        <f t="shared" si="84"/>
        <v>0</v>
      </c>
      <c r="M565" s="62">
        <f t="shared" si="85"/>
        <v>0</v>
      </c>
      <c r="N565" s="62">
        <f t="shared" si="91"/>
        <v>0</v>
      </c>
      <c r="O565" s="63">
        <f t="shared" si="88"/>
        <v>0</v>
      </c>
      <c r="P565" s="63">
        <f t="shared" si="89"/>
        <v>0</v>
      </c>
      <c r="Q565" s="64">
        <f t="shared" si="90"/>
        <v>0</v>
      </c>
      <c r="R565" s="64" t="b">
        <f t="shared" si="92"/>
        <v>0</v>
      </c>
      <c r="S565" s="65">
        <f t="shared" si="86"/>
      </c>
      <c r="T565" s="62">
        <f t="shared" si="87"/>
      </c>
    </row>
    <row r="566" spans="1:20" s="66" customFormat="1" ht="19.8">
      <c r="A566" s="54"/>
      <c r="B566" s="55"/>
      <c r="C566" s="56">
        <f t="shared" si="83"/>
        <v>0</v>
      </c>
      <c r="D566" s="56">
        <f>IF(ISERROR(VLOOKUP($A566,'LISTA DE PRODUCTOS'!$A:$O,15,0)),0,VLOOKUP($A566,'LISTA DE PRODUCTOS'!$A:$O,15,0))</f>
        <v>0</v>
      </c>
      <c r="E566" s="57">
        <f>IF($A566=0,"",IFERROR(IFERROR(VLOOKUP($A566,'LISTA DE PRODUCTOS'!$A:$O,5,0),VLOOKUP($A566,'LISTA DE PRODUCTOS'!$B:$O,4,0)),"CÓDIGO NO EN CATÁLOGO U OBSOLETO"))</f>
      </c>
      <c r="F566" s="56">
        <f>IF($A566=0,"",IFERROR(IFERROR(VLOOKUP($A566,'LISTA DE PRODUCTOS'!$A:$O,6,0),VLOOKUP($A566,'LISTA DE PRODUCTOS'!$B:$O,5,0)),0))</f>
      </c>
      <c r="G566" s="56">
        <f>IF($A566=0,"",IFERROR(IFERROR(VLOOKUP($A566,'LISTA DE PRODUCTOS'!$A:$O,7,0),VLOOKUP($A566,'LISTA DE PRODUCTOS'!$B:$O,6,0)),0))</f>
      </c>
      <c r="H566" s="58">
        <f>IF($A566=0,"",IFERROR(IFERROR(VLOOKUP($A566,'LISTA DE PRODUCTOS'!$A:$O,8,0),VLOOKUP($A566,'LISTA DE PRODUCTOS'!$B:$O,7,0)),0))</f>
      </c>
      <c r="I566" s="59">
        <f>IF($A566=0,"",IFERROR(IFERROR(VLOOKUP($A566,'LISTA DE PRODUCTOS'!$A:$O,9,0),VLOOKUP($A566,'LISTA DE PRODUCTOS'!$B:$O,8,0)),0))</f>
      </c>
      <c r="J566" s="60">
        <f>IF(AND(K566="U12",IF($A566=0,"",IFERROR(IFERROR(VLOOKUP($A566,'LISTA DE PRODUCTOS'!$A:$O,10,0),VLOOKUP($A566,'LISTA DE PRODUCTOS'!$B:$O,9,0)),""))=0),"APROVECHA LA PROMO U12",IF(AND(K566="U12",IF($A566=0,"",IFERROR(IFERROR(VLOOKUP($A566,'LISTA DE PRODUCTOS'!$A:$O,10,0),VLOOKUP($A566,'LISTA DE PRODUCTOS'!$B:$O,9,0)),""))="MENSUAL"),"MENSUAL Y PROMO U12",IF($A566=0,"",IFERROR(IFERROR(VLOOKUP($A566,'LISTA DE PRODUCTOS'!$A:$O,10,0),VLOOKUP($A566,'LISTA DE PRODUCTOS'!$B:$O,9,0)),""))))</f>
      </c>
      <c r="K566" s="60">
        <f>IF($A566=0,"",IFERROR(IFERROR(VLOOKUP($A566,'LISTA DE PRODUCTOS'!$A:$O,13,0),VLOOKUP($A566,'LISTA DE PRODUCTOS'!$B:$O,13,0)),0))</f>
      </c>
      <c r="L566" s="61">
        <f t="shared" si="84"/>
        <v>0</v>
      </c>
      <c r="M566" s="62">
        <f t="shared" si="85"/>
        <v>0</v>
      </c>
      <c r="N566" s="62">
        <f t="shared" si="91"/>
        <v>0</v>
      </c>
      <c r="O566" s="63">
        <f t="shared" si="88"/>
        <v>0</v>
      </c>
      <c r="P566" s="63">
        <f t="shared" si="89"/>
        <v>0</v>
      </c>
      <c r="Q566" s="64">
        <f t="shared" si="90"/>
        <v>0</v>
      </c>
      <c r="R566" s="64" t="b">
        <f t="shared" si="92"/>
        <v>0</v>
      </c>
      <c r="S566" s="65">
        <f t="shared" si="86"/>
      </c>
      <c r="T566" s="62">
        <f t="shared" si="87"/>
      </c>
    </row>
    <row r="567" spans="1:20" s="66" customFormat="1" ht="19.8">
      <c r="A567" s="54"/>
      <c r="B567" s="55"/>
      <c r="C567" s="56">
        <f t="shared" si="83"/>
        <v>0</v>
      </c>
      <c r="D567" s="56">
        <f>IF(ISERROR(VLOOKUP($A567,'LISTA DE PRODUCTOS'!$A:$O,15,0)),0,VLOOKUP($A567,'LISTA DE PRODUCTOS'!$A:$O,15,0))</f>
        <v>0</v>
      </c>
      <c r="E567" s="57">
        <f>IF($A567=0,"",IFERROR(IFERROR(VLOOKUP($A567,'LISTA DE PRODUCTOS'!$A:$O,5,0),VLOOKUP($A567,'LISTA DE PRODUCTOS'!$B:$O,4,0)),"CÓDIGO NO EN CATÁLOGO U OBSOLETO"))</f>
      </c>
      <c r="F567" s="56">
        <f>IF($A567=0,"",IFERROR(IFERROR(VLOOKUP($A567,'LISTA DE PRODUCTOS'!$A:$O,6,0),VLOOKUP($A567,'LISTA DE PRODUCTOS'!$B:$O,5,0)),0))</f>
      </c>
      <c r="G567" s="56">
        <f>IF($A567=0,"",IFERROR(IFERROR(VLOOKUP($A567,'LISTA DE PRODUCTOS'!$A:$O,7,0),VLOOKUP($A567,'LISTA DE PRODUCTOS'!$B:$O,6,0)),0))</f>
      </c>
      <c r="H567" s="58">
        <f>IF($A567=0,"",IFERROR(IFERROR(VLOOKUP($A567,'LISTA DE PRODUCTOS'!$A:$O,8,0),VLOOKUP($A567,'LISTA DE PRODUCTOS'!$B:$O,7,0)),0))</f>
      </c>
      <c r="I567" s="59">
        <f>IF($A567=0,"",IFERROR(IFERROR(VLOOKUP($A567,'LISTA DE PRODUCTOS'!$A:$O,9,0),VLOOKUP($A567,'LISTA DE PRODUCTOS'!$B:$O,8,0)),0))</f>
      </c>
      <c r="J567" s="60">
        <f>IF(AND(K567="U12",IF($A567=0,"",IFERROR(IFERROR(VLOOKUP($A567,'LISTA DE PRODUCTOS'!$A:$O,10,0),VLOOKUP($A567,'LISTA DE PRODUCTOS'!$B:$O,9,0)),""))=0),"APROVECHA LA PROMO U12",IF(AND(K567="U12",IF($A567=0,"",IFERROR(IFERROR(VLOOKUP($A567,'LISTA DE PRODUCTOS'!$A:$O,10,0),VLOOKUP($A567,'LISTA DE PRODUCTOS'!$B:$O,9,0)),""))="MENSUAL"),"MENSUAL Y PROMO U12",IF($A567=0,"",IFERROR(IFERROR(VLOOKUP($A567,'LISTA DE PRODUCTOS'!$A:$O,10,0),VLOOKUP($A567,'LISTA DE PRODUCTOS'!$B:$O,9,0)),""))))</f>
      </c>
      <c r="K567" s="60">
        <f>IF($A567=0,"",IFERROR(IFERROR(VLOOKUP($A567,'LISTA DE PRODUCTOS'!$A:$O,13,0),VLOOKUP($A567,'LISTA DE PRODUCTOS'!$B:$O,13,0)),0))</f>
      </c>
      <c r="L567" s="61">
        <f t="shared" si="84"/>
        <v>0</v>
      </c>
      <c r="M567" s="62">
        <f t="shared" si="85"/>
        <v>0</v>
      </c>
      <c r="N567" s="62">
        <f t="shared" si="91"/>
        <v>0</v>
      </c>
      <c r="O567" s="63">
        <f t="shared" si="88"/>
        <v>0</v>
      </c>
      <c r="P567" s="63">
        <f t="shared" si="89"/>
        <v>0</v>
      </c>
      <c r="Q567" s="64">
        <f t="shared" si="90"/>
        <v>0</v>
      </c>
      <c r="R567" s="64" t="b">
        <f t="shared" si="92"/>
        <v>0</v>
      </c>
      <c r="S567" s="65">
        <f t="shared" si="86"/>
      </c>
      <c r="T567" s="62">
        <f t="shared" si="87"/>
      </c>
    </row>
    <row r="568" spans="1:20" s="66" customFormat="1" ht="19.8">
      <c r="A568" s="54"/>
      <c r="B568" s="55"/>
      <c r="C568" s="56">
        <f t="shared" si="83"/>
        <v>0</v>
      </c>
      <c r="D568" s="56">
        <f>IF(ISERROR(VLOOKUP($A568,'LISTA DE PRODUCTOS'!$A:$O,15,0)),0,VLOOKUP($A568,'LISTA DE PRODUCTOS'!$A:$O,15,0))</f>
        <v>0</v>
      </c>
      <c r="E568" s="57">
        <f>IF($A568=0,"",IFERROR(IFERROR(VLOOKUP($A568,'LISTA DE PRODUCTOS'!$A:$O,5,0),VLOOKUP($A568,'LISTA DE PRODUCTOS'!$B:$O,4,0)),"CÓDIGO NO EN CATÁLOGO U OBSOLETO"))</f>
      </c>
      <c r="F568" s="56">
        <f>IF($A568=0,"",IFERROR(IFERROR(VLOOKUP($A568,'LISTA DE PRODUCTOS'!$A:$O,6,0),VLOOKUP($A568,'LISTA DE PRODUCTOS'!$B:$O,5,0)),0))</f>
      </c>
      <c r="G568" s="56">
        <f>IF($A568=0,"",IFERROR(IFERROR(VLOOKUP($A568,'LISTA DE PRODUCTOS'!$A:$O,7,0),VLOOKUP($A568,'LISTA DE PRODUCTOS'!$B:$O,6,0)),0))</f>
      </c>
      <c r="H568" s="58">
        <f>IF($A568=0,"",IFERROR(IFERROR(VLOOKUP($A568,'LISTA DE PRODUCTOS'!$A:$O,8,0),VLOOKUP($A568,'LISTA DE PRODUCTOS'!$B:$O,7,0)),0))</f>
      </c>
      <c r="I568" s="59">
        <f>IF($A568=0,"",IFERROR(IFERROR(VLOOKUP($A568,'LISTA DE PRODUCTOS'!$A:$O,9,0),VLOOKUP($A568,'LISTA DE PRODUCTOS'!$B:$O,8,0)),0))</f>
      </c>
      <c r="J568" s="60">
        <f>IF(AND(K568="U12",IF($A568=0,"",IFERROR(IFERROR(VLOOKUP($A568,'LISTA DE PRODUCTOS'!$A:$O,10,0),VLOOKUP($A568,'LISTA DE PRODUCTOS'!$B:$O,9,0)),""))=0),"APROVECHA LA PROMO U12",IF(AND(K568="U12",IF($A568=0,"",IFERROR(IFERROR(VLOOKUP($A568,'LISTA DE PRODUCTOS'!$A:$O,10,0),VLOOKUP($A568,'LISTA DE PRODUCTOS'!$B:$O,9,0)),""))="MENSUAL"),"MENSUAL Y PROMO U12",IF($A568=0,"",IFERROR(IFERROR(VLOOKUP($A568,'LISTA DE PRODUCTOS'!$A:$O,10,0),VLOOKUP($A568,'LISTA DE PRODUCTOS'!$B:$O,9,0)),""))))</f>
      </c>
      <c r="K568" s="60">
        <f>IF($A568=0,"",IFERROR(IFERROR(VLOOKUP($A568,'LISTA DE PRODUCTOS'!$A:$O,13,0),VLOOKUP($A568,'LISTA DE PRODUCTOS'!$B:$O,13,0)),0))</f>
      </c>
      <c r="L568" s="61">
        <f t="shared" si="84"/>
        <v>0</v>
      </c>
      <c r="M568" s="62">
        <f t="shared" si="85"/>
        <v>0</v>
      </c>
      <c r="N568" s="62">
        <f t="shared" si="91"/>
        <v>0</v>
      </c>
      <c r="O568" s="63">
        <f t="shared" si="88"/>
        <v>0</v>
      </c>
      <c r="P568" s="63">
        <f t="shared" si="89"/>
        <v>0</v>
      </c>
      <c r="Q568" s="64">
        <f t="shared" si="90"/>
        <v>0</v>
      </c>
      <c r="R568" s="64" t="b">
        <f t="shared" si="92"/>
        <v>0</v>
      </c>
      <c r="S568" s="65">
        <f t="shared" si="86"/>
      </c>
      <c r="T568" s="62">
        <f t="shared" si="87"/>
      </c>
    </row>
    <row r="569" spans="1:20" s="66" customFormat="1" ht="19.8">
      <c r="A569" s="54"/>
      <c r="B569" s="55"/>
      <c r="C569" s="56">
        <f t="shared" si="83"/>
        <v>0</v>
      </c>
      <c r="D569" s="56">
        <f>IF(ISERROR(VLOOKUP($A569,'LISTA DE PRODUCTOS'!$A:$O,15,0)),0,VLOOKUP($A569,'LISTA DE PRODUCTOS'!$A:$O,15,0))</f>
        <v>0</v>
      </c>
      <c r="E569" s="57">
        <f>IF($A569=0,"",IFERROR(IFERROR(VLOOKUP($A569,'LISTA DE PRODUCTOS'!$A:$O,5,0),VLOOKUP($A569,'LISTA DE PRODUCTOS'!$B:$O,4,0)),"CÓDIGO NO EN CATÁLOGO U OBSOLETO"))</f>
      </c>
      <c r="F569" s="56">
        <f>IF($A569=0,"",IFERROR(IFERROR(VLOOKUP($A569,'LISTA DE PRODUCTOS'!$A:$O,6,0),VLOOKUP($A569,'LISTA DE PRODUCTOS'!$B:$O,5,0)),0))</f>
      </c>
      <c r="G569" s="56">
        <f>IF($A569=0,"",IFERROR(IFERROR(VLOOKUP($A569,'LISTA DE PRODUCTOS'!$A:$O,7,0),VLOOKUP($A569,'LISTA DE PRODUCTOS'!$B:$O,6,0)),0))</f>
      </c>
      <c r="H569" s="58">
        <f>IF($A569=0,"",IFERROR(IFERROR(VLOOKUP($A569,'LISTA DE PRODUCTOS'!$A:$O,8,0),VLOOKUP($A569,'LISTA DE PRODUCTOS'!$B:$O,7,0)),0))</f>
      </c>
      <c r="I569" s="59">
        <f>IF($A569=0,"",IFERROR(IFERROR(VLOOKUP($A569,'LISTA DE PRODUCTOS'!$A:$O,9,0),VLOOKUP($A569,'LISTA DE PRODUCTOS'!$B:$O,8,0)),0))</f>
      </c>
      <c r="J569" s="60">
        <f>IF(AND(K569="U12",IF($A569=0,"",IFERROR(IFERROR(VLOOKUP($A569,'LISTA DE PRODUCTOS'!$A:$O,10,0),VLOOKUP($A569,'LISTA DE PRODUCTOS'!$B:$O,9,0)),""))=0),"APROVECHA LA PROMO U12",IF(AND(K569="U12",IF($A569=0,"",IFERROR(IFERROR(VLOOKUP($A569,'LISTA DE PRODUCTOS'!$A:$O,10,0),VLOOKUP($A569,'LISTA DE PRODUCTOS'!$B:$O,9,0)),""))="MENSUAL"),"MENSUAL Y PROMO U12",IF($A569=0,"",IFERROR(IFERROR(VLOOKUP($A569,'LISTA DE PRODUCTOS'!$A:$O,10,0),VLOOKUP($A569,'LISTA DE PRODUCTOS'!$B:$O,9,0)),""))))</f>
      </c>
      <c r="K569" s="60">
        <f>IF($A569=0,"",IFERROR(IFERROR(VLOOKUP($A569,'LISTA DE PRODUCTOS'!$A:$O,13,0),VLOOKUP($A569,'LISTA DE PRODUCTOS'!$B:$O,13,0)),0))</f>
      </c>
      <c r="L569" s="61">
        <f t="shared" si="84"/>
        <v>0</v>
      </c>
      <c r="M569" s="62">
        <f t="shared" si="85"/>
        <v>0</v>
      </c>
      <c r="N569" s="62">
        <f t="shared" si="91"/>
        <v>0</v>
      </c>
      <c r="O569" s="63">
        <f t="shared" si="88"/>
        <v>0</v>
      </c>
      <c r="P569" s="63">
        <f t="shared" si="89"/>
        <v>0</v>
      </c>
      <c r="Q569" s="64">
        <f t="shared" si="90"/>
        <v>0</v>
      </c>
      <c r="R569" s="64" t="b">
        <f t="shared" si="92"/>
        <v>0</v>
      </c>
      <c r="S569" s="65">
        <f t="shared" si="86"/>
      </c>
      <c r="T569" s="62">
        <f t="shared" si="87"/>
      </c>
    </row>
    <row r="570" spans="1:20" s="66" customFormat="1" ht="19.8">
      <c r="A570" s="54"/>
      <c r="B570" s="55"/>
      <c r="C570" s="56">
        <f t="shared" si="83"/>
        <v>0</v>
      </c>
      <c r="D570" s="56">
        <f>IF(ISERROR(VLOOKUP($A570,'LISTA DE PRODUCTOS'!$A:$O,15,0)),0,VLOOKUP($A570,'LISTA DE PRODUCTOS'!$A:$O,15,0))</f>
        <v>0</v>
      </c>
      <c r="E570" s="57">
        <f>IF($A570=0,"",IFERROR(IFERROR(VLOOKUP($A570,'LISTA DE PRODUCTOS'!$A:$O,5,0),VLOOKUP($A570,'LISTA DE PRODUCTOS'!$B:$O,4,0)),"CÓDIGO NO EN CATÁLOGO U OBSOLETO"))</f>
      </c>
      <c r="F570" s="56">
        <f>IF($A570=0,"",IFERROR(IFERROR(VLOOKUP($A570,'LISTA DE PRODUCTOS'!$A:$O,6,0),VLOOKUP($A570,'LISTA DE PRODUCTOS'!$B:$O,5,0)),0))</f>
      </c>
      <c r="G570" s="56">
        <f>IF($A570=0,"",IFERROR(IFERROR(VLOOKUP($A570,'LISTA DE PRODUCTOS'!$A:$O,7,0),VLOOKUP($A570,'LISTA DE PRODUCTOS'!$B:$O,6,0)),0))</f>
      </c>
      <c r="H570" s="58">
        <f>IF($A570=0,"",IFERROR(IFERROR(VLOOKUP($A570,'LISTA DE PRODUCTOS'!$A:$O,8,0),VLOOKUP($A570,'LISTA DE PRODUCTOS'!$B:$O,7,0)),0))</f>
      </c>
      <c r="I570" s="59">
        <f>IF($A570=0,"",IFERROR(IFERROR(VLOOKUP($A570,'LISTA DE PRODUCTOS'!$A:$O,9,0),VLOOKUP($A570,'LISTA DE PRODUCTOS'!$B:$O,8,0)),0))</f>
      </c>
      <c r="J570" s="60">
        <f>IF(AND(K570="U12",IF($A570=0,"",IFERROR(IFERROR(VLOOKUP($A570,'LISTA DE PRODUCTOS'!$A:$O,10,0),VLOOKUP($A570,'LISTA DE PRODUCTOS'!$B:$O,9,0)),""))=0),"APROVECHA LA PROMO U12",IF(AND(K570="U12",IF($A570=0,"",IFERROR(IFERROR(VLOOKUP($A570,'LISTA DE PRODUCTOS'!$A:$O,10,0),VLOOKUP($A570,'LISTA DE PRODUCTOS'!$B:$O,9,0)),""))="MENSUAL"),"MENSUAL Y PROMO U12",IF($A570=0,"",IFERROR(IFERROR(VLOOKUP($A570,'LISTA DE PRODUCTOS'!$A:$O,10,0),VLOOKUP($A570,'LISTA DE PRODUCTOS'!$B:$O,9,0)),""))))</f>
      </c>
      <c r="K570" s="60">
        <f>IF($A570=0,"",IFERROR(IFERROR(VLOOKUP($A570,'LISTA DE PRODUCTOS'!$A:$O,13,0),VLOOKUP($A570,'LISTA DE PRODUCTOS'!$B:$O,13,0)),0))</f>
      </c>
      <c r="L570" s="61">
        <f t="shared" si="84"/>
        <v>0</v>
      </c>
      <c r="M570" s="62">
        <f t="shared" si="85"/>
        <v>0</v>
      </c>
      <c r="N570" s="62">
        <f t="shared" si="91"/>
        <v>0</v>
      </c>
      <c r="O570" s="63">
        <f t="shared" si="88"/>
        <v>0</v>
      </c>
      <c r="P570" s="63">
        <f t="shared" si="89"/>
        <v>0</v>
      </c>
      <c r="Q570" s="64">
        <f t="shared" si="90"/>
        <v>0</v>
      </c>
      <c r="R570" s="64" t="b">
        <f t="shared" si="92"/>
        <v>0</v>
      </c>
      <c r="S570" s="65">
        <f t="shared" si="86"/>
      </c>
      <c r="T570" s="62">
        <f t="shared" si="87"/>
      </c>
    </row>
    <row r="571" spans="1:20" s="66" customFormat="1" ht="19.8">
      <c r="A571" s="54"/>
      <c r="B571" s="55"/>
      <c r="C571" s="56">
        <f t="shared" si="83"/>
        <v>0</v>
      </c>
      <c r="D571" s="56">
        <f>IF(ISERROR(VLOOKUP($A571,'LISTA DE PRODUCTOS'!$A:$O,15,0)),0,VLOOKUP($A571,'LISTA DE PRODUCTOS'!$A:$O,15,0))</f>
        <v>0</v>
      </c>
      <c r="E571" s="57">
        <f>IF($A571=0,"",IFERROR(IFERROR(VLOOKUP($A571,'LISTA DE PRODUCTOS'!$A:$O,5,0),VLOOKUP($A571,'LISTA DE PRODUCTOS'!$B:$O,4,0)),"CÓDIGO NO EN CATÁLOGO U OBSOLETO"))</f>
      </c>
      <c r="F571" s="56">
        <f>IF($A571=0,"",IFERROR(IFERROR(VLOOKUP($A571,'LISTA DE PRODUCTOS'!$A:$O,6,0),VLOOKUP($A571,'LISTA DE PRODUCTOS'!$B:$O,5,0)),0))</f>
      </c>
      <c r="G571" s="56">
        <f>IF($A571=0,"",IFERROR(IFERROR(VLOOKUP($A571,'LISTA DE PRODUCTOS'!$A:$O,7,0),VLOOKUP($A571,'LISTA DE PRODUCTOS'!$B:$O,6,0)),0))</f>
      </c>
      <c r="H571" s="58">
        <f>IF($A571=0,"",IFERROR(IFERROR(VLOOKUP($A571,'LISTA DE PRODUCTOS'!$A:$O,8,0),VLOOKUP($A571,'LISTA DE PRODUCTOS'!$B:$O,7,0)),0))</f>
      </c>
      <c r="I571" s="59">
        <f>IF($A571=0,"",IFERROR(IFERROR(VLOOKUP($A571,'LISTA DE PRODUCTOS'!$A:$O,9,0),VLOOKUP($A571,'LISTA DE PRODUCTOS'!$B:$O,8,0)),0))</f>
      </c>
      <c r="J571" s="60">
        <f>IF(AND(K571="U12",IF($A571=0,"",IFERROR(IFERROR(VLOOKUP($A571,'LISTA DE PRODUCTOS'!$A:$O,10,0),VLOOKUP($A571,'LISTA DE PRODUCTOS'!$B:$O,9,0)),""))=0),"APROVECHA LA PROMO U12",IF(AND(K571="U12",IF($A571=0,"",IFERROR(IFERROR(VLOOKUP($A571,'LISTA DE PRODUCTOS'!$A:$O,10,0),VLOOKUP($A571,'LISTA DE PRODUCTOS'!$B:$O,9,0)),""))="MENSUAL"),"MENSUAL Y PROMO U12",IF($A571=0,"",IFERROR(IFERROR(VLOOKUP($A571,'LISTA DE PRODUCTOS'!$A:$O,10,0),VLOOKUP($A571,'LISTA DE PRODUCTOS'!$B:$O,9,0)),""))))</f>
      </c>
      <c r="K571" s="60">
        <f>IF($A571=0,"",IFERROR(IFERROR(VLOOKUP($A571,'LISTA DE PRODUCTOS'!$A:$O,13,0),VLOOKUP($A571,'LISTA DE PRODUCTOS'!$B:$O,13,0)),0))</f>
      </c>
      <c r="L571" s="61">
        <f t="shared" si="84"/>
        <v>0</v>
      </c>
      <c r="M571" s="62">
        <f t="shared" si="85"/>
        <v>0</v>
      </c>
      <c r="N571" s="62">
        <f t="shared" si="91"/>
        <v>0</v>
      </c>
      <c r="O571" s="63">
        <f t="shared" si="88"/>
        <v>0</v>
      </c>
      <c r="P571" s="63">
        <f t="shared" si="89"/>
        <v>0</v>
      </c>
      <c r="Q571" s="64">
        <f t="shared" si="90"/>
        <v>0</v>
      </c>
      <c r="R571" s="64" t="b">
        <f t="shared" si="92"/>
        <v>0</v>
      </c>
      <c r="S571" s="65">
        <f t="shared" si="86"/>
      </c>
      <c r="T571" s="62">
        <f t="shared" si="87"/>
      </c>
    </row>
    <row r="572" spans="1:20" s="66" customFormat="1" ht="19.8">
      <c r="A572" s="54"/>
      <c r="B572" s="55"/>
      <c r="C572" s="56">
        <f t="shared" si="83"/>
        <v>0</v>
      </c>
      <c r="D572" s="56">
        <f>IF(ISERROR(VLOOKUP($A572,'LISTA DE PRODUCTOS'!$A:$O,15,0)),0,VLOOKUP($A572,'LISTA DE PRODUCTOS'!$A:$O,15,0))</f>
        <v>0</v>
      </c>
      <c r="E572" s="57">
        <f>IF($A572=0,"",IFERROR(IFERROR(VLOOKUP($A572,'LISTA DE PRODUCTOS'!$A:$O,5,0),VLOOKUP($A572,'LISTA DE PRODUCTOS'!$B:$O,4,0)),"CÓDIGO NO EN CATÁLOGO U OBSOLETO"))</f>
      </c>
      <c r="F572" s="56">
        <f>IF($A572=0,"",IFERROR(IFERROR(VLOOKUP($A572,'LISTA DE PRODUCTOS'!$A:$O,6,0),VLOOKUP($A572,'LISTA DE PRODUCTOS'!$B:$O,5,0)),0))</f>
      </c>
      <c r="G572" s="56">
        <f>IF($A572=0,"",IFERROR(IFERROR(VLOOKUP($A572,'LISTA DE PRODUCTOS'!$A:$O,7,0),VLOOKUP($A572,'LISTA DE PRODUCTOS'!$B:$O,6,0)),0))</f>
      </c>
      <c r="H572" s="58">
        <f>IF($A572=0,"",IFERROR(IFERROR(VLOOKUP($A572,'LISTA DE PRODUCTOS'!$A:$O,8,0),VLOOKUP($A572,'LISTA DE PRODUCTOS'!$B:$O,7,0)),0))</f>
      </c>
      <c r="I572" s="59">
        <f>IF($A572=0,"",IFERROR(IFERROR(VLOOKUP($A572,'LISTA DE PRODUCTOS'!$A:$O,9,0),VLOOKUP($A572,'LISTA DE PRODUCTOS'!$B:$O,8,0)),0))</f>
      </c>
      <c r="J572" s="60">
        <f>IF(AND(K572="U12",IF($A572=0,"",IFERROR(IFERROR(VLOOKUP($A572,'LISTA DE PRODUCTOS'!$A:$O,10,0),VLOOKUP($A572,'LISTA DE PRODUCTOS'!$B:$O,9,0)),""))=0),"APROVECHA LA PROMO U12",IF(AND(K572="U12",IF($A572=0,"",IFERROR(IFERROR(VLOOKUP($A572,'LISTA DE PRODUCTOS'!$A:$O,10,0),VLOOKUP($A572,'LISTA DE PRODUCTOS'!$B:$O,9,0)),""))="MENSUAL"),"MENSUAL Y PROMO U12",IF($A572=0,"",IFERROR(IFERROR(VLOOKUP($A572,'LISTA DE PRODUCTOS'!$A:$O,10,0),VLOOKUP($A572,'LISTA DE PRODUCTOS'!$B:$O,9,0)),""))))</f>
      </c>
      <c r="K572" s="60">
        <f>IF($A572=0,"",IFERROR(IFERROR(VLOOKUP($A572,'LISTA DE PRODUCTOS'!$A:$O,13,0),VLOOKUP($A572,'LISTA DE PRODUCTOS'!$B:$O,13,0)),0))</f>
      </c>
      <c r="L572" s="61">
        <f t="shared" si="84"/>
        <v>0</v>
      </c>
      <c r="M572" s="62">
        <f t="shared" si="85"/>
        <v>0</v>
      </c>
      <c r="N572" s="62">
        <f t="shared" si="91"/>
        <v>0</v>
      </c>
      <c r="O572" s="63">
        <f t="shared" si="88"/>
        <v>0</v>
      </c>
      <c r="P572" s="63">
        <f t="shared" si="89"/>
        <v>0</v>
      </c>
      <c r="Q572" s="64">
        <f t="shared" si="90"/>
        <v>0</v>
      </c>
      <c r="R572" s="64" t="b">
        <f t="shared" si="92"/>
        <v>0</v>
      </c>
      <c r="S572" s="65">
        <f t="shared" si="86"/>
      </c>
      <c r="T572" s="62">
        <f t="shared" si="87"/>
      </c>
    </row>
    <row r="573" spans="1:20" s="66" customFormat="1" ht="19.8">
      <c r="A573" s="54"/>
      <c r="B573" s="55"/>
      <c r="C573" s="56">
        <f t="shared" si="83"/>
        <v>0</v>
      </c>
      <c r="D573" s="56">
        <f>IF(ISERROR(VLOOKUP($A573,'LISTA DE PRODUCTOS'!$A:$O,15,0)),0,VLOOKUP($A573,'LISTA DE PRODUCTOS'!$A:$O,15,0))</f>
        <v>0</v>
      </c>
      <c r="E573" s="57">
        <f>IF($A573=0,"",IFERROR(IFERROR(VLOOKUP($A573,'LISTA DE PRODUCTOS'!$A:$O,5,0),VLOOKUP($A573,'LISTA DE PRODUCTOS'!$B:$O,4,0)),"CÓDIGO NO EN CATÁLOGO U OBSOLETO"))</f>
      </c>
      <c r="F573" s="56">
        <f>IF($A573=0,"",IFERROR(IFERROR(VLOOKUP($A573,'LISTA DE PRODUCTOS'!$A:$O,6,0),VLOOKUP($A573,'LISTA DE PRODUCTOS'!$B:$O,5,0)),0))</f>
      </c>
      <c r="G573" s="56">
        <f>IF($A573=0,"",IFERROR(IFERROR(VLOOKUP($A573,'LISTA DE PRODUCTOS'!$A:$O,7,0),VLOOKUP($A573,'LISTA DE PRODUCTOS'!$B:$O,6,0)),0))</f>
      </c>
      <c r="H573" s="58">
        <f>IF($A573=0,"",IFERROR(IFERROR(VLOOKUP($A573,'LISTA DE PRODUCTOS'!$A:$O,8,0),VLOOKUP($A573,'LISTA DE PRODUCTOS'!$B:$O,7,0)),0))</f>
      </c>
      <c r="I573" s="59">
        <f>IF($A573=0,"",IFERROR(IFERROR(VLOOKUP($A573,'LISTA DE PRODUCTOS'!$A:$O,9,0),VLOOKUP($A573,'LISTA DE PRODUCTOS'!$B:$O,8,0)),0))</f>
      </c>
      <c r="J573" s="60">
        <f>IF(AND(K573="U12",IF($A573=0,"",IFERROR(IFERROR(VLOOKUP($A573,'LISTA DE PRODUCTOS'!$A:$O,10,0),VLOOKUP($A573,'LISTA DE PRODUCTOS'!$B:$O,9,0)),""))=0),"APROVECHA LA PROMO U12",IF(AND(K573="U12",IF($A573=0,"",IFERROR(IFERROR(VLOOKUP($A573,'LISTA DE PRODUCTOS'!$A:$O,10,0),VLOOKUP($A573,'LISTA DE PRODUCTOS'!$B:$O,9,0)),""))="MENSUAL"),"MENSUAL Y PROMO U12",IF($A573=0,"",IFERROR(IFERROR(VLOOKUP($A573,'LISTA DE PRODUCTOS'!$A:$O,10,0),VLOOKUP($A573,'LISTA DE PRODUCTOS'!$B:$O,9,0)),""))))</f>
      </c>
      <c r="K573" s="60">
        <f>IF($A573=0,"",IFERROR(IFERROR(VLOOKUP($A573,'LISTA DE PRODUCTOS'!$A:$O,13,0),VLOOKUP($A573,'LISTA DE PRODUCTOS'!$B:$O,13,0)),0))</f>
      </c>
      <c r="L573" s="61">
        <f t="shared" si="84"/>
        <v>0</v>
      </c>
      <c r="M573" s="62">
        <f t="shared" si="85"/>
        <v>0</v>
      </c>
      <c r="N573" s="62">
        <f t="shared" si="91"/>
        <v>0</v>
      </c>
      <c r="O573" s="63">
        <f t="shared" si="88"/>
        <v>0</v>
      </c>
      <c r="P573" s="63">
        <f t="shared" si="89"/>
        <v>0</v>
      </c>
      <c r="Q573" s="64">
        <f t="shared" si="90"/>
        <v>0</v>
      </c>
      <c r="R573" s="64" t="b">
        <f t="shared" si="92"/>
        <v>0</v>
      </c>
      <c r="S573" s="65">
        <f t="shared" si="86"/>
      </c>
      <c r="T573" s="62">
        <f t="shared" si="87"/>
      </c>
    </row>
    <row r="574" spans="1:20" s="66" customFormat="1" ht="19.8">
      <c r="A574" s="54"/>
      <c r="B574" s="55"/>
      <c r="C574" s="56">
        <f t="shared" si="83"/>
        <v>0</v>
      </c>
      <c r="D574" s="56">
        <f>IF(ISERROR(VLOOKUP($A574,'LISTA DE PRODUCTOS'!$A:$O,15,0)),0,VLOOKUP($A574,'LISTA DE PRODUCTOS'!$A:$O,15,0))</f>
        <v>0</v>
      </c>
      <c r="E574" s="57">
        <f>IF($A574=0,"",IFERROR(IFERROR(VLOOKUP($A574,'LISTA DE PRODUCTOS'!$A:$O,5,0),VLOOKUP($A574,'LISTA DE PRODUCTOS'!$B:$O,4,0)),"CÓDIGO NO EN CATÁLOGO U OBSOLETO"))</f>
      </c>
      <c r="F574" s="56">
        <f>IF($A574=0,"",IFERROR(IFERROR(VLOOKUP($A574,'LISTA DE PRODUCTOS'!$A:$O,6,0),VLOOKUP($A574,'LISTA DE PRODUCTOS'!$B:$O,5,0)),0))</f>
      </c>
      <c r="G574" s="56">
        <f>IF($A574=0,"",IFERROR(IFERROR(VLOOKUP($A574,'LISTA DE PRODUCTOS'!$A:$O,7,0),VLOOKUP($A574,'LISTA DE PRODUCTOS'!$B:$O,6,0)),0))</f>
      </c>
      <c r="H574" s="58">
        <f>IF($A574=0,"",IFERROR(IFERROR(VLOOKUP($A574,'LISTA DE PRODUCTOS'!$A:$O,8,0),VLOOKUP($A574,'LISTA DE PRODUCTOS'!$B:$O,7,0)),0))</f>
      </c>
      <c r="I574" s="59">
        <f>IF($A574=0,"",IFERROR(IFERROR(VLOOKUP($A574,'LISTA DE PRODUCTOS'!$A:$O,9,0),VLOOKUP($A574,'LISTA DE PRODUCTOS'!$B:$O,8,0)),0))</f>
      </c>
      <c r="J574" s="60">
        <f>IF(AND(K574="U12",IF($A574=0,"",IFERROR(IFERROR(VLOOKUP($A574,'LISTA DE PRODUCTOS'!$A:$O,10,0),VLOOKUP($A574,'LISTA DE PRODUCTOS'!$B:$O,9,0)),""))=0),"APROVECHA LA PROMO U12",IF(AND(K574="U12",IF($A574=0,"",IFERROR(IFERROR(VLOOKUP($A574,'LISTA DE PRODUCTOS'!$A:$O,10,0),VLOOKUP($A574,'LISTA DE PRODUCTOS'!$B:$O,9,0)),""))="MENSUAL"),"MENSUAL Y PROMO U12",IF($A574=0,"",IFERROR(IFERROR(VLOOKUP($A574,'LISTA DE PRODUCTOS'!$A:$O,10,0),VLOOKUP($A574,'LISTA DE PRODUCTOS'!$B:$O,9,0)),""))))</f>
      </c>
      <c r="K574" s="60">
        <f>IF($A574=0,"",IFERROR(IFERROR(VLOOKUP($A574,'LISTA DE PRODUCTOS'!$A:$O,13,0),VLOOKUP($A574,'LISTA DE PRODUCTOS'!$B:$O,13,0)),0))</f>
      </c>
      <c r="L574" s="61">
        <f t="shared" si="84"/>
        <v>0</v>
      </c>
      <c r="M574" s="62">
        <f t="shared" si="85"/>
        <v>0</v>
      </c>
      <c r="N574" s="62">
        <f t="shared" si="91"/>
        <v>0</v>
      </c>
      <c r="O574" s="63">
        <f t="shared" si="88"/>
        <v>0</v>
      </c>
      <c r="P574" s="63">
        <f t="shared" si="89"/>
        <v>0</v>
      </c>
      <c r="Q574" s="64">
        <f t="shared" si="90"/>
        <v>0</v>
      </c>
      <c r="R574" s="64" t="b">
        <f t="shared" si="92"/>
        <v>0</v>
      </c>
      <c r="S574" s="65">
        <f t="shared" si="86"/>
      </c>
      <c r="T574" s="62">
        <f t="shared" si="87"/>
      </c>
    </row>
    <row r="575" spans="1:20" s="66" customFormat="1" ht="19.8">
      <c r="A575" s="54"/>
      <c r="B575" s="55"/>
      <c r="C575" s="56">
        <f t="shared" si="83"/>
        <v>0</v>
      </c>
      <c r="D575" s="56">
        <f>IF(ISERROR(VLOOKUP($A575,'LISTA DE PRODUCTOS'!$A:$O,15,0)),0,VLOOKUP($A575,'LISTA DE PRODUCTOS'!$A:$O,15,0))</f>
        <v>0</v>
      </c>
      <c r="E575" s="57">
        <f>IF($A575=0,"",IFERROR(IFERROR(VLOOKUP($A575,'LISTA DE PRODUCTOS'!$A:$O,5,0),VLOOKUP($A575,'LISTA DE PRODUCTOS'!$B:$O,4,0)),"CÓDIGO NO EN CATÁLOGO U OBSOLETO"))</f>
      </c>
      <c r="F575" s="56">
        <f>IF($A575=0,"",IFERROR(IFERROR(VLOOKUP($A575,'LISTA DE PRODUCTOS'!$A:$O,6,0),VLOOKUP($A575,'LISTA DE PRODUCTOS'!$B:$O,5,0)),0))</f>
      </c>
      <c r="G575" s="56">
        <f>IF($A575=0,"",IFERROR(IFERROR(VLOOKUP($A575,'LISTA DE PRODUCTOS'!$A:$O,7,0),VLOOKUP($A575,'LISTA DE PRODUCTOS'!$B:$O,6,0)),0))</f>
      </c>
      <c r="H575" s="58">
        <f>IF($A575=0,"",IFERROR(IFERROR(VLOOKUP($A575,'LISTA DE PRODUCTOS'!$A:$O,8,0),VLOOKUP($A575,'LISTA DE PRODUCTOS'!$B:$O,7,0)),0))</f>
      </c>
      <c r="I575" s="59">
        <f>IF($A575=0,"",IFERROR(IFERROR(VLOOKUP($A575,'LISTA DE PRODUCTOS'!$A:$O,9,0),VLOOKUP($A575,'LISTA DE PRODUCTOS'!$B:$O,8,0)),0))</f>
      </c>
      <c r="J575" s="60">
        <f>IF(AND(K575="U12",IF($A575=0,"",IFERROR(IFERROR(VLOOKUP($A575,'LISTA DE PRODUCTOS'!$A:$O,10,0),VLOOKUP($A575,'LISTA DE PRODUCTOS'!$B:$O,9,0)),""))=0),"APROVECHA LA PROMO U12",IF(AND(K575="U12",IF($A575=0,"",IFERROR(IFERROR(VLOOKUP($A575,'LISTA DE PRODUCTOS'!$A:$O,10,0),VLOOKUP($A575,'LISTA DE PRODUCTOS'!$B:$O,9,0)),""))="MENSUAL"),"MENSUAL Y PROMO U12",IF($A575=0,"",IFERROR(IFERROR(VLOOKUP($A575,'LISTA DE PRODUCTOS'!$A:$O,10,0),VLOOKUP($A575,'LISTA DE PRODUCTOS'!$B:$O,9,0)),""))))</f>
      </c>
      <c r="K575" s="60">
        <f>IF($A575=0,"",IFERROR(IFERROR(VLOOKUP($A575,'LISTA DE PRODUCTOS'!$A:$O,13,0),VLOOKUP($A575,'LISTA DE PRODUCTOS'!$B:$O,13,0)),0))</f>
      </c>
      <c r="L575" s="61">
        <f t="shared" si="84"/>
        <v>0</v>
      </c>
      <c r="M575" s="62">
        <f t="shared" si="85"/>
        <v>0</v>
      </c>
      <c r="N575" s="62">
        <f t="shared" si="91"/>
        <v>0</v>
      </c>
      <c r="O575" s="63">
        <f t="shared" si="88"/>
        <v>0</v>
      </c>
      <c r="P575" s="63">
        <f t="shared" si="89"/>
        <v>0</v>
      </c>
      <c r="Q575" s="64">
        <f t="shared" si="90"/>
        <v>0</v>
      </c>
      <c r="R575" s="64" t="b">
        <f t="shared" si="92"/>
        <v>0</v>
      </c>
      <c r="S575" s="65">
        <f t="shared" si="86"/>
      </c>
      <c r="T575" s="62">
        <f t="shared" si="87"/>
      </c>
    </row>
    <row r="576" spans="1:20" s="66" customFormat="1" ht="19.8">
      <c r="A576" s="54"/>
      <c r="B576" s="55"/>
      <c r="C576" s="56">
        <f t="shared" si="83"/>
        <v>0</v>
      </c>
      <c r="D576" s="56">
        <f>IF(ISERROR(VLOOKUP($A576,'LISTA DE PRODUCTOS'!$A:$O,15,0)),0,VLOOKUP($A576,'LISTA DE PRODUCTOS'!$A:$O,15,0))</f>
        <v>0</v>
      </c>
      <c r="E576" s="57">
        <f>IF($A576=0,"",IFERROR(IFERROR(VLOOKUP($A576,'LISTA DE PRODUCTOS'!$A:$O,5,0),VLOOKUP($A576,'LISTA DE PRODUCTOS'!$B:$O,4,0)),"CÓDIGO NO EN CATÁLOGO U OBSOLETO"))</f>
      </c>
      <c r="F576" s="56">
        <f>IF($A576=0,"",IFERROR(IFERROR(VLOOKUP($A576,'LISTA DE PRODUCTOS'!$A:$O,6,0),VLOOKUP($A576,'LISTA DE PRODUCTOS'!$B:$O,5,0)),0))</f>
      </c>
      <c r="G576" s="56">
        <f>IF($A576=0,"",IFERROR(IFERROR(VLOOKUP($A576,'LISTA DE PRODUCTOS'!$A:$O,7,0),VLOOKUP($A576,'LISTA DE PRODUCTOS'!$B:$O,6,0)),0))</f>
      </c>
      <c r="H576" s="58">
        <f>IF($A576=0,"",IFERROR(IFERROR(VLOOKUP($A576,'LISTA DE PRODUCTOS'!$A:$O,8,0),VLOOKUP($A576,'LISTA DE PRODUCTOS'!$B:$O,7,0)),0))</f>
      </c>
      <c r="I576" s="59">
        <f>IF($A576=0,"",IFERROR(IFERROR(VLOOKUP($A576,'LISTA DE PRODUCTOS'!$A:$O,9,0),VLOOKUP($A576,'LISTA DE PRODUCTOS'!$B:$O,8,0)),0))</f>
      </c>
      <c r="J576" s="60">
        <f>IF(AND(K576="U12",IF($A576=0,"",IFERROR(IFERROR(VLOOKUP($A576,'LISTA DE PRODUCTOS'!$A:$O,10,0),VLOOKUP($A576,'LISTA DE PRODUCTOS'!$B:$O,9,0)),""))=0),"APROVECHA LA PROMO U12",IF(AND(K576="U12",IF($A576=0,"",IFERROR(IFERROR(VLOOKUP($A576,'LISTA DE PRODUCTOS'!$A:$O,10,0),VLOOKUP($A576,'LISTA DE PRODUCTOS'!$B:$O,9,0)),""))="MENSUAL"),"MENSUAL Y PROMO U12",IF($A576=0,"",IFERROR(IFERROR(VLOOKUP($A576,'LISTA DE PRODUCTOS'!$A:$O,10,0),VLOOKUP($A576,'LISTA DE PRODUCTOS'!$B:$O,9,0)),""))))</f>
      </c>
      <c r="K576" s="60">
        <f>IF($A576=0,"",IFERROR(IFERROR(VLOOKUP($A576,'LISTA DE PRODUCTOS'!$A:$O,13,0),VLOOKUP($A576,'LISTA DE PRODUCTOS'!$B:$O,13,0)),0))</f>
      </c>
      <c r="L576" s="61">
        <f t="shared" si="84"/>
        <v>0</v>
      </c>
      <c r="M576" s="62">
        <f t="shared" si="85"/>
        <v>0</v>
      </c>
      <c r="N576" s="62">
        <f t="shared" si="91"/>
        <v>0</v>
      </c>
      <c r="O576" s="63">
        <f t="shared" si="88"/>
        <v>0</v>
      </c>
      <c r="P576" s="63">
        <f t="shared" si="89"/>
        <v>0</v>
      </c>
      <c r="Q576" s="64">
        <f t="shared" si="90"/>
        <v>0</v>
      </c>
      <c r="R576" s="64" t="b">
        <f t="shared" si="92"/>
        <v>0</v>
      </c>
      <c r="S576" s="65">
        <f t="shared" si="86"/>
      </c>
      <c r="T576" s="62">
        <f t="shared" si="87"/>
      </c>
    </row>
    <row r="577" spans="1:20" s="66" customFormat="1" ht="19.8">
      <c r="A577" s="54"/>
      <c r="B577" s="55"/>
      <c r="C577" s="56">
        <f t="shared" si="83"/>
        <v>0</v>
      </c>
      <c r="D577" s="56">
        <f>IF(ISERROR(VLOOKUP($A577,'LISTA DE PRODUCTOS'!$A:$O,15,0)),0,VLOOKUP($A577,'LISTA DE PRODUCTOS'!$A:$O,15,0))</f>
        <v>0</v>
      </c>
      <c r="E577" s="57">
        <f>IF($A577=0,"",IFERROR(IFERROR(VLOOKUP($A577,'LISTA DE PRODUCTOS'!$A:$O,5,0),VLOOKUP($A577,'LISTA DE PRODUCTOS'!$B:$O,4,0)),"CÓDIGO NO EN CATÁLOGO U OBSOLETO"))</f>
      </c>
      <c r="F577" s="56">
        <f>IF($A577=0,"",IFERROR(IFERROR(VLOOKUP($A577,'LISTA DE PRODUCTOS'!$A:$O,6,0),VLOOKUP($A577,'LISTA DE PRODUCTOS'!$B:$O,5,0)),0))</f>
      </c>
      <c r="G577" s="56">
        <f>IF($A577=0,"",IFERROR(IFERROR(VLOOKUP($A577,'LISTA DE PRODUCTOS'!$A:$O,7,0),VLOOKUP($A577,'LISTA DE PRODUCTOS'!$B:$O,6,0)),0))</f>
      </c>
      <c r="H577" s="58">
        <f>IF($A577=0,"",IFERROR(IFERROR(VLOOKUP($A577,'LISTA DE PRODUCTOS'!$A:$O,8,0),VLOOKUP($A577,'LISTA DE PRODUCTOS'!$B:$O,7,0)),0))</f>
      </c>
      <c r="I577" s="59">
        <f>IF($A577=0,"",IFERROR(IFERROR(VLOOKUP($A577,'LISTA DE PRODUCTOS'!$A:$O,9,0),VLOOKUP($A577,'LISTA DE PRODUCTOS'!$B:$O,8,0)),0))</f>
      </c>
      <c r="J577" s="60">
        <f>IF(AND(K577="U12",IF($A577=0,"",IFERROR(IFERROR(VLOOKUP($A577,'LISTA DE PRODUCTOS'!$A:$O,10,0),VLOOKUP($A577,'LISTA DE PRODUCTOS'!$B:$O,9,0)),""))=0),"APROVECHA LA PROMO U12",IF(AND(K577="U12",IF($A577=0,"",IFERROR(IFERROR(VLOOKUP($A577,'LISTA DE PRODUCTOS'!$A:$O,10,0),VLOOKUP($A577,'LISTA DE PRODUCTOS'!$B:$O,9,0)),""))="MENSUAL"),"MENSUAL Y PROMO U12",IF($A577=0,"",IFERROR(IFERROR(VLOOKUP($A577,'LISTA DE PRODUCTOS'!$A:$O,10,0),VLOOKUP($A577,'LISTA DE PRODUCTOS'!$B:$O,9,0)),""))))</f>
      </c>
      <c r="K577" s="60">
        <f>IF($A577=0,"",IFERROR(IFERROR(VLOOKUP($A577,'LISTA DE PRODUCTOS'!$A:$O,13,0),VLOOKUP($A577,'LISTA DE PRODUCTOS'!$B:$O,13,0)),0))</f>
      </c>
      <c r="L577" s="61">
        <f t="shared" si="84"/>
        <v>0</v>
      </c>
      <c r="M577" s="62">
        <f t="shared" si="85"/>
        <v>0</v>
      </c>
      <c r="N577" s="62">
        <f t="shared" si="91"/>
        <v>0</v>
      </c>
      <c r="O577" s="63">
        <f t="shared" si="88"/>
        <v>0</v>
      </c>
      <c r="P577" s="63">
        <f t="shared" si="89"/>
        <v>0</v>
      </c>
      <c r="Q577" s="64">
        <f t="shared" si="90"/>
        <v>0</v>
      </c>
      <c r="R577" s="64" t="b">
        <f t="shared" si="92"/>
        <v>0</v>
      </c>
      <c r="S577" s="65">
        <f t="shared" si="86"/>
      </c>
      <c r="T577" s="62">
        <f t="shared" si="87"/>
      </c>
    </row>
    <row r="578" spans="1:20" s="66" customFormat="1" ht="19.8">
      <c r="A578" s="54"/>
      <c r="B578" s="55"/>
      <c r="C578" s="56">
        <f t="shared" si="83"/>
        <v>0</v>
      </c>
      <c r="D578" s="56">
        <f>IF(ISERROR(VLOOKUP($A578,'LISTA DE PRODUCTOS'!$A:$O,15,0)),0,VLOOKUP($A578,'LISTA DE PRODUCTOS'!$A:$O,15,0))</f>
        <v>0</v>
      </c>
      <c r="E578" s="57">
        <f>IF($A578=0,"",IFERROR(IFERROR(VLOOKUP($A578,'LISTA DE PRODUCTOS'!$A:$O,5,0),VLOOKUP($A578,'LISTA DE PRODUCTOS'!$B:$O,4,0)),"CÓDIGO NO EN CATÁLOGO U OBSOLETO"))</f>
      </c>
      <c r="F578" s="56">
        <f>IF($A578=0,"",IFERROR(IFERROR(VLOOKUP($A578,'LISTA DE PRODUCTOS'!$A:$O,6,0),VLOOKUP($A578,'LISTA DE PRODUCTOS'!$B:$O,5,0)),0))</f>
      </c>
      <c r="G578" s="56">
        <f>IF($A578=0,"",IFERROR(IFERROR(VLOOKUP($A578,'LISTA DE PRODUCTOS'!$A:$O,7,0),VLOOKUP($A578,'LISTA DE PRODUCTOS'!$B:$O,6,0)),0))</f>
      </c>
      <c r="H578" s="58">
        <f>IF($A578=0,"",IFERROR(IFERROR(VLOOKUP($A578,'LISTA DE PRODUCTOS'!$A:$O,8,0),VLOOKUP($A578,'LISTA DE PRODUCTOS'!$B:$O,7,0)),0))</f>
      </c>
      <c r="I578" s="59">
        <f>IF($A578=0,"",IFERROR(IFERROR(VLOOKUP($A578,'LISTA DE PRODUCTOS'!$A:$O,9,0),VLOOKUP($A578,'LISTA DE PRODUCTOS'!$B:$O,8,0)),0))</f>
      </c>
      <c r="J578" s="60">
        <f>IF(AND(K578="U12",IF($A578=0,"",IFERROR(IFERROR(VLOOKUP($A578,'LISTA DE PRODUCTOS'!$A:$O,10,0),VLOOKUP($A578,'LISTA DE PRODUCTOS'!$B:$O,9,0)),""))=0),"APROVECHA LA PROMO U12",IF(AND(K578="U12",IF($A578=0,"",IFERROR(IFERROR(VLOOKUP($A578,'LISTA DE PRODUCTOS'!$A:$O,10,0),VLOOKUP($A578,'LISTA DE PRODUCTOS'!$B:$O,9,0)),""))="MENSUAL"),"MENSUAL Y PROMO U12",IF($A578=0,"",IFERROR(IFERROR(VLOOKUP($A578,'LISTA DE PRODUCTOS'!$A:$O,10,0),VLOOKUP($A578,'LISTA DE PRODUCTOS'!$B:$O,9,0)),""))))</f>
      </c>
      <c r="K578" s="60">
        <f>IF($A578=0,"",IFERROR(IFERROR(VLOOKUP($A578,'LISTA DE PRODUCTOS'!$A:$O,13,0),VLOOKUP($A578,'LISTA DE PRODUCTOS'!$B:$O,13,0)),0))</f>
      </c>
      <c r="L578" s="61">
        <f t="shared" si="84"/>
        <v>0</v>
      </c>
      <c r="M578" s="62">
        <f t="shared" si="85"/>
        <v>0</v>
      </c>
      <c r="N578" s="62">
        <f t="shared" si="91"/>
        <v>0</v>
      </c>
      <c r="O578" s="63">
        <f t="shared" si="88"/>
        <v>0</v>
      </c>
      <c r="P578" s="63">
        <f t="shared" si="89"/>
        <v>0</v>
      </c>
      <c r="Q578" s="64">
        <f t="shared" si="90"/>
        <v>0</v>
      </c>
      <c r="R578" s="64" t="b">
        <f t="shared" si="92"/>
        <v>0</v>
      </c>
      <c r="S578" s="65">
        <f t="shared" si="86"/>
      </c>
      <c r="T578" s="62">
        <f t="shared" si="87"/>
      </c>
    </row>
    <row r="579" spans="1:20" s="66" customFormat="1" ht="19.8">
      <c r="A579" s="54"/>
      <c r="B579" s="55"/>
      <c r="C579" s="56">
        <f t="shared" si="83"/>
        <v>0</v>
      </c>
      <c r="D579" s="56">
        <f>IF(ISERROR(VLOOKUP($A579,'LISTA DE PRODUCTOS'!$A:$O,15,0)),0,VLOOKUP($A579,'LISTA DE PRODUCTOS'!$A:$O,15,0))</f>
        <v>0</v>
      </c>
      <c r="E579" s="57">
        <f>IF($A579=0,"",IFERROR(IFERROR(VLOOKUP($A579,'LISTA DE PRODUCTOS'!$A:$O,5,0),VLOOKUP($A579,'LISTA DE PRODUCTOS'!$B:$O,4,0)),"CÓDIGO NO EN CATÁLOGO U OBSOLETO"))</f>
      </c>
      <c r="F579" s="56">
        <f>IF($A579=0,"",IFERROR(IFERROR(VLOOKUP($A579,'LISTA DE PRODUCTOS'!$A:$O,6,0),VLOOKUP($A579,'LISTA DE PRODUCTOS'!$B:$O,5,0)),0))</f>
      </c>
      <c r="G579" s="56">
        <f>IF($A579=0,"",IFERROR(IFERROR(VLOOKUP($A579,'LISTA DE PRODUCTOS'!$A:$O,7,0),VLOOKUP($A579,'LISTA DE PRODUCTOS'!$B:$O,6,0)),0))</f>
      </c>
      <c r="H579" s="58">
        <f>IF($A579=0,"",IFERROR(IFERROR(VLOOKUP($A579,'LISTA DE PRODUCTOS'!$A:$O,8,0),VLOOKUP($A579,'LISTA DE PRODUCTOS'!$B:$O,7,0)),0))</f>
      </c>
      <c r="I579" s="59">
        <f>IF($A579=0,"",IFERROR(IFERROR(VLOOKUP($A579,'LISTA DE PRODUCTOS'!$A:$O,9,0),VLOOKUP($A579,'LISTA DE PRODUCTOS'!$B:$O,8,0)),0))</f>
      </c>
      <c r="J579" s="60">
        <f>IF(AND(K579="U12",IF($A579=0,"",IFERROR(IFERROR(VLOOKUP($A579,'LISTA DE PRODUCTOS'!$A:$O,10,0),VLOOKUP($A579,'LISTA DE PRODUCTOS'!$B:$O,9,0)),""))=0),"APROVECHA LA PROMO U12",IF(AND(K579="U12",IF($A579=0,"",IFERROR(IFERROR(VLOOKUP($A579,'LISTA DE PRODUCTOS'!$A:$O,10,0),VLOOKUP($A579,'LISTA DE PRODUCTOS'!$B:$O,9,0)),""))="MENSUAL"),"MENSUAL Y PROMO U12",IF($A579=0,"",IFERROR(IFERROR(VLOOKUP($A579,'LISTA DE PRODUCTOS'!$A:$O,10,0),VLOOKUP($A579,'LISTA DE PRODUCTOS'!$B:$O,9,0)),""))))</f>
      </c>
      <c r="K579" s="60">
        <f>IF($A579=0,"",IFERROR(IFERROR(VLOOKUP($A579,'LISTA DE PRODUCTOS'!$A:$O,13,0),VLOOKUP($A579,'LISTA DE PRODUCTOS'!$B:$O,13,0)),0))</f>
      </c>
      <c r="L579" s="61">
        <f t="shared" si="84"/>
        <v>0</v>
      </c>
      <c r="M579" s="62">
        <f t="shared" si="85"/>
        <v>0</v>
      </c>
      <c r="N579" s="62">
        <f t="shared" si="91"/>
        <v>0</v>
      </c>
      <c r="O579" s="63">
        <f t="shared" si="88"/>
        <v>0</v>
      </c>
      <c r="P579" s="63">
        <f t="shared" si="89"/>
        <v>0</v>
      </c>
      <c r="Q579" s="64">
        <f t="shared" si="90"/>
        <v>0</v>
      </c>
      <c r="R579" s="64" t="b">
        <f t="shared" si="92"/>
        <v>0</v>
      </c>
      <c r="S579" s="65">
        <f t="shared" si="86"/>
      </c>
      <c r="T579" s="62">
        <f t="shared" si="87"/>
      </c>
    </row>
    <row r="580" spans="1:20" s="66" customFormat="1" ht="19.8">
      <c r="A580" s="54"/>
      <c r="B580" s="55"/>
      <c r="C580" s="56">
        <f t="shared" si="83"/>
        <v>0</v>
      </c>
      <c r="D580" s="56">
        <f>IF(ISERROR(VLOOKUP($A580,'LISTA DE PRODUCTOS'!$A:$O,15,0)),0,VLOOKUP($A580,'LISTA DE PRODUCTOS'!$A:$O,15,0))</f>
        <v>0</v>
      </c>
      <c r="E580" s="57">
        <f>IF($A580=0,"",IFERROR(IFERROR(VLOOKUP($A580,'LISTA DE PRODUCTOS'!$A:$O,5,0),VLOOKUP($A580,'LISTA DE PRODUCTOS'!$B:$O,4,0)),"CÓDIGO NO EN CATÁLOGO U OBSOLETO"))</f>
      </c>
      <c r="F580" s="56">
        <f>IF($A580=0,"",IFERROR(IFERROR(VLOOKUP($A580,'LISTA DE PRODUCTOS'!$A:$O,6,0),VLOOKUP($A580,'LISTA DE PRODUCTOS'!$B:$O,5,0)),0))</f>
      </c>
      <c r="G580" s="56">
        <f>IF($A580=0,"",IFERROR(IFERROR(VLOOKUP($A580,'LISTA DE PRODUCTOS'!$A:$O,7,0),VLOOKUP($A580,'LISTA DE PRODUCTOS'!$B:$O,6,0)),0))</f>
      </c>
      <c r="H580" s="58">
        <f>IF($A580=0,"",IFERROR(IFERROR(VLOOKUP($A580,'LISTA DE PRODUCTOS'!$A:$O,8,0),VLOOKUP($A580,'LISTA DE PRODUCTOS'!$B:$O,7,0)),0))</f>
      </c>
      <c r="I580" s="59">
        <f>IF($A580=0,"",IFERROR(IFERROR(VLOOKUP($A580,'LISTA DE PRODUCTOS'!$A:$O,9,0),VLOOKUP($A580,'LISTA DE PRODUCTOS'!$B:$O,8,0)),0))</f>
      </c>
      <c r="J580" s="60">
        <f>IF(AND(K580="U12",IF($A580=0,"",IFERROR(IFERROR(VLOOKUP($A580,'LISTA DE PRODUCTOS'!$A:$O,10,0),VLOOKUP($A580,'LISTA DE PRODUCTOS'!$B:$O,9,0)),""))=0),"APROVECHA LA PROMO U12",IF(AND(K580="U12",IF($A580=0,"",IFERROR(IFERROR(VLOOKUP($A580,'LISTA DE PRODUCTOS'!$A:$O,10,0),VLOOKUP($A580,'LISTA DE PRODUCTOS'!$B:$O,9,0)),""))="MENSUAL"),"MENSUAL Y PROMO U12",IF($A580=0,"",IFERROR(IFERROR(VLOOKUP($A580,'LISTA DE PRODUCTOS'!$A:$O,10,0),VLOOKUP($A580,'LISTA DE PRODUCTOS'!$B:$O,9,0)),""))))</f>
      </c>
      <c r="K580" s="60">
        <f>IF($A580=0,"",IFERROR(IFERROR(VLOOKUP($A580,'LISTA DE PRODUCTOS'!$A:$O,13,0),VLOOKUP($A580,'LISTA DE PRODUCTOS'!$B:$O,13,0)),0))</f>
      </c>
      <c r="L580" s="61">
        <f t="shared" si="84"/>
        <v>0</v>
      </c>
      <c r="M580" s="62">
        <f t="shared" si="85"/>
        <v>0</v>
      </c>
      <c r="N580" s="62">
        <f t="shared" si="91"/>
        <v>0</v>
      </c>
      <c r="O580" s="63">
        <f t="shared" si="88"/>
        <v>0</v>
      </c>
      <c r="P580" s="63">
        <f t="shared" si="89"/>
        <v>0</v>
      </c>
      <c r="Q580" s="64">
        <f t="shared" si="90"/>
        <v>0</v>
      </c>
      <c r="R580" s="64" t="b">
        <f t="shared" si="92"/>
        <v>0</v>
      </c>
      <c r="S580" s="65">
        <f t="shared" si="86"/>
      </c>
      <c r="T580" s="62">
        <f t="shared" si="87"/>
      </c>
    </row>
    <row r="581" spans="1:20" s="66" customFormat="1" ht="19.8">
      <c r="A581" s="54"/>
      <c r="B581" s="55"/>
      <c r="C581" s="56">
        <f t="shared" si="83"/>
        <v>0</v>
      </c>
      <c r="D581" s="56">
        <f>IF(ISERROR(VLOOKUP($A581,'LISTA DE PRODUCTOS'!$A:$O,15,0)),0,VLOOKUP($A581,'LISTA DE PRODUCTOS'!$A:$O,15,0))</f>
        <v>0</v>
      </c>
      <c r="E581" s="57">
        <f>IF($A581=0,"",IFERROR(IFERROR(VLOOKUP($A581,'LISTA DE PRODUCTOS'!$A:$O,5,0),VLOOKUP($A581,'LISTA DE PRODUCTOS'!$B:$O,4,0)),"CÓDIGO NO EN CATÁLOGO U OBSOLETO"))</f>
      </c>
      <c r="F581" s="56">
        <f>IF($A581=0,"",IFERROR(IFERROR(VLOOKUP($A581,'LISTA DE PRODUCTOS'!$A:$O,6,0),VLOOKUP($A581,'LISTA DE PRODUCTOS'!$B:$O,5,0)),0))</f>
      </c>
      <c r="G581" s="56">
        <f>IF($A581=0,"",IFERROR(IFERROR(VLOOKUP($A581,'LISTA DE PRODUCTOS'!$A:$O,7,0),VLOOKUP($A581,'LISTA DE PRODUCTOS'!$B:$O,6,0)),0))</f>
      </c>
      <c r="H581" s="58">
        <f>IF($A581=0,"",IFERROR(IFERROR(VLOOKUP($A581,'LISTA DE PRODUCTOS'!$A:$O,8,0),VLOOKUP($A581,'LISTA DE PRODUCTOS'!$B:$O,7,0)),0))</f>
      </c>
      <c r="I581" s="59">
        <f>IF($A581=0,"",IFERROR(IFERROR(VLOOKUP($A581,'LISTA DE PRODUCTOS'!$A:$O,9,0),VLOOKUP($A581,'LISTA DE PRODUCTOS'!$B:$O,8,0)),0))</f>
      </c>
      <c r="J581" s="60">
        <f>IF(AND(K581="U12",IF($A581=0,"",IFERROR(IFERROR(VLOOKUP($A581,'LISTA DE PRODUCTOS'!$A:$O,10,0),VLOOKUP($A581,'LISTA DE PRODUCTOS'!$B:$O,9,0)),""))=0),"APROVECHA LA PROMO U12",IF(AND(K581="U12",IF($A581=0,"",IFERROR(IFERROR(VLOOKUP($A581,'LISTA DE PRODUCTOS'!$A:$O,10,0),VLOOKUP($A581,'LISTA DE PRODUCTOS'!$B:$O,9,0)),""))="MENSUAL"),"MENSUAL Y PROMO U12",IF($A581=0,"",IFERROR(IFERROR(VLOOKUP($A581,'LISTA DE PRODUCTOS'!$A:$O,10,0),VLOOKUP($A581,'LISTA DE PRODUCTOS'!$B:$O,9,0)),""))))</f>
      </c>
      <c r="K581" s="60">
        <f>IF($A581=0,"",IFERROR(IFERROR(VLOOKUP($A581,'LISTA DE PRODUCTOS'!$A:$O,13,0),VLOOKUP($A581,'LISTA DE PRODUCTOS'!$B:$O,13,0)),0))</f>
      </c>
      <c r="L581" s="61">
        <f t="shared" si="84"/>
        <v>0</v>
      </c>
      <c r="M581" s="62">
        <f t="shared" si="85"/>
        <v>0</v>
      </c>
      <c r="N581" s="62">
        <f t="shared" si="91"/>
        <v>0</v>
      </c>
      <c r="O581" s="63">
        <f t="shared" si="88"/>
        <v>0</v>
      </c>
      <c r="P581" s="63">
        <f t="shared" si="89"/>
        <v>0</v>
      </c>
      <c r="Q581" s="64">
        <f t="shared" si="90"/>
        <v>0</v>
      </c>
      <c r="R581" s="64" t="b">
        <f t="shared" si="92"/>
        <v>0</v>
      </c>
      <c r="S581" s="65">
        <f t="shared" si="86"/>
      </c>
      <c r="T581" s="62">
        <f t="shared" si="87"/>
      </c>
    </row>
    <row r="582" spans="1:20" s="66" customFormat="1" ht="19.8">
      <c r="A582" s="54"/>
      <c r="B582" s="55"/>
      <c r="C582" s="56">
        <f t="shared" si="83"/>
        <v>0</v>
      </c>
      <c r="D582" s="56">
        <f>IF(ISERROR(VLOOKUP($A582,'LISTA DE PRODUCTOS'!$A:$O,15,0)),0,VLOOKUP($A582,'LISTA DE PRODUCTOS'!$A:$O,15,0))</f>
        <v>0</v>
      </c>
      <c r="E582" s="57">
        <f>IF($A582=0,"",IFERROR(IFERROR(VLOOKUP($A582,'LISTA DE PRODUCTOS'!$A:$O,5,0),VLOOKUP($A582,'LISTA DE PRODUCTOS'!$B:$O,4,0)),"CÓDIGO NO EN CATÁLOGO U OBSOLETO"))</f>
      </c>
      <c r="F582" s="56">
        <f>IF($A582=0,"",IFERROR(IFERROR(VLOOKUP($A582,'LISTA DE PRODUCTOS'!$A:$O,6,0),VLOOKUP($A582,'LISTA DE PRODUCTOS'!$B:$O,5,0)),0))</f>
      </c>
      <c r="G582" s="56">
        <f>IF($A582=0,"",IFERROR(IFERROR(VLOOKUP($A582,'LISTA DE PRODUCTOS'!$A:$O,7,0),VLOOKUP($A582,'LISTA DE PRODUCTOS'!$B:$O,6,0)),0))</f>
      </c>
      <c r="H582" s="58">
        <f>IF($A582=0,"",IFERROR(IFERROR(VLOOKUP($A582,'LISTA DE PRODUCTOS'!$A:$O,8,0),VLOOKUP($A582,'LISTA DE PRODUCTOS'!$B:$O,7,0)),0))</f>
      </c>
      <c r="I582" s="59">
        <f>IF($A582=0,"",IFERROR(IFERROR(VLOOKUP($A582,'LISTA DE PRODUCTOS'!$A:$O,9,0),VLOOKUP($A582,'LISTA DE PRODUCTOS'!$B:$O,8,0)),0))</f>
      </c>
      <c r="J582" s="60">
        <f>IF(AND(K582="U12",IF($A582=0,"",IFERROR(IFERROR(VLOOKUP($A582,'LISTA DE PRODUCTOS'!$A:$O,10,0),VLOOKUP($A582,'LISTA DE PRODUCTOS'!$B:$O,9,0)),""))=0),"APROVECHA LA PROMO U12",IF(AND(K582="U12",IF($A582=0,"",IFERROR(IFERROR(VLOOKUP($A582,'LISTA DE PRODUCTOS'!$A:$O,10,0),VLOOKUP($A582,'LISTA DE PRODUCTOS'!$B:$O,9,0)),""))="MENSUAL"),"MENSUAL Y PROMO U12",IF($A582=0,"",IFERROR(IFERROR(VLOOKUP($A582,'LISTA DE PRODUCTOS'!$A:$O,10,0),VLOOKUP($A582,'LISTA DE PRODUCTOS'!$B:$O,9,0)),""))))</f>
      </c>
      <c r="K582" s="60">
        <f>IF($A582=0,"",IFERROR(IFERROR(VLOOKUP($A582,'LISTA DE PRODUCTOS'!$A:$O,13,0),VLOOKUP($A582,'LISTA DE PRODUCTOS'!$B:$O,13,0)),0))</f>
      </c>
      <c r="L582" s="61">
        <f t="shared" si="84"/>
        <v>0</v>
      </c>
      <c r="M582" s="62">
        <f t="shared" si="85"/>
        <v>0</v>
      </c>
      <c r="N582" s="62">
        <f t="shared" si="91"/>
        <v>0</v>
      </c>
      <c r="O582" s="63">
        <f t="shared" si="88"/>
        <v>0</v>
      </c>
      <c r="P582" s="63">
        <f t="shared" si="89"/>
        <v>0</v>
      </c>
      <c r="Q582" s="64">
        <f t="shared" si="90"/>
        <v>0</v>
      </c>
      <c r="R582" s="64" t="b">
        <f t="shared" si="92"/>
        <v>0</v>
      </c>
      <c r="S582" s="65">
        <f t="shared" si="86"/>
      </c>
      <c r="T582" s="62">
        <f t="shared" si="87"/>
      </c>
    </row>
    <row r="583" spans="1:20" s="66" customFormat="1" ht="19.8">
      <c r="A583" s="54"/>
      <c r="B583" s="55"/>
      <c r="C583" s="56">
        <f t="shared" si="83"/>
        <v>0</v>
      </c>
      <c r="D583" s="56">
        <f>IF(ISERROR(VLOOKUP($A583,'LISTA DE PRODUCTOS'!$A:$O,15,0)),0,VLOOKUP($A583,'LISTA DE PRODUCTOS'!$A:$O,15,0))</f>
        <v>0</v>
      </c>
      <c r="E583" s="57">
        <f>IF($A583=0,"",IFERROR(IFERROR(VLOOKUP($A583,'LISTA DE PRODUCTOS'!$A:$O,5,0),VLOOKUP($A583,'LISTA DE PRODUCTOS'!$B:$O,4,0)),"CÓDIGO NO EN CATÁLOGO U OBSOLETO"))</f>
      </c>
      <c r="F583" s="56">
        <f>IF($A583=0,"",IFERROR(IFERROR(VLOOKUP($A583,'LISTA DE PRODUCTOS'!$A:$O,6,0),VLOOKUP($A583,'LISTA DE PRODUCTOS'!$B:$O,5,0)),0))</f>
      </c>
      <c r="G583" s="56">
        <f>IF($A583=0,"",IFERROR(IFERROR(VLOOKUP($A583,'LISTA DE PRODUCTOS'!$A:$O,7,0),VLOOKUP($A583,'LISTA DE PRODUCTOS'!$B:$O,6,0)),0))</f>
      </c>
      <c r="H583" s="58">
        <f>IF($A583=0,"",IFERROR(IFERROR(VLOOKUP($A583,'LISTA DE PRODUCTOS'!$A:$O,8,0),VLOOKUP($A583,'LISTA DE PRODUCTOS'!$B:$O,7,0)),0))</f>
      </c>
      <c r="I583" s="59">
        <f>IF($A583=0,"",IFERROR(IFERROR(VLOOKUP($A583,'LISTA DE PRODUCTOS'!$A:$O,9,0),VLOOKUP($A583,'LISTA DE PRODUCTOS'!$B:$O,8,0)),0))</f>
      </c>
      <c r="J583" s="60">
        <f>IF(AND(K583="U12",IF($A583=0,"",IFERROR(IFERROR(VLOOKUP($A583,'LISTA DE PRODUCTOS'!$A:$O,10,0),VLOOKUP($A583,'LISTA DE PRODUCTOS'!$B:$O,9,0)),""))=0),"APROVECHA LA PROMO U12",IF(AND(K583="U12",IF($A583=0,"",IFERROR(IFERROR(VLOOKUP($A583,'LISTA DE PRODUCTOS'!$A:$O,10,0),VLOOKUP($A583,'LISTA DE PRODUCTOS'!$B:$O,9,0)),""))="MENSUAL"),"MENSUAL Y PROMO U12",IF($A583=0,"",IFERROR(IFERROR(VLOOKUP($A583,'LISTA DE PRODUCTOS'!$A:$O,10,0),VLOOKUP($A583,'LISTA DE PRODUCTOS'!$B:$O,9,0)),""))))</f>
      </c>
      <c r="K583" s="60">
        <f>IF($A583=0,"",IFERROR(IFERROR(VLOOKUP($A583,'LISTA DE PRODUCTOS'!$A:$O,13,0),VLOOKUP($A583,'LISTA DE PRODUCTOS'!$B:$O,13,0)),0))</f>
      </c>
      <c r="L583" s="61">
        <f t="shared" si="84"/>
        <v>0</v>
      </c>
      <c r="M583" s="62">
        <f t="shared" si="85"/>
        <v>0</v>
      </c>
      <c r="N583" s="62">
        <f t="shared" si="91"/>
        <v>0</v>
      </c>
      <c r="O583" s="63">
        <f t="shared" si="88"/>
        <v>0</v>
      </c>
      <c r="P583" s="63">
        <f t="shared" si="89"/>
        <v>0</v>
      </c>
      <c r="Q583" s="64">
        <f t="shared" si="90"/>
        <v>0</v>
      </c>
      <c r="R583" s="64" t="b">
        <f t="shared" si="92"/>
        <v>0</v>
      </c>
      <c r="S583" s="65">
        <f t="shared" si="86"/>
      </c>
      <c r="T583" s="62">
        <f t="shared" si="87"/>
      </c>
    </row>
    <row r="584" spans="1:20" s="66" customFormat="1" ht="19.8">
      <c r="A584" s="54"/>
      <c r="B584" s="55"/>
      <c r="C584" s="56">
        <f t="shared" si="83"/>
        <v>0</v>
      </c>
      <c r="D584" s="56">
        <f>IF(ISERROR(VLOOKUP($A584,'LISTA DE PRODUCTOS'!$A:$O,15,0)),0,VLOOKUP($A584,'LISTA DE PRODUCTOS'!$A:$O,15,0))</f>
        <v>0</v>
      </c>
      <c r="E584" s="57">
        <f>IF($A584=0,"",IFERROR(IFERROR(VLOOKUP($A584,'LISTA DE PRODUCTOS'!$A:$O,5,0),VLOOKUP($A584,'LISTA DE PRODUCTOS'!$B:$O,4,0)),"CÓDIGO NO EN CATÁLOGO U OBSOLETO"))</f>
      </c>
      <c r="F584" s="56">
        <f>IF($A584=0,"",IFERROR(IFERROR(VLOOKUP($A584,'LISTA DE PRODUCTOS'!$A:$O,6,0),VLOOKUP($A584,'LISTA DE PRODUCTOS'!$B:$O,5,0)),0))</f>
      </c>
      <c r="G584" s="56">
        <f>IF($A584=0,"",IFERROR(IFERROR(VLOOKUP($A584,'LISTA DE PRODUCTOS'!$A:$O,7,0),VLOOKUP($A584,'LISTA DE PRODUCTOS'!$B:$O,6,0)),0))</f>
      </c>
      <c r="H584" s="58">
        <f>IF($A584=0,"",IFERROR(IFERROR(VLOOKUP($A584,'LISTA DE PRODUCTOS'!$A:$O,8,0),VLOOKUP($A584,'LISTA DE PRODUCTOS'!$B:$O,7,0)),0))</f>
      </c>
      <c r="I584" s="59">
        <f>IF($A584=0,"",IFERROR(IFERROR(VLOOKUP($A584,'LISTA DE PRODUCTOS'!$A:$O,9,0),VLOOKUP($A584,'LISTA DE PRODUCTOS'!$B:$O,8,0)),0))</f>
      </c>
      <c r="J584" s="60">
        <f>IF(AND(K584="U12",IF($A584=0,"",IFERROR(IFERROR(VLOOKUP($A584,'LISTA DE PRODUCTOS'!$A:$O,10,0),VLOOKUP($A584,'LISTA DE PRODUCTOS'!$B:$O,9,0)),""))=0),"APROVECHA LA PROMO U12",IF(AND(K584="U12",IF($A584=0,"",IFERROR(IFERROR(VLOOKUP($A584,'LISTA DE PRODUCTOS'!$A:$O,10,0),VLOOKUP($A584,'LISTA DE PRODUCTOS'!$B:$O,9,0)),""))="MENSUAL"),"MENSUAL Y PROMO U12",IF($A584=0,"",IFERROR(IFERROR(VLOOKUP($A584,'LISTA DE PRODUCTOS'!$A:$O,10,0),VLOOKUP($A584,'LISTA DE PRODUCTOS'!$B:$O,9,0)),""))))</f>
      </c>
      <c r="K584" s="60">
        <f>IF($A584=0,"",IFERROR(IFERROR(VLOOKUP($A584,'LISTA DE PRODUCTOS'!$A:$O,13,0),VLOOKUP($A584,'LISTA DE PRODUCTOS'!$B:$O,13,0)),0))</f>
      </c>
      <c r="L584" s="61">
        <f t="shared" si="84"/>
        <v>0</v>
      </c>
      <c r="M584" s="62">
        <f t="shared" si="85"/>
        <v>0</v>
      </c>
      <c r="N584" s="62">
        <f t="shared" si="91"/>
        <v>0</v>
      </c>
      <c r="O584" s="63">
        <f t="shared" si="88"/>
        <v>0</v>
      </c>
      <c r="P584" s="63">
        <f t="shared" si="89"/>
        <v>0</v>
      </c>
      <c r="Q584" s="64">
        <f t="shared" si="90"/>
        <v>0</v>
      </c>
      <c r="R584" s="64" t="b">
        <f t="shared" si="92"/>
        <v>0</v>
      </c>
      <c r="S584" s="65">
        <f t="shared" si="86"/>
      </c>
      <c r="T584" s="62">
        <f t="shared" si="87"/>
      </c>
    </row>
    <row r="585" spans="1:20" s="66" customFormat="1" ht="19.8">
      <c r="A585" s="54"/>
      <c r="B585" s="55"/>
      <c r="C585" s="56">
        <f t="shared" si="83"/>
        <v>0</v>
      </c>
      <c r="D585" s="56">
        <f>IF(ISERROR(VLOOKUP($A585,'LISTA DE PRODUCTOS'!$A:$O,15,0)),0,VLOOKUP($A585,'LISTA DE PRODUCTOS'!$A:$O,15,0))</f>
        <v>0</v>
      </c>
      <c r="E585" s="57">
        <f>IF($A585=0,"",IFERROR(IFERROR(VLOOKUP($A585,'LISTA DE PRODUCTOS'!$A:$O,5,0),VLOOKUP($A585,'LISTA DE PRODUCTOS'!$B:$O,4,0)),"CÓDIGO NO EN CATÁLOGO U OBSOLETO"))</f>
      </c>
      <c r="F585" s="56">
        <f>IF($A585=0,"",IFERROR(IFERROR(VLOOKUP($A585,'LISTA DE PRODUCTOS'!$A:$O,6,0),VLOOKUP($A585,'LISTA DE PRODUCTOS'!$B:$O,5,0)),0))</f>
      </c>
      <c r="G585" s="56">
        <f>IF($A585=0,"",IFERROR(IFERROR(VLOOKUP($A585,'LISTA DE PRODUCTOS'!$A:$O,7,0),VLOOKUP($A585,'LISTA DE PRODUCTOS'!$B:$O,6,0)),0))</f>
      </c>
      <c r="H585" s="58">
        <f>IF($A585=0,"",IFERROR(IFERROR(VLOOKUP($A585,'LISTA DE PRODUCTOS'!$A:$O,8,0),VLOOKUP($A585,'LISTA DE PRODUCTOS'!$B:$O,7,0)),0))</f>
      </c>
      <c r="I585" s="59">
        <f>IF($A585=0,"",IFERROR(IFERROR(VLOOKUP($A585,'LISTA DE PRODUCTOS'!$A:$O,9,0),VLOOKUP($A585,'LISTA DE PRODUCTOS'!$B:$O,8,0)),0))</f>
      </c>
      <c r="J585" s="60">
        <f>IF(AND(K585="U12",IF($A585=0,"",IFERROR(IFERROR(VLOOKUP($A585,'LISTA DE PRODUCTOS'!$A:$O,10,0),VLOOKUP($A585,'LISTA DE PRODUCTOS'!$B:$O,9,0)),""))=0),"APROVECHA LA PROMO U12",IF(AND(K585="U12",IF($A585=0,"",IFERROR(IFERROR(VLOOKUP($A585,'LISTA DE PRODUCTOS'!$A:$O,10,0),VLOOKUP($A585,'LISTA DE PRODUCTOS'!$B:$O,9,0)),""))="MENSUAL"),"MENSUAL Y PROMO U12",IF($A585=0,"",IFERROR(IFERROR(VLOOKUP($A585,'LISTA DE PRODUCTOS'!$A:$O,10,0),VLOOKUP($A585,'LISTA DE PRODUCTOS'!$B:$O,9,0)),""))))</f>
      </c>
      <c r="K585" s="60">
        <f>IF($A585=0,"",IFERROR(IFERROR(VLOOKUP($A585,'LISTA DE PRODUCTOS'!$A:$O,13,0),VLOOKUP($A585,'LISTA DE PRODUCTOS'!$B:$O,13,0)),0))</f>
      </c>
      <c r="L585" s="61">
        <f t="shared" si="84"/>
        <v>0</v>
      </c>
      <c r="M585" s="62">
        <f t="shared" si="85"/>
        <v>0</v>
      </c>
      <c r="N585" s="62">
        <f t="shared" si="91"/>
        <v>0</v>
      </c>
      <c r="O585" s="63">
        <f t="shared" si="88"/>
        <v>0</v>
      </c>
      <c r="P585" s="63">
        <f t="shared" si="89"/>
        <v>0</v>
      </c>
      <c r="Q585" s="64">
        <f t="shared" si="90"/>
        <v>0</v>
      </c>
      <c r="R585" s="64" t="b">
        <f t="shared" si="92"/>
        <v>0</v>
      </c>
      <c r="S585" s="65">
        <f t="shared" si="86"/>
      </c>
      <c r="T585" s="62">
        <f t="shared" si="87"/>
      </c>
    </row>
    <row r="586" spans="1:20" s="66" customFormat="1" ht="19.8">
      <c r="A586" s="54"/>
      <c r="B586" s="55"/>
      <c r="C586" s="56">
        <f t="shared" si="83"/>
        <v>0</v>
      </c>
      <c r="D586" s="56">
        <f>IF(ISERROR(VLOOKUP($A586,'LISTA DE PRODUCTOS'!$A:$O,15,0)),0,VLOOKUP($A586,'LISTA DE PRODUCTOS'!$A:$O,15,0))</f>
        <v>0</v>
      </c>
      <c r="E586" s="57">
        <f>IF($A586=0,"",IFERROR(IFERROR(VLOOKUP($A586,'LISTA DE PRODUCTOS'!$A:$O,5,0),VLOOKUP($A586,'LISTA DE PRODUCTOS'!$B:$O,4,0)),"CÓDIGO NO EN CATÁLOGO U OBSOLETO"))</f>
      </c>
      <c r="F586" s="56">
        <f>IF($A586=0,"",IFERROR(IFERROR(VLOOKUP($A586,'LISTA DE PRODUCTOS'!$A:$O,6,0),VLOOKUP($A586,'LISTA DE PRODUCTOS'!$B:$O,5,0)),0))</f>
      </c>
      <c r="G586" s="56">
        <f>IF($A586=0,"",IFERROR(IFERROR(VLOOKUP($A586,'LISTA DE PRODUCTOS'!$A:$O,7,0),VLOOKUP($A586,'LISTA DE PRODUCTOS'!$B:$O,6,0)),0))</f>
      </c>
      <c r="H586" s="58">
        <f>IF($A586=0,"",IFERROR(IFERROR(VLOOKUP($A586,'LISTA DE PRODUCTOS'!$A:$O,8,0),VLOOKUP($A586,'LISTA DE PRODUCTOS'!$B:$O,7,0)),0))</f>
      </c>
      <c r="I586" s="59">
        <f>IF($A586=0,"",IFERROR(IFERROR(VLOOKUP($A586,'LISTA DE PRODUCTOS'!$A:$O,9,0),VLOOKUP($A586,'LISTA DE PRODUCTOS'!$B:$O,8,0)),0))</f>
      </c>
      <c r="J586" s="60">
        <f>IF(AND(K586="U12",IF($A586=0,"",IFERROR(IFERROR(VLOOKUP($A586,'LISTA DE PRODUCTOS'!$A:$O,10,0),VLOOKUP($A586,'LISTA DE PRODUCTOS'!$B:$O,9,0)),""))=0),"APROVECHA LA PROMO U12",IF(AND(K586="U12",IF($A586=0,"",IFERROR(IFERROR(VLOOKUP($A586,'LISTA DE PRODUCTOS'!$A:$O,10,0),VLOOKUP($A586,'LISTA DE PRODUCTOS'!$B:$O,9,0)),""))="MENSUAL"),"MENSUAL Y PROMO U12",IF($A586=0,"",IFERROR(IFERROR(VLOOKUP($A586,'LISTA DE PRODUCTOS'!$A:$O,10,0),VLOOKUP($A586,'LISTA DE PRODUCTOS'!$B:$O,9,0)),""))))</f>
      </c>
      <c r="K586" s="60">
        <f>IF($A586=0,"",IFERROR(IFERROR(VLOOKUP($A586,'LISTA DE PRODUCTOS'!$A:$O,13,0),VLOOKUP($A586,'LISTA DE PRODUCTOS'!$B:$O,13,0)),0))</f>
      </c>
      <c r="L586" s="61">
        <f t="shared" si="84"/>
        <v>0</v>
      </c>
      <c r="M586" s="62">
        <f t="shared" si="85"/>
        <v>0</v>
      </c>
      <c r="N586" s="62">
        <f t="shared" si="91"/>
        <v>0</v>
      </c>
      <c r="O586" s="63">
        <f t="shared" si="88"/>
        <v>0</v>
      </c>
      <c r="P586" s="63">
        <f t="shared" si="89"/>
        <v>0</v>
      </c>
      <c r="Q586" s="64">
        <f t="shared" si="90"/>
        <v>0</v>
      </c>
      <c r="R586" s="64" t="b">
        <f t="shared" si="92"/>
        <v>0</v>
      </c>
      <c r="S586" s="65">
        <f t="shared" si="86"/>
      </c>
      <c r="T586" s="62">
        <f t="shared" si="87"/>
      </c>
    </row>
    <row r="587" spans="1:20" s="66" customFormat="1" ht="19.8">
      <c r="A587" s="54"/>
      <c r="B587" s="55"/>
      <c r="C587" s="56">
        <f t="shared" si="83"/>
        <v>0</v>
      </c>
      <c r="D587" s="56">
        <f>IF(ISERROR(VLOOKUP($A587,'LISTA DE PRODUCTOS'!$A:$O,15,0)),0,VLOOKUP($A587,'LISTA DE PRODUCTOS'!$A:$O,15,0))</f>
        <v>0</v>
      </c>
      <c r="E587" s="57">
        <f>IF($A587=0,"",IFERROR(IFERROR(VLOOKUP($A587,'LISTA DE PRODUCTOS'!$A:$O,5,0),VLOOKUP($A587,'LISTA DE PRODUCTOS'!$B:$O,4,0)),"CÓDIGO NO EN CATÁLOGO U OBSOLETO"))</f>
      </c>
      <c r="F587" s="56">
        <f>IF($A587=0,"",IFERROR(IFERROR(VLOOKUP($A587,'LISTA DE PRODUCTOS'!$A:$O,6,0),VLOOKUP($A587,'LISTA DE PRODUCTOS'!$B:$O,5,0)),0))</f>
      </c>
      <c r="G587" s="56">
        <f>IF($A587=0,"",IFERROR(IFERROR(VLOOKUP($A587,'LISTA DE PRODUCTOS'!$A:$O,7,0),VLOOKUP($A587,'LISTA DE PRODUCTOS'!$B:$O,6,0)),0))</f>
      </c>
      <c r="H587" s="58">
        <f>IF($A587=0,"",IFERROR(IFERROR(VLOOKUP($A587,'LISTA DE PRODUCTOS'!$A:$O,8,0),VLOOKUP($A587,'LISTA DE PRODUCTOS'!$B:$O,7,0)),0))</f>
      </c>
      <c r="I587" s="59">
        <f>IF($A587=0,"",IFERROR(IFERROR(VLOOKUP($A587,'LISTA DE PRODUCTOS'!$A:$O,9,0),VLOOKUP($A587,'LISTA DE PRODUCTOS'!$B:$O,8,0)),0))</f>
      </c>
      <c r="J587" s="60">
        <f>IF(AND(K587="U12",IF($A587=0,"",IFERROR(IFERROR(VLOOKUP($A587,'LISTA DE PRODUCTOS'!$A:$O,10,0),VLOOKUP($A587,'LISTA DE PRODUCTOS'!$B:$O,9,0)),""))=0),"APROVECHA LA PROMO U12",IF(AND(K587="U12",IF($A587=0,"",IFERROR(IFERROR(VLOOKUP($A587,'LISTA DE PRODUCTOS'!$A:$O,10,0),VLOOKUP($A587,'LISTA DE PRODUCTOS'!$B:$O,9,0)),""))="MENSUAL"),"MENSUAL Y PROMO U12",IF($A587=0,"",IFERROR(IFERROR(VLOOKUP($A587,'LISTA DE PRODUCTOS'!$A:$O,10,0),VLOOKUP($A587,'LISTA DE PRODUCTOS'!$B:$O,9,0)),""))))</f>
      </c>
      <c r="K587" s="60">
        <f>IF($A587=0,"",IFERROR(IFERROR(VLOOKUP($A587,'LISTA DE PRODUCTOS'!$A:$O,13,0),VLOOKUP($A587,'LISTA DE PRODUCTOS'!$B:$O,13,0)),0))</f>
      </c>
      <c r="L587" s="61">
        <f t="shared" si="84"/>
        <v>0</v>
      </c>
      <c r="M587" s="62">
        <f t="shared" si="85"/>
        <v>0</v>
      </c>
      <c r="N587" s="62">
        <f t="shared" si="91"/>
        <v>0</v>
      </c>
      <c r="O587" s="63">
        <f t="shared" si="88"/>
        <v>0</v>
      </c>
      <c r="P587" s="63">
        <f t="shared" si="89"/>
        <v>0</v>
      </c>
      <c r="Q587" s="64">
        <f t="shared" si="90"/>
        <v>0</v>
      </c>
      <c r="R587" s="64" t="b">
        <f t="shared" si="92"/>
        <v>0</v>
      </c>
      <c r="S587" s="65">
        <f t="shared" si="86"/>
      </c>
      <c r="T587" s="62">
        <f t="shared" si="87"/>
      </c>
    </row>
    <row r="588" spans="1:20" s="66" customFormat="1" ht="19.8">
      <c r="A588" s="54"/>
      <c r="B588" s="55"/>
      <c r="C588" s="56">
        <f t="shared" si="83"/>
        <v>0</v>
      </c>
      <c r="D588" s="56">
        <f>IF(ISERROR(VLOOKUP($A588,'LISTA DE PRODUCTOS'!$A:$O,15,0)),0,VLOOKUP($A588,'LISTA DE PRODUCTOS'!$A:$O,15,0))</f>
        <v>0</v>
      </c>
      <c r="E588" s="57">
        <f>IF($A588=0,"",IFERROR(IFERROR(VLOOKUP($A588,'LISTA DE PRODUCTOS'!$A:$O,5,0),VLOOKUP($A588,'LISTA DE PRODUCTOS'!$B:$O,4,0)),"CÓDIGO NO EN CATÁLOGO U OBSOLETO"))</f>
      </c>
      <c r="F588" s="56">
        <f>IF($A588=0,"",IFERROR(IFERROR(VLOOKUP($A588,'LISTA DE PRODUCTOS'!$A:$O,6,0),VLOOKUP($A588,'LISTA DE PRODUCTOS'!$B:$O,5,0)),0))</f>
      </c>
      <c r="G588" s="56">
        <f>IF($A588=0,"",IFERROR(IFERROR(VLOOKUP($A588,'LISTA DE PRODUCTOS'!$A:$O,7,0),VLOOKUP($A588,'LISTA DE PRODUCTOS'!$B:$O,6,0)),0))</f>
      </c>
      <c r="H588" s="58">
        <f>IF($A588=0,"",IFERROR(IFERROR(VLOOKUP($A588,'LISTA DE PRODUCTOS'!$A:$O,8,0),VLOOKUP($A588,'LISTA DE PRODUCTOS'!$B:$O,7,0)),0))</f>
      </c>
      <c r="I588" s="59">
        <f>IF($A588=0,"",IFERROR(IFERROR(VLOOKUP($A588,'LISTA DE PRODUCTOS'!$A:$O,9,0),VLOOKUP($A588,'LISTA DE PRODUCTOS'!$B:$O,8,0)),0))</f>
      </c>
      <c r="J588" s="60">
        <f>IF(AND(K588="U12",IF($A588=0,"",IFERROR(IFERROR(VLOOKUP($A588,'LISTA DE PRODUCTOS'!$A:$O,10,0),VLOOKUP($A588,'LISTA DE PRODUCTOS'!$B:$O,9,0)),""))=0),"APROVECHA LA PROMO U12",IF(AND(K588="U12",IF($A588=0,"",IFERROR(IFERROR(VLOOKUP($A588,'LISTA DE PRODUCTOS'!$A:$O,10,0),VLOOKUP($A588,'LISTA DE PRODUCTOS'!$B:$O,9,0)),""))="MENSUAL"),"MENSUAL Y PROMO U12",IF($A588=0,"",IFERROR(IFERROR(VLOOKUP($A588,'LISTA DE PRODUCTOS'!$A:$O,10,0),VLOOKUP($A588,'LISTA DE PRODUCTOS'!$B:$O,9,0)),""))))</f>
      </c>
      <c r="K588" s="60">
        <f>IF($A588=0,"",IFERROR(IFERROR(VLOOKUP($A588,'LISTA DE PRODUCTOS'!$A:$O,13,0),VLOOKUP($A588,'LISTA DE PRODUCTOS'!$B:$O,13,0)),0))</f>
      </c>
      <c r="L588" s="61">
        <f t="shared" si="84"/>
        <v>0</v>
      </c>
      <c r="M588" s="62">
        <f t="shared" si="85"/>
        <v>0</v>
      </c>
      <c r="N588" s="62">
        <f t="shared" si="91"/>
        <v>0</v>
      </c>
      <c r="O588" s="63">
        <f t="shared" si="88"/>
        <v>0</v>
      </c>
      <c r="P588" s="63">
        <f t="shared" si="89"/>
        <v>0</v>
      </c>
      <c r="Q588" s="64">
        <f t="shared" si="90"/>
        <v>0</v>
      </c>
      <c r="R588" s="64" t="b">
        <f t="shared" si="92"/>
        <v>0</v>
      </c>
      <c r="S588" s="65">
        <f t="shared" si="86"/>
      </c>
      <c r="T588" s="62">
        <f t="shared" si="87"/>
      </c>
    </row>
    <row r="589" spans="1:20" s="66" customFormat="1" ht="19.8">
      <c r="A589" s="54"/>
      <c r="B589" s="55"/>
      <c r="C589" s="56">
        <f t="shared" si="83"/>
        <v>0</v>
      </c>
      <c r="D589" s="56">
        <f>IF(ISERROR(VLOOKUP($A589,'LISTA DE PRODUCTOS'!$A:$O,15,0)),0,VLOOKUP($A589,'LISTA DE PRODUCTOS'!$A:$O,15,0))</f>
        <v>0</v>
      </c>
      <c r="E589" s="57">
        <f>IF($A589=0,"",IFERROR(IFERROR(VLOOKUP($A589,'LISTA DE PRODUCTOS'!$A:$O,5,0),VLOOKUP($A589,'LISTA DE PRODUCTOS'!$B:$O,4,0)),"CÓDIGO NO EN CATÁLOGO U OBSOLETO"))</f>
      </c>
      <c r="F589" s="56">
        <f>IF($A589=0,"",IFERROR(IFERROR(VLOOKUP($A589,'LISTA DE PRODUCTOS'!$A:$O,6,0),VLOOKUP($A589,'LISTA DE PRODUCTOS'!$B:$O,5,0)),0))</f>
      </c>
      <c r="G589" s="56">
        <f>IF($A589=0,"",IFERROR(IFERROR(VLOOKUP($A589,'LISTA DE PRODUCTOS'!$A:$O,7,0),VLOOKUP($A589,'LISTA DE PRODUCTOS'!$B:$O,6,0)),0))</f>
      </c>
      <c r="H589" s="58">
        <f>IF($A589=0,"",IFERROR(IFERROR(VLOOKUP($A589,'LISTA DE PRODUCTOS'!$A:$O,8,0),VLOOKUP($A589,'LISTA DE PRODUCTOS'!$B:$O,7,0)),0))</f>
      </c>
      <c r="I589" s="59">
        <f>IF($A589=0,"",IFERROR(IFERROR(VLOOKUP($A589,'LISTA DE PRODUCTOS'!$A:$O,9,0),VLOOKUP($A589,'LISTA DE PRODUCTOS'!$B:$O,8,0)),0))</f>
      </c>
      <c r="J589" s="60">
        <f>IF(AND(K589="U12",IF($A589=0,"",IFERROR(IFERROR(VLOOKUP($A589,'LISTA DE PRODUCTOS'!$A:$O,10,0),VLOOKUP($A589,'LISTA DE PRODUCTOS'!$B:$O,9,0)),""))=0),"APROVECHA LA PROMO U12",IF(AND(K589="U12",IF($A589=0,"",IFERROR(IFERROR(VLOOKUP($A589,'LISTA DE PRODUCTOS'!$A:$O,10,0),VLOOKUP($A589,'LISTA DE PRODUCTOS'!$B:$O,9,0)),""))="MENSUAL"),"MENSUAL Y PROMO U12",IF($A589=0,"",IFERROR(IFERROR(VLOOKUP($A589,'LISTA DE PRODUCTOS'!$A:$O,10,0),VLOOKUP($A589,'LISTA DE PRODUCTOS'!$B:$O,9,0)),""))))</f>
      </c>
      <c r="K589" s="60">
        <f>IF($A589=0,"",IFERROR(IFERROR(VLOOKUP($A589,'LISTA DE PRODUCTOS'!$A:$O,13,0),VLOOKUP($A589,'LISTA DE PRODUCTOS'!$B:$O,13,0)),0))</f>
      </c>
      <c r="L589" s="61">
        <f t="shared" si="84"/>
        <v>0</v>
      </c>
      <c r="M589" s="62">
        <f t="shared" si="85"/>
        <v>0</v>
      </c>
      <c r="N589" s="62">
        <f t="shared" si="91"/>
        <v>0</v>
      </c>
      <c r="O589" s="63">
        <f t="shared" si="88"/>
        <v>0</v>
      </c>
      <c r="P589" s="63">
        <f t="shared" si="89"/>
        <v>0</v>
      </c>
      <c r="Q589" s="64">
        <f t="shared" si="90"/>
        <v>0</v>
      </c>
      <c r="R589" s="64" t="b">
        <f t="shared" si="92"/>
        <v>0</v>
      </c>
      <c r="S589" s="65">
        <f t="shared" si="86"/>
      </c>
      <c r="T589" s="62">
        <f t="shared" si="87"/>
      </c>
    </row>
    <row r="590" spans="1:20" s="66" customFormat="1" ht="19.8">
      <c r="A590" s="54"/>
      <c r="B590" s="55"/>
      <c r="C590" s="56">
        <f t="shared" si="83"/>
        <v>0</v>
      </c>
      <c r="D590" s="56">
        <f>IF(ISERROR(VLOOKUP($A590,'LISTA DE PRODUCTOS'!$A:$O,15,0)),0,VLOOKUP($A590,'LISTA DE PRODUCTOS'!$A:$O,15,0))</f>
        <v>0</v>
      </c>
      <c r="E590" s="57">
        <f>IF($A590=0,"",IFERROR(IFERROR(VLOOKUP($A590,'LISTA DE PRODUCTOS'!$A:$O,5,0),VLOOKUP($A590,'LISTA DE PRODUCTOS'!$B:$O,4,0)),"CÓDIGO NO EN CATÁLOGO U OBSOLETO"))</f>
      </c>
      <c r="F590" s="56">
        <f>IF($A590=0,"",IFERROR(IFERROR(VLOOKUP($A590,'LISTA DE PRODUCTOS'!$A:$O,6,0),VLOOKUP($A590,'LISTA DE PRODUCTOS'!$B:$O,5,0)),0))</f>
      </c>
      <c r="G590" s="56">
        <f>IF($A590=0,"",IFERROR(IFERROR(VLOOKUP($A590,'LISTA DE PRODUCTOS'!$A:$O,7,0),VLOOKUP($A590,'LISTA DE PRODUCTOS'!$B:$O,6,0)),0))</f>
      </c>
      <c r="H590" s="58">
        <f>IF($A590=0,"",IFERROR(IFERROR(VLOOKUP($A590,'LISTA DE PRODUCTOS'!$A:$O,8,0),VLOOKUP($A590,'LISTA DE PRODUCTOS'!$B:$O,7,0)),0))</f>
      </c>
      <c r="I590" s="59">
        <f>IF($A590=0,"",IFERROR(IFERROR(VLOOKUP($A590,'LISTA DE PRODUCTOS'!$A:$O,9,0),VLOOKUP($A590,'LISTA DE PRODUCTOS'!$B:$O,8,0)),0))</f>
      </c>
      <c r="J590" s="60">
        <f>IF(AND(K590="U12",IF($A590=0,"",IFERROR(IFERROR(VLOOKUP($A590,'LISTA DE PRODUCTOS'!$A:$O,10,0),VLOOKUP($A590,'LISTA DE PRODUCTOS'!$B:$O,9,0)),""))=0),"APROVECHA LA PROMO U12",IF(AND(K590="U12",IF($A590=0,"",IFERROR(IFERROR(VLOOKUP($A590,'LISTA DE PRODUCTOS'!$A:$O,10,0),VLOOKUP($A590,'LISTA DE PRODUCTOS'!$B:$O,9,0)),""))="MENSUAL"),"MENSUAL Y PROMO U12",IF($A590=0,"",IFERROR(IFERROR(VLOOKUP($A590,'LISTA DE PRODUCTOS'!$A:$O,10,0),VLOOKUP($A590,'LISTA DE PRODUCTOS'!$B:$O,9,0)),""))))</f>
      </c>
      <c r="K590" s="60">
        <f>IF($A590=0,"",IFERROR(IFERROR(VLOOKUP($A590,'LISTA DE PRODUCTOS'!$A:$O,13,0),VLOOKUP($A590,'LISTA DE PRODUCTOS'!$B:$O,13,0)),0))</f>
      </c>
      <c r="L590" s="61">
        <f t="shared" si="84"/>
        <v>0</v>
      </c>
      <c r="M590" s="62">
        <f t="shared" si="85"/>
        <v>0</v>
      </c>
      <c r="N590" s="62">
        <f t="shared" si="91"/>
        <v>0</v>
      </c>
      <c r="O590" s="63">
        <f t="shared" si="88"/>
        <v>0</v>
      </c>
      <c r="P590" s="63">
        <f t="shared" si="89"/>
        <v>0</v>
      </c>
      <c r="Q590" s="64">
        <f t="shared" si="90"/>
        <v>0</v>
      </c>
      <c r="R590" s="64" t="b">
        <f t="shared" si="92"/>
        <v>0</v>
      </c>
      <c r="S590" s="65">
        <f t="shared" si="86"/>
      </c>
      <c r="T590" s="62">
        <f t="shared" si="87"/>
      </c>
    </row>
    <row r="591" spans="1:20" s="66" customFormat="1" ht="19.8">
      <c r="A591" s="54"/>
      <c r="B591" s="55"/>
      <c r="C591" s="56">
        <f t="shared" si="93" ref="C591:C654">COUNTIF($A$15:$A$1014,A591)</f>
        <v>0</v>
      </c>
      <c r="D591" s="56">
        <f>IF(ISERROR(VLOOKUP($A591,'LISTA DE PRODUCTOS'!$A:$O,15,0)),0,VLOOKUP($A591,'LISTA DE PRODUCTOS'!$A:$O,15,0))</f>
        <v>0</v>
      </c>
      <c r="E591" s="57">
        <f>IF($A591=0,"",IFERROR(IFERROR(VLOOKUP($A591,'LISTA DE PRODUCTOS'!$A:$O,5,0),VLOOKUP($A591,'LISTA DE PRODUCTOS'!$B:$O,4,0)),"CÓDIGO NO EN CATÁLOGO U OBSOLETO"))</f>
      </c>
      <c r="F591" s="56">
        <f>IF($A591=0,"",IFERROR(IFERROR(VLOOKUP($A591,'LISTA DE PRODUCTOS'!$A:$O,6,0),VLOOKUP($A591,'LISTA DE PRODUCTOS'!$B:$O,5,0)),0))</f>
      </c>
      <c r="G591" s="56">
        <f>IF($A591=0,"",IFERROR(IFERROR(VLOOKUP($A591,'LISTA DE PRODUCTOS'!$A:$O,7,0),VLOOKUP($A591,'LISTA DE PRODUCTOS'!$B:$O,6,0)),0))</f>
      </c>
      <c r="H591" s="58">
        <f>IF($A591=0,"",IFERROR(IFERROR(VLOOKUP($A591,'LISTA DE PRODUCTOS'!$A:$O,8,0),VLOOKUP($A591,'LISTA DE PRODUCTOS'!$B:$O,7,0)),0))</f>
      </c>
      <c r="I591" s="59">
        <f>IF($A591=0,"",IFERROR(IFERROR(VLOOKUP($A591,'LISTA DE PRODUCTOS'!$A:$O,9,0),VLOOKUP($A591,'LISTA DE PRODUCTOS'!$B:$O,8,0)),0))</f>
      </c>
      <c r="J591" s="60">
        <f>IF(AND(K591="U12",IF($A591=0,"",IFERROR(IFERROR(VLOOKUP($A591,'LISTA DE PRODUCTOS'!$A:$O,10,0),VLOOKUP($A591,'LISTA DE PRODUCTOS'!$B:$O,9,0)),""))=0),"APROVECHA LA PROMO U12",IF(AND(K591="U12",IF($A591=0,"",IFERROR(IFERROR(VLOOKUP($A591,'LISTA DE PRODUCTOS'!$A:$O,10,0),VLOOKUP($A591,'LISTA DE PRODUCTOS'!$B:$O,9,0)),""))="MENSUAL"),"MENSUAL Y PROMO U12",IF($A591=0,"",IFERROR(IFERROR(VLOOKUP($A591,'LISTA DE PRODUCTOS'!$A:$O,10,0),VLOOKUP($A591,'LISTA DE PRODUCTOS'!$B:$O,9,0)),""))))</f>
      </c>
      <c r="K591" s="60">
        <f>IF($A591=0,"",IFERROR(IFERROR(VLOOKUP($A591,'LISTA DE PRODUCTOS'!$A:$O,13,0),VLOOKUP($A591,'LISTA DE PRODUCTOS'!$B:$O,13,0)),0))</f>
      </c>
      <c r="L591" s="61">
        <f t="shared" si="84"/>
        <v>0</v>
      </c>
      <c r="M591" s="62">
        <f t="shared" si="85"/>
        <v>0</v>
      </c>
      <c r="N591" s="62">
        <f t="shared" si="91"/>
        <v>0</v>
      </c>
      <c r="O591" s="63">
        <f t="shared" si="88"/>
        <v>0</v>
      </c>
      <c r="P591" s="63">
        <f t="shared" si="89"/>
        <v>0</v>
      </c>
      <c r="Q591" s="64">
        <f t="shared" si="90"/>
        <v>0</v>
      </c>
      <c r="R591" s="64" t="b">
        <f t="shared" si="92"/>
        <v>0</v>
      </c>
      <c r="S591" s="65">
        <f t="shared" si="86"/>
      </c>
      <c r="T591" s="62">
        <f t="shared" si="87"/>
      </c>
    </row>
    <row r="592" spans="1:20" s="66" customFormat="1" ht="19.8">
      <c r="A592" s="54"/>
      <c r="B592" s="55"/>
      <c r="C592" s="56">
        <f t="shared" si="93"/>
        <v>0</v>
      </c>
      <c r="D592" s="56">
        <f>IF(ISERROR(VLOOKUP($A592,'LISTA DE PRODUCTOS'!$A:$O,15,0)),0,VLOOKUP($A592,'LISTA DE PRODUCTOS'!$A:$O,15,0))</f>
        <v>0</v>
      </c>
      <c r="E592" s="57">
        <f>IF($A592=0,"",IFERROR(IFERROR(VLOOKUP($A592,'LISTA DE PRODUCTOS'!$A:$O,5,0),VLOOKUP($A592,'LISTA DE PRODUCTOS'!$B:$O,4,0)),"CÓDIGO NO EN CATÁLOGO U OBSOLETO"))</f>
      </c>
      <c r="F592" s="56">
        <f>IF($A592=0,"",IFERROR(IFERROR(VLOOKUP($A592,'LISTA DE PRODUCTOS'!$A:$O,6,0),VLOOKUP($A592,'LISTA DE PRODUCTOS'!$B:$O,5,0)),0))</f>
      </c>
      <c r="G592" s="56">
        <f>IF($A592=0,"",IFERROR(IFERROR(VLOOKUP($A592,'LISTA DE PRODUCTOS'!$A:$O,7,0),VLOOKUP($A592,'LISTA DE PRODUCTOS'!$B:$O,6,0)),0))</f>
      </c>
      <c r="H592" s="58">
        <f>IF($A592=0,"",IFERROR(IFERROR(VLOOKUP($A592,'LISTA DE PRODUCTOS'!$A:$O,8,0),VLOOKUP($A592,'LISTA DE PRODUCTOS'!$B:$O,7,0)),0))</f>
      </c>
      <c r="I592" s="59">
        <f>IF($A592=0,"",IFERROR(IFERROR(VLOOKUP($A592,'LISTA DE PRODUCTOS'!$A:$O,9,0),VLOOKUP($A592,'LISTA DE PRODUCTOS'!$B:$O,8,0)),0))</f>
      </c>
      <c r="J592" s="60">
        <f>IF(AND(K592="U12",IF($A592=0,"",IFERROR(IFERROR(VLOOKUP($A592,'LISTA DE PRODUCTOS'!$A:$O,10,0),VLOOKUP($A592,'LISTA DE PRODUCTOS'!$B:$O,9,0)),""))=0),"APROVECHA LA PROMO U12",IF(AND(K592="U12",IF($A592=0,"",IFERROR(IFERROR(VLOOKUP($A592,'LISTA DE PRODUCTOS'!$A:$O,10,0),VLOOKUP($A592,'LISTA DE PRODUCTOS'!$B:$O,9,0)),""))="MENSUAL"),"MENSUAL Y PROMO U12",IF($A592=0,"",IFERROR(IFERROR(VLOOKUP($A592,'LISTA DE PRODUCTOS'!$A:$O,10,0),VLOOKUP($A592,'LISTA DE PRODUCTOS'!$B:$O,9,0)),""))))</f>
      </c>
      <c r="K592" s="60">
        <f>IF($A592=0,"",IFERROR(IFERROR(VLOOKUP($A592,'LISTA DE PRODUCTOS'!$A:$O,13,0),VLOOKUP($A592,'LISTA DE PRODUCTOS'!$B:$O,13,0)),0))</f>
      </c>
      <c r="L592" s="61">
        <f t="shared" si="94" ref="L592:L655">IFERROR(IF(J592="NO DISPONIBLE","0.00",H592*B592*(1-$B$11)*(1-$B$12)*(1-$B$13)*(1-$I592)),0)</f>
        <v>0</v>
      </c>
      <c r="M592" s="62">
        <f t="shared" si="95" ref="M592:M655">IFERROR(B592/F592,0)</f>
        <v>0</v>
      </c>
      <c r="N592" s="62">
        <f t="shared" si="91"/>
        <v>0</v>
      </c>
      <c r="O592" s="63">
        <f t="shared" si="88"/>
        <v>0</v>
      </c>
      <c r="P592" s="63">
        <f t="shared" si="89"/>
        <v>0</v>
      </c>
      <c r="Q592" s="64">
        <f t="shared" si="90"/>
        <v>0</v>
      </c>
      <c r="R592" s="64" t="b">
        <f t="shared" si="92"/>
        <v>0</v>
      </c>
      <c r="S592" s="65">
        <f t="shared" si="96" ref="S592:S655">IFERROR(IF(G592&lt;&gt;0,IF(((B592/G592)-INT(B592/G592))&gt;0.75,CONCATENATE("CANTIDAD SUGERIDA:  ",(INT(B592/G592)+1)*G592),IF((F592*100)&lt;B592,"¿LA CANTIDAD ES CORRECTA?")),IF((F592*100)&lt;B592,"¿LA CANTIDAD ES CORRECTA?")),"")</f>
      </c>
      <c r="T592" s="62">
        <f t="shared" si="97" ref="T592:T655">IF(S592="¿LA CANTIDAD ES CORRECTA?",1,"")</f>
      </c>
    </row>
    <row r="593" spans="1:20" s="66" customFormat="1" ht="19.8">
      <c r="A593" s="54"/>
      <c r="B593" s="55"/>
      <c r="C593" s="56">
        <f t="shared" si="93"/>
        <v>0</v>
      </c>
      <c r="D593" s="56">
        <f>IF(ISERROR(VLOOKUP($A593,'LISTA DE PRODUCTOS'!$A:$O,15,0)),0,VLOOKUP($A593,'LISTA DE PRODUCTOS'!$A:$O,15,0))</f>
        <v>0</v>
      </c>
      <c r="E593" s="57">
        <f>IF($A593=0,"",IFERROR(IFERROR(VLOOKUP($A593,'LISTA DE PRODUCTOS'!$A:$O,5,0),VLOOKUP($A593,'LISTA DE PRODUCTOS'!$B:$O,4,0)),"CÓDIGO NO EN CATÁLOGO U OBSOLETO"))</f>
      </c>
      <c r="F593" s="56">
        <f>IF($A593=0,"",IFERROR(IFERROR(VLOOKUP($A593,'LISTA DE PRODUCTOS'!$A:$O,6,0),VLOOKUP($A593,'LISTA DE PRODUCTOS'!$B:$O,5,0)),0))</f>
      </c>
      <c r="G593" s="56">
        <f>IF($A593=0,"",IFERROR(IFERROR(VLOOKUP($A593,'LISTA DE PRODUCTOS'!$A:$O,7,0),VLOOKUP($A593,'LISTA DE PRODUCTOS'!$B:$O,6,0)),0))</f>
      </c>
      <c r="H593" s="58">
        <f>IF($A593=0,"",IFERROR(IFERROR(VLOOKUP($A593,'LISTA DE PRODUCTOS'!$A:$O,8,0),VLOOKUP($A593,'LISTA DE PRODUCTOS'!$B:$O,7,0)),0))</f>
      </c>
      <c r="I593" s="59">
        <f>IF($A593=0,"",IFERROR(IFERROR(VLOOKUP($A593,'LISTA DE PRODUCTOS'!$A:$O,9,0),VLOOKUP($A593,'LISTA DE PRODUCTOS'!$B:$O,8,0)),0))</f>
      </c>
      <c r="J593" s="60">
        <f>IF(AND(K593="U12",IF($A593=0,"",IFERROR(IFERROR(VLOOKUP($A593,'LISTA DE PRODUCTOS'!$A:$O,10,0),VLOOKUP($A593,'LISTA DE PRODUCTOS'!$B:$O,9,0)),""))=0),"APROVECHA LA PROMO U12",IF(AND(K593="U12",IF($A593=0,"",IFERROR(IFERROR(VLOOKUP($A593,'LISTA DE PRODUCTOS'!$A:$O,10,0),VLOOKUP($A593,'LISTA DE PRODUCTOS'!$B:$O,9,0)),""))="MENSUAL"),"MENSUAL Y PROMO U12",IF($A593=0,"",IFERROR(IFERROR(VLOOKUP($A593,'LISTA DE PRODUCTOS'!$A:$O,10,0),VLOOKUP($A593,'LISTA DE PRODUCTOS'!$B:$O,9,0)),""))))</f>
      </c>
      <c r="K593" s="60">
        <f>IF($A593=0,"",IFERROR(IFERROR(VLOOKUP($A593,'LISTA DE PRODUCTOS'!$A:$O,13,0),VLOOKUP($A593,'LISTA DE PRODUCTOS'!$B:$O,13,0)),0))</f>
      </c>
      <c r="L593" s="61">
        <f t="shared" si="94"/>
        <v>0</v>
      </c>
      <c r="M593" s="62">
        <f t="shared" si="95"/>
        <v>0</v>
      </c>
      <c r="N593" s="62">
        <f t="shared" si="91"/>
        <v>0</v>
      </c>
      <c r="O593" s="63">
        <f t="shared" si="98" ref="O593:O656">IFERROR(N593*F593,0)</f>
        <v>0</v>
      </c>
      <c r="P593" s="63">
        <f t="shared" si="99" ref="P593:P656">IFERROR(B593-O593,0)</f>
        <v>0</v>
      </c>
      <c r="Q593" s="64">
        <f t="shared" si="100" ref="Q593:Q656">IF(F593=0,0,ABS(P593))</f>
        <v>0</v>
      </c>
      <c r="R593" s="64" t="b">
        <f t="shared" si="92"/>
        <v>0</v>
      </c>
      <c r="S593" s="65">
        <f t="shared" si="96"/>
      </c>
      <c r="T593" s="62">
        <f t="shared" si="97"/>
      </c>
    </row>
    <row r="594" spans="1:20" s="66" customFormat="1" ht="19.8">
      <c r="A594" s="54"/>
      <c r="B594" s="55"/>
      <c r="C594" s="56">
        <f t="shared" si="93"/>
        <v>0</v>
      </c>
      <c r="D594" s="56">
        <f>IF(ISERROR(VLOOKUP($A594,'LISTA DE PRODUCTOS'!$A:$O,15,0)),0,VLOOKUP($A594,'LISTA DE PRODUCTOS'!$A:$O,15,0))</f>
        <v>0</v>
      </c>
      <c r="E594" s="57">
        <f>IF($A594=0,"",IFERROR(IFERROR(VLOOKUP($A594,'LISTA DE PRODUCTOS'!$A:$O,5,0),VLOOKUP($A594,'LISTA DE PRODUCTOS'!$B:$O,4,0)),"CÓDIGO NO EN CATÁLOGO U OBSOLETO"))</f>
      </c>
      <c r="F594" s="56">
        <f>IF($A594=0,"",IFERROR(IFERROR(VLOOKUP($A594,'LISTA DE PRODUCTOS'!$A:$O,6,0),VLOOKUP($A594,'LISTA DE PRODUCTOS'!$B:$O,5,0)),0))</f>
      </c>
      <c r="G594" s="56">
        <f>IF($A594=0,"",IFERROR(IFERROR(VLOOKUP($A594,'LISTA DE PRODUCTOS'!$A:$O,7,0),VLOOKUP($A594,'LISTA DE PRODUCTOS'!$B:$O,6,0)),0))</f>
      </c>
      <c r="H594" s="58">
        <f>IF($A594=0,"",IFERROR(IFERROR(VLOOKUP($A594,'LISTA DE PRODUCTOS'!$A:$O,8,0),VLOOKUP($A594,'LISTA DE PRODUCTOS'!$B:$O,7,0)),0))</f>
      </c>
      <c r="I594" s="59">
        <f>IF($A594=0,"",IFERROR(IFERROR(VLOOKUP($A594,'LISTA DE PRODUCTOS'!$A:$O,9,0),VLOOKUP($A594,'LISTA DE PRODUCTOS'!$B:$O,8,0)),0))</f>
      </c>
      <c r="J594" s="60">
        <f>IF(AND(K594="U12",IF($A594=0,"",IFERROR(IFERROR(VLOOKUP($A594,'LISTA DE PRODUCTOS'!$A:$O,10,0),VLOOKUP($A594,'LISTA DE PRODUCTOS'!$B:$O,9,0)),""))=0),"APROVECHA LA PROMO U12",IF(AND(K594="U12",IF($A594=0,"",IFERROR(IFERROR(VLOOKUP($A594,'LISTA DE PRODUCTOS'!$A:$O,10,0),VLOOKUP($A594,'LISTA DE PRODUCTOS'!$B:$O,9,0)),""))="MENSUAL"),"MENSUAL Y PROMO U12",IF($A594=0,"",IFERROR(IFERROR(VLOOKUP($A594,'LISTA DE PRODUCTOS'!$A:$O,10,0),VLOOKUP($A594,'LISTA DE PRODUCTOS'!$B:$O,9,0)),""))))</f>
      </c>
      <c r="K594" s="60">
        <f>IF($A594=0,"",IFERROR(IFERROR(VLOOKUP($A594,'LISTA DE PRODUCTOS'!$A:$O,13,0),VLOOKUP($A594,'LISTA DE PRODUCTOS'!$B:$O,13,0)),0))</f>
      </c>
      <c r="L594" s="61">
        <f t="shared" si="94"/>
        <v>0</v>
      </c>
      <c r="M594" s="62">
        <f t="shared" si="95"/>
        <v>0</v>
      </c>
      <c r="N594" s="62">
        <f t="shared" si="101" ref="N594:N657">ROUND(M594,0)</f>
        <v>0</v>
      </c>
      <c r="O594" s="63">
        <f t="shared" si="98"/>
        <v>0</v>
      </c>
      <c r="P594" s="63">
        <f t="shared" si="99"/>
        <v>0</v>
      </c>
      <c r="Q594" s="64">
        <f t="shared" si="100"/>
        <v>0</v>
      </c>
      <c r="R594" s="64" t="b">
        <f t="shared" si="102" ref="R594:R657">AND(A594&lt;&gt;0,B594=0)</f>
        <v>0</v>
      </c>
      <c r="S594" s="65">
        <f t="shared" si="96"/>
      </c>
      <c r="T594" s="62">
        <f t="shared" si="97"/>
      </c>
    </row>
    <row r="595" spans="1:20" s="66" customFormat="1" ht="19.8">
      <c r="A595" s="54"/>
      <c r="B595" s="55"/>
      <c r="C595" s="56">
        <f t="shared" si="93"/>
        <v>0</v>
      </c>
      <c r="D595" s="56">
        <f>IF(ISERROR(VLOOKUP($A595,'LISTA DE PRODUCTOS'!$A:$O,15,0)),0,VLOOKUP($A595,'LISTA DE PRODUCTOS'!$A:$O,15,0))</f>
        <v>0</v>
      </c>
      <c r="E595" s="57">
        <f>IF($A595=0,"",IFERROR(IFERROR(VLOOKUP($A595,'LISTA DE PRODUCTOS'!$A:$O,5,0),VLOOKUP($A595,'LISTA DE PRODUCTOS'!$B:$O,4,0)),"CÓDIGO NO EN CATÁLOGO U OBSOLETO"))</f>
      </c>
      <c r="F595" s="56">
        <f>IF($A595=0,"",IFERROR(IFERROR(VLOOKUP($A595,'LISTA DE PRODUCTOS'!$A:$O,6,0),VLOOKUP($A595,'LISTA DE PRODUCTOS'!$B:$O,5,0)),0))</f>
      </c>
      <c r="G595" s="56">
        <f>IF($A595=0,"",IFERROR(IFERROR(VLOOKUP($A595,'LISTA DE PRODUCTOS'!$A:$O,7,0),VLOOKUP($A595,'LISTA DE PRODUCTOS'!$B:$O,6,0)),0))</f>
      </c>
      <c r="H595" s="58">
        <f>IF($A595=0,"",IFERROR(IFERROR(VLOOKUP($A595,'LISTA DE PRODUCTOS'!$A:$O,8,0),VLOOKUP($A595,'LISTA DE PRODUCTOS'!$B:$O,7,0)),0))</f>
      </c>
      <c r="I595" s="59">
        <f>IF($A595=0,"",IFERROR(IFERROR(VLOOKUP($A595,'LISTA DE PRODUCTOS'!$A:$O,9,0),VLOOKUP($A595,'LISTA DE PRODUCTOS'!$B:$O,8,0)),0))</f>
      </c>
      <c r="J595" s="60">
        <f>IF(AND(K595="U12",IF($A595=0,"",IFERROR(IFERROR(VLOOKUP($A595,'LISTA DE PRODUCTOS'!$A:$O,10,0),VLOOKUP($A595,'LISTA DE PRODUCTOS'!$B:$O,9,0)),""))=0),"APROVECHA LA PROMO U12",IF(AND(K595="U12",IF($A595=0,"",IFERROR(IFERROR(VLOOKUP($A595,'LISTA DE PRODUCTOS'!$A:$O,10,0),VLOOKUP($A595,'LISTA DE PRODUCTOS'!$B:$O,9,0)),""))="MENSUAL"),"MENSUAL Y PROMO U12",IF($A595=0,"",IFERROR(IFERROR(VLOOKUP($A595,'LISTA DE PRODUCTOS'!$A:$O,10,0),VLOOKUP($A595,'LISTA DE PRODUCTOS'!$B:$O,9,0)),""))))</f>
      </c>
      <c r="K595" s="60">
        <f>IF($A595=0,"",IFERROR(IFERROR(VLOOKUP($A595,'LISTA DE PRODUCTOS'!$A:$O,13,0),VLOOKUP($A595,'LISTA DE PRODUCTOS'!$B:$O,13,0)),0))</f>
      </c>
      <c r="L595" s="61">
        <f t="shared" si="94"/>
        <v>0</v>
      </c>
      <c r="M595" s="62">
        <f t="shared" si="95"/>
        <v>0</v>
      </c>
      <c r="N595" s="62">
        <f t="shared" si="101"/>
        <v>0</v>
      </c>
      <c r="O595" s="63">
        <f t="shared" si="98"/>
        <v>0</v>
      </c>
      <c r="P595" s="63">
        <f t="shared" si="99"/>
        <v>0</v>
      </c>
      <c r="Q595" s="64">
        <f t="shared" si="100"/>
        <v>0</v>
      </c>
      <c r="R595" s="64" t="b">
        <f t="shared" si="102"/>
        <v>0</v>
      </c>
      <c r="S595" s="65">
        <f t="shared" si="96"/>
      </c>
      <c r="T595" s="62">
        <f t="shared" si="97"/>
      </c>
    </row>
    <row r="596" spans="1:20" s="66" customFormat="1" ht="19.8">
      <c r="A596" s="54"/>
      <c r="B596" s="55"/>
      <c r="C596" s="56">
        <f t="shared" si="93"/>
        <v>0</v>
      </c>
      <c r="D596" s="56">
        <f>IF(ISERROR(VLOOKUP($A596,'LISTA DE PRODUCTOS'!$A:$O,15,0)),0,VLOOKUP($A596,'LISTA DE PRODUCTOS'!$A:$O,15,0))</f>
        <v>0</v>
      </c>
      <c r="E596" s="57">
        <f>IF($A596=0,"",IFERROR(IFERROR(VLOOKUP($A596,'LISTA DE PRODUCTOS'!$A:$O,5,0),VLOOKUP($A596,'LISTA DE PRODUCTOS'!$B:$O,4,0)),"CÓDIGO NO EN CATÁLOGO U OBSOLETO"))</f>
      </c>
      <c r="F596" s="56">
        <f>IF($A596=0,"",IFERROR(IFERROR(VLOOKUP($A596,'LISTA DE PRODUCTOS'!$A:$O,6,0),VLOOKUP($A596,'LISTA DE PRODUCTOS'!$B:$O,5,0)),0))</f>
      </c>
      <c r="G596" s="56">
        <f>IF($A596=0,"",IFERROR(IFERROR(VLOOKUP($A596,'LISTA DE PRODUCTOS'!$A:$O,7,0),VLOOKUP($A596,'LISTA DE PRODUCTOS'!$B:$O,6,0)),0))</f>
      </c>
      <c r="H596" s="58">
        <f>IF($A596=0,"",IFERROR(IFERROR(VLOOKUP($A596,'LISTA DE PRODUCTOS'!$A:$O,8,0),VLOOKUP($A596,'LISTA DE PRODUCTOS'!$B:$O,7,0)),0))</f>
      </c>
      <c r="I596" s="59">
        <f>IF($A596=0,"",IFERROR(IFERROR(VLOOKUP($A596,'LISTA DE PRODUCTOS'!$A:$O,9,0),VLOOKUP($A596,'LISTA DE PRODUCTOS'!$B:$O,8,0)),0))</f>
      </c>
      <c r="J596" s="60">
        <f>IF(AND(K596="U12",IF($A596=0,"",IFERROR(IFERROR(VLOOKUP($A596,'LISTA DE PRODUCTOS'!$A:$O,10,0),VLOOKUP($A596,'LISTA DE PRODUCTOS'!$B:$O,9,0)),""))=0),"APROVECHA LA PROMO U12",IF(AND(K596="U12",IF($A596=0,"",IFERROR(IFERROR(VLOOKUP($A596,'LISTA DE PRODUCTOS'!$A:$O,10,0),VLOOKUP($A596,'LISTA DE PRODUCTOS'!$B:$O,9,0)),""))="MENSUAL"),"MENSUAL Y PROMO U12",IF($A596=0,"",IFERROR(IFERROR(VLOOKUP($A596,'LISTA DE PRODUCTOS'!$A:$O,10,0),VLOOKUP($A596,'LISTA DE PRODUCTOS'!$B:$O,9,0)),""))))</f>
      </c>
      <c r="K596" s="60">
        <f>IF($A596=0,"",IFERROR(IFERROR(VLOOKUP($A596,'LISTA DE PRODUCTOS'!$A:$O,13,0),VLOOKUP($A596,'LISTA DE PRODUCTOS'!$B:$O,13,0)),0))</f>
      </c>
      <c r="L596" s="61">
        <f t="shared" si="94"/>
        <v>0</v>
      </c>
      <c r="M596" s="62">
        <f t="shared" si="95"/>
        <v>0</v>
      </c>
      <c r="N596" s="62">
        <f t="shared" si="101"/>
        <v>0</v>
      </c>
      <c r="O596" s="63">
        <f t="shared" si="98"/>
        <v>0</v>
      </c>
      <c r="P596" s="63">
        <f t="shared" si="99"/>
        <v>0</v>
      </c>
      <c r="Q596" s="64">
        <f t="shared" si="100"/>
        <v>0</v>
      </c>
      <c r="R596" s="64" t="b">
        <f t="shared" si="102"/>
        <v>0</v>
      </c>
      <c r="S596" s="65">
        <f t="shared" si="96"/>
      </c>
      <c r="T596" s="62">
        <f t="shared" si="97"/>
      </c>
    </row>
    <row r="597" spans="1:20" s="66" customFormat="1" ht="19.8">
      <c r="A597" s="54"/>
      <c r="B597" s="55"/>
      <c r="C597" s="56">
        <f t="shared" si="93"/>
        <v>0</v>
      </c>
      <c r="D597" s="56">
        <f>IF(ISERROR(VLOOKUP($A597,'LISTA DE PRODUCTOS'!$A:$O,15,0)),0,VLOOKUP($A597,'LISTA DE PRODUCTOS'!$A:$O,15,0))</f>
        <v>0</v>
      </c>
      <c r="E597" s="57">
        <f>IF($A597=0,"",IFERROR(IFERROR(VLOOKUP($A597,'LISTA DE PRODUCTOS'!$A:$O,5,0),VLOOKUP($A597,'LISTA DE PRODUCTOS'!$B:$O,4,0)),"CÓDIGO NO EN CATÁLOGO U OBSOLETO"))</f>
      </c>
      <c r="F597" s="56">
        <f>IF($A597=0,"",IFERROR(IFERROR(VLOOKUP($A597,'LISTA DE PRODUCTOS'!$A:$O,6,0),VLOOKUP($A597,'LISTA DE PRODUCTOS'!$B:$O,5,0)),0))</f>
      </c>
      <c r="G597" s="56">
        <f>IF($A597=0,"",IFERROR(IFERROR(VLOOKUP($A597,'LISTA DE PRODUCTOS'!$A:$O,7,0),VLOOKUP($A597,'LISTA DE PRODUCTOS'!$B:$O,6,0)),0))</f>
      </c>
      <c r="H597" s="58">
        <f>IF($A597=0,"",IFERROR(IFERROR(VLOOKUP($A597,'LISTA DE PRODUCTOS'!$A:$O,8,0),VLOOKUP($A597,'LISTA DE PRODUCTOS'!$B:$O,7,0)),0))</f>
      </c>
      <c r="I597" s="59">
        <f>IF($A597=0,"",IFERROR(IFERROR(VLOOKUP($A597,'LISTA DE PRODUCTOS'!$A:$O,9,0),VLOOKUP($A597,'LISTA DE PRODUCTOS'!$B:$O,8,0)),0))</f>
      </c>
      <c r="J597" s="60">
        <f>IF(AND(K597="U12",IF($A597=0,"",IFERROR(IFERROR(VLOOKUP($A597,'LISTA DE PRODUCTOS'!$A:$O,10,0),VLOOKUP($A597,'LISTA DE PRODUCTOS'!$B:$O,9,0)),""))=0),"APROVECHA LA PROMO U12",IF(AND(K597="U12",IF($A597=0,"",IFERROR(IFERROR(VLOOKUP($A597,'LISTA DE PRODUCTOS'!$A:$O,10,0),VLOOKUP($A597,'LISTA DE PRODUCTOS'!$B:$O,9,0)),""))="MENSUAL"),"MENSUAL Y PROMO U12",IF($A597=0,"",IFERROR(IFERROR(VLOOKUP($A597,'LISTA DE PRODUCTOS'!$A:$O,10,0),VLOOKUP($A597,'LISTA DE PRODUCTOS'!$B:$O,9,0)),""))))</f>
      </c>
      <c r="K597" s="60">
        <f>IF($A597=0,"",IFERROR(IFERROR(VLOOKUP($A597,'LISTA DE PRODUCTOS'!$A:$O,13,0),VLOOKUP($A597,'LISTA DE PRODUCTOS'!$B:$O,13,0)),0))</f>
      </c>
      <c r="L597" s="61">
        <f t="shared" si="94"/>
        <v>0</v>
      </c>
      <c r="M597" s="62">
        <f t="shared" si="95"/>
        <v>0</v>
      </c>
      <c r="N597" s="62">
        <f t="shared" si="101"/>
        <v>0</v>
      </c>
      <c r="O597" s="63">
        <f t="shared" si="98"/>
        <v>0</v>
      </c>
      <c r="P597" s="63">
        <f t="shared" si="99"/>
        <v>0</v>
      </c>
      <c r="Q597" s="64">
        <f t="shared" si="100"/>
        <v>0</v>
      </c>
      <c r="R597" s="64" t="b">
        <f t="shared" si="102"/>
        <v>0</v>
      </c>
      <c r="S597" s="65">
        <f t="shared" si="96"/>
      </c>
      <c r="T597" s="62">
        <f t="shared" si="97"/>
      </c>
    </row>
    <row r="598" spans="1:20" s="66" customFormat="1" ht="19.8">
      <c r="A598" s="54"/>
      <c r="B598" s="55"/>
      <c r="C598" s="56">
        <f t="shared" si="93"/>
        <v>0</v>
      </c>
      <c r="D598" s="56">
        <f>IF(ISERROR(VLOOKUP($A598,'LISTA DE PRODUCTOS'!$A:$O,15,0)),0,VLOOKUP($A598,'LISTA DE PRODUCTOS'!$A:$O,15,0))</f>
        <v>0</v>
      </c>
      <c r="E598" s="57">
        <f>IF($A598=0,"",IFERROR(IFERROR(VLOOKUP($A598,'LISTA DE PRODUCTOS'!$A:$O,5,0),VLOOKUP($A598,'LISTA DE PRODUCTOS'!$B:$O,4,0)),"CÓDIGO NO EN CATÁLOGO U OBSOLETO"))</f>
      </c>
      <c r="F598" s="56">
        <f>IF($A598=0,"",IFERROR(IFERROR(VLOOKUP($A598,'LISTA DE PRODUCTOS'!$A:$O,6,0),VLOOKUP($A598,'LISTA DE PRODUCTOS'!$B:$O,5,0)),0))</f>
      </c>
      <c r="G598" s="56">
        <f>IF($A598=0,"",IFERROR(IFERROR(VLOOKUP($A598,'LISTA DE PRODUCTOS'!$A:$O,7,0),VLOOKUP($A598,'LISTA DE PRODUCTOS'!$B:$O,6,0)),0))</f>
      </c>
      <c r="H598" s="58">
        <f>IF($A598=0,"",IFERROR(IFERROR(VLOOKUP($A598,'LISTA DE PRODUCTOS'!$A:$O,8,0),VLOOKUP($A598,'LISTA DE PRODUCTOS'!$B:$O,7,0)),0))</f>
      </c>
      <c r="I598" s="59">
        <f>IF($A598=0,"",IFERROR(IFERROR(VLOOKUP($A598,'LISTA DE PRODUCTOS'!$A:$O,9,0),VLOOKUP($A598,'LISTA DE PRODUCTOS'!$B:$O,8,0)),0))</f>
      </c>
      <c r="J598" s="60">
        <f>IF(AND(K598="U12",IF($A598=0,"",IFERROR(IFERROR(VLOOKUP($A598,'LISTA DE PRODUCTOS'!$A:$O,10,0),VLOOKUP($A598,'LISTA DE PRODUCTOS'!$B:$O,9,0)),""))=0),"APROVECHA LA PROMO U12",IF(AND(K598="U12",IF($A598=0,"",IFERROR(IFERROR(VLOOKUP($A598,'LISTA DE PRODUCTOS'!$A:$O,10,0),VLOOKUP($A598,'LISTA DE PRODUCTOS'!$B:$O,9,0)),""))="MENSUAL"),"MENSUAL Y PROMO U12",IF($A598=0,"",IFERROR(IFERROR(VLOOKUP($A598,'LISTA DE PRODUCTOS'!$A:$O,10,0),VLOOKUP($A598,'LISTA DE PRODUCTOS'!$B:$O,9,0)),""))))</f>
      </c>
      <c r="K598" s="60">
        <f>IF($A598=0,"",IFERROR(IFERROR(VLOOKUP($A598,'LISTA DE PRODUCTOS'!$A:$O,13,0),VLOOKUP($A598,'LISTA DE PRODUCTOS'!$B:$O,13,0)),0))</f>
      </c>
      <c r="L598" s="61">
        <f t="shared" si="94"/>
        <v>0</v>
      </c>
      <c r="M598" s="62">
        <f t="shared" si="95"/>
        <v>0</v>
      </c>
      <c r="N598" s="62">
        <f t="shared" si="101"/>
        <v>0</v>
      </c>
      <c r="O598" s="63">
        <f t="shared" si="98"/>
        <v>0</v>
      </c>
      <c r="P598" s="63">
        <f t="shared" si="99"/>
        <v>0</v>
      </c>
      <c r="Q598" s="64">
        <f t="shared" si="100"/>
        <v>0</v>
      </c>
      <c r="R598" s="64" t="b">
        <f t="shared" si="102"/>
        <v>0</v>
      </c>
      <c r="S598" s="65">
        <f t="shared" si="96"/>
      </c>
      <c r="T598" s="62">
        <f t="shared" si="97"/>
      </c>
    </row>
    <row r="599" spans="1:20" s="66" customFormat="1" ht="19.8">
      <c r="A599" s="54"/>
      <c r="B599" s="55"/>
      <c r="C599" s="56">
        <f t="shared" si="93"/>
        <v>0</v>
      </c>
      <c r="D599" s="56">
        <f>IF(ISERROR(VLOOKUP($A599,'LISTA DE PRODUCTOS'!$A:$O,15,0)),0,VLOOKUP($A599,'LISTA DE PRODUCTOS'!$A:$O,15,0))</f>
        <v>0</v>
      </c>
      <c r="E599" s="57">
        <f>IF($A599=0,"",IFERROR(IFERROR(VLOOKUP($A599,'LISTA DE PRODUCTOS'!$A:$O,5,0),VLOOKUP($A599,'LISTA DE PRODUCTOS'!$B:$O,4,0)),"CÓDIGO NO EN CATÁLOGO U OBSOLETO"))</f>
      </c>
      <c r="F599" s="56">
        <f>IF($A599=0,"",IFERROR(IFERROR(VLOOKUP($A599,'LISTA DE PRODUCTOS'!$A:$O,6,0),VLOOKUP($A599,'LISTA DE PRODUCTOS'!$B:$O,5,0)),0))</f>
      </c>
      <c r="G599" s="56">
        <f>IF($A599=0,"",IFERROR(IFERROR(VLOOKUP($A599,'LISTA DE PRODUCTOS'!$A:$O,7,0),VLOOKUP($A599,'LISTA DE PRODUCTOS'!$B:$O,6,0)),0))</f>
      </c>
      <c r="H599" s="58">
        <f>IF($A599=0,"",IFERROR(IFERROR(VLOOKUP($A599,'LISTA DE PRODUCTOS'!$A:$O,8,0),VLOOKUP($A599,'LISTA DE PRODUCTOS'!$B:$O,7,0)),0))</f>
      </c>
      <c r="I599" s="59">
        <f>IF($A599=0,"",IFERROR(IFERROR(VLOOKUP($A599,'LISTA DE PRODUCTOS'!$A:$O,9,0),VLOOKUP($A599,'LISTA DE PRODUCTOS'!$B:$O,8,0)),0))</f>
      </c>
      <c r="J599" s="60">
        <f>IF(AND(K599="U12",IF($A599=0,"",IFERROR(IFERROR(VLOOKUP($A599,'LISTA DE PRODUCTOS'!$A:$O,10,0),VLOOKUP($A599,'LISTA DE PRODUCTOS'!$B:$O,9,0)),""))=0),"APROVECHA LA PROMO U12",IF(AND(K599="U12",IF($A599=0,"",IFERROR(IFERROR(VLOOKUP($A599,'LISTA DE PRODUCTOS'!$A:$O,10,0),VLOOKUP($A599,'LISTA DE PRODUCTOS'!$B:$O,9,0)),""))="MENSUAL"),"MENSUAL Y PROMO U12",IF($A599=0,"",IFERROR(IFERROR(VLOOKUP($A599,'LISTA DE PRODUCTOS'!$A:$O,10,0),VLOOKUP($A599,'LISTA DE PRODUCTOS'!$B:$O,9,0)),""))))</f>
      </c>
      <c r="K599" s="60">
        <f>IF($A599=0,"",IFERROR(IFERROR(VLOOKUP($A599,'LISTA DE PRODUCTOS'!$A:$O,13,0),VLOOKUP($A599,'LISTA DE PRODUCTOS'!$B:$O,13,0)),0))</f>
      </c>
      <c r="L599" s="61">
        <f t="shared" si="94"/>
        <v>0</v>
      </c>
      <c r="M599" s="62">
        <f t="shared" si="95"/>
        <v>0</v>
      </c>
      <c r="N599" s="62">
        <f t="shared" si="101"/>
        <v>0</v>
      </c>
      <c r="O599" s="63">
        <f t="shared" si="98"/>
        <v>0</v>
      </c>
      <c r="P599" s="63">
        <f t="shared" si="99"/>
        <v>0</v>
      </c>
      <c r="Q599" s="64">
        <f t="shared" si="100"/>
        <v>0</v>
      </c>
      <c r="R599" s="64" t="b">
        <f t="shared" si="102"/>
        <v>0</v>
      </c>
      <c r="S599" s="65">
        <f t="shared" si="96"/>
      </c>
      <c r="T599" s="62">
        <f t="shared" si="97"/>
      </c>
    </row>
    <row r="600" spans="1:20" s="66" customFormat="1" ht="19.8">
      <c r="A600" s="54"/>
      <c r="B600" s="55"/>
      <c r="C600" s="56">
        <f t="shared" si="93"/>
        <v>0</v>
      </c>
      <c r="D600" s="56">
        <f>IF(ISERROR(VLOOKUP($A600,'LISTA DE PRODUCTOS'!$A:$O,15,0)),0,VLOOKUP($A600,'LISTA DE PRODUCTOS'!$A:$O,15,0))</f>
        <v>0</v>
      </c>
      <c r="E600" s="57">
        <f>IF($A600=0,"",IFERROR(IFERROR(VLOOKUP($A600,'LISTA DE PRODUCTOS'!$A:$O,5,0),VLOOKUP($A600,'LISTA DE PRODUCTOS'!$B:$O,4,0)),"CÓDIGO NO EN CATÁLOGO U OBSOLETO"))</f>
      </c>
      <c r="F600" s="56">
        <f>IF($A600=0,"",IFERROR(IFERROR(VLOOKUP($A600,'LISTA DE PRODUCTOS'!$A:$O,6,0),VLOOKUP($A600,'LISTA DE PRODUCTOS'!$B:$O,5,0)),0))</f>
      </c>
      <c r="G600" s="56">
        <f>IF($A600=0,"",IFERROR(IFERROR(VLOOKUP($A600,'LISTA DE PRODUCTOS'!$A:$O,7,0),VLOOKUP($A600,'LISTA DE PRODUCTOS'!$B:$O,6,0)),0))</f>
      </c>
      <c r="H600" s="58">
        <f>IF($A600=0,"",IFERROR(IFERROR(VLOOKUP($A600,'LISTA DE PRODUCTOS'!$A:$O,8,0),VLOOKUP($A600,'LISTA DE PRODUCTOS'!$B:$O,7,0)),0))</f>
      </c>
      <c r="I600" s="59">
        <f>IF($A600=0,"",IFERROR(IFERROR(VLOOKUP($A600,'LISTA DE PRODUCTOS'!$A:$O,9,0),VLOOKUP($A600,'LISTA DE PRODUCTOS'!$B:$O,8,0)),0))</f>
      </c>
      <c r="J600" s="60">
        <f>IF(AND(K600="U12",IF($A600=0,"",IFERROR(IFERROR(VLOOKUP($A600,'LISTA DE PRODUCTOS'!$A:$O,10,0),VLOOKUP($A600,'LISTA DE PRODUCTOS'!$B:$O,9,0)),""))=0),"APROVECHA LA PROMO U12",IF(AND(K600="U12",IF($A600=0,"",IFERROR(IFERROR(VLOOKUP($A600,'LISTA DE PRODUCTOS'!$A:$O,10,0),VLOOKUP($A600,'LISTA DE PRODUCTOS'!$B:$O,9,0)),""))="MENSUAL"),"MENSUAL Y PROMO U12",IF($A600=0,"",IFERROR(IFERROR(VLOOKUP($A600,'LISTA DE PRODUCTOS'!$A:$O,10,0),VLOOKUP($A600,'LISTA DE PRODUCTOS'!$B:$O,9,0)),""))))</f>
      </c>
      <c r="K600" s="60">
        <f>IF($A600=0,"",IFERROR(IFERROR(VLOOKUP($A600,'LISTA DE PRODUCTOS'!$A:$O,13,0),VLOOKUP($A600,'LISTA DE PRODUCTOS'!$B:$O,13,0)),0))</f>
      </c>
      <c r="L600" s="61">
        <f t="shared" si="94"/>
        <v>0</v>
      </c>
      <c r="M600" s="62">
        <f t="shared" si="95"/>
        <v>0</v>
      </c>
      <c r="N600" s="62">
        <f t="shared" si="101"/>
        <v>0</v>
      </c>
      <c r="O600" s="63">
        <f t="shared" si="98"/>
        <v>0</v>
      </c>
      <c r="P600" s="63">
        <f t="shared" si="99"/>
        <v>0</v>
      </c>
      <c r="Q600" s="64">
        <f t="shared" si="100"/>
        <v>0</v>
      </c>
      <c r="R600" s="64" t="b">
        <f t="shared" si="102"/>
        <v>0</v>
      </c>
      <c r="S600" s="65">
        <f t="shared" si="96"/>
      </c>
      <c r="T600" s="62">
        <f t="shared" si="97"/>
      </c>
    </row>
    <row r="601" spans="1:20" s="66" customFormat="1" ht="19.8">
      <c r="A601" s="54"/>
      <c r="B601" s="55"/>
      <c r="C601" s="56">
        <f t="shared" si="93"/>
        <v>0</v>
      </c>
      <c r="D601" s="56">
        <f>IF(ISERROR(VLOOKUP($A601,'LISTA DE PRODUCTOS'!$A:$O,15,0)),0,VLOOKUP($A601,'LISTA DE PRODUCTOS'!$A:$O,15,0))</f>
        <v>0</v>
      </c>
      <c r="E601" s="57">
        <f>IF($A601=0,"",IFERROR(IFERROR(VLOOKUP($A601,'LISTA DE PRODUCTOS'!$A:$O,5,0),VLOOKUP($A601,'LISTA DE PRODUCTOS'!$B:$O,4,0)),"CÓDIGO NO EN CATÁLOGO U OBSOLETO"))</f>
      </c>
      <c r="F601" s="56">
        <f>IF($A601=0,"",IFERROR(IFERROR(VLOOKUP($A601,'LISTA DE PRODUCTOS'!$A:$O,6,0),VLOOKUP($A601,'LISTA DE PRODUCTOS'!$B:$O,5,0)),0))</f>
      </c>
      <c r="G601" s="56">
        <f>IF($A601=0,"",IFERROR(IFERROR(VLOOKUP($A601,'LISTA DE PRODUCTOS'!$A:$O,7,0),VLOOKUP($A601,'LISTA DE PRODUCTOS'!$B:$O,6,0)),0))</f>
      </c>
      <c r="H601" s="58">
        <f>IF($A601=0,"",IFERROR(IFERROR(VLOOKUP($A601,'LISTA DE PRODUCTOS'!$A:$O,8,0),VLOOKUP($A601,'LISTA DE PRODUCTOS'!$B:$O,7,0)),0))</f>
      </c>
      <c r="I601" s="59">
        <f>IF($A601=0,"",IFERROR(IFERROR(VLOOKUP($A601,'LISTA DE PRODUCTOS'!$A:$O,9,0),VLOOKUP($A601,'LISTA DE PRODUCTOS'!$B:$O,8,0)),0))</f>
      </c>
      <c r="J601" s="60">
        <f>IF(AND(K601="U12",IF($A601=0,"",IFERROR(IFERROR(VLOOKUP($A601,'LISTA DE PRODUCTOS'!$A:$O,10,0),VLOOKUP($A601,'LISTA DE PRODUCTOS'!$B:$O,9,0)),""))=0),"APROVECHA LA PROMO U12",IF(AND(K601="U12",IF($A601=0,"",IFERROR(IFERROR(VLOOKUP($A601,'LISTA DE PRODUCTOS'!$A:$O,10,0),VLOOKUP($A601,'LISTA DE PRODUCTOS'!$B:$O,9,0)),""))="MENSUAL"),"MENSUAL Y PROMO U12",IF($A601=0,"",IFERROR(IFERROR(VLOOKUP($A601,'LISTA DE PRODUCTOS'!$A:$O,10,0),VLOOKUP($A601,'LISTA DE PRODUCTOS'!$B:$O,9,0)),""))))</f>
      </c>
      <c r="K601" s="60">
        <f>IF($A601=0,"",IFERROR(IFERROR(VLOOKUP($A601,'LISTA DE PRODUCTOS'!$A:$O,13,0),VLOOKUP($A601,'LISTA DE PRODUCTOS'!$B:$O,13,0)),0))</f>
      </c>
      <c r="L601" s="61">
        <f t="shared" si="94"/>
        <v>0</v>
      </c>
      <c r="M601" s="62">
        <f t="shared" si="95"/>
        <v>0</v>
      </c>
      <c r="N601" s="62">
        <f t="shared" si="101"/>
        <v>0</v>
      </c>
      <c r="O601" s="63">
        <f t="shared" si="98"/>
        <v>0</v>
      </c>
      <c r="P601" s="63">
        <f t="shared" si="99"/>
        <v>0</v>
      </c>
      <c r="Q601" s="64">
        <f t="shared" si="100"/>
        <v>0</v>
      </c>
      <c r="R601" s="64" t="b">
        <f t="shared" si="102"/>
        <v>0</v>
      </c>
      <c r="S601" s="65">
        <f t="shared" si="96"/>
      </c>
      <c r="T601" s="62">
        <f t="shared" si="97"/>
      </c>
    </row>
    <row r="602" spans="1:20" s="66" customFormat="1" ht="19.8">
      <c r="A602" s="54"/>
      <c r="B602" s="55"/>
      <c r="C602" s="56">
        <f t="shared" si="93"/>
        <v>0</v>
      </c>
      <c r="D602" s="56">
        <f>IF(ISERROR(VLOOKUP($A602,'LISTA DE PRODUCTOS'!$A:$O,15,0)),0,VLOOKUP($A602,'LISTA DE PRODUCTOS'!$A:$O,15,0))</f>
        <v>0</v>
      </c>
      <c r="E602" s="57">
        <f>IF($A602=0,"",IFERROR(IFERROR(VLOOKUP($A602,'LISTA DE PRODUCTOS'!$A:$O,5,0),VLOOKUP($A602,'LISTA DE PRODUCTOS'!$B:$O,4,0)),"CÓDIGO NO EN CATÁLOGO U OBSOLETO"))</f>
      </c>
      <c r="F602" s="56">
        <f>IF($A602=0,"",IFERROR(IFERROR(VLOOKUP($A602,'LISTA DE PRODUCTOS'!$A:$O,6,0),VLOOKUP($A602,'LISTA DE PRODUCTOS'!$B:$O,5,0)),0))</f>
      </c>
      <c r="G602" s="56">
        <f>IF($A602=0,"",IFERROR(IFERROR(VLOOKUP($A602,'LISTA DE PRODUCTOS'!$A:$O,7,0),VLOOKUP($A602,'LISTA DE PRODUCTOS'!$B:$O,6,0)),0))</f>
      </c>
      <c r="H602" s="58">
        <f>IF($A602=0,"",IFERROR(IFERROR(VLOOKUP($A602,'LISTA DE PRODUCTOS'!$A:$O,8,0),VLOOKUP($A602,'LISTA DE PRODUCTOS'!$B:$O,7,0)),0))</f>
      </c>
      <c r="I602" s="59">
        <f>IF($A602=0,"",IFERROR(IFERROR(VLOOKUP($A602,'LISTA DE PRODUCTOS'!$A:$O,9,0),VLOOKUP($A602,'LISTA DE PRODUCTOS'!$B:$O,8,0)),0))</f>
      </c>
      <c r="J602" s="60">
        <f>IF(AND(K602="U12",IF($A602=0,"",IFERROR(IFERROR(VLOOKUP($A602,'LISTA DE PRODUCTOS'!$A:$O,10,0),VLOOKUP($A602,'LISTA DE PRODUCTOS'!$B:$O,9,0)),""))=0),"APROVECHA LA PROMO U12",IF(AND(K602="U12",IF($A602=0,"",IFERROR(IFERROR(VLOOKUP($A602,'LISTA DE PRODUCTOS'!$A:$O,10,0),VLOOKUP($A602,'LISTA DE PRODUCTOS'!$B:$O,9,0)),""))="MENSUAL"),"MENSUAL Y PROMO U12",IF($A602=0,"",IFERROR(IFERROR(VLOOKUP($A602,'LISTA DE PRODUCTOS'!$A:$O,10,0),VLOOKUP($A602,'LISTA DE PRODUCTOS'!$B:$O,9,0)),""))))</f>
      </c>
      <c r="K602" s="60">
        <f>IF($A602=0,"",IFERROR(IFERROR(VLOOKUP($A602,'LISTA DE PRODUCTOS'!$A:$O,13,0),VLOOKUP($A602,'LISTA DE PRODUCTOS'!$B:$O,13,0)),0))</f>
      </c>
      <c r="L602" s="61">
        <f t="shared" si="94"/>
        <v>0</v>
      </c>
      <c r="M602" s="62">
        <f t="shared" si="95"/>
        <v>0</v>
      </c>
      <c r="N602" s="62">
        <f t="shared" si="101"/>
        <v>0</v>
      </c>
      <c r="O602" s="63">
        <f t="shared" si="98"/>
        <v>0</v>
      </c>
      <c r="P602" s="63">
        <f t="shared" si="99"/>
        <v>0</v>
      </c>
      <c r="Q602" s="64">
        <f t="shared" si="100"/>
        <v>0</v>
      </c>
      <c r="R602" s="64" t="b">
        <f t="shared" si="102"/>
        <v>0</v>
      </c>
      <c r="S602" s="65">
        <f t="shared" si="96"/>
      </c>
      <c r="T602" s="62">
        <f t="shared" si="97"/>
      </c>
    </row>
    <row r="603" spans="1:20" s="66" customFormat="1" ht="19.8">
      <c r="A603" s="54"/>
      <c r="B603" s="55"/>
      <c r="C603" s="56">
        <f t="shared" si="93"/>
        <v>0</v>
      </c>
      <c r="D603" s="56">
        <f>IF(ISERROR(VLOOKUP($A603,'LISTA DE PRODUCTOS'!$A:$O,15,0)),0,VLOOKUP($A603,'LISTA DE PRODUCTOS'!$A:$O,15,0))</f>
        <v>0</v>
      </c>
      <c r="E603" s="57">
        <f>IF($A603=0,"",IFERROR(IFERROR(VLOOKUP($A603,'LISTA DE PRODUCTOS'!$A:$O,5,0),VLOOKUP($A603,'LISTA DE PRODUCTOS'!$B:$O,4,0)),"CÓDIGO NO EN CATÁLOGO U OBSOLETO"))</f>
      </c>
      <c r="F603" s="56">
        <f>IF($A603=0,"",IFERROR(IFERROR(VLOOKUP($A603,'LISTA DE PRODUCTOS'!$A:$O,6,0),VLOOKUP($A603,'LISTA DE PRODUCTOS'!$B:$O,5,0)),0))</f>
      </c>
      <c r="G603" s="56">
        <f>IF($A603=0,"",IFERROR(IFERROR(VLOOKUP($A603,'LISTA DE PRODUCTOS'!$A:$O,7,0),VLOOKUP($A603,'LISTA DE PRODUCTOS'!$B:$O,6,0)),0))</f>
      </c>
      <c r="H603" s="58">
        <f>IF($A603=0,"",IFERROR(IFERROR(VLOOKUP($A603,'LISTA DE PRODUCTOS'!$A:$O,8,0),VLOOKUP($A603,'LISTA DE PRODUCTOS'!$B:$O,7,0)),0))</f>
      </c>
      <c r="I603" s="59">
        <f>IF($A603=0,"",IFERROR(IFERROR(VLOOKUP($A603,'LISTA DE PRODUCTOS'!$A:$O,9,0),VLOOKUP($A603,'LISTA DE PRODUCTOS'!$B:$O,8,0)),0))</f>
      </c>
      <c r="J603" s="60">
        <f>IF(AND(K603="U12",IF($A603=0,"",IFERROR(IFERROR(VLOOKUP($A603,'LISTA DE PRODUCTOS'!$A:$O,10,0),VLOOKUP($A603,'LISTA DE PRODUCTOS'!$B:$O,9,0)),""))=0),"APROVECHA LA PROMO U12",IF(AND(K603="U12",IF($A603=0,"",IFERROR(IFERROR(VLOOKUP($A603,'LISTA DE PRODUCTOS'!$A:$O,10,0),VLOOKUP($A603,'LISTA DE PRODUCTOS'!$B:$O,9,0)),""))="MENSUAL"),"MENSUAL Y PROMO U12",IF($A603=0,"",IFERROR(IFERROR(VLOOKUP($A603,'LISTA DE PRODUCTOS'!$A:$O,10,0),VLOOKUP($A603,'LISTA DE PRODUCTOS'!$B:$O,9,0)),""))))</f>
      </c>
      <c r="K603" s="60">
        <f>IF($A603=0,"",IFERROR(IFERROR(VLOOKUP($A603,'LISTA DE PRODUCTOS'!$A:$O,13,0),VLOOKUP($A603,'LISTA DE PRODUCTOS'!$B:$O,13,0)),0))</f>
      </c>
      <c r="L603" s="61">
        <f t="shared" si="94"/>
        <v>0</v>
      </c>
      <c r="M603" s="62">
        <f t="shared" si="95"/>
        <v>0</v>
      </c>
      <c r="N603" s="62">
        <f t="shared" si="101"/>
        <v>0</v>
      </c>
      <c r="O603" s="63">
        <f t="shared" si="98"/>
        <v>0</v>
      </c>
      <c r="P603" s="63">
        <f t="shared" si="99"/>
        <v>0</v>
      </c>
      <c r="Q603" s="64">
        <f t="shared" si="100"/>
        <v>0</v>
      </c>
      <c r="R603" s="64" t="b">
        <f t="shared" si="102"/>
        <v>0</v>
      </c>
      <c r="S603" s="65">
        <f t="shared" si="96"/>
      </c>
      <c r="T603" s="62">
        <f t="shared" si="97"/>
      </c>
    </row>
    <row r="604" spans="1:20" s="66" customFormat="1" ht="19.8">
      <c r="A604" s="54"/>
      <c r="B604" s="55"/>
      <c r="C604" s="56">
        <f t="shared" si="93"/>
        <v>0</v>
      </c>
      <c r="D604" s="56">
        <f>IF(ISERROR(VLOOKUP($A604,'LISTA DE PRODUCTOS'!$A:$O,15,0)),0,VLOOKUP($A604,'LISTA DE PRODUCTOS'!$A:$O,15,0))</f>
        <v>0</v>
      </c>
      <c r="E604" s="57">
        <f>IF($A604=0,"",IFERROR(IFERROR(VLOOKUP($A604,'LISTA DE PRODUCTOS'!$A:$O,5,0),VLOOKUP($A604,'LISTA DE PRODUCTOS'!$B:$O,4,0)),"CÓDIGO NO EN CATÁLOGO U OBSOLETO"))</f>
      </c>
      <c r="F604" s="56">
        <f>IF($A604=0,"",IFERROR(IFERROR(VLOOKUP($A604,'LISTA DE PRODUCTOS'!$A:$O,6,0),VLOOKUP($A604,'LISTA DE PRODUCTOS'!$B:$O,5,0)),0))</f>
      </c>
      <c r="G604" s="56">
        <f>IF($A604=0,"",IFERROR(IFERROR(VLOOKUP($A604,'LISTA DE PRODUCTOS'!$A:$O,7,0),VLOOKUP($A604,'LISTA DE PRODUCTOS'!$B:$O,6,0)),0))</f>
      </c>
      <c r="H604" s="58">
        <f>IF($A604=0,"",IFERROR(IFERROR(VLOOKUP($A604,'LISTA DE PRODUCTOS'!$A:$O,8,0),VLOOKUP($A604,'LISTA DE PRODUCTOS'!$B:$O,7,0)),0))</f>
      </c>
      <c r="I604" s="59">
        <f>IF($A604=0,"",IFERROR(IFERROR(VLOOKUP($A604,'LISTA DE PRODUCTOS'!$A:$O,9,0),VLOOKUP($A604,'LISTA DE PRODUCTOS'!$B:$O,8,0)),0))</f>
      </c>
      <c r="J604" s="60">
        <f>IF(AND(K604="U12",IF($A604=0,"",IFERROR(IFERROR(VLOOKUP($A604,'LISTA DE PRODUCTOS'!$A:$O,10,0),VLOOKUP($A604,'LISTA DE PRODUCTOS'!$B:$O,9,0)),""))=0),"APROVECHA LA PROMO U12",IF(AND(K604="U12",IF($A604=0,"",IFERROR(IFERROR(VLOOKUP($A604,'LISTA DE PRODUCTOS'!$A:$O,10,0),VLOOKUP($A604,'LISTA DE PRODUCTOS'!$B:$O,9,0)),""))="MENSUAL"),"MENSUAL Y PROMO U12",IF($A604=0,"",IFERROR(IFERROR(VLOOKUP($A604,'LISTA DE PRODUCTOS'!$A:$O,10,0),VLOOKUP($A604,'LISTA DE PRODUCTOS'!$B:$O,9,0)),""))))</f>
      </c>
      <c r="K604" s="60">
        <f>IF($A604=0,"",IFERROR(IFERROR(VLOOKUP($A604,'LISTA DE PRODUCTOS'!$A:$O,13,0),VLOOKUP($A604,'LISTA DE PRODUCTOS'!$B:$O,13,0)),0))</f>
      </c>
      <c r="L604" s="61">
        <f t="shared" si="94"/>
        <v>0</v>
      </c>
      <c r="M604" s="62">
        <f t="shared" si="95"/>
        <v>0</v>
      </c>
      <c r="N604" s="62">
        <f t="shared" si="101"/>
        <v>0</v>
      </c>
      <c r="O604" s="63">
        <f t="shared" si="98"/>
        <v>0</v>
      </c>
      <c r="P604" s="63">
        <f t="shared" si="99"/>
        <v>0</v>
      </c>
      <c r="Q604" s="64">
        <f t="shared" si="100"/>
        <v>0</v>
      </c>
      <c r="R604" s="64" t="b">
        <f t="shared" si="102"/>
        <v>0</v>
      </c>
      <c r="S604" s="65">
        <f t="shared" si="96"/>
      </c>
      <c r="T604" s="62">
        <f t="shared" si="97"/>
      </c>
    </row>
    <row r="605" spans="1:20" s="66" customFormat="1" ht="19.8">
      <c r="A605" s="54"/>
      <c r="B605" s="55"/>
      <c r="C605" s="56">
        <f t="shared" si="93"/>
        <v>0</v>
      </c>
      <c r="D605" s="56">
        <f>IF(ISERROR(VLOOKUP($A605,'LISTA DE PRODUCTOS'!$A:$O,15,0)),0,VLOOKUP($A605,'LISTA DE PRODUCTOS'!$A:$O,15,0))</f>
        <v>0</v>
      </c>
      <c r="E605" s="57">
        <f>IF($A605=0,"",IFERROR(IFERROR(VLOOKUP($A605,'LISTA DE PRODUCTOS'!$A:$O,5,0),VLOOKUP($A605,'LISTA DE PRODUCTOS'!$B:$O,4,0)),"CÓDIGO NO EN CATÁLOGO U OBSOLETO"))</f>
      </c>
      <c r="F605" s="56">
        <f>IF($A605=0,"",IFERROR(IFERROR(VLOOKUP($A605,'LISTA DE PRODUCTOS'!$A:$O,6,0),VLOOKUP($A605,'LISTA DE PRODUCTOS'!$B:$O,5,0)),0))</f>
      </c>
      <c r="G605" s="56">
        <f>IF($A605=0,"",IFERROR(IFERROR(VLOOKUP($A605,'LISTA DE PRODUCTOS'!$A:$O,7,0),VLOOKUP($A605,'LISTA DE PRODUCTOS'!$B:$O,6,0)),0))</f>
      </c>
      <c r="H605" s="58">
        <f>IF($A605=0,"",IFERROR(IFERROR(VLOOKUP($A605,'LISTA DE PRODUCTOS'!$A:$O,8,0),VLOOKUP($A605,'LISTA DE PRODUCTOS'!$B:$O,7,0)),0))</f>
      </c>
      <c r="I605" s="59">
        <f>IF($A605=0,"",IFERROR(IFERROR(VLOOKUP($A605,'LISTA DE PRODUCTOS'!$A:$O,9,0),VLOOKUP($A605,'LISTA DE PRODUCTOS'!$B:$O,8,0)),0))</f>
      </c>
      <c r="J605" s="60">
        <f>IF(AND(K605="U12",IF($A605=0,"",IFERROR(IFERROR(VLOOKUP($A605,'LISTA DE PRODUCTOS'!$A:$O,10,0),VLOOKUP($A605,'LISTA DE PRODUCTOS'!$B:$O,9,0)),""))=0),"APROVECHA LA PROMO U12",IF(AND(K605="U12",IF($A605=0,"",IFERROR(IFERROR(VLOOKUP($A605,'LISTA DE PRODUCTOS'!$A:$O,10,0),VLOOKUP($A605,'LISTA DE PRODUCTOS'!$B:$O,9,0)),""))="MENSUAL"),"MENSUAL Y PROMO U12",IF($A605=0,"",IFERROR(IFERROR(VLOOKUP($A605,'LISTA DE PRODUCTOS'!$A:$O,10,0),VLOOKUP($A605,'LISTA DE PRODUCTOS'!$B:$O,9,0)),""))))</f>
      </c>
      <c r="K605" s="60">
        <f>IF($A605=0,"",IFERROR(IFERROR(VLOOKUP($A605,'LISTA DE PRODUCTOS'!$A:$O,13,0),VLOOKUP($A605,'LISTA DE PRODUCTOS'!$B:$O,13,0)),0))</f>
      </c>
      <c r="L605" s="61">
        <f t="shared" si="94"/>
        <v>0</v>
      </c>
      <c r="M605" s="62">
        <f t="shared" si="95"/>
        <v>0</v>
      </c>
      <c r="N605" s="62">
        <f t="shared" si="101"/>
        <v>0</v>
      </c>
      <c r="O605" s="63">
        <f t="shared" si="98"/>
        <v>0</v>
      </c>
      <c r="P605" s="63">
        <f t="shared" si="99"/>
        <v>0</v>
      </c>
      <c r="Q605" s="64">
        <f t="shared" si="100"/>
        <v>0</v>
      </c>
      <c r="R605" s="64" t="b">
        <f t="shared" si="102"/>
        <v>0</v>
      </c>
      <c r="S605" s="65">
        <f t="shared" si="96"/>
      </c>
      <c r="T605" s="62">
        <f t="shared" si="97"/>
      </c>
    </row>
    <row r="606" spans="1:20" s="66" customFormat="1" ht="19.8">
      <c r="A606" s="54"/>
      <c r="B606" s="55"/>
      <c r="C606" s="56">
        <f t="shared" si="93"/>
        <v>0</v>
      </c>
      <c r="D606" s="56">
        <f>IF(ISERROR(VLOOKUP($A606,'LISTA DE PRODUCTOS'!$A:$O,15,0)),0,VLOOKUP($A606,'LISTA DE PRODUCTOS'!$A:$O,15,0))</f>
        <v>0</v>
      </c>
      <c r="E606" s="57">
        <f>IF($A606=0,"",IFERROR(IFERROR(VLOOKUP($A606,'LISTA DE PRODUCTOS'!$A:$O,5,0),VLOOKUP($A606,'LISTA DE PRODUCTOS'!$B:$O,4,0)),"CÓDIGO NO EN CATÁLOGO U OBSOLETO"))</f>
      </c>
      <c r="F606" s="56">
        <f>IF($A606=0,"",IFERROR(IFERROR(VLOOKUP($A606,'LISTA DE PRODUCTOS'!$A:$O,6,0),VLOOKUP($A606,'LISTA DE PRODUCTOS'!$B:$O,5,0)),0))</f>
      </c>
      <c r="G606" s="56">
        <f>IF($A606=0,"",IFERROR(IFERROR(VLOOKUP($A606,'LISTA DE PRODUCTOS'!$A:$O,7,0),VLOOKUP($A606,'LISTA DE PRODUCTOS'!$B:$O,6,0)),0))</f>
      </c>
      <c r="H606" s="58">
        <f>IF($A606=0,"",IFERROR(IFERROR(VLOOKUP($A606,'LISTA DE PRODUCTOS'!$A:$O,8,0),VLOOKUP($A606,'LISTA DE PRODUCTOS'!$B:$O,7,0)),0))</f>
      </c>
      <c r="I606" s="59">
        <f>IF($A606=0,"",IFERROR(IFERROR(VLOOKUP($A606,'LISTA DE PRODUCTOS'!$A:$O,9,0),VLOOKUP($A606,'LISTA DE PRODUCTOS'!$B:$O,8,0)),0))</f>
      </c>
      <c r="J606" s="60">
        <f>IF(AND(K606="U12",IF($A606=0,"",IFERROR(IFERROR(VLOOKUP($A606,'LISTA DE PRODUCTOS'!$A:$O,10,0),VLOOKUP($A606,'LISTA DE PRODUCTOS'!$B:$O,9,0)),""))=0),"APROVECHA LA PROMO U12",IF(AND(K606="U12",IF($A606=0,"",IFERROR(IFERROR(VLOOKUP($A606,'LISTA DE PRODUCTOS'!$A:$O,10,0),VLOOKUP($A606,'LISTA DE PRODUCTOS'!$B:$O,9,0)),""))="MENSUAL"),"MENSUAL Y PROMO U12",IF($A606=0,"",IFERROR(IFERROR(VLOOKUP($A606,'LISTA DE PRODUCTOS'!$A:$O,10,0),VLOOKUP($A606,'LISTA DE PRODUCTOS'!$B:$O,9,0)),""))))</f>
      </c>
      <c r="K606" s="60">
        <f>IF($A606=0,"",IFERROR(IFERROR(VLOOKUP($A606,'LISTA DE PRODUCTOS'!$A:$O,13,0),VLOOKUP($A606,'LISTA DE PRODUCTOS'!$B:$O,13,0)),0))</f>
      </c>
      <c r="L606" s="61">
        <f t="shared" si="94"/>
        <v>0</v>
      </c>
      <c r="M606" s="62">
        <f t="shared" si="95"/>
        <v>0</v>
      </c>
      <c r="N606" s="62">
        <f t="shared" si="101"/>
        <v>0</v>
      </c>
      <c r="O606" s="63">
        <f t="shared" si="98"/>
        <v>0</v>
      </c>
      <c r="P606" s="63">
        <f t="shared" si="99"/>
        <v>0</v>
      </c>
      <c r="Q606" s="64">
        <f t="shared" si="100"/>
        <v>0</v>
      </c>
      <c r="R606" s="64" t="b">
        <f t="shared" si="102"/>
        <v>0</v>
      </c>
      <c r="S606" s="65">
        <f t="shared" si="96"/>
      </c>
      <c r="T606" s="62">
        <f t="shared" si="97"/>
      </c>
    </row>
    <row r="607" spans="1:20" s="66" customFormat="1" ht="19.8">
      <c r="A607" s="54"/>
      <c r="B607" s="55"/>
      <c r="C607" s="56">
        <f t="shared" si="93"/>
        <v>0</v>
      </c>
      <c r="D607" s="56">
        <f>IF(ISERROR(VLOOKUP($A607,'LISTA DE PRODUCTOS'!$A:$O,15,0)),0,VLOOKUP($A607,'LISTA DE PRODUCTOS'!$A:$O,15,0))</f>
        <v>0</v>
      </c>
      <c r="E607" s="57">
        <f>IF($A607=0,"",IFERROR(IFERROR(VLOOKUP($A607,'LISTA DE PRODUCTOS'!$A:$O,5,0),VLOOKUP($A607,'LISTA DE PRODUCTOS'!$B:$O,4,0)),"CÓDIGO NO EN CATÁLOGO U OBSOLETO"))</f>
      </c>
      <c r="F607" s="56">
        <f>IF($A607=0,"",IFERROR(IFERROR(VLOOKUP($A607,'LISTA DE PRODUCTOS'!$A:$O,6,0),VLOOKUP($A607,'LISTA DE PRODUCTOS'!$B:$O,5,0)),0))</f>
      </c>
      <c r="G607" s="56">
        <f>IF($A607=0,"",IFERROR(IFERROR(VLOOKUP($A607,'LISTA DE PRODUCTOS'!$A:$O,7,0),VLOOKUP($A607,'LISTA DE PRODUCTOS'!$B:$O,6,0)),0))</f>
      </c>
      <c r="H607" s="58">
        <f>IF($A607=0,"",IFERROR(IFERROR(VLOOKUP($A607,'LISTA DE PRODUCTOS'!$A:$O,8,0),VLOOKUP($A607,'LISTA DE PRODUCTOS'!$B:$O,7,0)),0))</f>
      </c>
      <c r="I607" s="59">
        <f>IF($A607=0,"",IFERROR(IFERROR(VLOOKUP($A607,'LISTA DE PRODUCTOS'!$A:$O,9,0),VLOOKUP($A607,'LISTA DE PRODUCTOS'!$B:$O,8,0)),0))</f>
      </c>
      <c r="J607" s="60">
        <f>IF(AND(K607="U12",IF($A607=0,"",IFERROR(IFERROR(VLOOKUP($A607,'LISTA DE PRODUCTOS'!$A:$O,10,0),VLOOKUP($A607,'LISTA DE PRODUCTOS'!$B:$O,9,0)),""))=0),"APROVECHA LA PROMO U12",IF(AND(K607="U12",IF($A607=0,"",IFERROR(IFERROR(VLOOKUP($A607,'LISTA DE PRODUCTOS'!$A:$O,10,0),VLOOKUP($A607,'LISTA DE PRODUCTOS'!$B:$O,9,0)),""))="MENSUAL"),"MENSUAL Y PROMO U12",IF($A607=0,"",IFERROR(IFERROR(VLOOKUP($A607,'LISTA DE PRODUCTOS'!$A:$O,10,0),VLOOKUP($A607,'LISTA DE PRODUCTOS'!$B:$O,9,0)),""))))</f>
      </c>
      <c r="K607" s="60">
        <f>IF($A607=0,"",IFERROR(IFERROR(VLOOKUP($A607,'LISTA DE PRODUCTOS'!$A:$O,13,0),VLOOKUP($A607,'LISTA DE PRODUCTOS'!$B:$O,13,0)),0))</f>
      </c>
      <c r="L607" s="61">
        <f t="shared" si="94"/>
        <v>0</v>
      </c>
      <c r="M607" s="62">
        <f t="shared" si="95"/>
        <v>0</v>
      </c>
      <c r="N607" s="62">
        <f t="shared" si="101"/>
        <v>0</v>
      </c>
      <c r="O607" s="63">
        <f t="shared" si="98"/>
        <v>0</v>
      </c>
      <c r="P607" s="63">
        <f t="shared" si="99"/>
        <v>0</v>
      </c>
      <c r="Q607" s="64">
        <f t="shared" si="100"/>
        <v>0</v>
      </c>
      <c r="R607" s="64" t="b">
        <f t="shared" si="102"/>
        <v>0</v>
      </c>
      <c r="S607" s="65">
        <f t="shared" si="96"/>
      </c>
      <c r="T607" s="62">
        <f t="shared" si="97"/>
      </c>
    </row>
    <row r="608" spans="1:20" s="66" customFormat="1" ht="19.8">
      <c r="A608" s="54"/>
      <c r="B608" s="55"/>
      <c r="C608" s="56">
        <f t="shared" si="93"/>
        <v>0</v>
      </c>
      <c r="D608" s="56">
        <f>IF(ISERROR(VLOOKUP($A608,'LISTA DE PRODUCTOS'!$A:$O,15,0)),0,VLOOKUP($A608,'LISTA DE PRODUCTOS'!$A:$O,15,0))</f>
        <v>0</v>
      </c>
      <c r="E608" s="57">
        <f>IF($A608=0,"",IFERROR(IFERROR(VLOOKUP($A608,'LISTA DE PRODUCTOS'!$A:$O,5,0),VLOOKUP($A608,'LISTA DE PRODUCTOS'!$B:$O,4,0)),"CÓDIGO NO EN CATÁLOGO U OBSOLETO"))</f>
      </c>
      <c r="F608" s="56">
        <f>IF($A608=0,"",IFERROR(IFERROR(VLOOKUP($A608,'LISTA DE PRODUCTOS'!$A:$O,6,0),VLOOKUP($A608,'LISTA DE PRODUCTOS'!$B:$O,5,0)),0))</f>
      </c>
      <c r="G608" s="56">
        <f>IF($A608=0,"",IFERROR(IFERROR(VLOOKUP($A608,'LISTA DE PRODUCTOS'!$A:$O,7,0),VLOOKUP($A608,'LISTA DE PRODUCTOS'!$B:$O,6,0)),0))</f>
      </c>
      <c r="H608" s="58">
        <f>IF($A608=0,"",IFERROR(IFERROR(VLOOKUP($A608,'LISTA DE PRODUCTOS'!$A:$O,8,0),VLOOKUP($A608,'LISTA DE PRODUCTOS'!$B:$O,7,0)),0))</f>
      </c>
      <c r="I608" s="59">
        <f>IF($A608=0,"",IFERROR(IFERROR(VLOOKUP($A608,'LISTA DE PRODUCTOS'!$A:$O,9,0),VLOOKUP($A608,'LISTA DE PRODUCTOS'!$B:$O,8,0)),0))</f>
      </c>
      <c r="J608" s="60">
        <f>IF(AND(K608="U12",IF($A608=0,"",IFERROR(IFERROR(VLOOKUP($A608,'LISTA DE PRODUCTOS'!$A:$O,10,0),VLOOKUP($A608,'LISTA DE PRODUCTOS'!$B:$O,9,0)),""))=0),"APROVECHA LA PROMO U12",IF(AND(K608="U12",IF($A608=0,"",IFERROR(IFERROR(VLOOKUP($A608,'LISTA DE PRODUCTOS'!$A:$O,10,0),VLOOKUP($A608,'LISTA DE PRODUCTOS'!$B:$O,9,0)),""))="MENSUAL"),"MENSUAL Y PROMO U12",IF($A608=0,"",IFERROR(IFERROR(VLOOKUP($A608,'LISTA DE PRODUCTOS'!$A:$O,10,0),VLOOKUP($A608,'LISTA DE PRODUCTOS'!$B:$O,9,0)),""))))</f>
      </c>
      <c r="K608" s="60">
        <f>IF($A608=0,"",IFERROR(IFERROR(VLOOKUP($A608,'LISTA DE PRODUCTOS'!$A:$O,13,0),VLOOKUP($A608,'LISTA DE PRODUCTOS'!$B:$O,13,0)),0))</f>
      </c>
      <c r="L608" s="61">
        <f t="shared" si="94"/>
        <v>0</v>
      </c>
      <c r="M608" s="62">
        <f t="shared" si="95"/>
        <v>0</v>
      </c>
      <c r="N608" s="62">
        <f t="shared" si="101"/>
        <v>0</v>
      </c>
      <c r="O608" s="63">
        <f t="shared" si="98"/>
        <v>0</v>
      </c>
      <c r="P608" s="63">
        <f t="shared" si="99"/>
        <v>0</v>
      </c>
      <c r="Q608" s="64">
        <f t="shared" si="100"/>
        <v>0</v>
      </c>
      <c r="R608" s="64" t="b">
        <f t="shared" si="102"/>
        <v>0</v>
      </c>
      <c r="S608" s="65">
        <f t="shared" si="96"/>
      </c>
      <c r="T608" s="62">
        <f t="shared" si="97"/>
      </c>
    </row>
    <row r="609" spans="1:20" s="66" customFormat="1" ht="19.8">
      <c r="A609" s="54"/>
      <c r="B609" s="55"/>
      <c r="C609" s="56">
        <f t="shared" si="93"/>
        <v>0</v>
      </c>
      <c r="D609" s="56">
        <f>IF(ISERROR(VLOOKUP($A609,'LISTA DE PRODUCTOS'!$A:$O,15,0)),0,VLOOKUP($A609,'LISTA DE PRODUCTOS'!$A:$O,15,0))</f>
        <v>0</v>
      </c>
      <c r="E609" s="57">
        <f>IF($A609=0,"",IFERROR(IFERROR(VLOOKUP($A609,'LISTA DE PRODUCTOS'!$A:$O,5,0),VLOOKUP($A609,'LISTA DE PRODUCTOS'!$B:$O,4,0)),"CÓDIGO NO EN CATÁLOGO U OBSOLETO"))</f>
      </c>
      <c r="F609" s="56">
        <f>IF($A609=0,"",IFERROR(IFERROR(VLOOKUP($A609,'LISTA DE PRODUCTOS'!$A:$O,6,0),VLOOKUP($A609,'LISTA DE PRODUCTOS'!$B:$O,5,0)),0))</f>
      </c>
      <c r="G609" s="56">
        <f>IF($A609=0,"",IFERROR(IFERROR(VLOOKUP($A609,'LISTA DE PRODUCTOS'!$A:$O,7,0),VLOOKUP($A609,'LISTA DE PRODUCTOS'!$B:$O,6,0)),0))</f>
      </c>
      <c r="H609" s="58">
        <f>IF($A609=0,"",IFERROR(IFERROR(VLOOKUP($A609,'LISTA DE PRODUCTOS'!$A:$O,8,0),VLOOKUP($A609,'LISTA DE PRODUCTOS'!$B:$O,7,0)),0))</f>
      </c>
      <c r="I609" s="59">
        <f>IF($A609=0,"",IFERROR(IFERROR(VLOOKUP($A609,'LISTA DE PRODUCTOS'!$A:$O,9,0),VLOOKUP($A609,'LISTA DE PRODUCTOS'!$B:$O,8,0)),0))</f>
      </c>
      <c r="J609" s="60">
        <f>IF(AND(K609="U12",IF($A609=0,"",IFERROR(IFERROR(VLOOKUP($A609,'LISTA DE PRODUCTOS'!$A:$O,10,0),VLOOKUP($A609,'LISTA DE PRODUCTOS'!$B:$O,9,0)),""))=0),"APROVECHA LA PROMO U12",IF(AND(K609="U12",IF($A609=0,"",IFERROR(IFERROR(VLOOKUP($A609,'LISTA DE PRODUCTOS'!$A:$O,10,0),VLOOKUP($A609,'LISTA DE PRODUCTOS'!$B:$O,9,0)),""))="MENSUAL"),"MENSUAL Y PROMO U12",IF($A609=0,"",IFERROR(IFERROR(VLOOKUP($A609,'LISTA DE PRODUCTOS'!$A:$O,10,0),VLOOKUP($A609,'LISTA DE PRODUCTOS'!$B:$O,9,0)),""))))</f>
      </c>
      <c r="K609" s="60">
        <f>IF($A609=0,"",IFERROR(IFERROR(VLOOKUP($A609,'LISTA DE PRODUCTOS'!$A:$O,13,0),VLOOKUP($A609,'LISTA DE PRODUCTOS'!$B:$O,13,0)),0))</f>
      </c>
      <c r="L609" s="61">
        <f t="shared" si="94"/>
        <v>0</v>
      </c>
      <c r="M609" s="62">
        <f t="shared" si="95"/>
        <v>0</v>
      </c>
      <c r="N609" s="62">
        <f t="shared" si="101"/>
        <v>0</v>
      </c>
      <c r="O609" s="63">
        <f t="shared" si="98"/>
        <v>0</v>
      </c>
      <c r="P609" s="63">
        <f t="shared" si="99"/>
        <v>0</v>
      </c>
      <c r="Q609" s="64">
        <f t="shared" si="100"/>
        <v>0</v>
      </c>
      <c r="R609" s="64" t="b">
        <f t="shared" si="102"/>
        <v>0</v>
      </c>
      <c r="S609" s="65">
        <f t="shared" si="96"/>
      </c>
      <c r="T609" s="62">
        <f t="shared" si="97"/>
      </c>
    </row>
    <row r="610" spans="1:20" s="66" customFormat="1" ht="19.8">
      <c r="A610" s="54"/>
      <c r="B610" s="55"/>
      <c r="C610" s="56">
        <f t="shared" si="93"/>
        <v>0</v>
      </c>
      <c r="D610" s="56">
        <f>IF(ISERROR(VLOOKUP($A610,'LISTA DE PRODUCTOS'!$A:$O,15,0)),0,VLOOKUP($A610,'LISTA DE PRODUCTOS'!$A:$O,15,0))</f>
        <v>0</v>
      </c>
      <c r="E610" s="57">
        <f>IF($A610=0,"",IFERROR(IFERROR(VLOOKUP($A610,'LISTA DE PRODUCTOS'!$A:$O,5,0),VLOOKUP($A610,'LISTA DE PRODUCTOS'!$B:$O,4,0)),"CÓDIGO NO EN CATÁLOGO U OBSOLETO"))</f>
      </c>
      <c r="F610" s="56">
        <f>IF($A610=0,"",IFERROR(IFERROR(VLOOKUP($A610,'LISTA DE PRODUCTOS'!$A:$O,6,0),VLOOKUP($A610,'LISTA DE PRODUCTOS'!$B:$O,5,0)),0))</f>
      </c>
      <c r="G610" s="56">
        <f>IF($A610=0,"",IFERROR(IFERROR(VLOOKUP($A610,'LISTA DE PRODUCTOS'!$A:$O,7,0),VLOOKUP($A610,'LISTA DE PRODUCTOS'!$B:$O,6,0)),0))</f>
      </c>
      <c r="H610" s="58">
        <f>IF($A610=0,"",IFERROR(IFERROR(VLOOKUP($A610,'LISTA DE PRODUCTOS'!$A:$O,8,0),VLOOKUP($A610,'LISTA DE PRODUCTOS'!$B:$O,7,0)),0))</f>
      </c>
      <c r="I610" s="59">
        <f>IF($A610=0,"",IFERROR(IFERROR(VLOOKUP($A610,'LISTA DE PRODUCTOS'!$A:$O,9,0),VLOOKUP($A610,'LISTA DE PRODUCTOS'!$B:$O,8,0)),0))</f>
      </c>
      <c r="J610" s="60">
        <f>IF(AND(K610="U12",IF($A610=0,"",IFERROR(IFERROR(VLOOKUP($A610,'LISTA DE PRODUCTOS'!$A:$O,10,0),VLOOKUP($A610,'LISTA DE PRODUCTOS'!$B:$O,9,0)),""))=0),"APROVECHA LA PROMO U12",IF(AND(K610="U12",IF($A610=0,"",IFERROR(IFERROR(VLOOKUP($A610,'LISTA DE PRODUCTOS'!$A:$O,10,0),VLOOKUP($A610,'LISTA DE PRODUCTOS'!$B:$O,9,0)),""))="MENSUAL"),"MENSUAL Y PROMO U12",IF($A610=0,"",IFERROR(IFERROR(VLOOKUP($A610,'LISTA DE PRODUCTOS'!$A:$O,10,0),VLOOKUP($A610,'LISTA DE PRODUCTOS'!$B:$O,9,0)),""))))</f>
      </c>
      <c r="K610" s="60">
        <f>IF($A610=0,"",IFERROR(IFERROR(VLOOKUP($A610,'LISTA DE PRODUCTOS'!$A:$O,13,0),VLOOKUP($A610,'LISTA DE PRODUCTOS'!$B:$O,13,0)),0))</f>
      </c>
      <c r="L610" s="61">
        <f t="shared" si="94"/>
        <v>0</v>
      </c>
      <c r="M610" s="62">
        <f t="shared" si="95"/>
        <v>0</v>
      </c>
      <c r="N610" s="62">
        <f t="shared" si="101"/>
        <v>0</v>
      </c>
      <c r="O610" s="63">
        <f t="shared" si="98"/>
        <v>0</v>
      </c>
      <c r="P610" s="63">
        <f t="shared" si="99"/>
        <v>0</v>
      </c>
      <c r="Q610" s="64">
        <f t="shared" si="100"/>
        <v>0</v>
      </c>
      <c r="R610" s="64" t="b">
        <f t="shared" si="102"/>
        <v>0</v>
      </c>
      <c r="S610" s="65">
        <f t="shared" si="96"/>
      </c>
      <c r="T610" s="62">
        <f t="shared" si="97"/>
      </c>
    </row>
    <row r="611" spans="1:20" s="66" customFormat="1" ht="19.8">
      <c r="A611" s="54"/>
      <c r="B611" s="55"/>
      <c r="C611" s="56">
        <f t="shared" si="93"/>
        <v>0</v>
      </c>
      <c r="D611" s="56">
        <f>IF(ISERROR(VLOOKUP($A611,'LISTA DE PRODUCTOS'!$A:$O,15,0)),0,VLOOKUP($A611,'LISTA DE PRODUCTOS'!$A:$O,15,0))</f>
        <v>0</v>
      </c>
      <c r="E611" s="57">
        <f>IF($A611=0,"",IFERROR(IFERROR(VLOOKUP($A611,'LISTA DE PRODUCTOS'!$A:$O,5,0),VLOOKUP($A611,'LISTA DE PRODUCTOS'!$B:$O,4,0)),"CÓDIGO NO EN CATÁLOGO U OBSOLETO"))</f>
      </c>
      <c r="F611" s="56">
        <f>IF($A611=0,"",IFERROR(IFERROR(VLOOKUP($A611,'LISTA DE PRODUCTOS'!$A:$O,6,0),VLOOKUP($A611,'LISTA DE PRODUCTOS'!$B:$O,5,0)),0))</f>
      </c>
      <c r="G611" s="56">
        <f>IF($A611=0,"",IFERROR(IFERROR(VLOOKUP($A611,'LISTA DE PRODUCTOS'!$A:$O,7,0),VLOOKUP($A611,'LISTA DE PRODUCTOS'!$B:$O,6,0)),0))</f>
      </c>
      <c r="H611" s="58">
        <f>IF($A611=0,"",IFERROR(IFERROR(VLOOKUP($A611,'LISTA DE PRODUCTOS'!$A:$O,8,0),VLOOKUP($A611,'LISTA DE PRODUCTOS'!$B:$O,7,0)),0))</f>
      </c>
      <c r="I611" s="59">
        <f>IF($A611=0,"",IFERROR(IFERROR(VLOOKUP($A611,'LISTA DE PRODUCTOS'!$A:$O,9,0),VLOOKUP($A611,'LISTA DE PRODUCTOS'!$B:$O,8,0)),0))</f>
      </c>
      <c r="J611" s="60">
        <f>IF(AND(K611="U12",IF($A611=0,"",IFERROR(IFERROR(VLOOKUP($A611,'LISTA DE PRODUCTOS'!$A:$O,10,0),VLOOKUP($A611,'LISTA DE PRODUCTOS'!$B:$O,9,0)),""))=0),"APROVECHA LA PROMO U12",IF(AND(K611="U12",IF($A611=0,"",IFERROR(IFERROR(VLOOKUP($A611,'LISTA DE PRODUCTOS'!$A:$O,10,0),VLOOKUP($A611,'LISTA DE PRODUCTOS'!$B:$O,9,0)),""))="MENSUAL"),"MENSUAL Y PROMO U12",IF($A611=0,"",IFERROR(IFERROR(VLOOKUP($A611,'LISTA DE PRODUCTOS'!$A:$O,10,0),VLOOKUP($A611,'LISTA DE PRODUCTOS'!$B:$O,9,0)),""))))</f>
      </c>
      <c r="K611" s="60">
        <f>IF($A611=0,"",IFERROR(IFERROR(VLOOKUP($A611,'LISTA DE PRODUCTOS'!$A:$O,13,0),VLOOKUP($A611,'LISTA DE PRODUCTOS'!$B:$O,13,0)),0))</f>
      </c>
      <c r="L611" s="61">
        <f t="shared" si="94"/>
        <v>0</v>
      </c>
      <c r="M611" s="62">
        <f t="shared" si="95"/>
        <v>0</v>
      </c>
      <c r="N611" s="62">
        <f t="shared" si="101"/>
        <v>0</v>
      </c>
      <c r="O611" s="63">
        <f t="shared" si="98"/>
        <v>0</v>
      </c>
      <c r="P611" s="63">
        <f t="shared" si="99"/>
        <v>0</v>
      </c>
      <c r="Q611" s="64">
        <f t="shared" si="100"/>
        <v>0</v>
      </c>
      <c r="R611" s="64" t="b">
        <f t="shared" si="102"/>
        <v>0</v>
      </c>
      <c r="S611" s="65">
        <f t="shared" si="96"/>
      </c>
      <c r="T611" s="62">
        <f t="shared" si="97"/>
      </c>
    </row>
    <row r="612" spans="1:20" s="66" customFormat="1" ht="19.8">
      <c r="A612" s="54"/>
      <c r="B612" s="55"/>
      <c r="C612" s="56">
        <f t="shared" si="93"/>
        <v>0</v>
      </c>
      <c r="D612" s="56">
        <f>IF(ISERROR(VLOOKUP($A612,'LISTA DE PRODUCTOS'!$A:$O,15,0)),0,VLOOKUP($A612,'LISTA DE PRODUCTOS'!$A:$O,15,0))</f>
        <v>0</v>
      </c>
      <c r="E612" s="57">
        <f>IF($A612=0,"",IFERROR(IFERROR(VLOOKUP($A612,'LISTA DE PRODUCTOS'!$A:$O,5,0),VLOOKUP($A612,'LISTA DE PRODUCTOS'!$B:$O,4,0)),"CÓDIGO NO EN CATÁLOGO U OBSOLETO"))</f>
      </c>
      <c r="F612" s="56">
        <f>IF($A612=0,"",IFERROR(IFERROR(VLOOKUP($A612,'LISTA DE PRODUCTOS'!$A:$O,6,0),VLOOKUP($A612,'LISTA DE PRODUCTOS'!$B:$O,5,0)),0))</f>
      </c>
      <c r="G612" s="56">
        <f>IF($A612=0,"",IFERROR(IFERROR(VLOOKUP($A612,'LISTA DE PRODUCTOS'!$A:$O,7,0),VLOOKUP($A612,'LISTA DE PRODUCTOS'!$B:$O,6,0)),0))</f>
      </c>
      <c r="H612" s="58">
        <f>IF($A612=0,"",IFERROR(IFERROR(VLOOKUP($A612,'LISTA DE PRODUCTOS'!$A:$O,8,0),VLOOKUP($A612,'LISTA DE PRODUCTOS'!$B:$O,7,0)),0))</f>
      </c>
      <c r="I612" s="59">
        <f>IF($A612=0,"",IFERROR(IFERROR(VLOOKUP($A612,'LISTA DE PRODUCTOS'!$A:$O,9,0),VLOOKUP($A612,'LISTA DE PRODUCTOS'!$B:$O,8,0)),0))</f>
      </c>
      <c r="J612" s="60">
        <f>IF(AND(K612="U12",IF($A612=0,"",IFERROR(IFERROR(VLOOKUP($A612,'LISTA DE PRODUCTOS'!$A:$O,10,0),VLOOKUP($A612,'LISTA DE PRODUCTOS'!$B:$O,9,0)),""))=0),"APROVECHA LA PROMO U12",IF(AND(K612="U12",IF($A612=0,"",IFERROR(IFERROR(VLOOKUP($A612,'LISTA DE PRODUCTOS'!$A:$O,10,0),VLOOKUP($A612,'LISTA DE PRODUCTOS'!$B:$O,9,0)),""))="MENSUAL"),"MENSUAL Y PROMO U12",IF($A612=0,"",IFERROR(IFERROR(VLOOKUP($A612,'LISTA DE PRODUCTOS'!$A:$O,10,0),VLOOKUP($A612,'LISTA DE PRODUCTOS'!$B:$O,9,0)),""))))</f>
      </c>
      <c r="K612" s="60">
        <f>IF($A612=0,"",IFERROR(IFERROR(VLOOKUP($A612,'LISTA DE PRODUCTOS'!$A:$O,13,0),VLOOKUP($A612,'LISTA DE PRODUCTOS'!$B:$O,13,0)),0))</f>
      </c>
      <c r="L612" s="61">
        <f t="shared" si="94"/>
        <v>0</v>
      </c>
      <c r="M612" s="62">
        <f t="shared" si="95"/>
        <v>0</v>
      </c>
      <c r="N612" s="62">
        <f t="shared" si="101"/>
        <v>0</v>
      </c>
      <c r="O612" s="63">
        <f t="shared" si="98"/>
        <v>0</v>
      </c>
      <c r="P612" s="63">
        <f t="shared" si="99"/>
        <v>0</v>
      </c>
      <c r="Q612" s="64">
        <f t="shared" si="100"/>
        <v>0</v>
      </c>
      <c r="R612" s="64" t="b">
        <f t="shared" si="102"/>
        <v>0</v>
      </c>
      <c r="S612" s="65">
        <f t="shared" si="96"/>
      </c>
      <c r="T612" s="62">
        <f t="shared" si="97"/>
      </c>
    </row>
    <row r="613" spans="1:20" s="66" customFormat="1" ht="19.8">
      <c r="A613" s="54"/>
      <c r="B613" s="55"/>
      <c r="C613" s="56">
        <f t="shared" si="93"/>
        <v>0</v>
      </c>
      <c r="D613" s="56">
        <f>IF(ISERROR(VLOOKUP($A613,'LISTA DE PRODUCTOS'!$A:$O,15,0)),0,VLOOKUP($A613,'LISTA DE PRODUCTOS'!$A:$O,15,0))</f>
        <v>0</v>
      </c>
      <c r="E613" s="57">
        <f>IF($A613=0,"",IFERROR(IFERROR(VLOOKUP($A613,'LISTA DE PRODUCTOS'!$A:$O,5,0),VLOOKUP($A613,'LISTA DE PRODUCTOS'!$B:$O,4,0)),"CÓDIGO NO EN CATÁLOGO U OBSOLETO"))</f>
      </c>
      <c r="F613" s="56">
        <f>IF($A613=0,"",IFERROR(IFERROR(VLOOKUP($A613,'LISTA DE PRODUCTOS'!$A:$O,6,0),VLOOKUP($A613,'LISTA DE PRODUCTOS'!$B:$O,5,0)),0))</f>
      </c>
      <c r="G613" s="56">
        <f>IF($A613=0,"",IFERROR(IFERROR(VLOOKUP($A613,'LISTA DE PRODUCTOS'!$A:$O,7,0),VLOOKUP($A613,'LISTA DE PRODUCTOS'!$B:$O,6,0)),0))</f>
      </c>
      <c r="H613" s="58">
        <f>IF($A613=0,"",IFERROR(IFERROR(VLOOKUP($A613,'LISTA DE PRODUCTOS'!$A:$O,8,0),VLOOKUP($A613,'LISTA DE PRODUCTOS'!$B:$O,7,0)),0))</f>
      </c>
      <c r="I613" s="59">
        <f>IF($A613=0,"",IFERROR(IFERROR(VLOOKUP($A613,'LISTA DE PRODUCTOS'!$A:$O,9,0),VLOOKUP($A613,'LISTA DE PRODUCTOS'!$B:$O,8,0)),0))</f>
      </c>
      <c r="J613" s="60">
        <f>IF(AND(K613="U12",IF($A613=0,"",IFERROR(IFERROR(VLOOKUP($A613,'LISTA DE PRODUCTOS'!$A:$O,10,0),VLOOKUP($A613,'LISTA DE PRODUCTOS'!$B:$O,9,0)),""))=0),"APROVECHA LA PROMO U12",IF(AND(K613="U12",IF($A613=0,"",IFERROR(IFERROR(VLOOKUP($A613,'LISTA DE PRODUCTOS'!$A:$O,10,0),VLOOKUP($A613,'LISTA DE PRODUCTOS'!$B:$O,9,0)),""))="MENSUAL"),"MENSUAL Y PROMO U12",IF($A613=0,"",IFERROR(IFERROR(VLOOKUP($A613,'LISTA DE PRODUCTOS'!$A:$O,10,0),VLOOKUP($A613,'LISTA DE PRODUCTOS'!$B:$O,9,0)),""))))</f>
      </c>
      <c r="K613" s="60">
        <f>IF($A613=0,"",IFERROR(IFERROR(VLOOKUP($A613,'LISTA DE PRODUCTOS'!$A:$O,13,0),VLOOKUP($A613,'LISTA DE PRODUCTOS'!$B:$O,13,0)),0))</f>
      </c>
      <c r="L613" s="61">
        <f t="shared" si="94"/>
        <v>0</v>
      </c>
      <c r="M613" s="62">
        <f t="shared" si="95"/>
        <v>0</v>
      </c>
      <c r="N613" s="62">
        <f t="shared" si="101"/>
        <v>0</v>
      </c>
      <c r="O613" s="63">
        <f t="shared" si="98"/>
        <v>0</v>
      </c>
      <c r="P613" s="63">
        <f t="shared" si="99"/>
        <v>0</v>
      </c>
      <c r="Q613" s="64">
        <f t="shared" si="100"/>
        <v>0</v>
      </c>
      <c r="R613" s="64" t="b">
        <f t="shared" si="102"/>
        <v>0</v>
      </c>
      <c r="S613" s="65">
        <f t="shared" si="96"/>
      </c>
      <c r="T613" s="62">
        <f t="shared" si="97"/>
      </c>
    </row>
    <row r="614" spans="1:20" s="66" customFormat="1" ht="19.8">
      <c r="A614" s="54"/>
      <c r="B614" s="55"/>
      <c r="C614" s="56">
        <f t="shared" si="93"/>
        <v>0</v>
      </c>
      <c r="D614" s="56">
        <f>IF(ISERROR(VLOOKUP($A614,'LISTA DE PRODUCTOS'!$A:$O,15,0)),0,VLOOKUP($A614,'LISTA DE PRODUCTOS'!$A:$O,15,0))</f>
        <v>0</v>
      </c>
      <c r="E614" s="57">
        <f>IF($A614=0,"",IFERROR(IFERROR(VLOOKUP($A614,'LISTA DE PRODUCTOS'!$A:$O,5,0),VLOOKUP($A614,'LISTA DE PRODUCTOS'!$B:$O,4,0)),"CÓDIGO NO EN CATÁLOGO U OBSOLETO"))</f>
      </c>
      <c r="F614" s="56">
        <f>IF($A614=0,"",IFERROR(IFERROR(VLOOKUP($A614,'LISTA DE PRODUCTOS'!$A:$O,6,0),VLOOKUP($A614,'LISTA DE PRODUCTOS'!$B:$O,5,0)),0))</f>
      </c>
      <c r="G614" s="56">
        <f>IF($A614=0,"",IFERROR(IFERROR(VLOOKUP($A614,'LISTA DE PRODUCTOS'!$A:$O,7,0),VLOOKUP($A614,'LISTA DE PRODUCTOS'!$B:$O,6,0)),0))</f>
      </c>
      <c r="H614" s="58">
        <f>IF($A614=0,"",IFERROR(IFERROR(VLOOKUP($A614,'LISTA DE PRODUCTOS'!$A:$O,8,0),VLOOKUP($A614,'LISTA DE PRODUCTOS'!$B:$O,7,0)),0))</f>
      </c>
      <c r="I614" s="59">
        <f>IF($A614=0,"",IFERROR(IFERROR(VLOOKUP($A614,'LISTA DE PRODUCTOS'!$A:$O,9,0),VLOOKUP($A614,'LISTA DE PRODUCTOS'!$B:$O,8,0)),0))</f>
      </c>
      <c r="J614" s="60">
        <f>IF(AND(K614="U12",IF($A614=0,"",IFERROR(IFERROR(VLOOKUP($A614,'LISTA DE PRODUCTOS'!$A:$O,10,0),VLOOKUP($A614,'LISTA DE PRODUCTOS'!$B:$O,9,0)),""))=0),"APROVECHA LA PROMO U12",IF(AND(K614="U12",IF($A614=0,"",IFERROR(IFERROR(VLOOKUP($A614,'LISTA DE PRODUCTOS'!$A:$O,10,0),VLOOKUP($A614,'LISTA DE PRODUCTOS'!$B:$O,9,0)),""))="MENSUAL"),"MENSUAL Y PROMO U12",IF($A614=0,"",IFERROR(IFERROR(VLOOKUP($A614,'LISTA DE PRODUCTOS'!$A:$O,10,0),VLOOKUP($A614,'LISTA DE PRODUCTOS'!$B:$O,9,0)),""))))</f>
      </c>
      <c r="K614" s="60">
        <f>IF($A614=0,"",IFERROR(IFERROR(VLOOKUP($A614,'LISTA DE PRODUCTOS'!$A:$O,13,0),VLOOKUP($A614,'LISTA DE PRODUCTOS'!$B:$O,13,0)),0))</f>
      </c>
      <c r="L614" s="61">
        <f t="shared" si="94"/>
        <v>0</v>
      </c>
      <c r="M614" s="62">
        <f t="shared" si="95"/>
        <v>0</v>
      </c>
      <c r="N614" s="62">
        <f t="shared" si="101"/>
        <v>0</v>
      </c>
      <c r="O614" s="63">
        <f t="shared" si="98"/>
        <v>0</v>
      </c>
      <c r="P614" s="63">
        <f t="shared" si="99"/>
        <v>0</v>
      </c>
      <c r="Q614" s="64">
        <f t="shared" si="100"/>
        <v>0</v>
      </c>
      <c r="R614" s="64" t="b">
        <f t="shared" si="102"/>
        <v>0</v>
      </c>
      <c r="S614" s="65">
        <f t="shared" si="96"/>
      </c>
      <c r="T614" s="62">
        <f t="shared" si="97"/>
      </c>
    </row>
    <row r="615" spans="1:20" s="66" customFormat="1" ht="19.8">
      <c r="A615" s="54"/>
      <c r="B615" s="55"/>
      <c r="C615" s="56">
        <f t="shared" si="93"/>
        <v>0</v>
      </c>
      <c r="D615" s="56">
        <f>IF(ISERROR(VLOOKUP($A615,'LISTA DE PRODUCTOS'!$A:$O,15,0)),0,VLOOKUP($A615,'LISTA DE PRODUCTOS'!$A:$O,15,0))</f>
        <v>0</v>
      </c>
      <c r="E615" s="57">
        <f>IF($A615=0,"",IFERROR(IFERROR(VLOOKUP($A615,'LISTA DE PRODUCTOS'!$A:$O,5,0),VLOOKUP($A615,'LISTA DE PRODUCTOS'!$B:$O,4,0)),"CÓDIGO NO EN CATÁLOGO U OBSOLETO"))</f>
      </c>
      <c r="F615" s="56">
        <f>IF($A615=0,"",IFERROR(IFERROR(VLOOKUP($A615,'LISTA DE PRODUCTOS'!$A:$O,6,0),VLOOKUP($A615,'LISTA DE PRODUCTOS'!$B:$O,5,0)),0))</f>
      </c>
      <c r="G615" s="56">
        <f>IF($A615=0,"",IFERROR(IFERROR(VLOOKUP($A615,'LISTA DE PRODUCTOS'!$A:$O,7,0),VLOOKUP($A615,'LISTA DE PRODUCTOS'!$B:$O,6,0)),0))</f>
      </c>
      <c r="H615" s="58">
        <f>IF($A615=0,"",IFERROR(IFERROR(VLOOKUP($A615,'LISTA DE PRODUCTOS'!$A:$O,8,0),VLOOKUP($A615,'LISTA DE PRODUCTOS'!$B:$O,7,0)),0))</f>
      </c>
      <c r="I615" s="59">
        <f>IF($A615=0,"",IFERROR(IFERROR(VLOOKUP($A615,'LISTA DE PRODUCTOS'!$A:$O,9,0),VLOOKUP($A615,'LISTA DE PRODUCTOS'!$B:$O,8,0)),0))</f>
      </c>
      <c r="J615" s="60">
        <f>IF(AND(K615="U12",IF($A615=0,"",IFERROR(IFERROR(VLOOKUP($A615,'LISTA DE PRODUCTOS'!$A:$O,10,0),VLOOKUP($A615,'LISTA DE PRODUCTOS'!$B:$O,9,0)),""))=0),"APROVECHA LA PROMO U12",IF(AND(K615="U12",IF($A615=0,"",IFERROR(IFERROR(VLOOKUP($A615,'LISTA DE PRODUCTOS'!$A:$O,10,0),VLOOKUP($A615,'LISTA DE PRODUCTOS'!$B:$O,9,0)),""))="MENSUAL"),"MENSUAL Y PROMO U12",IF($A615=0,"",IFERROR(IFERROR(VLOOKUP($A615,'LISTA DE PRODUCTOS'!$A:$O,10,0),VLOOKUP($A615,'LISTA DE PRODUCTOS'!$B:$O,9,0)),""))))</f>
      </c>
      <c r="K615" s="60">
        <f>IF($A615=0,"",IFERROR(IFERROR(VLOOKUP($A615,'LISTA DE PRODUCTOS'!$A:$O,13,0),VLOOKUP($A615,'LISTA DE PRODUCTOS'!$B:$O,13,0)),0))</f>
      </c>
      <c r="L615" s="61">
        <f t="shared" si="94"/>
        <v>0</v>
      </c>
      <c r="M615" s="62">
        <f t="shared" si="95"/>
        <v>0</v>
      </c>
      <c r="N615" s="62">
        <f t="shared" si="101"/>
        <v>0</v>
      </c>
      <c r="O615" s="63">
        <f t="shared" si="98"/>
        <v>0</v>
      </c>
      <c r="P615" s="63">
        <f t="shared" si="99"/>
        <v>0</v>
      </c>
      <c r="Q615" s="64">
        <f t="shared" si="100"/>
        <v>0</v>
      </c>
      <c r="R615" s="64" t="b">
        <f t="shared" si="102"/>
        <v>0</v>
      </c>
      <c r="S615" s="65">
        <f t="shared" si="96"/>
      </c>
      <c r="T615" s="62">
        <f t="shared" si="97"/>
      </c>
    </row>
    <row r="616" spans="1:20" s="66" customFormat="1" ht="19.8">
      <c r="A616" s="54"/>
      <c r="B616" s="55"/>
      <c r="C616" s="56">
        <f t="shared" si="93"/>
        <v>0</v>
      </c>
      <c r="D616" s="56">
        <f>IF(ISERROR(VLOOKUP($A616,'LISTA DE PRODUCTOS'!$A:$O,15,0)),0,VLOOKUP($A616,'LISTA DE PRODUCTOS'!$A:$O,15,0))</f>
        <v>0</v>
      </c>
      <c r="E616" s="57">
        <f>IF($A616=0,"",IFERROR(IFERROR(VLOOKUP($A616,'LISTA DE PRODUCTOS'!$A:$O,5,0),VLOOKUP($A616,'LISTA DE PRODUCTOS'!$B:$O,4,0)),"CÓDIGO NO EN CATÁLOGO U OBSOLETO"))</f>
      </c>
      <c r="F616" s="56">
        <f>IF($A616=0,"",IFERROR(IFERROR(VLOOKUP($A616,'LISTA DE PRODUCTOS'!$A:$O,6,0),VLOOKUP($A616,'LISTA DE PRODUCTOS'!$B:$O,5,0)),0))</f>
      </c>
      <c r="G616" s="56">
        <f>IF($A616=0,"",IFERROR(IFERROR(VLOOKUP($A616,'LISTA DE PRODUCTOS'!$A:$O,7,0),VLOOKUP($A616,'LISTA DE PRODUCTOS'!$B:$O,6,0)),0))</f>
      </c>
      <c r="H616" s="58">
        <f>IF($A616=0,"",IFERROR(IFERROR(VLOOKUP($A616,'LISTA DE PRODUCTOS'!$A:$O,8,0),VLOOKUP($A616,'LISTA DE PRODUCTOS'!$B:$O,7,0)),0))</f>
      </c>
      <c r="I616" s="59">
        <f>IF($A616=0,"",IFERROR(IFERROR(VLOOKUP($A616,'LISTA DE PRODUCTOS'!$A:$O,9,0),VLOOKUP($A616,'LISTA DE PRODUCTOS'!$B:$O,8,0)),0))</f>
      </c>
      <c r="J616" s="60">
        <f>IF(AND(K616="U12",IF($A616=0,"",IFERROR(IFERROR(VLOOKUP($A616,'LISTA DE PRODUCTOS'!$A:$O,10,0),VLOOKUP($A616,'LISTA DE PRODUCTOS'!$B:$O,9,0)),""))=0),"APROVECHA LA PROMO U12",IF(AND(K616="U12",IF($A616=0,"",IFERROR(IFERROR(VLOOKUP($A616,'LISTA DE PRODUCTOS'!$A:$O,10,0),VLOOKUP($A616,'LISTA DE PRODUCTOS'!$B:$O,9,0)),""))="MENSUAL"),"MENSUAL Y PROMO U12",IF($A616=0,"",IFERROR(IFERROR(VLOOKUP($A616,'LISTA DE PRODUCTOS'!$A:$O,10,0),VLOOKUP($A616,'LISTA DE PRODUCTOS'!$B:$O,9,0)),""))))</f>
      </c>
      <c r="K616" s="60">
        <f>IF($A616=0,"",IFERROR(IFERROR(VLOOKUP($A616,'LISTA DE PRODUCTOS'!$A:$O,13,0),VLOOKUP($A616,'LISTA DE PRODUCTOS'!$B:$O,13,0)),0))</f>
      </c>
      <c r="L616" s="61">
        <f t="shared" si="94"/>
        <v>0</v>
      </c>
      <c r="M616" s="62">
        <f t="shared" si="95"/>
        <v>0</v>
      </c>
      <c r="N616" s="62">
        <f t="shared" si="101"/>
        <v>0</v>
      </c>
      <c r="O616" s="63">
        <f t="shared" si="98"/>
        <v>0</v>
      </c>
      <c r="P616" s="63">
        <f t="shared" si="99"/>
        <v>0</v>
      </c>
      <c r="Q616" s="64">
        <f t="shared" si="100"/>
        <v>0</v>
      </c>
      <c r="R616" s="64" t="b">
        <f t="shared" si="102"/>
        <v>0</v>
      </c>
      <c r="S616" s="65">
        <f t="shared" si="96"/>
      </c>
      <c r="T616" s="62">
        <f t="shared" si="97"/>
      </c>
    </row>
    <row r="617" spans="1:20" s="66" customFormat="1" ht="19.8">
      <c r="A617" s="54"/>
      <c r="B617" s="55"/>
      <c r="C617" s="56">
        <f t="shared" si="93"/>
        <v>0</v>
      </c>
      <c r="D617" s="56">
        <f>IF(ISERROR(VLOOKUP($A617,'LISTA DE PRODUCTOS'!$A:$O,15,0)),0,VLOOKUP($A617,'LISTA DE PRODUCTOS'!$A:$O,15,0))</f>
        <v>0</v>
      </c>
      <c r="E617" s="57">
        <f>IF($A617=0,"",IFERROR(IFERROR(VLOOKUP($A617,'LISTA DE PRODUCTOS'!$A:$O,5,0),VLOOKUP($A617,'LISTA DE PRODUCTOS'!$B:$O,4,0)),"CÓDIGO NO EN CATÁLOGO U OBSOLETO"))</f>
      </c>
      <c r="F617" s="56">
        <f>IF($A617=0,"",IFERROR(IFERROR(VLOOKUP($A617,'LISTA DE PRODUCTOS'!$A:$O,6,0),VLOOKUP($A617,'LISTA DE PRODUCTOS'!$B:$O,5,0)),0))</f>
      </c>
      <c r="G617" s="56">
        <f>IF($A617=0,"",IFERROR(IFERROR(VLOOKUP($A617,'LISTA DE PRODUCTOS'!$A:$O,7,0),VLOOKUP($A617,'LISTA DE PRODUCTOS'!$B:$O,6,0)),0))</f>
      </c>
      <c r="H617" s="58">
        <f>IF($A617=0,"",IFERROR(IFERROR(VLOOKUP($A617,'LISTA DE PRODUCTOS'!$A:$O,8,0),VLOOKUP($A617,'LISTA DE PRODUCTOS'!$B:$O,7,0)),0))</f>
      </c>
      <c r="I617" s="59">
        <f>IF($A617=0,"",IFERROR(IFERROR(VLOOKUP($A617,'LISTA DE PRODUCTOS'!$A:$O,9,0),VLOOKUP($A617,'LISTA DE PRODUCTOS'!$B:$O,8,0)),0))</f>
      </c>
      <c r="J617" s="60">
        <f>IF(AND(K617="U12",IF($A617=0,"",IFERROR(IFERROR(VLOOKUP($A617,'LISTA DE PRODUCTOS'!$A:$O,10,0),VLOOKUP($A617,'LISTA DE PRODUCTOS'!$B:$O,9,0)),""))=0),"APROVECHA LA PROMO U12",IF(AND(K617="U12",IF($A617=0,"",IFERROR(IFERROR(VLOOKUP($A617,'LISTA DE PRODUCTOS'!$A:$O,10,0),VLOOKUP($A617,'LISTA DE PRODUCTOS'!$B:$O,9,0)),""))="MENSUAL"),"MENSUAL Y PROMO U12",IF($A617=0,"",IFERROR(IFERROR(VLOOKUP($A617,'LISTA DE PRODUCTOS'!$A:$O,10,0),VLOOKUP($A617,'LISTA DE PRODUCTOS'!$B:$O,9,0)),""))))</f>
      </c>
      <c r="K617" s="60">
        <f>IF($A617=0,"",IFERROR(IFERROR(VLOOKUP($A617,'LISTA DE PRODUCTOS'!$A:$O,13,0),VLOOKUP($A617,'LISTA DE PRODUCTOS'!$B:$O,13,0)),0))</f>
      </c>
      <c r="L617" s="61">
        <f t="shared" si="94"/>
        <v>0</v>
      </c>
      <c r="M617" s="62">
        <f t="shared" si="95"/>
        <v>0</v>
      </c>
      <c r="N617" s="62">
        <f t="shared" si="101"/>
        <v>0</v>
      </c>
      <c r="O617" s="63">
        <f t="shared" si="98"/>
        <v>0</v>
      </c>
      <c r="P617" s="63">
        <f t="shared" si="99"/>
        <v>0</v>
      </c>
      <c r="Q617" s="64">
        <f t="shared" si="100"/>
        <v>0</v>
      </c>
      <c r="R617" s="64" t="b">
        <f t="shared" si="102"/>
        <v>0</v>
      </c>
      <c r="S617" s="65">
        <f t="shared" si="96"/>
      </c>
      <c r="T617" s="62">
        <f t="shared" si="97"/>
      </c>
    </row>
    <row r="618" spans="1:20" s="66" customFormat="1" ht="19.8">
      <c r="A618" s="54"/>
      <c r="B618" s="55"/>
      <c r="C618" s="56">
        <f t="shared" si="93"/>
        <v>0</v>
      </c>
      <c r="D618" s="56">
        <f>IF(ISERROR(VLOOKUP($A618,'LISTA DE PRODUCTOS'!$A:$O,15,0)),0,VLOOKUP($A618,'LISTA DE PRODUCTOS'!$A:$O,15,0))</f>
        <v>0</v>
      </c>
      <c r="E618" s="57">
        <f>IF($A618=0,"",IFERROR(IFERROR(VLOOKUP($A618,'LISTA DE PRODUCTOS'!$A:$O,5,0),VLOOKUP($A618,'LISTA DE PRODUCTOS'!$B:$O,4,0)),"CÓDIGO NO EN CATÁLOGO U OBSOLETO"))</f>
      </c>
      <c r="F618" s="56">
        <f>IF($A618=0,"",IFERROR(IFERROR(VLOOKUP($A618,'LISTA DE PRODUCTOS'!$A:$O,6,0),VLOOKUP($A618,'LISTA DE PRODUCTOS'!$B:$O,5,0)),0))</f>
      </c>
      <c r="G618" s="56">
        <f>IF($A618=0,"",IFERROR(IFERROR(VLOOKUP($A618,'LISTA DE PRODUCTOS'!$A:$O,7,0),VLOOKUP($A618,'LISTA DE PRODUCTOS'!$B:$O,6,0)),0))</f>
      </c>
      <c r="H618" s="58">
        <f>IF($A618=0,"",IFERROR(IFERROR(VLOOKUP($A618,'LISTA DE PRODUCTOS'!$A:$O,8,0),VLOOKUP($A618,'LISTA DE PRODUCTOS'!$B:$O,7,0)),0))</f>
      </c>
      <c r="I618" s="59">
        <f>IF($A618=0,"",IFERROR(IFERROR(VLOOKUP($A618,'LISTA DE PRODUCTOS'!$A:$O,9,0),VLOOKUP($A618,'LISTA DE PRODUCTOS'!$B:$O,8,0)),0))</f>
      </c>
      <c r="J618" s="60">
        <f>IF(AND(K618="U12",IF($A618=0,"",IFERROR(IFERROR(VLOOKUP($A618,'LISTA DE PRODUCTOS'!$A:$O,10,0),VLOOKUP($A618,'LISTA DE PRODUCTOS'!$B:$O,9,0)),""))=0),"APROVECHA LA PROMO U12",IF(AND(K618="U12",IF($A618=0,"",IFERROR(IFERROR(VLOOKUP($A618,'LISTA DE PRODUCTOS'!$A:$O,10,0),VLOOKUP($A618,'LISTA DE PRODUCTOS'!$B:$O,9,0)),""))="MENSUAL"),"MENSUAL Y PROMO U12",IF($A618=0,"",IFERROR(IFERROR(VLOOKUP($A618,'LISTA DE PRODUCTOS'!$A:$O,10,0),VLOOKUP($A618,'LISTA DE PRODUCTOS'!$B:$O,9,0)),""))))</f>
      </c>
      <c r="K618" s="60">
        <f>IF($A618=0,"",IFERROR(IFERROR(VLOOKUP($A618,'LISTA DE PRODUCTOS'!$A:$O,13,0),VLOOKUP($A618,'LISTA DE PRODUCTOS'!$B:$O,13,0)),0))</f>
      </c>
      <c r="L618" s="61">
        <f t="shared" si="94"/>
        <v>0</v>
      </c>
      <c r="M618" s="62">
        <f t="shared" si="95"/>
        <v>0</v>
      </c>
      <c r="N618" s="62">
        <f t="shared" si="101"/>
        <v>0</v>
      </c>
      <c r="O618" s="63">
        <f t="shared" si="98"/>
        <v>0</v>
      </c>
      <c r="P618" s="63">
        <f t="shared" si="99"/>
        <v>0</v>
      </c>
      <c r="Q618" s="64">
        <f t="shared" si="100"/>
        <v>0</v>
      </c>
      <c r="R618" s="64" t="b">
        <f t="shared" si="102"/>
        <v>0</v>
      </c>
      <c r="S618" s="65">
        <f t="shared" si="96"/>
      </c>
      <c r="T618" s="62">
        <f t="shared" si="97"/>
      </c>
    </row>
    <row r="619" spans="1:20" s="66" customFormat="1" ht="19.8">
      <c r="A619" s="54"/>
      <c r="B619" s="55"/>
      <c r="C619" s="56">
        <f t="shared" si="93"/>
        <v>0</v>
      </c>
      <c r="D619" s="56">
        <f>IF(ISERROR(VLOOKUP($A619,'LISTA DE PRODUCTOS'!$A:$O,15,0)),0,VLOOKUP($A619,'LISTA DE PRODUCTOS'!$A:$O,15,0))</f>
        <v>0</v>
      </c>
      <c r="E619" s="57">
        <f>IF($A619=0,"",IFERROR(IFERROR(VLOOKUP($A619,'LISTA DE PRODUCTOS'!$A:$O,5,0),VLOOKUP($A619,'LISTA DE PRODUCTOS'!$B:$O,4,0)),"CÓDIGO NO EN CATÁLOGO U OBSOLETO"))</f>
      </c>
      <c r="F619" s="56">
        <f>IF($A619=0,"",IFERROR(IFERROR(VLOOKUP($A619,'LISTA DE PRODUCTOS'!$A:$O,6,0),VLOOKUP($A619,'LISTA DE PRODUCTOS'!$B:$O,5,0)),0))</f>
      </c>
      <c r="G619" s="56">
        <f>IF($A619=0,"",IFERROR(IFERROR(VLOOKUP($A619,'LISTA DE PRODUCTOS'!$A:$O,7,0),VLOOKUP($A619,'LISTA DE PRODUCTOS'!$B:$O,6,0)),0))</f>
      </c>
      <c r="H619" s="58">
        <f>IF($A619=0,"",IFERROR(IFERROR(VLOOKUP($A619,'LISTA DE PRODUCTOS'!$A:$O,8,0),VLOOKUP($A619,'LISTA DE PRODUCTOS'!$B:$O,7,0)),0))</f>
      </c>
      <c r="I619" s="59">
        <f>IF($A619=0,"",IFERROR(IFERROR(VLOOKUP($A619,'LISTA DE PRODUCTOS'!$A:$O,9,0),VLOOKUP($A619,'LISTA DE PRODUCTOS'!$B:$O,8,0)),0))</f>
      </c>
      <c r="J619" s="60">
        <f>IF(AND(K619="U12",IF($A619=0,"",IFERROR(IFERROR(VLOOKUP($A619,'LISTA DE PRODUCTOS'!$A:$O,10,0),VLOOKUP($A619,'LISTA DE PRODUCTOS'!$B:$O,9,0)),""))=0),"APROVECHA LA PROMO U12",IF(AND(K619="U12",IF($A619=0,"",IFERROR(IFERROR(VLOOKUP($A619,'LISTA DE PRODUCTOS'!$A:$O,10,0),VLOOKUP($A619,'LISTA DE PRODUCTOS'!$B:$O,9,0)),""))="MENSUAL"),"MENSUAL Y PROMO U12",IF($A619=0,"",IFERROR(IFERROR(VLOOKUP($A619,'LISTA DE PRODUCTOS'!$A:$O,10,0),VLOOKUP($A619,'LISTA DE PRODUCTOS'!$B:$O,9,0)),""))))</f>
      </c>
      <c r="K619" s="60">
        <f>IF($A619=0,"",IFERROR(IFERROR(VLOOKUP($A619,'LISTA DE PRODUCTOS'!$A:$O,13,0),VLOOKUP($A619,'LISTA DE PRODUCTOS'!$B:$O,13,0)),0))</f>
      </c>
      <c r="L619" s="61">
        <f t="shared" si="94"/>
        <v>0</v>
      </c>
      <c r="M619" s="62">
        <f t="shared" si="95"/>
        <v>0</v>
      </c>
      <c r="N619" s="62">
        <f t="shared" si="101"/>
        <v>0</v>
      </c>
      <c r="O619" s="63">
        <f t="shared" si="98"/>
        <v>0</v>
      </c>
      <c r="P619" s="63">
        <f t="shared" si="99"/>
        <v>0</v>
      </c>
      <c r="Q619" s="64">
        <f t="shared" si="100"/>
        <v>0</v>
      </c>
      <c r="R619" s="64" t="b">
        <f t="shared" si="102"/>
        <v>0</v>
      </c>
      <c r="S619" s="65">
        <f t="shared" si="96"/>
      </c>
      <c r="T619" s="62">
        <f t="shared" si="97"/>
      </c>
    </row>
    <row r="620" spans="1:20" s="66" customFormat="1" ht="19.8">
      <c r="A620" s="54"/>
      <c r="B620" s="55"/>
      <c r="C620" s="56">
        <f t="shared" si="93"/>
        <v>0</v>
      </c>
      <c r="D620" s="56">
        <f>IF(ISERROR(VLOOKUP($A620,'LISTA DE PRODUCTOS'!$A:$O,15,0)),0,VLOOKUP($A620,'LISTA DE PRODUCTOS'!$A:$O,15,0))</f>
        <v>0</v>
      </c>
      <c r="E620" s="57">
        <f>IF($A620=0,"",IFERROR(IFERROR(VLOOKUP($A620,'LISTA DE PRODUCTOS'!$A:$O,5,0),VLOOKUP($A620,'LISTA DE PRODUCTOS'!$B:$O,4,0)),"CÓDIGO NO EN CATÁLOGO U OBSOLETO"))</f>
      </c>
      <c r="F620" s="56">
        <f>IF($A620=0,"",IFERROR(IFERROR(VLOOKUP($A620,'LISTA DE PRODUCTOS'!$A:$O,6,0),VLOOKUP($A620,'LISTA DE PRODUCTOS'!$B:$O,5,0)),0))</f>
      </c>
      <c r="G620" s="56">
        <f>IF($A620=0,"",IFERROR(IFERROR(VLOOKUP($A620,'LISTA DE PRODUCTOS'!$A:$O,7,0),VLOOKUP($A620,'LISTA DE PRODUCTOS'!$B:$O,6,0)),0))</f>
      </c>
      <c r="H620" s="58">
        <f>IF($A620=0,"",IFERROR(IFERROR(VLOOKUP($A620,'LISTA DE PRODUCTOS'!$A:$O,8,0),VLOOKUP($A620,'LISTA DE PRODUCTOS'!$B:$O,7,0)),0))</f>
      </c>
      <c r="I620" s="59">
        <f>IF($A620=0,"",IFERROR(IFERROR(VLOOKUP($A620,'LISTA DE PRODUCTOS'!$A:$O,9,0),VLOOKUP($A620,'LISTA DE PRODUCTOS'!$B:$O,8,0)),0))</f>
      </c>
      <c r="J620" s="60">
        <f>IF(AND(K620="U12",IF($A620=0,"",IFERROR(IFERROR(VLOOKUP($A620,'LISTA DE PRODUCTOS'!$A:$O,10,0),VLOOKUP($A620,'LISTA DE PRODUCTOS'!$B:$O,9,0)),""))=0),"APROVECHA LA PROMO U12",IF(AND(K620="U12",IF($A620=0,"",IFERROR(IFERROR(VLOOKUP($A620,'LISTA DE PRODUCTOS'!$A:$O,10,0),VLOOKUP($A620,'LISTA DE PRODUCTOS'!$B:$O,9,0)),""))="MENSUAL"),"MENSUAL Y PROMO U12",IF($A620=0,"",IFERROR(IFERROR(VLOOKUP($A620,'LISTA DE PRODUCTOS'!$A:$O,10,0),VLOOKUP($A620,'LISTA DE PRODUCTOS'!$B:$O,9,0)),""))))</f>
      </c>
      <c r="K620" s="60">
        <f>IF($A620=0,"",IFERROR(IFERROR(VLOOKUP($A620,'LISTA DE PRODUCTOS'!$A:$O,13,0),VLOOKUP($A620,'LISTA DE PRODUCTOS'!$B:$O,13,0)),0))</f>
      </c>
      <c r="L620" s="61">
        <f t="shared" si="94"/>
        <v>0</v>
      </c>
      <c r="M620" s="62">
        <f t="shared" si="95"/>
        <v>0</v>
      </c>
      <c r="N620" s="62">
        <f t="shared" si="101"/>
        <v>0</v>
      </c>
      <c r="O620" s="63">
        <f t="shared" si="98"/>
        <v>0</v>
      </c>
      <c r="P620" s="63">
        <f t="shared" si="99"/>
        <v>0</v>
      </c>
      <c r="Q620" s="64">
        <f t="shared" si="100"/>
        <v>0</v>
      </c>
      <c r="R620" s="64" t="b">
        <f t="shared" si="102"/>
        <v>0</v>
      </c>
      <c r="S620" s="65">
        <f t="shared" si="96"/>
      </c>
      <c r="T620" s="62">
        <f t="shared" si="97"/>
      </c>
    </row>
    <row r="621" spans="1:20" s="66" customFormat="1" ht="19.8">
      <c r="A621" s="54"/>
      <c r="B621" s="55"/>
      <c r="C621" s="56">
        <f t="shared" si="93"/>
        <v>0</v>
      </c>
      <c r="D621" s="56">
        <f>IF(ISERROR(VLOOKUP($A621,'LISTA DE PRODUCTOS'!$A:$O,15,0)),0,VLOOKUP($A621,'LISTA DE PRODUCTOS'!$A:$O,15,0))</f>
        <v>0</v>
      </c>
      <c r="E621" s="57">
        <f>IF($A621=0,"",IFERROR(IFERROR(VLOOKUP($A621,'LISTA DE PRODUCTOS'!$A:$O,5,0),VLOOKUP($A621,'LISTA DE PRODUCTOS'!$B:$O,4,0)),"CÓDIGO NO EN CATÁLOGO U OBSOLETO"))</f>
      </c>
      <c r="F621" s="56">
        <f>IF($A621=0,"",IFERROR(IFERROR(VLOOKUP($A621,'LISTA DE PRODUCTOS'!$A:$O,6,0),VLOOKUP($A621,'LISTA DE PRODUCTOS'!$B:$O,5,0)),0))</f>
      </c>
      <c r="G621" s="56">
        <f>IF($A621=0,"",IFERROR(IFERROR(VLOOKUP($A621,'LISTA DE PRODUCTOS'!$A:$O,7,0),VLOOKUP($A621,'LISTA DE PRODUCTOS'!$B:$O,6,0)),0))</f>
      </c>
      <c r="H621" s="58">
        <f>IF($A621=0,"",IFERROR(IFERROR(VLOOKUP($A621,'LISTA DE PRODUCTOS'!$A:$O,8,0),VLOOKUP($A621,'LISTA DE PRODUCTOS'!$B:$O,7,0)),0))</f>
      </c>
      <c r="I621" s="59">
        <f>IF($A621=0,"",IFERROR(IFERROR(VLOOKUP($A621,'LISTA DE PRODUCTOS'!$A:$O,9,0),VLOOKUP($A621,'LISTA DE PRODUCTOS'!$B:$O,8,0)),0))</f>
      </c>
      <c r="J621" s="60">
        <f>IF(AND(K621="U12",IF($A621=0,"",IFERROR(IFERROR(VLOOKUP($A621,'LISTA DE PRODUCTOS'!$A:$O,10,0),VLOOKUP($A621,'LISTA DE PRODUCTOS'!$B:$O,9,0)),""))=0),"APROVECHA LA PROMO U12",IF(AND(K621="U12",IF($A621=0,"",IFERROR(IFERROR(VLOOKUP($A621,'LISTA DE PRODUCTOS'!$A:$O,10,0),VLOOKUP($A621,'LISTA DE PRODUCTOS'!$B:$O,9,0)),""))="MENSUAL"),"MENSUAL Y PROMO U12",IF($A621=0,"",IFERROR(IFERROR(VLOOKUP($A621,'LISTA DE PRODUCTOS'!$A:$O,10,0),VLOOKUP($A621,'LISTA DE PRODUCTOS'!$B:$O,9,0)),""))))</f>
      </c>
      <c r="K621" s="60">
        <f>IF($A621=0,"",IFERROR(IFERROR(VLOOKUP($A621,'LISTA DE PRODUCTOS'!$A:$O,13,0),VLOOKUP($A621,'LISTA DE PRODUCTOS'!$B:$O,13,0)),0))</f>
      </c>
      <c r="L621" s="61">
        <f t="shared" si="94"/>
        <v>0</v>
      </c>
      <c r="M621" s="62">
        <f t="shared" si="95"/>
        <v>0</v>
      </c>
      <c r="N621" s="62">
        <f t="shared" si="101"/>
        <v>0</v>
      </c>
      <c r="O621" s="63">
        <f t="shared" si="98"/>
        <v>0</v>
      </c>
      <c r="P621" s="63">
        <f t="shared" si="99"/>
        <v>0</v>
      </c>
      <c r="Q621" s="64">
        <f t="shared" si="100"/>
        <v>0</v>
      </c>
      <c r="R621" s="64" t="b">
        <f t="shared" si="102"/>
        <v>0</v>
      </c>
      <c r="S621" s="65">
        <f t="shared" si="96"/>
      </c>
      <c r="T621" s="62">
        <f t="shared" si="97"/>
      </c>
    </row>
    <row r="622" spans="1:20" s="66" customFormat="1" ht="19.8">
      <c r="A622" s="54"/>
      <c r="B622" s="55"/>
      <c r="C622" s="56">
        <f t="shared" si="93"/>
        <v>0</v>
      </c>
      <c r="D622" s="56">
        <f>IF(ISERROR(VLOOKUP($A622,'LISTA DE PRODUCTOS'!$A:$O,15,0)),0,VLOOKUP($A622,'LISTA DE PRODUCTOS'!$A:$O,15,0))</f>
        <v>0</v>
      </c>
      <c r="E622" s="57">
        <f>IF($A622=0,"",IFERROR(IFERROR(VLOOKUP($A622,'LISTA DE PRODUCTOS'!$A:$O,5,0),VLOOKUP($A622,'LISTA DE PRODUCTOS'!$B:$O,4,0)),"CÓDIGO NO EN CATÁLOGO U OBSOLETO"))</f>
      </c>
      <c r="F622" s="56">
        <f>IF($A622=0,"",IFERROR(IFERROR(VLOOKUP($A622,'LISTA DE PRODUCTOS'!$A:$O,6,0),VLOOKUP($A622,'LISTA DE PRODUCTOS'!$B:$O,5,0)),0))</f>
      </c>
      <c r="G622" s="56">
        <f>IF($A622=0,"",IFERROR(IFERROR(VLOOKUP($A622,'LISTA DE PRODUCTOS'!$A:$O,7,0),VLOOKUP($A622,'LISTA DE PRODUCTOS'!$B:$O,6,0)),0))</f>
      </c>
      <c r="H622" s="58">
        <f>IF($A622=0,"",IFERROR(IFERROR(VLOOKUP($A622,'LISTA DE PRODUCTOS'!$A:$O,8,0),VLOOKUP($A622,'LISTA DE PRODUCTOS'!$B:$O,7,0)),0))</f>
      </c>
      <c r="I622" s="59">
        <f>IF($A622=0,"",IFERROR(IFERROR(VLOOKUP($A622,'LISTA DE PRODUCTOS'!$A:$O,9,0),VLOOKUP($A622,'LISTA DE PRODUCTOS'!$B:$O,8,0)),0))</f>
      </c>
      <c r="J622" s="60">
        <f>IF(AND(K622="U12",IF($A622=0,"",IFERROR(IFERROR(VLOOKUP($A622,'LISTA DE PRODUCTOS'!$A:$O,10,0),VLOOKUP($A622,'LISTA DE PRODUCTOS'!$B:$O,9,0)),""))=0),"APROVECHA LA PROMO U12",IF(AND(K622="U12",IF($A622=0,"",IFERROR(IFERROR(VLOOKUP($A622,'LISTA DE PRODUCTOS'!$A:$O,10,0),VLOOKUP($A622,'LISTA DE PRODUCTOS'!$B:$O,9,0)),""))="MENSUAL"),"MENSUAL Y PROMO U12",IF($A622=0,"",IFERROR(IFERROR(VLOOKUP($A622,'LISTA DE PRODUCTOS'!$A:$O,10,0),VLOOKUP($A622,'LISTA DE PRODUCTOS'!$B:$O,9,0)),""))))</f>
      </c>
      <c r="K622" s="60">
        <f>IF($A622=0,"",IFERROR(IFERROR(VLOOKUP($A622,'LISTA DE PRODUCTOS'!$A:$O,13,0),VLOOKUP($A622,'LISTA DE PRODUCTOS'!$B:$O,13,0)),0))</f>
      </c>
      <c r="L622" s="61">
        <f t="shared" si="94"/>
        <v>0</v>
      </c>
      <c r="M622" s="62">
        <f t="shared" si="95"/>
        <v>0</v>
      </c>
      <c r="N622" s="62">
        <f t="shared" si="101"/>
        <v>0</v>
      </c>
      <c r="O622" s="63">
        <f t="shared" si="98"/>
        <v>0</v>
      </c>
      <c r="P622" s="63">
        <f t="shared" si="99"/>
        <v>0</v>
      </c>
      <c r="Q622" s="64">
        <f t="shared" si="100"/>
        <v>0</v>
      </c>
      <c r="R622" s="64" t="b">
        <f t="shared" si="102"/>
        <v>0</v>
      </c>
      <c r="S622" s="65">
        <f t="shared" si="96"/>
      </c>
      <c r="T622" s="62">
        <f t="shared" si="97"/>
      </c>
    </row>
    <row r="623" spans="1:20" s="66" customFormat="1" ht="19.8">
      <c r="A623" s="54"/>
      <c r="B623" s="55"/>
      <c r="C623" s="56">
        <f t="shared" si="93"/>
        <v>0</v>
      </c>
      <c r="D623" s="56">
        <f>IF(ISERROR(VLOOKUP($A623,'LISTA DE PRODUCTOS'!$A:$O,15,0)),0,VLOOKUP($A623,'LISTA DE PRODUCTOS'!$A:$O,15,0))</f>
        <v>0</v>
      </c>
      <c r="E623" s="57">
        <f>IF($A623=0,"",IFERROR(IFERROR(VLOOKUP($A623,'LISTA DE PRODUCTOS'!$A:$O,5,0),VLOOKUP($A623,'LISTA DE PRODUCTOS'!$B:$O,4,0)),"CÓDIGO NO EN CATÁLOGO U OBSOLETO"))</f>
      </c>
      <c r="F623" s="56">
        <f>IF($A623=0,"",IFERROR(IFERROR(VLOOKUP($A623,'LISTA DE PRODUCTOS'!$A:$O,6,0),VLOOKUP($A623,'LISTA DE PRODUCTOS'!$B:$O,5,0)),0))</f>
      </c>
      <c r="G623" s="56">
        <f>IF($A623=0,"",IFERROR(IFERROR(VLOOKUP($A623,'LISTA DE PRODUCTOS'!$A:$O,7,0),VLOOKUP($A623,'LISTA DE PRODUCTOS'!$B:$O,6,0)),0))</f>
      </c>
      <c r="H623" s="58">
        <f>IF($A623=0,"",IFERROR(IFERROR(VLOOKUP($A623,'LISTA DE PRODUCTOS'!$A:$O,8,0),VLOOKUP($A623,'LISTA DE PRODUCTOS'!$B:$O,7,0)),0))</f>
      </c>
      <c r="I623" s="59">
        <f>IF($A623=0,"",IFERROR(IFERROR(VLOOKUP($A623,'LISTA DE PRODUCTOS'!$A:$O,9,0),VLOOKUP($A623,'LISTA DE PRODUCTOS'!$B:$O,8,0)),0))</f>
      </c>
      <c r="J623" s="60">
        <f>IF(AND(K623="U12",IF($A623=0,"",IFERROR(IFERROR(VLOOKUP($A623,'LISTA DE PRODUCTOS'!$A:$O,10,0),VLOOKUP($A623,'LISTA DE PRODUCTOS'!$B:$O,9,0)),""))=0),"APROVECHA LA PROMO U12",IF(AND(K623="U12",IF($A623=0,"",IFERROR(IFERROR(VLOOKUP($A623,'LISTA DE PRODUCTOS'!$A:$O,10,0),VLOOKUP($A623,'LISTA DE PRODUCTOS'!$B:$O,9,0)),""))="MENSUAL"),"MENSUAL Y PROMO U12",IF($A623=0,"",IFERROR(IFERROR(VLOOKUP($A623,'LISTA DE PRODUCTOS'!$A:$O,10,0),VLOOKUP($A623,'LISTA DE PRODUCTOS'!$B:$O,9,0)),""))))</f>
      </c>
      <c r="K623" s="60">
        <f>IF($A623=0,"",IFERROR(IFERROR(VLOOKUP($A623,'LISTA DE PRODUCTOS'!$A:$O,13,0),VLOOKUP($A623,'LISTA DE PRODUCTOS'!$B:$O,13,0)),0))</f>
      </c>
      <c r="L623" s="61">
        <f t="shared" si="94"/>
        <v>0</v>
      </c>
      <c r="M623" s="62">
        <f t="shared" si="95"/>
        <v>0</v>
      </c>
      <c r="N623" s="62">
        <f t="shared" si="101"/>
        <v>0</v>
      </c>
      <c r="O623" s="63">
        <f t="shared" si="98"/>
        <v>0</v>
      </c>
      <c r="P623" s="63">
        <f t="shared" si="99"/>
        <v>0</v>
      </c>
      <c r="Q623" s="64">
        <f t="shared" si="100"/>
        <v>0</v>
      </c>
      <c r="R623" s="64" t="b">
        <f t="shared" si="102"/>
        <v>0</v>
      </c>
      <c r="S623" s="65">
        <f t="shared" si="96"/>
      </c>
      <c r="T623" s="62">
        <f t="shared" si="97"/>
      </c>
    </row>
    <row r="624" spans="1:20" s="66" customFormat="1" ht="19.8">
      <c r="A624" s="54"/>
      <c r="B624" s="55"/>
      <c r="C624" s="56">
        <f t="shared" si="93"/>
        <v>0</v>
      </c>
      <c r="D624" s="56">
        <f>IF(ISERROR(VLOOKUP($A624,'LISTA DE PRODUCTOS'!$A:$O,15,0)),0,VLOOKUP($A624,'LISTA DE PRODUCTOS'!$A:$O,15,0))</f>
        <v>0</v>
      </c>
      <c r="E624" s="57">
        <f>IF($A624=0,"",IFERROR(IFERROR(VLOOKUP($A624,'LISTA DE PRODUCTOS'!$A:$O,5,0),VLOOKUP($A624,'LISTA DE PRODUCTOS'!$B:$O,4,0)),"CÓDIGO NO EN CATÁLOGO U OBSOLETO"))</f>
      </c>
      <c r="F624" s="56">
        <f>IF($A624=0,"",IFERROR(IFERROR(VLOOKUP($A624,'LISTA DE PRODUCTOS'!$A:$O,6,0),VLOOKUP($A624,'LISTA DE PRODUCTOS'!$B:$O,5,0)),0))</f>
      </c>
      <c r="G624" s="56">
        <f>IF($A624=0,"",IFERROR(IFERROR(VLOOKUP($A624,'LISTA DE PRODUCTOS'!$A:$O,7,0),VLOOKUP($A624,'LISTA DE PRODUCTOS'!$B:$O,6,0)),0))</f>
      </c>
      <c r="H624" s="58">
        <f>IF($A624=0,"",IFERROR(IFERROR(VLOOKUP($A624,'LISTA DE PRODUCTOS'!$A:$O,8,0),VLOOKUP($A624,'LISTA DE PRODUCTOS'!$B:$O,7,0)),0))</f>
      </c>
      <c r="I624" s="59">
        <f>IF($A624=0,"",IFERROR(IFERROR(VLOOKUP($A624,'LISTA DE PRODUCTOS'!$A:$O,9,0),VLOOKUP($A624,'LISTA DE PRODUCTOS'!$B:$O,8,0)),0))</f>
      </c>
      <c r="J624" s="60">
        <f>IF(AND(K624="U12",IF($A624=0,"",IFERROR(IFERROR(VLOOKUP($A624,'LISTA DE PRODUCTOS'!$A:$O,10,0),VLOOKUP($A624,'LISTA DE PRODUCTOS'!$B:$O,9,0)),""))=0),"APROVECHA LA PROMO U12",IF(AND(K624="U12",IF($A624=0,"",IFERROR(IFERROR(VLOOKUP($A624,'LISTA DE PRODUCTOS'!$A:$O,10,0),VLOOKUP($A624,'LISTA DE PRODUCTOS'!$B:$O,9,0)),""))="MENSUAL"),"MENSUAL Y PROMO U12",IF($A624=0,"",IFERROR(IFERROR(VLOOKUP($A624,'LISTA DE PRODUCTOS'!$A:$O,10,0),VLOOKUP($A624,'LISTA DE PRODUCTOS'!$B:$O,9,0)),""))))</f>
      </c>
      <c r="K624" s="60">
        <f>IF($A624=0,"",IFERROR(IFERROR(VLOOKUP($A624,'LISTA DE PRODUCTOS'!$A:$O,13,0),VLOOKUP($A624,'LISTA DE PRODUCTOS'!$B:$O,13,0)),0))</f>
      </c>
      <c r="L624" s="61">
        <f t="shared" si="94"/>
        <v>0</v>
      </c>
      <c r="M624" s="62">
        <f t="shared" si="95"/>
        <v>0</v>
      </c>
      <c r="N624" s="62">
        <f t="shared" si="101"/>
        <v>0</v>
      </c>
      <c r="O624" s="63">
        <f t="shared" si="98"/>
        <v>0</v>
      </c>
      <c r="P624" s="63">
        <f t="shared" si="99"/>
        <v>0</v>
      </c>
      <c r="Q624" s="64">
        <f t="shared" si="100"/>
        <v>0</v>
      </c>
      <c r="R624" s="64" t="b">
        <f t="shared" si="102"/>
        <v>0</v>
      </c>
      <c r="S624" s="65">
        <f t="shared" si="96"/>
      </c>
      <c r="T624" s="62">
        <f t="shared" si="97"/>
      </c>
    </row>
    <row r="625" spans="1:20" s="66" customFormat="1" ht="19.8">
      <c r="A625" s="54"/>
      <c r="B625" s="55"/>
      <c r="C625" s="56">
        <f t="shared" si="93"/>
        <v>0</v>
      </c>
      <c r="D625" s="56">
        <f>IF(ISERROR(VLOOKUP($A625,'LISTA DE PRODUCTOS'!$A:$O,15,0)),0,VLOOKUP($A625,'LISTA DE PRODUCTOS'!$A:$O,15,0))</f>
        <v>0</v>
      </c>
      <c r="E625" s="57">
        <f>IF($A625=0,"",IFERROR(IFERROR(VLOOKUP($A625,'LISTA DE PRODUCTOS'!$A:$O,5,0),VLOOKUP($A625,'LISTA DE PRODUCTOS'!$B:$O,4,0)),"CÓDIGO NO EN CATÁLOGO U OBSOLETO"))</f>
      </c>
      <c r="F625" s="56">
        <f>IF($A625=0,"",IFERROR(IFERROR(VLOOKUP($A625,'LISTA DE PRODUCTOS'!$A:$O,6,0),VLOOKUP($A625,'LISTA DE PRODUCTOS'!$B:$O,5,0)),0))</f>
      </c>
      <c r="G625" s="56">
        <f>IF($A625=0,"",IFERROR(IFERROR(VLOOKUP($A625,'LISTA DE PRODUCTOS'!$A:$O,7,0),VLOOKUP($A625,'LISTA DE PRODUCTOS'!$B:$O,6,0)),0))</f>
      </c>
      <c r="H625" s="58">
        <f>IF($A625=0,"",IFERROR(IFERROR(VLOOKUP($A625,'LISTA DE PRODUCTOS'!$A:$O,8,0),VLOOKUP($A625,'LISTA DE PRODUCTOS'!$B:$O,7,0)),0))</f>
      </c>
      <c r="I625" s="59">
        <f>IF($A625=0,"",IFERROR(IFERROR(VLOOKUP($A625,'LISTA DE PRODUCTOS'!$A:$O,9,0),VLOOKUP($A625,'LISTA DE PRODUCTOS'!$B:$O,8,0)),0))</f>
      </c>
      <c r="J625" s="60">
        <f>IF(AND(K625="U12",IF($A625=0,"",IFERROR(IFERROR(VLOOKUP($A625,'LISTA DE PRODUCTOS'!$A:$O,10,0),VLOOKUP($A625,'LISTA DE PRODUCTOS'!$B:$O,9,0)),""))=0),"APROVECHA LA PROMO U12",IF(AND(K625="U12",IF($A625=0,"",IFERROR(IFERROR(VLOOKUP($A625,'LISTA DE PRODUCTOS'!$A:$O,10,0),VLOOKUP($A625,'LISTA DE PRODUCTOS'!$B:$O,9,0)),""))="MENSUAL"),"MENSUAL Y PROMO U12",IF($A625=0,"",IFERROR(IFERROR(VLOOKUP($A625,'LISTA DE PRODUCTOS'!$A:$O,10,0),VLOOKUP($A625,'LISTA DE PRODUCTOS'!$B:$O,9,0)),""))))</f>
      </c>
      <c r="K625" s="60">
        <f>IF($A625=0,"",IFERROR(IFERROR(VLOOKUP($A625,'LISTA DE PRODUCTOS'!$A:$O,13,0),VLOOKUP($A625,'LISTA DE PRODUCTOS'!$B:$O,13,0)),0))</f>
      </c>
      <c r="L625" s="61">
        <f t="shared" si="94"/>
        <v>0</v>
      </c>
      <c r="M625" s="62">
        <f t="shared" si="95"/>
        <v>0</v>
      </c>
      <c r="N625" s="62">
        <f t="shared" si="101"/>
        <v>0</v>
      </c>
      <c r="O625" s="63">
        <f t="shared" si="98"/>
        <v>0</v>
      </c>
      <c r="P625" s="63">
        <f t="shared" si="99"/>
        <v>0</v>
      </c>
      <c r="Q625" s="64">
        <f t="shared" si="100"/>
        <v>0</v>
      </c>
      <c r="R625" s="64" t="b">
        <f t="shared" si="102"/>
        <v>0</v>
      </c>
      <c r="S625" s="65">
        <f t="shared" si="96"/>
      </c>
      <c r="T625" s="62">
        <f t="shared" si="97"/>
      </c>
    </row>
    <row r="626" spans="1:20" s="66" customFormat="1" ht="19.8">
      <c r="A626" s="54"/>
      <c r="B626" s="55"/>
      <c r="C626" s="56">
        <f t="shared" si="93"/>
        <v>0</v>
      </c>
      <c r="D626" s="56">
        <f>IF(ISERROR(VLOOKUP($A626,'LISTA DE PRODUCTOS'!$A:$O,15,0)),0,VLOOKUP($A626,'LISTA DE PRODUCTOS'!$A:$O,15,0))</f>
        <v>0</v>
      </c>
      <c r="E626" s="57">
        <f>IF($A626=0,"",IFERROR(IFERROR(VLOOKUP($A626,'LISTA DE PRODUCTOS'!$A:$O,5,0),VLOOKUP($A626,'LISTA DE PRODUCTOS'!$B:$O,4,0)),"CÓDIGO NO EN CATÁLOGO U OBSOLETO"))</f>
      </c>
      <c r="F626" s="56">
        <f>IF($A626=0,"",IFERROR(IFERROR(VLOOKUP($A626,'LISTA DE PRODUCTOS'!$A:$O,6,0),VLOOKUP($A626,'LISTA DE PRODUCTOS'!$B:$O,5,0)),0))</f>
      </c>
      <c r="G626" s="56">
        <f>IF($A626=0,"",IFERROR(IFERROR(VLOOKUP($A626,'LISTA DE PRODUCTOS'!$A:$O,7,0),VLOOKUP($A626,'LISTA DE PRODUCTOS'!$B:$O,6,0)),0))</f>
      </c>
      <c r="H626" s="58">
        <f>IF($A626=0,"",IFERROR(IFERROR(VLOOKUP($A626,'LISTA DE PRODUCTOS'!$A:$O,8,0),VLOOKUP($A626,'LISTA DE PRODUCTOS'!$B:$O,7,0)),0))</f>
      </c>
      <c r="I626" s="59">
        <f>IF($A626=0,"",IFERROR(IFERROR(VLOOKUP($A626,'LISTA DE PRODUCTOS'!$A:$O,9,0),VLOOKUP($A626,'LISTA DE PRODUCTOS'!$B:$O,8,0)),0))</f>
      </c>
      <c r="J626" s="60">
        <f>IF(AND(K626="U12",IF($A626=0,"",IFERROR(IFERROR(VLOOKUP($A626,'LISTA DE PRODUCTOS'!$A:$O,10,0),VLOOKUP($A626,'LISTA DE PRODUCTOS'!$B:$O,9,0)),""))=0),"APROVECHA LA PROMO U12",IF(AND(K626="U12",IF($A626=0,"",IFERROR(IFERROR(VLOOKUP($A626,'LISTA DE PRODUCTOS'!$A:$O,10,0),VLOOKUP($A626,'LISTA DE PRODUCTOS'!$B:$O,9,0)),""))="MENSUAL"),"MENSUAL Y PROMO U12",IF($A626=0,"",IFERROR(IFERROR(VLOOKUP($A626,'LISTA DE PRODUCTOS'!$A:$O,10,0),VLOOKUP($A626,'LISTA DE PRODUCTOS'!$B:$O,9,0)),""))))</f>
      </c>
      <c r="K626" s="60">
        <f>IF($A626=0,"",IFERROR(IFERROR(VLOOKUP($A626,'LISTA DE PRODUCTOS'!$A:$O,13,0),VLOOKUP($A626,'LISTA DE PRODUCTOS'!$B:$O,13,0)),0))</f>
      </c>
      <c r="L626" s="61">
        <f t="shared" si="94"/>
        <v>0</v>
      </c>
      <c r="M626" s="62">
        <f t="shared" si="95"/>
        <v>0</v>
      </c>
      <c r="N626" s="62">
        <f t="shared" si="101"/>
        <v>0</v>
      </c>
      <c r="O626" s="63">
        <f t="shared" si="98"/>
        <v>0</v>
      </c>
      <c r="P626" s="63">
        <f t="shared" si="99"/>
        <v>0</v>
      </c>
      <c r="Q626" s="64">
        <f t="shared" si="100"/>
        <v>0</v>
      </c>
      <c r="R626" s="64" t="b">
        <f t="shared" si="102"/>
        <v>0</v>
      </c>
      <c r="S626" s="65">
        <f t="shared" si="96"/>
      </c>
      <c r="T626" s="62">
        <f t="shared" si="97"/>
      </c>
    </row>
    <row r="627" spans="1:20" s="66" customFormat="1" ht="19.8">
      <c r="A627" s="54"/>
      <c r="B627" s="55"/>
      <c r="C627" s="56">
        <f t="shared" si="93"/>
        <v>0</v>
      </c>
      <c r="D627" s="56">
        <f>IF(ISERROR(VLOOKUP($A627,'LISTA DE PRODUCTOS'!$A:$O,15,0)),0,VLOOKUP($A627,'LISTA DE PRODUCTOS'!$A:$O,15,0))</f>
        <v>0</v>
      </c>
      <c r="E627" s="57">
        <f>IF($A627=0,"",IFERROR(IFERROR(VLOOKUP($A627,'LISTA DE PRODUCTOS'!$A:$O,5,0),VLOOKUP($A627,'LISTA DE PRODUCTOS'!$B:$O,4,0)),"CÓDIGO NO EN CATÁLOGO U OBSOLETO"))</f>
      </c>
      <c r="F627" s="56">
        <f>IF($A627=0,"",IFERROR(IFERROR(VLOOKUP($A627,'LISTA DE PRODUCTOS'!$A:$O,6,0),VLOOKUP($A627,'LISTA DE PRODUCTOS'!$B:$O,5,0)),0))</f>
      </c>
      <c r="G627" s="56">
        <f>IF($A627=0,"",IFERROR(IFERROR(VLOOKUP($A627,'LISTA DE PRODUCTOS'!$A:$O,7,0),VLOOKUP($A627,'LISTA DE PRODUCTOS'!$B:$O,6,0)),0))</f>
      </c>
      <c r="H627" s="58">
        <f>IF($A627=0,"",IFERROR(IFERROR(VLOOKUP($A627,'LISTA DE PRODUCTOS'!$A:$O,8,0),VLOOKUP($A627,'LISTA DE PRODUCTOS'!$B:$O,7,0)),0))</f>
      </c>
      <c r="I627" s="59">
        <f>IF($A627=0,"",IFERROR(IFERROR(VLOOKUP($A627,'LISTA DE PRODUCTOS'!$A:$O,9,0),VLOOKUP($A627,'LISTA DE PRODUCTOS'!$B:$O,8,0)),0))</f>
      </c>
      <c r="J627" s="60">
        <f>IF(AND(K627="U12",IF($A627=0,"",IFERROR(IFERROR(VLOOKUP($A627,'LISTA DE PRODUCTOS'!$A:$O,10,0),VLOOKUP($A627,'LISTA DE PRODUCTOS'!$B:$O,9,0)),""))=0),"APROVECHA LA PROMO U12",IF(AND(K627="U12",IF($A627=0,"",IFERROR(IFERROR(VLOOKUP($A627,'LISTA DE PRODUCTOS'!$A:$O,10,0),VLOOKUP($A627,'LISTA DE PRODUCTOS'!$B:$O,9,0)),""))="MENSUAL"),"MENSUAL Y PROMO U12",IF($A627=0,"",IFERROR(IFERROR(VLOOKUP($A627,'LISTA DE PRODUCTOS'!$A:$O,10,0),VLOOKUP($A627,'LISTA DE PRODUCTOS'!$B:$O,9,0)),""))))</f>
      </c>
      <c r="K627" s="60">
        <f>IF($A627=0,"",IFERROR(IFERROR(VLOOKUP($A627,'LISTA DE PRODUCTOS'!$A:$O,13,0),VLOOKUP($A627,'LISTA DE PRODUCTOS'!$B:$O,13,0)),0))</f>
      </c>
      <c r="L627" s="61">
        <f t="shared" si="94"/>
        <v>0</v>
      </c>
      <c r="M627" s="62">
        <f t="shared" si="95"/>
        <v>0</v>
      </c>
      <c r="N627" s="62">
        <f t="shared" si="101"/>
        <v>0</v>
      </c>
      <c r="O627" s="63">
        <f t="shared" si="98"/>
        <v>0</v>
      </c>
      <c r="P627" s="63">
        <f t="shared" si="99"/>
        <v>0</v>
      </c>
      <c r="Q627" s="64">
        <f t="shared" si="100"/>
        <v>0</v>
      </c>
      <c r="R627" s="64" t="b">
        <f t="shared" si="102"/>
        <v>0</v>
      </c>
      <c r="S627" s="65">
        <f t="shared" si="96"/>
      </c>
      <c r="T627" s="62">
        <f t="shared" si="97"/>
      </c>
    </row>
    <row r="628" spans="1:20" s="66" customFormat="1" ht="19.8">
      <c r="A628" s="54"/>
      <c r="B628" s="55"/>
      <c r="C628" s="56">
        <f t="shared" si="93"/>
        <v>0</v>
      </c>
      <c r="D628" s="56">
        <f>IF(ISERROR(VLOOKUP($A628,'LISTA DE PRODUCTOS'!$A:$O,15,0)),0,VLOOKUP($A628,'LISTA DE PRODUCTOS'!$A:$O,15,0))</f>
        <v>0</v>
      </c>
      <c r="E628" s="57">
        <f>IF($A628=0,"",IFERROR(IFERROR(VLOOKUP($A628,'LISTA DE PRODUCTOS'!$A:$O,5,0),VLOOKUP($A628,'LISTA DE PRODUCTOS'!$B:$O,4,0)),"CÓDIGO NO EN CATÁLOGO U OBSOLETO"))</f>
      </c>
      <c r="F628" s="56">
        <f>IF($A628=0,"",IFERROR(IFERROR(VLOOKUP($A628,'LISTA DE PRODUCTOS'!$A:$O,6,0),VLOOKUP($A628,'LISTA DE PRODUCTOS'!$B:$O,5,0)),0))</f>
      </c>
      <c r="G628" s="56">
        <f>IF($A628=0,"",IFERROR(IFERROR(VLOOKUP($A628,'LISTA DE PRODUCTOS'!$A:$O,7,0),VLOOKUP($A628,'LISTA DE PRODUCTOS'!$B:$O,6,0)),0))</f>
      </c>
      <c r="H628" s="58">
        <f>IF($A628=0,"",IFERROR(IFERROR(VLOOKUP($A628,'LISTA DE PRODUCTOS'!$A:$O,8,0),VLOOKUP($A628,'LISTA DE PRODUCTOS'!$B:$O,7,0)),0))</f>
      </c>
      <c r="I628" s="59">
        <f>IF($A628=0,"",IFERROR(IFERROR(VLOOKUP($A628,'LISTA DE PRODUCTOS'!$A:$O,9,0),VLOOKUP($A628,'LISTA DE PRODUCTOS'!$B:$O,8,0)),0))</f>
      </c>
      <c r="J628" s="60">
        <f>IF(AND(K628="U12",IF($A628=0,"",IFERROR(IFERROR(VLOOKUP($A628,'LISTA DE PRODUCTOS'!$A:$O,10,0),VLOOKUP($A628,'LISTA DE PRODUCTOS'!$B:$O,9,0)),""))=0),"APROVECHA LA PROMO U12",IF(AND(K628="U12",IF($A628=0,"",IFERROR(IFERROR(VLOOKUP($A628,'LISTA DE PRODUCTOS'!$A:$O,10,0),VLOOKUP($A628,'LISTA DE PRODUCTOS'!$B:$O,9,0)),""))="MENSUAL"),"MENSUAL Y PROMO U12",IF($A628=0,"",IFERROR(IFERROR(VLOOKUP($A628,'LISTA DE PRODUCTOS'!$A:$O,10,0),VLOOKUP($A628,'LISTA DE PRODUCTOS'!$B:$O,9,0)),""))))</f>
      </c>
      <c r="K628" s="60">
        <f>IF($A628=0,"",IFERROR(IFERROR(VLOOKUP($A628,'LISTA DE PRODUCTOS'!$A:$O,13,0),VLOOKUP($A628,'LISTA DE PRODUCTOS'!$B:$O,13,0)),0))</f>
      </c>
      <c r="L628" s="61">
        <f t="shared" si="94"/>
        <v>0</v>
      </c>
      <c r="M628" s="62">
        <f t="shared" si="95"/>
        <v>0</v>
      </c>
      <c r="N628" s="62">
        <f t="shared" si="101"/>
        <v>0</v>
      </c>
      <c r="O628" s="63">
        <f t="shared" si="98"/>
        <v>0</v>
      </c>
      <c r="P628" s="63">
        <f t="shared" si="99"/>
        <v>0</v>
      </c>
      <c r="Q628" s="64">
        <f t="shared" si="100"/>
        <v>0</v>
      </c>
      <c r="R628" s="64" t="b">
        <f t="shared" si="102"/>
        <v>0</v>
      </c>
      <c r="S628" s="65">
        <f t="shared" si="96"/>
      </c>
      <c r="T628" s="62">
        <f t="shared" si="97"/>
      </c>
    </row>
    <row r="629" spans="1:20" s="66" customFormat="1" ht="19.8">
      <c r="A629" s="54"/>
      <c r="B629" s="55"/>
      <c r="C629" s="56">
        <f t="shared" si="93"/>
        <v>0</v>
      </c>
      <c r="D629" s="56">
        <f>IF(ISERROR(VLOOKUP($A629,'LISTA DE PRODUCTOS'!$A:$O,15,0)),0,VLOOKUP($A629,'LISTA DE PRODUCTOS'!$A:$O,15,0))</f>
        <v>0</v>
      </c>
      <c r="E629" s="57">
        <f>IF($A629=0,"",IFERROR(IFERROR(VLOOKUP($A629,'LISTA DE PRODUCTOS'!$A:$O,5,0),VLOOKUP($A629,'LISTA DE PRODUCTOS'!$B:$O,4,0)),"CÓDIGO NO EN CATÁLOGO U OBSOLETO"))</f>
      </c>
      <c r="F629" s="56">
        <f>IF($A629=0,"",IFERROR(IFERROR(VLOOKUP($A629,'LISTA DE PRODUCTOS'!$A:$O,6,0),VLOOKUP($A629,'LISTA DE PRODUCTOS'!$B:$O,5,0)),0))</f>
      </c>
      <c r="G629" s="56">
        <f>IF($A629=0,"",IFERROR(IFERROR(VLOOKUP($A629,'LISTA DE PRODUCTOS'!$A:$O,7,0),VLOOKUP($A629,'LISTA DE PRODUCTOS'!$B:$O,6,0)),0))</f>
      </c>
      <c r="H629" s="58">
        <f>IF($A629=0,"",IFERROR(IFERROR(VLOOKUP($A629,'LISTA DE PRODUCTOS'!$A:$O,8,0),VLOOKUP($A629,'LISTA DE PRODUCTOS'!$B:$O,7,0)),0))</f>
      </c>
      <c r="I629" s="59">
        <f>IF($A629=0,"",IFERROR(IFERROR(VLOOKUP($A629,'LISTA DE PRODUCTOS'!$A:$O,9,0),VLOOKUP($A629,'LISTA DE PRODUCTOS'!$B:$O,8,0)),0))</f>
      </c>
      <c r="J629" s="60">
        <f>IF(AND(K629="U12",IF($A629=0,"",IFERROR(IFERROR(VLOOKUP($A629,'LISTA DE PRODUCTOS'!$A:$O,10,0),VLOOKUP($A629,'LISTA DE PRODUCTOS'!$B:$O,9,0)),""))=0),"APROVECHA LA PROMO U12",IF(AND(K629="U12",IF($A629=0,"",IFERROR(IFERROR(VLOOKUP($A629,'LISTA DE PRODUCTOS'!$A:$O,10,0),VLOOKUP($A629,'LISTA DE PRODUCTOS'!$B:$O,9,0)),""))="MENSUAL"),"MENSUAL Y PROMO U12",IF($A629=0,"",IFERROR(IFERROR(VLOOKUP($A629,'LISTA DE PRODUCTOS'!$A:$O,10,0),VLOOKUP($A629,'LISTA DE PRODUCTOS'!$B:$O,9,0)),""))))</f>
      </c>
      <c r="K629" s="60">
        <f>IF($A629=0,"",IFERROR(IFERROR(VLOOKUP($A629,'LISTA DE PRODUCTOS'!$A:$O,13,0),VLOOKUP($A629,'LISTA DE PRODUCTOS'!$B:$O,13,0)),0))</f>
      </c>
      <c r="L629" s="61">
        <f t="shared" si="94"/>
        <v>0</v>
      </c>
      <c r="M629" s="62">
        <f t="shared" si="95"/>
        <v>0</v>
      </c>
      <c r="N629" s="62">
        <f t="shared" si="101"/>
        <v>0</v>
      </c>
      <c r="O629" s="63">
        <f t="shared" si="98"/>
        <v>0</v>
      </c>
      <c r="P629" s="63">
        <f t="shared" si="99"/>
        <v>0</v>
      </c>
      <c r="Q629" s="64">
        <f t="shared" si="100"/>
        <v>0</v>
      </c>
      <c r="R629" s="64" t="b">
        <f t="shared" si="102"/>
        <v>0</v>
      </c>
      <c r="S629" s="65">
        <f t="shared" si="96"/>
      </c>
      <c r="T629" s="62">
        <f t="shared" si="97"/>
      </c>
    </row>
    <row r="630" spans="1:20" s="66" customFormat="1" ht="19.8">
      <c r="A630" s="54"/>
      <c r="B630" s="55"/>
      <c r="C630" s="56">
        <f t="shared" si="93"/>
        <v>0</v>
      </c>
      <c r="D630" s="56">
        <f>IF(ISERROR(VLOOKUP($A630,'LISTA DE PRODUCTOS'!$A:$O,15,0)),0,VLOOKUP($A630,'LISTA DE PRODUCTOS'!$A:$O,15,0))</f>
        <v>0</v>
      </c>
      <c r="E630" s="57">
        <f>IF($A630=0,"",IFERROR(IFERROR(VLOOKUP($A630,'LISTA DE PRODUCTOS'!$A:$O,5,0),VLOOKUP($A630,'LISTA DE PRODUCTOS'!$B:$O,4,0)),"CÓDIGO NO EN CATÁLOGO U OBSOLETO"))</f>
      </c>
      <c r="F630" s="56">
        <f>IF($A630=0,"",IFERROR(IFERROR(VLOOKUP($A630,'LISTA DE PRODUCTOS'!$A:$O,6,0),VLOOKUP($A630,'LISTA DE PRODUCTOS'!$B:$O,5,0)),0))</f>
      </c>
      <c r="G630" s="56">
        <f>IF($A630=0,"",IFERROR(IFERROR(VLOOKUP($A630,'LISTA DE PRODUCTOS'!$A:$O,7,0),VLOOKUP($A630,'LISTA DE PRODUCTOS'!$B:$O,6,0)),0))</f>
      </c>
      <c r="H630" s="58">
        <f>IF($A630=0,"",IFERROR(IFERROR(VLOOKUP($A630,'LISTA DE PRODUCTOS'!$A:$O,8,0),VLOOKUP($A630,'LISTA DE PRODUCTOS'!$B:$O,7,0)),0))</f>
      </c>
      <c r="I630" s="59">
        <f>IF($A630=0,"",IFERROR(IFERROR(VLOOKUP($A630,'LISTA DE PRODUCTOS'!$A:$O,9,0),VLOOKUP($A630,'LISTA DE PRODUCTOS'!$B:$O,8,0)),0))</f>
      </c>
      <c r="J630" s="60">
        <f>IF(AND(K630="U12",IF($A630=0,"",IFERROR(IFERROR(VLOOKUP($A630,'LISTA DE PRODUCTOS'!$A:$O,10,0),VLOOKUP($A630,'LISTA DE PRODUCTOS'!$B:$O,9,0)),""))=0),"APROVECHA LA PROMO U12",IF(AND(K630="U12",IF($A630=0,"",IFERROR(IFERROR(VLOOKUP($A630,'LISTA DE PRODUCTOS'!$A:$O,10,0),VLOOKUP($A630,'LISTA DE PRODUCTOS'!$B:$O,9,0)),""))="MENSUAL"),"MENSUAL Y PROMO U12",IF($A630=0,"",IFERROR(IFERROR(VLOOKUP($A630,'LISTA DE PRODUCTOS'!$A:$O,10,0),VLOOKUP($A630,'LISTA DE PRODUCTOS'!$B:$O,9,0)),""))))</f>
      </c>
      <c r="K630" s="60">
        <f>IF($A630=0,"",IFERROR(IFERROR(VLOOKUP($A630,'LISTA DE PRODUCTOS'!$A:$O,13,0),VLOOKUP($A630,'LISTA DE PRODUCTOS'!$B:$O,13,0)),0))</f>
      </c>
      <c r="L630" s="61">
        <f t="shared" si="94"/>
        <v>0</v>
      </c>
      <c r="M630" s="62">
        <f t="shared" si="95"/>
        <v>0</v>
      </c>
      <c r="N630" s="62">
        <f t="shared" si="101"/>
        <v>0</v>
      </c>
      <c r="O630" s="63">
        <f t="shared" si="98"/>
        <v>0</v>
      </c>
      <c r="P630" s="63">
        <f t="shared" si="99"/>
        <v>0</v>
      </c>
      <c r="Q630" s="64">
        <f t="shared" si="100"/>
        <v>0</v>
      </c>
      <c r="R630" s="64" t="b">
        <f t="shared" si="102"/>
        <v>0</v>
      </c>
      <c r="S630" s="65">
        <f t="shared" si="96"/>
      </c>
      <c r="T630" s="62">
        <f t="shared" si="97"/>
      </c>
    </row>
    <row r="631" spans="1:20" s="66" customFormat="1" ht="19.8">
      <c r="A631" s="54"/>
      <c r="B631" s="55"/>
      <c r="C631" s="56">
        <f t="shared" si="93"/>
        <v>0</v>
      </c>
      <c r="D631" s="56">
        <f>IF(ISERROR(VLOOKUP($A631,'LISTA DE PRODUCTOS'!$A:$O,15,0)),0,VLOOKUP($A631,'LISTA DE PRODUCTOS'!$A:$O,15,0))</f>
        <v>0</v>
      </c>
      <c r="E631" s="57">
        <f>IF($A631=0,"",IFERROR(IFERROR(VLOOKUP($A631,'LISTA DE PRODUCTOS'!$A:$O,5,0),VLOOKUP($A631,'LISTA DE PRODUCTOS'!$B:$O,4,0)),"CÓDIGO NO EN CATÁLOGO U OBSOLETO"))</f>
      </c>
      <c r="F631" s="56">
        <f>IF($A631=0,"",IFERROR(IFERROR(VLOOKUP($A631,'LISTA DE PRODUCTOS'!$A:$O,6,0),VLOOKUP($A631,'LISTA DE PRODUCTOS'!$B:$O,5,0)),0))</f>
      </c>
      <c r="G631" s="56">
        <f>IF($A631=0,"",IFERROR(IFERROR(VLOOKUP($A631,'LISTA DE PRODUCTOS'!$A:$O,7,0),VLOOKUP($A631,'LISTA DE PRODUCTOS'!$B:$O,6,0)),0))</f>
      </c>
      <c r="H631" s="58">
        <f>IF($A631=0,"",IFERROR(IFERROR(VLOOKUP($A631,'LISTA DE PRODUCTOS'!$A:$O,8,0),VLOOKUP($A631,'LISTA DE PRODUCTOS'!$B:$O,7,0)),0))</f>
      </c>
      <c r="I631" s="59">
        <f>IF($A631=0,"",IFERROR(IFERROR(VLOOKUP($A631,'LISTA DE PRODUCTOS'!$A:$O,9,0),VLOOKUP($A631,'LISTA DE PRODUCTOS'!$B:$O,8,0)),0))</f>
      </c>
      <c r="J631" s="60">
        <f>IF(AND(K631="U12",IF($A631=0,"",IFERROR(IFERROR(VLOOKUP($A631,'LISTA DE PRODUCTOS'!$A:$O,10,0),VLOOKUP($A631,'LISTA DE PRODUCTOS'!$B:$O,9,0)),""))=0),"APROVECHA LA PROMO U12",IF(AND(K631="U12",IF($A631=0,"",IFERROR(IFERROR(VLOOKUP($A631,'LISTA DE PRODUCTOS'!$A:$O,10,0),VLOOKUP($A631,'LISTA DE PRODUCTOS'!$B:$O,9,0)),""))="MENSUAL"),"MENSUAL Y PROMO U12",IF($A631=0,"",IFERROR(IFERROR(VLOOKUP($A631,'LISTA DE PRODUCTOS'!$A:$O,10,0),VLOOKUP($A631,'LISTA DE PRODUCTOS'!$B:$O,9,0)),""))))</f>
      </c>
      <c r="K631" s="60">
        <f>IF($A631=0,"",IFERROR(IFERROR(VLOOKUP($A631,'LISTA DE PRODUCTOS'!$A:$O,13,0),VLOOKUP($A631,'LISTA DE PRODUCTOS'!$B:$O,13,0)),0))</f>
      </c>
      <c r="L631" s="61">
        <f t="shared" si="94"/>
        <v>0</v>
      </c>
      <c r="M631" s="62">
        <f t="shared" si="95"/>
        <v>0</v>
      </c>
      <c r="N631" s="62">
        <f t="shared" si="101"/>
        <v>0</v>
      </c>
      <c r="O631" s="63">
        <f t="shared" si="98"/>
        <v>0</v>
      </c>
      <c r="P631" s="63">
        <f t="shared" si="99"/>
        <v>0</v>
      </c>
      <c r="Q631" s="64">
        <f t="shared" si="100"/>
        <v>0</v>
      </c>
      <c r="R631" s="64" t="b">
        <f t="shared" si="102"/>
        <v>0</v>
      </c>
      <c r="S631" s="65">
        <f t="shared" si="96"/>
      </c>
      <c r="T631" s="62">
        <f t="shared" si="97"/>
      </c>
    </row>
    <row r="632" spans="1:20" s="66" customFormat="1" ht="19.8">
      <c r="A632" s="54"/>
      <c r="B632" s="55"/>
      <c r="C632" s="56">
        <f t="shared" si="93"/>
        <v>0</v>
      </c>
      <c r="D632" s="56">
        <f>IF(ISERROR(VLOOKUP($A632,'LISTA DE PRODUCTOS'!$A:$O,15,0)),0,VLOOKUP($A632,'LISTA DE PRODUCTOS'!$A:$O,15,0))</f>
        <v>0</v>
      </c>
      <c r="E632" s="57">
        <f>IF($A632=0,"",IFERROR(IFERROR(VLOOKUP($A632,'LISTA DE PRODUCTOS'!$A:$O,5,0),VLOOKUP($A632,'LISTA DE PRODUCTOS'!$B:$O,4,0)),"CÓDIGO NO EN CATÁLOGO U OBSOLETO"))</f>
      </c>
      <c r="F632" s="56">
        <f>IF($A632=0,"",IFERROR(IFERROR(VLOOKUP($A632,'LISTA DE PRODUCTOS'!$A:$O,6,0),VLOOKUP($A632,'LISTA DE PRODUCTOS'!$B:$O,5,0)),0))</f>
      </c>
      <c r="G632" s="56">
        <f>IF($A632=0,"",IFERROR(IFERROR(VLOOKUP($A632,'LISTA DE PRODUCTOS'!$A:$O,7,0),VLOOKUP($A632,'LISTA DE PRODUCTOS'!$B:$O,6,0)),0))</f>
      </c>
      <c r="H632" s="58">
        <f>IF($A632=0,"",IFERROR(IFERROR(VLOOKUP($A632,'LISTA DE PRODUCTOS'!$A:$O,8,0),VLOOKUP($A632,'LISTA DE PRODUCTOS'!$B:$O,7,0)),0))</f>
      </c>
      <c r="I632" s="59">
        <f>IF($A632=0,"",IFERROR(IFERROR(VLOOKUP($A632,'LISTA DE PRODUCTOS'!$A:$O,9,0),VLOOKUP($A632,'LISTA DE PRODUCTOS'!$B:$O,8,0)),0))</f>
      </c>
      <c r="J632" s="60">
        <f>IF(AND(K632="U12",IF($A632=0,"",IFERROR(IFERROR(VLOOKUP($A632,'LISTA DE PRODUCTOS'!$A:$O,10,0),VLOOKUP($A632,'LISTA DE PRODUCTOS'!$B:$O,9,0)),""))=0),"APROVECHA LA PROMO U12",IF(AND(K632="U12",IF($A632=0,"",IFERROR(IFERROR(VLOOKUP($A632,'LISTA DE PRODUCTOS'!$A:$O,10,0),VLOOKUP($A632,'LISTA DE PRODUCTOS'!$B:$O,9,0)),""))="MENSUAL"),"MENSUAL Y PROMO U12",IF($A632=0,"",IFERROR(IFERROR(VLOOKUP($A632,'LISTA DE PRODUCTOS'!$A:$O,10,0),VLOOKUP($A632,'LISTA DE PRODUCTOS'!$B:$O,9,0)),""))))</f>
      </c>
      <c r="K632" s="60">
        <f>IF($A632=0,"",IFERROR(IFERROR(VLOOKUP($A632,'LISTA DE PRODUCTOS'!$A:$O,13,0),VLOOKUP($A632,'LISTA DE PRODUCTOS'!$B:$O,13,0)),0))</f>
      </c>
      <c r="L632" s="61">
        <f t="shared" si="94"/>
        <v>0</v>
      </c>
      <c r="M632" s="62">
        <f t="shared" si="95"/>
        <v>0</v>
      </c>
      <c r="N632" s="62">
        <f t="shared" si="101"/>
        <v>0</v>
      </c>
      <c r="O632" s="63">
        <f t="shared" si="98"/>
        <v>0</v>
      </c>
      <c r="P632" s="63">
        <f t="shared" si="99"/>
        <v>0</v>
      </c>
      <c r="Q632" s="64">
        <f t="shared" si="100"/>
        <v>0</v>
      </c>
      <c r="R632" s="64" t="b">
        <f t="shared" si="102"/>
        <v>0</v>
      </c>
      <c r="S632" s="65">
        <f t="shared" si="96"/>
      </c>
      <c r="T632" s="62">
        <f t="shared" si="97"/>
      </c>
    </row>
    <row r="633" spans="1:20" s="66" customFormat="1" ht="19.8">
      <c r="A633" s="54"/>
      <c r="B633" s="55"/>
      <c r="C633" s="56">
        <f t="shared" si="93"/>
        <v>0</v>
      </c>
      <c r="D633" s="56">
        <f>IF(ISERROR(VLOOKUP($A633,'LISTA DE PRODUCTOS'!$A:$O,15,0)),0,VLOOKUP($A633,'LISTA DE PRODUCTOS'!$A:$O,15,0))</f>
        <v>0</v>
      </c>
      <c r="E633" s="57">
        <f>IF($A633=0,"",IFERROR(IFERROR(VLOOKUP($A633,'LISTA DE PRODUCTOS'!$A:$O,5,0),VLOOKUP($A633,'LISTA DE PRODUCTOS'!$B:$O,4,0)),"CÓDIGO NO EN CATÁLOGO U OBSOLETO"))</f>
      </c>
      <c r="F633" s="56">
        <f>IF($A633=0,"",IFERROR(IFERROR(VLOOKUP($A633,'LISTA DE PRODUCTOS'!$A:$O,6,0),VLOOKUP($A633,'LISTA DE PRODUCTOS'!$B:$O,5,0)),0))</f>
      </c>
      <c r="G633" s="56">
        <f>IF($A633=0,"",IFERROR(IFERROR(VLOOKUP($A633,'LISTA DE PRODUCTOS'!$A:$O,7,0),VLOOKUP($A633,'LISTA DE PRODUCTOS'!$B:$O,6,0)),0))</f>
      </c>
      <c r="H633" s="58">
        <f>IF($A633=0,"",IFERROR(IFERROR(VLOOKUP($A633,'LISTA DE PRODUCTOS'!$A:$O,8,0),VLOOKUP($A633,'LISTA DE PRODUCTOS'!$B:$O,7,0)),0))</f>
      </c>
      <c r="I633" s="59">
        <f>IF($A633=0,"",IFERROR(IFERROR(VLOOKUP($A633,'LISTA DE PRODUCTOS'!$A:$O,9,0),VLOOKUP($A633,'LISTA DE PRODUCTOS'!$B:$O,8,0)),0))</f>
      </c>
      <c r="J633" s="60">
        <f>IF(AND(K633="U12",IF($A633=0,"",IFERROR(IFERROR(VLOOKUP($A633,'LISTA DE PRODUCTOS'!$A:$O,10,0),VLOOKUP($A633,'LISTA DE PRODUCTOS'!$B:$O,9,0)),""))=0),"APROVECHA LA PROMO U12",IF(AND(K633="U12",IF($A633=0,"",IFERROR(IFERROR(VLOOKUP($A633,'LISTA DE PRODUCTOS'!$A:$O,10,0),VLOOKUP($A633,'LISTA DE PRODUCTOS'!$B:$O,9,0)),""))="MENSUAL"),"MENSUAL Y PROMO U12",IF($A633=0,"",IFERROR(IFERROR(VLOOKUP($A633,'LISTA DE PRODUCTOS'!$A:$O,10,0),VLOOKUP($A633,'LISTA DE PRODUCTOS'!$B:$O,9,0)),""))))</f>
      </c>
      <c r="K633" s="60">
        <f>IF($A633=0,"",IFERROR(IFERROR(VLOOKUP($A633,'LISTA DE PRODUCTOS'!$A:$O,13,0),VLOOKUP($A633,'LISTA DE PRODUCTOS'!$B:$O,13,0)),0))</f>
      </c>
      <c r="L633" s="61">
        <f t="shared" si="94"/>
        <v>0</v>
      </c>
      <c r="M633" s="62">
        <f t="shared" si="95"/>
        <v>0</v>
      </c>
      <c r="N633" s="62">
        <f t="shared" si="101"/>
        <v>0</v>
      </c>
      <c r="O633" s="63">
        <f t="shared" si="98"/>
        <v>0</v>
      </c>
      <c r="P633" s="63">
        <f t="shared" si="99"/>
        <v>0</v>
      </c>
      <c r="Q633" s="64">
        <f t="shared" si="100"/>
        <v>0</v>
      </c>
      <c r="R633" s="64" t="b">
        <f t="shared" si="102"/>
        <v>0</v>
      </c>
      <c r="S633" s="65">
        <f t="shared" si="96"/>
      </c>
      <c r="T633" s="62">
        <f t="shared" si="97"/>
      </c>
    </row>
    <row r="634" spans="1:20" s="66" customFormat="1" ht="19.8">
      <c r="A634" s="54"/>
      <c r="B634" s="55"/>
      <c r="C634" s="56">
        <f t="shared" si="93"/>
        <v>0</v>
      </c>
      <c r="D634" s="56">
        <f>IF(ISERROR(VLOOKUP($A634,'LISTA DE PRODUCTOS'!$A:$O,15,0)),0,VLOOKUP($A634,'LISTA DE PRODUCTOS'!$A:$O,15,0))</f>
        <v>0</v>
      </c>
      <c r="E634" s="57">
        <f>IF($A634=0,"",IFERROR(IFERROR(VLOOKUP($A634,'LISTA DE PRODUCTOS'!$A:$O,5,0),VLOOKUP($A634,'LISTA DE PRODUCTOS'!$B:$O,4,0)),"CÓDIGO NO EN CATÁLOGO U OBSOLETO"))</f>
      </c>
      <c r="F634" s="56">
        <f>IF($A634=0,"",IFERROR(IFERROR(VLOOKUP($A634,'LISTA DE PRODUCTOS'!$A:$O,6,0),VLOOKUP($A634,'LISTA DE PRODUCTOS'!$B:$O,5,0)),0))</f>
      </c>
      <c r="G634" s="56">
        <f>IF($A634=0,"",IFERROR(IFERROR(VLOOKUP($A634,'LISTA DE PRODUCTOS'!$A:$O,7,0),VLOOKUP($A634,'LISTA DE PRODUCTOS'!$B:$O,6,0)),0))</f>
      </c>
      <c r="H634" s="58">
        <f>IF($A634=0,"",IFERROR(IFERROR(VLOOKUP($A634,'LISTA DE PRODUCTOS'!$A:$O,8,0),VLOOKUP($A634,'LISTA DE PRODUCTOS'!$B:$O,7,0)),0))</f>
      </c>
      <c r="I634" s="59">
        <f>IF($A634=0,"",IFERROR(IFERROR(VLOOKUP($A634,'LISTA DE PRODUCTOS'!$A:$O,9,0),VLOOKUP($A634,'LISTA DE PRODUCTOS'!$B:$O,8,0)),0))</f>
      </c>
      <c r="J634" s="60">
        <f>IF(AND(K634="U12",IF($A634=0,"",IFERROR(IFERROR(VLOOKUP($A634,'LISTA DE PRODUCTOS'!$A:$O,10,0),VLOOKUP($A634,'LISTA DE PRODUCTOS'!$B:$O,9,0)),""))=0),"APROVECHA LA PROMO U12",IF(AND(K634="U12",IF($A634=0,"",IFERROR(IFERROR(VLOOKUP($A634,'LISTA DE PRODUCTOS'!$A:$O,10,0),VLOOKUP($A634,'LISTA DE PRODUCTOS'!$B:$O,9,0)),""))="MENSUAL"),"MENSUAL Y PROMO U12",IF($A634=0,"",IFERROR(IFERROR(VLOOKUP($A634,'LISTA DE PRODUCTOS'!$A:$O,10,0),VLOOKUP($A634,'LISTA DE PRODUCTOS'!$B:$O,9,0)),""))))</f>
      </c>
      <c r="K634" s="60">
        <f>IF($A634=0,"",IFERROR(IFERROR(VLOOKUP($A634,'LISTA DE PRODUCTOS'!$A:$O,13,0),VLOOKUP($A634,'LISTA DE PRODUCTOS'!$B:$O,13,0)),0))</f>
      </c>
      <c r="L634" s="61">
        <f t="shared" si="94"/>
        <v>0</v>
      </c>
      <c r="M634" s="62">
        <f t="shared" si="95"/>
        <v>0</v>
      </c>
      <c r="N634" s="62">
        <f t="shared" si="101"/>
        <v>0</v>
      </c>
      <c r="O634" s="63">
        <f t="shared" si="98"/>
        <v>0</v>
      </c>
      <c r="P634" s="63">
        <f t="shared" si="99"/>
        <v>0</v>
      </c>
      <c r="Q634" s="64">
        <f t="shared" si="100"/>
        <v>0</v>
      </c>
      <c r="R634" s="64" t="b">
        <f t="shared" si="102"/>
        <v>0</v>
      </c>
      <c r="S634" s="65">
        <f t="shared" si="96"/>
      </c>
      <c r="T634" s="62">
        <f t="shared" si="97"/>
      </c>
    </row>
    <row r="635" spans="1:20" s="66" customFormat="1" ht="19.8">
      <c r="A635" s="54"/>
      <c r="B635" s="55"/>
      <c r="C635" s="56">
        <f t="shared" si="93"/>
        <v>0</v>
      </c>
      <c r="D635" s="56">
        <f>IF(ISERROR(VLOOKUP($A635,'LISTA DE PRODUCTOS'!$A:$O,15,0)),0,VLOOKUP($A635,'LISTA DE PRODUCTOS'!$A:$O,15,0))</f>
        <v>0</v>
      </c>
      <c r="E635" s="57">
        <f>IF($A635=0,"",IFERROR(IFERROR(VLOOKUP($A635,'LISTA DE PRODUCTOS'!$A:$O,5,0),VLOOKUP($A635,'LISTA DE PRODUCTOS'!$B:$O,4,0)),"CÓDIGO NO EN CATÁLOGO U OBSOLETO"))</f>
      </c>
      <c r="F635" s="56">
        <f>IF($A635=0,"",IFERROR(IFERROR(VLOOKUP($A635,'LISTA DE PRODUCTOS'!$A:$O,6,0),VLOOKUP($A635,'LISTA DE PRODUCTOS'!$B:$O,5,0)),0))</f>
      </c>
      <c r="G635" s="56">
        <f>IF($A635=0,"",IFERROR(IFERROR(VLOOKUP($A635,'LISTA DE PRODUCTOS'!$A:$O,7,0),VLOOKUP($A635,'LISTA DE PRODUCTOS'!$B:$O,6,0)),0))</f>
      </c>
      <c r="H635" s="58">
        <f>IF($A635=0,"",IFERROR(IFERROR(VLOOKUP($A635,'LISTA DE PRODUCTOS'!$A:$O,8,0),VLOOKUP($A635,'LISTA DE PRODUCTOS'!$B:$O,7,0)),0))</f>
      </c>
      <c r="I635" s="59">
        <f>IF($A635=0,"",IFERROR(IFERROR(VLOOKUP($A635,'LISTA DE PRODUCTOS'!$A:$O,9,0),VLOOKUP($A635,'LISTA DE PRODUCTOS'!$B:$O,8,0)),0))</f>
      </c>
      <c r="J635" s="60">
        <f>IF(AND(K635="U12",IF($A635=0,"",IFERROR(IFERROR(VLOOKUP($A635,'LISTA DE PRODUCTOS'!$A:$O,10,0),VLOOKUP($A635,'LISTA DE PRODUCTOS'!$B:$O,9,0)),""))=0),"APROVECHA LA PROMO U12",IF(AND(K635="U12",IF($A635=0,"",IFERROR(IFERROR(VLOOKUP($A635,'LISTA DE PRODUCTOS'!$A:$O,10,0),VLOOKUP($A635,'LISTA DE PRODUCTOS'!$B:$O,9,0)),""))="MENSUAL"),"MENSUAL Y PROMO U12",IF($A635=0,"",IFERROR(IFERROR(VLOOKUP($A635,'LISTA DE PRODUCTOS'!$A:$O,10,0),VLOOKUP($A635,'LISTA DE PRODUCTOS'!$B:$O,9,0)),""))))</f>
      </c>
      <c r="K635" s="60">
        <f>IF($A635=0,"",IFERROR(IFERROR(VLOOKUP($A635,'LISTA DE PRODUCTOS'!$A:$O,13,0),VLOOKUP($A635,'LISTA DE PRODUCTOS'!$B:$O,13,0)),0))</f>
      </c>
      <c r="L635" s="61">
        <f t="shared" si="94"/>
        <v>0</v>
      </c>
      <c r="M635" s="62">
        <f t="shared" si="95"/>
        <v>0</v>
      </c>
      <c r="N635" s="62">
        <f t="shared" si="101"/>
        <v>0</v>
      </c>
      <c r="O635" s="63">
        <f t="shared" si="98"/>
        <v>0</v>
      </c>
      <c r="P635" s="63">
        <f t="shared" si="99"/>
        <v>0</v>
      </c>
      <c r="Q635" s="64">
        <f t="shared" si="100"/>
        <v>0</v>
      </c>
      <c r="R635" s="64" t="b">
        <f t="shared" si="102"/>
        <v>0</v>
      </c>
      <c r="S635" s="65">
        <f t="shared" si="96"/>
      </c>
      <c r="T635" s="62">
        <f t="shared" si="97"/>
      </c>
    </row>
    <row r="636" spans="1:20" s="66" customFormat="1" ht="19.8">
      <c r="A636" s="54"/>
      <c r="B636" s="55"/>
      <c r="C636" s="56">
        <f t="shared" si="93"/>
        <v>0</v>
      </c>
      <c r="D636" s="56">
        <f>IF(ISERROR(VLOOKUP($A636,'LISTA DE PRODUCTOS'!$A:$O,15,0)),0,VLOOKUP($A636,'LISTA DE PRODUCTOS'!$A:$O,15,0))</f>
        <v>0</v>
      </c>
      <c r="E636" s="57">
        <f>IF($A636=0,"",IFERROR(IFERROR(VLOOKUP($A636,'LISTA DE PRODUCTOS'!$A:$O,5,0),VLOOKUP($A636,'LISTA DE PRODUCTOS'!$B:$O,4,0)),"CÓDIGO NO EN CATÁLOGO U OBSOLETO"))</f>
      </c>
      <c r="F636" s="56">
        <f>IF($A636=0,"",IFERROR(IFERROR(VLOOKUP($A636,'LISTA DE PRODUCTOS'!$A:$O,6,0),VLOOKUP($A636,'LISTA DE PRODUCTOS'!$B:$O,5,0)),0))</f>
      </c>
      <c r="G636" s="56">
        <f>IF($A636=0,"",IFERROR(IFERROR(VLOOKUP($A636,'LISTA DE PRODUCTOS'!$A:$O,7,0),VLOOKUP($A636,'LISTA DE PRODUCTOS'!$B:$O,6,0)),0))</f>
      </c>
      <c r="H636" s="58">
        <f>IF($A636=0,"",IFERROR(IFERROR(VLOOKUP($A636,'LISTA DE PRODUCTOS'!$A:$O,8,0),VLOOKUP($A636,'LISTA DE PRODUCTOS'!$B:$O,7,0)),0))</f>
      </c>
      <c r="I636" s="59">
        <f>IF($A636=0,"",IFERROR(IFERROR(VLOOKUP($A636,'LISTA DE PRODUCTOS'!$A:$O,9,0),VLOOKUP($A636,'LISTA DE PRODUCTOS'!$B:$O,8,0)),0))</f>
      </c>
      <c r="J636" s="60">
        <f>IF(AND(K636="U12",IF($A636=0,"",IFERROR(IFERROR(VLOOKUP($A636,'LISTA DE PRODUCTOS'!$A:$O,10,0),VLOOKUP($A636,'LISTA DE PRODUCTOS'!$B:$O,9,0)),""))=0),"APROVECHA LA PROMO U12",IF(AND(K636="U12",IF($A636=0,"",IFERROR(IFERROR(VLOOKUP($A636,'LISTA DE PRODUCTOS'!$A:$O,10,0),VLOOKUP($A636,'LISTA DE PRODUCTOS'!$B:$O,9,0)),""))="MENSUAL"),"MENSUAL Y PROMO U12",IF($A636=0,"",IFERROR(IFERROR(VLOOKUP($A636,'LISTA DE PRODUCTOS'!$A:$O,10,0),VLOOKUP($A636,'LISTA DE PRODUCTOS'!$B:$O,9,0)),""))))</f>
      </c>
      <c r="K636" s="60">
        <f>IF($A636=0,"",IFERROR(IFERROR(VLOOKUP($A636,'LISTA DE PRODUCTOS'!$A:$O,13,0),VLOOKUP($A636,'LISTA DE PRODUCTOS'!$B:$O,13,0)),0))</f>
      </c>
      <c r="L636" s="61">
        <f t="shared" si="94"/>
        <v>0</v>
      </c>
      <c r="M636" s="62">
        <f t="shared" si="95"/>
        <v>0</v>
      </c>
      <c r="N636" s="62">
        <f t="shared" si="101"/>
        <v>0</v>
      </c>
      <c r="O636" s="63">
        <f t="shared" si="98"/>
        <v>0</v>
      </c>
      <c r="P636" s="63">
        <f t="shared" si="99"/>
        <v>0</v>
      </c>
      <c r="Q636" s="64">
        <f t="shared" si="100"/>
        <v>0</v>
      </c>
      <c r="R636" s="64" t="b">
        <f t="shared" si="102"/>
        <v>0</v>
      </c>
      <c r="S636" s="65">
        <f t="shared" si="96"/>
      </c>
      <c r="T636" s="62">
        <f t="shared" si="97"/>
      </c>
    </row>
    <row r="637" spans="1:20" s="66" customFormat="1" ht="19.8">
      <c r="A637" s="54"/>
      <c r="B637" s="55"/>
      <c r="C637" s="56">
        <f t="shared" si="93"/>
        <v>0</v>
      </c>
      <c r="D637" s="56">
        <f>IF(ISERROR(VLOOKUP($A637,'LISTA DE PRODUCTOS'!$A:$O,15,0)),0,VLOOKUP($A637,'LISTA DE PRODUCTOS'!$A:$O,15,0))</f>
        <v>0</v>
      </c>
      <c r="E637" s="57">
        <f>IF($A637=0,"",IFERROR(IFERROR(VLOOKUP($A637,'LISTA DE PRODUCTOS'!$A:$O,5,0),VLOOKUP($A637,'LISTA DE PRODUCTOS'!$B:$O,4,0)),"CÓDIGO NO EN CATÁLOGO U OBSOLETO"))</f>
      </c>
      <c r="F637" s="56">
        <f>IF($A637=0,"",IFERROR(IFERROR(VLOOKUP($A637,'LISTA DE PRODUCTOS'!$A:$O,6,0),VLOOKUP($A637,'LISTA DE PRODUCTOS'!$B:$O,5,0)),0))</f>
      </c>
      <c r="G637" s="56">
        <f>IF($A637=0,"",IFERROR(IFERROR(VLOOKUP($A637,'LISTA DE PRODUCTOS'!$A:$O,7,0),VLOOKUP($A637,'LISTA DE PRODUCTOS'!$B:$O,6,0)),0))</f>
      </c>
      <c r="H637" s="58">
        <f>IF($A637=0,"",IFERROR(IFERROR(VLOOKUP($A637,'LISTA DE PRODUCTOS'!$A:$O,8,0),VLOOKUP($A637,'LISTA DE PRODUCTOS'!$B:$O,7,0)),0))</f>
      </c>
      <c r="I637" s="59">
        <f>IF($A637=0,"",IFERROR(IFERROR(VLOOKUP($A637,'LISTA DE PRODUCTOS'!$A:$O,9,0),VLOOKUP($A637,'LISTA DE PRODUCTOS'!$B:$O,8,0)),0))</f>
      </c>
      <c r="J637" s="60">
        <f>IF(AND(K637="U12",IF($A637=0,"",IFERROR(IFERROR(VLOOKUP($A637,'LISTA DE PRODUCTOS'!$A:$O,10,0),VLOOKUP($A637,'LISTA DE PRODUCTOS'!$B:$O,9,0)),""))=0),"APROVECHA LA PROMO U12",IF(AND(K637="U12",IF($A637=0,"",IFERROR(IFERROR(VLOOKUP($A637,'LISTA DE PRODUCTOS'!$A:$O,10,0),VLOOKUP($A637,'LISTA DE PRODUCTOS'!$B:$O,9,0)),""))="MENSUAL"),"MENSUAL Y PROMO U12",IF($A637=0,"",IFERROR(IFERROR(VLOOKUP($A637,'LISTA DE PRODUCTOS'!$A:$O,10,0),VLOOKUP($A637,'LISTA DE PRODUCTOS'!$B:$O,9,0)),""))))</f>
      </c>
      <c r="K637" s="60">
        <f>IF($A637=0,"",IFERROR(IFERROR(VLOOKUP($A637,'LISTA DE PRODUCTOS'!$A:$O,13,0),VLOOKUP($A637,'LISTA DE PRODUCTOS'!$B:$O,13,0)),0))</f>
      </c>
      <c r="L637" s="61">
        <f t="shared" si="94"/>
        <v>0</v>
      </c>
      <c r="M637" s="62">
        <f t="shared" si="95"/>
        <v>0</v>
      </c>
      <c r="N637" s="62">
        <f t="shared" si="101"/>
        <v>0</v>
      </c>
      <c r="O637" s="63">
        <f t="shared" si="98"/>
        <v>0</v>
      </c>
      <c r="P637" s="63">
        <f t="shared" si="99"/>
        <v>0</v>
      </c>
      <c r="Q637" s="64">
        <f t="shared" si="100"/>
        <v>0</v>
      </c>
      <c r="R637" s="64" t="b">
        <f t="shared" si="102"/>
        <v>0</v>
      </c>
      <c r="S637" s="65">
        <f t="shared" si="96"/>
      </c>
      <c r="T637" s="62">
        <f t="shared" si="97"/>
      </c>
    </row>
    <row r="638" spans="1:20" s="66" customFormat="1" ht="19.8">
      <c r="A638" s="54"/>
      <c r="B638" s="55"/>
      <c r="C638" s="56">
        <f t="shared" si="93"/>
        <v>0</v>
      </c>
      <c r="D638" s="56">
        <f>IF(ISERROR(VLOOKUP($A638,'LISTA DE PRODUCTOS'!$A:$O,15,0)),0,VLOOKUP($A638,'LISTA DE PRODUCTOS'!$A:$O,15,0))</f>
        <v>0</v>
      </c>
      <c r="E638" s="57">
        <f>IF($A638=0,"",IFERROR(IFERROR(VLOOKUP($A638,'LISTA DE PRODUCTOS'!$A:$O,5,0),VLOOKUP($A638,'LISTA DE PRODUCTOS'!$B:$O,4,0)),"CÓDIGO NO EN CATÁLOGO U OBSOLETO"))</f>
      </c>
      <c r="F638" s="56">
        <f>IF($A638=0,"",IFERROR(IFERROR(VLOOKUP($A638,'LISTA DE PRODUCTOS'!$A:$O,6,0),VLOOKUP($A638,'LISTA DE PRODUCTOS'!$B:$O,5,0)),0))</f>
      </c>
      <c r="G638" s="56">
        <f>IF($A638=0,"",IFERROR(IFERROR(VLOOKUP($A638,'LISTA DE PRODUCTOS'!$A:$O,7,0),VLOOKUP($A638,'LISTA DE PRODUCTOS'!$B:$O,6,0)),0))</f>
      </c>
      <c r="H638" s="58">
        <f>IF($A638=0,"",IFERROR(IFERROR(VLOOKUP($A638,'LISTA DE PRODUCTOS'!$A:$O,8,0),VLOOKUP($A638,'LISTA DE PRODUCTOS'!$B:$O,7,0)),0))</f>
      </c>
      <c r="I638" s="59">
        <f>IF($A638=0,"",IFERROR(IFERROR(VLOOKUP($A638,'LISTA DE PRODUCTOS'!$A:$O,9,0),VLOOKUP($A638,'LISTA DE PRODUCTOS'!$B:$O,8,0)),0))</f>
      </c>
      <c r="J638" s="60">
        <f>IF(AND(K638="U12",IF($A638=0,"",IFERROR(IFERROR(VLOOKUP($A638,'LISTA DE PRODUCTOS'!$A:$O,10,0),VLOOKUP($A638,'LISTA DE PRODUCTOS'!$B:$O,9,0)),""))=0),"APROVECHA LA PROMO U12",IF(AND(K638="U12",IF($A638=0,"",IFERROR(IFERROR(VLOOKUP($A638,'LISTA DE PRODUCTOS'!$A:$O,10,0),VLOOKUP($A638,'LISTA DE PRODUCTOS'!$B:$O,9,0)),""))="MENSUAL"),"MENSUAL Y PROMO U12",IF($A638=0,"",IFERROR(IFERROR(VLOOKUP($A638,'LISTA DE PRODUCTOS'!$A:$O,10,0),VLOOKUP($A638,'LISTA DE PRODUCTOS'!$B:$O,9,0)),""))))</f>
      </c>
      <c r="K638" s="60">
        <f>IF($A638=0,"",IFERROR(IFERROR(VLOOKUP($A638,'LISTA DE PRODUCTOS'!$A:$O,13,0),VLOOKUP($A638,'LISTA DE PRODUCTOS'!$B:$O,13,0)),0))</f>
      </c>
      <c r="L638" s="61">
        <f t="shared" si="94"/>
        <v>0</v>
      </c>
      <c r="M638" s="62">
        <f t="shared" si="95"/>
        <v>0</v>
      </c>
      <c r="N638" s="62">
        <f t="shared" si="101"/>
        <v>0</v>
      </c>
      <c r="O638" s="63">
        <f t="shared" si="98"/>
        <v>0</v>
      </c>
      <c r="P638" s="63">
        <f t="shared" si="99"/>
        <v>0</v>
      </c>
      <c r="Q638" s="64">
        <f t="shared" si="100"/>
        <v>0</v>
      </c>
      <c r="R638" s="64" t="b">
        <f t="shared" si="102"/>
        <v>0</v>
      </c>
      <c r="S638" s="65">
        <f t="shared" si="96"/>
      </c>
      <c r="T638" s="62">
        <f t="shared" si="97"/>
      </c>
    </row>
    <row r="639" spans="1:20" s="66" customFormat="1" ht="19.8">
      <c r="A639" s="54"/>
      <c r="B639" s="55"/>
      <c r="C639" s="56">
        <f t="shared" si="93"/>
        <v>0</v>
      </c>
      <c r="D639" s="56">
        <f>IF(ISERROR(VLOOKUP($A639,'LISTA DE PRODUCTOS'!$A:$O,15,0)),0,VLOOKUP($A639,'LISTA DE PRODUCTOS'!$A:$O,15,0))</f>
        <v>0</v>
      </c>
      <c r="E639" s="57">
        <f>IF($A639=0,"",IFERROR(IFERROR(VLOOKUP($A639,'LISTA DE PRODUCTOS'!$A:$O,5,0),VLOOKUP($A639,'LISTA DE PRODUCTOS'!$B:$O,4,0)),"CÓDIGO NO EN CATÁLOGO U OBSOLETO"))</f>
      </c>
      <c r="F639" s="56">
        <f>IF($A639=0,"",IFERROR(IFERROR(VLOOKUP($A639,'LISTA DE PRODUCTOS'!$A:$O,6,0),VLOOKUP($A639,'LISTA DE PRODUCTOS'!$B:$O,5,0)),0))</f>
      </c>
      <c r="G639" s="56">
        <f>IF($A639=0,"",IFERROR(IFERROR(VLOOKUP($A639,'LISTA DE PRODUCTOS'!$A:$O,7,0),VLOOKUP($A639,'LISTA DE PRODUCTOS'!$B:$O,6,0)),0))</f>
      </c>
      <c r="H639" s="58">
        <f>IF($A639=0,"",IFERROR(IFERROR(VLOOKUP($A639,'LISTA DE PRODUCTOS'!$A:$O,8,0),VLOOKUP($A639,'LISTA DE PRODUCTOS'!$B:$O,7,0)),0))</f>
      </c>
      <c r="I639" s="59">
        <f>IF($A639=0,"",IFERROR(IFERROR(VLOOKUP($A639,'LISTA DE PRODUCTOS'!$A:$O,9,0),VLOOKUP($A639,'LISTA DE PRODUCTOS'!$B:$O,8,0)),0))</f>
      </c>
      <c r="J639" s="60">
        <f>IF(AND(K639="U12",IF($A639=0,"",IFERROR(IFERROR(VLOOKUP($A639,'LISTA DE PRODUCTOS'!$A:$O,10,0),VLOOKUP($A639,'LISTA DE PRODUCTOS'!$B:$O,9,0)),""))=0),"APROVECHA LA PROMO U12",IF(AND(K639="U12",IF($A639=0,"",IFERROR(IFERROR(VLOOKUP($A639,'LISTA DE PRODUCTOS'!$A:$O,10,0),VLOOKUP($A639,'LISTA DE PRODUCTOS'!$B:$O,9,0)),""))="MENSUAL"),"MENSUAL Y PROMO U12",IF($A639=0,"",IFERROR(IFERROR(VLOOKUP($A639,'LISTA DE PRODUCTOS'!$A:$O,10,0),VLOOKUP($A639,'LISTA DE PRODUCTOS'!$B:$O,9,0)),""))))</f>
      </c>
      <c r="K639" s="60">
        <f>IF($A639=0,"",IFERROR(IFERROR(VLOOKUP($A639,'LISTA DE PRODUCTOS'!$A:$O,13,0),VLOOKUP($A639,'LISTA DE PRODUCTOS'!$B:$O,13,0)),0))</f>
      </c>
      <c r="L639" s="61">
        <f t="shared" si="94"/>
        <v>0</v>
      </c>
      <c r="M639" s="62">
        <f t="shared" si="95"/>
        <v>0</v>
      </c>
      <c r="N639" s="62">
        <f t="shared" si="101"/>
        <v>0</v>
      </c>
      <c r="O639" s="63">
        <f t="shared" si="98"/>
        <v>0</v>
      </c>
      <c r="P639" s="63">
        <f t="shared" si="99"/>
        <v>0</v>
      </c>
      <c r="Q639" s="64">
        <f t="shared" si="100"/>
        <v>0</v>
      </c>
      <c r="R639" s="64" t="b">
        <f t="shared" si="102"/>
        <v>0</v>
      </c>
      <c r="S639" s="65">
        <f t="shared" si="96"/>
      </c>
      <c r="T639" s="62">
        <f t="shared" si="97"/>
      </c>
    </row>
    <row r="640" spans="1:20" s="66" customFormat="1" ht="19.8">
      <c r="A640" s="54"/>
      <c r="B640" s="55"/>
      <c r="C640" s="56">
        <f t="shared" si="93"/>
        <v>0</v>
      </c>
      <c r="D640" s="56">
        <f>IF(ISERROR(VLOOKUP($A640,'LISTA DE PRODUCTOS'!$A:$O,15,0)),0,VLOOKUP($A640,'LISTA DE PRODUCTOS'!$A:$O,15,0))</f>
        <v>0</v>
      </c>
      <c r="E640" s="57">
        <f>IF($A640=0,"",IFERROR(IFERROR(VLOOKUP($A640,'LISTA DE PRODUCTOS'!$A:$O,5,0),VLOOKUP($A640,'LISTA DE PRODUCTOS'!$B:$O,4,0)),"CÓDIGO NO EN CATÁLOGO U OBSOLETO"))</f>
      </c>
      <c r="F640" s="56">
        <f>IF($A640=0,"",IFERROR(IFERROR(VLOOKUP($A640,'LISTA DE PRODUCTOS'!$A:$O,6,0),VLOOKUP($A640,'LISTA DE PRODUCTOS'!$B:$O,5,0)),0))</f>
      </c>
      <c r="G640" s="56">
        <f>IF($A640=0,"",IFERROR(IFERROR(VLOOKUP($A640,'LISTA DE PRODUCTOS'!$A:$O,7,0),VLOOKUP($A640,'LISTA DE PRODUCTOS'!$B:$O,6,0)),0))</f>
      </c>
      <c r="H640" s="58">
        <f>IF($A640=0,"",IFERROR(IFERROR(VLOOKUP($A640,'LISTA DE PRODUCTOS'!$A:$O,8,0),VLOOKUP($A640,'LISTA DE PRODUCTOS'!$B:$O,7,0)),0))</f>
      </c>
      <c r="I640" s="59">
        <f>IF($A640=0,"",IFERROR(IFERROR(VLOOKUP($A640,'LISTA DE PRODUCTOS'!$A:$O,9,0),VLOOKUP($A640,'LISTA DE PRODUCTOS'!$B:$O,8,0)),0))</f>
      </c>
      <c r="J640" s="60">
        <f>IF(AND(K640="U12",IF($A640=0,"",IFERROR(IFERROR(VLOOKUP($A640,'LISTA DE PRODUCTOS'!$A:$O,10,0),VLOOKUP($A640,'LISTA DE PRODUCTOS'!$B:$O,9,0)),""))=0),"APROVECHA LA PROMO U12",IF(AND(K640="U12",IF($A640=0,"",IFERROR(IFERROR(VLOOKUP($A640,'LISTA DE PRODUCTOS'!$A:$O,10,0),VLOOKUP($A640,'LISTA DE PRODUCTOS'!$B:$O,9,0)),""))="MENSUAL"),"MENSUAL Y PROMO U12",IF($A640=0,"",IFERROR(IFERROR(VLOOKUP($A640,'LISTA DE PRODUCTOS'!$A:$O,10,0),VLOOKUP($A640,'LISTA DE PRODUCTOS'!$B:$O,9,0)),""))))</f>
      </c>
      <c r="K640" s="60">
        <f>IF($A640=0,"",IFERROR(IFERROR(VLOOKUP($A640,'LISTA DE PRODUCTOS'!$A:$O,13,0),VLOOKUP($A640,'LISTA DE PRODUCTOS'!$B:$O,13,0)),0))</f>
      </c>
      <c r="L640" s="61">
        <f t="shared" si="94"/>
        <v>0</v>
      </c>
      <c r="M640" s="62">
        <f t="shared" si="95"/>
        <v>0</v>
      </c>
      <c r="N640" s="62">
        <f t="shared" si="101"/>
        <v>0</v>
      </c>
      <c r="O640" s="63">
        <f t="shared" si="98"/>
        <v>0</v>
      </c>
      <c r="P640" s="63">
        <f t="shared" si="99"/>
        <v>0</v>
      </c>
      <c r="Q640" s="64">
        <f t="shared" si="100"/>
        <v>0</v>
      </c>
      <c r="R640" s="64" t="b">
        <f t="shared" si="102"/>
        <v>0</v>
      </c>
      <c r="S640" s="65">
        <f t="shared" si="96"/>
      </c>
      <c r="T640" s="62">
        <f t="shared" si="97"/>
      </c>
    </row>
    <row r="641" spans="1:20" s="66" customFormat="1" ht="19.8">
      <c r="A641" s="54"/>
      <c r="B641" s="55"/>
      <c r="C641" s="56">
        <f t="shared" si="93"/>
        <v>0</v>
      </c>
      <c r="D641" s="56">
        <f>IF(ISERROR(VLOOKUP($A641,'LISTA DE PRODUCTOS'!$A:$O,15,0)),0,VLOOKUP($A641,'LISTA DE PRODUCTOS'!$A:$O,15,0))</f>
        <v>0</v>
      </c>
      <c r="E641" s="57">
        <f>IF($A641=0,"",IFERROR(IFERROR(VLOOKUP($A641,'LISTA DE PRODUCTOS'!$A:$O,5,0),VLOOKUP($A641,'LISTA DE PRODUCTOS'!$B:$O,4,0)),"CÓDIGO NO EN CATÁLOGO U OBSOLETO"))</f>
      </c>
      <c r="F641" s="56">
        <f>IF($A641=0,"",IFERROR(IFERROR(VLOOKUP($A641,'LISTA DE PRODUCTOS'!$A:$O,6,0),VLOOKUP($A641,'LISTA DE PRODUCTOS'!$B:$O,5,0)),0))</f>
      </c>
      <c r="G641" s="56">
        <f>IF($A641=0,"",IFERROR(IFERROR(VLOOKUP($A641,'LISTA DE PRODUCTOS'!$A:$O,7,0),VLOOKUP($A641,'LISTA DE PRODUCTOS'!$B:$O,6,0)),0))</f>
      </c>
      <c r="H641" s="58">
        <f>IF($A641=0,"",IFERROR(IFERROR(VLOOKUP($A641,'LISTA DE PRODUCTOS'!$A:$O,8,0),VLOOKUP($A641,'LISTA DE PRODUCTOS'!$B:$O,7,0)),0))</f>
      </c>
      <c r="I641" s="59">
        <f>IF($A641=0,"",IFERROR(IFERROR(VLOOKUP($A641,'LISTA DE PRODUCTOS'!$A:$O,9,0),VLOOKUP($A641,'LISTA DE PRODUCTOS'!$B:$O,8,0)),0))</f>
      </c>
      <c r="J641" s="60">
        <f>IF(AND(K641="U12",IF($A641=0,"",IFERROR(IFERROR(VLOOKUP($A641,'LISTA DE PRODUCTOS'!$A:$O,10,0),VLOOKUP($A641,'LISTA DE PRODUCTOS'!$B:$O,9,0)),""))=0),"APROVECHA LA PROMO U12",IF(AND(K641="U12",IF($A641=0,"",IFERROR(IFERROR(VLOOKUP($A641,'LISTA DE PRODUCTOS'!$A:$O,10,0),VLOOKUP($A641,'LISTA DE PRODUCTOS'!$B:$O,9,0)),""))="MENSUAL"),"MENSUAL Y PROMO U12",IF($A641=0,"",IFERROR(IFERROR(VLOOKUP($A641,'LISTA DE PRODUCTOS'!$A:$O,10,0),VLOOKUP($A641,'LISTA DE PRODUCTOS'!$B:$O,9,0)),""))))</f>
      </c>
      <c r="K641" s="60">
        <f>IF($A641=0,"",IFERROR(IFERROR(VLOOKUP($A641,'LISTA DE PRODUCTOS'!$A:$O,13,0),VLOOKUP($A641,'LISTA DE PRODUCTOS'!$B:$O,13,0)),0))</f>
      </c>
      <c r="L641" s="61">
        <f t="shared" si="94"/>
        <v>0</v>
      </c>
      <c r="M641" s="62">
        <f t="shared" si="95"/>
        <v>0</v>
      </c>
      <c r="N641" s="62">
        <f t="shared" si="101"/>
        <v>0</v>
      </c>
      <c r="O641" s="63">
        <f t="shared" si="98"/>
        <v>0</v>
      </c>
      <c r="P641" s="63">
        <f t="shared" si="99"/>
        <v>0</v>
      </c>
      <c r="Q641" s="64">
        <f t="shared" si="100"/>
        <v>0</v>
      </c>
      <c r="R641" s="64" t="b">
        <f t="shared" si="102"/>
        <v>0</v>
      </c>
      <c r="S641" s="65">
        <f t="shared" si="96"/>
      </c>
      <c r="T641" s="62">
        <f t="shared" si="97"/>
      </c>
    </row>
    <row r="642" spans="1:20" s="66" customFormat="1" ht="19.8">
      <c r="A642" s="54"/>
      <c r="B642" s="55"/>
      <c r="C642" s="56">
        <f t="shared" si="93"/>
        <v>0</v>
      </c>
      <c r="D642" s="56">
        <f>IF(ISERROR(VLOOKUP($A642,'LISTA DE PRODUCTOS'!$A:$O,15,0)),0,VLOOKUP($A642,'LISTA DE PRODUCTOS'!$A:$O,15,0))</f>
        <v>0</v>
      </c>
      <c r="E642" s="57">
        <f>IF($A642=0,"",IFERROR(IFERROR(VLOOKUP($A642,'LISTA DE PRODUCTOS'!$A:$O,5,0),VLOOKUP($A642,'LISTA DE PRODUCTOS'!$B:$O,4,0)),"CÓDIGO NO EN CATÁLOGO U OBSOLETO"))</f>
      </c>
      <c r="F642" s="56">
        <f>IF($A642=0,"",IFERROR(IFERROR(VLOOKUP($A642,'LISTA DE PRODUCTOS'!$A:$O,6,0),VLOOKUP($A642,'LISTA DE PRODUCTOS'!$B:$O,5,0)),0))</f>
      </c>
      <c r="G642" s="56">
        <f>IF($A642=0,"",IFERROR(IFERROR(VLOOKUP($A642,'LISTA DE PRODUCTOS'!$A:$O,7,0),VLOOKUP($A642,'LISTA DE PRODUCTOS'!$B:$O,6,0)),0))</f>
      </c>
      <c r="H642" s="58">
        <f>IF($A642=0,"",IFERROR(IFERROR(VLOOKUP($A642,'LISTA DE PRODUCTOS'!$A:$O,8,0),VLOOKUP($A642,'LISTA DE PRODUCTOS'!$B:$O,7,0)),0))</f>
      </c>
      <c r="I642" s="59">
        <f>IF($A642=0,"",IFERROR(IFERROR(VLOOKUP($A642,'LISTA DE PRODUCTOS'!$A:$O,9,0),VLOOKUP($A642,'LISTA DE PRODUCTOS'!$B:$O,8,0)),0))</f>
      </c>
      <c r="J642" s="60">
        <f>IF(AND(K642="U12",IF($A642=0,"",IFERROR(IFERROR(VLOOKUP($A642,'LISTA DE PRODUCTOS'!$A:$O,10,0),VLOOKUP($A642,'LISTA DE PRODUCTOS'!$B:$O,9,0)),""))=0),"APROVECHA LA PROMO U12",IF(AND(K642="U12",IF($A642=0,"",IFERROR(IFERROR(VLOOKUP($A642,'LISTA DE PRODUCTOS'!$A:$O,10,0),VLOOKUP($A642,'LISTA DE PRODUCTOS'!$B:$O,9,0)),""))="MENSUAL"),"MENSUAL Y PROMO U12",IF($A642=0,"",IFERROR(IFERROR(VLOOKUP($A642,'LISTA DE PRODUCTOS'!$A:$O,10,0),VLOOKUP($A642,'LISTA DE PRODUCTOS'!$B:$O,9,0)),""))))</f>
      </c>
      <c r="K642" s="60">
        <f>IF($A642=0,"",IFERROR(IFERROR(VLOOKUP($A642,'LISTA DE PRODUCTOS'!$A:$O,13,0),VLOOKUP($A642,'LISTA DE PRODUCTOS'!$B:$O,13,0)),0))</f>
      </c>
      <c r="L642" s="61">
        <f t="shared" si="94"/>
        <v>0</v>
      </c>
      <c r="M642" s="62">
        <f t="shared" si="95"/>
        <v>0</v>
      </c>
      <c r="N642" s="62">
        <f t="shared" si="101"/>
        <v>0</v>
      </c>
      <c r="O642" s="63">
        <f t="shared" si="98"/>
        <v>0</v>
      </c>
      <c r="P642" s="63">
        <f t="shared" si="99"/>
        <v>0</v>
      </c>
      <c r="Q642" s="64">
        <f t="shared" si="100"/>
        <v>0</v>
      </c>
      <c r="R642" s="64" t="b">
        <f t="shared" si="102"/>
        <v>0</v>
      </c>
      <c r="S642" s="65">
        <f t="shared" si="96"/>
      </c>
      <c r="T642" s="62">
        <f t="shared" si="97"/>
      </c>
    </row>
    <row r="643" spans="1:20" s="66" customFormat="1" ht="19.8">
      <c r="A643" s="54"/>
      <c r="B643" s="55"/>
      <c r="C643" s="56">
        <f t="shared" si="93"/>
        <v>0</v>
      </c>
      <c r="D643" s="56">
        <f>IF(ISERROR(VLOOKUP($A643,'LISTA DE PRODUCTOS'!$A:$O,15,0)),0,VLOOKUP($A643,'LISTA DE PRODUCTOS'!$A:$O,15,0))</f>
        <v>0</v>
      </c>
      <c r="E643" s="57">
        <f>IF($A643=0,"",IFERROR(IFERROR(VLOOKUP($A643,'LISTA DE PRODUCTOS'!$A:$O,5,0),VLOOKUP($A643,'LISTA DE PRODUCTOS'!$B:$O,4,0)),"CÓDIGO NO EN CATÁLOGO U OBSOLETO"))</f>
      </c>
      <c r="F643" s="56">
        <f>IF($A643=0,"",IFERROR(IFERROR(VLOOKUP($A643,'LISTA DE PRODUCTOS'!$A:$O,6,0),VLOOKUP($A643,'LISTA DE PRODUCTOS'!$B:$O,5,0)),0))</f>
      </c>
      <c r="G643" s="56">
        <f>IF($A643=0,"",IFERROR(IFERROR(VLOOKUP($A643,'LISTA DE PRODUCTOS'!$A:$O,7,0),VLOOKUP($A643,'LISTA DE PRODUCTOS'!$B:$O,6,0)),0))</f>
      </c>
      <c r="H643" s="58">
        <f>IF($A643=0,"",IFERROR(IFERROR(VLOOKUP($A643,'LISTA DE PRODUCTOS'!$A:$O,8,0),VLOOKUP($A643,'LISTA DE PRODUCTOS'!$B:$O,7,0)),0))</f>
      </c>
      <c r="I643" s="59">
        <f>IF($A643=0,"",IFERROR(IFERROR(VLOOKUP($A643,'LISTA DE PRODUCTOS'!$A:$O,9,0),VLOOKUP($A643,'LISTA DE PRODUCTOS'!$B:$O,8,0)),0))</f>
      </c>
      <c r="J643" s="60">
        <f>IF(AND(K643="U12",IF($A643=0,"",IFERROR(IFERROR(VLOOKUP($A643,'LISTA DE PRODUCTOS'!$A:$O,10,0),VLOOKUP($A643,'LISTA DE PRODUCTOS'!$B:$O,9,0)),""))=0),"APROVECHA LA PROMO U12",IF(AND(K643="U12",IF($A643=0,"",IFERROR(IFERROR(VLOOKUP($A643,'LISTA DE PRODUCTOS'!$A:$O,10,0),VLOOKUP($A643,'LISTA DE PRODUCTOS'!$B:$O,9,0)),""))="MENSUAL"),"MENSUAL Y PROMO U12",IF($A643=0,"",IFERROR(IFERROR(VLOOKUP($A643,'LISTA DE PRODUCTOS'!$A:$O,10,0),VLOOKUP($A643,'LISTA DE PRODUCTOS'!$B:$O,9,0)),""))))</f>
      </c>
      <c r="K643" s="60">
        <f>IF($A643=0,"",IFERROR(IFERROR(VLOOKUP($A643,'LISTA DE PRODUCTOS'!$A:$O,13,0),VLOOKUP($A643,'LISTA DE PRODUCTOS'!$B:$O,13,0)),0))</f>
      </c>
      <c r="L643" s="61">
        <f t="shared" si="94"/>
        <v>0</v>
      </c>
      <c r="M643" s="62">
        <f t="shared" si="95"/>
        <v>0</v>
      </c>
      <c r="N643" s="62">
        <f t="shared" si="101"/>
        <v>0</v>
      </c>
      <c r="O643" s="63">
        <f t="shared" si="98"/>
        <v>0</v>
      </c>
      <c r="P643" s="63">
        <f t="shared" si="99"/>
        <v>0</v>
      </c>
      <c r="Q643" s="64">
        <f t="shared" si="100"/>
        <v>0</v>
      </c>
      <c r="R643" s="64" t="b">
        <f t="shared" si="102"/>
        <v>0</v>
      </c>
      <c r="S643" s="65">
        <f t="shared" si="96"/>
      </c>
      <c r="T643" s="62">
        <f t="shared" si="97"/>
      </c>
    </row>
    <row r="644" spans="1:20" s="66" customFormat="1" ht="19.8">
      <c r="A644" s="54"/>
      <c r="B644" s="55"/>
      <c r="C644" s="56">
        <f t="shared" si="93"/>
        <v>0</v>
      </c>
      <c r="D644" s="56">
        <f>IF(ISERROR(VLOOKUP($A644,'LISTA DE PRODUCTOS'!$A:$O,15,0)),0,VLOOKUP($A644,'LISTA DE PRODUCTOS'!$A:$O,15,0))</f>
        <v>0</v>
      </c>
      <c r="E644" s="57">
        <f>IF($A644=0,"",IFERROR(IFERROR(VLOOKUP($A644,'LISTA DE PRODUCTOS'!$A:$O,5,0),VLOOKUP($A644,'LISTA DE PRODUCTOS'!$B:$O,4,0)),"CÓDIGO NO EN CATÁLOGO U OBSOLETO"))</f>
      </c>
      <c r="F644" s="56">
        <f>IF($A644=0,"",IFERROR(IFERROR(VLOOKUP($A644,'LISTA DE PRODUCTOS'!$A:$O,6,0),VLOOKUP($A644,'LISTA DE PRODUCTOS'!$B:$O,5,0)),0))</f>
      </c>
      <c r="G644" s="56">
        <f>IF($A644=0,"",IFERROR(IFERROR(VLOOKUP($A644,'LISTA DE PRODUCTOS'!$A:$O,7,0),VLOOKUP($A644,'LISTA DE PRODUCTOS'!$B:$O,6,0)),0))</f>
      </c>
      <c r="H644" s="58">
        <f>IF($A644=0,"",IFERROR(IFERROR(VLOOKUP($A644,'LISTA DE PRODUCTOS'!$A:$O,8,0),VLOOKUP($A644,'LISTA DE PRODUCTOS'!$B:$O,7,0)),0))</f>
      </c>
      <c r="I644" s="59">
        <f>IF($A644=0,"",IFERROR(IFERROR(VLOOKUP($A644,'LISTA DE PRODUCTOS'!$A:$O,9,0),VLOOKUP($A644,'LISTA DE PRODUCTOS'!$B:$O,8,0)),0))</f>
      </c>
      <c r="J644" s="60">
        <f>IF(AND(K644="U12",IF($A644=0,"",IFERROR(IFERROR(VLOOKUP($A644,'LISTA DE PRODUCTOS'!$A:$O,10,0),VLOOKUP($A644,'LISTA DE PRODUCTOS'!$B:$O,9,0)),""))=0),"APROVECHA LA PROMO U12",IF(AND(K644="U12",IF($A644=0,"",IFERROR(IFERROR(VLOOKUP($A644,'LISTA DE PRODUCTOS'!$A:$O,10,0),VLOOKUP($A644,'LISTA DE PRODUCTOS'!$B:$O,9,0)),""))="MENSUAL"),"MENSUAL Y PROMO U12",IF($A644=0,"",IFERROR(IFERROR(VLOOKUP($A644,'LISTA DE PRODUCTOS'!$A:$O,10,0),VLOOKUP($A644,'LISTA DE PRODUCTOS'!$B:$O,9,0)),""))))</f>
      </c>
      <c r="K644" s="60">
        <f>IF($A644=0,"",IFERROR(IFERROR(VLOOKUP($A644,'LISTA DE PRODUCTOS'!$A:$O,13,0),VLOOKUP($A644,'LISTA DE PRODUCTOS'!$B:$O,13,0)),0))</f>
      </c>
      <c r="L644" s="61">
        <f t="shared" si="94"/>
        <v>0</v>
      </c>
      <c r="M644" s="62">
        <f t="shared" si="95"/>
        <v>0</v>
      </c>
      <c r="N644" s="62">
        <f t="shared" si="101"/>
        <v>0</v>
      </c>
      <c r="O644" s="63">
        <f t="shared" si="98"/>
        <v>0</v>
      </c>
      <c r="P644" s="63">
        <f t="shared" si="99"/>
        <v>0</v>
      </c>
      <c r="Q644" s="64">
        <f t="shared" si="100"/>
        <v>0</v>
      </c>
      <c r="R644" s="64" t="b">
        <f t="shared" si="102"/>
        <v>0</v>
      </c>
      <c r="S644" s="65">
        <f t="shared" si="96"/>
      </c>
      <c r="T644" s="62">
        <f t="shared" si="97"/>
      </c>
    </row>
    <row r="645" spans="1:20" s="66" customFormat="1" ht="19.8">
      <c r="A645" s="54"/>
      <c r="B645" s="55"/>
      <c r="C645" s="56">
        <f t="shared" si="93"/>
        <v>0</v>
      </c>
      <c r="D645" s="56">
        <f>IF(ISERROR(VLOOKUP($A645,'LISTA DE PRODUCTOS'!$A:$O,15,0)),0,VLOOKUP($A645,'LISTA DE PRODUCTOS'!$A:$O,15,0))</f>
        <v>0</v>
      </c>
      <c r="E645" s="57">
        <f>IF($A645=0,"",IFERROR(IFERROR(VLOOKUP($A645,'LISTA DE PRODUCTOS'!$A:$O,5,0),VLOOKUP($A645,'LISTA DE PRODUCTOS'!$B:$O,4,0)),"CÓDIGO NO EN CATÁLOGO U OBSOLETO"))</f>
      </c>
      <c r="F645" s="56">
        <f>IF($A645=0,"",IFERROR(IFERROR(VLOOKUP($A645,'LISTA DE PRODUCTOS'!$A:$O,6,0),VLOOKUP($A645,'LISTA DE PRODUCTOS'!$B:$O,5,0)),0))</f>
      </c>
      <c r="G645" s="56">
        <f>IF($A645=0,"",IFERROR(IFERROR(VLOOKUP($A645,'LISTA DE PRODUCTOS'!$A:$O,7,0),VLOOKUP($A645,'LISTA DE PRODUCTOS'!$B:$O,6,0)),0))</f>
      </c>
      <c r="H645" s="58">
        <f>IF($A645=0,"",IFERROR(IFERROR(VLOOKUP($A645,'LISTA DE PRODUCTOS'!$A:$O,8,0),VLOOKUP($A645,'LISTA DE PRODUCTOS'!$B:$O,7,0)),0))</f>
      </c>
      <c r="I645" s="59">
        <f>IF($A645=0,"",IFERROR(IFERROR(VLOOKUP($A645,'LISTA DE PRODUCTOS'!$A:$O,9,0),VLOOKUP($A645,'LISTA DE PRODUCTOS'!$B:$O,8,0)),0))</f>
      </c>
      <c r="J645" s="60">
        <f>IF(AND(K645="U12",IF($A645=0,"",IFERROR(IFERROR(VLOOKUP($A645,'LISTA DE PRODUCTOS'!$A:$O,10,0),VLOOKUP($A645,'LISTA DE PRODUCTOS'!$B:$O,9,0)),""))=0),"APROVECHA LA PROMO U12",IF(AND(K645="U12",IF($A645=0,"",IFERROR(IFERROR(VLOOKUP($A645,'LISTA DE PRODUCTOS'!$A:$O,10,0),VLOOKUP($A645,'LISTA DE PRODUCTOS'!$B:$O,9,0)),""))="MENSUAL"),"MENSUAL Y PROMO U12",IF($A645=0,"",IFERROR(IFERROR(VLOOKUP($A645,'LISTA DE PRODUCTOS'!$A:$O,10,0),VLOOKUP($A645,'LISTA DE PRODUCTOS'!$B:$O,9,0)),""))))</f>
      </c>
      <c r="K645" s="60">
        <f>IF($A645=0,"",IFERROR(IFERROR(VLOOKUP($A645,'LISTA DE PRODUCTOS'!$A:$O,13,0),VLOOKUP($A645,'LISTA DE PRODUCTOS'!$B:$O,13,0)),0))</f>
      </c>
      <c r="L645" s="61">
        <f t="shared" si="94"/>
        <v>0</v>
      </c>
      <c r="M645" s="62">
        <f t="shared" si="95"/>
        <v>0</v>
      </c>
      <c r="N645" s="62">
        <f t="shared" si="101"/>
        <v>0</v>
      </c>
      <c r="O645" s="63">
        <f t="shared" si="98"/>
        <v>0</v>
      </c>
      <c r="P645" s="63">
        <f t="shared" si="99"/>
        <v>0</v>
      </c>
      <c r="Q645" s="64">
        <f t="shared" si="100"/>
        <v>0</v>
      </c>
      <c r="R645" s="64" t="b">
        <f t="shared" si="102"/>
        <v>0</v>
      </c>
      <c r="S645" s="65">
        <f t="shared" si="96"/>
      </c>
      <c r="T645" s="62">
        <f t="shared" si="97"/>
      </c>
    </row>
    <row r="646" spans="1:20" s="66" customFormat="1" ht="19.8">
      <c r="A646" s="54"/>
      <c r="B646" s="55"/>
      <c r="C646" s="56">
        <f t="shared" si="93"/>
        <v>0</v>
      </c>
      <c r="D646" s="56">
        <f>IF(ISERROR(VLOOKUP($A646,'LISTA DE PRODUCTOS'!$A:$O,15,0)),0,VLOOKUP($A646,'LISTA DE PRODUCTOS'!$A:$O,15,0))</f>
        <v>0</v>
      </c>
      <c r="E646" s="57">
        <f>IF($A646=0,"",IFERROR(IFERROR(VLOOKUP($A646,'LISTA DE PRODUCTOS'!$A:$O,5,0),VLOOKUP($A646,'LISTA DE PRODUCTOS'!$B:$O,4,0)),"CÓDIGO NO EN CATÁLOGO U OBSOLETO"))</f>
      </c>
      <c r="F646" s="56">
        <f>IF($A646=0,"",IFERROR(IFERROR(VLOOKUP($A646,'LISTA DE PRODUCTOS'!$A:$O,6,0),VLOOKUP($A646,'LISTA DE PRODUCTOS'!$B:$O,5,0)),0))</f>
      </c>
      <c r="G646" s="56">
        <f>IF($A646=0,"",IFERROR(IFERROR(VLOOKUP($A646,'LISTA DE PRODUCTOS'!$A:$O,7,0),VLOOKUP($A646,'LISTA DE PRODUCTOS'!$B:$O,6,0)),0))</f>
      </c>
      <c r="H646" s="58">
        <f>IF($A646=0,"",IFERROR(IFERROR(VLOOKUP($A646,'LISTA DE PRODUCTOS'!$A:$O,8,0),VLOOKUP($A646,'LISTA DE PRODUCTOS'!$B:$O,7,0)),0))</f>
      </c>
      <c r="I646" s="59">
        <f>IF($A646=0,"",IFERROR(IFERROR(VLOOKUP($A646,'LISTA DE PRODUCTOS'!$A:$O,9,0),VLOOKUP($A646,'LISTA DE PRODUCTOS'!$B:$O,8,0)),0))</f>
      </c>
      <c r="J646" s="60">
        <f>IF(AND(K646="U12",IF($A646=0,"",IFERROR(IFERROR(VLOOKUP($A646,'LISTA DE PRODUCTOS'!$A:$O,10,0),VLOOKUP($A646,'LISTA DE PRODUCTOS'!$B:$O,9,0)),""))=0),"APROVECHA LA PROMO U12",IF(AND(K646="U12",IF($A646=0,"",IFERROR(IFERROR(VLOOKUP($A646,'LISTA DE PRODUCTOS'!$A:$O,10,0),VLOOKUP($A646,'LISTA DE PRODUCTOS'!$B:$O,9,0)),""))="MENSUAL"),"MENSUAL Y PROMO U12",IF($A646=0,"",IFERROR(IFERROR(VLOOKUP($A646,'LISTA DE PRODUCTOS'!$A:$O,10,0),VLOOKUP($A646,'LISTA DE PRODUCTOS'!$B:$O,9,0)),""))))</f>
      </c>
      <c r="K646" s="60">
        <f>IF($A646=0,"",IFERROR(IFERROR(VLOOKUP($A646,'LISTA DE PRODUCTOS'!$A:$O,13,0),VLOOKUP($A646,'LISTA DE PRODUCTOS'!$B:$O,13,0)),0))</f>
      </c>
      <c r="L646" s="61">
        <f t="shared" si="94"/>
        <v>0</v>
      </c>
      <c r="M646" s="62">
        <f t="shared" si="95"/>
        <v>0</v>
      </c>
      <c r="N646" s="62">
        <f t="shared" si="101"/>
        <v>0</v>
      </c>
      <c r="O646" s="63">
        <f t="shared" si="98"/>
        <v>0</v>
      </c>
      <c r="P646" s="63">
        <f t="shared" si="99"/>
        <v>0</v>
      </c>
      <c r="Q646" s="64">
        <f t="shared" si="100"/>
        <v>0</v>
      </c>
      <c r="R646" s="64" t="b">
        <f t="shared" si="102"/>
        <v>0</v>
      </c>
      <c r="S646" s="65">
        <f t="shared" si="96"/>
      </c>
      <c r="T646" s="62">
        <f t="shared" si="97"/>
      </c>
    </row>
    <row r="647" spans="1:20" s="66" customFormat="1" ht="19.8">
      <c r="A647" s="54"/>
      <c r="B647" s="55"/>
      <c r="C647" s="56">
        <f t="shared" si="93"/>
        <v>0</v>
      </c>
      <c r="D647" s="56">
        <f>IF(ISERROR(VLOOKUP($A647,'LISTA DE PRODUCTOS'!$A:$O,15,0)),0,VLOOKUP($A647,'LISTA DE PRODUCTOS'!$A:$O,15,0))</f>
        <v>0</v>
      </c>
      <c r="E647" s="57">
        <f>IF($A647=0,"",IFERROR(IFERROR(VLOOKUP($A647,'LISTA DE PRODUCTOS'!$A:$O,5,0),VLOOKUP($A647,'LISTA DE PRODUCTOS'!$B:$O,4,0)),"CÓDIGO NO EN CATÁLOGO U OBSOLETO"))</f>
      </c>
      <c r="F647" s="56">
        <f>IF($A647=0,"",IFERROR(IFERROR(VLOOKUP($A647,'LISTA DE PRODUCTOS'!$A:$O,6,0),VLOOKUP($A647,'LISTA DE PRODUCTOS'!$B:$O,5,0)),0))</f>
      </c>
      <c r="G647" s="56">
        <f>IF($A647=0,"",IFERROR(IFERROR(VLOOKUP($A647,'LISTA DE PRODUCTOS'!$A:$O,7,0),VLOOKUP($A647,'LISTA DE PRODUCTOS'!$B:$O,6,0)),0))</f>
      </c>
      <c r="H647" s="58">
        <f>IF($A647=0,"",IFERROR(IFERROR(VLOOKUP($A647,'LISTA DE PRODUCTOS'!$A:$O,8,0),VLOOKUP($A647,'LISTA DE PRODUCTOS'!$B:$O,7,0)),0))</f>
      </c>
      <c r="I647" s="59">
        <f>IF($A647=0,"",IFERROR(IFERROR(VLOOKUP($A647,'LISTA DE PRODUCTOS'!$A:$O,9,0),VLOOKUP($A647,'LISTA DE PRODUCTOS'!$B:$O,8,0)),0))</f>
      </c>
      <c r="J647" s="60">
        <f>IF(AND(K647="U12",IF($A647=0,"",IFERROR(IFERROR(VLOOKUP($A647,'LISTA DE PRODUCTOS'!$A:$O,10,0),VLOOKUP($A647,'LISTA DE PRODUCTOS'!$B:$O,9,0)),""))=0),"APROVECHA LA PROMO U12",IF(AND(K647="U12",IF($A647=0,"",IFERROR(IFERROR(VLOOKUP($A647,'LISTA DE PRODUCTOS'!$A:$O,10,0),VLOOKUP($A647,'LISTA DE PRODUCTOS'!$B:$O,9,0)),""))="MENSUAL"),"MENSUAL Y PROMO U12",IF($A647=0,"",IFERROR(IFERROR(VLOOKUP($A647,'LISTA DE PRODUCTOS'!$A:$O,10,0),VLOOKUP($A647,'LISTA DE PRODUCTOS'!$B:$O,9,0)),""))))</f>
      </c>
      <c r="K647" s="60">
        <f>IF($A647=0,"",IFERROR(IFERROR(VLOOKUP($A647,'LISTA DE PRODUCTOS'!$A:$O,13,0),VLOOKUP($A647,'LISTA DE PRODUCTOS'!$B:$O,13,0)),0))</f>
      </c>
      <c r="L647" s="61">
        <f t="shared" si="94"/>
        <v>0</v>
      </c>
      <c r="M647" s="62">
        <f t="shared" si="95"/>
        <v>0</v>
      </c>
      <c r="N647" s="62">
        <f t="shared" si="101"/>
        <v>0</v>
      </c>
      <c r="O647" s="63">
        <f t="shared" si="98"/>
        <v>0</v>
      </c>
      <c r="P647" s="63">
        <f t="shared" si="99"/>
        <v>0</v>
      </c>
      <c r="Q647" s="64">
        <f t="shared" si="100"/>
        <v>0</v>
      </c>
      <c r="R647" s="64" t="b">
        <f t="shared" si="102"/>
        <v>0</v>
      </c>
      <c r="S647" s="65">
        <f t="shared" si="96"/>
      </c>
      <c r="T647" s="62">
        <f t="shared" si="97"/>
      </c>
    </row>
    <row r="648" spans="1:20" s="66" customFormat="1" ht="19.8">
      <c r="A648" s="54"/>
      <c r="B648" s="55"/>
      <c r="C648" s="56">
        <f t="shared" si="93"/>
        <v>0</v>
      </c>
      <c r="D648" s="56">
        <f>IF(ISERROR(VLOOKUP($A648,'LISTA DE PRODUCTOS'!$A:$O,15,0)),0,VLOOKUP($A648,'LISTA DE PRODUCTOS'!$A:$O,15,0))</f>
        <v>0</v>
      </c>
      <c r="E648" s="57">
        <f>IF($A648=0,"",IFERROR(IFERROR(VLOOKUP($A648,'LISTA DE PRODUCTOS'!$A:$O,5,0),VLOOKUP($A648,'LISTA DE PRODUCTOS'!$B:$O,4,0)),"CÓDIGO NO EN CATÁLOGO U OBSOLETO"))</f>
      </c>
      <c r="F648" s="56">
        <f>IF($A648=0,"",IFERROR(IFERROR(VLOOKUP($A648,'LISTA DE PRODUCTOS'!$A:$O,6,0),VLOOKUP($A648,'LISTA DE PRODUCTOS'!$B:$O,5,0)),0))</f>
      </c>
      <c r="G648" s="56">
        <f>IF($A648=0,"",IFERROR(IFERROR(VLOOKUP($A648,'LISTA DE PRODUCTOS'!$A:$O,7,0),VLOOKUP($A648,'LISTA DE PRODUCTOS'!$B:$O,6,0)),0))</f>
      </c>
      <c r="H648" s="58">
        <f>IF($A648=0,"",IFERROR(IFERROR(VLOOKUP($A648,'LISTA DE PRODUCTOS'!$A:$O,8,0),VLOOKUP($A648,'LISTA DE PRODUCTOS'!$B:$O,7,0)),0))</f>
      </c>
      <c r="I648" s="59">
        <f>IF($A648=0,"",IFERROR(IFERROR(VLOOKUP($A648,'LISTA DE PRODUCTOS'!$A:$O,9,0),VLOOKUP($A648,'LISTA DE PRODUCTOS'!$B:$O,8,0)),0))</f>
      </c>
      <c r="J648" s="60">
        <f>IF(AND(K648="U12",IF($A648=0,"",IFERROR(IFERROR(VLOOKUP($A648,'LISTA DE PRODUCTOS'!$A:$O,10,0),VLOOKUP($A648,'LISTA DE PRODUCTOS'!$B:$O,9,0)),""))=0),"APROVECHA LA PROMO U12",IF(AND(K648="U12",IF($A648=0,"",IFERROR(IFERROR(VLOOKUP($A648,'LISTA DE PRODUCTOS'!$A:$O,10,0),VLOOKUP($A648,'LISTA DE PRODUCTOS'!$B:$O,9,0)),""))="MENSUAL"),"MENSUAL Y PROMO U12",IF($A648=0,"",IFERROR(IFERROR(VLOOKUP($A648,'LISTA DE PRODUCTOS'!$A:$O,10,0),VLOOKUP($A648,'LISTA DE PRODUCTOS'!$B:$O,9,0)),""))))</f>
      </c>
      <c r="K648" s="60">
        <f>IF($A648=0,"",IFERROR(IFERROR(VLOOKUP($A648,'LISTA DE PRODUCTOS'!$A:$O,13,0),VLOOKUP($A648,'LISTA DE PRODUCTOS'!$B:$O,13,0)),0))</f>
      </c>
      <c r="L648" s="61">
        <f t="shared" si="94"/>
        <v>0</v>
      </c>
      <c r="M648" s="62">
        <f t="shared" si="95"/>
        <v>0</v>
      </c>
      <c r="N648" s="62">
        <f t="shared" si="101"/>
        <v>0</v>
      </c>
      <c r="O648" s="63">
        <f t="shared" si="98"/>
        <v>0</v>
      </c>
      <c r="P648" s="63">
        <f t="shared" si="99"/>
        <v>0</v>
      </c>
      <c r="Q648" s="64">
        <f t="shared" si="100"/>
        <v>0</v>
      </c>
      <c r="R648" s="64" t="b">
        <f t="shared" si="102"/>
        <v>0</v>
      </c>
      <c r="S648" s="65">
        <f t="shared" si="96"/>
      </c>
      <c r="T648" s="62">
        <f t="shared" si="97"/>
      </c>
    </row>
    <row r="649" spans="1:20" s="66" customFormat="1" ht="19.8">
      <c r="A649" s="54"/>
      <c r="B649" s="55"/>
      <c r="C649" s="56">
        <f t="shared" si="93"/>
        <v>0</v>
      </c>
      <c r="D649" s="56">
        <f>IF(ISERROR(VLOOKUP($A649,'LISTA DE PRODUCTOS'!$A:$O,15,0)),0,VLOOKUP($A649,'LISTA DE PRODUCTOS'!$A:$O,15,0))</f>
        <v>0</v>
      </c>
      <c r="E649" s="57">
        <f>IF($A649=0,"",IFERROR(IFERROR(VLOOKUP($A649,'LISTA DE PRODUCTOS'!$A:$O,5,0),VLOOKUP($A649,'LISTA DE PRODUCTOS'!$B:$O,4,0)),"CÓDIGO NO EN CATÁLOGO U OBSOLETO"))</f>
      </c>
      <c r="F649" s="56">
        <f>IF($A649=0,"",IFERROR(IFERROR(VLOOKUP($A649,'LISTA DE PRODUCTOS'!$A:$O,6,0),VLOOKUP($A649,'LISTA DE PRODUCTOS'!$B:$O,5,0)),0))</f>
      </c>
      <c r="G649" s="56">
        <f>IF($A649=0,"",IFERROR(IFERROR(VLOOKUP($A649,'LISTA DE PRODUCTOS'!$A:$O,7,0),VLOOKUP($A649,'LISTA DE PRODUCTOS'!$B:$O,6,0)),0))</f>
      </c>
      <c r="H649" s="58">
        <f>IF($A649=0,"",IFERROR(IFERROR(VLOOKUP($A649,'LISTA DE PRODUCTOS'!$A:$O,8,0),VLOOKUP($A649,'LISTA DE PRODUCTOS'!$B:$O,7,0)),0))</f>
      </c>
      <c r="I649" s="59">
        <f>IF($A649=0,"",IFERROR(IFERROR(VLOOKUP($A649,'LISTA DE PRODUCTOS'!$A:$O,9,0),VLOOKUP($A649,'LISTA DE PRODUCTOS'!$B:$O,8,0)),0))</f>
      </c>
      <c r="J649" s="60">
        <f>IF(AND(K649="U12",IF($A649=0,"",IFERROR(IFERROR(VLOOKUP($A649,'LISTA DE PRODUCTOS'!$A:$O,10,0),VLOOKUP($A649,'LISTA DE PRODUCTOS'!$B:$O,9,0)),""))=0),"APROVECHA LA PROMO U12",IF(AND(K649="U12",IF($A649=0,"",IFERROR(IFERROR(VLOOKUP($A649,'LISTA DE PRODUCTOS'!$A:$O,10,0),VLOOKUP($A649,'LISTA DE PRODUCTOS'!$B:$O,9,0)),""))="MENSUAL"),"MENSUAL Y PROMO U12",IF($A649=0,"",IFERROR(IFERROR(VLOOKUP($A649,'LISTA DE PRODUCTOS'!$A:$O,10,0),VLOOKUP($A649,'LISTA DE PRODUCTOS'!$B:$O,9,0)),""))))</f>
      </c>
      <c r="K649" s="60">
        <f>IF($A649=0,"",IFERROR(IFERROR(VLOOKUP($A649,'LISTA DE PRODUCTOS'!$A:$O,13,0),VLOOKUP($A649,'LISTA DE PRODUCTOS'!$B:$O,13,0)),0))</f>
      </c>
      <c r="L649" s="61">
        <f t="shared" si="94"/>
        <v>0</v>
      </c>
      <c r="M649" s="62">
        <f t="shared" si="95"/>
        <v>0</v>
      </c>
      <c r="N649" s="62">
        <f t="shared" si="101"/>
        <v>0</v>
      </c>
      <c r="O649" s="63">
        <f t="shared" si="98"/>
        <v>0</v>
      </c>
      <c r="P649" s="63">
        <f t="shared" si="99"/>
        <v>0</v>
      </c>
      <c r="Q649" s="64">
        <f t="shared" si="100"/>
        <v>0</v>
      </c>
      <c r="R649" s="64" t="b">
        <f t="shared" si="102"/>
        <v>0</v>
      </c>
      <c r="S649" s="65">
        <f t="shared" si="96"/>
      </c>
      <c r="T649" s="62">
        <f t="shared" si="97"/>
      </c>
    </row>
    <row r="650" spans="1:20" s="66" customFormat="1" ht="19.8">
      <c r="A650" s="54"/>
      <c r="B650" s="55"/>
      <c r="C650" s="56">
        <f t="shared" si="93"/>
        <v>0</v>
      </c>
      <c r="D650" s="56">
        <f>IF(ISERROR(VLOOKUP($A650,'LISTA DE PRODUCTOS'!$A:$O,15,0)),0,VLOOKUP($A650,'LISTA DE PRODUCTOS'!$A:$O,15,0))</f>
        <v>0</v>
      </c>
      <c r="E650" s="57">
        <f>IF($A650=0,"",IFERROR(IFERROR(VLOOKUP($A650,'LISTA DE PRODUCTOS'!$A:$O,5,0),VLOOKUP($A650,'LISTA DE PRODUCTOS'!$B:$O,4,0)),"CÓDIGO NO EN CATÁLOGO U OBSOLETO"))</f>
      </c>
      <c r="F650" s="56">
        <f>IF($A650=0,"",IFERROR(IFERROR(VLOOKUP($A650,'LISTA DE PRODUCTOS'!$A:$O,6,0),VLOOKUP($A650,'LISTA DE PRODUCTOS'!$B:$O,5,0)),0))</f>
      </c>
      <c r="G650" s="56">
        <f>IF($A650=0,"",IFERROR(IFERROR(VLOOKUP($A650,'LISTA DE PRODUCTOS'!$A:$O,7,0),VLOOKUP($A650,'LISTA DE PRODUCTOS'!$B:$O,6,0)),0))</f>
      </c>
      <c r="H650" s="58">
        <f>IF($A650=0,"",IFERROR(IFERROR(VLOOKUP($A650,'LISTA DE PRODUCTOS'!$A:$O,8,0),VLOOKUP($A650,'LISTA DE PRODUCTOS'!$B:$O,7,0)),0))</f>
      </c>
      <c r="I650" s="59">
        <f>IF($A650=0,"",IFERROR(IFERROR(VLOOKUP($A650,'LISTA DE PRODUCTOS'!$A:$O,9,0),VLOOKUP($A650,'LISTA DE PRODUCTOS'!$B:$O,8,0)),0))</f>
      </c>
      <c r="J650" s="60">
        <f>IF(AND(K650="U12",IF($A650=0,"",IFERROR(IFERROR(VLOOKUP($A650,'LISTA DE PRODUCTOS'!$A:$O,10,0),VLOOKUP($A650,'LISTA DE PRODUCTOS'!$B:$O,9,0)),""))=0),"APROVECHA LA PROMO U12",IF(AND(K650="U12",IF($A650=0,"",IFERROR(IFERROR(VLOOKUP($A650,'LISTA DE PRODUCTOS'!$A:$O,10,0),VLOOKUP($A650,'LISTA DE PRODUCTOS'!$B:$O,9,0)),""))="MENSUAL"),"MENSUAL Y PROMO U12",IF($A650=0,"",IFERROR(IFERROR(VLOOKUP($A650,'LISTA DE PRODUCTOS'!$A:$O,10,0),VLOOKUP($A650,'LISTA DE PRODUCTOS'!$B:$O,9,0)),""))))</f>
      </c>
      <c r="K650" s="60">
        <f>IF($A650=0,"",IFERROR(IFERROR(VLOOKUP($A650,'LISTA DE PRODUCTOS'!$A:$O,13,0),VLOOKUP($A650,'LISTA DE PRODUCTOS'!$B:$O,13,0)),0))</f>
      </c>
      <c r="L650" s="61">
        <f t="shared" si="94"/>
        <v>0</v>
      </c>
      <c r="M650" s="62">
        <f t="shared" si="95"/>
        <v>0</v>
      </c>
      <c r="N650" s="62">
        <f t="shared" si="101"/>
        <v>0</v>
      </c>
      <c r="O650" s="63">
        <f t="shared" si="98"/>
        <v>0</v>
      </c>
      <c r="P650" s="63">
        <f t="shared" si="99"/>
        <v>0</v>
      </c>
      <c r="Q650" s="64">
        <f t="shared" si="100"/>
        <v>0</v>
      </c>
      <c r="R650" s="64" t="b">
        <f t="shared" si="102"/>
        <v>0</v>
      </c>
      <c r="S650" s="65">
        <f t="shared" si="96"/>
      </c>
      <c r="T650" s="62">
        <f t="shared" si="97"/>
      </c>
    </row>
    <row r="651" spans="1:20" s="66" customFormat="1" ht="19.8">
      <c r="A651" s="54"/>
      <c r="B651" s="55"/>
      <c r="C651" s="56">
        <f t="shared" si="93"/>
        <v>0</v>
      </c>
      <c r="D651" s="56">
        <f>IF(ISERROR(VLOOKUP($A651,'LISTA DE PRODUCTOS'!$A:$O,15,0)),0,VLOOKUP($A651,'LISTA DE PRODUCTOS'!$A:$O,15,0))</f>
        <v>0</v>
      </c>
      <c r="E651" s="57">
        <f>IF($A651=0,"",IFERROR(IFERROR(VLOOKUP($A651,'LISTA DE PRODUCTOS'!$A:$O,5,0),VLOOKUP($A651,'LISTA DE PRODUCTOS'!$B:$O,4,0)),"CÓDIGO NO EN CATÁLOGO U OBSOLETO"))</f>
      </c>
      <c r="F651" s="56">
        <f>IF($A651=0,"",IFERROR(IFERROR(VLOOKUP($A651,'LISTA DE PRODUCTOS'!$A:$O,6,0),VLOOKUP($A651,'LISTA DE PRODUCTOS'!$B:$O,5,0)),0))</f>
      </c>
      <c r="G651" s="56">
        <f>IF($A651=0,"",IFERROR(IFERROR(VLOOKUP($A651,'LISTA DE PRODUCTOS'!$A:$O,7,0),VLOOKUP($A651,'LISTA DE PRODUCTOS'!$B:$O,6,0)),0))</f>
      </c>
      <c r="H651" s="58">
        <f>IF($A651=0,"",IFERROR(IFERROR(VLOOKUP($A651,'LISTA DE PRODUCTOS'!$A:$O,8,0),VLOOKUP($A651,'LISTA DE PRODUCTOS'!$B:$O,7,0)),0))</f>
      </c>
      <c r="I651" s="59">
        <f>IF($A651=0,"",IFERROR(IFERROR(VLOOKUP($A651,'LISTA DE PRODUCTOS'!$A:$O,9,0),VLOOKUP($A651,'LISTA DE PRODUCTOS'!$B:$O,8,0)),0))</f>
      </c>
      <c r="J651" s="60">
        <f>IF(AND(K651="U12",IF($A651=0,"",IFERROR(IFERROR(VLOOKUP($A651,'LISTA DE PRODUCTOS'!$A:$O,10,0),VLOOKUP($A651,'LISTA DE PRODUCTOS'!$B:$O,9,0)),""))=0),"APROVECHA LA PROMO U12",IF(AND(K651="U12",IF($A651=0,"",IFERROR(IFERROR(VLOOKUP($A651,'LISTA DE PRODUCTOS'!$A:$O,10,0),VLOOKUP($A651,'LISTA DE PRODUCTOS'!$B:$O,9,0)),""))="MENSUAL"),"MENSUAL Y PROMO U12",IF($A651=0,"",IFERROR(IFERROR(VLOOKUP($A651,'LISTA DE PRODUCTOS'!$A:$O,10,0),VLOOKUP($A651,'LISTA DE PRODUCTOS'!$B:$O,9,0)),""))))</f>
      </c>
      <c r="K651" s="60">
        <f>IF($A651=0,"",IFERROR(IFERROR(VLOOKUP($A651,'LISTA DE PRODUCTOS'!$A:$O,13,0),VLOOKUP($A651,'LISTA DE PRODUCTOS'!$B:$O,13,0)),0))</f>
      </c>
      <c r="L651" s="61">
        <f t="shared" si="94"/>
        <v>0</v>
      </c>
      <c r="M651" s="62">
        <f t="shared" si="95"/>
        <v>0</v>
      </c>
      <c r="N651" s="62">
        <f t="shared" si="101"/>
        <v>0</v>
      </c>
      <c r="O651" s="63">
        <f t="shared" si="98"/>
        <v>0</v>
      </c>
      <c r="P651" s="63">
        <f t="shared" si="99"/>
        <v>0</v>
      </c>
      <c r="Q651" s="64">
        <f t="shared" si="100"/>
        <v>0</v>
      </c>
      <c r="R651" s="64" t="b">
        <f t="shared" si="102"/>
        <v>0</v>
      </c>
      <c r="S651" s="65">
        <f t="shared" si="96"/>
      </c>
      <c r="T651" s="62">
        <f t="shared" si="97"/>
      </c>
    </row>
    <row r="652" spans="1:20" s="66" customFormat="1" ht="19.8">
      <c r="A652" s="54"/>
      <c r="B652" s="55"/>
      <c r="C652" s="56">
        <f t="shared" si="93"/>
        <v>0</v>
      </c>
      <c r="D652" s="56">
        <f>IF(ISERROR(VLOOKUP($A652,'LISTA DE PRODUCTOS'!$A:$O,15,0)),0,VLOOKUP($A652,'LISTA DE PRODUCTOS'!$A:$O,15,0))</f>
        <v>0</v>
      </c>
      <c r="E652" s="57">
        <f>IF($A652=0,"",IFERROR(IFERROR(VLOOKUP($A652,'LISTA DE PRODUCTOS'!$A:$O,5,0),VLOOKUP($A652,'LISTA DE PRODUCTOS'!$B:$O,4,0)),"CÓDIGO NO EN CATÁLOGO U OBSOLETO"))</f>
      </c>
      <c r="F652" s="56">
        <f>IF($A652=0,"",IFERROR(IFERROR(VLOOKUP($A652,'LISTA DE PRODUCTOS'!$A:$O,6,0),VLOOKUP($A652,'LISTA DE PRODUCTOS'!$B:$O,5,0)),0))</f>
      </c>
      <c r="G652" s="56">
        <f>IF($A652=0,"",IFERROR(IFERROR(VLOOKUP($A652,'LISTA DE PRODUCTOS'!$A:$O,7,0),VLOOKUP($A652,'LISTA DE PRODUCTOS'!$B:$O,6,0)),0))</f>
      </c>
      <c r="H652" s="58">
        <f>IF($A652=0,"",IFERROR(IFERROR(VLOOKUP($A652,'LISTA DE PRODUCTOS'!$A:$O,8,0),VLOOKUP($A652,'LISTA DE PRODUCTOS'!$B:$O,7,0)),0))</f>
      </c>
      <c r="I652" s="59">
        <f>IF($A652=0,"",IFERROR(IFERROR(VLOOKUP($A652,'LISTA DE PRODUCTOS'!$A:$O,9,0),VLOOKUP($A652,'LISTA DE PRODUCTOS'!$B:$O,8,0)),0))</f>
      </c>
      <c r="J652" s="60">
        <f>IF(AND(K652="U12",IF($A652=0,"",IFERROR(IFERROR(VLOOKUP($A652,'LISTA DE PRODUCTOS'!$A:$O,10,0),VLOOKUP($A652,'LISTA DE PRODUCTOS'!$B:$O,9,0)),""))=0),"APROVECHA LA PROMO U12",IF(AND(K652="U12",IF($A652=0,"",IFERROR(IFERROR(VLOOKUP($A652,'LISTA DE PRODUCTOS'!$A:$O,10,0),VLOOKUP($A652,'LISTA DE PRODUCTOS'!$B:$O,9,0)),""))="MENSUAL"),"MENSUAL Y PROMO U12",IF($A652=0,"",IFERROR(IFERROR(VLOOKUP($A652,'LISTA DE PRODUCTOS'!$A:$O,10,0),VLOOKUP($A652,'LISTA DE PRODUCTOS'!$B:$O,9,0)),""))))</f>
      </c>
      <c r="K652" s="60">
        <f>IF($A652=0,"",IFERROR(IFERROR(VLOOKUP($A652,'LISTA DE PRODUCTOS'!$A:$O,13,0),VLOOKUP($A652,'LISTA DE PRODUCTOS'!$B:$O,13,0)),0))</f>
      </c>
      <c r="L652" s="61">
        <f t="shared" si="94"/>
        <v>0</v>
      </c>
      <c r="M652" s="62">
        <f t="shared" si="95"/>
        <v>0</v>
      </c>
      <c r="N652" s="62">
        <f t="shared" si="101"/>
        <v>0</v>
      </c>
      <c r="O652" s="63">
        <f t="shared" si="98"/>
        <v>0</v>
      </c>
      <c r="P652" s="63">
        <f t="shared" si="99"/>
        <v>0</v>
      </c>
      <c r="Q652" s="64">
        <f t="shared" si="100"/>
        <v>0</v>
      </c>
      <c r="R652" s="64" t="b">
        <f t="shared" si="102"/>
        <v>0</v>
      </c>
      <c r="S652" s="65">
        <f t="shared" si="96"/>
      </c>
      <c r="T652" s="62">
        <f t="shared" si="97"/>
      </c>
    </row>
    <row r="653" spans="1:20" s="66" customFormat="1" ht="19.8">
      <c r="A653" s="54"/>
      <c r="B653" s="55"/>
      <c r="C653" s="56">
        <f t="shared" si="93"/>
        <v>0</v>
      </c>
      <c r="D653" s="56">
        <f>IF(ISERROR(VLOOKUP($A653,'LISTA DE PRODUCTOS'!$A:$O,15,0)),0,VLOOKUP($A653,'LISTA DE PRODUCTOS'!$A:$O,15,0))</f>
        <v>0</v>
      </c>
      <c r="E653" s="57">
        <f>IF($A653=0,"",IFERROR(IFERROR(VLOOKUP($A653,'LISTA DE PRODUCTOS'!$A:$O,5,0),VLOOKUP($A653,'LISTA DE PRODUCTOS'!$B:$O,4,0)),"CÓDIGO NO EN CATÁLOGO U OBSOLETO"))</f>
      </c>
      <c r="F653" s="56">
        <f>IF($A653=0,"",IFERROR(IFERROR(VLOOKUP($A653,'LISTA DE PRODUCTOS'!$A:$O,6,0),VLOOKUP($A653,'LISTA DE PRODUCTOS'!$B:$O,5,0)),0))</f>
      </c>
      <c r="G653" s="56">
        <f>IF($A653=0,"",IFERROR(IFERROR(VLOOKUP($A653,'LISTA DE PRODUCTOS'!$A:$O,7,0),VLOOKUP($A653,'LISTA DE PRODUCTOS'!$B:$O,6,0)),0))</f>
      </c>
      <c r="H653" s="58">
        <f>IF($A653=0,"",IFERROR(IFERROR(VLOOKUP($A653,'LISTA DE PRODUCTOS'!$A:$O,8,0),VLOOKUP($A653,'LISTA DE PRODUCTOS'!$B:$O,7,0)),0))</f>
      </c>
      <c r="I653" s="59">
        <f>IF($A653=0,"",IFERROR(IFERROR(VLOOKUP($A653,'LISTA DE PRODUCTOS'!$A:$O,9,0),VLOOKUP($A653,'LISTA DE PRODUCTOS'!$B:$O,8,0)),0))</f>
      </c>
      <c r="J653" s="60">
        <f>IF(AND(K653="U12",IF($A653=0,"",IFERROR(IFERROR(VLOOKUP($A653,'LISTA DE PRODUCTOS'!$A:$O,10,0),VLOOKUP($A653,'LISTA DE PRODUCTOS'!$B:$O,9,0)),""))=0),"APROVECHA LA PROMO U12",IF(AND(K653="U12",IF($A653=0,"",IFERROR(IFERROR(VLOOKUP($A653,'LISTA DE PRODUCTOS'!$A:$O,10,0),VLOOKUP($A653,'LISTA DE PRODUCTOS'!$B:$O,9,0)),""))="MENSUAL"),"MENSUAL Y PROMO U12",IF($A653=0,"",IFERROR(IFERROR(VLOOKUP($A653,'LISTA DE PRODUCTOS'!$A:$O,10,0),VLOOKUP($A653,'LISTA DE PRODUCTOS'!$B:$O,9,0)),""))))</f>
      </c>
      <c r="K653" s="60">
        <f>IF($A653=0,"",IFERROR(IFERROR(VLOOKUP($A653,'LISTA DE PRODUCTOS'!$A:$O,13,0),VLOOKUP($A653,'LISTA DE PRODUCTOS'!$B:$O,13,0)),0))</f>
      </c>
      <c r="L653" s="61">
        <f t="shared" si="94"/>
        <v>0</v>
      </c>
      <c r="M653" s="62">
        <f t="shared" si="95"/>
        <v>0</v>
      </c>
      <c r="N653" s="62">
        <f t="shared" si="101"/>
        <v>0</v>
      </c>
      <c r="O653" s="63">
        <f t="shared" si="98"/>
        <v>0</v>
      </c>
      <c r="P653" s="63">
        <f t="shared" si="99"/>
        <v>0</v>
      </c>
      <c r="Q653" s="64">
        <f t="shared" si="100"/>
        <v>0</v>
      </c>
      <c r="R653" s="64" t="b">
        <f t="shared" si="102"/>
        <v>0</v>
      </c>
      <c r="S653" s="65">
        <f t="shared" si="96"/>
      </c>
      <c r="T653" s="62">
        <f t="shared" si="97"/>
      </c>
    </row>
    <row r="654" spans="1:20" s="66" customFormat="1" ht="19.8">
      <c r="A654" s="54"/>
      <c r="B654" s="55"/>
      <c r="C654" s="56">
        <f t="shared" si="93"/>
        <v>0</v>
      </c>
      <c r="D654" s="56">
        <f>IF(ISERROR(VLOOKUP($A654,'LISTA DE PRODUCTOS'!$A:$O,15,0)),0,VLOOKUP($A654,'LISTA DE PRODUCTOS'!$A:$O,15,0))</f>
        <v>0</v>
      </c>
      <c r="E654" s="57">
        <f>IF($A654=0,"",IFERROR(IFERROR(VLOOKUP($A654,'LISTA DE PRODUCTOS'!$A:$O,5,0),VLOOKUP($A654,'LISTA DE PRODUCTOS'!$B:$O,4,0)),"CÓDIGO NO EN CATÁLOGO U OBSOLETO"))</f>
      </c>
      <c r="F654" s="56">
        <f>IF($A654=0,"",IFERROR(IFERROR(VLOOKUP($A654,'LISTA DE PRODUCTOS'!$A:$O,6,0),VLOOKUP($A654,'LISTA DE PRODUCTOS'!$B:$O,5,0)),0))</f>
      </c>
      <c r="G654" s="56">
        <f>IF($A654=0,"",IFERROR(IFERROR(VLOOKUP($A654,'LISTA DE PRODUCTOS'!$A:$O,7,0),VLOOKUP($A654,'LISTA DE PRODUCTOS'!$B:$O,6,0)),0))</f>
      </c>
      <c r="H654" s="58">
        <f>IF($A654=0,"",IFERROR(IFERROR(VLOOKUP($A654,'LISTA DE PRODUCTOS'!$A:$O,8,0),VLOOKUP($A654,'LISTA DE PRODUCTOS'!$B:$O,7,0)),0))</f>
      </c>
      <c r="I654" s="59">
        <f>IF($A654=0,"",IFERROR(IFERROR(VLOOKUP($A654,'LISTA DE PRODUCTOS'!$A:$O,9,0),VLOOKUP($A654,'LISTA DE PRODUCTOS'!$B:$O,8,0)),0))</f>
      </c>
      <c r="J654" s="60">
        <f>IF(AND(K654="U12",IF($A654=0,"",IFERROR(IFERROR(VLOOKUP($A654,'LISTA DE PRODUCTOS'!$A:$O,10,0),VLOOKUP($A654,'LISTA DE PRODUCTOS'!$B:$O,9,0)),""))=0),"APROVECHA LA PROMO U12",IF(AND(K654="U12",IF($A654=0,"",IFERROR(IFERROR(VLOOKUP($A654,'LISTA DE PRODUCTOS'!$A:$O,10,0),VLOOKUP($A654,'LISTA DE PRODUCTOS'!$B:$O,9,0)),""))="MENSUAL"),"MENSUAL Y PROMO U12",IF($A654=0,"",IFERROR(IFERROR(VLOOKUP($A654,'LISTA DE PRODUCTOS'!$A:$O,10,0),VLOOKUP($A654,'LISTA DE PRODUCTOS'!$B:$O,9,0)),""))))</f>
      </c>
      <c r="K654" s="60">
        <f>IF($A654=0,"",IFERROR(IFERROR(VLOOKUP($A654,'LISTA DE PRODUCTOS'!$A:$O,13,0),VLOOKUP($A654,'LISTA DE PRODUCTOS'!$B:$O,13,0)),0))</f>
      </c>
      <c r="L654" s="61">
        <f t="shared" si="94"/>
        <v>0</v>
      </c>
      <c r="M654" s="62">
        <f t="shared" si="95"/>
        <v>0</v>
      </c>
      <c r="N654" s="62">
        <f t="shared" si="101"/>
        <v>0</v>
      </c>
      <c r="O654" s="63">
        <f t="shared" si="98"/>
        <v>0</v>
      </c>
      <c r="P654" s="63">
        <f t="shared" si="99"/>
        <v>0</v>
      </c>
      <c r="Q654" s="64">
        <f t="shared" si="100"/>
        <v>0</v>
      </c>
      <c r="R654" s="64" t="b">
        <f t="shared" si="102"/>
        <v>0</v>
      </c>
      <c r="S654" s="65">
        <f t="shared" si="96"/>
      </c>
      <c r="T654" s="62">
        <f t="shared" si="97"/>
      </c>
    </row>
    <row r="655" spans="1:20" s="66" customFormat="1" ht="19.8">
      <c r="A655" s="54"/>
      <c r="B655" s="55"/>
      <c r="C655" s="56">
        <f t="shared" si="103" ref="C655:C718">COUNTIF($A$15:$A$1014,A655)</f>
        <v>0</v>
      </c>
      <c r="D655" s="56">
        <f>IF(ISERROR(VLOOKUP($A655,'LISTA DE PRODUCTOS'!$A:$O,15,0)),0,VLOOKUP($A655,'LISTA DE PRODUCTOS'!$A:$O,15,0))</f>
        <v>0</v>
      </c>
      <c r="E655" s="57">
        <f>IF($A655=0,"",IFERROR(IFERROR(VLOOKUP($A655,'LISTA DE PRODUCTOS'!$A:$O,5,0),VLOOKUP($A655,'LISTA DE PRODUCTOS'!$B:$O,4,0)),"CÓDIGO NO EN CATÁLOGO U OBSOLETO"))</f>
      </c>
      <c r="F655" s="56">
        <f>IF($A655=0,"",IFERROR(IFERROR(VLOOKUP($A655,'LISTA DE PRODUCTOS'!$A:$O,6,0),VLOOKUP($A655,'LISTA DE PRODUCTOS'!$B:$O,5,0)),0))</f>
      </c>
      <c r="G655" s="56">
        <f>IF($A655=0,"",IFERROR(IFERROR(VLOOKUP($A655,'LISTA DE PRODUCTOS'!$A:$O,7,0),VLOOKUP($A655,'LISTA DE PRODUCTOS'!$B:$O,6,0)),0))</f>
      </c>
      <c r="H655" s="58">
        <f>IF($A655=0,"",IFERROR(IFERROR(VLOOKUP($A655,'LISTA DE PRODUCTOS'!$A:$O,8,0),VLOOKUP($A655,'LISTA DE PRODUCTOS'!$B:$O,7,0)),0))</f>
      </c>
      <c r="I655" s="59">
        <f>IF($A655=0,"",IFERROR(IFERROR(VLOOKUP($A655,'LISTA DE PRODUCTOS'!$A:$O,9,0),VLOOKUP($A655,'LISTA DE PRODUCTOS'!$B:$O,8,0)),0))</f>
      </c>
      <c r="J655" s="60">
        <f>IF(AND(K655="U12",IF($A655=0,"",IFERROR(IFERROR(VLOOKUP($A655,'LISTA DE PRODUCTOS'!$A:$O,10,0),VLOOKUP($A655,'LISTA DE PRODUCTOS'!$B:$O,9,0)),""))=0),"APROVECHA LA PROMO U12",IF(AND(K655="U12",IF($A655=0,"",IFERROR(IFERROR(VLOOKUP($A655,'LISTA DE PRODUCTOS'!$A:$O,10,0),VLOOKUP($A655,'LISTA DE PRODUCTOS'!$B:$O,9,0)),""))="MENSUAL"),"MENSUAL Y PROMO U12",IF($A655=0,"",IFERROR(IFERROR(VLOOKUP($A655,'LISTA DE PRODUCTOS'!$A:$O,10,0),VLOOKUP($A655,'LISTA DE PRODUCTOS'!$B:$O,9,0)),""))))</f>
      </c>
      <c r="K655" s="60">
        <f>IF($A655=0,"",IFERROR(IFERROR(VLOOKUP($A655,'LISTA DE PRODUCTOS'!$A:$O,13,0),VLOOKUP($A655,'LISTA DE PRODUCTOS'!$B:$O,13,0)),0))</f>
      </c>
      <c r="L655" s="61">
        <f t="shared" si="94"/>
        <v>0</v>
      </c>
      <c r="M655" s="62">
        <f t="shared" si="95"/>
        <v>0</v>
      </c>
      <c r="N655" s="62">
        <f t="shared" si="101"/>
        <v>0</v>
      </c>
      <c r="O655" s="63">
        <f t="shared" si="98"/>
        <v>0</v>
      </c>
      <c r="P655" s="63">
        <f t="shared" si="99"/>
        <v>0</v>
      </c>
      <c r="Q655" s="64">
        <f t="shared" si="100"/>
        <v>0</v>
      </c>
      <c r="R655" s="64" t="b">
        <f t="shared" si="102"/>
        <v>0</v>
      </c>
      <c r="S655" s="65">
        <f t="shared" si="96"/>
      </c>
      <c r="T655" s="62">
        <f t="shared" si="97"/>
      </c>
    </row>
    <row r="656" spans="1:20" s="66" customFormat="1" ht="19.8">
      <c r="A656" s="54"/>
      <c r="B656" s="55"/>
      <c r="C656" s="56">
        <f t="shared" si="103"/>
        <v>0</v>
      </c>
      <c r="D656" s="56">
        <f>IF(ISERROR(VLOOKUP($A656,'LISTA DE PRODUCTOS'!$A:$O,15,0)),0,VLOOKUP($A656,'LISTA DE PRODUCTOS'!$A:$O,15,0))</f>
        <v>0</v>
      </c>
      <c r="E656" s="57">
        <f>IF($A656=0,"",IFERROR(IFERROR(VLOOKUP($A656,'LISTA DE PRODUCTOS'!$A:$O,5,0),VLOOKUP($A656,'LISTA DE PRODUCTOS'!$B:$O,4,0)),"CÓDIGO NO EN CATÁLOGO U OBSOLETO"))</f>
      </c>
      <c r="F656" s="56">
        <f>IF($A656=0,"",IFERROR(IFERROR(VLOOKUP($A656,'LISTA DE PRODUCTOS'!$A:$O,6,0),VLOOKUP($A656,'LISTA DE PRODUCTOS'!$B:$O,5,0)),0))</f>
      </c>
      <c r="G656" s="56">
        <f>IF($A656=0,"",IFERROR(IFERROR(VLOOKUP($A656,'LISTA DE PRODUCTOS'!$A:$O,7,0),VLOOKUP($A656,'LISTA DE PRODUCTOS'!$B:$O,6,0)),0))</f>
      </c>
      <c r="H656" s="58">
        <f>IF($A656=0,"",IFERROR(IFERROR(VLOOKUP($A656,'LISTA DE PRODUCTOS'!$A:$O,8,0),VLOOKUP($A656,'LISTA DE PRODUCTOS'!$B:$O,7,0)),0))</f>
      </c>
      <c r="I656" s="59">
        <f>IF($A656=0,"",IFERROR(IFERROR(VLOOKUP($A656,'LISTA DE PRODUCTOS'!$A:$O,9,0),VLOOKUP($A656,'LISTA DE PRODUCTOS'!$B:$O,8,0)),0))</f>
      </c>
      <c r="J656" s="60">
        <f>IF(AND(K656="U12",IF($A656=0,"",IFERROR(IFERROR(VLOOKUP($A656,'LISTA DE PRODUCTOS'!$A:$O,10,0),VLOOKUP($A656,'LISTA DE PRODUCTOS'!$B:$O,9,0)),""))=0),"APROVECHA LA PROMO U12",IF(AND(K656="U12",IF($A656=0,"",IFERROR(IFERROR(VLOOKUP($A656,'LISTA DE PRODUCTOS'!$A:$O,10,0),VLOOKUP($A656,'LISTA DE PRODUCTOS'!$B:$O,9,0)),""))="MENSUAL"),"MENSUAL Y PROMO U12",IF($A656=0,"",IFERROR(IFERROR(VLOOKUP($A656,'LISTA DE PRODUCTOS'!$A:$O,10,0),VLOOKUP($A656,'LISTA DE PRODUCTOS'!$B:$O,9,0)),""))))</f>
      </c>
      <c r="K656" s="60">
        <f>IF($A656=0,"",IFERROR(IFERROR(VLOOKUP($A656,'LISTA DE PRODUCTOS'!$A:$O,13,0),VLOOKUP($A656,'LISTA DE PRODUCTOS'!$B:$O,13,0)),0))</f>
      </c>
      <c r="L656" s="61">
        <f t="shared" si="104" ref="L656:L719">IFERROR(IF(J656="NO DISPONIBLE","0.00",H656*B656*(1-$B$11)*(1-$B$12)*(1-$B$13)*(1-$I656)),0)</f>
        <v>0</v>
      </c>
      <c r="M656" s="62">
        <f t="shared" si="105" ref="M656:M719">IFERROR(B656/F656,0)</f>
        <v>0</v>
      </c>
      <c r="N656" s="62">
        <f t="shared" si="101"/>
        <v>0</v>
      </c>
      <c r="O656" s="63">
        <f t="shared" si="98"/>
        <v>0</v>
      </c>
      <c r="P656" s="63">
        <f t="shared" si="99"/>
        <v>0</v>
      </c>
      <c r="Q656" s="64">
        <f t="shared" si="100"/>
        <v>0</v>
      </c>
      <c r="R656" s="64" t="b">
        <f t="shared" si="102"/>
        <v>0</v>
      </c>
      <c r="S656" s="65">
        <f t="shared" si="106" ref="S656:S719">IFERROR(IF(G656&lt;&gt;0,IF(((B656/G656)-INT(B656/G656))&gt;0.75,CONCATENATE("CANTIDAD SUGERIDA:  ",(INT(B656/G656)+1)*G656),IF((F656*100)&lt;B656,"¿LA CANTIDAD ES CORRECTA?")),IF((F656*100)&lt;B656,"¿LA CANTIDAD ES CORRECTA?")),"")</f>
      </c>
      <c r="T656" s="62">
        <f t="shared" si="107" ref="T656:T719">IF(S656="¿LA CANTIDAD ES CORRECTA?",1,"")</f>
      </c>
    </row>
    <row r="657" spans="1:20" s="66" customFormat="1" ht="19.8">
      <c r="A657" s="54"/>
      <c r="B657" s="55"/>
      <c r="C657" s="56">
        <f t="shared" si="103"/>
        <v>0</v>
      </c>
      <c r="D657" s="56">
        <f>IF(ISERROR(VLOOKUP($A657,'LISTA DE PRODUCTOS'!$A:$O,15,0)),0,VLOOKUP($A657,'LISTA DE PRODUCTOS'!$A:$O,15,0))</f>
        <v>0</v>
      </c>
      <c r="E657" s="57">
        <f>IF($A657=0,"",IFERROR(IFERROR(VLOOKUP($A657,'LISTA DE PRODUCTOS'!$A:$O,5,0),VLOOKUP($A657,'LISTA DE PRODUCTOS'!$B:$O,4,0)),"CÓDIGO NO EN CATÁLOGO U OBSOLETO"))</f>
      </c>
      <c r="F657" s="56">
        <f>IF($A657=0,"",IFERROR(IFERROR(VLOOKUP($A657,'LISTA DE PRODUCTOS'!$A:$O,6,0),VLOOKUP($A657,'LISTA DE PRODUCTOS'!$B:$O,5,0)),0))</f>
      </c>
      <c r="G657" s="56">
        <f>IF($A657=0,"",IFERROR(IFERROR(VLOOKUP($A657,'LISTA DE PRODUCTOS'!$A:$O,7,0),VLOOKUP($A657,'LISTA DE PRODUCTOS'!$B:$O,6,0)),0))</f>
      </c>
      <c r="H657" s="58">
        <f>IF($A657=0,"",IFERROR(IFERROR(VLOOKUP($A657,'LISTA DE PRODUCTOS'!$A:$O,8,0),VLOOKUP($A657,'LISTA DE PRODUCTOS'!$B:$O,7,0)),0))</f>
      </c>
      <c r="I657" s="59">
        <f>IF($A657=0,"",IFERROR(IFERROR(VLOOKUP($A657,'LISTA DE PRODUCTOS'!$A:$O,9,0),VLOOKUP($A657,'LISTA DE PRODUCTOS'!$B:$O,8,0)),0))</f>
      </c>
      <c r="J657" s="60">
        <f>IF(AND(K657="U12",IF($A657=0,"",IFERROR(IFERROR(VLOOKUP($A657,'LISTA DE PRODUCTOS'!$A:$O,10,0),VLOOKUP($A657,'LISTA DE PRODUCTOS'!$B:$O,9,0)),""))=0),"APROVECHA LA PROMO U12",IF(AND(K657="U12",IF($A657=0,"",IFERROR(IFERROR(VLOOKUP($A657,'LISTA DE PRODUCTOS'!$A:$O,10,0),VLOOKUP($A657,'LISTA DE PRODUCTOS'!$B:$O,9,0)),""))="MENSUAL"),"MENSUAL Y PROMO U12",IF($A657=0,"",IFERROR(IFERROR(VLOOKUP($A657,'LISTA DE PRODUCTOS'!$A:$O,10,0),VLOOKUP($A657,'LISTA DE PRODUCTOS'!$B:$O,9,0)),""))))</f>
      </c>
      <c r="K657" s="60">
        <f>IF($A657=0,"",IFERROR(IFERROR(VLOOKUP($A657,'LISTA DE PRODUCTOS'!$A:$O,13,0),VLOOKUP($A657,'LISTA DE PRODUCTOS'!$B:$O,13,0)),0))</f>
      </c>
      <c r="L657" s="61">
        <f t="shared" si="104"/>
        <v>0</v>
      </c>
      <c r="M657" s="62">
        <f t="shared" si="105"/>
        <v>0</v>
      </c>
      <c r="N657" s="62">
        <f t="shared" si="101"/>
        <v>0</v>
      </c>
      <c r="O657" s="63">
        <f t="shared" si="108" ref="O657:O720">IFERROR(N657*F657,0)</f>
        <v>0</v>
      </c>
      <c r="P657" s="63">
        <f t="shared" si="109" ref="P657:P720">IFERROR(B657-O657,0)</f>
        <v>0</v>
      </c>
      <c r="Q657" s="64">
        <f t="shared" si="110" ref="Q657:Q720">IF(F657=0,0,ABS(P657))</f>
        <v>0</v>
      </c>
      <c r="R657" s="64" t="b">
        <f t="shared" si="102"/>
        <v>0</v>
      </c>
      <c r="S657" s="65">
        <f t="shared" si="106"/>
      </c>
      <c r="T657" s="62">
        <f t="shared" si="107"/>
      </c>
    </row>
    <row r="658" spans="1:20" s="66" customFormat="1" ht="19.8">
      <c r="A658" s="54"/>
      <c r="B658" s="55"/>
      <c r="C658" s="56">
        <f t="shared" si="103"/>
        <v>0</v>
      </c>
      <c r="D658" s="56">
        <f>IF(ISERROR(VLOOKUP($A658,'LISTA DE PRODUCTOS'!$A:$O,15,0)),0,VLOOKUP($A658,'LISTA DE PRODUCTOS'!$A:$O,15,0))</f>
        <v>0</v>
      </c>
      <c r="E658" s="57">
        <f>IF($A658=0,"",IFERROR(IFERROR(VLOOKUP($A658,'LISTA DE PRODUCTOS'!$A:$O,5,0),VLOOKUP($A658,'LISTA DE PRODUCTOS'!$B:$O,4,0)),"CÓDIGO NO EN CATÁLOGO U OBSOLETO"))</f>
      </c>
      <c r="F658" s="56">
        <f>IF($A658=0,"",IFERROR(IFERROR(VLOOKUP($A658,'LISTA DE PRODUCTOS'!$A:$O,6,0),VLOOKUP($A658,'LISTA DE PRODUCTOS'!$B:$O,5,0)),0))</f>
      </c>
      <c r="G658" s="56">
        <f>IF($A658=0,"",IFERROR(IFERROR(VLOOKUP($A658,'LISTA DE PRODUCTOS'!$A:$O,7,0),VLOOKUP($A658,'LISTA DE PRODUCTOS'!$B:$O,6,0)),0))</f>
      </c>
      <c r="H658" s="58">
        <f>IF($A658=0,"",IFERROR(IFERROR(VLOOKUP($A658,'LISTA DE PRODUCTOS'!$A:$O,8,0),VLOOKUP($A658,'LISTA DE PRODUCTOS'!$B:$O,7,0)),0))</f>
      </c>
      <c r="I658" s="59">
        <f>IF($A658=0,"",IFERROR(IFERROR(VLOOKUP($A658,'LISTA DE PRODUCTOS'!$A:$O,9,0),VLOOKUP($A658,'LISTA DE PRODUCTOS'!$B:$O,8,0)),0))</f>
      </c>
      <c r="J658" s="60">
        <f>IF(AND(K658="U12",IF($A658=0,"",IFERROR(IFERROR(VLOOKUP($A658,'LISTA DE PRODUCTOS'!$A:$O,10,0),VLOOKUP($A658,'LISTA DE PRODUCTOS'!$B:$O,9,0)),""))=0),"APROVECHA LA PROMO U12",IF(AND(K658="U12",IF($A658=0,"",IFERROR(IFERROR(VLOOKUP($A658,'LISTA DE PRODUCTOS'!$A:$O,10,0),VLOOKUP($A658,'LISTA DE PRODUCTOS'!$B:$O,9,0)),""))="MENSUAL"),"MENSUAL Y PROMO U12",IF($A658=0,"",IFERROR(IFERROR(VLOOKUP($A658,'LISTA DE PRODUCTOS'!$A:$O,10,0),VLOOKUP($A658,'LISTA DE PRODUCTOS'!$B:$O,9,0)),""))))</f>
      </c>
      <c r="K658" s="60">
        <f>IF($A658=0,"",IFERROR(IFERROR(VLOOKUP($A658,'LISTA DE PRODUCTOS'!$A:$O,13,0),VLOOKUP($A658,'LISTA DE PRODUCTOS'!$B:$O,13,0)),0))</f>
      </c>
      <c r="L658" s="61">
        <f t="shared" si="104"/>
        <v>0</v>
      </c>
      <c r="M658" s="62">
        <f t="shared" si="105"/>
        <v>0</v>
      </c>
      <c r="N658" s="62">
        <f t="shared" si="111" ref="N658:N721">ROUND(M658,0)</f>
        <v>0</v>
      </c>
      <c r="O658" s="63">
        <f t="shared" si="108"/>
        <v>0</v>
      </c>
      <c r="P658" s="63">
        <f t="shared" si="109"/>
        <v>0</v>
      </c>
      <c r="Q658" s="64">
        <f t="shared" si="110"/>
        <v>0</v>
      </c>
      <c r="R658" s="64" t="b">
        <f t="shared" si="112" ref="R658:R721">AND(A658&lt;&gt;0,B658=0)</f>
        <v>0</v>
      </c>
      <c r="S658" s="65">
        <f t="shared" si="106"/>
      </c>
      <c r="T658" s="62">
        <f t="shared" si="107"/>
      </c>
    </row>
    <row r="659" spans="1:20" s="66" customFormat="1" ht="19.8">
      <c r="A659" s="54"/>
      <c r="B659" s="55"/>
      <c r="C659" s="56">
        <f t="shared" si="103"/>
        <v>0</v>
      </c>
      <c r="D659" s="56">
        <f>IF(ISERROR(VLOOKUP($A659,'LISTA DE PRODUCTOS'!$A:$O,15,0)),0,VLOOKUP($A659,'LISTA DE PRODUCTOS'!$A:$O,15,0))</f>
        <v>0</v>
      </c>
      <c r="E659" s="57">
        <f>IF($A659=0,"",IFERROR(IFERROR(VLOOKUP($A659,'LISTA DE PRODUCTOS'!$A:$O,5,0),VLOOKUP($A659,'LISTA DE PRODUCTOS'!$B:$O,4,0)),"CÓDIGO NO EN CATÁLOGO U OBSOLETO"))</f>
      </c>
      <c r="F659" s="56">
        <f>IF($A659=0,"",IFERROR(IFERROR(VLOOKUP($A659,'LISTA DE PRODUCTOS'!$A:$O,6,0),VLOOKUP($A659,'LISTA DE PRODUCTOS'!$B:$O,5,0)),0))</f>
      </c>
      <c r="G659" s="56">
        <f>IF($A659=0,"",IFERROR(IFERROR(VLOOKUP($A659,'LISTA DE PRODUCTOS'!$A:$O,7,0),VLOOKUP($A659,'LISTA DE PRODUCTOS'!$B:$O,6,0)),0))</f>
      </c>
      <c r="H659" s="58">
        <f>IF($A659=0,"",IFERROR(IFERROR(VLOOKUP($A659,'LISTA DE PRODUCTOS'!$A:$O,8,0),VLOOKUP($A659,'LISTA DE PRODUCTOS'!$B:$O,7,0)),0))</f>
      </c>
      <c r="I659" s="59">
        <f>IF($A659=0,"",IFERROR(IFERROR(VLOOKUP($A659,'LISTA DE PRODUCTOS'!$A:$O,9,0),VLOOKUP($A659,'LISTA DE PRODUCTOS'!$B:$O,8,0)),0))</f>
      </c>
      <c r="J659" s="60">
        <f>IF(AND(K659="U12",IF($A659=0,"",IFERROR(IFERROR(VLOOKUP($A659,'LISTA DE PRODUCTOS'!$A:$O,10,0),VLOOKUP($A659,'LISTA DE PRODUCTOS'!$B:$O,9,0)),""))=0),"APROVECHA LA PROMO U12",IF(AND(K659="U12",IF($A659=0,"",IFERROR(IFERROR(VLOOKUP($A659,'LISTA DE PRODUCTOS'!$A:$O,10,0),VLOOKUP($A659,'LISTA DE PRODUCTOS'!$B:$O,9,0)),""))="MENSUAL"),"MENSUAL Y PROMO U12",IF($A659=0,"",IFERROR(IFERROR(VLOOKUP($A659,'LISTA DE PRODUCTOS'!$A:$O,10,0),VLOOKUP($A659,'LISTA DE PRODUCTOS'!$B:$O,9,0)),""))))</f>
      </c>
      <c r="K659" s="60">
        <f>IF($A659=0,"",IFERROR(IFERROR(VLOOKUP($A659,'LISTA DE PRODUCTOS'!$A:$O,13,0),VLOOKUP($A659,'LISTA DE PRODUCTOS'!$B:$O,13,0)),0))</f>
      </c>
      <c r="L659" s="61">
        <f t="shared" si="104"/>
        <v>0</v>
      </c>
      <c r="M659" s="62">
        <f t="shared" si="105"/>
        <v>0</v>
      </c>
      <c r="N659" s="62">
        <f t="shared" si="111"/>
        <v>0</v>
      </c>
      <c r="O659" s="63">
        <f t="shared" si="108"/>
        <v>0</v>
      </c>
      <c r="P659" s="63">
        <f t="shared" si="109"/>
        <v>0</v>
      </c>
      <c r="Q659" s="64">
        <f t="shared" si="110"/>
        <v>0</v>
      </c>
      <c r="R659" s="64" t="b">
        <f t="shared" si="112"/>
        <v>0</v>
      </c>
      <c r="S659" s="65">
        <f t="shared" si="106"/>
      </c>
      <c r="T659" s="62">
        <f t="shared" si="107"/>
      </c>
    </row>
    <row r="660" spans="1:20" s="66" customFormat="1" ht="19.8">
      <c r="A660" s="54"/>
      <c r="B660" s="55"/>
      <c r="C660" s="56">
        <f t="shared" si="103"/>
        <v>0</v>
      </c>
      <c r="D660" s="56">
        <f>IF(ISERROR(VLOOKUP($A660,'LISTA DE PRODUCTOS'!$A:$O,15,0)),0,VLOOKUP($A660,'LISTA DE PRODUCTOS'!$A:$O,15,0))</f>
        <v>0</v>
      </c>
      <c r="E660" s="57">
        <f>IF($A660=0,"",IFERROR(IFERROR(VLOOKUP($A660,'LISTA DE PRODUCTOS'!$A:$O,5,0),VLOOKUP($A660,'LISTA DE PRODUCTOS'!$B:$O,4,0)),"CÓDIGO NO EN CATÁLOGO U OBSOLETO"))</f>
      </c>
      <c r="F660" s="56">
        <f>IF($A660=0,"",IFERROR(IFERROR(VLOOKUP($A660,'LISTA DE PRODUCTOS'!$A:$O,6,0),VLOOKUP($A660,'LISTA DE PRODUCTOS'!$B:$O,5,0)),0))</f>
      </c>
      <c r="G660" s="56">
        <f>IF($A660=0,"",IFERROR(IFERROR(VLOOKUP($A660,'LISTA DE PRODUCTOS'!$A:$O,7,0),VLOOKUP($A660,'LISTA DE PRODUCTOS'!$B:$O,6,0)),0))</f>
      </c>
      <c r="H660" s="58">
        <f>IF($A660=0,"",IFERROR(IFERROR(VLOOKUP($A660,'LISTA DE PRODUCTOS'!$A:$O,8,0),VLOOKUP($A660,'LISTA DE PRODUCTOS'!$B:$O,7,0)),0))</f>
      </c>
      <c r="I660" s="59">
        <f>IF($A660=0,"",IFERROR(IFERROR(VLOOKUP($A660,'LISTA DE PRODUCTOS'!$A:$O,9,0),VLOOKUP($A660,'LISTA DE PRODUCTOS'!$B:$O,8,0)),0))</f>
      </c>
      <c r="J660" s="60">
        <f>IF(AND(K660="U12",IF($A660=0,"",IFERROR(IFERROR(VLOOKUP($A660,'LISTA DE PRODUCTOS'!$A:$O,10,0),VLOOKUP($A660,'LISTA DE PRODUCTOS'!$B:$O,9,0)),""))=0),"APROVECHA LA PROMO U12",IF(AND(K660="U12",IF($A660=0,"",IFERROR(IFERROR(VLOOKUP($A660,'LISTA DE PRODUCTOS'!$A:$O,10,0),VLOOKUP($A660,'LISTA DE PRODUCTOS'!$B:$O,9,0)),""))="MENSUAL"),"MENSUAL Y PROMO U12",IF($A660=0,"",IFERROR(IFERROR(VLOOKUP($A660,'LISTA DE PRODUCTOS'!$A:$O,10,0),VLOOKUP($A660,'LISTA DE PRODUCTOS'!$B:$O,9,0)),""))))</f>
      </c>
      <c r="K660" s="60">
        <f>IF($A660=0,"",IFERROR(IFERROR(VLOOKUP($A660,'LISTA DE PRODUCTOS'!$A:$O,13,0),VLOOKUP($A660,'LISTA DE PRODUCTOS'!$B:$O,13,0)),0))</f>
      </c>
      <c r="L660" s="61">
        <f t="shared" si="104"/>
        <v>0</v>
      </c>
      <c r="M660" s="62">
        <f t="shared" si="105"/>
        <v>0</v>
      </c>
      <c r="N660" s="62">
        <f t="shared" si="111"/>
        <v>0</v>
      </c>
      <c r="O660" s="63">
        <f t="shared" si="108"/>
        <v>0</v>
      </c>
      <c r="P660" s="63">
        <f t="shared" si="109"/>
        <v>0</v>
      </c>
      <c r="Q660" s="64">
        <f t="shared" si="110"/>
        <v>0</v>
      </c>
      <c r="R660" s="64" t="b">
        <f t="shared" si="112"/>
        <v>0</v>
      </c>
      <c r="S660" s="65">
        <f t="shared" si="106"/>
      </c>
      <c r="T660" s="62">
        <f t="shared" si="107"/>
      </c>
    </row>
    <row r="661" spans="1:20" s="66" customFormat="1" ht="19.8">
      <c r="A661" s="54"/>
      <c r="B661" s="55"/>
      <c r="C661" s="56">
        <f t="shared" si="103"/>
        <v>0</v>
      </c>
      <c r="D661" s="56">
        <f>IF(ISERROR(VLOOKUP($A661,'LISTA DE PRODUCTOS'!$A:$O,15,0)),0,VLOOKUP($A661,'LISTA DE PRODUCTOS'!$A:$O,15,0))</f>
        <v>0</v>
      </c>
      <c r="E661" s="57">
        <f>IF($A661=0,"",IFERROR(IFERROR(VLOOKUP($A661,'LISTA DE PRODUCTOS'!$A:$O,5,0),VLOOKUP($A661,'LISTA DE PRODUCTOS'!$B:$O,4,0)),"CÓDIGO NO EN CATÁLOGO U OBSOLETO"))</f>
      </c>
      <c r="F661" s="56">
        <f>IF($A661=0,"",IFERROR(IFERROR(VLOOKUP($A661,'LISTA DE PRODUCTOS'!$A:$O,6,0),VLOOKUP($A661,'LISTA DE PRODUCTOS'!$B:$O,5,0)),0))</f>
      </c>
      <c r="G661" s="56">
        <f>IF($A661=0,"",IFERROR(IFERROR(VLOOKUP($A661,'LISTA DE PRODUCTOS'!$A:$O,7,0),VLOOKUP($A661,'LISTA DE PRODUCTOS'!$B:$O,6,0)),0))</f>
      </c>
      <c r="H661" s="58">
        <f>IF($A661=0,"",IFERROR(IFERROR(VLOOKUP($A661,'LISTA DE PRODUCTOS'!$A:$O,8,0),VLOOKUP($A661,'LISTA DE PRODUCTOS'!$B:$O,7,0)),0))</f>
      </c>
      <c r="I661" s="59">
        <f>IF($A661=0,"",IFERROR(IFERROR(VLOOKUP($A661,'LISTA DE PRODUCTOS'!$A:$O,9,0),VLOOKUP($A661,'LISTA DE PRODUCTOS'!$B:$O,8,0)),0))</f>
      </c>
      <c r="J661" s="60">
        <f>IF(AND(K661="U12",IF($A661=0,"",IFERROR(IFERROR(VLOOKUP($A661,'LISTA DE PRODUCTOS'!$A:$O,10,0),VLOOKUP($A661,'LISTA DE PRODUCTOS'!$B:$O,9,0)),""))=0),"APROVECHA LA PROMO U12",IF(AND(K661="U12",IF($A661=0,"",IFERROR(IFERROR(VLOOKUP($A661,'LISTA DE PRODUCTOS'!$A:$O,10,0),VLOOKUP($A661,'LISTA DE PRODUCTOS'!$B:$O,9,0)),""))="MENSUAL"),"MENSUAL Y PROMO U12",IF($A661=0,"",IFERROR(IFERROR(VLOOKUP($A661,'LISTA DE PRODUCTOS'!$A:$O,10,0),VLOOKUP($A661,'LISTA DE PRODUCTOS'!$B:$O,9,0)),""))))</f>
      </c>
      <c r="K661" s="60">
        <f>IF($A661=0,"",IFERROR(IFERROR(VLOOKUP($A661,'LISTA DE PRODUCTOS'!$A:$O,13,0),VLOOKUP($A661,'LISTA DE PRODUCTOS'!$B:$O,13,0)),0))</f>
      </c>
      <c r="L661" s="61">
        <f t="shared" si="104"/>
        <v>0</v>
      </c>
      <c r="M661" s="62">
        <f t="shared" si="105"/>
        <v>0</v>
      </c>
      <c r="N661" s="62">
        <f t="shared" si="111"/>
        <v>0</v>
      </c>
      <c r="O661" s="63">
        <f t="shared" si="108"/>
        <v>0</v>
      </c>
      <c r="P661" s="63">
        <f t="shared" si="109"/>
        <v>0</v>
      </c>
      <c r="Q661" s="64">
        <f t="shared" si="110"/>
        <v>0</v>
      </c>
      <c r="R661" s="64" t="b">
        <f t="shared" si="112"/>
        <v>0</v>
      </c>
      <c r="S661" s="65">
        <f t="shared" si="106"/>
      </c>
      <c r="T661" s="62">
        <f t="shared" si="107"/>
      </c>
    </row>
    <row r="662" spans="1:20" s="66" customFormat="1" ht="19.8">
      <c r="A662" s="54"/>
      <c r="B662" s="55"/>
      <c r="C662" s="56">
        <f t="shared" si="103"/>
        <v>0</v>
      </c>
      <c r="D662" s="56">
        <f>IF(ISERROR(VLOOKUP($A662,'LISTA DE PRODUCTOS'!$A:$O,15,0)),0,VLOOKUP($A662,'LISTA DE PRODUCTOS'!$A:$O,15,0))</f>
        <v>0</v>
      </c>
      <c r="E662" s="57">
        <f>IF($A662=0,"",IFERROR(IFERROR(VLOOKUP($A662,'LISTA DE PRODUCTOS'!$A:$O,5,0),VLOOKUP($A662,'LISTA DE PRODUCTOS'!$B:$O,4,0)),"CÓDIGO NO EN CATÁLOGO U OBSOLETO"))</f>
      </c>
      <c r="F662" s="56">
        <f>IF($A662=0,"",IFERROR(IFERROR(VLOOKUP($A662,'LISTA DE PRODUCTOS'!$A:$O,6,0),VLOOKUP($A662,'LISTA DE PRODUCTOS'!$B:$O,5,0)),0))</f>
      </c>
      <c r="G662" s="56">
        <f>IF($A662=0,"",IFERROR(IFERROR(VLOOKUP($A662,'LISTA DE PRODUCTOS'!$A:$O,7,0),VLOOKUP($A662,'LISTA DE PRODUCTOS'!$B:$O,6,0)),0))</f>
      </c>
      <c r="H662" s="58">
        <f>IF($A662=0,"",IFERROR(IFERROR(VLOOKUP($A662,'LISTA DE PRODUCTOS'!$A:$O,8,0),VLOOKUP($A662,'LISTA DE PRODUCTOS'!$B:$O,7,0)),0))</f>
      </c>
      <c r="I662" s="59">
        <f>IF($A662=0,"",IFERROR(IFERROR(VLOOKUP($A662,'LISTA DE PRODUCTOS'!$A:$O,9,0),VLOOKUP($A662,'LISTA DE PRODUCTOS'!$B:$O,8,0)),0))</f>
      </c>
      <c r="J662" s="60">
        <f>IF(AND(K662="U12",IF($A662=0,"",IFERROR(IFERROR(VLOOKUP($A662,'LISTA DE PRODUCTOS'!$A:$O,10,0),VLOOKUP($A662,'LISTA DE PRODUCTOS'!$B:$O,9,0)),""))=0),"APROVECHA LA PROMO U12",IF(AND(K662="U12",IF($A662=0,"",IFERROR(IFERROR(VLOOKUP($A662,'LISTA DE PRODUCTOS'!$A:$O,10,0),VLOOKUP($A662,'LISTA DE PRODUCTOS'!$B:$O,9,0)),""))="MENSUAL"),"MENSUAL Y PROMO U12",IF($A662=0,"",IFERROR(IFERROR(VLOOKUP($A662,'LISTA DE PRODUCTOS'!$A:$O,10,0),VLOOKUP($A662,'LISTA DE PRODUCTOS'!$B:$O,9,0)),""))))</f>
      </c>
      <c r="K662" s="60">
        <f>IF($A662=0,"",IFERROR(IFERROR(VLOOKUP($A662,'LISTA DE PRODUCTOS'!$A:$O,13,0),VLOOKUP($A662,'LISTA DE PRODUCTOS'!$B:$O,13,0)),0))</f>
      </c>
      <c r="L662" s="61">
        <f t="shared" si="104"/>
        <v>0</v>
      </c>
      <c r="M662" s="62">
        <f t="shared" si="105"/>
        <v>0</v>
      </c>
      <c r="N662" s="62">
        <f t="shared" si="111"/>
        <v>0</v>
      </c>
      <c r="O662" s="63">
        <f t="shared" si="108"/>
        <v>0</v>
      </c>
      <c r="P662" s="63">
        <f t="shared" si="109"/>
        <v>0</v>
      </c>
      <c r="Q662" s="64">
        <f t="shared" si="110"/>
        <v>0</v>
      </c>
      <c r="R662" s="64" t="b">
        <f t="shared" si="112"/>
        <v>0</v>
      </c>
      <c r="S662" s="65">
        <f t="shared" si="106"/>
      </c>
      <c r="T662" s="62">
        <f t="shared" si="107"/>
      </c>
    </row>
    <row r="663" spans="1:20" s="66" customFormat="1" ht="19.8">
      <c r="A663" s="54"/>
      <c r="B663" s="55"/>
      <c r="C663" s="56">
        <f t="shared" si="103"/>
        <v>0</v>
      </c>
      <c r="D663" s="56">
        <f>IF(ISERROR(VLOOKUP($A663,'LISTA DE PRODUCTOS'!$A:$O,15,0)),0,VLOOKUP($A663,'LISTA DE PRODUCTOS'!$A:$O,15,0))</f>
        <v>0</v>
      </c>
      <c r="E663" s="57">
        <f>IF($A663=0,"",IFERROR(IFERROR(VLOOKUP($A663,'LISTA DE PRODUCTOS'!$A:$O,5,0),VLOOKUP($A663,'LISTA DE PRODUCTOS'!$B:$O,4,0)),"CÓDIGO NO EN CATÁLOGO U OBSOLETO"))</f>
      </c>
      <c r="F663" s="56">
        <f>IF($A663=0,"",IFERROR(IFERROR(VLOOKUP($A663,'LISTA DE PRODUCTOS'!$A:$O,6,0),VLOOKUP($A663,'LISTA DE PRODUCTOS'!$B:$O,5,0)),0))</f>
      </c>
      <c r="G663" s="56">
        <f>IF($A663=0,"",IFERROR(IFERROR(VLOOKUP($A663,'LISTA DE PRODUCTOS'!$A:$O,7,0),VLOOKUP($A663,'LISTA DE PRODUCTOS'!$B:$O,6,0)),0))</f>
      </c>
      <c r="H663" s="58">
        <f>IF($A663=0,"",IFERROR(IFERROR(VLOOKUP($A663,'LISTA DE PRODUCTOS'!$A:$O,8,0),VLOOKUP($A663,'LISTA DE PRODUCTOS'!$B:$O,7,0)),0))</f>
      </c>
      <c r="I663" s="59">
        <f>IF($A663=0,"",IFERROR(IFERROR(VLOOKUP($A663,'LISTA DE PRODUCTOS'!$A:$O,9,0),VLOOKUP($A663,'LISTA DE PRODUCTOS'!$B:$O,8,0)),0))</f>
      </c>
      <c r="J663" s="60">
        <f>IF(AND(K663="U12",IF($A663=0,"",IFERROR(IFERROR(VLOOKUP($A663,'LISTA DE PRODUCTOS'!$A:$O,10,0),VLOOKUP($A663,'LISTA DE PRODUCTOS'!$B:$O,9,0)),""))=0),"APROVECHA LA PROMO U12",IF(AND(K663="U12",IF($A663=0,"",IFERROR(IFERROR(VLOOKUP($A663,'LISTA DE PRODUCTOS'!$A:$O,10,0),VLOOKUP($A663,'LISTA DE PRODUCTOS'!$B:$O,9,0)),""))="MENSUAL"),"MENSUAL Y PROMO U12",IF($A663=0,"",IFERROR(IFERROR(VLOOKUP($A663,'LISTA DE PRODUCTOS'!$A:$O,10,0),VLOOKUP($A663,'LISTA DE PRODUCTOS'!$B:$O,9,0)),""))))</f>
      </c>
      <c r="K663" s="60">
        <f>IF($A663=0,"",IFERROR(IFERROR(VLOOKUP($A663,'LISTA DE PRODUCTOS'!$A:$O,13,0),VLOOKUP($A663,'LISTA DE PRODUCTOS'!$B:$O,13,0)),0))</f>
      </c>
      <c r="L663" s="61">
        <f t="shared" si="104"/>
        <v>0</v>
      </c>
      <c r="M663" s="62">
        <f t="shared" si="105"/>
        <v>0</v>
      </c>
      <c r="N663" s="62">
        <f t="shared" si="111"/>
        <v>0</v>
      </c>
      <c r="O663" s="63">
        <f t="shared" si="108"/>
        <v>0</v>
      </c>
      <c r="P663" s="63">
        <f t="shared" si="109"/>
        <v>0</v>
      </c>
      <c r="Q663" s="64">
        <f t="shared" si="110"/>
        <v>0</v>
      </c>
      <c r="R663" s="64" t="b">
        <f t="shared" si="112"/>
        <v>0</v>
      </c>
      <c r="S663" s="65">
        <f t="shared" si="106"/>
      </c>
      <c r="T663" s="62">
        <f t="shared" si="107"/>
      </c>
    </row>
    <row r="664" spans="1:20" s="66" customFormat="1" ht="19.8">
      <c r="A664" s="54"/>
      <c r="B664" s="55"/>
      <c r="C664" s="56">
        <f t="shared" si="103"/>
        <v>0</v>
      </c>
      <c r="D664" s="56">
        <f>IF(ISERROR(VLOOKUP($A664,'LISTA DE PRODUCTOS'!$A:$O,15,0)),0,VLOOKUP($A664,'LISTA DE PRODUCTOS'!$A:$O,15,0))</f>
        <v>0</v>
      </c>
      <c r="E664" s="57">
        <f>IF($A664=0,"",IFERROR(IFERROR(VLOOKUP($A664,'LISTA DE PRODUCTOS'!$A:$O,5,0),VLOOKUP($A664,'LISTA DE PRODUCTOS'!$B:$O,4,0)),"CÓDIGO NO EN CATÁLOGO U OBSOLETO"))</f>
      </c>
      <c r="F664" s="56">
        <f>IF($A664=0,"",IFERROR(IFERROR(VLOOKUP($A664,'LISTA DE PRODUCTOS'!$A:$O,6,0),VLOOKUP($A664,'LISTA DE PRODUCTOS'!$B:$O,5,0)),0))</f>
      </c>
      <c r="G664" s="56">
        <f>IF($A664=0,"",IFERROR(IFERROR(VLOOKUP($A664,'LISTA DE PRODUCTOS'!$A:$O,7,0),VLOOKUP($A664,'LISTA DE PRODUCTOS'!$B:$O,6,0)),0))</f>
      </c>
      <c r="H664" s="58">
        <f>IF($A664=0,"",IFERROR(IFERROR(VLOOKUP($A664,'LISTA DE PRODUCTOS'!$A:$O,8,0),VLOOKUP($A664,'LISTA DE PRODUCTOS'!$B:$O,7,0)),0))</f>
      </c>
      <c r="I664" s="59">
        <f>IF($A664=0,"",IFERROR(IFERROR(VLOOKUP($A664,'LISTA DE PRODUCTOS'!$A:$O,9,0),VLOOKUP($A664,'LISTA DE PRODUCTOS'!$B:$O,8,0)),0))</f>
      </c>
      <c r="J664" s="60">
        <f>IF(AND(K664="U12",IF($A664=0,"",IFERROR(IFERROR(VLOOKUP($A664,'LISTA DE PRODUCTOS'!$A:$O,10,0),VLOOKUP($A664,'LISTA DE PRODUCTOS'!$B:$O,9,0)),""))=0),"APROVECHA LA PROMO U12",IF(AND(K664="U12",IF($A664=0,"",IFERROR(IFERROR(VLOOKUP($A664,'LISTA DE PRODUCTOS'!$A:$O,10,0),VLOOKUP($A664,'LISTA DE PRODUCTOS'!$B:$O,9,0)),""))="MENSUAL"),"MENSUAL Y PROMO U12",IF($A664=0,"",IFERROR(IFERROR(VLOOKUP($A664,'LISTA DE PRODUCTOS'!$A:$O,10,0),VLOOKUP($A664,'LISTA DE PRODUCTOS'!$B:$O,9,0)),""))))</f>
      </c>
      <c r="K664" s="60">
        <f>IF($A664=0,"",IFERROR(IFERROR(VLOOKUP($A664,'LISTA DE PRODUCTOS'!$A:$O,13,0),VLOOKUP($A664,'LISTA DE PRODUCTOS'!$B:$O,13,0)),0))</f>
      </c>
      <c r="L664" s="61">
        <f t="shared" si="104"/>
        <v>0</v>
      </c>
      <c r="M664" s="62">
        <f t="shared" si="105"/>
        <v>0</v>
      </c>
      <c r="N664" s="62">
        <f t="shared" si="111"/>
        <v>0</v>
      </c>
      <c r="O664" s="63">
        <f t="shared" si="108"/>
        <v>0</v>
      </c>
      <c r="P664" s="63">
        <f t="shared" si="109"/>
        <v>0</v>
      </c>
      <c r="Q664" s="64">
        <f t="shared" si="110"/>
        <v>0</v>
      </c>
      <c r="R664" s="64" t="b">
        <f t="shared" si="112"/>
        <v>0</v>
      </c>
      <c r="S664" s="65">
        <f t="shared" si="106"/>
      </c>
      <c r="T664" s="62">
        <f t="shared" si="107"/>
      </c>
    </row>
    <row r="665" spans="1:20" s="66" customFormat="1" ht="19.8">
      <c r="A665" s="54"/>
      <c r="B665" s="55"/>
      <c r="C665" s="56">
        <f t="shared" si="103"/>
        <v>0</v>
      </c>
      <c r="D665" s="56">
        <f>IF(ISERROR(VLOOKUP($A665,'LISTA DE PRODUCTOS'!$A:$O,15,0)),0,VLOOKUP($A665,'LISTA DE PRODUCTOS'!$A:$O,15,0))</f>
        <v>0</v>
      </c>
      <c r="E665" s="57">
        <f>IF($A665=0,"",IFERROR(IFERROR(VLOOKUP($A665,'LISTA DE PRODUCTOS'!$A:$O,5,0),VLOOKUP($A665,'LISTA DE PRODUCTOS'!$B:$O,4,0)),"CÓDIGO NO EN CATÁLOGO U OBSOLETO"))</f>
      </c>
      <c r="F665" s="56">
        <f>IF($A665=0,"",IFERROR(IFERROR(VLOOKUP($A665,'LISTA DE PRODUCTOS'!$A:$O,6,0),VLOOKUP($A665,'LISTA DE PRODUCTOS'!$B:$O,5,0)),0))</f>
      </c>
      <c r="G665" s="56">
        <f>IF($A665=0,"",IFERROR(IFERROR(VLOOKUP($A665,'LISTA DE PRODUCTOS'!$A:$O,7,0),VLOOKUP($A665,'LISTA DE PRODUCTOS'!$B:$O,6,0)),0))</f>
      </c>
      <c r="H665" s="58">
        <f>IF($A665=0,"",IFERROR(IFERROR(VLOOKUP($A665,'LISTA DE PRODUCTOS'!$A:$O,8,0),VLOOKUP($A665,'LISTA DE PRODUCTOS'!$B:$O,7,0)),0))</f>
      </c>
      <c r="I665" s="59">
        <f>IF($A665=0,"",IFERROR(IFERROR(VLOOKUP($A665,'LISTA DE PRODUCTOS'!$A:$O,9,0),VLOOKUP($A665,'LISTA DE PRODUCTOS'!$B:$O,8,0)),0))</f>
      </c>
      <c r="J665" s="60">
        <f>IF(AND(K665="U12",IF($A665=0,"",IFERROR(IFERROR(VLOOKUP($A665,'LISTA DE PRODUCTOS'!$A:$O,10,0),VLOOKUP($A665,'LISTA DE PRODUCTOS'!$B:$O,9,0)),""))=0),"APROVECHA LA PROMO U12",IF(AND(K665="U12",IF($A665=0,"",IFERROR(IFERROR(VLOOKUP($A665,'LISTA DE PRODUCTOS'!$A:$O,10,0),VLOOKUP($A665,'LISTA DE PRODUCTOS'!$B:$O,9,0)),""))="MENSUAL"),"MENSUAL Y PROMO U12",IF($A665=0,"",IFERROR(IFERROR(VLOOKUP($A665,'LISTA DE PRODUCTOS'!$A:$O,10,0),VLOOKUP($A665,'LISTA DE PRODUCTOS'!$B:$O,9,0)),""))))</f>
      </c>
      <c r="K665" s="60">
        <f>IF($A665=0,"",IFERROR(IFERROR(VLOOKUP($A665,'LISTA DE PRODUCTOS'!$A:$O,13,0),VLOOKUP($A665,'LISTA DE PRODUCTOS'!$B:$O,13,0)),0))</f>
      </c>
      <c r="L665" s="61">
        <f t="shared" si="104"/>
        <v>0</v>
      </c>
      <c r="M665" s="62">
        <f t="shared" si="105"/>
        <v>0</v>
      </c>
      <c r="N665" s="62">
        <f t="shared" si="111"/>
        <v>0</v>
      </c>
      <c r="O665" s="63">
        <f t="shared" si="108"/>
        <v>0</v>
      </c>
      <c r="P665" s="63">
        <f t="shared" si="109"/>
        <v>0</v>
      </c>
      <c r="Q665" s="64">
        <f t="shared" si="110"/>
        <v>0</v>
      </c>
      <c r="R665" s="64" t="b">
        <f t="shared" si="112"/>
        <v>0</v>
      </c>
      <c r="S665" s="65">
        <f t="shared" si="106"/>
      </c>
      <c r="T665" s="62">
        <f t="shared" si="107"/>
      </c>
    </row>
    <row r="666" spans="1:20" s="66" customFormat="1" ht="19.8">
      <c r="A666" s="54"/>
      <c r="B666" s="55"/>
      <c r="C666" s="56">
        <f t="shared" si="103"/>
        <v>0</v>
      </c>
      <c r="D666" s="56">
        <f>IF(ISERROR(VLOOKUP($A666,'LISTA DE PRODUCTOS'!$A:$O,15,0)),0,VLOOKUP($A666,'LISTA DE PRODUCTOS'!$A:$O,15,0))</f>
        <v>0</v>
      </c>
      <c r="E666" s="57">
        <f>IF($A666=0,"",IFERROR(IFERROR(VLOOKUP($A666,'LISTA DE PRODUCTOS'!$A:$O,5,0),VLOOKUP($A666,'LISTA DE PRODUCTOS'!$B:$O,4,0)),"CÓDIGO NO EN CATÁLOGO U OBSOLETO"))</f>
      </c>
      <c r="F666" s="56">
        <f>IF($A666=0,"",IFERROR(IFERROR(VLOOKUP($A666,'LISTA DE PRODUCTOS'!$A:$O,6,0),VLOOKUP($A666,'LISTA DE PRODUCTOS'!$B:$O,5,0)),0))</f>
      </c>
      <c r="G666" s="56">
        <f>IF($A666=0,"",IFERROR(IFERROR(VLOOKUP($A666,'LISTA DE PRODUCTOS'!$A:$O,7,0),VLOOKUP($A666,'LISTA DE PRODUCTOS'!$B:$O,6,0)),0))</f>
      </c>
      <c r="H666" s="58">
        <f>IF($A666=0,"",IFERROR(IFERROR(VLOOKUP($A666,'LISTA DE PRODUCTOS'!$A:$O,8,0),VLOOKUP($A666,'LISTA DE PRODUCTOS'!$B:$O,7,0)),0))</f>
      </c>
      <c r="I666" s="59">
        <f>IF($A666=0,"",IFERROR(IFERROR(VLOOKUP($A666,'LISTA DE PRODUCTOS'!$A:$O,9,0),VLOOKUP($A666,'LISTA DE PRODUCTOS'!$B:$O,8,0)),0))</f>
      </c>
      <c r="J666" s="60">
        <f>IF(AND(K666="U12",IF($A666=0,"",IFERROR(IFERROR(VLOOKUP($A666,'LISTA DE PRODUCTOS'!$A:$O,10,0),VLOOKUP($A666,'LISTA DE PRODUCTOS'!$B:$O,9,0)),""))=0),"APROVECHA LA PROMO U12",IF(AND(K666="U12",IF($A666=0,"",IFERROR(IFERROR(VLOOKUP($A666,'LISTA DE PRODUCTOS'!$A:$O,10,0),VLOOKUP($A666,'LISTA DE PRODUCTOS'!$B:$O,9,0)),""))="MENSUAL"),"MENSUAL Y PROMO U12",IF($A666=0,"",IFERROR(IFERROR(VLOOKUP($A666,'LISTA DE PRODUCTOS'!$A:$O,10,0),VLOOKUP($A666,'LISTA DE PRODUCTOS'!$B:$O,9,0)),""))))</f>
      </c>
      <c r="K666" s="60">
        <f>IF($A666=0,"",IFERROR(IFERROR(VLOOKUP($A666,'LISTA DE PRODUCTOS'!$A:$O,13,0),VLOOKUP($A666,'LISTA DE PRODUCTOS'!$B:$O,13,0)),0))</f>
      </c>
      <c r="L666" s="61">
        <f t="shared" si="104"/>
        <v>0</v>
      </c>
      <c r="M666" s="62">
        <f t="shared" si="105"/>
        <v>0</v>
      </c>
      <c r="N666" s="62">
        <f t="shared" si="111"/>
        <v>0</v>
      </c>
      <c r="O666" s="63">
        <f t="shared" si="108"/>
        <v>0</v>
      </c>
      <c r="P666" s="63">
        <f t="shared" si="109"/>
        <v>0</v>
      </c>
      <c r="Q666" s="64">
        <f t="shared" si="110"/>
        <v>0</v>
      </c>
      <c r="R666" s="64" t="b">
        <f t="shared" si="112"/>
        <v>0</v>
      </c>
      <c r="S666" s="65">
        <f t="shared" si="106"/>
      </c>
      <c r="T666" s="62">
        <f t="shared" si="107"/>
      </c>
    </row>
    <row r="667" spans="1:20" s="66" customFormat="1" ht="19.8">
      <c r="A667" s="54"/>
      <c r="B667" s="55"/>
      <c r="C667" s="56">
        <f t="shared" si="103"/>
        <v>0</v>
      </c>
      <c r="D667" s="56">
        <f>IF(ISERROR(VLOOKUP($A667,'LISTA DE PRODUCTOS'!$A:$O,15,0)),0,VLOOKUP($A667,'LISTA DE PRODUCTOS'!$A:$O,15,0))</f>
        <v>0</v>
      </c>
      <c r="E667" s="57">
        <f>IF($A667=0,"",IFERROR(IFERROR(VLOOKUP($A667,'LISTA DE PRODUCTOS'!$A:$O,5,0),VLOOKUP($A667,'LISTA DE PRODUCTOS'!$B:$O,4,0)),"CÓDIGO NO EN CATÁLOGO U OBSOLETO"))</f>
      </c>
      <c r="F667" s="56">
        <f>IF($A667=0,"",IFERROR(IFERROR(VLOOKUP($A667,'LISTA DE PRODUCTOS'!$A:$O,6,0),VLOOKUP($A667,'LISTA DE PRODUCTOS'!$B:$O,5,0)),0))</f>
      </c>
      <c r="G667" s="56">
        <f>IF($A667=0,"",IFERROR(IFERROR(VLOOKUP($A667,'LISTA DE PRODUCTOS'!$A:$O,7,0),VLOOKUP($A667,'LISTA DE PRODUCTOS'!$B:$O,6,0)),0))</f>
      </c>
      <c r="H667" s="58">
        <f>IF($A667=0,"",IFERROR(IFERROR(VLOOKUP($A667,'LISTA DE PRODUCTOS'!$A:$O,8,0),VLOOKUP($A667,'LISTA DE PRODUCTOS'!$B:$O,7,0)),0))</f>
      </c>
      <c r="I667" s="59">
        <f>IF($A667=0,"",IFERROR(IFERROR(VLOOKUP($A667,'LISTA DE PRODUCTOS'!$A:$O,9,0),VLOOKUP($A667,'LISTA DE PRODUCTOS'!$B:$O,8,0)),0))</f>
      </c>
      <c r="J667" s="60">
        <f>IF(AND(K667="U12",IF($A667=0,"",IFERROR(IFERROR(VLOOKUP($A667,'LISTA DE PRODUCTOS'!$A:$O,10,0),VLOOKUP($A667,'LISTA DE PRODUCTOS'!$B:$O,9,0)),""))=0),"APROVECHA LA PROMO U12",IF(AND(K667="U12",IF($A667=0,"",IFERROR(IFERROR(VLOOKUP($A667,'LISTA DE PRODUCTOS'!$A:$O,10,0),VLOOKUP($A667,'LISTA DE PRODUCTOS'!$B:$O,9,0)),""))="MENSUAL"),"MENSUAL Y PROMO U12",IF($A667=0,"",IFERROR(IFERROR(VLOOKUP($A667,'LISTA DE PRODUCTOS'!$A:$O,10,0),VLOOKUP($A667,'LISTA DE PRODUCTOS'!$B:$O,9,0)),""))))</f>
      </c>
      <c r="K667" s="60">
        <f>IF($A667=0,"",IFERROR(IFERROR(VLOOKUP($A667,'LISTA DE PRODUCTOS'!$A:$O,13,0),VLOOKUP($A667,'LISTA DE PRODUCTOS'!$B:$O,13,0)),0))</f>
      </c>
      <c r="L667" s="61">
        <f t="shared" si="104"/>
        <v>0</v>
      </c>
      <c r="M667" s="62">
        <f t="shared" si="105"/>
        <v>0</v>
      </c>
      <c r="N667" s="62">
        <f t="shared" si="111"/>
        <v>0</v>
      </c>
      <c r="O667" s="63">
        <f t="shared" si="108"/>
        <v>0</v>
      </c>
      <c r="P667" s="63">
        <f t="shared" si="109"/>
        <v>0</v>
      </c>
      <c r="Q667" s="64">
        <f t="shared" si="110"/>
        <v>0</v>
      </c>
      <c r="R667" s="64" t="b">
        <f t="shared" si="112"/>
        <v>0</v>
      </c>
      <c r="S667" s="65">
        <f t="shared" si="106"/>
      </c>
      <c r="T667" s="62">
        <f t="shared" si="107"/>
      </c>
    </row>
    <row r="668" spans="1:20" s="66" customFormat="1" ht="19.8">
      <c r="A668" s="54"/>
      <c r="B668" s="55"/>
      <c r="C668" s="56">
        <f t="shared" si="103"/>
        <v>0</v>
      </c>
      <c r="D668" s="56">
        <f>IF(ISERROR(VLOOKUP($A668,'LISTA DE PRODUCTOS'!$A:$O,15,0)),0,VLOOKUP($A668,'LISTA DE PRODUCTOS'!$A:$O,15,0))</f>
        <v>0</v>
      </c>
      <c r="E668" s="57">
        <f>IF($A668=0,"",IFERROR(IFERROR(VLOOKUP($A668,'LISTA DE PRODUCTOS'!$A:$O,5,0),VLOOKUP($A668,'LISTA DE PRODUCTOS'!$B:$O,4,0)),"CÓDIGO NO EN CATÁLOGO U OBSOLETO"))</f>
      </c>
      <c r="F668" s="56">
        <f>IF($A668=0,"",IFERROR(IFERROR(VLOOKUP($A668,'LISTA DE PRODUCTOS'!$A:$O,6,0),VLOOKUP($A668,'LISTA DE PRODUCTOS'!$B:$O,5,0)),0))</f>
      </c>
      <c r="G668" s="56">
        <f>IF($A668=0,"",IFERROR(IFERROR(VLOOKUP($A668,'LISTA DE PRODUCTOS'!$A:$O,7,0),VLOOKUP($A668,'LISTA DE PRODUCTOS'!$B:$O,6,0)),0))</f>
      </c>
      <c r="H668" s="58">
        <f>IF($A668=0,"",IFERROR(IFERROR(VLOOKUP($A668,'LISTA DE PRODUCTOS'!$A:$O,8,0),VLOOKUP($A668,'LISTA DE PRODUCTOS'!$B:$O,7,0)),0))</f>
      </c>
      <c r="I668" s="59">
        <f>IF($A668=0,"",IFERROR(IFERROR(VLOOKUP($A668,'LISTA DE PRODUCTOS'!$A:$O,9,0),VLOOKUP($A668,'LISTA DE PRODUCTOS'!$B:$O,8,0)),0))</f>
      </c>
      <c r="J668" s="60">
        <f>IF(AND(K668="U12",IF($A668=0,"",IFERROR(IFERROR(VLOOKUP($A668,'LISTA DE PRODUCTOS'!$A:$O,10,0),VLOOKUP($A668,'LISTA DE PRODUCTOS'!$B:$O,9,0)),""))=0),"APROVECHA LA PROMO U12",IF(AND(K668="U12",IF($A668=0,"",IFERROR(IFERROR(VLOOKUP($A668,'LISTA DE PRODUCTOS'!$A:$O,10,0),VLOOKUP($A668,'LISTA DE PRODUCTOS'!$B:$O,9,0)),""))="MENSUAL"),"MENSUAL Y PROMO U12",IF($A668=0,"",IFERROR(IFERROR(VLOOKUP($A668,'LISTA DE PRODUCTOS'!$A:$O,10,0),VLOOKUP($A668,'LISTA DE PRODUCTOS'!$B:$O,9,0)),""))))</f>
      </c>
      <c r="K668" s="60">
        <f>IF($A668=0,"",IFERROR(IFERROR(VLOOKUP($A668,'LISTA DE PRODUCTOS'!$A:$O,13,0),VLOOKUP($A668,'LISTA DE PRODUCTOS'!$B:$O,13,0)),0))</f>
      </c>
      <c r="L668" s="61">
        <f t="shared" si="104"/>
        <v>0</v>
      </c>
      <c r="M668" s="62">
        <f t="shared" si="105"/>
        <v>0</v>
      </c>
      <c r="N668" s="62">
        <f t="shared" si="111"/>
        <v>0</v>
      </c>
      <c r="O668" s="63">
        <f t="shared" si="108"/>
        <v>0</v>
      </c>
      <c r="P668" s="63">
        <f t="shared" si="109"/>
        <v>0</v>
      </c>
      <c r="Q668" s="64">
        <f t="shared" si="110"/>
        <v>0</v>
      </c>
      <c r="R668" s="64" t="b">
        <f t="shared" si="112"/>
        <v>0</v>
      </c>
      <c r="S668" s="65">
        <f t="shared" si="106"/>
      </c>
      <c r="T668" s="62">
        <f t="shared" si="107"/>
      </c>
    </row>
    <row r="669" spans="1:20" s="66" customFormat="1" ht="19.8">
      <c r="A669" s="54"/>
      <c r="B669" s="55"/>
      <c r="C669" s="56">
        <f t="shared" si="103"/>
        <v>0</v>
      </c>
      <c r="D669" s="56">
        <f>IF(ISERROR(VLOOKUP($A669,'LISTA DE PRODUCTOS'!$A:$O,15,0)),0,VLOOKUP($A669,'LISTA DE PRODUCTOS'!$A:$O,15,0))</f>
        <v>0</v>
      </c>
      <c r="E669" s="57">
        <f>IF($A669=0,"",IFERROR(IFERROR(VLOOKUP($A669,'LISTA DE PRODUCTOS'!$A:$O,5,0),VLOOKUP($A669,'LISTA DE PRODUCTOS'!$B:$O,4,0)),"CÓDIGO NO EN CATÁLOGO U OBSOLETO"))</f>
      </c>
      <c r="F669" s="56">
        <f>IF($A669=0,"",IFERROR(IFERROR(VLOOKUP($A669,'LISTA DE PRODUCTOS'!$A:$O,6,0),VLOOKUP($A669,'LISTA DE PRODUCTOS'!$B:$O,5,0)),0))</f>
      </c>
      <c r="G669" s="56">
        <f>IF($A669=0,"",IFERROR(IFERROR(VLOOKUP($A669,'LISTA DE PRODUCTOS'!$A:$O,7,0),VLOOKUP($A669,'LISTA DE PRODUCTOS'!$B:$O,6,0)),0))</f>
      </c>
      <c r="H669" s="58">
        <f>IF($A669=0,"",IFERROR(IFERROR(VLOOKUP($A669,'LISTA DE PRODUCTOS'!$A:$O,8,0),VLOOKUP($A669,'LISTA DE PRODUCTOS'!$B:$O,7,0)),0))</f>
      </c>
      <c r="I669" s="59">
        <f>IF($A669=0,"",IFERROR(IFERROR(VLOOKUP($A669,'LISTA DE PRODUCTOS'!$A:$O,9,0),VLOOKUP($A669,'LISTA DE PRODUCTOS'!$B:$O,8,0)),0))</f>
      </c>
      <c r="J669" s="60">
        <f>IF(AND(K669="U12",IF($A669=0,"",IFERROR(IFERROR(VLOOKUP($A669,'LISTA DE PRODUCTOS'!$A:$O,10,0),VLOOKUP($A669,'LISTA DE PRODUCTOS'!$B:$O,9,0)),""))=0),"APROVECHA LA PROMO U12",IF(AND(K669="U12",IF($A669=0,"",IFERROR(IFERROR(VLOOKUP($A669,'LISTA DE PRODUCTOS'!$A:$O,10,0),VLOOKUP($A669,'LISTA DE PRODUCTOS'!$B:$O,9,0)),""))="MENSUAL"),"MENSUAL Y PROMO U12",IF($A669=0,"",IFERROR(IFERROR(VLOOKUP($A669,'LISTA DE PRODUCTOS'!$A:$O,10,0),VLOOKUP($A669,'LISTA DE PRODUCTOS'!$B:$O,9,0)),""))))</f>
      </c>
      <c r="K669" s="60">
        <f>IF($A669=0,"",IFERROR(IFERROR(VLOOKUP($A669,'LISTA DE PRODUCTOS'!$A:$O,13,0),VLOOKUP($A669,'LISTA DE PRODUCTOS'!$B:$O,13,0)),0))</f>
      </c>
      <c r="L669" s="61">
        <f t="shared" si="104"/>
        <v>0</v>
      </c>
      <c r="M669" s="62">
        <f t="shared" si="105"/>
        <v>0</v>
      </c>
      <c r="N669" s="62">
        <f t="shared" si="111"/>
        <v>0</v>
      </c>
      <c r="O669" s="63">
        <f t="shared" si="108"/>
        <v>0</v>
      </c>
      <c r="P669" s="63">
        <f t="shared" si="109"/>
        <v>0</v>
      </c>
      <c r="Q669" s="64">
        <f t="shared" si="110"/>
        <v>0</v>
      </c>
      <c r="R669" s="64" t="b">
        <f t="shared" si="112"/>
        <v>0</v>
      </c>
      <c r="S669" s="65">
        <f t="shared" si="106"/>
      </c>
      <c r="T669" s="62">
        <f t="shared" si="107"/>
      </c>
    </row>
    <row r="670" spans="1:20" s="66" customFormat="1" ht="19.8">
      <c r="A670" s="54"/>
      <c r="B670" s="55"/>
      <c r="C670" s="56">
        <f t="shared" si="103"/>
        <v>0</v>
      </c>
      <c r="D670" s="56">
        <f>IF(ISERROR(VLOOKUP($A670,'LISTA DE PRODUCTOS'!$A:$O,15,0)),0,VLOOKUP($A670,'LISTA DE PRODUCTOS'!$A:$O,15,0))</f>
        <v>0</v>
      </c>
      <c r="E670" s="57">
        <f>IF($A670=0,"",IFERROR(IFERROR(VLOOKUP($A670,'LISTA DE PRODUCTOS'!$A:$O,5,0),VLOOKUP($A670,'LISTA DE PRODUCTOS'!$B:$O,4,0)),"CÓDIGO NO EN CATÁLOGO U OBSOLETO"))</f>
      </c>
      <c r="F670" s="56">
        <f>IF($A670=0,"",IFERROR(IFERROR(VLOOKUP($A670,'LISTA DE PRODUCTOS'!$A:$O,6,0),VLOOKUP($A670,'LISTA DE PRODUCTOS'!$B:$O,5,0)),0))</f>
      </c>
      <c r="G670" s="56">
        <f>IF($A670=0,"",IFERROR(IFERROR(VLOOKUP($A670,'LISTA DE PRODUCTOS'!$A:$O,7,0),VLOOKUP($A670,'LISTA DE PRODUCTOS'!$B:$O,6,0)),0))</f>
      </c>
      <c r="H670" s="58">
        <f>IF($A670=0,"",IFERROR(IFERROR(VLOOKUP($A670,'LISTA DE PRODUCTOS'!$A:$O,8,0),VLOOKUP($A670,'LISTA DE PRODUCTOS'!$B:$O,7,0)),0))</f>
      </c>
      <c r="I670" s="59">
        <f>IF($A670=0,"",IFERROR(IFERROR(VLOOKUP($A670,'LISTA DE PRODUCTOS'!$A:$O,9,0),VLOOKUP($A670,'LISTA DE PRODUCTOS'!$B:$O,8,0)),0))</f>
      </c>
      <c r="J670" s="60">
        <f>IF(AND(K670="U12",IF($A670=0,"",IFERROR(IFERROR(VLOOKUP($A670,'LISTA DE PRODUCTOS'!$A:$O,10,0),VLOOKUP($A670,'LISTA DE PRODUCTOS'!$B:$O,9,0)),""))=0),"APROVECHA LA PROMO U12",IF(AND(K670="U12",IF($A670=0,"",IFERROR(IFERROR(VLOOKUP($A670,'LISTA DE PRODUCTOS'!$A:$O,10,0),VLOOKUP($A670,'LISTA DE PRODUCTOS'!$B:$O,9,0)),""))="MENSUAL"),"MENSUAL Y PROMO U12",IF($A670=0,"",IFERROR(IFERROR(VLOOKUP($A670,'LISTA DE PRODUCTOS'!$A:$O,10,0),VLOOKUP($A670,'LISTA DE PRODUCTOS'!$B:$O,9,0)),""))))</f>
      </c>
      <c r="K670" s="60">
        <f>IF($A670=0,"",IFERROR(IFERROR(VLOOKUP($A670,'LISTA DE PRODUCTOS'!$A:$O,13,0),VLOOKUP($A670,'LISTA DE PRODUCTOS'!$B:$O,13,0)),0))</f>
      </c>
      <c r="L670" s="61">
        <f t="shared" si="104"/>
        <v>0</v>
      </c>
      <c r="M670" s="62">
        <f t="shared" si="105"/>
        <v>0</v>
      </c>
      <c r="N670" s="62">
        <f t="shared" si="111"/>
        <v>0</v>
      </c>
      <c r="O670" s="63">
        <f t="shared" si="108"/>
        <v>0</v>
      </c>
      <c r="P670" s="63">
        <f t="shared" si="109"/>
        <v>0</v>
      </c>
      <c r="Q670" s="64">
        <f t="shared" si="110"/>
        <v>0</v>
      </c>
      <c r="R670" s="64" t="b">
        <f t="shared" si="112"/>
        <v>0</v>
      </c>
      <c r="S670" s="65">
        <f t="shared" si="106"/>
      </c>
      <c r="T670" s="62">
        <f t="shared" si="107"/>
      </c>
    </row>
    <row r="671" spans="1:20" s="66" customFormat="1" ht="19.8">
      <c r="A671" s="54"/>
      <c r="B671" s="55"/>
      <c r="C671" s="56">
        <f t="shared" si="103"/>
        <v>0</v>
      </c>
      <c r="D671" s="56">
        <f>IF(ISERROR(VLOOKUP($A671,'LISTA DE PRODUCTOS'!$A:$O,15,0)),0,VLOOKUP($A671,'LISTA DE PRODUCTOS'!$A:$O,15,0))</f>
        <v>0</v>
      </c>
      <c r="E671" s="57">
        <f>IF($A671=0,"",IFERROR(IFERROR(VLOOKUP($A671,'LISTA DE PRODUCTOS'!$A:$O,5,0),VLOOKUP($A671,'LISTA DE PRODUCTOS'!$B:$O,4,0)),"CÓDIGO NO EN CATÁLOGO U OBSOLETO"))</f>
      </c>
      <c r="F671" s="56">
        <f>IF($A671=0,"",IFERROR(IFERROR(VLOOKUP($A671,'LISTA DE PRODUCTOS'!$A:$O,6,0),VLOOKUP($A671,'LISTA DE PRODUCTOS'!$B:$O,5,0)),0))</f>
      </c>
      <c r="G671" s="56">
        <f>IF($A671=0,"",IFERROR(IFERROR(VLOOKUP($A671,'LISTA DE PRODUCTOS'!$A:$O,7,0),VLOOKUP($A671,'LISTA DE PRODUCTOS'!$B:$O,6,0)),0))</f>
      </c>
      <c r="H671" s="58">
        <f>IF($A671=0,"",IFERROR(IFERROR(VLOOKUP($A671,'LISTA DE PRODUCTOS'!$A:$O,8,0),VLOOKUP($A671,'LISTA DE PRODUCTOS'!$B:$O,7,0)),0))</f>
      </c>
      <c r="I671" s="59">
        <f>IF($A671=0,"",IFERROR(IFERROR(VLOOKUP($A671,'LISTA DE PRODUCTOS'!$A:$O,9,0),VLOOKUP($A671,'LISTA DE PRODUCTOS'!$B:$O,8,0)),0))</f>
      </c>
      <c r="J671" s="60">
        <f>IF(AND(K671="U12",IF($A671=0,"",IFERROR(IFERROR(VLOOKUP($A671,'LISTA DE PRODUCTOS'!$A:$O,10,0),VLOOKUP($A671,'LISTA DE PRODUCTOS'!$B:$O,9,0)),""))=0),"APROVECHA LA PROMO U12",IF(AND(K671="U12",IF($A671=0,"",IFERROR(IFERROR(VLOOKUP($A671,'LISTA DE PRODUCTOS'!$A:$O,10,0),VLOOKUP($A671,'LISTA DE PRODUCTOS'!$B:$O,9,0)),""))="MENSUAL"),"MENSUAL Y PROMO U12",IF($A671=0,"",IFERROR(IFERROR(VLOOKUP($A671,'LISTA DE PRODUCTOS'!$A:$O,10,0),VLOOKUP($A671,'LISTA DE PRODUCTOS'!$B:$O,9,0)),""))))</f>
      </c>
      <c r="K671" s="60">
        <f>IF($A671=0,"",IFERROR(IFERROR(VLOOKUP($A671,'LISTA DE PRODUCTOS'!$A:$O,13,0),VLOOKUP($A671,'LISTA DE PRODUCTOS'!$B:$O,13,0)),0))</f>
      </c>
      <c r="L671" s="61">
        <f t="shared" si="104"/>
        <v>0</v>
      </c>
      <c r="M671" s="62">
        <f t="shared" si="105"/>
        <v>0</v>
      </c>
      <c r="N671" s="62">
        <f t="shared" si="111"/>
        <v>0</v>
      </c>
      <c r="O671" s="63">
        <f t="shared" si="108"/>
        <v>0</v>
      </c>
      <c r="P671" s="63">
        <f t="shared" si="109"/>
        <v>0</v>
      </c>
      <c r="Q671" s="64">
        <f t="shared" si="110"/>
        <v>0</v>
      </c>
      <c r="R671" s="64" t="b">
        <f t="shared" si="112"/>
        <v>0</v>
      </c>
      <c r="S671" s="65">
        <f t="shared" si="106"/>
      </c>
      <c r="T671" s="62">
        <f t="shared" si="107"/>
      </c>
    </row>
    <row r="672" spans="1:20" s="66" customFormat="1" ht="19.8">
      <c r="A672" s="54"/>
      <c r="B672" s="55"/>
      <c r="C672" s="56">
        <f t="shared" si="103"/>
        <v>0</v>
      </c>
      <c r="D672" s="56">
        <f>IF(ISERROR(VLOOKUP($A672,'LISTA DE PRODUCTOS'!$A:$O,15,0)),0,VLOOKUP($A672,'LISTA DE PRODUCTOS'!$A:$O,15,0))</f>
        <v>0</v>
      </c>
      <c r="E672" s="57">
        <f>IF($A672=0,"",IFERROR(IFERROR(VLOOKUP($A672,'LISTA DE PRODUCTOS'!$A:$O,5,0),VLOOKUP($A672,'LISTA DE PRODUCTOS'!$B:$O,4,0)),"CÓDIGO NO EN CATÁLOGO U OBSOLETO"))</f>
      </c>
      <c r="F672" s="56">
        <f>IF($A672=0,"",IFERROR(IFERROR(VLOOKUP($A672,'LISTA DE PRODUCTOS'!$A:$O,6,0),VLOOKUP($A672,'LISTA DE PRODUCTOS'!$B:$O,5,0)),0))</f>
      </c>
      <c r="G672" s="56">
        <f>IF($A672=0,"",IFERROR(IFERROR(VLOOKUP($A672,'LISTA DE PRODUCTOS'!$A:$O,7,0),VLOOKUP($A672,'LISTA DE PRODUCTOS'!$B:$O,6,0)),0))</f>
      </c>
      <c r="H672" s="58">
        <f>IF($A672=0,"",IFERROR(IFERROR(VLOOKUP($A672,'LISTA DE PRODUCTOS'!$A:$O,8,0),VLOOKUP($A672,'LISTA DE PRODUCTOS'!$B:$O,7,0)),0))</f>
      </c>
      <c r="I672" s="59">
        <f>IF($A672=0,"",IFERROR(IFERROR(VLOOKUP($A672,'LISTA DE PRODUCTOS'!$A:$O,9,0),VLOOKUP($A672,'LISTA DE PRODUCTOS'!$B:$O,8,0)),0))</f>
      </c>
      <c r="J672" s="60">
        <f>IF(AND(K672="U12",IF($A672=0,"",IFERROR(IFERROR(VLOOKUP($A672,'LISTA DE PRODUCTOS'!$A:$O,10,0),VLOOKUP($A672,'LISTA DE PRODUCTOS'!$B:$O,9,0)),""))=0),"APROVECHA LA PROMO U12",IF(AND(K672="U12",IF($A672=0,"",IFERROR(IFERROR(VLOOKUP($A672,'LISTA DE PRODUCTOS'!$A:$O,10,0),VLOOKUP($A672,'LISTA DE PRODUCTOS'!$B:$O,9,0)),""))="MENSUAL"),"MENSUAL Y PROMO U12",IF($A672=0,"",IFERROR(IFERROR(VLOOKUP($A672,'LISTA DE PRODUCTOS'!$A:$O,10,0),VLOOKUP($A672,'LISTA DE PRODUCTOS'!$B:$O,9,0)),""))))</f>
      </c>
      <c r="K672" s="60">
        <f>IF($A672=0,"",IFERROR(IFERROR(VLOOKUP($A672,'LISTA DE PRODUCTOS'!$A:$O,13,0),VLOOKUP($A672,'LISTA DE PRODUCTOS'!$B:$O,13,0)),0))</f>
      </c>
      <c r="L672" s="61">
        <f t="shared" si="104"/>
        <v>0</v>
      </c>
      <c r="M672" s="62">
        <f t="shared" si="105"/>
        <v>0</v>
      </c>
      <c r="N672" s="62">
        <f t="shared" si="111"/>
        <v>0</v>
      </c>
      <c r="O672" s="63">
        <f t="shared" si="108"/>
        <v>0</v>
      </c>
      <c r="P672" s="63">
        <f t="shared" si="109"/>
        <v>0</v>
      </c>
      <c r="Q672" s="64">
        <f t="shared" si="110"/>
        <v>0</v>
      </c>
      <c r="R672" s="64" t="b">
        <f t="shared" si="112"/>
        <v>0</v>
      </c>
      <c r="S672" s="65">
        <f t="shared" si="106"/>
      </c>
      <c r="T672" s="62">
        <f t="shared" si="107"/>
      </c>
    </row>
    <row r="673" spans="1:20" s="66" customFormat="1" ht="19.8">
      <c r="A673" s="54"/>
      <c r="B673" s="55"/>
      <c r="C673" s="56">
        <f t="shared" si="103"/>
        <v>0</v>
      </c>
      <c r="D673" s="56">
        <f>IF(ISERROR(VLOOKUP($A673,'LISTA DE PRODUCTOS'!$A:$O,15,0)),0,VLOOKUP($A673,'LISTA DE PRODUCTOS'!$A:$O,15,0))</f>
        <v>0</v>
      </c>
      <c r="E673" s="57">
        <f>IF($A673=0,"",IFERROR(IFERROR(VLOOKUP($A673,'LISTA DE PRODUCTOS'!$A:$O,5,0),VLOOKUP($A673,'LISTA DE PRODUCTOS'!$B:$O,4,0)),"CÓDIGO NO EN CATÁLOGO U OBSOLETO"))</f>
      </c>
      <c r="F673" s="56">
        <f>IF($A673=0,"",IFERROR(IFERROR(VLOOKUP($A673,'LISTA DE PRODUCTOS'!$A:$O,6,0),VLOOKUP($A673,'LISTA DE PRODUCTOS'!$B:$O,5,0)),0))</f>
      </c>
      <c r="G673" s="56">
        <f>IF($A673=0,"",IFERROR(IFERROR(VLOOKUP($A673,'LISTA DE PRODUCTOS'!$A:$O,7,0),VLOOKUP($A673,'LISTA DE PRODUCTOS'!$B:$O,6,0)),0))</f>
      </c>
      <c r="H673" s="58">
        <f>IF($A673=0,"",IFERROR(IFERROR(VLOOKUP($A673,'LISTA DE PRODUCTOS'!$A:$O,8,0),VLOOKUP($A673,'LISTA DE PRODUCTOS'!$B:$O,7,0)),0))</f>
      </c>
      <c r="I673" s="59">
        <f>IF($A673=0,"",IFERROR(IFERROR(VLOOKUP($A673,'LISTA DE PRODUCTOS'!$A:$O,9,0),VLOOKUP($A673,'LISTA DE PRODUCTOS'!$B:$O,8,0)),0))</f>
      </c>
      <c r="J673" s="60">
        <f>IF(AND(K673="U12",IF($A673=0,"",IFERROR(IFERROR(VLOOKUP($A673,'LISTA DE PRODUCTOS'!$A:$O,10,0),VLOOKUP($A673,'LISTA DE PRODUCTOS'!$B:$O,9,0)),""))=0),"APROVECHA LA PROMO U12",IF(AND(K673="U12",IF($A673=0,"",IFERROR(IFERROR(VLOOKUP($A673,'LISTA DE PRODUCTOS'!$A:$O,10,0),VLOOKUP($A673,'LISTA DE PRODUCTOS'!$B:$O,9,0)),""))="MENSUAL"),"MENSUAL Y PROMO U12",IF($A673=0,"",IFERROR(IFERROR(VLOOKUP($A673,'LISTA DE PRODUCTOS'!$A:$O,10,0),VLOOKUP($A673,'LISTA DE PRODUCTOS'!$B:$O,9,0)),""))))</f>
      </c>
      <c r="K673" s="60">
        <f>IF($A673=0,"",IFERROR(IFERROR(VLOOKUP($A673,'LISTA DE PRODUCTOS'!$A:$O,13,0),VLOOKUP($A673,'LISTA DE PRODUCTOS'!$B:$O,13,0)),0))</f>
      </c>
      <c r="L673" s="61">
        <f t="shared" si="104"/>
        <v>0</v>
      </c>
      <c r="M673" s="62">
        <f t="shared" si="105"/>
        <v>0</v>
      </c>
      <c r="N673" s="62">
        <f t="shared" si="111"/>
        <v>0</v>
      </c>
      <c r="O673" s="63">
        <f t="shared" si="108"/>
        <v>0</v>
      </c>
      <c r="P673" s="63">
        <f t="shared" si="109"/>
        <v>0</v>
      </c>
      <c r="Q673" s="64">
        <f t="shared" si="110"/>
        <v>0</v>
      </c>
      <c r="R673" s="64" t="b">
        <f t="shared" si="112"/>
        <v>0</v>
      </c>
      <c r="S673" s="65">
        <f t="shared" si="106"/>
      </c>
      <c r="T673" s="62">
        <f t="shared" si="107"/>
      </c>
    </row>
    <row r="674" spans="1:20" s="66" customFormat="1" ht="19.8">
      <c r="A674" s="54"/>
      <c r="B674" s="55"/>
      <c r="C674" s="56">
        <f t="shared" si="103"/>
        <v>0</v>
      </c>
      <c r="D674" s="56">
        <f>IF(ISERROR(VLOOKUP($A674,'LISTA DE PRODUCTOS'!$A:$O,15,0)),0,VLOOKUP($A674,'LISTA DE PRODUCTOS'!$A:$O,15,0))</f>
        <v>0</v>
      </c>
      <c r="E674" s="57">
        <f>IF($A674=0,"",IFERROR(IFERROR(VLOOKUP($A674,'LISTA DE PRODUCTOS'!$A:$O,5,0),VLOOKUP($A674,'LISTA DE PRODUCTOS'!$B:$O,4,0)),"CÓDIGO NO EN CATÁLOGO U OBSOLETO"))</f>
      </c>
      <c r="F674" s="56">
        <f>IF($A674=0,"",IFERROR(IFERROR(VLOOKUP($A674,'LISTA DE PRODUCTOS'!$A:$O,6,0),VLOOKUP($A674,'LISTA DE PRODUCTOS'!$B:$O,5,0)),0))</f>
      </c>
      <c r="G674" s="56">
        <f>IF($A674=0,"",IFERROR(IFERROR(VLOOKUP($A674,'LISTA DE PRODUCTOS'!$A:$O,7,0),VLOOKUP($A674,'LISTA DE PRODUCTOS'!$B:$O,6,0)),0))</f>
      </c>
      <c r="H674" s="58">
        <f>IF($A674=0,"",IFERROR(IFERROR(VLOOKUP($A674,'LISTA DE PRODUCTOS'!$A:$O,8,0),VLOOKUP($A674,'LISTA DE PRODUCTOS'!$B:$O,7,0)),0))</f>
      </c>
      <c r="I674" s="59">
        <f>IF($A674=0,"",IFERROR(IFERROR(VLOOKUP($A674,'LISTA DE PRODUCTOS'!$A:$O,9,0),VLOOKUP($A674,'LISTA DE PRODUCTOS'!$B:$O,8,0)),0))</f>
      </c>
      <c r="J674" s="60">
        <f>IF(AND(K674="U12",IF($A674=0,"",IFERROR(IFERROR(VLOOKUP($A674,'LISTA DE PRODUCTOS'!$A:$O,10,0),VLOOKUP($A674,'LISTA DE PRODUCTOS'!$B:$O,9,0)),""))=0),"APROVECHA LA PROMO U12",IF(AND(K674="U12",IF($A674=0,"",IFERROR(IFERROR(VLOOKUP($A674,'LISTA DE PRODUCTOS'!$A:$O,10,0),VLOOKUP($A674,'LISTA DE PRODUCTOS'!$B:$O,9,0)),""))="MENSUAL"),"MENSUAL Y PROMO U12",IF($A674=0,"",IFERROR(IFERROR(VLOOKUP($A674,'LISTA DE PRODUCTOS'!$A:$O,10,0),VLOOKUP($A674,'LISTA DE PRODUCTOS'!$B:$O,9,0)),""))))</f>
      </c>
      <c r="K674" s="60">
        <f>IF($A674=0,"",IFERROR(IFERROR(VLOOKUP($A674,'LISTA DE PRODUCTOS'!$A:$O,13,0),VLOOKUP($A674,'LISTA DE PRODUCTOS'!$B:$O,13,0)),0))</f>
      </c>
      <c r="L674" s="61">
        <f t="shared" si="104"/>
        <v>0</v>
      </c>
      <c r="M674" s="62">
        <f t="shared" si="105"/>
        <v>0</v>
      </c>
      <c r="N674" s="62">
        <f t="shared" si="111"/>
        <v>0</v>
      </c>
      <c r="O674" s="63">
        <f t="shared" si="108"/>
        <v>0</v>
      </c>
      <c r="P674" s="63">
        <f t="shared" si="109"/>
        <v>0</v>
      </c>
      <c r="Q674" s="64">
        <f t="shared" si="110"/>
        <v>0</v>
      </c>
      <c r="R674" s="64" t="b">
        <f t="shared" si="112"/>
        <v>0</v>
      </c>
      <c r="S674" s="65">
        <f t="shared" si="106"/>
      </c>
      <c r="T674" s="62">
        <f t="shared" si="107"/>
      </c>
    </row>
    <row r="675" spans="1:20" s="66" customFormat="1" ht="19.8">
      <c r="A675" s="54"/>
      <c r="B675" s="55"/>
      <c r="C675" s="56">
        <f t="shared" si="103"/>
        <v>0</v>
      </c>
      <c r="D675" s="56">
        <f>IF(ISERROR(VLOOKUP($A675,'LISTA DE PRODUCTOS'!$A:$O,15,0)),0,VLOOKUP($A675,'LISTA DE PRODUCTOS'!$A:$O,15,0))</f>
        <v>0</v>
      </c>
      <c r="E675" s="57">
        <f>IF($A675=0,"",IFERROR(IFERROR(VLOOKUP($A675,'LISTA DE PRODUCTOS'!$A:$O,5,0),VLOOKUP($A675,'LISTA DE PRODUCTOS'!$B:$O,4,0)),"CÓDIGO NO EN CATÁLOGO U OBSOLETO"))</f>
      </c>
      <c r="F675" s="56">
        <f>IF($A675=0,"",IFERROR(IFERROR(VLOOKUP($A675,'LISTA DE PRODUCTOS'!$A:$O,6,0),VLOOKUP($A675,'LISTA DE PRODUCTOS'!$B:$O,5,0)),0))</f>
      </c>
      <c r="G675" s="56">
        <f>IF($A675=0,"",IFERROR(IFERROR(VLOOKUP($A675,'LISTA DE PRODUCTOS'!$A:$O,7,0),VLOOKUP($A675,'LISTA DE PRODUCTOS'!$B:$O,6,0)),0))</f>
      </c>
      <c r="H675" s="58">
        <f>IF($A675=0,"",IFERROR(IFERROR(VLOOKUP($A675,'LISTA DE PRODUCTOS'!$A:$O,8,0),VLOOKUP($A675,'LISTA DE PRODUCTOS'!$B:$O,7,0)),0))</f>
      </c>
      <c r="I675" s="59">
        <f>IF($A675=0,"",IFERROR(IFERROR(VLOOKUP($A675,'LISTA DE PRODUCTOS'!$A:$O,9,0),VLOOKUP($A675,'LISTA DE PRODUCTOS'!$B:$O,8,0)),0))</f>
      </c>
      <c r="J675" s="60">
        <f>IF(AND(K675="U12",IF($A675=0,"",IFERROR(IFERROR(VLOOKUP($A675,'LISTA DE PRODUCTOS'!$A:$O,10,0),VLOOKUP($A675,'LISTA DE PRODUCTOS'!$B:$O,9,0)),""))=0),"APROVECHA LA PROMO U12",IF(AND(K675="U12",IF($A675=0,"",IFERROR(IFERROR(VLOOKUP($A675,'LISTA DE PRODUCTOS'!$A:$O,10,0),VLOOKUP($A675,'LISTA DE PRODUCTOS'!$B:$O,9,0)),""))="MENSUAL"),"MENSUAL Y PROMO U12",IF($A675=0,"",IFERROR(IFERROR(VLOOKUP($A675,'LISTA DE PRODUCTOS'!$A:$O,10,0),VLOOKUP($A675,'LISTA DE PRODUCTOS'!$B:$O,9,0)),""))))</f>
      </c>
      <c r="K675" s="60">
        <f>IF($A675=0,"",IFERROR(IFERROR(VLOOKUP($A675,'LISTA DE PRODUCTOS'!$A:$O,13,0),VLOOKUP($A675,'LISTA DE PRODUCTOS'!$B:$O,13,0)),0))</f>
      </c>
      <c r="L675" s="61">
        <f t="shared" si="104"/>
        <v>0</v>
      </c>
      <c r="M675" s="62">
        <f t="shared" si="105"/>
        <v>0</v>
      </c>
      <c r="N675" s="62">
        <f t="shared" si="111"/>
        <v>0</v>
      </c>
      <c r="O675" s="63">
        <f t="shared" si="108"/>
        <v>0</v>
      </c>
      <c r="P675" s="63">
        <f t="shared" si="109"/>
        <v>0</v>
      </c>
      <c r="Q675" s="64">
        <f t="shared" si="110"/>
        <v>0</v>
      </c>
      <c r="R675" s="64" t="b">
        <f t="shared" si="112"/>
        <v>0</v>
      </c>
      <c r="S675" s="65">
        <f t="shared" si="106"/>
      </c>
      <c r="T675" s="62">
        <f t="shared" si="107"/>
      </c>
    </row>
    <row r="676" spans="1:20" s="66" customFormat="1" ht="19.8">
      <c r="A676" s="54"/>
      <c r="B676" s="55"/>
      <c r="C676" s="56">
        <f t="shared" si="103"/>
        <v>0</v>
      </c>
      <c r="D676" s="56">
        <f>IF(ISERROR(VLOOKUP($A676,'LISTA DE PRODUCTOS'!$A:$O,15,0)),0,VLOOKUP($A676,'LISTA DE PRODUCTOS'!$A:$O,15,0))</f>
        <v>0</v>
      </c>
      <c r="E676" s="57">
        <f>IF($A676=0,"",IFERROR(IFERROR(VLOOKUP($A676,'LISTA DE PRODUCTOS'!$A:$O,5,0),VLOOKUP($A676,'LISTA DE PRODUCTOS'!$B:$O,4,0)),"CÓDIGO NO EN CATÁLOGO U OBSOLETO"))</f>
      </c>
      <c r="F676" s="56">
        <f>IF($A676=0,"",IFERROR(IFERROR(VLOOKUP($A676,'LISTA DE PRODUCTOS'!$A:$O,6,0),VLOOKUP($A676,'LISTA DE PRODUCTOS'!$B:$O,5,0)),0))</f>
      </c>
      <c r="G676" s="56">
        <f>IF($A676=0,"",IFERROR(IFERROR(VLOOKUP($A676,'LISTA DE PRODUCTOS'!$A:$O,7,0),VLOOKUP($A676,'LISTA DE PRODUCTOS'!$B:$O,6,0)),0))</f>
      </c>
      <c r="H676" s="58">
        <f>IF($A676=0,"",IFERROR(IFERROR(VLOOKUP($A676,'LISTA DE PRODUCTOS'!$A:$O,8,0),VLOOKUP($A676,'LISTA DE PRODUCTOS'!$B:$O,7,0)),0))</f>
      </c>
      <c r="I676" s="59">
        <f>IF($A676=0,"",IFERROR(IFERROR(VLOOKUP($A676,'LISTA DE PRODUCTOS'!$A:$O,9,0),VLOOKUP($A676,'LISTA DE PRODUCTOS'!$B:$O,8,0)),0))</f>
      </c>
      <c r="J676" s="60">
        <f>IF(AND(K676="U12",IF($A676=0,"",IFERROR(IFERROR(VLOOKUP($A676,'LISTA DE PRODUCTOS'!$A:$O,10,0),VLOOKUP($A676,'LISTA DE PRODUCTOS'!$B:$O,9,0)),""))=0),"APROVECHA LA PROMO U12",IF(AND(K676="U12",IF($A676=0,"",IFERROR(IFERROR(VLOOKUP($A676,'LISTA DE PRODUCTOS'!$A:$O,10,0),VLOOKUP($A676,'LISTA DE PRODUCTOS'!$B:$O,9,0)),""))="MENSUAL"),"MENSUAL Y PROMO U12",IF($A676=0,"",IFERROR(IFERROR(VLOOKUP($A676,'LISTA DE PRODUCTOS'!$A:$O,10,0),VLOOKUP($A676,'LISTA DE PRODUCTOS'!$B:$O,9,0)),""))))</f>
      </c>
      <c r="K676" s="60">
        <f>IF($A676=0,"",IFERROR(IFERROR(VLOOKUP($A676,'LISTA DE PRODUCTOS'!$A:$O,13,0),VLOOKUP($A676,'LISTA DE PRODUCTOS'!$B:$O,13,0)),0))</f>
      </c>
      <c r="L676" s="61">
        <f t="shared" si="104"/>
        <v>0</v>
      </c>
      <c r="M676" s="62">
        <f t="shared" si="105"/>
        <v>0</v>
      </c>
      <c r="N676" s="62">
        <f t="shared" si="111"/>
        <v>0</v>
      </c>
      <c r="O676" s="63">
        <f t="shared" si="108"/>
        <v>0</v>
      </c>
      <c r="P676" s="63">
        <f t="shared" si="109"/>
        <v>0</v>
      </c>
      <c r="Q676" s="64">
        <f t="shared" si="110"/>
        <v>0</v>
      </c>
      <c r="R676" s="64" t="b">
        <f t="shared" si="112"/>
        <v>0</v>
      </c>
      <c r="S676" s="65">
        <f t="shared" si="106"/>
      </c>
      <c r="T676" s="62">
        <f t="shared" si="107"/>
      </c>
    </row>
    <row r="677" spans="1:20" s="66" customFormat="1" ht="19.8">
      <c r="A677" s="54"/>
      <c r="B677" s="55"/>
      <c r="C677" s="56">
        <f t="shared" si="103"/>
        <v>0</v>
      </c>
      <c r="D677" s="56">
        <f>IF(ISERROR(VLOOKUP($A677,'LISTA DE PRODUCTOS'!$A:$O,15,0)),0,VLOOKUP($A677,'LISTA DE PRODUCTOS'!$A:$O,15,0))</f>
        <v>0</v>
      </c>
      <c r="E677" s="57">
        <f>IF($A677=0,"",IFERROR(IFERROR(VLOOKUP($A677,'LISTA DE PRODUCTOS'!$A:$O,5,0),VLOOKUP($A677,'LISTA DE PRODUCTOS'!$B:$O,4,0)),"CÓDIGO NO EN CATÁLOGO U OBSOLETO"))</f>
      </c>
      <c r="F677" s="56">
        <f>IF($A677=0,"",IFERROR(IFERROR(VLOOKUP($A677,'LISTA DE PRODUCTOS'!$A:$O,6,0),VLOOKUP($A677,'LISTA DE PRODUCTOS'!$B:$O,5,0)),0))</f>
      </c>
      <c r="G677" s="56">
        <f>IF($A677=0,"",IFERROR(IFERROR(VLOOKUP($A677,'LISTA DE PRODUCTOS'!$A:$O,7,0),VLOOKUP($A677,'LISTA DE PRODUCTOS'!$B:$O,6,0)),0))</f>
      </c>
      <c r="H677" s="58">
        <f>IF($A677=0,"",IFERROR(IFERROR(VLOOKUP($A677,'LISTA DE PRODUCTOS'!$A:$O,8,0),VLOOKUP($A677,'LISTA DE PRODUCTOS'!$B:$O,7,0)),0))</f>
      </c>
      <c r="I677" s="59">
        <f>IF($A677=0,"",IFERROR(IFERROR(VLOOKUP($A677,'LISTA DE PRODUCTOS'!$A:$O,9,0),VLOOKUP($A677,'LISTA DE PRODUCTOS'!$B:$O,8,0)),0))</f>
      </c>
      <c r="J677" s="60">
        <f>IF(AND(K677="U12",IF($A677=0,"",IFERROR(IFERROR(VLOOKUP($A677,'LISTA DE PRODUCTOS'!$A:$O,10,0),VLOOKUP($A677,'LISTA DE PRODUCTOS'!$B:$O,9,0)),""))=0),"APROVECHA LA PROMO U12",IF(AND(K677="U12",IF($A677=0,"",IFERROR(IFERROR(VLOOKUP($A677,'LISTA DE PRODUCTOS'!$A:$O,10,0),VLOOKUP($A677,'LISTA DE PRODUCTOS'!$B:$O,9,0)),""))="MENSUAL"),"MENSUAL Y PROMO U12",IF($A677=0,"",IFERROR(IFERROR(VLOOKUP($A677,'LISTA DE PRODUCTOS'!$A:$O,10,0),VLOOKUP($A677,'LISTA DE PRODUCTOS'!$B:$O,9,0)),""))))</f>
      </c>
      <c r="K677" s="60">
        <f>IF($A677=0,"",IFERROR(IFERROR(VLOOKUP($A677,'LISTA DE PRODUCTOS'!$A:$O,13,0),VLOOKUP($A677,'LISTA DE PRODUCTOS'!$B:$O,13,0)),0))</f>
      </c>
      <c r="L677" s="61">
        <f t="shared" si="104"/>
        <v>0</v>
      </c>
      <c r="M677" s="62">
        <f t="shared" si="105"/>
        <v>0</v>
      </c>
      <c r="N677" s="62">
        <f t="shared" si="111"/>
        <v>0</v>
      </c>
      <c r="O677" s="63">
        <f t="shared" si="108"/>
        <v>0</v>
      </c>
      <c r="P677" s="63">
        <f t="shared" si="109"/>
        <v>0</v>
      </c>
      <c r="Q677" s="64">
        <f t="shared" si="110"/>
        <v>0</v>
      </c>
      <c r="R677" s="64" t="b">
        <f t="shared" si="112"/>
        <v>0</v>
      </c>
      <c r="S677" s="65">
        <f t="shared" si="106"/>
      </c>
      <c r="T677" s="62">
        <f t="shared" si="107"/>
      </c>
    </row>
    <row r="678" spans="1:20" s="66" customFormat="1" ht="19.8">
      <c r="A678" s="54"/>
      <c r="B678" s="55"/>
      <c r="C678" s="56">
        <f t="shared" si="103"/>
        <v>0</v>
      </c>
      <c r="D678" s="56">
        <f>IF(ISERROR(VLOOKUP($A678,'LISTA DE PRODUCTOS'!$A:$O,15,0)),0,VLOOKUP($A678,'LISTA DE PRODUCTOS'!$A:$O,15,0))</f>
        <v>0</v>
      </c>
      <c r="E678" s="57">
        <f>IF($A678=0,"",IFERROR(IFERROR(VLOOKUP($A678,'LISTA DE PRODUCTOS'!$A:$O,5,0),VLOOKUP($A678,'LISTA DE PRODUCTOS'!$B:$O,4,0)),"CÓDIGO NO EN CATÁLOGO U OBSOLETO"))</f>
      </c>
      <c r="F678" s="56">
        <f>IF($A678=0,"",IFERROR(IFERROR(VLOOKUP($A678,'LISTA DE PRODUCTOS'!$A:$O,6,0),VLOOKUP($A678,'LISTA DE PRODUCTOS'!$B:$O,5,0)),0))</f>
      </c>
      <c r="G678" s="56">
        <f>IF($A678=0,"",IFERROR(IFERROR(VLOOKUP($A678,'LISTA DE PRODUCTOS'!$A:$O,7,0),VLOOKUP($A678,'LISTA DE PRODUCTOS'!$B:$O,6,0)),0))</f>
      </c>
      <c r="H678" s="58">
        <f>IF($A678=0,"",IFERROR(IFERROR(VLOOKUP($A678,'LISTA DE PRODUCTOS'!$A:$O,8,0),VLOOKUP($A678,'LISTA DE PRODUCTOS'!$B:$O,7,0)),0))</f>
      </c>
      <c r="I678" s="59">
        <f>IF($A678=0,"",IFERROR(IFERROR(VLOOKUP($A678,'LISTA DE PRODUCTOS'!$A:$O,9,0),VLOOKUP($A678,'LISTA DE PRODUCTOS'!$B:$O,8,0)),0))</f>
      </c>
      <c r="J678" s="60">
        <f>IF(AND(K678="U12",IF($A678=0,"",IFERROR(IFERROR(VLOOKUP($A678,'LISTA DE PRODUCTOS'!$A:$O,10,0),VLOOKUP($A678,'LISTA DE PRODUCTOS'!$B:$O,9,0)),""))=0),"APROVECHA LA PROMO U12",IF(AND(K678="U12",IF($A678=0,"",IFERROR(IFERROR(VLOOKUP($A678,'LISTA DE PRODUCTOS'!$A:$O,10,0),VLOOKUP($A678,'LISTA DE PRODUCTOS'!$B:$O,9,0)),""))="MENSUAL"),"MENSUAL Y PROMO U12",IF($A678=0,"",IFERROR(IFERROR(VLOOKUP($A678,'LISTA DE PRODUCTOS'!$A:$O,10,0),VLOOKUP($A678,'LISTA DE PRODUCTOS'!$B:$O,9,0)),""))))</f>
      </c>
      <c r="K678" s="60">
        <f>IF($A678=0,"",IFERROR(IFERROR(VLOOKUP($A678,'LISTA DE PRODUCTOS'!$A:$O,13,0),VLOOKUP($A678,'LISTA DE PRODUCTOS'!$B:$O,13,0)),0))</f>
      </c>
      <c r="L678" s="61">
        <f t="shared" si="104"/>
        <v>0</v>
      </c>
      <c r="M678" s="62">
        <f t="shared" si="105"/>
        <v>0</v>
      </c>
      <c r="N678" s="62">
        <f t="shared" si="111"/>
        <v>0</v>
      </c>
      <c r="O678" s="63">
        <f t="shared" si="108"/>
        <v>0</v>
      </c>
      <c r="P678" s="63">
        <f t="shared" si="109"/>
        <v>0</v>
      </c>
      <c r="Q678" s="64">
        <f t="shared" si="110"/>
        <v>0</v>
      </c>
      <c r="R678" s="64" t="b">
        <f t="shared" si="112"/>
        <v>0</v>
      </c>
      <c r="S678" s="65">
        <f t="shared" si="106"/>
      </c>
      <c r="T678" s="62">
        <f t="shared" si="107"/>
      </c>
    </row>
    <row r="679" spans="1:20" s="66" customFormat="1" ht="19.8">
      <c r="A679" s="54"/>
      <c r="B679" s="55"/>
      <c r="C679" s="56">
        <f t="shared" si="103"/>
        <v>0</v>
      </c>
      <c r="D679" s="56">
        <f>IF(ISERROR(VLOOKUP($A679,'LISTA DE PRODUCTOS'!$A:$O,15,0)),0,VLOOKUP($A679,'LISTA DE PRODUCTOS'!$A:$O,15,0))</f>
        <v>0</v>
      </c>
      <c r="E679" s="57">
        <f>IF($A679=0,"",IFERROR(IFERROR(VLOOKUP($A679,'LISTA DE PRODUCTOS'!$A:$O,5,0),VLOOKUP($A679,'LISTA DE PRODUCTOS'!$B:$O,4,0)),"CÓDIGO NO EN CATÁLOGO U OBSOLETO"))</f>
      </c>
      <c r="F679" s="56">
        <f>IF($A679=0,"",IFERROR(IFERROR(VLOOKUP($A679,'LISTA DE PRODUCTOS'!$A:$O,6,0),VLOOKUP($A679,'LISTA DE PRODUCTOS'!$B:$O,5,0)),0))</f>
      </c>
      <c r="G679" s="56">
        <f>IF($A679=0,"",IFERROR(IFERROR(VLOOKUP($A679,'LISTA DE PRODUCTOS'!$A:$O,7,0),VLOOKUP($A679,'LISTA DE PRODUCTOS'!$B:$O,6,0)),0))</f>
      </c>
      <c r="H679" s="58">
        <f>IF($A679=0,"",IFERROR(IFERROR(VLOOKUP($A679,'LISTA DE PRODUCTOS'!$A:$O,8,0),VLOOKUP($A679,'LISTA DE PRODUCTOS'!$B:$O,7,0)),0))</f>
      </c>
      <c r="I679" s="59">
        <f>IF($A679=0,"",IFERROR(IFERROR(VLOOKUP($A679,'LISTA DE PRODUCTOS'!$A:$O,9,0),VLOOKUP($A679,'LISTA DE PRODUCTOS'!$B:$O,8,0)),0))</f>
      </c>
      <c r="J679" s="60">
        <f>IF(AND(K679="U12",IF($A679=0,"",IFERROR(IFERROR(VLOOKUP($A679,'LISTA DE PRODUCTOS'!$A:$O,10,0),VLOOKUP($A679,'LISTA DE PRODUCTOS'!$B:$O,9,0)),""))=0),"APROVECHA LA PROMO U12",IF(AND(K679="U12",IF($A679=0,"",IFERROR(IFERROR(VLOOKUP($A679,'LISTA DE PRODUCTOS'!$A:$O,10,0),VLOOKUP($A679,'LISTA DE PRODUCTOS'!$B:$O,9,0)),""))="MENSUAL"),"MENSUAL Y PROMO U12",IF($A679=0,"",IFERROR(IFERROR(VLOOKUP($A679,'LISTA DE PRODUCTOS'!$A:$O,10,0),VLOOKUP($A679,'LISTA DE PRODUCTOS'!$B:$O,9,0)),""))))</f>
      </c>
      <c r="K679" s="60">
        <f>IF($A679=0,"",IFERROR(IFERROR(VLOOKUP($A679,'LISTA DE PRODUCTOS'!$A:$O,13,0),VLOOKUP($A679,'LISTA DE PRODUCTOS'!$B:$O,13,0)),0))</f>
      </c>
      <c r="L679" s="61">
        <f t="shared" si="104"/>
        <v>0</v>
      </c>
      <c r="M679" s="62">
        <f t="shared" si="105"/>
        <v>0</v>
      </c>
      <c r="N679" s="62">
        <f t="shared" si="111"/>
        <v>0</v>
      </c>
      <c r="O679" s="63">
        <f t="shared" si="108"/>
        <v>0</v>
      </c>
      <c r="P679" s="63">
        <f t="shared" si="109"/>
        <v>0</v>
      </c>
      <c r="Q679" s="64">
        <f t="shared" si="110"/>
        <v>0</v>
      </c>
      <c r="R679" s="64" t="b">
        <f t="shared" si="112"/>
        <v>0</v>
      </c>
      <c r="S679" s="65">
        <f t="shared" si="106"/>
      </c>
      <c r="T679" s="62">
        <f t="shared" si="107"/>
      </c>
    </row>
    <row r="680" spans="1:20" s="66" customFormat="1" ht="19.8">
      <c r="A680" s="54"/>
      <c r="B680" s="55"/>
      <c r="C680" s="56">
        <f t="shared" si="103"/>
        <v>0</v>
      </c>
      <c r="D680" s="56">
        <f>IF(ISERROR(VLOOKUP($A680,'LISTA DE PRODUCTOS'!$A:$O,15,0)),0,VLOOKUP($A680,'LISTA DE PRODUCTOS'!$A:$O,15,0))</f>
        <v>0</v>
      </c>
      <c r="E680" s="57">
        <f>IF($A680=0,"",IFERROR(IFERROR(VLOOKUP($A680,'LISTA DE PRODUCTOS'!$A:$O,5,0),VLOOKUP($A680,'LISTA DE PRODUCTOS'!$B:$O,4,0)),"CÓDIGO NO EN CATÁLOGO U OBSOLETO"))</f>
      </c>
      <c r="F680" s="56">
        <f>IF($A680=0,"",IFERROR(IFERROR(VLOOKUP($A680,'LISTA DE PRODUCTOS'!$A:$O,6,0),VLOOKUP($A680,'LISTA DE PRODUCTOS'!$B:$O,5,0)),0))</f>
      </c>
      <c r="G680" s="56">
        <f>IF($A680=0,"",IFERROR(IFERROR(VLOOKUP($A680,'LISTA DE PRODUCTOS'!$A:$O,7,0),VLOOKUP($A680,'LISTA DE PRODUCTOS'!$B:$O,6,0)),0))</f>
      </c>
      <c r="H680" s="58">
        <f>IF($A680=0,"",IFERROR(IFERROR(VLOOKUP($A680,'LISTA DE PRODUCTOS'!$A:$O,8,0),VLOOKUP($A680,'LISTA DE PRODUCTOS'!$B:$O,7,0)),0))</f>
      </c>
      <c r="I680" s="59">
        <f>IF($A680=0,"",IFERROR(IFERROR(VLOOKUP($A680,'LISTA DE PRODUCTOS'!$A:$O,9,0),VLOOKUP($A680,'LISTA DE PRODUCTOS'!$B:$O,8,0)),0))</f>
      </c>
      <c r="J680" s="60">
        <f>IF(AND(K680="U12",IF($A680=0,"",IFERROR(IFERROR(VLOOKUP($A680,'LISTA DE PRODUCTOS'!$A:$O,10,0),VLOOKUP($A680,'LISTA DE PRODUCTOS'!$B:$O,9,0)),""))=0),"APROVECHA LA PROMO U12",IF(AND(K680="U12",IF($A680=0,"",IFERROR(IFERROR(VLOOKUP($A680,'LISTA DE PRODUCTOS'!$A:$O,10,0),VLOOKUP($A680,'LISTA DE PRODUCTOS'!$B:$O,9,0)),""))="MENSUAL"),"MENSUAL Y PROMO U12",IF($A680=0,"",IFERROR(IFERROR(VLOOKUP($A680,'LISTA DE PRODUCTOS'!$A:$O,10,0),VLOOKUP($A680,'LISTA DE PRODUCTOS'!$B:$O,9,0)),""))))</f>
      </c>
      <c r="K680" s="60">
        <f>IF($A680=0,"",IFERROR(IFERROR(VLOOKUP($A680,'LISTA DE PRODUCTOS'!$A:$O,13,0),VLOOKUP($A680,'LISTA DE PRODUCTOS'!$B:$O,13,0)),0))</f>
      </c>
      <c r="L680" s="61">
        <f t="shared" si="104"/>
        <v>0</v>
      </c>
      <c r="M680" s="62">
        <f t="shared" si="105"/>
        <v>0</v>
      </c>
      <c r="N680" s="62">
        <f t="shared" si="111"/>
        <v>0</v>
      </c>
      <c r="O680" s="63">
        <f t="shared" si="108"/>
        <v>0</v>
      </c>
      <c r="P680" s="63">
        <f t="shared" si="109"/>
        <v>0</v>
      </c>
      <c r="Q680" s="64">
        <f t="shared" si="110"/>
        <v>0</v>
      </c>
      <c r="R680" s="64" t="b">
        <f t="shared" si="112"/>
        <v>0</v>
      </c>
      <c r="S680" s="65">
        <f t="shared" si="106"/>
      </c>
      <c r="T680" s="62">
        <f t="shared" si="107"/>
      </c>
    </row>
    <row r="681" spans="1:20" s="66" customFormat="1" ht="19.8">
      <c r="A681" s="54"/>
      <c r="B681" s="55"/>
      <c r="C681" s="56">
        <f t="shared" si="103"/>
        <v>0</v>
      </c>
      <c r="D681" s="56">
        <f>IF(ISERROR(VLOOKUP($A681,'LISTA DE PRODUCTOS'!$A:$O,15,0)),0,VLOOKUP($A681,'LISTA DE PRODUCTOS'!$A:$O,15,0))</f>
        <v>0</v>
      </c>
      <c r="E681" s="57">
        <f>IF($A681=0,"",IFERROR(IFERROR(VLOOKUP($A681,'LISTA DE PRODUCTOS'!$A:$O,5,0),VLOOKUP($A681,'LISTA DE PRODUCTOS'!$B:$O,4,0)),"CÓDIGO NO EN CATÁLOGO U OBSOLETO"))</f>
      </c>
      <c r="F681" s="56">
        <f>IF($A681=0,"",IFERROR(IFERROR(VLOOKUP($A681,'LISTA DE PRODUCTOS'!$A:$O,6,0),VLOOKUP($A681,'LISTA DE PRODUCTOS'!$B:$O,5,0)),0))</f>
      </c>
      <c r="G681" s="56">
        <f>IF($A681=0,"",IFERROR(IFERROR(VLOOKUP($A681,'LISTA DE PRODUCTOS'!$A:$O,7,0),VLOOKUP($A681,'LISTA DE PRODUCTOS'!$B:$O,6,0)),0))</f>
      </c>
      <c r="H681" s="58">
        <f>IF($A681=0,"",IFERROR(IFERROR(VLOOKUP($A681,'LISTA DE PRODUCTOS'!$A:$O,8,0),VLOOKUP($A681,'LISTA DE PRODUCTOS'!$B:$O,7,0)),0))</f>
      </c>
      <c r="I681" s="59">
        <f>IF($A681=0,"",IFERROR(IFERROR(VLOOKUP($A681,'LISTA DE PRODUCTOS'!$A:$O,9,0),VLOOKUP($A681,'LISTA DE PRODUCTOS'!$B:$O,8,0)),0))</f>
      </c>
      <c r="J681" s="60">
        <f>IF(AND(K681="U12",IF($A681=0,"",IFERROR(IFERROR(VLOOKUP($A681,'LISTA DE PRODUCTOS'!$A:$O,10,0),VLOOKUP($A681,'LISTA DE PRODUCTOS'!$B:$O,9,0)),""))=0),"APROVECHA LA PROMO U12",IF(AND(K681="U12",IF($A681=0,"",IFERROR(IFERROR(VLOOKUP($A681,'LISTA DE PRODUCTOS'!$A:$O,10,0),VLOOKUP($A681,'LISTA DE PRODUCTOS'!$B:$O,9,0)),""))="MENSUAL"),"MENSUAL Y PROMO U12",IF($A681=0,"",IFERROR(IFERROR(VLOOKUP($A681,'LISTA DE PRODUCTOS'!$A:$O,10,0),VLOOKUP($A681,'LISTA DE PRODUCTOS'!$B:$O,9,0)),""))))</f>
      </c>
      <c r="K681" s="60">
        <f>IF($A681=0,"",IFERROR(IFERROR(VLOOKUP($A681,'LISTA DE PRODUCTOS'!$A:$O,13,0),VLOOKUP($A681,'LISTA DE PRODUCTOS'!$B:$O,13,0)),0))</f>
      </c>
      <c r="L681" s="61">
        <f t="shared" si="104"/>
        <v>0</v>
      </c>
      <c r="M681" s="62">
        <f t="shared" si="105"/>
        <v>0</v>
      </c>
      <c r="N681" s="62">
        <f t="shared" si="111"/>
        <v>0</v>
      </c>
      <c r="O681" s="63">
        <f t="shared" si="108"/>
        <v>0</v>
      </c>
      <c r="P681" s="63">
        <f t="shared" si="109"/>
        <v>0</v>
      </c>
      <c r="Q681" s="64">
        <f t="shared" si="110"/>
        <v>0</v>
      </c>
      <c r="R681" s="64" t="b">
        <f t="shared" si="112"/>
        <v>0</v>
      </c>
      <c r="S681" s="65">
        <f t="shared" si="106"/>
      </c>
      <c r="T681" s="62">
        <f t="shared" si="107"/>
      </c>
    </row>
    <row r="682" spans="1:20" s="66" customFormat="1" ht="19.8">
      <c r="A682" s="54"/>
      <c r="B682" s="55"/>
      <c r="C682" s="56">
        <f t="shared" si="103"/>
        <v>0</v>
      </c>
      <c r="D682" s="56">
        <f>IF(ISERROR(VLOOKUP($A682,'LISTA DE PRODUCTOS'!$A:$O,15,0)),0,VLOOKUP($A682,'LISTA DE PRODUCTOS'!$A:$O,15,0))</f>
        <v>0</v>
      </c>
      <c r="E682" s="57">
        <f>IF($A682=0,"",IFERROR(IFERROR(VLOOKUP($A682,'LISTA DE PRODUCTOS'!$A:$O,5,0),VLOOKUP($A682,'LISTA DE PRODUCTOS'!$B:$O,4,0)),"CÓDIGO NO EN CATÁLOGO U OBSOLETO"))</f>
      </c>
      <c r="F682" s="56">
        <f>IF($A682=0,"",IFERROR(IFERROR(VLOOKUP($A682,'LISTA DE PRODUCTOS'!$A:$O,6,0),VLOOKUP($A682,'LISTA DE PRODUCTOS'!$B:$O,5,0)),0))</f>
      </c>
      <c r="G682" s="56">
        <f>IF($A682=0,"",IFERROR(IFERROR(VLOOKUP($A682,'LISTA DE PRODUCTOS'!$A:$O,7,0),VLOOKUP($A682,'LISTA DE PRODUCTOS'!$B:$O,6,0)),0))</f>
      </c>
      <c r="H682" s="58">
        <f>IF($A682=0,"",IFERROR(IFERROR(VLOOKUP($A682,'LISTA DE PRODUCTOS'!$A:$O,8,0),VLOOKUP($A682,'LISTA DE PRODUCTOS'!$B:$O,7,0)),0))</f>
      </c>
      <c r="I682" s="59">
        <f>IF($A682=0,"",IFERROR(IFERROR(VLOOKUP($A682,'LISTA DE PRODUCTOS'!$A:$O,9,0),VLOOKUP($A682,'LISTA DE PRODUCTOS'!$B:$O,8,0)),0))</f>
      </c>
      <c r="J682" s="60">
        <f>IF(AND(K682="U12",IF($A682=0,"",IFERROR(IFERROR(VLOOKUP($A682,'LISTA DE PRODUCTOS'!$A:$O,10,0),VLOOKUP($A682,'LISTA DE PRODUCTOS'!$B:$O,9,0)),""))=0),"APROVECHA LA PROMO U12",IF(AND(K682="U12",IF($A682=0,"",IFERROR(IFERROR(VLOOKUP($A682,'LISTA DE PRODUCTOS'!$A:$O,10,0),VLOOKUP($A682,'LISTA DE PRODUCTOS'!$B:$O,9,0)),""))="MENSUAL"),"MENSUAL Y PROMO U12",IF($A682=0,"",IFERROR(IFERROR(VLOOKUP($A682,'LISTA DE PRODUCTOS'!$A:$O,10,0),VLOOKUP($A682,'LISTA DE PRODUCTOS'!$B:$O,9,0)),""))))</f>
      </c>
      <c r="K682" s="60">
        <f>IF($A682=0,"",IFERROR(IFERROR(VLOOKUP($A682,'LISTA DE PRODUCTOS'!$A:$O,13,0),VLOOKUP($A682,'LISTA DE PRODUCTOS'!$B:$O,13,0)),0))</f>
      </c>
      <c r="L682" s="61">
        <f t="shared" si="104"/>
        <v>0</v>
      </c>
      <c r="M682" s="62">
        <f t="shared" si="105"/>
        <v>0</v>
      </c>
      <c r="N682" s="62">
        <f t="shared" si="111"/>
        <v>0</v>
      </c>
      <c r="O682" s="63">
        <f t="shared" si="108"/>
        <v>0</v>
      </c>
      <c r="P682" s="63">
        <f t="shared" si="109"/>
        <v>0</v>
      </c>
      <c r="Q682" s="64">
        <f t="shared" si="110"/>
        <v>0</v>
      </c>
      <c r="R682" s="64" t="b">
        <f t="shared" si="112"/>
        <v>0</v>
      </c>
      <c r="S682" s="65">
        <f t="shared" si="106"/>
      </c>
      <c r="T682" s="62">
        <f t="shared" si="107"/>
      </c>
    </row>
    <row r="683" spans="1:20" s="66" customFormat="1" ht="19.8">
      <c r="A683" s="54"/>
      <c r="B683" s="55"/>
      <c r="C683" s="56">
        <f t="shared" si="103"/>
        <v>0</v>
      </c>
      <c r="D683" s="56">
        <f>IF(ISERROR(VLOOKUP($A683,'LISTA DE PRODUCTOS'!$A:$O,15,0)),0,VLOOKUP($A683,'LISTA DE PRODUCTOS'!$A:$O,15,0))</f>
        <v>0</v>
      </c>
      <c r="E683" s="57">
        <f>IF($A683=0,"",IFERROR(IFERROR(VLOOKUP($A683,'LISTA DE PRODUCTOS'!$A:$O,5,0),VLOOKUP($A683,'LISTA DE PRODUCTOS'!$B:$O,4,0)),"CÓDIGO NO EN CATÁLOGO U OBSOLETO"))</f>
      </c>
      <c r="F683" s="56">
        <f>IF($A683=0,"",IFERROR(IFERROR(VLOOKUP($A683,'LISTA DE PRODUCTOS'!$A:$O,6,0),VLOOKUP($A683,'LISTA DE PRODUCTOS'!$B:$O,5,0)),0))</f>
      </c>
      <c r="G683" s="56">
        <f>IF($A683=0,"",IFERROR(IFERROR(VLOOKUP($A683,'LISTA DE PRODUCTOS'!$A:$O,7,0),VLOOKUP($A683,'LISTA DE PRODUCTOS'!$B:$O,6,0)),0))</f>
      </c>
      <c r="H683" s="58">
        <f>IF($A683=0,"",IFERROR(IFERROR(VLOOKUP($A683,'LISTA DE PRODUCTOS'!$A:$O,8,0),VLOOKUP($A683,'LISTA DE PRODUCTOS'!$B:$O,7,0)),0))</f>
      </c>
      <c r="I683" s="59">
        <f>IF($A683=0,"",IFERROR(IFERROR(VLOOKUP($A683,'LISTA DE PRODUCTOS'!$A:$O,9,0),VLOOKUP($A683,'LISTA DE PRODUCTOS'!$B:$O,8,0)),0))</f>
      </c>
      <c r="J683" s="60">
        <f>IF(AND(K683="U12",IF($A683=0,"",IFERROR(IFERROR(VLOOKUP($A683,'LISTA DE PRODUCTOS'!$A:$O,10,0),VLOOKUP($A683,'LISTA DE PRODUCTOS'!$B:$O,9,0)),""))=0),"APROVECHA LA PROMO U12",IF(AND(K683="U12",IF($A683=0,"",IFERROR(IFERROR(VLOOKUP($A683,'LISTA DE PRODUCTOS'!$A:$O,10,0),VLOOKUP($A683,'LISTA DE PRODUCTOS'!$B:$O,9,0)),""))="MENSUAL"),"MENSUAL Y PROMO U12",IF($A683=0,"",IFERROR(IFERROR(VLOOKUP($A683,'LISTA DE PRODUCTOS'!$A:$O,10,0),VLOOKUP($A683,'LISTA DE PRODUCTOS'!$B:$O,9,0)),""))))</f>
      </c>
      <c r="K683" s="60">
        <f>IF($A683=0,"",IFERROR(IFERROR(VLOOKUP($A683,'LISTA DE PRODUCTOS'!$A:$O,13,0),VLOOKUP($A683,'LISTA DE PRODUCTOS'!$B:$O,13,0)),0))</f>
      </c>
      <c r="L683" s="61">
        <f t="shared" si="104"/>
        <v>0</v>
      </c>
      <c r="M683" s="62">
        <f t="shared" si="105"/>
        <v>0</v>
      </c>
      <c r="N683" s="62">
        <f t="shared" si="111"/>
        <v>0</v>
      </c>
      <c r="O683" s="63">
        <f t="shared" si="108"/>
        <v>0</v>
      </c>
      <c r="P683" s="63">
        <f t="shared" si="109"/>
        <v>0</v>
      </c>
      <c r="Q683" s="64">
        <f t="shared" si="110"/>
        <v>0</v>
      </c>
      <c r="R683" s="64" t="b">
        <f t="shared" si="112"/>
        <v>0</v>
      </c>
      <c r="S683" s="65">
        <f t="shared" si="106"/>
      </c>
      <c r="T683" s="62">
        <f t="shared" si="107"/>
      </c>
    </row>
    <row r="684" spans="1:20" s="66" customFormat="1" ht="19.8">
      <c r="A684" s="54"/>
      <c r="B684" s="55"/>
      <c r="C684" s="56">
        <f t="shared" si="103"/>
        <v>0</v>
      </c>
      <c r="D684" s="56">
        <f>IF(ISERROR(VLOOKUP($A684,'LISTA DE PRODUCTOS'!$A:$O,15,0)),0,VLOOKUP($A684,'LISTA DE PRODUCTOS'!$A:$O,15,0))</f>
        <v>0</v>
      </c>
      <c r="E684" s="57">
        <f>IF($A684=0,"",IFERROR(IFERROR(VLOOKUP($A684,'LISTA DE PRODUCTOS'!$A:$O,5,0),VLOOKUP($A684,'LISTA DE PRODUCTOS'!$B:$O,4,0)),"CÓDIGO NO EN CATÁLOGO U OBSOLETO"))</f>
      </c>
      <c r="F684" s="56">
        <f>IF($A684=0,"",IFERROR(IFERROR(VLOOKUP($A684,'LISTA DE PRODUCTOS'!$A:$O,6,0),VLOOKUP($A684,'LISTA DE PRODUCTOS'!$B:$O,5,0)),0))</f>
      </c>
      <c r="G684" s="56">
        <f>IF($A684=0,"",IFERROR(IFERROR(VLOOKUP($A684,'LISTA DE PRODUCTOS'!$A:$O,7,0),VLOOKUP($A684,'LISTA DE PRODUCTOS'!$B:$O,6,0)),0))</f>
      </c>
      <c r="H684" s="58">
        <f>IF($A684=0,"",IFERROR(IFERROR(VLOOKUP($A684,'LISTA DE PRODUCTOS'!$A:$O,8,0),VLOOKUP($A684,'LISTA DE PRODUCTOS'!$B:$O,7,0)),0))</f>
      </c>
      <c r="I684" s="59">
        <f>IF($A684=0,"",IFERROR(IFERROR(VLOOKUP($A684,'LISTA DE PRODUCTOS'!$A:$O,9,0),VLOOKUP($A684,'LISTA DE PRODUCTOS'!$B:$O,8,0)),0))</f>
      </c>
      <c r="J684" s="60">
        <f>IF(AND(K684="U12",IF($A684=0,"",IFERROR(IFERROR(VLOOKUP($A684,'LISTA DE PRODUCTOS'!$A:$O,10,0),VLOOKUP($A684,'LISTA DE PRODUCTOS'!$B:$O,9,0)),""))=0),"APROVECHA LA PROMO U12",IF(AND(K684="U12",IF($A684=0,"",IFERROR(IFERROR(VLOOKUP($A684,'LISTA DE PRODUCTOS'!$A:$O,10,0),VLOOKUP($A684,'LISTA DE PRODUCTOS'!$B:$O,9,0)),""))="MENSUAL"),"MENSUAL Y PROMO U12",IF($A684=0,"",IFERROR(IFERROR(VLOOKUP($A684,'LISTA DE PRODUCTOS'!$A:$O,10,0),VLOOKUP($A684,'LISTA DE PRODUCTOS'!$B:$O,9,0)),""))))</f>
      </c>
      <c r="K684" s="60">
        <f>IF($A684=0,"",IFERROR(IFERROR(VLOOKUP($A684,'LISTA DE PRODUCTOS'!$A:$O,13,0),VLOOKUP($A684,'LISTA DE PRODUCTOS'!$B:$O,13,0)),0))</f>
      </c>
      <c r="L684" s="61">
        <f t="shared" si="104"/>
        <v>0</v>
      </c>
      <c r="M684" s="62">
        <f t="shared" si="105"/>
        <v>0</v>
      </c>
      <c r="N684" s="62">
        <f t="shared" si="111"/>
        <v>0</v>
      </c>
      <c r="O684" s="63">
        <f t="shared" si="108"/>
        <v>0</v>
      </c>
      <c r="P684" s="63">
        <f t="shared" si="109"/>
        <v>0</v>
      </c>
      <c r="Q684" s="64">
        <f t="shared" si="110"/>
        <v>0</v>
      </c>
      <c r="R684" s="64" t="b">
        <f t="shared" si="112"/>
        <v>0</v>
      </c>
      <c r="S684" s="65">
        <f t="shared" si="106"/>
      </c>
      <c r="T684" s="62">
        <f t="shared" si="107"/>
      </c>
    </row>
    <row r="685" spans="1:20" s="66" customFormat="1" ht="19.8">
      <c r="A685" s="54"/>
      <c r="B685" s="55"/>
      <c r="C685" s="56">
        <f t="shared" si="103"/>
        <v>0</v>
      </c>
      <c r="D685" s="56">
        <f>IF(ISERROR(VLOOKUP($A685,'LISTA DE PRODUCTOS'!$A:$O,15,0)),0,VLOOKUP($A685,'LISTA DE PRODUCTOS'!$A:$O,15,0))</f>
        <v>0</v>
      </c>
      <c r="E685" s="57">
        <f>IF($A685=0,"",IFERROR(IFERROR(VLOOKUP($A685,'LISTA DE PRODUCTOS'!$A:$O,5,0),VLOOKUP($A685,'LISTA DE PRODUCTOS'!$B:$O,4,0)),"CÓDIGO NO EN CATÁLOGO U OBSOLETO"))</f>
      </c>
      <c r="F685" s="56">
        <f>IF($A685=0,"",IFERROR(IFERROR(VLOOKUP($A685,'LISTA DE PRODUCTOS'!$A:$O,6,0),VLOOKUP($A685,'LISTA DE PRODUCTOS'!$B:$O,5,0)),0))</f>
      </c>
      <c r="G685" s="56">
        <f>IF($A685=0,"",IFERROR(IFERROR(VLOOKUP($A685,'LISTA DE PRODUCTOS'!$A:$O,7,0),VLOOKUP($A685,'LISTA DE PRODUCTOS'!$B:$O,6,0)),0))</f>
      </c>
      <c r="H685" s="58">
        <f>IF($A685=0,"",IFERROR(IFERROR(VLOOKUP($A685,'LISTA DE PRODUCTOS'!$A:$O,8,0),VLOOKUP($A685,'LISTA DE PRODUCTOS'!$B:$O,7,0)),0))</f>
      </c>
      <c r="I685" s="59">
        <f>IF($A685=0,"",IFERROR(IFERROR(VLOOKUP($A685,'LISTA DE PRODUCTOS'!$A:$O,9,0),VLOOKUP($A685,'LISTA DE PRODUCTOS'!$B:$O,8,0)),0))</f>
      </c>
      <c r="J685" s="60">
        <f>IF(AND(K685="U12",IF($A685=0,"",IFERROR(IFERROR(VLOOKUP($A685,'LISTA DE PRODUCTOS'!$A:$O,10,0),VLOOKUP($A685,'LISTA DE PRODUCTOS'!$B:$O,9,0)),""))=0),"APROVECHA LA PROMO U12",IF(AND(K685="U12",IF($A685=0,"",IFERROR(IFERROR(VLOOKUP($A685,'LISTA DE PRODUCTOS'!$A:$O,10,0),VLOOKUP($A685,'LISTA DE PRODUCTOS'!$B:$O,9,0)),""))="MENSUAL"),"MENSUAL Y PROMO U12",IF($A685=0,"",IFERROR(IFERROR(VLOOKUP($A685,'LISTA DE PRODUCTOS'!$A:$O,10,0),VLOOKUP($A685,'LISTA DE PRODUCTOS'!$B:$O,9,0)),""))))</f>
      </c>
      <c r="K685" s="60">
        <f>IF($A685=0,"",IFERROR(IFERROR(VLOOKUP($A685,'LISTA DE PRODUCTOS'!$A:$O,13,0),VLOOKUP($A685,'LISTA DE PRODUCTOS'!$B:$O,13,0)),0))</f>
      </c>
      <c r="L685" s="61">
        <f t="shared" si="104"/>
        <v>0</v>
      </c>
      <c r="M685" s="62">
        <f t="shared" si="105"/>
        <v>0</v>
      </c>
      <c r="N685" s="62">
        <f t="shared" si="111"/>
        <v>0</v>
      </c>
      <c r="O685" s="63">
        <f t="shared" si="108"/>
        <v>0</v>
      </c>
      <c r="P685" s="63">
        <f t="shared" si="109"/>
        <v>0</v>
      </c>
      <c r="Q685" s="64">
        <f t="shared" si="110"/>
        <v>0</v>
      </c>
      <c r="R685" s="64" t="b">
        <f t="shared" si="112"/>
        <v>0</v>
      </c>
      <c r="S685" s="65">
        <f t="shared" si="106"/>
      </c>
      <c r="T685" s="62">
        <f t="shared" si="107"/>
      </c>
    </row>
    <row r="686" spans="1:20" s="66" customFormat="1" ht="19.8">
      <c r="A686" s="54"/>
      <c r="B686" s="55"/>
      <c r="C686" s="56">
        <f t="shared" si="103"/>
        <v>0</v>
      </c>
      <c r="D686" s="56">
        <f>IF(ISERROR(VLOOKUP($A686,'LISTA DE PRODUCTOS'!$A:$O,15,0)),0,VLOOKUP($A686,'LISTA DE PRODUCTOS'!$A:$O,15,0))</f>
        <v>0</v>
      </c>
      <c r="E686" s="57">
        <f>IF($A686=0,"",IFERROR(IFERROR(VLOOKUP($A686,'LISTA DE PRODUCTOS'!$A:$O,5,0),VLOOKUP($A686,'LISTA DE PRODUCTOS'!$B:$O,4,0)),"CÓDIGO NO EN CATÁLOGO U OBSOLETO"))</f>
      </c>
      <c r="F686" s="56">
        <f>IF($A686=0,"",IFERROR(IFERROR(VLOOKUP($A686,'LISTA DE PRODUCTOS'!$A:$O,6,0),VLOOKUP($A686,'LISTA DE PRODUCTOS'!$B:$O,5,0)),0))</f>
      </c>
      <c r="G686" s="56">
        <f>IF($A686=0,"",IFERROR(IFERROR(VLOOKUP($A686,'LISTA DE PRODUCTOS'!$A:$O,7,0),VLOOKUP($A686,'LISTA DE PRODUCTOS'!$B:$O,6,0)),0))</f>
      </c>
      <c r="H686" s="58">
        <f>IF($A686=0,"",IFERROR(IFERROR(VLOOKUP($A686,'LISTA DE PRODUCTOS'!$A:$O,8,0),VLOOKUP($A686,'LISTA DE PRODUCTOS'!$B:$O,7,0)),0))</f>
      </c>
      <c r="I686" s="59">
        <f>IF($A686=0,"",IFERROR(IFERROR(VLOOKUP($A686,'LISTA DE PRODUCTOS'!$A:$O,9,0),VLOOKUP($A686,'LISTA DE PRODUCTOS'!$B:$O,8,0)),0))</f>
      </c>
      <c r="J686" s="60">
        <f>IF(AND(K686="U12",IF($A686=0,"",IFERROR(IFERROR(VLOOKUP($A686,'LISTA DE PRODUCTOS'!$A:$O,10,0),VLOOKUP($A686,'LISTA DE PRODUCTOS'!$B:$O,9,0)),""))=0),"APROVECHA LA PROMO U12",IF(AND(K686="U12",IF($A686=0,"",IFERROR(IFERROR(VLOOKUP($A686,'LISTA DE PRODUCTOS'!$A:$O,10,0),VLOOKUP($A686,'LISTA DE PRODUCTOS'!$B:$O,9,0)),""))="MENSUAL"),"MENSUAL Y PROMO U12",IF($A686=0,"",IFERROR(IFERROR(VLOOKUP($A686,'LISTA DE PRODUCTOS'!$A:$O,10,0),VLOOKUP($A686,'LISTA DE PRODUCTOS'!$B:$O,9,0)),""))))</f>
      </c>
      <c r="K686" s="60">
        <f>IF($A686=0,"",IFERROR(IFERROR(VLOOKUP($A686,'LISTA DE PRODUCTOS'!$A:$O,13,0),VLOOKUP($A686,'LISTA DE PRODUCTOS'!$B:$O,13,0)),0))</f>
      </c>
      <c r="L686" s="61">
        <f t="shared" si="104"/>
        <v>0</v>
      </c>
      <c r="M686" s="62">
        <f t="shared" si="105"/>
        <v>0</v>
      </c>
      <c r="N686" s="62">
        <f t="shared" si="111"/>
        <v>0</v>
      </c>
      <c r="O686" s="63">
        <f t="shared" si="108"/>
        <v>0</v>
      </c>
      <c r="P686" s="63">
        <f t="shared" si="109"/>
        <v>0</v>
      </c>
      <c r="Q686" s="64">
        <f t="shared" si="110"/>
        <v>0</v>
      </c>
      <c r="R686" s="64" t="b">
        <f t="shared" si="112"/>
        <v>0</v>
      </c>
      <c r="S686" s="65">
        <f t="shared" si="106"/>
      </c>
      <c r="T686" s="62">
        <f t="shared" si="107"/>
      </c>
    </row>
    <row r="687" spans="1:20" s="66" customFormat="1" ht="19.8">
      <c r="A687" s="54"/>
      <c r="B687" s="55"/>
      <c r="C687" s="56">
        <f t="shared" si="103"/>
        <v>0</v>
      </c>
      <c r="D687" s="56">
        <f>IF(ISERROR(VLOOKUP($A687,'LISTA DE PRODUCTOS'!$A:$O,15,0)),0,VLOOKUP($A687,'LISTA DE PRODUCTOS'!$A:$O,15,0))</f>
        <v>0</v>
      </c>
      <c r="E687" s="57">
        <f>IF($A687=0,"",IFERROR(IFERROR(VLOOKUP($A687,'LISTA DE PRODUCTOS'!$A:$O,5,0),VLOOKUP($A687,'LISTA DE PRODUCTOS'!$B:$O,4,0)),"CÓDIGO NO EN CATÁLOGO U OBSOLETO"))</f>
      </c>
      <c r="F687" s="56">
        <f>IF($A687=0,"",IFERROR(IFERROR(VLOOKUP($A687,'LISTA DE PRODUCTOS'!$A:$O,6,0),VLOOKUP($A687,'LISTA DE PRODUCTOS'!$B:$O,5,0)),0))</f>
      </c>
      <c r="G687" s="56">
        <f>IF($A687=0,"",IFERROR(IFERROR(VLOOKUP($A687,'LISTA DE PRODUCTOS'!$A:$O,7,0),VLOOKUP($A687,'LISTA DE PRODUCTOS'!$B:$O,6,0)),0))</f>
      </c>
      <c r="H687" s="58">
        <f>IF($A687=0,"",IFERROR(IFERROR(VLOOKUP($A687,'LISTA DE PRODUCTOS'!$A:$O,8,0),VLOOKUP($A687,'LISTA DE PRODUCTOS'!$B:$O,7,0)),0))</f>
      </c>
      <c r="I687" s="59">
        <f>IF($A687=0,"",IFERROR(IFERROR(VLOOKUP($A687,'LISTA DE PRODUCTOS'!$A:$O,9,0),VLOOKUP($A687,'LISTA DE PRODUCTOS'!$B:$O,8,0)),0))</f>
      </c>
      <c r="J687" s="60">
        <f>IF(AND(K687="U12",IF($A687=0,"",IFERROR(IFERROR(VLOOKUP($A687,'LISTA DE PRODUCTOS'!$A:$O,10,0),VLOOKUP($A687,'LISTA DE PRODUCTOS'!$B:$O,9,0)),""))=0),"APROVECHA LA PROMO U12",IF(AND(K687="U12",IF($A687=0,"",IFERROR(IFERROR(VLOOKUP($A687,'LISTA DE PRODUCTOS'!$A:$O,10,0),VLOOKUP($A687,'LISTA DE PRODUCTOS'!$B:$O,9,0)),""))="MENSUAL"),"MENSUAL Y PROMO U12",IF($A687=0,"",IFERROR(IFERROR(VLOOKUP($A687,'LISTA DE PRODUCTOS'!$A:$O,10,0),VLOOKUP($A687,'LISTA DE PRODUCTOS'!$B:$O,9,0)),""))))</f>
      </c>
      <c r="K687" s="60">
        <f>IF($A687=0,"",IFERROR(IFERROR(VLOOKUP($A687,'LISTA DE PRODUCTOS'!$A:$O,13,0),VLOOKUP($A687,'LISTA DE PRODUCTOS'!$B:$O,13,0)),0))</f>
      </c>
      <c r="L687" s="61">
        <f t="shared" si="104"/>
        <v>0</v>
      </c>
      <c r="M687" s="62">
        <f t="shared" si="105"/>
        <v>0</v>
      </c>
      <c r="N687" s="62">
        <f t="shared" si="111"/>
        <v>0</v>
      </c>
      <c r="O687" s="63">
        <f t="shared" si="108"/>
        <v>0</v>
      </c>
      <c r="P687" s="63">
        <f t="shared" si="109"/>
        <v>0</v>
      </c>
      <c r="Q687" s="64">
        <f t="shared" si="110"/>
        <v>0</v>
      </c>
      <c r="R687" s="64" t="b">
        <f t="shared" si="112"/>
        <v>0</v>
      </c>
      <c r="S687" s="65">
        <f t="shared" si="106"/>
      </c>
      <c r="T687" s="62">
        <f t="shared" si="107"/>
      </c>
    </row>
    <row r="688" spans="1:20" s="66" customFormat="1" ht="19.8">
      <c r="A688" s="54"/>
      <c r="B688" s="55"/>
      <c r="C688" s="56">
        <f t="shared" si="103"/>
        <v>0</v>
      </c>
      <c r="D688" s="56">
        <f>IF(ISERROR(VLOOKUP($A688,'LISTA DE PRODUCTOS'!$A:$O,15,0)),0,VLOOKUP($A688,'LISTA DE PRODUCTOS'!$A:$O,15,0))</f>
        <v>0</v>
      </c>
      <c r="E688" s="57">
        <f>IF($A688=0,"",IFERROR(IFERROR(VLOOKUP($A688,'LISTA DE PRODUCTOS'!$A:$O,5,0),VLOOKUP($A688,'LISTA DE PRODUCTOS'!$B:$O,4,0)),"CÓDIGO NO EN CATÁLOGO U OBSOLETO"))</f>
      </c>
      <c r="F688" s="56">
        <f>IF($A688=0,"",IFERROR(IFERROR(VLOOKUP($A688,'LISTA DE PRODUCTOS'!$A:$O,6,0),VLOOKUP($A688,'LISTA DE PRODUCTOS'!$B:$O,5,0)),0))</f>
      </c>
      <c r="G688" s="56">
        <f>IF($A688=0,"",IFERROR(IFERROR(VLOOKUP($A688,'LISTA DE PRODUCTOS'!$A:$O,7,0),VLOOKUP($A688,'LISTA DE PRODUCTOS'!$B:$O,6,0)),0))</f>
      </c>
      <c r="H688" s="58">
        <f>IF($A688=0,"",IFERROR(IFERROR(VLOOKUP($A688,'LISTA DE PRODUCTOS'!$A:$O,8,0),VLOOKUP($A688,'LISTA DE PRODUCTOS'!$B:$O,7,0)),0))</f>
      </c>
      <c r="I688" s="59">
        <f>IF($A688=0,"",IFERROR(IFERROR(VLOOKUP($A688,'LISTA DE PRODUCTOS'!$A:$O,9,0),VLOOKUP($A688,'LISTA DE PRODUCTOS'!$B:$O,8,0)),0))</f>
      </c>
      <c r="J688" s="60">
        <f>IF(AND(K688="U12",IF($A688=0,"",IFERROR(IFERROR(VLOOKUP($A688,'LISTA DE PRODUCTOS'!$A:$O,10,0),VLOOKUP($A688,'LISTA DE PRODUCTOS'!$B:$O,9,0)),""))=0),"APROVECHA LA PROMO U12",IF(AND(K688="U12",IF($A688=0,"",IFERROR(IFERROR(VLOOKUP($A688,'LISTA DE PRODUCTOS'!$A:$O,10,0),VLOOKUP($A688,'LISTA DE PRODUCTOS'!$B:$O,9,0)),""))="MENSUAL"),"MENSUAL Y PROMO U12",IF($A688=0,"",IFERROR(IFERROR(VLOOKUP($A688,'LISTA DE PRODUCTOS'!$A:$O,10,0),VLOOKUP($A688,'LISTA DE PRODUCTOS'!$B:$O,9,0)),""))))</f>
      </c>
      <c r="K688" s="60">
        <f>IF($A688=0,"",IFERROR(IFERROR(VLOOKUP($A688,'LISTA DE PRODUCTOS'!$A:$O,13,0),VLOOKUP($A688,'LISTA DE PRODUCTOS'!$B:$O,13,0)),0))</f>
      </c>
      <c r="L688" s="61">
        <f t="shared" si="104"/>
        <v>0</v>
      </c>
      <c r="M688" s="62">
        <f t="shared" si="105"/>
        <v>0</v>
      </c>
      <c r="N688" s="62">
        <f t="shared" si="111"/>
        <v>0</v>
      </c>
      <c r="O688" s="63">
        <f t="shared" si="108"/>
        <v>0</v>
      </c>
      <c r="P688" s="63">
        <f t="shared" si="109"/>
        <v>0</v>
      </c>
      <c r="Q688" s="64">
        <f t="shared" si="110"/>
        <v>0</v>
      </c>
      <c r="R688" s="64" t="b">
        <f t="shared" si="112"/>
        <v>0</v>
      </c>
      <c r="S688" s="65">
        <f t="shared" si="106"/>
      </c>
      <c r="T688" s="62">
        <f t="shared" si="107"/>
      </c>
    </row>
    <row r="689" spans="1:20" s="66" customFormat="1" ht="19.8">
      <c r="A689" s="54"/>
      <c r="B689" s="55"/>
      <c r="C689" s="56">
        <f t="shared" si="103"/>
        <v>0</v>
      </c>
      <c r="D689" s="56">
        <f>IF(ISERROR(VLOOKUP($A689,'LISTA DE PRODUCTOS'!$A:$O,15,0)),0,VLOOKUP($A689,'LISTA DE PRODUCTOS'!$A:$O,15,0))</f>
        <v>0</v>
      </c>
      <c r="E689" s="57">
        <f>IF($A689=0,"",IFERROR(IFERROR(VLOOKUP($A689,'LISTA DE PRODUCTOS'!$A:$O,5,0),VLOOKUP($A689,'LISTA DE PRODUCTOS'!$B:$O,4,0)),"CÓDIGO NO EN CATÁLOGO U OBSOLETO"))</f>
      </c>
      <c r="F689" s="56">
        <f>IF($A689=0,"",IFERROR(IFERROR(VLOOKUP($A689,'LISTA DE PRODUCTOS'!$A:$O,6,0),VLOOKUP($A689,'LISTA DE PRODUCTOS'!$B:$O,5,0)),0))</f>
      </c>
      <c r="G689" s="56">
        <f>IF($A689=0,"",IFERROR(IFERROR(VLOOKUP($A689,'LISTA DE PRODUCTOS'!$A:$O,7,0),VLOOKUP($A689,'LISTA DE PRODUCTOS'!$B:$O,6,0)),0))</f>
      </c>
      <c r="H689" s="58">
        <f>IF($A689=0,"",IFERROR(IFERROR(VLOOKUP($A689,'LISTA DE PRODUCTOS'!$A:$O,8,0),VLOOKUP($A689,'LISTA DE PRODUCTOS'!$B:$O,7,0)),0))</f>
      </c>
      <c r="I689" s="59">
        <f>IF($A689=0,"",IFERROR(IFERROR(VLOOKUP($A689,'LISTA DE PRODUCTOS'!$A:$O,9,0),VLOOKUP($A689,'LISTA DE PRODUCTOS'!$B:$O,8,0)),0))</f>
      </c>
      <c r="J689" s="60">
        <f>IF(AND(K689="U12",IF($A689=0,"",IFERROR(IFERROR(VLOOKUP($A689,'LISTA DE PRODUCTOS'!$A:$O,10,0),VLOOKUP($A689,'LISTA DE PRODUCTOS'!$B:$O,9,0)),""))=0),"APROVECHA LA PROMO U12",IF(AND(K689="U12",IF($A689=0,"",IFERROR(IFERROR(VLOOKUP($A689,'LISTA DE PRODUCTOS'!$A:$O,10,0),VLOOKUP($A689,'LISTA DE PRODUCTOS'!$B:$O,9,0)),""))="MENSUAL"),"MENSUAL Y PROMO U12",IF($A689=0,"",IFERROR(IFERROR(VLOOKUP($A689,'LISTA DE PRODUCTOS'!$A:$O,10,0),VLOOKUP($A689,'LISTA DE PRODUCTOS'!$B:$O,9,0)),""))))</f>
      </c>
      <c r="K689" s="60">
        <f>IF($A689=0,"",IFERROR(IFERROR(VLOOKUP($A689,'LISTA DE PRODUCTOS'!$A:$O,13,0),VLOOKUP($A689,'LISTA DE PRODUCTOS'!$B:$O,13,0)),0))</f>
      </c>
      <c r="L689" s="61">
        <f t="shared" si="104"/>
        <v>0</v>
      </c>
      <c r="M689" s="62">
        <f t="shared" si="105"/>
        <v>0</v>
      </c>
      <c r="N689" s="62">
        <f t="shared" si="111"/>
        <v>0</v>
      </c>
      <c r="O689" s="63">
        <f t="shared" si="108"/>
        <v>0</v>
      </c>
      <c r="P689" s="63">
        <f t="shared" si="109"/>
        <v>0</v>
      </c>
      <c r="Q689" s="64">
        <f t="shared" si="110"/>
        <v>0</v>
      </c>
      <c r="R689" s="64" t="b">
        <f t="shared" si="112"/>
        <v>0</v>
      </c>
      <c r="S689" s="65">
        <f t="shared" si="106"/>
      </c>
      <c r="T689" s="62">
        <f t="shared" si="107"/>
      </c>
    </row>
    <row r="690" spans="1:20" s="66" customFormat="1" ht="19.8">
      <c r="A690" s="54"/>
      <c r="B690" s="55"/>
      <c r="C690" s="56">
        <f t="shared" si="103"/>
        <v>0</v>
      </c>
      <c r="D690" s="56">
        <f>IF(ISERROR(VLOOKUP($A690,'LISTA DE PRODUCTOS'!$A:$O,15,0)),0,VLOOKUP($A690,'LISTA DE PRODUCTOS'!$A:$O,15,0))</f>
        <v>0</v>
      </c>
      <c r="E690" s="57">
        <f>IF($A690=0,"",IFERROR(IFERROR(VLOOKUP($A690,'LISTA DE PRODUCTOS'!$A:$O,5,0),VLOOKUP($A690,'LISTA DE PRODUCTOS'!$B:$O,4,0)),"CÓDIGO NO EN CATÁLOGO U OBSOLETO"))</f>
      </c>
      <c r="F690" s="56">
        <f>IF($A690=0,"",IFERROR(IFERROR(VLOOKUP($A690,'LISTA DE PRODUCTOS'!$A:$O,6,0),VLOOKUP($A690,'LISTA DE PRODUCTOS'!$B:$O,5,0)),0))</f>
      </c>
      <c r="G690" s="56">
        <f>IF($A690=0,"",IFERROR(IFERROR(VLOOKUP($A690,'LISTA DE PRODUCTOS'!$A:$O,7,0),VLOOKUP($A690,'LISTA DE PRODUCTOS'!$B:$O,6,0)),0))</f>
      </c>
      <c r="H690" s="58">
        <f>IF($A690=0,"",IFERROR(IFERROR(VLOOKUP($A690,'LISTA DE PRODUCTOS'!$A:$O,8,0),VLOOKUP($A690,'LISTA DE PRODUCTOS'!$B:$O,7,0)),0))</f>
      </c>
      <c r="I690" s="59">
        <f>IF($A690=0,"",IFERROR(IFERROR(VLOOKUP($A690,'LISTA DE PRODUCTOS'!$A:$O,9,0),VLOOKUP($A690,'LISTA DE PRODUCTOS'!$B:$O,8,0)),0))</f>
      </c>
      <c r="J690" s="60">
        <f>IF(AND(K690="U12",IF($A690=0,"",IFERROR(IFERROR(VLOOKUP($A690,'LISTA DE PRODUCTOS'!$A:$O,10,0),VLOOKUP($A690,'LISTA DE PRODUCTOS'!$B:$O,9,0)),""))=0),"APROVECHA LA PROMO U12",IF(AND(K690="U12",IF($A690=0,"",IFERROR(IFERROR(VLOOKUP($A690,'LISTA DE PRODUCTOS'!$A:$O,10,0),VLOOKUP($A690,'LISTA DE PRODUCTOS'!$B:$O,9,0)),""))="MENSUAL"),"MENSUAL Y PROMO U12",IF($A690=0,"",IFERROR(IFERROR(VLOOKUP($A690,'LISTA DE PRODUCTOS'!$A:$O,10,0),VLOOKUP($A690,'LISTA DE PRODUCTOS'!$B:$O,9,0)),""))))</f>
      </c>
      <c r="K690" s="60">
        <f>IF($A690=0,"",IFERROR(IFERROR(VLOOKUP($A690,'LISTA DE PRODUCTOS'!$A:$O,13,0),VLOOKUP($A690,'LISTA DE PRODUCTOS'!$B:$O,13,0)),0))</f>
      </c>
      <c r="L690" s="61">
        <f t="shared" si="104"/>
        <v>0</v>
      </c>
      <c r="M690" s="62">
        <f t="shared" si="105"/>
        <v>0</v>
      </c>
      <c r="N690" s="62">
        <f t="shared" si="111"/>
        <v>0</v>
      </c>
      <c r="O690" s="63">
        <f t="shared" si="108"/>
        <v>0</v>
      </c>
      <c r="P690" s="63">
        <f t="shared" si="109"/>
        <v>0</v>
      </c>
      <c r="Q690" s="64">
        <f t="shared" si="110"/>
        <v>0</v>
      </c>
      <c r="R690" s="64" t="b">
        <f t="shared" si="112"/>
        <v>0</v>
      </c>
      <c r="S690" s="65">
        <f t="shared" si="106"/>
      </c>
      <c r="T690" s="62">
        <f t="shared" si="107"/>
      </c>
    </row>
    <row r="691" spans="1:20" s="66" customFormat="1" ht="19.8">
      <c r="A691" s="54"/>
      <c r="B691" s="55"/>
      <c r="C691" s="56">
        <f t="shared" si="103"/>
        <v>0</v>
      </c>
      <c r="D691" s="56">
        <f>IF(ISERROR(VLOOKUP($A691,'LISTA DE PRODUCTOS'!$A:$O,15,0)),0,VLOOKUP($A691,'LISTA DE PRODUCTOS'!$A:$O,15,0))</f>
        <v>0</v>
      </c>
      <c r="E691" s="57">
        <f>IF($A691=0,"",IFERROR(IFERROR(VLOOKUP($A691,'LISTA DE PRODUCTOS'!$A:$O,5,0),VLOOKUP($A691,'LISTA DE PRODUCTOS'!$B:$O,4,0)),"CÓDIGO NO EN CATÁLOGO U OBSOLETO"))</f>
      </c>
      <c r="F691" s="56">
        <f>IF($A691=0,"",IFERROR(IFERROR(VLOOKUP($A691,'LISTA DE PRODUCTOS'!$A:$O,6,0),VLOOKUP($A691,'LISTA DE PRODUCTOS'!$B:$O,5,0)),0))</f>
      </c>
      <c r="G691" s="56">
        <f>IF($A691=0,"",IFERROR(IFERROR(VLOOKUP($A691,'LISTA DE PRODUCTOS'!$A:$O,7,0),VLOOKUP($A691,'LISTA DE PRODUCTOS'!$B:$O,6,0)),0))</f>
      </c>
      <c r="H691" s="58">
        <f>IF($A691=0,"",IFERROR(IFERROR(VLOOKUP($A691,'LISTA DE PRODUCTOS'!$A:$O,8,0),VLOOKUP($A691,'LISTA DE PRODUCTOS'!$B:$O,7,0)),0))</f>
      </c>
      <c r="I691" s="59">
        <f>IF($A691=0,"",IFERROR(IFERROR(VLOOKUP($A691,'LISTA DE PRODUCTOS'!$A:$O,9,0),VLOOKUP($A691,'LISTA DE PRODUCTOS'!$B:$O,8,0)),0))</f>
      </c>
      <c r="J691" s="60">
        <f>IF(AND(K691="U12",IF($A691=0,"",IFERROR(IFERROR(VLOOKUP($A691,'LISTA DE PRODUCTOS'!$A:$O,10,0),VLOOKUP($A691,'LISTA DE PRODUCTOS'!$B:$O,9,0)),""))=0),"APROVECHA LA PROMO U12",IF(AND(K691="U12",IF($A691=0,"",IFERROR(IFERROR(VLOOKUP($A691,'LISTA DE PRODUCTOS'!$A:$O,10,0),VLOOKUP($A691,'LISTA DE PRODUCTOS'!$B:$O,9,0)),""))="MENSUAL"),"MENSUAL Y PROMO U12",IF($A691=0,"",IFERROR(IFERROR(VLOOKUP($A691,'LISTA DE PRODUCTOS'!$A:$O,10,0),VLOOKUP($A691,'LISTA DE PRODUCTOS'!$B:$O,9,0)),""))))</f>
      </c>
      <c r="K691" s="60">
        <f>IF($A691=0,"",IFERROR(IFERROR(VLOOKUP($A691,'LISTA DE PRODUCTOS'!$A:$O,13,0),VLOOKUP($A691,'LISTA DE PRODUCTOS'!$B:$O,13,0)),0))</f>
      </c>
      <c r="L691" s="61">
        <f t="shared" si="104"/>
        <v>0</v>
      </c>
      <c r="M691" s="62">
        <f t="shared" si="105"/>
        <v>0</v>
      </c>
      <c r="N691" s="62">
        <f t="shared" si="111"/>
        <v>0</v>
      </c>
      <c r="O691" s="63">
        <f t="shared" si="108"/>
        <v>0</v>
      </c>
      <c r="P691" s="63">
        <f t="shared" si="109"/>
        <v>0</v>
      </c>
      <c r="Q691" s="64">
        <f t="shared" si="110"/>
        <v>0</v>
      </c>
      <c r="R691" s="64" t="b">
        <f t="shared" si="112"/>
        <v>0</v>
      </c>
      <c r="S691" s="65">
        <f t="shared" si="106"/>
      </c>
      <c r="T691" s="62">
        <f t="shared" si="107"/>
      </c>
    </row>
    <row r="692" spans="1:20" s="66" customFormat="1" ht="19.8">
      <c r="A692" s="54"/>
      <c r="B692" s="55"/>
      <c r="C692" s="56">
        <f t="shared" si="103"/>
        <v>0</v>
      </c>
      <c r="D692" s="56">
        <f>IF(ISERROR(VLOOKUP($A692,'LISTA DE PRODUCTOS'!$A:$O,15,0)),0,VLOOKUP($A692,'LISTA DE PRODUCTOS'!$A:$O,15,0))</f>
        <v>0</v>
      </c>
      <c r="E692" s="57">
        <f>IF($A692=0,"",IFERROR(IFERROR(VLOOKUP($A692,'LISTA DE PRODUCTOS'!$A:$O,5,0),VLOOKUP($A692,'LISTA DE PRODUCTOS'!$B:$O,4,0)),"CÓDIGO NO EN CATÁLOGO U OBSOLETO"))</f>
      </c>
      <c r="F692" s="56">
        <f>IF($A692=0,"",IFERROR(IFERROR(VLOOKUP($A692,'LISTA DE PRODUCTOS'!$A:$O,6,0),VLOOKUP($A692,'LISTA DE PRODUCTOS'!$B:$O,5,0)),0))</f>
      </c>
      <c r="G692" s="56">
        <f>IF($A692=0,"",IFERROR(IFERROR(VLOOKUP($A692,'LISTA DE PRODUCTOS'!$A:$O,7,0),VLOOKUP($A692,'LISTA DE PRODUCTOS'!$B:$O,6,0)),0))</f>
      </c>
      <c r="H692" s="58">
        <f>IF($A692=0,"",IFERROR(IFERROR(VLOOKUP($A692,'LISTA DE PRODUCTOS'!$A:$O,8,0),VLOOKUP($A692,'LISTA DE PRODUCTOS'!$B:$O,7,0)),0))</f>
      </c>
      <c r="I692" s="59">
        <f>IF($A692=0,"",IFERROR(IFERROR(VLOOKUP($A692,'LISTA DE PRODUCTOS'!$A:$O,9,0),VLOOKUP($A692,'LISTA DE PRODUCTOS'!$B:$O,8,0)),0))</f>
      </c>
      <c r="J692" s="60">
        <f>IF(AND(K692="U12",IF($A692=0,"",IFERROR(IFERROR(VLOOKUP($A692,'LISTA DE PRODUCTOS'!$A:$O,10,0),VLOOKUP($A692,'LISTA DE PRODUCTOS'!$B:$O,9,0)),""))=0),"APROVECHA LA PROMO U12",IF(AND(K692="U12",IF($A692=0,"",IFERROR(IFERROR(VLOOKUP($A692,'LISTA DE PRODUCTOS'!$A:$O,10,0),VLOOKUP($A692,'LISTA DE PRODUCTOS'!$B:$O,9,0)),""))="MENSUAL"),"MENSUAL Y PROMO U12",IF($A692=0,"",IFERROR(IFERROR(VLOOKUP($A692,'LISTA DE PRODUCTOS'!$A:$O,10,0),VLOOKUP($A692,'LISTA DE PRODUCTOS'!$B:$O,9,0)),""))))</f>
      </c>
      <c r="K692" s="60">
        <f>IF($A692=0,"",IFERROR(IFERROR(VLOOKUP($A692,'LISTA DE PRODUCTOS'!$A:$O,13,0),VLOOKUP($A692,'LISTA DE PRODUCTOS'!$B:$O,13,0)),0))</f>
      </c>
      <c r="L692" s="61">
        <f t="shared" si="104"/>
        <v>0</v>
      </c>
      <c r="M692" s="62">
        <f t="shared" si="105"/>
        <v>0</v>
      </c>
      <c r="N692" s="62">
        <f t="shared" si="111"/>
        <v>0</v>
      </c>
      <c r="O692" s="63">
        <f t="shared" si="108"/>
        <v>0</v>
      </c>
      <c r="P692" s="63">
        <f t="shared" si="109"/>
        <v>0</v>
      </c>
      <c r="Q692" s="64">
        <f t="shared" si="110"/>
        <v>0</v>
      </c>
      <c r="R692" s="64" t="b">
        <f t="shared" si="112"/>
        <v>0</v>
      </c>
      <c r="S692" s="65">
        <f t="shared" si="106"/>
      </c>
      <c r="T692" s="62">
        <f t="shared" si="107"/>
      </c>
    </row>
    <row r="693" spans="1:20" s="66" customFormat="1" ht="19.8">
      <c r="A693" s="54"/>
      <c r="B693" s="55"/>
      <c r="C693" s="56">
        <f t="shared" si="103"/>
        <v>0</v>
      </c>
      <c r="D693" s="56">
        <f>IF(ISERROR(VLOOKUP($A693,'LISTA DE PRODUCTOS'!$A:$O,15,0)),0,VLOOKUP($A693,'LISTA DE PRODUCTOS'!$A:$O,15,0))</f>
        <v>0</v>
      </c>
      <c r="E693" s="57">
        <f>IF($A693=0,"",IFERROR(IFERROR(VLOOKUP($A693,'LISTA DE PRODUCTOS'!$A:$O,5,0),VLOOKUP($A693,'LISTA DE PRODUCTOS'!$B:$O,4,0)),"CÓDIGO NO EN CATÁLOGO U OBSOLETO"))</f>
      </c>
      <c r="F693" s="56">
        <f>IF($A693=0,"",IFERROR(IFERROR(VLOOKUP($A693,'LISTA DE PRODUCTOS'!$A:$O,6,0),VLOOKUP($A693,'LISTA DE PRODUCTOS'!$B:$O,5,0)),0))</f>
      </c>
      <c r="G693" s="56">
        <f>IF($A693=0,"",IFERROR(IFERROR(VLOOKUP($A693,'LISTA DE PRODUCTOS'!$A:$O,7,0),VLOOKUP($A693,'LISTA DE PRODUCTOS'!$B:$O,6,0)),0))</f>
      </c>
      <c r="H693" s="58">
        <f>IF($A693=0,"",IFERROR(IFERROR(VLOOKUP($A693,'LISTA DE PRODUCTOS'!$A:$O,8,0),VLOOKUP($A693,'LISTA DE PRODUCTOS'!$B:$O,7,0)),0))</f>
      </c>
      <c r="I693" s="59">
        <f>IF($A693=0,"",IFERROR(IFERROR(VLOOKUP($A693,'LISTA DE PRODUCTOS'!$A:$O,9,0),VLOOKUP($A693,'LISTA DE PRODUCTOS'!$B:$O,8,0)),0))</f>
      </c>
      <c r="J693" s="60">
        <f>IF(AND(K693="U12",IF($A693=0,"",IFERROR(IFERROR(VLOOKUP($A693,'LISTA DE PRODUCTOS'!$A:$O,10,0),VLOOKUP($A693,'LISTA DE PRODUCTOS'!$B:$O,9,0)),""))=0),"APROVECHA LA PROMO U12",IF(AND(K693="U12",IF($A693=0,"",IFERROR(IFERROR(VLOOKUP($A693,'LISTA DE PRODUCTOS'!$A:$O,10,0),VLOOKUP($A693,'LISTA DE PRODUCTOS'!$B:$O,9,0)),""))="MENSUAL"),"MENSUAL Y PROMO U12",IF($A693=0,"",IFERROR(IFERROR(VLOOKUP($A693,'LISTA DE PRODUCTOS'!$A:$O,10,0),VLOOKUP($A693,'LISTA DE PRODUCTOS'!$B:$O,9,0)),""))))</f>
      </c>
      <c r="K693" s="60">
        <f>IF($A693=0,"",IFERROR(IFERROR(VLOOKUP($A693,'LISTA DE PRODUCTOS'!$A:$O,13,0),VLOOKUP($A693,'LISTA DE PRODUCTOS'!$B:$O,13,0)),0))</f>
      </c>
      <c r="L693" s="61">
        <f t="shared" si="104"/>
        <v>0</v>
      </c>
      <c r="M693" s="62">
        <f t="shared" si="105"/>
        <v>0</v>
      </c>
      <c r="N693" s="62">
        <f t="shared" si="111"/>
        <v>0</v>
      </c>
      <c r="O693" s="63">
        <f t="shared" si="108"/>
        <v>0</v>
      </c>
      <c r="P693" s="63">
        <f t="shared" si="109"/>
        <v>0</v>
      </c>
      <c r="Q693" s="64">
        <f t="shared" si="110"/>
        <v>0</v>
      </c>
      <c r="R693" s="64" t="b">
        <f t="shared" si="112"/>
        <v>0</v>
      </c>
      <c r="S693" s="65">
        <f t="shared" si="106"/>
      </c>
      <c r="T693" s="62">
        <f t="shared" si="107"/>
      </c>
    </row>
    <row r="694" spans="1:20" s="66" customFormat="1" ht="19.8">
      <c r="A694" s="54"/>
      <c r="B694" s="55"/>
      <c r="C694" s="56">
        <f t="shared" si="103"/>
        <v>0</v>
      </c>
      <c r="D694" s="56">
        <f>IF(ISERROR(VLOOKUP($A694,'LISTA DE PRODUCTOS'!$A:$O,15,0)),0,VLOOKUP($A694,'LISTA DE PRODUCTOS'!$A:$O,15,0))</f>
        <v>0</v>
      </c>
      <c r="E694" s="57">
        <f>IF($A694=0,"",IFERROR(IFERROR(VLOOKUP($A694,'LISTA DE PRODUCTOS'!$A:$O,5,0),VLOOKUP($A694,'LISTA DE PRODUCTOS'!$B:$O,4,0)),"CÓDIGO NO EN CATÁLOGO U OBSOLETO"))</f>
      </c>
      <c r="F694" s="56">
        <f>IF($A694=0,"",IFERROR(IFERROR(VLOOKUP($A694,'LISTA DE PRODUCTOS'!$A:$O,6,0),VLOOKUP($A694,'LISTA DE PRODUCTOS'!$B:$O,5,0)),0))</f>
      </c>
      <c r="G694" s="56">
        <f>IF($A694=0,"",IFERROR(IFERROR(VLOOKUP($A694,'LISTA DE PRODUCTOS'!$A:$O,7,0),VLOOKUP($A694,'LISTA DE PRODUCTOS'!$B:$O,6,0)),0))</f>
      </c>
      <c r="H694" s="58">
        <f>IF($A694=0,"",IFERROR(IFERROR(VLOOKUP($A694,'LISTA DE PRODUCTOS'!$A:$O,8,0),VLOOKUP($A694,'LISTA DE PRODUCTOS'!$B:$O,7,0)),0))</f>
      </c>
      <c r="I694" s="59">
        <f>IF($A694=0,"",IFERROR(IFERROR(VLOOKUP($A694,'LISTA DE PRODUCTOS'!$A:$O,9,0),VLOOKUP($A694,'LISTA DE PRODUCTOS'!$B:$O,8,0)),0))</f>
      </c>
      <c r="J694" s="60">
        <f>IF(AND(K694="U12",IF($A694=0,"",IFERROR(IFERROR(VLOOKUP($A694,'LISTA DE PRODUCTOS'!$A:$O,10,0),VLOOKUP($A694,'LISTA DE PRODUCTOS'!$B:$O,9,0)),""))=0),"APROVECHA LA PROMO U12",IF(AND(K694="U12",IF($A694=0,"",IFERROR(IFERROR(VLOOKUP($A694,'LISTA DE PRODUCTOS'!$A:$O,10,0),VLOOKUP($A694,'LISTA DE PRODUCTOS'!$B:$O,9,0)),""))="MENSUAL"),"MENSUAL Y PROMO U12",IF($A694=0,"",IFERROR(IFERROR(VLOOKUP($A694,'LISTA DE PRODUCTOS'!$A:$O,10,0),VLOOKUP($A694,'LISTA DE PRODUCTOS'!$B:$O,9,0)),""))))</f>
      </c>
      <c r="K694" s="60">
        <f>IF($A694=0,"",IFERROR(IFERROR(VLOOKUP($A694,'LISTA DE PRODUCTOS'!$A:$O,13,0),VLOOKUP($A694,'LISTA DE PRODUCTOS'!$B:$O,13,0)),0))</f>
      </c>
      <c r="L694" s="61">
        <f t="shared" si="104"/>
        <v>0</v>
      </c>
      <c r="M694" s="62">
        <f t="shared" si="105"/>
        <v>0</v>
      </c>
      <c r="N694" s="62">
        <f t="shared" si="111"/>
        <v>0</v>
      </c>
      <c r="O694" s="63">
        <f t="shared" si="108"/>
        <v>0</v>
      </c>
      <c r="P694" s="63">
        <f t="shared" si="109"/>
        <v>0</v>
      </c>
      <c r="Q694" s="64">
        <f t="shared" si="110"/>
        <v>0</v>
      </c>
      <c r="R694" s="64" t="b">
        <f t="shared" si="112"/>
        <v>0</v>
      </c>
      <c r="S694" s="65">
        <f t="shared" si="106"/>
      </c>
      <c r="T694" s="62">
        <f t="shared" si="107"/>
      </c>
    </row>
    <row r="695" spans="1:20" s="66" customFormat="1" ht="19.8">
      <c r="A695" s="54"/>
      <c r="B695" s="55"/>
      <c r="C695" s="56">
        <f t="shared" si="103"/>
        <v>0</v>
      </c>
      <c r="D695" s="56">
        <f>IF(ISERROR(VLOOKUP($A695,'LISTA DE PRODUCTOS'!$A:$O,15,0)),0,VLOOKUP($A695,'LISTA DE PRODUCTOS'!$A:$O,15,0))</f>
        <v>0</v>
      </c>
      <c r="E695" s="57">
        <f>IF($A695=0,"",IFERROR(IFERROR(VLOOKUP($A695,'LISTA DE PRODUCTOS'!$A:$O,5,0),VLOOKUP($A695,'LISTA DE PRODUCTOS'!$B:$O,4,0)),"CÓDIGO NO EN CATÁLOGO U OBSOLETO"))</f>
      </c>
      <c r="F695" s="56">
        <f>IF($A695=0,"",IFERROR(IFERROR(VLOOKUP($A695,'LISTA DE PRODUCTOS'!$A:$O,6,0),VLOOKUP($A695,'LISTA DE PRODUCTOS'!$B:$O,5,0)),0))</f>
      </c>
      <c r="G695" s="56">
        <f>IF($A695=0,"",IFERROR(IFERROR(VLOOKUP($A695,'LISTA DE PRODUCTOS'!$A:$O,7,0),VLOOKUP($A695,'LISTA DE PRODUCTOS'!$B:$O,6,0)),0))</f>
      </c>
      <c r="H695" s="58">
        <f>IF($A695=0,"",IFERROR(IFERROR(VLOOKUP($A695,'LISTA DE PRODUCTOS'!$A:$O,8,0),VLOOKUP($A695,'LISTA DE PRODUCTOS'!$B:$O,7,0)),0))</f>
      </c>
      <c r="I695" s="59">
        <f>IF($A695=0,"",IFERROR(IFERROR(VLOOKUP($A695,'LISTA DE PRODUCTOS'!$A:$O,9,0),VLOOKUP($A695,'LISTA DE PRODUCTOS'!$B:$O,8,0)),0))</f>
      </c>
      <c r="J695" s="60">
        <f>IF(AND(K695="U12",IF($A695=0,"",IFERROR(IFERROR(VLOOKUP($A695,'LISTA DE PRODUCTOS'!$A:$O,10,0),VLOOKUP($A695,'LISTA DE PRODUCTOS'!$B:$O,9,0)),""))=0),"APROVECHA LA PROMO U12",IF(AND(K695="U12",IF($A695=0,"",IFERROR(IFERROR(VLOOKUP($A695,'LISTA DE PRODUCTOS'!$A:$O,10,0),VLOOKUP($A695,'LISTA DE PRODUCTOS'!$B:$O,9,0)),""))="MENSUAL"),"MENSUAL Y PROMO U12",IF($A695=0,"",IFERROR(IFERROR(VLOOKUP($A695,'LISTA DE PRODUCTOS'!$A:$O,10,0),VLOOKUP($A695,'LISTA DE PRODUCTOS'!$B:$O,9,0)),""))))</f>
      </c>
      <c r="K695" s="60">
        <f>IF($A695=0,"",IFERROR(IFERROR(VLOOKUP($A695,'LISTA DE PRODUCTOS'!$A:$O,13,0),VLOOKUP($A695,'LISTA DE PRODUCTOS'!$B:$O,13,0)),0))</f>
      </c>
      <c r="L695" s="61">
        <f t="shared" si="104"/>
        <v>0</v>
      </c>
      <c r="M695" s="62">
        <f t="shared" si="105"/>
        <v>0</v>
      </c>
      <c r="N695" s="62">
        <f t="shared" si="111"/>
        <v>0</v>
      </c>
      <c r="O695" s="63">
        <f t="shared" si="108"/>
        <v>0</v>
      </c>
      <c r="P695" s="63">
        <f t="shared" si="109"/>
        <v>0</v>
      </c>
      <c r="Q695" s="64">
        <f t="shared" si="110"/>
        <v>0</v>
      </c>
      <c r="R695" s="64" t="b">
        <f t="shared" si="112"/>
        <v>0</v>
      </c>
      <c r="S695" s="65">
        <f t="shared" si="106"/>
      </c>
      <c r="T695" s="62">
        <f t="shared" si="107"/>
      </c>
    </row>
    <row r="696" spans="1:20" s="66" customFormat="1" ht="19.8">
      <c r="A696" s="54"/>
      <c r="B696" s="55"/>
      <c r="C696" s="56">
        <f t="shared" si="103"/>
        <v>0</v>
      </c>
      <c r="D696" s="56">
        <f>IF(ISERROR(VLOOKUP($A696,'LISTA DE PRODUCTOS'!$A:$O,15,0)),0,VLOOKUP($A696,'LISTA DE PRODUCTOS'!$A:$O,15,0))</f>
        <v>0</v>
      </c>
      <c r="E696" s="57">
        <f>IF($A696=0,"",IFERROR(IFERROR(VLOOKUP($A696,'LISTA DE PRODUCTOS'!$A:$O,5,0),VLOOKUP($A696,'LISTA DE PRODUCTOS'!$B:$O,4,0)),"CÓDIGO NO EN CATÁLOGO U OBSOLETO"))</f>
      </c>
      <c r="F696" s="56">
        <f>IF($A696=0,"",IFERROR(IFERROR(VLOOKUP($A696,'LISTA DE PRODUCTOS'!$A:$O,6,0),VLOOKUP($A696,'LISTA DE PRODUCTOS'!$B:$O,5,0)),0))</f>
      </c>
      <c r="G696" s="56">
        <f>IF($A696=0,"",IFERROR(IFERROR(VLOOKUP($A696,'LISTA DE PRODUCTOS'!$A:$O,7,0),VLOOKUP($A696,'LISTA DE PRODUCTOS'!$B:$O,6,0)),0))</f>
      </c>
      <c r="H696" s="58">
        <f>IF($A696=0,"",IFERROR(IFERROR(VLOOKUP($A696,'LISTA DE PRODUCTOS'!$A:$O,8,0),VLOOKUP($A696,'LISTA DE PRODUCTOS'!$B:$O,7,0)),0))</f>
      </c>
      <c r="I696" s="59">
        <f>IF($A696=0,"",IFERROR(IFERROR(VLOOKUP($A696,'LISTA DE PRODUCTOS'!$A:$O,9,0),VLOOKUP($A696,'LISTA DE PRODUCTOS'!$B:$O,8,0)),0))</f>
      </c>
      <c r="J696" s="60">
        <f>IF(AND(K696="U12",IF($A696=0,"",IFERROR(IFERROR(VLOOKUP($A696,'LISTA DE PRODUCTOS'!$A:$O,10,0),VLOOKUP($A696,'LISTA DE PRODUCTOS'!$B:$O,9,0)),""))=0),"APROVECHA LA PROMO U12",IF(AND(K696="U12",IF($A696=0,"",IFERROR(IFERROR(VLOOKUP($A696,'LISTA DE PRODUCTOS'!$A:$O,10,0),VLOOKUP($A696,'LISTA DE PRODUCTOS'!$B:$O,9,0)),""))="MENSUAL"),"MENSUAL Y PROMO U12",IF($A696=0,"",IFERROR(IFERROR(VLOOKUP($A696,'LISTA DE PRODUCTOS'!$A:$O,10,0),VLOOKUP($A696,'LISTA DE PRODUCTOS'!$B:$O,9,0)),""))))</f>
      </c>
      <c r="K696" s="60">
        <f>IF($A696=0,"",IFERROR(IFERROR(VLOOKUP($A696,'LISTA DE PRODUCTOS'!$A:$O,13,0),VLOOKUP($A696,'LISTA DE PRODUCTOS'!$B:$O,13,0)),0))</f>
      </c>
      <c r="L696" s="61">
        <f t="shared" si="104"/>
        <v>0</v>
      </c>
      <c r="M696" s="62">
        <f t="shared" si="105"/>
        <v>0</v>
      </c>
      <c r="N696" s="62">
        <f t="shared" si="111"/>
        <v>0</v>
      </c>
      <c r="O696" s="63">
        <f t="shared" si="108"/>
        <v>0</v>
      </c>
      <c r="P696" s="63">
        <f t="shared" si="109"/>
        <v>0</v>
      </c>
      <c r="Q696" s="64">
        <f t="shared" si="110"/>
        <v>0</v>
      </c>
      <c r="R696" s="64" t="b">
        <f t="shared" si="112"/>
        <v>0</v>
      </c>
      <c r="S696" s="65">
        <f t="shared" si="106"/>
      </c>
      <c r="T696" s="62">
        <f t="shared" si="107"/>
      </c>
    </row>
    <row r="697" spans="1:20" s="66" customFormat="1" ht="19.8">
      <c r="A697" s="54"/>
      <c r="B697" s="55"/>
      <c r="C697" s="56">
        <f t="shared" si="103"/>
        <v>0</v>
      </c>
      <c r="D697" s="56">
        <f>IF(ISERROR(VLOOKUP($A697,'LISTA DE PRODUCTOS'!$A:$O,15,0)),0,VLOOKUP($A697,'LISTA DE PRODUCTOS'!$A:$O,15,0))</f>
        <v>0</v>
      </c>
      <c r="E697" s="57">
        <f>IF($A697=0,"",IFERROR(IFERROR(VLOOKUP($A697,'LISTA DE PRODUCTOS'!$A:$O,5,0),VLOOKUP($A697,'LISTA DE PRODUCTOS'!$B:$O,4,0)),"CÓDIGO NO EN CATÁLOGO U OBSOLETO"))</f>
      </c>
      <c r="F697" s="56">
        <f>IF($A697=0,"",IFERROR(IFERROR(VLOOKUP($A697,'LISTA DE PRODUCTOS'!$A:$O,6,0),VLOOKUP($A697,'LISTA DE PRODUCTOS'!$B:$O,5,0)),0))</f>
      </c>
      <c r="G697" s="56">
        <f>IF($A697=0,"",IFERROR(IFERROR(VLOOKUP($A697,'LISTA DE PRODUCTOS'!$A:$O,7,0),VLOOKUP($A697,'LISTA DE PRODUCTOS'!$B:$O,6,0)),0))</f>
      </c>
      <c r="H697" s="58">
        <f>IF($A697=0,"",IFERROR(IFERROR(VLOOKUP($A697,'LISTA DE PRODUCTOS'!$A:$O,8,0),VLOOKUP($A697,'LISTA DE PRODUCTOS'!$B:$O,7,0)),0))</f>
      </c>
      <c r="I697" s="59">
        <f>IF($A697=0,"",IFERROR(IFERROR(VLOOKUP($A697,'LISTA DE PRODUCTOS'!$A:$O,9,0),VLOOKUP($A697,'LISTA DE PRODUCTOS'!$B:$O,8,0)),0))</f>
      </c>
      <c r="J697" s="60">
        <f>IF(AND(K697="U12",IF($A697=0,"",IFERROR(IFERROR(VLOOKUP($A697,'LISTA DE PRODUCTOS'!$A:$O,10,0),VLOOKUP($A697,'LISTA DE PRODUCTOS'!$B:$O,9,0)),""))=0),"APROVECHA LA PROMO U12",IF(AND(K697="U12",IF($A697=0,"",IFERROR(IFERROR(VLOOKUP($A697,'LISTA DE PRODUCTOS'!$A:$O,10,0),VLOOKUP($A697,'LISTA DE PRODUCTOS'!$B:$O,9,0)),""))="MENSUAL"),"MENSUAL Y PROMO U12",IF($A697=0,"",IFERROR(IFERROR(VLOOKUP($A697,'LISTA DE PRODUCTOS'!$A:$O,10,0),VLOOKUP($A697,'LISTA DE PRODUCTOS'!$B:$O,9,0)),""))))</f>
      </c>
      <c r="K697" s="60">
        <f>IF($A697=0,"",IFERROR(IFERROR(VLOOKUP($A697,'LISTA DE PRODUCTOS'!$A:$O,13,0),VLOOKUP($A697,'LISTA DE PRODUCTOS'!$B:$O,13,0)),0))</f>
      </c>
      <c r="L697" s="61">
        <f t="shared" si="104"/>
        <v>0</v>
      </c>
      <c r="M697" s="62">
        <f t="shared" si="105"/>
        <v>0</v>
      </c>
      <c r="N697" s="62">
        <f t="shared" si="111"/>
        <v>0</v>
      </c>
      <c r="O697" s="63">
        <f t="shared" si="108"/>
        <v>0</v>
      </c>
      <c r="P697" s="63">
        <f t="shared" si="109"/>
        <v>0</v>
      </c>
      <c r="Q697" s="64">
        <f t="shared" si="110"/>
        <v>0</v>
      </c>
      <c r="R697" s="64" t="b">
        <f t="shared" si="112"/>
        <v>0</v>
      </c>
      <c r="S697" s="65">
        <f t="shared" si="106"/>
      </c>
      <c r="T697" s="62">
        <f t="shared" si="107"/>
      </c>
    </row>
    <row r="698" spans="1:20" s="66" customFormat="1" ht="19.8">
      <c r="A698" s="54"/>
      <c r="B698" s="55"/>
      <c r="C698" s="56">
        <f t="shared" si="103"/>
        <v>0</v>
      </c>
      <c r="D698" s="56">
        <f>IF(ISERROR(VLOOKUP($A698,'LISTA DE PRODUCTOS'!$A:$O,15,0)),0,VLOOKUP($A698,'LISTA DE PRODUCTOS'!$A:$O,15,0))</f>
        <v>0</v>
      </c>
      <c r="E698" s="57">
        <f>IF($A698=0,"",IFERROR(IFERROR(VLOOKUP($A698,'LISTA DE PRODUCTOS'!$A:$O,5,0),VLOOKUP($A698,'LISTA DE PRODUCTOS'!$B:$O,4,0)),"CÓDIGO NO EN CATÁLOGO U OBSOLETO"))</f>
      </c>
      <c r="F698" s="56">
        <f>IF($A698=0,"",IFERROR(IFERROR(VLOOKUP($A698,'LISTA DE PRODUCTOS'!$A:$O,6,0),VLOOKUP($A698,'LISTA DE PRODUCTOS'!$B:$O,5,0)),0))</f>
      </c>
      <c r="G698" s="56">
        <f>IF($A698=0,"",IFERROR(IFERROR(VLOOKUP($A698,'LISTA DE PRODUCTOS'!$A:$O,7,0),VLOOKUP($A698,'LISTA DE PRODUCTOS'!$B:$O,6,0)),0))</f>
      </c>
      <c r="H698" s="58">
        <f>IF($A698=0,"",IFERROR(IFERROR(VLOOKUP($A698,'LISTA DE PRODUCTOS'!$A:$O,8,0),VLOOKUP($A698,'LISTA DE PRODUCTOS'!$B:$O,7,0)),0))</f>
      </c>
      <c r="I698" s="59">
        <f>IF($A698=0,"",IFERROR(IFERROR(VLOOKUP($A698,'LISTA DE PRODUCTOS'!$A:$O,9,0),VLOOKUP($A698,'LISTA DE PRODUCTOS'!$B:$O,8,0)),0))</f>
      </c>
      <c r="J698" s="60">
        <f>IF(AND(K698="U12",IF($A698=0,"",IFERROR(IFERROR(VLOOKUP($A698,'LISTA DE PRODUCTOS'!$A:$O,10,0),VLOOKUP($A698,'LISTA DE PRODUCTOS'!$B:$O,9,0)),""))=0),"APROVECHA LA PROMO U12",IF(AND(K698="U12",IF($A698=0,"",IFERROR(IFERROR(VLOOKUP($A698,'LISTA DE PRODUCTOS'!$A:$O,10,0),VLOOKUP($A698,'LISTA DE PRODUCTOS'!$B:$O,9,0)),""))="MENSUAL"),"MENSUAL Y PROMO U12",IF($A698=0,"",IFERROR(IFERROR(VLOOKUP($A698,'LISTA DE PRODUCTOS'!$A:$O,10,0),VLOOKUP($A698,'LISTA DE PRODUCTOS'!$B:$O,9,0)),""))))</f>
      </c>
      <c r="K698" s="60">
        <f>IF($A698=0,"",IFERROR(IFERROR(VLOOKUP($A698,'LISTA DE PRODUCTOS'!$A:$O,13,0),VLOOKUP($A698,'LISTA DE PRODUCTOS'!$B:$O,13,0)),0))</f>
      </c>
      <c r="L698" s="61">
        <f t="shared" si="104"/>
        <v>0</v>
      </c>
      <c r="M698" s="62">
        <f t="shared" si="105"/>
        <v>0</v>
      </c>
      <c r="N698" s="62">
        <f t="shared" si="111"/>
        <v>0</v>
      </c>
      <c r="O698" s="63">
        <f t="shared" si="108"/>
        <v>0</v>
      </c>
      <c r="P698" s="63">
        <f t="shared" si="109"/>
        <v>0</v>
      </c>
      <c r="Q698" s="64">
        <f t="shared" si="110"/>
        <v>0</v>
      </c>
      <c r="R698" s="64" t="b">
        <f t="shared" si="112"/>
        <v>0</v>
      </c>
      <c r="S698" s="65">
        <f t="shared" si="106"/>
      </c>
      <c r="T698" s="62">
        <f t="shared" si="107"/>
      </c>
    </row>
    <row r="699" spans="1:20" s="66" customFormat="1" ht="19.8">
      <c r="A699" s="54"/>
      <c r="B699" s="55"/>
      <c r="C699" s="56">
        <f t="shared" si="103"/>
        <v>0</v>
      </c>
      <c r="D699" s="56">
        <f>IF(ISERROR(VLOOKUP($A699,'LISTA DE PRODUCTOS'!$A:$O,15,0)),0,VLOOKUP($A699,'LISTA DE PRODUCTOS'!$A:$O,15,0))</f>
        <v>0</v>
      </c>
      <c r="E699" s="57">
        <f>IF($A699=0,"",IFERROR(IFERROR(VLOOKUP($A699,'LISTA DE PRODUCTOS'!$A:$O,5,0),VLOOKUP($A699,'LISTA DE PRODUCTOS'!$B:$O,4,0)),"CÓDIGO NO EN CATÁLOGO U OBSOLETO"))</f>
      </c>
      <c r="F699" s="56">
        <f>IF($A699=0,"",IFERROR(IFERROR(VLOOKUP($A699,'LISTA DE PRODUCTOS'!$A:$O,6,0),VLOOKUP($A699,'LISTA DE PRODUCTOS'!$B:$O,5,0)),0))</f>
      </c>
      <c r="G699" s="56">
        <f>IF($A699=0,"",IFERROR(IFERROR(VLOOKUP($A699,'LISTA DE PRODUCTOS'!$A:$O,7,0),VLOOKUP($A699,'LISTA DE PRODUCTOS'!$B:$O,6,0)),0))</f>
      </c>
      <c r="H699" s="58">
        <f>IF($A699=0,"",IFERROR(IFERROR(VLOOKUP($A699,'LISTA DE PRODUCTOS'!$A:$O,8,0),VLOOKUP($A699,'LISTA DE PRODUCTOS'!$B:$O,7,0)),0))</f>
      </c>
      <c r="I699" s="59">
        <f>IF($A699=0,"",IFERROR(IFERROR(VLOOKUP($A699,'LISTA DE PRODUCTOS'!$A:$O,9,0),VLOOKUP($A699,'LISTA DE PRODUCTOS'!$B:$O,8,0)),0))</f>
      </c>
      <c r="J699" s="60">
        <f>IF(AND(K699="U12",IF($A699=0,"",IFERROR(IFERROR(VLOOKUP($A699,'LISTA DE PRODUCTOS'!$A:$O,10,0),VLOOKUP($A699,'LISTA DE PRODUCTOS'!$B:$O,9,0)),""))=0),"APROVECHA LA PROMO U12",IF(AND(K699="U12",IF($A699=0,"",IFERROR(IFERROR(VLOOKUP($A699,'LISTA DE PRODUCTOS'!$A:$O,10,0),VLOOKUP($A699,'LISTA DE PRODUCTOS'!$B:$O,9,0)),""))="MENSUAL"),"MENSUAL Y PROMO U12",IF($A699=0,"",IFERROR(IFERROR(VLOOKUP($A699,'LISTA DE PRODUCTOS'!$A:$O,10,0),VLOOKUP($A699,'LISTA DE PRODUCTOS'!$B:$O,9,0)),""))))</f>
      </c>
      <c r="K699" s="60">
        <f>IF($A699=0,"",IFERROR(IFERROR(VLOOKUP($A699,'LISTA DE PRODUCTOS'!$A:$O,13,0),VLOOKUP($A699,'LISTA DE PRODUCTOS'!$B:$O,13,0)),0))</f>
      </c>
      <c r="L699" s="61">
        <f t="shared" si="104"/>
        <v>0</v>
      </c>
      <c r="M699" s="62">
        <f t="shared" si="105"/>
        <v>0</v>
      </c>
      <c r="N699" s="62">
        <f t="shared" si="111"/>
        <v>0</v>
      </c>
      <c r="O699" s="63">
        <f t="shared" si="108"/>
        <v>0</v>
      </c>
      <c r="P699" s="63">
        <f t="shared" si="109"/>
        <v>0</v>
      </c>
      <c r="Q699" s="64">
        <f t="shared" si="110"/>
        <v>0</v>
      </c>
      <c r="R699" s="64" t="b">
        <f t="shared" si="112"/>
        <v>0</v>
      </c>
      <c r="S699" s="65">
        <f t="shared" si="106"/>
      </c>
      <c r="T699" s="62">
        <f t="shared" si="107"/>
      </c>
    </row>
    <row r="700" spans="1:20" s="66" customFormat="1" ht="19.8">
      <c r="A700" s="54"/>
      <c r="B700" s="55"/>
      <c r="C700" s="56">
        <f t="shared" si="103"/>
        <v>0</v>
      </c>
      <c r="D700" s="56">
        <f>IF(ISERROR(VLOOKUP($A700,'LISTA DE PRODUCTOS'!$A:$O,15,0)),0,VLOOKUP($A700,'LISTA DE PRODUCTOS'!$A:$O,15,0))</f>
        <v>0</v>
      </c>
      <c r="E700" s="57">
        <f>IF($A700=0,"",IFERROR(IFERROR(VLOOKUP($A700,'LISTA DE PRODUCTOS'!$A:$O,5,0),VLOOKUP($A700,'LISTA DE PRODUCTOS'!$B:$O,4,0)),"CÓDIGO NO EN CATÁLOGO U OBSOLETO"))</f>
      </c>
      <c r="F700" s="56">
        <f>IF($A700=0,"",IFERROR(IFERROR(VLOOKUP($A700,'LISTA DE PRODUCTOS'!$A:$O,6,0),VLOOKUP($A700,'LISTA DE PRODUCTOS'!$B:$O,5,0)),0))</f>
      </c>
      <c r="G700" s="56">
        <f>IF($A700=0,"",IFERROR(IFERROR(VLOOKUP($A700,'LISTA DE PRODUCTOS'!$A:$O,7,0),VLOOKUP($A700,'LISTA DE PRODUCTOS'!$B:$O,6,0)),0))</f>
      </c>
      <c r="H700" s="58">
        <f>IF($A700=0,"",IFERROR(IFERROR(VLOOKUP($A700,'LISTA DE PRODUCTOS'!$A:$O,8,0),VLOOKUP($A700,'LISTA DE PRODUCTOS'!$B:$O,7,0)),0))</f>
      </c>
      <c r="I700" s="59">
        <f>IF($A700=0,"",IFERROR(IFERROR(VLOOKUP($A700,'LISTA DE PRODUCTOS'!$A:$O,9,0),VLOOKUP($A700,'LISTA DE PRODUCTOS'!$B:$O,8,0)),0))</f>
      </c>
      <c r="J700" s="60">
        <f>IF(AND(K700="U12",IF($A700=0,"",IFERROR(IFERROR(VLOOKUP($A700,'LISTA DE PRODUCTOS'!$A:$O,10,0),VLOOKUP($A700,'LISTA DE PRODUCTOS'!$B:$O,9,0)),""))=0),"APROVECHA LA PROMO U12",IF(AND(K700="U12",IF($A700=0,"",IFERROR(IFERROR(VLOOKUP($A700,'LISTA DE PRODUCTOS'!$A:$O,10,0),VLOOKUP($A700,'LISTA DE PRODUCTOS'!$B:$O,9,0)),""))="MENSUAL"),"MENSUAL Y PROMO U12",IF($A700=0,"",IFERROR(IFERROR(VLOOKUP($A700,'LISTA DE PRODUCTOS'!$A:$O,10,0),VLOOKUP($A700,'LISTA DE PRODUCTOS'!$B:$O,9,0)),""))))</f>
      </c>
      <c r="K700" s="60">
        <f>IF($A700=0,"",IFERROR(IFERROR(VLOOKUP($A700,'LISTA DE PRODUCTOS'!$A:$O,13,0),VLOOKUP($A700,'LISTA DE PRODUCTOS'!$B:$O,13,0)),0))</f>
      </c>
      <c r="L700" s="61">
        <f t="shared" si="104"/>
        <v>0</v>
      </c>
      <c r="M700" s="62">
        <f t="shared" si="105"/>
        <v>0</v>
      </c>
      <c r="N700" s="62">
        <f t="shared" si="111"/>
        <v>0</v>
      </c>
      <c r="O700" s="63">
        <f t="shared" si="108"/>
        <v>0</v>
      </c>
      <c r="P700" s="63">
        <f t="shared" si="109"/>
        <v>0</v>
      </c>
      <c r="Q700" s="64">
        <f t="shared" si="110"/>
        <v>0</v>
      </c>
      <c r="R700" s="64" t="b">
        <f t="shared" si="112"/>
        <v>0</v>
      </c>
      <c r="S700" s="65">
        <f t="shared" si="106"/>
      </c>
      <c r="T700" s="62">
        <f t="shared" si="107"/>
      </c>
    </row>
    <row r="701" spans="1:20" s="66" customFormat="1" ht="19.8">
      <c r="A701" s="54"/>
      <c r="B701" s="55"/>
      <c r="C701" s="56">
        <f t="shared" si="103"/>
        <v>0</v>
      </c>
      <c r="D701" s="56">
        <f>IF(ISERROR(VLOOKUP($A701,'LISTA DE PRODUCTOS'!$A:$O,15,0)),0,VLOOKUP($A701,'LISTA DE PRODUCTOS'!$A:$O,15,0))</f>
        <v>0</v>
      </c>
      <c r="E701" s="57">
        <f>IF($A701=0,"",IFERROR(IFERROR(VLOOKUP($A701,'LISTA DE PRODUCTOS'!$A:$O,5,0),VLOOKUP($A701,'LISTA DE PRODUCTOS'!$B:$O,4,0)),"CÓDIGO NO EN CATÁLOGO U OBSOLETO"))</f>
      </c>
      <c r="F701" s="56">
        <f>IF($A701=0,"",IFERROR(IFERROR(VLOOKUP($A701,'LISTA DE PRODUCTOS'!$A:$O,6,0),VLOOKUP($A701,'LISTA DE PRODUCTOS'!$B:$O,5,0)),0))</f>
      </c>
      <c r="G701" s="56">
        <f>IF($A701=0,"",IFERROR(IFERROR(VLOOKUP($A701,'LISTA DE PRODUCTOS'!$A:$O,7,0),VLOOKUP($A701,'LISTA DE PRODUCTOS'!$B:$O,6,0)),0))</f>
      </c>
      <c r="H701" s="58">
        <f>IF($A701=0,"",IFERROR(IFERROR(VLOOKUP($A701,'LISTA DE PRODUCTOS'!$A:$O,8,0),VLOOKUP($A701,'LISTA DE PRODUCTOS'!$B:$O,7,0)),0))</f>
      </c>
      <c r="I701" s="59">
        <f>IF($A701=0,"",IFERROR(IFERROR(VLOOKUP($A701,'LISTA DE PRODUCTOS'!$A:$O,9,0),VLOOKUP($A701,'LISTA DE PRODUCTOS'!$B:$O,8,0)),0))</f>
      </c>
      <c r="J701" s="60">
        <f>IF(AND(K701="U12",IF($A701=0,"",IFERROR(IFERROR(VLOOKUP($A701,'LISTA DE PRODUCTOS'!$A:$O,10,0),VLOOKUP($A701,'LISTA DE PRODUCTOS'!$B:$O,9,0)),""))=0),"APROVECHA LA PROMO U12",IF(AND(K701="U12",IF($A701=0,"",IFERROR(IFERROR(VLOOKUP($A701,'LISTA DE PRODUCTOS'!$A:$O,10,0),VLOOKUP($A701,'LISTA DE PRODUCTOS'!$B:$O,9,0)),""))="MENSUAL"),"MENSUAL Y PROMO U12",IF($A701=0,"",IFERROR(IFERROR(VLOOKUP($A701,'LISTA DE PRODUCTOS'!$A:$O,10,0),VLOOKUP($A701,'LISTA DE PRODUCTOS'!$B:$O,9,0)),""))))</f>
      </c>
      <c r="K701" s="60">
        <f>IF($A701=0,"",IFERROR(IFERROR(VLOOKUP($A701,'LISTA DE PRODUCTOS'!$A:$O,13,0),VLOOKUP($A701,'LISTA DE PRODUCTOS'!$B:$O,13,0)),0))</f>
      </c>
      <c r="L701" s="61">
        <f t="shared" si="104"/>
        <v>0</v>
      </c>
      <c r="M701" s="62">
        <f t="shared" si="105"/>
        <v>0</v>
      </c>
      <c r="N701" s="62">
        <f t="shared" si="111"/>
        <v>0</v>
      </c>
      <c r="O701" s="63">
        <f t="shared" si="108"/>
        <v>0</v>
      </c>
      <c r="P701" s="63">
        <f t="shared" si="109"/>
        <v>0</v>
      </c>
      <c r="Q701" s="64">
        <f t="shared" si="110"/>
        <v>0</v>
      </c>
      <c r="R701" s="64" t="b">
        <f t="shared" si="112"/>
        <v>0</v>
      </c>
      <c r="S701" s="65">
        <f t="shared" si="106"/>
      </c>
      <c r="T701" s="62">
        <f t="shared" si="107"/>
      </c>
    </row>
    <row r="702" spans="1:20" s="66" customFormat="1" ht="19.8">
      <c r="A702" s="54"/>
      <c r="B702" s="55"/>
      <c r="C702" s="56">
        <f t="shared" si="103"/>
        <v>0</v>
      </c>
      <c r="D702" s="56">
        <f>IF(ISERROR(VLOOKUP($A702,'LISTA DE PRODUCTOS'!$A:$O,15,0)),0,VLOOKUP($A702,'LISTA DE PRODUCTOS'!$A:$O,15,0))</f>
        <v>0</v>
      </c>
      <c r="E702" s="57">
        <f>IF($A702=0,"",IFERROR(IFERROR(VLOOKUP($A702,'LISTA DE PRODUCTOS'!$A:$O,5,0),VLOOKUP($A702,'LISTA DE PRODUCTOS'!$B:$O,4,0)),"CÓDIGO NO EN CATÁLOGO U OBSOLETO"))</f>
      </c>
      <c r="F702" s="56">
        <f>IF($A702=0,"",IFERROR(IFERROR(VLOOKUP($A702,'LISTA DE PRODUCTOS'!$A:$O,6,0),VLOOKUP($A702,'LISTA DE PRODUCTOS'!$B:$O,5,0)),0))</f>
      </c>
      <c r="G702" s="56">
        <f>IF($A702=0,"",IFERROR(IFERROR(VLOOKUP($A702,'LISTA DE PRODUCTOS'!$A:$O,7,0),VLOOKUP($A702,'LISTA DE PRODUCTOS'!$B:$O,6,0)),0))</f>
      </c>
      <c r="H702" s="58">
        <f>IF($A702=0,"",IFERROR(IFERROR(VLOOKUP($A702,'LISTA DE PRODUCTOS'!$A:$O,8,0),VLOOKUP($A702,'LISTA DE PRODUCTOS'!$B:$O,7,0)),0))</f>
      </c>
      <c r="I702" s="59">
        <f>IF($A702=0,"",IFERROR(IFERROR(VLOOKUP($A702,'LISTA DE PRODUCTOS'!$A:$O,9,0),VLOOKUP($A702,'LISTA DE PRODUCTOS'!$B:$O,8,0)),0))</f>
      </c>
      <c r="J702" s="60">
        <f>IF(AND(K702="U12",IF($A702=0,"",IFERROR(IFERROR(VLOOKUP($A702,'LISTA DE PRODUCTOS'!$A:$O,10,0),VLOOKUP($A702,'LISTA DE PRODUCTOS'!$B:$O,9,0)),""))=0),"APROVECHA LA PROMO U12",IF(AND(K702="U12",IF($A702=0,"",IFERROR(IFERROR(VLOOKUP($A702,'LISTA DE PRODUCTOS'!$A:$O,10,0),VLOOKUP($A702,'LISTA DE PRODUCTOS'!$B:$O,9,0)),""))="MENSUAL"),"MENSUAL Y PROMO U12",IF($A702=0,"",IFERROR(IFERROR(VLOOKUP($A702,'LISTA DE PRODUCTOS'!$A:$O,10,0),VLOOKUP($A702,'LISTA DE PRODUCTOS'!$B:$O,9,0)),""))))</f>
      </c>
      <c r="K702" s="60">
        <f>IF($A702=0,"",IFERROR(IFERROR(VLOOKUP($A702,'LISTA DE PRODUCTOS'!$A:$O,13,0),VLOOKUP($A702,'LISTA DE PRODUCTOS'!$B:$O,13,0)),0))</f>
      </c>
      <c r="L702" s="61">
        <f t="shared" si="104"/>
        <v>0</v>
      </c>
      <c r="M702" s="62">
        <f t="shared" si="105"/>
        <v>0</v>
      </c>
      <c r="N702" s="62">
        <f t="shared" si="111"/>
        <v>0</v>
      </c>
      <c r="O702" s="63">
        <f t="shared" si="108"/>
        <v>0</v>
      </c>
      <c r="P702" s="63">
        <f t="shared" si="109"/>
        <v>0</v>
      </c>
      <c r="Q702" s="64">
        <f t="shared" si="110"/>
        <v>0</v>
      </c>
      <c r="R702" s="64" t="b">
        <f t="shared" si="112"/>
        <v>0</v>
      </c>
      <c r="S702" s="65">
        <f t="shared" si="106"/>
      </c>
      <c r="T702" s="62">
        <f t="shared" si="107"/>
      </c>
    </row>
    <row r="703" spans="1:20" s="66" customFormat="1" ht="19.8">
      <c r="A703" s="54"/>
      <c r="B703" s="55"/>
      <c r="C703" s="56">
        <f t="shared" si="103"/>
        <v>0</v>
      </c>
      <c r="D703" s="56">
        <f>IF(ISERROR(VLOOKUP($A703,'LISTA DE PRODUCTOS'!$A:$O,15,0)),0,VLOOKUP($A703,'LISTA DE PRODUCTOS'!$A:$O,15,0))</f>
        <v>0</v>
      </c>
      <c r="E703" s="57">
        <f>IF($A703=0,"",IFERROR(IFERROR(VLOOKUP($A703,'LISTA DE PRODUCTOS'!$A:$O,5,0),VLOOKUP($A703,'LISTA DE PRODUCTOS'!$B:$O,4,0)),"CÓDIGO NO EN CATÁLOGO U OBSOLETO"))</f>
      </c>
      <c r="F703" s="56">
        <f>IF($A703=0,"",IFERROR(IFERROR(VLOOKUP($A703,'LISTA DE PRODUCTOS'!$A:$O,6,0),VLOOKUP($A703,'LISTA DE PRODUCTOS'!$B:$O,5,0)),0))</f>
      </c>
      <c r="G703" s="56">
        <f>IF($A703=0,"",IFERROR(IFERROR(VLOOKUP($A703,'LISTA DE PRODUCTOS'!$A:$O,7,0),VLOOKUP($A703,'LISTA DE PRODUCTOS'!$B:$O,6,0)),0))</f>
      </c>
      <c r="H703" s="58">
        <f>IF($A703=0,"",IFERROR(IFERROR(VLOOKUP($A703,'LISTA DE PRODUCTOS'!$A:$O,8,0),VLOOKUP($A703,'LISTA DE PRODUCTOS'!$B:$O,7,0)),0))</f>
      </c>
      <c r="I703" s="59">
        <f>IF($A703=0,"",IFERROR(IFERROR(VLOOKUP($A703,'LISTA DE PRODUCTOS'!$A:$O,9,0),VLOOKUP($A703,'LISTA DE PRODUCTOS'!$B:$O,8,0)),0))</f>
      </c>
      <c r="J703" s="60">
        <f>IF(AND(K703="U12",IF($A703=0,"",IFERROR(IFERROR(VLOOKUP($A703,'LISTA DE PRODUCTOS'!$A:$O,10,0),VLOOKUP($A703,'LISTA DE PRODUCTOS'!$B:$O,9,0)),""))=0),"APROVECHA LA PROMO U12",IF(AND(K703="U12",IF($A703=0,"",IFERROR(IFERROR(VLOOKUP($A703,'LISTA DE PRODUCTOS'!$A:$O,10,0),VLOOKUP($A703,'LISTA DE PRODUCTOS'!$B:$O,9,0)),""))="MENSUAL"),"MENSUAL Y PROMO U12",IF($A703=0,"",IFERROR(IFERROR(VLOOKUP($A703,'LISTA DE PRODUCTOS'!$A:$O,10,0),VLOOKUP($A703,'LISTA DE PRODUCTOS'!$B:$O,9,0)),""))))</f>
      </c>
      <c r="K703" s="60">
        <f>IF($A703=0,"",IFERROR(IFERROR(VLOOKUP($A703,'LISTA DE PRODUCTOS'!$A:$O,13,0),VLOOKUP($A703,'LISTA DE PRODUCTOS'!$B:$O,13,0)),0))</f>
      </c>
      <c r="L703" s="61">
        <f t="shared" si="104"/>
        <v>0</v>
      </c>
      <c r="M703" s="62">
        <f t="shared" si="105"/>
        <v>0</v>
      </c>
      <c r="N703" s="62">
        <f t="shared" si="111"/>
        <v>0</v>
      </c>
      <c r="O703" s="63">
        <f t="shared" si="108"/>
        <v>0</v>
      </c>
      <c r="P703" s="63">
        <f t="shared" si="109"/>
        <v>0</v>
      </c>
      <c r="Q703" s="64">
        <f t="shared" si="110"/>
        <v>0</v>
      </c>
      <c r="R703" s="64" t="b">
        <f t="shared" si="112"/>
        <v>0</v>
      </c>
      <c r="S703" s="65">
        <f t="shared" si="106"/>
      </c>
      <c r="T703" s="62">
        <f t="shared" si="107"/>
      </c>
    </row>
    <row r="704" spans="1:20" s="66" customFormat="1" ht="19.8">
      <c r="A704" s="54"/>
      <c r="B704" s="55"/>
      <c r="C704" s="56">
        <f t="shared" si="103"/>
        <v>0</v>
      </c>
      <c r="D704" s="56">
        <f>IF(ISERROR(VLOOKUP($A704,'LISTA DE PRODUCTOS'!$A:$O,15,0)),0,VLOOKUP($A704,'LISTA DE PRODUCTOS'!$A:$O,15,0))</f>
        <v>0</v>
      </c>
      <c r="E704" s="57">
        <f>IF($A704=0,"",IFERROR(IFERROR(VLOOKUP($A704,'LISTA DE PRODUCTOS'!$A:$O,5,0),VLOOKUP($A704,'LISTA DE PRODUCTOS'!$B:$O,4,0)),"CÓDIGO NO EN CATÁLOGO U OBSOLETO"))</f>
      </c>
      <c r="F704" s="56">
        <f>IF($A704=0,"",IFERROR(IFERROR(VLOOKUP($A704,'LISTA DE PRODUCTOS'!$A:$O,6,0),VLOOKUP($A704,'LISTA DE PRODUCTOS'!$B:$O,5,0)),0))</f>
      </c>
      <c r="G704" s="56">
        <f>IF($A704=0,"",IFERROR(IFERROR(VLOOKUP($A704,'LISTA DE PRODUCTOS'!$A:$O,7,0),VLOOKUP($A704,'LISTA DE PRODUCTOS'!$B:$O,6,0)),0))</f>
      </c>
      <c r="H704" s="58">
        <f>IF($A704=0,"",IFERROR(IFERROR(VLOOKUP($A704,'LISTA DE PRODUCTOS'!$A:$O,8,0),VLOOKUP($A704,'LISTA DE PRODUCTOS'!$B:$O,7,0)),0))</f>
      </c>
      <c r="I704" s="59">
        <f>IF($A704=0,"",IFERROR(IFERROR(VLOOKUP($A704,'LISTA DE PRODUCTOS'!$A:$O,9,0),VLOOKUP($A704,'LISTA DE PRODUCTOS'!$B:$O,8,0)),0))</f>
      </c>
      <c r="J704" s="60">
        <f>IF(AND(K704="U12",IF($A704=0,"",IFERROR(IFERROR(VLOOKUP($A704,'LISTA DE PRODUCTOS'!$A:$O,10,0),VLOOKUP($A704,'LISTA DE PRODUCTOS'!$B:$O,9,0)),""))=0),"APROVECHA LA PROMO U12",IF(AND(K704="U12",IF($A704=0,"",IFERROR(IFERROR(VLOOKUP($A704,'LISTA DE PRODUCTOS'!$A:$O,10,0),VLOOKUP($A704,'LISTA DE PRODUCTOS'!$B:$O,9,0)),""))="MENSUAL"),"MENSUAL Y PROMO U12",IF($A704=0,"",IFERROR(IFERROR(VLOOKUP($A704,'LISTA DE PRODUCTOS'!$A:$O,10,0),VLOOKUP($A704,'LISTA DE PRODUCTOS'!$B:$O,9,0)),""))))</f>
      </c>
      <c r="K704" s="60">
        <f>IF($A704=0,"",IFERROR(IFERROR(VLOOKUP($A704,'LISTA DE PRODUCTOS'!$A:$O,13,0),VLOOKUP($A704,'LISTA DE PRODUCTOS'!$B:$O,13,0)),0))</f>
      </c>
      <c r="L704" s="61">
        <f t="shared" si="104"/>
        <v>0</v>
      </c>
      <c r="M704" s="62">
        <f t="shared" si="105"/>
        <v>0</v>
      </c>
      <c r="N704" s="62">
        <f t="shared" si="111"/>
        <v>0</v>
      </c>
      <c r="O704" s="63">
        <f t="shared" si="108"/>
        <v>0</v>
      </c>
      <c r="P704" s="63">
        <f t="shared" si="109"/>
        <v>0</v>
      </c>
      <c r="Q704" s="64">
        <f t="shared" si="110"/>
        <v>0</v>
      </c>
      <c r="R704" s="64" t="b">
        <f t="shared" si="112"/>
        <v>0</v>
      </c>
      <c r="S704" s="65">
        <f t="shared" si="106"/>
      </c>
      <c r="T704" s="62">
        <f t="shared" si="107"/>
      </c>
    </row>
    <row r="705" spans="1:20" s="66" customFormat="1" ht="19.8">
      <c r="A705" s="54"/>
      <c r="B705" s="55"/>
      <c r="C705" s="56">
        <f t="shared" si="103"/>
        <v>0</v>
      </c>
      <c r="D705" s="56">
        <f>IF(ISERROR(VLOOKUP($A705,'LISTA DE PRODUCTOS'!$A:$O,15,0)),0,VLOOKUP($A705,'LISTA DE PRODUCTOS'!$A:$O,15,0))</f>
        <v>0</v>
      </c>
      <c r="E705" s="57">
        <f>IF($A705=0,"",IFERROR(IFERROR(VLOOKUP($A705,'LISTA DE PRODUCTOS'!$A:$O,5,0),VLOOKUP($A705,'LISTA DE PRODUCTOS'!$B:$O,4,0)),"CÓDIGO NO EN CATÁLOGO U OBSOLETO"))</f>
      </c>
      <c r="F705" s="56">
        <f>IF($A705=0,"",IFERROR(IFERROR(VLOOKUP($A705,'LISTA DE PRODUCTOS'!$A:$O,6,0),VLOOKUP($A705,'LISTA DE PRODUCTOS'!$B:$O,5,0)),0))</f>
      </c>
      <c r="G705" s="56">
        <f>IF($A705=0,"",IFERROR(IFERROR(VLOOKUP($A705,'LISTA DE PRODUCTOS'!$A:$O,7,0),VLOOKUP($A705,'LISTA DE PRODUCTOS'!$B:$O,6,0)),0))</f>
      </c>
      <c r="H705" s="58">
        <f>IF($A705=0,"",IFERROR(IFERROR(VLOOKUP($A705,'LISTA DE PRODUCTOS'!$A:$O,8,0),VLOOKUP($A705,'LISTA DE PRODUCTOS'!$B:$O,7,0)),0))</f>
      </c>
      <c r="I705" s="59">
        <f>IF($A705=0,"",IFERROR(IFERROR(VLOOKUP($A705,'LISTA DE PRODUCTOS'!$A:$O,9,0),VLOOKUP($A705,'LISTA DE PRODUCTOS'!$B:$O,8,0)),0))</f>
      </c>
      <c r="J705" s="60">
        <f>IF(AND(K705="U12",IF($A705=0,"",IFERROR(IFERROR(VLOOKUP($A705,'LISTA DE PRODUCTOS'!$A:$O,10,0),VLOOKUP($A705,'LISTA DE PRODUCTOS'!$B:$O,9,0)),""))=0),"APROVECHA LA PROMO U12",IF(AND(K705="U12",IF($A705=0,"",IFERROR(IFERROR(VLOOKUP($A705,'LISTA DE PRODUCTOS'!$A:$O,10,0),VLOOKUP($A705,'LISTA DE PRODUCTOS'!$B:$O,9,0)),""))="MENSUAL"),"MENSUAL Y PROMO U12",IF($A705=0,"",IFERROR(IFERROR(VLOOKUP($A705,'LISTA DE PRODUCTOS'!$A:$O,10,0),VLOOKUP($A705,'LISTA DE PRODUCTOS'!$B:$O,9,0)),""))))</f>
      </c>
      <c r="K705" s="60">
        <f>IF($A705=0,"",IFERROR(IFERROR(VLOOKUP($A705,'LISTA DE PRODUCTOS'!$A:$O,13,0),VLOOKUP($A705,'LISTA DE PRODUCTOS'!$B:$O,13,0)),0))</f>
      </c>
      <c r="L705" s="61">
        <f t="shared" si="104"/>
        <v>0</v>
      </c>
      <c r="M705" s="62">
        <f t="shared" si="105"/>
        <v>0</v>
      </c>
      <c r="N705" s="62">
        <f t="shared" si="111"/>
        <v>0</v>
      </c>
      <c r="O705" s="63">
        <f t="shared" si="108"/>
        <v>0</v>
      </c>
      <c r="P705" s="63">
        <f t="shared" si="109"/>
        <v>0</v>
      </c>
      <c r="Q705" s="64">
        <f t="shared" si="110"/>
        <v>0</v>
      </c>
      <c r="R705" s="64" t="b">
        <f t="shared" si="112"/>
        <v>0</v>
      </c>
      <c r="S705" s="65">
        <f t="shared" si="106"/>
      </c>
      <c r="T705" s="62">
        <f t="shared" si="107"/>
      </c>
    </row>
    <row r="706" spans="1:20" s="66" customFormat="1" ht="19.8">
      <c r="A706" s="54"/>
      <c r="B706" s="55"/>
      <c r="C706" s="56">
        <f t="shared" si="103"/>
        <v>0</v>
      </c>
      <c r="D706" s="56">
        <f>IF(ISERROR(VLOOKUP($A706,'LISTA DE PRODUCTOS'!$A:$O,15,0)),0,VLOOKUP($A706,'LISTA DE PRODUCTOS'!$A:$O,15,0))</f>
        <v>0</v>
      </c>
      <c r="E706" s="57">
        <f>IF($A706=0,"",IFERROR(IFERROR(VLOOKUP($A706,'LISTA DE PRODUCTOS'!$A:$O,5,0),VLOOKUP($A706,'LISTA DE PRODUCTOS'!$B:$O,4,0)),"CÓDIGO NO EN CATÁLOGO U OBSOLETO"))</f>
      </c>
      <c r="F706" s="56">
        <f>IF($A706=0,"",IFERROR(IFERROR(VLOOKUP($A706,'LISTA DE PRODUCTOS'!$A:$O,6,0),VLOOKUP($A706,'LISTA DE PRODUCTOS'!$B:$O,5,0)),0))</f>
      </c>
      <c r="G706" s="56">
        <f>IF($A706=0,"",IFERROR(IFERROR(VLOOKUP($A706,'LISTA DE PRODUCTOS'!$A:$O,7,0),VLOOKUP($A706,'LISTA DE PRODUCTOS'!$B:$O,6,0)),0))</f>
      </c>
      <c r="H706" s="58">
        <f>IF($A706=0,"",IFERROR(IFERROR(VLOOKUP($A706,'LISTA DE PRODUCTOS'!$A:$O,8,0),VLOOKUP($A706,'LISTA DE PRODUCTOS'!$B:$O,7,0)),0))</f>
      </c>
      <c r="I706" s="59">
        <f>IF($A706=0,"",IFERROR(IFERROR(VLOOKUP($A706,'LISTA DE PRODUCTOS'!$A:$O,9,0),VLOOKUP($A706,'LISTA DE PRODUCTOS'!$B:$O,8,0)),0))</f>
      </c>
      <c r="J706" s="60">
        <f>IF(AND(K706="U12",IF($A706=0,"",IFERROR(IFERROR(VLOOKUP($A706,'LISTA DE PRODUCTOS'!$A:$O,10,0),VLOOKUP($A706,'LISTA DE PRODUCTOS'!$B:$O,9,0)),""))=0),"APROVECHA LA PROMO U12",IF(AND(K706="U12",IF($A706=0,"",IFERROR(IFERROR(VLOOKUP($A706,'LISTA DE PRODUCTOS'!$A:$O,10,0),VLOOKUP($A706,'LISTA DE PRODUCTOS'!$B:$O,9,0)),""))="MENSUAL"),"MENSUAL Y PROMO U12",IF($A706=0,"",IFERROR(IFERROR(VLOOKUP($A706,'LISTA DE PRODUCTOS'!$A:$O,10,0),VLOOKUP($A706,'LISTA DE PRODUCTOS'!$B:$O,9,0)),""))))</f>
      </c>
      <c r="K706" s="60">
        <f>IF($A706=0,"",IFERROR(IFERROR(VLOOKUP($A706,'LISTA DE PRODUCTOS'!$A:$O,13,0),VLOOKUP($A706,'LISTA DE PRODUCTOS'!$B:$O,13,0)),0))</f>
      </c>
      <c r="L706" s="61">
        <f t="shared" si="104"/>
        <v>0</v>
      </c>
      <c r="M706" s="62">
        <f t="shared" si="105"/>
        <v>0</v>
      </c>
      <c r="N706" s="62">
        <f t="shared" si="111"/>
        <v>0</v>
      </c>
      <c r="O706" s="63">
        <f t="shared" si="108"/>
        <v>0</v>
      </c>
      <c r="P706" s="63">
        <f t="shared" si="109"/>
        <v>0</v>
      </c>
      <c r="Q706" s="64">
        <f t="shared" si="110"/>
        <v>0</v>
      </c>
      <c r="R706" s="64" t="b">
        <f t="shared" si="112"/>
        <v>0</v>
      </c>
      <c r="S706" s="65">
        <f t="shared" si="106"/>
      </c>
      <c r="T706" s="62">
        <f t="shared" si="107"/>
      </c>
    </row>
    <row r="707" spans="1:20" s="66" customFormat="1" ht="19.8">
      <c r="A707" s="54"/>
      <c r="B707" s="55"/>
      <c r="C707" s="56">
        <f t="shared" si="103"/>
        <v>0</v>
      </c>
      <c r="D707" s="56">
        <f>IF(ISERROR(VLOOKUP($A707,'LISTA DE PRODUCTOS'!$A:$O,15,0)),0,VLOOKUP($A707,'LISTA DE PRODUCTOS'!$A:$O,15,0))</f>
        <v>0</v>
      </c>
      <c r="E707" s="57">
        <f>IF($A707=0,"",IFERROR(IFERROR(VLOOKUP($A707,'LISTA DE PRODUCTOS'!$A:$O,5,0),VLOOKUP($A707,'LISTA DE PRODUCTOS'!$B:$O,4,0)),"CÓDIGO NO EN CATÁLOGO U OBSOLETO"))</f>
      </c>
      <c r="F707" s="56">
        <f>IF($A707=0,"",IFERROR(IFERROR(VLOOKUP($A707,'LISTA DE PRODUCTOS'!$A:$O,6,0),VLOOKUP($A707,'LISTA DE PRODUCTOS'!$B:$O,5,0)),0))</f>
      </c>
      <c r="G707" s="56">
        <f>IF($A707=0,"",IFERROR(IFERROR(VLOOKUP($A707,'LISTA DE PRODUCTOS'!$A:$O,7,0),VLOOKUP($A707,'LISTA DE PRODUCTOS'!$B:$O,6,0)),0))</f>
      </c>
      <c r="H707" s="58">
        <f>IF($A707=0,"",IFERROR(IFERROR(VLOOKUP($A707,'LISTA DE PRODUCTOS'!$A:$O,8,0),VLOOKUP($A707,'LISTA DE PRODUCTOS'!$B:$O,7,0)),0))</f>
      </c>
      <c r="I707" s="59">
        <f>IF($A707=0,"",IFERROR(IFERROR(VLOOKUP($A707,'LISTA DE PRODUCTOS'!$A:$O,9,0),VLOOKUP($A707,'LISTA DE PRODUCTOS'!$B:$O,8,0)),0))</f>
      </c>
      <c r="J707" s="60">
        <f>IF(AND(K707="U12",IF($A707=0,"",IFERROR(IFERROR(VLOOKUP($A707,'LISTA DE PRODUCTOS'!$A:$O,10,0),VLOOKUP($A707,'LISTA DE PRODUCTOS'!$B:$O,9,0)),""))=0),"APROVECHA LA PROMO U12",IF(AND(K707="U12",IF($A707=0,"",IFERROR(IFERROR(VLOOKUP($A707,'LISTA DE PRODUCTOS'!$A:$O,10,0),VLOOKUP($A707,'LISTA DE PRODUCTOS'!$B:$O,9,0)),""))="MENSUAL"),"MENSUAL Y PROMO U12",IF($A707=0,"",IFERROR(IFERROR(VLOOKUP($A707,'LISTA DE PRODUCTOS'!$A:$O,10,0),VLOOKUP($A707,'LISTA DE PRODUCTOS'!$B:$O,9,0)),""))))</f>
      </c>
      <c r="K707" s="60">
        <f>IF($A707=0,"",IFERROR(IFERROR(VLOOKUP($A707,'LISTA DE PRODUCTOS'!$A:$O,13,0),VLOOKUP($A707,'LISTA DE PRODUCTOS'!$B:$O,13,0)),0))</f>
      </c>
      <c r="L707" s="61">
        <f t="shared" si="104"/>
        <v>0</v>
      </c>
      <c r="M707" s="62">
        <f t="shared" si="105"/>
        <v>0</v>
      </c>
      <c r="N707" s="62">
        <f t="shared" si="111"/>
        <v>0</v>
      </c>
      <c r="O707" s="63">
        <f t="shared" si="108"/>
        <v>0</v>
      </c>
      <c r="P707" s="63">
        <f t="shared" si="109"/>
        <v>0</v>
      </c>
      <c r="Q707" s="64">
        <f t="shared" si="110"/>
        <v>0</v>
      </c>
      <c r="R707" s="64" t="b">
        <f t="shared" si="112"/>
        <v>0</v>
      </c>
      <c r="S707" s="65">
        <f t="shared" si="106"/>
      </c>
      <c r="T707" s="62">
        <f t="shared" si="107"/>
      </c>
    </row>
    <row r="708" spans="1:20" s="66" customFormat="1" ht="19.8">
      <c r="A708" s="54"/>
      <c r="B708" s="55"/>
      <c r="C708" s="56">
        <f t="shared" si="103"/>
        <v>0</v>
      </c>
      <c r="D708" s="56">
        <f>IF(ISERROR(VLOOKUP($A708,'LISTA DE PRODUCTOS'!$A:$O,15,0)),0,VLOOKUP($A708,'LISTA DE PRODUCTOS'!$A:$O,15,0))</f>
        <v>0</v>
      </c>
      <c r="E708" s="57">
        <f>IF($A708=0,"",IFERROR(IFERROR(VLOOKUP($A708,'LISTA DE PRODUCTOS'!$A:$O,5,0),VLOOKUP($A708,'LISTA DE PRODUCTOS'!$B:$O,4,0)),"CÓDIGO NO EN CATÁLOGO U OBSOLETO"))</f>
      </c>
      <c r="F708" s="56">
        <f>IF($A708=0,"",IFERROR(IFERROR(VLOOKUP($A708,'LISTA DE PRODUCTOS'!$A:$O,6,0),VLOOKUP($A708,'LISTA DE PRODUCTOS'!$B:$O,5,0)),0))</f>
      </c>
      <c r="G708" s="56">
        <f>IF($A708=0,"",IFERROR(IFERROR(VLOOKUP($A708,'LISTA DE PRODUCTOS'!$A:$O,7,0),VLOOKUP($A708,'LISTA DE PRODUCTOS'!$B:$O,6,0)),0))</f>
      </c>
      <c r="H708" s="58">
        <f>IF($A708=0,"",IFERROR(IFERROR(VLOOKUP($A708,'LISTA DE PRODUCTOS'!$A:$O,8,0),VLOOKUP($A708,'LISTA DE PRODUCTOS'!$B:$O,7,0)),0))</f>
      </c>
      <c r="I708" s="59">
        <f>IF($A708=0,"",IFERROR(IFERROR(VLOOKUP($A708,'LISTA DE PRODUCTOS'!$A:$O,9,0),VLOOKUP($A708,'LISTA DE PRODUCTOS'!$B:$O,8,0)),0))</f>
      </c>
      <c r="J708" s="60">
        <f>IF(AND(K708="U12",IF($A708=0,"",IFERROR(IFERROR(VLOOKUP($A708,'LISTA DE PRODUCTOS'!$A:$O,10,0),VLOOKUP($A708,'LISTA DE PRODUCTOS'!$B:$O,9,0)),""))=0),"APROVECHA LA PROMO U12",IF(AND(K708="U12",IF($A708=0,"",IFERROR(IFERROR(VLOOKUP($A708,'LISTA DE PRODUCTOS'!$A:$O,10,0),VLOOKUP($A708,'LISTA DE PRODUCTOS'!$B:$O,9,0)),""))="MENSUAL"),"MENSUAL Y PROMO U12",IF($A708=0,"",IFERROR(IFERROR(VLOOKUP($A708,'LISTA DE PRODUCTOS'!$A:$O,10,0),VLOOKUP($A708,'LISTA DE PRODUCTOS'!$B:$O,9,0)),""))))</f>
      </c>
      <c r="K708" s="60">
        <f>IF($A708=0,"",IFERROR(IFERROR(VLOOKUP($A708,'LISTA DE PRODUCTOS'!$A:$O,13,0),VLOOKUP($A708,'LISTA DE PRODUCTOS'!$B:$O,13,0)),0))</f>
      </c>
      <c r="L708" s="61">
        <f t="shared" si="104"/>
        <v>0</v>
      </c>
      <c r="M708" s="62">
        <f t="shared" si="105"/>
        <v>0</v>
      </c>
      <c r="N708" s="62">
        <f t="shared" si="111"/>
        <v>0</v>
      </c>
      <c r="O708" s="63">
        <f t="shared" si="108"/>
        <v>0</v>
      </c>
      <c r="P708" s="63">
        <f t="shared" si="109"/>
        <v>0</v>
      </c>
      <c r="Q708" s="64">
        <f t="shared" si="110"/>
        <v>0</v>
      </c>
      <c r="R708" s="64" t="b">
        <f t="shared" si="112"/>
        <v>0</v>
      </c>
      <c r="S708" s="65">
        <f t="shared" si="106"/>
      </c>
      <c r="T708" s="62">
        <f t="shared" si="107"/>
      </c>
    </row>
    <row r="709" spans="1:20" s="66" customFormat="1" ht="19.8">
      <c r="A709" s="54"/>
      <c r="B709" s="55"/>
      <c r="C709" s="56">
        <f t="shared" si="103"/>
        <v>0</v>
      </c>
      <c r="D709" s="56">
        <f>IF(ISERROR(VLOOKUP($A709,'LISTA DE PRODUCTOS'!$A:$O,15,0)),0,VLOOKUP($A709,'LISTA DE PRODUCTOS'!$A:$O,15,0))</f>
        <v>0</v>
      </c>
      <c r="E709" s="57">
        <f>IF($A709=0,"",IFERROR(IFERROR(VLOOKUP($A709,'LISTA DE PRODUCTOS'!$A:$O,5,0),VLOOKUP($A709,'LISTA DE PRODUCTOS'!$B:$O,4,0)),"CÓDIGO NO EN CATÁLOGO U OBSOLETO"))</f>
      </c>
      <c r="F709" s="56">
        <f>IF($A709=0,"",IFERROR(IFERROR(VLOOKUP($A709,'LISTA DE PRODUCTOS'!$A:$O,6,0),VLOOKUP($A709,'LISTA DE PRODUCTOS'!$B:$O,5,0)),0))</f>
      </c>
      <c r="G709" s="56">
        <f>IF($A709=0,"",IFERROR(IFERROR(VLOOKUP($A709,'LISTA DE PRODUCTOS'!$A:$O,7,0),VLOOKUP($A709,'LISTA DE PRODUCTOS'!$B:$O,6,0)),0))</f>
      </c>
      <c r="H709" s="58">
        <f>IF($A709=0,"",IFERROR(IFERROR(VLOOKUP($A709,'LISTA DE PRODUCTOS'!$A:$O,8,0),VLOOKUP($A709,'LISTA DE PRODUCTOS'!$B:$O,7,0)),0))</f>
      </c>
      <c r="I709" s="59">
        <f>IF($A709=0,"",IFERROR(IFERROR(VLOOKUP($A709,'LISTA DE PRODUCTOS'!$A:$O,9,0),VLOOKUP($A709,'LISTA DE PRODUCTOS'!$B:$O,8,0)),0))</f>
      </c>
      <c r="J709" s="60">
        <f>IF(AND(K709="U12",IF($A709=0,"",IFERROR(IFERROR(VLOOKUP($A709,'LISTA DE PRODUCTOS'!$A:$O,10,0),VLOOKUP($A709,'LISTA DE PRODUCTOS'!$B:$O,9,0)),""))=0),"APROVECHA LA PROMO U12",IF(AND(K709="U12",IF($A709=0,"",IFERROR(IFERROR(VLOOKUP($A709,'LISTA DE PRODUCTOS'!$A:$O,10,0),VLOOKUP($A709,'LISTA DE PRODUCTOS'!$B:$O,9,0)),""))="MENSUAL"),"MENSUAL Y PROMO U12",IF($A709=0,"",IFERROR(IFERROR(VLOOKUP($A709,'LISTA DE PRODUCTOS'!$A:$O,10,0),VLOOKUP($A709,'LISTA DE PRODUCTOS'!$B:$O,9,0)),""))))</f>
      </c>
      <c r="K709" s="60">
        <f>IF($A709=0,"",IFERROR(IFERROR(VLOOKUP($A709,'LISTA DE PRODUCTOS'!$A:$O,13,0),VLOOKUP($A709,'LISTA DE PRODUCTOS'!$B:$O,13,0)),0))</f>
      </c>
      <c r="L709" s="61">
        <f t="shared" si="104"/>
        <v>0</v>
      </c>
      <c r="M709" s="62">
        <f t="shared" si="105"/>
        <v>0</v>
      </c>
      <c r="N709" s="62">
        <f t="shared" si="111"/>
        <v>0</v>
      </c>
      <c r="O709" s="63">
        <f t="shared" si="108"/>
        <v>0</v>
      </c>
      <c r="P709" s="63">
        <f t="shared" si="109"/>
        <v>0</v>
      </c>
      <c r="Q709" s="64">
        <f t="shared" si="110"/>
        <v>0</v>
      </c>
      <c r="R709" s="64" t="b">
        <f t="shared" si="112"/>
        <v>0</v>
      </c>
      <c r="S709" s="65">
        <f t="shared" si="106"/>
      </c>
      <c r="T709" s="62">
        <f t="shared" si="107"/>
      </c>
    </row>
    <row r="710" spans="1:20" s="66" customFormat="1" ht="19.8">
      <c r="A710" s="54"/>
      <c r="B710" s="55"/>
      <c r="C710" s="56">
        <f t="shared" si="103"/>
        <v>0</v>
      </c>
      <c r="D710" s="56">
        <f>IF(ISERROR(VLOOKUP($A710,'LISTA DE PRODUCTOS'!$A:$O,15,0)),0,VLOOKUP($A710,'LISTA DE PRODUCTOS'!$A:$O,15,0))</f>
        <v>0</v>
      </c>
      <c r="E710" s="57">
        <f>IF($A710=0,"",IFERROR(IFERROR(VLOOKUP($A710,'LISTA DE PRODUCTOS'!$A:$O,5,0),VLOOKUP($A710,'LISTA DE PRODUCTOS'!$B:$O,4,0)),"CÓDIGO NO EN CATÁLOGO U OBSOLETO"))</f>
      </c>
      <c r="F710" s="56">
        <f>IF($A710=0,"",IFERROR(IFERROR(VLOOKUP($A710,'LISTA DE PRODUCTOS'!$A:$O,6,0),VLOOKUP($A710,'LISTA DE PRODUCTOS'!$B:$O,5,0)),0))</f>
      </c>
      <c r="G710" s="56">
        <f>IF($A710=0,"",IFERROR(IFERROR(VLOOKUP($A710,'LISTA DE PRODUCTOS'!$A:$O,7,0),VLOOKUP($A710,'LISTA DE PRODUCTOS'!$B:$O,6,0)),0))</f>
      </c>
      <c r="H710" s="58">
        <f>IF($A710=0,"",IFERROR(IFERROR(VLOOKUP($A710,'LISTA DE PRODUCTOS'!$A:$O,8,0),VLOOKUP($A710,'LISTA DE PRODUCTOS'!$B:$O,7,0)),0))</f>
      </c>
      <c r="I710" s="59">
        <f>IF($A710=0,"",IFERROR(IFERROR(VLOOKUP($A710,'LISTA DE PRODUCTOS'!$A:$O,9,0),VLOOKUP($A710,'LISTA DE PRODUCTOS'!$B:$O,8,0)),0))</f>
      </c>
      <c r="J710" s="60">
        <f>IF(AND(K710="U12",IF($A710=0,"",IFERROR(IFERROR(VLOOKUP($A710,'LISTA DE PRODUCTOS'!$A:$O,10,0),VLOOKUP($A710,'LISTA DE PRODUCTOS'!$B:$O,9,0)),""))=0),"APROVECHA LA PROMO U12",IF(AND(K710="U12",IF($A710=0,"",IFERROR(IFERROR(VLOOKUP($A710,'LISTA DE PRODUCTOS'!$A:$O,10,0),VLOOKUP($A710,'LISTA DE PRODUCTOS'!$B:$O,9,0)),""))="MENSUAL"),"MENSUAL Y PROMO U12",IF($A710=0,"",IFERROR(IFERROR(VLOOKUP($A710,'LISTA DE PRODUCTOS'!$A:$O,10,0),VLOOKUP($A710,'LISTA DE PRODUCTOS'!$B:$O,9,0)),""))))</f>
      </c>
      <c r="K710" s="60">
        <f>IF($A710=0,"",IFERROR(IFERROR(VLOOKUP($A710,'LISTA DE PRODUCTOS'!$A:$O,13,0),VLOOKUP($A710,'LISTA DE PRODUCTOS'!$B:$O,13,0)),0))</f>
      </c>
      <c r="L710" s="61">
        <f t="shared" si="104"/>
        <v>0</v>
      </c>
      <c r="M710" s="62">
        <f t="shared" si="105"/>
        <v>0</v>
      </c>
      <c r="N710" s="62">
        <f t="shared" si="111"/>
        <v>0</v>
      </c>
      <c r="O710" s="63">
        <f t="shared" si="108"/>
        <v>0</v>
      </c>
      <c r="P710" s="63">
        <f t="shared" si="109"/>
        <v>0</v>
      </c>
      <c r="Q710" s="64">
        <f t="shared" si="110"/>
        <v>0</v>
      </c>
      <c r="R710" s="64" t="b">
        <f t="shared" si="112"/>
        <v>0</v>
      </c>
      <c r="S710" s="65">
        <f t="shared" si="106"/>
      </c>
      <c r="T710" s="62">
        <f t="shared" si="107"/>
      </c>
    </row>
    <row r="711" spans="1:20" s="66" customFormat="1" ht="19.8">
      <c r="A711" s="54"/>
      <c r="B711" s="55"/>
      <c r="C711" s="56">
        <f t="shared" si="103"/>
        <v>0</v>
      </c>
      <c r="D711" s="56">
        <f>IF(ISERROR(VLOOKUP($A711,'LISTA DE PRODUCTOS'!$A:$O,15,0)),0,VLOOKUP($A711,'LISTA DE PRODUCTOS'!$A:$O,15,0))</f>
        <v>0</v>
      </c>
      <c r="E711" s="57">
        <f>IF($A711=0,"",IFERROR(IFERROR(VLOOKUP($A711,'LISTA DE PRODUCTOS'!$A:$O,5,0),VLOOKUP($A711,'LISTA DE PRODUCTOS'!$B:$O,4,0)),"CÓDIGO NO EN CATÁLOGO U OBSOLETO"))</f>
      </c>
      <c r="F711" s="56">
        <f>IF($A711=0,"",IFERROR(IFERROR(VLOOKUP($A711,'LISTA DE PRODUCTOS'!$A:$O,6,0),VLOOKUP($A711,'LISTA DE PRODUCTOS'!$B:$O,5,0)),0))</f>
      </c>
      <c r="G711" s="56">
        <f>IF($A711=0,"",IFERROR(IFERROR(VLOOKUP($A711,'LISTA DE PRODUCTOS'!$A:$O,7,0),VLOOKUP($A711,'LISTA DE PRODUCTOS'!$B:$O,6,0)),0))</f>
      </c>
      <c r="H711" s="58">
        <f>IF($A711=0,"",IFERROR(IFERROR(VLOOKUP($A711,'LISTA DE PRODUCTOS'!$A:$O,8,0),VLOOKUP($A711,'LISTA DE PRODUCTOS'!$B:$O,7,0)),0))</f>
      </c>
      <c r="I711" s="59">
        <f>IF($A711=0,"",IFERROR(IFERROR(VLOOKUP($A711,'LISTA DE PRODUCTOS'!$A:$O,9,0),VLOOKUP($A711,'LISTA DE PRODUCTOS'!$B:$O,8,0)),0))</f>
      </c>
      <c r="J711" s="60">
        <f>IF(AND(K711="U12",IF($A711=0,"",IFERROR(IFERROR(VLOOKUP($A711,'LISTA DE PRODUCTOS'!$A:$O,10,0),VLOOKUP($A711,'LISTA DE PRODUCTOS'!$B:$O,9,0)),""))=0),"APROVECHA LA PROMO U12",IF(AND(K711="U12",IF($A711=0,"",IFERROR(IFERROR(VLOOKUP($A711,'LISTA DE PRODUCTOS'!$A:$O,10,0),VLOOKUP($A711,'LISTA DE PRODUCTOS'!$B:$O,9,0)),""))="MENSUAL"),"MENSUAL Y PROMO U12",IF($A711=0,"",IFERROR(IFERROR(VLOOKUP($A711,'LISTA DE PRODUCTOS'!$A:$O,10,0),VLOOKUP($A711,'LISTA DE PRODUCTOS'!$B:$O,9,0)),""))))</f>
      </c>
      <c r="K711" s="60">
        <f>IF($A711=0,"",IFERROR(IFERROR(VLOOKUP($A711,'LISTA DE PRODUCTOS'!$A:$O,13,0),VLOOKUP($A711,'LISTA DE PRODUCTOS'!$B:$O,13,0)),0))</f>
      </c>
      <c r="L711" s="61">
        <f t="shared" si="104"/>
        <v>0</v>
      </c>
      <c r="M711" s="62">
        <f t="shared" si="105"/>
        <v>0</v>
      </c>
      <c r="N711" s="62">
        <f t="shared" si="111"/>
        <v>0</v>
      </c>
      <c r="O711" s="63">
        <f t="shared" si="108"/>
        <v>0</v>
      </c>
      <c r="P711" s="63">
        <f t="shared" si="109"/>
        <v>0</v>
      </c>
      <c r="Q711" s="64">
        <f t="shared" si="110"/>
        <v>0</v>
      </c>
      <c r="R711" s="64" t="b">
        <f t="shared" si="112"/>
        <v>0</v>
      </c>
      <c r="S711" s="65">
        <f t="shared" si="106"/>
      </c>
      <c r="T711" s="62">
        <f t="shared" si="107"/>
      </c>
    </row>
    <row r="712" spans="1:20" s="66" customFormat="1" ht="19.8">
      <c r="A712" s="54"/>
      <c r="B712" s="55"/>
      <c r="C712" s="56">
        <f t="shared" si="103"/>
        <v>0</v>
      </c>
      <c r="D712" s="56">
        <f>IF(ISERROR(VLOOKUP($A712,'LISTA DE PRODUCTOS'!$A:$O,15,0)),0,VLOOKUP($A712,'LISTA DE PRODUCTOS'!$A:$O,15,0))</f>
        <v>0</v>
      </c>
      <c r="E712" s="57">
        <f>IF($A712=0,"",IFERROR(IFERROR(VLOOKUP($A712,'LISTA DE PRODUCTOS'!$A:$O,5,0),VLOOKUP($A712,'LISTA DE PRODUCTOS'!$B:$O,4,0)),"CÓDIGO NO EN CATÁLOGO U OBSOLETO"))</f>
      </c>
      <c r="F712" s="56">
        <f>IF($A712=0,"",IFERROR(IFERROR(VLOOKUP($A712,'LISTA DE PRODUCTOS'!$A:$O,6,0),VLOOKUP($A712,'LISTA DE PRODUCTOS'!$B:$O,5,0)),0))</f>
      </c>
      <c r="G712" s="56">
        <f>IF($A712=0,"",IFERROR(IFERROR(VLOOKUP($A712,'LISTA DE PRODUCTOS'!$A:$O,7,0),VLOOKUP($A712,'LISTA DE PRODUCTOS'!$B:$O,6,0)),0))</f>
      </c>
      <c r="H712" s="58">
        <f>IF($A712=0,"",IFERROR(IFERROR(VLOOKUP($A712,'LISTA DE PRODUCTOS'!$A:$O,8,0),VLOOKUP($A712,'LISTA DE PRODUCTOS'!$B:$O,7,0)),0))</f>
      </c>
      <c r="I712" s="59">
        <f>IF($A712=0,"",IFERROR(IFERROR(VLOOKUP($A712,'LISTA DE PRODUCTOS'!$A:$O,9,0),VLOOKUP($A712,'LISTA DE PRODUCTOS'!$B:$O,8,0)),0))</f>
      </c>
      <c r="J712" s="60">
        <f>IF(AND(K712="U12",IF($A712=0,"",IFERROR(IFERROR(VLOOKUP($A712,'LISTA DE PRODUCTOS'!$A:$O,10,0),VLOOKUP($A712,'LISTA DE PRODUCTOS'!$B:$O,9,0)),""))=0),"APROVECHA LA PROMO U12",IF(AND(K712="U12",IF($A712=0,"",IFERROR(IFERROR(VLOOKUP($A712,'LISTA DE PRODUCTOS'!$A:$O,10,0),VLOOKUP($A712,'LISTA DE PRODUCTOS'!$B:$O,9,0)),""))="MENSUAL"),"MENSUAL Y PROMO U12",IF($A712=0,"",IFERROR(IFERROR(VLOOKUP($A712,'LISTA DE PRODUCTOS'!$A:$O,10,0),VLOOKUP($A712,'LISTA DE PRODUCTOS'!$B:$O,9,0)),""))))</f>
      </c>
      <c r="K712" s="60">
        <f>IF($A712=0,"",IFERROR(IFERROR(VLOOKUP($A712,'LISTA DE PRODUCTOS'!$A:$O,13,0),VLOOKUP($A712,'LISTA DE PRODUCTOS'!$B:$O,13,0)),0))</f>
      </c>
      <c r="L712" s="61">
        <f t="shared" si="104"/>
        <v>0</v>
      </c>
      <c r="M712" s="62">
        <f t="shared" si="105"/>
        <v>0</v>
      </c>
      <c r="N712" s="62">
        <f t="shared" si="111"/>
        <v>0</v>
      </c>
      <c r="O712" s="63">
        <f t="shared" si="108"/>
        <v>0</v>
      </c>
      <c r="P712" s="63">
        <f t="shared" si="109"/>
        <v>0</v>
      </c>
      <c r="Q712" s="64">
        <f t="shared" si="110"/>
        <v>0</v>
      </c>
      <c r="R712" s="64" t="b">
        <f t="shared" si="112"/>
        <v>0</v>
      </c>
      <c r="S712" s="65">
        <f t="shared" si="106"/>
      </c>
      <c r="T712" s="62">
        <f t="shared" si="107"/>
      </c>
    </row>
    <row r="713" spans="1:20" s="66" customFormat="1" ht="19.8">
      <c r="A713" s="54"/>
      <c r="B713" s="55"/>
      <c r="C713" s="56">
        <f t="shared" si="103"/>
        <v>0</v>
      </c>
      <c r="D713" s="56">
        <f>IF(ISERROR(VLOOKUP($A713,'LISTA DE PRODUCTOS'!$A:$O,15,0)),0,VLOOKUP($A713,'LISTA DE PRODUCTOS'!$A:$O,15,0))</f>
        <v>0</v>
      </c>
      <c r="E713" s="57">
        <f>IF($A713=0,"",IFERROR(IFERROR(VLOOKUP($A713,'LISTA DE PRODUCTOS'!$A:$O,5,0),VLOOKUP($A713,'LISTA DE PRODUCTOS'!$B:$O,4,0)),"CÓDIGO NO EN CATÁLOGO U OBSOLETO"))</f>
      </c>
      <c r="F713" s="56">
        <f>IF($A713=0,"",IFERROR(IFERROR(VLOOKUP($A713,'LISTA DE PRODUCTOS'!$A:$O,6,0),VLOOKUP($A713,'LISTA DE PRODUCTOS'!$B:$O,5,0)),0))</f>
      </c>
      <c r="G713" s="56">
        <f>IF($A713=0,"",IFERROR(IFERROR(VLOOKUP($A713,'LISTA DE PRODUCTOS'!$A:$O,7,0),VLOOKUP($A713,'LISTA DE PRODUCTOS'!$B:$O,6,0)),0))</f>
      </c>
      <c r="H713" s="58">
        <f>IF($A713=0,"",IFERROR(IFERROR(VLOOKUP($A713,'LISTA DE PRODUCTOS'!$A:$O,8,0),VLOOKUP($A713,'LISTA DE PRODUCTOS'!$B:$O,7,0)),0))</f>
      </c>
      <c r="I713" s="59">
        <f>IF($A713=0,"",IFERROR(IFERROR(VLOOKUP($A713,'LISTA DE PRODUCTOS'!$A:$O,9,0),VLOOKUP($A713,'LISTA DE PRODUCTOS'!$B:$O,8,0)),0))</f>
      </c>
      <c r="J713" s="60">
        <f>IF(AND(K713="U12",IF($A713=0,"",IFERROR(IFERROR(VLOOKUP($A713,'LISTA DE PRODUCTOS'!$A:$O,10,0),VLOOKUP($A713,'LISTA DE PRODUCTOS'!$B:$O,9,0)),""))=0),"APROVECHA LA PROMO U12",IF(AND(K713="U12",IF($A713=0,"",IFERROR(IFERROR(VLOOKUP($A713,'LISTA DE PRODUCTOS'!$A:$O,10,0),VLOOKUP($A713,'LISTA DE PRODUCTOS'!$B:$O,9,0)),""))="MENSUAL"),"MENSUAL Y PROMO U12",IF($A713=0,"",IFERROR(IFERROR(VLOOKUP($A713,'LISTA DE PRODUCTOS'!$A:$O,10,0),VLOOKUP($A713,'LISTA DE PRODUCTOS'!$B:$O,9,0)),""))))</f>
      </c>
      <c r="K713" s="60">
        <f>IF($A713=0,"",IFERROR(IFERROR(VLOOKUP($A713,'LISTA DE PRODUCTOS'!$A:$O,13,0),VLOOKUP($A713,'LISTA DE PRODUCTOS'!$B:$O,13,0)),0))</f>
      </c>
      <c r="L713" s="61">
        <f t="shared" si="104"/>
        <v>0</v>
      </c>
      <c r="M713" s="62">
        <f t="shared" si="105"/>
        <v>0</v>
      </c>
      <c r="N713" s="62">
        <f t="shared" si="111"/>
        <v>0</v>
      </c>
      <c r="O713" s="63">
        <f t="shared" si="108"/>
        <v>0</v>
      </c>
      <c r="P713" s="63">
        <f t="shared" si="109"/>
        <v>0</v>
      </c>
      <c r="Q713" s="64">
        <f t="shared" si="110"/>
        <v>0</v>
      </c>
      <c r="R713" s="64" t="b">
        <f t="shared" si="112"/>
        <v>0</v>
      </c>
      <c r="S713" s="65">
        <f t="shared" si="106"/>
      </c>
      <c r="T713" s="62">
        <f t="shared" si="107"/>
      </c>
    </row>
    <row r="714" spans="1:20" s="66" customFormat="1" ht="19.8">
      <c r="A714" s="54"/>
      <c r="B714" s="55"/>
      <c r="C714" s="56">
        <f t="shared" si="103"/>
        <v>0</v>
      </c>
      <c r="D714" s="56">
        <f>IF(ISERROR(VLOOKUP($A714,'LISTA DE PRODUCTOS'!$A:$O,15,0)),0,VLOOKUP($A714,'LISTA DE PRODUCTOS'!$A:$O,15,0))</f>
        <v>0</v>
      </c>
      <c r="E714" s="57">
        <f>IF($A714=0,"",IFERROR(IFERROR(VLOOKUP($A714,'LISTA DE PRODUCTOS'!$A:$O,5,0),VLOOKUP($A714,'LISTA DE PRODUCTOS'!$B:$O,4,0)),"CÓDIGO NO EN CATÁLOGO U OBSOLETO"))</f>
      </c>
      <c r="F714" s="56">
        <f>IF($A714=0,"",IFERROR(IFERROR(VLOOKUP($A714,'LISTA DE PRODUCTOS'!$A:$O,6,0),VLOOKUP($A714,'LISTA DE PRODUCTOS'!$B:$O,5,0)),0))</f>
      </c>
      <c r="G714" s="56">
        <f>IF($A714=0,"",IFERROR(IFERROR(VLOOKUP($A714,'LISTA DE PRODUCTOS'!$A:$O,7,0),VLOOKUP($A714,'LISTA DE PRODUCTOS'!$B:$O,6,0)),0))</f>
      </c>
      <c r="H714" s="58">
        <f>IF($A714=0,"",IFERROR(IFERROR(VLOOKUP($A714,'LISTA DE PRODUCTOS'!$A:$O,8,0),VLOOKUP($A714,'LISTA DE PRODUCTOS'!$B:$O,7,0)),0))</f>
      </c>
      <c r="I714" s="59">
        <f>IF($A714=0,"",IFERROR(IFERROR(VLOOKUP($A714,'LISTA DE PRODUCTOS'!$A:$O,9,0),VLOOKUP($A714,'LISTA DE PRODUCTOS'!$B:$O,8,0)),0))</f>
      </c>
      <c r="J714" s="60">
        <f>IF(AND(K714="U12",IF($A714=0,"",IFERROR(IFERROR(VLOOKUP($A714,'LISTA DE PRODUCTOS'!$A:$O,10,0),VLOOKUP($A714,'LISTA DE PRODUCTOS'!$B:$O,9,0)),""))=0),"APROVECHA LA PROMO U12",IF(AND(K714="U12",IF($A714=0,"",IFERROR(IFERROR(VLOOKUP($A714,'LISTA DE PRODUCTOS'!$A:$O,10,0),VLOOKUP($A714,'LISTA DE PRODUCTOS'!$B:$O,9,0)),""))="MENSUAL"),"MENSUAL Y PROMO U12",IF($A714=0,"",IFERROR(IFERROR(VLOOKUP($A714,'LISTA DE PRODUCTOS'!$A:$O,10,0),VLOOKUP($A714,'LISTA DE PRODUCTOS'!$B:$O,9,0)),""))))</f>
      </c>
      <c r="K714" s="60">
        <f>IF($A714=0,"",IFERROR(IFERROR(VLOOKUP($A714,'LISTA DE PRODUCTOS'!$A:$O,13,0),VLOOKUP($A714,'LISTA DE PRODUCTOS'!$B:$O,13,0)),0))</f>
      </c>
      <c r="L714" s="61">
        <f t="shared" si="104"/>
        <v>0</v>
      </c>
      <c r="M714" s="62">
        <f t="shared" si="105"/>
        <v>0</v>
      </c>
      <c r="N714" s="62">
        <f t="shared" si="111"/>
        <v>0</v>
      </c>
      <c r="O714" s="63">
        <f t="shared" si="108"/>
        <v>0</v>
      </c>
      <c r="P714" s="63">
        <f t="shared" si="109"/>
        <v>0</v>
      </c>
      <c r="Q714" s="64">
        <f t="shared" si="110"/>
        <v>0</v>
      </c>
      <c r="R714" s="64" t="b">
        <f t="shared" si="112"/>
        <v>0</v>
      </c>
      <c r="S714" s="65">
        <f t="shared" si="106"/>
      </c>
      <c r="T714" s="62">
        <f t="shared" si="107"/>
      </c>
    </row>
    <row r="715" spans="1:20" s="66" customFormat="1" ht="19.8">
      <c r="A715" s="54"/>
      <c r="B715" s="55"/>
      <c r="C715" s="56">
        <f t="shared" si="103"/>
        <v>0</v>
      </c>
      <c r="D715" s="56">
        <f>IF(ISERROR(VLOOKUP($A715,'LISTA DE PRODUCTOS'!$A:$O,15,0)),0,VLOOKUP($A715,'LISTA DE PRODUCTOS'!$A:$O,15,0))</f>
        <v>0</v>
      </c>
      <c r="E715" s="57">
        <f>IF($A715=0,"",IFERROR(IFERROR(VLOOKUP($A715,'LISTA DE PRODUCTOS'!$A:$O,5,0),VLOOKUP($A715,'LISTA DE PRODUCTOS'!$B:$O,4,0)),"CÓDIGO NO EN CATÁLOGO U OBSOLETO"))</f>
      </c>
      <c r="F715" s="56">
        <f>IF($A715=0,"",IFERROR(IFERROR(VLOOKUP($A715,'LISTA DE PRODUCTOS'!$A:$O,6,0),VLOOKUP($A715,'LISTA DE PRODUCTOS'!$B:$O,5,0)),0))</f>
      </c>
      <c r="G715" s="56">
        <f>IF($A715=0,"",IFERROR(IFERROR(VLOOKUP($A715,'LISTA DE PRODUCTOS'!$A:$O,7,0),VLOOKUP($A715,'LISTA DE PRODUCTOS'!$B:$O,6,0)),0))</f>
      </c>
      <c r="H715" s="58">
        <f>IF($A715=0,"",IFERROR(IFERROR(VLOOKUP($A715,'LISTA DE PRODUCTOS'!$A:$O,8,0),VLOOKUP($A715,'LISTA DE PRODUCTOS'!$B:$O,7,0)),0))</f>
      </c>
      <c r="I715" s="59">
        <f>IF($A715=0,"",IFERROR(IFERROR(VLOOKUP($A715,'LISTA DE PRODUCTOS'!$A:$O,9,0),VLOOKUP($A715,'LISTA DE PRODUCTOS'!$B:$O,8,0)),0))</f>
      </c>
      <c r="J715" s="60">
        <f>IF(AND(K715="U12",IF($A715=0,"",IFERROR(IFERROR(VLOOKUP($A715,'LISTA DE PRODUCTOS'!$A:$O,10,0),VLOOKUP($A715,'LISTA DE PRODUCTOS'!$B:$O,9,0)),""))=0),"APROVECHA LA PROMO U12",IF(AND(K715="U12",IF($A715=0,"",IFERROR(IFERROR(VLOOKUP($A715,'LISTA DE PRODUCTOS'!$A:$O,10,0),VLOOKUP($A715,'LISTA DE PRODUCTOS'!$B:$O,9,0)),""))="MENSUAL"),"MENSUAL Y PROMO U12",IF($A715=0,"",IFERROR(IFERROR(VLOOKUP($A715,'LISTA DE PRODUCTOS'!$A:$O,10,0),VLOOKUP($A715,'LISTA DE PRODUCTOS'!$B:$O,9,0)),""))))</f>
      </c>
      <c r="K715" s="60">
        <f>IF($A715=0,"",IFERROR(IFERROR(VLOOKUP($A715,'LISTA DE PRODUCTOS'!$A:$O,13,0),VLOOKUP($A715,'LISTA DE PRODUCTOS'!$B:$O,13,0)),0))</f>
      </c>
      <c r="L715" s="61">
        <f t="shared" si="104"/>
        <v>0</v>
      </c>
      <c r="M715" s="62">
        <f t="shared" si="105"/>
        <v>0</v>
      </c>
      <c r="N715" s="62">
        <f t="shared" si="111"/>
        <v>0</v>
      </c>
      <c r="O715" s="63">
        <f t="shared" si="108"/>
        <v>0</v>
      </c>
      <c r="P715" s="63">
        <f t="shared" si="109"/>
        <v>0</v>
      </c>
      <c r="Q715" s="64">
        <f t="shared" si="110"/>
        <v>0</v>
      </c>
      <c r="R715" s="64" t="b">
        <f t="shared" si="112"/>
        <v>0</v>
      </c>
      <c r="S715" s="65">
        <f t="shared" si="106"/>
      </c>
      <c r="T715" s="62">
        <f t="shared" si="107"/>
      </c>
    </row>
    <row r="716" spans="1:20" s="66" customFormat="1" ht="19.8">
      <c r="A716" s="54"/>
      <c r="B716" s="55"/>
      <c r="C716" s="56">
        <f t="shared" si="103"/>
        <v>0</v>
      </c>
      <c r="D716" s="56">
        <f>IF(ISERROR(VLOOKUP($A716,'LISTA DE PRODUCTOS'!$A:$O,15,0)),0,VLOOKUP($A716,'LISTA DE PRODUCTOS'!$A:$O,15,0))</f>
        <v>0</v>
      </c>
      <c r="E716" s="57">
        <f>IF($A716=0,"",IFERROR(IFERROR(VLOOKUP($A716,'LISTA DE PRODUCTOS'!$A:$O,5,0),VLOOKUP($A716,'LISTA DE PRODUCTOS'!$B:$O,4,0)),"CÓDIGO NO EN CATÁLOGO U OBSOLETO"))</f>
      </c>
      <c r="F716" s="56">
        <f>IF($A716=0,"",IFERROR(IFERROR(VLOOKUP($A716,'LISTA DE PRODUCTOS'!$A:$O,6,0),VLOOKUP($A716,'LISTA DE PRODUCTOS'!$B:$O,5,0)),0))</f>
      </c>
      <c r="G716" s="56">
        <f>IF($A716=0,"",IFERROR(IFERROR(VLOOKUP($A716,'LISTA DE PRODUCTOS'!$A:$O,7,0),VLOOKUP($A716,'LISTA DE PRODUCTOS'!$B:$O,6,0)),0))</f>
      </c>
      <c r="H716" s="58">
        <f>IF($A716=0,"",IFERROR(IFERROR(VLOOKUP($A716,'LISTA DE PRODUCTOS'!$A:$O,8,0),VLOOKUP($A716,'LISTA DE PRODUCTOS'!$B:$O,7,0)),0))</f>
      </c>
      <c r="I716" s="59">
        <f>IF($A716=0,"",IFERROR(IFERROR(VLOOKUP($A716,'LISTA DE PRODUCTOS'!$A:$O,9,0),VLOOKUP($A716,'LISTA DE PRODUCTOS'!$B:$O,8,0)),0))</f>
      </c>
      <c r="J716" s="60">
        <f>IF(AND(K716="U12",IF($A716=0,"",IFERROR(IFERROR(VLOOKUP($A716,'LISTA DE PRODUCTOS'!$A:$O,10,0),VLOOKUP($A716,'LISTA DE PRODUCTOS'!$B:$O,9,0)),""))=0),"APROVECHA LA PROMO U12",IF(AND(K716="U12",IF($A716=0,"",IFERROR(IFERROR(VLOOKUP($A716,'LISTA DE PRODUCTOS'!$A:$O,10,0),VLOOKUP($A716,'LISTA DE PRODUCTOS'!$B:$O,9,0)),""))="MENSUAL"),"MENSUAL Y PROMO U12",IF($A716=0,"",IFERROR(IFERROR(VLOOKUP($A716,'LISTA DE PRODUCTOS'!$A:$O,10,0),VLOOKUP($A716,'LISTA DE PRODUCTOS'!$B:$O,9,0)),""))))</f>
      </c>
      <c r="K716" s="60">
        <f>IF($A716=0,"",IFERROR(IFERROR(VLOOKUP($A716,'LISTA DE PRODUCTOS'!$A:$O,13,0),VLOOKUP($A716,'LISTA DE PRODUCTOS'!$B:$O,13,0)),0))</f>
      </c>
      <c r="L716" s="61">
        <f t="shared" si="104"/>
        <v>0</v>
      </c>
      <c r="M716" s="62">
        <f t="shared" si="105"/>
        <v>0</v>
      </c>
      <c r="N716" s="62">
        <f t="shared" si="111"/>
        <v>0</v>
      </c>
      <c r="O716" s="63">
        <f t="shared" si="108"/>
        <v>0</v>
      </c>
      <c r="P716" s="63">
        <f t="shared" si="109"/>
        <v>0</v>
      </c>
      <c r="Q716" s="64">
        <f t="shared" si="110"/>
        <v>0</v>
      </c>
      <c r="R716" s="64" t="b">
        <f t="shared" si="112"/>
        <v>0</v>
      </c>
      <c r="S716" s="65">
        <f t="shared" si="106"/>
      </c>
      <c r="T716" s="62">
        <f t="shared" si="107"/>
      </c>
    </row>
    <row r="717" spans="1:20" s="66" customFormat="1" ht="19.8">
      <c r="A717" s="54"/>
      <c r="B717" s="55"/>
      <c r="C717" s="56">
        <f t="shared" si="103"/>
        <v>0</v>
      </c>
      <c r="D717" s="56">
        <f>IF(ISERROR(VLOOKUP($A717,'LISTA DE PRODUCTOS'!$A:$O,15,0)),0,VLOOKUP($A717,'LISTA DE PRODUCTOS'!$A:$O,15,0))</f>
        <v>0</v>
      </c>
      <c r="E717" s="57">
        <f>IF($A717=0,"",IFERROR(IFERROR(VLOOKUP($A717,'LISTA DE PRODUCTOS'!$A:$O,5,0),VLOOKUP($A717,'LISTA DE PRODUCTOS'!$B:$O,4,0)),"CÓDIGO NO EN CATÁLOGO U OBSOLETO"))</f>
      </c>
      <c r="F717" s="56">
        <f>IF($A717=0,"",IFERROR(IFERROR(VLOOKUP($A717,'LISTA DE PRODUCTOS'!$A:$O,6,0),VLOOKUP($A717,'LISTA DE PRODUCTOS'!$B:$O,5,0)),0))</f>
      </c>
      <c r="G717" s="56">
        <f>IF($A717=0,"",IFERROR(IFERROR(VLOOKUP($A717,'LISTA DE PRODUCTOS'!$A:$O,7,0),VLOOKUP($A717,'LISTA DE PRODUCTOS'!$B:$O,6,0)),0))</f>
      </c>
      <c r="H717" s="58">
        <f>IF($A717=0,"",IFERROR(IFERROR(VLOOKUP($A717,'LISTA DE PRODUCTOS'!$A:$O,8,0),VLOOKUP($A717,'LISTA DE PRODUCTOS'!$B:$O,7,0)),0))</f>
      </c>
      <c r="I717" s="59">
        <f>IF($A717=0,"",IFERROR(IFERROR(VLOOKUP($A717,'LISTA DE PRODUCTOS'!$A:$O,9,0),VLOOKUP($A717,'LISTA DE PRODUCTOS'!$B:$O,8,0)),0))</f>
      </c>
      <c r="J717" s="60">
        <f>IF(AND(K717="U12",IF($A717=0,"",IFERROR(IFERROR(VLOOKUP($A717,'LISTA DE PRODUCTOS'!$A:$O,10,0),VLOOKUP($A717,'LISTA DE PRODUCTOS'!$B:$O,9,0)),""))=0),"APROVECHA LA PROMO U12",IF(AND(K717="U12",IF($A717=0,"",IFERROR(IFERROR(VLOOKUP($A717,'LISTA DE PRODUCTOS'!$A:$O,10,0),VLOOKUP($A717,'LISTA DE PRODUCTOS'!$B:$O,9,0)),""))="MENSUAL"),"MENSUAL Y PROMO U12",IF($A717=0,"",IFERROR(IFERROR(VLOOKUP($A717,'LISTA DE PRODUCTOS'!$A:$O,10,0),VLOOKUP($A717,'LISTA DE PRODUCTOS'!$B:$O,9,0)),""))))</f>
      </c>
      <c r="K717" s="60">
        <f>IF($A717=0,"",IFERROR(IFERROR(VLOOKUP($A717,'LISTA DE PRODUCTOS'!$A:$O,13,0),VLOOKUP($A717,'LISTA DE PRODUCTOS'!$B:$O,13,0)),0))</f>
      </c>
      <c r="L717" s="61">
        <f t="shared" si="104"/>
        <v>0</v>
      </c>
      <c r="M717" s="62">
        <f t="shared" si="105"/>
        <v>0</v>
      </c>
      <c r="N717" s="62">
        <f t="shared" si="111"/>
        <v>0</v>
      </c>
      <c r="O717" s="63">
        <f t="shared" si="108"/>
        <v>0</v>
      </c>
      <c r="P717" s="63">
        <f t="shared" si="109"/>
        <v>0</v>
      </c>
      <c r="Q717" s="64">
        <f t="shared" si="110"/>
        <v>0</v>
      </c>
      <c r="R717" s="64" t="b">
        <f t="shared" si="112"/>
        <v>0</v>
      </c>
      <c r="S717" s="65">
        <f t="shared" si="106"/>
      </c>
      <c r="T717" s="62">
        <f t="shared" si="107"/>
      </c>
    </row>
    <row r="718" spans="1:20" s="66" customFormat="1" ht="19.8">
      <c r="A718" s="54"/>
      <c r="B718" s="55"/>
      <c r="C718" s="56">
        <f t="shared" si="103"/>
        <v>0</v>
      </c>
      <c r="D718" s="56">
        <f>IF(ISERROR(VLOOKUP($A718,'LISTA DE PRODUCTOS'!$A:$O,15,0)),0,VLOOKUP($A718,'LISTA DE PRODUCTOS'!$A:$O,15,0))</f>
        <v>0</v>
      </c>
      <c r="E718" s="57">
        <f>IF($A718=0,"",IFERROR(IFERROR(VLOOKUP($A718,'LISTA DE PRODUCTOS'!$A:$O,5,0),VLOOKUP($A718,'LISTA DE PRODUCTOS'!$B:$O,4,0)),"CÓDIGO NO EN CATÁLOGO U OBSOLETO"))</f>
      </c>
      <c r="F718" s="56">
        <f>IF($A718=0,"",IFERROR(IFERROR(VLOOKUP($A718,'LISTA DE PRODUCTOS'!$A:$O,6,0),VLOOKUP($A718,'LISTA DE PRODUCTOS'!$B:$O,5,0)),0))</f>
      </c>
      <c r="G718" s="56">
        <f>IF($A718=0,"",IFERROR(IFERROR(VLOOKUP($A718,'LISTA DE PRODUCTOS'!$A:$O,7,0),VLOOKUP($A718,'LISTA DE PRODUCTOS'!$B:$O,6,0)),0))</f>
      </c>
      <c r="H718" s="58">
        <f>IF($A718=0,"",IFERROR(IFERROR(VLOOKUP($A718,'LISTA DE PRODUCTOS'!$A:$O,8,0),VLOOKUP($A718,'LISTA DE PRODUCTOS'!$B:$O,7,0)),0))</f>
      </c>
      <c r="I718" s="59">
        <f>IF($A718=0,"",IFERROR(IFERROR(VLOOKUP($A718,'LISTA DE PRODUCTOS'!$A:$O,9,0),VLOOKUP($A718,'LISTA DE PRODUCTOS'!$B:$O,8,0)),0))</f>
      </c>
      <c r="J718" s="60">
        <f>IF(AND(K718="U12",IF($A718=0,"",IFERROR(IFERROR(VLOOKUP($A718,'LISTA DE PRODUCTOS'!$A:$O,10,0),VLOOKUP($A718,'LISTA DE PRODUCTOS'!$B:$O,9,0)),""))=0),"APROVECHA LA PROMO U12",IF(AND(K718="U12",IF($A718=0,"",IFERROR(IFERROR(VLOOKUP($A718,'LISTA DE PRODUCTOS'!$A:$O,10,0),VLOOKUP($A718,'LISTA DE PRODUCTOS'!$B:$O,9,0)),""))="MENSUAL"),"MENSUAL Y PROMO U12",IF($A718=0,"",IFERROR(IFERROR(VLOOKUP($A718,'LISTA DE PRODUCTOS'!$A:$O,10,0),VLOOKUP($A718,'LISTA DE PRODUCTOS'!$B:$O,9,0)),""))))</f>
      </c>
      <c r="K718" s="60">
        <f>IF($A718=0,"",IFERROR(IFERROR(VLOOKUP($A718,'LISTA DE PRODUCTOS'!$A:$O,13,0),VLOOKUP($A718,'LISTA DE PRODUCTOS'!$B:$O,13,0)),0))</f>
      </c>
      <c r="L718" s="61">
        <f t="shared" si="104"/>
        <v>0</v>
      </c>
      <c r="M718" s="62">
        <f t="shared" si="105"/>
        <v>0</v>
      </c>
      <c r="N718" s="62">
        <f t="shared" si="111"/>
        <v>0</v>
      </c>
      <c r="O718" s="63">
        <f t="shared" si="108"/>
        <v>0</v>
      </c>
      <c r="P718" s="63">
        <f t="shared" si="109"/>
        <v>0</v>
      </c>
      <c r="Q718" s="64">
        <f t="shared" si="110"/>
        <v>0</v>
      </c>
      <c r="R718" s="64" t="b">
        <f t="shared" si="112"/>
        <v>0</v>
      </c>
      <c r="S718" s="65">
        <f t="shared" si="106"/>
      </c>
      <c r="T718" s="62">
        <f t="shared" si="107"/>
      </c>
    </row>
    <row r="719" spans="1:20" s="66" customFormat="1" ht="19.8">
      <c r="A719" s="54"/>
      <c r="B719" s="55"/>
      <c r="C719" s="56">
        <f t="shared" si="113" ref="C719:C782">COUNTIF($A$15:$A$1014,A719)</f>
        <v>0</v>
      </c>
      <c r="D719" s="56">
        <f>IF(ISERROR(VLOOKUP($A719,'LISTA DE PRODUCTOS'!$A:$O,15,0)),0,VLOOKUP($A719,'LISTA DE PRODUCTOS'!$A:$O,15,0))</f>
        <v>0</v>
      </c>
      <c r="E719" s="57">
        <f>IF($A719=0,"",IFERROR(IFERROR(VLOOKUP($A719,'LISTA DE PRODUCTOS'!$A:$O,5,0),VLOOKUP($A719,'LISTA DE PRODUCTOS'!$B:$O,4,0)),"CÓDIGO NO EN CATÁLOGO U OBSOLETO"))</f>
      </c>
      <c r="F719" s="56">
        <f>IF($A719=0,"",IFERROR(IFERROR(VLOOKUP($A719,'LISTA DE PRODUCTOS'!$A:$O,6,0),VLOOKUP($A719,'LISTA DE PRODUCTOS'!$B:$O,5,0)),0))</f>
      </c>
      <c r="G719" s="56">
        <f>IF($A719=0,"",IFERROR(IFERROR(VLOOKUP($A719,'LISTA DE PRODUCTOS'!$A:$O,7,0),VLOOKUP($A719,'LISTA DE PRODUCTOS'!$B:$O,6,0)),0))</f>
      </c>
      <c r="H719" s="58">
        <f>IF($A719=0,"",IFERROR(IFERROR(VLOOKUP($A719,'LISTA DE PRODUCTOS'!$A:$O,8,0),VLOOKUP($A719,'LISTA DE PRODUCTOS'!$B:$O,7,0)),0))</f>
      </c>
      <c r="I719" s="59">
        <f>IF($A719=0,"",IFERROR(IFERROR(VLOOKUP($A719,'LISTA DE PRODUCTOS'!$A:$O,9,0),VLOOKUP($A719,'LISTA DE PRODUCTOS'!$B:$O,8,0)),0))</f>
      </c>
      <c r="J719" s="60">
        <f>IF(AND(K719="U12",IF($A719=0,"",IFERROR(IFERROR(VLOOKUP($A719,'LISTA DE PRODUCTOS'!$A:$O,10,0),VLOOKUP($A719,'LISTA DE PRODUCTOS'!$B:$O,9,0)),""))=0),"APROVECHA LA PROMO U12",IF(AND(K719="U12",IF($A719=0,"",IFERROR(IFERROR(VLOOKUP($A719,'LISTA DE PRODUCTOS'!$A:$O,10,0),VLOOKUP($A719,'LISTA DE PRODUCTOS'!$B:$O,9,0)),""))="MENSUAL"),"MENSUAL Y PROMO U12",IF($A719=0,"",IFERROR(IFERROR(VLOOKUP($A719,'LISTA DE PRODUCTOS'!$A:$O,10,0),VLOOKUP($A719,'LISTA DE PRODUCTOS'!$B:$O,9,0)),""))))</f>
      </c>
      <c r="K719" s="60">
        <f>IF($A719=0,"",IFERROR(IFERROR(VLOOKUP($A719,'LISTA DE PRODUCTOS'!$A:$O,13,0),VLOOKUP($A719,'LISTA DE PRODUCTOS'!$B:$O,13,0)),0))</f>
      </c>
      <c r="L719" s="61">
        <f t="shared" si="104"/>
        <v>0</v>
      </c>
      <c r="M719" s="62">
        <f t="shared" si="105"/>
        <v>0</v>
      </c>
      <c r="N719" s="62">
        <f t="shared" si="111"/>
        <v>0</v>
      </c>
      <c r="O719" s="63">
        <f t="shared" si="108"/>
        <v>0</v>
      </c>
      <c r="P719" s="63">
        <f t="shared" si="109"/>
        <v>0</v>
      </c>
      <c r="Q719" s="64">
        <f t="shared" si="110"/>
        <v>0</v>
      </c>
      <c r="R719" s="64" t="b">
        <f t="shared" si="112"/>
        <v>0</v>
      </c>
      <c r="S719" s="65">
        <f t="shared" si="106"/>
      </c>
      <c r="T719" s="62">
        <f t="shared" si="107"/>
      </c>
    </row>
    <row r="720" spans="1:20" s="66" customFormat="1" ht="19.8">
      <c r="A720" s="54"/>
      <c r="B720" s="55"/>
      <c r="C720" s="56">
        <f t="shared" si="113"/>
        <v>0</v>
      </c>
      <c r="D720" s="56">
        <f>IF(ISERROR(VLOOKUP($A720,'LISTA DE PRODUCTOS'!$A:$O,15,0)),0,VLOOKUP($A720,'LISTA DE PRODUCTOS'!$A:$O,15,0))</f>
        <v>0</v>
      </c>
      <c r="E720" s="57">
        <f>IF($A720=0,"",IFERROR(IFERROR(VLOOKUP($A720,'LISTA DE PRODUCTOS'!$A:$O,5,0),VLOOKUP($A720,'LISTA DE PRODUCTOS'!$B:$O,4,0)),"CÓDIGO NO EN CATÁLOGO U OBSOLETO"))</f>
      </c>
      <c r="F720" s="56">
        <f>IF($A720=0,"",IFERROR(IFERROR(VLOOKUP($A720,'LISTA DE PRODUCTOS'!$A:$O,6,0),VLOOKUP($A720,'LISTA DE PRODUCTOS'!$B:$O,5,0)),0))</f>
      </c>
      <c r="G720" s="56">
        <f>IF($A720=0,"",IFERROR(IFERROR(VLOOKUP($A720,'LISTA DE PRODUCTOS'!$A:$O,7,0),VLOOKUP($A720,'LISTA DE PRODUCTOS'!$B:$O,6,0)),0))</f>
      </c>
      <c r="H720" s="58">
        <f>IF($A720=0,"",IFERROR(IFERROR(VLOOKUP($A720,'LISTA DE PRODUCTOS'!$A:$O,8,0),VLOOKUP($A720,'LISTA DE PRODUCTOS'!$B:$O,7,0)),0))</f>
      </c>
      <c r="I720" s="59">
        <f>IF($A720=0,"",IFERROR(IFERROR(VLOOKUP($A720,'LISTA DE PRODUCTOS'!$A:$O,9,0),VLOOKUP($A720,'LISTA DE PRODUCTOS'!$B:$O,8,0)),0))</f>
      </c>
      <c r="J720" s="60">
        <f>IF(AND(K720="U12",IF($A720=0,"",IFERROR(IFERROR(VLOOKUP($A720,'LISTA DE PRODUCTOS'!$A:$O,10,0),VLOOKUP($A720,'LISTA DE PRODUCTOS'!$B:$O,9,0)),""))=0),"APROVECHA LA PROMO U12",IF(AND(K720="U12",IF($A720=0,"",IFERROR(IFERROR(VLOOKUP($A720,'LISTA DE PRODUCTOS'!$A:$O,10,0),VLOOKUP($A720,'LISTA DE PRODUCTOS'!$B:$O,9,0)),""))="MENSUAL"),"MENSUAL Y PROMO U12",IF($A720=0,"",IFERROR(IFERROR(VLOOKUP($A720,'LISTA DE PRODUCTOS'!$A:$O,10,0),VLOOKUP($A720,'LISTA DE PRODUCTOS'!$B:$O,9,0)),""))))</f>
      </c>
      <c r="K720" s="60">
        <f>IF($A720=0,"",IFERROR(IFERROR(VLOOKUP($A720,'LISTA DE PRODUCTOS'!$A:$O,13,0),VLOOKUP($A720,'LISTA DE PRODUCTOS'!$B:$O,13,0)),0))</f>
      </c>
      <c r="L720" s="61">
        <f t="shared" si="114" ref="L720:L783">IFERROR(IF(J720="NO DISPONIBLE","0.00",H720*B720*(1-$B$11)*(1-$B$12)*(1-$B$13)*(1-$I720)),0)</f>
        <v>0</v>
      </c>
      <c r="M720" s="62">
        <f t="shared" si="115" ref="M720:M783">IFERROR(B720/F720,0)</f>
        <v>0</v>
      </c>
      <c r="N720" s="62">
        <f t="shared" si="111"/>
        <v>0</v>
      </c>
      <c r="O720" s="63">
        <f t="shared" si="108"/>
        <v>0</v>
      </c>
      <c r="P720" s="63">
        <f t="shared" si="109"/>
        <v>0</v>
      </c>
      <c r="Q720" s="64">
        <f t="shared" si="110"/>
        <v>0</v>
      </c>
      <c r="R720" s="64" t="b">
        <f t="shared" si="112"/>
        <v>0</v>
      </c>
      <c r="S720" s="65">
        <f t="shared" si="116" ref="S720:S783">IFERROR(IF(G720&lt;&gt;0,IF(((B720/G720)-INT(B720/G720))&gt;0.75,CONCATENATE("CANTIDAD SUGERIDA:  ",(INT(B720/G720)+1)*G720),IF((F720*100)&lt;B720,"¿LA CANTIDAD ES CORRECTA?")),IF((F720*100)&lt;B720,"¿LA CANTIDAD ES CORRECTA?")),"")</f>
      </c>
      <c r="T720" s="62">
        <f t="shared" si="117" ref="T720:T783">IF(S720="¿LA CANTIDAD ES CORRECTA?",1,"")</f>
      </c>
    </row>
    <row r="721" spans="1:20" s="66" customFormat="1" ht="19.8">
      <c r="A721" s="54"/>
      <c r="B721" s="55"/>
      <c r="C721" s="56">
        <f t="shared" si="113"/>
        <v>0</v>
      </c>
      <c r="D721" s="56">
        <f>IF(ISERROR(VLOOKUP($A721,'LISTA DE PRODUCTOS'!$A:$O,15,0)),0,VLOOKUP($A721,'LISTA DE PRODUCTOS'!$A:$O,15,0))</f>
        <v>0</v>
      </c>
      <c r="E721" s="57">
        <f>IF($A721=0,"",IFERROR(IFERROR(VLOOKUP($A721,'LISTA DE PRODUCTOS'!$A:$O,5,0),VLOOKUP($A721,'LISTA DE PRODUCTOS'!$B:$O,4,0)),"CÓDIGO NO EN CATÁLOGO U OBSOLETO"))</f>
      </c>
      <c r="F721" s="56">
        <f>IF($A721=0,"",IFERROR(IFERROR(VLOOKUP($A721,'LISTA DE PRODUCTOS'!$A:$O,6,0),VLOOKUP($A721,'LISTA DE PRODUCTOS'!$B:$O,5,0)),0))</f>
      </c>
      <c r="G721" s="56">
        <f>IF($A721=0,"",IFERROR(IFERROR(VLOOKUP($A721,'LISTA DE PRODUCTOS'!$A:$O,7,0),VLOOKUP($A721,'LISTA DE PRODUCTOS'!$B:$O,6,0)),0))</f>
      </c>
      <c r="H721" s="58">
        <f>IF($A721=0,"",IFERROR(IFERROR(VLOOKUP($A721,'LISTA DE PRODUCTOS'!$A:$O,8,0),VLOOKUP($A721,'LISTA DE PRODUCTOS'!$B:$O,7,0)),0))</f>
      </c>
      <c r="I721" s="59">
        <f>IF($A721=0,"",IFERROR(IFERROR(VLOOKUP($A721,'LISTA DE PRODUCTOS'!$A:$O,9,0),VLOOKUP($A721,'LISTA DE PRODUCTOS'!$B:$O,8,0)),0))</f>
      </c>
      <c r="J721" s="60">
        <f>IF(AND(K721="U12",IF($A721=0,"",IFERROR(IFERROR(VLOOKUP($A721,'LISTA DE PRODUCTOS'!$A:$O,10,0),VLOOKUP($A721,'LISTA DE PRODUCTOS'!$B:$O,9,0)),""))=0),"APROVECHA LA PROMO U12",IF(AND(K721="U12",IF($A721=0,"",IFERROR(IFERROR(VLOOKUP($A721,'LISTA DE PRODUCTOS'!$A:$O,10,0),VLOOKUP($A721,'LISTA DE PRODUCTOS'!$B:$O,9,0)),""))="MENSUAL"),"MENSUAL Y PROMO U12",IF($A721=0,"",IFERROR(IFERROR(VLOOKUP($A721,'LISTA DE PRODUCTOS'!$A:$O,10,0),VLOOKUP($A721,'LISTA DE PRODUCTOS'!$B:$O,9,0)),""))))</f>
      </c>
      <c r="K721" s="60">
        <f>IF($A721=0,"",IFERROR(IFERROR(VLOOKUP($A721,'LISTA DE PRODUCTOS'!$A:$O,13,0),VLOOKUP($A721,'LISTA DE PRODUCTOS'!$B:$O,13,0)),0))</f>
      </c>
      <c r="L721" s="61">
        <f t="shared" si="114"/>
        <v>0</v>
      </c>
      <c r="M721" s="62">
        <f t="shared" si="115"/>
        <v>0</v>
      </c>
      <c r="N721" s="62">
        <f t="shared" si="111"/>
        <v>0</v>
      </c>
      <c r="O721" s="63">
        <f t="shared" si="118" ref="O721:O784">IFERROR(N721*F721,0)</f>
        <v>0</v>
      </c>
      <c r="P721" s="63">
        <f t="shared" si="119" ref="P721:P784">IFERROR(B721-O721,0)</f>
        <v>0</v>
      </c>
      <c r="Q721" s="64">
        <f t="shared" si="120" ref="Q721:Q784">IF(F721=0,0,ABS(P721))</f>
        <v>0</v>
      </c>
      <c r="R721" s="64" t="b">
        <f t="shared" si="112"/>
        <v>0</v>
      </c>
      <c r="S721" s="65">
        <f t="shared" si="116"/>
      </c>
      <c r="T721" s="62">
        <f t="shared" si="117"/>
      </c>
    </row>
    <row r="722" spans="1:20" s="66" customFormat="1" ht="19.8">
      <c r="A722" s="54"/>
      <c r="B722" s="55"/>
      <c r="C722" s="56">
        <f t="shared" si="113"/>
        <v>0</v>
      </c>
      <c r="D722" s="56">
        <f>IF(ISERROR(VLOOKUP($A722,'LISTA DE PRODUCTOS'!$A:$O,15,0)),0,VLOOKUP($A722,'LISTA DE PRODUCTOS'!$A:$O,15,0))</f>
        <v>0</v>
      </c>
      <c r="E722" s="57">
        <f>IF($A722=0,"",IFERROR(IFERROR(VLOOKUP($A722,'LISTA DE PRODUCTOS'!$A:$O,5,0),VLOOKUP($A722,'LISTA DE PRODUCTOS'!$B:$O,4,0)),"CÓDIGO NO EN CATÁLOGO U OBSOLETO"))</f>
      </c>
      <c r="F722" s="56">
        <f>IF($A722=0,"",IFERROR(IFERROR(VLOOKUP($A722,'LISTA DE PRODUCTOS'!$A:$O,6,0),VLOOKUP($A722,'LISTA DE PRODUCTOS'!$B:$O,5,0)),0))</f>
      </c>
      <c r="G722" s="56">
        <f>IF($A722=0,"",IFERROR(IFERROR(VLOOKUP($A722,'LISTA DE PRODUCTOS'!$A:$O,7,0),VLOOKUP($A722,'LISTA DE PRODUCTOS'!$B:$O,6,0)),0))</f>
      </c>
      <c r="H722" s="58">
        <f>IF($A722=0,"",IFERROR(IFERROR(VLOOKUP($A722,'LISTA DE PRODUCTOS'!$A:$O,8,0),VLOOKUP($A722,'LISTA DE PRODUCTOS'!$B:$O,7,0)),0))</f>
      </c>
      <c r="I722" s="59">
        <f>IF($A722=0,"",IFERROR(IFERROR(VLOOKUP($A722,'LISTA DE PRODUCTOS'!$A:$O,9,0),VLOOKUP($A722,'LISTA DE PRODUCTOS'!$B:$O,8,0)),0))</f>
      </c>
      <c r="J722" s="60">
        <f>IF(AND(K722="U12",IF($A722=0,"",IFERROR(IFERROR(VLOOKUP($A722,'LISTA DE PRODUCTOS'!$A:$O,10,0),VLOOKUP($A722,'LISTA DE PRODUCTOS'!$B:$O,9,0)),""))=0),"APROVECHA LA PROMO U12",IF(AND(K722="U12",IF($A722=0,"",IFERROR(IFERROR(VLOOKUP($A722,'LISTA DE PRODUCTOS'!$A:$O,10,0),VLOOKUP($A722,'LISTA DE PRODUCTOS'!$B:$O,9,0)),""))="MENSUAL"),"MENSUAL Y PROMO U12",IF($A722=0,"",IFERROR(IFERROR(VLOOKUP($A722,'LISTA DE PRODUCTOS'!$A:$O,10,0),VLOOKUP($A722,'LISTA DE PRODUCTOS'!$B:$O,9,0)),""))))</f>
      </c>
      <c r="K722" s="60">
        <f>IF($A722=0,"",IFERROR(IFERROR(VLOOKUP($A722,'LISTA DE PRODUCTOS'!$A:$O,13,0),VLOOKUP($A722,'LISTA DE PRODUCTOS'!$B:$O,13,0)),0))</f>
      </c>
      <c r="L722" s="61">
        <f t="shared" si="114"/>
        <v>0</v>
      </c>
      <c r="M722" s="62">
        <f t="shared" si="115"/>
        <v>0</v>
      </c>
      <c r="N722" s="62">
        <f t="shared" si="121" ref="N722:N785">ROUND(M722,0)</f>
        <v>0</v>
      </c>
      <c r="O722" s="63">
        <f t="shared" si="118"/>
        <v>0</v>
      </c>
      <c r="P722" s="63">
        <f t="shared" si="119"/>
        <v>0</v>
      </c>
      <c r="Q722" s="64">
        <f t="shared" si="120"/>
        <v>0</v>
      </c>
      <c r="R722" s="64" t="b">
        <f t="shared" si="122" ref="R722:R785">AND(A722&lt;&gt;0,B722=0)</f>
        <v>0</v>
      </c>
      <c r="S722" s="65">
        <f t="shared" si="116"/>
      </c>
      <c r="T722" s="62">
        <f t="shared" si="117"/>
      </c>
    </row>
    <row r="723" spans="1:20" s="66" customFormat="1" ht="19.8">
      <c r="A723" s="54"/>
      <c r="B723" s="55"/>
      <c r="C723" s="56">
        <f t="shared" si="113"/>
        <v>0</v>
      </c>
      <c r="D723" s="56">
        <f>IF(ISERROR(VLOOKUP($A723,'LISTA DE PRODUCTOS'!$A:$O,15,0)),0,VLOOKUP($A723,'LISTA DE PRODUCTOS'!$A:$O,15,0))</f>
        <v>0</v>
      </c>
      <c r="E723" s="57">
        <f>IF($A723=0,"",IFERROR(IFERROR(VLOOKUP($A723,'LISTA DE PRODUCTOS'!$A:$O,5,0),VLOOKUP($A723,'LISTA DE PRODUCTOS'!$B:$O,4,0)),"CÓDIGO NO EN CATÁLOGO U OBSOLETO"))</f>
      </c>
      <c r="F723" s="56">
        <f>IF($A723=0,"",IFERROR(IFERROR(VLOOKUP($A723,'LISTA DE PRODUCTOS'!$A:$O,6,0),VLOOKUP($A723,'LISTA DE PRODUCTOS'!$B:$O,5,0)),0))</f>
      </c>
      <c r="G723" s="56">
        <f>IF($A723=0,"",IFERROR(IFERROR(VLOOKUP($A723,'LISTA DE PRODUCTOS'!$A:$O,7,0),VLOOKUP($A723,'LISTA DE PRODUCTOS'!$B:$O,6,0)),0))</f>
      </c>
      <c r="H723" s="58">
        <f>IF($A723=0,"",IFERROR(IFERROR(VLOOKUP($A723,'LISTA DE PRODUCTOS'!$A:$O,8,0),VLOOKUP($A723,'LISTA DE PRODUCTOS'!$B:$O,7,0)),0))</f>
      </c>
      <c r="I723" s="59">
        <f>IF($A723=0,"",IFERROR(IFERROR(VLOOKUP($A723,'LISTA DE PRODUCTOS'!$A:$O,9,0),VLOOKUP($A723,'LISTA DE PRODUCTOS'!$B:$O,8,0)),0))</f>
      </c>
      <c r="J723" s="60">
        <f>IF(AND(K723="U12",IF($A723=0,"",IFERROR(IFERROR(VLOOKUP($A723,'LISTA DE PRODUCTOS'!$A:$O,10,0),VLOOKUP($A723,'LISTA DE PRODUCTOS'!$B:$O,9,0)),""))=0),"APROVECHA LA PROMO U12",IF(AND(K723="U12",IF($A723=0,"",IFERROR(IFERROR(VLOOKUP($A723,'LISTA DE PRODUCTOS'!$A:$O,10,0),VLOOKUP($A723,'LISTA DE PRODUCTOS'!$B:$O,9,0)),""))="MENSUAL"),"MENSUAL Y PROMO U12",IF($A723=0,"",IFERROR(IFERROR(VLOOKUP($A723,'LISTA DE PRODUCTOS'!$A:$O,10,0),VLOOKUP($A723,'LISTA DE PRODUCTOS'!$B:$O,9,0)),""))))</f>
      </c>
      <c r="K723" s="60">
        <f>IF($A723=0,"",IFERROR(IFERROR(VLOOKUP($A723,'LISTA DE PRODUCTOS'!$A:$O,13,0),VLOOKUP($A723,'LISTA DE PRODUCTOS'!$B:$O,13,0)),0))</f>
      </c>
      <c r="L723" s="61">
        <f t="shared" si="114"/>
        <v>0</v>
      </c>
      <c r="M723" s="62">
        <f t="shared" si="115"/>
        <v>0</v>
      </c>
      <c r="N723" s="62">
        <f t="shared" si="121"/>
        <v>0</v>
      </c>
      <c r="O723" s="63">
        <f t="shared" si="118"/>
        <v>0</v>
      </c>
      <c r="P723" s="63">
        <f t="shared" si="119"/>
        <v>0</v>
      </c>
      <c r="Q723" s="64">
        <f t="shared" si="120"/>
        <v>0</v>
      </c>
      <c r="R723" s="64" t="b">
        <f t="shared" si="122"/>
        <v>0</v>
      </c>
      <c r="S723" s="65">
        <f t="shared" si="116"/>
      </c>
      <c r="T723" s="62">
        <f t="shared" si="117"/>
      </c>
    </row>
    <row r="724" spans="1:20" s="66" customFormat="1" ht="19.8">
      <c r="A724" s="54"/>
      <c r="B724" s="55"/>
      <c r="C724" s="56">
        <f t="shared" si="113"/>
        <v>0</v>
      </c>
      <c r="D724" s="56">
        <f>IF(ISERROR(VLOOKUP($A724,'LISTA DE PRODUCTOS'!$A:$O,15,0)),0,VLOOKUP($A724,'LISTA DE PRODUCTOS'!$A:$O,15,0))</f>
        <v>0</v>
      </c>
      <c r="E724" s="57">
        <f>IF($A724=0,"",IFERROR(IFERROR(VLOOKUP($A724,'LISTA DE PRODUCTOS'!$A:$O,5,0),VLOOKUP($A724,'LISTA DE PRODUCTOS'!$B:$O,4,0)),"CÓDIGO NO EN CATÁLOGO U OBSOLETO"))</f>
      </c>
      <c r="F724" s="56">
        <f>IF($A724=0,"",IFERROR(IFERROR(VLOOKUP($A724,'LISTA DE PRODUCTOS'!$A:$O,6,0),VLOOKUP($A724,'LISTA DE PRODUCTOS'!$B:$O,5,0)),0))</f>
      </c>
      <c r="G724" s="56">
        <f>IF($A724=0,"",IFERROR(IFERROR(VLOOKUP($A724,'LISTA DE PRODUCTOS'!$A:$O,7,0),VLOOKUP($A724,'LISTA DE PRODUCTOS'!$B:$O,6,0)),0))</f>
      </c>
      <c r="H724" s="58">
        <f>IF($A724=0,"",IFERROR(IFERROR(VLOOKUP($A724,'LISTA DE PRODUCTOS'!$A:$O,8,0),VLOOKUP($A724,'LISTA DE PRODUCTOS'!$B:$O,7,0)),0))</f>
      </c>
      <c r="I724" s="59">
        <f>IF($A724=0,"",IFERROR(IFERROR(VLOOKUP($A724,'LISTA DE PRODUCTOS'!$A:$O,9,0),VLOOKUP($A724,'LISTA DE PRODUCTOS'!$B:$O,8,0)),0))</f>
      </c>
      <c r="J724" s="60">
        <f>IF(AND(K724="U12",IF($A724=0,"",IFERROR(IFERROR(VLOOKUP($A724,'LISTA DE PRODUCTOS'!$A:$O,10,0),VLOOKUP($A724,'LISTA DE PRODUCTOS'!$B:$O,9,0)),""))=0),"APROVECHA LA PROMO U12",IF(AND(K724="U12",IF($A724=0,"",IFERROR(IFERROR(VLOOKUP($A724,'LISTA DE PRODUCTOS'!$A:$O,10,0),VLOOKUP($A724,'LISTA DE PRODUCTOS'!$B:$O,9,0)),""))="MENSUAL"),"MENSUAL Y PROMO U12",IF($A724=0,"",IFERROR(IFERROR(VLOOKUP($A724,'LISTA DE PRODUCTOS'!$A:$O,10,0),VLOOKUP($A724,'LISTA DE PRODUCTOS'!$B:$O,9,0)),""))))</f>
      </c>
      <c r="K724" s="60">
        <f>IF($A724=0,"",IFERROR(IFERROR(VLOOKUP($A724,'LISTA DE PRODUCTOS'!$A:$O,13,0),VLOOKUP($A724,'LISTA DE PRODUCTOS'!$B:$O,13,0)),0))</f>
      </c>
      <c r="L724" s="61">
        <f t="shared" si="114"/>
        <v>0</v>
      </c>
      <c r="M724" s="62">
        <f t="shared" si="115"/>
        <v>0</v>
      </c>
      <c r="N724" s="62">
        <f t="shared" si="121"/>
        <v>0</v>
      </c>
      <c r="O724" s="63">
        <f t="shared" si="118"/>
        <v>0</v>
      </c>
      <c r="P724" s="63">
        <f t="shared" si="119"/>
        <v>0</v>
      </c>
      <c r="Q724" s="64">
        <f t="shared" si="120"/>
        <v>0</v>
      </c>
      <c r="R724" s="64" t="b">
        <f t="shared" si="122"/>
        <v>0</v>
      </c>
      <c r="S724" s="65">
        <f t="shared" si="116"/>
      </c>
      <c r="T724" s="62">
        <f t="shared" si="117"/>
      </c>
    </row>
    <row r="725" spans="1:20" s="66" customFormat="1" ht="19.8">
      <c r="A725" s="54"/>
      <c r="B725" s="55"/>
      <c r="C725" s="56">
        <f t="shared" si="113"/>
        <v>0</v>
      </c>
      <c r="D725" s="56">
        <f>IF(ISERROR(VLOOKUP($A725,'LISTA DE PRODUCTOS'!$A:$O,15,0)),0,VLOOKUP($A725,'LISTA DE PRODUCTOS'!$A:$O,15,0))</f>
        <v>0</v>
      </c>
      <c r="E725" s="57">
        <f>IF($A725=0,"",IFERROR(IFERROR(VLOOKUP($A725,'LISTA DE PRODUCTOS'!$A:$O,5,0),VLOOKUP($A725,'LISTA DE PRODUCTOS'!$B:$O,4,0)),"CÓDIGO NO EN CATÁLOGO U OBSOLETO"))</f>
      </c>
      <c r="F725" s="56">
        <f>IF($A725=0,"",IFERROR(IFERROR(VLOOKUP($A725,'LISTA DE PRODUCTOS'!$A:$O,6,0),VLOOKUP($A725,'LISTA DE PRODUCTOS'!$B:$O,5,0)),0))</f>
      </c>
      <c r="G725" s="56">
        <f>IF($A725=0,"",IFERROR(IFERROR(VLOOKUP($A725,'LISTA DE PRODUCTOS'!$A:$O,7,0),VLOOKUP($A725,'LISTA DE PRODUCTOS'!$B:$O,6,0)),0))</f>
      </c>
      <c r="H725" s="58">
        <f>IF($A725=0,"",IFERROR(IFERROR(VLOOKUP($A725,'LISTA DE PRODUCTOS'!$A:$O,8,0),VLOOKUP($A725,'LISTA DE PRODUCTOS'!$B:$O,7,0)),0))</f>
      </c>
      <c r="I725" s="59">
        <f>IF($A725=0,"",IFERROR(IFERROR(VLOOKUP($A725,'LISTA DE PRODUCTOS'!$A:$O,9,0),VLOOKUP($A725,'LISTA DE PRODUCTOS'!$B:$O,8,0)),0))</f>
      </c>
      <c r="J725" s="60">
        <f>IF(AND(K725="U12",IF($A725=0,"",IFERROR(IFERROR(VLOOKUP($A725,'LISTA DE PRODUCTOS'!$A:$O,10,0),VLOOKUP($A725,'LISTA DE PRODUCTOS'!$B:$O,9,0)),""))=0),"APROVECHA LA PROMO U12",IF(AND(K725="U12",IF($A725=0,"",IFERROR(IFERROR(VLOOKUP($A725,'LISTA DE PRODUCTOS'!$A:$O,10,0),VLOOKUP($A725,'LISTA DE PRODUCTOS'!$B:$O,9,0)),""))="MENSUAL"),"MENSUAL Y PROMO U12",IF($A725=0,"",IFERROR(IFERROR(VLOOKUP($A725,'LISTA DE PRODUCTOS'!$A:$O,10,0),VLOOKUP($A725,'LISTA DE PRODUCTOS'!$B:$O,9,0)),""))))</f>
      </c>
      <c r="K725" s="60">
        <f>IF($A725=0,"",IFERROR(IFERROR(VLOOKUP($A725,'LISTA DE PRODUCTOS'!$A:$O,13,0),VLOOKUP($A725,'LISTA DE PRODUCTOS'!$B:$O,13,0)),0))</f>
      </c>
      <c r="L725" s="61">
        <f t="shared" si="114"/>
        <v>0</v>
      </c>
      <c r="M725" s="62">
        <f t="shared" si="115"/>
        <v>0</v>
      </c>
      <c r="N725" s="62">
        <f t="shared" si="121"/>
        <v>0</v>
      </c>
      <c r="O725" s="63">
        <f t="shared" si="118"/>
        <v>0</v>
      </c>
      <c r="P725" s="63">
        <f t="shared" si="119"/>
        <v>0</v>
      </c>
      <c r="Q725" s="64">
        <f t="shared" si="120"/>
        <v>0</v>
      </c>
      <c r="R725" s="64" t="b">
        <f t="shared" si="122"/>
        <v>0</v>
      </c>
      <c r="S725" s="65">
        <f t="shared" si="116"/>
      </c>
      <c r="T725" s="62">
        <f t="shared" si="117"/>
      </c>
    </row>
    <row r="726" spans="1:20" s="66" customFormat="1" ht="19.8">
      <c r="A726" s="54"/>
      <c r="B726" s="55"/>
      <c r="C726" s="56">
        <f t="shared" si="113"/>
        <v>0</v>
      </c>
      <c r="D726" s="56">
        <f>IF(ISERROR(VLOOKUP($A726,'LISTA DE PRODUCTOS'!$A:$O,15,0)),0,VLOOKUP($A726,'LISTA DE PRODUCTOS'!$A:$O,15,0))</f>
        <v>0</v>
      </c>
      <c r="E726" s="57">
        <f>IF($A726=0,"",IFERROR(IFERROR(VLOOKUP($A726,'LISTA DE PRODUCTOS'!$A:$O,5,0),VLOOKUP($A726,'LISTA DE PRODUCTOS'!$B:$O,4,0)),"CÓDIGO NO EN CATÁLOGO U OBSOLETO"))</f>
      </c>
      <c r="F726" s="56">
        <f>IF($A726=0,"",IFERROR(IFERROR(VLOOKUP($A726,'LISTA DE PRODUCTOS'!$A:$O,6,0),VLOOKUP($A726,'LISTA DE PRODUCTOS'!$B:$O,5,0)),0))</f>
      </c>
      <c r="G726" s="56">
        <f>IF($A726=0,"",IFERROR(IFERROR(VLOOKUP($A726,'LISTA DE PRODUCTOS'!$A:$O,7,0),VLOOKUP($A726,'LISTA DE PRODUCTOS'!$B:$O,6,0)),0))</f>
      </c>
      <c r="H726" s="58">
        <f>IF($A726=0,"",IFERROR(IFERROR(VLOOKUP($A726,'LISTA DE PRODUCTOS'!$A:$O,8,0),VLOOKUP($A726,'LISTA DE PRODUCTOS'!$B:$O,7,0)),0))</f>
      </c>
      <c r="I726" s="59">
        <f>IF($A726=0,"",IFERROR(IFERROR(VLOOKUP($A726,'LISTA DE PRODUCTOS'!$A:$O,9,0),VLOOKUP($A726,'LISTA DE PRODUCTOS'!$B:$O,8,0)),0))</f>
      </c>
      <c r="J726" s="60">
        <f>IF(AND(K726="U12",IF($A726=0,"",IFERROR(IFERROR(VLOOKUP($A726,'LISTA DE PRODUCTOS'!$A:$O,10,0),VLOOKUP($A726,'LISTA DE PRODUCTOS'!$B:$O,9,0)),""))=0),"APROVECHA LA PROMO U12",IF(AND(K726="U12",IF($A726=0,"",IFERROR(IFERROR(VLOOKUP($A726,'LISTA DE PRODUCTOS'!$A:$O,10,0),VLOOKUP($A726,'LISTA DE PRODUCTOS'!$B:$O,9,0)),""))="MENSUAL"),"MENSUAL Y PROMO U12",IF($A726=0,"",IFERROR(IFERROR(VLOOKUP($A726,'LISTA DE PRODUCTOS'!$A:$O,10,0),VLOOKUP($A726,'LISTA DE PRODUCTOS'!$B:$O,9,0)),""))))</f>
      </c>
      <c r="K726" s="60">
        <f>IF($A726=0,"",IFERROR(IFERROR(VLOOKUP($A726,'LISTA DE PRODUCTOS'!$A:$O,13,0),VLOOKUP($A726,'LISTA DE PRODUCTOS'!$B:$O,13,0)),0))</f>
      </c>
      <c r="L726" s="61">
        <f t="shared" si="114"/>
        <v>0</v>
      </c>
      <c r="M726" s="62">
        <f t="shared" si="115"/>
        <v>0</v>
      </c>
      <c r="N726" s="62">
        <f t="shared" si="121"/>
        <v>0</v>
      </c>
      <c r="O726" s="63">
        <f t="shared" si="118"/>
        <v>0</v>
      </c>
      <c r="P726" s="63">
        <f t="shared" si="119"/>
        <v>0</v>
      </c>
      <c r="Q726" s="64">
        <f t="shared" si="120"/>
        <v>0</v>
      </c>
      <c r="R726" s="64" t="b">
        <f t="shared" si="122"/>
        <v>0</v>
      </c>
      <c r="S726" s="65">
        <f t="shared" si="116"/>
      </c>
      <c r="T726" s="62">
        <f t="shared" si="117"/>
      </c>
    </row>
    <row r="727" spans="1:20" s="66" customFormat="1" ht="19.8">
      <c r="A727" s="54"/>
      <c r="B727" s="55"/>
      <c r="C727" s="56">
        <f t="shared" si="113"/>
        <v>0</v>
      </c>
      <c r="D727" s="56">
        <f>IF(ISERROR(VLOOKUP($A727,'LISTA DE PRODUCTOS'!$A:$O,15,0)),0,VLOOKUP($A727,'LISTA DE PRODUCTOS'!$A:$O,15,0))</f>
        <v>0</v>
      </c>
      <c r="E727" s="57">
        <f>IF($A727=0,"",IFERROR(IFERROR(VLOOKUP($A727,'LISTA DE PRODUCTOS'!$A:$O,5,0),VLOOKUP($A727,'LISTA DE PRODUCTOS'!$B:$O,4,0)),"CÓDIGO NO EN CATÁLOGO U OBSOLETO"))</f>
      </c>
      <c r="F727" s="56">
        <f>IF($A727=0,"",IFERROR(IFERROR(VLOOKUP($A727,'LISTA DE PRODUCTOS'!$A:$O,6,0),VLOOKUP($A727,'LISTA DE PRODUCTOS'!$B:$O,5,0)),0))</f>
      </c>
      <c r="G727" s="56">
        <f>IF($A727=0,"",IFERROR(IFERROR(VLOOKUP($A727,'LISTA DE PRODUCTOS'!$A:$O,7,0),VLOOKUP($A727,'LISTA DE PRODUCTOS'!$B:$O,6,0)),0))</f>
      </c>
      <c r="H727" s="58">
        <f>IF($A727=0,"",IFERROR(IFERROR(VLOOKUP($A727,'LISTA DE PRODUCTOS'!$A:$O,8,0),VLOOKUP($A727,'LISTA DE PRODUCTOS'!$B:$O,7,0)),0))</f>
      </c>
      <c r="I727" s="59">
        <f>IF($A727=0,"",IFERROR(IFERROR(VLOOKUP($A727,'LISTA DE PRODUCTOS'!$A:$O,9,0),VLOOKUP($A727,'LISTA DE PRODUCTOS'!$B:$O,8,0)),0))</f>
      </c>
      <c r="J727" s="60">
        <f>IF(AND(K727="U12",IF($A727=0,"",IFERROR(IFERROR(VLOOKUP($A727,'LISTA DE PRODUCTOS'!$A:$O,10,0),VLOOKUP($A727,'LISTA DE PRODUCTOS'!$B:$O,9,0)),""))=0),"APROVECHA LA PROMO U12",IF(AND(K727="U12",IF($A727=0,"",IFERROR(IFERROR(VLOOKUP($A727,'LISTA DE PRODUCTOS'!$A:$O,10,0),VLOOKUP($A727,'LISTA DE PRODUCTOS'!$B:$O,9,0)),""))="MENSUAL"),"MENSUAL Y PROMO U12",IF($A727=0,"",IFERROR(IFERROR(VLOOKUP($A727,'LISTA DE PRODUCTOS'!$A:$O,10,0),VLOOKUP($A727,'LISTA DE PRODUCTOS'!$B:$O,9,0)),""))))</f>
      </c>
      <c r="K727" s="60">
        <f>IF($A727=0,"",IFERROR(IFERROR(VLOOKUP($A727,'LISTA DE PRODUCTOS'!$A:$O,13,0),VLOOKUP($A727,'LISTA DE PRODUCTOS'!$B:$O,13,0)),0))</f>
      </c>
      <c r="L727" s="61">
        <f t="shared" si="114"/>
        <v>0</v>
      </c>
      <c r="M727" s="62">
        <f t="shared" si="115"/>
        <v>0</v>
      </c>
      <c r="N727" s="62">
        <f t="shared" si="121"/>
        <v>0</v>
      </c>
      <c r="O727" s="63">
        <f t="shared" si="118"/>
        <v>0</v>
      </c>
      <c r="P727" s="63">
        <f t="shared" si="119"/>
        <v>0</v>
      </c>
      <c r="Q727" s="64">
        <f t="shared" si="120"/>
        <v>0</v>
      </c>
      <c r="R727" s="64" t="b">
        <f t="shared" si="122"/>
        <v>0</v>
      </c>
      <c r="S727" s="65">
        <f t="shared" si="116"/>
      </c>
      <c r="T727" s="62">
        <f t="shared" si="117"/>
      </c>
    </row>
    <row r="728" spans="1:20" s="66" customFormat="1" ht="19.8">
      <c r="A728" s="54"/>
      <c r="B728" s="55"/>
      <c r="C728" s="56">
        <f t="shared" si="113"/>
        <v>0</v>
      </c>
      <c r="D728" s="56">
        <f>IF(ISERROR(VLOOKUP($A728,'LISTA DE PRODUCTOS'!$A:$O,15,0)),0,VLOOKUP($A728,'LISTA DE PRODUCTOS'!$A:$O,15,0))</f>
        <v>0</v>
      </c>
      <c r="E728" s="57">
        <f>IF($A728=0,"",IFERROR(IFERROR(VLOOKUP($A728,'LISTA DE PRODUCTOS'!$A:$O,5,0),VLOOKUP($A728,'LISTA DE PRODUCTOS'!$B:$O,4,0)),"CÓDIGO NO EN CATÁLOGO U OBSOLETO"))</f>
      </c>
      <c r="F728" s="56">
        <f>IF($A728=0,"",IFERROR(IFERROR(VLOOKUP($A728,'LISTA DE PRODUCTOS'!$A:$O,6,0),VLOOKUP($A728,'LISTA DE PRODUCTOS'!$B:$O,5,0)),0))</f>
      </c>
      <c r="G728" s="56">
        <f>IF($A728=0,"",IFERROR(IFERROR(VLOOKUP($A728,'LISTA DE PRODUCTOS'!$A:$O,7,0),VLOOKUP($A728,'LISTA DE PRODUCTOS'!$B:$O,6,0)),0))</f>
      </c>
      <c r="H728" s="58">
        <f>IF($A728=0,"",IFERROR(IFERROR(VLOOKUP($A728,'LISTA DE PRODUCTOS'!$A:$O,8,0),VLOOKUP($A728,'LISTA DE PRODUCTOS'!$B:$O,7,0)),0))</f>
      </c>
      <c r="I728" s="59">
        <f>IF($A728=0,"",IFERROR(IFERROR(VLOOKUP($A728,'LISTA DE PRODUCTOS'!$A:$O,9,0),VLOOKUP($A728,'LISTA DE PRODUCTOS'!$B:$O,8,0)),0))</f>
      </c>
      <c r="J728" s="60">
        <f>IF(AND(K728="U12",IF($A728=0,"",IFERROR(IFERROR(VLOOKUP($A728,'LISTA DE PRODUCTOS'!$A:$O,10,0),VLOOKUP($A728,'LISTA DE PRODUCTOS'!$B:$O,9,0)),""))=0),"APROVECHA LA PROMO U12",IF(AND(K728="U12",IF($A728=0,"",IFERROR(IFERROR(VLOOKUP($A728,'LISTA DE PRODUCTOS'!$A:$O,10,0),VLOOKUP($A728,'LISTA DE PRODUCTOS'!$B:$O,9,0)),""))="MENSUAL"),"MENSUAL Y PROMO U12",IF($A728=0,"",IFERROR(IFERROR(VLOOKUP($A728,'LISTA DE PRODUCTOS'!$A:$O,10,0),VLOOKUP($A728,'LISTA DE PRODUCTOS'!$B:$O,9,0)),""))))</f>
      </c>
      <c r="K728" s="60">
        <f>IF($A728=0,"",IFERROR(IFERROR(VLOOKUP($A728,'LISTA DE PRODUCTOS'!$A:$O,13,0),VLOOKUP($A728,'LISTA DE PRODUCTOS'!$B:$O,13,0)),0))</f>
      </c>
      <c r="L728" s="61">
        <f t="shared" si="114"/>
        <v>0</v>
      </c>
      <c r="M728" s="62">
        <f t="shared" si="115"/>
        <v>0</v>
      </c>
      <c r="N728" s="62">
        <f t="shared" si="121"/>
        <v>0</v>
      </c>
      <c r="O728" s="63">
        <f t="shared" si="118"/>
        <v>0</v>
      </c>
      <c r="P728" s="63">
        <f t="shared" si="119"/>
        <v>0</v>
      </c>
      <c r="Q728" s="64">
        <f t="shared" si="120"/>
        <v>0</v>
      </c>
      <c r="R728" s="64" t="b">
        <f t="shared" si="122"/>
        <v>0</v>
      </c>
      <c r="S728" s="65">
        <f t="shared" si="116"/>
      </c>
      <c r="T728" s="62">
        <f t="shared" si="117"/>
      </c>
    </row>
    <row r="729" spans="1:20" s="66" customFormat="1" ht="19.8">
      <c r="A729" s="54"/>
      <c r="B729" s="55"/>
      <c r="C729" s="56">
        <f t="shared" si="113"/>
        <v>0</v>
      </c>
      <c r="D729" s="56">
        <f>IF(ISERROR(VLOOKUP($A729,'LISTA DE PRODUCTOS'!$A:$O,15,0)),0,VLOOKUP($A729,'LISTA DE PRODUCTOS'!$A:$O,15,0))</f>
        <v>0</v>
      </c>
      <c r="E729" s="57">
        <f>IF($A729=0,"",IFERROR(IFERROR(VLOOKUP($A729,'LISTA DE PRODUCTOS'!$A:$O,5,0),VLOOKUP($A729,'LISTA DE PRODUCTOS'!$B:$O,4,0)),"CÓDIGO NO EN CATÁLOGO U OBSOLETO"))</f>
      </c>
      <c r="F729" s="56">
        <f>IF($A729=0,"",IFERROR(IFERROR(VLOOKUP($A729,'LISTA DE PRODUCTOS'!$A:$O,6,0),VLOOKUP($A729,'LISTA DE PRODUCTOS'!$B:$O,5,0)),0))</f>
      </c>
      <c r="G729" s="56">
        <f>IF($A729=0,"",IFERROR(IFERROR(VLOOKUP($A729,'LISTA DE PRODUCTOS'!$A:$O,7,0),VLOOKUP($A729,'LISTA DE PRODUCTOS'!$B:$O,6,0)),0))</f>
      </c>
      <c r="H729" s="58">
        <f>IF($A729=0,"",IFERROR(IFERROR(VLOOKUP($A729,'LISTA DE PRODUCTOS'!$A:$O,8,0),VLOOKUP($A729,'LISTA DE PRODUCTOS'!$B:$O,7,0)),0))</f>
      </c>
      <c r="I729" s="59">
        <f>IF($A729=0,"",IFERROR(IFERROR(VLOOKUP($A729,'LISTA DE PRODUCTOS'!$A:$O,9,0),VLOOKUP($A729,'LISTA DE PRODUCTOS'!$B:$O,8,0)),0))</f>
      </c>
      <c r="J729" s="60">
        <f>IF(AND(K729="U12",IF($A729=0,"",IFERROR(IFERROR(VLOOKUP($A729,'LISTA DE PRODUCTOS'!$A:$O,10,0),VLOOKUP($A729,'LISTA DE PRODUCTOS'!$B:$O,9,0)),""))=0),"APROVECHA LA PROMO U12",IF(AND(K729="U12",IF($A729=0,"",IFERROR(IFERROR(VLOOKUP($A729,'LISTA DE PRODUCTOS'!$A:$O,10,0),VLOOKUP($A729,'LISTA DE PRODUCTOS'!$B:$O,9,0)),""))="MENSUAL"),"MENSUAL Y PROMO U12",IF($A729=0,"",IFERROR(IFERROR(VLOOKUP($A729,'LISTA DE PRODUCTOS'!$A:$O,10,0),VLOOKUP($A729,'LISTA DE PRODUCTOS'!$B:$O,9,0)),""))))</f>
      </c>
      <c r="K729" s="60">
        <f>IF($A729=0,"",IFERROR(IFERROR(VLOOKUP($A729,'LISTA DE PRODUCTOS'!$A:$O,13,0),VLOOKUP($A729,'LISTA DE PRODUCTOS'!$B:$O,13,0)),0))</f>
      </c>
      <c r="L729" s="61">
        <f t="shared" si="114"/>
        <v>0</v>
      </c>
      <c r="M729" s="62">
        <f t="shared" si="115"/>
        <v>0</v>
      </c>
      <c r="N729" s="62">
        <f t="shared" si="121"/>
        <v>0</v>
      </c>
      <c r="O729" s="63">
        <f t="shared" si="118"/>
        <v>0</v>
      </c>
      <c r="P729" s="63">
        <f t="shared" si="119"/>
        <v>0</v>
      </c>
      <c r="Q729" s="64">
        <f t="shared" si="120"/>
        <v>0</v>
      </c>
      <c r="R729" s="64" t="b">
        <f t="shared" si="122"/>
        <v>0</v>
      </c>
      <c r="S729" s="65">
        <f t="shared" si="116"/>
      </c>
      <c r="T729" s="62">
        <f t="shared" si="117"/>
      </c>
    </row>
    <row r="730" spans="1:20" s="66" customFormat="1" ht="19.8">
      <c r="A730" s="54"/>
      <c r="B730" s="55"/>
      <c r="C730" s="56">
        <f t="shared" si="113"/>
        <v>0</v>
      </c>
      <c r="D730" s="56">
        <f>IF(ISERROR(VLOOKUP($A730,'LISTA DE PRODUCTOS'!$A:$O,15,0)),0,VLOOKUP($A730,'LISTA DE PRODUCTOS'!$A:$O,15,0))</f>
        <v>0</v>
      </c>
      <c r="E730" s="57">
        <f>IF($A730=0,"",IFERROR(IFERROR(VLOOKUP($A730,'LISTA DE PRODUCTOS'!$A:$O,5,0),VLOOKUP($A730,'LISTA DE PRODUCTOS'!$B:$O,4,0)),"CÓDIGO NO EN CATÁLOGO U OBSOLETO"))</f>
      </c>
      <c r="F730" s="56">
        <f>IF($A730=0,"",IFERROR(IFERROR(VLOOKUP($A730,'LISTA DE PRODUCTOS'!$A:$O,6,0),VLOOKUP($A730,'LISTA DE PRODUCTOS'!$B:$O,5,0)),0))</f>
      </c>
      <c r="G730" s="56">
        <f>IF($A730=0,"",IFERROR(IFERROR(VLOOKUP($A730,'LISTA DE PRODUCTOS'!$A:$O,7,0),VLOOKUP($A730,'LISTA DE PRODUCTOS'!$B:$O,6,0)),0))</f>
      </c>
      <c r="H730" s="58">
        <f>IF($A730=0,"",IFERROR(IFERROR(VLOOKUP($A730,'LISTA DE PRODUCTOS'!$A:$O,8,0),VLOOKUP($A730,'LISTA DE PRODUCTOS'!$B:$O,7,0)),0))</f>
      </c>
      <c r="I730" s="59">
        <f>IF($A730=0,"",IFERROR(IFERROR(VLOOKUP($A730,'LISTA DE PRODUCTOS'!$A:$O,9,0),VLOOKUP($A730,'LISTA DE PRODUCTOS'!$B:$O,8,0)),0))</f>
      </c>
      <c r="J730" s="60">
        <f>IF(AND(K730="U12",IF($A730=0,"",IFERROR(IFERROR(VLOOKUP($A730,'LISTA DE PRODUCTOS'!$A:$O,10,0),VLOOKUP($A730,'LISTA DE PRODUCTOS'!$B:$O,9,0)),""))=0),"APROVECHA LA PROMO U12",IF(AND(K730="U12",IF($A730=0,"",IFERROR(IFERROR(VLOOKUP($A730,'LISTA DE PRODUCTOS'!$A:$O,10,0),VLOOKUP($A730,'LISTA DE PRODUCTOS'!$B:$O,9,0)),""))="MENSUAL"),"MENSUAL Y PROMO U12",IF($A730=0,"",IFERROR(IFERROR(VLOOKUP($A730,'LISTA DE PRODUCTOS'!$A:$O,10,0),VLOOKUP($A730,'LISTA DE PRODUCTOS'!$B:$O,9,0)),""))))</f>
      </c>
      <c r="K730" s="60">
        <f>IF($A730=0,"",IFERROR(IFERROR(VLOOKUP($A730,'LISTA DE PRODUCTOS'!$A:$O,13,0),VLOOKUP($A730,'LISTA DE PRODUCTOS'!$B:$O,13,0)),0))</f>
      </c>
      <c r="L730" s="61">
        <f t="shared" si="114"/>
        <v>0</v>
      </c>
      <c r="M730" s="62">
        <f t="shared" si="115"/>
        <v>0</v>
      </c>
      <c r="N730" s="62">
        <f t="shared" si="121"/>
        <v>0</v>
      </c>
      <c r="O730" s="63">
        <f t="shared" si="118"/>
        <v>0</v>
      </c>
      <c r="P730" s="63">
        <f t="shared" si="119"/>
        <v>0</v>
      </c>
      <c r="Q730" s="64">
        <f t="shared" si="120"/>
        <v>0</v>
      </c>
      <c r="R730" s="64" t="b">
        <f t="shared" si="122"/>
        <v>0</v>
      </c>
      <c r="S730" s="65">
        <f t="shared" si="116"/>
      </c>
      <c r="T730" s="62">
        <f t="shared" si="117"/>
      </c>
    </row>
    <row r="731" spans="1:20" s="66" customFormat="1" ht="19.8">
      <c r="A731" s="54"/>
      <c r="B731" s="55"/>
      <c r="C731" s="56">
        <f t="shared" si="113"/>
        <v>0</v>
      </c>
      <c r="D731" s="56">
        <f>IF(ISERROR(VLOOKUP($A731,'LISTA DE PRODUCTOS'!$A:$O,15,0)),0,VLOOKUP($A731,'LISTA DE PRODUCTOS'!$A:$O,15,0))</f>
        <v>0</v>
      </c>
      <c r="E731" s="57">
        <f>IF($A731=0,"",IFERROR(IFERROR(VLOOKUP($A731,'LISTA DE PRODUCTOS'!$A:$O,5,0),VLOOKUP($A731,'LISTA DE PRODUCTOS'!$B:$O,4,0)),"CÓDIGO NO EN CATÁLOGO U OBSOLETO"))</f>
      </c>
      <c r="F731" s="56">
        <f>IF($A731=0,"",IFERROR(IFERROR(VLOOKUP($A731,'LISTA DE PRODUCTOS'!$A:$O,6,0),VLOOKUP($A731,'LISTA DE PRODUCTOS'!$B:$O,5,0)),0))</f>
      </c>
      <c r="G731" s="56">
        <f>IF($A731=0,"",IFERROR(IFERROR(VLOOKUP($A731,'LISTA DE PRODUCTOS'!$A:$O,7,0),VLOOKUP($A731,'LISTA DE PRODUCTOS'!$B:$O,6,0)),0))</f>
      </c>
      <c r="H731" s="58">
        <f>IF($A731=0,"",IFERROR(IFERROR(VLOOKUP($A731,'LISTA DE PRODUCTOS'!$A:$O,8,0),VLOOKUP($A731,'LISTA DE PRODUCTOS'!$B:$O,7,0)),0))</f>
      </c>
      <c r="I731" s="59">
        <f>IF($A731=0,"",IFERROR(IFERROR(VLOOKUP($A731,'LISTA DE PRODUCTOS'!$A:$O,9,0),VLOOKUP($A731,'LISTA DE PRODUCTOS'!$B:$O,8,0)),0))</f>
      </c>
      <c r="J731" s="60">
        <f>IF(AND(K731="U12",IF($A731=0,"",IFERROR(IFERROR(VLOOKUP($A731,'LISTA DE PRODUCTOS'!$A:$O,10,0),VLOOKUP($A731,'LISTA DE PRODUCTOS'!$B:$O,9,0)),""))=0),"APROVECHA LA PROMO U12",IF(AND(K731="U12",IF($A731=0,"",IFERROR(IFERROR(VLOOKUP($A731,'LISTA DE PRODUCTOS'!$A:$O,10,0),VLOOKUP($A731,'LISTA DE PRODUCTOS'!$B:$O,9,0)),""))="MENSUAL"),"MENSUAL Y PROMO U12",IF($A731=0,"",IFERROR(IFERROR(VLOOKUP($A731,'LISTA DE PRODUCTOS'!$A:$O,10,0),VLOOKUP($A731,'LISTA DE PRODUCTOS'!$B:$O,9,0)),""))))</f>
      </c>
      <c r="K731" s="60">
        <f>IF($A731=0,"",IFERROR(IFERROR(VLOOKUP($A731,'LISTA DE PRODUCTOS'!$A:$O,13,0),VLOOKUP($A731,'LISTA DE PRODUCTOS'!$B:$O,13,0)),0))</f>
      </c>
      <c r="L731" s="61">
        <f t="shared" si="114"/>
        <v>0</v>
      </c>
      <c r="M731" s="62">
        <f t="shared" si="115"/>
        <v>0</v>
      </c>
      <c r="N731" s="62">
        <f t="shared" si="121"/>
        <v>0</v>
      </c>
      <c r="O731" s="63">
        <f t="shared" si="118"/>
        <v>0</v>
      </c>
      <c r="P731" s="63">
        <f t="shared" si="119"/>
        <v>0</v>
      </c>
      <c r="Q731" s="64">
        <f t="shared" si="120"/>
        <v>0</v>
      </c>
      <c r="R731" s="64" t="b">
        <f t="shared" si="122"/>
        <v>0</v>
      </c>
      <c r="S731" s="65">
        <f t="shared" si="116"/>
      </c>
      <c r="T731" s="62">
        <f t="shared" si="117"/>
      </c>
    </row>
    <row r="732" spans="1:20" s="66" customFormat="1" ht="19.8">
      <c r="A732" s="54"/>
      <c r="B732" s="55"/>
      <c r="C732" s="56">
        <f t="shared" si="113"/>
        <v>0</v>
      </c>
      <c r="D732" s="56">
        <f>IF(ISERROR(VLOOKUP($A732,'LISTA DE PRODUCTOS'!$A:$O,15,0)),0,VLOOKUP($A732,'LISTA DE PRODUCTOS'!$A:$O,15,0))</f>
        <v>0</v>
      </c>
      <c r="E732" s="57">
        <f>IF($A732=0,"",IFERROR(IFERROR(VLOOKUP($A732,'LISTA DE PRODUCTOS'!$A:$O,5,0),VLOOKUP($A732,'LISTA DE PRODUCTOS'!$B:$O,4,0)),"CÓDIGO NO EN CATÁLOGO U OBSOLETO"))</f>
      </c>
      <c r="F732" s="56">
        <f>IF($A732=0,"",IFERROR(IFERROR(VLOOKUP($A732,'LISTA DE PRODUCTOS'!$A:$O,6,0),VLOOKUP($A732,'LISTA DE PRODUCTOS'!$B:$O,5,0)),0))</f>
      </c>
      <c r="G732" s="56">
        <f>IF($A732=0,"",IFERROR(IFERROR(VLOOKUP($A732,'LISTA DE PRODUCTOS'!$A:$O,7,0),VLOOKUP($A732,'LISTA DE PRODUCTOS'!$B:$O,6,0)),0))</f>
      </c>
      <c r="H732" s="58">
        <f>IF($A732=0,"",IFERROR(IFERROR(VLOOKUP($A732,'LISTA DE PRODUCTOS'!$A:$O,8,0),VLOOKUP($A732,'LISTA DE PRODUCTOS'!$B:$O,7,0)),0))</f>
      </c>
      <c r="I732" s="59">
        <f>IF($A732=0,"",IFERROR(IFERROR(VLOOKUP($A732,'LISTA DE PRODUCTOS'!$A:$O,9,0),VLOOKUP($A732,'LISTA DE PRODUCTOS'!$B:$O,8,0)),0))</f>
      </c>
      <c r="J732" s="60">
        <f>IF(AND(K732="U12",IF($A732=0,"",IFERROR(IFERROR(VLOOKUP($A732,'LISTA DE PRODUCTOS'!$A:$O,10,0),VLOOKUP($A732,'LISTA DE PRODUCTOS'!$B:$O,9,0)),""))=0),"APROVECHA LA PROMO U12",IF(AND(K732="U12",IF($A732=0,"",IFERROR(IFERROR(VLOOKUP($A732,'LISTA DE PRODUCTOS'!$A:$O,10,0),VLOOKUP($A732,'LISTA DE PRODUCTOS'!$B:$O,9,0)),""))="MENSUAL"),"MENSUAL Y PROMO U12",IF($A732=0,"",IFERROR(IFERROR(VLOOKUP($A732,'LISTA DE PRODUCTOS'!$A:$O,10,0),VLOOKUP($A732,'LISTA DE PRODUCTOS'!$B:$O,9,0)),""))))</f>
      </c>
      <c r="K732" s="60">
        <f>IF($A732=0,"",IFERROR(IFERROR(VLOOKUP($A732,'LISTA DE PRODUCTOS'!$A:$O,13,0),VLOOKUP($A732,'LISTA DE PRODUCTOS'!$B:$O,13,0)),0))</f>
      </c>
      <c r="L732" s="61">
        <f t="shared" si="114"/>
        <v>0</v>
      </c>
      <c r="M732" s="62">
        <f t="shared" si="115"/>
        <v>0</v>
      </c>
      <c r="N732" s="62">
        <f t="shared" si="121"/>
        <v>0</v>
      </c>
      <c r="O732" s="63">
        <f t="shared" si="118"/>
        <v>0</v>
      </c>
      <c r="P732" s="63">
        <f t="shared" si="119"/>
        <v>0</v>
      </c>
      <c r="Q732" s="64">
        <f t="shared" si="120"/>
        <v>0</v>
      </c>
      <c r="R732" s="64" t="b">
        <f t="shared" si="122"/>
        <v>0</v>
      </c>
      <c r="S732" s="65">
        <f t="shared" si="116"/>
      </c>
      <c r="T732" s="62">
        <f t="shared" si="117"/>
      </c>
    </row>
    <row r="733" spans="1:20" s="66" customFormat="1" ht="19.8">
      <c r="A733" s="54"/>
      <c r="B733" s="55"/>
      <c r="C733" s="56">
        <f t="shared" si="113"/>
        <v>0</v>
      </c>
      <c r="D733" s="56">
        <f>IF(ISERROR(VLOOKUP($A733,'LISTA DE PRODUCTOS'!$A:$O,15,0)),0,VLOOKUP($A733,'LISTA DE PRODUCTOS'!$A:$O,15,0))</f>
        <v>0</v>
      </c>
      <c r="E733" s="57">
        <f>IF($A733=0,"",IFERROR(IFERROR(VLOOKUP($A733,'LISTA DE PRODUCTOS'!$A:$O,5,0),VLOOKUP($A733,'LISTA DE PRODUCTOS'!$B:$O,4,0)),"CÓDIGO NO EN CATÁLOGO U OBSOLETO"))</f>
      </c>
      <c r="F733" s="56">
        <f>IF($A733=0,"",IFERROR(IFERROR(VLOOKUP($A733,'LISTA DE PRODUCTOS'!$A:$O,6,0),VLOOKUP($A733,'LISTA DE PRODUCTOS'!$B:$O,5,0)),0))</f>
      </c>
      <c r="G733" s="56">
        <f>IF($A733=0,"",IFERROR(IFERROR(VLOOKUP($A733,'LISTA DE PRODUCTOS'!$A:$O,7,0),VLOOKUP($A733,'LISTA DE PRODUCTOS'!$B:$O,6,0)),0))</f>
      </c>
      <c r="H733" s="58">
        <f>IF($A733=0,"",IFERROR(IFERROR(VLOOKUP($A733,'LISTA DE PRODUCTOS'!$A:$O,8,0),VLOOKUP($A733,'LISTA DE PRODUCTOS'!$B:$O,7,0)),0))</f>
      </c>
      <c r="I733" s="59">
        <f>IF($A733=0,"",IFERROR(IFERROR(VLOOKUP($A733,'LISTA DE PRODUCTOS'!$A:$O,9,0),VLOOKUP($A733,'LISTA DE PRODUCTOS'!$B:$O,8,0)),0))</f>
      </c>
      <c r="J733" s="60">
        <f>IF(AND(K733="U12",IF($A733=0,"",IFERROR(IFERROR(VLOOKUP($A733,'LISTA DE PRODUCTOS'!$A:$O,10,0),VLOOKUP($A733,'LISTA DE PRODUCTOS'!$B:$O,9,0)),""))=0),"APROVECHA LA PROMO U12",IF(AND(K733="U12",IF($A733=0,"",IFERROR(IFERROR(VLOOKUP($A733,'LISTA DE PRODUCTOS'!$A:$O,10,0),VLOOKUP($A733,'LISTA DE PRODUCTOS'!$B:$O,9,0)),""))="MENSUAL"),"MENSUAL Y PROMO U12",IF($A733=0,"",IFERROR(IFERROR(VLOOKUP($A733,'LISTA DE PRODUCTOS'!$A:$O,10,0),VLOOKUP($A733,'LISTA DE PRODUCTOS'!$B:$O,9,0)),""))))</f>
      </c>
      <c r="K733" s="60">
        <f>IF($A733=0,"",IFERROR(IFERROR(VLOOKUP($A733,'LISTA DE PRODUCTOS'!$A:$O,13,0),VLOOKUP($A733,'LISTA DE PRODUCTOS'!$B:$O,13,0)),0))</f>
      </c>
      <c r="L733" s="61">
        <f t="shared" si="114"/>
        <v>0</v>
      </c>
      <c r="M733" s="62">
        <f t="shared" si="115"/>
        <v>0</v>
      </c>
      <c r="N733" s="62">
        <f t="shared" si="121"/>
        <v>0</v>
      </c>
      <c r="O733" s="63">
        <f t="shared" si="118"/>
        <v>0</v>
      </c>
      <c r="P733" s="63">
        <f t="shared" si="119"/>
        <v>0</v>
      </c>
      <c r="Q733" s="64">
        <f t="shared" si="120"/>
        <v>0</v>
      </c>
      <c r="R733" s="64" t="b">
        <f t="shared" si="122"/>
        <v>0</v>
      </c>
      <c r="S733" s="65">
        <f t="shared" si="116"/>
      </c>
      <c r="T733" s="62">
        <f t="shared" si="117"/>
      </c>
    </row>
    <row r="734" spans="1:20" s="66" customFormat="1" ht="19.8">
      <c r="A734" s="54"/>
      <c r="B734" s="55"/>
      <c r="C734" s="56">
        <f t="shared" si="113"/>
        <v>0</v>
      </c>
      <c r="D734" s="56">
        <f>IF(ISERROR(VLOOKUP($A734,'LISTA DE PRODUCTOS'!$A:$O,15,0)),0,VLOOKUP($A734,'LISTA DE PRODUCTOS'!$A:$O,15,0))</f>
        <v>0</v>
      </c>
      <c r="E734" s="57">
        <f>IF($A734=0,"",IFERROR(IFERROR(VLOOKUP($A734,'LISTA DE PRODUCTOS'!$A:$O,5,0),VLOOKUP($A734,'LISTA DE PRODUCTOS'!$B:$O,4,0)),"CÓDIGO NO EN CATÁLOGO U OBSOLETO"))</f>
      </c>
      <c r="F734" s="56">
        <f>IF($A734=0,"",IFERROR(IFERROR(VLOOKUP($A734,'LISTA DE PRODUCTOS'!$A:$O,6,0),VLOOKUP($A734,'LISTA DE PRODUCTOS'!$B:$O,5,0)),0))</f>
      </c>
      <c r="G734" s="56">
        <f>IF($A734=0,"",IFERROR(IFERROR(VLOOKUP($A734,'LISTA DE PRODUCTOS'!$A:$O,7,0),VLOOKUP($A734,'LISTA DE PRODUCTOS'!$B:$O,6,0)),0))</f>
      </c>
      <c r="H734" s="58">
        <f>IF($A734=0,"",IFERROR(IFERROR(VLOOKUP($A734,'LISTA DE PRODUCTOS'!$A:$O,8,0),VLOOKUP($A734,'LISTA DE PRODUCTOS'!$B:$O,7,0)),0))</f>
      </c>
      <c r="I734" s="59">
        <f>IF($A734=0,"",IFERROR(IFERROR(VLOOKUP($A734,'LISTA DE PRODUCTOS'!$A:$O,9,0),VLOOKUP($A734,'LISTA DE PRODUCTOS'!$B:$O,8,0)),0))</f>
      </c>
      <c r="J734" s="60">
        <f>IF(AND(K734="U12",IF($A734=0,"",IFERROR(IFERROR(VLOOKUP($A734,'LISTA DE PRODUCTOS'!$A:$O,10,0),VLOOKUP($A734,'LISTA DE PRODUCTOS'!$B:$O,9,0)),""))=0),"APROVECHA LA PROMO U12",IF(AND(K734="U12",IF($A734=0,"",IFERROR(IFERROR(VLOOKUP($A734,'LISTA DE PRODUCTOS'!$A:$O,10,0),VLOOKUP($A734,'LISTA DE PRODUCTOS'!$B:$O,9,0)),""))="MENSUAL"),"MENSUAL Y PROMO U12",IF($A734=0,"",IFERROR(IFERROR(VLOOKUP($A734,'LISTA DE PRODUCTOS'!$A:$O,10,0),VLOOKUP($A734,'LISTA DE PRODUCTOS'!$B:$O,9,0)),""))))</f>
      </c>
      <c r="K734" s="60">
        <f>IF($A734=0,"",IFERROR(IFERROR(VLOOKUP($A734,'LISTA DE PRODUCTOS'!$A:$O,13,0),VLOOKUP($A734,'LISTA DE PRODUCTOS'!$B:$O,13,0)),0))</f>
      </c>
      <c r="L734" s="61">
        <f t="shared" si="114"/>
        <v>0</v>
      </c>
      <c r="M734" s="62">
        <f t="shared" si="115"/>
        <v>0</v>
      </c>
      <c r="N734" s="62">
        <f t="shared" si="121"/>
        <v>0</v>
      </c>
      <c r="O734" s="63">
        <f t="shared" si="118"/>
        <v>0</v>
      </c>
      <c r="P734" s="63">
        <f t="shared" si="119"/>
        <v>0</v>
      </c>
      <c r="Q734" s="64">
        <f t="shared" si="120"/>
        <v>0</v>
      </c>
      <c r="R734" s="64" t="b">
        <f t="shared" si="122"/>
        <v>0</v>
      </c>
      <c r="S734" s="65">
        <f t="shared" si="116"/>
      </c>
      <c r="T734" s="62">
        <f t="shared" si="117"/>
      </c>
    </row>
    <row r="735" spans="1:20" s="66" customFormat="1" ht="19.8">
      <c r="A735" s="54"/>
      <c r="B735" s="55"/>
      <c r="C735" s="56">
        <f t="shared" si="113"/>
        <v>0</v>
      </c>
      <c r="D735" s="56">
        <f>IF(ISERROR(VLOOKUP($A735,'LISTA DE PRODUCTOS'!$A:$O,15,0)),0,VLOOKUP($A735,'LISTA DE PRODUCTOS'!$A:$O,15,0))</f>
        <v>0</v>
      </c>
      <c r="E735" s="57">
        <f>IF($A735=0,"",IFERROR(IFERROR(VLOOKUP($A735,'LISTA DE PRODUCTOS'!$A:$O,5,0),VLOOKUP($A735,'LISTA DE PRODUCTOS'!$B:$O,4,0)),"CÓDIGO NO EN CATÁLOGO U OBSOLETO"))</f>
      </c>
      <c r="F735" s="56">
        <f>IF($A735=0,"",IFERROR(IFERROR(VLOOKUP($A735,'LISTA DE PRODUCTOS'!$A:$O,6,0),VLOOKUP($A735,'LISTA DE PRODUCTOS'!$B:$O,5,0)),0))</f>
      </c>
      <c r="G735" s="56">
        <f>IF($A735=0,"",IFERROR(IFERROR(VLOOKUP($A735,'LISTA DE PRODUCTOS'!$A:$O,7,0),VLOOKUP($A735,'LISTA DE PRODUCTOS'!$B:$O,6,0)),0))</f>
      </c>
      <c r="H735" s="58">
        <f>IF($A735=0,"",IFERROR(IFERROR(VLOOKUP($A735,'LISTA DE PRODUCTOS'!$A:$O,8,0),VLOOKUP($A735,'LISTA DE PRODUCTOS'!$B:$O,7,0)),0))</f>
      </c>
      <c r="I735" s="59">
        <f>IF($A735=0,"",IFERROR(IFERROR(VLOOKUP($A735,'LISTA DE PRODUCTOS'!$A:$O,9,0),VLOOKUP($A735,'LISTA DE PRODUCTOS'!$B:$O,8,0)),0))</f>
      </c>
      <c r="J735" s="60">
        <f>IF(AND(K735="U12",IF($A735=0,"",IFERROR(IFERROR(VLOOKUP($A735,'LISTA DE PRODUCTOS'!$A:$O,10,0),VLOOKUP($A735,'LISTA DE PRODUCTOS'!$B:$O,9,0)),""))=0),"APROVECHA LA PROMO U12",IF(AND(K735="U12",IF($A735=0,"",IFERROR(IFERROR(VLOOKUP($A735,'LISTA DE PRODUCTOS'!$A:$O,10,0),VLOOKUP($A735,'LISTA DE PRODUCTOS'!$B:$O,9,0)),""))="MENSUAL"),"MENSUAL Y PROMO U12",IF($A735=0,"",IFERROR(IFERROR(VLOOKUP($A735,'LISTA DE PRODUCTOS'!$A:$O,10,0),VLOOKUP($A735,'LISTA DE PRODUCTOS'!$B:$O,9,0)),""))))</f>
      </c>
      <c r="K735" s="60">
        <f>IF($A735=0,"",IFERROR(IFERROR(VLOOKUP($A735,'LISTA DE PRODUCTOS'!$A:$O,13,0),VLOOKUP($A735,'LISTA DE PRODUCTOS'!$B:$O,13,0)),0))</f>
      </c>
      <c r="L735" s="61">
        <f t="shared" si="114"/>
        <v>0</v>
      </c>
      <c r="M735" s="62">
        <f t="shared" si="115"/>
        <v>0</v>
      </c>
      <c r="N735" s="62">
        <f t="shared" si="121"/>
        <v>0</v>
      </c>
      <c r="O735" s="63">
        <f t="shared" si="118"/>
        <v>0</v>
      </c>
      <c r="P735" s="63">
        <f t="shared" si="119"/>
        <v>0</v>
      </c>
      <c r="Q735" s="64">
        <f t="shared" si="120"/>
        <v>0</v>
      </c>
      <c r="R735" s="64" t="b">
        <f t="shared" si="122"/>
        <v>0</v>
      </c>
      <c r="S735" s="65">
        <f t="shared" si="116"/>
      </c>
      <c r="T735" s="62">
        <f t="shared" si="117"/>
      </c>
    </row>
    <row r="736" spans="1:20" s="66" customFormat="1" ht="19.8">
      <c r="A736" s="54"/>
      <c r="B736" s="55"/>
      <c r="C736" s="56">
        <f t="shared" si="113"/>
        <v>0</v>
      </c>
      <c r="D736" s="56">
        <f>IF(ISERROR(VLOOKUP($A736,'LISTA DE PRODUCTOS'!$A:$O,15,0)),0,VLOOKUP($A736,'LISTA DE PRODUCTOS'!$A:$O,15,0))</f>
        <v>0</v>
      </c>
      <c r="E736" s="57">
        <f>IF($A736=0,"",IFERROR(IFERROR(VLOOKUP($A736,'LISTA DE PRODUCTOS'!$A:$O,5,0),VLOOKUP($A736,'LISTA DE PRODUCTOS'!$B:$O,4,0)),"CÓDIGO NO EN CATÁLOGO U OBSOLETO"))</f>
      </c>
      <c r="F736" s="56">
        <f>IF($A736=0,"",IFERROR(IFERROR(VLOOKUP($A736,'LISTA DE PRODUCTOS'!$A:$O,6,0),VLOOKUP($A736,'LISTA DE PRODUCTOS'!$B:$O,5,0)),0))</f>
      </c>
      <c r="G736" s="56">
        <f>IF($A736=0,"",IFERROR(IFERROR(VLOOKUP($A736,'LISTA DE PRODUCTOS'!$A:$O,7,0),VLOOKUP($A736,'LISTA DE PRODUCTOS'!$B:$O,6,0)),0))</f>
      </c>
      <c r="H736" s="58">
        <f>IF($A736=0,"",IFERROR(IFERROR(VLOOKUP($A736,'LISTA DE PRODUCTOS'!$A:$O,8,0),VLOOKUP($A736,'LISTA DE PRODUCTOS'!$B:$O,7,0)),0))</f>
      </c>
      <c r="I736" s="59">
        <f>IF($A736=0,"",IFERROR(IFERROR(VLOOKUP($A736,'LISTA DE PRODUCTOS'!$A:$O,9,0),VLOOKUP($A736,'LISTA DE PRODUCTOS'!$B:$O,8,0)),0))</f>
      </c>
      <c r="J736" s="60">
        <f>IF(AND(K736="U12",IF($A736=0,"",IFERROR(IFERROR(VLOOKUP($A736,'LISTA DE PRODUCTOS'!$A:$O,10,0),VLOOKUP($A736,'LISTA DE PRODUCTOS'!$B:$O,9,0)),""))=0),"APROVECHA LA PROMO U12",IF(AND(K736="U12",IF($A736=0,"",IFERROR(IFERROR(VLOOKUP($A736,'LISTA DE PRODUCTOS'!$A:$O,10,0),VLOOKUP($A736,'LISTA DE PRODUCTOS'!$B:$O,9,0)),""))="MENSUAL"),"MENSUAL Y PROMO U12",IF($A736=0,"",IFERROR(IFERROR(VLOOKUP($A736,'LISTA DE PRODUCTOS'!$A:$O,10,0),VLOOKUP($A736,'LISTA DE PRODUCTOS'!$B:$O,9,0)),""))))</f>
      </c>
      <c r="K736" s="60">
        <f>IF($A736=0,"",IFERROR(IFERROR(VLOOKUP($A736,'LISTA DE PRODUCTOS'!$A:$O,13,0),VLOOKUP($A736,'LISTA DE PRODUCTOS'!$B:$O,13,0)),0))</f>
      </c>
      <c r="L736" s="61">
        <f t="shared" si="114"/>
        <v>0</v>
      </c>
      <c r="M736" s="62">
        <f t="shared" si="115"/>
        <v>0</v>
      </c>
      <c r="N736" s="62">
        <f t="shared" si="121"/>
        <v>0</v>
      </c>
      <c r="O736" s="63">
        <f t="shared" si="118"/>
        <v>0</v>
      </c>
      <c r="P736" s="63">
        <f t="shared" si="119"/>
        <v>0</v>
      </c>
      <c r="Q736" s="64">
        <f t="shared" si="120"/>
        <v>0</v>
      </c>
      <c r="R736" s="64" t="b">
        <f t="shared" si="122"/>
        <v>0</v>
      </c>
      <c r="S736" s="65">
        <f t="shared" si="116"/>
      </c>
      <c r="T736" s="62">
        <f t="shared" si="117"/>
      </c>
    </row>
    <row r="737" spans="1:20" s="66" customFormat="1" ht="19.8">
      <c r="A737" s="54"/>
      <c r="B737" s="55"/>
      <c r="C737" s="56">
        <f t="shared" si="113"/>
        <v>0</v>
      </c>
      <c r="D737" s="56">
        <f>IF(ISERROR(VLOOKUP($A737,'LISTA DE PRODUCTOS'!$A:$O,15,0)),0,VLOOKUP($A737,'LISTA DE PRODUCTOS'!$A:$O,15,0))</f>
        <v>0</v>
      </c>
      <c r="E737" s="57">
        <f>IF($A737=0,"",IFERROR(IFERROR(VLOOKUP($A737,'LISTA DE PRODUCTOS'!$A:$O,5,0),VLOOKUP($A737,'LISTA DE PRODUCTOS'!$B:$O,4,0)),"CÓDIGO NO EN CATÁLOGO U OBSOLETO"))</f>
      </c>
      <c r="F737" s="56">
        <f>IF($A737=0,"",IFERROR(IFERROR(VLOOKUP($A737,'LISTA DE PRODUCTOS'!$A:$O,6,0),VLOOKUP($A737,'LISTA DE PRODUCTOS'!$B:$O,5,0)),0))</f>
      </c>
      <c r="G737" s="56">
        <f>IF($A737=0,"",IFERROR(IFERROR(VLOOKUP($A737,'LISTA DE PRODUCTOS'!$A:$O,7,0),VLOOKUP($A737,'LISTA DE PRODUCTOS'!$B:$O,6,0)),0))</f>
      </c>
      <c r="H737" s="58">
        <f>IF($A737=0,"",IFERROR(IFERROR(VLOOKUP($A737,'LISTA DE PRODUCTOS'!$A:$O,8,0),VLOOKUP($A737,'LISTA DE PRODUCTOS'!$B:$O,7,0)),0))</f>
      </c>
      <c r="I737" s="59">
        <f>IF($A737=0,"",IFERROR(IFERROR(VLOOKUP($A737,'LISTA DE PRODUCTOS'!$A:$O,9,0),VLOOKUP($A737,'LISTA DE PRODUCTOS'!$B:$O,8,0)),0))</f>
      </c>
      <c r="J737" s="60">
        <f>IF(AND(K737="U12",IF($A737=0,"",IFERROR(IFERROR(VLOOKUP($A737,'LISTA DE PRODUCTOS'!$A:$O,10,0),VLOOKUP($A737,'LISTA DE PRODUCTOS'!$B:$O,9,0)),""))=0),"APROVECHA LA PROMO U12",IF(AND(K737="U12",IF($A737=0,"",IFERROR(IFERROR(VLOOKUP($A737,'LISTA DE PRODUCTOS'!$A:$O,10,0),VLOOKUP($A737,'LISTA DE PRODUCTOS'!$B:$O,9,0)),""))="MENSUAL"),"MENSUAL Y PROMO U12",IF($A737=0,"",IFERROR(IFERROR(VLOOKUP($A737,'LISTA DE PRODUCTOS'!$A:$O,10,0),VLOOKUP($A737,'LISTA DE PRODUCTOS'!$B:$O,9,0)),""))))</f>
      </c>
      <c r="K737" s="60">
        <f>IF($A737=0,"",IFERROR(IFERROR(VLOOKUP($A737,'LISTA DE PRODUCTOS'!$A:$O,13,0),VLOOKUP($A737,'LISTA DE PRODUCTOS'!$B:$O,13,0)),0))</f>
      </c>
      <c r="L737" s="61">
        <f t="shared" si="114"/>
        <v>0</v>
      </c>
      <c r="M737" s="62">
        <f t="shared" si="115"/>
        <v>0</v>
      </c>
      <c r="N737" s="62">
        <f t="shared" si="121"/>
        <v>0</v>
      </c>
      <c r="O737" s="63">
        <f t="shared" si="118"/>
        <v>0</v>
      </c>
      <c r="P737" s="63">
        <f t="shared" si="119"/>
        <v>0</v>
      </c>
      <c r="Q737" s="64">
        <f t="shared" si="120"/>
        <v>0</v>
      </c>
      <c r="R737" s="64" t="b">
        <f t="shared" si="122"/>
        <v>0</v>
      </c>
      <c r="S737" s="65">
        <f t="shared" si="116"/>
      </c>
      <c r="T737" s="62">
        <f t="shared" si="117"/>
      </c>
    </row>
    <row r="738" spans="1:20" s="66" customFormat="1" ht="19.8">
      <c r="A738" s="54"/>
      <c r="B738" s="55"/>
      <c r="C738" s="56">
        <f t="shared" si="113"/>
        <v>0</v>
      </c>
      <c r="D738" s="56">
        <f>IF(ISERROR(VLOOKUP($A738,'LISTA DE PRODUCTOS'!$A:$O,15,0)),0,VLOOKUP($A738,'LISTA DE PRODUCTOS'!$A:$O,15,0))</f>
        <v>0</v>
      </c>
      <c r="E738" s="57">
        <f>IF($A738=0,"",IFERROR(IFERROR(VLOOKUP($A738,'LISTA DE PRODUCTOS'!$A:$O,5,0),VLOOKUP($A738,'LISTA DE PRODUCTOS'!$B:$O,4,0)),"CÓDIGO NO EN CATÁLOGO U OBSOLETO"))</f>
      </c>
      <c r="F738" s="56">
        <f>IF($A738=0,"",IFERROR(IFERROR(VLOOKUP($A738,'LISTA DE PRODUCTOS'!$A:$O,6,0),VLOOKUP($A738,'LISTA DE PRODUCTOS'!$B:$O,5,0)),0))</f>
      </c>
      <c r="G738" s="56">
        <f>IF($A738=0,"",IFERROR(IFERROR(VLOOKUP($A738,'LISTA DE PRODUCTOS'!$A:$O,7,0),VLOOKUP($A738,'LISTA DE PRODUCTOS'!$B:$O,6,0)),0))</f>
      </c>
      <c r="H738" s="58">
        <f>IF($A738=0,"",IFERROR(IFERROR(VLOOKUP($A738,'LISTA DE PRODUCTOS'!$A:$O,8,0),VLOOKUP($A738,'LISTA DE PRODUCTOS'!$B:$O,7,0)),0))</f>
      </c>
      <c r="I738" s="59">
        <f>IF($A738=0,"",IFERROR(IFERROR(VLOOKUP($A738,'LISTA DE PRODUCTOS'!$A:$O,9,0),VLOOKUP($A738,'LISTA DE PRODUCTOS'!$B:$O,8,0)),0))</f>
      </c>
      <c r="J738" s="60">
        <f>IF(AND(K738="U12",IF($A738=0,"",IFERROR(IFERROR(VLOOKUP($A738,'LISTA DE PRODUCTOS'!$A:$O,10,0),VLOOKUP($A738,'LISTA DE PRODUCTOS'!$B:$O,9,0)),""))=0),"APROVECHA LA PROMO U12",IF(AND(K738="U12",IF($A738=0,"",IFERROR(IFERROR(VLOOKUP($A738,'LISTA DE PRODUCTOS'!$A:$O,10,0),VLOOKUP($A738,'LISTA DE PRODUCTOS'!$B:$O,9,0)),""))="MENSUAL"),"MENSUAL Y PROMO U12",IF($A738=0,"",IFERROR(IFERROR(VLOOKUP($A738,'LISTA DE PRODUCTOS'!$A:$O,10,0),VLOOKUP($A738,'LISTA DE PRODUCTOS'!$B:$O,9,0)),""))))</f>
      </c>
      <c r="K738" s="60">
        <f>IF($A738=0,"",IFERROR(IFERROR(VLOOKUP($A738,'LISTA DE PRODUCTOS'!$A:$O,13,0),VLOOKUP($A738,'LISTA DE PRODUCTOS'!$B:$O,13,0)),0))</f>
      </c>
      <c r="L738" s="61">
        <f t="shared" si="114"/>
        <v>0</v>
      </c>
      <c r="M738" s="62">
        <f t="shared" si="115"/>
        <v>0</v>
      </c>
      <c r="N738" s="62">
        <f t="shared" si="121"/>
        <v>0</v>
      </c>
      <c r="O738" s="63">
        <f t="shared" si="118"/>
        <v>0</v>
      </c>
      <c r="P738" s="63">
        <f t="shared" si="119"/>
        <v>0</v>
      </c>
      <c r="Q738" s="64">
        <f t="shared" si="120"/>
        <v>0</v>
      </c>
      <c r="R738" s="64" t="b">
        <f t="shared" si="122"/>
        <v>0</v>
      </c>
      <c r="S738" s="65">
        <f t="shared" si="116"/>
      </c>
      <c r="T738" s="62">
        <f t="shared" si="117"/>
      </c>
    </row>
    <row r="739" spans="1:20" s="66" customFormat="1" ht="19.8">
      <c r="A739" s="54"/>
      <c r="B739" s="55"/>
      <c r="C739" s="56">
        <f t="shared" si="113"/>
        <v>0</v>
      </c>
      <c r="D739" s="56">
        <f>IF(ISERROR(VLOOKUP($A739,'LISTA DE PRODUCTOS'!$A:$O,15,0)),0,VLOOKUP($A739,'LISTA DE PRODUCTOS'!$A:$O,15,0))</f>
        <v>0</v>
      </c>
      <c r="E739" s="57">
        <f>IF($A739=0,"",IFERROR(IFERROR(VLOOKUP($A739,'LISTA DE PRODUCTOS'!$A:$O,5,0),VLOOKUP($A739,'LISTA DE PRODUCTOS'!$B:$O,4,0)),"CÓDIGO NO EN CATÁLOGO U OBSOLETO"))</f>
      </c>
      <c r="F739" s="56">
        <f>IF($A739=0,"",IFERROR(IFERROR(VLOOKUP($A739,'LISTA DE PRODUCTOS'!$A:$O,6,0),VLOOKUP($A739,'LISTA DE PRODUCTOS'!$B:$O,5,0)),0))</f>
      </c>
      <c r="G739" s="56">
        <f>IF($A739=0,"",IFERROR(IFERROR(VLOOKUP($A739,'LISTA DE PRODUCTOS'!$A:$O,7,0),VLOOKUP($A739,'LISTA DE PRODUCTOS'!$B:$O,6,0)),0))</f>
      </c>
      <c r="H739" s="58">
        <f>IF($A739=0,"",IFERROR(IFERROR(VLOOKUP($A739,'LISTA DE PRODUCTOS'!$A:$O,8,0),VLOOKUP($A739,'LISTA DE PRODUCTOS'!$B:$O,7,0)),0))</f>
      </c>
      <c r="I739" s="59">
        <f>IF($A739=0,"",IFERROR(IFERROR(VLOOKUP($A739,'LISTA DE PRODUCTOS'!$A:$O,9,0),VLOOKUP($A739,'LISTA DE PRODUCTOS'!$B:$O,8,0)),0))</f>
      </c>
      <c r="J739" s="60">
        <f>IF(AND(K739="U12",IF($A739=0,"",IFERROR(IFERROR(VLOOKUP($A739,'LISTA DE PRODUCTOS'!$A:$O,10,0),VLOOKUP($A739,'LISTA DE PRODUCTOS'!$B:$O,9,0)),""))=0),"APROVECHA LA PROMO U12",IF(AND(K739="U12",IF($A739=0,"",IFERROR(IFERROR(VLOOKUP($A739,'LISTA DE PRODUCTOS'!$A:$O,10,0),VLOOKUP($A739,'LISTA DE PRODUCTOS'!$B:$O,9,0)),""))="MENSUAL"),"MENSUAL Y PROMO U12",IF($A739=0,"",IFERROR(IFERROR(VLOOKUP($A739,'LISTA DE PRODUCTOS'!$A:$O,10,0),VLOOKUP($A739,'LISTA DE PRODUCTOS'!$B:$O,9,0)),""))))</f>
      </c>
      <c r="K739" s="60">
        <f>IF($A739=0,"",IFERROR(IFERROR(VLOOKUP($A739,'LISTA DE PRODUCTOS'!$A:$O,13,0),VLOOKUP($A739,'LISTA DE PRODUCTOS'!$B:$O,13,0)),0))</f>
      </c>
      <c r="L739" s="61">
        <f t="shared" si="114"/>
        <v>0</v>
      </c>
      <c r="M739" s="62">
        <f t="shared" si="115"/>
        <v>0</v>
      </c>
      <c r="N739" s="62">
        <f t="shared" si="121"/>
        <v>0</v>
      </c>
      <c r="O739" s="63">
        <f t="shared" si="118"/>
        <v>0</v>
      </c>
      <c r="P739" s="63">
        <f t="shared" si="119"/>
        <v>0</v>
      </c>
      <c r="Q739" s="64">
        <f t="shared" si="120"/>
        <v>0</v>
      </c>
      <c r="R739" s="64" t="b">
        <f t="shared" si="122"/>
        <v>0</v>
      </c>
      <c r="S739" s="65">
        <f t="shared" si="116"/>
      </c>
      <c r="T739" s="62">
        <f t="shared" si="117"/>
      </c>
    </row>
    <row r="740" spans="1:20" s="66" customFormat="1" ht="19.8">
      <c r="A740" s="54"/>
      <c r="B740" s="55"/>
      <c r="C740" s="56">
        <f t="shared" si="113"/>
        <v>0</v>
      </c>
      <c r="D740" s="56">
        <f>IF(ISERROR(VLOOKUP($A740,'LISTA DE PRODUCTOS'!$A:$O,15,0)),0,VLOOKUP($A740,'LISTA DE PRODUCTOS'!$A:$O,15,0))</f>
        <v>0</v>
      </c>
      <c r="E740" s="57">
        <f>IF($A740=0,"",IFERROR(IFERROR(VLOOKUP($A740,'LISTA DE PRODUCTOS'!$A:$O,5,0),VLOOKUP($A740,'LISTA DE PRODUCTOS'!$B:$O,4,0)),"CÓDIGO NO EN CATÁLOGO U OBSOLETO"))</f>
      </c>
      <c r="F740" s="56">
        <f>IF($A740=0,"",IFERROR(IFERROR(VLOOKUP($A740,'LISTA DE PRODUCTOS'!$A:$O,6,0),VLOOKUP($A740,'LISTA DE PRODUCTOS'!$B:$O,5,0)),0))</f>
      </c>
      <c r="G740" s="56">
        <f>IF($A740=0,"",IFERROR(IFERROR(VLOOKUP($A740,'LISTA DE PRODUCTOS'!$A:$O,7,0),VLOOKUP($A740,'LISTA DE PRODUCTOS'!$B:$O,6,0)),0))</f>
      </c>
      <c r="H740" s="58">
        <f>IF($A740=0,"",IFERROR(IFERROR(VLOOKUP($A740,'LISTA DE PRODUCTOS'!$A:$O,8,0),VLOOKUP($A740,'LISTA DE PRODUCTOS'!$B:$O,7,0)),0))</f>
      </c>
      <c r="I740" s="59">
        <f>IF($A740=0,"",IFERROR(IFERROR(VLOOKUP($A740,'LISTA DE PRODUCTOS'!$A:$O,9,0),VLOOKUP($A740,'LISTA DE PRODUCTOS'!$B:$O,8,0)),0))</f>
      </c>
      <c r="J740" s="60">
        <f>IF(AND(K740="U12",IF($A740=0,"",IFERROR(IFERROR(VLOOKUP($A740,'LISTA DE PRODUCTOS'!$A:$O,10,0),VLOOKUP($A740,'LISTA DE PRODUCTOS'!$B:$O,9,0)),""))=0),"APROVECHA LA PROMO U12",IF(AND(K740="U12",IF($A740=0,"",IFERROR(IFERROR(VLOOKUP($A740,'LISTA DE PRODUCTOS'!$A:$O,10,0),VLOOKUP($A740,'LISTA DE PRODUCTOS'!$B:$O,9,0)),""))="MENSUAL"),"MENSUAL Y PROMO U12",IF($A740=0,"",IFERROR(IFERROR(VLOOKUP($A740,'LISTA DE PRODUCTOS'!$A:$O,10,0),VLOOKUP($A740,'LISTA DE PRODUCTOS'!$B:$O,9,0)),""))))</f>
      </c>
      <c r="K740" s="60">
        <f>IF($A740=0,"",IFERROR(IFERROR(VLOOKUP($A740,'LISTA DE PRODUCTOS'!$A:$O,13,0),VLOOKUP($A740,'LISTA DE PRODUCTOS'!$B:$O,13,0)),0))</f>
      </c>
      <c r="L740" s="61">
        <f t="shared" si="114"/>
        <v>0</v>
      </c>
      <c r="M740" s="62">
        <f t="shared" si="115"/>
        <v>0</v>
      </c>
      <c r="N740" s="62">
        <f t="shared" si="121"/>
        <v>0</v>
      </c>
      <c r="O740" s="63">
        <f t="shared" si="118"/>
        <v>0</v>
      </c>
      <c r="P740" s="63">
        <f t="shared" si="119"/>
        <v>0</v>
      </c>
      <c r="Q740" s="64">
        <f t="shared" si="120"/>
        <v>0</v>
      </c>
      <c r="R740" s="64" t="b">
        <f t="shared" si="122"/>
        <v>0</v>
      </c>
      <c r="S740" s="65">
        <f t="shared" si="116"/>
      </c>
      <c r="T740" s="62">
        <f t="shared" si="117"/>
      </c>
    </row>
    <row r="741" spans="1:20" s="66" customFormat="1" ht="19.8">
      <c r="A741" s="54"/>
      <c r="B741" s="55"/>
      <c r="C741" s="56">
        <f t="shared" si="113"/>
        <v>0</v>
      </c>
      <c r="D741" s="56">
        <f>IF(ISERROR(VLOOKUP($A741,'LISTA DE PRODUCTOS'!$A:$O,15,0)),0,VLOOKUP($A741,'LISTA DE PRODUCTOS'!$A:$O,15,0))</f>
        <v>0</v>
      </c>
      <c r="E741" s="57">
        <f>IF($A741=0,"",IFERROR(IFERROR(VLOOKUP($A741,'LISTA DE PRODUCTOS'!$A:$O,5,0),VLOOKUP($A741,'LISTA DE PRODUCTOS'!$B:$O,4,0)),"CÓDIGO NO EN CATÁLOGO U OBSOLETO"))</f>
      </c>
      <c r="F741" s="56">
        <f>IF($A741=0,"",IFERROR(IFERROR(VLOOKUP($A741,'LISTA DE PRODUCTOS'!$A:$O,6,0),VLOOKUP($A741,'LISTA DE PRODUCTOS'!$B:$O,5,0)),0))</f>
      </c>
      <c r="G741" s="56">
        <f>IF($A741=0,"",IFERROR(IFERROR(VLOOKUP($A741,'LISTA DE PRODUCTOS'!$A:$O,7,0),VLOOKUP($A741,'LISTA DE PRODUCTOS'!$B:$O,6,0)),0))</f>
      </c>
      <c r="H741" s="58">
        <f>IF($A741=0,"",IFERROR(IFERROR(VLOOKUP($A741,'LISTA DE PRODUCTOS'!$A:$O,8,0),VLOOKUP($A741,'LISTA DE PRODUCTOS'!$B:$O,7,0)),0))</f>
      </c>
      <c r="I741" s="59">
        <f>IF($A741=0,"",IFERROR(IFERROR(VLOOKUP($A741,'LISTA DE PRODUCTOS'!$A:$O,9,0),VLOOKUP($A741,'LISTA DE PRODUCTOS'!$B:$O,8,0)),0))</f>
      </c>
      <c r="J741" s="60">
        <f>IF(AND(K741="U12",IF($A741=0,"",IFERROR(IFERROR(VLOOKUP($A741,'LISTA DE PRODUCTOS'!$A:$O,10,0),VLOOKUP($A741,'LISTA DE PRODUCTOS'!$B:$O,9,0)),""))=0),"APROVECHA LA PROMO U12",IF(AND(K741="U12",IF($A741=0,"",IFERROR(IFERROR(VLOOKUP($A741,'LISTA DE PRODUCTOS'!$A:$O,10,0),VLOOKUP($A741,'LISTA DE PRODUCTOS'!$B:$O,9,0)),""))="MENSUAL"),"MENSUAL Y PROMO U12",IF($A741=0,"",IFERROR(IFERROR(VLOOKUP($A741,'LISTA DE PRODUCTOS'!$A:$O,10,0),VLOOKUP($A741,'LISTA DE PRODUCTOS'!$B:$O,9,0)),""))))</f>
      </c>
      <c r="K741" s="60">
        <f>IF($A741=0,"",IFERROR(IFERROR(VLOOKUP($A741,'LISTA DE PRODUCTOS'!$A:$O,13,0),VLOOKUP($A741,'LISTA DE PRODUCTOS'!$B:$O,13,0)),0))</f>
      </c>
      <c r="L741" s="61">
        <f t="shared" si="114"/>
        <v>0</v>
      </c>
      <c r="M741" s="62">
        <f t="shared" si="115"/>
        <v>0</v>
      </c>
      <c r="N741" s="62">
        <f t="shared" si="121"/>
        <v>0</v>
      </c>
      <c r="O741" s="63">
        <f t="shared" si="118"/>
        <v>0</v>
      </c>
      <c r="P741" s="63">
        <f t="shared" si="119"/>
        <v>0</v>
      </c>
      <c r="Q741" s="64">
        <f t="shared" si="120"/>
        <v>0</v>
      </c>
      <c r="R741" s="64" t="b">
        <f t="shared" si="122"/>
        <v>0</v>
      </c>
      <c r="S741" s="65">
        <f t="shared" si="116"/>
      </c>
      <c r="T741" s="62">
        <f t="shared" si="117"/>
      </c>
    </row>
    <row r="742" spans="1:20" s="66" customFormat="1" ht="19.8">
      <c r="A742" s="54"/>
      <c r="B742" s="55"/>
      <c r="C742" s="56">
        <f t="shared" si="113"/>
        <v>0</v>
      </c>
      <c r="D742" s="56">
        <f>IF(ISERROR(VLOOKUP($A742,'LISTA DE PRODUCTOS'!$A:$O,15,0)),0,VLOOKUP($A742,'LISTA DE PRODUCTOS'!$A:$O,15,0))</f>
        <v>0</v>
      </c>
      <c r="E742" s="57">
        <f>IF($A742=0,"",IFERROR(IFERROR(VLOOKUP($A742,'LISTA DE PRODUCTOS'!$A:$O,5,0),VLOOKUP($A742,'LISTA DE PRODUCTOS'!$B:$O,4,0)),"CÓDIGO NO EN CATÁLOGO U OBSOLETO"))</f>
      </c>
      <c r="F742" s="56">
        <f>IF($A742=0,"",IFERROR(IFERROR(VLOOKUP($A742,'LISTA DE PRODUCTOS'!$A:$O,6,0),VLOOKUP($A742,'LISTA DE PRODUCTOS'!$B:$O,5,0)),0))</f>
      </c>
      <c r="G742" s="56">
        <f>IF($A742=0,"",IFERROR(IFERROR(VLOOKUP($A742,'LISTA DE PRODUCTOS'!$A:$O,7,0),VLOOKUP($A742,'LISTA DE PRODUCTOS'!$B:$O,6,0)),0))</f>
      </c>
      <c r="H742" s="58">
        <f>IF($A742=0,"",IFERROR(IFERROR(VLOOKUP($A742,'LISTA DE PRODUCTOS'!$A:$O,8,0),VLOOKUP($A742,'LISTA DE PRODUCTOS'!$B:$O,7,0)),0))</f>
      </c>
      <c r="I742" s="59">
        <f>IF($A742=0,"",IFERROR(IFERROR(VLOOKUP($A742,'LISTA DE PRODUCTOS'!$A:$O,9,0),VLOOKUP($A742,'LISTA DE PRODUCTOS'!$B:$O,8,0)),0))</f>
      </c>
      <c r="J742" s="60">
        <f>IF(AND(K742="U12",IF($A742=0,"",IFERROR(IFERROR(VLOOKUP($A742,'LISTA DE PRODUCTOS'!$A:$O,10,0),VLOOKUP($A742,'LISTA DE PRODUCTOS'!$B:$O,9,0)),""))=0),"APROVECHA LA PROMO U12",IF(AND(K742="U12",IF($A742=0,"",IFERROR(IFERROR(VLOOKUP($A742,'LISTA DE PRODUCTOS'!$A:$O,10,0),VLOOKUP($A742,'LISTA DE PRODUCTOS'!$B:$O,9,0)),""))="MENSUAL"),"MENSUAL Y PROMO U12",IF($A742=0,"",IFERROR(IFERROR(VLOOKUP($A742,'LISTA DE PRODUCTOS'!$A:$O,10,0),VLOOKUP($A742,'LISTA DE PRODUCTOS'!$B:$O,9,0)),""))))</f>
      </c>
      <c r="K742" s="60">
        <f>IF($A742=0,"",IFERROR(IFERROR(VLOOKUP($A742,'LISTA DE PRODUCTOS'!$A:$O,13,0),VLOOKUP($A742,'LISTA DE PRODUCTOS'!$B:$O,13,0)),0))</f>
      </c>
      <c r="L742" s="61">
        <f t="shared" si="114"/>
        <v>0</v>
      </c>
      <c r="M742" s="62">
        <f t="shared" si="115"/>
        <v>0</v>
      </c>
      <c r="N742" s="62">
        <f t="shared" si="121"/>
        <v>0</v>
      </c>
      <c r="O742" s="63">
        <f t="shared" si="118"/>
        <v>0</v>
      </c>
      <c r="P742" s="63">
        <f t="shared" si="119"/>
        <v>0</v>
      </c>
      <c r="Q742" s="64">
        <f t="shared" si="120"/>
        <v>0</v>
      </c>
      <c r="R742" s="64" t="b">
        <f t="shared" si="122"/>
        <v>0</v>
      </c>
      <c r="S742" s="65">
        <f t="shared" si="116"/>
      </c>
      <c r="T742" s="62">
        <f t="shared" si="117"/>
      </c>
    </row>
    <row r="743" spans="1:20" s="66" customFormat="1" ht="19.8">
      <c r="A743" s="54"/>
      <c r="B743" s="55"/>
      <c r="C743" s="56">
        <f t="shared" si="113"/>
        <v>0</v>
      </c>
      <c r="D743" s="56">
        <f>IF(ISERROR(VLOOKUP($A743,'LISTA DE PRODUCTOS'!$A:$O,15,0)),0,VLOOKUP($A743,'LISTA DE PRODUCTOS'!$A:$O,15,0))</f>
        <v>0</v>
      </c>
      <c r="E743" s="57">
        <f>IF($A743=0,"",IFERROR(IFERROR(VLOOKUP($A743,'LISTA DE PRODUCTOS'!$A:$O,5,0),VLOOKUP($A743,'LISTA DE PRODUCTOS'!$B:$O,4,0)),"CÓDIGO NO EN CATÁLOGO U OBSOLETO"))</f>
      </c>
      <c r="F743" s="56">
        <f>IF($A743=0,"",IFERROR(IFERROR(VLOOKUP($A743,'LISTA DE PRODUCTOS'!$A:$O,6,0),VLOOKUP($A743,'LISTA DE PRODUCTOS'!$B:$O,5,0)),0))</f>
      </c>
      <c r="G743" s="56">
        <f>IF($A743=0,"",IFERROR(IFERROR(VLOOKUP($A743,'LISTA DE PRODUCTOS'!$A:$O,7,0),VLOOKUP($A743,'LISTA DE PRODUCTOS'!$B:$O,6,0)),0))</f>
      </c>
      <c r="H743" s="58">
        <f>IF($A743=0,"",IFERROR(IFERROR(VLOOKUP($A743,'LISTA DE PRODUCTOS'!$A:$O,8,0),VLOOKUP($A743,'LISTA DE PRODUCTOS'!$B:$O,7,0)),0))</f>
      </c>
      <c r="I743" s="59">
        <f>IF($A743=0,"",IFERROR(IFERROR(VLOOKUP($A743,'LISTA DE PRODUCTOS'!$A:$O,9,0),VLOOKUP($A743,'LISTA DE PRODUCTOS'!$B:$O,8,0)),0))</f>
      </c>
      <c r="J743" s="60">
        <f>IF(AND(K743="U12",IF($A743=0,"",IFERROR(IFERROR(VLOOKUP($A743,'LISTA DE PRODUCTOS'!$A:$O,10,0),VLOOKUP($A743,'LISTA DE PRODUCTOS'!$B:$O,9,0)),""))=0),"APROVECHA LA PROMO U12",IF(AND(K743="U12",IF($A743=0,"",IFERROR(IFERROR(VLOOKUP($A743,'LISTA DE PRODUCTOS'!$A:$O,10,0),VLOOKUP($A743,'LISTA DE PRODUCTOS'!$B:$O,9,0)),""))="MENSUAL"),"MENSUAL Y PROMO U12",IF($A743=0,"",IFERROR(IFERROR(VLOOKUP($A743,'LISTA DE PRODUCTOS'!$A:$O,10,0),VLOOKUP($A743,'LISTA DE PRODUCTOS'!$B:$O,9,0)),""))))</f>
      </c>
      <c r="K743" s="60">
        <f>IF($A743=0,"",IFERROR(IFERROR(VLOOKUP($A743,'LISTA DE PRODUCTOS'!$A:$O,13,0),VLOOKUP($A743,'LISTA DE PRODUCTOS'!$B:$O,13,0)),0))</f>
      </c>
      <c r="L743" s="61">
        <f t="shared" si="114"/>
        <v>0</v>
      </c>
      <c r="M743" s="62">
        <f t="shared" si="115"/>
        <v>0</v>
      </c>
      <c r="N743" s="62">
        <f t="shared" si="121"/>
        <v>0</v>
      </c>
      <c r="O743" s="63">
        <f t="shared" si="118"/>
        <v>0</v>
      </c>
      <c r="P743" s="63">
        <f t="shared" si="119"/>
        <v>0</v>
      </c>
      <c r="Q743" s="64">
        <f t="shared" si="120"/>
        <v>0</v>
      </c>
      <c r="R743" s="64" t="b">
        <f t="shared" si="122"/>
        <v>0</v>
      </c>
      <c r="S743" s="65">
        <f t="shared" si="116"/>
      </c>
      <c r="T743" s="62">
        <f t="shared" si="117"/>
      </c>
    </row>
    <row r="744" spans="1:20" s="66" customFormat="1" ht="19.8">
      <c r="A744" s="54"/>
      <c r="B744" s="55"/>
      <c r="C744" s="56">
        <f t="shared" si="113"/>
        <v>0</v>
      </c>
      <c r="D744" s="56">
        <f>IF(ISERROR(VLOOKUP($A744,'LISTA DE PRODUCTOS'!$A:$O,15,0)),0,VLOOKUP($A744,'LISTA DE PRODUCTOS'!$A:$O,15,0))</f>
        <v>0</v>
      </c>
      <c r="E744" s="57">
        <f>IF($A744=0,"",IFERROR(IFERROR(VLOOKUP($A744,'LISTA DE PRODUCTOS'!$A:$O,5,0),VLOOKUP($A744,'LISTA DE PRODUCTOS'!$B:$O,4,0)),"CÓDIGO NO EN CATÁLOGO U OBSOLETO"))</f>
      </c>
      <c r="F744" s="56">
        <f>IF($A744=0,"",IFERROR(IFERROR(VLOOKUP($A744,'LISTA DE PRODUCTOS'!$A:$O,6,0),VLOOKUP($A744,'LISTA DE PRODUCTOS'!$B:$O,5,0)),0))</f>
      </c>
      <c r="G744" s="56">
        <f>IF($A744=0,"",IFERROR(IFERROR(VLOOKUP($A744,'LISTA DE PRODUCTOS'!$A:$O,7,0),VLOOKUP($A744,'LISTA DE PRODUCTOS'!$B:$O,6,0)),0))</f>
      </c>
      <c r="H744" s="58">
        <f>IF($A744=0,"",IFERROR(IFERROR(VLOOKUP($A744,'LISTA DE PRODUCTOS'!$A:$O,8,0),VLOOKUP($A744,'LISTA DE PRODUCTOS'!$B:$O,7,0)),0))</f>
      </c>
      <c r="I744" s="59">
        <f>IF($A744=0,"",IFERROR(IFERROR(VLOOKUP($A744,'LISTA DE PRODUCTOS'!$A:$O,9,0),VLOOKUP($A744,'LISTA DE PRODUCTOS'!$B:$O,8,0)),0))</f>
      </c>
      <c r="J744" s="60">
        <f>IF(AND(K744="U12",IF($A744=0,"",IFERROR(IFERROR(VLOOKUP($A744,'LISTA DE PRODUCTOS'!$A:$O,10,0),VLOOKUP($A744,'LISTA DE PRODUCTOS'!$B:$O,9,0)),""))=0),"APROVECHA LA PROMO U12",IF(AND(K744="U12",IF($A744=0,"",IFERROR(IFERROR(VLOOKUP($A744,'LISTA DE PRODUCTOS'!$A:$O,10,0),VLOOKUP($A744,'LISTA DE PRODUCTOS'!$B:$O,9,0)),""))="MENSUAL"),"MENSUAL Y PROMO U12",IF($A744=0,"",IFERROR(IFERROR(VLOOKUP($A744,'LISTA DE PRODUCTOS'!$A:$O,10,0),VLOOKUP($A744,'LISTA DE PRODUCTOS'!$B:$O,9,0)),""))))</f>
      </c>
      <c r="K744" s="60">
        <f>IF($A744=0,"",IFERROR(IFERROR(VLOOKUP($A744,'LISTA DE PRODUCTOS'!$A:$O,13,0),VLOOKUP($A744,'LISTA DE PRODUCTOS'!$B:$O,13,0)),0))</f>
      </c>
      <c r="L744" s="61">
        <f t="shared" si="114"/>
        <v>0</v>
      </c>
      <c r="M744" s="62">
        <f t="shared" si="115"/>
        <v>0</v>
      </c>
      <c r="N744" s="62">
        <f t="shared" si="121"/>
        <v>0</v>
      </c>
      <c r="O744" s="63">
        <f t="shared" si="118"/>
        <v>0</v>
      </c>
      <c r="P744" s="63">
        <f t="shared" si="119"/>
        <v>0</v>
      </c>
      <c r="Q744" s="64">
        <f t="shared" si="120"/>
        <v>0</v>
      </c>
      <c r="R744" s="64" t="b">
        <f t="shared" si="122"/>
        <v>0</v>
      </c>
      <c r="S744" s="65">
        <f t="shared" si="116"/>
      </c>
      <c r="T744" s="62">
        <f t="shared" si="117"/>
      </c>
    </row>
    <row r="745" spans="1:20" s="66" customFormat="1" ht="19.8">
      <c r="A745" s="54"/>
      <c r="B745" s="55"/>
      <c r="C745" s="56">
        <f t="shared" si="113"/>
        <v>0</v>
      </c>
      <c r="D745" s="56">
        <f>IF(ISERROR(VLOOKUP($A745,'LISTA DE PRODUCTOS'!$A:$O,15,0)),0,VLOOKUP($A745,'LISTA DE PRODUCTOS'!$A:$O,15,0))</f>
        <v>0</v>
      </c>
      <c r="E745" s="57">
        <f>IF($A745=0,"",IFERROR(IFERROR(VLOOKUP($A745,'LISTA DE PRODUCTOS'!$A:$O,5,0),VLOOKUP($A745,'LISTA DE PRODUCTOS'!$B:$O,4,0)),"CÓDIGO NO EN CATÁLOGO U OBSOLETO"))</f>
      </c>
      <c r="F745" s="56">
        <f>IF($A745=0,"",IFERROR(IFERROR(VLOOKUP($A745,'LISTA DE PRODUCTOS'!$A:$O,6,0),VLOOKUP($A745,'LISTA DE PRODUCTOS'!$B:$O,5,0)),0))</f>
      </c>
      <c r="G745" s="56">
        <f>IF($A745=0,"",IFERROR(IFERROR(VLOOKUP($A745,'LISTA DE PRODUCTOS'!$A:$O,7,0),VLOOKUP($A745,'LISTA DE PRODUCTOS'!$B:$O,6,0)),0))</f>
      </c>
      <c r="H745" s="58">
        <f>IF($A745=0,"",IFERROR(IFERROR(VLOOKUP($A745,'LISTA DE PRODUCTOS'!$A:$O,8,0),VLOOKUP($A745,'LISTA DE PRODUCTOS'!$B:$O,7,0)),0))</f>
      </c>
      <c r="I745" s="59">
        <f>IF($A745=0,"",IFERROR(IFERROR(VLOOKUP($A745,'LISTA DE PRODUCTOS'!$A:$O,9,0),VLOOKUP($A745,'LISTA DE PRODUCTOS'!$B:$O,8,0)),0))</f>
      </c>
      <c r="J745" s="60">
        <f>IF(AND(K745="U12",IF($A745=0,"",IFERROR(IFERROR(VLOOKUP($A745,'LISTA DE PRODUCTOS'!$A:$O,10,0),VLOOKUP($A745,'LISTA DE PRODUCTOS'!$B:$O,9,0)),""))=0),"APROVECHA LA PROMO U12",IF(AND(K745="U12",IF($A745=0,"",IFERROR(IFERROR(VLOOKUP($A745,'LISTA DE PRODUCTOS'!$A:$O,10,0),VLOOKUP($A745,'LISTA DE PRODUCTOS'!$B:$O,9,0)),""))="MENSUAL"),"MENSUAL Y PROMO U12",IF($A745=0,"",IFERROR(IFERROR(VLOOKUP($A745,'LISTA DE PRODUCTOS'!$A:$O,10,0),VLOOKUP($A745,'LISTA DE PRODUCTOS'!$B:$O,9,0)),""))))</f>
      </c>
      <c r="K745" s="60">
        <f>IF($A745=0,"",IFERROR(IFERROR(VLOOKUP($A745,'LISTA DE PRODUCTOS'!$A:$O,13,0),VLOOKUP($A745,'LISTA DE PRODUCTOS'!$B:$O,13,0)),0))</f>
      </c>
      <c r="L745" s="61">
        <f t="shared" si="114"/>
        <v>0</v>
      </c>
      <c r="M745" s="62">
        <f t="shared" si="115"/>
        <v>0</v>
      </c>
      <c r="N745" s="62">
        <f t="shared" si="121"/>
        <v>0</v>
      </c>
      <c r="O745" s="63">
        <f t="shared" si="118"/>
        <v>0</v>
      </c>
      <c r="P745" s="63">
        <f t="shared" si="119"/>
        <v>0</v>
      </c>
      <c r="Q745" s="64">
        <f t="shared" si="120"/>
        <v>0</v>
      </c>
      <c r="R745" s="64" t="b">
        <f t="shared" si="122"/>
        <v>0</v>
      </c>
      <c r="S745" s="65">
        <f t="shared" si="116"/>
      </c>
      <c r="T745" s="62">
        <f t="shared" si="117"/>
      </c>
    </row>
    <row r="746" spans="1:20" s="66" customFormat="1" ht="19.8">
      <c r="A746" s="54"/>
      <c r="B746" s="55"/>
      <c r="C746" s="56">
        <f t="shared" si="113"/>
        <v>0</v>
      </c>
      <c r="D746" s="56">
        <f>IF(ISERROR(VLOOKUP($A746,'LISTA DE PRODUCTOS'!$A:$O,15,0)),0,VLOOKUP($A746,'LISTA DE PRODUCTOS'!$A:$O,15,0))</f>
        <v>0</v>
      </c>
      <c r="E746" s="57">
        <f>IF($A746=0,"",IFERROR(IFERROR(VLOOKUP($A746,'LISTA DE PRODUCTOS'!$A:$O,5,0),VLOOKUP($A746,'LISTA DE PRODUCTOS'!$B:$O,4,0)),"CÓDIGO NO EN CATÁLOGO U OBSOLETO"))</f>
      </c>
      <c r="F746" s="56">
        <f>IF($A746=0,"",IFERROR(IFERROR(VLOOKUP($A746,'LISTA DE PRODUCTOS'!$A:$O,6,0),VLOOKUP($A746,'LISTA DE PRODUCTOS'!$B:$O,5,0)),0))</f>
      </c>
      <c r="G746" s="56">
        <f>IF($A746=0,"",IFERROR(IFERROR(VLOOKUP($A746,'LISTA DE PRODUCTOS'!$A:$O,7,0),VLOOKUP($A746,'LISTA DE PRODUCTOS'!$B:$O,6,0)),0))</f>
      </c>
      <c r="H746" s="58">
        <f>IF($A746=0,"",IFERROR(IFERROR(VLOOKUP($A746,'LISTA DE PRODUCTOS'!$A:$O,8,0),VLOOKUP($A746,'LISTA DE PRODUCTOS'!$B:$O,7,0)),0))</f>
      </c>
      <c r="I746" s="59">
        <f>IF($A746=0,"",IFERROR(IFERROR(VLOOKUP($A746,'LISTA DE PRODUCTOS'!$A:$O,9,0),VLOOKUP($A746,'LISTA DE PRODUCTOS'!$B:$O,8,0)),0))</f>
      </c>
      <c r="J746" s="60">
        <f>IF(AND(K746="U12",IF($A746=0,"",IFERROR(IFERROR(VLOOKUP($A746,'LISTA DE PRODUCTOS'!$A:$O,10,0),VLOOKUP($A746,'LISTA DE PRODUCTOS'!$B:$O,9,0)),""))=0),"APROVECHA LA PROMO U12",IF(AND(K746="U12",IF($A746=0,"",IFERROR(IFERROR(VLOOKUP($A746,'LISTA DE PRODUCTOS'!$A:$O,10,0),VLOOKUP($A746,'LISTA DE PRODUCTOS'!$B:$O,9,0)),""))="MENSUAL"),"MENSUAL Y PROMO U12",IF($A746=0,"",IFERROR(IFERROR(VLOOKUP($A746,'LISTA DE PRODUCTOS'!$A:$O,10,0),VLOOKUP($A746,'LISTA DE PRODUCTOS'!$B:$O,9,0)),""))))</f>
      </c>
      <c r="K746" s="60">
        <f>IF($A746=0,"",IFERROR(IFERROR(VLOOKUP($A746,'LISTA DE PRODUCTOS'!$A:$O,13,0),VLOOKUP($A746,'LISTA DE PRODUCTOS'!$B:$O,13,0)),0))</f>
      </c>
      <c r="L746" s="61">
        <f t="shared" si="114"/>
        <v>0</v>
      </c>
      <c r="M746" s="62">
        <f t="shared" si="115"/>
        <v>0</v>
      </c>
      <c r="N746" s="62">
        <f t="shared" si="121"/>
        <v>0</v>
      </c>
      <c r="O746" s="63">
        <f t="shared" si="118"/>
        <v>0</v>
      </c>
      <c r="P746" s="63">
        <f t="shared" si="119"/>
        <v>0</v>
      </c>
      <c r="Q746" s="64">
        <f t="shared" si="120"/>
        <v>0</v>
      </c>
      <c r="R746" s="64" t="b">
        <f t="shared" si="122"/>
        <v>0</v>
      </c>
      <c r="S746" s="65">
        <f t="shared" si="116"/>
      </c>
      <c r="T746" s="62">
        <f t="shared" si="117"/>
      </c>
    </row>
    <row r="747" spans="1:20" s="66" customFormat="1" ht="19.8">
      <c r="A747" s="54"/>
      <c r="B747" s="55"/>
      <c r="C747" s="56">
        <f t="shared" si="113"/>
        <v>0</v>
      </c>
      <c r="D747" s="56">
        <f>IF(ISERROR(VLOOKUP($A747,'LISTA DE PRODUCTOS'!$A:$O,15,0)),0,VLOOKUP($A747,'LISTA DE PRODUCTOS'!$A:$O,15,0))</f>
        <v>0</v>
      </c>
      <c r="E747" s="57">
        <f>IF($A747=0,"",IFERROR(IFERROR(VLOOKUP($A747,'LISTA DE PRODUCTOS'!$A:$O,5,0),VLOOKUP($A747,'LISTA DE PRODUCTOS'!$B:$O,4,0)),"CÓDIGO NO EN CATÁLOGO U OBSOLETO"))</f>
      </c>
      <c r="F747" s="56">
        <f>IF($A747=0,"",IFERROR(IFERROR(VLOOKUP($A747,'LISTA DE PRODUCTOS'!$A:$O,6,0),VLOOKUP($A747,'LISTA DE PRODUCTOS'!$B:$O,5,0)),0))</f>
      </c>
      <c r="G747" s="56">
        <f>IF($A747=0,"",IFERROR(IFERROR(VLOOKUP($A747,'LISTA DE PRODUCTOS'!$A:$O,7,0),VLOOKUP($A747,'LISTA DE PRODUCTOS'!$B:$O,6,0)),0))</f>
      </c>
      <c r="H747" s="58">
        <f>IF($A747=0,"",IFERROR(IFERROR(VLOOKUP($A747,'LISTA DE PRODUCTOS'!$A:$O,8,0),VLOOKUP($A747,'LISTA DE PRODUCTOS'!$B:$O,7,0)),0))</f>
      </c>
      <c r="I747" s="59">
        <f>IF($A747=0,"",IFERROR(IFERROR(VLOOKUP($A747,'LISTA DE PRODUCTOS'!$A:$O,9,0),VLOOKUP($A747,'LISTA DE PRODUCTOS'!$B:$O,8,0)),0))</f>
      </c>
      <c r="J747" s="60">
        <f>IF(AND(K747="U12",IF($A747=0,"",IFERROR(IFERROR(VLOOKUP($A747,'LISTA DE PRODUCTOS'!$A:$O,10,0),VLOOKUP($A747,'LISTA DE PRODUCTOS'!$B:$O,9,0)),""))=0),"APROVECHA LA PROMO U12",IF(AND(K747="U12",IF($A747=0,"",IFERROR(IFERROR(VLOOKUP($A747,'LISTA DE PRODUCTOS'!$A:$O,10,0),VLOOKUP($A747,'LISTA DE PRODUCTOS'!$B:$O,9,0)),""))="MENSUAL"),"MENSUAL Y PROMO U12",IF($A747=0,"",IFERROR(IFERROR(VLOOKUP($A747,'LISTA DE PRODUCTOS'!$A:$O,10,0),VLOOKUP($A747,'LISTA DE PRODUCTOS'!$B:$O,9,0)),""))))</f>
      </c>
      <c r="K747" s="60">
        <f>IF($A747=0,"",IFERROR(IFERROR(VLOOKUP($A747,'LISTA DE PRODUCTOS'!$A:$O,13,0),VLOOKUP($A747,'LISTA DE PRODUCTOS'!$B:$O,13,0)),0))</f>
      </c>
      <c r="L747" s="61">
        <f t="shared" si="114"/>
        <v>0</v>
      </c>
      <c r="M747" s="62">
        <f t="shared" si="115"/>
        <v>0</v>
      </c>
      <c r="N747" s="62">
        <f t="shared" si="121"/>
        <v>0</v>
      </c>
      <c r="O747" s="63">
        <f t="shared" si="118"/>
        <v>0</v>
      </c>
      <c r="P747" s="63">
        <f t="shared" si="119"/>
        <v>0</v>
      </c>
      <c r="Q747" s="64">
        <f t="shared" si="120"/>
        <v>0</v>
      </c>
      <c r="R747" s="64" t="b">
        <f t="shared" si="122"/>
        <v>0</v>
      </c>
      <c r="S747" s="65">
        <f t="shared" si="116"/>
      </c>
      <c r="T747" s="62">
        <f t="shared" si="117"/>
      </c>
    </row>
    <row r="748" spans="1:20" s="66" customFormat="1" ht="19.8">
      <c r="A748" s="54"/>
      <c r="B748" s="55"/>
      <c r="C748" s="56">
        <f t="shared" si="113"/>
        <v>0</v>
      </c>
      <c r="D748" s="56">
        <f>IF(ISERROR(VLOOKUP($A748,'LISTA DE PRODUCTOS'!$A:$O,15,0)),0,VLOOKUP($A748,'LISTA DE PRODUCTOS'!$A:$O,15,0))</f>
        <v>0</v>
      </c>
      <c r="E748" s="57">
        <f>IF($A748=0,"",IFERROR(IFERROR(VLOOKUP($A748,'LISTA DE PRODUCTOS'!$A:$O,5,0),VLOOKUP($A748,'LISTA DE PRODUCTOS'!$B:$O,4,0)),"CÓDIGO NO EN CATÁLOGO U OBSOLETO"))</f>
      </c>
      <c r="F748" s="56">
        <f>IF($A748=0,"",IFERROR(IFERROR(VLOOKUP($A748,'LISTA DE PRODUCTOS'!$A:$O,6,0),VLOOKUP($A748,'LISTA DE PRODUCTOS'!$B:$O,5,0)),0))</f>
      </c>
      <c r="G748" s="56">
        <f>IF($A748=0,"",IFERROR(IFERROR(VLOOKUP($A748,'LISTA DE PRODUCTOS'!$A:$O,7,0),VLOOKUP($A748,'LISTA DE PRODUCTOS'!$B:$O,6,0)),0))</f>
      </c>
      <c r="H748" s="58">
        <f>IF($A748=0,"",IFERROR(IFERROR(VLOOKUP($A748,'LISTA DE PRODUCTOS'!$A:$O,8,0),VLOOKUP($A748,'LISTA DE PRODUCTOS'!$B:$O,7,0)),0))</f>
      </c>
      <c r="I748" s="59">
        <f>IF($A748=0,"",IFERROR(IFERROR(VLOOKUP($A748,'LISTA DE PRODUCTOS'!$A:$O,9,0),VLOOKUP($A748,'LISTA DE PRODUCTOS'!$B:$O,8,0)),0))</f>
      </c>
      <c r="J748" s="60">
        <f>IF(AND(K748="U12",IF($A748=0,"",IFERROR(IFERROR(VLOOKUP($A748,'LISTA DE PRODUCTOS'!$A:$O,10,0),VLOOKUP($A748,'LISTA DE PRODUCTOS'!$B:$O,9,0)),""))=0),"APROVECHA LA PROMO U12",IF(AND(K748="U12",IF($A748=0,"",IFERROR(IFERROR(VLOOKUP($A748,'LISTA DE PRODUCTOS'!$A:$O,10,0),VLOOKUP($A748,'LISTA DE PRODUCTOS'!$B:$O,9,0)),""))="MENSUAL"),"MENSUAL Y PROMO U12",IF($A748=0,"",IFERROR(IFERROR(VLOOKUP($A748,'LISTA DE PRODUCTOS'!$A:$O,10,0),VLOOKUP($A748,'LISTA DE PRODUCTOS'!$B:$O,9,0)),""))))</f>
      </c>
      <c r="K748" s="60">
        <f>IF($A748=0,"",IFERROR(IFERROR(VLOOKUP($A748,'LISTA DE PRODUCTOS'!$A:$O,13,0),VLOOKUP($A748,'LISTA DE PRODUCTOS'!$B:$O,13,0)),0))</f>
      </c>
      <c r="L748" s="61">
        <f t="shared" si="114"/>
        <v>0</v>
      </c>
      <c r="M748" s="62">
        <f t="shared" si="115"/>
        <v>0</v>
      </c>
      <c r="N748" s="62">
        <f t="shared" si="121"/>
        <v>0</v>
      </c>
      <c r="O748" s="63">
        <f t="shared" si="118"/>
        <v>0</v>
      </c>
      <c r="P748" s="63">
        <f t="shared" si="119"/>
        <v>0</v>
      </c>
      <c r="Q748" s="64">
        <f t="shared" si="120"/>
        <v>0</v>
      </c>
      <c r="R748" s="64" t="b">
        <f t="shared" si="122"/>
        <v>0</v>
      </c>
      <c r="S748" s="65">
        <f t="shared" si="116"/>
      </c>
      <c r="T748" s="62">
        <f t="shared" si="117"/>
      </c>
    </row>
    <row r="749" spans="1:20" s="66" customFormat="1" ht="19.8">
      <c r="A749" s="54"/>
      <c r="B749" s="55"/>
      <c r="C749" s="56">
        <f t="shared" si="113"/>
        <v>0</v>
      </c>
      <c r="D749" s="56">
        <f>IF(ISERROR(VLOOKUP($A749,'LISTA DE PRODUCTOS'!$A:$O,15,0)),0,VLOOKUP($A749,'LISTA DE PRODUCTOS'!$A:$O,15,0))</f>
        <v>0</v>
      </c>
      <c r="E749" s="57">
        <f>IF($A749=0,"",IFERROR(IFERROR(VLOOKUP($A749,'LISTA DE PRODUCTOS'!$A:$O,5,0),VLOOKUP($A749,'LISTA DE PRODUCTOS'!$B:$O,4,0)),"CÓDIGO NO EN CATÁLOGO U OBSOLETO"))</f>
      </c>
      <c r="F749" s="56">
        <f>IF($A749=0,"",IFERROR(IFERROR(VLOOKUP($A749,'LISTA DE PRODUCTOS'!$A:$O,6,0),VLOOKUP($A749,'LISTA DE PRODUCTOS'!$B:$O,5,0)),0))</f>
      </c>
      <c r="G749" s="56">
        <f>IF($A749=0,"",IFERROR(IFERROR(VLOOKUP($A749,'LISTA DE PRODUCTOS'!$A:$O,7,0),VLOOKUP($A749,'LISTA DE PRODUCTOS'!$B:$O,6,0)),0))</f>
      </c>
      <c r="H749" s="58">
        <f>IF($A749=0,"",IFERROR(IFERROR(VLOOKUP($A749,'LISTA DE PRODUCTOS'!$A:$O,8,0),VLOOKUP($A749,'LISTA DE PRODUCTOS'!$B:$O,7,0)),0))</f>
      </c>
      <c r="I749" s="59">
        <f>IF($A749=0,"",IFERROR(IFERROR(VLOOKUP($A749,'LISTA DE PRODUCTOS'!$A:$O,9,0),VLOOKUP($A749,'LISTA DE PRODUCTOS'!$B:$O,8,0)),0))</f>
      </c>
      <c r="J749" s="60">
        <f>IF(AND(K749="U12",IF($A749=0,"",IFERROR(IFERROR(VLOOKUP($A749,'LISTA DE PRODUCTOS'!$A:$O,10,0),VLOOKUP($A749,'LISTA DE PRODUCTOS'!$B:$O,9,0)),""))=0),"APROVECHA LA PROMO U12",IF(AND(K749="U12",IF($A749=0,"",IFERROR(IFERROR(VLOOKUP($A749,'LISTA DE PRODUCTOS'!$A:$O,10,0),VLOOKUP($A749,'LISTA DE PRODUCTOS'!$B:$O,9,0)),""))="MENSUAL"),"MENSUAL Y PROMO U12",IF($A749=0,"",IFERROR(IFERROR(VLOOKUP($A749,'LISTA DE PRODUCTOS'!$A:$O,10,0),VLOOKUP($A749,'LISTA DE PRODUCTOS'!$B:$O,9,0)),""))))</f>
      </c>
      <c r="K749" s="60">
        <f>IF($A749=0,"",IFERROR(IFERROR(VLOOKUP($A749,'LISTA DE PRODUCTOS'!$A:$O,13,0),VLOOKUP($A749,'LISTA DE PRODUCTOS'!$B:$O,13,0)),0))</f>
      </c>
      <c r="L749" s="61">
        <f t="shared" si="114"/>
        <v>0</v>
      </c>
      <c r="M749" s="62">
        <f t="shared" si="115"/>
        <v>0</v>
      </c>
      <c r="N749" s="62">
        <f t="shared" si="121"/>
        <v>0</v>
      </c>
      <c r="O749" s="63">
        <f t="shared" si="118"/>
        <v>0</v>
      </c>
      <c r="P749" s="63">
        <f t="shared" si="119"/>
        <v>0</v>
      </c>
      <c r="Q749" s="64">
        <f t="shared" si="120"/>
        <v>0</v>
      </c>
      <c r="R749" s="64" t="b">
        <f t="shared" si="122"/>
        <v>0</v>
      </c>
      <c r="S749" s="65">
        <f t="shared" si="116"/>
      </c>
      <c r="T749" s="62">
        <f t="shared" si="117"/>
      </c>
    </row>
    <row r="750" spans="1:20" s="66" customFormat="1" ht="19.8">
      <c r="A750" s="54"/>
      <c r="B750" s="55"/>
      <c r="C750" s="56">
        <f t="shared" si="113"/>
        <v>0</v>
      </c>
      <c r="D750" s="56">
        <f>IF(ISERROR(VLOOKUP($A750,'LISTA DE PRODUCTOS'!$A:$O,15,0)),0,VLOOKUP($A750,'LISTA DE PRODUCTOS'!$A:$O,15,0))</f>
        <v>0</v>
      </c>
      <c r="E750" s="57">
        <f>IF($A750=0,"",IFERROR(IFERROR(VLOOKUP($A750,'LISTA DE PRODUCTOS'!$A:$O,5,0),VLOOKUP($A750,'LISTA DE PRODUCTOS'!$B:$O,4,0)),"CÓDIGO NO EN CATÁLOGO U OBSOLETO"))</f>
      </c>
      <c r="F750" s="56">
        <f>IF($A750=0,"",IFERROR(IFERROR(VLOOKUP($A750,'LISTA DE PRODUCTOS'!$A:$O,6,0),VLOOKUP($A750,'LISTA DE PRODUCTOS'!$B:$O,5,0)),0))</f>
      </c>
      <c r="G750" s="56">
        <f>IF($A750=0,"",IFERROR(IFERROR(VLOOKUP($A750,'LISTA DE PRODUCTOS'!$A:$O,7,0),VLOOKUP($A750,'LISTA DE PRODUCTOS'!$B:$O,6,0)),0))</f>
      </c>
      <c r="H750" s="58">
        <f>IF($A750=0,"",IFERROR(IFERROR(VLOOKUP($A750,'LISTA DE PRODUCTOS'!$A:$O,8,0),VLOOKUP($A750,'LISTA DE PRODUCTOS'!$B:$O,7,0)),0))</f>
      </c>
      <c r="I750" s="59">
        <f>IF($A750=0,"",IFERROR(IFERROR(VLOOKUP($A750,'LISTA DE PRODUCTOS'!$A:$O,9,0),VLOOKUP($A750,'LISTA DE PRODUCTOS'!$B:$O,8,0)),0))</f>
      </c>
      <c r="J750" s="60">
        <f>IF(AND(K750="U12",IF($A750=0,"",IFERROR(IFERROR(VLOOKUP($A750,'LISTA DE PRODUCTOS'!$A:$O,10,0),VLOOKUP($A750,'LISTA DE PRODUCTOS'!$B:$O,9,0)),""))=0),"APROVECHA LA PROMO U12",IF(AND(K750="U12",IF($A750=0,"",IFERROR(IFERROR(VLOOKUP($A750,'LISTA DE PRODUCTOS'!$A:$O,10,0),VLOOKUP($A750,'LISTA DE PRODUCTOS'!$B:$O,9,0)),""))="MENSUAL"),"MENSUAL Y PROMO U12",IF($A750=0,"",IFERROR(IFERROR(VLOOKUP($A750,'LISTA DE PRODUCTOS'!$A:$O,10,0),VLOOKUP($A750,'LISTA DE PRODUCTOS'!$B:$O,9,0)),""))))</f>
      </c>
      <c r="K750" s="60">
        <f>IF($A750=0,"",IFERROR(IFERROR(VLOOKUP($A750,'LISTA DE PRODUCTOS'!$A:$O,13,0),VLOOKUP($A750,'LISTA DE PRODUCTOS'!$B:$O,13,0)),0))</f>
      </c>
      <c r="L750" s="61">
        <f t="shared" si="114"/>
        <v>0</v>
      </c>
      <c r="M750" s="62">
        <f t="shared" si="115"/>
        <v>0</v>
      </c>
      <c r="N750" s="62">
        <f t="shared" si="121"/>
        <v>0</v>
      </c>
      <c r="O750" s="63">
        <f t="shared" si="118"/>
        <v>0</v>
      </c>
      <c r="P750" s="63">
        <f t="shared" si="119"/>
        <v>0</v>
      </c>
      <c r="Q750" s="64">
        <f t="shared" si="120"/>
        <v>0</v>
      </c>
      <c r="R750" s="64" t="b">
        <f t="shared" si="122"/>
        <v>0</v>
      </c>
      <c r="S750" s="65">
        <f t="shared" si="116"/>
      </c>
      <c r="T750" s="62">
        <f t="shared" si="117"/>
      </c>
    </row>
    <row r="751" spans="1:20" s="66" customFormat="1" ht="19.8">
      <c r="A751" s="54"/>
      <c r="B751" s="55"/>
      <c r="C751" s="56">
        <f t="shared" si="113"/>
        <v>0</v>
      </c>
      <c r="D751" s="56">
        <f>IF(ISERROR(VLOOKUP($A751,'LISTA DE PRODUCTOS'!$A:$O,15,0)),0,VLOOKUP($A751,'LISTA DE PRODUCTOS'!$A:$O,15,0))</f>
        <v>0</v>
      </c>
      <c r="E751" s="57">
        <f>IF($A751=0,"",IFERROR(IFERROR(VLOOKUP($A751,'LISTA DE PRODUCTOS'!$A:$O,5,0),VLOOKUP($A751,'LISTA DE PRODUCTOS'!$B:$O,4,0)),"CÓDIGO NO EN CATÁLOGO U OBSOLETO"))</f>
      </c>
      <c r="F751" s="56">
        <f>IF($A751=0,"",IFERROR(IFERROR(VLOOKUP($A751,'LISTA DE PRODUCTOS'!$A:$O,6,0),VLOOKUP($A751,'LISTA DE PRODUCTOS'!$B:$O,5,0)),0))</f>
      </c>
      <c r="G751" s="56">
        <f>IF($A751=0,"",IFERROR(IFERROR(VLOOKUP($A751,'LISTA DE PRODUCTOS'!$A:$O,7,0),VLOOKUP($A751,'LISTA DE PRODUCTOS'!$B:$O,6,0)),0))</f>
      </c>
      <c r="H751" s="58">
        <f>IF($A751=0,"",IFERROR(IFERROR(VLOOKUP($A751,'LISTA DE PRODUCTOS'!$A:$O,8,0),VLOOKUP($A751,'LISTA DE PRODUCTOS'!$B:$O,7,0)),0))</f>
      </c>
      <c r="I751" s="59">
        <f>IF($A751=0,"",IFERROR(IFERROR(VLOOKUP($A751,'LISTA DE PRODUCTOS'!$A:$O,9,0),VLOOKUP($A751,'LISTA DE PRODUCTOS'!$B:$O,8,0)),0))</f>
      </c>
      <c r="J751" s="60">
        <f>IF(AND(K751="U12",IF($A751=0,"",IFERROR(IFERROR(VLOOKUP($A751,'LISTA DE PRODUCTOS'!$A:$O,10,0),VLOOKUP($A751,'LISTA DE PRODUCTOS'!$B:$O,9,0)),""))=0),"APROVECHA LA PROMO U12",IF(AND(K751="U12",IF($A751=0,"",IFERROR(IFERROR(VLOOKUP($A751,'LISTA DE PRODUCTOS'!$A:$O,10,0),VLOOKUP($A751,'LISTA DE PRODUCTOS'!$B:$O,9,0)),""))="MENSUAL"),"MENSUAL Y PROMO U12",IF($A751=0,"",IFERROR(IFERROR(VLOOKUP($A751,'LISTA DE PRODUCTOS'!$A:$O,10,0),VLOOKUP($A751,'LISTA DE PRODUCTOS'!$B:$O,9,0)),""))))</f>
      </c>
      <c r="K751" s="60">
        <f>IF($A751=0,"",IFERROR(IFERROR(VLOOKUP($A751,'LISTA DE PRODUCTOS'!$A:$O,13,0),VLOOKUP($A751,'LISTA DE PRODUCTOS'!$B:$O,13,0)),0))</f>
      </c>
      <c r="L751" s="61">
        <f t="shared" si="114"/>
        <v>0</v>
      </c>
      <c r="M751" s="62">
        <f t="shared" si="115"/>
        <v>0</v>
      </c>
      <c r="N751" s="62">
        <f t="shared" si="121"/>
        <v>0</v>
      </c>
      <c r="O751" s="63">
        <f t="shared" si="118"/>
        <v>0</v>
      </c>
      <c r="P751" s="63">
        <f t="shared" si="119"/>
        <v>0</v>
      </c>
      <c r="Q751" s="64">
        <f t="shared" si="120"/>
        <v>0</v>
      </c>
      <c r="R751" s="64" t="b">
        <f t="shared" si="122"/>
        <v>0</v>
      </c>
      <c r="S751" s="65">
        <f t="shared" si="116"/>
      </c>
      <c r="T751" s="62">
        <f t="shared" si="117"/>
      </c>
    </row>
    <row r="752" spans="1:20" s="66" customFormat="1" ht="19.8">
      <c r="A752" s="54"/>
      <c r="B752" s="55"/>
      <c r="C752" s="56">
        <f t="shared" si="113"/>
        <v>0</v>
      </c>
      <c r="D752" s="56">
        <f>IF(ISERROR(VLOOKUP($A752,'LISTA DE PRODUCTOS'!$A:$O,15,0)),0,VLOOKUP($A752,'LISTA DE PRODUCTOS'!$A:$O,15,0))</f>
        <v>0</v>
      </c>
      <c r="E752" s="57">
        <f>IF($A752=0,"",IFERROR(IFERROR(VLOOKUP($A752,'LISTA DE PRODUCTOS'!$A:$O,5,0),VLOOKUP($A752,'LISTA DE PRODUCTOS'!$B:$O,4,0)),"CÓDIGO NO EN CATÁLOGO U OBSOLETO"))</f>
      </c>
      <c r="F752" s="56">
        <f>IF($A752=0,"",IFERROR(IFERROR(VLOOKUP($A752,'LISTA DE PRODUCTOS'!$A:$O,6,0),VLOOKUP($A752,'LISTA DE PRODUCTOS'!$B:$O,5,0)),0))</f>
      </c>
      <c r="G752" s="56">
        <f>IF($A752=0,"",IFERROR(IFERROR(VLOOKUP($A752,'LISTA DE PRODUCTOS'!$A:$O,7,0),VLOOKUP($A752,'LISTA DE PRODUCTOS'!$B:$O,6,0)),0))</f>
      </c>
      <c r="H752" s="58">
        <f>IF($A752=0,"",IFERROR(IFERROR(VLOOKUP($A752,'LISTA DE PRODUCTOS'!$A:$O,8,0),VLOOKUP($A752,'LISTA DE PRODUCTOS'!$B:$O,7,0)),0))</f>
      </c>
      <c r="I752" s="59">
        <f>IF($A752=0,"",IFERROR(IFERROR(VLOOKUP($A752,'LISTA DE PRODUCTOS'!$A:$O,9,0),VLOOKUP($A752,'LISTA DE PRODUCTOS'!$B:$O,8,0)),0))</f>
      </c>
      <c r="J752" s="60">
        <f>IF(AND(K752="U12",IF($A752=0,"",IFERROR(IFERROR(VLOOKUP($A752,'LISTA DE PRODUCTOS'!$A:$O,10,0),VLOOKUP($A752,'LISTA DE PRODUCTOS'!$B:$O,9,0)),""))=0),"APROVECHA LA PROMO U12",IF(AND(K752="U12",IF($A752=0,"",IFERROR(IFERROR(VLOOKUP($A752,'LISTA DE PRODUCTOS'!$A:$O,10,0),VLOOKUP($A752,'LISTA DE PRODUCTOS'!$B:$O,9,0)),""))="MENSUAL"),"MENSUAL Y PROMO U12",IF($A752=0,"",IFERROR(IFERROR(VLOOKUP($A752,'LISTA DE PRODUCTOS'!$A:$O,10,0),VLOOKUP($A752,'LISTA DE PRODUCTOS'!$B:$O,9,0)),""))))</f>
      </c>
      <c r="K752" s="60">
        <f>IF($A752=0,"",IFERROR(IFERROR(VLOOKUP($A752,'LISTA DE PRODUCTOS'!$A:$O,13,0),VLOOKUP($A752,'LISTA DE PRODUCTOS'!$B:$O,13,0)),0))</f>
      </c>
      <c r="L752" s="61">
        <f t="shared" si="114"/>
        <v>0</v>
      </c>
      <c r="M752" s="62">
        <f t="shared" si="115"/>
        <v>0</v>
      </c>
      <c r="N752" s="62">
        <f t="shared" si="121"/>
        <v>0</v>
      </c>
      <c r="O752" s="63">
        <f t="shared" si="118"/>
        <v>0</v>
      </c>
      <c r="P752" s="63">
        <f t="shared" si="119"/>
        <v>0</v>
      </c>
      <c r="Q752" s="64">
        <f t="shared" si="120"/>
        <v>0</v>
      </c>
      <c r="R752" s="64" t="b">
        <f t="shared" si="122"/>
        <v>0</v>
      </c>
      <c r="S752" s="65">
        <f t="shared" si="116"/>
      </c>
      <c r="T752" s="62">
        <f t="shared" si="117"/>
      </c>
    </row>
    <row r="753" spans="1:20" s="66" customFormat="1" ht="19.8">
      <c r="A753" s="54"/>
      <c r="B753" s="55"/>
      <c r="C753" s="56">
        <f t="shared" si="113"/>
        <v>0</v>
      </c>
      <c r="D753" s="56">
        <f>IF(ISERROR(VLOOKUP($A753,'LISTA DE PRODUCTOS'!$A:$O,15,0)),0,VLOOKUP($A753,'LISTA DE PRODUCTOS'!$A:$O,15,0))</f>
        <v>0</v>
      </c>
      <c r="E753" s="57">
        <f>IF($A753=0,"",IFERROR(IFERROR(VLOOKUP($A753,'LISTA DE PRODUCTOS'!$A:$O,5,0),VLOOKUP($A753,'LISTA DE PRODUCTOS'!$B:$O,4,0)),"CÓDIGO NO EN CATÁLOGO U OBSOLETO"))</f>
      </c>
      <c r="F753" s="56">
        <f>IF($A753=0,"",IFERROR(IFERROR(VLOOKUP($A753,'LISTA DE PRODUCTOS'!$A:$O,6,0),VLOOKUP($A753,'LISTA DE PRODUCTOS'!$B:$O,5,0)),0))</f>
      </c>
      <c r="G753" s="56">
        <f>IF($A753=0,"",IFERROR(IFERROR(VLOOKUP($A753,'LISTA DE PRODUCTOS'!$A:$O,7,0),VLOOKUP($A753,'LISTA DE PRODUCTOS'!$B:$O,6,0)),0))</f>
      </c>
      <c r="H753" s="58">
        <f>IF($A753=0,"",IFERROR(IFERROR(VLOOKUP($A753,'LISTA DE PRODUCTOS'!$A:$O,8,0),VLOOKUP($A753,'LISTA DE PRODUCTOS'!$B:$O,7,0)),0))</f>
      </c>
      <c r="I753" s="59">
        <f>IF($A753=0,"",IFERROR(IFERROR(VLOOKUP($A753,'LISTA DE PRODUCTOS'!$A:$O,9,0),VLOOKUP($A753,'LISTA DE PRODUCTOS'!$B:$O,8,0)),0))</f>
      </c>
      <c r="J753" s="60">
        <f>IF(AND(K753="U12",IF($A753=0,"",IFERROR(IFERROR(VLOOKUP($A753,'LISTA DE PRODUCTOS'!$A:$O,10,0),VLOOKUP($A753,'LISTA DE PRODUCTOS'!$B:$O,9,0)),""))=0),"APROVECHA LA PROMO U12",IF(AND(K753="U12",IF($A753=0,"",IFERROR(IFERROR(VLOOKUP($A753,'LISTA DE PRODUCTOS'!$A:$O,10,0),VLOOKUP($A753,'LISTA DE PRODUCTOS'!$B:$O,9,0)),""))="MENSUAL"),"MENSUAL Y PROMO U12",IF($A753=0,"",IFERROR(IFERROR(VLOOKUP($A753,'LISTA DE PRODUCTOS'!$A:$O,10,0),VLOOKUP($A753,'LISTA DE PRODUCTOS'!$B:$O,9,0)),""))))</f>
      </c>
      <c r="K753" s="60">
        <f>IF($A753=0,"",IFERROR(IFERROR(VLOOKUP($A753,'LISTA DE PRODUCTOS'!$A:$O,13,0),VLOOKUP($A753,'LISTA DE PRODUCTOS'!$B:$O,13,0)),0))</f>
      </c>
      <c r="L753" s="61">
        <f t="shared" si="114"/>
        <v>0</v>
      </c>
      <c r="M753" s="62">
        <f t="shared" si="115"/>
        <v>0</v>
      </c>
      <c r="N753" s="62">
        <f t="shared" si="121"/>
        <v>0</v>
      </c>
      <c r="O753" s="63">
        <f t="shared" si="118"/>
        <v>0</v>
      </c>
      <c r="P753" s="63">
        <f t="shared" si="119"/>
        <v>0</v>
      </c>
      <c r="Q753" s="64">
        <f t="shared" si="120"/>
        <v>0</v>
      </c>
      <c r="R753" s="64" t="b">
        <f t="shared" si="122"/>
        <v>0</v>
      </c>
      <c r="S753" s="65">
        <f t="shared" si="116"/>
      </c>
      <c r="T753" s="62">
        <f t="shared" si="117"/>
      </c>
    </row>
    <row r="754" spans="1:20" s="66" customFormat="1" ht="19.8">
      <c r="A754" s="54"/>
      <c r="B754" s="55"/>
      <c r="C754" s="56">
        <f t="shared" si="113"/>
        <v>0</v>
      </c>
      <c r="D754" s="56">
        <f>IF(ISERROR(VLOOKUP($A754,'LISTA DE PRODUCTOS'!$A:$O,15,0)),0,VLOOKUP($A754,'LISTA DE PRODUCTOS'!$A:$O,15,0))</f>
        <v>0</v>
      </c>
      <c r="E754" s="57">
        <f>IF($A754=0,"",IFERROR(IFERROR(VLOOKUP($A754,'LISTA DE PRODUCTOS'!$A:$O,5,0),VLOOKUP($A754,'LISTA DE PRODUCTOS'!$B:$O,4,0)),"CÓDIGO NO EN CATÁLOGO U OBSOLETO"))</f>
      </c>
      <c r="F754" s="56">
        <f>IF($A754=0,"",IFERROR(IFERROR(VLOOKUP($A754,'LISTA DE PRODUCTOS'!$A:$O,6,0),VLOOKUP($A754,'LISTA DE PRODUCTOS'!$B:$O,5,0)),0))</f>
      </c>
      <c r="G754" s="56">
        <f>IF($A754=0,"",IFERROR(IFERROR(VLOOKUP($A754,'LISTA DE PRODUCTOS'!$A:$O,7,0),VLOOKUP($A754,'LISTA DE PRODUCTOS'!$B:$O,6,0)),0))</f>
      </c>
      <c r="H754" s="58">
        <f>IF($A754=0,"",IFERROR(IFERROR(VLOOKUP($A754,'LISTA DE PRODUCTOS'!$A:$O,8,0),VLOOKUP($A754,'LISTA DE PRODUCTOS'!$B:$O,7,0)),0))</f>
      </c>
      <c r="I754" s="59">
        <f>IF($A754=0,"",IFERROR(IFERROR(VLOOKUP($A754,'LISTA DE PRODUCTOS'!$A:$O,9,0),VLOOKUP($A754,'LISTA DE PRODUCTOS'!$B:$O,8,0)),0))</f>
      </c>
      <c r="J754" s="60">
        <f>IF(AND(K754="U12",IF($A754=0,"",IFERROR(IFERROR(VLOOKUP($A754,'LISTA DE PRODUCTOS'!$A:$O,10,0),VLOOKUP($A754,'LISTA DE PRODUCTOS'!$B:$O,9,0)),""))=0),"APROVECHA LA PROMO U12",IF(AND(K754="U12",IF($A754=0,"",IFERROR(IFERROR(VLOOKUP($A754,'LISTA DE PRODUCTOS'!$A:$O,10,0),VLOOKUP($A754,'LISTA DE PRODUCTOS'!$B:$O,9,0)),""))="MENSUAL"),"MENSUAL Y PROMO U12",IF($A754=0,"",IFERROR(IFERROR(VLOOKUP($A754,'LISTA DE PRODUCTOS'!$A:$O,10,0),VLOOKUP($A754,'LISTA DE PRODUCTOS'!$B:$O,9,0)),""))))</f>
      </c>
      <c r="K754" s="60">
        <f>IF($A754=0,"",IFERROR(IFERROR(VLOOKUP($A754,'LISTA DE PRODUCTOS'!$A:$O,13,0),VLOOKUP($A754,'LISTA DE PRODUCTOS'!$B:$O,13,0)),0))</f>
      </c>
      <c r="L754" s="61">
        <f t="shared" si="114"/>
        <v>0</v>
      </c>
      <c r="M754" s="62">
        <f t="shared" si="115"/>
        <v>0</v>
      </c>
      <c r="N754" s="62">
        <f t="shared" si="121"/>
        <v>0</v>
      </c>
      <c r="O754" s="63">
        <f t="shared" si="118"/>
        <v>0</v>
      </c>
      <c r="P754" s="63">
        <f t="shared" si="119"/>
        <v>0</v>
      </c>
      <c r="Q754" s="64">
        <f t="shared" si="120"/>
        <v>0</v>
      </c>
      <c r="R754" s="64" t="b">
        <f t="shared" si="122"/>
        <v>0</v>
      </c>
      <c r="S754" s="65">
        <f t="shared" si="116"/>
      </c>
      <c r="T754" s="62">
        <f t="shared" si="117"/>
      </c>
    </row>
    <row r="755" spans="1:20" s="66" customFormat="1" ht="19.8">
      <c r="A755" s="54"/>
      <c r="B755" s="55"/>
      <c r="C755" s="56">
        <f t="shared" si="113"/>
        <v>0</v>
      </c>
      <c r="D755" s="56">
        <f>IF(ISERROR(VLOOKUP($A755,'LISTA DE PRODUCTOS'!$A:$O,15,0)),0,VLOOKUP($A755,'LISTA DE PRODUCTOS'!$A:$O,15,0))</f>
        <v>0</v>
      </c>
      <c r="E755" s="57">
        <f>IF($A755=0,"",IFERROR(IFERROR(VLOOKUP($A755,'LISTA DE PRODUCTOS'!$A:$O,5,0),VLOOKUP($A755,'LISTA DE PRODUCTOS'!$B:$O,4,0)),"CÓDIGO NO EN CATÁLOGO U OBSOLETO"))</f>
      </c>
      <c r="F755" s="56">
        <f>IF($A755=0,"",IFERROR(IFERROR(VLOOKUP($A755,'LISTA DE PRODUCTOS'!$A:$O,6,0),VLOOKUP($A755,'LISTA DE PRODUCTOS'!$B:$O,5,0)),0))</f>
      </c>
      <c r="G755" s="56">
        <f>IF($A755=0,"",IFERROR(IFERROR(VLOOKUP($A755,'LISTA DE PRODUCTOS'!$A:$O,7,0),VLOOKUP($A755,'LISTA DE PRODUCTOS'!$B:$O,6,0)),0))</f>
      </c>
      <c r="H755" s="58">
        <f>IF($A755=0,"",IFERROR(IFERROR(VLOOKUP($A755,'LISTA DE PRODUCTOS'!$A:$O,8,0),VLOOKUP($A755,'LISTA DE PRODUCTOS'!$B:$O,7,0)),0))</f>
      </c>
      <c r="I755" s="59">
        <f>IF($A755=0,"",IFERROR(IFERROR(VLOOKUP($A755,'LISTA DE PRODUCTOS'!$A:$O,9,0),VLOOKUP($A755,'LISTA DE PRODUCTOS'!$B:$O,8,0)),0))</f>
      </c>
      <c r="J755" s="60">
        <f>IF(AND(K755="U12",IF($A755=0,"",IFERROR(IFERROR(VLOOKUP($A755,'LISTA DE PRODUCTOS'!$A:$O,10,0),VLOOKUP($A755,'LISTA DE PRODUCTOS'!$B:$O,9,0)),""))=0),"APROVECHA LA PROMO U12",IF(AND(K755="U12",IF($A755=0,"",IFERROR(IFERROR(VLOOKUP($A755,'LISTA DE PRODUCTOS'!$A:$O,10,0),VLOOKUP($A755,'LISTA DE PRODUCTOS'!$B:$O,9,0)),""))="MENSUAL"),"MENSUAL Y PROMO U12",IF($A755=0,"",IFERROR(IFERROR(VLOOKUP($A755,'LISTA DE PRODUCTOS'!$A:$O,10,0),VLOOKUP($A755,'LISTA DE PRODUCTOS'!$B:$O,9,0)),""))))</f>
      </c>
      <c r="K755" s="60">
        <f>IF($A755=0,"",IFERROR(IFERROR(VLOOKUP($A755,'LISTA DE PRODUCTOS'!$A:$O,13,0),VLOOKUP($A755,'LISTA DE PRODUCTOS'!$B:$O,13,0)),0))</f>
      </c>
      <c r="L755" s="61">
        <f t="shared" si="114"/>
        <v>0</v>
      </c>
      <c r="M755" s="62">
        <f t="shared" si="115"/>
        <v>0</v>
      </c>
      <c r="N755" s="62">
        <f t="shared" si="121"/>
        <v>0</v>
      </c>
      <c r="O755" s="63">
        <f t="shared" si="118"/>
        <v>0</v>
      </c>
      <c r="P755" s="63">
        <f t="shared" si="119"/>
        <v>0</v>
      </c>
      <c r="Q755" s="64">
        <f t="shared" si="120"/>
        <v>0</v>
      </c>
      <c r="R755" s="64" t="b">
        <f t="shared" si="122"/>
        <v>0</v>
      </c>
      <c r="S755" s="65">
        <f t="shared" si="116"/>
      </c>
      <c r="T755" s="62">
        <f t="shared" si="117"/>
      </c>
    </row>
    <row r="756" spans="1:20" s="66" customFormat="1" ht="19.8">
      <c r="A756" s="54"/>
      <c r="B756" s="55"/>
      <c r="C756" s="56">
        <f t="shared" si="113"/>
        <v>0</v>
      </c>
      <c r="D756" s="56">
        <f>IF(ISERROR(VLOOKUP($A756,'LISTA DE PRODUCTOS'!$A:$O,15,0)),0,VLOOKUP($A756,'LISTA DE PRODUCTOS'!$A:$O,15,0))</f>
        <v>0</v>
      </c>
      <c r="E756" s="57">
        <f>IF($A756=0,"",IFERROR(IFERROR(VLOOKUP($A756,'LISTA DE PRODUCTOS'!$A:$O,5,0),VLOOKUP($A756,'LISTA DE PRODUCTOS'!$B:$O,4,0)),"CÓDIGO NO EN CATÁLOGO U OBSOLETO"))</f>
      </c>
      <c r="F756" s="56">
        <f>IF($A756=0,"",IFERROR(IFERROR(VLOOKUP($A756,'LISTA DE PRODUCTOS'!$A:$O,6,0),VLOOKUP($A756,'LISTA DE PRODUCTOS'!$B:$O,5,0)),0))</f>
      </c>
      <c r="G756" s="56">
        <f>IF($A756=0,"",IFERROR(IFERROR(VLOOKUP($A756,'LISTA DE PRODUCTOS'!$A:$O,7,0),VLOOKUP($A756,'LISTA DE PRODUCTOS'!$B:$O,6,0)),0))</f>
      </c>
      <c r="H756" s="58">
        <f>IF($A756=0,"",IFERROR(IFERROR(VLOOKUP($A756,'LISTA DE PRODUCTOS'!$A:$O,8,0),VLOOKUP($A756,'LISTA DE PRODUCTOS'!$B:$O,7,0)),0))</f>
      </c>
      <c r="I756" s="59">
        <f>IF($A756=0,"",IFERROR(IFERROR(VLOOKUP($A756,'LISTA DE PRODUCTOS'!$A:$O,9,0),VLOOKUP($A756,'LISTA DE PRODUCTOS'!$B:$O,8,0)),0))</f>
      </c>
      <c r="J756" s="60">
        <f>IF(AND(K756="U12",IF($A756=0,"",IFERROR(IFERROR(VLOOKUP($A756,'LISTA DE PRODUCTOS'!$A:$O,10,0),VLOOKUP($A756,'LISTA DE PRODUCTOS'!$B:$O,9,0)),""))=0),"APROVECHA LA PROMO U12",IF(AND(K756="U12",IF($A756=0,"",IFERROR(IFERROR(VLOOKUP($A756,'LISTA DE PRODUCTOS'!$A:$O,10,0),VLOOKUP($A756,'LISTA DE PRODUCTOS'!$B:$O,9,0)),""))="MENSUAL"),"MENSUAL Y PROMO U12",IF($A756=0,"",IFERROR(IFERROR(VLOOKUP($A756,'LISTA DE PRODUCTOS'!$A:$O,10,0),VLOOKUP($A756,'LISTA DE PRODUCTOS'!$B:$O,9,0)),""))))</f>
      </c>
      <c r="K756" s="60">
        <f>IF($A756=0,"",IFERROR(IFERROR(VLOOKUP($A756,'LISTA DE PRODUCTOS'!$A:$O,13,0),VLOOKUP($A756,'LISTA DE PRODUCTOS'!$B:$O,13,0)),0))</f>
      </c>
      <c r="L756" s="61">
        <f t="shared" si="114"/>
        <v>0</v>
      </c>
      <c r="M756" s="62">
        <f t="shared" si="115"/>
        <v>0</v>
      </c>
      <c r="N756" s="62">
        <f t="shared" si="121"/>
        <v>0</v>
      </c>
      <c r="O756" s="63">
        <f t="shared" si="118"/>
        <v>0</v>
      </c>
      <c r="P756" s="63">
        <f t="shared" si="119"/>
        <v>0</v>
      </c>
      <c r="Q756" s="64">
        <f t="shared" si="120"/>
        <v>0</v>
      </c>
      <c r="R756" s="64" t="b">
        <f t="shared" si="122"/>
        <v>0</v>
      </c>
      <c r="S756" s="65">
        <f t="shared" si="116"/>
      </c>
      <c r="T756" s="62">
        <f t="shared" si="117"/>
      </c>
    </row>
    <row r="757" spans="1:20" s="66" customFormat="1" ht="19.8">
      <c r="A757" s="54"/>
      <c r="B757" s="55"/>
      <c r="C757" s="56">
        <f t="shared" si="113"/>
        <v>0</v>
      </c>
      <c r="D757" s="56">
        <f>IF(ISERROR(VLOOKUP($A757,'LISTA DE PRODUCTOS'!$A:$O,15,0)),0,VLOOKUP($A757,'LISTA DE PRODUCTOS'!$A:$O,15,0))</f>
        <v>0</v>
      </c>
      <c r="E757" s="57">
        <f>IF($A757=0,"",IFERROR(IFERROR(VLOOKUP($A757,'LISTA DE PRODUCTOS'!$A:$O,5,0),VLOOKUP($A757,'LISTA DE PRODUCTOS'!$B:$O,4,0)),"CÓDIGO NO EN CATÁLOGO U OBSOLETO"))</f>
      </c>
      <c r="F757" s="56">
        <f>IF($A757=0,"",IFERROR(IFERROR(VLOOKUP($A757,'LISTA DE PRODUCTOS'!$A:$O,6,0),VLOOKUP($A757,'LISTA DE PRODUCTOS'!$B:$O,5,0)),0))</f>
      </c>
      <c r="G757" s="56">
        <f>IF($A757=0,"",IFERROR(IFERROR(VLOOKUP($A757,'LISTA DE PRODUCTOS'!$A:$O,7,0),VLOOKUP($A757,'LISTA DE PRODUCTOS'!$B:$O,6,0)),0))</f>
      </c>
      <c r="H757" s="58">
        <f>IF($A757=0,"",IFERROR(IFERROR(VLOOKUP($A757,'LISTA DE PRODUCTOS'!$A:$O,8,0),VLOOKUP($A757,'LISTA DE PRODUCTOS'!$B:$O,7,0)),0))</f>
      </c>
      <c r="I757" s="59">
        <f>IF($A757=0,"",IFERROR(IFERROR(VLOOKUP($A757,'LISTA DE PRODUCTOS'!$A:$O,9,0),VLOOKUP($A757,'LISTA DE PRODUCTOS'!$B:$O,8,0)),0))</f>
      </c>
      <c r="J757" s="60">
        <f>IF(AND(K757="U12",IF($A757=0,"",IFERROR(IFERROR(VLOOKUP($A757,'LISTA DE PRODUCTOS'!$A:$O,10,0),VLOOKUP($A757,'LISTA DE PRODUCTOS'!$B:$O,9,0)),""))=0),"APROVECHA LA PROMO U12",IF(AND(K757="U12",IF($A757=0,"",IFERROR(IFERROR(VLOOKUP($A757,'LISTA DE PRODUCTOS'!$A:$O,10,0),VLOOKUP($A757,'LISTA DE PRODUCTOS'!$B:$O,9,0)),""))="MENSUAL"),"MENSUAL Y PROMO U12",IF($A757=0,"",IFERROR(IFERROR(VLOOKUP($A757,'LISTA DE PRODUCTOS'!$A:$O,10,0),VLOOKUP($A757,'LISTA DE PRODUCTOS'!$B:$O,9,0)),""))))</f>
      </c>
      <c r="K757" s="60">
        <f>IF($A757=0,"",IFERROR(IFERROR(VLOOKUP($A757,'LISTA DE PRODUCTOS'!$A:$O,13,0),VLOOKUP($A757,'LISTA DE PRODUCTOS'!$B:$O,13,0)),0))</f>
      </c>
      <c r="L757" s="61">
        <f t="shared" si="114"/>
        <v>0</v>
      </c>
      <c r="M757" s="62">
        <f t="shared" si="115"/>
        <v>0</v>
      </c>
      <c r="N757" s="62">
        <f t="shared" si="121"/>
        <v>0</v>
      </c>
      <c r="O757" s="63">
        <f t="shared" si="118"/>
        <v>0</v>
      </c>
      <c r="P757" s="63">
        <f t="shared" si="119"/>
        <v>0</v>
      </c>
      <c r="Q757" s="64">
        <f t="shared" si="120"/>
        <v>0</v>
      </c>
      <c r="R757" s="64" t="b">
        <f t="shared" si="122"/>
        <v>0</v>
      </c>
      <c r="S757" s="65">
        <f t="shared" si="116"/>
      </c>
      <c r="T757" s="62">
        <f t="shared" si="117"/>
      </c>
    </row>
    <row r="758" spans="1:20" s="66" customFormat="1" ht="19.8">
      <c r="A758" s="54"/>
      <c r="B758" s="55"/>
      <c r="C758" s="56">
        <f t="shared" si="113"/>
        <v>0</v>
      </c>
      <c r="D758" s="56">
        <f>IF(ISERROR(VLOOKUP($A758,'LISTA DE PRODUCTOS'!$A:$O,15,0)),0,VLOOKUP($A758,'LISTA DE PRODUCTOS'!$A:$O,15,0))</f>
        <v>0</v>
      </c>
      <c r="E758" s="57">
        <f>IF($A758=0,"",IFERROR(IFERROR(VLOOKUP($A758,'LISTA DE PRODUCTOS'!$A:$O,5,0),VLOOKUP($A758,'LISTA DE PRODUCTOS'!$B:$O,4,0)),"CÓDIGO NO EN CATÁLOGO U OBSOLETO"))</f>
      </c>
      <c r="F758" s="56">
        <f>IF($A758=0,"",IFERROR(IFERROR(VLOOKUP($A758,'LISTA DE PRODUCTOS'!$A:$O,6,0),VLOOKUP($A758,'LISTA DE PRODUCTOS'!$B:$O,5,0)),0))</f>
      </c>
      <c r="G758" s="56">
        <f>IF($A758=0,"",IFERROR(IFERROR(VLOOKUP($A758,'LISTA DE PRODUCTOS'!$A:$O,7,0),VLOOKUP($A758,'LISTA DE PRODUCTOS'!$B:$O,6,0)),0))</f>
      </c>
      <c r="H758" s="58">
        <f>IF($A758=0,"",IFERROR(IFERROR(VLOOKUP($A758,'LISTA DE PRODUCTOS'!$A:$O,8,0),VLOOKUP($A758,'LISTA DE PRODUCTOS'!$B:$O,7,0)),0))</f>
      </c>
      <c r="I758" s="59">
        <f>IF($A758=0,"",IFERROR(IFERROR(VLOOKUP($A758,'LISTA DE PRODUCTOS'!$A:$O,9,0),VLOOKUP($A758,'LISTA DE PRODUCTOS'!$B:$O,8,0)),0))</f>
      </c>
      <c r="J758" s="60">
        <f>IF(AND(K758="U12",IF($A758=0,"",IFERROR(IFERROR(VLOOKUP($A758,'LISTA DE PRODUCTOS'!$A:$O,10,0),VLOOKUP($A758,'LISTA DE PRODUCTOS'!$B:$O,9,0)),""))=0),"APROVECHA LA PROMO U12",IF(AND(K758="U12",IF($A758=0,"",IFERROR(IFERROR(VLOOKUP($A758,'LISTA DE PRODUCTOS'!$A:$O,10,0),VLOOKUP($A758,'LISTA DE PRODUCTOS'!$B:$O,9,0)),""))="MENSUAL"),"MENSUAL Y PROMO U12",IF($A758=0,"",IFERROR(IFERROR(VLOOKUP($A758,'LISTA DE PRODUCTOS'!$A:$O,10,0),VLOOKUP($A758,'LISTA DE PRODUCTOS'!$B:$O,9,0)),""))))</f>
      </c>
      <c r="K758" s="60">
        <f>IF($A758=0,"",IFERROR(IFERROR(VLOOKUP($A758,'LISTA DE PRODUCTOS'!$A:$O,13,0),VLOOKUP($A758,'LISTA DE PRODUCTOS'!$B:$O,13,0)),0))</f>
      </c>
      <c r="L758" s="61">
        <f t="shared" si="114"/>
        <v>0</v>
      </c>
      <c r="M758" s="62">
        <f t="shared" si="115"/>
        <v>0</v>
      </c>
      <c r="N758" s="62">
        <f t="shared" si="121"/>
        <v>0</v>
      </c>
      <c r="O758" s="63">
        <f t="shared" si="118"/>
        <v>0</v>
      </c>
      <c r="P758" s="63">
        <f t="shared" si="119"/>
        <v>0</v>
      </c>
      <c r="Q758" s="64">
        <f t="shared" si="120"/>
        <v>0</v>
      </c>
      <c r="R758" s="64" t="b">
        <f t="shared" si="122"/>
        <v>0</v>
      </c>
      <c r="S758" s="65">
        <f t="shared" si="116"/>
      </c>
      <c r="T758" s="62">
        <f t="shared" si="117"/>
      </c>
    </row>
    <row r="759" spans="1:20" s="66" customFormat="1" ht="19.8">
      <c r="A759" s="54"/>
      <c r="B759" s="55"/>
      <c r="C759" s="56">
        <f t="shared" si="113"/>
        <v>0</v>
      </c>
      <c r="D759" s="56">
        <f>IF(ISERROR(VLOOKUP($A759,'LISTA DE PRODUCTOS'!$A:$O,15,0)),0,VLOOKUP($A759,'LISTA DE PRODUCTOS'!$A:$O,15,0))</f>
        <v>0</v>
      </c>
      <c r="E759" s="57">
        <f>IF($A759=0,"",IFERROR(IFERROR(VLOOKUP($A759,'LISTA DE PRODUCTOS'!$A:$O,5,0),VLOOKUP($A759,'LISTA DE PRODUCTOS'!$B:$O,4,0)),"CÓDIGO NO EN CATÁLOGO U OBSOLETO"))</f>
      </c>
      <c r="F759" s="56">
        <f>IF($A759=0,"",IFERROR(IFERROR(VLOOKUP($A759,'LISTA DE PRODUCTOS'!$A:$O,6,0),VLOOKUP($A759,'LISTA DE PRODUCTOS'!$B:$O,5,0)),0))</f>
      </c>
      <c r="G759" s="56">
        <f>IF($A759=0,"",IFERROR(IFERROR(VLOOKUP($A759,'LISTA DE PRODUCTOS'!$A:$O,7,0),VLOOKUP($A759,'LISTA DE PRODUCTOS'!$B:$O,6,0)),0))</f>
      </c>
      <c r="H759" s="58">
        <f>IF($A759=0,"",IFERROR(IFERROR(VLOOKUP($A759,'LISTA DE PRODUCTOS'!$A:$O,8,0),VLOOKUP($A759,'LISTA DE PRODUCTOS'!$B:$O,7,0)),0))</f>
      </c>
      <c r="I759" s="59">
        <f>IF($A759=0,"",IFERROR(IFERROR(VLOOKUP($A759,'LISTA DE PRODUCTOS'!$A:$O,9,0),VLOOKUP($A759,'LISTA DE PRODUCTOS'!$B:$O,8,0)),0))</f>
      </c>
      <c r="J759" s="60">
        <f>IF(AND(K759="U12",IF($A759=0,"",IFERROR(IFERROR(VLOOKUP($A759,'LISTA DE PRODUCTOS'!$A:$O,10,0),VLOOKUP($A759,'LISTA DE PRODUCTOS'!$B:$O,9,0)),""))=0),"APROVECHA LA PROMO U12",IF(AND(K759="U12",IF($A759=0,"",IFERROR(IFERROR(VLOOKUP($A759,'LISTA DE PRODUCTOS'!$A:$O,10,0),VLOOKUP($A759,'LISTA DE PRODUCTOS'!$B:$O,9,0)),""))="MENSUAL"),"MENSUAL Y PROMO U12",IF($A759=0,"",IFERROR(IFERROR(VLOOKUP($A759,'LISTA DE PRODUCTOS'!$A:$O,10,0),VLOOKUP($A759,'LISTA DE PRODUCTOS'!$B:$O,9,0)),""))))</f>
      </c>
      <c r="K759" s="60">
        <f>IF($A759=0,"",IFERROR(IFERROR(VLOOKUP($A759,'LISTA DE PRODUCTOS'!$A:$O,13,0),VLOOKUP($A759,'LISTA DE PRODUCTOS'!$B:$O,13,0)),0))</f>
      </c>
      <c r="L759" s="61">
        <f t="shared" si="114"/>
        <v>0</v>
      </c>
      <c r="M759" s="62">
        <f t="shared" si="115"/>
        <v>0</v>
      </c>
      <c r="N759" s="62">
        <f t="shared" si="121"/>
        <v>0</v>
      </c>
      <c r="O759" s="63">
        <f t="shared" si="118"/>
        <v>0</v>
      </c>
      <c r="P759" s="63">
        <f t="shared" si="119"/>
        <v>0</v>
      </c>
      <c r="Q759" s="64">
        <f t="shared" si="120"/>
        <v>0</v>
      </c>
      <c r="R759" s="64" t="b">
        <f t="shared" si="122"/>
        <v>0</v>
      </c>
      <c r="S759" s="65">
        <f t="shared" si="116"/>
      </c>
      <c r="T759" s="62">
        <f t="shared" si="117"/>
      </c>
    </row>
    <row r="760" spans="1:20" s="66" customFormat="1" ht="19.8">
      <c r="A760" s="54"/>
      <c r="B760" s="55"/>
      <c r="C760" s="56">
        <f t="shared" si="113"/>
        <v>0</v>
      </c>
      <c r="D760" s="56">
        <f>IF(ISERROR(VLOOKUP($A760,'LISTA DE PRODUCTOS'!$A:$O,15,0)),0,VLOOKUP($A760,'LISTA DE PRODUCTOS'!$A:$O,15,0))</f>
        <v>0</v>
      </c>
      <c r="E760" s="57">
        <f>IF($A760=0,"",IFERROR(IFERROR(VLOOKUP($A760,'LISTA DE PRODUCTOS'!$A:$O,5,0),VLOOKUP($A760,'LISTA DE PRODUCTOS'!$B:$O,4,0)),"CÓDIGO NO EN CATÁLOGO U OBSOLETO"))</f>
      </c>
      <c r="F760" s="56">
        <f>IF($A760=0,"",IFERROR(IFERROR(VLOOKUP($A760,'LISTA DE PRODUCTOS'!$A:$O,6,0),VLOOKUP($A760,'LISTA DE PRODUCTOS'!$B:$O,5,0)),0))</f>
      </c>
      <c r="G760" s="56">
        <f>IF($A760=0,"",IFERROR(IFERROR(VLOOKUP($A760,'LISTA DE PRODUCTOS'!$A:$O,7,0),VLOOKUP($A760,'LISTA DE PRODUCTOS'!$B:$O,6,0)),0))</f>
      </c>
      <c r="H760" s="58">
        <f>IF($A760=0,"",IFERROR(IFERROR(VLOOKUP($A760,'LISTA DE PRODUCTOS'!$A:$O,8,0),VLOOKUP($A760,'LISTA DE PRODUCTOS'!$B:$O,7,0)),0))</f>
      </c>
      <c r="I760" s="59">
        <f>IF($A760=0,"",IFERROR(IFERROR(VLOOKUP($A760,'LISTA DE PRODUCTOS'!$A:$O,9,0),VLOOKUP($A760,'LISTA DE PRODUCTOS'!$B:$O,8,0)),0))</f>
      </c>
      <c r="J760" s="60">
        <f>IF(AND(K760="U12",IF($A760=0,"",IFERROR(IFERROR(VLOOKUP($A760,'LISTA DE PRODUCTOS'!$A:$O,10,0),VLOOKUP($A760,'LISTA DE PRODUCTOS'!$B:$O,9,0)),""))=0),"APROVECHA LA PROMO U12",IF(AND(K760="U12",IF($A760=0,"",IFERROR(IFERROR(VLOOKUP($A760,'LISTA DE PRODUCTOS'!$A:$O,10,0),VLOOKUP($A760,'LISTA DE PRODUCTOS'!$B:$O,9,0)),""))="MENSUAL"),"MENSUAL Y PROMO U12",IF($A760=0,"",IFERROR(IFERROR(VLOOKUP($A760,'LISTA DE PRODUCTOS'!$A:$O,10,0),VLOOKUP($A760,'LISTA DE PRODUCTOS'!$B:$O,9,0)),""))))</f>
      </c>
      <c r="K760" s="60">
        <f>IF($A760=0,"",IFERROR(IFERROR(VLOOKUP($A760,'LISTA DE PRODUCTOS'!$A:$O,13,0),VLOOKUP($A760,'LISTA DE PRODUCTOS'!$B:$O,13,0)),0))</f>
      </c>
      <c r="L760" s="61">
        <f t="shared" si="114"/>
        <v>0</v>
      </c>
      <c r="M760" s="62">
        <f t="shared" si="115"/>
        <v>0</v>
      </c>
      <c r="N760" s="62">
        <f t="shared" si="121"/>
        <v>0</v>
      </c>
      <c r="O760" s="63">
        <f t="shared" si="118"/>
        <v>0</v>
      </c>
      <c r="P760" s="63">
        <f t="shared" si="119"/>
        <v>0</v>
      </c>
      <c r="Q760" s="64">
        <f t="shared" si="120"/>
        <v>0</v>
      </c>
      <c r="R760" s="64" t="b">
        <f t="shared" si="122"/>
        <v>0</v>
      </c>
      <c r="S760" s="65">
        <f t="shared" si="116"/>
      </c>
      <c r="T760" s="62">
        <f t="shared" si="117"/>
      </c>
    </row>
    <row r="761" spans="1:20" s="66" customFormat="1" ht="19.8">
      <c r="A761" s="54"/>
      <c r="B761" s="55"/>
      <c r="C761" s="56">
        <f t="shared" si="113"/>
        <v>0</v>
      </c>
      <c r="D761" s="56">
        <f>IF(ISERROR(VLOOKUP($A761,'LISTA DE PRODUCTOS'!$A:$O,15,0)),0,VLOOKUP($A761,'LISTA DE PRODUCTOS'!$A:$O,15,0))</f>
        <v>0</v>
      </c>
      <c r="E761" s="57">
        <f>IF($A761=0,"",IFERROR(IFERROR(VLOOKUP($A761,'LISTA DE PRODUCTOS'!$A:$O,5,0),VLOOKUP($A761,'LISTA DE PRODUCTOS'!$B:$O,4,0)),"CÓDIGO NO EN CATÁLOGO U OBSOLETO"))</f>
      </c>
      <c r="F761" s="56">
        <f>IF($A761=0,"",IFERROR(IFERROR(VLOOKUP($A761,'LISTA DE PRODUCTOS'!$A:$O,6,0),VLOOKUP($A761,'LISTA DE PRODUCTOS'!$B:$O,5,0)),0))</f>
      </c>
      <c r="G761" s="56">
        <f>IF($A761=0,"",IFERROR(IFERROR(VLOOKUP($A761,'LISTA DE PRODUCTOS'!$A:$O,7,0),VLOOKUP($A761,'LISTA DE PRODUCTOS'!$B:$O,6,0)),0))</f>
      </c>
      <c r="H761" s="58">
        <f>IF($A761=0,"",IFERROR(IFERROR(VLOOKUP($A761,'LISTA DE PRODUCTOS'!$A:$O,8,0),VLOOKUP($A761,'LISTA DE PRODUCTOS'!$B:$O,7,0)),0))</f>
      </c>
      <c r="I761" s="59">
        <f>IF($A761=0,"",IFERROR(IFERROR(VLOOKUP($A761,'LISTA DE PRODUCTOS'!$A:$O,9,0),VLOOKUP($A761,'LISTA DE PRODUCTOS'!$B:$O,8,0)),0))</f>
      </c>
      <c r="J761" s="60">
        <f>IF(AND(K761="U12",IF($A761=0,"",IFERROR(IFERROR(VLOOKUP($A761,'LISTA DE PRODUCTOS'!$A:$O,10,0),VLOOKUP($A761,'LISTA DE PRODUCTOS'!$B:$O,9,0)),""))=0),"APROVECHA LA PROMO U12",IF(AND(K761="U12",IF($A761=0,"",IFERROR(IFERROR(VLOOKUP($A761,'LISTA DE PRODUCTOS'!$A:$O,10,0),VLOOKUP($A761,'LISTA DE PRODUCTOS'!$B:$O,9,0)),""))="MENSUAL"),"MENSUAL Y PROMO U12",IF($A761=0,"",IFERROR(IFERROR(VLOOKUP($A761,'LISTA DE PRODUCTOS'!$A:$O,10,0),VLOOKUP($A761,'LISTA DE PRODUCTOS'!$B:$O,9,0)),""))))</f>
      </c>
      <c r="K761" s="60">
        <f>IF($A761=0,"",IFERROR(IFERROR(VLOOKUP($A761,'LISTA DE PRODUCTOS'!$A:$O,13,0),VLOOKUP($A761,'LISTA DE PRODUCTOS'!$B:$O,13,0)),0))</f>
      </c>
      <c r="L761" s="61">
        <f t="shared" si="114"/>
        <v>0</v>
      </c>
      <c r="M761" s="62">
        <f t="shared" si="115"/>
        <v>0</v>
      </c>
      <c r="N761" s="62">
        <f t="shared" si="121"/>
        <v>0</v>
      </c>
      <c r="O761" s="63">
        <f t="shared" si="118"/>
        <v>0</v>
      </c>
      <c r="P761" s="63">
        <f t="shared" si="119"/>
        <v>0</v>
      </c>
      <c r="Q761" s="64">
        <f t="shared" si="120"/>
        <v>0</v>
      </c>
      <c r="R761" s="64" t="b">
        <f t="shared" si="122"/>
        <v>0</v>
      </c>
      <c r="S761" s="65">
        <f t="shared" si="116"/>
      </c>
      <c r="T761" s="62">
        <f t="shared" si="117"/>
      </c>
    </row>
    <row r="762" spans="1:20" s="66" customFormat="1" ht="19.8">
      <c r="A762" s="54"/>
      <c r="B762" s="55"/>
      <c r="C762" s="56">
        <f t="shared" si="113"/>
        <v>0</v>
      </c>
      <c r="D762" s="56">
        <f>IF(ISERROR(VLOOKUP($A762,'LISTA DE PRODUCTOS'!$A:$O,15,0)),0,VLOOKUP($A762,'LISTA DE PRODUCTOS'!$A:$O,15,0))</f>
        <v>0</v>
      </c>
      <c r="E762" s="57">
        <f>IF($A762=0,"",IFERROR(IFERROR(VLOOKUP($A762,'LISTA DE PRODUCTOS'!$A:$O,5,0),VLOOKUP($A762,'LISTA DE PRODUCTOS'!$B:$O,4,0)),"CÓDIGO NO EN CATÁLOGO U OBSOLETO"))</f>
      </c>
      <c r="F762" s="56">
        <f>IF($A762=0,"",IFERROR(IFERROR(VLOOKUP($A762,'LISTA DE PRODUCTOS'!$A:$O,6,0),VLOOKUP($A762,'LISTA DE PRODUCTOS'!$B:$O,5,0)),0))</f>
      </c>
      <c r="G762" s="56">
        <f>IF($A762=0,"",IFERROR(IFERROR(VLOOKUP($A762,'LISTA DE PRODUCTOS'!$A:$O,7,0),VLOOKUP($A762,'LISTA DE PRODUCTOS'!$B:$O,6,0)),0))</f>
      </c>
      <c r="H762" s="58">
        <f>IF($A762=0,"",IFERROR(IFERROR(VLOOKUP($A762,'LISTA DE PRODUCTOS'!$A:$O,8,0),VLOOKUP($A762,'LISTA DE PRODUCTOS'!$B:$O,7,0)),0))</f>
      </c>
      <c r="I762" s="59">
        <f>IF($A762=0,"",IFERROR(IFERROR(VLOOKUP($A762,'LISTA DE PRODUCTOS'!$A:$O,9,0),VLOOKUP($A762,'LISTA DE PRODUCTOS'!$B:$O,8,0)),0))</f>
      </c>
      <c r="J762" s="60">
        <f>IF(AND(K762="U12",IF($A762=0,"",IFERROR(IFERROR(VLOOKUP($A762,'LISTA DE PRODUCTOS'!$A:$O,10,0),VLOOKUP($A762,'LISTA DE PRODUCTOS'!$B:$O,9,0)),""))=0),"APROVECHA LA PROMO U12",IF(AND(K762="U12",IF($A762=0,"",IFERROR(IFERROR(VLOOKUP($A762,'LISTA DE PRODUCTOS'!$A:$O,10,0),VLOOKUP($A762,'LISTA DE PRODUCTOS'!$B:$O,9,0)),""))="MENSUAL"),"MENSUAL Y PROMO U12",IF($A762=0,"",IFERROR(IFERROR(VLOOKUP($A762,'LISTA DE PRODUCTOS'!$A:$O,10,0),VLOOKUP($A762,'LISTA DE PRODUCTOS'!$B:$O,9,0)),""))))</f>
      </c>
      <c r="K762" s="60">
        <f>IF($A762=0,"",IFERROR(IFERROR(VLOOKUP($A762,'LISTA DE PRODUCTOS'!$A:$O,13,0),VLOOKUP($A762,'LISTA DE PRODUCTOS'!$B:$O,13,0)),0))</f>
      </c>
      <c r="L762" s="61">
        <f t="shared" si="114"/>
        <v>0</v>
      </c>
      <c r="M762" s="62">
        <f t="shared" si="115"/>
        <v>0</v>
      </c>
      <c r="N762" s="62">
        <f t="shared" si="121"/>
        <v>0</v>
      </c>
      <c r="O762" s="63">
        <f t="shared" si="118"/>
        <v>0</v>
      </c>
      <c r="P762" s="63">
        <f t="shared" si="119"/>
        <v>0</v>
      </c>
      <c r="Q762" s="64">
        <f t="shared" si="120"/>
        <v>0</v>
      </c>
      <c r="R762" s="64" t="b">
        <f t="shared" si="122"/>
        <v>0</v>
      </c>
      <c r="S762" s="65">
        <f t="shared" si="116"/>
      </c>
      <c r="T762" s="62">
        <f t="shared" si="117"/>
      </c>
    </row>
    <row r="763" spans="1:20" s="66" customFormat="1" ht="19.8">
      <c r="A763" s="54"/>
      <c r="B763" s="55"/>
      <c r="C763" s="56">
        <f t="shared" si="113"/>
        <v>0</v>
      </c>
      <c r="D763" s="56">
        <f>IF(ISERROR(VLOOKUP($A763,'LISTA DE PRODUCTOS'!$A:$O,15,0)),0,VLOOKUP($A763,'LISTA DE PRODUCTOS'!$A:$O,15,0))</f>
        <v>0</v>
      </c>
      <c r="E763" s="57">
        <f>IF($A763=0,"",IFERROR(IFERROR(VLOOKUP($A763,'LISTA DE PRODUCTOS'!$A:$O,5,0),VLOOKUP($A763,'LISTA DE PRODUCTOS'!$B:$O,4,0)),"CÓDIGO NO EN CATÁLOGO U OBSOLETO"))</f>
      </c>
      <c r="F763" s="56">
        <f>IF($A763=0,"",IFERROR(IFERROR(VLOOKUP($A763,'LISTA DE PRODUCTOS'!$A:$O,6,0),VLOOKUP($A763,'LISTA DE PRODUCTOS'!$B:$O,5,0)),0))</f>
      </c>
      <c r="G763" s="56">
        <f>IF($A763=0,"",IFERROR(IFERROR(VLOOKUP($A763,'LISTA DE PRODUCTOS'!$A:$O,7,0),VLOOKUP($A763,'LISTA DE PRODUCTOS'!$B:$O,6,0)),0))</f>
      </c>
      <c r="H763" s="58">
        <f>IF($A763=0,"",IFERROR(IFERROR(VLOOKUP($A763,'LISTA DE PRODUCTOS'!$A:$O,8,0),VLOOKUP($A763,'LISTA DE PRODUCTOS'!$B:$O,7,0)),0))</f>
      </c>
      <c r="I763" s="59">
        <f>IF($A763=0,"",IFERROR(IFERROR(VLOOKUP($A763,'LISTA DE PRODUCTOS'!$A:$O,9,0),VLOOKUP($A763,'LISTA DE PRODUCTOS'!$B:$O,8,0)),0))</f>
      </c>
      <c r="J763" s="60">
        <f>IF(AND(K763="U12",IF($A763=0,"",IFERROR(IFERROR(VLOOKUP($A763,'LISTA DE PRODUCTOS'!$A:$O,10,0),VLOOKUP($A763,'LISTA DE PRODUCTOS'!$B:$O,9,0)),""))=0),"APROVECHA LA PROMO U12",IF(AND(K763="U12",IF($A763=0,"",IFERROR(IFERROR(VLOOKUP($A763,'LISTA DE PRODUCTOS'!$A:$O,10,0),VLOOKUP($A763,'LISTA DE PRODUCTOS'!$B:$O,9,0)),""))="MENSUAL"),"MENSUAL Y PROMO U12",IF($A763=0,"",IFERROR(IFERROR(VLOOKUP($A763,'LISTA DE PRODUCTOS'!$A:$O,10,0),VLOOKUP($A763,'LISTA DE PRODUCTOS'!$B:$O,9,0)),""))))</f>
      </c>
      <c r="K763" s="60">
        <f>IF($A763=0,"",IFERROR(IFERROR(VLOOKUP($A763,'LISTA DE PRODUCTOS'!$A:$O,13,0),VLOOKUP($A763,'LISTA DE PRODUCTOS'!$B:$O,13,0)),0))</f>
      </c>
      <c r="L763" s="61">
        <f t="shared" si="114"/>
        <v>0</v>
      </c>
      <c r="M763" s="62">
        <f t="shared" si="115"/>
        <v>0</v>
      </c>
      <c r="N763" s="62">
        <f t="shared" si="121"/>
        <v>0</v>
      </c>
      <c r="O763" s="63">
        <f t="shared" si="118"/>
        <v>0</v>
      </c>
      <c r="P763" s="63">
        <f t="shared" si="119"/>
        <v>0</v>
      </c>
      <c r="Q763" s="64">
        <f t="shared" si="120"/>
        <v>0</v>
      </c>
      <c r="R763" s="64" t="b">
        <f t="shared" si="122"/>
        <v>0</v>
      </c>
      <c r="S763" s="65">
        <f t="shared" si="116"/>
      </c>
      <c r="T763" s="62">
        <f t="shared" si="117"/>
      </c>
    </row>
    <row r="764" spans="1:20" s="66" customFormat="1" ht="19.8">
      <c r="A764" s="54"/>
      <c r="B764" s="55"/>
      <c r="C764" s="56">
        <f t="shared" si="113"/>
        <v>0</v>
      </c>
      <c r="D764" s="56">
        <f>IF(ISERROR(VLOOKUP($A764,'LISTA DE PRODUCTOS'!$A:$O,15,0)),0,VLOOKUP($A764,'LISTA DE PRODUCTOS'!$A:$O,15,0))</f>
        <v>0</v>
      </c>
      <c r="E764" s="57">
        <f>IF($A764=0,"",IFERROR(IFERROR(VLOOKUP($A764,'LISTA DE PRODUCTOS'!$A:$O,5,0),VLOOKUP($A764,'LISTA DE PRODUCTOS'!$B:$O,4,0)),"CÓDIGO NO EN CATÁLOGO U OBSOLETO"))</f>
      </c>
      <c r="F764" s="56">
        <f>IF($A764=0,"",IFERROR(IFERROR(VLOOKUP($A764,'LISTA DE PRODUCTOS'!$A:$O,6,0),VLOOKUP($A764,'LISTA DE PRODUCTOS'!$B:$O,5,0)),0))</f>
      </c>
      <c r="G764" s="56">
        <f>IF($A764=0,"",IFERROR(IFERROR(VLOOKUP($A764,'LISTA DE PRODUCTOS'!$A:$O,7,0),VLOOKUP($A764,'LISTA DE PRODUCTOS'!$B:$O,6,0)),0))</f>
      </c>
      <c r="H764" s="58">
        <f>IF($A764=0,"",IFERROR(IFERROR(VLOOKUP($A764,'LISTA DE PRODUCTOS'!$A:$O,8,0),VLOOKUP($A764,'LISTA DE PRODUCTOS'!$B:$O,7,0)),0))</f>
      </c>
      <c r="I764" s="59">
        <f>IF($A764=0,"",IFERROR(IFERROR(VLOOKUP($A764,'LISTA DE PRODUCTOS'!$A:$O,9,0),VLOOKUP($A764,'LISTA DE PRODUCTOS'!$B:$O,8,0)),0))</f>
      </c>
      <c r="J764" s="60">
        <f>IF(AND(K764="U12",IF($A764=0,"",IFERROR(IFERROR(VLOOKUP($A764,'LISTA DE PRODUCTOS'!$A:$O,10,0),VLOOKUP($A764,'LISTA DE PRODUCTOS'!$B:$O,9,0)),""))=0),"APROVECHA LA PROMO U12",IF(AND(K764="U12",IF($A764=0,"",IFERROR(IFERROR(VLOOKUP($A764,'LISTA DE PRODUCTOS'!$A:$O,10,0),VLOOKUP($A764,'LISTA DE PRODUCTOS'!$B:$O,9,0)),""))="MENSUAL"),"MENSUAL Y PROMO U12",IF($A764=0,"",IFERROR(IFERROR(VLOOKUP($A764,'LISTA DE PRODUCTOS'!$A:$O,10,0),VLOOKUP($A764,'LISTA DE PRODUCTOS'!$B:$O,9,0)),""))))</f>
      </c>
      <c r="K764" s="60">
        <f>IF($A764=0,"",IFERROR(IFERROR(VLOOKUP($A764,'LISTA DE PRODUCTOS'!$A:$O,13,0),VLOOKUP($A764,'LISTA DE PRODUCTOS'!$B:$O,13,0)),0))</f>
      </c>
      <c r="L764" s="61">
        <f t="shared" si="114"/>
        <v>0</v>
      </c>
      <c r="M764" s="62">
        <f t="shared" si="115"/>
        <v>0</v>
      </c>
      <c r="N764" s="62">
        <f t="shared" si="121"/>
        <v>0</v>
      </c>
      <c r="O764" s="63">
        <f t="shared" si="118"/>
        <v>0</v>
      </c>
      <c r="P764" s="63">
        <f t="shared" si="119"/>
        <v>0</v>
      </c>
      <c r="Q764" s="64">
        <f t="shared" si="120"/>
        <v>0</v>
      </c>
      <c r="R764" s="64" t="b">
        <f t="shared" si="122"/>
        <v>0</v>
      </c>
      <c r="S764" s="65">
        <f t="shared" si="116"/>
      </c>
      <c r="T764" s="62">
        <f t="shared" si="117"/>
      </c>
    </row>
    <row r="765" spans="1:20" s="66" customFormat="1" ht="19.8">
      <c r="A765" s="54"/>
      <c r="B765" s="55"/>
      <c r="C765" s="56">
        <f t="shared" si="113"/>
        <v>0</v>
      </c>
      <c r="D765" s="56">
        <f>IF(ISERROR(VLOOKUP($A765,'LISTA DE PRODUCTOS'!$A:$O,15,0)),0,VLOOKUP($A765,'LISTA DE PRODUCTOS'!$A:$O,15,0))</f>
        <v>0</v>
      </c>
      <c r="E765" s="57">
        <f>IF($A765=0,"",IFERROR(IFERROR(VLOOKUP($A765,'LISTA DE PRODUCTOS'!$A:$O,5,0),VLOOKUP($A765,'LISTA DE PRODUCTOS'!$B:$O,4,0)),"CÓDIGO NO EN CATÁLOGO U OBSOLETO"))</f>
      </c>
      <c r="F765" s="56">
        <f>IF($A765=0,"",IFERROR(IFERROR(VLOOKUP($A765,'LISTA DE PRODUCTOS'!$A:$O,6,0),VLOOKUP($A765,'LISTA DE PRODUCTOS'!$B:$O,5,0)),0))</f>
      </c>
      <c r="G765" s="56">
        <f>IF($A765=0,"",IFERROR(IFERROR(VLOOKUP($A765,'LISTA DE PRODUCTOS'!$A:$O,7,0),VLOOKUP($A765,'LISTA DE PRODUCTOS'!$B:$O,6,0)),0))</f>
      </c>
      <c r="H765" s="58">
        <f>IF($A765=0,"",IFERROR(IFERROR(VLOOKUP($A765,'LISTA DE PRODUCTOS'!$A:$O,8,0),VLOOKUP($A765,'LISTA DE PRODUCTOS'!$B:$O,7,0)),0))</f>
      </c>
      <c r="I765" s="59">
        <f>IF($A765=0,"",IFERROR(IFERROR(VLOOKUP($A765,'LISTA DE PRODUCTOS'!$A:$O,9,0),VLOOKUP($A765,'LISTA DE PRODUCTOS'!$B:$O,8,0)),0))</f>
      </c>
      <c r="J765" s="60">
        <f>IF(AND(K765="U12",IF($A765=0,"",IFERROR(IFERROR(VLOOKUP($A765,'LISTA DE PRODUCTOS'!$A:$O,10,0),VLOOKUP($A765,'LISTA DE PRODUCTOS'!$B:$O,9,0)),""))=0),"APROVECHA LA PROMO U12",IF(AND(K765="U12",IF($A765=0,"",IFERROR(IFERROR(VLOOKUP($A765,'LISTA DE PRODUCTOS'!$A:$O,10,0),VLOOKUP($A765,'LISTA DE PRODUCTOS'!$B:$O,9,0)),""))="MENSUAL"),"MENSUAL Y PROMO U12",IF($A765=0,"",IFERROR(IFERROR(VLOOKUP($A765,'LISTA DE PRODUCTOS'!$A:$O,10,0),VLOOKUP($A765,'LISTA DE PRODUCTOS'!$B:$O,9,0)),""))))</f>
      </c>
      <c r="K765" s="60">
        <f>IF($A765=0,"",IFERROR(IFERROR(VLOOKUP($A765,'LISTA DE PRODUCTOS'!$A:$O,13,0),VLOOKUP($A765,'LISTA DE PRODUCTOS'!$B:$O,13,0)),0))</f>
      </c>
      <c r="L765" s="61">
        <f t="shared" si="114"/>
        <v>0</v>
      </c>
      <c r="M765" s="62">
        <f t="shared" si="115"/>
        <v>0</v>
      </c>
      <c r="N765" s="62">
        <f t="shared" si="121"/>
        <v>0</v>
      </c>
      <c r="O765" s="63">
        <f t="shared" si="118"/>
        <v>0</v>
      </c>
      <c r="P765" s="63">
        <f t="shared" si="119"/>
        <v>0</v>
      </c>
      <c r="Q765" s="64">
        <f t="shared" si="120"/>
        <v>0</v>
      </c>
      <c r="R765" s="64" t="b">
        <f t="shared" si="122"/>
        <v>0</v>
      </c>
      <c r="S765" s="65">
        <f t="shared" si="116"/>
      </c>
      <c r="T765" s="62">
        <f t="shared" si="117"/>
      </c>
    </row>
    <row r="766" spans="1:20" s="66" customFormat="1" ht="19.8">
      <c r="A766" s="54"/>
      <c r="B766" s="55"/>
      <c r="C766" s="56">
        <f t="shared" si="113"/>
        <v>0</v>
      </c>
      <c r="D766" s="56">
        <f>IF(ISERROR(VLOOKUP($A766,'LISTA DE PRODUCTOS'!$A:$O,15,0)),0,VLOOKUP($A766,'LISTA DE PRODUCTOS'!$A:$O,15,0))</f>
        <v>0</v>
      </c>
      <c r="E766" s="57">
        <f>IF($A766=0,"",IFERROR(IFERROR(VLOOKUP($A766,'LISTA DE PRODUCTOS'!$A:$O,5,0),VLOOKUP($A766,'LISTA DE PRODUCTOS'!$B:$O,4,0)),"CÓDIGO NO EN CATÁLOGO U OBSOLETO"))</f>
      </c>
      <c r="F766" s="56">
        <f>IF($A766=0,"",IFERROR(IFERROR(VLOOKUP($A766,'LISTA DE PRODUCTOS'!$A:$O,6,0),VLOOKUP($A766,'LISTA DE PRODUCTOS'!$B:$O,5,0)),0))</f>
      </c>
      <c r="G766" s="56">
        <f>IF($A766=0,"",IFERROR(IFERROR(VLOOKUP($A766,'LISTA DE PRODUCTOS'!$A:$O,7,0),VLOOKUP($A766,'LISTA DE PRODUCTOS'!$B:$O,6,0)),0))</f>
      </c>
      <c r="H766" s="58">
        <f>IF($A766=0,"",IFERROR(IFERROR(VLOOKUP($A766,'LISTA DE PRODUCTOS'!$A:$O,8,0),VLOOKUP($A766,'LISTA DE PRODUCTOS'!$B:$O,7,0)),0))</f>
      </c>
      <c r="I766" s="59">
        <f>IF($A766=0,"",IFERROR(IFERROR(VLOOKUP($A766,'LISTA DE PRODUCTOS'!$A:$O,9,0),VLOOKUP($A766,'LISTA DE PRODUCTOS'!$B:$O,8,0)),0))</f>
      </c>
      <c r="J766" s="60">
        <f>IF(AND(K766="U12",IF($A766=0,"",IFERROR(IFERROR(VLOOKUP($A766,'LISTA DE PRODUCTOS'!$A:$O,10,0),VLOOKUP($A766,'LISTA DE PRODUCTOS'!$B:$O,9,0)),""))=0),"APROVECHA LA PROMO U12",IF(AND(K766="U12",IF($A766=0,"",IFERROR(IFERROR(VLOOKUP($A766,'LISTA DE PRODUCTOS'!$A:$O,10,0),VLOOKUP($A766,'LISTA DE PRODUCTOS'!$B:$O,9,0)),""))="MENSUAL"),"MENSUAL Y PROMO U12",IF($A766=0,"",IFERROR(IFERROR(VLOOKUP($A766,'LISTA DE PRODUCTOS'!$A:$O,10,0),VLOOKUP($A766,'LISTA DE PRODUCTOS'!$B:$O,9,0)),""))))</f>
      </c>
      <c r="K766" s="60">
        <f>IF($A766=0,"",IFERROR(IFERROR(VLOOKUP($A766,'LISTA DE PRODUCTOS'!$A:$O,13,0),VLOOKUP($A766,'LISTA DE PRODUCTOS'!$B:$O,13,0)),0))</f>
      </c>
      <c r="L766" s="61">
        <f t="shared" si="114"/>
        <v>0</v>
      </c>
      <c r="M766" s="62">
        <f t="shared" si="115"/>
        <v>0</v>
      </c>
      <c r="N766" s="62">
        <f t="shared" si="121"/>
        <v>0</v>
      </c>
      <c r="O766" s="63">
        <f t="shared" si="118"/>
        <v>0</v>
      </c>
      <c r="P766" s="63">
        <f t="shared" si="119"/>
        <v>0</v>
      </c>
      <c r="Q766" s="64">
        <f t="shared" si="120"/>
        <v>0</v>
      </c>
      <c r="R766" s="64" t="b">
        <f t="shared" si="122"/>
        <v>0</v>
      </c>
      <c r="S766" s="65">
        <f t="shared" si="116"/>
      </c>
      <c r="T766" s="62">
        <f t="shared" si="117"/>
      </c>
    </row>
    <row r="767" spans="1:20" s="66" customFormat="1" ht="19.8">
      <c r="A767" s="54"/>
      <c r="B767" s="55"/>
      <c r="C767" s="56">
        <f t="shared" si="113"/>
        <v>0</v>
      </c>
      <c r="D767" s="56">
        <f>IF(ISERROR(VLOOKUP($A767,'LISTA DE PRODUCTOS'!$A:$O,15,0)),0,VLOOKUP($A767,'LISTA DE PRODUCTOS'!$A:$O,15,0))</f>
        <v>0</v>
      </c>
      <c r="E767" s="57">
        <f>IF($A767=0,"",IFERROR(IFERROR(VLOOKUP($A767,'LISTA DE PRODUCTOS'!$A:$O,5,0),VLOOKUP($A767,'LISTA DE PRODUCTOS'!$B:$O,4,0)),"CÓDIGO NO EN CATÁLOGO U OBSOLETO"))</f>
      </c>
      <c r="F767" s="56">
        <f>IF($A767=0,"",IFERROR(IFERROR(VLOOKUP($A767,'LISTA DE PRODUCTOS'!$A:$O,6,0),VLOOKUP($A767,'LISTA DE PRODUCTOS'!$B:$O,5,0)),0))</f>
      </c>
      <c r="G767" s="56">
        <f>IF($A767=0,"",IFERROR(IFERROR(VLOOKUP($A767,'LISTA DE PRODUCTOS'!$A:$O,7,0),VLOOKUP($A767,'LISTA DE PRODUCTOS'!$B:$O,6,0)),0))</f>
      </c>
      <c r="H767" s="58">
        <f>IF($A767=0,"",IFERROR(IFERROR(VLOOKUP($A767,'LISTA DE PRODUCTOS'!$A:$O,8,0),VLOOKUP($A767,'LISTA DE PRODUCTOS'!$B:$O,7,0)),0))</f>
      </c>
      <c r="I767" s="59">
        <f>IF($A767=0,"",IFERROR(IFERROR(VLOOKUP($A767,'LISTA DE PRODUCTOS'!$A:$O,9,0),VLOOKUP($A767,'LISTA DE PRODUCTOS'!$B:$O,8,0)),0))</f>
      </c>
      <c r="J767" s="60">
        <f>IF(AND(K767="U12",IF($A767=0,"",IFERROR(IFERROR(VLOOKUP($A767,'LISTA DE PRODUCTOS'!$A:$O,10,0),VLOOKUP($A767,'LISTA DE PRODUCTOS'!$B:$O,9,0)),""))=0),"APROVECHA LA PROMO U12",IF(AND(K767="U12",IF($A767=0,"",IFERROR(IFERROR(VLOOKUP($A767,'LISTA DE PRODUCTOS'!$A:$O,10,0),VLOOKUP($A767,'LISTA DE PRODUCTOS'!$B:$O,9,0)),""))="MENSUAL"),"MENSUAL Y PROMO U12",IF($A767=0,"",IFERROR(IFERROR(VLOOKUP($A767,'LISTA DE PRODUCTOS'!$A:$O,10,0),VLOOKUP($A767,'LISTA DE PRODUCTOS'!$B:$O,9,0)),""))))</f>
      </c>
      <c r="K767" s="60">
        <f>IF($A767=0,"",IFERROR(IFERROR(VLOOKUP($A767,'LISTA DE PRODUCTOS'!$A:$O,13,0),VLOOKUP($A767,'LISTA DE PRODUCTOS'!$B:$O,13,0)),0))</f>
      </c>
      <c r="L767" s="61">
        <f t="shared" si="114"/>
        <v>0</v>
      </c>
      <c r="M767" s="62">
        <f t="shared" si="115"/>
        <v>0</v>
      </c>
      <c r="N767" s="62">
        <f t="shared" si="121"/>
        <v>0</v>
      </c>
      <c r="O767" s="63">
        <f t="shared" si="118"/>
        <v>0</v>
      </c>
      <c r="P767" s="63">
        <f t="shared" si="119"/>
        <v>0</v>
      </c>
      <c r="Q767" s="64">
        <f t="shared" si="120"/>
        <v>0</v>
      </c>
      <c r="R767" s="64" t="b">
        <f t="shared" si="122"/>
        <v>0</v>
      </c>
      <c r="S767" s="65">
        <f t="shared" si="116"/>
      </c>
      <c r="T767" s="62">
        <f t="shared" si="117"/>
      </c>
    </row>
    <row r="768" spans="1:20" s="66" customFormat="1" ht="19.8">
      <c r="A768" s="54"/>
      <c r="B768" s="55"/>
      <c r="C768" s="56">
        <f t="shared" si="113"/>
        <v>0</v>
      </c>
      <c r="D768" s="56">
        <f>IF(ISERROR(VLOOKUP($A768,'LISTA DE PRODUCTOS'!$A:$O,15,0)),0,VLOOKUP($A768,'LISTA DE PRODUCTOS'!$A:$O,15,0))</f>
        <v>0</v>
      </c>
      <c r="E768" s="57">
        <f>IF($A768=0,"",IFERROR(IFERROR(VLOOKUP($A768,'LISTA DE PRODUCTOS'!$A:$O,5,0),VLOOKUP($A768,'LISTA DE PRODUCTOS'!$B:$O,4,0)),"CÓDIGO NO EN CATÁLOGO U OBSOLETO"))</f>
      </c>
      <c r="F768" s="56">
        <f>IF($A768=0,"",IFERROR(IFERROR(VLOOKUP($A768,'LISTA DE PRODUCTOS'!$A:$O,6,0),VLOOKUP($A768,'LISTA DE PRODUCTOS'!$B:$O,5,0)),0))</f>
      </c>
      <c r="G768" s="56">
        <f>IF($A768=0,"",IFERROR(IFERROR(VLOOKUP($A768,'LISTA DE PRODUCTOS'!$A:$O,7,0),VLOOKUP($A768,'LISTA DE PRODUCTOS'!$B:$O,6,0)),0))</f>
      </c>
      <c r="H768" s="58">
        <f>IF($A768=0,"",IFERROR(IFERROR(VLOOKUP($A768,'LISTA DE PRODUCTOS'!$A:$O,8,0),VLOOKUP($A768,'LISTA DE PRODUCTOS'!$B:$O,7,0)),0))</f>
      </c>
      <c r="I768" s="59">
        <f>IF($A768=0,"",IFERROR(IFERROR(VLOOKUP($A768,'LISTA DE PRODUCTOS'!$A:$O,9,0),VLOOKUP($A768,'LISTA DE PRODUCTOS'!$B:$O,8,0)),0))</f>
      </c>
      <c r="J768" s="60">
        <f>IF(AND(K768="U12",IF($A768=0,"",IFERROR(IFERROR(VLOOKUP($A768,'LISTA DE PRODUCTOS'!$A:$O,10,0),VLOOKUP($A768,'LISTA DE PRODUCTOS'!$B:$O,9,0)),""))=0),"APROVECHA LA PROMO U12",IF(AND(K768="U12",IF($A768=0,"",IFERROR(IFERROR(VLOOKUP($A768,'LISTA DE PRODUCTOS'!$A:$O,10,0),VLOOKUP($A768,'LISTA DE PRODUCTOS'!$B:$O,9,0)),""))="MENSUAL"),"MENSUAL Y PROMO U12",IF($A768=0,"",IFERROR(IFERROR(VLOOKUP($A768,'LISTA DE PRODUCTOS'!$A:$O,10,0),VLOOKUP($A768,'LISTA DE PRODUCTOS'!$B:$O,9,0)),""))))</f>
      </c>
      <c r="K768" s="60">
        <f>IF($A768=0,"",IFERROR(IFERROR(VLOOKUP($A768,'LISTA DE PRODUCTOS'!$A:$O,13,0),VLOOKUP($A768,'LISTA DE PRODUCTOS'!$B:$O,13,0)),0))</f>
      </c>
      <c r="L768" s="61">
        <f t="shared" si="114"/>
        <v>0</v>
      </c>
      <c r="M768" s="62">
        <f t="shared" si="115"/>
        <v>0</v>
      </c>
      <c r="N768" s="62">
        <f t="shared" si="121"/>
        <v>0</v>
      </c>
      <c r="O768" s="63">
        <f t="shared" si="118"/>
        <v>0</v>
      </c>
      <c r="P768" s="63">
        <f t="shared" si="119"/>
        <v>0</v>
      </c>
      <c r="Q768" s="64">
        <f t="shared" si="120"/>
        <v>0</v>
      </c>
      <c r="R768" s="64" t="b">
        <f t="shared" si="122"/>
        <v>0</v>
      </c>
      <c r="S768" s="65">
        <f t="shared" si="116"/>
      </c>
      <c r="T768" s="62">
        <f t="shared" si="117"/>
      </c>
    </row>
    <row r="769" spans="1:20" s="66" customFormat="1" ht="19.8">
      <c r="A769" s="54"/>
      <c r="B769" s="55"/>
      <c r="C769" s="56">
        <f t="shared" si="113"/>
        <v>0</v>
      </c>
      <c r="D769" s="56">
        <f>IF(ISERROR(VLOOKUP($A769,'LISTA DE PRODUCTOS'!$A:$O,15,0)),0,VLOOKUP($A769,'LISTA DE PRODUCTOS'!$A:$O,15,0))</f>
        <v>0</v>
      </c>
      <c r="E769" s="57">
        <f>IF($A769=0,"",IFERROR(IFERROR(VLOOKUP($A769,'LISTA DE PRODUCTOS'!$A:$O,5,0),VLOOKUP($A769,'LISTA DE PRODUCTOS'!$B:$O,4,0)),"CÓDIGO NO EN CATÁLOGO U OBSOLETO"))</f>
      </c>
      <c r="F769" s="56">
        <f>IF($A769=0,"",IFERROR(IFERROR(VLOOKUP($A769,'LISTA DE PRODUCTOS'!$A:$O,6,0),VLOOKUP($A769,'LISTA DE PRODUCTOS'!$B:$O,5,0)),0))</f>
      </c>
      <c r="G769" s="56">
        <f>IF($A769=0,"",IFERROR(IFERROR(VLOOKUP($A769,'LISTA DE PRODUCTOS'!$A:$O,7,0),VLOOKUP($A769,'LISTA DE PRODUCTOS'!$B:$O,6,0)),0))</f>
      </c>
      <c r="H769" s="58">
        <f>IF($A769=0,"",IFERROR(IFERROR(VLOOKUP($A769,'LISTA DE PRODUCTOS'!$A:$O,8,0),VLOOKUP($A769,'LISTA DE PRODUCTOS'!$B:$O,7,0)),0))</f>
      </c>
      <c r="I769" s="59">
        <f>IF($A769=0,"",IFERROR(IFERROR(VLOOKUP($A769,'LISTA DE PRODUCTOS'!$A:$O,9,0),VLOOKUP($A769,'LISTA DE PRODUCTOS'!$B:$O,8,0)),0))</f>
      </c>
      <c r="J769" s="60">
        <f>IF(AND(K769="U12",IF($A769=0,"",IFERROR(IFERROR(VLOOKUP($A769,'LISTA DE PRODUCTOS'!$A:$O,10,0),VLOOKUP($A769,'LISTA DE PRODUCTOS'!$B:$O,9,0)),""))=0),"APROVECHA LA PROMO U12",IF(AND(K769="U12",IF($A769=0,"",IFERROR(IFERROR(VLOOKUP($A769,'LISTA DE PRODUCTOS'!$A:$O,10,0),VLOOKUP($A769,'LISTA DE PRODUCTOS'!$B:$O,9,0)),""))="MENSUAL"),"MENSUAL Y PROMO U12",IF($A769=0,"",IFERROR(IFERROR(VLOOKUP($A769,'LISTA DE PRODUCTOS'!$A:$O,10,0),VLOOKUP($A769,'LISTA DE PRODUCTOS'!$B:$O,9,0)),""))))</f>
      </c>
      <c r="K769" s="60">
        <f>IF($A769=0,"",IFERROR(IFERROR(VLOOKUP($A769,'LISTA DE PRODUCTOS'!$A:$O,13,0),VLOOKUP($A769,'LISTA DE PRODUCTOS'!$B:$O,13,0)),0))</f>
      </c>
      <c r="L769" s="61">
        <f t="shared" si="114"/>
        <v>0</v>
      </c>
      <c r="M769" s="62">
        <f t="shared" si="115"/>
        <v>0</v>
      </c>
      <c r="N769" s="62">
        <f t="shared" si="121"/>
        <v>0</v>
      </c>
      <c r="O769" s="63">
        <f t="shared" si="118"/>
        <v>0</v>
      </c>
      <c r="P769" s="63">
        <f t="shared" si="119"/>
        <v>0</v>
      </c>
      <c r="Q769" s="64">
        <f t="shared" si="120"/>
        <v>0</v>
      </c>
      <c r="R769" s="64" t="b">
        <f t="shared" si="122"/>
        <v>0</v>
      </c>
      <c r="S769" s="65">
        <f t="shared" si="116"/>
      </c>
      <c r="T769" s="62">
        <f t="shared" si="117"/>
      </c>
    </row>
    <row r="770" spans="1:20" s="66" customFormat="1" ht="19.8">
      <c r="A770" s="54"/>
      <c r="B770" s="55"/>
      <c r="C770" s="56">
        <f t="shared" si="113"/>
        <v>0</v>
      </c>
      <c r="D770" s="56">
        <f>IF(ISERROR(VLOOKUP($A770,'LISTA DE PRODUCTOS'!$A:$O,15,0)),0,VLOOKUP($A770,'LISTA DE PRODUCTOS'!$A:$O,15,0))</f>
        <v>0</v>
      </c>
      <c r="E770" s="57">
        <f>IF($A770=0,"",IFERROR(IFERROR(VLOOKUP($A770,'LISTA DE PRODUCTOS'!$A:$O,5,0),VLOOKUP($A770,'LISTA DE PRODUCTOS'!$B:$O,4,0)),"CÓDIGO NO EN CATÁLOGO U OBSOLETO"))</f>
      </c>
      <c r="F770" s="56">
        <f>IF($A770=0,"",IFERROR(IFERROR(VLOOKUP($A770,'LISTA DE PRODUCTOS'!$A:$O,6,0),VLOOKUP($A770,'LISTA DE PRODUCTOS'!$B:$O,5,0)),0))</f>
      </c>
      <c r="G770" s="56">
        <f>IF($A770=0,"",IFERROR(IFERROR(VLOOKUP($A770,'LISTA DE PRODUCTOS'!$A:$O,7,0),VLOOKUP($A770,'LISTA DE PRODUCTOS'!$B:$O,6,0)),0))</f>
      </c>
      <c r="H770" s="58">
        <f>IF($A770=0,"",IFERROR(IFERROR(VLOOKUP($A770,'LISTA DE PRODUCTOS'!$A:$O,8,0),VLOOKUP($A770,'LISTA DE PRODUCTOS'!$B:$O,7,0)),0))</f>
      </c>
      <c r="I770" s="59">
        <f>IF($A770=0,"",IFERROR(IFERROR(VLOOKUP($A770,'LISTA DE PRODUCTOS'!$A:$O,9,0),VLOOKUP($A770,'LISTA DE PRODUCTOS'!$B:$O,8,0)),0))</f>
      </c>
      <c r="J770" s="60">
        <f>IF(AND(K770="U12",IF($A770=0,"",IFERROR(IFERROR(VLOOKUP($A770,'LISTA DE PRODUCTOS'!$A:$O,10,0),VLOOKUP($A770,'LISTA DE PRODUCTOS'!$B:$O,9,0)),""))=0),"APROVECHA LA PROMO U12",IF(AND(K770="U12",IF($A770=0,"",IFERROR(IFERROR(VLOOKUP($A770,'LISTA DE PRODUCTOS'!$A:$O,10,0),VLOOKUP($A770,'LISTA DE PRODUCTOS'!$B:$O,9,0)),""))="MENSUAL"),"MENSUAL Y PROMO U12",IF($A770=0,"",IFERROR(IFERROR(VLOOKUP($A770,'LISTA DE PRODUCTOS'!$A:$O,10,0),VLOOKUP($A770,'LISTA DE PRODUCTOS'!$B:$O,9,0)),""))))</f>
      </c>
      <c r="K770" s="60">
        <f>IF($A770=0,"",IFERROR(IFERROR(VLOOKUP($A770,'LISTA DE PRODUCTOS'!$A:$O,13,0),VLOOKUP($A770,'LISTA DE PRODUCTOS'!$B:$O,13,0)),0))</f>
      </c>
      <c r="L770" s="61">
        <f t="shared" si="114"/>
        <v>0</v>
      </c>
      <c r="M770" s="62">
        <f t="shared" si="115"/>
        <v>0</v>
      </c>
      <c r="N770" s="62">
        <f t="shared" si="121"/>
        <v>0</v>
      </c>
      <c r="O770" s="63">
        <f t="shared" si="118"/>
        <v>0</v>
      </c>
      <c r="P770" s="63">
        <f t="shared" si="119"/>
        <v>0</v>
      </c>
      <c r="Q770" s="64">
        <f t="shared" si="120"/>
        <v>0</v>
      </c>
      <c r="R770" s="64" t="b">
        <f t="shared" si="122"/>
        <v>0</v>
      </c>
      <c r="S770" s="65">
        <f t="shared" si="116"/>
      </c>
      <c r="T770" s="62">
        <f t="shared" si="117"/>
      </c>
    </row>
    <row r="771" spans="1:20" s="66" customFormat="1" ht="19.8">
      <c r="A771" s="54"/>
      <c r="B771" s="55"/>
      <c r="C771" s="56">
        <f t="shared" si="113"/>
        <v>0</v>
      </c>
      <c r="D771" s="56">
        <f>IF(ISERROR(VLOOKUP($A771,'LISTA DE PRODUCTOS'!$A:$O,15,0)),0,VLOOKUP($A771,'LISTA DE PRODUCTOS'!$A:$O,15,0))</f>
        <v>0</v>
      </c>
      <c r="E771" s="57">
        <f>IF($A771=0,"",IFERROR(IFERROR(VLOOKUP($A771,'LISTA DE PRODUCTOS'!$A:$O,5,0),VLOOKUP($A771,'LISTA DE PRODUCTOS'!$B:$O,4,0)),"CÓDIGO NO EN CATÁLOGO U OBSOLETO"))</f>
      </c>
      <c r="F771" s="56">
        <f>IF($A771=0,"",IFERROR(IFERROR(VLOOKUP($A771,'LISTA DE PRODUCTOS'!$A:$O,6,0),VLOOKUP($A771,'LISTA DE PRODUCTOS'!$B:$O,5,0)),0))</f>
      </c>
      <c r="G771" s="56">
        <f>IF($A771=0,"",IFERROR(IFERROR(VLOOKUP($A771,'LISTA DE PRODUCTOS'!$A:$O,7,0),VLOOKUP($A771,'LISTA DE PRODUCTOS'!$B:$O,6,0)),0))</f>
      </c>
      <c r="H771" s="58">
        <f>IF($A771=0,"",IFERROR(IFERROR(VLOOKUP($A771,'LISTA DE PRODUCTOS'!$A:$O,8,0),VLOOKUP($A771,'LISTA DE PRODUCTOS'!$B:$O,7,0)),0))</f>
      </c>
      <c r="I771" s="59">
        <f>IF($A771=0,"",IFERROR(IFERROR(VLOOKUP($A771,'LISTA DE PRODUCTOS'!$A:$O,9,0),VLOOKUP($A771,'LISTA DE PRODUCTOS'!$B:$O,8,0)),0))</f>
      </c>
      <c r="J771" s="60">
        <f>IF(AND(K771="U12",IF($A771=0,"",IFERROR(IFERROR(VLOOKUP($A771,'LISTA DE PRODUCTOS'!$A:$O,10,0),VLOOKUP($A771,'LISTA DE PRODUCTOS'!$B:$O,9,0)),""))=0),"APROVECHA LA PROMO U12",IF(AND(K771="U12",IF($A771=0,"",IFERROR(IFERROR(VLOOKUP($A771,'LISTA DE PRODUCTOS'!$A:$O,10,0),VLOOKUP($A771,'LISTA DE PRODUCTOS'!$B:$O,9,0)),""))="MENSUAL"),"MENSUAL Y PROMO U12",IF($A771=0,"",IFERROR(IFERROR(VLOOKUP($A771,'LISTA DE PRODUCTOS'!$A:$O,10,0),VLOOKUP($A771,'LISTA DE PRODUCTOS'!$B:$O,9,0)),""))))</f>
      </c>
      <c r="K771" s="60">
        <f>IF($A771=0,"",IFERROR(IFERROR(VLOOKUP($A771,'LISTA DE PRODUCTOS'!$A:$O,13,0),VLOOKUP($A771,'LISTA DE PRODUCTOS'!$B:$O,13,0)),0))</f>
      </c>
      <c r="L771" s="61">
        <f t="shared" si="114"/>
        <v>0</v>
      </c>
      <c r="M771" s="62">
        <f t="shared" si="115"/>
        <v>0</v>
      </c>
      <c r="N771" s="62">
        <f t="shared" si="121"/>
        <v>0</v>
      </c>
      <c r="O771" s="63">
        <f t="shared" si="118"/>
        <v>0</v>
      </c>
      <c r="P771" s="63">
        <f t="shared" si="119"/>
        <v>0</v>
      </c>
      <c r="Q771" s="64">
        <f t="shared" si="120"/>
        <v>0</v>
      </c>
      <c r="R771" s="64" t="b">
        <f t="shared" si="122"/>
        <v>0</v>
      </c>
      <c r="S771" s="65">
        <f t="shared" si="116"/>
      </c>
      <c r="T771" s="62">
        <f t="shared" si="117"/>
      </c>
    </row>
    <row r="772" spans="1:20" s="66" customFormat="1" ht="19.8">
      <c r="A772" s="54"/>
      <c r="B772" s="55"/>
      <c r="C772" s="56">
        <f t="shared" si="113"/>
        <v>0</v>
      </c>
      <c r="D772" s="56">
        <f>IF(ISERROR(VLOOKUP($A772,'LISTA DE PRODUCTOS'!$A:$O,15,0)),0,VLOOKUP($A772,'LISTA DE PRODUCTOS'!$A:$O,15,0))</f>
        <v>0</v>
      </c>
      <c r="E772" s="57">
        <f>IF($A772=0,"",IFERROR(IFERROR(VLOOKUP($A772,'LISTA DE PRODUCTOS'!$A:$O,5,0),VLOOKUP($A772,'LISTA DE PRODUCTOS'!$B:$O,4,0)),"CÓDIGO NO EN CATÁLOGO U OBSOLETO"))</f>
      </c>
      <c r="F772" s="56">
        <f>IF($A772=0,"",IFERROR(IFERROR(VLOOKUP($A772,'LISTA DE PRODUCTOS'!$A:$O,6,0),VLOOKUP($A772,'LISTA DE PRODUCTOS'!$B:$O,5,0)),0))</f>
      </c>
      <c r="G772" s="56">
        <f>IF($A772=0,"",IFERROR(IFERROR(VLOOKUP($A772,'LISTA DE PRODUCTOS'!$A:$O,7,0),VLOOKUP($A772,'LISTA DE PRODUCTOS'!$B:$O,6,0)),0))</f>
      </c>
      <c r="H772" s="58">
        <f>IF($A772=0,"",IFERROR(IFERROR(VLOOKUP($A772,'LISTA DE PRODUCTOS'!$A:$O,8,0),VLOOKUP($A772,'LISTA DE PRODUCTOS'!$B:$O,7,0)),0))</f>
      </c>
      <c r="I772" s="59">
        <f>IF($A772=0,"",IFERROR(IFERROR(VLOOKUP($A772,'LISTA DE PRODUCTOS'!$A:$O,9,0),VLOOKUP($A772,'LISTA DE PRODUCTOS'!$B:$O,8,0)),0))</f>
      </c>
      <c r="J772" s="60">
        <f>IF(AND(K772="U12",IF($A772=0,"",IFERROR(IFERROR(VLOOKUP($A772,'LISTA DE PRODUCTOS'!$A:$O,10,0),VLOOKUP($A772,'LISTA DE PRODUCTOS'!$B:$O,9,0)),""))=0),"APROVECHA LA PROMO U12",IF(AND(K772="U12",IF($A772=0,"",IFERROR(IFERROR(VLOOKUP($A772,'LISTA DE PRODUCTOS'!$A:$O,10,0),VLOOKUP($A772,'LISTA DE PRODUCTOS'!$B:$O,9,0)),""))="MENSUAL"),"MENSUAL Y PROMO U12",IF($A772=0,"",IFERROR(IFERROR(VLOOKUP($A772,'LISTA DE PRODUCTOS'!$A:$O,10,0),VLOOKUP($A772,'LISTA DE PRODUCTOS'!$B:$O,9,0)),""))))</f>
      </c>
      <c r="K772" s="60">
        <f>IF($A772=0,"",IFERROR(IFERROR(VLOOKUP($A772,'LISTA DE PRODUCTOS'!$A:$O,13,0),VLOOKUP($A772,'LISTA DE PRODUCTOS'!$B:$O,13,0)),0))</f>
      </c>
      <c r="L772" s="61">
        <f t="shared" si="114"/>
        <v>0</v>
      </c>
      <c r="M772" s="62">
        <f t="shared" si="115"/>
        <v>0</v>
      </c>
      <c r="N772" s="62">
        <f t="shared" si="121"/>
        <v>0</v>
      </c>
      <c r="O772" s="63">
        <f t="shared" si="118"/>
        <v>0</v>
      </c>
      <c r="P772" s="63">
        <f t="shared" si="119"/>
        <v>0</v>
      </c>
      <c r="Q772" s="64">
        <f t="shared" si="120"/>
        <v>0</v>
      </c>
      <c r="R772" s="64" t="b">
        <f t="shared" si="122"/>
        <v>0</v>
      </c>
      <c r="S772" s="65">
        <f t="shared" si="116"/>
      </c>
      <c r="T772" s="62">
        <f t="shared" si="117"/>
      </c>
    </row>
    <row r="773" spans="1:20" s="66" customFormat="1" ht="19.8">
      <c r="A773" s="54"/>
      <c r="B773" s="55"/>
      <c r="C773" s="56">
        <f t="shared" si="113"/>
        <v>0</v>
      </c>
      <c r="D773" s="56">
        <f>IF(ISERROR(VLOOKUP($A773,'LISTA DE PRODUCTOS'!$A:$O,15,0)),0,VLOOKUP($A773,'LISTA DE PRODUCTOS'!$A:$O,15,0))</f>
        <v>0</v>
      </c>
      <c r="E773" s="57">
        <f>IF($A773=0,"",IFERROR(IFERROR(VLOOKUP($A773,'LISTA DE PRODUCTOS'!$A:$O,5,0),VLOOKUP($A773,'LISTA DE PRODUCTOS'!$B:$O,4,0)),"CÓDIGO NO EN CATÁLOGO U OBSOLETO"))</f>
      </c>
      <c r="F773" s="56">
        <f>IF($A773=0,"",IFERROR(IFERROR(VLOOKUP($A773,'LISTA DE PRODUCTOS'!$A:$O,6,0),VLOOKUP($A773,'LISTA DE PRODUCTOS'!$B:$O,5,0)),0))</f>
      </c>
      <c r="G773" s="56">
        <f>IF($A773=0,"",IFERROR(IFERROR(VLOOKUP($A773,'LISTA DE PRODUCTOS'!$A:$O,7,0),VLOOKUP($A773,'LISTA DE PRODUCTOS'!$B:$O,6,0)),0))</f>
      </c>
      <c r="H773" s="58">
        <f>IF($A773=0,"",IFERROR(IFERROR(VLOOKUP($A773,'LISTA DE PRODUCTOS'!$A:$O,8,0),VLOOKUP($A773,'LISTA DE PRODUCTOS'!$B:$O,7,0)),0))</f>
      </c>
      <c r="I773" s="59">
        <f>IF($A773=0,"",IFERROR(IFERROR(VLOOKUP($A773,'LISTA DE PRODUCTOS'!$A:$O,9,0),VLOOKUP($A773,'LISTA DE PRODUCTOS'!$B:$O,8,0)),0))</f>
      </c>
      <c r="J773" s="60">
        <f>IF(AND(K773="U12",IF($A773=0,"",IFERROR(IFERROR(VLOOKUP($A773,'LISTA DE PRODUCTOS'!$A:$O,10,0),VLOOKUP($A773,'LISTA DE PRODUCTOS'!$B:$O,9,0)),""))=0),"APROVECHA LA PROMO U12",IF(AND(K773="U12",IF($A773=0,"",IFERROR(IFERROR(VLOOKUP($A773,'LISTA DE PRODUCTOS'!$A:$O,10,0),VLOOKUP($A773,'LISTA DE PRODUCTOS'!$B:$O,9,0)),""))="MENSUAL"),"MENSUAL Y PROMO U12",IF($A773=0,"",IFERROR(IFERROR(VLOOKUP($A773,'LISTA DE PRODUCTOS'!$A:$O,10,0),VLOOKUP($A773,'LISTA DE PRODUCTOS'!$B:$O,9,0)),""))))</f>
      </c>
      <c r="K773" s="60">
        <f>IF($A773=0,"",IFERROR(IFERROR(VLOOKUP($A773,'LISTA DE PRODUCTOS'!$A:$O,13,0),VLOOKUP($A773,'LISTA DE PRODUCTOS'!$B:$O,13,0)),0))</f>
      </c>
      <c r="L773" s="61">
        <f t="shared" si="114"/>
        <v>0</v>
      </c>
      <c r="M773" s="62">
        <f t="shared" si="115"/>
        <v>0</v>
      </c>
      <c r="N773" s="62">
        <f t="shared" si="121"/>
        <v>0</v>
      </c>
      <c r="O773" s="63">
        <f t="shared" si="118"/>
        <v>0</v>
      </c>
      <c r="P773" s="63">
        <f t="shared" si="119"/>
        <v>0</v>
      </c>
      <c r="Q773" s="64">
        <f t="shared" si="120"/>
        <v>0</v>
      </c>
      <c r="R773" s="64" t="b">
        <f t="shared" si="122"/>
        <v>0</v>
      </c>
      <c r="S773" s="65">
        <f t="shared" si="116"/>
      </c>
      <c r="T773" s="62">
        <f t="shared" si="117"/>
      </c>
    </row>
    <row r="774" spans="1:20" s="66" customFormat="1" ht="19.8">
      <c r="A774" s="54"/>
      <c r="B774" s="55"/>
      <c r="C774" s="56">
        <f t="shared" si="113"/>
        <v>0</v>
      </c>
      <c r="D774" s="56">
        <f>IF(ISERROR(VLOOKUP($A774,'LISTA DE PRODUCTOS'!$A:$O,15,0)),0,VLOOKUP($A774,'LISTA DE PRODUCTOS'!$A:$O,15,0))</f>
        <v>0</v>
      </c>
      <c r="E774" s="57">
        <f>IF($A774=0,"",IFERROR(IFERROR(VLOOKUP($A774,'LISTA DE PRODUCTOS'!$A:$O,5,0),VLOOKUP($A774,'LISTA DE PRODUCTOS'!$B:$O,4,0)),"CÓDIGO NO EN CATÁLOGO U OBSOLETO"))</f>
      </c>
      <c r="F774" s="56">
        <f>IF($A774=0,"",IFERROR(IFERROR(VLOOKUP($A774,'LISTA DE PRODUCTOS'!$A:$O,6,0),VLOOKUP($A774,'LISTA DE PRODUCTOS'!$B:$O,5,0)),0))</f>
      </c>
      <c r="G774" s="56">
        <f>IF($A774=0,"",IFERROR(IFERROR(VLOOKUP($A774,'LISTA DE PRODUCTOS'!$A:$O,7,0),VLOOKUP($A774,'LISTA DE PRODUCTOS'!$B:$O,6,0)),0))</f>
      </c>
      <c r="H774" s="58">
        <f>IF($A774=0,"",IFERROR(IFERROR(VLOOKUP($A774,'LISTA DE PRODUCTOS'!$A:$O,8,0),VLOOKUP($A774,'LISTA DE PRODUCTOS'!$B:$O,7,0)),0))</f>
      </c>
      <c r="I774" s="59">
        <f>IF($A774=0,"",IFERROR(IFERROR(VLOOKUP($A774,'LISTA DE PRODUCTOS'!$A:$O,9,0),VLOOKUP($A774,'LISTA DE PRODUCTOS'!$B:$O,8,0)),0))</f>
      </c>
      <c r="J774" s="60">
        <f>IF(AND(K774="U12",IF($A774=0,"",IFERROR(IFERROR(VLOOKUP($A774,'LISTA DE PRODUCTOS'!$A:$O,10,0),VLOOKUP($A774,'LISTA DE PRODUCTOS'!$B:$O,9,0)),""))=0),"APROVECHA LA PROMO U12",IF(AND(K774="U12",IF($A774=0,"",IFERROR(IFERROR(VLOOKUP($A774,'LISTA DE PRODUCTOS'!$A:$O,10,0),VLOOKUP($A774,'LISTA DE PRODUCTOS'!$B:$O,9,0)),""))="MENSUAL"),"MENSUAL Y PROMO U12",IF($A774=0,"",IFERROR(IFERROR(VLOOKUP($A774,'LISTA DE PRODUCTOS'!$A:$O,10,0),VLOOKUP($A774,'LISTA DE PRODUCTOS'!$B:$O,9,0)),""))))</f>
      </c>
      <c r="K774" s="60">
        <f>IF($A774=0,"",IFERROR(IFERROR(VLOOKUP($A774,'LISTA DE PRODUCTOS'!$A:$O,13,0),VLOOKUP($A774,'LISTA DE PRODUCTOS'!$B:$O,13,0)),0))</f>
      </c>
      <c r="L774" s="61">
        <f t="shared" si="114"/>
        <v>0</v>
      </c>
      <c r="M774" s="62">
        <f t="shared" si="115"/>
        <v>0</v>
      </c>
      <c r="N774" s="62">
        <f t="shared" si="121"/>
        <v>0</v>
      </c>
      <c r="O774" s="63">
        <f t="shared" si="118"/>
        <v>0</v>
      </c>
      <c r="P774" s="63">
        <f t="shared" si="119"/>
        <v>0</v>
      </c>
      <c r="Q774" s="64">
        <f t="shared" si="120"/>
        <v>0</v>
      </c>
      <c r="R774" s="64" t="b">
        <f t="shared" si="122"/>
        <v>0</v>
      </c>
      <c r="S774" s="65">
        <f t="shared" si="116"/>
      </c>
      <c r="T774" s="62">
        <f t="shared" si="117"/>
      </c>
    </row>
    <row r="775" spans="1:20" s="66" customFormat="1" ht="19.8">
      <c r="A775" s="54"/>
      <c r="B775" s="55"/>
      <c r="C775" s="56">
        <f t="shared" si="113"/>
        <v>0</v>
      </c>
      <c r="D775" s="56">
        <f>IF(ISERROR(VLOOKUP($A775,'LISTA DE PRODUCTOS'!$A:$O,15,0)),0,VLOOKUP($A775,'LISTA DE PRODUCTOS'!$A:$O,15,0))</f>
        <v>0</v>
      </c>
      <c r="E775" s="57">
        <f>IF($A775=0,"",IFERROR(IFERROR(VLOOKUP($A775,'LISTA DE PRODUCTOS'!$A:$O,5,0),VLOOKUP($A775,'LISTA DE PRODUCTOS'!$B:$O,4,0)),"CÓDIGO NO EN CATÁLOGO U OBSOLETO"))</f>
      </c>
      <c r="F775" s="56">
        <f>IF($A775=0,"",IFERROR(IFERROR(VLOOKUP($A775,'LISTA DE PRODUCTOS'!$A:$O,6,0),VLOOKUP($A775,'LISTA DE PRODUCTOS'!$B:$O,5,0)),0))</f>
      </c>
      <c r="G775" s="56">
        <f>IF($A775=0,"",IFERROR(IFERROR(VLOOKUP($A775,'LISTA DE PRODUCTOS'!$A:$O,7,0),VLOOKUP($A775,'LISTA DE PRODUCTOS'!$B:$O,6,0)),0))</f>
      </c>
      <c r="H775" s="58">
        <f>IF($A775=0,"",IFERROR(IFERROR(VLOOKUP($A775,'LISTA DE PRODUCTOS'!$A:$O,8,0),VLOOKUP($A775,'LISTA DE PRODUCTOS'!$B:$O,7,0)),0))</f>
      </c>
      <c r="I775" s="59">
        <f>IF($A775=0,"",IFERROR(IFERROR(VLOOKUP($A775,'LISTA DE PRODUCTOS'!$A:$O,9,0),VLOOKUP($A775,'LISTA DE PRODUCTOS'!$B:$O,8,0)),0))</f>
      </c>
      <c r="J775" s="60">
        <f>IF(AND(K775="U12",IF($A775=0,"",IFERROR(IFERROR(VLOOKUP($A775,'LISTA DE PRODUCTOS'!$A:$O,10,0),VLOOKUP($A775,'LISTA DE PRODUCTOS'!$B:$O,9,0)),""))=0),"APROVECHA LA PROMO U12",IF(AND(K775="U12",IF($A775=0,"",IFERROR(IFERROR(VLOOKUP($A775,'LISTA DE PRODUCTOS'!$A:$O,10,0),VLOOKUP($A775,'LISTA DE PRODUCTOS'!$B:$O,9,0)),""))="MENSUAL"),"MENSUAL Y PROMO U12",IF($A775=0,"",IFERROR(IFERROR(VLOOKUP($A775,'LISTA DE PRODUCTOS'!$A:$O,10,0),VLOOKUP($A775,'LISTA DE PRODUCTOS'!$B:$O,9,0)),""))))</f>
      </c>
      <c r="K775" s="60">
        <f>IF($A775=0,"",IFERROR(IFERROR(VLOOKUP($A775,'LISTA DE PRODUCTOS'!$A:$O,13,0),VLOOKUP($A775,'LISTA DE PRODUCTOS'!$B:$O,13,0)),0))</f>
      </c>
      <c r="L775" s="61">
        <f t="shared" si="114"/>
        <v>0</v>
      </c>
      <c r="M775" s="62">
        <f t="shared" si="115"/>
        <v>0</v>
      </c>
      <c r="N775" s="62">
        <f t="shared" si="121"/>
        <v>0</v>
      </c>
      <c r="O775" s="63">
        <f t="shared" si="118"/>
        <v>0</v>
      </c>
      <c r="P775" s="63">
        <f t="shared" si="119"/>
        <v>0</v>
      </c>
      <c r="Q775" s="64">
        <f t="shared" si="120"/>
        <v>0</v>
      </c>
      <c r="R775" s="64" t="b">
        <f t="shared" si="122"/>
        <v>0</v>
      </c>
      <c r="S775" s="65">
        <f t="shared" si="116"/>
      </c>
      <c r="T775" s="62">
        <f t="shared" si="117"/>
      </c>
    </row>
    <row r="776" spans="1:20" s="66" customFormat="1" ht="19.8">
      <c r="A776" s="54"/>
      <c r="B776" s="55"/>
      <c r="C776" s="56">
        <f t="shared" si="113"/>
        <v>0</v>
      </c>
      <c r="D776" s="56">
        <f>IF(ISERROR(VLOOKUP($A776,'LISTA DE PRODUCTOS'!$A:$O,15,0)),0,VLOOKUP($A776,'LISTA DE PRODUCTOS'!$A:$O,15,0))</f>
        <v>0</v>
      </c>
      <c r="E776" s="57">
        <f>IF($A776=0,"",IFERROR(IFERROR(VLOOKUP($A776,'LISTA DE PRODUCTOS'!$A:$O,5,0),VLOOKUP($A776,'LISTA DE PRODUCTOS'!$B:$O,4,0)),"CÓDIGO NO EN CATÁLOGO U OBSOLETO"))</f>
      </c>
      <c r="F776" s="56">
        <f>IF($A776=0,"",IFERROR(IFERROR(VLOOKUP($A776,'LISTA DE PRODUCTOS'!$A:$O,6,0),VLOOKUP($A776,'LISTA DE PRODUCTOS'!$B:$O,5,0)),0))</f>
      </c>
      <c r="G776" s="56">
        <f>IF($A776=0,"",IFERROR(IFERROR(VLOOKUP($A776,'LISTA DE PRODUCTOS'!$A:$O,7,0),VLOOKUP($A776,'LISTA DE PRODUCTOS'!$B:$O,6,0)),0))</f>
      </c>
      <c r="H776" s="58">
        <f>IF($A776=0,"",IFERROR(IFERROR(VLOOKUP($A776,'LISTA DE PRODUCTOS'!$A:$O,8,0),VLOOKUP($A776,'LISTA DE PRODUCTOS'!$B:$O,7,0)),0))</f>
      </c>
      <c r="I776" s="59">
        <f>IF($A776=0,"",IFERROR(IFERROR(VLOOKUP($A776,'LISTA DE PRODUCTOS'!$A:$O,9,0),VLOOKUP($A776,'LISTA DE PRODUCTOS'!$B:$O,8,0)),0))</f>
      </c>
      <c r="J776" s="60">
        <f>IF(AND(K776="U12",IF($A776=0,"",IFERROR(IFERROR(VLOOKUP($A776,'LISTA DE PRODUCTOS'!$A:$O,10,0),VLOOKUP($A776,'LISTA DE PRODUCTOS'!$B:$O,9,0)),""))=0),"APROVECHA LA PROMO U12",IF(AND(K776="U12",IF($A776=0,"",IFERROR(IFERROR(VLOOKUP($A776,'LISTA DE PRODUCTOS'!$A:$O,10,0),VLOOKUP($A776,'LISTA DE PRODUCTOS'!$B:$O,9,0)),""))="MENSUAL"),"MENSUAL Y PROMO U12",IF($A776=0,"",IFERROR(IFERROR(VLOOKUP($A776,'LISTA DE PRODUCTOS'!$A:$O,10,0),VLOOKUP($A776,'LISTA DE PRODUCTOS'!$B:$O,9,0)),""))))</f>
      </c>
      <c r="K776" s="60">
        <f>IF($A776=0,"",IFERROR(IFERROR(VLOOKUP($A776,'LISTA DE PRODUCTOS'!$A:$O,13,0),VLOOKUP($A776,'LISTA DE PRODUCTOS'!$B:$O,13,0)),0))</f>
      </c>
      <c r="L776" s="61">
        <f t="shared" si="114"/>
        <v>0</v>
      </c>
      <c r="M776" s="62">
        <f t="shared" si="115"/>
        <v>0</v>
      </c>
      <c r="N776" s="62">
        <f t="shared" si="121"/>
        <v>0</v>
      </c>
      <c r="O776" s="63">
        <f t="shared" si="118"/>
        <v>0</v>
      </c>
      <c r="P776" s="63">
        <f t="shared" si="119"/>
        <v>0</v>
      </c>
      <c r="Q776" s="64">
        <f t="shared" si="120"/>
        <v>0</v>
      </c>
      <c r="R776" s="64" t="b">
        <f t="shared" si="122"/>
        <v>0</v>
      </c>
      <c r="S776" s="65">
        <f t="shared" si="116"/>
      </c>
      <c r="T776" s="62">
        <f t="shared" si="117"/>
      </c>
    </row>
    <row r="777" spans="1:20" s="66" customFormat="1" ht="19.8">
      <c r="A777" s="54"/>
      <c r="B777" s="55"/>
      <c r="C777" s="56">
        <f t="shared" si="113"/>
        <v>0</v>
      </c>
      <c r="D777" s="56">
        <f>IF(ISERROR(VLOOKUP($A777,'LISTA DE PRODUCTOS'!$A:$O,15,0)),0,VLOOKUP($A777,'LISTA DE PRODUCTOS'!$A:$O,15,0))</f>
        <v>0</v>
      </c>
      <c r="E777" s="57">
        <f>IF($A777=0,"",IFERROR(IFERROR(VLOOKUP($A777,'LISTA DE PRODUCTOS'!$A:$O,5,0),VLOOKUP($A777,'LISTA DE PRODUCTOS'!$B:$O,4,0)),"CÓDIGO NO EN CATÁLOGO U OBSOLETO"))</f>
      </c>
      <c r="F777" s="56">
        <f>IF($A777=0,"",IFERROR(IFERROR(VLOOKUP($A777,'LISTA DE PRODUCTOS'!$A:$O,6,0),VLOOKUP($A777,'LISTA DE PRODUCTOS'!$B:$O,5,0)),0))</f>
      </c>
      <c r="G777" s="56">
        <f>IF($A777=0,"",IFERROR(IFERROR(VLOOKUP($A777,'LISTA DE PRODUCTOS'!$A:$O,7,0),VLOOKUP($A777,'LISTA DE PRODUCTOS'!$B:$O,6,0)),0))</f>
      </c>
      <c r="H777" s="58">
        <f>IF($A777=0,"",IFERROR(IFERROR(VLOOKUP($A777,'LISTA DE PRODUCTOS'!$A:$O,8,0),VLOOKUP($A777,'LISTA DE PRODUCTOS'!$B:$O,7,0)),0))</f>
      </c>
      <c r="I777" s="59">
        <f>IF($A777=0,"",IFERROR(IFERROR(VLOOKUP($A777,'LISTA DE PRODUCTOS'!$A:$O,9,0),VLOOKUP($A777,'LISTA DE PRODUCTOS'!$B:$O,8,0)),0))</f>
      </c>
      <c r="J777" s="60">
        <f>IF(AND(K777="U12",IF($A777=0,"",IFERROR(IFERROR(VLOOKUP($A777,'LISTA DE PRODUCTOS'!$A:$O,10,0),VLOOKUP($A777,'LISTA DE PRODUCTOS'!$B:$O,9,0)),""))=0),"APROVECHA LA PROMO U12",IF(AND(K777="U12",IF($A777=0,"",IFERROR(IFERROR(VLOOKUP($A777,'LISTA DE PRODUCTOS'!$A:$O,10,0),VLOOKUP($A777,'LISTA DE PRODUCTOS'!$B:$O,9,0)),""))="MENSUAL"),"MENSUAL Y PROMO U12",IF($A777=0,"",IFERROR(IFERROR(VLOOKUP($A777,'LISTA DE PRODUCTOS'!$A:$O,10,0),VLOOKUP($A777,'LISTA DE PRODUCTOS'!$B:$O,9,0)),""))))</f>
      </c>
      <c r="K777" s="60">
        <f>IF($A777=0,"",IFERROR(IFERROR(VLOOKUP($A777,'LISTA DE PRODUCTOS'!$A:$O,13,0),VLOOKUP($A777,'LISTA DE PRODUCTOS'!$B:$O,13,0)),0))</f>
      </c>
      <c r="L777" s="61">
        <f t="shared" si="114"/>
        <v>0</v>
      </c>
      <c r="M777" s="62">
        <f t="shared" si="115"/>
        <v>0</v>
      </c>
      <c r="N777" s="62">
        <f t="shared" si="121"/>
        <v>0</v>
      </c>
      <c r="O777" s="63">
        <f t="shared" si="118"/>
        <v>0</v>
      </c>
      <c r="P777" s="63">
        <f t="shared" si="119"/>
        <v>0</v>
      </c>
      <c r="Q777" s="64">
        <f t="shared" si="120"/>
        <v>0</v>
      </c>
      <c r="R777" s="64" t="b">
        <f t="shared" si="122"/>
        <v>0</v>
      </c>
      <c r="S777" s="65">
        <f t="shared" si="116"/>
      </c>
      <c r="T777" s="62">
        <f t="shared" si="117"/>
      </c>
    </row>
    <row r="778" spans="1:20" s="66" customFormat="1" ht="19.8">
      <c r="A778" s="54"/>
      <c r="B778" s="55"/>
      <c r="C778" s="56">
        <f t="shared" si="113"/>
        <v>0</v>
      </c>
      <c r="D778" s="56">
        <f>IF(ISERROR(VLOOKUP($A778,'LISTA DE PRODUCTOS'!$A:$O,15,0)),0,VLOOKUP($A778,'LISTA DE PRODUCTOS'!$A:$O,15,0))</f>
        <v>0</v>
      </c>
      <c r="E778" s="57">
        <f>IF($A778=0,"",IFERROR(IFERROR(VLOOKUP($A778,'LISTA DE PRODUCTOS'!$A:$O,5,0),VLOOKUP($A778,'LISTA DE PRODUCTOS'!$B:$O,4,0)),"CÓDIGO NO EN CATÁLOGO U OBSOLETO"))</f>
      </c>
      <c r="F778" s="56">
        <f>IF($A778=0,"",IFERROR(IFERROR(VLOOKUP($A778,'LISTA DE PRODUCTOS'!$A:$O,6,0),VLOOKUP($A778,'LISTA DE PRODUCTOS'!$B:$O,5,0)),0))</f>
      </c>
      <c r="G778" s="56">
        <f>IF($A778=0,"",IFERROR(IFERROR(VLOOKUP($A778,'LISTA DE PRODUCTOS'!$A:$O,7,0),VLOOKUP($A778,'LISTA DE PRODUCTOS'!$B:$O,6,0)),0))</f>
      </c>
      <c r="H778" s="58">
        <f>IF($A778=0,"",IFERROR(IFERROR(VLOOKUP($A778,'LISTA DE PRODUCTOS'!$A:$O,8,0),VLOOKUP($A778,'LISTA DE PRODUCTOS'!$B:$O,7,0)),0))</f>
      </c>
      <c r="I778" s="59">
        <f>IF($A778=0,"",IFERROR(IFERROR(VLOOKUP($A778,'LISTA DE PRODUCTOS'!$A:$O,9,0),VLOOKUP($A778,'LISTA DE PRODUCTOS'!$B:$O,8,0)),0))</f>
      </c>
      <c r="J778" s="60">
        <f>IF(AND(K778="U12",IF($A778=0,"",IFERROR(IFERROR(VLOOKUP($A778,'LISTA DE PRODUCTOS'!$A:$O,10,0),VLOOKUP($A778,'LISTA DE PRODUCTOS'!$B:$O,9,0)),""))=0),"APROVECHA LA PROMO U12",IF(AND(K778="U12",IF($A778=0,"",IFERROR(IFERROR(VLOOKUP($A778,'LISTA DE PRODUCTOS'!$A:$O,10,0),VLOOKUP($A778,'LISTA DE PRODUCTOS'!$B:$O,9,0)),""))="MENSUAL"),"MENSUAL Y PROMO U12",IF($A778=0,"",IFERROR(IFERROR(VLOOKUP($A778,'LISTA DE PRODUCTOS'!$A:$O,10,0),VLOOKUP($A778,'LISTA DE PRODUCTOS'!$B:$O,9,0)),""))))</f>
      </c>
      <c r="K778" s="60">
        <f>IF($A778=0,"",IFERROR(IFERROR(VLOOKUP($A778,'LISTA DE PRODUCTOS'!$A:$O,13,0),VLOOKUP($A778,'LISTA DE PRODUCTOS'!$B:$O,13,0)),0))</f>
      </c>
      <c r="L778" s="61">
        <f t="shared" si="114"/>
        <v>0</v>
      </c>
      <c r="M778" s="62">
        <f t="shared" si="115"/>
        <v>0</v>
      </c>
      <c r="N778" s="62">
        <f t="shared" si="121"/>
        <v>0</v>
      </c>
      <c r="O778" s="63">
        <f t="shared" si="118"/>
        <v>0</v>
      </c>
      <c r="P778" s="63">
        <f t="shared" si="119"/>
        <v>0</v>
      </c>
      <c r="Q778" s="64">
        <f t="shared" si="120"/>
        <v>0</v>
      </c>
      <c r="R778" s="64" t="b">
        <f t="shared" si="122"/>
        <v>0</v>
      </c>
      <c r="S778" s="65">
        <f t="shared" si="116"/>
      </c>
      <c r="T778" s="62">
        <f t="shared" si="117"/>
      </c>
    </row>
    <row r="779" spans="1:20" s="66" customFormat="1" ht="19.8">
      <c r="A779" s="54"/>
      <c r="B779" s="55"/>
      <c r="C779" s="56">
        <f t="shared" si="113"/>
        <v>0</v>
      </c>
      <c r="D779" s="56">
        <f>IF(ISERROR(VLOOKUP($A779,'LISTA DE PRODUCTOS'!$A:$O,15,0)),0,VLOOKUP($A779,'LISTA DE PRODUCTOS'!$A:$O,15,0))</f>
        <v>0</v>
      </c>
      <c r="E779" s="57">
        <f>IF($A779=0,"",IFERROR(IFERROR(VLOOKUP($A779,'LISTA DE PRODUCTOS'!$A:$O,5,0),VLOOKUP($A779,'LISTA DE PRODUCTOS'!$B:$O,4,0)),"CÓDIGO NO EN CATÁLOGO U OBSOLETO"))</f>
      </c>
      <c r="F779" s="56">
        <f>IF($A779=0,"",IFERROR(IFERROR(VLOOKUP($A779,'LISTA DE PRODUCTOS'!$A:$O,6,0),VLOOKUP($A779,'LISTA DE PRODUCTOS'!$B:$O,5,0)),0))</f>
      </c>
      <c r="G779" s="56">
        <f>IF($A779=0,"",IFERROR(IFERROR(VLOOKUP($A779,'LISTA DE PRODUCTOS'!$A:$O,7,0),VLOOKUP($A779,'LISTA DE PRODUCTOS'!$B:$O,6,0)),0))</f>
      </c>
      <c r="H779" s="58">
        <f>IF($A779=0,"",IFERROR(IFERROR(VLOOKUP($A779,'LISTA DE PRODUCTOS'!$A:$O,8,0),VLOOKUP($A779,'LISTA DE PRODUCTOS'!$B:$O,7,0)),0))</f>
      </c>
      <c r="I779" s="59">
        <f>IF($A779=0,"",IFERROR(IFERROR(VLOOKUP($A779,'LISTA DE PRODUCTOS'!$A:$O,9,0),VLOOKUP($A779,'LISTA DE PRODUCTOS'!$B:$O,8,0)),0))</f>
      </c>
      <c r="J779" s="60">
        <f>IF(AND(K779="U12",IF($A779=0,"",IFERROR(IFERROR(VLOOKUP($A779,'LISTA DE PRODUCTOS'!$A:$O,10,0),VLOOKUP($A779,'LISTA DE PRODUCTOS'!$B:$O,9,0)),""))=0),"APROVECHA LA PROMO U12",IF(AND(K779="U12",IF($A779=0,"",IFERROR(IFERROR(VLOOKUP($A779,'LISTA DE PRODUCTOS'!$A:$O,10,0),VLOOKUP($A779,'LISTA DE PRODUCTOS'!$B:$O,9,0)),""))="MENSUAL"),"MENSUAL Y PROMO U12",IF($A779=0,"",IFERROR(IFERROR(VLOOKUP($A779,'LISTA DE PRODUCTOS'!$A:$O,10,0),VLOOKUP($A779,'LISTA DE PRODUCTOS'!$B:$O,9,0)),""))))</f>
      </c>
      <c r="K779" s="60">
        <f>IF($A779=0,"",IFERROR(IFERROR(VLOOKUP($A779,'LISTA DE PRODUCTOS'!$A:$O,13,0),VLOOKUP($A779,'LISTA DE PRODUCTOS'!$B:$O,13,0)),0))</f>
      </c>
      <c r="L779" s="61">
        <f t="shared" si="114"/>
        <v>0</v>
      </c>
      <c r="M779" s="62">
        <f t="shared" si="115"/>
        <v>0</v>
      </c>
      <c r="N779" s="62">
        <f t="shared" si="121"/>
        <v>0</v>
      </c>
      <c r="O779" s="63">
        <f t="shared" si="118"/>
        <v>0</v>
      </c>
      <c r="P779" s="63">
        <f t="shared" si="119"/>
        <v>0</v>
      </c>
      <c r="Q779" s="64">
        <f t="shared" si="120"/>
        <v>0</v>
      </c>
      <c r="R779" s="64" t="b">
        <f t="shared" si="122"/>
        <v>0</v>
      </c>
      <c r="S779" s="65">
        <f t="shared" si="116"/>
      </c>
      <c r="T779" s="62">
        <f t="shared" si="117"/>
      </c>
    </row>
    <row r="780" spans="1:20" s="66" customFormat="1" ht="19.8">
      <c r="A780" s="54"/>
      <c r="B780" s="55"/>
      <c r="C780" s="56">
        <f t="shared" si="113"/>
        <v>0</v>
      </c>
      <c r="D780" s="56">
        <f>IF(ISERROR(VLOOKUP($A780,'LISTA DE PRODUCTOS'!$A:$O,15,0)),0,VLOOKUP($A780,'LISTA DE PRODUCTOS'!$A:$O,15,0))</f>
        <v>0</v>
      </c>
      <c r="E780" s="57">
        <f>IF($A780=0,"",IFERROR(IFERROR(VLOOKUP($A780,'LISTA DE PRODUCTOS'!$A:$O,5,0),VLOOKUP($A780,'LISTA DE PRODUCTOS'!$B:$O,4,0)),"CÓDIGO NO EN CATÁLOGO U OBSOLETO"))</f>
      </c>
      <c r="F780" s="56">
        <f>IF($A780=0,"",IFERROR(IFERROR(VLOOKUP($A780,'LISTA DE PRODUCTOS'!$A:$O,6,0),VLOOKUP($A780,'LISTA DE PRODUCTOS'!$B:$O,5,0)),0))</f>
      </c>
      <c r="G780" s="56">
        <f>IF($A780=0,"",IFERROR(IFERROR(VLOOKUP($A780,'LISTA DE PRODUCTOS'!$A:$O,7,0),VLOOKUP($A780,'LISTA DE PRODUCTOS'!$B:$O,6,0)),0))</f>
      </c>
      <c r="H780" s="58">
        <f>IF($A780=0,"",IFERROR(IFERROR(VLOOKUP($A780,'LISTA DE PRODUCTOS'!$A:$O,8,0),VLOOKUP($A780,'LISTA DE PRODUCTOS'!$B:$O,7,0)),0))</f>
      </c>
      <c r="I780" s="59">
        <f>IF($A780=0,"",IFERROR(IFERROR(VLOOKUP($A780,'LISTA DE PRODUCTOS'!$A:$O,9,0),VLOOKUP($A780,'LISTA DE PRODUCTOS'!$B:$O,8,0)),0))</f>
      </c>
      <c r="J780" s="60">
        <f>IF(AND(K780="U12",IF($A780=0,"",IFERROR(IFERROR(VLOOKUP($A780,'LISTA DE PRODUCTOS'!$A:$O,10,0),VLOOKUP($A780,'LISTA DE PRODUCTOS'!$B:$O,9,0)),""))=0),"APROVECHA LA PROMO U12",IF(AND(K780="U12",IF($A780=0,"",IFERROR(IFERROR(VLOOKUP($A780,'LISTA DE PRODUCTOS'!$A:$O,10,0),VLOOKUP($A780,'LISTA DE PRODUCTOS'!$B:$O,9,0)),""))="MENSUAL"),"MENSUAL Y PROMO U12",IF($A780=0,"",IFERROR(IFERROR(VLOOKUP($A780,'LISTA DE PRODUCTOS'!$A:$O,10,0),VLOOKUP($A780,'LISTA DE PRODUCTOS'!$B:$O,9,0)),""))))</f>
      </c>
      <c r="K780" s="60">
        <f>IF($A780=0,"",IFERROR(IFERROR(VLOOKUP($A780,'LISTA DE PRODUCTOS'!$A:$O,13,0),VLOOKUP($A780,'LISTA DE PRODUCTOS'!$B:$O,13,0)),0))</f>
      </c>
      <c r="L780" s="61">
        <f t="shared" si="114"/>
        <v>0</v>
      </c>
      <c r="M780" s="62">
        <f t="shared" si="115"/>
        <v>0</v>
      </c>
      <c r="N780" s="62">
        <f t="shared" si="121"/>
        <v>0</v>
      </c>
      <c r="O780" s="63">
        <f t="shared" si="118"/>
        <v>0</v>
      </c>
      <c r="P780" s="63">
        <f t="shared" si="119"/>
        <v>0</v>
      </c>
      <c r="Q780" s="64">
        <f t="shared" si="120"/>
        <v>0</v>
      </c>
      <c r="R780" s="64" t="b">
        <f t="shared" si="122"/>
        <v>0</v>
      </c>
      <c r="S780" s="65">
        <f t="shared" si="116"/>
      </c>
      <c r="T780" s="62">
        <f t="shared" si="117"/>
      </c>
    </row>
    <row r="781" spans="1:20" s="66" customFormat="1" ht="19.8">
      <c r="A781" s="54"/>
      <c r="B781" s="55"/>
      <c r="C781" s="56">
        <f t="shared" si="113"/>
        <v>0</v>
      </c>
      <c r="D781" s="56">
        <f>IF(ISERROR(VLOOKUP($A781,'LISTA DE PRODUCTOS'!$A:$O,15,0)),0,VLOOKUP($A781,'LISTA DE PRODUCTOS'!$A:$O,15,0))</f>
        <v>0</v>
      </c>
      <c r="E781" s="57">
        <f>IF($A781=0,"",IFERROR(IFERROR(VLOOKUP($A781,'LISTA DE PRODUCTOS'!$A:$O,5,0),VLOOKUP($A781,'LISTA DE PRODUCTOS'!$B:$O,4,0)),"CÓDIGO NO EN CATÁLOGO U OBSOLETO"))</f>
      </c>
      <c r="F781" s="56">
        <f>IF($A781=0,"",IFERROR(IFERROR(VLOOKUP($A781,'LISTA DE PRODUCTOS'!$A:$O,6,0),VLOOKUP($A781,'LISTA DE PRODUCTOS'!$B:$O,5,0)),0))</f>
      </c>
      <c r="G781" s="56">
        <f>IF($A781=0,"",IFERROR(IFERROR(VLOOKUP($A781,'LISTA DE PRODUCTOS'!$A:$O,7,0),VLOOKUP($A781,'LISTA DE PRODUCTOS'!$B:$O,6,0)),0))</f>
      </c>
      <c r="H781" s="58">
        <f>IF($A781=0,"",IFERROR(IFERROR(VLOOKUP($A781,'LISTA DE PRODUCTOS'!$A:$O,8,0),VLOOKUP($A781,'LISTA DE PRODUCTOS'!$B:$O,7,0)),0))</f>
      </c>
      <c r="I781" s="59">
        <f>IF($A781=0,"",IFERROR(IFERROR(VLOOKUP($A781,'LISTA DE PRODUCTOS'!$A:$O,9,0),VLOOKUP($A781,'LISTA DE PRODUCTOS'!$B:$O,8,0)),0))</f>
      </c>
      <c r="J781" s="60">
        <f>IF(AND(K781="U12",IF($A781=0,"",IFERROR(IFERROR(VLOOKUP($A781,'LISTA DE PRODUCTOS'!$A:$O,10,0),VLOOKUP($A781,'LISTA DE PRODUCTOS'!$B:$O,9,0)),""))=0),"APROVECHA LA PROMO U12",IF(AND(K781="U12",IF($A781=0,"",IFERROR(IFERROR(VLOOKUP($A781,'LISTA DE PRODUCTOS'!$A:$O,10,0),VLOOKUP($A781,'LISTA DE PRODUCTOS'!$B:$O,9,0)),""))="MENSUAL"),"MENSUAL Y PROMO U12",IF($A781=0,"",IFERROR(IFERROR(VLOOKUP($A781,'LISTA DE PRODUCTOS'!$A:$O,10,0),VLOOKUP($A781,'LISTA DE PRODUCTOS'!$B:$O,9,0)),""))))</f>
      </c>
      <c r="K781" s="60">
        <f>IF($A781=0,"",IFERROR(IFERROR(VLOOKUP($A781,'LISTA DE PRODUCTOS'!$A:$O,13,0),VLOOKUP($A781,'LISTA DE PRODUCTOS'!$B:$O,13,0)),0))</f>
      </c>
      <c r="L781" s="61">
        <f t="shared" si="114"/>
        <v>0</v>
      </c>
      <c r="M781" s="62">
        <f t="shared" si="115"/>
        <v>0</v>
      </c>
      <c r="N781" s="62">
        <f t="shared" si="121"/>
        <v>0</v>
      </c>
      <c r="O781" s="63">
        <f t="shared" si="118"/>
        <v>0</v>
      </c>
      <c r="P781" s="63">
        <f t="shared" si="119"/>
        <v>0</v>
      </c>
      <c r="Q781" s="64">
        <f t="shared" si="120"/>
        <v>0</v>
      </c>
      <c r="R781" s="64" t="b">
        <f t="shared" si="122"/>
        <v>0</v>
      </c>
      <c r="S781" s="65">
        <f t="shared" si="116"/>
      </c>
      <c r="T781" s="62">
        <f t="shared" si="117"/>
      </c>
    </row>
    <row r="782" spans="1:20" s="66" customFormat="1" ht="19.8">
      <c r="A782" s="54"/>
      <c r="B782" s="55"/>
      <c r="C782" s="56">
        <f t="shared" si="113"/>
        <v>0</v>
      </c>
      <c r="D782" s="56">
        <f>IF(ISERROR(VLOOKUP($A782,'LISTA DE PRODUCTOS'!$A:$O,15,0)),0,VLOOKUP($A782,'LISTA DE PRODUCTOS'!$A:$O,15,0))</f>
        <v>0</v>
      </c>
      <c r="E782" s="57">
        <f>IF($A782=0,"",IFERROR(IFERROR(VLOOKUP($A782,'LISTA DE PRODUCTOS'!$A:$O,5,0),VLOOKUP($A782,'LISTA DE PRODUCTOS'!$B:$O,4,0)),"CÓDIGO NO EN CATÁLOGO U OBSOLETO"))</f>
      </c>
      <c r="F782" s="56">
        <f>IF($A782=0,"",IFERROR(IFERROR(VLOOKUP($A782,'LISTA DE PRODUCTOS'!$A:$O,6,0),VLOOKUP($A782,'LISTA DE PRODUCTOS'!$B:$O,5,0)),0))</f>
      </c>
      <c r="G782" s="56">
        <f>IF($A782=0,"",IFERROR(IFERROR(VLOOKUP($A782,'LISTA DE PRODUCTOS'!$A:$O,7,0),VLOOKUP($A782,'LISTA DE PRODUCTOS'!$B:$O,6,0)),0))</f>
      </c>
      <c r="H782" s="58">
        <f>IF($A782=0,"",IFERROR(IFERROR(VLOOKUP($A782,'LISTA DE PRODUCTOS'!$A:$O,8,0),VLOOKUP($A782,'LISTA DE PRODUCTOS'!$B:$O,7,0)),0))</f>
      </c>
      <c r="I782" s="59">
        <f>IF($A782=0,"",IFERROR(IFERROR(VLOOKUP($A782,'LISTA DE PRODUCTOS'!$A:$O,9,0),VLOOKUP($A782,'LISTA DE PRODUCTOS'!$B:$O,8,0)),0))</f>
      </c>
      <c r="J782" s="60">
        <f>IF(AND(K782="U12",IF($A782=0,"",IFERROR(IFERROR(VLOOKUP($A782,'LISTA DE PRODUCTOS'!$A:$O,10,0),VLOOKUP($A782,'LISTA DE PRODUCTOS'!$B:$O,9,0)),""))=0),"APROVECHA LA PROMO U12",IF(AND(K782="U12",IF($A782=0,"",IFERROR(IFERROR(VLOOKUP($A782,'LISTA DE PRODUCTOS'!$A:$O,10,0),VLOOKUP($A782,'LISTA DE PRODUCTOS'!$B:$O,9,0)),""))="MENSUAL"),"MENSUAL Y PROMO U12",IF($A782=0,"",IFERROR(IFERROR(VLOOKUP($A782,'LISTA DE PRODUCTOS'!$A:$O,10,0),VLOOKUP($A782,'LISTA DE PRODUCTOS'!$B:$O,9,0)),""))))</f>
      </c>
      <c r="K782" s="60">
        <f>IF($A782=0,"",IFERROR(IFERROR(VLOOKUP($A782,'LISTA DE PRODUCTOS'!$A:$O,13,0),VLOOKUP($A782,'LISTA DE PRODUCTOS'!$B:$O,13,0)),0))</f>
      </c>
      <c r="L782" s="61">
        <f t="shared" si="114"/>
        <v>0</v>
      </c>
      <c r="M782" s="62">
        <f t="shared" si="115"/>
        <v>0</v>
      </c>
      <c r="N782" s="62">
        <f t="shared" si="121"/>
        <v>0</v>
      </c>
      <c r="O782" s="63">
        <f t="shared" si="118"/>
        <v>0</v>
      </c>
      <c r="P782" s="63">
        <f t="shared" si="119"/>
        <v>0</v>
      </c>
      <c r="Q782" s="64">
        <f t="shared" si="120"/>
        <v>0</v>
      </c>
      <c r="R782" s="64" t="b">
        <f t="shared" si="122"/>
        <v>0</v>
      </c>
      <c r="S782" s="65">
        <f t="shared" si="116"/>
      </c>
      <c r="T782" s="62">
        <f t="shared" si="117"/>
      </c>
    </row>
    <row r="783" spans="1:20" s="66" customFormat="1" ht="19.8">
      <c r="A783" s="54"/>
      <c r="B783" s="55"/>
      <c r="C783" s="56">
        <f t="shared" si="123" ref="C783:C846">COUNTIF($A$15:$A$1014,A783)</f>
        <v>0</v>
      </c>
      <c r="D783" s="56">
        <f>IF(ISERROR(VLOOKUP($A783,'LISTA DE PRODUCTOS'!$A:$O,15,0)),0,VLOOKUP($A783,'LISTA DE PRODUCTOS'!$A:$O,15,0))</f>
        <v>0</v>
      </c>
      <c r="E783" s="57">
        <f>IF($A783=0,"",IFERROR(IFERROR(VLOOKUP($A783,'LISTA DE PRODUCTOS'!$A:$O,5,0),VLOOKUP($A783,'LISTA DE PRODUCTOS'!$B:$O,4,0)),"CÓDIGO NO EN CATÁLOGO U OBSOLETO"))</f>
      </c>
      <c r="F783" s="56">
        <f>IF($A783=0,"",IFERROR(IFERROR(VLOOKUP($A783,'LISTA DE PRODUCTOS'!$A:$O,6,0),VLOOKUP($A783,'LISTA DE PRODUCTOS'!$B:$O,5,0)),0))</f>
      </c>
      <c r="G783" s="56">
        <f>IF($A783=0,"",IFERROR(IFERROR(VLOOKUP($A783,'LISTA DE PRODUCTOS'!$A:$O,7,0),VLOOKUP($A783,'LISTA DE PRODUCTOS'!$B:$O,6,0)),0))</f>
      </c>
      <c r="H783" s="58">
        <f>IF($A783=0,"",IFERROR(IFERROR(VLOOKUP($A783,'LISTA DE PRODUCTOS'!$A:$O,8,0),VLOOKUP($A783,'LISTA DE PRODUCTOS'!$B:$O,7,0)),0))</f>
      </c>
      <c r="I783" s="59">
        <f>IF($A783=0,"",IFERROR(IFERROR(VLOOKUP($A783,'LISTA DE PRODUCTOS'!$A:$O,9,0),VLOOKUP($A783,'LISTA DE PRODUCTOS'!$B:$O,8,0)),0))</f>
      </c>
      <c r="J783" s="60">
        <f>IF(AND(K783="U12",IF($A783=0,"",IFERROR(IFERROR(VLOOKUP($A783,'LISTA DE PRODUCTOS'!$A:$O,10,0),VLOOKUP($A783,'LISTA DE PRODUCTOS'!$B:$O,9,0)),""))=0),"APROVECHA LA PROMO U12",IF(AND(K783="U12",IF($A783=0,"",IFERROR(IFERROR(VLOOKUP($A783,'LISTA DE PRODUCTOS'!$A:$O,10,0),VLOOKUP($A783,'LISTA DE PRODUCTOS'!$B:$O,9,0)),""))="MENSUAL"),"MENSUAL Y PROMO U12",IF($A783=0,"",IFERROR(IFERROR(VLOOKUP($A783,'LISTA DE PRODUCTOS'!$A:$O,10,0),VLOOKUP($A783,'LISTA DE PRODUCTOS'!$B:$O,9,0)),""))))</f>
      </c>
      <c r="K783" s="60">
        <f>IF($A783=0,"",IFERROR(IFERROR(VLOOKUP($A783,'LISTA DE PRODUCTOS'!$A:$O,13,0),VLOOKUP($A783,'LISTA DE PRODUCTOS'!$B:$O,13,0)),0))</f>
      </c>
      <c r="L783" s="61">
        <f t="shared" si="114"/>
        <v>0</v>
      </c>
      <c r="M783" s="62">
        <f t="shared" si="115"/>
        <v>0</v>
      </c>
      <c r="N783" s="62">
        <f t="shared" si="121"/>
        <v>0</v>
      </c>
      <c r="O783" s="63">
        <f t="shared" si="118"/>
        <v>0</v>
      </c>
      <c r="P783" s="63">
        <f t="shared" si="119"/>
        <v>0</v>
      </c>
      <c r="Q783" s="64">
        <f t="shared" si="120"/>
        <v>0</v>
      </c>
      <c r="R783" s="64" t="b">
        <f t="shared" si="122"/>
        <v>0</v>
      </c>
      <c r="S783" s="65">
        <f t="shared" si="116"/>
      </c>
      <c r="T783" s="62">
        <f t="shared" si="117"/>
      </c>
    </row>
    <row r="784" spans="1:20" s="66" customFormat="1" ht="19.8">
      <c r="A784" s="54"/>
      <c r="B784" s="55"/>
      <c r="C784" s="56">
        <f t="shared" si="123"/>
        <v>0</v>
      </c>
      <c r="D784" s="56">
        <f>IF(ISERROR(VLOOKUP($A784,'LISTA DE PRODUCTOS'!$A:$O,15,0)),0,VLOOKUP($A784,'LISTA DE PRODUCTOS'!$A:$O,15,0))</f>
        <v>0</v>
      </c>
      <c r="E784" s="57">
        <f>IF($A784=0,"",IFERROR(IFERROR(VLOOKUP($A784,'LISTA DE PRODUCTOS'!$A:$O,5,0),VLOOKUP($A784,'LISTA DE PRODUCTOS'!$B:$O,4,0)),"CÓDIGO NO EN CATÁLOGO U OBSOLETO"))</f>
      </c>
      <c r="F784" s="56">
        <f>IF($A784=0,"",IFERROR(IFERROR(VLOOKUP($A784,'LISTA DE PRODUCTOS'!$A:$O,6,0),VLOOKUP($A784,'LISTA DE PRODUCTOS'!$B:$O,5,0)),0))</f>
      </c>
      <c r="G784" s="56">
        <f>IF($A784=0,"",IFERROR(IFERROR(VLOOKUP($A784,'LISTA DE PRODUCTOS'!$A:$O,7,0),VLOOKUP($A784,'LISTA DE PRODUCTOS'!$B:$O,6,0)),0))</f>
      </c>
      <c r="H784" s="58">
        <f>IF($A784=0,"",IFERROR(IFERROR(VLOOKUP($A784,'LISTA DE PRODUCTOS'!$A:$O,8,0),VLOOKUP($A784,'LISTA DE PRODUCTOS'!$B:$O,7,0)),0))</f>
      </c>
      <c r="I784" s="59">
        <f>IF($A784=0,"",IFERROR(IFERROR(VLOOKUP($A784,'LISTA DE PRODUCTOS'!$A:$O,9,0),VLOOKUP($A784,'LISTA DE PRODUCTOS'!$B:$O,8,0)),0))</f>
      </c>
      <c r="J784" s="60">
        <f>IF(AND(K784="U12",IF($A784=0,"",IFERROR(IFERROR(VLOOKUP($A784,'LISTA DE PRODUCTOS'!$A:$O,10,0),VLOOKUP($A784,'LISTA DE PRODUCTOS'!$B:$O,9,0)),""))=0),"APROVECHA LA PROMO U12",IF(AND(K784="U12",IF($A784=0,"",IFERROR(IFERROR(VLOOKUP($A784,'LISTA DE PRODUCTOS'!$A:$O,10,0),VLOOKUP($A784,'LISTA DE PRODUCTOS'!$B:$O,9,0)),""))="MENSUAL"),"MENSUAL Y PROMO U12",IF($A784=0,"",IFERROR(IFERROR(VLOOKUP($A784,'LISTA DE PRODUCTOS'!$A:$O,10,0),VLOOKUP($A784,'LISTA DE PRODUCTOS'!$B:$O,9,0)),""))))</f>
      </c>
      <c r="K784" s="60">
        <f>IF($A784=0,"",IFERROR(IFERROR(VLOOKUP($A784,'LISTA DE PRODUCTOS'!$A:$O,13,0),VLOOKUP($A784,'LISTA DE PRODUCTOS'!$B:$O,13,0)),0))</f>
      </c>
      <c r="L784" s="61">
        <f t="shared" si="124" ref="L784:L847">IFERROR(IF(J784="NO DISPONIBLE","0.00",H784*B784*(1-$B$11)*(1-$B$12)*(1-$B$13)*(1-$I784)),0)</f>
        <v>0</v>
      </c>
      <c r="M784" s="62">
        <f t="shared" si="125" ref="M784:M847">IFERROR(B784/F784,0)</f>
        <v>0</v>
      </c>
      <c r="N784" s="62">
        <f t="shared" si="121"/>
        <v>0</v>
      </c>
      <c r="O784" s="63">
        <f t="shared" si="118"/>
        <v>0</v>
      </c>
      <c r="P784" s="63">
        <f t="shared" si="119"/>
        <v>0</v>
      </c>
      <c r="Q784" s="64">
        <f t="shared" si="120"/>
        <v>0</v>
      </c>
      <c r="R784" s="64" t="b">
        <f t="shared" si="122"/>
        <v>0</v>
      </c>
      <c r="S784" s="65">
        <f t="shared" si="126" ref="S784:S847">IFERROR(IF(G784&lt;&gt;0,IF(((B784/G784)-INT(B784/G784))&gt;0.75,CONCATENATE("CANTIDAD SUGERIDA:  ",(INT(B784/G784)+1)*G784),IF((F784*100)&lt;B784,"¿LA CANTIDAD ES CORRECTA?")),IF((F784*100)&lt;B784,"¿LA CANTIDAD ES CORRECTA?")),"")</f>
      </c>
      <c r="T784" s="62">
        <f t="shared" si="127" ref="T784:T847">IF(S784="¿LA CANTIDAD ES CORRECTA?",1,"")</f>
      </c>
    </row>
    <row r="785" spans="1:20" s="66" customFormat="1" ht="19.8">
      <c r="A785" s="54"/>
      <c r="B785" s="55"/>
      <c r="C785" s="56">
        <f t="shared" si="123"/>
        <v>0</v>
      </c>
      <c r="D785" s="56">
        <f>IF(ISERROR(VLOOKUP($A785,'LISTA DE PRODUCTOS'!$A:$O,15,0)),0,VLOOKUP($A785,'LISTA DE PRODUCTOS'!$A:$O,15,0))</f>
        <v>0</v>
      </c>
      <c r="E785" s="57">
        <f>IF($A785=0,"",IFERROR(IFERROR(VLOOKUP($A785,'LISTA DE PRODUCTOS'!$A:$O,5,0),VLOOKUP($A785,'LISTA DE PRODUCTOS'!$B:$O,4,0)),"CÓDIGO NO EN CATÁLOGO U OBSOLETO"))</f>
      </c>
      <c r="F785" s="56">
        <f>IF($A785=0,"",IFERROR(IFERROR(VLOOKUP($A785,'LISTA DE PRODUCTOS'!$A:$O,6,0),VLOOKUP($A785,'LISTA DE PRODUCTOS'!$B:$O,5,0)),0))</f>
      </c>
      <c r="G785" s="56">
        <f>IF($A785=0,"",IFERROR(IFERROR(VLOOKUP($A785,'LISTA DE PRODUCTOS'!$A:$O,7,0),VLOOKUP($A785,'LISTA DE PRODUCTOS'!$B:$O,6,0)),0))</f>
      </c>
      <c r="H785" s="58">
        <f>IF($A785=0,"",IFERROR(IFERROR(VLOOKUP($A785,'LISTA DE PRODUCTOS'!$A:$O,8,0),VLOOKUP($A785,'LISTA DE PRODUCTOS'!$B:$O,7,0)),0))</f>
      </c>
      <c r="I785" s="59">
        <f>IF($A785=0,"",IFERROR(IFERROR(VLOOKUP($A785,'LISTA DE PRODUCTOS'!$A:$O,9,0),VLOOKUP($A785,'LISTA DE PRODUCTOS'!$B:$O,8,0)),0))</f>
      </c>
      <c r="J785" s="60">
        <f>IF(AND(K785="U12",IF($A785=0,"",IFERROR(IFERROR(VLOOKUP($A785,'LISTA DE PRODUCTOS'!$A:$O,10,0),VLOOKUP($A785,'LISTA DE PRODUCTOS'!$B:$O,9,0)),""))=0),"APROVECHA LA PROMO U12",IF(AND(K785="U12",IF($A785=0,"",IFERROR(IFERROR(VLOOKUP($A785,'LISTA DE PRODUCTOS'!$A:$O,10,0),VLOOKUP($A785,'LISTA DE PRODUCTOS'!$B:$O,9,0)),""))="MENSUAL"),"MENSUAL Y PROMO U12",IF($A785=0,"",IFERROR(IFERROR(VLOOKUP($A785,'LISTA DE PRODUCTOS'!$A:$O,10,0),VLOOKUP($A785,'LISTA DE PRODUCTOS'!$B:$O,9,0)),""))))</f>
      </c>
      <c r="K785" s="60">
        <f>IF($A785=0,"",IFERROR(IFERROR(VLOOKUP($A785,'LISTA DE PRODUCTOS'!$A:$O,13,0),VLOOKUP($A785,'LISTA DE PRODUCTOS'!$B:$O,13,0)),0))</f>
      </c>
      <c r="L785" s="61">
        <f t="shared" si="124"/>
        <v>0</v>
      </c>
      <c r="M785" s="62">
        <f t="shared" si="125"/>
        <v>0</v>
      </c>
      <c r="N785" s="62">
        <f t="shared" si="121"/>
        <v>0</v>
      </c>
      <c r="O785" s="63">
        <f t="shared" si="128" ref="O785:O848">IFERROR(N785*F785,0)</f>
        <v>0</v>
      </c>
      <c r="P785" s="63">
        <f t="shared" si="129" ref="P785:P848">IFERROR(B785-O785,0)</f>
        <v>0</v>
      </c>
      <c r="Q785" s="64">
        <f t="shared" si="130" ref="Q785:Q848">IF(F785=0,0,ABS(P785))</f>
        <v>0</v>
      </c>
      <c r="R785" s="64" t="b">
        <f t="shared" si="122"/>
        <v>0</v>
      </c>
      <c r="S785" s="65">
        <f t="shared" si="126"/>
      </c>
      <c r="T785" s="62">
        <f t="shared" si="127"/>
      </c>
    </row>
    <row r="786" spans="1:20" s="66" customFormat="1" ht="19.8">
      <c r="A786" s="54"/>
      <c r="B786" s="55"/>
      <c r="C786" s="56">
        <f t="shared" si="123"/>
        <v>0</v>
      </c>
      <c r="D786" s="56">
        <f>IF(ISERROR(VLOOKUP($A786,'LISTA DE PRODUCTOS'!$A:$O,15,0)),0,VLOOKUP($A786,'LISTA DE PRODUCTOS'!$A:$O,15,0))</f>
        <v>0</v>
      </c>
      <c r="E786" s="57">
        <f>IF($A786=0,"",IFERROR(IFERROR(VLOOKUP($A786,'LISTA DE PRODUCTOS'!$A:$O,5,0),VLOOKUP($A786,'LISTA DE PRODUCTOS'!$B:$O,4,0)),"CÓDIGO NO EN CATÁLOGO U OBSOLETO"))</f>
      </c>
      <c r="F786" s="56">
        <f>IF($A786=0,"",IFERROR(IFERROR(VLOOKUP($A786,'LISTA DE PRODUCTOS'!$A:$O,6,0),VLOOKUP($A786,'LISTA DE PRODUCTOS'!$B:$O,5,0)),0))</f>
      </c>
      <c r="G786" s="56">
        <f>IF($A786=0,"",IFERROR(IFERROR(VLOOKUP($A786,'LISTA DE PRODUCTOS'!$A:$O,7,0),VLOOKUP($A786,'LISTA DE PRODUCTOS'!$B:$O,6,0)),0))</f>
      </c>
      <c r="H786" s="58">
        <f>IF($A786=0,"",IFERROR(IFERROR(VLOOKUP($A786,'LISTA DE PRODUCTOS'!$A:$O,8,0),VLOOKUP($A786,'LISTA DE PRODUCTOS'!$B:$O,7,0)),0))</f>
      </c>
      <c r="I786" s="59">
        <f>IF($A786=0,"",IFERROR(IFERROR(VLOOKUP($A786,'LISTA DE PRODUCTOS'!$A:$O,9,0),VLOOKUP($A786,'LISTA DE PRODUCTOS'!$B:$O,8,0)),0))</f>
      </c>
      <c r="J786" s="60">
        <f>IF(AND(K786="U12",IF($A786=0,"",IFERROR(IFERROR(VLOOKUP($A786,'LISTA DE PRODUCTOS'!$A:$O,10,0),VLOOKUP($A786,'LISTA DE PRODUCTOS'!$B:$O,9,0)),""))=0),"APROVECHA LA PROMO U12",IF(AND(K786="U12",IF($A786=0,"",IFERROR(IFERROR(VLOOKUP($A786,'LISTA DE PRODUCTOS'!$A:$O,10,0),VLOOKUP($A786,'LISTA DE PRODUCTOS'!$B:$O,9,0)),""))="MENSUAL"),"MENSUAL Y PROMO U12",IF($A786=0,"",IFERROR(IFERROR(VLOOKUP($A786,'LISTA DE PRODUCTOS'!$A:$O,10,0),VLOOKUP($A786,'LISTA DE PRODUCTOS'!$B:$O,9,0)),""))))</f>
      </c>
      <c r="K786" s="60">
        <f>IF($A786=0,"",IFERROR(IFERROR(VLOOKUP($A786,'LISTA DE PRODUCTOS'!$A:$O,13,0),VLOOKUP($A786,'LISTA DE PRODUCTOS'!$B:$O,13,0)),0))</f>
      </c>
      <c r="L786" s="61">
        <f t="shared" si="124"/>
        <v>0</v>
      </c>
      <c r="M786" s="62">
        <f t="shared" si="125"/>
        <v>0</v>
      </c>
      <c r="N786" s="62">
        <f t="shared" si="131" ref="N786:N849">ROUND(M786,0)</f>
        <v>0</v>
      </c>
      <c r="O786" s="63">
        <f t="shared" si="128"/>
        <v>0</v>
      </c>
      <c r="P786" s="63">
        <f t="shared" si="129"/>
        <v>0</v>
      </c>
      <c r="Q786" s="64">
        <f t="shared" si="130"/>
        <v>0</v>
      </c>
      <c r="R786" s="64" t="b">
        <f t="shared" si="132" ref="R786:R849">AND(A786&lt;&gt;0,B786=0)</f>
        <v>0</v>
      </c>
      <c r="S786" s="65">
        <f t="shared" si="126"/>
      </c>
      <c r="T786" s="62">
        <f t="shared" si="127"/>
      </c>
    </row>
    <row r="787" spans="1:20" s="66" customFormat="1" ht="19.8">
      <c r="A787" s="54"/>
      <c r="B787" s="55"/>
      <c r="C787" s="56">
        <f t="shared" si="123"/>
        <v>0</v>
      </c>
      <c r="D787" s="56">
        <f>IF(ISERROR(VLOOKUP($A787,'LISTA DE PRODUCTOS'!$A:$O,15,0)),0,VLOOKUP($A787,'LISTA DE PRODUCTOS'!$A:$O,15,0))</f>
        <v>0</v>
      </c>
      <c r="E787" s="57">
        <f>IF($A787=0,"",IFERROR(IFERROR(VLOOKUP($A787,'LISTA DE PRODUCTOS'!$A:$O,5,0),VLOOKUP($A787,'LISTA DE PRODUCTOS'!$B:$O,4,0)),"CÓDIGO NO EN CATÁLOGO U OBSOLETO"))</f>
      </c>
      <c r="F787" s="56">
        <f>IF($A787=0,"",IFERROR(IFERROR(VLOOKUP($A787,'LISTA DE PRODUCTOS'!$A:$O,6,0),VLOOKUP($A787,'LISTA DE PRODUCTOS'!$B:$O,5,0)),0))</f>
      </c>
      <c r="G787" s="56">
        <f>IF($A787=0,"",IFERROR(IFERROR(VLOOKUP($A787,'LISTA DE PRODUCTOS'!$A:$O,7,0),VLOOKUP($A787,'LISTA DE PRODUCTOS'!$B:$O,6,0)),0))</f>
      </c>
      <c r="H787" s="58">
        <f>IF($A787=0,"",IFERROR(IFERROR(VLOOKUP($A787,'LISTA DE PRODUCTOS'!$A:$O,8,0),VLOOKUP($A787,'LISTA DE PRODUCTOS'!$B:$O,7,0)),0))</f>
      </c>
      <c r="I787" s="59">
        <f>IF($A787=0,"",IFERROR(IFERROR(VLOOKUP($A787,'LISTA DE PRODUCTOS'!$A:$O,9,0),VLOOKUP($A787,'LISTA DE PRODUCTOS'!$B:$O,8,0)),0))</f>
      </c>
      <c r="J787" s="60">
        <f>IF(AND(K787="U12",IF($A787=0,"",IFERROR(IFERROR(VLOOKUP($A787,'LISTA DE PRODUCTOS'!$A:$O,10,0),VLOOKUP($A787,'LISTA DE PRODUCTOS'!$B:$O,9,0)),""))=0),"APROVECHA LA PROMO U12",IF(AND(K787="U12",IF($A787=0,"",IFERROR(IFERROR(VLOOKUP($A787,'LISTA DE PRODUCTOS'!$A:$O,10,0),VLOOKUP($A787,'LISTA DE PRODUCTOS'!$B:$O,9,0)),""))="MENSUAL"),"MENSUAL Y PROMO U12",IF($A787=0,"",IFERROR(IFERROR(VLOOKUP($A787,'LISTA DE PRODUCTOS'!$A:$O,10,0),VLOOKUP($A787,'LISTA DE PRODUCTOS'!$B:$O,9,0)),""))))</f>
      </c>
      <c r="K787" s="60">
        <f>IF($A787=0,"",IFERROR(IFERROR(VLOOKUP($A787,'LISTA DE PRODUCTOS'!$A:$O,13,0),VLOOKUP($A787,'LISTA DE PRODUCTOS'!$B:$O,13,0)),0))</f>
      </c>
      <c r="L787" s="61">
        <f t="shared" si="124"/>
        <v>0</v>
      </c>
      <c r="M787" s="62">
        <f t="shared" si="125"/>
        <v>0</v>
      </c>
      <c r="N787" s="62">
        <f t="shared" si="131"/>
        <v>0</v>
      </c>
      <c r="O787" s="63">
        <f t="shared" si="128"/>
        <v>0</v>
      </c>
      <c r="P787" s="63">
        <f t="shared" si="129"/>
        <v>0</v>
      </c>
      <c r="Q787" s="64">
        <f t="shared" si="130"/>
        <v>0</v>
      </c>
      <c r="R787" s="64" t="b">
        <f t="shared" si="132"/>
        <v>0</v>
      </c>
      <c r="S787" s="65">
        <f t="shared" si="126"/>
      </c>
      <c r="T787" s="62">
        <f t="shared" si="127"/>
      </c>
    </row>
    <row r="788" spans="1:20" s="66" customFormat="1" ht="19.8">
      <c r="A788" s="54"/>
      <c r="B788" s="55"/>
      <c r="C788" s="56">
        <f t="shared" si="123"/>
        <v>0</v>
      </c>
      <c r="D788" s="56">
        <f>IF(ISERROR(VLOOKUP($A788,'LISTA DE PRODUCTOS'!$A:$O,15,0)),0,VLOOKUP($A788,'LISTA DE PRODUCTOS'!$A:$O,15,0))</f>
        <v>0</v>
      </c>
      <c r="E788" s="57">
        <f>IF($A788=0,"",IFERROR(IFERROR(VLOOKUP($A788,'LISTA DE PRODUCTOS'!$A:$O,5,0),VLOOKUP($A788,'LISTA DE PRODUCTOS'!$B:$O,4,0)),"CÓDIGO NO EN CATÁLOGO U OBSOLETO"))</f>
      </c>
      <c r="F788" s="56">
        <f>IF($A788=0,"",IFERROR(IFERROR(VLOOKUP($A788,'LISTA DE PRODUCTOS'!$A:$O,6,0),VLOOKUP($A788,'LISTA DE PRODUCTOS'!$B:$O,5,0)),0))</f>
      </c>
      <c r="G788" s="56">
        <f>IF($A788=0,"",IFERROR(IFERROR(VLOOKUP($A788,'LISTA DE PRODUCTOS'!$A:$O,7,0),VLOOKUP($A788,'LISTA DE PRODUCTOS'!$B:$O,6,0)),0))</f>
      </c>
      <c r="H788" s="58">
        <f>IF($A788=0,"",IFERROR(IFERROR(VLOOKUP($A788,'LISTA DE PRODUCTOS'!$A:$O,8,0),VLOOKUP($A788,'LISTA DE PRODUCTOS'!$B:$O,7,0)),0))</f>
      </c>
      <c r="I788" s="59">
        <f>IF($A788=0,"",IFERROR(IFERROR(VLOOKUP($A788,'LISTA DE PRODUCTOS'!$A:$O,9,0),VLOOKUP($A788,'LISTA DE PRODUCTOS'!$B:$O,8,0)),0))</f>
      </c>
      <c r="J788" s="60">
        <f>IF(AND(K788="U12",IF($A788=0,"",IFERROR(IFERROR(VLOOKUP($A788,'LISTA DE PRODUCTOS'!$A:$O,10,0),VLOOKUP($A788,'LISTA DE PRODUCTOS'!$B:$O,9,0)),""))=0),"APROVECHA LA PROMO U12",IF(AND(K788="U12",IF($A788=0,"",IFERROR(IFERROR(VLOOKUP($A788,'LISTA DE PRODUCTOS'!$A:$O,10,0),VLOOKUP($A788,'LISTA DE PRODUCTOS'!$B:$O,9,0)),""))="MENSUAL"),"MENSUAL Y PROMO U12",IF($A788=0,"",IFERROR(IFERROR(VLOOKUP($A788,'LISTA DE PRODUCTOS'!$A:$O,10,0),VLOOKUP($A788,'LISTA DE PRODUCTOS'!$B:$O,9,0)),""))))</f>
      </c>
      <c r="K788" s="60">
        <f>IF($A788=0,"",IFERROR(IFERROR(VLOOKUP($A788,'LISTA DE PRODUCTOS'!$A:$O,13,0),VLOOKUP($A788,'LISTA DE PRODUCTOS'!$B:$O,13,0)),0))</f>
      </c>
      <c r="L788" s="61">
        <f t="shared" si="124"/>
        <v>0</v>
      </c>
      <c r="M788" s="62">
        <f t="shared" si="125"/>
        <v>0</v>
      </c>
      <c r="N788" s="62">
        <f t="shared" si="131"/>
        <v>0</v>
      </c>
      <c r="O788" s="63">
        <f t="shared" si="128"/>
        <v>0</v>
      </c>
      <c r="P788" s="63">
        <f t="shared" si="129"/>
        <v>0</v>
      </c>
      <c r="Q788" s="64">
        <f t="shared" si="130"/>
        <v>0</v>
      </c>
      <c r="R788" s="64" t="b">
        <f t="shared" si="132"/>
        <v>0</v>
      </c>
      <c r="S788" s="65">
        <f t="shared" si="126"/>
      </c>
      <c r="T788" s="62">
        <f t="shared" si="127"/>
      </c>
    </row>
    <row r="789" spans="1:20" s="66" customFormat="1" ht="19.8">
      <c r="A789" s="54"/>
      <c r="B789" s="55"/>
      <c r="C789" s="56">
        <f t="shared" si="123"/>
        <v>0</v>
      </c>
      <c r="D789" s="56">
        <f>IF(ISERROR(VLOOKUP($A789,'LISTA DE PRODUCTOS'!$A:$O,15,0)),0,VLOOKUP($A789,'LISTA DE PRODUCTOS'!$A:$O,15,0))</f>
        <v>0</v>
      </c>
      <c r="E789" s="57">
        <f>IF($A789=0,"",IFERROR(IFERROR(VLOOKUP($A789,'LISTA DE PRODUCTOS'!$A:$O,5,0),VLOOKUP($A789,'LISTA DE PRODUCTOS'!$B:$O,4,0)),"CÓDIGO NO EN CATÁLOGO U OBSOLETO"))</f>
      </c>
      <c r="F789" s="56">
        <f>IF($A789=0,"",IFERROR(IFERROR(VLOOKUP($A789,'LISTA DE PRODUCTOS'!$A:$O,6,0),VLOOKUP($A789,'LISTA DE PRODUCTOS'!$B:$O,5,0)),0))</f>
      </c>
      <c r="G789" s="56">
        <f>IF($A789=0,"",IFERROR(IFERROR(VLOOKUP($A789,'LISTA DE PRODUCTOS'!$A:$O,7,0),VLOOKUP($A789,'LISTA DE PRODUCTOS'!$B:$O,6,0)),0))</f>
      </c>
      <c r="H789" s="58">
        <f>IF($A789=0,"",IFERROR(IFERROR(VLOOKUP($A789,'LISTA DE PRODUCTOS'!$A:$O,8,0),VLOOKUP($A789,'LISTA DE PRODUCTOS'!$B:$O,7,0)),0))</f>
      </c>
      <c r="I789" s="59">
        <f>IF($A789=0,"",IFERROR(IFERROR(VLOOKUP($A789,'LISTA DE PRODUCTOS'!$A:$O,9,0),VLOOKUP($A789,'LISTA DE PRODUCTOS'!$B:$O,8,0)),0))</f>
      </c>
      <c r="J789" s="60">
        <f>IF(AND(K789="U12",IF($A789=0,"",IFERROR(IFERROR(VLOOKUP($A789,'LISTA DE PRODUCTOS'!$A:$O,10,0),VLOOKUP($A789,'LISTA DE PRODUCTOS'!$B:$O,9,0)),""))=0),"APROVECHA LA PROMO U12",IF(AND(K789="U12",IF($A789=0,"",IFERROR(IFERROR(VLOOKUP($A789,'LISTA DE PRODUCTOS'!$A:$O,10,0),VLOOKUP($A789,'LISTA DE PRODUCTOS'!$B:$O,9,0)),""))="MENSUAL"),"MENSUAL Y PROMO U12",IF($A789=0,"",IFERROR(IFERROR(VLOOKUP($A789,'LISTA DE PRODUCTOS'!$A:$O,10,0),VLOOKUP($A789,'LISTA DE PRODUCTOS'!$B:$O,9,0)),""))))</f>
      </c>
      <c r="K789" s="60">
        <f>IF($A789=0,"",IFERROR(IFERROR(VLOOKUP($A789,'LISTA DE PRODUCTOS'!$A:$O,13,0),VLOOKUP($A789,'LISTA DE PRODUCTOS'!$B:$O,13,0)),0))</f>
      </c>
      <c r="L789" s="61">
        <f t="shared" si="124"/>
        <v>0</v>
      </c>
      <c r="M789" s="62">
        <f t="shared" si="125"/>
        <v>0</v>
      </c>
      <c r="N789" s="62">
        <f t="shared" si="131"/>
        <v>0</v>
      </c>
      <c r="O789" s="63">
        <f t="shared" si="128"/>
        <v>0</v>
      </c>
      <c r="P789" s="63">
        <f t="shared" si="129"/>
        <v>0</v>
      </c>
      <c r="Q789" s="64">
        <f t="shared" si="130"/>
        <v>0</v>
      </c>
      <c r="R789" s="64" t="b">
        <f t="shared" si="132"/>
        <v>0</v>
      </c>
      <c r="S789" s="65">
        <f t="shared" si="126"/>
      </c>
      <c r="T789" s="62">
        <f t="shared" si="127"/>
      </c>
    </row>
    <row r="790" spans="1:20" s="66" customFormat="1" ht="19.8">
      <c r="A790" s="54"/>
      <c r="B790" s="55"/>
      <c r="C790" s="56">
        <f t="shared" si="123"/>
        <v>0</v>
      </c>
      <c r="D790" s="56">
        <f>IF(ISERROR(VLOOKUP($A790,'LISTA DE PRODUCTOS'!$A:$O,15,0)),0,VLOOKUP($A790,'LISTA DE PRODUCTOS'!$A:$O,15,0))</f>
        <v>0</v>
      </c>
      <c r="E790" s="57">
        <f>IF($A790=0,"",IFERROR(IFERROR(VLOOKUP($A790,'LISTA DE PRODUCTOS'!$A:$O,5,0),VLOOKUP($A790,'LISTA DE PRODUCTOS'!$B:$O,4,0)),"CÓDIGO NO EN CATÁLOGO U OBSOLETO"))</f>
      </c>
      <c r="F790" s="56">
        <f>IF($A790=0,"",IFERROR(IFERROR(VLOOKUP($A790,'LISTA DE PRODUCTOS'!$A:$O,6,0),VLOOKUP($A790,'LISTA DE PRODUCTOS'!$B:$O,5,0)),0))</f>
      </c>
      <c r="G790" s="56">
        <f>IF($A790=0,"",IFERROR(IFERROR(VLOOKUP($A790,'LISTA DE PRODUCTOS'!$A:$O,7,0),VLOOKUP($A790,'LISTA DE PRODUCTOS'!$B:$O,6,0)),0))</f>
      </c>
      <c r="H790" s="58">
        <f>IF($A790=0,"",IFERROR(IFERROR(VLOOKUP($A790,'LISTA DE PRODUCTOS'!$A:$O,8,0),VLOOKUP($A790,'LISTA DE PRODUCTOS'!$B:$O,7,0)),0))</f>
      </c>
      <c r="I790" s="59">
        <f>IF($A790=0,"",IFERROR(IFERROR(VLOOKUP($A790,'LISTA DE PRODUCTOS'!$A:$O,9,0),VLOOKUP($A790,'LISTA DE PRODUCTOS'!$B:$O,8,0)),0))</f>
      </c>
      <c r="J790" s="60">
        <f>IF(AND(K790="U12",IF($A790=0,"",IFERROR(IFERROR(VLOOKUP($A790,'LISTA DE PRODUCTOS'!$A:$O,10,0),VLOOKUP($A790,'LISTA DE PRODUCTOS'!$B:$O,9,0)),""))=0),"APROVECHA LA PROMO U12",IF(AND(K790="U12",IF($A790=0,"",IFERROR(IFERROR(VLOOKUP($A790,'LISTA DE PRODUCTOS'!$A:$O,10,0),VLOOKUP($A790,'LISTA DE PRODUCTOS'!$B:$O,9,0)),""))="MENSUAL"),"MENSUAL Y PROMO U12",IF($A790=0,"",IFERROR(IFERROR(VLOOKUP($A790,'LISTA DE PRODUCTOS'!$A:$O,10,0),VLOOKUP($A790,'LISTA DE PRODUCTOS'!$B:$O,9,0)),""))))</f>
      </c>
      <c r="K790" s="60">
        <f>IF($A790=0,"",IFERROR(IFERROR(VLOOKUP($A790,'LISTA DE PRODUCTOS'!$A:$O,13,0),VLOOKUP($A790,'LISTA DE PRODUCTOS'!$B:$O,13,0)),0))</f>
      </c>
      <c r="L790" s="61">
        <f t="shared" si="124"/>
        <v>0</v>
      </c>
      <c r="M790" s="62">
        <f t="shared" si="125"/>
        <v>0</v>
      </c>
      <c r="N790" s="62">
        <f t="shared" si="131"/>
        <v>0</v>
      </c>
      <c r="O790" s="63">
        <f t="shared" si="128"/>
        <v>0</v>
      </c>
      <c r="P790" s="63">
        <f t="shared" si="129"/>
        <v>0</v>
      </c>
      <c r="Q790" s="64">
        <f t="shared" si="130"/>
        <v>0</v>
      </c>
      <c r="R790" s="64" t="b">
        <f t="shared" si="132"/>
        <v>0</v>
      </c>
      <c r="S790" s="65">
        <f t="shared" si="126"/>
      </c>
      <c r="T790" s="62">
        <f t="shared" si="127"/>
      </c>
    </row>
    <row r="791" spans="1:20" s="66" customFormat="1" ht="19.8">
      <c r="A791" s="54"/>
      <c r="B791" s="55"/>
      <c r="C791" s="56">
        <f t="shared" si="123"/>
        <v>0</v>
      </c>
      <c r="D791" s="56">
        <f>IF(ISERROR(VLOOKUP($A791,'LISTA DE PRODUCTOS'!$A:$O,15,0)),0,VLOOKUP($A791,'LISTA DE PRODUCTOS'!$A:$O,15,0))</f>
        <v>0</v>
      </c>
      <c r="E791" s="57">
        <f>IF($A791=0,"",IFERROR(IFERROR(VLOOKUP($A791,'LISTA DE PRODUCTOS'!$A:$O,5,0),VLOOKUP($A791,'LISTA DE PRODUCTOS'!$B:$O,4,0)),"CÓDIGO NO EN CATÁLOGO U OBSOLETO"))</f>
      </c>
      <c r="F791" s="56">
        <f>IF($A791=0,"",IFERROR(IFERROR(VLOOKUP($A791,'LISTA DE PRODUCTOS'!$A:$O,6,0),VLOOKUP($A791,'LISTA DE PRODUCTOS'!$B:$O,5,0)),0))</f>
      </c>
      <c r="G791" s="56">
        <f>IF($A791=0,"",IFERROR(IFERROR(VLOOKUP($A791,'LISTA DE PRODUCTOS'!$A:$O,7,0),VLOOKUP($A791,'LISTA DE PRODUCTOS'!$B:$O,6,0)),0))</f>
      </c>
      <c r="H791" s="58">
        <f>IF($A791=0,"",IFERROR(IFERROR(VLOOKUP($A791,'LISTA DE PRODUCTOS'!$A:$O,8,0),VLOOKUP($A791,'LISTA DE PRODUCTOS'!$B:$O,7,0)),0))</f>
      </c>
      <c r="I791" s="59">
        <f>IF($A791=0,"",IFERROR(IFERROR(VLOOKUP($A791,'LISTA DE PRODUCTOS'!$A:$O,9,0),VLOOKUP($A791,'LISTA DE PRODUCTOS'!$B:$O,8,0)),0))</f>
      </c>
      <c r="J791" s="60">
        <f>IF(AND(K791="U12",IF($A791=0,"",IFERROR(IFERROR(VLOOKUP($A791,'LISTA DE PRODUCTOS'!$A:$O,10,0),VLOOKUP($A791,'LISTA DE PRODUCTOS'!$B:$O,9,0)),""))=0),"APROVECHA LA PROMO U12",IF(AND(K791="U12",IF($A791=0,"",IFERROR(IFERROR(VLOOKUP($A791,'LISTA DE PRODUCTOS'!$A:$O,10,0),VLOOKUP($A791,'LISTA DE PRODUCTOS'!$B:$O,9,0)),""))="MENSUAL"),"MENSUAL Y PROMO U12",IF($A791=0,"",IFERROR(IFERROR(VLOOKUP($A791,'LISTA DE PRODUCTOS'!$A:$O,10,0),VLOOKUP($A791,'LISTA DE PRODUCTOS'!$B:$O,9,0)),""))))</f>
      </c>
      <c r="K791" s="60">
        <f>IF($A791=0,"",IFERROR(IFERROR(VLOOKUP($A791,'LISTA DE PRODUCTOS'!$A:$O,13,0),VLOOKUP($A791,'LISTA DE PRODUCTOS'!$B:$O,13,0)),0))</f>
      </c>
      <c r="L791" s="61">
        <f t="shared" si="124"/>
        <v>0</v>
      </c>
      <c r="M791" s="62">
        <f t="shared" si="125"/>
        <v>0</v>
      </c>
      <c r="N791" s="62">
        <f t="shared" si="131"/>
        <v>0</v>
      </c>
      <c r="O791" s="63">
        <f t="shared" si="128"/>
        <v>0</v>
      </c>
      <c r="P791" s="63">
        <f t="shared" si="129"/>
        <v>0</v>
      </c>
      <c r="Q791" s="64">
        <f t="shared" si="130"/>
        <v>0</v>
      </c>
      <c r="R791" s="64" t="b">
        <f t="shared" si="132"/>
        <v>0</v>
      </c>
      <c r="S791" s="65">
        <f t="shared" si="126"/>
      </c>
      <c r="T791" s="62">
        <f t="shared" si="127"/>
      </c>
    </row>
    <row r="792" spans="1:20" s="66" customFormat="1" ht="19.8">
      <c r="A792" s="54"/>
      <c r="B792" s="55"/>
      <c r="C792" s="56">
        <f t="shared" si="123"/>
        <v>0</v>
      </c>
      <c r="D792" s="56">
        <f>IF(ISERROR(VLOOKUP($A792,'LISTA DE PRODUCTOS'!$A:$O,15,0)),0,VLOOKUP($A792,'LISTA DE PRODUCTOS'!$A:$O,15,0))</f>
        <v>0</v>
      </c>
      <c r="E792" s="57">
        <f>IF($A792=0,"",IFERROR(IFERROR(VLOOKUP($A792,'LISTA DE PRODUCTOS'!$A:$O,5,0),VLOOKUP($A792,'LISTA DE PRODUCTOS'!$B:$O,4,0)),"CÓDIGO NO EN CATÁLOGO U OBSOLETO"))</f>
      </c>
      <c r="F792" s="56">
        <f>IF($A792=0,"",IFERROR(IFERROR(VLOOKUP($A792,'LISTA DE PRODUCTOS'!$A:$O,6,0),VLOOKUP($A792,'LISTA DE PRODUCTOS'!$B:$O,5,0)),0))</f>
      </c>
      <c r="G792" s="56">
        <f>IF($A792=0,"",IFERROR(IFERROR(VLOOKUP($A792,'LISTA DE PRODUCTOS'!$A:$O,7,0),VLOOKUP($A792,'LISTA DE PRODUCTOS'!$B:$O,6,0)),0))</f>
      </c>
      <c r="H792" s="58">
        <f>IF($A792=0,"",IFERROR(IFERROR(VLOOKUP($A792,'LISTA DE PRODUCTOS'!$A:$O,8,0),VLOOKUP($A792,'LISTA DE PRODUCTOS'!$B:$O,7,0)),0))</f>
      </c>
      <c r="I792" s="59">
        <f>IF($A792=0,"",IFERROR(IFERROR(VLOOKUP($A792,'LISTA DE PRODUCTOS'!$A:$O,9,0),VLOOKUP($A792,'LISTA DE PRODUCTOS'!$B:$O,8,0)),0))</f>
      </c>
      <c r="J792" s="60">
        <f>IF(AND(K792="U12",IF($A792=0,"",IFERROR(IFERROR(VLOOKUP($A792,'LISTA DE PRODUCTOS'!$A:$O,10,0),VLOOKUP($A792,'LISTA DE PRODUCTOS'!$B:$O,9,0)),""))=0),"APROVECHA LA PROMO U12",IF(AND(K792="U12",IF($A792=0,"",IFERROR(IFERROR(VLOOKUP($A792,'LISTA DE PRODUCTOS'!$A:$O,10,0),VLOOKUP($A792,'LISTA DE PRODUCTOS'!$B:$O,9,0)),""))="MENSUAL"),"MENSUAL Y PROMO U12",IF($A792=0,"",IFERROR(IFERROR(VLOOKUP($A792,'LISTA DE PRODUCTOS'!$A:$O,10,0),VLOOKUP($A792,'LISTA DE PRODUCTOS'!$B:$O,9,0)),""))))</f>
      </c>
      <c r="K792" s="60">
        <f>IF($A792=0,"",IFERROR(IFERROR(VLOOKUP($A792,'LISTA DE PRODUCTOS'!$A:$O,13,0),VLOOKUP($A792,'LISTA DE PRODUCTOS'!$B:$O,13,0)),0))</f>
      </c>
      <c r="L792" s="61">
        <f t="shared" si="124"/>
        <v>0</v>
      </c>
      <c r="M792" s="62">
        <f t="shared" si="125"/>
        <v>0</v>
      </c>
      <c r="N792" s="62">
        <f t="shared" si="131"/>
        <v>0</v>
      </c>
      <c r="O792" s="63">
        <f t="shared" si="128"/>
        <v>0</v>
      </c>
      <c r="P792" s="63">
        <f t="shared" si="129"/>
        <v>0</v>
      </c>
      <c r="Q792" s="64">
        <f t="shared" si="130"/>
        <v>0</v>
      </c>
      <c r="R792" s="64" t="b">
        <f t="shared" si="132"/>
        <v>0</v>
      </c>
      <c r="S792" s="65">
        <f t="shared" si="126"/>
      </c>
      <c r="T792" s="62">
        <f t="shared" si="127"/>
      </c>
    </row>
    <row r="793" spans="1:20" s="66" customFormat="1" ht="19.8">
      <c r="A793" s="54"/>
      <c r="B793" s="55"/>
      <c r="C793" s="56">
        <f t="shared" si="123"/>
        <v>0</v>
      </c>
      <c r="D793" s="56">
        <f>IF(ISERROR(VLOOKUP($A793,'LISTA DE PRODUCTOS'!$A:$O,15,0)),0,VLOOKUP($A793,'LISTA DE PRODUCTOS'!$A:$O,15,0))</f>
        <v>0</v>
      </c>
      <c r="E793" s="57">
        <f>IF($A793=0,"",IFERROR(IFERROR(VLOOKUP($A793,'LISTA DE PRODUCTOS'!$A:$O,5,0),VLOOKUP($A793,'LISTA DE PRODUCTOS'!$B:$O,4,0)),"CÓDIGO NO EN CATÁLOGO U OBSOLETO"))</f>
      </c>
      <c r="F793" s="56">
        <f>IF($A793=0,"",IFERROR(IFERROR(VLOOKUP($A793,'LISTA DE PRODUCTOS'!$A:$O,6,0),VLOOKUP($A793,'LISTA DE PRODUCTOS'!$B:$O,5,0)),0))</f>
      </c>
      <c r="G793" s="56">
        <f>IF($A793=0,"",IFERROR(IFERROR(VLOOKUP($A793,'LISTA DE PRODUCTOS'!$A:$O,7,0),VLOOKUP($A793,'LISTA DE PRODUCTOS'!$B:$O,6,0)),0))</f>
      </c>
      <c r="H793" s="58">
        <f>IF($A793=0,"",IFERROR(IFERROR(VLOOKUP($A793,'LISTA DE PRODUCTOS'!$A:$O,8,0),VLOOKUP($A793,'LISTA DE PRODUCTOS'!$B:$O,7,0)),0))</f>
      </c>
      <c r="I793" s="59">
        <f>IF($A793=0,"",IFERROR(IFERROR(VLOOKUP($A793,'LISTA DE PRODUCTOS'!$A:$O,9,0),VLOOKUP($A793,'LISTA DE PRODUCTOS'!$B:$O,8,0)),0))</f>
      </c>
      <c r="J793" s="60">
        <f>IF(AND(K793="U12",IF($A793=0,"",IFERROR(IFERROR(VLOOKUP($A793,'LISTA DE PRODUCTOS'!$A:$O,10,0),VLOOKUP($A793,'LISTA DE PRODUCTOS'!$B:$O,9,0)),""))=0),"APROVECHA LA PROMO U12",IF(AND(K793="U12",IF($A793=0,"",IFERROR(IFERROR(VLOOKUP($A793,'LISTA DE PRODUCTOS'!$A:$O,10,0),VLOOKUP($A793,'LISTA DE PRODUCTOS'!$B:$O,9,0)),""))="MENSUAL"),"MENSUAL Y PROMO U12",IF($A793=0,"",IFERROR(IFERROR(VLOOKUP($A793,'LISTA DE PRODUCTOS'!$A:$O,10,0),VLOOKUP($A793,'LISTA DE PRODUCTOS'!$B:$O,9,0)),""))))</f>
      </c>
      <c r="K793" s="60">
        <f>IF($A793=0,"",IFERROR(IFERROR(VLOOKUP($A793,'LISTA DE PRODUCTOS'!$A:$O,13,0),VLOOKUP($A793,'LISTA DE PRODUCTOS'!$B:$O,13,0)),0))</f>
      </c>
      <c r="L793" s="61">
        <f t="shared" si="124"/>
        <v>0</v>
      </c>
      <c r="M793" s="62">
        <f t="shared" si="125"/>
        <v>0</v>
      </c>
      <c r="N793" s="62">
        <f t="shared" si="131"/>
        <v>0</v>
      </c>
      <c r="O793" s="63">
        <f t="shared" si="128"/>
        <v>0</v>
      </c>
      <c r="P793" s="63">
        <f t="shared" si="129"/>
        <v>0</v>
      </c>
      <c r="Q793" s="64">
        <f t="shared" si="130"/>
        <v>0</v>
      </c>
      <c r="R793" s="64" t="b">
        <f t="shared" si="132"/>
        <v>0</v>
      </c>
      <c r="S793" s="65">
        <f t="shared" si="126"/>
      </c>
      <c r="T793" s="62">
        <f t="shared" si="127"/>
      </c>
    </row>
    <row r="794" spans="1:20" s="66" customFormat="1" ht="19.8">
      <c r="A794" s="54"/>
      <c r="B794" s="55"/>
      <c r="C794" s="56">
        <f t="shared" si="123"/>
        <v>0</v>
      </c>
      <c r="D794" s="56">
        <f>IF(ISERROR(VLOOKUP($A794,'LISTA DE PRODUCTOS'!$A:$O,15,0)),0,VLOOKUP($A794,'LISTA DE PRODUCTOS'!$A:$O,15,0))</f>
        <v>0</v>
      </c>
      <c r="E794" s="57">
        <f>IF($A794=0,"",IFERROR(IFERROR(VLOOKUP($A794,'LISTA DE PRODUCTOS'!$A:$O,5,0),VLOOKUP($A794,'LISTA DE PRODUCTOS'!$B:$O,4,0)),"CÓDIGO NO EN CATÁLOGO U OBSOLETO"))</f>
      </c>
      <c r="F794" s="56">
        <f>IF($A794=0,"",IFERROR(IFERROR(VLOOKUP($A794,'LISTA DE PRODUCTOS'!$A:$O,6,0),VLOOKUP($A794,'LISTA DE PRODUCTOS'!$B:$O,5,0)),0))</f>
      </c>
      <c r="G794" s="56">
        <f>IF($A794=0,"",IFERROR(IFERROR(VLOOKUP($A794,'LISTA DE PRODUCTOS'!$A:$O,7,0),VLOOKUP($A794,'LISTA DE PRODUCTOS'!$B:$O,6,0)),0))</f>
      </c>
      <c r="H794" s="58">
        <f>IF($A794=0,"",IFERROR(IFERROR(VLOOKUP($A794,'LISTA DE PRODUCTOS'!$A:$O,8,0),VLOOKUP($A794,'LISTA DE PRODUCTOS'!$B:$O,7,0)),0))</f>
      </c>
      <c r="I794" s="59">
        <f>IF($A794=0,"",IFERROR(IFERROR(VLOOKUP($A794,'LISTA DE PRODUCTOS'!$A:$O,9,0),VLOOKUP($A794,'LISTA DE PRODUCTOS'!$B:$O,8,0)),0))</f>
      </c>
      <c r="J794" s="60">
        <f>IF(AND(K794="U12",IF($A794=0,"",IFERROR(IFERROR(VLOOKUP($A794,'LISTA DE PRODUCTOS'!$A:$O,10,0),VLOOKUP($A794,'LISTA DE PRODUCTOS'!$B:$O,9,0)),""))=0),"APROVECHA LA PROMO U12",IF(AND(K794="U12",IF($A794=0,"",IFERROR(IFERROR(VLOOKUP($A794,'LISTA DE PRODUCTOS'!$A:$O,10,0),VLOOKUP($A794,'LISTA DE PRODUCTOS'!$B:$O,9,0)),""))="MENSUAL"),"MENSUAL Y PROMO U12",IF($A794=0,"",IFERROR(IFERROR(VLOOKUP($A794,'LISTA DE PRODUCTOS'!$A:$O,10,0),VLOOKUP($A794,'LISTA DE PRODUCTOS'!$B:$O,9,0)),""))))</f>
      </c>
      <c r="K794" s="60">
        <f>IF($A794=0,"",IFERROR(IFERROR(VLOOKUP($A794,'LISTA DE PRODUCTOS'!$A:$O,13,0),VLOOKUP($A794,'LISTA DE PRODUCTOS'!$B:$O,13,0)),0))</f>
      </c>
      <c r="L794" s="61">
        <f t="shared" si="124"/>
        <v>0</v>
      </c>
      <c r="M794" s="62">
        <f t="shared" si="125"/>
        <v>0</v>
      </c>
      <c r="N794" s="62">
        <f t="shared" si="131"/>
        <v>0</v>
      </c>
      <c r="O794" s="63">
        <f t="shared" si="128"/>
        <v>0</v>
      </c>
      <c r="P794" s="63">
        <f t="shared" si="129"/>
        <v>0</v>
      </c>
      <c r="Q794" s="64">
        <f t="shared" si="130"/>
        <v>0</v>
      </c>
      <c r="R794" s="64" t="b">
        <f t="shared" si="132"/>
        <v>0</v>
      </c>
      <c r="S794" s="65">
        <f t="shared" si="126"/>
      </c>
      <c r="T794" s="62">
        <f t="shared" si="127"/>
      </c>
    </row>
    <row r="795" spans="1:20" s="66" customFormat="1" ht="19.8">
      <c r="A795" s="54"/>
      <c r="B795" s="55"/>
      <c r="C795" s="56">
        <f t="shared" si="123"/>
        <v>0</v>
      </c>
      <c r="D795" s="56">
        <f>IF(ISERROR(VLOOKUP($A795,'LISTA DE PRODUCTOS'!$A:$O,15,0)),0,VLOOKUP($A795,'LISTA DE PRODUCTOS'!$A:$O,15,0))</f>
        <v>0</v>
      </c>
      <c r="E795" s="57">
        <f>IF($A795=0,"",IFERROR(IFERROR(VLOOKUP($A795,'LISTA DE PRODUCTOS'!$A:$O,5,0),VLOOKUP($A795,'LISTA DE PRODUCTOS'!$B:$O,4,0)),"CÓDIGO NO EN CATÁLOGO U OBSOLETO"))</f>
      </c>
      <c r="F795" s="56">
        <f>IF($A795=0,"",IFERROR(IFERROR(VLOOKUP($A795,'LISTA DE PRODUCTOS'!$A:$O,6,0),VLOOKUP($A795,'LISTA DE PRODUCTOS'!$B:$O,5,0)),0))</f>
      </c>
      <c r="G795" s="56">
        <f>IF($A795=0,"",IFERROR(IFERROR(VLOOKUP($A795,'LISTA DE PRODUCTOS'!$A:$O,7,0),VLOOKUP($A795,'LISTA DE PRODUCTOS'!$B:$O,6,0)),0))</f>
      </c>
      <c r="H795" s="58">
        <f>IF($A795=0,"",IFERROR(IFERROR(VLOOKUP($A795,'LISTA DE PRODUCTOS'!$A:$O,8,0),VLOOKUP($A795,'LISTA DE PRODUCTOS'!$B:$O,7,0)),0))</f>
      </c>
      <c r="I795" s="59">
        <f>IF($A795=0,"",IFERROR(IFERROR(VLOOKUP($A795,'LISTA DE PRODUCTOS'!$A:$O,9,0),VLOOKUP($A795,'LISTA DE PRODUCTOS'!$B:$O,8,0)),0))</f>
      </c>
      <c r="J795" s="60">
        <f>IF(AND(K795="U12",IF($A795=0,"",IFERROR(IFERROR(VLOOKUP($A795,'LISTA DE PRODUCTOS'!$A:$O,10,0),VLOOKUP($A795,'LISTA DE PRODUCTOS'!$B:$O,9,0)),""))=0),"APROVECHA LA PROMO U12",IF(AND(K795="U12",IF($A795=0,"",IFERROR(IFERROR(VLOOKUP($A795,'LISTA DE PRODUCTOS'!$A:$O,10,0),VLOOKUP($A795,'LISTA DE PRODUCTOS'!$B:$O,9,0)),""))="MENSUAL"),"MENSUAL Y PROMO U12",IF($A795=0,"",IFERROR(IFERROR(VLOOKUP($A795,'LISTA DE PRODUCTOS'!$A:$O,10,0),VLOOKUP($A795,'LISTA DE PRODUCTOS'!$B:$O,9,0)),""))))</f>
      </c>
      <c r="K795" s="60">
        <f>IF($A795=0,"",IFERROR(IFERROR(VLOOKUP($A795,'LISTA DE PRODUCTOS'!$A:$O,13,0),VLOOKUP($A795,'LISTA DE PRODUCTOS'!$B:$O,13,0)),0))</f>
      </c>
      <c r="L795" s="61">
        <f t="shared" si="124"/>
        <v>0</v>
      </c>
      <c r="M795" s="62">
        <f t="shared" si="125"/>
        <v>0</v>
      </c>
      <c r="N795" s="62">
        <f t="shared" si="131"/>
        <v>0</v>
      </c>
      <c r="O795" s="63">
        <f t="shared" si="128"/>
        <v>0</v>
      </c>
      <c r="P795" s="63">
        <f t="shared" si="129"/>
        <v>0</v>
      </c>
      <c r="Q795" s="64">
        <f t="shared" si="130"/>
        <v>0</v>
      </c>
      <c r="R795" s="64" t="b">
        <f t="shared" si="132"/>
        <v>0</v>
      </c>
      <c r="S795" s="65">
        <f t="shared" si="126"/>
      </c>
      <c r="T795" s="62">
        <f t="shared" si="127"/>
      </c>
    </row>
    <row r="796" spans="1:20" s="66" customFormat="1" ht="19.8">
      <c r="A796" s="54"/>
      <c r="B796" s="55"/>
      <c r="C796" s="56">
        <f t="shared" si="123"/>
        <v>0</v>
      </c>
      <c r="D796" s="56">
        <f>IF(ISERROR(VLOOKUP($A796,'LISTA DE PRODUCTOS'!$A:$O,15,0)),0,VLOOKUP($A796,'LISTA DE PRODUCTOS'!$A:$O,15,0))</f>
        <v>0</v>
      </c>
      <c r="E796" s="57">
        <f>IF($A796=0,"",IFERROR(IFERROR(VLOOKUP($A796,'LISTA DE PRODUCTOS'!$A:$O,5,0),VLOOKUP($A796,'LISTA DE PRODUCTOS'!$B:$O,4,0)),"CÓDIGO NO EN CATÁLOGO U OBSOLETO"))</f>
      </c>
      <c r="F796" s="56">
        <f>IF($A796=0,"",IFERROR(IFERROR(VLOOKUP($A796,'LISTA DE PRODUCTOS'!$A:$O,6,0),VLOOKUP($A796,'LISTA DE PRODUCTOS'!$B:$O,5,0)),0))</f>
      </c>
      <c r="G796" s="56">
        <f>IF($A796=0,"",IFERROR(IFERROR(VLOOKUP($A796,'LISTA DE PRODUCTOS'!$A:$O,7,0),VLOOKUP($A796,'LISTA DE PRODUCTOS'!$B:$O,6,0)),0))</f>
      </c>
      <c r="H796" s="58">
        <f>IF($A796=0,"",IFERROR(IFERROR(VLOOKUP($A796,'LISTA DE PRODUCTOS'!$A:$O,8,0),VLOOKUP($A796,'LISTA DE PRODUCTOS'!$B:$O,7,0)),0))</f>
      </c>
      <c r="I796" s="59">
        <f>IF($A796=0,"",IFERROR(IFERROR(VLOOKUP($A796,'LISTA DE PRODUCTOS'!$A:$O,9,0),VLOOKUP($A796,'LISTA DE PRODUCTOS'!$B:$O,8,0)),0))</f>
      </c>
      <c r="J796" s="60">
        <f>IF(AND(K796="U12",IF($A796=0,"",IFERROR(IFERROR(VLOOKUP($A796,'LISTA DE PRODUCTOS'!$A:$O,10,0),VLOOKUP($A796,'LISTA DE PRODUCTOS'!$B:$O,9,0)),""))=0),"APROVECHA LA PROMO U12",IF(AND(K796="U12",IF($A796=0,"",IFERROR(IFERROR(VLOOKUP($A796,'LISTA DE PRODUCTOS'!$A:$O,10,0),VLOOKUP($A796,'LISTA DE PRODUCTOS'!$B:$O,9,0)),""))="MENSUAL"),"MENSUAL Y PROMO U12",IF($A796=0,"",IFERROR(IFERROR(VLOOKUP($A796,'LISTA DE PRODUCTOS'!$A:$O,10,0),VLOOKUP($A796,'LISTA DE PRODUCTOS'!$B:$O,9,0)),""))))</f>
      </c>
      <c r="K796" s="60">
        <f>IF($A796=0,"",IFERROR(IFERROR(VLOOKUP($A796,'LISTA DE PRODUCTOS'!$A:$O,13,0),VLOOKUP($A796,'LISTA DE PRODUCTOS'!$B:$O,13,0)),0))</f>
      </c>
      <c r="L796" s="61">
        <f t="shared" si="124"/>
        <v>0</v>
      </c>
      <c r="M796" s="62">
        <f t="shared" si="125"/>
        <v>0</v>
      </c>
      <c r="N796" s="62">
        <f t="shared" si="131"/>
        <v>0</v>
      </c>
      <c r="O796" s="63">
        <f t="shared" si="128"/>
        <v>0</v>
      </c>
      <c r="P796" s="63">
        <f t="shared" si="129"/>
        <v>0</v>
      </c>
      <c r="Q796" s="64">
        <f t="shared" si="130"/>
        <v>0</v>
      </c>
      <c r="R796" s="64" t="b">
        <f t="shared" si="132"/>
        <v>0</v>
      </c>
      <c r="S796" s="65">
        <f t="shared" si="126"/>
      </c>
      <c r="T796" s="62">
        <f t="shared" si="127"/>
      </c>
    </row>
    <row r="797" spans="1:20" s="66" customFormat="1" ht="19.8">
      <c r="A797" s="54"/>
      <c r="B797" s="55"/>
      <c r="C797" s="56">
        <f t="shared" si="123"/>
        <v>0</v>
      </c>
      <c r="D797" s="56">
        <f>IF(ISERROR(VLOOKUP($A797,'LISTA DE PRODUCTOS'!$A:$O,15,0)),0,VLOOKUP($A797,'LISTA DE PRODUCTOS'!$A:$O,15,0))</f>
        <v>0</v>
      </c>
      <c r="E797" s="57">
        <f>IF($A797=0,"",IFERROR(IFERROR(VLOOKUP($A797,'LISTA DE PRODUCTOS'!$A:$O,5,0),VLOOKUP($A797,'LISTA DE PRODUCTOS'!$B:$O,4,0)),"CÓDIGO NO EN CATÁLOGO U OBSOLETO"))</f>
      </c>
      <c r="F797" s="56">
        <f>IF($A797=0,"",IFERROR(IFERROR(VLOOKUP($A797,'LISTA DE PRODUCTOS'!$A:$O,6,0),VLOOKUP($A797,'LISTA DE PRODUCTOS'!$B:$O,5,0)),0))</f>
      </c>
      <c r="G797" s="56">
        <f>IF($A797=0,"",IFERROR(IFERROR(VLOOKUP($A797,'LISTA DE PRODUCTOS'!$A:$O,7,0),VLOOKUP($A797,'LISTA DE PRODUCTOS'!$B:$O,6,0)),0))</f>
      </c>
      <c r="H797" s="58">
        <f>IF($A797=0,"",IFERROR(IFERROR(VLOOKUP($A797,'LISTA DE PRODUCTOS'!$A:$O,8,0),VLOOKUP($A797,'LISTA DE PRODUCTOS'!$B:$O,7,0)),0))</f>
      </c>
      <c r="I797" s="59">
        <f>IF($A797=0,"",IFERROR(IFERROR(VLOOKUP($A797,'LISTA DE PRODUCTOS'!$A:$O,9,0),VLOOKUP($A797,'LISTA DE PRODUCTOS'!$B:$O,8,0)),0))</f>
      </c>
      <c r="J797" s="60">
        <f>IF(AND(K797="U12",IF($A797=0,"",IFERROR(IFERROR(VLOOKUP($A797,'LISTA DE PRODUCTOS'!$A:$O,10,0),VLOOKUP($A797,'LISTA DE PRODUCTOS'!$B:$O,9,0)),""))=0),"APROVECHA LA PROMO U12",IF(AND(K797="U12",IF($A797=0,"",IFERROR(IFERROR(VLOOKUP($A797,'LISTA DE PRODUCTOS'!$A:$O,10,0),VLOOKUP($A797,'LISTA DE PRODUCTOS'!$B:$O,9,0)),""))="MENSUAL"),"MENSUAL Y PROMO U12",IF($A797=0,"",IFERROR(IFERROR(VLOOKUP($A797,'LISTA DE PRODUCTOS'!$A:$O,10,0),VLOOKUP($A797,'LISTA DE PRODUCTOS'!$B:$O,9,0)),""))))</f>
      </c>
      <c r="K797" s="60">
        <f>IF($A797=0,"",IFERROR(IFERROR(VLOOKUP($A797,'LISTA DE PRODUCTOS'!$A:$O,13,0),VLOOKUP($A797,'LISTA DE PRODUCTOS'!$B:$O,13,0)),0))</f>
      </c>
      <c r="L797" s="61">
        <f t="shared" si="124"/>
        <v>0</v>
      </c>
      <c r="M797" s="62">
        <f t="shared" si="125"/>
        <v>0</v>
      </c>
      <c r="N797" s="62">
        <f t="shared" si="131"/>
        <v>0</v>
      </c>
      <c r="O797" s="63">
        <f t="shared" si="128"/>
        <v>0</v>
      </c>
      <c r="P797" s="63">
        <f t="shared" si="129"/>
        <v>0</v>
      </c>
      <c r="Q797" s="64">
        <f t="shared" si="130"/>
        <v>0</v>
      </c>
      <c r="R797" s="64" t="b">
        <f t="shared" si="132"/>
        <v>0</v>
      </c>
      <c r="S797" s="65">
        <f t="shared" si="126"/>
      </c>
      <c r="T797" s="62">
        <f t="shared" si="127"/>
      </c>
    </row>
    <row r="798" spans="1:20" s="66" customFormat="1" ht="19.8">
      <c r="A798" s="54"/>
      <c r="B798" s="55"/>
      <c r="C798" s="56">
        <f t="shared" si="123"/>
        <v>0</v>
      </c>
      <c r="D798" s="56">
        <f>IF(ISERROR(VLOOKUP($A798,'LISTA DE PRODUCTOS'!$A:$O,15,0)),0,VLOOKUP($A798,'LISTA DE PRODUCTOS'!$A:$O,15,0))</f>
        <v>0</v>
      </c>
      <c r="E798" s="57">
        <f>IF($A798=0,"",IFERROR(IFERROR(VLOOKUP($A798,'LISTA DE PRODUCTOS'!$A:$O,5,0),VLOOKUP($A798,'LISTA DE PRODUCTOS'!$B:$O,4,0)),"CÓDIGO NO EN CATÁLOGO U OBSOLETO"))</f>
      </c>
      <c r="F798" s="56">
        <f>IF($A798=0,"",IFERROR(IFERROR(VLOOKUP($A798,'LISTA DE PRODUCTOS'!$A:$O,6,0),VLOOKUP($A798,'LISTA DE PRODUCTOS'!$B:$O,5,0)),0))</f>
      </c>
      <c r="G798" s="56">
        <f>IF($A798=0,"",IFERROR(IFERROR(VLOOKUP($A798,'LISTA DE PRODUCTOS'!$A:$O,7,0),VLOOKUP($A798,'LISTA DE PRODUCTOS'!$B:$O,6,0)),0))</f>
      </c>
      <c r="H798" s="58">
        <f>IF($A798=0,"",IFERROR(IFERROR(VLOOKUP($A798,'LISTA DE PRODUCTOS'!$A:$O,8,0),VLOOKUP($A798,'LISTA DE PRODUCTOS'!$B:$O,7,0)),0))</f>
      </c>
      <c r="I798" s="59">
        <f>IF($A798=0,"",IFERROR(IFERROR(VLOOKUP($A798,'LISTA DE PRODUCTOS'!$A:$O,9,0),VLOOKUP($A798,'LISTA DE PRODUCTOS'!$B:$O,8,0)),0))</f>
      </c>
      <c r="J798" s="60">
        <f>IF(AND(K798="U12",IF($A798=0,"",IFERROR(IFERROR(VLOOKUP($A798,'LISTA DE PRODUCTOS'!$A:$O,10,0),VLOOKUP($A798,'LISTA DE PRODUCTOS'!$B:$O,9,0)),""))=0),"APROVECHA LA PROMO U12",IF(AND(K798="U12",IF($A798=0,"",IFERROR(IFERROR(VLOOKUP($A798,'LISTA DE PRODUCTOS'!$A:$O,10,0),VLOOKUP($A798,'LISTA DE PRODUCTOS'!$B:$O,9,0)),""))="MENSUAL"),"MENSUAL Y PROMO U12",IF($A798=0,"",IFERROR(IFERROR(VLOOKUP($A798,'LISTA DE PRODUCTOS'!$A:$O,10,0),VLOOKUP($A798,'LISTA DE PRODUCTOS'!$B:$O,9,0)),""))))</f>
      </c>
      <c r="K798" s="60">
        <f>IF($A798=0,"",IFERROR(IFERROR(VLOOKUP($A798,'LISTA DE PRODUCTOS'!$A:$O,13,0),VLOOKUP($A798,'LISTA DE PRODUCTOS'!$B:$O,13,0)),0))</f>
      </c>
      <c r="L798" s="61">
        <f t="shared" si="124"/>
        <v>0</v>
      </c>
      <c r="M798" s="62">
        <f t="shared" si="125"/>
        <v>0</v>
      </c>
      <c r="N798" s="62">
        <f t="shared" si="131"/>
        <v>0</v>
      </c>
      <c r="O798" s="63">
        <f t="shared" si="128"/>
        <v>0</v>
      </c>
      <c r="P798" s="63">
        <f t="shared" si="129"/>
        <v>0</v>
      </c>
      <c r="Q798" s="64">
        <f t="shared" si="130"/>
        <v>0</v>
      </c>
      <c r="R798" s="64" t="b">
        <f t="shared" si="132"/>
        <v>0</v>
      </c>
      <c r="S798" s="65">
        <f t="shared" si="126"/>
      </c>
      <c r="T798" s="62">
        <f t="shared" si="127"/>
      </c>
    </row>
    <row r="799" spans="1:20" s="66" customFormat="1" ht="19.8">
      <c r="A799" s="54"/>
      <c r="B799" s="55"/>
      <c r="C799" s="56">
        <f t="shared" si="123"/>
        <v>0</v>
      </c>
      <c r="D799" s="56">
        <f>IF(ISERROR(VLOOKUP($A799,'LISTA DE PRODUCTOS'!$A:$O,15,0)),0,VLOOKUP($A799,'LISTA DE PRODUCTOS'!$A:$O,15,0))</f>
        <v>0</v>
      </c>
      <c r="E799" s="57">
        <f>IF($A799=0,"",IFERROR(IFERROR(VLOOKUP($A799,'LISTA DE PRODUCTOS'!$A:$O,5,0),VLOOKUP($A799,'LISTA DE PRODUCTOS'!$B:$O,4,0)),"CÓDIGO NO EN CATÁLOGO U OBSOLETO"))</f>
      </c>
      <c r="F799" s="56">
        <f>IF($A799=0,"",IFERROR(IFERROR(VLOOKUP($A799,'LISTA DE PRODUCTOS'!$A:$O,6,0),VLOOKUP($A799,'LISTA DE PRODUCTOS'!$B:$O,5,0)),0))</f>
      </c>
      <c r="G799" s="56">
        <f>IF($A799=0,"",IFERROR(IFERROR(VLOOKUP($A799,'LISTA DE PRODUCTOS'!$A:$O,7,0),VLOOKUP($A799,'LISTA DE PRODUCTOS'!$B:$O,6,0)),0))</f>
      </c>
      <c r="H799" s="58">
        <f>IF($A799=0,"",IFERROR(IFERROR(VLOOKUP($A799,'LISTA DE PRODUCTOS'!$A:$O,8,0),VLOOKUP($A799,'LISTA DE PRODUCTOS'!$B:$O,7,0)),0))</f>
      </c>
      <c r="I799" s="59">
        <f>IF($A799=0,"",IFERROR(IFERROR(VLOOKUP($A799,'LISTA DE PRODUCTOS'!$A:$O,9,0),VLOOKUP($A799,'LISTA DE PRODUCTOS'!$B:$O,8,0)),0))</f>
      </c>
      <c r="J799" s="60">
        <f>IF(AND(K799="U12",IF($A799=0,"",IFERROR(IFERROR(VLOOKUP($A799,'LISTA DE PRODUCTOS'!$A:$O,10,0),VLOOKUP($A799,'LISTA DE PRODUCTOS'!$B:$O,9,0)),""))=0),"APROVECHA LA PROMO U12",IF(AND(K799="U12",IF($A799=0,"",IFERROR(IFERROR(VLOOKUP($A799,'LISTA DE PRODUCTOS'!$A:$O,10,0),VLOOKUP($A799,'LISTA DE PRODUCTOS'!$B:$O,9,0)),""))="MENSUAL"),"MENSUAL Y PROMO U12",IF($A799=0,"",IFERROR(IFERROR(VLOOKUP($A799,'LISTA DE PRODUCTOS'!$A:$O,10,0),VLOOKUP($A799,'LISTA DE PRODUCTOS'!$B:$O,9,0)),""))))</f>
      </c>
      <c r="K799" s="60">
        <f>IF($A799=0,"",IFERROR(IFERROR(VLOOKUP($A799,'LISTA DE PRODUCTOS'!$A:$O,13,0),VLOOKUP($A799,'LISTA DE PRODUCTOS'!$B:$O,13,0)),0))</f>
      </c>
      <c r="L799" s="61">
        <f t="shared" si="124"/>
        <v>0</v>
      </c>
      <c r="M799" s="62">
        <f t="shared" si="125"/>
        <v>0</v>
      </c>
      <c r="N799" s="62">
        <f t="shared" si="131"/>
        <v>0</v>
      </c>
      <c r="O799" s="63">
        <f t="shared" si="128"/>
        <v>0</v>
      </c>
      <c r="P799" s="63">
        <f t="shared" si="129"/>
        <v>0</v>
      </c>
      <c r="Q799" s="64">
        <f t="shared" si="130"/>
        <v>0</v>
      </c>
      <c r="R799" s="64" t="b">
        <f t="shared" si="132"/>
        <v>0</v>
      </c>
      <c r="S799" s="65">
        <f t="shared" si="126"/>
      </c>
      <c r="T799" s="62">
        <f t="shared" si="127"/>
      </c>
    </row>
    <row r="800" spans="1:20" s="66" customFormat="1" ht="19.8">
      <c r="A800" s="54"/>
      <c r="B800" s="55"/>
      <c r="C800" s="56">
        <f t="shared" si="123"/>
        <v>0</v>
      </c>
      <c r="D800" s="56">
        <f>IF(ISERROR(VLOOKUP($A800,'LISTA DE PRODUCTOS'!$A:$O,15,0)),0,VLOOKUP($A800,'LISTA DE PRODUCTOS'!$A:$O,15,0))</f>
        <v>0</v>
      </c>
      <c r="E800" s="57">
        <f>IF($A800=0,"",IFERROR(IFERROR(VLOOKUP($A800,'LISTA DE PRODUCTOS'!$A:$O,5,0),VLOOKUP($A800,'LISTA DE PRODUCTOS'!$B:$O,4,0)),"CÓDIGO NO EN CATÁLOGO U OBSOLETO"))</f>
      </c>
      <c r="F800" s="56">
        <f>IF($A800=0,"",IFERROR(IFERROR(VLOOKUP($A800,'LISTA DE PRODUCTOS'!$A:$O,6,0),VLOOKUP($A800,'LISTA DE PRODUCTOS'!$B:$O,5,0)),0))</f>
      </c>
      <c r="G800" s="56">
        <f>IF($A800=0,"",IFERROR(IFERROR(VLOOKUP($A800,'LISTA DE PRODUCTOS'!$A:$O,7,0),VLOOKUP($A800,'LISTA DE PRODUCTOS'!$B:$O,6,0)),0))</f>
      </c>
      <c r="H800" s="58">
        <f>IF($A800=0,"",IFERROR(IFERROR(VLOOKUP($A800,'LISTA DE PRODUCTOS'!$A:$O,8,0),VLOOKUP($A800,'LISTA DE PRODUCTOS'!$B:$O,7,0)),0))</f>
      </c>
      <c r="I800" s="59">
        <f>IF($A800=0,"",IFERROR(IFERROR(VLOOKUP($A800,'LISTA DE PRODUCTOS'!$A:$O,9,0),VLOOKUP($A800,'LISTA DE PRODUCTOS'!$B:$O,8,0)),0))</f>
      </c>
      <c r="J800" s="60">
        <f>IF(AND(K800="U12",IF($A800=0,"",IFERROR(IFERROR(VLOOKUP($A800,'LISTA DE PRODUCTOS'!$A:$O,10,0),VLOOKUP($A800,'LISTA DE PRODUCTOS'!$B:$O,9,0)),""))=0),"APROVECHA LA PROMO U12",IF(AND(K800="U12",IF($A800=0,"",IFERROR(IFERROR(VLOOKUP($A800,'LISTA DE PRODUCTOS'!$A:$O,10,0),VLOOKUP($A800,'LISTA DE PRODUCTOS'!$B:$O,9,0)),""))="MENSUAL"),"MENSUAL Y PROMO U12",IF($A800=0,"",IFERROR(IFERROR(VLOOKUP($A800,'LISTA DE PRODUCTOS'!$A:$O,10,0),VLOOKUP($A800,'LISTA DE PRODUCTOS'!$B:$O,9,0)),""))))</f>
      </c>
      <c r="K800" s="60">
        <f>IF($A800=0,"",IFERROR(IFERROR(VLOOKUP($A800,'LISTA DE PRODUCTOS'!$A:$O,13,0),VLOOKUP($A800,'LISTA DE PRODUCTOS'!$B:$O,13,0)),0))</f>
      </c>
      <c r="L800" s="61">
        <f t="shared" si="124"/>
        <v>0</v>
      </c>
      <c r="M800" s="62">
        <f t="shared" si="125"/>
        <v>0</v>
      </c>
      <c r="N800" s="62">
        <f t="shared" si="131"/>
        <v>0</v>
      </c>
      <c r="O800" s="63">
        <f t="shared" si="128"/>
        <v>0</v>
      </c>
      <c r="P800" s="63">
        <f t="shared" si="129"/>
        <v>0</v>
      </c>
      <c r="Q800" s="64">
        <f t="shared" si="130"/>
        <v>0</v>
      </c>
      <c r="R800" s="64" t="b">
        <f t="shared" si="132"/>
        <v>0</v>
      </c>
      <c r="S800" s="65">
        <f t="shared" si="126"/>
      </c>
      <c r="T800" s="62">
        <f t="shared" si="127"/>
      </c>
    </row>
    <row r="801" spans="1:20" s="66" customFormat="1" ht="19.8">
      <c r="A801" s="54"/>
      <c r="B801" s="55"/>
      <c r="C801" s="56">
        <f t="shared" si="123"/>
        <v>0</v>
      </c>
      <c r="D801" s="56">
        <f>IF(ISERROR(VLOOKUP($A801,'LISTA DE PRODUCTOS'!$A:$O,15,0)),0,VLOOKUP($A801,'LISTA DE PRODUCTOS'!$A:$O,15,0))</f>
        <v>0</v>
      </c>
      <c r="E801" s="57">
        <f>IF($A801=0,"",IFERROR(IFERROR(VLOOKUP($A801,'LISTA DE PRODUCTOS'!$A:$O,5,0),VLOOKUP($A801,'LISTA DE PRODUCTOS'!$B:$O,4,0)),"CÓDIGO NO EN CATÁLOGO U OBSOLETO"))</f>
      </c>
      <c r="F801" s="56">
        <f>IF($A801=0,"",IFERROR(IFERROR(VLOOKUP($A801,'LISTA DE PRODUCTOS'!$A:$O,6,0),VLOOKUP($A801,'LISTA DE PRODUCTOS'!$B:$O,5,0)),0))</f>
      </c>
      <c r="G801" s="56">
        <f>IF($A801=0,"",IFERROR(IFERROR(VLOOKUP($A801,'LISTA DE PRODUCTOS'!$A:$O,7,0),VLOOKUP($A801,'LISTA DE PRODUCTOS'!$B:$O,6,0)),0))</f>
      </c>
      <c r="H801" s="58">
        <f>IF($A801=0,"",IFERROR(IFERROR(VLOOKUP($A801,'LISTA DE PRODUCTOS'!$A:$O,8,0),VLOOKUP($A801,'LISTA DE PRODUCTOS'!$B:$O,7,0)),0))</f>
      </c>
      <c r="I801" s="59">
        <f>IF($A801=0,"",IFERROR(IFERROR(VLOOKUP($A801,'LISTA DE PRODUCTOS'!$A:$O,9,0),VLOOKUP($A801,'LISTA DE PRODUCTOS'!$B:$O,8,0)),0))</f>
      </c>
      <c r="J801" s="60">
        <f>IF(AND(K801="U12",IF($A801=0,"",IFERROR(IFERROR(VLOOKUP($A801,'LISTA DE PRODUCTOS'!$A:$O,10,0),VLOOKUP($A801,'LISTA DE PRODUCTOS'!$B:$O,9,0)),""))=0),"APROVECHA LA PROMO U12",IF(AND(K801="U12",IF($A801=0,"",IFERROR(IFERROR(VLOOKUP($A801,'LISTA DE PRODUCTOS'!$A:$O,10,0),VLOOKUP($A801,'LISTA DE PRODUCTOS'!$B:$O,9,0)),""))="MENSUAL"),"MENSUAL Y PROMO U12",IF($A801=0,"",IFERROR(IFERROR(VLOOKUP($A801,'LISTA DE PRODUCTOS'!$A:$O,10,0),VLOOKUP($A801,'LISTA DE PRODUCTOS'!$B:$O,9,0)),""))))</f>
      </c>
      <c r="K801" s="60">
        <f>IF($A801=0,"",IFERROR(IFERROR(VLOOKUP($A801,'LISTA DE PRODUCTOS'!$A:$O,13,0),VLOOKUP($A801,'LISTA DE PRODUCTOS'!$B:$O,13,0)),0))</f>
      </c>
      <c r="L801" s="61">
        <f t="shared" si="124"/>
        <v>0</v>
      </c>
      <c r="M801" s="62">
        <f t="shared" si="125"/>
        <v>0</v>
      </c>
      <c r="N801" s="62">
        <f t="shared" si="131"/>
        <v>0</v>
      </c>
      <c r="O801" s="63">
        <f t="shared" si="128"/>
        <v>0</v>
      </c>
      <c r="P801" s="63">
        <f t="shared" si="129"/>
        <v>0</v>
      </c>
      <c r="Q801" s="64">
        <f t="shared" si="130"/>
        <v>0</v>
      </c>
      <c r="R801" s="64" t="b">
        <f t="shared" si="132"/>
        <v>0</v>
      </c>
      <c r="S801" s="65">
        <f t="shared" si="126"/>
      </c>
      <c r="T801" s="62">
        <f t="shared" si="127"/>
      </c>
    </row>
    <row r="802" spans="1:20" s="66" customFormat="1" ht="19.8">
      <c r="A802" s="54"/>
      <c r="B802" s="55"/>
      <c r="C802" s="56">
        <f t="shared" si="123"/>
        <v>0</v>
      </c>
      <c r="D802" s="56">
        <f>IF(ISERROR(VLOOKUP($A802,'LISTA DE PRODUCTOS'!$A:$O,15,0)),0,VLOOKUP($A802,'LISTA DE PRODUCTOS'!$A:$O,15,0))</f>
        <v>0</v>
      </c>
      <c r="E802" s="57">
        <f>IF($A802=0,"",IFERROR(IFERROR(VLOOKUP($A802,'LISTA DE PRODUCTOS'!$A:$O,5,0),VLOOKUP($A802,'LISTA DE PRODUCTOS'!$B:$O,4,0)),"CÓDIGO NO EN CATÁLOGO U OBSOLETO"))</f>
      </c>
      <c r="F802" s="56">
        <f>IF($A802=0,"",IFERROR(IFERROR(VLOOKUP($A802,'LISTA DE PRODUCTOS'!$A:$O,6,0),VLOOKUP($A802,'LISTA DE PRODUCTOS'!$B:$O,5,0)),0))</f>
      </c>
      <c r="G802" s="56">
        <f>IF($A802=0,"",IFERROR(IFERROR(VLOOKUP($A802,'LISTA DE PRODUCTOS'!$A:$O,7,0),VLOOKUP($A802,'LISTA DE PRODUCTOS'!$B:$O,6,0)),0))</f>
      </c>
      <c r="H802" s="58">
        <f>IF($A802=0,"",IFERROR(IFERROR(VLOOKUP($A802,'LISTA DE PRODUCTOS'!$A:$O,8,0),VLOOKUP($A802,'LISTA DE PRODUCTOS'!$B:$O,7,0)),0))</f>
      </c>
      <c r="I802" s="59">
        <f>IF($A802=0,"",IFERROR(IFERROR(VLOOKUP($A802,'LISTA DE PRODUCTOS'!$A:$O,9,0),VLOOKUP($A802,'LISTA DE PRODUCTOS'!$B:$O,8,0)),0))</f>
      </c>
      <c r="J802" s="60">
        <f>IF(AND(K802="U12",IF($A802=0,"",IFERROR(IFERROR(VLOOKUP($A802,'LISTA DE PRODUCTOS'!$A:$O,10,0),VLOOKUP($A802,'LISTA DE PRODUCTOS'!$B:$O,9,0)),""))=0),"APROVECHA LA PROMO U12",IF(AND(K802="U12",IF($A802=0,"",IFERROR(IFERROR(VLOOKUP($A802,'LISTA DE PRODUCTOS'!$A:$O,10,0),VLOOKUP($A802,'LISTA DE PRODUCTOS'!$B:$O,9,0)),""))="MENSUAL"),"MENSUAL Y PROMO U12",IF($A802=0,"",IFERROR(IFERROR(VLOOKUP($A802,'LISTA DE PRODUCTOS'!$A:$O,10,0),VLOOKUP($A802,'LISTA DE PRODUCTOS'!$B:$O,9,0)),""))))</f>
      </c>
      <c r="K802" s="60">
        <f>IF($A802=0,"",IFERROR(IFERROR(VLOOKUP($A802,'LISTA DE PRODUCTOS'!$A:$O,13,0),VLOOKUP($A802,'LISTA DE PRODUCTOS'!$B:$O,13,0)),0))</f>
      </c>
      <c r="L802" s="61">
        <f t="shared" si="124"/>
        <v>0</v>
      </c>
      <c r="M802" s="62">
        <f t="shared" si="125"/>
        <v>0</v>
      </c>
      <c r="N802" s="62">
        <f t="shared" si="131"/>
        <v>0</v>
      </c>
      <c r="O802" s="63">
        <f t="shared" si="128"/>
        <v>0</v>
      </c>
      <c r="P802" s="63">
        <f t="shared" si="129"/>
        <v>0</v>
      </c>
      <c r="Q802" s="64">
        <f t="shared" si="130"/>
        <v>0</v>
      </c>
      <c r="R802" s="64" t="b">
        <f t="shared" si="132"/>
        <v>0</v>
      </c>
      <c r="S802" s="65">
        <f t="shared" si="126"/>
      </c>
      <c r="T802" s="62">
        <f t="shared" si="127"/>
      </c>
    </row>
    <row r="803" spans="1:20" s="66" customFormat="1" ht="19.8">
      <c r="A803" s="54"/>
      <c r="B803" s="55"/>
      <c r="C803" s="56">
        <f t="shared" si="123"/>
        <v>0</v>
      </c>
      <c r="D803" s="56">
        <f>IF(ISERROR(VLOOKUP($A803,'LISTA DE PRODUCTOS'!$A:$O,15,0)),0,VLOOKUP($A803,'LISTA DE PRODUCTOS'!$A:$O,15,0))</f>
        <v>0</v>
      </c>
      <c r="E803" s="57">
        <f>IF($A803=0,"",IFERROR(IFERROR(VLOOKUP($A803,'LISTA DE PRODUCTOS'!$A:$O,5,0),VLOOKUP($A803,'LISTA DE PRODUCTOS'!$B:$O,4,0)),"CÓDIGO NO EN CATÁLOGO U OBSOLETO"))</f>
      </c>
      <c r="F803" s="56">
        <f>IF($A803=0,"",IFERROR(IFERROR(VLOOKUP($A803,'LISTA DE PRODUCTOS'!$A:$O,6,0),VLOOKUP($A803,'LISTA DE PRODUCTOS'!$B:$O,5,0)),0))</f>
      </c>
      <c r="G803" s="56">
        <f>IF($A803=0,"",IFERROR(IFERROR(VLOOKUP($A803,'LISTA DE PRODUCTOS'!$A:$O,7,0),VLOOKUP($A803,'LISTA DE PRODUCTOS'!$B:$O,6,0)),0))</f>
      </c>
      <c r="H803" s="58">
        <f>IF($A803=0,"",IFERROR(IFERROR(VLOOKUP($A803,'LISTA DE PRODUCTOS'!$A:$O,8,0),VLOOKUP($A803,'LISTA DE PRODUCTOS'!$B:$O,7,0)),0))</f>
      </c>
      <c r="I803" s="59">
        <f>IF($A803=0,"",IFERROR(IFERROR(VLOOKUP($A803,'LISTA DE PRODUCTOS'!$A:$O,9,0),VLOOKUP($A803,'LISTA DE PRODUCTOS'!$B:$O,8,0)),0))</f>
      </c>
      <c r="J803" s="60">
        <f>IF(AND(K803="U12",IF($A803=0,"",IFERROR(IFERROR(VLOOKUP($A803,'LISTA DE PRODUCTOS'!$A:$O,10,0),VLOOKUP($A803,'LISTA DE PRODUCTOS'!$B:$O,9,0)),""))=0),"APROVECHA LA PROMO U12",IF(AND(K803="U12",IF($A803=0,"",IFERROR(IFERROR(VLOOKUP($A803,'LISTA DE PRODUCTOS'!$A:$O,10,0),VLOOKUP($A803,'LISTA DE PRODUCTOS'!$B:$O,9,0)),""))="MENSUAL"),"MENSUAL Y PROMO U12",IF($A803=0,"",IFERROR(IFERROR(VLOOKUP($A803,'LISTA DE PRODUCTOS'!$A:$O,10,0),VLOOKUP($A803,'LISTA DE PRODUCTOS'!$B:$O,9,0)),""))))</f>
      </c>
      <c r="K803" s="60">
        <f>IF($A803=0,"",IFERROR(IFERROR(VLOOKUP($A803,'LISTA DE PRODUCTOS'!$A:$O,13,0),VLOOKUP($A803,'LISTA DE PRODUCTOS'!$B:$O,13,0)),0))</f>
      </c>
      <c r="L803" s="61">
        <f t="shared" si="124"/>
        <v>0</v>
      </c>
      <c r="M803" s="62">
        <f t="shared" si="125"/>
        <v>0</v>
      </c>
      <c r="N803" s="62">
        <f t="shared" si="131"/>
        <v>0</v>
      </c>
      <c r="O803" s="63">
        <f t="shared" si="128"/>
        <v>0</v>
      </c>
      <c r="P803" s="63">
        <f t="shared" si="129"/>
        <v>0</v>
      </c>
      <c r="Q803" s="64">
        <f t="shared" si="130"/>
        <v>0</v>
      </c>
      <c r="R803" s="64" t="b">
        <f t="shared" si="132"/>
        <v>0</v>
      </c>
      <c r="S803" s="65">
        <f t="shared" si="126"/>
      </c>
      <c r="T803" s="62">
        <f t="shared" si="127"/>
      </c>
    </row>
    <row r="804" spans="1:20" s="66" customFormat="1" ht="19.8">
      <c r="A804" s="54"/>
      <c r="B804" s="55"/>
      <c r="C804" s="56">
        <f t="shared" si="123"/>
        <v>0</v>
      </c>
      <c r="D804" s="56">
        <f>IF(ISERROR(VLOOKUP($A804,'LISTA DE PRODUCTOS'!$A:$O,15,0)),0,VLOOKUP($A804,'LISTA DE PRODUCTOS'!$A:$O,15,0))</f>
        <v>0</v>
      </c>
      <c r="E804" s="57">
        <f>IF($A804=0,"",IFERROR(IFERROR(VLOOKUP($A804,'LISTA DE PRODUCTOS'!$A:$O,5,0),VLOOKUP($A804,'LISTA DE PRODUCTOS'!$B:$O,4,0)),"CÓDIGO NO EN CATÁLOGO U OBSOLETO"))</f>
      </c>
      <c r="F804" s="56">
        <f>IF($A804=0,"",IFERROR(IFERROR(VLOOKUP($A804,'LISTA DE PRODUCTOS'!$A:$O,6,0),VLOOKUP($A804,'LISTA DE PRODUCTOS'!$B:$O,5,0)),0))</f>
      </c>
      <c r="G804" s="56">
        <f>IF($A804=0,"",IFERROR(IFERROR(VLOOKUP($A804,'LISTA DE PRODUCTOS'!$A:$O,7,0),VLOOKUP($A804,'LISTA DE PRODUCTOS'!$B:$O,6,0)),0))</f>
      </c>
      <c r="H804" s="58">
        <f>IF($A804=0,"",IFERROR(IFERROR(VLOOKUP($A804,'LISTA DE PRODUCTOS'!$A:$O,8,0),VLOOKUP($A804,'LISTA DE PRODUCTOS'!$B:$O,7,0)),0))</f>
      </c>
      <c r="I804" s="59">
        <f>IF($A804=0,"",IFERROR(IFERROR(VLOOKUP($A804,'LISTA DE PRODUCTOS'!$A:$O,9,0),VLOOKUP($A804,'LISTA DE PRODUCTOS'!$B:$O,8,0)),0))</f>
      </c>
      <c r="J804" s="60">
        <f>IF(AND(K804="U12",IF($A804=0,"",IFERROR(IFERROR(VLOOKUP($A804,'LISTA DE PRODUCTOS'!$A:$O,10,0),VLOOKUP($A804,'LISTA DE PRODUCTOS'!$B:$O,9,0)),""))=0),"APROVECHA LA PROMO U12",IF(AND(K804="U12",IF($A804=0,"",IFERROR(IFERROR(VLOOKUP($A804,'LISTA DE PRODUCTOS'!$A:$O,10,0),VLOOKUP($A804,'LISTA DE PRODUCTOS'!$B:$O,9,0)),""))="MENSUAL"),"MENSUAL Y PROMO U12",IF($A804=0,"",IFERROR(IFERROR(VLOOKUP($A804,'LISTA DE PRODUCTOS'!$A:$O,10,0),VLOOKUP($A804,'LISTA DE PRODUCTOS'!$B:$O,9,0)),""))))</f>
      </c>
      <c r="K804" s="60">
        <f>IF($A804=0,"",IFERROR(IFERROR(VLOOKUP($A804,'LISTA DE PRODUCTOS'!$A:$O,13,0),VLOOKUP($A804,'LISTA DE PRODUCTOS'!$B:$O,13,0)),0))</f>
      </c>
      <c r="L804" s="61">
        <f t="shared" si="124"/>
        <v>0</v>
      </c>
      <c r="M804" s="62">
        <f t="shared" si="125"/>
        <v>0</v>
      </c>
      <c r="N804" s="62">
        <f t="shared" si="131"/>
        <v>0</v>
      </c>
      <c r="O804" s="63">
        <f t="shared" si="128"/>
        <v>0</v>
      </c>
      <c r="P804" s="63">
        <f t="shared" si="129"/>
        <v>0</v>
      </c>
      <c r="Q804" s="64">
        <f t="shared" si="130"/>
        <v>0</v>
      </c>
      <c r="R804" s="64" t="b">
        <f t="shared" si="132"/>
        <v>0</v>
      </c>
      <c r="S804" s="65">
        <f t="shared" si="126"/>
      </c>
      <c r="T804" s="62">
        <f t="shared" si="127"/>
      </c>
    </row>
    <row r="805" spans="1:20" s="66" customFormat="1" ht="19.8">
      <c r="A805" s="54"/>
      <c r="B805" s="55"/>
      <c r="C805" s="56">
        <f t="shared" si="123"/>
        <v>0</v>
      </c>
      <c r="D805" s="56">
        <f>IF(ISERROR(VLOOKUP($A805,'LISTA DE PRODUCTOS'!$A:$O,15,0)),0,VLOOKUP($A805,'LISTA DE PRODUCTOS'!$A:$O,15,0))</f>
        <v>0</v>
      </c>
      <c r="E805" s="57">
        <f>IF($A805=0,"",IFERROR(IFERROR(VLOOKUP($A805,'LISTA DE PRODUCTOS'!$A:$O,5,0),VLOOKUP($A805,'LISTA DE PRODUCTOS'!$B:$O,4,0)),"CÓDIGO NO EN CATÁLOGO U OBSOLETO"))</f>
      </c>
      <c r="F805" s="56">
        <f>IF($A805=0,"",IFERROR(IFERROR(VLOOKUP($A805,'LISTA DE PRODUCTOS'!$A:$O,6,0),VLOOKUP($A805,'LISTA DE PRODUCTOS'!$B:$O,5,0)),0))</f>
      </c>
      <c r="G805" s="56">
        <f>IF($A805=0,"",IFERROR(IFERROR(VLOOKUP($A805,'LISTA DE PRODUCTOS'!$A:$O,7,0),VLOOKUP($A805,'LISTA DE PRODUCTOS'!$B:$O,6,0)),0))</f>
      </c>
      <c r="H805" s="58">
        <f>IF($A805=0,"",IFERROR(IFERROR(VLOOKUP($A805,'LISTA DE PRODUCTOS'!$A:$O,8,0),VLOOKUP($A805,'LISTA DE PRODUCTOS'!$B:$O,7,0)),0))</f>
      </c>
      <c r="I805" s="59">
        <f>IF($A805=0,"",IFERROR(IFERROR(VLOOKUP($A805,'LISTA DE PRODUCTOS'!$A:$O,9,0),VLOOKUP($A805,'LISTA DE PRODUCTOS'!$B:$O,8,0)),0))</f>
      </c>
      <c r="J805" s="60">
        <f>IF(AND(K805="U12",IF($A805=0,"",IFERROR(IFERROR(VLOOKUP($A805,'LISTA DE PRODUCTOS'!$A:$O,10,0),VLOOKUP($A805,'LISTA DE PRODUCTOS'!$B:$O,9,0)),""))=0),"APROVECHA LA PROMO U12",IF(AND(K805="U12",IF($A805=0,"",IFERROR(IFERROR(VLOOKUP($A805,'LISTA DE PRODUCTOS'!$A:$O,10,0),VLOOKUP($A805,'LISTA DE PRODUCTOS'!$B:$O,9,0)),""))="MENSUAL"),"MENSUAL Y PROMO U12",IF($A805=0,"",IFERROR(IFERROR(VLOOKUP($A805,'LISTA DE PRODUCTOS'!$A:$O,10,0),VLOOKUP($A805,'LISTA DE PRODUCTOS'!$B:$O,9,0)),""))))</f>
      </c>
      <c r="K805" s="60">
        <f>IF($A805=0,"",IFERROR(IFERROR(VLOOKUP($A805,'LISTA DE PRODUCTOS'!$A:$O,13,0),VLOOKUP($A805,'LISTA DE PRODUCTOS'!$B:$O,13,0)),0))</f>
      </c>
      <c r="L805" s="61">
        <f t="shared" si="124"/>
        <v>0</v>
      </c>
      <c r="M805" s="62">
        <f t="shared" si="125"/>
        <v>0</v>
      </c>
      <c r="N805" s="62">
        <f t="shared" si="131"/>
        <v>0</v>
      </c>
      <c r="O805" s="63">
        <f t="shared" si="128"/>
        <v>0</v>
      </c>
      <c r="P805" s="63">
        <f t="shared" si="129"/>
        <v>0</v>
      </c>
      <c r="Q805" s="64">
        <f t="shared" si="130"/>
        <v>0</v>
      </c>
      <c r="R805" s="64" t="b">
        <f t="shared" si="132"/>
        <v>0</v>
      </c>
      <c r="S805" s="65">
        <f t="shared" si="126"/>
      </c>
      <c r="T805" s="62">
        <f t="shared" si="127"/>
      </c>
    </row>
    <row r="806" spans="1:20" s="66" customFormat="1" ht="19.8">
      <c r="A806" s="54"/>
      <c r="B806" s="55"/>
      <c r="C806" s="56">
        <f t="shared" si="123"/>
        <v>0</v>
      </c>
      <c r="D806" s="56">
        <f>IF(ISERROR(VLOOKUP($A806,'LISTA DE PRODUCTOS'!$A:$O,15,0)),0,VLOOKUP($A806,'LISTA DE PRODUCTOS'!$A:$O,15,0))</f>
        <v>0</v>
      </c>
      <c r="E806" s="57">
        <f>IF($A806=0,"",IFERROR(IFERROR(VLOOKUP($A806,'LISTA DE PRODUCTOS'!$A:$O,5,0),VLOOKUP($A806,'LISTA DE PRODUCTOS'!$B:$O,4,0)),"CÓDIGO NO EN CATÁLOGO U OBSOLETO"))</f>
      </c>
      <c r="F806" s="56">
        <f>IF($A806=0,"",IFERROR(IFERROR(VLOOKUP($A806,'LISTA DE PRODUCTOS'!$A:$O,6,0),VLOOKUP($A806,'LISTA DE PRODUCTOS'!$B:$O,5,0)),0))</f>
      </c>
      <c r="G806" s="56">
        <f>IF($A806=0,"",IFERROR(IFERROR(VLOOKUP($A806,'LISTA DE PRODUCTOS'!$A:$O,7,0),VLOOKUP($A806,'LISTA DE PRODUCTOS'!$B:$O,6,0)),0))</f>
      </c>
      <c r="H806" s="58">
        <f>IF($A806=0,"",IFERROR(IFERROR(VLOOKUP($A806,'LISTA DE PRODUCTOS'!$A:$O,8,0),VLOOKUP($A806,'LISTA DE PRODUCTOS'!$B:$O,7,0)),0))</f>
      </c>
      <c r="I806" s="59">
        <f>IF($A806=0,"",IFERROR(IFERROR(VLOOKUP($A806,'LISTA DE PRODUCTOS'!$A:$O,9,0),VLOOKUP($A806,'LISTA DE PRODUCTOS'!$B:$O,8,0)),0))</f>
      </c>
      <c r="J806" s="60">
        <f>IF(AND(K806="U12",IF($A806=0,"",IFERROR(IFERROR(VLOOKUP($A806,'LISTA DE PRODUCTOS'!$A:$O,10,0),VLOOKUP($A806,'LISTA DE PRODUCTOS'!$B:$O,9,0)),""))=0),"APROVECHA LA PROMO U12",IF(AND(K806="U12",IF($A806=0,"",IFERROR(IFERROR(VLOOKUP($A806,'LISTA DE PRODUCTOS'!$A:$O,10,0),VLOOKUP($A806,'LISTA DE PRODUCTOS'!$B:$O,9,0)),""))="MENSUAL"),"MENSUAL Y PROMO U12",IF($A806=0,"",IFERROR(IFERROR(VLOOKUP($A806,'LISTA DE PRODUCTOS'!$A:$O,10,0),VLOOKUP($A806,'LISTA DE PRODUCTOS'!$B:$O,9,0)),""))))</f>
      </c>
      <c r="K806" s="60">
        <f>IF($A806=0,"",IFERROR(IFERROR(VLOOKUP($A806,'LISTA DE PRODUCTOS'!$A:$O,13,0),VLOOKUP($A806,'LISTA DE PRODUCTOS'!$B:$O,13,0)),0))</f>
      </c>
      <c r="L806" s="61">
        <f t="shared" si="124"/>
        <v>0</v>
      </c>
      <c r="M806" s="62">
        <f t="shared" si="125"/>
        <v>0</v>
      </c>
      <c r="N806" s="62">
        <f t="shared" si="131"/>
        <v>0</v>
      </c>
      <c r="O806" s="63">
        <f t="shared" si="128"/>
        <v>0</v>
      </c>
      <c r="P806" s="63">
        <f t="shared" si="129"/>
        <v>0</v>
      </c>
      <c r="Q806" s="64">
        <f t="shared" si="130"/>
        <v>0</v>
      </c>
      <c r="R806" s="64" t="b">
        <f t="shared" si="132"/>
        <v>0</v>
      </c>
      <c r="S806" s="65">
        <f t="shared" si="126"/>
      </c>
      <c r="T806" s="62">
        <f t="shared" si="127"/>
      </c>
    </row>
    <row r="807" spans="1:20" s="66" customFormat="1" ht="19.8">
      <c r="A807" s="54"/>
      <c r="B807" s="55"/>
      <c r="C807" s="56">
        <f t="shared" si="123"/>
        <v>0</v>
      </c>
      <c r="D807" s="56">
        <f>IF(ISERROR(VLOOKUP($A807,'LISTA DE PRODUCTOS'!$A:$O,15,0)),0,VLOOKUP($A807,'LISTA DE PRODUCTOS'!$A:$O,15,0))</f>
        <v>0</v>
      </c>
      <c r="E807" s="57">
        <f>IF($A807=0,"",IFERROR(IFERROR(VLOOKUP($A807,'LISTA DE PRODUCTOS'!$A:$O,5,0),VLOOKUP($A807,'LISTA DE PRODUCTOS'!$B:$O,4,0)),"CÓDIGO NO EN CATÁLOGO U OBSOLETO"))</f>
      </c>
      <c r="F807" s="56">
        <f>IF($A807=0,"",IFERROR(IFERROR(VLOOKUP($A807,'LISTA DE PRODUCTOS'!$A:$O,6,0),VLOOKUP($A807,'LISTA DE PRODUCTOS'!$B:$O,5,0)),0))</f>
      </c>
      <c r="G807" s="56">
        <f>IF($A807=0,"",IFERROR(IFERROR(VLOOKUP($A807,'LISTA DE PRODUCTOS'!$A:$O,7,0),VLOOKUP($A807,'LISTA DE PRODUCTOS'!$B:$O,6,0)),0))</f>
      </c>
      <c r="H807" s="58">
        <f>IF($A807=0,"",IFERROR(IFERROR(VLOOKUP($A807,'LISTA DE PRODUCTOS'!$A:$O,8,0),VLOOKUP($A807,'LISTA DE PRODUCTOS'!$B:$O,7,0)),0))</f>
      </c>
      <c r="I807" s="59">
        <f>IF($A807=0,"",IFERROR(IFERROR(VLOOKUP($A807,'LISTA DE PRODUCTOS'!$A:$O,9,0),VLOOKUP($A807,'LISTA DE PRODUCTOS'!$B:$O,8,0)),0))</f>
      </c>
      <c r="J807" s="60">
        <f>IF(AND(K807="U12",IF($A807=0,"",IFERROR(IFERROR(VLOOKUP($A807,'LISTA DE PRODUCTOS'!$A:$O,10,0),VLOOKUP($A807,'LISTA DE PRODUCTOS'!$B:$O,9,0)),""))=0),"APROVECHA LA PROMO U12",IF(AND(K807="U12",IF($A807=0,"",IFERROR(IFERROR(VLOOKUP($A807,'LISTA DE PRODUCTOS'!$A:$O,10,0),VLOOKUP($A807,'LISTA DE PRODUCTOS'!$B:$O,9,0)),""))="MENSUAL"),"MENSUAL Y PROMO U12",IF($A807=0,"",IFERROR(IFERROR(VLOOKUP($A807,'LISTA DE PRODUCTOS'!$A:$O,10,0),VLOOKUP($A807,'LISTA DE PRODUCTOS'!$B:$O,9,0)),""))))</f>
      </c>
      <c r="K807" s="60">
        <f>IF($A807=0,"",IFERROR(IFERROR(VLOOKUP($A807,'LISTA DE PRODUCTOS'!$A:$O,13,0),VLOOKUP($A807,'LISTA DE PRODUCTOS'!$B:$O,13,0)),0))</f>
      </c>
      <c r="L807" s="61">
        <f t="shared" si="124"/>
        <v>0</v>
      </c>
      <c r="M807" s="62">
        <f t="shared" si="125"/>
        <v>0</v>
      </c>
      <c r="N807" s="62">
        <f t="shared" si="131"/>
        <v>0</v>
      </c>
      <c r="O807" s="63">
        <f t="shared" si="128"/>
        <v>0</v>
      </c>
      <c r="P807" s="63">
        <f t="shared" si="129"/>
        <v>0</v>
      </c>
      <c r="Q807" s="64">
        <f t="shared" si="130"/>
        <v>0</v>
      </c>
      <c r="R807" s="64" t="b">
        <f t="shared" si="132"/>
        <v>0</v>
      </c>
      <c r="S807" s="65">
        <f t="shared" si="126"/>
      </c>
      <c r="T807" s="62">
        <f t="shared" si="127"/>
      </c>
    </row>
    <row r="808" spans="1:20" s="66" customFormat="1" ht="19.8">
      <c r="A808" s="54"/>
      <c r="B808" s="55"/>
      <c r="C808" s="56">
        <f t="shared" si="123"/>
        <v>0</v>
      </c>
      <c r="D808" s="56">
        <f>IF(ISERROR(VLOOKUP($A808,'LISTA DE PRODUCTOS'!$A:$O,15,0)),0,VLOOKUP($A808,'LISTA DE PRODUCTOS'!$A:$O,15,0))</f>
        <v>0</v>
      </c>
      <c r="E808" s="57">
        <f>IF($A808=0,"",IFERROR(IFERROR(VLOOKUP($A808,'LISTA DE PRODUCTOS'!$A:$O,5,0),VLOOKUP($A808,'LISTA DE PRODUCTOS'!$B:$O,4,0)),"CÓDIGO NO EN CATÁLOGO U OBSOLETO"))</f>
      </c>
      <c r="F808" s="56">
        <f>IF($A808=0,"",IFERROR(IFERROR(VLOOKUP($A808,'LISTA DE PRODUCTOS'!$A:$O,6,0),VLOOKUP($A808,'LISTA DE PRODUCTOS'!$B:$O,5,0)),0))</f>
      </c>
      <c r="G808" s="56">
        <f>IF($A808=0,"",IFERROR(IFERROR(VLOOKUP($A808,'LISTA DE PRODUCTOS'!$A:$O,7,0),VLOOKUP($A808,'LISTA DE PRODUCTOS'!$B:$O,6,0)),0))</f>
      </c>
      <c r="H808" s="58">
        <f>IF($A808=0,"",IFERROR(IFERROR(VLOOKUP($A808,'LISTA DE PRODUCTOS'!$A:$O,8,0),VLOOKUP($A808,'LISTA DE PRODUCTOS'!$B:$O,7,0)),0))</f>
      </c>
      <c r="I808" s="59">
        <f>IF($A808=0,"",IFERROR(IFERROR(VLOOKUP($A808,'LISTA DE PRODUCTOS'!$A:$O,9,0),VLOOKUP($A808,'LISTA DE PRODUCTOS'!$B:$O,8,0)),0))</f>
      </c>
      <c r="J808" s="60">
        <f>IF(AND(K808="U12",IF($A808=0,"",IFERROR(IFERROR(VLOOKUP($A808,'LISTA DE PRODUCTOS'!$A:$O,10,0),VLOOKUP($A808,'LISTA DE PRODUCTOS'!$B:$O,9,0)),""))=0),"APROVECHA LA PROMO U12",IF(AND(K808="U12",IF($A808=0,"",IFERROR(IFERROR(VLOOKUP($A808,'LISTA DE PRODUCTOS'!$A:$O,10,0),VLOOKUP($A808,'LISTA DE PRODUCTOS'!$B:$O,9,0)),""))="MENSUAL"),"MENSUAL Y PROMO U12",IF($A808=0,"",IFERROR(IFERROR(VLOOKUP($A808,'LISTA DE PRODUCTOS'!$A:$O,10,0),VLOOKUP($A808,'LISTA DE PRODUCTOS'!$B:$O,9,0)),""))))</f>
      </c>
      <c r="K808" s="60">
        <f>IF($A808=0,"",IFERROR(IFERROR(VLOOKUP($A808,'LISTA DE PRODUCTOS'!$A:$O,13,0),VLOOKUP($A808,'LISTA DE PRODUCTOS'!$B:$O,13,0)),0))</f>
      </c>
      <c r="L808" s="61">
        <f t="shared" si="124"/>
        <v>0</v>
      </c>
      <c r="M808" s="62">
        <f t="shared" si="125"/>
        <v>0</v>
      </c>
      <c r="N808" s="62">
        <f t="shared" si="131"/>
        <v>0</v>
      </c>
      <c r="O808" s="63">
        <f t="shared" si="128"/>
        <v>0</v>
      </c>
      <c r="P808" s="63">
        <f t="shared" si="129"/>
        <v>0</v>
      </c>
      <c r="Q808" s="64">
        <f t="shared" si="130"/>
        <v>0</v>
      </c>
      <c r="R808" s="64" t="b">
        <f t="shared" si="132"/>
        <v>0</v>
      </c>
      <c r="S808" s="65">
        <f t="shared" si="126"/>
      </c>
      <c r="T808" s="62">
        <f t="shared" si="127"/>
      </c>
    </row>
    <row r="809" spans="1:20" s="66" customFormat="1" ht="19.8">
      <c r="A809" s="54"/>
      <c r="B809" s="55"/>
      <c r="C809" s="56">
        <f t="shared" si="123"/>
        <v>0</v>
      </c>
      <c r="D809" s="56">
        <f>IF(ISERROR(VLOOKUP($A809,'LISTA DE PRODUCTOS'!$A:$O,15,0)),0,VLOOKUP($A809,'LISTA DE PRODUCTOS'!$A:$O,15,0))</f>
        <v>0</v>
      </c>
      <c r="E809" s="57">
        <f>IF($A809=0,"",IFERROR(IFERROR(VLOOKUP($A809,'LISTA DE PRODUCTOS'!$A:$O,5,0),VLOOKUP($A809,'LISTA DE PRODUCTOS'!$B:$O,4,0)),"CÓDIGO NO EN CATÁLOGO U OBSOLETO"))</f>
      </c>
      <c r="F809" s="56">
        <f>IF($A809=0,"",IFERROR(IFERROR(VLOOKUP($A809,'LISTA DE PRODUCTOS'!$A:$O,6,0),VLOOKUP($A809,'LISTA DE PRODUCTOS'!$B:$O,5,0)),0))</f>
      </c>
      <c r="G809" s="56">
        <f>IF($A809=0,"",IFERROR(IFERROR(VLOOKUP($A809,'LISTA DE PRODUCTOS'!$A:$O,7,0),VLOOKUP($A809,'LISTA DE PRODUCTOS'!$B:$O,6,0)),0))</f>
      </c>
      <c r="H809" s="58">
        <f>IF($A809=0,"",IFERROR(IFERROR(VLOOKUP($A809,'LISTA DE PRODUCTOS'!$A:$O,8,0),VLOOKUP($A809,'LISTA DE PRODUCTOS'!$B:$O,7,0)),0))</f>
      </c>
      <c r="I809" s="59">
        <f>IF($A809=0,"",IFERROR(IFERROR(VLOOKUP($A809,'LISTA DE PRODUCTOS'!$A:$O,9,0),VLOOKUP($A809,'LISTA DE PRODUCTOS'!$B:$O,8,0)),0))</f>
      </c>
      <c r="J809" s="60">
        <f>IF(AND(K809="U12",IF($A809=0,"",IFERROR(IFERROR(VLOOKUP($A809,'LISTA DE PRODUCTOS'!$A:$O,10,0),VLOOKUP($A809,'LISTA DE PRODUCTOS'!$B:$O,9,0)),""))=0),"APROVECHA LA PROMO U12",IF(AND(K809="U12",IF($A809=0,"",IFERROR(IFERROR(VLOOKUP($A809,'LISTA DE PRODUCTOS'!$A:$O,10,0),VLOOKUP($A809,'LISTA DE PRODUCTOS'!$B:$O,9,0)),""))="MENSUAL"),"MENSUAL Y PROMO U12",IF($A809=0,"",IFERROR(IFERROR(VLOOKUP($A809,'LISTA DE PRODUCTOS'!$A:$O,10,0),VLOOKUP($A809,'LISTA DE PRODUCTOS'!$B:$O,9,0)),""))))</f>
      </c>
      <c r="K809" s="60">
        <f>IF($A809=0,"",IFERROR(IFERROR(VLOOKUP($A809,'LISTA DE PRODUCTOS'!$A:$O,13,0),VLOOKUP($A809,'LISTA DE PRODUCTOS'!$B:$O,13,0)),0))</f>
      </c>
      <c r="L809" s="61">
        <f t="shared" si="124"/>
        <v>0</v>
      </c>
      <c r="M809" s="62">
        <f t="shared" si="125"/>
        <v>0</v>
      </c>
      <c r="N809" s="62">
        <f t="shared" si="131"/>
        <v>0</v>
      </c>
      <c r="O809" s="63">
        <f t="shared" si="128"/>
        <v>0</v>
      </c>
      <c r="P809" s="63">
        <f t="shared" si="129"/>
        <v>0</v>
      </c>
      <c r="Q809" s="64">
        <f t="shared" si="130"/>
        <v>0</v>
      </c>
      <c r="R809" s="64" t="b">
        <f t="shared" si="132"/>
        <v>0</v>
      </c>
      <c r="S809" s="65">
        <f t="shared" si="126"/>
      </c>
      <c r="T809" s="62">
        <f t="shared" si="127"/>
      </c>
    </row>
    <row r="810" spans="1:20" s="66" customFormat="1" ht="19.8">
      <c r="A810" s="54"/>
      <c r="B810" s="55"/>
      <c r="C810" s="56">
        <f t="shared" si="123"/>
        <v>0</v>
      </c>
      <c r="D810" s="56">
        <f>IF(ISERROR(VLOOKUP($A810,'LISTA DE PRODUCTOS'!$A:$O,15,0)),0,VLOOKUP($A810,'LISTA DE PRODUCTOS'!$A:$O,15,0))</f>
        <v>0</v>
      </c>
      <c r="E810" s="57">
        <f>IF($A810=0,"",IFERROR(IFERROR(VLOOKUP($A810,'LISTA DE PRODUCTOS'!$A:$O,5,0),VLOOKUP($A810,'LISTA DE PRODUCTOS'!$B:$O,4,0)),"CÓDIGO NO EN CATÁLOGO U OBSOLETO"))</f>
      </c>
      <c r="F810" s="56">
        <f>IF($A810=0,"",IFERROR(IFERROR(VLOOKUP($A810,'LISTA DE PRODUCTOS'!$A:$O,6,0),VLOOKUP($A810,'LISTA DE PRODUCTOS'!$B:$O,5,0)),0))</f>
      </c>
      <c r="G810" s="56">
        <f>IF($A810=0,"",IFERROR(IFERROR(VLOOKUP($A810,'LISTA DE PRODUCTOS'!$A:$O,7,0),VLOOKUP($A810,'LISTA DE PRODUCTOS'!$B:$O,6,0)),0))</f>
      </c>
      <c r="H810" s="58">
        <f>IF($A810=0,"",IFERROR(IFERROR(VLOOKUP($A810,'LISTA DE PRODUCTOS'!$A:$O,8,0),VLOOKUP($A810,'LISTA DE PRODUCTOS'!$B:$O,7,0)),0))</f>
      </c>
      <c r="I810" s="59">
        <f>IF($A810=0,"",IFERROR(IFERROR(VLOOKUP($A810,'LISTA DE PRODUCTOS'!$A:$O,9,0),VLOOKUP($A810,'LISTA DE PRODUCTOS'!$B:$O,8,0)),0))</f>
      </c>
      <c r="J810" s="60">
        <f>IF(AND(K810="U12",IF($A810=0,"",IFERROR(IFERROR(VLOOKUP($A810,'LISTA DE PRODUCTOS'!$A:$O,10,0),VLOOKUP($A810,'LISTA DE PRODUCTOS'!$B:$O,9,0)),""))=0),"APROVECHA LA PROMO U12",IF(AND(K810="U12",IF($A810=0,"",IFERROR(IFERROR(VLOOKUP($A810,'LISTA DE PRODUCTOS'!$A:$O,10,0),VLOOKUP($A810,'LISTA DE PRODUCTOS'!$B:$O,9,0)),""))="MENSUAL"),"MENSUAL Y PROMO U12",IF($A810=0,"",IFERROR(IFERROR(VLOOKUP($A810,'LISTA DE PRODUCTOS'!$A:$O,10,0),VLOOKUP($A810,'LISTA DE PRODUCTOS'!$B:$O,9,0)),""))))</f>
      </c>
      <c r="K810" s="60">
        <f>IF($A810=0,"",IFERROR(IFERROR(VLOOKUP($A810,'LISTA DE PRODUCTOS'!$A:$O,13,0),VLOOKUP($A810,'LISTA DE PRODUCTOS'!$B:$O,13,0)),0))</f>
      </c>
      <c r="L810" s="61">
        <f t="shared" si="124"/>
        <v>0</v>
      </c>
      <c r="M810" s="62">
        <f t="shared" si="125"/>
        <v>0</v>
      </c>
      <c r="N810" s="62">
        <f t="shared" si="131"/>
        <v>0</v>
      </c>
      <c r="O810" s="63">
        <f t="shared" si="128"/>
        <v>0</v>
      </c>
      <c r="P810" s="63">
        <f t="shared" si="129"/>
        <v>0</v>
      </c>
      <c r="Q810" s="64">
        <f t="shared" si="130"/>
        <v>0</v>
      </c>
      <c r="R810" s="64" t="b">
        <f t="shared" si="132"/>
        <v>0</v>
      </c>
      <c r="S810" s="65">
        <f t="shared" si="126"/>
      </c>
      <c r="T810" s="62">
        <f t="shared" si="127"/>
      </c>
    </row>
    <row r="811" spans="1:20" s="66" customFormat="1" ht="19.8">
      <c r="A811" s="54"/>
      <c r="B811" s="55"/>
      <c r="C811" s="56">
        <f t="shared" si="123"/>
        <v>0</v>
      </c>
      <c r="D811" s="56">
        <f>IF(ISERROR(VLOOKUP($A811,'LISTA DE PRODUCTOS'!$A:$O,15,0)),0,VLOOKUP($A811,'LISTA DE PRODUCTOS'!$A:$O,15,0))</f>
        <v>0</v>
      </c>
      <c r="E811" s="57">
        <f>IF($A811=0,"",IFERROR(IFERROR(VLOOKUP($A811,'LISTA DE PRODUCTOS'!$A:$O,5,0),VLOOKUP($A811,'LISTA DE PRODUCTOS'!$B:$O,4,0)),"CÓDIGO NO EN CATÁLOGO U OBSOLETO"))</f>
      </c>
      <c r="F811" s="56">
        <f>IF($A811=0,"",IFERROR(IFERROR(VLOOKUP($A811,'LISTA DE PRODUCTOS'!$A:$O,6,0),VLOOKUP($A811,'LISTA DE PRODUCTOS'!$B:$O,5,0)),0))</f>
      </c>
      <c r="G811" s="56">
        <f>IF($A811=0,"",IFERROR(IFERROR(VLOOKUP($A811,'LISTA DE PRODUCTOS'!$A:$O,7,0),VLOOKUP($A811,'LISTA DE PRODUCTOS'!$B:$O,6,0)),0))</f>
      </c>
      <c r="H811" s="58">
        <f>IF($A811=0,"",IFERROR(IFERROR(VLOOKUP($A811,'LISTA DE PRODUCTOS'!$A:$O,8,0),VLOOKUP($A811,'LISTA DE PRODUCTOS'!$B:$O,7,0)),0))</f>
      </c>
      <c r="I811" s="59">
        <f>IF($A811=0,"",IFERROR(IFERROR(VLOOKUP($A811,'LISTA DE PRODUCTOS'!$A:$O,9,0),VLOOKUP($A811,'LISTA DE PRODUCTOS'!$B:$O,8,0)),0))</f>
      </c>
      <c r="J811" s="60">
        <f>IF(AND(K811="U12",IF($A811=0,"",IFERROR(IFERROR(VLOOKUP($A811,'LISTA DE PRODUCTOS'!$A:$O,10,0),VLOOKUP($A811,'LISTA DE PRODUCTOS'!$B:$O,9,0)),""))=0),"APROVECHA LA PROMO U12",IF(AND(K811="U12",IF($A811=0,"",IFERROR(IFERROR(VLOOKUP($A811,'LISTA DE PRODUCTOS'!$A:$O,10,0),VLOOKUP($A811,'LISTA DE PRODUCTOS'!$B:$O,9,0)),""))="MENSUAL"),"MENSUAL Y PROMO U12",IF($A811=0,"",IFERROR(IFERROR(VLOOKUP($A811,'LISTA DE PRODUCTOS'!$A:$O,10,0),VLOOKUP($A811,'LISTA DE PRODUCTOS'!$B:$O,9,0)),""))))</f>
      </c>
      <c r="K811" s="60">
        <f>IF($A811=0,"",IFERROR(IFERROR(VLOOKUP($A811,'LISTA DE PRODUCTOS'!$A:$O,13,0),VLOOKUP($A811,'LISTA DE PRODUCTOS'!$B:$O,13,0)),0))</f>
      </c>
      <c r="L811" s="61">
        <f t="shared" si="124"/>
        <v>0</v>
      </c>
      <c r="M811" s="62">
        <f t="shared" si="125"/>
        <v>0</v>
      </c>
      <c r="N811" s="62">
        <f t="shared" si="131"/>
        <v>0</v>
      </c>
      <c r="O811" s="63">
        <f t="shared" si="128"/>
        <v>0</v>
      </c>
      <c r="P811" s="63">
        <f t="shared" si="129"/>
        <v>0</v>
      </c>
      <c r="Q811" s="64">
        <f t="shared" si="130"/>
        <v>0</v>
      </c>
      <c r="R811" s="64" t="b">
        <f t="shared" si="132"/>
        <v>0</v>
      </c>
      <c r="S811" s="65">
        <f t="shared" si="126"/>
      </c>
      <c r="T811" s="62">
        <f t="shared" si="127"/>
      </c>
    </row>
    <row r="812" spans="1:20" s="66" customFormat="1" ht="19.8">
      <c r="A812" s="54"/>
      <c r="B812" s="55"/>
      <c r="C812" s="56">
        <f t="shared" si="123"/>
        <v>0</v>
      </c>
      <c r="D812" s="56">
        <f>IF(ISERROR(VLOOKUP($A812,'LISTA DE PRODUCTOS'!$A:$O,15,0)),0,VLOOKUP($A812,'LISTA DE PRODUCTOS'!$A:$O,15,0))</f>
        <v>0</v>
      </c>
      <c r="E812" s="57">
        <f>IF($A812=0,"",IFERROR(IFERROR(VLOOKUP($A812,'LISTA DE PRODUCTOS'!$A:$O,5,0),VLOOKUP($A812,'LISTA DE PRODUCTOS'!$B:$O,4,0)),"CÓDIGO NO EN CATÁLOGO U OBSOLETO"))</f>
      </c>
      <c r="F812" s="56">
        <f>IF($A812=0,"",IFERROR(IFERROR(VLOOKUP($A812,'LISTA DE PRODUCTOS'!$A:$O,6,0),VLOOKUP($A812,'LISTA DE PRODUCTOS'!$B:$O,5,0)),0))</f>
      </c>
      <c r="G812" s="56">
        <f>IF($A812=0,"",IFERROR(IFERROR(VLOOKUP($A812,'LISTA DE PRODUCTOS'!$A:$O,7,0),VLOOKUP($A812,'LISTA DE PRODUCTOS'!$B:$O,6,0)),0))</f>
      </c>
      <c r="H812" s="58">
        <f>IF($A812=0,"",IFERROR(IFERROR(VLOOKUP($A812,'LISTA DE PRODUCTOS'!$A:$O,8,0),VLOOKUP($A812,'LISTA DE PRODUCTOS'!$B:$O,7,0)),0))</f>
      </c>
      <c r="I812" s="59">
        <f>IF($A812=0,"",IFERROR(IFERROR(VLOOKUP($A812,'LISTA DE PRODUCTOS'!$A:$O,9,0),VLOOKUP($A812,'LISTA DE PRODUCTOS'!$B:$O,8,0)),0))</f>
      </c>
      <c r="J812" s="60">
        <f>IF(AND(K812="U12",IF($A812=0,"",IFERROR(IFERROR(VLOOKUP($A812,'LISTA DE PRODUCTOS'!$A:$O,10,0),VLOOKUP($A812,'LISTA DE PRODUCTOS'!$B:$O,9,0)),""))=0),"APROVECHA LA PROMO U12",IF(AND(K812="U12",IF($A812=0,"",IFERROR(IFERROR(VLOOKUP($A812,'LISTA DE PRODUCTOS'!$A:$O,10,0),VLOOKUP($A812,'LISTA DE PRODUCTOS'!$B:$O,9,0)),""))="MENSUAL"),"MENSUAL Y PROMO U12",IF($A812=0,"",IFERROR(IFERROR(VLOOKUP($A812,'LISTA DE PRODUCTOS'!$A:$O,10,0),VLOOKUP($A812,'LISTA DE PRODUCTOS'!$B:$O,9,0)),""))))</f>
      </c>
      <c r="K812" s="60">
        <f>IF($A812=0,"",IFERROR(IFERROR(VLOOKUP($A812,'LISTA DE PRODUCTOS'!$A:$O,13,0),VLOOKUP($A812,'LISTA DE PRODUCTOS'!$B:$O,13,0)),0))</f>
      </c>
      <c r="L812" s="61">
        <f t="shared" si="124"/>
        <v>0</v>
      </c>
      <c r="M812" s="62">
        <f t="shared" si="125"/>
        <v>0</v>
      </c>
      <c r="N812" s="62">
        <f t="shared" si="131"/>
        <v>0</v>
      </c>
      <c r="O812" s="63">
        <f t="shared" si="128"/>
        <v>0</v>
      </c>
      <c r="P812" s="63">
        <f t="shared" si="129"/>
        <v>0</v>
      </c>
      <c r="Q812" s="64">
        <f t="shared" si="130"/>
        <v>0</v>
      </c>
      <c r="R812" s="64" t="b">
        <f t="shared" si="132"/>
        <v>0</v>
      </c>
      <c r="S812" s="65">
        <f t="shared" si="126"/>
      </c>
      <c r="T812" s="62">
        <f t="shared" si="127"/>
      </c>
    </row>
    <row r="813" spans="1:20" s="66" customFormat="1" ht="19.8">
      <c r="A813" s="54"/>
      <c r="B813" s="55"/>
      <c r="C813" s="56">
        <f t="shared" si="123"/>
        <v>0</v>
      </c>
      <c r="D813" s="56">
        <f>IF(ISERROR(VLOOKUP($A813,'LISTA DE PRODUCTOS'!$A:$O,15,0)),0,VLOOKUP($A813,'LISTA DE PRODUCTOS'!$A:$O,15,0))</f>
        <v>0</v>
      </c>
      <c r="E813" s="57">
        <f>IF($A813=0,"",IFERROR(IFERROR(VLOOKUP($A813,'LISTA DE PRODUCTOS'!$A:$O,5,0),VLOOKUP($A813,'LISTA DE PRODUCTOS'!$B:$O,4,0)),"CÓDIGO NO EN CATÁLOGO U OBSOLETO"))</f>
      </c>
      <c r="F813" s="56">
        <f>IF($A813=0,"",IFERROR(IFERROR(VLOOKUP($A813,'LISTA DE PRODUCTOS'!$A:$O,6,0),VLOOKUP($A813,'LISTA DE PRODUCTOS'!$B:$O,5,0)),0))</f>
      </c>
      <c r="G813" s="56">
        <f>IF($A813=0,"",IFERROR(IFERROR(VLOOKUP($A813,'LISTA DE PRODUCTOS'!$A:$O,7,0),VLOOKUP($A813,'LISTA DE PRODUCTOS'!$B:$O,6,0)),0))</f>
      </c>
      <c r="H813" s="58">
        <f>IF($A813=0,"",IFERROR(IFERROR(VLOOKUP($A813,'LISTA DE PRODUCTOS'!$A:$O,8,0),VLOOKUP($A813,'LISTA DE PRODUCTOS'!$B:$O,7,0)),0))</f>
      </c>
      <c r="I813" s="59">
        <f>IF($A813=0,"",IFERROR(IFERROR(VLOOKUP($A813,'LISTA DE PRODUCTOS'!$A:$O,9,0),VLOOKUP($A813,'LISTA DE PRODUCTOS'!$B:$O,8,0)),0))</f>
      </c>
      <c r="J813" s="60">
        <f>IF(AND(K813="U12",IF($A813=0,"",IFERROR(IFERROR(VLOOKUP($A813,'LISTA DE PRODUCTOS'!$A:$O,10,0),VLOOKUP($A813,'LISTA DE PRODUCTOS'!$B:$O,9,0)),""))=0),"APROVECHA LA PROMO U12",IF(AND(K813="U12",IF($A813=0,"",IFERROR(IFERROR(VLOOKUP($A813,'LISTA DE PRODUCTOS'!$A:$O,10,0),VLOOKUP($A813,'LISTA DE PRODUCTOS'!$B:$O,9,0)),""))="MENSUAL"),"MENSUAL Y PROMO U12",IF($A813=0,"",IFERROR(IFERROR(VLOOKUP($A813,'LISTA DE PRODUCTOS'!$A:$O,10,0),VLOOKUP($A813,'LISTA DE PRODUCTOS'!$B:$O,9,0)),""))))</f>
      </c>
      <c r="K813" s="60">
        <f>IF($A813=0,"",IFERROR(IFERROR(VLOOKUP($A813,'LISTA DE PRODUCTOS'!$A:$O,13,0),VLOOKUP($A813,'LISTA DE PRODUCTOS'!$B:$O,13,0)),0))</f>
      </c>
      <c r="L813" s="61">
        <f t="shared" si="124"/>
        <v>0</v>
      </c>
      <c r="M813" s="62">
        <f t="shared" si="125"/>
        <v>0</v>
      </c>
      <c r="N813" s="62">
        <f t="shared" si="131"/>
        <v>0</v>
      </c>
      <c r="O813" s="63">
        <f t="shared" si="128"/>
        <v>0</v>
      </c>
      <c r="P813" s="63">
        <f t="shared" si="129"/>
        <v>0</v>
      </c>
      <c r="Q813" s="64">
        <f t="shared" si="130"/>
        <v>0</v>
      </c>
      <c r="R813" s="64" t="b">
        <f t="shared" si="132"/>
        <v>0</v>
      </c>
      <c r="S813" s="65">
        <f t="shared" si="126"/>
      </c>
      <c r="T813" s="62">
        <f t="shared" si="127"/>
      </c>
    </row>
    <row r="814" spans="1:20" s="66" customFormat="1" ht="19.8">
      <c r="A814" s="54"/>
      <c r="B814" s="55"/>
      <c r="C814" s="56">
        <f t="shared" si="123"/>
        <v>0</v>
      </c>
      <c r="D814" s="56">
        <f>IF(ISERROR(VLOOKUP($A814,'LISTA DE PRODUCTOS'!$A:$O,15,0)),0,VLOOKUP($A814,'LISTA DE PRODUCTOS'!$A:$O,15,0))</f>
        <v>0</v>
      </c>
      <c r="E814" s="57">
        <f>IF($A814=0,"",IFERROR(IFERROR(VLOOKUP($A814,'LISTA DE PRODUCTOS'!$A:$O,5,0),VLOOKUP($A814,'LISTA DE PRODUCTOS'!$B:$O,4,0)),"CÓDIGO NO EN CATÁLOGO U OBSOLETO"))</f>
      </c>
      <c r="F814" s="56">
        <f>IF($A814=0,"",IFERROR(IFERROR(VLOOKUP($A814,'LISTA DE PRODUCTOS'!$A:$O,6,0),VLOOKUP($A814,'LISTA DE PRODUCTOS'!$B:$O,5,0)),0))</f>
      </c>
      <c r="G814" s="56">
        <f>IF($A814=0,"",IFERROR(IFERROR(VLOOKUP($A814,'LISTA DE PRODUCTOS'!$A:$O,7,0),VLOOKUP($A814,'LISTA DE PRODUCTOS'!$B:$O,6,0)),0))</f>
      </c>
      <c r="H814" s="58">
        <f>IF($A814=0,"",IFERROR(IFERROR(VLOOKUP($A814,'LISTA DE PRODUCTOS'!$A:$O,8,0),VLOOKUP($A814,'LISTA DE PRODUCTOS'!$B:$O,7,0)),0))</f>
      </c>
      <c r="I814" s="59">
        <f>IF($A814=0,"",IFERROR(IFERROR(VLOOKUP($A814,'LISTA DE PRODUCTOS'!$A:$O,9,0),VLOOKUP($A814,'LISTA DE PRODUCTOS'!$B:$O,8,0)),0))</f>
      </c>
      <c r="J814" s="60">
        <f>IF(AND(K814="U12",IF($A814=0,"",IFERROR(IFERROR(VLOOKUP($A814,'LISTA DE PRODUCTOS'!$A:$O,10,0),VLOOKUP($A814,'LISTA DE PRODUCTOS'!$B:$O,9,0)),""))=0),"APROVECHA LA PROMO U12",IF(AND(K814="U12",IF($A814=0,"",IFERROR(IFERROR(VLOOKUP($A814,'LISTA DE PRODUCTOS'!$A:$O,10,0),VLOOKUP($A814,'LISTA DE PRODUCTOS'!$B:$O,9,0)),""))="MENSUAL"),"MENSUAL Y PROMO U12",IF($A814=0,"",IFERROR(IFERROR(VLOOKUP($A814,'LISTA DE PRODUCTOS'!$A:$O,10,0),VLOOKUP($A814,'LISTA DE PRODUCTOS'!$B:$O,9,0)),""))))</f>
      </c>
      <c r="K814" s="60">
        <f>IF($A814=0,"",IFERROR(IFERROR(VLOOKUP($A814,'LISTA DE PRODUCTOS'!$A:$O,13,0),VLOOKUP($A814,'LISTA DE PRODUCTOS'!$B:$O,13,0)),0))</f>
      </c>
      <c r="L814" s="61">
        <f t="shared" si="124"/>
        <v>0</v>
      </c>
      <c r="M814" s="62">
        <f t="shared" si="125"/>
        <v>0</v>
      </c>
      <c r="N814" s="62">
        <f t="shared" si="131"/>
        <v>0</v>
      </c>
      <c r="O814" s="63">
        <f t="shared" si="128"/>
        <v>0</v>
      </c>
      <c r="P814" s="63">
        <f t="shared" si="129"/>
        <v>0</v>
      </c>
      <c r="Q814" s="64">
        <f t="shared" si="130"/>
        <v>0</v>
      </c>
      <c r="R814" s="64" t="b">
        <f t="shared" si="132"/>
        <v>0</v>
      </c>
      <c r="S814" s="65">
        <f t="shared" si="126"/>
      </c>
      <c r="T814" s="62">
        <f t="shared" si="127"/>
      </c>
    </row>
    <row r="815" spans="1:20" s="66" customFormat="1" ht="19.8">
      <c r="A815" s="54"/>
      <c r="B815" s="55"/>
      <c r="C815" s="56">
        <f t="shared" si="123"/>
        <v>0</v>
      </c>
      <c r="D815" s="56">
        <f>IF(ISERROR(VLOOKUP($A815,'LISTA DE PRODUCTOS'!$A:$O,15,0)),0,VLOOKUP($A815,'LISTA DE PRODUCTOS'!$A:$O,15,0))</f>
        <v>0</v>
      </c>
      <c r="E815" s="57">
        <f>IF($A815=0,"",IFERROR(IFERROR(VLOOKUP($A815,'LISTA DE PRODUCTOS'!$A:$O,5,0),VLOOKUP($A815,'LISTA DE PRODUCTOS'!$B:$O,4,0)),"CÓDIGO NO EN CATÁLOGO U OBSOLETO"))</f>
      </c>
      <c r="F815" s="56">
        <f>IF($A815=0,"",IFERROR(IFERROR(VLOOKUP($A815,'LISTA DE PRODUCTOS'!$A:$O,6,0),VLOOKUP($A815,'LISTA DE PRODUCTOS'!$B:$O,5,0)),0))</f>
      </c>
      <c r="G815" s="56">
        <f>IF($A815=0,"",IFERROR(IFERROR(VLOOKUP($A815,'LISTA DE PRODUCTOS'!$A:$O,7,0),VLOOKUP($A815,'LISTA DE PRODUCTOS'!$B:$O,6,0)),0))</f>
      </c>
      <c r="H815" s="58">
        <f>IF($A815=0,"",IFERROR(IFERROR(VLOOKUP($A815,'LISTA DE PRODUCTOS'!$A:$O,8,0),VLOOKUP($A815,'LISTA DE PRODUCTOS'!$B:$O,7,0)),0))</f>
      </c>
      <c r="I815" s="59">
        <f>IF($A815=0,"",IFERROR(IFERROR(VLOOKUP($A815,'LISTA DE PRODUCTOS'!$A:$O,9,0),VLOOKUP($A815,'LISTA DE PRODUCTOS'!$B:$O,8,0)),0))</f>
      </c>
      <c r="J815" s="60">
        <f>IF(AND(K815="U12",IF($A815=0,"",IFERROR(IFERROR(VLOOKUP($A815,'LISTA DE PRODUCTOS'!$A:$O,10,0),VLOOKUP($A815,'LISTA DE PRODUCTOS'!$B:$O,9,0)),""))=0),"APROVECHA LA PROMO U12",IF(AND(K815="U12",IF($A815=0,"",IFERROR(IFERROR(VLOOKUP($A815,'LISTA DE PRODUCTOS'!$A:$O,10,0),VLOOKUP($A815,'LISTA DE PRODUCTOS'!$B:$O,9,0)),""))="MENSUAL"),"MENSUAL Y PROMO U12",IF($A815=0,"",IFERROR(IFERROR(VLOOKUP($A815,'LISTA DE PRODUCTOS'!$A:$O,10,0),VLOOKUP($A815,'LISTA DE PRODUCTOS'!$B:$O,9,0)),""))))</f>
      </c>
      <c r="K815" s="60">
        <f>IF($A815=0,"",IFERROR(IFERROR(VLOOKUP($A815,'LISTA DE PRODUCTOS'!$A:$O,13,0),VLOOKUP($A815,'LISTA DE PRODUCTOS'!$B:$O,13,0)),0))</f>
      </c>
      <c r="L815" s="61">
        <f t="shared" si="124"/>
        <v>0</v>
      </c>
      <c r="M815" s="62">
        <f t="shared" si="125"/>
        <v>0</v>
      </c>
      <c r="N815" s="62">
        <f t="shared" si="131"/>
        <v>0</v>
      </c>
      <c r="O815" s="63">
        <f t="shared" si="128"/>
        <v>0</v>
      </c>
      <c r="P815" s="63">
        <f t="shared" si="129"/>
        <v>0</v>
      </c>
      <c r="Q815" s="64">
        <f t="shared" si="130"/>
        <v>0</v>
      </c>
      <c r="R815" s="64" t="b">
        <f t="shared" si="132"/>
        <v>0</v>
      </c>
      <c r="S815" s="65">
        <f t="shared" si="126"/>
      </c>
      <c r="T815" s="62">
        <f t="shared" si="127"/>
      </c>
    </row>
    <row r="816" spans="1:20" s="66" customFormat="1" ht="19.8">
      <c r="A816" s="54"/>
      <c r="B816" s="55"/>
      <c r="C816" s="56">
        <f t="shared" si="123"/>
        <v>0</v>
      </c>
      <c r="D816" s="56">
        <f>IF(ISERROR(VLOOKUP($A816,'LISTA DE PRODUCTOS'!$A:$O,15,0)),0,VLOOKUP($A816,'LISTA DE PRODUCTOS'!$A:$O,15,0))</f>
        <v>0</v>
      </c>
      <c r="E816" s="57">
        <f>IF($A816=0,"",IFERROR(IFERROR(VLOOKUP($A816,'LISTA DE PRODUCTOS'!$A:$O,5,0),VLOOKUP($A816,'LISTA DE PRODUCTOS'!$B:$O,4,0)),"CÓDIGO NO EN CATÁLOGO U OBSOLETO"))</f>
      </c>
      <c r="F816" s="56">
        <f>IF($A816=0,"",IFERROR(IFERROR(VLOOKUP($A816,'LISTA DE PRODUCTOS'!$A:$O,6,0),VLOOKUP($A816,'LISTA DE PRODUCTOS'!$B:$O,5,0)),0))</f>
      </c>
      <c r="G816" s="56">
        <f>IF($A816=0,"",IFERROR(IFERROR(VLOOKUP($A816,'LISTA DE PRODUCTOS'!$A:$O,7,0),VLOOKUP($A816,'LISTA DE PRODUCTOS'!$B:$O,6,0)),0))</f>
      </c>
      <c r="H816" s="58">
        <f>IF($A816=0,"",IFERROR(IFERROR(VLOOKUP($A816,'LISTA DE PRODUCTOS'!$A:$O,8,0),VLOOKUP($A816,'LISTA DE PRODUCTOS'!$B:$O,7,0)),0))</f>
      </c>
      <c r="I816" s="59">
        <f>IF($A816=0,"",IFERROR(IFERROR(VLOOKUP($A816,'LISTA DE PRODUCTOS'!$A:$O,9,0),VLOOKUP($A816,'LISTA DE PRODUCTOS'!$B:$O,8,0)),0))</f>
      </c>
      <c r="J816" s="60">
        <f>IF(AND(K816="U12",IF($A816=0,"",IFERROR(IFERROR(VLOOKUP($A816,'LISTA DE PRODUCTOS'!$A:$O,10,0),VLOOKUP($A816,'LISTA DE PRODUCTOS'!$B:$O,9,0)),""))=0),"APROVECHA LA PROMO U12",IF(AND(K816="U12",IF($A816=0,"",IFERROR(IFERROR(VLOOKUP($A816,'LISTA DE PRODUCTOS'!$A:$O,10,0),VLOOKUP($A816,'LISTA DE PRODUCTOS'!$B:$O,9,0)),""))="MENSUAL"),"MENSUAL Y PROMO U12",IF($A816=0,"",IFERROR(IFERROR(VLOOKUP($A816,'LISTA DE PRODUCTOS'!$A:$O,10,0),VLOOKUP($A816,'LISTA DE PRODUCTOS'!$B:$O,9,0)),""))))</f>
      </c>
      <c r="K816" s="60">
        <f>IF($A816=0,"",IFERROR(IFERROR(VLOOKUP($A816,'LISTA DE PRODUCTOS'!$A:$O,13,0),VLOOKUP($A816,'LISTA DE PRODUCTOS'!$B:$O,13,0)),0))</f>
      </c>
      <c r="L816" s="61">
        <f t="shared" si="124"/>
        <v>0</v>
      </c>
      <c r="M816" s="62">
        <f t="shared" si="125"/>
        <v>0</v>
      </c>
      <c r="N816" s="62">
        <f t="shared" si="131"/>
        <v>0</v>
      </c>
      <c r="O816" s="63">
        <f t="shared" si="128"/>
        <v>0</v>
      </c>
      <c r="P816" s="63">
        <f t="shared" si="129"/>
        <v>0</v>
      </c>
      <c r="Q816" s="64">
        <f t="shared" si="130"/>
        <v>0</v>
      </c>
      <c r="R816" s="64" t="b">
        <f t="shared" si="132"/>
        <v>0</v>
      </c>
      <c r="S816" s="65">
        <f t="shared" si="126"/>
      </c>
      <c r="T816" s="62">
        <f t="shared" si="127"/>
      </c>
    </row>
    <row r="817" spans="1:20" s="66" customFormat="1" ht="19.8">
      <c r="A817" s="54"/>
      <c r="B817" s="55"/>
      <c r="C817" s="56">
        <f t="shared" si="123"/>
        <v>0</v>
      </c>
      <c r="D817" s="56">
        <f>IF(ISERROR(VLOOKUP($A817,'LISTA DE PRODUCTOS'!$A:$O,15,0)),0,VLOOKUP($A817,'LISTA DE PRODUCTOS'!$A:$O,15,0))</f>
        <v>0</v>
      </c>
      <c r="E817" s="57">
        <f>IF($A817=0,"",IFERROR(IFERROR(VLOOKUP($A817,'LISTA DE PRODUCTOS'!$A:$O,5,0),VLOOKUP($A817,'LISTA DE PRODUCTOS'!$B:$O,4,0)),"CÓDIGO NO EN CATÁLOGO U OBSOLETO"))</f>
      </c>
      <c r="F817" s="56">
        <f>IF($A817=0,"",IFERROR(IFERROR(VLOOKUP($A817,'LISTA DE PRODUCTOS'!$A:$O,6,0),VLOOKUP($A817,'LISTA DE PRODUCTOS'!$B:$O,5,0)),0))</f>
      </c>
      <c r="G817" s="56">
        <f>IF($A817=0,"",IFERROR(IFERROR(VLOOKUP($A817,'LISTA DE PRODUCTOS'!$A:$O,7,0),VLOOKUP($A817,'LISTA DE PRODUCTOS'!$B:$O,6,0)),0))</f>
      </c>
      <c r="H817" s="58">
        <f>IF($A817=0,"",IFERROR(IFERROR(VLOOKUP($A817,'LISTA DE PRODUCTOS'!$A:$O,8,0),VLOOKUP($A817,'LISTA DE PRODUCTOS'!$B:$O,7,0)),0))</f>
      </c>
      <c r="I817" s="59">
        <f>IF($A817=0,"",IFERROR(IFERROR(VLOOKUP($A817,'LISTA DE PRODUCTOS'!$A:$O,9,0),VLOOKUP($A817,'LISTA DE PRODUCTOS'!$B:$O,8,0)),0))</f>
      </c>
      <c r="J817" s="60">
        <f>IF(AND(K817="U12",IF($A817=0,"",IFERROR(IFERROR(VLOOKUP($A817,'LISTA DE PRODUCTOS'!$A:$O,10,0),VLOOKUP($A817,'LISTA DE PRODUCTOS'!$B:$O,9,0)),""))=0),"APROVECHA LA PROMO U12",IF(AND(K817="U12",IF($A817=0,"",IFERROR(IFERROR(VLOOKUP($A817,'LISTA DE PRODUCTOS'!$A:$O,10,0),VLOOKUP($A817,'LISTA DE PRODUCTOS'!$B:$O,9,0)),""))="MENSUAL"),"MENSUAL Y PROMO U12",IF($A817=0,"",IFERROR(IFERROR(VLOOKUP($A817,'LISTA DE PRODUCTOS'!$A:$O,10,0),VLOOKUP($A817,'LISTA DE PRODUCTOS'!$B:$O,9,0)),""))))</f>
      </c>
      <c r="K817" s="60">
        <f>IF($A817=0,"",IFERROR(IFERROR(VLOOKUP($A817,'LISTA DE PRODUCTOS'!$A:$O,13,0),VLOOKUP($A817,'LISTA DE PRODUCTOS'!$B:$O,13,0)),0))</f>
      </c>
      <c r="L817" s="61">
        <f t="shared" si="124"/>
        <v>0</v>
      </c>
      <c r="M817" s="62">
        <f t="shared" si="125"/>
        <v>0</v>
      </c>
      <c r="N817" s="62">
        <f t="shared" si="131"/>
        <v>0</v>
      </c>
      <c r="O817" s="63">
        <f t="shared" si="128"/>
        <v>0</v>
      </c>
      <c r="P817" s="63">
        <f t="shared" si="129"/>
        <v>0</v>
      </c>
      <c r="Q817" s="64">
        <f t="shared" si="130"/>
        <v>0</v>
      </c>
      <c r="R817" s="64" t="b">
        <f t="shared" si="132"/>
        <v>0</v>
      </c>
      <c r="S817" s="65">
        <f t="shared" si="126"/>
      </c>
      <c r="T817" s="62">
        <f t="shared" si="127"/>
      </c>
    </row>
    <row r="818" spans="1:20" s="66" customFormat="1" ht="19.8">
      <c r="A818" s="54"/>
      <c r="B818" s="55"/>
      <c r="C818" s="56">
        <f t="shared" si="123"/>
        <v>0</v>
      </c>
      <c r="D818" s="56">
        <f>IF(ISERROR(VLOOKUP($A818,'LISTA DE PRODUCTOS'!$A:$O,15,0)),0,VLOOKUP($A818,'LISTA DE PRODUCTOS'!$A:$O,15,0))</f>
        <v>0</v>
      </c>
      <c r="E818" s="57">
        <f>IF($A818=0,"",IFERROR(IFERROR(VLOOKUP($A818,'LISTA DE PRODUCTOS'!$A:$O,5,0),VLOOKUP($A818,'LISTA DE PRODUCTOS'!$B:$O,4,0)),"CÓDIGO NO EN CATÁLOGO U OBSOLETO"))</f>
      </c>
      <c r="F818" s="56">
        <f>IF($A818=0,"",IFERROR(IFERROR(VLOOKUP($A818,'LISTA DE PRODUCTOS'!$A:$O,6,0),VLOOKUP($A818,'LISTA DE PRODUCTOS'!$B:$O,5,0)),0))</f>
      </c>
      <c r="G818" s="56">
        <f>IF($A818=0,"",IFERROR(IFERROR(VLOOKUP($A818,'LISTA DE PRODUCTOS'!$A:$O,7,0),VLOOKUP($A818,'LISTA DE PRODUCTOS'!$B:$O,6,0)),0))</f>
      </c>
      <c r="H818" s="58">
        <f>IF($A818=0,"",IFERROR(IFERROR(VLOOKUP($A818,'LISTA DE PRODUCTOS'!$A:$O,8,0),VLOOKUP($A818,'LISTA DE PRODUCTOS'!$B:$O,7,0)),0))</f>
      </c>
      <c r="I818" s="59">
        <f>IF($A818=0,"",IFERROR(IFERROR(VLOOKUP($A818,'LISTA DE PRODUCTOS'!$A:$O,9,0),VLOOKUP($A818,'LISTA DE PRODUCTOS'!$B:$O,8,0)),0))</f>
      </c>
      <c r="J818" s="60">
        <f>IF(AND(K818="U12",IF($A818=0,"",IFERROR(IFERROR(VLOOKUP($A818,'LISTA DE PRODUCTOS'!$A:$O,10,0),VLOOKUP($A818,'LISTA DE PRODUCTOS'!$B:$O,9,0)),""))=0),"APROVECHA LA PROMO U12",IF(AND(K818="U12",IF($A818=0,"",IFERROR(IFERROR(VLOOKUP($A818,'LISTA DE PRODUCTOS'!$A:$O,10,0),VLOOKUP($A818,'LISTA DE PRODUCTOS'!$B:$O,9,0)),""))="MENSUAL"),"MENSUAL Y PROMO U12",IF($A818=0,"",IFERROR(IFERROR(VLOOKUP($A818,'LISTA DE PRODUCTOS'!$A:$O,10,0),VLOOKUP($A818,'LISTA DE PRODUCTOS'!$B:$O,9,0)),""))))</f>
      </c>
      <c r="K818" s="60">
        <f>IF($A818=0,"",IFERROR(IFERROR(VLOOKUP($A818,'LISTA DE PRODUCTOS'!$A:$O,13,0),VLOOKUP($A818,'LISTA DE PRODUCTOS'!$B:$O,13,0)),0))</f>
      </c>
      <c r="L818" s="61">
        <f t="shared" si="124"/>
        <v>0</v>
      </c>
      <c r="M818" s="62">
        <f t="shared" si="125"/>
        <v>0</v>
      </c>
      <c r="N818" s="62">
        <f t="shared" si="131"/>
        <v>0</v>
      </c>
      <c r="O818" s="63">
        <f t="shared" si="128"/>
        <v>0</v>
      </c>
      <c r="P818" s="63">
        <f t="shared" si="129"/>
        <v>0</v>
      </c>
      <c r="Q818" s="64">
        <f t="shared" si="130"/>
        <v>0</v>
      </c>
      <c r="R818" s="64" t="b">
        <f t="shared" si="132"/>
        <v>0</v>
      </c>
      <c r="S818" s="65">
        <f t="shared" si="126"/>
      </c>
      <c r="T818" s="62">
        <f t="shared" si="127"/>
      </c>
    </row>
    <row r="819" spans="1:20" s="66" customFormat="1" ht="19.8">
      <c r="A819" s="54"/>
      <c r="B819" s="55"/>
      <c r="C819" s="56">
        <f t="shared" si="123"/>
        <v>0</v>
      </c>
      <c r="D819" s="56">
        <f>IF(ISERROR(VLOOKUP($A819,'LISTA DE PRODUCTOS'!$A:$O,15,0)),0,VLOOKUP($A819,'LISTA DE PRODUCTOS'!$A:$O,15,0))</f>
        <v>0</v>
      </c>
      <c r="E819" s="57">
        <f>IF($A819=0,"",IFERROR(IFERROR(VLOOKUP($A819,'LISTA DE PRODUCTOS'!$A:$O,5,0),VLOOKUP($A819,'LISTA DE PRODUCTOS'!$B:$O,4,0)),"CÓDIGO NO EN CATÁLOGO U OBSOLETO"))</f>
      </c>
      <c r="F819" s="56">
        <f>IF($A819=0,"",IFERROR(IFERROR(VLOOKUP($A819,'LISTA DE PRODUCTOS'!$A:$O,6,0),VLOOKUP($A819,'LISTA DE PRODUCTOS'!$B:$O,5,0)),0))</f>
      </c>
      <c r="G819" s="56">
        <f>IF($A819=0,"",IFERROR(IFERROR(VLOOKUP($A819,'LISTA DE PRODUCTOS'!$A:$O,7,0),VLOOKUP($A819,'LISTA DE PRODUCTOS'!$B:$O,6,0)),0))</f>
      </c>
      <c r="H819" s="58">
        <f>IF($A819=0,"",IFERROR(IFERROR(VLOOKUP($A819,'LISTA DE PRODUCTOS'!$A:$O,8,0),VLOOKUP($A819,'LISTA DE PRODUCTOS'!$B:$O,7,0)),0))</f>
      </c>
      <c r="I819" s="59">
        <f>IF($A819=0,"",IFERROR(IFERROR(VLOOKUP($A819,'LISTA DE PRODUCTOS'!$A:$O,9,0),VLOOKUP($A819,'LISTA DE PRODUCTOS'!$B:$O,8,0)),0))</f>
      </c>
      <c r="J819" s="60">
        <f>IF(AND(K819="U12",IF($A819=0,"",IFERROR(IFERROR(VLOOKUP($A819,'LISTA DE PRODUCTOS'!$A:$O,10,0),VLOOKUP($A819,'LISTA DE PRODUCTOS'!$B:$O,9,0)),""))=0),"APROVECHA LA PROMO U12",IF(AND(K819="U12",IF($A819=0,"",IFERROR(IFERROR(VLOOKUP($A819,'LISTA DE PRODUCTOS'!$A:$O,10,0),VLOOKUP($A819,'LISTA DE PRODUCTOS'!$B:$O,9,0)),""))="MENSUAL"),"MENSUAL Y PROMO U12",IF($A819=0,"",IFERROR(IFERROR(VLOOKUP($A819,'LISTA DE PRODUCTOS'!$A:$O,10,0),VLOOKUP($A819,'LISTA DE PRODUCTOS'!$B:$O,9,0)),""))))</f>
      </c>
      <c r="K819" s="60">
        <f>IF($A819=0,"",IFERROR(IFERROR(VLOOKUP($A819,'LISTA DE PRODUCTOS'!$A:$O,13,0),VLOOKUP($A819,'LISTA DE PRODUCTOS'!$B:$O,13,0)),0))</f>
      </c>
      <c r="L819" s="61">
        <f t="shared" si="124"/>
        <v>0</v>
      </c>
      <c r="M819" s="62">
        <f t="shared" si="125"/>
        <v>0</v>
      </c>
      <c r="N819" s="62">
        <f t="shared" si="131"/>
        <v>0</v>
      </c>
      <c r="O819" s="63">
        <f t="shared" si="128"/>
        <v>0</v>
      </c>
      <c r="P819" s="63">
        <f t="shared" si="129"/>
        <v>0</v>
      </c>
      <c r="Q819" s="64">
        <f t="shared" si="130"/>
        <v>0</v>
      </c>
      <c r="R819" s="64" t="b">
        <f t="shared" si="132"/>
        <v>0</v>
      </c>
      <c r="S819" s="65">
        <f t="shared" si="126"/>
      </c>
      <c r="T819" s="62">
        <f t="shared" si="127"/>
      </c>
    </row>
    <row r="820" spans="1:20" s="66" customFormat="1" ht="19.8">
      <c r="A820" s="54"/>
      <c r="B820" s="55"/>
      <c r="C820" s="56">
        <f t="shared" si="123"/>
        <v>0</v>
      </c>
      <c r="D820" s="56">
        <f>IF(ISERROR(VLOOKUP($A820,'LISTA DE PRODUCTOS'!$A:$O,15,0)),0,VLOOKUP($A820,'LISTA DE PRODUCTOS'!$A:$O,15,0))</f>
        <v>0</v>
      </c>
      <c r="E820" s="57">
        <f>IF($A820=0,"",IFERROR(IFERROR(VLOOKUP($A820,'LISTA DE PRODUCTOS'!$A:$O,5,0),VLOOKUP($A820,'LISTA DE PRODUCTOS'!$B:$O,4,0)),"CÓDIGO NO EN CATÁLOGO U OBSOLETO"))</f>
      </c>
      <c r="F820" s="56">
        <f>IF($A820=0,"",IFERROR(IFERROR(VLOOKUP($A820,'LISTA DE PRODUCTOS'!$A:$O,6,0),VLOOKUP($A820,'LISTA DE PRODUCTOS'!$B:$O,5,0)),0))</f>
      </c>
      <c r="G820" s="56">
        <f>IF($A820=0,"",IFERROR(IFERROR(VLOOKUP($A820,'LISTA DE PRODUCTOS'!$A:$O,7,0),VLOOKUP($A820,'LISTA DE PRODUCTOS'!$B:$O,6,0)),0))</f>
      </c>
      <c r="H820" s="58">
        <f>IF($A820=0,"",IFERROR(IFERROR(VLOOKUP($A820,'LISTA DE PRODUCTOS'!$A:$O,8,0),VLOOKUP($A820,'LISTA DE PRODUCTOS'!$B:$O,7,0)),0))</f>
      </c>
      <c r="I820" s="59">
        <f>IF($A820=0,"",IFERROR(IFERROR(VLOOKUP($A820,'LISTA DE PRODUCTOS'!$A:$O,9,0),VLOOKUP($A820,'LISTA DE PRODUCTOS'!$B:$O,8,0)),0))</f>
      </c>
      <c r="J820" s="60">
        <f>IF(AND(K820="U12",IF($A820=0,"",IFERROR(IFERROR(VLOOKUP($A820,'LISTA DE PRODUCTOS'!$A:$O,10,0),VLOOKUP($A820,'LISTA DE PRODUCTOS'!$B:$O,9,0)),""))=0),"APROVECHA LA PROMO U12",IF(AND(K820="U12",IF($A820=0,"",IFERROR(IFERROR(VLOOKUP($A820,'LISTA DE PRODUCTOS'!$A:$O,10,0),VLOOKUP($A820,'LISTA DE PRODUCTOS'!$B:$O,9,0)),""))="MENSUAL"),"MENSUAL Y PROMO U12",IF($A820=0,"",IFERROR(IFERROR(VLOOKUP($A820,'LISTA DE PRODUCTOS'!$A:$O,10,0),VLOOKUP($A820,'LISTA DE PRODUCTOS'!$B:$O,9,0)),""))))</f>
      </c>
      <c r="K820" s="60">
        <f>IF($A820=0,"",IFERROR(IFERROR(VLOOKUP($A820,'LISTA DE PRODUCTOS'!$A:$O,13,0),VLOOKUP($A820,'LISTA DE PRODUCTOS'!$B:$O,13,0)),0))</f>
      </c>
      <c r="L820" s="61">
        <f t="shared" si="124"/>
        <v>0</v>
      </c>
      <c r="M820" s="62">
        <f t="shared" si="125"/>
        <v>0</v>
      </c>
      <c r="N820" s="62">
        <f t="shared" si="131"/>
        <v>0</v>
      </c>
      <c r="O820" s="63">
        <f t="shared" si="128"/>
        <v>0</v>
      </c>
      <c r="P820" s="63">
        <f t="shared" si="129"/>
        <v>0</v>
      </c>
      <c r="Q820" s="64">
        <f t="shared" si="130"/>
        <v>0</v>
      </c>
      <c r="R820" s="64" t="b">
        <f t="shared" si="132"/>
        <v>0</v>
      </c>
      <c r="S820" s="65">
        <f t="shared" si="126"/>
      </c>
      <c r="T820" s="62">
        <f t="shared" si="127"/>
      </c>
    </row>
    <row r="821" spans="1:20" s="66" customFormat="1" ht="19.8">
      <c r="A821" s="54"/>
      <c r="B821" s="55"/>
      <c r="C821" s="56">
        <f t="shared" si="123"/>
        <v>0</v>
      </c>
      <c r="D821" s="56">
        <f>IF(ISERROR(VLOOKUP($A821,'LISTA DE PRODUCTOS'!$A:$O,15,0)),0,VLOOKUP($A821,'LISTA DE PRODUCTOS'!$A:$O,15,0))</f>
        <v>0</v>
      </c>
      <c r="E821" s="57">
        <f>IF($A821=0,"",IFERROR(IFERROR(VLOOKUP($A821,'LISTA DE PRODUCTOS'!$A:$O,5,0),VLOOKUP($A821,'LISTA DE PRODUCTOS'!$B:$O,4,0)),"CÓDIGO NO EN CATÁLOGO U OBSOLETO"))</f>
      </c>
      <c r="F821" s="56">
        <f>IF($A821=0,"",IFERROR(IFERROR(VLOOKUP($A821,'LISTA DE PRODUCTOS'!$A:$O,6,0),VLOOKUP($A821,'LISTA DE PRODUCTOS'!$B:$O,5,0)),0))</f>
      </c>
      <c r="G821" s="56">
        <f>IF($A821=0,"",IFERROR(IFERROR(VLOOKUP($A821,'LISTA DE PRODUCTOS'!$A:$O,7,0),VLOOKUP($A821,'LISTA DE PRODUCTOS'!$B:$O,6,0)),0))</f>
      </c>
      <c r="H821" s="58">
        <f>IF($A821=0,"",IFERROR(IFERROR(VLOOKUP($A821,'LISTA DE PRODUCTOS'!$A:$O,8,0),VLOOKUP($A821,'LISTA DE PRODUCTOS'!$B:$O,7,0)),0))</f>
      </c>
      <c r="I821" s="59">
        <f>IF($A821=0,"",IFERROR(IFERROR(VLOOKUP($A821,'LISTA DE PRODUCTOS'!$A:$O,9,0),VLOOKUP($A821,'LISTA DE PRODUCTOS'!$B:$O,8,0)),0))</f>
      </c>
      <c r="J821" s="60">
        <f>IF(AND(K821="U12",IF($A821=0,"",IFERROR(IFERROR(VLOOKUP($A821,'LISTA DE PRODUCTOS'!$A:$O,10,0),VLOOKUP($A821,'LISTA DE PRODUCTOS'!$B:$O,9,0)),""))=0),"APROVECHA LA PROMO U12",IF(AND(K821="U12",IF($A821=0,"",IFERROR(IFERROR(VLOOKUP($A821,'LISTA DE PRODUCTOS'!$A:$O,10,0),VLOOKUP($A821,'LISTA DE PRODUCTOS'!$B:$O,9,0)),""))="MENSUAL"),"MENSUAL Y PROMO U12",IF($A821=0,"",IFERROR(IFERROR(VLOOKUP($A821,'LISTA DE PRODUCTOS'!$A:$O,10,0),VLOOKUP($A821,'LISTA DE PRODUCTOS'!$B:$O,9,0)),""))))</f>
      </c>
      <c r="K821" s="60">
        <f>IF($A821=0,"",IFERROR(IFERROR(VLOOKUP($A821,'LISTA DE PRODUCTOS'!$A:$O,13,0),VLOOKUP($A821,'LISTA DE PRODUCTOS'!$B:$O,13,0)),0))</f>
      </c>
      <c r="L821" s="61">
        <f t="shared" si="124"/>
        <v>0</v>
      </c>
      <c r="M821" s="62">
        <f t="shared" si="125"/>
        <v>0</v>
      </c>
      <c r="N821" s="62">
        <f t="shared" si="131"/>
        <v>0</v>
      </c>
      <c r="O821" s="63">
        <f t="shared" si="128"/>
        <v>0</v>
      </c>
      <c r="P821" s="63">
        <f t="shared" si="129"/>
        <v>0</v>
      </c>
      <c r="Q821" s="64">
        <f t="shared" si="130"/>
        <v>0</v>
      </c>
      <c r="R821" s="64" t="b">
        <f t="shared" si="132"/>
        <v>0</v>
      </c>
      <c r="S821" s="65">
        <f t="shared" si="126"/>
      </c>
      <c r="T821" s="62">
        <f t="shared" si="127"/>
      </c>
    </row>
    <row r="822" spans="1:20" s="66" customFormat="1" ht="19.8">
      <c r="A822" s="54"/>
      <c r="B822" s="55"/>
      <c r="C822" s="56">
        <f t="shared" si="123"/>
        <v>0</v>
      </c>
      <c r="D822" s="56">
        <f>IF(ISERROR(VLOOKUP($A822,'LISTA DE PRODUCTOS'!$A:$O,15,0)),0,VLOOKUP($A822,'LISTA DE PRODUCTOS'!$A:$O,15,0))</f>
        <v>0</v>
      </c>
      <c r="E822" s="57">
        <f>IF($A822=0,"",IFERROR(IFERROR(VLOOKUP($A822,'LISTA DE PRODUCTOS'!$A:$O,5,0),VLOOKUP($A822,'LISTA DE PRODUCTOS'!$B:$O,4,0)),"CÓDIGO NO EN CATÁLOGO U OBSOLETO"))</f>
      </c>
      <c r="F822" s="56">
        <f>IF($A822=0,"",IFERROR(IFERROR(VLOOKUP($A822,'LISTA DE PRODUCTOS'!$A:$O,6,0),VLOOKUP($A822,'LISTA DE PRODUCTOS'!$B:$O,5,0)),0))</f>
      </c>
      <c r="G822" s="56">
        <f>IF($A822=0,"",IFERROR(IFERROR(VLOOKUP($A822,'LISTA DE PRODUCTOS'!$A:$O,7,0),VLOOKUP($A822,'LISTA DE PRODUCTOS'!$B:$O,6,0)),0))</f>
      </c>
      <c r="H822" s="58">
        <f>IF($A822=0,"",IFERROR(IFERROR(VLOOKUP($A822,'LISTA DE PRODUCTOS'!$A:$O,8,0),VLOOKUP($A822,'LISTA DE PRODUCTOS'!$B:$O,7,0)),0))</f>
      </c>
      <c r="I822" s="59">
        <f>IF($A822=0,"",IFERROR(IFERROR(VLOOKUP($A822,'LISTA DE PRODUCTOS'!$A:$O,9,0),VLOOKUP($A822,'LISTA DE PRODUCTOS'!$B:$O,8,0)),0))</f>
      </c>
      <c r="J822" s="60">
        <f>IF(AND(K822="U12",IF($A822=0,"",IFERROR(IFERROR(VLOOKUP($A822,'LISTA DE PRODUCTOS'!$A:$O,10,0),VLOOKUP($A822,'LISTA DE PRODUCTOS'!$B:$O,9,0)),""))=0),"APROVECHA LA PROMO U12",IF(AND(K822="U12",IF($A822=0,"",IFERROR(IFERROR(VLOOKUP($A822,'LISTA DE PRODUCTOS'!$A:$O,10,0),VLOOKUP($A822,'LISTA DE PRODUCTOS'!$B:$O,9,0)),""))="MENSUAL"),"MENSUAL Y PROMO U12",IF($A822=0,"",IFERROR(IFERROR(VLOOKUP($A822,'LISTA DE PRODUCTOS'!$A:$O,10,0),VLOOKUP($A822,'LISTA DE PRODUCTOS'!$B:$O,9,0)),""))))</f>
      </c>
      <c r="K822" s="60">
        <f>IF($A822=0,"",IFERROR(IFERROR(VLOOKUP($A822,'LISTA DE PRODUCTOS'!$A:$O,13,0),VLOOKUP($A822,'LISTA DE PRODUCTOS'!$B:$O,13,0)),0))</f>
      </c>
      <c r="L822" s="61">
        <f t="shared" si="124"/>
        <v>0</v>
      </c>
      <c r="M822" s="62">
        <f t="shared" si="125"/>
        <v>0</v>
      </c>
      <c r="N822" s="62">
        <f t="shared" si="131"/>
        <v>0</v>
      </c>
      <c r="O822" s="63">
        <f t="shared" si="128"/>
        <v>0</v>
      </c>
      <c r="P822" s="63">
        <f t="shared" si="129"/>
        <v>0</v>
      </c>
      <c r="Q822" s="64">
        <f t="shared" si="130"/>
        <v>0</v>
      </c>
      <c r="R822" s="64" t="b">
        <f t="shared" si="132"/>
        <v>0</v>
      </c>
      <c r="S822" s="65">
        <f t="shared" si="126"/>
      </c>
      <c r="T822" s="62">
        <f t="shared" si="127"/>
      </c>
    </row>
    <row r="823" spans="1:20" s="66" customFormat="1" ht="19.8">
      <c r="A823" s="54"/>
      <c r="B823" s="55"/>
      <c r="C823" s="56">
        <f t="shared" si="123"/>
        <v>0</v>
      </c>
      <c r="D823" s="56">
        <f>IF(ISERROR(VLOOKUP($A823,'LISTA DE PRODUCTOS'!$A:$O,15,0)),0,VLOOKUP($A823,'LISTA DE PRODUCTOS'!$A:$O,15,0))</f>
        <v>0</v>
      </c>
      <c r="E823" s="57">
        <f>IF($A823=0,"",IFERROR(IFERROR(VLOOKUP($A823,'LISTA DE PRODUCTOS'!$A:$O,5,0),VLOOKUP($A823,'LISTA DE PRODUCTOS'!$B:$O,4,0)),"CÓDIGO NO EN CATÁLOGO U OBSOLETO"))</f>
      </c>
      <c r="F823" s="56">
        <f>IF($A823=0,"",IFERROR(IFERROR(VLOOKUP($A823,'LISTA DE PRODUCTOS'!$A:$O,6,0),VLOOKUP($A823,'LISTA DE PRODUCTOS'!$B:$O,5,0)),0))</f>
      </c>
      <c r="G823" s="56">
        <f>IF($A823=0,"",IFERROR(IFERROR(VLOOKUP($A823,'LISTA DE PRODUCTOS'!$A:$O,7,0),VLOOKUP($A823,'LISTA DE PRODUCTOS'!$B:$O,6,0)),0))</f>
      </c>
      <c r="H823" s="58">
        <f>IF($A823=0,"",IFERROR(IFERROR(VLOOKUP($A823,'LISTA DE PRODUCTOS'!$A:$O,8,0),VLOOKUP($A823,'LISTA DE PRODUCTOS'!$B:$O,7,0)),0))</f>
      </c>
      <c r="I823" s="59">
        <f>IF($A823=0,"",IFERROR(IFERROR(VLOOKUP($A823,'LISTA DE PRODUCTOS'!$A:$O,9,0),VLOOKUP($A823,'LISTA DE PRODUCTOS'!$B:$O,8,0)),0))</f>
      </c>
      <c r="J823" s="60">
        <f>IF(AND(K823="U12",IF($A823=0,"",IFERROR(IFERROR(VLOOKUP($A823,'LISTA DE PRODUCTOS'!$A:$O,10,0),VLOOKUP($A823,'LISTA DE PRODUCTOS'!$B:$O,9,0)),""))=0),"APROVECHA LA PROMO U12",IF(AND(K823="U12",IF($A823=0,"",IFERROR(IFERROR(VLOOKUP($A823,'LISTA DE PRODUCTOS'!$A:$O,10,0),VLOOKUP($A823,'LISTA DE PRODUCTOS'!$B:$O,9,0)),""))="MENSUAL"),"MENSUAL Y PROMO U12",IF($A823=0,"",IFERROR(IFERROR(VLOOKUP($A823,'LISTA DE PRODUCTOS'!$A:$O,10,0),VLOOKUP($A823,'LISTA DE PRODUCTOS'!$B:$O,9,0)),""))))</f>
      </c>
      <c r="K823" s="60">
        <f>IF($A823=0,"",IFERROR(IFERROR(VLOOKUP($A823,'LISTA DE PRODUCTOS'!$A:$O,13,0),VLOOKUP($A823,'LISTA DE PRODUCTOS'!$B:$O,13,0)),0))</f>
      </c>
      <c r="L823" s="61">
        <f t="shared" si="124"/>
        <v>0</v>
      </c>
      <c r="M823" s="62">
        <f t="shared" si="125"/>
        <v>0</v>
      </c>
      <c r="N823" s="62">
        <f t="shared" si="131"/>
        <v>0</v>
      </c>
      <c r="O823" s="63">
        <f t="shared" si="128"/>
        <v>0</v>
      </c>
      <c r="P823" s="63">
        <f t="shared" si="129"/>
        <v>0</v>
      </c>
      <c r="Q823" s="64">
        <f t="shared" si="130"/>
        <v>0</v>
      </c>
      <c r="R823" s="64" t="b">
        <f t="shared" si="132"/>
        <v>0</v>
      </c>
      <c r="S823" s="65">
        <f t="shared" si="126"/>
      </c>
      <c r="T823" s="62">
        <f t="shared" si="127"/>
      </c>
    </row>
    <row r="824" spans="1:20" s="66" customFormat="1" ht="19.8">
      <c r="A824" s="54"/>
      <c r="B824" s="55"/>
      <c r="C824" s="56">
        <f t="shared" si="123"/>
        <v>0</v>
      </c>
      <c r="D824" s="56">
        <f>IF(ISERROR(VLOOKUP($A824,'LISTA DE PRODUCTOS'!$A:$O,15,0)),0,VLOOKUP($A824,'LISTA DE PRODUCTOS'!$A:$O,15,0))</f>
        <v>0</v>
      </c>
      <c r="E824" s="57">
        <f>IF($A824=0,"",IFERROR(IFERROR(VLOOKUP($A824,'LISTA DE PRODUCTOS'!$A:$O,5,0),VLOOKUP($A824,'LISTA DE PRODUCTOS'!$B:$O,4,0)),"CÓDIGO NO EN CATÁLOGO U OBSOLETO"))</f>
      </c>
      <c r="F824" s="56">
        <f>IF($A824=0,"",IFERROR(IFERROR(VLOOKUP($A824,'LISTA DE PRODUCTOS'!$A:$O,6,0),VLOOKUP($A824,'LISTA DE PRODUCTOS'!$B:$O,5,0)),0))</f>
      </c>
      <c r="G824" s="56">
        <f>IF($A824=0,"",IFERROR(IFERROR(VLOOKUP($A824,'LISTA DE PRODUCTOS'!$A:$O,7,0),VLOOKUP($A824,'LISTA DE PRODUCTOS'!$B:$O,6,0)),0))</f>
      </c>
      <c r="H824" s="58">
        <f>IF($A824=0,"",IFERROR(IFERROR(VLOOKUP($A824,'LISTA DE PRODUCTOS'!$A:$O,8,0),VLOOKUP($A824,'LISTA DE PRODUCTOS'!$B:$O,7,0)),0))</f>
      </c>
      <c r="I824" s="59">
        <f>IF($A824=0,"",IFERROR(IFERROR(VLOOKUP($A824,'LISTA DE PRODUCTOS'!$A:$O,9,0),VLOOKUP($A824,'LISTA DE PRODUCTOS'!$B:$O,8,0)),0))</f>
      </c>
      <c r="J824" s="60">
        <f>IF(AND(K824="U12",IF($A824=0,"",IFERROR(IFERROR(VLOOKUP($A824,'LISTA DE PRODUCTOS'!$A:$O,10,0),VLOOKUP($A824,'LISTA DE PRODUCTOS'!$B:$O,9,0)),""))=0),"APROVECHA LA PROMO U12",IF(AND(K824="U12",IF($A824=0,"",IFERROR(IFERROR(VLOOKUP($A824,'LISTA DE PRODUCTOS'!$A:$O,10,0),VLOOKUP($A824,'LISTA DE PRODUCTOS'!$B:$O,9,0)),""))="MENSUAL"),"MENSUAL Y PROMO U12",IF($A824=0,"",IFERROR(IFERROR(VLOOKUP($A824,'LISTA DE PRODUCTOS'!$A:$O,10,0),VLOOKUP($A824,'LISTA DE PRODUCTOS'!$B:$O,9,0)),""))))</f>
      </c>
      <c r="K824" s="60">
        <f>IF($A824=0,"",IFERROR(IFERROR(VLOOKUP($A824,'LISTA DE PRODUCTOS'!$A:$O,13,0),VLOOKUP($A824,'LISTA DE PRODUCTOS'!$B:$O,13,0)),0))</f>
      </c>
      <c r="L824" s="61">
        <f t="shared" si="124"/>
        <v>0</v>
      </c>
      <c r="M824" s="62">
        <f t="shared" si="125"/>
        <v>0</v>
      </c>
      <c r="N824" s="62">
        <f t="shared" si="131"/>
        <v>0</v>
      </c>
      <c r="O824" s="63">
        <f t="shared" si="128"/>
        <v>0</v>
      </c>
      <c r="P824" s="63">
        <f t="shared" si="129"/>
        <v>0</v>
      </c>
      <c r="Q824" s="64">
        <f t="shared" si="130"/>
        <v>0</v>
      </c>
      <c r="R824" s="64" t="b">
        <f t="shared" si="132"/>
        <v>0</v>
      </c>
      <c r="S824" s="65">
        <f t="shared" si="126"/>
      </c>
      <c r="T824" s="62">
        <f t="shared" si="127"/>
      </c>
    </row>
    <row r="825" spans="1:20" s="66" customFormat="1" ht="19.8">
      <c r="A825" s="54"/>
      <c r="B825" s="55"/>
      <c r="C825" s="56">
        <f t="shared" si="123"/>
        <v>0</v>
      </c>
      <c r="D825" s="56">
        <f>IF(ISERROR(VLOOKUP($A825,'LISTA DE PRODUCTOS'!$A:$O,15,0)),0,VLOOKUP($A825,'LISTA DE PRODUCTOS'!$A:$O,15,0))</f>
        <v>0</v>
      </c>
      <c r="E825" s="57">
        <f>IF($A825=0,"",IFERROR(IFERROR(VLOOKUP($A825,'LISTA DE PRODUCTOS'!$A:$O,5,0),VLOOKUP($A825,'LISTA DE PRODUCTOS'!$B:$O,4,0)),"CÓDIGO NO EN CATÁLOGO U OBSOLETO"))</f>
      </c>
      <c r="F825" s="56">
        <f>IF($A825=0,"",IFERROR(IFERROR(VLOOKUP($A825,'LISTA DE PRODUCTOS'!$A:$O,6,0),VLOOKUP($A825,'LISTA DE PRODUCTOS'!$B:$O,5,0)),0))</f>
      </c>
      <c r="G825" s="56">
        <f>IF($A825=0,"",IFERROR(IFERROR(VLOOKUP($A825,'LISTA DE PRODUCTOS'!$A:$O,7,0),VLOOKUP($A825,'LISTA DE PRODUCTOS'!$B:$O,6,0)),0))</f>
      </c>
      <c r="H825" s="58">
        <f>IF($A825=0,"",IFERROR(IFERROR(VLOOKUP($A825,'LISTA DE PRODUCTOS'!$A:$O,8,0),VLOOKUP($A825,'LISTA DE PRODUCTOS'!$B:$O,7,0)),0))</f>
      </c>
      <c r="I825" s="59">
        <f>IF($A825=0,"",IFERROR(IFERROR(VLOOKUP($A825,'LISTA DE PRODUCTOS'!$A:$O,9,0),VLOOKUP($A825,'LISTA DE PRODUCTOS'!$B:$O,8,0)),0))</f>
      </c>
      <c r="J825" s="60">
        <f>IF(AND(K825="U12",IF($A825=0,"",IFERROR(IFERROR(VLOOKUP($A825,'LISTA DE PRODUCTOS'!$A:$O,10,0),VLOOKUP($A825,'LISTA DE PRODUCTOS'!$B:$O,9,0)),""))=0),"APROVECHA LA PROMO U12",IF(AND(K825="U12",IF($A825=0,"",IFERROR(IFERROR(VLOOKUP($A825,'LISTA DE PRODUCTOS'!$A:$O,10,0),VLOOKUP($A825,'LISTA DE PRODUCTOS'!$B:$O,9,0)),""))="MENSUAL"),"MENSUAL Y PROMO U12",IF($A825=0,"",IFERROR(IFERROR(VLOOKUP($A825,'LISTA DE PRODUCTOS'!$A:$O,10,0),VLOOKUP($A825,'LISTA DE PRODUCTOS'!$B:$O,9,0)),""))))</f>
      </c>
      <c r="K825" s="60">
        <f>IF($A825=0,"",IFERROR(IFERROR(VLOOKUP($A825,'LISTA DE PRODUCTOS'!$A:$O,13,0),VLOOKUP($A825,'LISTA DE PRODUCTOS'!$B:$O,13,0)),0))</f>
      </c>
      <c r="L825" s="61">
        <f t="shared" si="124"/>
        <v>0</v>
      </c>
      <c r="M825" s="62">
        <f t="shared" si="125"/>
        <v>0</v>
      </c>
      <c r="N825" s="62">
        <f t="shared" si="131"/>
        <v>0</v>
      </c>
      <c r="O825" s="63">
        <f t="shared" si="128"/>
        <v>0</v>
      </c>
      <c r="P825" s="63">
        <f t="shared" si="129"/>
        <v>0</v>
      </c>
      <c r="Q825" s="64">
        <f t="shared" si="130"/>
        <v>0</v>
      </c>
      <c r="R825" s="64" t="b">
        <f t="shared" si="132"/>
        <v>0</v>
      </c>
      <c r="S825" s="65">
        <f t="shared" si="126"/>
      </c>
      <c r="T825" s="62">
        <f t="shared" si="127"/>
      </c>
    </row>
    <row r="826" spans="1:20" s="66" customFormat="1" ht="19.8">
      <c r="A826" s="54"/>
      <c r="B826" s="55"/>
      <c r="C826" s="56">
        <f t="shared" si="123"/>
        <v>0</v>
      </c>
      <c r="D826" s="56">
        <f>IF(ISERROR(VLOOKUP($A826,'LISTA DE PRODUCTOS'!$A:$O,15,0)),0,VLOOKUP($A826,'LISTA DE PRODUCTOS'!$A:$O,15,0))</f>
        <v>0</v>
      </c>
      <c r="E826" s="57">
        <f>IF($A826=0,"",IFERROR(IFERROR(VLOOKUP($A826,'LISTA DE PRODUCTOS'!$A:$O,5,0),VLOOKUP($A826,'LISTA DE PRODUCTOS'!$B:$O,4,0)),"CÓDIGO NO EN CATÁLOGO U OBSOLETO"))</f>
      </c>
      <c r="F826" s="56">
        <f>IF($A826=0,"",IFERROR(IFERROR(VLOOKUP($A826,'LISTA DE PRODUCTOS'!$A:$O,6,0),VLOOKUP($A826,'LISTA DE PRODUCTOS'!$B:$O,5,0)),0))</f>
      </c>
      <c r="G826" s="56">
        <f>IF($A826=0,"",IFERROR(IFERROR(VLOOKUP($A826,'LISTA DE PRODUCTOS'!$A:$O,7,0),VLOOKUP($A826,'LISTA DE PRODUCTOS'!$B:$O,6,0)),0))</f>
      </c>
      <c r="H826" s="58">
        <f>IF($A826=0,"",IFERROR(IFERROR(VLOOKUP($A826,'LISTA DE PRODUCTOS'!$A:$O,8,0),VLOOKUP($A826,'LISTA DE PRODUCTOS'!$B:$O,7,0)),0))</f>
      </c>
      <c r="I826" s="59">
        <f>IF($A826=0,"",IFERROR(IFERROR(VLOOKUP($A826,'LISTA DE PRODUCTOS'!$A:$O,9,0),VLOOKUP($A826,'LISTA DE PRODUCTOS'!$B:$O,8,0)),0))</f>
      </c>
      <c r="J826" s="60">
        <f>IF(AND(K826="U12",IF($A826=0,"",IFERROR(IFERROR(VLOOKUP($A826,'LISTA DE PRODUCTOS'!$A:$O,10,0),VLOOKUP($A826,'LISTA DE PRODUCTOS'!$B:$O,9,0)),""))=0),"APROVECHA LA PROMO U12",IF(AND(K826="U12",IF($A826=0,"",IFERROR(IFERROR(VLOOKUP($A826,'LISTA DE PRODUCTOS'!$A:$O,10,0),VLOOKUP($A826,'LISTA DE PRODUCTOS'!$B:$O,9,0)),""))="MENSUAL"),"MENSUAL Y PROMO U12",IF($A826=0,"",IFERROR(IFERROR(VLOOKUP($A826,'LISTA DE PRODUCTOS'!$A:$O,10,0),VLOOKUP($A826,'LISTA DE PRODUCTOS'!$B:$O,9,0)),""))))</f>
      </c>
      <c r="K826" s="60">
        <f>IF($A826=0,"",IFERROR(IFERROR(VLOOKUP($A826,'LISTA DE PRODUCTOS'!$A:$O,13,0),VLOOKUP($A826,'LISTA DE PRODUCTOS'!$B:$O,13,0)),0))</f>
      </c>
      <c r="L826" s="61">
        <f t="shared" si="124"/>
        <v>0</v>
      </c>
      <c r="M826" s="62">
        <f t="shared" si="125"/>
        <v>0</v>
      </c>
      <c r="N826" s="62">
        <f t="shared" si="131"/>
        <v>0</v>
      </c>
      <c r="O826" s="63">
        <f t="shared" si="128"/>
        <v>0</v>
      </c>
      <c r="P826" s="63">
        <f t="shared" si="129"/>
        <v>0</v>
      </c>
      <c r="Q826" s="64">
        <f t="shared" si="130"/>
        <v>0</v>
      </c>
      <c r="R826" s="64" t="b">
        <f t="shared" si="132"/>
        <v>0</v>
      </c>
      <c r="S826" s="65">
        <f t="shared" si="126"/>
      </c>
      <c r="T826" s="62">
        <f t="shared" si="127"/>
      </c>
    </row>
    <row r="827" spans="1:20" s="66" customFormat="1" ht="19.8">
      <c r="A827" s="54"/>
      <c r="B827" s="55"/>
      <c r="C827" s="56">
        <f t="shared" si="123"/>
        <v>0</v>
      </c>
      <c r="D827" s="56">
        <f>IF(ISERROR(VLOOKUP($A827,'LISTA DE PRODUCTOS'!$A:$O,15,0)),0,VLOOKUP($A827,'LISTA DE PRODUCTOS'!$A:$O,15,0))</f>
        <v>0</v>
      </c>
      <c r="E827" s="57">
        <f>IF($A827=0,"",IFERROR(IFERROR(VLOOKUP($A827,'LISTA DE PRODUCTOS'!$A:$O,5,0),VLOOKUP($A827,'LISTA DE PRODUCTOS'!$B:$O,4,0)),"CÓDIGO NO EN CATÁLOGO U OBSOLETO"))</f>
      </c>
      <c r="F827" s="56">
        <f>IF($A827=0,"",IFERROR(IFERROR(VLOOKUP($A827,'LISTA DE PRODUCTOS'!$A:$O,6,0),VLOOKUP($A827,'LISTA DE PRODUCTOS'!$B:$O,5,0)),0))</f>
      </c>
      <c r="G827" s="56">
        <f>IF($A827=0,"",IFERROR(IFERROR(VLOOKUP($A827,'LISTA DE PRODUCTOS'!$A:$O,7,0),VLOOKUP($A827,'LISTA DE PRODUCTOS'!$B:$O,6,0)),0))</f>
      </c>
      <c r="H827" s="58">
        <f>IF($A827=0,"",IFERROR(IFERROR(VLOOKUP($A827,'LISTA DE PRODUCTOS'!$A:$O,8,0),VLOOKUP($A827,'LISTA DE PRODUCTOS'!$B:$O,7,0)),0))</f>
      </c>
      <c r="I827" s="59">
        <f>IF($A827=0,"",IFERROR(IFERROR(VLOOKUP($A827,'LISTA DE PRODUCTOS'!$A:$O,9,0),VLOOKUP($A827,'LISTA DE PRODUCTOS'!$B:$O,8,0)),0))</f>
      </c>
      <c r="J827" s="60">
        <f>IF(AND(K827="U12",IF($A827=0,"",IFERROR(IFERROR(VLOOKUP($A827,'LISTA DE PRODUCTOS'!$A:$O,10,0),VLOOKUP($A827,'LISTA DE PRODUCTOS'!$B:$O,9,0)),""))=0),"APROVECHA LA PROMO U12",IF(AND(K827="U12",IF($A827=0,"",IFERROR(IFERROR(VLOOKUP($A827,'LISTA DE PRODUCTOS'!$A:$O,10,0),VLOOKUP($A827,'LISTA DE PRODUCTOS'!$B:$O,9,0)),""))="MENSUAL"),"MENSUAL Y PROMO U12",IF($A827=0,"",IFERROR(IFERROR(VLOOKUP($A827,'LISTA DE PRODUCTOS'!$A:$O,10,0),VLOOKUP($A827,'LISTA DE PRODUCTOS'!$B:$O,9,0)),""))))</f>
      </c>
      <c r="K827" s="60">
        <f>IF($A827=0,"",IFERROR(IFERROR(VLOOKUP($A827,'LISTA DE PRODUCTOS'!$A:$O,13,0),VLOOKUP($A827,'LISTA DE PRODUCTOS'!$B:$O,13,0)),0))</f>
      </c>
      <c r="L827" s="61">
        <f t="shared" si="124"/>
        <v>0</v>
      </c>
      <c r="M827" s="62">
        <f t="shared" si="125"/>
        <v>0</v>
      </c>
      <c r="N827" s="62">
        <f t="shared" si="131"/>
        <v>0</v>
      </c>
      <c r="O827" s="63">
        <f t="shared" si="128"/>
        <v>0</v>
      </c>
      <c r="P827" s="63">
        <f t="shared" si="129"/>
        <v>0</v>
      </c>
      <c r="Q827" s="64">
        <f t="shared" si="130"/>
        <v>0</v>
      </c>
      <c r="R827" s="64" t="b">
        <f t="shared" si="132"/>
        <v>0</v>
      </c>
      <c r="S827" s="65">
        <f t="shared" si="126"/>
      </c>
      <c r="T827" s="62">
        <f t="shared" si="127"/>
      </c>
    </row>
    <row r="828" spans="1:20" s="66" customFormat="1" ht="19.8">
      <c r="A828" s="54"/>
      <c r="B828" s="55"/>
      <c r="C828" s="56">
        <f t="shared" si="123"/>
        <v>0</v>
      </c>
      <c r="D828" s="56">
        <f>IF(ISERROR(VLOOKUP($A828,'LISTA DE PRODUCTOS'!$A:$O,15,0)),0,VLOOKUP($A828,'LISTA DE PRODUCTOS'!$A:$O,15,0))</f>
        <v>0</v>
      </c>
      <c r="E828" s="57">
        <f>IF($A828=0,"",IFERROR(IFERROR(VLOOKUP($A828,'LISTA DE PRODUCTOS'!$A:$O,5,0),VLOOKUP($A828,'LISTA DE PRODUCTOS'!$B:$O,4,0)),"CÓDIGO NO EN CATÁLOGO U OBSOLETO"))</f>
      </c>
      <c r="F828" s="56">
        <f>IF($A828=0,"",IFERROR(IFERROR(VLOOKUP($A828,'LISTA DE PRODUCTOS'!$A:$O,6,0),VLOOKUP($A828,'LISTA DE PRODUCTOS'!$B:$O,5,0)),0))</f>
      </c>
      <c r="G828" s="56">
        <f>IF($A828=0,"",IFERROR(IFERROR(VLOOKUP($A828,'LISTA DE PRODUCTOS'!$A:$O,7,0),VLOOKUP($A828,'LISTA DE PRODUCTOS'!$B:$O,6,0)),0))</f>
      </c>
      <c r="H828" s="58">
        <f>IF($A828=0,"",IFERROR(IFERROR(VLOOKUP($A828,'LISTA DE PRODUCTOS'!$A:$O,8,0),VLOOKUP($A828,'LISTA DE PRODUCTOS'!$B:$O,7,0)),0))</f>
      </c>
      <c r="I828" s="59">
        <f>IF($A828=0,"",IFERROR(IFERROR(VLOOKUP($A828,'LISTA DE PRODUCTOS'!$A:$O,9,0),VLOOKUP($A828,'LISTA DE PRODUCTOS'!$B:$O,8,0)),0))</f>
      </c>
      <c r="J828" s="60">
        <f>IF(AND(K828="U12",IF($A828=0,"",IFERROR(IFERROR(VLOOKUP($A828,'LISTA DE PRODUCTOS'!$A:$O,10,0),VLOOKUP($A828,'LISTA DE PRODUCTOS'!$B:$O,9,0)),""))=0),"APROVECHA LA PROMO U12",IF(AND(K828="U12",IF($A828=0,"",IFERROR(IFERROR(VLOOKUP($A828,'LISTA DE PRODUCTOS'!$A:$O,10,0),VLOOKUP($A828,'LISTA DE PRODUCTOS'!$B:$O,9,0)),""))="MENSUAL"),"MENSUAL Y PROMO U12",IF($A828=0,"",IFERROR(IFERROR(VLOOKUP($A828,'LISTA DE PRODUCTOS'!$A:$O,10,0),VLOOKUP($A828,'LISTA DE PRODUCTOS'!$B:$O,9,0)),""))))</f>
      </c>
      <c r="K828" s="60">
        <f>IF($A828=0,"",IFERROR(IFERROR(VLOOKUP($A828,'LISTA DE PRODUCTOS'!$A:$O,13,0),VLOOKUP($A828,'LISTA DE PRODUCTOS'!$B:$O,13,0)),0))</f>
      </c>
      <c r="L828" s="61">
        <f t="shared" si="124"/>
        <v>0</v>
      </c>
      <c r="M828" s="62">
        <f t="shared" si="125"/>
        <v>0</v>
      </c>
      <c r="N828" s="62">
        <f t="shared" si="131"/>
        <v>0</v>
      </c>
      <c r="O828" s="63">
        <f t="shared" si="128"/>
        <v>0</v>
      </c>
      <c r="P828" s="63">
        <f t="shared" si="129"/>
        <v>0</v>
      </c>
      <c r="Q828" s="64">
        <f t="shared" si="130"/>
        <v>0</v>
      </c>
      <c r="R828" s="64" t="b">
        <f t="shared" si="132"/>
        <v>0</v>
      </c>
      <c r="S828" s="65">
        <f t="shared" si="126"/>
      </c>
      <c r="T828" s="62">
        <f t="shared" si="127"/>
      </c>
    </row>
    <row r="829" spans="1:20" s="66" customFormat="1" ht="19.8">
      <c r="A829" s="54"/>
      <c r="B829" s="55"/>
      <c r="C829" s="56">
        <f t="shared" si="123"/>
        <v>0</v>
      </c>
      <c r="D829" s="56">
        <f>IF(ISERROR(VLOOKUP($A829,'LISTA DE PRODUCTOS'!$A:$O,15,0)),0,VLOOKUP($A829,'LISTA DE PRODUCTOS'!$A:$O,15,0))</f>
        <v>0</v>
      </c>
      <c r="E829" s="57">
        <f>IF($A829=0,"",IFERROR(IFERROR(VLOOKUP($A829,'LISTA DE PRODUCTOS'!$A:$O,5,0),VLOOKUP($A829,'LISTA DE PRODUCTOS'!$B:$O,4,0)),"CÓDIGO NO EN CATÁLOGO U OBSOLETO"))</f>
      </c>
      <c r="F829" s="56">
        <f>IF($A829=0,"",IFERROR(IFERROR(VLOOKUP($A829,'LISTA DE PRODUCTOS'!$A:$O,6,0),VLOOKUP($A829,'LISTA DE PRODUCTOS'!$B:$O,5,0)),0))</f>
      </c>
      <c r="G829" s="56">
        <f>IF($A829=0,"",IFERROR(IFERROR(VLOOKUP($A829,'LISTA DE PRODUCTOS'!$A:$O,7,0),VLOOKUP($A829,'LISTA DE PRODUCTOS'!$B:$O,6,0)),0))</f>
      </c>
      <c r="H829" s="58">
        <f>IF($A829=0,"",IFERROR(IFERROR(VLOOKUP($A829,'LISTA DE PRODUCTOS'!$A:$O,8,0),VLOOKUP($A829,'LISTA DE PRODUCTOS'!$B:$O,7,0)),0))</f>
      </c>
      <c r="I829" s="59">
        <f>IF($A829=0,"",IFERROR(IFERROR(VLOOKUP($A829,'LISTA DE PRODUCTOS'!$A:$O,9,0),VLOOKUP($A829,'LISTA DE PRODUCTOS'!$B:$O,8,0)),0))</f>
      </c>
      <c r="J829" s="60">
        <f>IF(AND(K829="U12",IF($A829=0,"",IFERROR(IFERROR(VLOOKUP($A829,'LISTA DE PRODUCTOS'!$A:$O,10,0),VLOOKUP($A829,'LISTA DE PRODUCTOS'!$B:$O,9,0)),""))=0),"APROVECHA LA PROMO U12",IF(AND(K829="U12",IF($A829=0,"",IFERROR(IFERROR(VLOOKUP($A829,'LISTA DE PRODUCTOS'!$A:$O,10,0),VLOOKUP($A829,'LISTA DE PRODUCTOS'!$B:$O,9,0)),""))="MENSUAL"),"MENSUAL Y PROMO U12",IF($A829=0,"",IFERROR(IFERROR(VLOOKUP($A829,'LISTA DE PRODUCTOS'!$A:$O,10,0),VLOOKUP($A829,'LISTA DE PRODUCTOS'!$B:$O,9,0)),""))))</f>
      </c>
      <c r="K829" s="60">
        <f>IF($A829=0,"",IFERROR(IFERROR(VLOOKUP($A829,'LISTA DE PRODUCTOS'!$A:$O,13,0),VLOOKUP($A829,'LISTA DE PRODUCTOS'!$B:$O,13,0)),0))</f>
      </c>
      <c r="L829" s="61">
        <f t="shared" si="124"/>
        <v>0</v>
      </c>
      <c r="M829" s="62">
        <f t="shared" si="125"/>
        <v>0</v>
      </c>
      <c r="N829" s="62">
        <f t="shared" si="131"/>
        <v>0</v>
      </c>
      <c r="O829" s="63">
        <f t="shared" si="128"/>
        <v>0</v>
      </c>
      <c r="P829" s="63">
        <f t="shared" si="129"/>
        <v>0</v>
      </c>
      <c r="Q829" s="64">
        <f t="shared" si="130"/>
        <v>0</v>
      </c>
      <c r="R829" s="64" t="b">
        <f t="shared" si="132"/>
        <v>0</v>
      </c>
      <c r="S829" s="65">
        <f t="shared" si="126"/>
      </c>
      <c r="T829" s="62">
        <f t="shared" si="127"/>
      </c>
    </row>
    <row r="830" spans="1:20" s="66" customFormat="1" ht="19.8">
      <c r="A830" s="54"/>
      <c r="B830" s="55"/>
      <c r="C830" s="56">
        <f t="shared" si="123"/>
        <v>0</v>
      </c>
      <c r="D830" s="56">
        <f>IF(ISERROR(VLOOKUP($A830,'LISTA DE PRODUCTOS'!$A:$O,15,0)),0,VLOOKUP($A830,'LISTA DE PRODUCTOS'!$A:$O,15,0))</f>
        <v>0</v>
      </c>
      <c r="E830" s="57">
        <f>IF($A830=0,"",IFERROR(IFERROR(VLOOKUP($A830,'LISTA DE PRODUCTOS'!$A:$O,5,0),VLOOKUP($A830,'LISTA DE PRODUCTOS'!$B:$O,4,0)),"CÓDIGO NO EN CATÁLOGO U OBSOLETO"))</f>
      </c>
      <c r="F830" s="56">
        <f>IF($A830=0,"",IFERROR(IFERROR(VLOOKUP($A830,'LISTA DE PRODUCTOS'!$A:$O,6,0),VLOOKUP($A830,'LISTA DE PRODUCTOS'!$B:$O,5,0)),0))</f>
      </c>
      <c r="G830" s="56">
        <f>IF($A830=0,"",IFERROR(IFERROR(VLOOKUP($A830,'LISTA DE PRODUCTOS'!$A:$O,7,0),VLOOKUP($A830,'LISTA DE PRODUCTOS'!$B:$O,6,0)),0))</f>
      </c>
      <c r="H830" s="58">
        <f>IF($A830=0,"",IFERROR(IFERROR(VLOOKUP($A830,'LISTA DE PRODUCTOS'!$A:$O,8,0),VLOOKUP($A830,'LISTA DE PRODUCTOS'!$B:$O,7,0)),0))</f>
      </c>
      <c r="I830" s="59">
        <f>IF($A830=0,"",IFERROR(IFERROR(VLOOKUP($A830,'LISTA DE PRODUCTOS'!$A:$O,9,0),VLOOKUP($A830,'LISTA DE PRODUCTOS'!$B:$O,8,0)),0))</f>
      </c>
      <c r="J830" s="60">
        <f>IF(AND(K830="U12",IF($A830=0,"",IFERROR(IFERROR(VLOOKUP($A830,'LISTA DE PRODUCTOS'!$A:$O,10,0),VLOOKUP($A830,'LISTA DE PRODUCTOS'!$B:$O,9,0)),""))=0),"APROVECHA LA PROMO U12",IF(AND(K830="U12",IF($A830=0,"",IFERROR(IFERROR(VLOOKUP($A830,'LISTA DE PRODUCTOS'!$A:$O,10,0),VLOOKUP($A830,'LISTA DE PRODUCTOS'!$B:$O,9,0)),""))="MENSUAL"),"MENSUAL Y PROMO U12",IF($A830=0,"",IFERROR(IFERROR(VLOOKUP($A830,'LISTA DE PRODUCTOS'!$A:$O,10,0),VLOOKUP($A830,'LISTA DE PRODUCTOS'!$B:$O,9,0)),""))))</f>
      </c>
      <c r="K830" s="60">
        <f>IF($A830=0,"",IFERROR(IFERROR(VLOOKUP($A830,'LISTA DE PRODUCTOS'!$A:$O,13,0),VLOOKUP($A830,'LISTA DE PRODUCTOS'!$B:$O,13,0)),0))</f>
      </c>
      <c r="L830" s="61">
        <f t="shared" si="124"/>
        <v>0</v>
      </c>
      <c r="M830" s="62">
        <f t="shared" si="125"/>
        <v>0</v>
      </c>
      <c r="N830" s="62">
        <f t="shared" si="131"/>
        <v>0</v>
      </c>
      <c r="O830" s="63">
        <f t="shared" si="128"/>
        <v>0</v>
      </c>
      <c r="P830" s="63">
        <f t="shared" si="129"/>
        <v>0</v>
      </c>
      <c r="Q830" s="64">
        <f t="shared" si="130"/>
        <v>0</v>
      </c>
      <c r="R830" s="64" t="b">
        <f t="shared" si="132"/>
        <v>0</v>
      </c>
      <c r="S830" s="65">
        <f t="shared" si="126"/>
      </c>
      <c r="T830" s="62">
        <f t="shared" si="127"/>
      </c>
    </row>
    <row r="831" spans="1:20" s="66" customFormat="1" ht="19.8">
      <c r="A831" s="54"/>
      <c r="B831" s="55"/>
      <c r="C831" s="56">
        <f t="shared" si="123"/>
        <v>0</v>
      </c>
      <c r="D831" s="56">
        <f>IF(ISERROR(VLOOKUP($A831,'LISTA DE PRODUCTOS'!$A:$O,15,0)),0,VLOOKUP($A831,'LISTA DE PRODUCTOS'!$A:$O,15,0))</f>
        <v>0</v>
      </c>
      <c r="E831" s="57">
        <f>IF($A831=0,"",IFERROR(IFERROR(VLOOKUP($A831,'LISTA DE PRODUCTOS'!$A:$O,5,0),VLOOKUP($A831,'LISTA DE PRODUCTOS'!$B:$O,4,0)),"CÓDIGO NO EN CATÁLOGO U OBSOLETO"))</f>
      </c>
      <c r="F831" s="56">
        <f>IF($A831=0,"",IFERROR(IFERROR(VLOOKUP($A831,'LISTA DE PRODUCTOS'!$A:$O,6,0),VLOOKUP($A831,'LISTA DE PRODUCTOS'!$B:$O,5,0)),0))</f>
      </c>
      <c r="G831" s="56">
        <f>IF($A831=0,"",IFERROR(IFERROR(VLOOKUP($A831,'LISTA DE PRODUCTOS'!$A:$O,7,0),VLOOKUP($A831,'LISTA DE PRODUCTOS'!$B:$O,6,0)),0))</f>
      </c>
      <c r="H831" s="58">
        <f>IF($A831=0,"",IFERROR(IFERROR(VLOOKUP($A831,'LISTA DE PRODUCTOS'!$A:$O,8,0),VLOOKUP($A831,'LISTA DE PRODUCTOS'!$B:$O,7,0)),0))</f>
      </c>
      <c r="I831" s="59">
        <f>IF($A831=0,"",IFERROR(IFERROR(VLOOKUP($A831,'LISTA DE PRODUCTOS'!$A:$O,9,0),VLOOKUP($A831,'LISTA DE PRODUCTOS'!$B:$O,8,0)),0))</f>
      </c>
      <c r="J831" s="60">
        <f>IF(AND(K831="U12",IF($A831=0,"",IFERROR(IFERROR(VLOOKUP($A831,'LISTA DE PRODUCTOS'!$A:$O,10,0),VLOOKUP($A831,'LISTA DE PRODUCTOS'!$B:$O,9,0)),""))=0),"APROVECHA LA PROMO U12",IF(AND(K831="U12",IF($A831=0,"",IFERROR(IFERROR(VLOOKUP($A831,'LISTA DE PRODUCTOS'!$A:$O,10,0),VLOOKUP($A831,'LISTA DE PRODUCTOS'!$B:$O,9,0)),""))="MENSUAL"),"MENSUAL Y PROMO U12",IF($A831=0,"",IFERROR(IFERROR(VLOOKUP($A831,'LISTA DE PRODUCTOS'!$A:$O,10,0),VLOOKUP($A831,'LISTA DE PRODUCTOS'!$B:$O,9,0)),""))))</f>
      </c>
      <c r="K831" s="60">
        <f>IF($A831=0,"",IFERROR(IFERROR(VLOOKUP($A831,'LISTA DE PRODUCTOS'!$A:$O,13,0),VLOOKUP($A831,'LISTA DE PRODUCTOS'!$B:$O,13,0)),0))</f>
      </c>
      <c r="L831" s="61">
        <f t="shared" si="124"/>
        <v>0</v>
      </c>
      <c r="M831" s="62">
        <f t="shared" si="125"/>
        <v>0</v>
      </c>
      <c r="N831" s="62">
        <f t="shared" si="131"/>
        <v>0</v>
      </c>
      <c r="O831" s="63">
        <f t="shared" si="128"/>
        <v>0</v>
      </c>
      <c r="P831" s="63">
        <f t="shared" si="129"/>
        <v>0</v>
      </c>
      <c r="Q831" s="64">
        <f t="shared" si="130"/>
        <v>0</v>
      </c>
      <c r="R831" s="64" t="b">
        <f t="shared" si="132"/>
        <v>0</v>
      </c>
      <c r="S831" s="65">
        <f t="shared" si="126"/>
      </c>
      <c r="T831" s="62">
        <f t="shared" si="127"/>
      </c>
    </row>
    <row r="832" spans="1:20" s="66" customFormat="1" ht="19.8">
      <c r="A832" s="54"/>
      <c r="B832" s="55"/>
      <c r="C832" s="56">
        <f t="shared" si="123"/>
        <v>0</v>
      </c>
      <c r="D832" s="56">
        <f>IF(ISERROR(VLOOKUP($A832,'LISTA DE PRODUCTOS'!$A:$O,15,0)),0,VLOOKUP($A832,'LISTA DE PRODUCTOS'!$A:$O,15,0))</f>
        <v>0</v>
      </c>
      <c r="E832" s="57">
        <f>IF($A832=0,"",IFERROR(IFERROR(VLOOKUP($A832,'LISTA DE PRODUCTOS'!$A:$O,5,0),VLOOKUP($A832,'LISTA DE PRODUCTOS'!$B:$O,4,0)),"CÓDIGO NO EN CATÁLOGO U OBSOLETO"))</f>
      </c>
      <c r="F832" s="56">
        <f>IF($A832=0,"",IFERROR(IFERROR(VLOOKUP($A832,'LISTA DE PRODUCTOS'!$A:$O,6,0),VLOOKUP($A832,'LISTA DE PRODUCTOS'!$B:$O,5,0)),0))</f>
      </c>
      <c r="G832" s="56">
        <f>IF($A832=0,"",IFERROR(IFERROR(VLOOKUP($A832,'LISTA DE PRODUCTOS'!$A:$O,7,0),VLOOKUP($A832,'LISTA DE PRODUCTOS'!$B:$O,6,0)),0))</f>
      </c>
      <c r="H832" s="58">
        <f>IF($A832=0,"",IFERROR(IFERROR(VLOOKUP($A832,'LISTA DE PRODUCTOS'!$A:$O,8,0),VLOOKUP($A832,'LISTA DE PRODUCTOS'!$B:$O,7,0)),0))</f>
      </c>
      <c r="I832" s="59">
        <f>IF($A832=0,"",IFERROR(IFERROR(VLOOKUP($A832,'LISTA DE PRODUCTOS'!$A:$O,9,0),VLOOKUP($A832,'LISTA DE PRODUCTOS'!$B:$O,8,0)),0))</f>
      </c>
      <c r="J832" s="60">
        <f>IF(AND(K832="U12",IF($A832=0,"",IFERROR(IFERROR(VLOOKUP($A832,'LISTA DE PRODUCTOS'!$A:$O,10,0),VLOOKUP($A832,'LISTA DE PRODUCTOS'!$B:$O,9,0)),""))=0),"APROVECHA LA PROMO U12",IF(AND(K832="U12",IF($A832=0,"",IFERROR(IFERROR(VLOOKUP($A832,'LISTA DE PRODUCTOS'!$A:$O,10,0),VLOOKUP($A832,'LISTA DE PRODUCTOS'!$B:$O,9,0)),""))="MENSUAL"),"MENSUAL Y PROMO U12",IF($A832=0,"",IFERROR(IFERROR(VLOOKUP($A832,'LISTA DE PRODUCTOS'!$A:$O,10,0),VLOOKUP($A832,'LISTA DE PRODUCTOS'!$B:$O,9,0)),""))))</f>
      </c>
      <c r="K832" s="60">
        <f>IF($A832=0,"",IFERROR(IFERROR(VLOOKUP($A832,'LISTA DE PRODUCTOS'!$A:$O,13,0),VLOOKUP($A832,'LISTA DE PRODUCTOS'!$B:$O,13,0)),0))</f>
      </c>
      <c r="L832" s="61">
        <f t="shared" si="124"/>
        <v>0</v>
      </c>
      <c r="M832" s="62">
        <f t="shared" si="125"/>
        <v>0</v>
      </c>
      <c r="N832" s="62">
        <f t="shared" si="131"/>
        <v>0</v>
      </c>
      <c r="O832" s="63">
        <f t="shared" si="128"/>
        <v>0</v>
      </c>
      <c r="P832" s="63">
        <f t="shared" si="129"/>
        <v>0</v>
      </c>
      <c r="Q832" s="64">
        <f t="shared" si="130"/>
        <v>0</v>
      </c>
      <c r="R832" s="64" t="b">
        <f t="shared" si="132"/>
        <v>0</v>
      </c>
      <c r="S832" s="65">
        <f t="shared" si="126"/>
      </c>
      <c r="T832" s="62">
        <f t="shared" si="127"/>
      </c>
    </row>
    <row r="833" spans="1:20" s="66" customFormat="1" ht="19.8">
      <c r="A833" s="54"/>
      <c r="B833" s="55"/>
      <c r="C833" s="56">
        <f t="shared" si="123"/>
        <v>0</v>
      </c>
      <c r="D833" s="56">
        <f>IF(ISERROR(VLOOKUP($A833,'LISTA DE PRODUCTOS'!$A:$O,15,0)),0,VLOOKUP($A833,'LISTA DE PRODUCTOS'!$A:$O,15,0))</f>
        <v>0</v>
      </c>
      <c r="E833" s="57">
        <f>IF($A833=0,"",IFERROR(IFERROR(VLOOKUP($A833,'LISTA DE PRODUCTOS'!$A:$O,5,0),VLOOKUP($A833,'LISTA DE PRODUCTOS'!$B:$O,4,0)),"CÓDIGO NO EN CATÁLOGO U OBSOLETO"))</f>
      </c>
      <c r="F833" s="56">
        <f>IF($A833=0,"",IFERROR(IFERROR(VLOOKUP($A833,'LISTA DE PRODUCTOS'!$A:$O,6,0),VLOOKUP($A833,'LISTA DE PRODUCTOS'!$B:$O,5,0)),0))</f>
      </c>
      <c r="G833" s="56">
        <f>IF($A833=0,"",IFERROR(IFERROR(VLOOKUP($A833,'LISTA DE PRODUCTOS'!$A:$O,7,0),VLOOKUP($A833,'LISTA DE PRODUCTOS'!$B:$O,6,0)),0))</f>
      </c>
      <c r="H833" s="58">
        <f>IF($A833=0,"",IFERROR(IFERROR(VLOOKUP($A833,'LISTA DE PRODUCTOS'!$A:$O,8,0),VLOOKUP($A833,'LISTA DE PRODUCTOS'!$B:$O,7,0)),0))</f>
      </c>
      <c r="I833" s="59">
        <f>IF($A833=0,"",IFERROR(IFERROR(VLOOKUP($A833,'LISTA DE PRODUCTOS'!$A:$O,9,0),VLOOKUP($A833,'LISTA DE PRODUCTOS'!$B:$O,8,0)),0))</f>
      </c>
      <c r="J833" s="60">
        <f>IF(AND(K833="U12",IF($A833=0,"",IFERROR(IFERROR(VLOOKUP($A833,'LISTA DE PRODUCTOS'!$A:$O,10,0),VLOOKUP($A833,'LISTA DE PRODUCTOS'!$B:$O,9,0)),""))=0),"APROVECHA LA PROMO U12",IF(AND(K833="U12",IF($A833=0,"",IFERROR(IFERROR(VLOOKUP($A833,'LISTA DE PRODUCTOS'!$A:$O,10,0),VLOOKUP($A833,'LISTA DE PRODUCTOS'!$B:$O,9,0)),""))="MENSUAL"),"MENSUAL Y PROMO U12",IF($A833=0,"",IFERROR(IFERROR(VLOOKUP($A833,'LISTA DE PRODUCTOS'!$A:$O,10,0),VLOOKUP($A833,'LISTA DE PRODUCTOS'!$B:$O,9,0)),""))))</f>
      </c>
      <c r="K833" s="60">
        <f>IF($A833=0,"",IFERROR(IFERROR(VLOOKUP($A833,'LISTA DE PRODUCTOS'!$A:$O,13,0),VLOOKUP($A833,'LISTA DE PRODUCTOS'!$B:$O,13,0)),0))</f>
      </c>
      <c r="L833" s="61">
        <f t="shared" si="124"/>
        <v>0</v>
      </c>
      <c r="M833" s="62">
        <f t="shared" si="125"/>
        <v>0</v>
      </c>
      <c r="N833" s="62">
        <f t="shared" si="131"/>
        <v>0</v>
      </c>
      <c r="O833" s="63">
        <f t="shared" si="128"/>
        <v>0</v>
      </c>
      <c r="P833" s="63">
        <f t="shared" si="129"/>
        <v>0</v>
      </c>
      <c r="Q833" s="64">
        <f t="shared" si="130"/>
        <v>0</v>
      </c>
      <c r="R833" s="64" t="b">
        <f t="shared" si="132"/>
        <v>0</v>
      </c>
      <c r="S833" s="65">
        <f t="shared" si="126"/>
      </c>
      <c r="T833" s="62">
        <f t="shared" si="127"/>
      </c>
    </row>
    <row r="834" spans="1:20" s="66" customFormat="1" ht="19.8">
      <c r="A834" s="54"/>
      <c r="B834" s="55"/>
      <c r="C834" s="56">
        <f t="shared" si="123"/>
        <v>0</v>
      </c>
      <c r="D834" s="56">
        <f>IF(ISERROR(VLOOKUP($A834,'LISTA DE PRODUCTOS'!$A:$O,15,0)),0,VLOOKUP($A834,'LISTA DE PRODUCTOS'!$A:$O,15,0))</f>
        <v>0</v>
      </c>
      <c r="E834" s="57">
        <f>IF($A834=0,"",IFERROR(IFERROR(VLOOKUP($A834,'LISTA DE PRODUCTOS'!$A:$O,5,0),VLOOKUP($A834,'LISTA DE PRODUCTOS'!$B:$O,4,0)),"CÓDIGO NO EN CATÁLOGO U OBSOLETO"))</f>
      </c>
      <c r="F834" s="56">
        <f>IF($A834=0,"",IFERROR(IFERROR(VLOOKUP($A834,'LISTA DE PRODUCTOS'!$A:$O,6,0),VLOOKUP($A834,'LISTA DE PRODUCTOS'!$B:$O,5,0)),0))</f>
      </c>
      <c r="G834" s="56">
        <f>IF($A834=0,"",IFERROR(IFERROR(VLOOKUP($A834,'LISTA DE PRODUCTOS'!$A:$O,7,0),VLOOKUP($A834,'LISTA DE PRODUCTOS'!$B:$O,6,0)),0))</f>
      </c>
      <c r="H834" s="58">
        <f>IF($A834=0,"",IFERROR(IFERROR(VLOOKUP($A834,'LISTA DE PRODUCTOS'!$A:$O,8,0),VLOOKUP($A834,'LISTA DE PRODUCTOS'!$B:$O,7,0)),0))</f>
      </c>
      <c r="I834" s="59">
        <f>IF($A834=0,"",IFERROR(IFERROR(VLOOKUP($A834,'LISTA DE PRODUCTOS'!$A:$O,9,0),VLOOKUP($A834,'LISTA DE PRODUCTOS'!$B:$O,8,0)),0))</f>
      </c>
      <c r="J834" s="60">
        <f>IF(AND(K834="U12",IF($A834=0,"",IFERROR(IFERROR(VLOOKUP($A834,'LISTA DE PRODUCTOS'!$A:$O,10,0),VLOOKUP($A834,'LISTA DE PRODUCTOS'!$B:$O,9,0)),""))=0),"APROVECHA LA PROMO U12",IF(AND(K834="U12",IF($A834=0,"",IFERROR(IFERROR(VLOOKUP($A834,'LISTA DE PRODUCTOS'!$A:$O,10,0),VLOOKUP($A834,'LISTA DE PRODUCTOS'!$B:$O,9,0)),""))="MENSUAL"),"MENSUAL Y PROMO U12",IF($A834=0,"",IFERROR(IFERROR(VLOOKUP($A834,'LISTA DE PRODUCTOS'!$A:$O,10,0),VLOOKUP($A834,'LISTA DE PRODUCTOS'!$B:$O,9,0)),""))))</f>
      </c>
      <c r="K834" s="60">
        <f>IF($A834=0,"",IFERROR(IFERROR(VLOOKUP($A834,'LISTA DE PRODUCTOS'!$A:$O,13,0),VLOOKUP($A834,'LISTA DE PRODUCTOS'!$B:$O,13,0)),0))</f>
      </c>
      <c r="L834" s="61">
        <f t="shared" si="124"/>
        <v>0</v>
      </c>
      <c r="M834" s="62">
        <f t="shared" si="125"/>
        <v>0</v>
      </c>
      <c r="N834" s="62">
        <f t="shared" si="131"/>
        <v>0</v>
      </c>
      <c r="O834" s="63">
        <f t="shared" si="128"/>
        <v>0</v>
      </c>
      <c r="P834" s="63">
        <f t="shared" si="129"/>
        <v>0</v>
      </c>
      <c r="Q834" s="64">
        <f t="shared" si="130"/>
        <v>0</v>
      </c>
      <c r="R834" s="64" t="b">
        <f t="shared" si="132"/>
        <v>0</v>
      </c>
      <c r="S834" s="65">
        <f t="shared" si="126"/>
      </c>
      <c r="T834" s="62">
        <f t="shared" si="127"/>
      </c>
    </row>
    <row r="835" spans="1:20" s="66" customFormat="1" ht="19.8">
      <c r="A835" s="54"/>
      <c r="B835" s="55"/>
      <c r="C835" s="56">
        <f t="shared" si="123"/>
        <v>0</v>
      </c>
      <c r="D835" s="56">
        <f>IF(ISERROR(VLOOKUP($A835,'LISTA DE PRODUCTOS'!$A:$O,15,0)),0,VLOOKUP($A835,'LISTA DE PRODUCTOS'!$A:$O,15,0))</f>
        <v>0</v>
      </c>
      <c r="E835" s="57">
        <f>IF($A835=0,"",IFERROR(IFERROR(VLOOKUP($A835,'LISTA DE PRODUCTOS'!$A:$O,5,0),VLOOKUP($A835,'LISTA DE PRODUCTOS'!$B:$O,4,0)),"CÓDIGO NO EN CATÁLOGO U OBSOLETO"))</f>
      </c>
      <c r="F835" s="56">
        <f>IF($A835=0,"",IFERROR(IFERROR(VLOOKUP($A835,'LISTA DE PRODUCTOS'!$A:$O,6,0),VLOOKUP($A835,'LISTA DE PRODUCTOS'!$B:$O,5,0)),0))</f>
      </c>
      <c r="G835" s="56">
        <f>IF($A835=0,"",IFERROR(IFERROR(VLOOKUP($A835,'LISTA DE PRODUCTOS'!$A:$O,7,0),VLOOKUP($A835,'LISTA DE PRODUCTOS'!$B:$O,6,0)),0))</f>
      </c>
      <c r="H835" s="58">
        <f>IF($A835=0,"",IFERROR(IFERROR(VLOOKUP($A835,'LISTA DE PRODUCTOS'!$A:$O,8,0),VLOOKUP($A835,'LISTA DE PRODUCTOS'!$B:$O,7,0)),0))</f>
      </c>
      <c r="I835" s="59">
        <f>IF($A835=0,"",IFERROR(IFERROR(VLOOKUP($A835,'LISTA DE PRODUCTOS'!$A:$O,9,0),VLOOKUP($A835,'LISTA DE PRODUCTOS'!$B:$O,8,0)),0))</f>
      </c>
      <c r="J835" s="60">
        <f>IF(AND(K835="U12",IF($A835=0,"",IFERROR(IFERROR(VLOOKUP($A835,'LISTA DE PRODUCTOS'!$A:$O,10,0),VLOOKUP($A835,'LISTA DE PRODUCTOS'!$B:$O,9,0)),""))=0),"APROVECHA LA PROMO U12",IF(AND(K835="U12",IF($A835=0,"",IFERROR(IFERROR(VLOOKUP($A835,'LISTA DE PRODUCTOS'!$A:$O,10,0),VLOOKUP($A835,'LISTA DE PRODUCTOS'!$B:$O,9,0)),""))="MENSUAL"),"MENSUAL Y PROMO U12",IF($A835=0,"",IFERROR(IFERROR(VLOOKUP($A835,'LISTA DE PRODUCTOS'!$A:$O,10,0),VLOOKUP($A835,'LISTA DE PRODUCTOS'!$B:$O,9,0)),""))))</f>
      </c>
      <c r="K835" s="60">
        <f>IF($A835=0,"",IFERROR(IFERROR(VLOOKUP($A835,'LISTA DE PRODUCTOS'!$A:$O,13,0),VLOOKUP($A835,'LISTA DE PRODUCTOS'!$B:$O,13,0)),0))</f>
      </c>
      <c r="L835" s="61">
        <f t="shared" si="124"/>
        <v>0</v>
      </c>
      <c r="M835" s="62">
        <f t="shared" si="125"/>
        <v>0</v>
      </c>
      <c r="N835" s="62">
        <f t="shared" si="131"/>
        <v>0</v>
      </c>
      <c r="O835" s="63">
        <f t="shared" si="128"/>
        <v>0</v>
      </c>
      <c r="P835" s="63">
        <f t="shared" si="129"/>
        <v>0</v>
      </c>
      <c r="Q835" s="64">
        <f t="shared" si="130"/>
        <v>0</v>
      </c>
      <c r="R835" s="64" t="b">
        <f t="shared" si="132"/>
        <v>0</v>
      </c>
      <c r="S835" s="65">
        <f t="shared" si="126"/>
      </c>
      <c r="T835" s="62">
        <f t="shared" si="127"/>
      </c>
    </row>
    <row r="836" spans="1:20" s="66" customFormat="1" ht="19.8">
      <c r="A836" s="54"/>
      <c r="B836" s="55"/>
      <c r="C836" s="56">
        <f t="shared" si="123"/>
        <v>0</v>
      </c>
      <c r="D836" s="56">
        <f>IF(ISERROR(VLOOKUP($A836,'LISTA DE PRODUCTOS'!$A:$O,15,0)),0,VLOOKUP($A836,'LISTA DE PRODUCTOS'!$A:$O,15,0))</f>
        <v>0</v>
      </c>
      <c r="E836" s="57">
        <f>IF($A836=0,"",IFERROR(IFERROR(VLOOKUP($A836,'LISTA DE PRODUCTOS'!$A:$O,5,0),VLOOKUP($A836,'LISTA DE PRODUCTOS'!$B:$O,4,0)),"CÓDIGO NO EN CATÁLOGO U OBSOLETO"))</f>
      </c>
      <c r="F836" s="56">
        <f>IF($A836=0,"",IFERROR(IFERROR(VLOOKUP($A836,'LISTA DE PRODUCTOS'!$A:$O,6,0),VLOOKUP($A836,'LISTA DE PRODUCTOS'!$B:$O,5,0)),0))</f>
      </c>
      <c r="G836" s="56">
        <f>IF($A836=0,"",IFERROR(IFERROR(VLOOKUP($A836,'LISTA DE PRODUCTOS'!$A:$O,7,0),VLOOKUP($A836,'LISTA DE PRODUCTOS'!$B:$O,6,0)),0))</f>
      </c>
      <c r="H836" s="58">
        <f>IF($A836=0,"",IFERROR(IFERROR(VLOOKUP($A836,'LISTA DE PRODUCTOS'!$A:$O,8,0),VLOOKUP($A836,'LISTA DE PRODUCTOS'!$B:$O,7,0)),0))</f>
      </c>
      <c r="I836" s="59">
        <f>IF($A836=0,"",IFERROR(IFERROR(VLOOKUP($A836,'LISTA DE PRODUCTOS'!$A:$O,9,0),VLOOKUP($A836,'LISTA DE PRODUCTOS'!$B:$O,8,0)),0))</f>
      </c>
      <c r="J836" s="60">
        <f>IF(AND(K836="U12",IF($A836=0,"",IFERROR(IFERROR(VLOOKUP($A836,'LISTA DE PRODUCTOS'!$A:$O,10,0),VLOOKUP($A836,'LISTA DE PRODUCTOS'!$B:$O,9,0)),""))=0),"APROVECHA LA PROMO U12",IF(AND(K836="U12",IF($A836=0,"",IFERROR(IFERROR(VLOOKUP($A836,'LISTA DE PRODUCTOS'!$A:$O,10,0),VLOOKUP($A836,'LISTA DE PRODUCTOS'!$B:$O,9,0)),""))="MENSUAL"),"MENSUAL Y PROMO U12",IF($A836=0,"",IFERROR(IFERROR(VLOOKUP($A836,'LISTA DE PRODUCTOS'!$A:$O,10,0),VLOOKUP($A836,'LISTA DE PRODUCTOS'!$B:$O,9,0)),""))))</f>
      </c>
      <c r="K836" s="60">
        <f>IF($A836=0,"",IFERROR(IFERROR(VLOOKUP($A836,'LISTA DE PRODUCTOS'!$A:$O,13,0),VLOOKUP($A836,'LISTA DE PRODUCTOS'!$B:$O,13,0)),0))</f>
      </c>
      <c r="L836" s="61">
        <f t="shared" si="124"/>
        <v>0</v>
      </c>
      <c r="M836" s="62">
        <f t="shared" si="125"/>
        <v>0</v>
      </c>
      <c r="N836" s="62">
        <f t="shared" si="131"/>
        <v>0</v>
      </c>
      <c r="O836" s="63">
        <f t="shared" si="128"/>
        <v>0</v>
      </c>
      <c r="P836" s="63">
        <f t="shared" si="129"/>
        <v>0</v>
      </c>
      <c r="Q836" s="64">
        <f t="shared" si="130"/>
        <v>0</v>
      </c>
      <c r="R836" s="64" t="b">
        <f t="shared" si="132"/>
        <v>0</v>
      </c>
      <c r="S836" s="65">
        <f t="shared" si="126"/>
      </c>
      <c r="T836" s="62">
        <f t="shared" si="127"/>
      </c>
    </row>
    <row r="837" spans="1:20" s="66" customFormat="1" ht="19.8">
      <c r="A837" s="54"/>
      <c r="B837" s="55"/>
      <c r="C837" s="56">
        <f t="shared" si="123"/>
        <v>0</v>
      </c>
      <c r="D837" s="56">
        <f>IF(ISERROR(VLOOKUP($A837,'LISTA DE PRODUCTOS'!$A:$O,15,0)),0,VLOOKUP($A837,'LISTA DE PRODUCTOS'!$A:$O,15,0))</f>
        <v>0</v>
      </c>
      <c r="E837" s="57">
        <f>IF($A837=0,"",IFERROR(IFERROR(VLOOKUP($A837,'LISTA DE PRODUCTOS'!$A:$O,5,0),VLOOKUP($A837,'LISTA DE PRODUCTOS'!$B:$O,4,0)),"CÓDIGO NO EN CATÁLOGO U OBSOLETO"))</f>
      </c>
      <c r="F837" s="56">
        <f>IF($A837=0,"",IFERROR(IFERROR(VLOOKUP($A837,'LISTA DE PRODUCTOS'!$A:$O,6,0),VLOOKUP($A837,'LISTA DE PRODUCTOS'!$B:$O,5,0)),0))</f>
      </c>
      <c r="G837" s="56">
        <f>IF($A837=0,"",IFERROR(IFERROR(VLOOKUP($A837,'LISTA DE PRODUCTOS'!$A:$O,7,0),VLOOKUP($A837,'LISTA DE PRODUCTOS'!$B:$O,6,0)),0))</f>
      </c>
      <c r="H837" s="58">
        <f>IF($A837=0,"",IFERROR(IFERROR(VLOOKUP($A837,'LISTA DE PRODUCTOS'!$A:$O,8,0),VLOOKUP($A837,'LISTA DE PRODUCTOS'!$B:$O,7,0)),0))</f>
      </c>
      <c r="I837" s="59">
        <f>IF($A837=0,"",IFERROR(IFERROR(VLOOKUP($A837,'LISTA DE PRODUCTOS'!$A:$O,9,0),VLOOKUP($A837,'LISTA DE PRODUCTOS'!$B:$O,8,0)),0))</f>
      </c>
      <c r="J837" s="60">
        <f>IF(AND(K837="U12",IF($A837=0,"",IFERROR(IFERROR(VLOOKUP($A837,'LISTA DE PRODUCTOS'!$A:$O,10,0),VLOOKUP($A837,'LISTA DE PRODUCTOS'!$B:$O,9,0)),""))=0),"APROVECHA LA PROMO U12",IF(AND(K837="U12",IF($A837=0,"",IFERROR(IFERROR(VLOOKUP($A837,'LISTA DE PRODUCTOS'!$A:$O,10,0),VLOOKUP($A837,'LISTA DE PRODUCTOS'!$B:$O,9,0)),""))="MENSUAL"),"MENSUAL Y PROMO U12",IF($A837=0,"",IFERROR(IFERROR(VLOOKUP($A837,'LISTA DE PRODUCTOS'!$A:$O,10,0),VLOOKUP($A837,'LISTA DE PRODUCTOS'!$B:$O,9,0)),""))))</f>
      </c>
      <c r="K837" s="60">
        <f>IF($A837=0,"",IFERROR(IFERROR(VLOOKUP($A837,'LISTA DE PRODUCTOS'!$A:$O,13,0),VLOOKUP($A837,'LISTA DE PRODUCTOS'!$B:$O,13,0)),0))</f>
      </c>
      <c r="L837" s="61">
        <f t="shared" si="124"/>
        <v>0</v>
      </c>
      <c r="M837" s="62">
        <f t="shared" si="125"/>
        <v>0</v>
      </c>
      <c r="N837" s="62">
        <f t="shared" si="131"/>
        <v>0</v>
      </c>
      <c r="O837" s="63">
        <f t="shared" si="128"/>
        <v>0</v>
      </c>
      <c r="P837" s="63">
        <f t="shared" si="129"/>
        <v>0</v>
      </c>
      <c r="Q837" s="64">
        <f t="shared" si="130"/>
        <v>0</v>
      </c>
      <c r="R837" s="64" t="b">
        <f t="shared" si="132"/>
        <v>0</v>
      </c>
      <c r="S837" s="65">
        <f t="shared" si="126"/>
      </c>
      <c r="T837" s="62">
        <f t="shared" si="127"/>
      </c>
    </row>
    <row r="838" spans="1:20" s="66" customFormat="1" ht="19.8">
      <c r="A838" s="54"/>
      <c r="B838" s="55"/>
      <c r="C838" s="56">
        <f t="shared" si="123"/>
        <v>0</v>
      </c>
      <c r="D838" s="56">
        <f>IF(ISERROR(VLOOKUP($A838,'LISTA DE PRODUCTOS'!$A:$O,15,0)),0,VLOOKUP($A838,'LISTA DE PRODUCTOS'!$A:$O,15,0))</f>
        <v>0</v>
      </c>
      <c r="E838" s="57">
        <f>IF($A838=0,"",IFERROR(IFERROR(VLOOKUP($A838,'LISTA DE PRODUCTOS'!$A:$O,5,0),VLOOKUP($A838,'LISTA DE PRODUCTOS'!$B:$O,4,0)),"CÓDIGO NO EN CATÁLOGO U OBSOLETO"))</f>
      </c>
      <c r="F838" s="56">
        <f>IF($A838=0,"",IFERROR(IFERROR(VLOOKUP($A838,'LISTA DE PRODUCTOS'!$A:$O,6,0),VLOOKUP($A838,'LISTA DE PRODUCTOS'!$B:$O,5,0)),0))</f>
      </c>
      <c r="G838" s="56">
        <f>IF($A838=0,"",IFERROR(IFERROR(VLOOKUP($A838,'LISTA DE PRODUCTOS'!$A:$O,7,0),VLOOKUP($A838,'LISTA DE PRODUCTOS'!$B:$O,6,0)),0))</f>
      </c>
      <c r="H838" s="58">
        <f>IF($A838=0,"",IFERROR(IFERROR(VLOOKUP($A838,'LISTA DE PRODUCTOS'!$A:$O,8,0),VLOOKUP($A838,'LISTA DE PRODUCTOS'!$B:$O,7,0)),0))</f>
      </c>
      <c r="I838" s="59">
        <f>IF($A838=0,"",IFERROR(IFERROR(VLOOKUP($A838,'LISTA DE PRODUCTOS'!$A:$O,9,0),VLOOKUP($A838,'LISTA DE PRODUCTOS'!$B:$O,8,0)),0))</f>
      </c>
      <c r="J838" s="60">
        <f>IF(AND(K838="U12",IF($A838=0,"",IFERROR(IFERROR(VLOOKUP($A838,'LISTA DE PRODUCTOS'!$A:$O,10,0),VLOOKUP($A838,'LISTA DE PRODUCTOS'!$B:$O,9,0)),""))=0),"APROVECHA LA PROMO U12",IF(AND(K838="U12",IF($A838=0,"",IFERROR(IFERROR(VLOOKUP($A838,'LISTA DE PRODUCTOS'!$A:$O,10,0),VLOOKUP($A838,'LISTA DE PRODUCTOS'!$B:$O,9,0)),""))="MENSUAL"),"MENSUAL Y PROMO U12",IF($A838=0,"",IFERROR(IFERROR(VLOOKUP($A838,'LISTA DE PRODUCTOS'!$A:$O,10,0),VLOOKUP($A838,'LISTA DE PRODUCTOS'!$B:$O,9,0)),""))))</f>
      </c>
      <c r="K838" s="60">
        <f>IF($A838=0,"",IFERROR(IFERROR(VLOOKUP($A838,'LISTA DE PRODUCTOS'!$A:$O,13,0),VLOOKUP($A838,'LISTA DE PRODUCTOS'!$B:$O,13,0)),0))</f>
      </c>
      <c r="L838" s="61">
        <f t="shared" si="124"/>
        <v>0</v>
      </c>
      <c r="M838" s="62">
        <f t="shared" si="125"/>
        <v>0</v>
      </c>
      <c r="N838" s="62">
        <f t="shared" si="131"/>
        <v>0</v>
      </c>
      <c r="O838" s="63">
        <f t="shared" si="128"/>
        <v>0</v>
      </c>
      <c r="P838" s="63">
        <f t="shared" si="129"/>
        <v>0</v>
      </c>
      <c r="Q838" s="64">
        <f t="shared" si="130"/>
        <v>0</v>
      </c>
      <c r="R838" s="64" t="b">
        <f t="shared" si="132"/>
        <v>0</v>
      </c>
      <c r="S838" s="65">
        <f t="shared" si="126"/>
      </c>
      <c r="T838" s="62">
        <f t="shared" si="127"/>
      </c>
    </row>
    <row r="839" spans="1:20" s="66" customFormat="1" ht="19.8">
      <c r="A839" s="54"/>
      <c r="B839" s="55"/>
      <c r="C839" s="56">
        <f t="shared" si="123"/>
        <v>0</v>
      </c>
      <c r="D839" s="56">
        <f>IF(ISERROR(VLOOKUP($A839,'LISTA DE PRODUCTOS'!$A:$O,15,0)),0,VLOOKUP($A839,'LISTA DE PRODUCTOS'!$A:$O,15,0))</f>
        <v>0</v>
      </c>
      <c r="E839" s="57">
        <f>IF($A839=0,"",IFERROR(IFERROR(VLOOKUP($A839,'LISTA DE PRODUCTOS'!$A:$O,5,0),VLOOKUP($A839,'LISTA DE PRODUCTOS'!$B:$O,4,0)),"CÓDIGO NO EN CATÁLOGO U OBSOLETO"))</f>
      </c>
      <c r="F839" s="56">
        <f>IF($A839=0,"",IFERROR(IFERROR(VLOOKUP($A839,'LISTA DE PRODUCTOS'!$A:$O,6,0),VLOOKUP($A839,'LISTA DE PRODUCTOS'!$B:$O,5,0)),0))</f>
      </c>
      <c r="G839" s="56">
        <f>IF($A839=0,"",IFERROR(IFERROR(VLOOKUP($A839,'LISTA DE PRODUCTOS'!$A:$O,7,0),VLOOKUP($A839,'LISTA DE PRODUCTOS'!$B:$O,6,0)),0))</f>
      </c>
      <c r="H839" s="58">
        <f>IF($A839=0,"",IFERROR(IFERROR(VLOOKUP($A839,'LISTA DE PRODUCTOS'!$A:$O,8,0),VLOOKUP($A839,'LISTA DE PRODUCTOS'!$B:$O,7,0)),0))</f>
      </c>
      <c r="I839" s="59">
        <f>IF($A839=0,"",IFERROR(IFERROR(VLOOKUP($A839,'LISTA DE PRODUCTOS'!$A:$O,9,0),VLOOKUP($A839,'LISTA DE PRODUCTOS'!$B:$O,8,0)),0))</f>
      </c>
      <c r="J839" s="60">
        <f>IF(AND(K839="U12",IF($A839=0,"",IFERROR(IFERROR(VLOOKUP($A839,'LISTA DE PRODUCTOS'!$A:$O,10,0),VLOOKUP($A839,'LISTA DE PRODUCTOS'!$B:$O,9,0)),""))=0),"APROVECHA LA PROMO U12",IF(AND(K839="U12",IF($A839=0,"",IFERROR(IFERROR(VLOOKUP($A839,'LISTA DE PRODUCTOS'!$A:$O,10,0),VLOOKUP($A839,'LISTA DE PRODUCTOS'!$B:$O,9,0)),""))="MENSUAL"),"MENSUAL Y PROMO U12",IF($A839=0,"",IFERROR(IFERROR(VLOOKUP($A839,'LISTA DE PRODUCTOS'!$A:$O,10,0),VLOOKUP($A839,'LISTA DE PRODUCTOS'!$B:$O,9,0)),""))))</f>
      </c>
      <c r="K839" s="60">
        <f>IF($A839=0,"",IFERROR(IFERROR(VLOOKUP($A839,'LISTA DE PRODUCTOS'!$A:$O,13,0),VLOOKUP($A839,'LISTA DE PRODUCTOS'!$B:$O,13,0)),0))</f>
      </c>
      <c r="L839" s="61">
        <f t="shared" si="124"/>
        <v>0</v>
      </c>
      <c r="M839" s="62">
        <f t="shared" si="125"/>
        <v>0</v>
      </c>
      <c r="N839" s="62">
        <f t="shared" si="131"/>
        <v>0</v>
      </c>
      <c r="O839" s="63">
        <f t="shared" si="128"/>
        <v>0</v>
      </c>
      <c r="P839" s="63">
        <f t="shared" si="129"/>
        <v>0</v>
      </c>
      <c r="Q839" s="64">
        <f t="shared" si="130"/>
        <v>0</v>
      </c>
      <c r="R839" s="64" t="b">
        <f t="shared" si="132"/>
        <v>0</v>
      </c>
      <c r="S839" s="65">
        <f t="shared" si="126"/>
      </c>
      <c r="T839" s="62">
        <f t="shared" si="127"/>
      </c>
    </row>
    <row r="840" spans="1:20" s="66" customFormat="1" ht="19.8">
      <c r="A840" s="54"/>
      <c r="B840" s="55"/>
      <c r="C840" s="56">
        <f t="shared" si="123"/>
        <v>0</v>
      </c>
      <c r="D840" s="56">
        <f>IF(ISERROR(VLOOKUP($A840,'LISTA DE PRODUCTOS'!$A:$O,15,0)),0,VLOOKUP($A840,'LISTA DE PRODUCTOS'!$A:$O,15,0))</f>
        <v>0</v>
      </c>
      <c r="E840" s="57">
        <f>IF($A840=0,"",IFERROR(IFERROR(VLOOKUP($A840,'LISTA DE PRODUCTOS'!$A:$O,5,0),VLOOKUP($A840,'LISTA DE PRODUCTOS'!$B:$O,4,0)),"CÓDIGO NO EN CATÁLOGO U OBSOLETO"))</f>
      </c>
      <c r="F840" s="56">
        <f>IF($A840=0,"",IFERROR(IFERROR(VLOOKUP($A840,'LISTA DE PRODUCTOS'!$A:$O,6,0),VLOOKUP($A840,'LISTA DE PRODUCTOS'!$B:$O,5,0)),0))</f>
      </c>
      <c r="G840" s="56">
        <f>IF($A840=0,"",IFERROR(IFERROR(VLOOKUP($A840,'LISTA DE PRODUCTOS'!$A:$O,7,0),VLOOKUP($A840,'LISTA DE PRODUCTOS'!$B:$O,6,0)),0))</f>
      </c>
      <c r="H840" s="58">
        <f>IF($A840=0,"",IFERROR(IFERROR(VLOOKUP($A840,'LISTA DE PRODUCTOS'!$A:$O,8,0),VLOOKUP($A840,'LISTA DE PRODUCTOS'!$B:$O,7,0)),0))</f>
      </c>
      <c r="I840" s="59">
        <f>IF($A840=0,"",IFERROR(IFERROR(VLOOKUP($A840,'LISTA DE PRODUCTOS'!$A:$O,9,0),VLOOKUP($A840,'LISTA DE PRODUCTOS'!$B:$O,8,0)),0))</f>
      </c>
      <c r="J840" s="60">
        <f>IF(AND(K840="U12",IF($A840=0,"",IFERROR(IFERROR(VLOOKUP($A840,'LISTA DE PRODUCTOS'!$A:$O,10,0),VLOOKUP($A840,'LISTA DE PRODUCTOS'!$B:$O,9,0)),""))=0),"APROVECHA LA PROMO U12",IF(AND(K840="U12",IF($A840=0,"",IFERROR(IFERROR(VLOOKUP($A840,'LISTA DE PRODUCTOS'!$A:$O,10,0),VLOOKUP($A840,'LISTA DE PRODUCTOS'!$B:$O,9,0)),""))="MENSUAL"),"MENSUAL Y PROMO U12",IF($A840=0,"",IFERROR(IFERROR(VLOOKUP($A840,'LISTA DE PRODUCTOS'!$A:$O,10,0),VLOOKUP($A840,'LISTA DE PRODUCTOS'!$B:$O,9,0)),""))))</f>
      </c>
      <c r="K840" s="60">
        <f>IF($A840=0,"",IFERROR(IFERROR(VLOOKUP($A840,'LISTA DE PRODUCTOS'!$A:$O,13,0),VLOOKUP($A840,'LISTA DE PRODUCTOS'!$B:$O,13,0)),0))</f>
      </c>
      <c r="L840" s="61">
        <f t="shared" si="124"/>
        <v>0</v>
      </c>
      <c r="M840" s="62">
        <f t="shared" si="125"/>
        <v>0</v>
      </c>
      <c r="N840" s="62">
        <f t="shared" si="131"/>
        <v>0</v>
      </c>
      <c r="O840" s="63">
        <f t="shared" si="128"/>
        <v>0</v>
      </c>
      <c r="P840" s="63">
        <f t="shared" si="129"/>
        <v>0</v>
      </c>
      <c r="Q840" s="64">
        <f t="shared" si="130"/>
        <v>0</v>
      </c>
      <c r="R840" s="64" t="b">
        <f t="shared" si="132"/>
        <v>0</v>
      </c>
      <c r="S840" s="65">
        <f t="shared" si="126"/>
      </c>
      <c r="T840" s="62">
        <f t="shared" si="127"/>
      </c>
    </row>
    <row r="841" spans="1:20" s="66" customFormat="1" ht="19.8">
      <c r="A841" s="54"/>
      <c r="B841" s="55"/>
      <c r="C841" s="56">
        <f t="shared" si="123"/>
        <v>0</v>
      </c>
      <c r="D841" s="56">
        <f>IF(ISERROR(VLOOKUP($A841,'LISTA DE PRODUCTOS'!$A:$O,15,0)),0,VLOOKUP($A841,'LISTA DE PRODUCTOS'!$A:$O,15,0))</f>
        <v>0</v>
      </c>
      <c r="E841" s="57">
        <f>IF($A841=0,"",IFERROR(IFERROR(VLOOKUP($A841,'LISTA DE PRODUCTOS'!$A:$O,5,0),VLOOKUP($A841,'LISTA DE PRODUCTOS'!$B:$O,4,0)),"CÓDIGO NO EN CATÁLOGO U OBSOLETO"))</f>
      </c>
      <c r="F841" s="56">
        <f>IF($A841=0,"",IFERROR(IFERROR(VLOOKUP($A841,'LISTA DE PRODUCTOS'!$A:$O,6,0),VLOOKUP($A841,'LISTA DE PRODUCTOS'!$B:$O,5,0)),0))</f>
      </c>
      <c r="G841" s="56">
        <f>IF($A841=0,"",IFERROR(IFERROR(VLOOKUP($A841,'LISTA DE PRODUCTOS'!$A:$O,7,0),VLOOKUP($A841,'LISTA DE PRODUCTOS'!$B:$O,6,0)),0))</f>
      </c>
      <c r="H841" s="58">
        <f>IF($A841=0,"",IFERROR(IFERROR(VLOOKUP($A841,'LISTA DE PRODUCTOS'!$A:$O,8,0),VLOOKUP($A841,'LISTA DE PRODUCTOS'!$B:$O,7,0)),0))</f>
      </c>
      <c r="I841" s="59">
        <f>IF($A841=0,"",IFERROR(IFERROR(VLOOKUP($A841,'LISTA DE PRODUCTOS'!$A:$O,9,0),VLOOKUP($A841,'LISTA DE PRODUCTOS'!$B:$O,8,0)),0))</f>
      </c>
      <c r="J841" s="60">
        <f>IF(AND(K841="U12",IF($A841=0,"",IFERROR(IFERROR(VLOOKUP($A841,'LISTA DE PRODUCTOS'!$A:$O,10,0),VLOOKUP($A841,'LISTA DE PRODUCTOS'!$B:$O,9,0)),""))=0),"APROVECHA LA PROMO U12",IF(AND(K841="U12",IF($A841=0,"",IFERROR(IFERROR(VLOOKUP($A841,'LISTA DE PRODUCTOS'!$A:$O,10,0),VLOOKUP($A841,'LISTA DE PRODUCTOS'!$B:$O,9,0)),""))="MENSUAL"),"MENSUAL Y PROMO U12",IF($A841=0,"",IFERROR(IFERROR(VLOOKUP($A841,'LISTA DE PRODUCTOS'!$A:$O,10,0),VLOOKUP($A841,'LISTA DE PRODUCTOS'!$B:$O,9,0)),""))))</f>
      </c>
      <c r="K841" s="60">
        <f>IF($A841=0,"",IFERROR(IFERROR(VLOOKUP($A841,'LISTA DE PRODUCTOS'!$A:$O,13,0),VLOOKUP($A841,'LISTA DE PRODUCTOS'!$B:$O,13,0)),0))</f>
      </c>
      <c r="L841" s="61">
        <f t="shared" si="124"/>
        <v>0</v>
      </c>
      <c r="M841" s="62">
        <f t="shared" si="125"/>
        <v>0</v>
      </c>
      <c r="N841" s="62">
        <f t="shared" si="131"/>
        <v>0</v>
      </c>
      <c r="O841" s="63">
        <f t="shared" si="128"/>
        <v>0</v>
      </c>
      <c r="P841" s="63">
        <f t="shared" si="129"/>
        <v>0</v>
      </c>
      <c r="Q841" s="64">
        <f t="shared" si="130"/>
        <v>0</v>
      </c>
      <c r="R841" s="64" t="b">
        <f t="shared" si="132"/>
        <v>0</v>
      </c>
      <c r="S841" s="65">
        <f t="shared" si="126"/>
      </c>
      <c r="T841" s="62">
        <f t="shared" si="127"/>
      </c>
    </row>
    <row r="842" spans="1:20" s="66" customFormat="1" ht="19.8">
      <c r="A842" s="54"/>
      <c r="B842" s="55"/>
      <c r="C842" s="56">
        <f t="shared" si="123"/>
        <v>0</v>
      </c>
      <c r="D842" s="56">
        <f>IF(ISERROR(VLOOKUP($A842,'LISTA DE PRODUCTOS'!$A:$O,15,0)),0,VLOOKUP($A842,'LISTA DE PRODUCTOS'!$A:$O,15,0))</f>
        <v>0</v>
      </c>
      <c r="E842" s="57">
        <f>IF($A842=0,"",IFERROR(IFERROR(VLOOKUP($A842,'LISTA DE PRODUCTOS'!$A:$O,5,0),VLOOKUP($A842,'LISTA DE PRODUCTOS'!$B:$O,4,0)),"CÓDIGO NO EN CATÁLOGO U OBSOLETO"))</f>
      </c>
      <c r="F842" s="56">
        <f>IF($A842=0,"",IFERROR(IFERROR(VLOOKUP($A842,'LISTA DE PRODUCTOS'!$A:$O,6,0),VLOOKUP($A842,'LISTA DE PRODUCTOS'!$B:$O,5,0)),0))</f>
      </c>
      <c r="G842" s="56">
        <f>IF($A842=0,"",IFERROR(IFERROR(VLOOKUP($A842,'LISTA DE PRODUCTOS'!$A:$O,7,0),VLOOKUP($A842,'LISTA DE PRODUCTOS'!$B:$O,6,0)),0))</f>
      </c>
      <c r="H842" s="58">
        <f>IF($A842=0,"",IFERROR(IFERROR(VLOOKUP($A842,'LISTA DE PRODUCTOS'!$A:$O,8,0),VLOOKUP($A842,'LISTA DE PRODUCTOS'!$B:$O,7,0)),0))</f>
      </c>
      <c r="I842" s="59">
        <f>IF($A842=0,"",IFERROR(IFERROR(VLOOKUP($A842,'LISTA DE PRODUCTOS'!$A:$O,9,0),VLOOKUP($A842,'LISTA DE PRODUCTOS'!$B:$O,8,0)),0))</f>
      </c>
      <c r="J842" s="60">
        <f>IF(AND(K842="U12",IF($A842=0,"",IFERROR(IFERROR(VLOOKUP($A842,'LISTA DE PRODUCTOS'!$A:$O,10,0),VLOOKUP($A842,'LISTA DE PRODUCTOS'!$B:$O,9,0)),""))=0),"APROVECHA LA PROMO U12",IF(AND(K842="U12",IF($A842=0,"",IFERROR(IFERROR(VLOOKUP($A842,'LISTA DE PRODUCTOS'!$A:$O,10,0),VLOOKUP($A842,'LISTA DE PRODUCTOS'!$B:$O,9,0)),""))="MENSUAL"),"MENSUAL Y PROMO U12",IF($A842=0,"",IFERROR(IFERROR(VLOOKUP($A842,'LISTA DE PRODUCTOS'!$A:$O,10,0),VLOOKUP($A842,'LISTA DE PRODUCTOS'!$B:$O,9,0)),""))))</f>
      </c>
      <c r="K842" s="60">
        <f>IF($A842=0,"",IFERROR(IFERROR(VLOOKUP($A842,'LISTA DE PRODUCTOS'!$A:$O,13,0),VLOOKUP($A842,'LISTA DE PRODUCTOS'!$B:$O,13,0)),0))</f>
      </c>
      <c r="L842" s="61">
        <f t="shared" si="124"/>
        <v>0</v>
      </c>
      <c r="M842" s="62">
        <f t="shared" si="125"/>
        <v>0</v>
      </c>
      <c r="N842" s="62">
        <f t="shared" si="131"/>
        <v>0</v>
      </c>
      <c r="O842" s="63">
        <f t="shared" si="128"/>
        <v>0</v>
      </c>
      <c r="P842" s="63">
        <f t="shared" si="129"/>
        <v>0</v>
      </c>
      <c r="Q842" s="64">
        <f t="shared" si="130"/>
        <v>0</v>
      </c>
      <c r="R842" s="64" t="b">
        <f t="shared" si="132"/>
        <v>0</v>
      </c>
      <c r="S842" s="65">
        <f t="shared" si="126"/>
      </c>
      <c r="T842" s="62">
        <f t="shared" si="127"/>
      </c>
    </row>
    <row r="843" spans="1:20" s="66" customFormat="1" ht="19.8">
      <c r="A843" s="54"/>
      <c r="B843" s="55"/>
      <c r="C843" s="56">
        <f t="shared" si="123"/>
        <v>0</v>
      </c>
      <c r="D843" s="56">
        <f>IF(ISERROR(VLOOKUP($A843,'LISTA DE PRODUCTOS'!$A:$O,15,0)),0,VLOOKUP($A843,'LISTA DE PRODUCTOS'!$A:$O,15,0))</f>
        <v>0</v>
      </c>
      <c r="E843" s="57">
        <f>IF($A843=0,"",IFERROR(IFERROR(VLOOKUP($A843,'LISTA DE PRODUCTOS'!$A:$O,5,0),VLOOKUP($A843,'LISTA DE PRODUCTOS'!$B:$O,4,0)),"CÓDIGO NO EN CATÁLOGO U OBSOLETO"))</f>
      </c>
      <c r="F843" s="56">
        <f>IF($A843=0,"",IFERROR(IFERROR(VLOOKUP($A843,'LISTA DE PRODUCTOS'!$A:$O,6,0),VLOOKUP($A843,'LISTA DE PRODUCTOS'!$B:$O,5,0)),0))</f>
      </c>
      <c r="G843" s="56">
        <f>IF($A843=0,"",IFERROR(IFERROR(VLOOKUP($A843,'LISTA DE PRODUCTOS'!$A:$O,7,0),VLOOKUP($A843,'LISTA DE PRODUCTOS'!$B:$O,6,0)),0))</f>
      </c>
      <c r="H843" s="58">
        <f>IF($A843=0,"",IFERROR(IFERROR(VLOOKUP($A843,'LISTA DE PRODUCTOS'!$A:$O,8,0),VLOOKUP($A843,'LISTA DE PRODUCTOS'!$B:$O,7,0)),0))</f>
      </c>
      <c r="I843" s="59">
        <f>IF($A843=0,"",IFERROR(IFERROR(VLOOKUP($A843,'LISTA DE PRODUCTOS'!$A:$O,9,0),VLOOKUP($A843,'LISTA DE PRODUCTOS'!$B:$O,8,0)),0))</f>
      </c>
      <c r="J843" s="60">
        <f>IF(AND(K843="U12",IF($A843=0,"",IFERROR(IFERROR(VLOOKUP($A843,'LISTA DE PRODUCTOS'!$A:$O,10,0),VLOOKUP($A843,'LISTA DE PRODUCTOS'!$B:$O,9,0)),""))=0),"APROVECHA LA PROMO U12",IF(AND(K843="U12",IF($A843=0,"",IFERROR(IFERROR(VLOOKUP($A843,'LISTA DE PRODUCTOS'!$A:$O,10,0),VLOOKUP($A843,'LISTA DE PRODUCTOS'!$B:$O,9,0)),""))="MENSUAL"),"MENSUAL Y PROMO U12",IF($A843=0,"",IFERROR(IFERROR(VLOOKUP($A843,'LISTA DE PRODUCTOS'!$A:$O,10,0),VLOOKUP($A843,'LISTA DE PRODUCTOS'!$B:$O,9,0)),""))))</f>
      </c>
      <c r="K843" s="60">
        <f>IF($A843=0,"",IFERROR(IFERROR(VLOOKUP($A843,'LISTA DE PRODUCTOS'!$A:$O,13,0),VLOOKUP($A843,'LISTA DE PRODUCTOS'!$B:$O,13,0)),0))</f>
      </c>
      <c r="L843" s="61">
        <f t="shared" si="124"/>
        <v>0</v>
      </c>
      <c r="M843" s="62">
        <f t="shared" si="125"/>
        <v>0</v>
      </c>
      <c r="N843" s="62">
        <f t="shared" si="131"/>
        <v>0</v>
      </c>
      <c r="O843" s="63">
        <f t="shared" si="128"/>
        <v>0</v>
      </c>
      <c r="P843" s="63">
        <f t="shared" si="129"/>
        <v>0</v>
      </c>
      <c r="Q843" s="64">
        <f t="shared" si="130"/>
        <v>0</v>
      </c>
      <c r="R843" s="64" t="b">
        <f t="shared" si="132"/>
        <v>0</v>
      </c>
      <c r="S843" s="65">
        <f t="shared" si="126"/>
      </c>
      <c r="T843" s="62">
        <f t="shared" si="127"/>
      </c>
    </row>
    <row r="844" spans="1:20" s="66" customFormat="1" ht="19.8">
      <c r="A844" s="54"/>
      <c r="B844" s="55"/>
      <c r="C844" s="56">
        <f t="shared" si="123"/>
        <v>0</v>
      </c>
      <c r="D844" s="56">
        <f>IF(ISERROR(VLOOKUP($A844,'LISTA DE PRODUCTOS'!$A:$O,15,0)),0,VLOOKUP($A844,'LISTA DE PRODUCTOS'!$A:$O,15,0))</f>
        <v>0</v>
      </c>
      <c r="E844" s="57">
        <f>IF($A844=0,"",IFERROR(IFERROR(VLOOKUP($A844,'LISTA DE PRODUCTOS'!$A:$O,5,0),VLOOKUP($A844,'LISTA DE PRODUCTOS'!$B:$O,4,0)),"CÓDIGO NO EN CATÁLOGO U OBSOLETO"))</f>
      </c>
      <c r="F844" s="56">
        <f>IF($A844=0,"",IFERROR(IFERROR(VLOOKUP($A844,'LISTA DE PRODUCTOS'!$A:$O,6,0),VLOOKUP($A844,'LISTA DE PRODUCTOS'!$B:$O,5,0)),0))</f>
      </c>
      <c r="G844" s="56">
        <f>IF($A844=0,"",IFERROR(IFERROR(VLOOKUP($A844,'LISTA DE PRODUCTOS'!$A:$O,7,0),VLOOKUP($A844,'LISTA DE PRODUCTOS'!$B:$O,6,0)),0))</f>
      </c>
      <c r="H844" s="58">
        <f>IF($A844=0,"",IFERROR(IFERROR(VLOOKUP($A844,'LISTA DE PRODUCTOS'!$A:$O,8,0),VLOOKUP($A844,'LISTA DE PRODUCTOS'!$B:$O,7,0)),0))</f>
      </c>
      <c r="I844" s="59">
        <f>IF($A844=0,"",IFERROR(IFERROR(VLOOKUP($A844,'LISTA DE PRODUCTOS'!$A:$O,9,0),VLOOKUP($A844,'LISTA DE PRODUCTOS'!$B:$O,8,0)),0))</f>
      </c>
      <c r="J844" s="60">
        <f>IF(AND(K844="U12",IF($A844=0,"",IFERROR(IFERROR(VLOOKUP($A844,'LISTA DE PRODUCTOS'!$A:$O,10,0),VLOOKUP($A844,'LISTA DE PRODUCTOS'!$B:$O,9,0)),""))=0),"APROVECHA LA PROMO U12",IF(AND(K844="U12",IF($A844=0,"",IFERROR(IFERROR(VLOOKUP($A844,'LISTA DE PRODUCTOS'!$A:$O,10,0),VLOOKUP($A844,'LISTA DE PRODUCTOS'!$B:$O,9,0)),""))="MENSUAL"),"MENSUAL Y PROMO U12",IF($A844=0,"",IFERROR(IFERROR(VLOOKUP($A844,'LISTA DE PRODUCTOS'!$A:$O,10,0),VLOOKUP($A844,'LISTA DE PRODUCTOS'!$B:$O,9,0)),""))))</f>
      </c>
      <c r="K844" s="60">
        <f>IF($A844=0,"",IFERROR(IFERROR(VLOOKUP($A844,'LISTA DE PRODUCTOS'!$A:$O,13,0),VLOOKUP($A844,'LISTA DE PRODUCTOS'!$B:$O,13,0)),0))</f>
      </c>
      <c r="L844" s="61">
        <f t="shared" si="124"/>
        <v>0</v>
      </c>
      <c r="M844" s="62">
        <f t="shared" si="125"/>
        <v>0</v>
      </c>
      <c r="N844" s="62">
        <f t="shared" si="131"/>
        <v>0</v>
      </c>
      <c r="O844" s="63">
        <f t="shared" si="128"/>
        <v>0</v>
      </c>
      <c r="P844" s="63">
        <f t="shared" si="129"/>
        <v>0</v>
      </c>
      <c r="Q844" s="64">
        <f t="shared" si="130"/>
        <v>0</v>
      </c>
      <c r="R844" s="64" t="b">
        <f t="shared" si="132"/>
        <v>0</v>
      </c>
      <c r="S844" s="65">
        <f t="shared" si="126"/>
      </c>
      <c r="T844" s="62">
        <f t="shared" si="127"/>
      </c>
    </row>
    <row r="845" spans="1:20" s="66" customFormat="1" ht="19.8">
      <c r="A845" s="54"/>
      <c r="B845" s="55"/>
      <c r="C845" s="56">
        <f t="shared" si="123"/>
        <v>0</v>
      </c>
      <c r="D845" s="56">
        <f>IF(ISERROR(VLOOKUP($A845,'LISTA DE PRODUCTOS'!$A:$O,15,0)),0,VLOOKUP($A845,'LISTA DE PRODUCTOS'!$A:$O,15,0))</f>
        <v>0</v>
      </c>
      <c r="E845" s="57">
        <f>IF($A845=0,"",IFERROR(IFERROR(VLOOKUP($A845,'LISTA DE PRODUCTOS'!$A:$O,5,0),VLOOKUP($A845,'LISTA DE PRODUCTOS'!$B:$O,4,0)),"CÓDIGO NO EN CATÁLOGO U OBSOLETO"))</f>
      </c>
      <c r="F845" s="56">
        <f>IF($A845=0,"",IFERROR(IFERROR(VLOOKUP($A845,'LISTA DE PRODUCTOS'!$A:$O,6,0),VLOOKUP($A845,'LISTA DE PRODUCTOS'!$B:$O,5,0)),0))</f>
      </c>
      <c r="G845" s="56">
        <f>IF($A845=0,"",IFERROR(IFERROR(VLOOKUP($A845,'LISTA DE PRODUCTOS'!$A:$O,7,0),VLOOKUP($A845,'LISTA DE PRODUCTOS'!$B:$O,6,0)),0))</f>
      </c>
      <c r="H845" s="58">
        <f>IF($A845=0,"",IFERROR(IFERROR(VLOOKUP($A845,'LISTA DE PRODUCTOS'!$A:$O,8,0),VLOOKUP($A845,'LISTA DE PRODUCTOS'!$B:$O,7,0)),0))</f>
      </c>
      <c r="I845" s="59">
        <f>IF($A845=0,"",IFERROR(IFERROR(VLOOKUP($A845,'LISTA DE PRODUCTOS'!$A:$O,9,0),VLOOKUP($A845,'LISTA DE PRODUCTOS'!$B:$O,8,0)),0))</f>
      </c>
      <c r="J845" s="60">
        <f>IF(AND(K845="U12",IF($A845=0,"",IFERROR(IFERROR(VLOOKUP($A845,'LISTA DE PRODUCTOS'!$A:$O,10,0),VLOOKUP($A845,'LISTA DE PRODUCTOS'!$B:$O,9,0)),""))=0),"APROVECHA LA PROMO U12",IF(AND(K845="U12",IF($A845=0,"",IFERROR(IFERROR(VLOOKUP($A845,'LISTA DE PRODUCTOS'!$A:$O,10,0),VLOOKUP($A845,'LISTA DE PRODUCTOS'!$B:$O,9,0)),""))="MENSUAL"),"MENSUAL Y PROMO U12",IF($A845=0,"",IFERROR(IFERROR(VLOOKUP($A845,'LISTA DE PRODUCTOS'!$A:$O,10,0),VLOOKUP($A845,'LISTA DE PRODUCTOS'!$B:$O,9,0)),""))))</f>
      </c>
      <c r="K845" s="60">
        <f>IF($A845=0,"",IFERROR(IFERROR(VLOOKUP($A845,'LISTA DE PRODUCTOS'!$A:$O,13,0),VLOOKUP($A845,'LISTA DE PRODUCTOS'!$B:$O,13,0)),0))</f>
      </c>
      <c r="L845" s="61">
        <f t="shared" si="124"/>
        <v>0</v>
      </c>
      <c r="M845" s="62">
        <f t="shared" si="125"/>
        <v>0</v>
      </c>
      <c r="N845" s="62">
        <f t="shared" si="131"/>
        <v>0</v>
      </c>
      <c r="O845" s="63">
        <f t="shared" si="128"/>
        <v>0</v>
      </c>
      <c r="P845" s="63">
        <f t="shared" si="129"/>
        <v>0</v>
      </c>
      <c r="Q845" s="64">
        <f t="shared" si="130"/>
        <v>0</v>
      </c>
      <c r="R845" s="64" t="b">
        <f t="shared" si="132"/>
        <v>0</v>
      </c>
      <c r="S845" s="65">
        <f t="shared" si="126"/>
      </c>
      <c r="T845" s="62">
        <f t="shared" si="127"/>
      </c>
    </row>
    <row r="846" spans="1:20" s="66" customFormat="1" ht="19.8">
      <c r="A846" s="54"/>
      <c r="B846" s="55"/>
      <c r="C846" s="56">
        <f t="shared" si="123"/>
        <v>0</v>
      </c>
      <c r="D846" s="56">
        <f>IF(ISERROR(VLOOKUP($A846,'LISTA DE PRODUCTOS'!$A:$O,15,0)),0,VLOOKUP($A846,'LISTA DE PRODUCTOS'!$A:$O,15,0))</f>
        <v>0</v>
      </c>
      <c r="E846" s="57">
        <f>IF($A846=0,"",IFERROR(IFERROR(VLOOKUP($A846,'LISTA DE PRODUCTOS'!$A:$O,5,0),VLOOKUP($A846,'LISTA DE PRODUCTOS'!$B:$O,4,0)),"CÓDIGO NO EN CATÁLOGO U OBSOLETO"))</f>
      </c>
      <c r="F846" s="56">
        <f>IF($A846=0,"",IFERROR(IFERROR(VLOOKUP($A846,'LISTA DE PRODUCTOS'!$A:$O,6,0),VLOOKUP($A846,'LISTA DE PRODUCTOS'!$B:$O,5,0)),0))</f>
      </c>
      <c r="G846" s="56">
        <f>IF($A846=0,"",IFERROR(IFERROR(VLOOKUP($A846,'LISTA DE PRODUCTOS'!$A:$O,7,0),VLOOKUP($A846,'LISTA DE PRODUCTOS'!$B:$O,6,0)),0))</f>
      </c>
      <c r="H846" s="58">
        <f>IF($A846=0,"",IFERROR(IFERROR(VLOOKUP($A846,'LISTA DE PRODUCTOS'!$A:$O,8,0),VLOOKUP($A846,'LISTA DE PRODUCTOS'!$B:$O,7,0)),0))</f>
      </c>
      <c r="I846" s="59">
        <f>IF($A846=0,"",IFERROR(IFERROR(VLOOKUP($A846,'LISTA DE PRODUCTOS'!$A:$O,9,0),VLOOKUP($A846,'LISTA DE PRODUCTOS'!$B:$O,8,0)),0))</f>
      </c>
      <c r="J846" s="60">
        <f>IF(AND(K846="U12",IF($A846=0,"",IFERROR(IFERROR(VLOOKUP($A846,'LISTA DE PRODUCTOS'!$A:$O,10,0),VLOOKUP($A846,'LISTA DE PRODUCTOS'!$B:$O,9,0)),""))=0),"APROVECHA LA PROMO U12",IF(AND(K846="U12",IF($A846=0,"",IFERROR(IFERROR(VLOOKUP($A846,'LISTA DE PRODUCTOS'!$A:$O,10,0),VLOOKUP($A846,'LISTA DE PRODUCTOS'!$B:$O,9,0)),""))="MENSUAL"),"MENSUAL Y PROMO U12",IF($A846=0,"",IFERROR(IFERROR(VLOOKUP($A846,'LISTA DE PRODUCTOS'!$A:$O,10,0),VLOOKUP($A846,'LISTA DE PRODUCTOS'!$B:$O,9,0)),""))))</f>
      </c>
      <c r="K846" s="60">
        <f>IF($A846=0,"",IFERROR(IFERROR(VLOOKUP($A846,'LISTA DE PRODUCTOS'!$A:$O,13,0),VLOOKUP($A846,'LISTA DE PRODUCTOS'!$B:$O,13,0)),0))</f>
      </c>
      <c r="L846" s="61">
        <f t="shared" si="124"/>
        <v>0</v>
      </c>
      <c r="M846" s="62">
        <f t="shared" si="125"/>
        <v>0</v>
      </c>
      <c r="N846" s="62">
        <f t="shared" si="131"/>
        <v>0</v>
      </c>
      <c r="O846" s="63">
        <f t="shared" si="128"/>
        <v>0</v>
      </c>
      <c r="P846" s="63">
        <f t="shared" si="129"/>
        <v>0</v>
      </c>
      <c r="Q846" s="64">
        <f t="shared" si="130"/>
        <v>0</v>
      </c>
      <c r="R846" s="64" t="b">
        <f t="shared" si="132"/>
        <v>0</v>
      </c>
      <c r="S846" s="65">
        <f t="shared" si="126"/>
      </c>
      <c r="T846" s="62">
        <f t="shared" si="127"/>
      </c>
    </row>
    <row r="847" spans="1:20" s="66" customFormat="1" ht="19.8">
      <c r="A847" s="54"/>
      <c r="B847" s="55"/>
      <c r="C847" s="56">
        <f t="shared" si="133" ref="C847:C910">COUNTIF($A$15:$A$1014,A847)</f>
        <v>0</v>
      </c>
      <c r="D847" s="56">
        <f>IF(ISERROR(VLOOKUP($A847,'LISTA DE PRODUCTOS'!$A:$O,15,0)),0,VLOOKUP($A847,'LISTA DE PRODUCTOS'!$A:$O,15,0))</f>
        <v>0</v>
      </c>
      <c r="E847" s="57">
        <f>IF($A847=0,"",IFERROR(IFERROR(VLOOKUP($A847,'LISTA DE PRODUCTOS'!$A:$O,5,0),VLOOKUP($A847,'LISTA DE PRODUCTOS'!$B:$O,4,0)),"CÓDIGO NO EN CATÁLOGO U OBSOLETO"))</f>
      </c>
      <c r="F847" s="56">
        <f>IF($A847=0,"",IFERROR(IFERROR(VLOOKUP($A847,'LISTA DE PRODUCTOS'!$A:$O,6,0),VLOOKUP($A847,'LISTA DE PRODUCTOS'!$B:$O,5,0)),0))</f>
      </c>
      <c r="G847" s="56">
        <f>IF($A847=0,"",IFERROR(IFERROR(VLOOKUP($A847,'LISTA DE PRODUCTOS'!$A:$O,7,0),VLOOKUP($A847,'LISTA DE PRODUCTOS'!$B:$O,6,0)),0))</f>
      </c>
      <c r="H847" s="58">
        <f>IF($A847=0,"",IFERROR(IFERROR(VLOOKUP($A847,'LISTA DE PRODUCTOS'!$A:$O,8,0),VLOOKUP($A847,'LISTA DE PRODUCTOS'!$B:$O,7,0)),0))</f>
      </c>
      <c r="I847" s="59">
        <f>IF($A847=0,"",IFERROR(IFERROR(VLOOKUP($A847,'LISTA DE PRODUCTOS'!$A:$O,9,0),VLOOKUP($A847,'LISTA DE PRODUCTOS'!$B:$O,8,0)),0))</f>
      </c>
      <c r="J847" s="60">
        <f>IF(AND(K847="U12",IF($A847=0,"",IFERROR(IFERROR(VLOOKUP($A847,'LISTA DE PRODUCTOS'!$A:$O,10,0),VLOOKUP($A847,'LISTA DE PRODUCTOS'!$B:$O,9,0)),""))=0),"APROVECHA LA PROMO U12",IF(AND(K847="U12",IF($A847=0,"",IFERROR(IFERROR(VLOOKUP($A847,'LISTA DE PRODUCTOS'!$A:$O,10,0),VLOOKUP($A847,'LISTA DE PRODUCTOS'!$B:$O,9,0)),""))="MENSUAL"),"MENSUAL Y PROMO U12",IF($A847=0,"",IFERROR(IFERROR(VLOOKUP($A847,'LISTA DE PRODUCTOS'!$A:$O,10,0),VLOOKUP($A847,'LISTA DE PRODUCTOS'!$B:$O,9,0)),""))))</f>
      </c>
      <c r="K847" s="60">
        <f>IF($A847=0,"",IFERROR(IFERROR(VLOOKUP($A847,'LISTA DE PRODUCTOS'!$A:$O,13,0),VLOOKUP($A847,'LISTA DE PRODUCTOS'!$B:$O,13,0)),0))</f>
      </c>
      <c r="L847" s="61">
        <f t="shared" si="124"/>
        <v>0</v>
      </c>
      <c r="M847" s="62">
        <f t="shared" si="125"/>
        <v>0</v>
      </c>
      <c r="N847" s="62">
        <f t="shared" si="131"/>
        <v>0</v>
      </c>
      <c r="O847" s="63">
        <f t="shared" si="128"/>
        <v>0</v>
      </c>
      <c r="P847" s="63">
        <f t="shared" si="129"/>
        <v>0</v>
      </c>
      <c r="Q847" s="64">
        <f t="shared" si="130"/>
        <v>0</v>
      </c>
      <c r="R847" s="64" t="b">
        <f t="shared" si="132"/>
        <v>0</v>
      </c>
      <c r="S847" s="65">
        <f t="shared" si="126"/>
      </c>
      <c r="T847" s="62">
        <f t="shared" si="127"/>
      </c>
    </row>
    <row r="848" spans="1:20" s="66" customFormat="1" ht="19.8">
      <c r="A848" s="54"/>
      <c r="B848" s="55"/>
      <c r="C848" s="56">
        <f t="shared" si="133"/>
        <v>0</v>
      </c>
      <c r="D848" s="56">
        <f>IF(ISERROR(VLOOKUP($A848,'LISTA DE PRODUCTOS'!$A:$O,15,0)),0,VLOOKUP($A848,'LISTA DE PRODUCTOS'!$A:$O,15,0))</f>
        <v>0</v>
      </c>
      <c r="E848" s="57">
        <f>IF($A848=0,"",IFERROR(IFERROR(VLOOKUP($A848,'LISTA DE PRODUCTOS'!$A:$O,5,0),VLOOKUP($A848,'LISTA DE PRODUCTOS'!$B:$O,4,0)),"CÓDIGO NO EN CATÁLOGO U OBSOLETO"))</f>
      </c>
      <c r="F848" s="56">
        <f>IF($A848=0,"",IFERROR(IFERROR(VLOOKUP($A848,'LISTA DE PRODUCTOS'!$A:$O,6,0),VLOOKUP($A848,'LISTA DE PRODUCTOS'!$B:$O,5,0)),0))</f>
      </c>
      <c r="G848" s="56">
        <f>IF($A848=0,"",IFERROR(IFERROR(VLOOKUP($A848,'LISTA DE PRODUCTOS'!$A:$O,7,0),VLOOKUP($A848,'LISTA DE PRODUCTOS'!$B:$O,6,0)),0))</f>
      </c>
      <c r="H848" s="58">
        <f>IF($A848=0,"",IFERROR(IFERROR(VLOOKUP($A848,'LISTA DE PRODUCTOS'!$A:$O,8,0),VLOOKUP($A848,'LISTA DE PRODUCTOS'!$B:$O,7,0)),0))</f>
      </c>
      <c r="I848" s="59">
        <f>IF($A848=0,"",IFERROR(IFERROR(VLOOKUP($A848,'LISTA DE PRODUCTOS'!$A:$O,9,0),VLOOKUP($A848,'LISTA DE PRODUCTOS'!$B:$O,8,0)),0))</f>
      </c>
      <c r="J848" s="60">
        <f>IF(AND(K848="U12",IF($A848=0,"",IFERROR(IFERROR(VLOOKUP($A848,'LISTA DE PRODUCTOS'!$A:$O,10,0),VLOOKUP($A848,'LISTA DE PRODUCTOS'!$B:$O,9,0)),""))=0),"APROVECHA LA PROMO U12",IF(AND(K848="U12",IF($A848=0,"",IFERROR(IFERROR(VLOOKUP($A848,'LISTA DE PRODUCTOS'!$A:$O,10,0),VLOOKUP($A848,'LISTA DE PRODUCTOS'!$B:$O,9,0)),""))="MENSUAL"),"MENSUAL Y PROMO U12",IF($A848=0,"",IFERROR(IFERROR(VLOOKUP($A848,'LISTA DE PRODUCTOS'!$A:$O,10,0),VLOOKUP($A848,'LISTA DE PRODUCTOS'!$B:$O,9,0)),""))))</f>
      </c>
      <c r="K848" s="60">
        <f>IF($A848=0,"",IFERROR(IFERROR(VLOOKUP($A848,'LISTA DE PRODUCTOS'!$A:$O,13,0),VLOOKUP($A848,'LISTA DE PRODUCTOS'!$B:$O,13,0)),0))</f>
      </c>
      <c r="L848" s="61">
        <f t="shared" si="134" ref="L848:L911">IFERROR(IF(J848="NO DISPONIBLE","0.00",H848*B848*(1-$B$11)*(1-$B$12)*(1-$B$13)*(1-$I848)),0)</f>
        <v>0</v>
      </c>
      <c r="M848" s="62">
        <f t="shared" si="135" ref="M848:M911">IFERROR(B848/F848,0)</f>
        <v>0</v>
      </c>
      <c r="N848" s="62">
        <f t="shared" si="131"/>
        <v>0</v>
      </c>
      <c r="O848" s="63">
        <f t="shared" si="128"/>
        <v>0</v>
      </c>
      <c r="P848" s="63">
        <f t="shared" si="129"/>
        <v>0</v>
      </c>
      <c r="Q848" s="64">
        <f t="shared" si="130"/>
        <v>0</v>
      </c>
      <c r="R848" s="64" t="b">
        <f t="shared" si="132"/>
        <v>0</v>
      </c>
      <c r="S848" s="65">
        <f t="shared" si="136" ref="S848:S911">IFERROR(IF(G848&lt;&gt;0,IF(((B848/G848)-INT(B848/G848))&gt;0.75,CONCATENATE("CANTIDAD SUGERIDA:  ",(INT(B848/G848)+1)*G848),IF((F848*100)&lt;B848,"¿LA CANTIDAD ES CORRECTA?")),IF((F848*100)&lt;B848,"¿LA CANTIDAD ES CORRECTA?")),"")</f>
      </c>
      <c r="T848" s="62">
        <f t="shared" si="137" ref="T848:T911">IF(S848="¿LA CANTIDAD ES CORRECTA?",1,"")</f>
      </c>
    </row>
    <row r="849" spans="1:20" s="66" customFormat="1" ht="19.8">
      <c r="A849" s="54"/>
      <c r="B849" s="55"/>
      <c r="C849" s="56">
        <f t="shared" si="133"/>
        <v>0</v>
      </c>
      <c r="D849" s="56">
        <f>IF(ISERROR(VLOOKUP($A849,'LISTA DE PRODUCTOS'!$A:$O,15,0)),0,VLOOKUP($A849,'LISTA DE PRODUCTOS'!$A:$O,15,0))</f>
        <v>0</v>
      </c>
      <c r="E849" s="57">
        <f>IF($A849=0,"",IFERROR(IFERROR(VLOOKUP($A849,'LISTA DE PRODUCTOS'!$A:$O,5,0),VLOOKUP($A849,'LISTA DE PRODUCTOS'!$B:$O,4,0)),"CÓDIGO NO EN CATÁLOGO U OBSOLETO"))</f>
      </c>
      <c r="F849" s="56">
        <f>IF($A849=0,"",IFERROR(IFERROR(VLOOKUP($A849,'LISTA DE PRODUCTOS'!$A:$O,6,0),VLOOKUP($A849,'LISTA DE PRODUCTOS'!$B:$O,5,0)),0))</f>
      </c>
      <c r="G849" s="56">
        <f>IF($A849=0,"",IFERROR(IFERROR(VLOOKUP($A849,'LISTA DE PRODUCTOS'!$A:$O,7,0),VLOOKUP($A849,'LISTA DE PRODUCTOS'!$B:$O,6,0)),0))</f>
      </c>
      <c r="H849" s="58">
        <f>IF($A849=0,"",IFERROR(IFERROR(VLOOKUP($A849,'LISTA DE PRODUCTOS'!$A:$O,8,0),VLOOKUP($A849,'LISTA DE PRODUCTOS'!$B:$O,7,0)),0))</f>
      </c>
      <c r="I849" s="59">
        <f>IF($A849=0,"",IFERROR(IFERROR(VLOOKUP($A849,'LISTA DE PRODUCTOS'!$A:$O,9,0),VLOOKUP($A849,'LISTA DE PRODUCTOS'!$B:$O,8,0)),0))</f>
      </c>
      <c r="J849" s="60">
        <f>IF(AND(K849="U12",IF($A849=0,"",IFERROR(IFERROR(VLOOKUP($A849,'LISTA DE PRODUCTOS'!$A:$O,10,0),VLOOKUP($A849,'LISTA DE PRODUCTOS'!$B:$O,9,0)),""))=0),"APROVECHA LA PROMO U12",IF(AND(K849="U12",IF($A849=0,"",IFERROR(IFERROR(VLOOKUP($A849,'LISTA DE PRODUCTOS'!$A:$O,10,0),VLOOKUP($A849,'LISTA DE PRODUCTOS'!$B:$O,9,0)),""))="MENSUAL"),"MENSUAL Y PROMO U12",IF($A849=0,"",IFERROR(IFERROR(VLOOKUP($A849,'LISTA DE PRODUCTOS'!$A:$O,10,0),VLOOKUP($A849,'LISTA DE PRODUCTOS'!$B:$O,9,0)),""))))</f>
      </c>
      <c r="K849" s="60">
        <f>IF($A849=0,"",IFERROR(IFERROR(VLOOKUP($A849,'LISTA DE PRODUCTOS'!$A:$O,13,0),VLOOKUP($A849,'LISTA DE PRODUCTOS'!$B:$O,13,0)),0))</f>
      </c>
      <c r="L849" s="61">
        <f t="shared" si="134"/>
        <v>0</v>
      </c>
      <c r="M849" s="62">
        <f t="shared" si="135"/>
        <v>0</v>
      </c>
      <c r="N849" s="62">
        <f t="shared" si="131"/>
        <v>0</v>
      </c>
      <c r="O849" s="63">
        <f t="shared" si="138" ref="O849:O912">IFERROR(N849*F849,0)</f>
        <v>0</v>
      </c>
      <c r="P849" s="63">
        <f t="shared" si="139" ref="P849:P912">IFERROR(B849-O849,0)</f>
        <v>0</v>
      </c>
      <c r="Q849" s="64">
        <f t="shared" si="140" ref="Q849:Q912">IF(F849=0,0,ABS(P849))</f>
        <v>0</v>
      </c>
      <c r="R849" s="64" t="b">
        <f t="shared" si="132"/>
        <v>0</v>
      </c>
      <c r="S849" s="65">
        <f t="shared" si="136"/>
      </c>
      <c r="T849" s="62">
        <f t="shared" si="137"/>
      </c>
    </row>
    <row r="850" spans="1:20" s="66" customFormat="1" ht="19.8">
      <c r="A850" s="54"/>
      <c r="B850" s="55"/>
      <c r="C850" s="56">
        <f t="shared" si="133"/>
        <v>0</v>
      </c>
      <c r="D850" s="56">
        <f>IF(ISERROR(VLOOKUP($A850,'LISTA DE PRODUCTOS'!$A:$O,15,0)),0,VLOOKUP($A850,'LISTA DE PRODUCTOS'!$A:$O,15,0))</f>
        <v>0</v>
      </c>
      <c r="E850" s="57">
        <f>IF($A850=0,"",IFERROR(IFERROR(VLOOKUP($A850,'LISTA DE PRODUCTOS'!$A:$O,5,0),VLOOKUP($A850,'LISTA DE PRODUCTOS'!$B:$O,4,0)),"CÓDIGO NO EN CATÁLOGO U OBSOLETO"))</f>
      </c>
      <c r="F850" s="56">
        <f>IF($A850=0,"",IFERROR(IFERROR(VLOOKUP($A850,'LISTA DE PRODUCTOS'!$A:$O,6,0),VLOOKUP($A850,'LISTA DE PRODUCTOS'!$B:$O,5,0)),0))</f>
      </c>
      <c r="G850" s="56">
        <f>IF($A850=0,"",IFERROR(IFERROR(VLOOKUP($A850,'LISTA DE PRODUCTOS'!$A:$O,7,0),VLOOKUP($A850,'LISTA DE PRODUCTOS'!$B:$O,6,0)),0))</f>
      </c>
      <c r="H850" s="58">
        <f>IF($A850=0,"",IFERROR(IFERROR(VLOOKUP($A850,'LISTA DE PRODUCTOS'!$A:$O,8,0),VLOOKUP($A850,'LISTA DE PRODUCTOS'!$B:$O,7,0)),0))</f>
      </c>
      <c r="I850" s="59">
        <f>IF($A850=0,"",IFERROR(IFERROR(VLOOKUP($A850,'LISTA DE PRODUCTOS'!$A:$O,9,0),VLOOKUP($A850,'LISTA DE PRODUCTOS'!$B:$O,8,0)),0))</f>
      </c>
      <c r="J850" s="60">
        <f>IF(AND(K850="U12",IF($A850=0,"",IFERROR(IFERROR(VLOOKUP($A850,'LISTA DE PRODUCTOS'!$A:$O,10,0),VLOOKUP($A850,'LISTA DE PRODUCTOS'!$B:$O,9,0)),""))=0),"APROVECHA LA PROMO U12",IF(AND(K850="U12",IF($A850=0,"",IFERROR(IFERROR(VLOOKUP($A850,'LISTA DE PRODUCTOS'!$A:$O,10,0),VLOOKUP($A850,'LISTA DE PRODUCTOS'!$B:$O,9,0)),""))="MENSUAL"),"MENSUAL Y PROMO U12",IF($A850=0,"",IFERROR(IFERROR(VLOOKUP($A850,'LISTA DE PRODUCTOS'!$A:$O,10,0),VLOOKUP($A850,'LISTA DE PRODUCTOS'!$B:$O,9,0)),""))))</f>
      </c>
      <c r="K850" s="60">
        <f>IF($A850=0,"",IFERROR(IFERROR(VLOOKUP($A850,'LISTA DE PRODUCTOS'!$A:$O,13,0),VLOOKUP($A850,'LISTA DE PRODUCTOS'!$B:$O,13,0)),0))</f>
      </c>
      <c r="L850" s="61">
        <f t="shared" si="134"/>
        <v>0</v>
      </c>
      <c r="M850" s="62">
        <f t="shared" si="135"/>
        <v>0</v>
      </c>
      <c r="N850" s="62">
        <f t="shared" si="141" ref="N850:N913">ROUND(M850,0)</f>
        <v>0</v>
      </c>
      <c r="O850" s="63">
        <f t="shared" si="138"/>
        <v>0</v>
      </c>
      <c r="P850" s="63">
        <f t="shared" si="139"/>
        <v>0</v>
      </c>
      <c r="Q850" s="64">
        <f t="shared" si="140"/>
        <v>0</v>
      </c>
      <c r="R850" s="64" t="b">
        <f t="shared" si="142" ref="R850:R913">AND(A850&lt;&gt;0,B850=0)</f>
        <v>0</v>
      </c>
      <c r="S850" s="65">
        <f t="shared" si="136"/>
      </c>
      <c r="T850" s="62">
        <f t="shared" si="137"/>
      </c>
    </row>
    <row r="851" spans="1:20" s="66" customFormat="1" ht="19.8">
      <c r="A851" s="54"/>
      <c r="B851" s="55"/>
      <c r="C851" s="56">
        <f t="shared" si="133"/>
        <v>0</v>
      </c>
      <c r="D851" s="56">
        <f>IF(ISERROR(VLOOKUP($A851,'LISTA DE PRODUCTOS'!$A:$O,15,0)),0,VLOOKUP($A851,'LISTA DE PRODUCTOS'!$A:$O,15,0))</f>
        <v>0</v>
      </c>
      <c r="E851" s="57">
        <f>IF($A851=0,"",IFERROR(IFERROR(VLOOKUP($A851,'LISTA DE PRODUCTOS'!$A:$O,5,0),VLOOKUP($A851,'LISTA DE PRODUCTOS'!$B:$O,4,0)),"CÓDIGO NO EN CATÁLOGO U OBSOLETO"))</f>
      </c>
      <c r="F851" s="56">
        <f>IF($A851=0,"",IFERROR(IFERROR(VLOOKUP($A851,'LISTA DE PRODUCTOS'!$A:$O,6,0),VLOOKUP($A851,'LISTA DE PRODUCTOS'!$B:$O,5,0)),0))</f>
      </c>
      <c r="G851" s="56">
        <f>IF($A851=0,"",IFERROR(IFERROR(VLOOKUP($A851,'LISTA DE PRODUCTOS'!$A:$O,7,0),VLOOKUP($A851,'LISTA DE PRODUCTOS'!$B:$O,6,0)),0))</f>
      </c>
      <c r="H851" s="58">
        <f>IF($A851=0,"",IFERROR(IFERROR(VLOOKUP($A851,'LISTA DE PRODUCTOS'!$A:$O,8,0),VLOOKUP($A851,'LISTA DE PRODUCTOS'!$B:$O,7,0)),0))</f>
      </c>
      <c r="I851" s="59">
        <f>IF($A851=0,"",IFERROR(IFERROR(VLOOKUP($A851,'LISTA DE PRODUCTOS'!$A:$O,9,0),VLOOKUP($A851,'LISTA DE PRODUCTOS'!$B:$O,8,0)),0))</f>
      </c>
      <c r="J851" s="60">
        <f>IF(AND(K851="U12",IF($A851=0,"",IFERROR(IFERROR(VLOOKUP($A851,'LISTA DE PRODUCTOS'!$A:$O,10,0),VLOOKUP($A851,'LISTA DE PRODUCTOS'!$B:$O,9,0)),""))=0),"APROVECHA LA PROMO U12",IF(AND(K851="U12",IF($A851=0,"",IFERROR(IFERROR(VLOOKUP($A851,'LISTA DE PRODUCTOS'!$A:$O,10,0),VLOOKUP($A851,'LISTA DE PRODUCTOS'!$B:$O,9,0)),""))="MENSUAL"),"MENSUAL Y PROMO U12",IF($A851=0,"",IFERROR(IFERROR(VLOOKUP($A851,'LISTA DE PRODUCTOS'!$A:$O,10,0),VLOOKUP($A851,'LISTA DE PRODUCTOS'!$B:$O,9,0)),""))))</f>
      </c>
      <c r="K851" s="60">
        <f>IF($A851=0,"",IFERROR(IFERROR(VLOOKUP($A851,'LISTA DE PRODUCTOS'!$A:$O,13,0),VLOOKUP($A851,'LISTA DE PRODUCTOS'!$B:$O,13,0)),0))</f>
      </c>
      <c r="L851" s="61">
        <f t="shared" si="134"/>
        <v>0</v>
      </c>
      <c r="M851" s="62">
        <f t="shared" si="135"/>
        <v>0</v>
      </c>
      <c r="N851" s="62">
        <f t="shared" si="141"/>
        <v>0</v>
      </c>
      <c r="O851" s="63">
        <f t="shared" si="138"/>
        <v>0</v>
      </c>
      <c r="P851" s="63">
        <f t="shared" si="139"/>
        <v>0</v>
      </c>
      <c r="Q851" s="64">
        <f t="shared" si="140"/>
        <v>0</v>
      </c>
      <c r="R851" s="64" t="b">
        <f t="shared" si="142"/>
        <v>0</v>
      </c>
      <c r="S851" s="65">
        <f t="shared" si="136"/>
      </c>
      <c r="T851" s="62">
        <f t="shared" si="137"/>
      </c>
    </row>
    <row r="852" spans="1:20" s="66" customFormat="1" ht="19.8">
      <c r="A852" s="54"/>
      <c r="B852" s="55"/>
      <c r="C852" s="56">
        <f t="shared" si="133"/>
        <v>0</v>
      </c>
      <c r="D852" s="56">
        <f>IF(ISERROR(VLOOKUP($A852,'LISTA DE PRODUCTOS'!$A:$O,15,0)),0,VLOOKUP($A852,'LISTA DE PRODUCTOS'!$A:$O,15,0))</f>
        <v>0</v>
      </c>
      <c r="E852" s="57">
        <f>IF($A852=0,"",IFERROR(IFERROR(VLOOKUP($A852,'LISTA DE PRODUCTOS'!$A:$O,5,0),VLOOKUP($A852,'LISTA DE PRODUCTOS'!$B:$O,4,0)),"CÓDIGO NO EN CATÁLOGO U OBSOLETO"))</f>
      </c>
      <c r="F852" s="56">
        <f>IF($A852=0,"",IFERROR(IFERROR(VLOOKUP($A852,'LISTA DE PRODUCTOS'!$A:$O,6,0),VLOOKUP($A852,'LISTA DE PRODUCTOS'!$B:$O,5,0)),0))</f>
      </c>
      <c r="G852" s="56">
        <f>IF($A852=0,"",IFERROR(IFERROR(VLOOKUP($A852,'LISTA DE PRODUCTOS'!$A:$O,7,0),VLOOKUP($A852,'LISTA DE PRODUCTOS'!$B:$O,6,0)),0))</f>
      </c>
      <c r="H852" s="58">
        <f>IF($A852=0,"",IFERROR(IFERROR(VLOOKUP($A852,'LISTA DE PRODUCTOS'!$A:$O,8,0),VLOOKUP($A852,'LISTA DE PRODUCTOS'!$B:$O,7,0)),0))</f>
      </c>
      <c r="I852" s="59">
        <f>IF($A852=0,"",IFERROR(IFERROR(VLOOKUP($A852,'LISTA DE PRODUCTOS'!$A:$O,9,0),VLOOKUP($A852,'LISTA DE PRODUCTOS'!$B:$O,8,0)),0))</f>
      </c>
      <c r="J852" s="60">
        <f>IF(AND(K852="U12",IF($A852=0,"",IFERROR(IFERROR(VLOOKUP($A852,'LISTA DE PRODUCTOS'!$A:$O,10,0),VLOOKUP($A852,'LISTA DE PRODUCTOS'!$B:$O,9,0)),""))=0),"APROVECHA LA PROMO U12",IF(AND(K852="U12",IF($A852=0,"",IFERROR(IFERROR(VLOOKUP($A852,'LISTA DE PRODUCTOS'!$A:$O,10,0),VLOOKUP($A852,'LISTA DE PRODUCTOS'!$B:$O,9,0)),""))="MENSUAL"),"MENSUAL Y PROMO U12",IF($A852=0,"",IFERROR(IFERROR(VLOOKUP($A852,'LISTA DE PRODUCTOS'!$A:$O,10,0),VLOOKUP($A852,'LISTA DE PRODUCTOS'!$B:$O,9,0)),""))))</f>
      </c>
      <c r="K852" s="60">
        <f>IF($A852=0,"",IFERROR(IFERROR(VLOOKUP($A852,'LISTA DE PRODUCTOS'!$A:$O,13,0),VLOOKUP($A852,'LISTA DE PRODUCTOS'!$B:$O,13,0)),0))</f>
      </c>
      <c r="L852" s="61">
        <f t="shared" si="134"/>
        <v>0</v>
      </c>
      <c r="M852" s="62">
        <f t="shared" si="135"/>
        <v>0</v>
      </c>
      <c r="N852" s="62">
        <f t="shared" si="141"/>
        <v>0</v>
      </c>
      <c r="O852" s="63">
        <f t="shared" si="138"/>
        <v>0</v>
      </c>
      <c r="P852" s="63">
        <f t="shared" si="139"/>
        <v>0</v>
      </c>
      <c r="Q852" s="64">
        <f t="shared" si="140"/>
        <v>0</v>
      </c>
      <c r="R852" s="64" t="b">
        <f t="shared" si="142"/>
        <v>0</v>
      </c>
      <c r="S852" s="65">
        <f t="shared" si="136"/>
      </c>
      <c r="T852" s="62">
        <f t="shared" si="137"/>
      </c>
    </row>
    <row r="853" spans="1:20" s="66" customFormat="1" ht="19.8">
      <c r="A853" s="54"/>
      <c r="B853" s="55"/>
      <c r="C853" s="56">
        <f t="shared" si="133"/>
        <v>0</v>
      </c>
      <c r="D853" s="56">
        <f>IF(ISERROR(VLOOKUP($A853,'LISTA DE PRODUCTOS'!$A:$O,15,0)),0,VLOOKUP($A853,'LISTA DE PRODUCTOS'!$A:$O,15,0))</f>
        <v>0</v>
      </c>
      <c r="E853" s="57">
        <f>IF($A853=0,"",IFERROR(IFERROR(VLOOKUP($A853,'LISTA DE PRODUCTOS'!$A:$O,5,0),VLOOKUP($A853,'LISTA DE PRODUCTOS'!$B:$O,4,0)),"CÓDIGO NO EN CATÁLOGO U OBSOLETO"))</f>
      </c>
      <c r="F853" s="56">
        <f>IF($A853=0,"",IFERROR(IFERROR(VLOOKUP($A853,'LISTA DE PRODUCTOS'!$A:$O,6,0),VLOOKUP($A853,'LISTA DE PRODUCTOS'!$B:$O,5,0)),0))</f>
      </c>
      <c r="G853" s="56">
        <f>IF($A853=0,"",IFERROR(IFERROR(VLOOKUP($A853,'LISTA DE PRODUCTOS'!$A:$O,7,0),VLOOKUP($A853,'LISTA DE PRODUCTOS'!$B:$O,6,0)),0))</f>
      </c>
      <c r="H853" s="58">
        <f>IF($A853=0,"",IFERROR(IFERROR(VLOOKUP($A853,'LISTA DE PRODUCTOS'!$A:$O,8,0),VLOOKUP($A853,'LISTA DE PRODUCTOS'!$B:$O,7,0)),0))</f>
      </c>
      <c r="I853" s="59">
        <f>IF($A853=0,"",IFERROR(IFERROR(VLOOKUP($A853,'LISTA DE PRODUCTOS'!$A:$O,9,0),VLOOKUP($A853,'LISTA DE PRODUCTOS'!$B:$O,8,0)),0))</f>
      </c>
      <c r="J853" s="60">
        <f>IF(AND(K853="U12",IF($A853=0,"",IFERROR(IFERROR(VLOOKUP($A853,'LISTA DE PRODUCTOS'!$A:$O,10,0),VLOOKUP($A853,'LISTA DE PRODUCTOS'!$B:$O,9,0)),""))=0),"APROVECHA LA PROMO U12",IF(AND(K853="U12",IF($A853=0,"",IFERROR(IFERROR(VLOOKUP($A853,'LISTA DE PRODUCTOS'!$A:$O,10,0),VLOOKUP($A853,'LISTA DE PRODUCTOS'!$B:$O,9,0)),""))="MENSUAL"),"MENSUAL Y PROMO U12",IF($A853=0,"",IFERROR(IFERROR(VLOOKUP($A853,'LISTA DE PRODUCTOS'!$A:$O,10,0),VLOOKUP($A853,'LISTA DE PRODUCTOS'!$B:$O,9,0)),""))))</f>
      </c>
      <c r="K853" s="60">
        <f>IF($A853=0,"",IFERROR(IFERROR(VLOOKUP($A853,'LISTA DE PRODUCTOS'!$A:$O,13,0),VLOOKUP($A853,'LISTA DE PRODUCTOS'!$B:$O,13,0)),0))</f>
      </c>
      <c r="L853" s="61">
        <f t="shared" si="134"/>
        <v>0</v>
      </c>
      <c r="M853" s="62">
        <f t="shared" si="135"/>
        <v>0</v>
      </c>
      <c r="N853" s="62">
        <f t="shared" si="141"/>
        <v>0</v>
      </c>
      <c r="O853" s="63">
        <f t="shared" si="138"/>
        <v>0</v>
      </c>
      <c r="P853" s="63">
        <f t="shared" si="139"/>
        <v>0</v>
      </c>
      <c r="Q853" s="64">
        <f t="shared" si="140"/>
        <v>0</v>
      </c>
      <c r="R853" s="64" t="b">
        <f t="shared" si="142"/>
        <v>0</v>
      </c>
      <c r="S853" s="65">
        <f t="shared" si="136"/>
      </c>
      <c r="T853" s="62">
        <f t="shared" si="137"/>
      </c>
    </row>
    <row r="854" spans="1:20" s="66" customFormat="1" ht="19.8">
      <c r="A854" s="54"/>
      <c r="B854" s="55"/>
      <c r="C854" s="56">
        <f t="shared" si="133"/>
        <v>0</v>
      </c>
      <c r="D854" s="56">
        <f>IF(ISERROR(VLOOKUP($A854,'LISTA DE PRODUCTOS'!$A:$O,15,0)),0,VLOOKUP($A854,'LISTA DE PRODUCTOS'!$A:$O,15,0))</f>
        <v>0</v>
      </c>
      <c r="E854" s="57">
        <f>IF($A854=0,"",IFERROR(IFERROR(VLOOKUP($A854,'LISTA DE PRODUCTOS'!$A:$O,5,0),VLOOKUP($A854,'LISTA DE PRODUCTOS'!$B:$O,4,0)),"CÓDIGO NO EN CATÁLOGO U OBSOLETO"))</f>
      </c>
      <c r="F854" s="56">
        <f>IF($A854=0,"",IFERROR(IFERROR(VLOOKUP($A854,'LISTA DE PRODUCTOS'!$A:$O,6,0),VLOOKUP($A854,'LISTA DE PRODUCTOS'!$B:$O,5,0)),0))</f>
      </c>
      <c r="G854" s="56">
        <f>IF($A854=0,"",IFERROR(IFERROR(VLOOKUP($A854,'LISTA DE PRODUCTOS'!$A:$O,7,0),VLOOKUP($A854,'LISTA DE PRODUCTOS'!$B:$O,6,0)),0))</f>
      </c>
      <c r="H854" s="58">
        <f>IF($A854=0,"",IFERROR(IFERROR(VLOOKUP($A854,'LISTA DE PRODUCTOS'!$A:$O,8,0),VLOOKUP($A854,'LISTA DE PRODUCTOS'!$B:$O,7,0)),0))</f>
      </c>
      <c r="I854" s="59">
        <f>IF($A854=0,"",IFERROR(IFERROR(VLOOKUP($A854,'LISTA DE PRODUCTOS'!$A:$O,9,0),VLOOKUP($A854,'LISTA DE PRODUCTOS'!$B:$O,8,0)),0))</f>
      </c>
      <c r="J854" s="60">
        <f>IF(AND(K854="U12",IF($A854=0,"",IFERROR(IFERROR(VLOOKUP($A854,'LISTA DE PRODUCTOS'!$A:$O,10,0),VLOOKUP($A854,'LISTA DE PRODUCTOS'!$B:$O,9,0)),""))=0),"APROVECHA LA PROMO U12",IF(AND(K854="U12",IF($A854=0,"",IFERROR(IFERROR(VLOOKUP($A854,'LISTA DE PRODUCTOS'!$A:$O,10,0),VLOOKUP($A854,'LISTA DE PRODUCTOS'!$B:$O,9,0)),""))="MENSUAL"),"MENSUAL Y PROMO U12",IF($A854=0,"",IFERROR(IFERROR(VLOOKUP($A854,'LISTA DE PRODUCTOS'!$A:$O,10,0),VLOOKUP($A854,'LISTA DE PRODUCTOS'!$B:$O,9,0)),""))))</f>
      </c>
      <c r="K854" s="60">
        <f>IF($A854=0,"",IFERROR(IFERROR(VLOOKUP($A854,'LISTA DE PRODUCTOS'!$A:$O,13,0),VLOOKUP($A854,'LISTA DE PRODUCTOS'!$B:$O,13,0)),0))</f>
      </c>
      <c r="L854" s="61">
        <f t="shared" si="134"/>
        <v>0</v>
      </c>
      <c r="M854" s="62">
        <f t="shared" si="135"/>
        <v>0</v>
      </c>
      <c r="N854" s="62">
        <f t="shared" si="141"/>
        <v>0</v>
      </c>
      <c r="O854" s="63">
        <f t="shared" si="138"/>
        <v>0</v>
      </c>
      <c r="P854" s="63">
        <f t="shared" si="139"/>
        <v>0</v>
      </c>
      <c r="Q854" s="64">
        <f t="shared" si="140"/>
        <v>0</v>
      </c>
      <c r="R854" s="64" t="b">
        <f t="shared" si="142"/>
        <v>0</v>
      </c>
      <c r="S854" s="65">
        <f t="shared" si="136"/>
      </c>
      <c r="T854" s="62">
        <f t="shared" si="137"/>
      </c>
    </row>
    <row r="855" spans="1:20" s="66" customFormat="1" ht="19.8">
      <c r="A855" s="54"/>
      <c r="B855" s="55"/>
      <c r="C855" s="56">
        <f t="shared" si="133"/>
        <v>0</v>
      </c>
      <c r="D855" s="56">
        <f>IF(ISERROR(VLOOKUP($A855,'LISTA DE PRODUCTOS'!$A:$O,15,0)),0,VLOOKUP($A855,'LISTA DE PRODUCTOS'!$A:$O,15,0))</f>
        <v>0</v>
      </c>
      <c r="E855" s="57">
        <f>IF($A855=0,"",IFERROR(IFERROR(VLOOKUP($A855,'LISTA DE PRODUCTOS'!$A:$O,5,0),VLOOKUP($A855,'LISTA DE PRODUCTOS'!$B:$O,4,0)),"CÓDIGO NO EN CATÁLOGO U OBSOLETO"))</f>
      </c>
      <c r="F855" s="56">
        <f>IF($A855=0,"",IFERROR(IFERROR(VLOOKUP($A855,'LISTA DE PRODUCTOS'!$A:$O,6,0),VLOOKUP($A855,'LISTA DE PRODUCTOS'!$B:$O,5,0)),0))</f>
      </c>
      <c r="G855" s="56">
        <f>IF($A855=0,"",IFERROR(IFERROR(VLOOKUP($A855,'LISTA DE PRODUCTOS'!$A:$O,7,0),VLOOKUP($A855,'LISTA DE PRODUCTOS'!$B:$O,6,0)),0))</f>
      </c>
      <c r="H855" s="58">
        <f>IF($A855=0,"",IFERROR(IFERROR(VLOOKUP($A855,'LISTA DE PRODUCTOS'!$A:$O,8,0),VLOOKUP($A855,'LISTA DE PRODUCTOS'!$B:$O,7,0)),0))</f>
      </c>
      <c r="I855" s="59">
        <f>IF($A855=0,"",IFERROR(IFERROR(VLOOKUP($A855,'LISTA DE PRODUCTOS'!$A:$O,9,0),VLOOKUP($A855,'LISTA DE PRODUCTOS'!$B:$O,8,0)),0))</f>
      </c>
      <c r="J855" s="60">
        <f>IF(AND(K855="U12",IF($A855=0,"",IFERROR(IFERROR(VLOOKUP($A855,'LISTA DE PRODUCTOS'!$A:$O,10,0),VLOOKUP($A855,'LISTA DE PRODUCTOS'!$B:$O,9,0)),""))=0),"APROVECHA LA PROMO U12",IF(AND(K855="U12",IF($A855=0,"",IFERROR(IFERROR(VLOOKUP($A855,'LISTA DE PRODUCTOS'!$A:$O,10,0),VLOOKUP($A855,'LISTA DE PRODUCTOS'!$B:$O,9,0)),""))="MENSUAL"),"MENSUAL Y PROMO U12",IF($A855=0,"",IFERROR(IFERROR(VLOOKUP($A855,'LISTA DE PRODUCTOS'!$A:$O,10,0),VLOOKUP($A855,'LISTA DE PRODUCTOS'!$B:$O,9,0)),""))))</f>
      </c>
      <c r="K855" s="60">
        <f>IF($A855=0,"",IFERROR(IFERROR(VLOOKUP($A855,'LISTA DE PRODUCTOS'!$A:$O,13,0),VLOOKUP($A855,'LISTA DE PRODUCTOS'!$B:$O,13,0)),0))</f>
      </c>
      <c r="L855" s="61">
        <f t="shared" si="134"/>
        <v>0</v>
      </c>
      <c r="M855" s="62">
        <f t="shared" si="135"/>
        <v>0</v>
      </c>
      <c r="N855" s="62">
        <f t="shared" si="141"/>
        <v>0</v>
      </c>
      <c r="O855" s="63">
        <f t="shared" si="138"/>
        <v>0</v>
      </c>
      <c r="P855" s="63">
        <f t="shared" si="139"/>
        <v>0</v>
      </c>
      <c r="Q855" s="64">
        <f t="shared" si="140"/>
        <v>0</v>
      </c>
      <c r="R855" s="64" t="b">
        <f t="shared" si="142"/>
        <v>0</v>
      </c>
      <c r="S855" s="65">
        <f t="shared" si="136"/>
      </c>
      <c r="T855" s="62">
        <f t="shared" si="137"/>
      </c>
    </row>
    <row r="856" spans="1:20" s="66" customFormat="1" ht="19.8">
      <c r="A856" s="54"/>
      <c r="B856" s="55"/>
      <c r="C856" s="56">
        <f t="shared" si="133"/>
        <v>0</v>
      </c>
      <c r="D856" s="56">
        <f>IF(ISERROR(VLOOKUP($A856,'LISTA DE PRODUCTOS'!$A:$O,15,0)),0,VLOOKUP($A856,'LISTA DE PRODUCTOS'!$A:$O,15,0))</f>
        <v>0</v>
      </c>
      <c r="E856" s="57">
        <f>IF($A856=0,"",IFERROR(IFERROR(VLOOKUP($A856,'LISTA DE PRODUCTOS'!$A:$O,5,0),VLOOKUP($A856,'LISTA DE PRODUCTOS'!$B:$O,4,0)),"CÓDIGO NO EN CATÁLOGO U OBSOLETO"))</f>
      </c>
      <c r="F856" s="56">
        <f>IF($A856=0,"",IFERROR(IFERROR(VLOOKUP($A856,'LISTA DE PRODUCTOS'!$A:$O,6,0),VLOOKUP($A856,'LISTA DE PRODUCTOS'!$B:$O,5,0)),0))</f>
      </c>
      <c r="G856" s="56">
        <f>IF($A856=0,"",IFERROR(IFERROR(VLOOKUP($A856,'LISTA DE PRODUCTOS'!$A:$O,7,0),VLOOKUP($A856,'LISTA DE PRODUCTOS'!$B:$O,6,0)),0))</f>
      </c>
      <c r="H856" s="58">
        <f>IF($A856=0,"",IFERROR(IFERROR(VLOOKUP($A856,'LISTA DE PRODUCTOS'!$A:$O,8,0),VLOOKUP($A856,'LISTA DE PRODUCTOS'!$B:$O,7,0)),0))</f>
      </c>
      <c r="I856" s="59">
        <f>IF($A856=0,"",IFERROR(IFERROR(VLOOKUP($A856,'LISTA DE PRODUCTOS'!$A:$O,9,0),VLOOKUP($A856,'LISTA DE PRODUCTOS'!$B:$O,8,0)),0))</f>
      </c>
      <c r="J856" s="60">
        <f>IF(AND(K856="U12",IF($A856=0,"",IFERROR(IFERROR(VLOOKUP($A856,'LISTA DE PRODUCTOS'!$A:$O,10,0),VLOOKUP($A856,'LISTA DE PRODUCTOS'!$B:$O,9,0)),""))=0),"APROVECHA LA PROMO U12",IF(AND(K856="U12",IF($A856=0,"",IFERROR(IFERROR(VLOOKUP($A856,'LISTA DE PRODUCTOS'!$A:$O,10,0),VLOOKUP($A856,'LISTA DE PRODUCTOS'!$B:$O,9,0)),""))="MENSUAL"),"MENSUAL Y PROMO U12",IF($A856=0,"",IFERROR(IFERROR(VLOOKUP($A856,'LISTA DE PRODUCTOS'!$A:$O,10,0),VLOOKUP($A856,'LISTA DE PRODUCTOS'!$B:$O,9,0)),""))))</f>
      </c>
      <c r="K856" s="60">
        <f>IF($A856=0,"",IFERROR(IFERROR(VLOOKUP($A856,'LISTA DE PRODUCTOS'!$A:$O,13,0),VLOOKUP($A856,'LISTA DE PRODUCTOS'!$B:$O,13,0)),0))</f>
      </c>
      <c r="L856" s="61">
        <f t="shared" si="134"/>
        <v>0</v>
      </c>
      <c r="M856" s="62">
        <f t="shared" si="135"/>
        <v>0</v>
      </c>
      <c r="N856" s="62">
        <f t="shared" si="141"/>
        <v>0</v>
      </c>
      <c r="O856" s="63">
        <f t="shared" si="138"/>
        <v>0</v>
      </c>
      <c r="P856" s="63">
        <f t="shared" si="139"/>
        <v>0</v>
      </c>
      <c r="Q856" s="64">
        <f t="shared" si="140"/>
        <v>0</v>
      </c>
      <c r="R856" s="64" t="b">
        <f t="shared" si="142"/>
        <v>0</v>
      </c>
      <c r="S856" s="65">
        <f t="shared" si="136"/>
      </c>
      <c r="T856" s="62">
        <f t="shared" si="137"/>
      </c>
    </row>
    <row r="857" spans="1:20" s="66" customFormat="1" ht="19.8">
      <c r="A857" s="54"/>
      <c r="B857" s="55"/>
      <c r="C857" s="56">
        <f t="shared" si="133"/>
        <v>0</v>
      </c>
      <c r="D857" s="56">
        <f>IF(ISERROR(VLOOKUP($A857,'LISTA DE PRODUCTOS'!$A:$O,15,0)),0,VLOOKUP($A857,'LISTA DE PRODUCTOS'!$A:$O,15,0))</f>
        <v>0</v>
      </c>
      <c r="E857" s="57">
        <f>IF($A857=0,"",IFERROR(IFERROR(VLOOKUP($A857,'LISTA DE PRODUCTOS'!$A:$O,5,0),VLOOKUP($A857,'LISTA DE PRODUCTOS'!$B:$O,4,0)),"CÓDIGO NO EN CATÁLOGO U OBSOLETO"))</f>
      </c>
      <c r="F857" s="56">
        <f>IF($A857=0,"",IFERROR(IFERROR(VLOOKUP($A857,'LISTA DE PRODUCTOS'!$A:$O,6,0),VLOOKUP($A857,'LISTA DE PRODUCTOS'!$B:$O,5,0)),0))</f>
      </c>
      <c r="G857" s="56">
        <f>IF($A857=0,"",IFERROR(IFERROR(VLOOKUP($A857,'LISTA DE PRODUCTOS'!$A:$O,7,0),VLOOKUP($A857,'LISTA DE PRODUCTOS'!$B:$O,6,0)),0))</f>
      </c>
      <c r="H857" s="58">
        <f>IF($A857=0,"",IFERROR(IFERROR(VLOOKUP($A857,'LISTA DE PRODUCTOS'!$A:$O,8,0),VLOOKUP($A857,'LISTA DE PRODUCTOS'!$B:$O,7,0)),0))</f>
      </c>
      <c r="I857" s="59">
        <f>IF($A857=0,"",IFERROR(IFERROR(VLOOKUP($A857,'LISTA DE PRODUCTOS'!$A:$O,9,0),VLOOKUP($A857,'LISTA DE PRODUCTOS'!$B:$O,8,0)),0))</f>
      </c>
      <c r="J857" s="60">
        <f>IF(AND(K857="U12",IF($A857=0,"",IFERROR(IFERROR(VLOOKUP($A857,'LISTA DE PRODUCTOS'!$A:$O,10,0),VLOOKUP($A857,'LISTA DE PRODUCTOS'!$B:$O,9,0)),""))=0),"APROVECHA LA PROMO U12",IF(AND(K857="U12",IF($A857=0,"",IFERROR(IFERROR(VLOOKUP($A857,'LISTA DE PRODUCTOS'!$A:$O,10,0),VLOOKUP($A857,'LISTA DE PRODUCTOS'!$B:$O,9,0)),""))="MENSUAL"),"MENSUAL Y PROMO U12",IF($A857=0,"",IFERROR(IFERROR(VLOOKUP($A857,'LISTA DE PRODUCTOS'!$A:$O,10,0),VLOOKUP($A857,'LISTA DE PRODUCTOS'!$B:$O,9,0)),""))))</f>
      </c>
      <c r="K857" s="60">
        <f>IF($A857=0,"",IFERROR(IFERROR(VLOOKUP($A857,'LISTA DE PRODUCTOS'!$A:$O,13,0),VLOOKUP($A857,'LISTA DE PRODUCTOS'!$B:$O,13,0)),0))</f>
      </c>
      <c r="L857" s="61">
        <f t="shared" si="134"/>
        <v>0</v>
      </c>
      <c r="M857" s="62">
        <f t="shared" si="135"/>
        <v>0</v>
      </c>
      <c r="N857" s="62">
        <f t="shared" si="141"/>
        <v>0</v>
      </c>
      <c r="O857" s="63">
        <f t="shared" si="138"/>
        <v>0</v>
      </c>
      <c r="P857" s="63">
        <f t="shared" si="139"/>
        <v>0</v>
      </c>
      <c r="Q857" s="64">
        <f t="shared" si="140"/>
        <v>0</v>
      </c>
      <c r="R857" s="64" t="b">
        <f t="shared" si="142"/>
        <v>0</v>
      </c>
      <c r="S857" s="65">
        <f t="shared" si="136"/>
      </c>
      <c r="T857" s="62">
        <f t="shared" si="137"/>
      </c>
    </row>
    <row r="858" spans="1:20" s="66" customFormat="1" ht="19.8">
      <c r="A858" s="54"/>
      <c r="B858" s="55"/>
      <c r="C858" s="56">
        <f t="shared" si="133"/>
        <v>0</v>
      </c>
      <c r="D858" s="56">
        <f>IF(ISERROR(VLOOKUP($A858,'LISTA DE PRODUCTOS'!$A:$O,15,0)),0,VLOOKUP($A858,'LISTA DE PRODUCTOS'!$A:$O,15,0))</f>
        <v>0</v>
      </c>
      <c r="E858" s="57">
        <f>IF($A858=0,"",IFERROR(IFERROR(VLOOKUP($A858,'LISTA DE PRODUCTOS'!$A:$O,5,0),VLOOKUP($A858,'LISTA DE PRODUCTOS'!$B:$O,4,0)),"CÓDIGO NO EN CATÁLOGO U OBSOLETO"))</f>
      </c>
      <c r="F858" s="56">
        <f>IF($A858=0,"",IFERROR(IFERROR(VLOOKUP($A858,'LISTA DE PRODUCTOS'!$A:$O,6,0),VLOOKUP($A858,'LISTA DE PRODUCTOS'!$B:$O,5,0)),0))</f>
      </c>
      <c r="G858" s="56">
        <f>IF($A858=0,"",IFERROR(IFERROR(VLOOKUP($A858,'LISTA DE PRODUCTOS'!$A:$O,7,0),VLOOKUP($A858,'LISTA DE PRODUCTOS'!$B:$O,6,0)),0))</f>
      </c>
      <c r="H858" s="58">
        <f>IF($A858=0,"",IFERROR(IFERROR(VLOOKUP($A858,'LISTA DE PRODUCTOS'!$A:$O,8,0),VLOOKUP($A858,'LISTA DE PRODUCTOS'!$B:$O,7,0)),0))</f>
      </c>
      <c r="I858" s="59">
        <f>IF($A858=0,"",IFERROR(IFERROR(VLOOKUP($A858,'LISTA DE PRODUCTOS'!$A:$O,9,0),VLOOKUP($A858,'LISTA DE PRODUCTOS'!$B:$O,8,0)),0))</f>
      </c>
      <c r="J858" s="60">
        <f>IF(AND(K858="U12",IF($A858=0,"",IFERROR(IFERROR(VLOOKUP($A858,'LISTA DE PRODUCTOS'!$A:$O,10,0),VLOOKUP($A858,'LISTA DE PRODUCTOS'!$B:$O,9,0)),""))=0),"APROVECHA LA PROMO U12",IF(AND(K858="U12",IF($A858=0,"",IFERROR(IFERROR(VLOOKUP($A858,'LISTA DE PRODUCTOS'!$A:$O,10,0),VLOOKUP($A858,'LISTA DE PRODUCTOS'!$B:$O,9,0)),""))="MENSUAL"),"MENSUAL Y PROMO U12",IF($A858=0,"",IFERROR(IFERROR(VLOOKUP($A858,'LISTA DE PRODUCTOS'!$A:$O,10,0),VLOOKUP($A858,'LISTA DE PRODUCTOS'!$B:$O,9,0)),""))))</f>
      </c>
      <c r="K858" s="60">
        <f>IF($A858=0,"",IFERROR(IFERROR(VLOOKUP($A858,'LISTA DE PRODUCTOS'!$A:$O,13,0),VLOOKUP($A858,'LISTA DE PRODUCTOS'!$B:$O,13,0)),0))</f>
      </c>
      <c r="L858" s="61">
        <f t="shared" si="134"/>
        <v>0</v>
      </c>
      <c r="M858" s="62">
        <f t="shared" si="135"/>
        <v>0</v>
      </c>
      <c r="N858" s="62">
        <f t="shared" si="141"/>
        <v>0</v>
      </c>
      <c r="O858" s="63">
        <f t="shared" si="138"/>
        <v>0</v>
      </c>
      <c r="P858" s="63">
        <f t="shared" si="139"/>
        <v>0</v>
      </c>
      <c r="Q858" s="64">
        <f t="shared" si="140"/>
        <v>0</v>
      </c>
      <c r="R858" s="64" t="b">
        <f t="shared" si="142"/>
        <v>0</v>
      </c>
      <c r="S858" s="65">
        <f t="shared" si="136"/>
      </c>
      <c r="T858" s="62">
        <f t="shared" si="137"/>
      </c>
    </row>
    <row r="859" spans="1:20" s="66" customFormat="1" ht="19.8">
      <c r="A859" s="54"/>
      <c r="B859" s="55"/>
      <c r="C859" s="56">
        <f t="shared" si="133"/>
        <v>0</v>
      </c>
      <c r="D859" s="56">
        <f>IF(ISERROR(VLOOKUP($A859,'LISTA DE PRODUCTOS'!$A:$O,15,0)),0,VLOOKUP($A859,'LISTA DE PRODUCTOS'!$A:$O,15,0))</f>
        <v>0</v>
      </c>
      <c r="E859" s="57">
        <f>IF($A859=0,"",IFERROR(IFERROR(VLOOKUP($A859,'LISTA DE PRODUCTOS'!$A:$O,5,0),VLOOKUP($A859,'LISTA DE PRODUCTOS'!$B:$O,4,0)),"CÓDIGO NO EN CATÁLOGO U OBSOLETO"))</f>
      </c>
      <c r="F859" s="56">
        <f>IF($A859=0,"",IFERROR(IFERROR(VLOOKUP($A859,'LISTA DE PRODUCTOS'!$A:$O,6,0),VLOOKUP($A859,'LISTA DE PRODUCTOS'!$B:$O,5,0)),0))</f>
      </c>
      <c r="G859" s="56">
        <f>IF($A859=0,"",IFERROR(IFERROR(VLOOKUP($A859,'LISTA DE PRODUCTOS'!$A:$O,7,0),VLOOKUP($A859,'LISTA DE PRODUCTOS'!$B:$O,6,0)),0))</f>
      </c>
      <c r="H859" s="58">
        <f>IF($A859=0,"",IFERROR(IFERROR(VLOOKUP($A859,'LISTA DE PRODUCTOS'!$A:$O,8,0),VLOOKUP($A859,'LISTA DE PRODUCTOS'!$B:$O,7,0)),0))</f>
      </c>
      <c r="I859" s="59">
        <f>IF($A859=0,"",IFERROR(IFERROR(VLOOKUP($A859,'LISTA DE PRODUCTOS'!$A:$O,9,0),VLOOKUP($A859,'LISTA DE PRODUCTOS'!$B:$O,8,0)),0))</f>
      </c>
      <c r="J859" s="60">
        <f>IF(AND(K859="U12",IF($A859=0,"",IFERROR(IFERROR(VLOOKUP($A859,'LISTA DE PRODUCTOS'!$A:$O,10,0),VLOOKUP($A859,'LISTA DE PRODUCTOS'!$B:$O,9,0)),""))=0),"APROVECHA LA PROMO U12",IF(AND(K859="U12",IF($A859=0,"",IFERROR(IFERROR(VLOOKUP($A859,'LISTA DE PRODUCTOS'!$A:$O,10,0),VLOOKUP($A859,'LISTA DE PRODUCTOS'!$B:$O,9,0)),""))="MENSUAL"),"MENSUAL Y PROMO U12",IF($A859=0,"",IFERROR(IFERROR(VLOOKUP($A859,'LISTA DE PRODUCTOS'!$A:$O,10,0),VLOOKUP($A859,'LISTA DE PRODUCTOS'!$B:$O,9,0)),""))))</f>
      </c>
      <c r="K859" s="60">
        <f>IF($A859=0,"",IFERROR(IFERROR(VLOOKUP($A859,'LISTA DE PRODUCTOS'!$A:$O,13,0),VLOOKUP($A859,'LISTA DE PRODUCTOS'!$B:$O,13,0)),0))</f>
      </c>
      <c r="L859" s="61">
        <f t="shared" si="134"/>
        <v>0</v>
      </c>
      <c r="M859" s="62">
        <f t="shared" si="135"/>
        <v>0</v>
      </c>
      <c r="N859" s="62">
        <f t="shared" si="141"/>
        <v>0</v>
      </c>
      <c r="O859" s="63">
        <f t="shared" si="138"/>
        <v>0</v>
      </c>
      <c r="P859" s="63">
        <f t="shared" si="139"/>
        <v>0</v>
      </c>
      <c r="Q859" s="64">
        <f t="shared" si="140"/>
        <v>0</v>
      </c>
      <c r="R859" s="64" t="b">
        <f t="shared" si="142"/>
        <v>0</v>
      </c>
      <c r="S859" s="65">
        <f t="shared" si="136"/>
      </c>
      <c r="T859" s="62">
        <f t="shared" si="137"/>
      </c>
    </row>
    <row r="860" spans="1:20" s="66" customFormat="1" ht="19.8">
      <c r="A860" s="54"/>
      <c r="B860" s="55"/>
      <c r="C860" s="56">
        <f t="shared" si="133"/>
        <v>0</v>
      </c>
      <c r="D860" s="56">
        <f>IF(ISERROR(VLOOKUP($A860,'LISTA DE PRODUCTOS'!$A:$O,15,0)),0,VLOOKUP($A860,'LISTA DE PRODUCTOS'!$A:$O,15,0))</f>
        <v>0</v>
      </c>
      <c r="E860" s="57">
        <f>IF($A860=0,"",IFERROR(IFERROR(VLOOKUP($A860,'LISTA DE PRODUCTOS'!$A:$O,5,0),VLOOKUP($A860,'LISTA DE PRODUCTOS'!$B:$O,4,0)),"CÓDIGO NO EN CATÁLOGO U OBSOLETO"))</f>
      </c>
      <c r="F860" s="56">
        <f>IF($A860=0,"",IFERROR(IFERROR(VLOOKUP($A860,'LISTA DE PRODUCTOS'!$A:$O,6,0),VLOOKUP($A860,'LISTA DE PRODUCTOS'!$B:$O,5,0)),0))</f>
      </c>
      <c r="G860" s="56">
        <f>IF($A860=0,"",IFERROR(IFERROR(VLOOKUP($A860,'LISTA DE PRODUCTOS'!$A:$O,7,0),VLOOKUP($A860,'LISTA DE PRODUCTOS'!$B:$O,6,0)),0))</f>
      </c>
      <c r="H860" s="58">
        <f>IF($A860=0,"",IFERROR(IFERROR(VLOOKUP($A860,'LISTA DE PRODUCTOS'!$A:$O,8,0),VLOOKUP($A860,'LISTA DE PRODUCTOS'!$B:$O,7,0)),0))</f>
      </c>
      <c r="I860" s="59">
        <f>IF($A860=0,"",IFERROR(IFERROR(VLOOKUP($A860,'LISTA DE PRODUCTOS'!$A:$O,9,0),VLOOKUP($A860,'LISTA DE PRODUCTOS'!$B:$O,8,0)),0))</f>
      </c>
      <c r="J860" s="60">
        <f>IF(AND(K860="U12",IF($A860=0,"",IFERROR(IFERROR(VLOOKUP($A860,'LISTA DE PRODUCTOS'!$A:$O,10,0),VLOOKUP($A860,'LISTA DE PRODUCTOS'!$B:$O,9,0)),""))=0),"APROVECHA LA PROMO U12",IF(AND(K860="U12",IF($A860=0,"",IFERROR(IFERROR(VLOOKUP($A860,'LISTA DE PRODUCTOS'!$A:$O,10,0),VLOOKUP($A860,'LISTA DE PRODUCTOS'!$B:$O,9,0)),""))="MENSUAL"),"MENSUAL Y PROMO U12",IF($A860=0,"",IFERROR(IFERROR(VLOOKUP($A860,'LISTA DE PRODUCTOS'!$A:$O,10,0),VLOOKUP($A860,'LISTA DE PRODUCTOS'!$B:$O,9,0)),""))))</f>
      </c>
      <c r="K860" s="60">
        <f>IF($A860=0,"",IFERROR(IFERROR(VLOOKUP($A860,'LISTA DE PRODUCTOS'!$A:$O,13,0),VLOOKUP($A860,'LISTA DE PRODUCTOS'!$B:$O,13,0)),0))</f>
      </c>
      <c r="L860" s="61">
        <f t="shared" si="134"/>
        <v>0</v>
      </c>
      <c r="M860" s="62">
        <f t="shared" si="135"/>
        <v>0</v>
      </c>
      <c r="N860" s="62">
        <f t="shared" si="141"/>
        <v>0</v>
      </c>
      <c r="O860" s="63">
        <f t="shared" si="138"/>
        <v>0</v>
      </c>
      <c r="P860" s="63">
        <f t="shared" si="139"/>
        <v>0</v>
      </c>
      <c r="Q860" s="64">
        <f t="shared" si="140"/>
        <v>0</v>
      </c>
      <c r="R860" s="64" t="b">
        <f t="shared" si="142"/>
        <v>0</v>
      </c>
      <c r="S860" s="65">
        <f t="shared" si="136"/>
      </c>
      <c r="T860" s="62">
        <f t="shared" si="137"/>
      </c>
    </row>
    <row r="861" spans="1:20" s="66" customFormat="1" ht="19.8">
      <c r="A861" s="54"/>
      <c r="B861" s="55"/>
      <c r="C861" s="56">
        <f t="shared" si="133"/>
        <v>0</v>
      </c>
      <c r="D861" s="56">
        <f>IF(ISERROR(VLOOKUP($A861,'LISTA DE PRODUCTOS'!$A:$O,15,0)),0,VLOOKUP($A861,'LISTA DE PRODUCTOS'!$A:$O,15,0))</f>
        <v>0</v>
      </c>
      <c r="E861" s="57">
        <f>IF($A861=0,"",IFERROR(IFERROR(VLOOKUP($A861,'LISTA DE PRODUCTOS'!$A:$O,5,0),VLOOKUP($A861,'LISTA DE PRODUCTOS'!$B:$O,4,0)),"CÓDIGO NO EN CATÁLOGO U OBSOLETO"))</f>
      </c>
      <c r="F861" s="56">
        <f>IF($A861=0,"",IFERROR(IFERROR(VLOOKUP($A861,'LISTA DE PRODUCTOS'!$A:$O,6,0),VLOOKUP($A861,'LISTA DE PRODUCTOS'!$B:$O,5,0)),0))</f>
      </c>
      <c r="G861" s="56">
        <f>IF($A861=0,"",IFERROR(IFERROR(VLOOKUP($A861,'LISTA DE PRODUCTOS'!$A:$O,7,0),VLOOKUP($A861,'LISTA DE PRODUCTOS'!$B:$O,6,0)),0))</f>
      </c>
      <c r="H861" s="58">
        <f>IF($A861=0,"",IFERROR(IFERROR(VLOOKUP($A861,'LISTA DE PRODUCTOS'!$A:$O,8,0),VLOOKUP($A861,'LISTA DE PRODUCTOS'!$B:$O,7,0)),0))</f>
      </c>
      <c r="I861" s="59">
        <f>IF($A861=0,"",IFERROR(IFERROR(VLOOKUP($A861,'LISTA DE PRODUCTOS'!$A:$O,9,0),VLOOKUP($A861,'LISTA DE PRODUCTOS'!$B:$O,8,0)),0))</f>
      </c>
      <c r="J861" s="60">
        <f>IF(AND(K861="U12",IF($A861=0,"",IFERROR(IFERROR(VLOOKUP($A861,'LISTA DE PRODUCTOS'!$A:$O,10,0),VLOOKUP($A861,'LISTA DE PRODUCTOS'!$B:$O,9,0)),""))=0),"APROVECHA LA PROMO U12",IF(AND(K861="U12",IF($A861=0,"",IFERROR(IFERROR(VLOOKUP($A861,'LISTA DE PRODUCTOS'!$A:$O,10,0),VLOOKUP($A861,'LISTA DE PRODUCTOS'!$B:$O,9,0)),""))="MENSUAL"),"MENSUAL Y PROMO U12",IF($A861=0,"",IFERROR(IFERROR(VLOOKUP($A861,'LISTA DE PRODUCTOS'!$A:$O,10,0),VLOOKUP($A861,'LISTA DE PRODUCTOS'!$B:$O,9,0)),""))))</f>
      </c>
      <c r="K861" s="60">
        <f>IF($A861=0,"",IFERROR(IFERROR(VLOOKUP($A861,'LISTA DE PRODUCTOS'!$A:$O,13,0),VLOOKUP($A861,'LISTA DE PRODUCTOS'!$B:$O,13,0)),0))</f>
      </c>
      <c r="L861" s="61">
        <f t="shared" si="134"/>
        <v>0</v>
      </c>
      <c r="M861" s="62">
        <f t="shared" si="135"/>
        <v>0</v>
      </c>
      <c r="N861" s="62">
        <f t="shared" si="141"/>
        <v>0</v>
      </c>
      <c r="O861" s="63">
        <f t="shared" si="138"/>
        <v>0</v>
      </c>
      <c r="P861" s="63">
        <f t="shared" si="139"/>
        <v>0</v>
      </c>
      <c r="Q861" s="64">
        <f t="shared" si="140"/>
        <v>0</v>
      </c>
      <c r="R861" s="64" t="b">
        <f t="shared" si="142"/>
        <v>0</v>
      </c>
      <c r="S861" s="65">
        <f t="shared" si="136"/>
      </c>
      <c r="T861" s="62">
        <f t="shared" si="137"/>
      </c>
    </row>
    <row r="862" spans="1:20" s="66" customFormat="1" ht="19.8">
      <c r="A862" s="54"/>
      <c r="B862" s="55"/>
      <c r="C862" s="56">
        <f t="shared" si="133"/>
        <v>0</v>
      </c>
      <c r="D862" s="56">
        <f>IF(ISERROR(VLOOKUP($A862,'LISTA DE PRODUCTOS'!$A:$O,15,0)),0,VLOOKUP($A862,'LISTA DE PRODUCTOS'!$A:$O,15,0))</f>
        <v>0</v>
      </c>
      <c r="E862" s="57">
        <f>IF($A862=0,"",IFERROR(IFERROR(VLOOKUP($A862,'LISTA DE PRODUCTOS'!$A:$O,5,0),VLOOKUP($A862,'LISTA DE PRODUCTOS'!$B:$O,4,0)),"CÓDIGO NO EN CATÁLOGO U OBSOLETO"))</f>
      </c>
      <c r="F862" s="56">
        <f>IF($A862=0,"",IFERROR(IFERROR(VLOOKUP($A862,'LISTA DE PRODUCTOS'!$A:$O,6,0),VLOOKUP($A862,'LISTA DE PRODUCTOS'!$B:$O,5,0)),0))</f>
      </c>
      <c r="G862" s="56">
        <f>IF($A862=0,"",IFERROR(IFERROR(VLOOKUP($A862,'LISTA DE PRODUCTOS'!$A:$O,7,0),VLOOKUP($A862,'LISTA DE PRODUCTOS'!$B:$O,6,0)),0))</f>
      </c>
      <c r="H862" s="58">
        <f>IF($A862=0,"",IFERROR(IFERROR(VLOOKUP($A862,'LISTA DE PRODUCTOS'!$A:$O,8,0),VLOOKUP($A862,'LISTA DE PRODUCTOS'!$B:$O,7,0)),0))</f>
      </c>
      <c r="I862" s="59">
        <f>IF($A862=0,"",IFERROR(IFERROR(VLOOKUP($A862,'LISTA DE PRODUCTOS'!$A:$O,9,0),VLOOKUP($A862,'LISTA DE PRODUCTOS'!$B:$O,8,0)),0))</f>
      </c>
      <c r="J862" s="60">
        <f>IF(AND(K862="U12",IF($A862=0,"",IFERROR(IFERROR(VLOOKUP($A862,'LISTA DE PRODUCTOS'!$A:$O,10,0),VLOOKUP($A862,'LISTA DE PRODUCTOS'!$B:$O,9,0)),""))=0),"APROVECHA LA PROMO U12",IF(AND(K862="U12",IF($A862=0,"",IFERROR(IFERROR(VLOOKUP($A862,'LISTA DE PRODUCTOS'!$A:$O,10,0),VLOOKUP($A862,'LISTA DE PRODUCTOS'!$B:$O,9,0)),""))="MENSUAL"),"MENSUAL Y PROMO U12",IF($A862=0,"",IFERROR(IFERROR(VLOOKUP($A862,'LISTA DE PRODUCTOS'!$A:$O,10,0),VLOOKUP($A862,'LISTA DE PRODUCTOS'!$B:$O,9,0)),""))))</f>
      </c>
      <c r="K862" s="60">
        <f>IF($A862=0,"",IFERROR(IFERROR(VLOOKUP($A862,'LISTA DE PRODUCTOS'!$A:$O,13,0),VLOOKUP($A862,'LISTA DE PRODUCTOS'!$B:$O,13,0)),0))</f>
      </c>
      <c r="L862" s="61">
        <f t="shared" si="134"/>
        <v>0</v>
      </c>
      <c r="M862" s="62">
        <f t="shared" si="135"/>
        <v>0</v>
      </c>
      <c r="N862" s="62">
        <f t="shared" si="141"/>
        <v>0</v>
      </c>
      <c r="O862" s="63">
        <f t="shared" si="138"/>
        <v>0</v>
      </c>
      <c r="P862" s="63">
        <f t="shared" si="139"/>
        <v>0</v>
      </c>
      <c r="Q862" s="64">
        <f t="shared" si="140"/>
        <v>0</v>
      </c>
      <c r="R862" s="64" t="b">
        <f t="shared" si="142"/>
        <v>0</v>
      </c>
      <c r="S862" s="65">
        <f t="shared" si="136"/>
      </c>
      <c r="T862" s="62">
        <f t="shared" si="137"/>
      </c>
    </row>
    <row r="863" spans="1:20" s="66" customFormat="1" ht="19.8">
      <c r="A863" s="54"/>
      <c r="B863" s="55"/>
      <c r="C863" s="56">
        <f t="shared" si="133"/>
        <v>0</v>
      </c>
      <c r="D863" s="56">
        <f>IF(ISERROR(VLOOKUP($A863,'LISTA DE PRODUCTOS'!$A:$O,15,0)),0,VLOOKUP($A863,'LISTA DE PRODUCTOS'!$A:$O,15,0))</f>
        <v>0</v>
      </c>
      <c r="E863" s="57">
        <f>IF($A863=0,"",IFERROR(IFERROR(VLOOKUP($A863,'LISTA DE PRODUCTOS'!$A:$O,5,0),VLOOKUP($A863,'LISTA DE PRODUCTOS'!$B:$O,4,0)),"CÓDIGO NO EN CATÁLOGO U OBSOLETO"))</f>
      </c>
      <c r="F863" s="56">
        <f>IF($A863=0,"",IFERROR(IFERROR(VLOOKUP($A863,'LISTA DE PRODUCTOS'!$A:$O,6,0),VLOOKUP($A863,'LISTA DE PRODUCTOS'!$B:$O,5,0)),0))</f>
      </c>
      <c r="G863" s="56">
        <f>IF($A863=0,"",IFERROR(IFERROR(VLOOKUP($A863,'LISTA DE PRODUCTOS'!$A:$O,7,0),VLOOKUP($A863,'LISTA DE PRODUCTOS'!$B:$O,6,0)),0))</f>
      </c>
      <c r="H863" s="58">
        <f>IF($A863=0,"",IFERROR(IFERROR(VLOOKUP($A863,'LISTA DE PRODUCTOS'!$A:$O,8,0),VLOOKUP($A863,'LISTA DE PRODUCTOS'!$B:$O,7,0)),0))</f>
      </c>
      <c r="I863" s="59">
        <f>IF($A863=0,"",IFERROR(IFERROR(VLOOKUP($A863,'LISTA DE PRODUCTOS'!$A:$O,9,0),VLOOKUP($A863,'LISTA DE PRODUCTOS'!$B:$O,8,0)),0))</f>
      </c>
      <c r="J863" s="60">
        <f>IF(AND(K863="U12",IF($A863=0,"",IFERROR(IFERROR(VLOOKUP($A863,'LISTA DE PRODUCTOS'!$A:$O,10,0),VLOOKUP($A863,'LISTA DE PRODUCTOS'!$B:$O,9,0)),""))=0),"APROVECHA LA PROMO U12",IF(AND(K863="U12",IF($A863=0,"",IFERROR(IFERROR(VLOOKUP($A863,'LISTA DE PRODUCTOS'!$A:$O,10,0),VLOOKUP($A863,'LISTA DE PRODUCTOS'!$B:$O,9,0)),""))="MENSUAL"),"MENSUAL Y PROMO U12",IF($A863=0,"",IFERROR(IFERROR(VLOOKUP($A863,'LISTA DE PRODUCTOS'!$A:$O,10,0),VLOOKUP($A863,'LISTA DE PRODUCTOS'!$B:$O,9,0)),""))))</f>
      </c>
      <c r="K863" s="60">
        <f>IF($A863=0,"",IFERROR(IFERROR(VLOOKUP($A863,'LISTA DE PRODUCTOS'!$A:$O,13,0),VLOOKUP($A863,'LISTA DE PRODUCTOS'!$B:$O,13,0)),0))</f>
      </c>
      <c r="L863" s="61">
        <f t="shared" si="134"/>
        <v>0</v>
      </c>
      <c r="M863" s="62">
        <f t="shared" si="135"/>
        <v>0</v>
      </c>
      <c r="N863" s="62">
        <f t="shared" si="141"/>
        <v>0</v>
      </c>
      <c r="O863" s="63">
        <f t="shared" si="138"/>
        <v>0</v>
      </c>
      <c r="P863" s="63">
        <f t="shared" si="139"/>
        <v>0</v>
      </c>
      <c r="Q863" s="64">
        <f t="shared" si="140"/>
        <v>0</v>
      </c>
      <c r="R863" s="64" t="b">
        <f t="shared" si="142"/>
        <v>0</v>
      </c>
      <c r="S863" s="65">
        <f t="shared" si="136"/>
      </c>
      <c r="T863" s="62">
        <f t="shared" si="137"/>
      </c>
    </row>
    <row r="864" spans="1:20" s="66" customFormat="1" ht="19.8">
      <c r="A864" s="54"/>
      <c r="B864" s="55"/>
      <c r="C864" s="56">
        <f t="shared" si="133"/>
        <v>0</v>
      </c>
      <c r="D864" s="56">
        <f>IF(ISERROR(VLOOKUP($A864,'LISTA DE PRODUCTOS'!$A:$O,15,0)),0,VLOOKUP($A864,'LISTA DE PRODUCTOS'!$A:$O,15,0))</f>
        <v>0</v>
      </c>
      <c r="E864" s="57">
        <f>IF($A864=0,"",IFERROR(IFERROR(VLOOKUP($A864,'LISTA DE PRODUCTOS'!$A:$O,5,0),VLOOKUP($A864,'LISTA DE PRODUCTOS'!$B:$O,4,0)),"CÓDIGO NO EN CATÁLOGO U OBSOLETO"))</f>
      </c>
      <c r="F864" s="56">
        <f>IF($A864=0,"",IFERROR(IFERROR(VLOOKUP($A864,'LISTA DE PRODUCTOS'!$A:$O,6,0),VLOOKUP($A864,'LISTA DE PRODUCTOS'!$B:$O,5,0)),0))</f>
      </c>
      <c r="G864" s="56">
        <f>IF($A864=0,"",IFERROR(IFERROR(VLOOKUP($A864,'LISTA DE PRODUCTOS'!$A:$O,7,0),VLOOKUP($A864,'LISTA DE PRODUCTOS'!$B:$O,6,0)),0))</f>
      </c>
      <c r="H864" s="58">
        <f>IF($A864=0,"",IFERROR(IFERROR(VLOOKUP($A864,'LISTA DE PRODUCTOS'!$A:$O,8,0),VLOOKUP($A864,'LISTA DE PRODUCTOS'!$B:$O,7,0)),0))</f>
      </c>
      <c r="I864" s="59">
        <f>IF($A864=0,"",IFERROR(IFERROR(VLOOKUP($A864,'LISTA DE PRODUCTOS'!$A:$O,9,0),VLOOKUP($A864,'LISTA DE PRODUCTOS'!$B:$O,8,0)),0))</f>
      </c>
      <c r="J864" s="60">
        <f>IF(AND(K864="U12",IF($A864=0,"",IFERROR(IFERROR(VLOOKUP($A864,'LISTA DE PRODUCTOS'!$A:$O,10,0),VLOOKUP($A864,'LISTA DE PRODUCTOS'!$B:$O,9,0)),""))=0),"APROVECHA LA PROMO U12",IF(AND(K864="U12",IF($A864=0,"",IFERROR(IFERROR(VLOOKUP($A864,'LISTA DE PRODUCTOS'!$A:$O,10,0),VLOOKUP($A864,'LISTA DE PRODUCTOS'!$B:$O,9,0)),""))="MENSUAL"),"MENSUAL Y PROMO U12",IF($A864=0,"",IFERROR(IFERROR(VLOOKUP($A864,'LISTA DE PRODUCTOS'!$A:$O,10,0),VLOOKUP($A864,'LISTA DE PRODUCTOS'!$B:$O,9,0)),""))))</f>
      </c>
      <c r="K864" s="60">
        <f>IF($A864=0,"",IFERROR(IFERROR(VLOOKUP($A864,'LISTA DE PRODUCTOS'!$A:$O,13,0),VLOOKUP($A864,'LISTA DE PRODUCTOS'!$B:$O,13,0)),0))</f>
      </c>
      <c r="L864" s="61">
        <f t="shared" si="134"/>
        <v>0</v>
      </c>
      <c r="M864" s="62">
        <f t="shared" si="135"/>
        <v>0</v>
      </c>
      <c r="N864" s="62">
        <f t="shared" si="141"/>
        <v>0</v>
      </c>
      <c r="O864" s="63">
        <f t="shared" si="138"/>
        <v>0</v>
      </c>
      <c r="P864" s="63">
        <f t="shared" si="139"/>
        <v>0</v>
      </c>
      <c r="Q864" s="64">
        <f t="shared" si="140"/>
        <v>0</v>
      </c>
      <c r="R864" s="64" t="b">
        <f t="shared" si="142"/>
        <v>0</v>
      </c>
      <c r="S864" s="65">
        <f t="shared" si="136"/>
      </c>
      <c r="T864" s="62">
        <f t="shared" si="137"/>
      </c>
    </row>
    <row r="865" spans="1:20" s="66" customFormat="1" ht="19.8">
      <c r="A865" s="54"/>
      <c r="B865" s="55"/>
      <c r="C865" s="56">
        <f t="shared" si="133"/>
        <v>0</v>
      </c>
      <c r="D865" s="56">
        <f>IF(ISERROR(VLOOKUP($A865,'LISTA DE PRODUCTOS'!$A:$O,15,0)),0,VLOOKUP($A865,'LISTA DE PRODUCTOS'!$A:$O,15,0))</f>
        <v>0</v>
      </c>
      <c r="E865" s="57">
        <f>IF($A865=0,"",IFERROR(IFERROR(VLOOKUP($A865,'LISTA DE PRODUCTOS'!$A:$O,5,0),VLOOKUP($A865,'LISTA DE PRODUCTOS'!$B:$O,4,0)),"CÓDIGO NO EN CATÁLOGO U OBSOLETO"))</f>
      </c>
      <c r="F865" s="56">
        <f>IF($A865=0,"",IFERROR(IFERROR(VLOOKUP($A865,'LISTA DE PRODUCTOS'!$A:$O,6,0),VLOOKUP($A865,'LISTA DE PRODUCTOS'!$B:$O,5,0)),0))</f>
      </c>
      <c r="G865" s="56">
        <f>IF($A865=0,"",IFERROR(IFERROR(VLOOKUP($A865,'LISTA DE PRODUCTOS'!$A:$O,7,0),VLOOKUP($A865,'LISTA DE PRODUCTOS'!$B:$O,6,0)),0))</f>
      </c>
      <c r="H865" s="58">
        <f>IF($A865=0,"",IFERROR(IFERROR(VLOOKUP($A865,'LISTA DE PRODUCTOS'!$A:$O,8,0),VLOOKUP($A865,'LISTA DE PRODUCTOS'!$B:$O,7,0)),0))</f>
      </c>
      <c r="I865" s="59">
        <f>IF($A865=0,"",IFERROR(IFERROR(VLOOKUP($A865,'LISTA DE PRODUCTOS'!$A:$O,9,0),VLOOKUP($A865,'LISTA DE PRODUCTOS'!$B:$O,8,0)),0))</f>
      </c>
      <c r="J865" s="60">
        <f>IF(AND(K865="U12",IF($A865=0,"",IFERROR(IFERROR(VLOOKUP($A865,'LISTA DE PRODUCTOS'!$A:$O,10,0),VLOOKUP($A865,'LISTA DE PRODUCTOS'!$B:$O,9,0)),""))=0),"APROVECHA LA PROMO U12",IF(AND(K865="U12",IF($A865=0,"",IFERROR(IFERROR(VLOOKUP($A865,'LISTA DE PRODUCTOS'!$A:$O,10,0),VLOOKUP($A865,'LISTA DE PRODUCTOS'!$B:$O,9,0)),""))="MENSUAL"),"MENSUAL Y PROMO U12",IF($A865=0,"",IFERROR(IFERROR(VLOOKUP($A865,'LISTA DE PRODUCTOS'!$A:$O,10,0),VLOOKUP($A865,'LISTA DE PRODUCTOS'!$B:$O,9,0)),""))))</f>
      </c>
      <c r="K865" s="60">
        <f>IF($A865=0,"",IFERROR(IFERROR(VLOOKUP($A865,'LISTA DE PRODUCTOS'!$A:$O,13,0),VLOOKUP($A865,'LISTA DE PRODUCTOS'!$B:$O,13,0)),0))</f>
      </c>
      <c r="L865" s="61">
        <f t="shared" si="134"/>
        <v>0</v>
      </c>
      <c r="M865" s="62">
        <f t="shared" si="135"/>
        <v>0</v>
      </c>
      <c r="N865" s="62">
        <f t="shared" si="141"/>
        <v>0</v>
      </c>
      <c r="O865" s="63">
        <f t="shared" si="138"/>
        <v>0</v>
      </c>
      <c r="P865" s="63">
        <f t="shared" si="139"/>
        <v>0</v>
      </c>
      <c r="Q865" s="64">
        <f t="shared" si="140"/>
        <v>0</v>
      </c>
      <c r="R865" s="64" t="b">
        <f t="shared" si="142"/>
        <v>0</v>
      </c>
      <c r="S865" s="65">
        <f t="shared" si="136"/>
      </c>
      <c r="T865" s="62">
        <f t="shared" si="137"/>
      </c>
    </row>
    <row r="866" spans="1:20" s="66" customFormat="1" ht="19.8">
      <c r="A866" s="54"/>
      <c r="B866" s="55"/>
      <c r="C866" s="56">
        <f t="shared" si="133"/>
        <v>0</v>
      </c>
      <c r="D866" s="56">
        <f>IF(ISERROR(VLOOKUP($A866,'LISTA DE PRODUCTOS'!$A:$O,15,0)),0,VLOOKUP($A866,'LISTA DE PRODUCTOS'!$A:$O,15,0))</f>
        <v>0</v>
      </c>
      <c r="E866" s="57">
        <f>IF($A866=0,"",IFERROR(IFERROR(VLOOKUP($A866,'LISTA DE PRODUCTOS'!$A:$O,5,0),VLOOKUP($A866,'LISTA DE PRODUCTOS'!$B:$O,4,0)),"CÓDIGO NO EN CATÁLOGO U OBSOLETO"))</f>
      </c>
      <c r="F866" s="56">
        <f>IF($A866=0,"",IFERROR(IFERROR(VLOOKUP($A866,'LISTA DE PRODUCTOS'!$A:$O,6,0),VLOOKUP($A866,'LISTA DE PRODUCTOS'!$B:$O,5,0)),0))</f>
      </c>
      <c r="G866" s="56">
        <f>IF($A866=0,"",IFERROR(IFERROR(VLOOKUP($A866,'LISTA DE PRODUCTOS'!$A:$O,7,0),VLOOKUP($A866,'LISTA DE PRODUCTOS'!$B:$O,6,0)),0))</f>
      </c>
      <c r="H866" s="58">
        <f>IF($A866=0,"",IFERROR(IFERROR(VLOOKUP($A866,'LISTA DE PRODUCTOS'!$A:$O,8,0),VLOOKUP($A866,'LISTA DE PRODUCTOS'!$B:$O,7,0)),0))</f>
      </c>
      <c r="I866" s="59">
        <f>IF($A866=0,"",IFERROR(IFERROR(VLOOKUP($A866,'LISTA DE PRODUCTOS'!$A:$O,9,0),VLOOKUP($A866,'LISTA DE PRODUCTOS'!$B:$O,8,0)),0))</f>
      </c>
      <c r="J866" s="60">
        <f>IF(AND(K866="U12",IF($A866=0,"",IFERROR(IFERROR(VLOOKUP($A866,'LISTA DE PRODUCTOS'!$A:$O,10,0),VLOOKUP($A866,'LISTA DE PRODUCTOS'!$B:$O,9,0)),""))=0),"APROVECHA LA PROMO U12",IF(AND(K866="U12",IF($A866=0,"",IFERROR(IFERROR(VLOOKUP($A866,'LISTA DE PRODUCTOS'!$A:$O,10,0),VLOOKUP($A866,'LISTA DE PRODUCTOS'!$B:$O,9,0)),""))="MENSUAL"),"MENSUAL Y PROMO U12",IF($A866=0,"",IFERROR(IFERROR(VLOOKUP($A866,'LISTA DE PRODUCTOS'!$A:$O,10,0),VLOOKUP($A866,'LISTA DE PRODUCTOS'!$B:$O,9,0)),""))))</f>
      </c>
      <c r="K866" s="60">
        <f>IF($A866=0,"",IFERROR(IFERROR(VLOOKUP($A866,'LISTA DE PRODUCTOS'!$A:$O,13,0),VLOOKUP($A866,'LISTA DE PRODUCTOS'!$B:$O,13,0)),0))</f>
      </c>
      <c r="L866" s="61">
        <f t="shared" si="134"/>
        <v>0</v>
      </c>
      <c r="M866" s="62">
        <f t="shared" si="135"/>
        <v>0</v>
      </c>
      <c r="N866" s="62">
        <f t="shared" si="141"/>
        <v>0</v>
      </c>
      <c r="O866" s="63">
        <f t="shared" si="138"/>
        <v>0</v>
      </c>
      <c r="P866" s="63">
        <f t="shared" si="139"/>
        <v>0</v>
      </c>
      <c r="Q866" s="64">
        <f t="shared" si="140"/>
        <v>0</v>
      </c>
      <c r="R866" s="64" t="b">
        <f t="shared" si="142"/>
        <v>0</v>
      </c>
      <c r="S866" s="65">
        <f t="shared" si="136"/>
      </c>
      <c r="T866" s="62">
        <f t="shared" si="137"/>
      </c>
    </row>
    <row r="867" spans="1:20" s="66" customFormat="1" ht="19.8">
      <c r="A867" s="54"/>
      <c r="B867" s="55"/>
      <c r="C867" s="56">
        <f t="shared" si="133"/>
        <v>0</v>
      </c>
      <c r="D867" s="56">
        <f>IF(ISERROR(VLOOKUP($A867,'LISTA DE PRODUCTOS'!$A:$O,15,0)),0,VLOOKUP($A867,'LISTA DE PRODUCTOS'!$A:$O,15,0))</f>
        <v>0</v>
      </c>
      <c r="E867" s="57">
        <f>IF($A867=0,"",IFERROR(IFERROR(VLOOKUP($A867,'LISTA DE PRODUCTOS'!$A:$O,5,0),VLOOKUP($A867,'LISTA DE PRODUCTOS'!$B:$O,4,0)),"CÓDIGO NO EN CATÁLOGO U OBSOLETO"))</f>
      </c>
      <c r="F867" s="56">
        <f>IF($A867=0,"",IFERROR(IFERROR(VLOOKUP($A867,'LISTA DE PRODUCTOS'!$A:$O,6,0),VLOOKUP($A867,'LISTA DE PRODUCTOS'!$B:$O,5,0)),0))</f>
      </c>
      <c r="G867" s="56">
        <f>IF($A867=0,"",IFERROR(IFERROR(VLOOKUP($A867,'LISTA DE PRODUCTOS'!$A:$O,7,0),VLOOKUP($A867,'LISTA DE PRODUCTOS'!$B:$O,6,0)),0))</f>
      </c>
      <c r="H867" s="58">
        <f>IF($A867=0,"",IFERROR(IFERROR(VLOOKUP($A867,'LISTA DE PRODUCTOS'!$A:$O,8,0),VLOOKUP($A867,'LISTA DE PRODUCTOS'!$B:$O,7,0)),0))</f>
      </c>
      <c r="I867" s="59">
        <f>IF($A867=0,"",IFERROR(IFERROR(VLOOKUP($A867,'LISTA DE PRODUCTOS'!$A:$O,9,0),VLOOKUP($A867,'LISTA DE PRODUCTOS'!$B:$O,8,0)),0))</f>
      </c>
      <c r="J867" s="60">
        <f>IF(AND(K867="U12",IF($A867=0,"",IFERROR(IFERROR(VLOOKUP($A867,'LISTA DE PRODUCTOS'!$A:$O,10,0),VLOOKUP($A867,'LISTA DE PRODUCTOS'!$B:$O,9,0)),""))=0),"APROVECHA LA PROMO U12",IF(AND(K867="U12",IF($A867=0,"",IFERROR(IFERROR(VLOOKUP($A867,'LISTA DE PRODUCTOS'!$A:$O,10,0),VLOOKUP($A867,'LISTA DE PRODUCTOS'!$B:$O,9,0)),""))="MENSUAL"),"MENSUAL Y PROMO U12",IF($A867=0,"",IFERROR(IFERROR(VLOOKUP($A867,'LISTA DE PRODUCTOS'!$A:$O,10,0),VLOOKUP($A867,'LISTA DE PRODUCTOS'!$B:$O,9,0)),""))))</f>
      </c>
      <c r="K867" s="60">
        <f>IF($A867=0,"",IFERROR(IFERROR(VLOOKUP($A867,'LISTA DE PRODUCTOS'!$A:$O,13,0),VLOOKUP($A867,'LISTA DE PRODUCTOS'!$B:$O,13,0)),0))</f>
      </c>
      <c r="L867" s="61">
        <f t="shared" si="134"/>
        <v>0</v>
      </c>
      <c r="M867" s="62">
        <f t="shared" si="135"/>
        <v>0</v>
      </c>
      <c r="N867" s="62">
        <f t="shared" si="141"/>
        <v>0</v>
      </c>
      <c r="O867" s="63">
        <f t="shared" si="138"/>
        <v>0</v>
      </c>
      <c r="P867" s="63">
        <f t="shared" si="139"/>
        <v>0</v>
      </c>
      <c r="Q867" s="64">
        <f t="shared" si="140"/>
        <v>0</v>
      </c>
      <c r="R867" s="64" t="b">
        <f t="shared" si="142"/>
        <v>0</v>
      </c>
      <c r="S867" s="65">
        <f t="shared" si="136"/>
      </c>
      <c r="T867" s="62">
        <f t="shared" si="137"/>
      </c>
    </row>
    <row r="868" spans="1:20" s="66" customFormat="1" ht="19.8">
      <c r="A868" s="54"/>
      <c r="B868" s="55"/>
      <c r="C868" s="56">
        <f t="shared" si="133"/>
        <v>0</v>
      </c>
      <c r="D868" s="56">
        <f>IF(ISERROR(VLOOKUP($A868,'LISTA DE PRODUCTOS'!$A:$O,15,0)),0,VLOOKUP($A868,'LISTA DE PRODUCTOS'!$A:$O,15,0))</f>
        <v>0</v>
      </c>
      <c r="E868" s="57">
        <f>IF($A868=0,"",IFERROR(IFERROR(VLOOKUP($A868,'LISTA DE PRODUCTOS'!$A:$O,5,0),VLOOKUP($A868,'LISTA DE PRODUCTOS'!$B:$O,4,0)),"CÓDIGO NO EN CATÁLOGO U OBSOLETO"))</f>
      </c>
      <c r="F868" s="56">
        <f>IF($A868=0,"",IFERROR(IFERROR(VLOOKUP($A868,'LISTA DE PRODUCTOS'!$A:$O,6,0),VLOOKUP($A868,'LISTA DE PRODUCTOS'!$B:$O,5,0)),0))</f>
      </c>
      <c r="G868" s="56">
        <f>IF($A868=0,"",IFERROR(IFERROR(VLOOKUP($A868,'LISTA DE PRODUCTOS'!$A:$O,7,0),VLOOKUP($A868,'LISTA DE PRODUCTOS'!$B:$O,6,0)),0))</f>
      </c>
      <c r="H868" s="58">
        <f>IF($A868=0,"",IFERROR(IFERROR(VLOOKUP($A868,'LISTA DE PRODUCTOS'!$A:$O,8,0),VLOOKUP($A868,'LISTA DE PRODUCTOS'!$B:$O,7,0)),0))</f>
      </c>
      <c r="I868" s="59">
        <f>IF($A868=0,"",IFERROR(IFERROR(VLOOKUP($A868,'LISTA DE PRODUCTOS'!$A:$O,9,0),VLOOKUP($A868,'LISTA DE PRODUCTOS'!$B:$O,8,0)),0))</f>
      </c>
      <c r="J868" s="60">
        <f>IF(AND(K868="U12",IF($A868=0,"",IFERROR(IFERROR(VLOOKUP($A868,'LISTA DE PRODUCTOS'!$A:$O,10,0),VLOOKUP($A868,'LISTA DE PRODUCTOS'!$B:$O,9,0)),""))=0),"APROVECHA LA PROMO U12",IF(AND(K868="U12",IF($A868=0,"",IFERROR(IFERROR(VLOOKUP($A868,'LISTA DE PRODUCTOS'!$A:$O,10,0),VLOOKUP($A868,'LISTA DE PRODUCTOS'!$B:$O,9,0)),""))="MENSUAL"),"MENSUAL Y PROMO U12",IF($A868=0,"",IFERROR(IFERROR(VLOOKUP($A868,'LISTA DE PRODUCTOS'!$A:$O,10,0),VLOOKUP($A868,'LISTA DE PRODUCTOS'!$B:$O,9,0)),""))))</f>
      </c>
      <c r="K868" s="60">
        <f>IF($A868=0,"",IFERROR(IFERROR(VLOOKUP($A868,'LISTA DE PRODUCTOS'!$A:$O,13,0),VLOOKUP($A868,'LISTA DE PRODUCTOS'!$B:$O,13,0)),0))</f>
      </c>
      <c r="L868" s="61">
        <f t="shared" si="134"/>
        <v>0</v>
      </c>
      <c r="M868" s="62">
        <f t="shared" si="135"/>
        <v>0</v>
      </c>
      <c r="N868" s="62">
        <f t="shared" si="141"/>
        <v>0</v>
      </c>
      <c r="O868" s="63">
        <f t="shared" si="138"/>
        <v>0</v>
      </c>
      <c r="P868" s="63">
        <f t="shared" si="139"/>
        <v>0</v>
      </c>
      <c r="Q868" s="64">
        <f t="shared" si="140"/>
        <v>0</v>
      </c>
      <c r="R868" s="64" t="b">
        <f t="shared" si="142"/>
        <v>0</v>
      </c>
      <c r="S868" s="65">
        <f t="shared" si="136"/>
      </c>
      <c r="T868" s="62">
        <f t="shared" si="137"/>
      </c>
    </row>
    <row r="869" spans="1:20" s="66" customFormat="1" ht="19.8">
      <c r="A869" s="54"/>
      <c r="B869" s="55"/>
      <c r="C869" s="56">
        <f t="shared" si="133"/>
        <v>0</v>
      </c>
      <c r="D869" s="56">
        <f>IF(ISERROR(VLOOKUP($A869,'LISTA DE PRODUCTOS'!$A:$O,15,0)),0,VLOOKUP($A869,'LISTA DE PRODUCTOS'!$A:$O,15,0))</f>
        <v>0</v>
      </c>
      <c r="E869" s="57">
        <f>IF($A869=0,"",IFERROR(IFERROR(VLOOKUP($A869,'LISTA DE PRODUCTOS'!$A:$O,5,0),VLOOKUP($A869,'LISTA DE PRODUCTOS'!$B:$O,4,0)),"CÓDIGO NO EN CATÁLOGO U OBSOLETO"))</f>
      </c>
      <c r="F869" s="56">
        <f>IF($A869=0,"",IFERROR(IFERROR(VLOOKUP($A869,'LISTA DE PRODUCTOS'!$A:$O,6,0),VLOOKUP($A869,'LISTA DE PRODUCTOS'!$B:$O,5,0)),0))</f>
      </c>
      <c r="G869" s="56">
        <f>IF($A869=0,"",IFERROR(IFERROR(VLOOKUP($A869,'LISTA DE PRODUCTOS'!$A:$O,7,0),VLOOKUP($A869,'LISTA DE PRODUCTOS'!$B:$O,6,0)),0))</f>
      </c>
      <c r="H869" s="58">
        <f>IF($A869=0,"",IFERROR(IFERROR(VLOOKUP($A869,'LISTA DE PRODUCTOS'!$A:$O,8,0),VLOOKUP($A869,'LISTA DE PRODUCTOS'!$B:$O,7,0)),0))</f>
      </c>
      <c r="I869" s="59">
        <f>IF($A869=0,"",IFERROR(IFERROR(VLOOKUP($A869,'LISTA DE PRODUCTOS'!$A:$O,9,0),VLOOKUP($A869,'LISTA DE PRODUCTOS'!$B:$O,8,0)),0))</f>
      </c>
      <c r="J869" s="60">
        <f>IF(AND(K869="U12",IF($A869=0,"",IFERROR(IFERROR(VLOOKUP($A869,'LISTA DE PRODUCTOS'!$A:$O,10,0),VLOOKUP($A869,'LISTA DE PRODUCTOS'!$B:$O,9,0)),""))=0),"APROVECHA LA PROMO U12",IF(AND(K869="U12",IF($A869=0,"",IFERROR(IFERROR(VLOOKUP($A869,'LISTA DE PRODUCTOS'!$A:$O,10,0),VLOOKUP($A869,'LISTA DE PRODUCTOS'!$B:$O,9,0)),""))="MENSUAL"),"MENSUAL Y PROMO U12",IF($A869=0,"",IFERROR(IFERROR(VLOOKUP($A869,'LISTA DE PRODUCTOS'!$A:$O,10,0),VLOOKUP($A869,'LISTA DE PRODUCTOS'!$B:$O,9,0)),""))))</f>
      </c>
      <c r="K869" s="60">
        <f>IF($A869=0,"",IFERROR(IFERROR(VLOOKUP($A869,'LISTA DE PRODUCTOS'!$A:$O,13,0),VLOOKUP($A869,'LISTA DE PRODUCTOS'!$B:$O,13,0)),0))</f>
      </c>
      <c r="L869" s="61">
        <f t="shared" si="134"/>
        <v>0</v>
      </c>
      <c r="M869" s="62">
        <f t="shared" si="135"/>
        <v>0</v>
      </c>
      <c r="N869" s="62">
        <f t="shared" si="141"/>
        <v>0</v>
      </c>
      <c r="O869" s="63">
        <f t="shared" si="138"/>
        <v>0</v>
      </c>
      <c r="P869" s="63">
        <f t="shared" si="139"/>
        <v>0</v>
      </c>
      <c r="Q869" s="64">
        <f t="shared" si="140"/>
        <v>0</v>
      </c>
      <c r="R869" s="64" t="b">
        <f t="shared" si="142"/>
        <v>0</v>
      </c>
      <c r="S869" s="65">
        <f t="shared" si="136"/>
      </c>
      <c r="T869" s="62">
        <f t="shared" si="137"/>
      </c>
    </row>
    <row r="870" spans="1:20" s="66" customFormat="1" ht="19.8">
      <c r="A870" s="54"/>
      <c r="B870" s="55"/>
      <c r="C870" s="56">
        <f t="shared" si="133"/>
        <v>0</v>
      </c>
      <c r="D870" s="56">
        <f>IF(ISERROR(VLOOKUP($A870,'LISTA DE PRODUCTOS'!$A:$O,15,0)),0,VLOOKUP($A870,'LISTA DE PRODUCTOS'!$A:$O,15,0))</f>
        <v>0</v>
      </c>
      <c r="E870" s="57">
        <f>IF($A870=0,"",IFERROR(IFERROR(VLOOKUP($A870,'LISTA DE PRODUCTOS'!$A:$O,5,0),VLOOKUP($A870,'LISTA DE PRODUCTOS'!$B:$O,4,0)),"CÓDIGO NO EN CATÁLOGO U OBSOLETO"))</f>
      </c>
      <c r="F870" s="56">
        <f>IF($A870=0,"",IFERROR(IFERROR(VLOOKUP($A870,'LISTA DE PRODUCTOS'!$A:$O,6,0),VLOOKUP($A870,'LISTA DE PRODUCTOS'!$B:$O,5,0)),0))</f>
      </c>
      <c r="G870" s="56">
        <f>IF($A870=0,"",IFERROR(IFERROR(VLOOKUP($A870,'LISTA DE PRODUCTOS'!$A:$O,7,0),VLOOKUP($A870,'LISTA DE PRODUCTOS'!$B:$O,6,0)),0))</f>
      </c>
      <c r="H870" s="58">
        <f>IF($A870=0,"",IFERROR(IFERROR(VLOOKUP($A870,'LISTA DE PRODUCTOS'!$A:$O,8,0),VLOOKUP($A870,'LISTA DE PRODUCTOS'!$B:$O,7,0)),0))</f>
      </c>
      <c r="I870" s="59">
        <f>IF($A870=0,"",IFERROR(IFERROR(VLOOKUP($A870,'LISTA DE PRODUCTOS'!$A:$O,9,0),VLOOKUP($A870,'LISTA DE PRODUCTOS'!$B:$O,8,0)),0))</f>
      </c>
      <c r="J870" s="60">
        <f>IF(AND(K870="U12",IF($A870=0,"",IFERROR(IFERROR(VLOOKUP($A870,'LISTA DE PRODUCTOS'!$A:$O,10,0),VLOOKUP($A870,'LISTA DE PRODUCTOS'!$B:$O,9,0)),""))=0),"APROVECHA LA PROMO U12",IF(AND(K870="U12",IF($A870=0,"",IFERROR(IFERROR(VLOOKUP($A870,'LISTA DE PRODUCTOS'!$A:$O,10,0),VLOOKUP($A870,'LISTA DE PRODUCTOS'!$B:$O,9,0)),""))="MENSUAL"),"MENSUAL Y PROMO U12",IF($A870=0,"",IFERROR(IFERROR(VLOOKUP($A870,'LISTA DE PRODUCTOS'!$A:$O,10,0),VLOOKUP($A870,'LISTA DE PRODUCTOS'!$B:$O,9,0)),""))))</f>
      </c>
      <c r="K870" s="60">
        <f>IF($A870=0,"",IFERROR(IFERROR(VLOOKUP($A870,'LISTA DE PRODUCTOS'!$A:$O,13,0),VLOOKUP($A870,'LISTA DE PRODUCTOS'!$B:$O,13,0)),0))</f>
      </c>
      <c r="L870" s="61">
        <f t="shared" si="134"/>
        <v>0</v>
      </c>
      <c r="M870" s="62">
        <f t="shared" si="135"/>
        <v>0</v>
      </c>
      <c r="N870" s="62">
        <f t="shared" si="141"/>
        <v>0</v>
      </c>
      <c r="O870" s="63">
        <f t="shared" si="138"/>
        <v>0</v>
      </c>
      <c r="P870" s="63">
        <f t="shared" si="139"/>
        <v>0</v>
      </c>
      <c r="Q870" s="64">
        <f t="shared" si="140"/>
        <v>0</v>
      </c>
      <c r="R870" s="64" t="b">
        <f t="shared" si="142"/>
        <v>0</v>
      </c>
      <c r="S870" s="65">
        <f t="shared" si="136"/>
      </c>
      <c r="T870" s="62">
        <f t="shared" si="137"/>
      </c>
    </row>
    <row r="871" spans="1:20" s="66" customFormat="1" ht="19.8">
      <c r="A871" s="54"/>
      <c r="B871" s="55"/>
      <c r="C871" s="56">
        <f t="shared" si="133"/>
        <v>0</v>
      </c>
      <c r="D871" s="56">
        <f>IF(ISERROR(VLOOKUP($A871,'LISTA DE PRODUCTOS'!$A:$O,15,0)),0,VLOOKUP($A871,'LISTA DE PRODUCTOS'!$A:$O,15,0))</f>
        <v>0</v>
      </c>
      <c r="E871" s="57">
        <f>IF($A871=0,"",IFERROR(IFERROR(VLOOKUP($A871,'LISTA DE PRODUCTOS'!$A:$O,5,0),VLOOKUP($A871,'LISTA DE PRODUCTOS'!$B:$O,4,0)),"CÓDIGO NO EN CATÁLOGO U OBSOLETO"))</f>
      </c>
      <c r="F871" s="56">
        <f>IF($A871=0,"",IFERROR(IFERROR(VLOOKUP($A871,'LISTA DE PRODUCTOS'!$A:$O,6,0),VLOOKUP($A871,'LISTA DE PRODUCTOS'!$B:$O,5,0)),0))</f>
      </c>
      <c r="G871" s="56">
        <f>IF($A871=0,"",IFERROR(IFERROR(VLOOKUP($A871,'LISTA DE PRODUCTOS'!$A:$O,7,0),VLOOKUP($A871,'LISTA DE PRODUCTOS'!$B:$O,6,0)),0))</f>
      </c>
      <c r="H871" s="58">
        <f>IF($A871=0,"",IFERROR(IFERROR(VLOOKUP($A871,'LISTA DE PRODUCTOS'!$A:$O,8,0),VLOOKUP($A871,'LISTA DE PRODUCTOS'!$B:$O,7,0)),0))</f>
      </c>
      <c r="I871" s="59">
        <f>IF($A871=0,"",IFERROR(IFERROR(VLOOKUP($A871,'LISTA DE PRODUCTOS'!$A:$O,9,0),VLOOKUP($A871,'LISTA DE PRODUCTOS'!$B:$O,8,0)),0))</f>
      </c>
      <c r="J871" s="60">
        <f>IF(AND(K871="U12",IF($A871=0,"",IFERROR(IFERROR(VLOOKUP($A871,'LISTA DE PRODUCTOS'!$A:$O,10,0),VLOOKUP($A871,'LISTA DE PRODUCTOS'!$B:$O,9,0)),""))=0),"APROVECHA LA PROMO U12",IF(AND(K871="U12",IF($A871=0,"",IFERROR(IFERROR(VLOOKUP($A871,'LISTA DE PRODUCTOS'!$A:$O,10,0),VLOOKUP($A871,'LISTA DE PRODUCTOS'!$B:$O,9,0)),""))="MENSUAL"),"MENSUAL Y PROMO U12",IF($A871=0,"",IFERROR(IFERROR(VLOOKUP($A871,'LISTA DE PRODUCTOS'!$A:$O,10,0),VLOOKUP($A871,'LISTA DE PRODUCTOS'!$B:$O,9,0)),""))))</f>
      </c>
      <c r="K871" s="60">
        <f>IF($A871=0,"",IFERROR(IFERROR(VLOOKUP($A871,'LISTA DE PRODUCTOS'!$A:$O,13,0),VLOOKUP($A871,'LISTA DE PRODUCTOS'!$B:$O,13,0)),0))</f>
      </c>
      <c r="L871" s="61">
        <f t="shared" si="134"/>
        <v>0</v>
      </c>
      <c r="M871" s="62">
        <f t="shared" si="135"/>
        <v>0</v>
      </c>
      <c r="N871" s="62">
        <f t="shared" si="141"/>
        <v>0</v>
      </c>
      <c r="O871" s="63">
        <f t="shared" si="138"/>
        <v>0</v>
      </c>
      <c r="P871" s="63">
        <f t="shared" si="139"/>
        <v>0</v>
      </c>
      <c r="Q871" s="64">
        <f t="shared" si="140"/>
        <v>0</v>
      </c>
      <c r="R871" s="64" t="b">
        <f t="shared" si="142"/>
        <v>0</v>
      </c>
      <c r="S871" s="65">
        <f t="shared" si="136"/>
      </c>
      <c r="T871" s="62">
        <f t="shared" si="137"/>
      </c>
    </row>
    <row r="872" spans="1:20" s="66" customFormat="1" ht="19.8">
      <c r="A872" s="54"/>
      <c r="B872" s="55"/>
      <c r="C872" s="56">
        <f t="shared" si="133"/>
        <v>0</v>
      </c>
      <c r="D872" s="56">
        <f>IF(ISERROR(VLOOKUP($A872,'LISTA DE PRODUCTOS'!$A:$O,15,0)),0,VLOOKUP($A872,'LISTA DE PRODUCTOS'!$A:$O,15,0))</f>
        <v>0</v>
      </c>
      <c r="E872" s="57">
        <f>IF($A872=0,"",IFERROR(IFERROR(VLOOKUP($A872,'LISTA DE PRODUCTOS'!$A:$O,5,0),VLOOKUP($A872,'LISTA DE PRODUCTOS'!$B:$O,4,0)),"CÓDIGO NO EN CATÁLOGO U OBSOLETO"))</f>
      </c>
      <c r="F872" s="56">
        <f>IF($A872=0,"",IFERROR(IFERROR(VLOOKUP($A872,'LISTA DE PRODUCTOS'!$A:$O,6,0),VLOOKUP($A872,'LISTA DE PRODUCTOS'!$B:$O,5,0)),0))</f>
      </c>
      <c r="G872" s="56">
        <f>IF($A872=0,"",IFERROR(IFERROR(VLOOKUP($A872,'LISTA DE PRODUCTOS'!$A:$O,7,0),VLOOKUP($A872,'LISTA DE PRODUCTOS'!$B:$O,6,0)),0))</f>
      </c>
      <c r="H872" s="58">
        <f>IF($A872=0,"",IFERROR(IFERROR(VLOOKUP($A872,'LISTA DE PRODUCTOS'!$A:$O,8,0),VLOOKUP($A872,'LISTA DE PRODUCTOS'!$B:$O,7,0)),0))</f>
      </c>
      <c r="I872" s="59">
        <f>IF($A872=0,"",IFERROR(IFERROR(VLOOKUP($A872,'LISTA DE PRODUCTOS'!$A:$O,9,0),VLOOKUP($A872,'LISTA DE PRODUCTOS'!$B:$O,8,0)),0))</f>
      </c>
      <c r="J872" s="60">
        <f>IF(AND(K872="U12",IF($A872=0,"",IFERROR(IFERROR(VLOOKUP($A872,'LISTA DE PRODUCTOS'!$A:$O,10,0),VLOOKUP($A872,'LISTA DE PRODUCTOS'!$B:$O,9,0)),""))=0),"APROVECHA LA PROMO U12",IF(AND(K872="U12",IF($A872=0,"",IFERROR(IFERROR(VLOOKUP($A872,'LISTA DE PRODUCTOS'!$A:$O,10,0),VLOOKUP($A872,'LISTA DE PRODUCTOS'!$B:$O,9,0)),""))="MENSUAL"),"MENSUAL Y PROMO U12",IF($A872=0,"",IFERROR(IFERROR(VLOOKUP($A872,'LISTA DE PRODUCTOS'!$A:$O,10,0),VLOOKUP($A872,'LISTA DE PRODUCTOS'!$B:$O,9,0)),""))))</f>
      </c>
      <c r="K872" s="60">
        <f>IF($A872=0,"",IFERROR(IFERROR(VLOOKUP($A872,'LISTA DE PRODUCTOS'!$A:$O,13,0),VLOOKUP($A872,'LISTA DE PRODUCTOS'!$B:$O,13,0)),0))</f>
      </c>
      <c r="L872" s="61">
        <f t="shared" si="134"/>
        <v>0</v>
      </c>
      <c r="M872" s="62">
        <f t="shared" si="135"/>
        <v>0</v>
      </c>
      <c r="N872" s="62">
        <f t="shared" si="141"/>
        <v>0</v>
      </c>
      <c r="O872" s="63">
        <f t="shared" si="138"/>
        <v>0</v>
      </c>
      <c r="P872" s="63">
        <f t="shared" si="139"/>
        <v>0</v>
      </c>
      <c r="Q872" s="64">
        <f t="shared" si="140"/>
        <v>0</v>
      </c>
      <c r="R872" s="64" t="b">
        <f t="shared" si="142"/>
        <v>0</v>
      </c>
      <c r="S872" s="65">
        <f t="shared" si="136"/>
      </c>
      <c r="T872" s="62">
        <f t="shared" si="137"/>
      </c>
    </row>
    <row r="873" spans="1:20" s="66" customFormat="1" ht="19.8">
      <c r="A873" s="54"/>
      <c r="B873" s="55"/>
      <c r="C873" s="56">
        <f t="shared" si="133"/>
        <v>0</v>
      </c>
      <c r="D873" s="56">
        <f>IF(ISERROR(VLOOKUP($A873,'LISTA DE PRODUCTOS'!$A:$O,15,0)),0,VLOOKUP($A873,'LISTA DE PRODUCTOS'!$A:$O,15,0))</f>
        <v>0</v>
      </c>
      <c r="E873" s="57">
        <f>IF($A873=0,"",IFERROR(IFERROR(VLOOKUP($A873,'LISTA DE PRODUCTOS'!$A:$O,5,0),VLOOKUP($A873,'LISTA DE PRODUCTOS'!$B:$O,4,0)),"CÓDIGO NO EN CATÁLOGO U OBSOLETO"))</f>
      </c>
      <c r="F873" s="56">
        <f>IF($A873=0,"",IFERROR(IFERROR(VLOOKUP($A873,'LISTA DE PRODUCTOS'!$A:$O,6,0),VLOOKUP($A873,'LISTA DE PRODUCTOS'!$B:$O,5,0)),0))</f>
      </c>
      <c r="G873" s="56">
        <f>IF($A873=0,"",IFERROR(IFERROR(VLOOKUP($A873,'LISTA DE PRODUCTOS'!$A:$O,7,0),VLOOKUP($A873,'LISTA DE PRODUCTOS'!$B:$O,6,0)),0))</f>
      </c>
      <c r="H873" s="58">
        <f>IF($A873=0,"",IFERROR(IFERROR(VLOOKUP($A873,'LISTA DE PRODUCTOS'!$A:$O,8,0),VLOOKUP($A873,'LISTA DE PRODUCTOS'!$B:$O,7,0)),0))</f>
      </c>
      <c r="I873" s="59">
        <f>IF($A873=0,"",IFERROR(IFERROR(VLOOKUP($A873,'LISTA DE PRODUCTOS'!$A:$O,9,0),VLOOKUP($A873,'LISTA DE PRODUCTOS'!$B:$O,8,0)),0))</f>
      </c>
      <c r="J873" s="60">
        <f>IF(AND(K873="U12",IF($A873=0,"",IFERROR(IFERROR(VLOOKUP($A873,'LISTA DE PRODUCTOS'!$A:$O,10,0),VLOOKUP($A873,'LISTA DE PRODUCTOS'!$B:$O,9,0)),""))=0),"APROVECHA LA PROMO U12",IF(AND(K873="U12",IF($A873=0,"",IFERROR(IFERROR(VLOOKUP($A873,'LISTA DE PRODUCTOS'!$A:$O,10,0),VLOOKUP($A873,'LISTA DE PRODUCTOS'!$B:$O,9,0)),""))="MENSUAL"),"MENSUAL Y PROMO U12",IF($A873=0,"",IFERROR(IFERROR(VLOOKUP($A873,'LISTA DE PRODUCTOS'!$A:$O,10,0),VLOOKUP($A873,'LISTA DE PRODUCTOS'!$B:$O,9,0)),""))))</f>
      </c>
      <c r="K873" s="60">
        <f>IF($A873=0,"",IFERROR(IFERROR(VLOOKUP($A873,'LISTA DE PRODUCTOS'!$A:$O,13,0),VLOOKUP($A873,'LISTA DE PRODUCTOS'!$B:$O,13,0)),0))</f>
      </c>
      <c r="L873" s="61">
        <f t="shared" si="134"/>
        <v>0</v>
      </c>
      <c r="M873" s="62">
        <f t="shared" si="135"/>
        <v>0</v>
      </c>
      <c r="N873" s="62">
        <f t="shared" si="141"/>
        <v>0</v>
      </c>
      <c r="O873" s="63">
        <f t="shared" si="138"/>
        <v>0</v>
      </c>
      <c r="P873" s="63">
        <f t="shared" si="139"/>
        <v>0</v>
      </c>
      <c r="Q873" s="64">
        <f t="shared" si="140"/>
        <v>0</v>
      </c>
      <c r="R873" s="64" t="b">
        <f t="shared" si="142"/>
        <v>0</v>
      </c>
      <c r="S873" s="65">
        <f t="shared" si="136"/>
      </c>
      <c r="T873" s="62">
        <f t="shared" si="137"/>
      </c>
    </row>
    <row r="874" spans="1:20" s="66" customFormat="1" ht="19.8">
      <c r="A874" s="54"/>
      <c r="B874" s="55"/>
      <c r="C874" s="56">
        <f t="shared" si="133"/>
        <v>0</v>
      </c>
      <c r="D874" s="56">
        <f>IF(ISERROR(VLOOKUP($A874,'LISTA DE PRODUCTOS'!$A:$O,15,0)),0,VLOOKUP($A874,'LISTA DE PRODUCTOS'!$A:$O,15,0))</f>
        <v>0</v>
      </c>
      <c r="E874" s="57">
        <f>IF($A874=0,"",IFERROR(IFERROR(VLOOKUP($A874,'LISTA DE PRODUCTOS'!$A:$O,5,0),VLOOKUP($A874,'LISTA DE PRODUCTOS'!$B:$O,4,0)),"CÓDIGO NO EN CATÁLOGO U OBSOLETO"))</f>
      </c>
      <c r="F874" s="56">
        <f>IF($A874=0,"",IFERROR(IFERROR(VLOOKUP($A874,'LISTA DE PRODUCTOS'!$A:$O,6,0),VLOOKUP($A874,'LISTA DE PRODUCTOS'!$B:$O,5,0)),0))</f>
      </c>
      <c r="G874" s="56">
        <f>IF($A874=0,"",IFERROR(IFERROR(VLOOKUP($A874,'LISTA DE PRODUCTOS'!$A:$O,7,0),VLOOKUP($A874,'LISTA DE PRODUCTOS'!$B:$O,6,0)),0))</f>
      </c>
      <c r="H874" s="58">
        <f>IF($A874=0,"",IFERROR(IFERROR(VLOOKUP($A874,'LISTA DE PRODUCTOS'!$A:$O,8,0),VLOOKUP($A874,'LISTA DE PRODUCTOS'!$B:$O,7,0)),0))</f>
      </c>
      <c r="I874" s="59">
        <f>IF($A874=0,"",IFERROR(IFERROR(VLOOKUP($A874,'LISTA DE PRODUCTOS'!$A:$O,9,0),VLOOKUP($A874,'LISTA DE PRODUCTOS'!$B:$O,8,0)),0))</f>
      </c>
      <c r="J874" s="60">
        <f>IF(AND(K874="U12",IF($A874=0,"",IFERROR(IFERROR(VLOOKUP($A874,'LISTA DE PRODUCTOS'!$A:$O,10,0),VLOOKUP($A874,'LISTA DE PRODUCTOS'!$B:$O,9,0)),""))=0),"APROVECHA LA PROMO U12",IF(AND(K874="U12",IF($A874=0,"",IFERROR(IFERROR(VLOOKUP($A874,'LISTA DE PRODUCTOS'!$A:$O,10,0),VLOOKUP($A874,'LISTA DE PRODUCTOS'!$B:$O,9,0)),""))="MENSUAL"),"MENSUAL Y PROMO U12",IF($A874=0,"",IFERROR(IFERROR(VLOOKUP($A874,'LISTA DE PRODUCTOS'!$A:$O,10,0),VLOOKUP($A874,'LISTA DE PRODUCTOS'!$B:$O,9,0)),""))))</f>
      </c>
      <c r="K874" s="60">
        <f>IF($A874=0,"",IFERROR(IFERROR(VLOOKUP($A874,'LISTA DE PRODUCTOS'!$A:$O,13,0),VLOOKUP($A874,'LISTA DE PRODUCTOS'!$B:$O,13,0)),0))</f>
      </c>
      <c r="L874" s="61">
        <f t="shared" si="134"/>
        <v>0</v>
      </c>
      <c r="M874" s="62">
        <f t="shared" si="135"/>
        <v>0</v>
      </c>
      <c r="N874" s="62">
        <f t="shared" si="141"/>
        <v>0</v>
      </c>
      <c r="O874" s="63">
        <f t="shared" si="138"/>
        <v>0</v>
      </c>
      <c r="P874" s="63">
        <f t="shared" si="139"/>
        <v>0</v>
      </c>
      <c r="Q874" s="64">
        <f t="shared" si="140"/>
        <v>0</v>
      </c>
      <c r="R874" s="64" t="b">
        <f t="shared" si="142"/>
        <v>0</v>
      </c>
      <c r="S874" s="65">
        <f t="shared" si="136"/>
      </c>
      <c r="T874" s="62">
        <f t="shared" si="137"/>
      </c>
    </row>
    <row r="875" spans="1:20" s="66" customFormat="1" ht="19.8">
      <c r="A875" s="54"/>
      <c r="B875" s="55"/>
      <c r="C875" s="56">
        <f t="shared" si="133"/>
        <v>0</v>
      </c>
      <c r="D875" s="56">
        <f>IF(ISERROR(VLOOKUP($A875,'LISTA DE PRODUCTOS'!$A:$O,15,0)),0,VLOOKUP($A875,'LISTA DE PRODUCTOS'!$A:$O,15,0))</f>
        <v>0</v>
      </c>
      <c r="E875" s="57">
        <f>IF($A875=0,"",IFERROR(IFERROR(VLOOKUP($A875,'LISTA DE PRODUCTOS'!$A:$O,5,0),VLOOKUP($A875,'LISTA DE PRODUCTOS'!$B:$O,4,0)),"CÓDIGO NO EN CATÁLOGO U OBSOLETO"))</f>
      </c>
      <c r="F875" s="56">
        <f>IF($A875=0,"",IFERROR(IFERROR(VLOOKUP($A875,'LISTA DE PRODUCTOS'!$A:$O,6,0),VLOOKUP($A875,'LISTA DE PRODUCTOS'!$B:$O,5,0)),0))</f>
      </c>
      <c r="G875" s="56">
        <f>IF($A875=0,"",IFERROR(IFERROR(VLOOKUP($A875,'LISTA DE PRODUCTOS'!$A:$O,7,0),VLOOKUP($A875,'LISTA DE PRODUCTOS'!$B:$O,6,0)),0))</f>
      </c>
      <c r="H875" s="58">
        <f>IF($A875=0,"",IFERROR(IFERROR(VLOOKUP($A875,'LISTA DE PRODUCTOS'!$A:$O,8,0),VLOOKUP($A875,'LISTA DE PRODUCTOS'!$B:$O,7,0)),0))</f>
      </c>
      <c r="I875" s="59">
        <f>IF($A875=0,"",IFERROR(IFERROR(VLOOKUP($A875,'LISTA DE PRODUCTOS'!$A:$O,9,0),VLOOKUP($A875,'LISTA DE PRODUCTOS'!$B:$O,8,0)),0))</f>
      </c>
      <c r="J875" s="60">
        <f>IF(AND(K875="U12",IF($A875=0,"",IFERROR(IFERROR(VLOOKUP($A875,'LISTA DE PRODUCTOS'!$A:$O,10,0),VLOOKUP($A875,'LISTA DE PRODUCTOS'!$B:$O,9,0)),""))=0),"APROVECHA LA PROMO U12",IF(AND(K875="U12",IF($A875=0,"",IFERROR(IFERROR(VLOOKUP($A875,'LISTA DE PRODUCTOS'!$A:$O,10,0),VLOOKUP($A875,'LISTA DE PRODUCTOS'!$B:$O,9,0)),""))="MENSUAL"),"MENSUAL Y PROMO U12",IF($A875=0,"",IFERROR(IFERROR(VLOOKUP($A875,'LISTA DE PRODUCTOS'!$A:$O,10,0),VLOOKUP($A875,'LISTA DE PRODUCTOS'!$B:$O,9,0)),""))))</f>
      </c>
      <c r="K875" s="60">
        <f>IF($A875=0,"",IFERROR(IFERROR(VLOOKUP($A875,'LISTA DE PRODUCTOS'!$A:$O,13,0),VLOOKUP($A875,'LISTA DE PRODUCTOS'!$B:$O,13,0)),0))</f>
      </c>
      <c r="L875" s="61">
        <f t="shared" si="134"/>
        <v>0</v>
      </c>
      <c r="M875" s="62">
        <f t="shared" si="135"/>
        <v>0</v>
      </c>
      <c r="N875" s="62">
        <f t="shared" si="141"/>
        <v>0</v>
      </c>
      <c r="O875" s="63">
        <f t="shared" si="138"/>
        <v>0</v>
      </c>
      <c r="P875" s="63">
        <f t="shared" si="139"/>
        <v>0</v>
      </c>
      <c r="Q875" s="64">
        <f t="shared" si="140"/>
        <v>0</v>
      </c>
      <c r="R875" s="64" t="b">
        <f t="shared" si="142"/>
        <v>0</v>
      </c>
      <c r="S875" s="65">
        <f t="shared" si="136"/>
      </c>
      <c r="T875" s="62">
        <f t="shared" si="137"/>
      </c>
    </row>
    <row r="876" spans="1:20" s="66" customFormat="1" ht="19.8">
      <c r="A876" s="54"/>
      <c r="B876" s="55"/>
      <c r="C876" s="56">
        <f t="shared" si="133"/>
        <v>0</v>
      </c>
      <c r="D876" s="56">
        <f>IF(ISERROR(VLOOKUP($A876,'LISTA DE PRODUCTOS'!$A:$O,15,0)),0,VLOOKUP($A876,'LISTA DE PRODUCTOS'!$A:$O,15,0))</f>
        <v>0</v>
      </c>
      <c r="E876" s="57">
        <f>IF($A876=0,"",IFERROR(IFERROR(VLOOKUP($A876,'LISTA DE PRODUCTOS'!$A:$O,5,0),VLOOKUP($A876,'LISTA DE PRODUCTOS'!$B:$O,4,0)),"CÓDIGO NO EN CATÁLOGO U OBSOLETO"))</f>
      </c>
      <c r="F876" s="56">
        <f>IF($A876=0,"",IFERROR(IFERROR(VLOOKUP($A876,'LISTA DE PRODUCTOS'!$A:$O,6,0),VLOOKUP($A876,'LISTA DE PRODUCTOS'!$B:$O,5,0)),0))</f>
      </c>
      <c r="G876" s="56">
        <f>IF($A876=0,"",IFERROR(IFERROR(VLOOKUP($A876,'LISTA DE PRODUCTOS'!$A:$O,7,0),VLOOKUP($A876,'LISTA DE PRODUCTOS'!$B:$O,6,0)),0))</f>
      </c>
      <c r="H876" s="58">
        <f>IF($A876=0,"",IFERROR(IFERROR(VLOOKUP($A876,'LISTA DE PRODUCTOS'!$A:$O,8,0),VLOOKUP($A876,'LISTA DE PRODUCTOS'!$B:$O,7,0)),0))</f>
      </c>
      <c r="I876" s="59">
        <f>IF($A876=0,"",IFERROR(IFERROR(VLOOKUP($A876,'LISTA DE PRODUCTOS'!$A:$O,9,0),VLOOKUP($A876,'LISTA DE PRODUCTOS'!$B:$O,8,0)),0))</f>
      </c>
      <c r="J876" s="60">
        <f>IF(AND(K876="U12",IF($A876=0,"",IFERROR(IFERROR(VLOOKUP($A876,'LISTA DE PRODUCTOS'!$A:$O,10,0),VLOOKUP($A876,'LISTA DE PRODUCTOS'!$B:$O,9,0)),""))=0),"APROVECHA LA PROMO U12",IF(AND(K876="U12",IF($A876=0,"",IFERROR(IFERROR(VLOOKUP($A876,'LISTA DE PRODUCTOS'!$A:$O,10,0),VLOOKUP($A876,'LISTA DE PRODUCTOS'!$B:$O,9,0)),""))="MENSUAL"),"MENSUAL Y PROMO U12",IF($A876=0,"",IFERROR(IFERROR(VLOOKUP($A876,'LISTA DE PRODUCTOS'!$A:$O,10,0),VLOOKUP($A876,'LISTA DE PRODUCTOS'!$B:$O,9,0)),""))))</f>
      </c>
      <c r="K876" s="60">
        <f>IF($A876=0,"",IFERROR(IFERROR(VLOOKUP($A876,'LISTA DE PRODUCTOS'!$A:$O,13,0),VLOOKUP($A876,'LISTA DE PRODUCTOS'!$B:$O,13,0)),0))</f>
      </c>
      <c r="L876" s="61">
        <f t="shared" si="134"/>
        <v>0</v>
      </c>
      <c r="M876" s="62">
        <f t="shared" si="135"/>
        <v>0</v>
      </c>
      <c r="N876" s="62">
        <f t="shared" si="141"/>
        <v>0</v>
      </c>
      <c r="O876" s="63">
        <f t="shared" si="138"/>
        <v>0</v>
      </c>
      <c r="P876" s="63">
        <f t="shared" si="139"/>
        <v>0</v>
      </c>
      <c r="Q876" s="64">
        <f t="shared" si="140"/>
        <v>0</v>
      </c>
      <c r="R876" s="64" t="b">
        <f t="shared" si="142"/>
        <v>0</v>
      </c>
      <c r="S876" s="65">
        <f t="shared" si="136"/>
      </c>
      <c r="T876" s="62">
        <f t="shared" si="137"/>
      </c>
    </row>
    <row r="877" spans="1:20" s="66" customFormat="1" ht="19.8">
      <c r="A877" s="54"/>
      <c r="B877" s="55"/>
      <c r="C877" s="56">
        <f t="shared" si="133"/>
        <v>0</v>
      </c>
      <c r="D877" s="56">
        <f>IF(ISERROR(VLOOKUP($A877,'LISTA DE PRODUCTOS'!$A:$O,15,0)),0,VLOOKUP($A877,'LISTA DE PRODUCTOS'!$A:$O,15,0))</f>
        <v>0</v>
      </c>
      <c r="E877" s="57">
        <f>IF($A877=0,"",IFERROR(IFERROR(VLOOKUP($A877,'LISTA DE PRODUCTOS'!$A:$O,5,0),VLOOKUP($A877,'LISTA DE PRODUCTOS'!$B:$O,4,0)),"CÓDIGO NO EN CATÁLOGO U OBSOLETO"))</f>
      </c>
      <c r="F877" s="56">
        <f>IF($A877=0,"",IFERROR(IFERROR(VLOOKUP($A877,'LISTA DE PRODUCTOS'!$A:$O,6,0),VLOOKUP($A877,'LISTA DE PRODUCTOS'!$B:$O,5,0)),0))</f>
      </c>
      <c r="G877" s="56">
        <f>IF($A877=0,"",IFERROR(IFERROR(VLOOKUP($A877,'LISTA DE PRODUCTOS'!$A:$O,7,0),VLOOKUP($A877,'LISTA DE PRODUCTOS'!$B:$O,6,0)),0))</f>
      </c>
      <c r="H877" s="58">
        <f>IF($A877=0,"",IFERROR(IFERROR(VLOOKUP($A877,'LISTA DE PRODUCTOS'!$A:$O,8,0),VLOOKUP($A877,'LISTA DE PRODUCTOS'!$B:$O,7,0)),0))</f>
      </c>
      <c r="I877" s="59">
        <f>IF($A877=0,"",IFERROR(IFERROR(VLOOKUP($A877,'LISTA DE PRODUCTOS'!$A:$O,9,0),VLOOKUP($A877,'LISTA DE PRODUCTOS'!$B:$O,8,0)),0))</f>
      </c>
      <c r="J877" s="60">
        <f>IF(AND(K877="U12",IF($A877=0,"",IFERROR(IFERROR(VLOOKUP($A877,'LISTA DE PRODUCTOS'!$A:$O,10,0),VLOOKUP($A877,'LISTA DE PRODUCTOS'!$B:$O,9,0)),""))=0),"APROVECHA LA PROMO U12",IF(AND(K877="U12",IF($A877=0,"",IFERROR(IFERROR(VLOOKUP($A877,'LISTA DE PRODUCTOS'!$A:$O,10,0),VLOOKUP($A877,'LISTA DE PRODUCTOS'!$B:$O,9,0)),""))="MENSUAL"),"MENSUAL Y PROMO U12",IF($A877=0,"",IFERROR(IFERROR(VLOOKUP($A877,'LISTA DE PRODUCTOS'!$A:$O,10,0),VLOOKUP($A877,'LISTA DE PRODUCTOS'!$B:$O,9,0)),""))))</f>
      </c>
      <c r="K877" s="60">
        <f>IF($A877=0,"",IFERROR(IFERROR(VLOOKUP($A877,'LISTA DE PRODUCTOS'!$A:$O,13,0),VLOOKUP($A877,'LISTA DE PRODUCTOS'!$B:$O,13,0)),0))</f>
      </c>
      <c r="L877" s="61">
        <f t="shared" si="134"/>
        <v>0</v>
      </c>
      <c r="M877" s="62">
        <f t="shared" si="135"/>
        <v>0</v>
      </c>
      <c r="N877" s="62">
        <f t="shared" si="141"/>
        <v>0</v>
      </c>
      <c r="O877" s="63">
        <f t="shared" si="138"/>
        <v>0</v>
      </c>
      <c r="P877" s="63">
        <f t="shared" si="139"/>
        <v>0</v>
      </c>
      <c r="Q877" s="64">
        <f t="shared" si="140"/>
        <v>0</v>
      </c>
      <c r="R877" s="64" t="b">
        <f t="shared" si="142"/>
        <v>0</v>
      </c>
      <c r="S877" s="65">
        <f t="shared" si="136"/>
      </c>
      <c r="T877" s="62">
        <f t="shared" si="137"/>
      </c>
    </row>
    <row r="878" spans="1:20" s="66" customFormat="1" ht="19.8">
      <c r="A878" s="54"/>
      <c r="B878" s="55"/>
      <c r="C878" s="56">
        <f t="shared" si="133"/>
        <v>0</v>
      </c>
      <c r="D878" s="56">
        <f>IF(ISERROR(VLOOKUP($A878,'LISTA DE PRODUCTOS'!$A:$O,15,0)),0,VLOOKUP($A878,'LISTA DE PRODUCTOS'!$A:$O,15,0))</f>
        <v>0</v>
      </c>
      <c r="E878" s="57">
        <f>IF($A878=0,"",IFERROR(IFERROR(VLOOKUP($A878,'LISTA DE PRODUCTOS'!$A:$O,5,0),VLOOKUP($A878,'LISTA DE PRODUCTOS'!$B:$O,4,0)),"CÓDIGO NO EN CATÁLOGO U OBSOLETO"))</f>
      </c>
      <c r="F878" s="56">
        <f>IF($A878=0,"",IFERROR(IFERROR(VLOOKUP($A878,'LISTA DE PRODUCTOS'!$A:$O,6,0),VLOOKUP($A878,'LISTA DE PRODUCTOS'!$B:$O,5,0)),0))</f>
      </c>
      <c r="G878" s="56">
        <f>IF($A878=0,"",IFERROR(IFERROR(VLOOKUP($A878,'LISTA DE PRODUCTOS'!$A:$O,7,0),VLOOKUP($A878,'LISTA DE PRODUCTOS'!$B:$O,6,0)),0))</f>
      </c>
      <c r="H878" s="58">
        <f>IF($A878=0,"",IFERROR(IFERROR(VLOOKUP($A878,'LISTA DE PRODUCTOS'!$A:$O,8,0),VLOOKUP($A878,'LISTA DE PRODUCTOS'!$B:$O,7,0)),0))</f>
      </c>
      <c r="I878" s="59">
        <f>IF($A878=0,"",IFERROR(IFERROR(VLOOKUP($A878,'LISTA DE PRODUCTOS'!$A:$O,9,0),VLOOKUP($A878,'LISTA DE PRODUCTOS'!$B:$O,8,0)),0))</f>
      </c>
      <c r="J878" s="60">
        <f>IF(AND(K878="U12",IF($A878=0,"",IFERROR(IFERROR(VLOOKUP($A878,'LISTA DE PRODUCTOS'!$A:$O,10,0),VLOOKUP($A878,'LISTA DE PRODUCTOS'!$B:$O,9,0)),""))=0),"APROVECHA LA PROMO U12",IF(AND(K878="U12",IF($A878=0,"",IFERROR(IFERROR(VLOOKUP($A878,'LISTA DE PRODUCTOS'!$A:$O,10,0),VLOOKUP($A878,'LISTA DE PRODUCTOS'!$B:$O,9,0)),""))="MENSUAL"),"MENSUAL Y PROMO U12",IF($A878=0,"",IFERROR(IFERROR(VLOOKUP($A878,'LISTA DE PRODUCTOS'!$A:$O,10,0),VLOOKUP($A878,'LISTA DE PRODUCTOS'!$B:$O,9,0)),""))))</f>
      </c>
      <c r="K878" s="60">
        <f>IF($A878=0,"",IFERROR(IFERROR(VLOOKUP($A878,'LISTA DE PRODUCTOS'!$A:$O,13,0),VLOOKUP($A878,'LISTA DE PRODUCTOS'!$B:$O,13,0)),0))</f>
      </c>
      <c r="L878" s="61">
        <f t="shared" si="134"/>
        <v>0</v>
      </c>
      <c r="M878" s="62">
        <f t="shared" si="135"/>
        <v>0</v>
      </c>
      <c r="N878" s="62">
        <f t="shared" si="141"/>
        <v>0</v>
      </c>
      <c r="O878" s="63">
        <f t="shared" si="138"/>
        <v>0</v>
      </c>
      <c r="P878" s="63">
        <f t="shared" si="139"/>
        <v>0</v>
      </c>
      <c r="Q878" s="64">
        <f t="shared" si="140"/>
        <v>0</v>
      </c>
      <c r="R878" s="64" t="b">
        <f t="shared" si="142"/>
        <v>0</v>
      </c>
      <c r="S878" s="65">
        <f t="shared" si="136"/>
      </c>
      <c r="T878" s="62">
        <f t="shared" si="137"/>
      </c>
    </row>
    <row r="879" spans="1:20" s="66" customFormat="1" ht="19.8">
      <c r="A879" s="54"/>
      <c r="B879" s="55"/>
      <c r="C879" s="56">
        <f t="shared" si="133"/>
        <v>0</v>
      </c>
      <c r="D879" s="56">
        <f>IF(ISERROR(VLOOKUP($A879,'LISTA DE PRODUCTOS'!$A:$O,15,0)),0,VLOOKUP($A879,'LISTA DE PRODUCTOS'!$A:$O,15,0))</f>
        <v>0</v>
      </c>
      <c r="E879" s="57">
        <f>IF($A879=0,"",IFERROR(IFERROR(VLOOKUP($A879,'LISTA DE PRODUCTOS'!$A:$O,5,0),VLOOKUP($A879,'LISTA DE PRODUCTOS'!$B:$O,4,0)),"CÓDIGO NO EN CATÁLOGO U OBSOLETO"))</f>
      </c>
      <c r="F879" s="56">
        <f>IF($A879=0,"",IFERROR(IFERROR(VLOOKUP($A879,'LISTA DE PRODUCTOS'!$A:$O,6,0),VLOOKUP($A879,'LISTA DE PRODUCTOS'!$B:$O,5,0)),0))</f>
      </c>
      <c r="G879" s="56">
        <f>IF($A879=0,"",IFERROR(IFERROR(VLOOKUP($A879,'LISTA DE PRODUCTOS'!$A:$O,7,0),VLOOKUP($A879,'LISTA DE PRODUCTOS'!$B:$O,6,0)),0))</f>
      </c>
      <c r="H879" s="58">
        <f>IF($A879=0,"",IFERROR(IFERROR(VLOOKUP($A879,'LISTA DE PRODUCTOS'!$A:$O,8,0),VLOOKUP($A879,'LISTA DE PRODUCTOS'!$B:$O,7,0)),0))</f>
      </c>
      <c r="I879" s="59">
        <f>IF($A879=0,"",IFERROR(IFERROR(VLOOKUP($A879,'LISTA DE PRODUCTOS'!$A:$O,9,0),VLOOKUP($A879,'LISTA DE PRODUCTOS'!$B:$O,8,0)),0))</f>
      </c>
      <c r="J879" s="60">
        <f>IF(AND(K879="U12",IF($A879=0,"",IFERROR(IFERROR(VLOOKUP($A879,'LISTA DE PRODUCTOS'!$A:$O,10,0),VLOOKUP($A879,'LISTA DE PRODUCTOS'!$B:$O,9,0)),""))=0),"APROVECHA LA PROMO U12",IF(AND(K879="U12",IF($A879=0,"",IFERROR(IFERROR(VLOOKUP($A879,'LISTA DE PRODUCTOS'!$A:$O,10,0),VLOOKUP($A879,'LISTA DE PRODUCTOS'!$B:$O,9,0)),""))="MENSUAL"),"MENSUAL Y PROMO U12",IF($A879=0,"",IFERROR(IFERROR(VLOOKUP($A879,'LISTA DE PRODUCTOS'!$A:$O,10,0),VLOOKUP($A879,'LISTA DE PRODUCTOS'!$B:$O,9,0)),""))))</f>
      </c>
      <c r="K879" s="60">
        <f>IF($A879=0,"",IFERROR(IFERROR(VLOOKUP($A879,'LISTA DE PRODUCTOS'!$A:$O,13,0),VLOOKUP($A879,'LISTA DE PRODUCTOS'!$B:$O,13,0)),0))</f>
      </c>
      <c r="L879" s="61">
        <f t="shared" si="134"/>
        <v>0</v>
      </c>
      <c r="M879" s="62">
        <f t="shared" si="135"/>
        <v>0</v>
      </c>
      <c r="N879" s="62">
        <f t="shared" si="141"/>
        <v>0</v>
      </c>
      <c r="O879" s="63">
        <f t="shared" si="138"/>
        <v>0</v>
      </c>
      <c r="P879" s="63">
        <f t="shared" si="139"/>
        <v>0</v>
      </c>
      <c r="Q879" s="64">
        <f t="shared" si="140"/>
        <v>0</v>
      </c>
      <c r="R879" s="64" t="b">
        <f t="shared" si="142"/>
        <v>0</v>
      </c>
      <c r="S879" s="65">
        <f t="shared" si="136"/>
      </c>
      <c r="T879" s="62">
        <f t="shared" si="137"/>
      </c>
    </row>
    <row r="880" spans="1:20" s="66" customFormat="1" ht="19.8">
      <c r="A880" s="54"/>
      <c r="B880" s="55"/>
      <c r="C880" s="56">
        <f t="shared" si="133"/>
        <v>0</v>
      </c>
      <c r="D880" s="56">
        <f>IF(ISERROR(VLOOKUP($A880,'LISTA DE PRODUCTOS'!$A:$O,15,0)),0,VLOOKUP($A880,'LISTA DE PRODUCTOS'!$A:$O,15,0))</f>
        <v>0</v>
      </c>
      <c r="E880" s="57">
        <f>IF($A880=0,"",IFERROR(IFERROR(VLOOKUP($A880,'LISTA DE PRODUCTOS'!$A:$O,5,0),VLOOKUP($A880,'LISTA DE PRODUCTOS'!$B:$O,4,0)),"CÓDIGO NO EN CATÁLOGO U OBSOLETO"))</f>
      </c>
      <c r="F880" s="56">
        <f>IF($A880=0,"",IFERROR(IFERROR(VLOOKUP($A880,'LISTA DE PRODUCTOS'!$A:$O,6,0),VLOOKUP($A880,'LISTA DE PRODUCTOS'!$B:$O,5,0)),0))</f>
      </c>
      <c r="G880" s="56">
        <f>IF($A880=0,"",IFERROR(IFERROR(VLOOKUP($A880,'LISTA DE PRODUCTOS'!$A:$O,7,0),VLOOKUP($A880,'LISTA DE PRODUCTOS'!$B:$O,6,0)),0))</f>
      </c>
      <c r="H880" s="58">
        <f>IF($A880=0,"",IFERROR(IFERROR(VLOOKUP($A880,'LISTA DE PRODUCTOS'!$A:$O,8,0),VLOOKUP($A880,'LISTA DE PRODUCTOS'!$B:$O,7,0)),0))</f>
      </c>
      <c r="I880" s="59">
        <f>IF($A880=0,"",IFERROR(IFERROR(VLOOKUP($A880,'LISTA DE PRODUCTOS'!$A:$O,9,0),VLOOKUP($A880,'LISTA DE PRODUCTOS'!$B:$O,8,0)),0))</f>
      </c>
      <c r="J880" s="60">
        <f>IF(AND(K880="U12",IF($A880=0,"",IFERROR(IFERROR(VLOOKUP($A880,'LISTA DE PRODUCTOS'!$A:$O,10,0),VLOOKUP($A880,'LISTA DE PRODUCTOS'!$B:$O,9,0)),""))=0),"APROVECHA LA PROMO U12",IF(AND(K880="U12",IF($A880=0,"",IFERROR(IFERROR(VLOOKUP($A880,'LISTA DE PRODUCTOS'!$A:$O,10,0),VLOOKUP($A880,'LISTA DE PRODUCTOS'!$B:$O,9,0)),""))="MENSUAL"),"MENSUAL Y PROMO U12",IF($A880=0,"",IFERROR(IFERROR(VLOOKUP($A880,'LISTA DE PRODUCTOS'!$A:$O,10,0),VLOOKUP($A880,'LISTA DE PRODUCTOS'!$B:$O,9,0)),""))))</f>
      </c>
      <c r="K880" s="60">
        <f>IF($A880=0,"",IFERROR(IFERROR(VLOOKUP($A880,'LISTA DE PRODUCTOS'!$A:$O,13,0),VLOOKUP($A880,'LISTA DE PRODUCTOS'!$B:$O,13,0)),0))</f>
      </c>
      <c r="L880" s="61">
        <f t="shared" si="134"/>
        <v>0</v>
      </c>
      <c r="M880" s="62">
        <f t="shared" si="135"/>
        <v>0</v>
      </c>
      <c r="N880" s="62">
        <f t="shared" si="141"/>
        <v>0</v>
      </c>
      <c r="O880" s="63">
        <f t="shared" si="138"/>
        <v>0</v>
      </c>
      <c r="P880" s="63">
        <f t="shared" si="139"/>
        <v>0</v>
      </c>
      <c r="Q880" s="64">
        <f t="shared" si="140"/>
        <v>0</v>
      </c>
      <c r="R880" s="64" t="b">
        <f t="shared" si="142"/>
        <v>0</v>
      </c>
      <c r="S880" s="65">
        <f t="shared" si="136"/>
      </c>
      <c r="T880" s="62">
        <f t="shared" si="137"/>
      </c>
    </row>
    <row r="881" spans="1:20" s="66" customFormat="1" ht="19.8">
      <c r="A881" s="54"/>
      <c r="B881" s="55"/>
      <c r="C881" s="56">
        <f t="shared" si="133"/>
        <v>0</v>
      </c>
      <c r="D881" s="56">
        <f>IF(ISERROR(VLOOKUP($A881,'LISTA DE PRODUCTOS'!$A:$O,15,0)),0,VLOOKUP($A881,'LISTA DE PRODUCTOS'!$A:$O,15,0))</f>
        <v>0</v>
      </c>
      <c r="E881" s="57">
        <f>IF($A881=0,"",IFERROR(IFERROR(VLOOKUP($A881,'LISTA DE PRODUCTOS'!$A:$O,5,0),VLOOKUP($A881,'LISTA DE PRODUCTOS'!$B:$O,4,0)),"CÓDIGO NO EN CATÁLOGO U OBSOLETO"))</f>
      </c>
      <c r="F881" s="56">
        <f>IF($A881=0,"",IFERROR(IFERROR(VLOOKUP($A881,'LISTA DE PRODUCTOS'!$A:$O,6,0),VLOOKUP($A881,'LISTA DE PRODUCTOS'!$B:$O,5,0)),0))</f>
      </c>
      <c r="G881" s="56">
        <f>IF($A881=0,"",IFERROR(IFERROR(VLOOKUP($A881,'LISTA DE PRODUCTOS'!$A:$O,7,0),VLOOKUP($A881,'LISTA DE PRODUCTOS'!$B:$O,6,0)),0))</f>
      </c>
      <c r="H881" s="58">
        <f>IF($A881=0,"",IFERROR(IFERROR(VLOOKUP($A881,'LISTA DE PRODUCTOS'!$A:$O,8,0),VLOOKUP($A881,'LISTA DE PRODUCTOS'!$B:$O,7,0)),0))</f>
      </c>
      <c r="I881" s="59">
        <f>IF($A881=0,"",IFERROR(IFERROR(VLOOKUP($A881,'LISTA DE PRODUCTOS'!$A:$O,9,0),VLOOKUP($A881,'LISTA DE PRODUCTOS'!$B:$O,8,0)),0))</f>
      </c>
      <c r="J881" s="60">
        <f>IF(AND(K881="U12",IF($A881=0,"",IFERROR(IFERROR(VLOOKUP($A881,'LISTA DE PRODUCTOS'!$A:$O,10,0),VLOOKUP($A881,'LISTA DE PRODUCTOS'!$B:$O,9,0)),""))=0),"APROVECHA LA PROMO U12",IF(AND(K881="U12",IF($A881=0,"",IFERROR(IFERROR(VLOOKUP($A881,'LISTA DE PRODUCTOS'!$A:$O,10,0),VLOOKUP($A881,'LISTA DE PRODUCTOS'!$B:$O,9,0)),""))="MENSUAL"),"MENSUAL Y PROMO U12",IF($A881=0,"",IFERROR(IFERROR(VLOOKUP($A881,'LISTA DE PRODUCTOS'!$A:$O,10,0),VLOOKUP($A881,'LISTA DE PRODUCTOS'!$B:$O,9,0)),""))))</f>
      </c>
      <c r="K881" s="60">
        <f>IF($A881=0,"",IFERROR(IFERROR(VLOOKUP($A881,'LISTA DE PRODUCTOS'!$A:$O,13,0),VLOOKUP($A881,'LISTA DE PRODUCTOS'!$B:$O,13,0)),0))</f>
      </c>
      <c r="L881" s="61">
        <f t="shared" si="134"/>
        <v>0</v>
      </c>
      <c r="M881" s="62">
        <f t="shared" si="135"/>
        <v>0</v>
      </c>
      <c r="N881" s="62">
        <f t="shared" si="141"/>
        <v>0</v>
      </c>
      <c r="O881" s="63">
        <f t="shared" si="138"/>
        <v>0</v>
      </c>
      <c r="P881" s="63">
        <f t="shared" si="139"/>
        <v>0</v>
      </c>
      <c r="Q881" s="64">
        <f t="shared" si="140"/>
        <v>0</v>
      </c>
      <c r="R881" s="64" t="b">
        <f t="shared" si="142"/>
        <v>0</v>
      </c>
      <c r="S881" s="65">
        <f t="shared" si="136"/>
      </c>
      <c r="T881" s="62">
        <f t="shared" si="137"/>
      </c>
    </row>
    <row r="882" spans="1:20" s="66" customFormat="1" ht="19.8">
      <c r="A882" s="54"/>
      <c r="B882" s="55"/>
      <c r="C882" s="56">
        <f t="shared" si="133"/>
        <v>0</v>
      </c>
      <c r="D882" s="56">
        <f>IF(ISERROR(VLOOKUP($A882,'LISTA DE PRODUCTOS'!$A:$O,15,0)),0,VLOOKUP($A882,'LISTA DE PRODUCTOS'!$A:$O,15,0))</f>
        <v>0</v>
      </c>
      <c r="E882" s="57">
        <f>IF($A882=0,"",IFERROR(IFERROR(VLOOKUP($A882,'LISTA DE PRODUCTOS'!$A:$O,5,0),VLOOKUP($A882,'LISTA DE PRODUCTOS'!$B:$O,4,0)),"CÓDIGO NO EN CATÁLOGO U OBSOLETO"))</f>
      </c>
      <c r="F882" s="56">
        <f>IF($A882=0,"",IFERROR(IFERROR(VLOOKUP($A882,'LISTA DE PRODUCTOS'!$A:$O,6,0),VLOOKUP($A882,'LISTA DE PRODUCTOS'!$B:$O,5,0)),0))</f>
      </c>
      <c r="G882" s="56">
        <f>IF($A882=0,"",IFERROR(IFERROR(VLOOKUP($A882,'LISTA DE PRODUCTOS'!$A:$O,7,0),VLOOKUP($A882,'LISTA DE PRODUCTOS'!$B:$O,6,0)),0))</f>
      </c>
      <c r="H882" s="58">
        <f>IF($A882=0,"",IFERROR(IFERROR(VLOOKUP($A882,'LISTA DE PRODUCTOS'!$A:$O,8,0),VLOOKUP($A882,'LISTA DE PRODUCTOS'!$B:$O,7,0)),0))</f>
      </c>
      <c r="I882" s="59">
        <f>IF($A882=0,"",IFERROR(IFERROR(VLOOKUP($A882,'LISTA DE PRODUCTOS'!$A:$O,9,0),VLOOKUP($A882,'LISTA DE PRODUCTOS'!$B:$O,8,0)),0))</f>
      </c>
      <c r="J882" s="60">
        <f>IF(AND(K882="U12",IF($A882=0,"",IFERROR(IFERROR(VLOOKUP($A882,'LISTA DE PRODUCTOS'!$A:$O,10,0),VLOOKUP($A882,'LISTA DE PRODUCTOS'!$B:$O,9,0)),""))=0),"APROVECHA LA PROMO U12",IF(AND(K882="U12",IF($A882=0,"",IFERROR(IFERROR(VLOOKUP($A882,'LISTA DE PRODUCTOS'!$A:$O,10,0),VLOOKUP($A882,'LISTA DE PRODUCTOS'!$B:$O,9,0)),""))="MENSUAL"),"MENSUAL Y PROMO U12",IF($A882=0,"",IFERROR(IFERROR(VLOOKUP($A882,'LISTA DE PRODUCTOS'!$A:$O,10,0),VLOOKUP($A882,'LISTA DE PRODUCTOS'!$B:$O,9,0)),""))))</f>
      </c>
      <c r="K882" s="60">
        <f>IF($A882=0,"",IFERROR(IFERROR(VLOOKUP($A882,'LISTA DE PRODUCTOS'!$A:$O,13,0),VLOOKUP($A882,'LISTA DE PRODUCTOS'!$B:$O,13,0)),0))</f>
      </c>
      <c r="L882" s="61">
        <f t="shared" si="134"/>
        <v>0</v>
      </c>
      <c r="M882" s="62">
        <f t="shared" si="135"/>
        <v>0</v>
      </c>
      <c r="N882" s="62">
        <f t="shared" si="141"/>
        <v>0</v>
      </c>
      <c r="O882" s="63">
        <f t="shared" si="138"/>
        <v>0</v>
      </c>
      <c r="P882" s="63">
        <f t="shared" si="139"/>
        <v>0</v>
      </c>
      <c r="Q882" s="64">
        <f t="shared" si="140"/>
        <v>0</v>
      </c>
      <c r="R882" s="64" t="b">
        <f t="shared" si="142"/>
        <v>0</v>
      </c>
      <c r="S882" s="65">
        <f t="shared" si="136"/>
      </c>
      <c r="T882" s="62">
        <f t="shared" si="137"/>
      </c>
    </row>
    <row r="883" spans="1:20" s="66" customFormat="1" ht="19.8">
      <c r="A883" s="54"/>
      <c r="B883" s="55"/>
      <c r="C883" s="56">
        <f t="shared" si="133"/>
        <v>0</v>
      </c>
      <c r="D883" s="56">
        <f>IF(ISERROR(VLOOKUP($A883,'LISTA DE PRODUCTOS'!$A:$O,15,0)),0,VLOOKUP($A883,'LISTA DE PRODUCTOS'!$A:$O,15,0))</f>
        <v>0</v>
      </c>
      <c r="E883" s="57">
        <f>IF($A883=0,"",IFERROR(IFERROR(VLOOKUP($A883,'LISTA DE PRODUCTOS'!$A:$O,5,0),VLOOKUP($A883,'LISTA DE PRODUCTOS'!$B:$O,4,0)),"CÓDIGO NO EN CATÁLOGO U OBSOLETO"))</f>
      </c>
      <c r="F883" s="56">
        <f>IF($A883=0,"",IFERROR(IFERROR(VLOOKUP($A883,'LISTA DE PRODUCTOS'!$A:$O,6,0),VLOOKUP($A883,'LISTA DE PRODUCTOS'!$B:$O,5,0)),0))</f>
      </c>
      <c r="G883" s="56">
        <f>IF($A883=0,"",IFERROR(IFERROR(VLOOKUP($A883,'LISTA DE PRODUCTOS'!$A:$O,7,0),VLOOKUP($A883,'LISTA DE PRODUCTOS'!$B:$O,6,0)),0))</f>
      </c>
      <c r="H883" s="58">
        <f>IF($A883=0,"",IFERROR(IFERROR(VLOOKUP($A883,'LISTA DE PRODUCTOS'!$A:$O,8,0),VLOOKUP($A883,'LISTA DE PRODUCTOS'!$B:$O,7,0)),0))</f>
      </c>
      <c r="I883" s="59">
        <f>IF($A883=0,"",IFERROR(IFERROR(VLOOKUP($A883,'LISTA DE PRODUCTOS'!$A:$O,9,0),VLOOKUP($A883,'LISTA DE PRODUCTOS'!$B:$O,8,0)),0))</f>
      </c>
      <c r="J883" s="60">
        <f>IF(AND(K883="U12",IF($A883=0,"",IFERROR(IFERROR(VLOOKUP($A883,'LISTA DE PRODUCTOS'!$A:$O,10,0),VLOOKUP($A883,'LISTA DE PRODUCTOS'!$B:$O,9,0)),""))=0),"APROVECHA LA PROMO U12",IF(AND(K883="U12",IF($A883=0,"",IFERROR(IFERROR(VLOOKUP($A883,'LISTA DE PRODUCTOS'!$A:$O,10,0),VLOOKUP($A883,'LISTA DE PRODUCTOS'!$B:$O,9,0)),""))="MENSUAL"),"MENSUAL Y PROMO U12",IF($A883=0,"",IFERROR(IFERROR(VLOOKUP($A883,'LISTA DE PRODUCTOS'!$A:$O,10,0),VLOOKUP($A883,'LISTA DE PRODUCTOS'!$B:$O,9,0)),""))))</f>
      </c>
      <c r="K883" s="60">
        <f>IF($A883=0,"",IFERROR(IFERROR(VLOOKUP($A883,'LISTA DE PRODUCTOS'!$A:$O,13,0),VLOOKUP($A883,'LISTA DE PRODUCTOS'!$B:$O,13,0)),0))</f>
      </c>
      <c r="L883" s="61">
        <f t="shared" si="134"/>
        <v>0</v>
      </c>
      <c r="M883" s="62">
        <f t="shared" si="135"/>
        <v>0</v>
      </c>
      <c r="N883" s="62">
        <f t="shared" si="141"/>
        <v>0</v>
      </c>
      <c r="O883" s="63">
        <f t="shared" si="138"/>
        <v>0</v>
      </c>
      <c r="P883" s="63">
        <f t="shared" si="139"/>
        <v>0</v>
      </c>
      <c r="Q883" s="64">
        <f t="shared" si="140"/>
        <v>0</v>
      </c>
      <c r="R883" s="64" t="b">
        <f t="shared" si="142"/>
        <v>0</v>
      </c>
      <c r="S883" s="65">
        <f t="shared" si="136"/>
      </c>
      <c r="T883" s="62">
        <f t="shared" si="137"/>
      </c>
    </row>
    <row r="884" spans="1:20" s="66" customFormat="1" ht="19.8">
      <c r="A884" s="54"/>
      <c r="B884" s="55"/>
      <c r="C884" s="56">
        <f t="shared" si="133"/>
        <v>0</v>
      </c>
      <c r="D884" s="56">
        <f>IF(ISERROR(VLOOKUP($A884,'LISTA DE PRODUCTOS'!$A:$O,15,0)),0,VLOOKUP($A884,'LISTA DE PRODUCTOS'!$A:$O,15,0))</f>
        <v>0</v>
      </c>
      <c r="E884" s="57">
        <f>IF($A884=0,"",IFERROR(IFERROR(VLOOKUP($A884,'LISTA DE PRODUCTOS'!$A:$O,5,0),VLOOKUP($A884,'LISTA DE PRODUCTOS'!$B:$O,4,0)),"CÓDIGO NO EN CATÁLOGO U OBSOLETO"))</f>
      </c>
      <c r="F884" s="56">
        <f>IF($A884=0,"",IFERROR(IFERROR(VLOOKUP($A884,'LISTA DE PRODUCTOS'!$A:$O,6,0),VLOOKUP($A884,'LISTA DE PRODUCTOS'!$B:$O,5,0)),0))</f>
      </c>
      <c r="G884" s="56">
        <f>IF($A884=0,"",IFERROR(IFERROR(VLOOKUP($A884,'LISTA DE PRODUCTOS'!$A:$O,7,0),VLOOKUP($A884,'LISTA DE PRODUCTOS'!$B:$O,6,0)),0))</f>
      </c>
      <c r="H884" s="58">
        <f>IF($A884=0,"",IFERROR(IFERROR(VLOOKUP($A884,'LISTA DE PRODUCTOS'!$A:$O,8,0),VLOOKUP($A884,'LISTA DE PRODUCTOS'!$B:$O,7,0)),0))</f>
      </c>
      <c r="I884" s="59">
        <f>IF($A884=0,"",IFERROR(IFERROR(VLOOKUP($A884,'LISTA DE PRODUCTOS'!$A:$O,9,0),VLOOKUP($A884,'LISTA DE PRODUCTOS'!$B:$O,8,0)),0))</f>
      </c>
      <c r="J884" s="60">
        <f>IF(AND(K884="U12",IF($A884=0,"",IFERROR(IFERROR(VLOOKUP($A884,'LISTA DE PRODUCTOS'!$A:$O,10,0),VLOOKUP($A884,'LISTA DE PRODUCTOS'!$B:$O,9,0)),""))=0),"APROVECHA LA PROMO U12",IF(AND(K884="U12",IF($A884=0,"",IFERROR(IFERROR(VLOOKUP($A884,'LISTA DE PRODUCTOS'!$A:$O,10,0),VLOOKUP($A884,'LISTA DE PRODUCTOS'!$B:$O,9,0)),""))="MENSUAL"),"MENSUAL Y PROMO U12",IF($A884=0,"",IFERROR(IFERROR(VLOOKUP($A884,'LISTA DE PRODUCTOS'!$A:$O,10,0),VLOOKUP($A884,'LISTA DE PRODUCTOS'!$B:$O,9,0)),""))))</f>
      </c>
      <c r="K884" s="60">
        <f>IF($A884=0,"",IFERROR(IFERROR(VLOOKUP($A884,'LISTA DE PRODUCTOS'!$A:$O,13,0),VLOOKUP($A884,'LISTA DE PRODUCTOS'!$B:$O,13,0)),0))</f>
      </c>
      <c r="L884" s="61">
        <f t="shared" si="134"/>
        <v>0</v>
      </c>
      <c r="M884" s="62">
        <f t="shared" si="135"/>
        <v>0</v>
      </c>
      <c r="N884" s="62">
        <f t="shared" si="141"/>
        <v>0</v>
      </c>
      <c r="O884" s="63">
        <f t="shared" si="138"/>
        <v>0</v>
      </c>
      <c r="P884" s="63">
        <f t="shared" si="139"/>
        <v>0</v>
      </c>
      <c r="Q884" s="64">
        <f t="shared" si="140"/>
        <v>0</v>
      </c>
      <c r="R884" s="64" t="b">
        <f t="shared" si="142"/>
        <v>0</v>
      </c>
      <c r="S884" s="65">
        <f t="shared" si="136"/>
      </c>
      <c r="T884" s="62">
        <f t="shared" si="137"/>
      </c>
    </row>
    <row r="885" spans="1:20" s="66" customFormat="1" ht="19.8">
      <c r="A885" s="54"/>
      <c r="B885" s="55"/>
      <c r="C885" s="56">
        <f t="shared" si="133"/>
        <v>0</v>
      </c>
      <c r="D885" s="56">
        <f>IF(ISERROR(VLOOKUP($A885,'LISTA DE PRODUCTOS'!$A:$O,15,0)),0,VLOOKUP($A885,'LISTA DE PRODUCTOS'!$A:$O,15,0))</f>
        <v>0</v>
      </c>
      <c r="E885" s="57">
        <f>IF($A885=0,"",IFERROR(IFERROR(VLOOKUP($A885,'LISTA DE PRODUCTOS'!$A:$O,5,0),VLOOKUP($A885,'LISTA DE PRODUCTOS'!$B:$O,4,0)),"CÓDIGO NO EN CATÁLOGO U OBSOLETO"))</f>
      </c>
      <c r="F885" s="56">
        <f>IF($A885=0,"",IFERROR(IFERROR(VLOOKUP($A885,'LISTA DE PRODUCTOS'!$A:$O,6,0),VLOOKUP($A885,'LISTA DE PRODUCTOS'!$B:$O,5,0)),0))</f>
      </c>
      <c r="G885" s="56">
        <f>IF($A885=0,"",IFERROR(IFERROR(VLOOKUP($A885,'LISTA DE PRODUCTOS'!$A:$O,7,0),VLOOKUP($A885,'LISTA DE PRODUCTOS'!$B:$O,6,0)),0))</f>
      </c>
      <c r="H885" s="58">
        <f>IF($A885=0,"",IFERROR(IFERROR(VLOOKUP($A885,'LISTA DE PRODUCTOS'!$A:$O,8,0),VLOOKUP($A885,'LISTA DE PRODUCTOS'!$B:$O,7,0)),0))</f>
      </c>
      <c r="I885" s="59">
        <f>IF($A885=0,"",IFERROR(IFERROR(VLOOKUP($A885,'LISTA DE PRODUCTOS'!$A:$O,9,0),VLOOKUP($A885,'LISTA DE PRODUCTOS'!$B:$O,8,0)),0))</f>
      </c>
      <c r="J885" s="60">
        <f>IF(AND(K885="U12",IF($A885=0,"",IFERROR(IFERROR(VLOOKUP($A885,'LISTA DE PRODUCTOS'!$A:$O,10,0),VLOOKUP($A885,'LISTA DE PRODUCTOS'!$B:$O,9,0)),""))=0),"APROVECHA LA PROMO U12",IF(AND(K885="U12",IF($A885=0,"",IFERROR(IFERROR(VLOOKUP($A885,'LISTA DE PRODUCTOS'!$A:$O,10,0),VLOOKUP($A885,'LISTA DE PRODUCTOS'!$B:$O,9,0)),""))="MENSUAL"),"MENSUAL Y PROMO U12",IF($A885=0,"",IFERROR(IFERROR(VLOOKUP($A885,'LISTA DE PRODUCTOS'!$A:$O,10,0),VLOOKUP($A885,'LISTA DE PRODUCTOS'!$B:$O,9,0)),""))))</f>
      </c>
      <c r="K885" s="60">
        <f>IF($A885=0,"",IFERROR(IFERROR(VLOOKUP($A885,'LISTA DE PRODUCTOS'!$A:$O,13,0),VLOOKUP($A885,'LISTA DE PRODUCTOS'!$B:$O,13,0)),0))</f>
      </c>
      <c r="L885" s="61">
        <f t="shared" si="134"/>
        <v>0</v>
      </c>
      <c r="M885" s="62">
        <f t="shared" si="135"/>
        <v>0</v>
      </c>
      <c r="N885" s="62">
        <f t="shared" si="141"/>
        <v>0</v>
      </c>
      <c r="O885" s="63">
        <f t="shared" si="138"/>
        <v>0</v>
      </c>
      <c r="P885" s="63">
        <f t="shared" si="139"/>
        <v>0</v>
      </c>
      <c r="Q885" s="64">
        <f t="shared" si="140"/>
        <v>0</v>
      </c>
      <c r="R885" s="64" t="b">
        <f t="shared" si="142"/>
        <v>0</v>
      </c>
      <c r="S885" s="65">
        <f t="shared" si="136"/>
      </c>
      <c r="T885" s="62">
        <f t="shared" si="137"/>
      </c>
    </row>
    <row r="886" spans="1:20" s="66" customFormat="1" ht="19.8">
      <c r="A886" s="54"/>
      <c r="B886" s="55"/>
      <c r="C886" s="56">
        <f t="shared" si="133"/>
        <v>0</v>
      </c>
      <c r="D886" s="56">
        <f>IF(ISERROR(VLOOKUP($A886,'LISTA DE PRODUCTOS'!$A:$O,15,0)),0,VLOOKUP($A886,'LISTA DE PRODUCTOS'!$A:$O,15,0))</f>
        <v>0</v>
      </c>
      <c r="E886" s="57">
        <f>IF($A886=0,"",IFERROR(IFERROR(VLOOKUP($A886,'LISTA DE PRODUCTOS'!$A:$O,5,0),VLOOKUP($A886,'LISTA DE PRODUCTOS'!$B:$O,4,0)),"CÓDIGO NO EN CATÁLOGO U OBSOLETO"))</f>
      </c>
      <c r="F886" s="56">
        <f>IF($A886=0,"",IFERROR(IFERROR(VLOOKUP($A886,'LISTA DE PRODUCTOS'!$A:$O,6,0),VLOOKUP($A886,'LISTA DE PRODUCTOS'!$B:$O,5,0)),0))</f>
      </c>
      <c r="G886" s="56">
        <f>IF($A886=0,"",IFERROR(IFERROR(VLOOKUP($A886,'LISTA DE PRODUCTOS'!$A:$O,7,0),VLOOKUP($A886,'LISTA DE PRODUCTOS'!$B:$O,6,0)),0))</f>
      </c>
      <c r="H886" s="58">
        <f>IF($A886=0,"",IFERROR(IFERROR(VLOOKUP($A886,'LISTA DE PRODUCTOS'!$A:$O,8,0),VLOOKUP($A886,'LISTA DE PRODUCTOS'!$B:$O,7,0)),0))</f>
      </c>
      <c r="I886" s="59">
        <f>IF($A886=0,"",IFERROR(IFERROR(VLOOKUP($A886,'LISTA DE PRODUCTOS'!$A:$O,9,0),VLOOKUP($A886,'LISTA DE PRODUCTOS'!$B:$O,8,0)),0))</f>
      </c>
      <c r="J886" s="60">
        <f>IF(AND(K886="U12",IF($A886=0,"",IFERROR(IFERROR(VLOOKUP($A886,'LISTA DE PRODUCTOS'!$A:$O,10,0),VLOOKUP($A886,'LISTA DE PRODUCTOS'!$B:$O,9,0)),""))=0),"APROVECHA LA PROMO U12",IF(AND(K886="U12",IF($A886=0,"",IFERROR(IFERROR(VLOOKUP($A886,'LISTA DE PRODUCTOS'!$A:$O,10,0),VLOOKUP($A886,'LISTA DE PRODUCTOS'!$B:$O,9,0)),""))="MENSUAL"),"MENSUAL Y PROMO U12",IF($A886=0,"",IFERROR(IFERROR(VLOOKUP($A886,'LISTA DE PRODUCTOS'!$A:$O,10,0),VLOOKUP($A886,'LISTA DE PRODUCTOS'!$B:$O,9,0)),""))))</f>
      </c>
      <c r="K886" s="60">
        <f>IF($A886=0,"",IFERROR(IFERROR(VLOOKUP($A886,'LISTA DE PRODUCTOS'!$A:$O,13,0),VLOOKUP($A886,'LISTA DE PRODUCTOS'!$B:$O,13,0)),0))</f>
      </c>
      <c r="L886" s="61">
        <f t="shared" si="134"/>
        <v>0</v>
      </c>
      <c r="M886" s="62">
        <f t="shared" si="135"/>
        <v>0</v>
      </c>
      <c r="N886" s="62">
        <f t="shared" si="141"/>
        <v>0</v>
      </c>
      <c r="O886" s="63">
        <f t="shared" si="138"/>
        <v>0</v>
      </c>
      <c r="P886" s="63">
        <f t="shared" si="139"/>
        <v>0</v>
      </c>
      <c r="Q886" s="64">
        <f t="shared" si="140"/>
        <v>0</v>
      </c>
      <c r="R886" s="64" t="b">
        <f t="shared" si="142"/>
        <v>0</v>
      </c>
      <c r="S886" s="65">
        <f t="shared" si="136"/>
      </c>
      <c r="T886" s="62">
        <f t="shared" si="137"/>
      </c>
    </row>
    <row r="887" spans="1:20" s="66" customFormat="1" ht="19.8">
      <c r="A887" s="54"/>
      <c r="B887" s="55"/>
      <c r="C887" s="56">
        <f t="shared" si="133"/>
        <v>0</v>
      </c>
      <c r="D887" s="56">
        <f>IF(ISERROR(VLOOKUP($A887,'LISTA DE PRODUCTOS'!$A:$O,15,0)),0,VLOOKUP($A887,'LISTA DE PRODUCTOS'!$A:$O,15,0))</f>
        <v>0</v>
      </c>
      <c r="E887" s="57">
        <f>IF($A887=0,"",IFERROR(IFERROR(VLOOKUP($A887,'LISTA DE PRODUCTOS'!$A:$O,5,0),VLOOKUP($A887,'LISTA DE PRODUCTOS'!$B:$O,4,0)),"CÓDIGO NO EN CATÁLOGO U OBSOLETO"))</f>
      </c>
      <c r="F887" s="56">
        <f>IF($A887=0,"",IFERROR(IFERROR(VLOOKUP($A887,'LISTA DE PRODUCTOS'!$A:$O,6,0),VLOOKUP($A887,'LISTA DE PRODUCTOS'!$B:$O,5,0)),0))</f>
      </c>
      <c r="G887" s="56">
        <f>IF($A887=0,"",IFERROR(IFERROR(VLOOKUP($A887,'LISTA DE PRODUCTOS'!$A:$O,7,0),VLOOKUP($A887,'LISTA DE PRODUCTOS'!$B:$O,6,0)),0))</f>
      </c>
      <c r="H887" s="58">
        <f>IF($A887=0,"",IFERROR(IFERROR(VLOOKUP($A887,'LISTA DE PRODUCTOS'!$A:$O,8,0),VLOOKUP($A887,'LISTA DE PRODUCTOS'!$B:$O,7,0)),0))</f>
      </c>
      <c r="I887" s="59">
        <f>IF($A887=0,"",IFERROR(IFERROR(VLOOKUP($A887,'LISTA DE PRODUCTOS'!$A:$O,9,0),VLOOKUP($A887,'LISTA DE PRODUCTOS'!$B:$O,8,0)),0))</f>
      </c>
      <c r="J887" s="60">
        <f>IF(AND(K887="U12",IF($A887=0,"",IFERROR(IFERROR(VLOOKUP($A887,'LISTA DE PRODUCTOS'!$A:$O,10,0),VLOOKUP($A887,'LISTA DE PRODUCTOS'!$B:$O,9,0)),""))=0),"APROVECHA LA PROMO U12",IF(AND(K887="U12",IF($A887=0,"",IFERROR(IFERROR(VLOOKUP($A887,'LISTA DE PRODUCTOS'!$A:$O,10,0),VLOOKUP($A887,'LISTA DE PRODUCTOS'!$B:$O,9,0)),""))="MENSUAL"),"MENSUAL Y PROMO U12",IF($A887=0,"",IFERROR(IFERROR(VLOOKUP($A887,'LISTA DE PRODUCTOS'!$A:$O,10,0),VLOOKUP($A887,'LISTA DE PRODUCTOS'!$B:$O,9,0)),""))))</f>
      </c>
      <c r="K887" s="60">
        <f>IF($A887=0,"",IFERROR(IFERROR(VLOOKUP($A887,'LISTA DE PRODUCTOS'!$A:$O,13,0),VLOOKUP($A887,'LISTA DE PRODUCTOS'!$B:$O,13,0)),0))</f>
      </c>
      <c r="L887" s="61">
        <f t="shared" si="134"/>
        <v>0</v>
      </c>
      <c r="M887" s="62">
        <f t="shared" si="135"/>
        <v>0</v>
      </c>
      <c r="N887" s="62">
        <f t="shared" si="141"/>
        <v>0</v>
      </c>
      <c r="O887" s="63">
        <f t="shared" si="138"/>
        <v>0</v>
      </c>
      <c r="P887" s="63">
        <f t="shared" si="139"/>
        <v>0</v>
      </c>
      <c r="Q887" s="64">
        <f t="shared" si="140"/>
        <v>0</v>
      </c>
      <c r="R887" s="64" t="b">
        <f t="shared" si="142"/>
        <v>0</v>
      </c>
      <c r="S887" s="65">
        <f t="shared" si="136"/>
      </c>
      <c r="T887" s="62">
        <f t="shared" si="137"/>
      </c>
    </row>
    <row r="888" spans="1:20" s="66" customFormat="1" ht="19.8">
      <c r="A888" s="54"/>
      <c r="B888" s="55"/>
      <c r="C888" s="56">
        <f t="shared" si="133"/>
        <v>0</v>
      </c>
      <c r="D888" s="56">
        <f>IF(ISERROR(VLOOKUP($A888,'LISTA DE PRODUCTOS'!$A:$O,15,0)),0,VLOOKUP($A888,'LISTA DE PRODUCTOS'!$A:$O,15,0))</f>
        <v>0</v>
      </c>
      <c r="E888" s="57">
        <f>IF($A888=0,"",IFERROR(IFERROR(VLOOKUP($A888,'LISTA DE PRODUCTOS'!$A:$O,5,0),VLOOKUP($A888,'LISTA DE PRODUCTOS'!$B:$O,4,0)),"CÓDIGO NO EN CATÁLOGO U OBSOLETO"))</f>
      </c>
      <c r="F888" s="56">
        <f>IF($A888=0,"",IFERROR(IFERROR(VLOOKUP($A888,'LISTA DE PRODUCTOS'!$A:$O,6,0),VLOOKUP($A888,'LISTA DE PRODUCTOS'!$B:$O,5,0)),0))</f>
      </c>
      <c r="G888" s="56">
        <f>IF($A888=0,"",IFERROR(IFERROR(VLOOKUP($A888,'LISTA DE PRODUCTOS'!$A:$O,7,0),VLOOKUP($A888,'LISTA DE PRODUCTOS'!$B:$O,6,0)),0))</f>
      </c>
      <c r="H888" s="58">
        <f>IF($A888=0,"",IFERROR(IFERROR(VLOOKUP($A888,'LISTA DE PRODUCTOS'!$A:$O,8,0),VLOOKUP($A888,'LISTA DE PRODUCTOS'!$B:$O,7,0)),0))</f>
      </c>
      <c r="I888" s="59">
        <f>IF($A888=0,"",IFERROR(IFERROR(VLOOKUP($A888,'LISTA DE PRODUCTOS'!$A:$O,9,0),VLOOKUP($A888,'LISTA DE PRODUCTOS'!$B:$O,8,0)),0))</f>
      </c>
      <c r="J888" s="60">
        <f>IF(AND(K888="U12",IF($A888=0,"",IFERROR(IFERROR(VLOOKUP($A888,'LISTA DE PRODUCTOS'!$A:$O,10,0),VLOOKUP($A888,'LISTA DE PRODUCTOS'!$B:$O,9,0)),""))=0),"APROVECHA LA PROMO U12",IF(AND(K888="U12",IF($A888=0,"",IFERROR(IFERROR(VLOOKUP($A888,'LISTA DE PRODUCTOS'!$A:$O,10,0),VLOOKUP($A888,'LISTA DE PRODUCTOS'!$B:$O,9,0)),""))="MENSUAL"),"MENSUAL Y PROMO U12",IF($A888=0,"",IFERROR(IFERROR(VLOOKUP($A888,'LISTA DE PRODUCTOS'!$A:$O,10,0),VLOOKUP($A888,'LISTA DE PRODUCTOS'!$B:$O,9,0)),""))))</f>
      </c>
      <c r="K888" s="60">
        <f>IF($A888=0,"",IFERROR(IFERROR(VLOOKUP($A888,'LISTA DE PRODUCTOS'!$A:$O,13,0),VLOOKUP($A888,'LISTA DE PRODUCTOS'!$B:$O,13,0)),0))</f>
      </c>
      <c r="L888" s="61">
        <f t="shared" si="134"/>
        <v>0</v>
      </c>
      <c r="M888" s="62">
        <f t="shared" si="135"/>
        <v>0</v>
      </c>
      <c r="N888" s="62">
        <f t="shared" si="141"/>
        <v>0</v>
      </c>
      <c r="O888" s="63">
        <f t="shared" si="138"/>
        <v>0</v>
      </c>
      <c r="P888" s="63">
        <f t="shared" si="139"/>
        <v>0</v>
      </c>
      <c r="Q888" s="64">
        <f t="shared" si="140"/>
        <v>0</v>
      </c>
      <c r="R888" s="64" t="b">
        <f t="shared" si="142"/>
        <v>0</v>
      </c>
      <c r="S888" s="65">
        <f t="shared" si="136"/>
      </c>
      <c r="T888" s="62">
        <f t="shared" si="137"/>
      </c>
    </row>
    <row r="889" spans="1:20" s="66" customFormat="1" ht="19.8">
      <c r="A889" s="54"/>
      <c r="B889" s="55"/>
      <c r="C889" s="56">
        <f t="shared" si="133"/>
        <v>0</v>
      </c>
      <c r="D889" s="56">
        <f>IF(ISERROR(VLOOKUP($A889,'LISTA DE PRODUCTOS'!$A:$O,15,0)),0,VLOOKUP($A889,'LISTA DE PRODUCTOS'!$A:$O,15,0))</f>
        <v>0</v>
      </c>
      <c r="E889" s="57">
        <f>IF($A889=0,"",IFERROR(IFERROR(VLOOKUP($A889,'LISTA DE PRODUCTOS'!$A:$O,5,0),VLOOKUP($A889,'LISTA DE PRODUCTOS'!$B:$O,4,0)),"CÓDIGO NO EN CATÁLOGO U OBSOLETO"))</f>
      </c>
      <c r="F889" s="56">
        <f>IF($A889=0,"",IFERROR(IFERROR(VLOOKUP($A889,'LISTA DE PRODUCTOS'!$A:$O,6,0),VLOOKUP($A889,'LISTA DE PRODUCTOS'!$B:$O,5,0)),0))</f>
      </c>
      <c r="G889" s="56">
        <f>IF($A889=0,"",IFERROR(IFERROR(VLOOKUP($A889,'LISTA DE PRODUCTOS'!$A:$O,7,0),VLOOKUP($A889,'LISTA DE PRODUCTOS'!$B:$O,6,0)),0))</f>
      </c>
      <c r="H889" s="58">
        <f>IF($A889=0,"",IFERROR(IFERROR(VLOOKUP($A889,'LISTA DE PRODUCTOS'!$A:$O,8,0),VLOOKUP($A889,'LISTA DE PRODUCTOS'!$B:$O,7,0)),0))</f>
      </c>
      <c r="I889" s="59">
        <f>IF($A889=0,"",IFERROR(IFERROR(VLOOKUP($A889,'LISTA DE PRODUCTOS'!$A:$O,9,0),VLOOKUP($A889,'LISTA DE PRODUCTOS'!$B:$O,8,0)),0))</f>
      </c>
      <c r="J889" s="60">
        <f>IF(AND(K889="U12",IF($A889=0,"",IFERROR(IFERROR(VLOOKUP($A889,'LISTA DE PRODUCTOS'!$A:$O,10,0),VLOOKUP($A889,'LISTA DE PRODUCTOS'!$B:$O,9,0)),""))=0),"APROVECHA LA PROMO U12",IF(AND(K889="U12",IF($A889=0,"",IFERROR(IFERROR(VLOOKUP($A889,'LISTA DE PRODUCTOS'!$A:$O,10,0),VLOOKUP($A889,'LISTA DE PRODUCTOS'!$B:$O,9,0)),""))="MENSUAL"),"MENSUAL Y PROMO U12",IF($A889=0,"",IFERROR(IFERROR(VLOOKUP($A889,'LISTA DE PRODUCTOS'!$A:$O,10,0),VLOOKUP($A889,'LISTA DE PRODUCTOS'!$B:$O,9,0)),""))))</f>
      </c>
      <c r="K889" s="60">
        <f>IF($A889=0,"",IFERROR(IFERROR(VLOOKUP($A889,'LISTA DE PRODUCTOS'!$A:$O,13,0),VLOOKUP($A889,'LISTA DE PRODUCTOS'!$B:$O,13,0)),0))</f>
      </c>
      <c r="L889" s="61">
        <f t="shared" si="134"/>
        <v>0</v>
      </c>
      <c r="M889" s="62">
        <f t="shared" si="135"/>
        <v>0</v>
      </c>
      <c r="N889" s="62">
        <f t="shared" si="141"/>
        <v>0</v>
      </c>
      <c r="O889" s="63">
        <f t="shared" si="138"/>
        <v>0</v>
      </c>
      <c r="P889" s="63">
        <f t="shared" si="139"/>
        <v>0</v>
      </c>
      <c r="Q889" s="64">
        <f t="shared" si="140"/>
        <v>0</v>
      </c>
      <c r="R889" s="64" t="b">
        <f t="shared" si="142"/>
        <v>0</v>
      </c>
      <c r="S889" s="65">
        <f t="shared" si="136"/>
      </c>
      <c r="T889" s="62">
        <f t="shared" si="137"/>
      </c>
    </row>
    <row r="890" spans="1:20" s="66" customFormat="1" ht="19.8">
      <c r="A890" s="54"/>
      <c r="B890" s="55"/>
      <c r="C890" s="56">
        <f t="shared" si="133"/>
        <v>0</v>
      </c>
      <c r="D890" s="56">
        <f>IF(ISERROR(VLOOKUP($A890,'LISTA DE PRODUCTOS'!$A:$O,15,0)),0,VLOOKUP($A890,'LISTA DE PRODUCTOS'!$A:$O,15,0))</f>
        <v>0</v>
      </c>
      <c r="E890" s="57">
        <f>IF($A890=0,"",IFERROR(IFERROR(VLOOKUP($A890,'LISTA DE PRODUCTOS'!$A:$O,5,0),VLOOKUP($A890,'LISTA DE PRODUCTOS'!$B:$O,4,0)),"CÓDIGO NO EN CATÁLOGO U OBSOLETO"))</f>
      </c>
      <c r="F890" s="56">
        <f>IF($A890=0,"",IFERROR(IFERROR(VLOOKUP($A890,'LISTA DE PRODUCTOS'!$A:$O,6,0),VLOOKUP($A890,'LISTA DE PRODUCTOS'!$B:$O,5,0)),0))</f>
      </c>
      <c r="G890" s="56">
        <f>IF($A890=0,"",IFERROR(IFERROR(VLOOKUP($A890,'LISTA DE PRODUCTOS'!$A:$O,7,0),VLOOKUP($A890,'LISTA DE PRODUCTOS'!$B:$O,6,0)),0))</f>
      </c>
      <c r="H890" s="58">
        <f>IF($A890=0,"",IFERROR(IFERROR(VLOOKUP($A890,'LISTA DE PRODUCTOS'!$A:$O,8,0),VLOOKUP($A890,'LISTA DE PRODUCTOS'!$B:$O,7,0)),0))</f>
      </c>
      <c r="I890" s="59">
        <f>IF($A890=0,"",IFERROR(IFERROR(VLOOKUP($A890,'LISTA DE PRODUCTOS'!$A:$O,9,0),VLOOKUP($A890,'LISTA DE PRODUCTOS'!$B:$O,8,0)),0))</f>
      </c>
      <c r="J890" s="60">
        <f>IF(AND(K890="U12",IF($A890=0,"",IFERROR(IFERROR(VLOOKUP($A890,'LISTA DE PRODUCTOS'!$A:$O,10,0),VLOOKUP($A890,'LISTA DE PRODUCTOS'!$B:$O,9,0)),""))=0),"APROVECHA LA PROMO U12",IF(AND(K890="U12",IF($A890=0,"",IFERROR(IFERROR(VLOOKUP($A890,'LISTA DE PRODUCTOS'!$A:$O,10,0),VLOOKUP($A890,'LISTA DE PRODUCTOS'!$B:$O,9,0)),""))="MENSUAL"),"MENSUAL Y PROMO U12",IF($A890=0,"",IFERROR(IFERROR(VLOOKUP($A890,'LISTA DE PRODUCTOS'!$A:$O,10,0),VLOOKUP($A890,'LISTA DE PRODUCTOS'!$B:$O,9,0)),""))))</f>
      </c>
      <c r="K890" s="60">
        <f>IF($A890=0,"",IFERROR(IFERROR(VLOOKUP($A890,'LISTA DE PRODUCTOS'!$A:$O,13,0),VLOOKUP($A890,'LISTA DE PRODUCTOS'!$B:$O,13,0)),0))</f>
      </c>
      <c r="L890" s="61">
        <f t="shared" si="134"/>
        <v>0</v>
      </c>
      <c r="M890" s="62">
        <f t="shared" si="135"/>
        <v>0</v>
      </c>
      <c r="N890" s="62">
        <f t="shared" si="141"/>
        <v>0</v>
      </c>
      <c r="O890" s="63">
        <f t="shared" si="138"/>
        <v>0</v>
      </c>
      <c r="P890" s="63">
        <f t="shared" si="139"/>
        <v>0</v>
      </c>
      <c r="Q890" s="64">
        <f t="shared" si="140"/>
        <v>0</v>
      </c>
      <c r="R890" s="64" t="b">
        <f t="shared" si="142"/>
        <v>0</v>
      </c>
      <c r="S890" s="65">
        <f t="shared" si="136"/>
      </c>
      <c r="T890" s="62">
        <f t="shared" si="137"/>
      </c>
    </row>
    <row r="891" spans="1:20" s="66" customFormat="1" ht="19.8">
      <c r="A891" s="54"/>
      <c r="B891" s="55"/>
      <c r="C891" s="56">
        <f t="shared" si="133"/>
        <v>0</v>
      </c>
      <c r="D891" s="56">
        <f>IF(ISERROR(VLOOKUP($A891,'LISTA DE PRODUCTOS'!$A:$O,15,0)),0,VLOOKUP($A891,'LISTA DE PRODUCTOS'!$A:$O,15,0))</f>
        <v>0</v>
      </c>
      <c r="E891" s="57">
        <f>IF($A891=0,"",IFERROR(IFERROR(VLOOKUP($A891,'LISTA DE PRODUCTOS'!$A:$O,5,0),VLOOKUP($A891,'LISTA DE PRODUCTOS'!$B:$O,4,0)),"CÓDIGO NO EN CATÁLOGO U OBSOLETO"))</f>
      </c>
      <c r="F891" s="56">
        <f>IF($A891=0,"",IFERROR(IFERROR(VLOOKUP($A891,'LISTA DE PRODUCTOS'!$A:$O,6,0),VLOOKUP($A891,'LISTA DE PRODUCTOS'!$B:$O,5,0)),0))</f>
      </c>
      <c r="G891" s="56">
        <f>IF($A891=0,"",IFERROR(IFERROR(VLOOKUP($A891,'LISTA DE PRODUCTOS'!$A:$O,7,0),VLOOKUP($A891,'LISTA DE PRODUCTOS'!$B:$O,6,0)),0))</f>
      </c>
      <c r="H891" s="58">
        <f>IF($A891=0,"",IFERROR(IFERROR(VLOOKUP($A891,'LISTA DE PRODUCTOS'!$A:$O,8,0),VLOOKUP($A891,'LISTA DE PRODUCTOS'!$B:$O,7,0)),0))</f>
      </c>
      <c r="I891" s="59">
        <f>IF($A891=0,"",IFERROR(IFERROR(VLOOKUP($A891,'LISTA DE PRODUCTOS'!$A:$O,9,0),VLOOKUP($A891,'LISTA DE PRODUCTOS'!$B:$O,8,0)),0))</f>
      </c>
      <c r="J891" s="60">
        <f>IF(AND(K891="U12",IF($A891=0,"",IFERROR(IFERROR(VLOOKUP($A891,'LISTA DE PRODUCTOS'!$A:$O,10,0),VLOOKUP($A891,'LISTA DE PRODUCTOS'!$B:$O,9,0)),""))=0),"APROVECHA LA PROMO U12",IF(AND(K891="U12",IF($A891=0,"",IFERROR(IFERROR(VLOOKUP($A891,'LISTA DE PRODUCTOS'!$A:$O,10,0),VLOOKUP($A891,'LISTA DE PRODUCTOS'!$B:$O,9,0)),""))="MENSUAL"),"MENSUAL Y PROMO U12",IF($A891=0,"",IFERROR(IFERROR(VLOOKUP($A891,'LISTA DE PRODUCTOS'!$A:$O,10,0),VLOOKUP($A891,'LISTA DE PRODUCTOS'!$B:$O,9,0)),""))))</f>
      </c>
      <c r="K891" s="60">
        <f>IF($A891=0,"",IFERROR(IFERROR(VLOOKUP($A891,'LISTA DE PRODUCTOS'!$A:$O,13,0),VLOOKUP($A891,'LISTA DE PRODUCTOS'!$B:$O,13,0)),0))</f>
      </c>
      <c r="L891" s="61">
        <f t="shared" si="134"/>
        <v>0</v>
      </c>
      <c r="M891" s="62">
        <f t="shared" si="135"/>
        <v>0</v>
      </c>
      <c r="N891" s="62">
        <f t="shared" si="141"/>
        <v>0</v>
      </c>
      <c r="O891" s="63">
        <f t="shared" si="138"/>
        <v>0</v>
      </c>
      <c r="P891" s="63">
        <f t="shared" si="139"/>
        <v>0</v>
      </c>
      <c r="Q891" s="64">
        <f t="shared" si="140"/>
        <v>0</v>
      </c>
      <c r="R891" s="64" t="b">
        <f t="shared" si="142"/>
        <v>0</v>
      </c>
      <c r="S891" s="65">
        <f t="shared" si="136"/>
      </c>
      <c r="T891" s="62">
        <f t="shared" si="137"/>
      </c>
    </row>
    <row r="892" spans="1:20" s="66" customFormat="1" ht="19.8">
      <c r="A892" s="54"/>
      <c r="B892" s="55"/>
      <c r="C892" s="56">
        <f t="shared" si="133"/>
        <v>0</v>
      </c>
      <c r="D892" s="56">
        <f>IF(ISERROR(VLOOKUP($A892,'LISTA DE PRODUCTOS'!$A:$O,15,0)),0,VLOOKUP($A892,'LISTA DE PRODUCTOS'!$A:$O,15,0))</f>
        <v>0</v>
      </c>
      <c r="E892" s="57">
        <f>IF($A892=0,"",IFERROR(IFERROR(VLOOKUP($A892,'LISTA DE PRODUCTOS'!$A:$O,5,0),VLOOKUP($A892,'LISTA DE PRODUCTOS'!$B:$O,4,0)),"CÓDIGO NO EN CATÁLOGO U OBSOLETO"))</f>
      </c>
      <c r="F892" s="56">
        <f>IF($A892=0,"",IFERROR(IFERROR(VLOOKUP($A892,'LISTA DE PRODUCTOS'!$A:$O,6,0),VLOOKUP($A892,'LISTA DE PRODUCTOS'!$B:$O,5,0)),0))</f>
      </c>
      <c r="G892" s="56">
        <f>IF($A892=0,"",IFERROR(IFERROR(VLOOKUP($A892,'LISTA DE PRODUCTOS'!$A:$O,7,0),VLOOKUP($A892,'LISTA DE PRODUCTOS'!$B:$O,6,0)),0))</f>
      </c>
      <c r="H892" s="58">
        <f>IF($A892=0,"",IFERROR(IFERROR(VLOOKUP($A892,'LISTA DE PRODUCTOS'!$A:$O,8,0),VLOOKUP($A892,'LISTA DE PRODUCTOS'!$B:$O,7,0)),0))</f>
      </c>
      <c r="I892" s="59">
        <f>IF($A892=0,"",IFERROR(IFERROR(VLOOKUP($A892,'LISTA DE PRODUCTOS'!$A:$O,9,0),VLOOKUP($A892,'LISTA DE PRODUCTOS'!$B:$O,8,0)),0))</f>
      </c>
      <c r="J892" s="60">
        <f>IF(AND(K892="U12",IF($A892=0,"",IFERROR(IFERROR(VLOOKUP($A892,'LISTA DE PRODUCTOS'!$A:$O,10,0),VLOOKUP($A892,'LISTA DE PRODUCTOS'!$B:$O,9,0)),""))=0),"APROVECHA LA PROMO U12",IF(AND(K892="U12",IF($A892=0,"",IFERROR(IFERROR(VLOOKUP($A892,'LISTA DE PRODUCTOS'!$A:$O,10,0),VLOOKUP($A892,'LISTA DE PRODUCTOS'!$B:$O,9,0)),""))="MENSUAL"),"MENSUAL Y PROMO U12",IF($A892=0,"",IFERROR(IFERROR(VLOOKUP($A892,'LISTA DE PRODUCTOS'!$A:$O,10,0),VLOOKUP($A892,'LISTA DE PRODUCTOS'!$B:$O,9,0)),""))))</f>
      </c>
      <c r="K892" s="60">
        <f>IF($A892=0,"",IFERROR(IFERROR(VLOOKUP($A892,'LISTA DE PRODUCTOS'!$A:$O,13,0),VLOOKUP($A892,'LISTA DE PRODUCTOS'!$B:$O,13,0)),0))</f>
      </c>
      <c r="L892" s="61">
        <f t="shared" si="134"/>
        <v>0</v>
      </c>
      <c r="M892" s="62">
        <f t="shared" si="135"/>
        <v>0</v>
      </c>
      <c r="N892" s="62">
        <f t="shared" si="141"/>
        <v>0</v>
      </c>
      <c r="O892" s="63">
        <f t="shared" si="138"/>
        <v>0</v>
      </c>
      <c r="P892" s="63">
        <f t="shared" si="139"/>
        <v>0</v>
      </c>
      <c r="Q892" s="64">
        <f t="shared" si="140"/>
        <v>0</v>
      </c>
      <c r="R892" s="64" t="b">
        <f t="shared" si="142"/>
        <v>0</v>
      </c>
      <c r="S892" s="65">
        <f t="shared" si="136"/>
      </c>
      <c r="T892" s="62">
        <f t="shared" si="137"/>
      </c>
    </row>
    <row r="893" spans="1:20" s="66" customFormat="1" ht="19.8">
      <c r="A893" s="54"/>
      <c r="B893" s="55"/>
      <c r="C893" s="56">
        <f t="shared" si="133"/>
        <v>0</v>
      </c>
      <c r="D893" s="56">
        <f>IF(ISERROR(VLOOKUP($A893,'LISTA DE PRODUCTOS'!$A:$O,15,0)),0,VLOOKUP($A893,'LISTA DE PRODUCTOS'!$A:$O,15,0))</f>
        <v>0</v>
      </c>
      <c r="E893" s="57">
        <f>IF($A893=0,"",IFERROR(IFERROR(VLOOKUP($A893,'LISTA DE PRODUCTOS'!$A:$O,5,0),VLOOKUP($A893,'LISTA DE PRODUCTOS'!$B:$O,4,0)),"CÓDIGO NO EN CATÁLOGO U OBSOLETO"))</f>
      </c>
      <c r="F893" s="56">
        <f>IF($A893=0,"",IFERROR(IFERROR(VLOOKUP($A893,'LISTA DE PRODUCTOS'!$A:$O,6,0),VLOOKUP($A893,'LISTA DE PRODUCTOS'!$B:$O,5,0)),0))</f>
      </c>
      <c r="G893" s="56">
        <f>IF($A893=0,"",IFERROR(IFERROR(VLOOKUP($A893,'LISTA DE PRODUCTOS'!$A:$O,7,0),VLOOKUP($A893,'LISTA DE PRODUCTOS'!$B:$O,6,0)),0))</f>
      </c>
      <c r="H893" s="58">
        <f>IF($A893=0,"",IFERROR(IFERROR(VLOOKUP($A893,'LISTA DE PRODUCTOS'!$A:$O,8,0),VLOOKUP($A893,'LISTA DE PRODUCTOS'!$B:$O,7,0)),0))</f>
      </c>
      <c r="I893" s="59">
        <f>IF($A893=0,"",IFERROR(IFERROR(VLOOKUP($A893,'LISTA DE PRODUCTOS'!$A:$O,9,0),VLOOKUP($A893,'LISTA DE PRODUCTOS'!$B:$O,8,0)),0))</f>
      </c>
      <c r="J893" s="60">
        <f>IF(AND(K893="U12",IF($A893=0,"",IFERROR(IFERROR(VLOOKUP($A893,'LISTA DE PRODUCTOS'!$A:$O,10,0),VLOOKUP($A893,'LISTA DE PRODUCTOS'!$B:$O,9,0)),""))=0),"APROVECHA LA PROMO U12",IF(AND(K893="U12",IF($A893=0,"",IFERROR(IFERROR(VLOOKUP($A893,'LISTA DE PRODUCTOS'!$A:$O,10,0),VLOOKUP($A893,'LISTA DE PRODUCTOS'!$B:$O,9,0)),""))="MENSUAL"),"MENSUAL Y PROMO U12",IF($A893=0,"",IFERROR(IFERROR(VLOOKUP($A893,'LISTA DE PRODUCTOS'!$A:$O,10,0),VLOOKUP($A893,'LISTA DE PRODUCTOS'!$B:$O,9,0)),""))))</f>
      </c>
      <c r="K893" s="60">
        <f>IF($A893=0,"",IFERROR(IFERROR(VLOOKUP($A893,'LISTA DE PRODUCTOS'!$A:$O,13,0),VLOOKUP($A893,'LISTA DE PRODUCTOS'!$B:$O,13,0)),0))</f>
      </c>
      <c r="L893" s="61">
        <f t="shared" si="134"/>
        <v>0</v>
      </c>
      <c r="M893" s="62">
        <f t="shared" si="135"/>
        <v>0</v>
      </c>
      <c r="N893" s="62">
        <f t="shared" si="141"/>
        <v>0</v>
      </c>
      <c r="O893" s="63">
        <f t="shared" si="138"/>
        <v>0</v>
      </c>
      <c r="P893" s="63">
        <f t="shared" si="139"/>
        <v>0</v>
      </c>
      <c r="Q893" s="64">
        <f t="shared" si="140"/>
        <v>0</v>
      </c>
      <c r="R893" s="64" t="b">
        <f t="shared" si="142"/>
        <v>0</v>
      </c>
      <c r="S893" s="65">
        <f t="shared" si="136"/>
      </c>
      <c r="T893" s="62">
        <f t="shared" si="137"/>
      </c>
    </row>
    <row r="894" spans="1:20" s="66" customFormat="1" ht="19.8">
      <c r="A894" s="54"/>
      <c r="B894" s="55"/>
      <c r="C894" s="56">
        <f t="shared" si="133"/>
        <v>0</v>
      </c>
      <c r="D894" s="56">
        <f>IF(ISERROR(VLOOKUP($A894,'LISTA DE PRODUCTOS'!$A:$O,15,0)),0,VLOOKUP($A894,'LISTA DE PRODUCTOS'!$A:$O,15,0))</f>
        <v>0</v>
      </c>
      <c r="E894" s="57">
        <f>IF($A894=0,"",IFERROR(IFERROR(VLOOKUP($A894,'LISTA DE PRODUCTOS'!$A:$O,5,0),VLOOKUP($A894,'LISTA DE PRODUCTOS'!$B:$O,4,0)),"CÓDIGO NO EN CATÁLOGO U OBSOLETO"))</f>
      </c>
      <c r="F894" s="56">
        <f>IF($A894=0,"",IFERROR(IFERROR(VLOOKUP($A894,'LISTA DE PRODUCTOS'!$A:$O,6,0),VLOOKUP($A894,'LISTA DE PRODUCTOS'!$B:$O,5,0)),0))</f>
      </c>
      <c r="G894" s="56">
        <f>IF($A894=0,"",IFERROR(IFERROR(VLOOKUP($A894,'LISTA DE PRODUCTOS'!$A:$O,7,0),VLOOKUP($A894,'LISTA DE PRODUCTOS'!$B:$O,6,0)),0))</f>
      </c>
      <c r="H894" s="58">
        <f>IF($A894=0,"",IFERROR(IFERROR(VLOOKUP($A894,'LISTA DE PRODUCTOS'!$A:$O,8,0),VLOOKUP($A894,'LISTA DE PRODUCTOS'!$B:$O,7,0)),0))</f>
      </c>
      <c r="I894" s="59">
        <f>IF($A894=0,"",IFERROR(IFERROR(VLOOKUP($A894,'LISTA DE PRODUCTOS'!$A:$O,9,0),VLOOKUP($A894,'LISTA DE PRODUCTOS'!$B:$O,8,0)),0))</f>
      </c>
      <c r="J894" s="60">
        <f>IF(AND(K894="U12",IF($A894=0,"",IFERROR(IFERROR(VLOOKUP($A894,'LISTA DE PRODUCTOS'!$A:$O,10,0),VLOOKUP($A894,'LISTA DE PRODUCTOS'!$B:$O,9,0)),""))=0),"APROVECHA LA PROMO U12",IF(AND(K894="U12",IF($A894=0,"",IFERROR(IFERROR(VLOOKUP($A894,'LISTA DE PRODUCTOS'!$A:$O,10,0),VLOOKUP($A894,'LISTA DE PRODUCTOS'!$B:$O,9,0)),""))="MENSUAL"),"MENSUAL Y PROMO U12",IF($A894=0,"",IFERROR(IFERROR(VLOOKUP($A894,'LISTA DE PRODUCTOS'!$A:$O,10,0),VLOOKUP($A894,'LISTA DE PRODUCTOS'!$B:$O,9,0)),""))))</f>
      </c>
      <c r="K894" s="60">
        <f>IF($A894=0,"",IFERROR(IFERROR(VLOOKUP($A894,'LISTA DE PRODUCTOS'!$A:$O,13,0),VLOOKUP($A894,'LISTA DE PRODUCTOS'!$B:$O,13,0)),0))</f>
      </c>
      <c r="L894" s="61">
        <f t="shared" si="134"/>
        <v>0</v>
      </c>
      <c r="M894" s="62">
        <f t="shared" si="135"/>
        <v>0</v>
      </c>
      <c r="N894" s="62">
        <f t="shared" si="141"/>
        <v>0</v>
      </c>
      <c r="O894" s="63">
        <f t="shared" si="138"/>
        <v>0</v>
      </c>
      <c r="P894" s="63">
        <f t="shared" si="139"/>
        <v>0</v>
      </c>
      <c r="Q894" s="64">
        <f t="shared" si="140"/>
        <v>0</v>
      </c>
      <c r="R894" s="64" t="b">
        <f t="shared" si="142"/>
        <v>0</v>
      </c>
      <c r="S894" s="65">
        <f t="shared" si="136"/>
      </c>
      <c r="T894" s="62">
        <f t="shared" si="137"/>
      </c>
    </row>
    <row r="895" spans="1:20" s="66" customFormat="1" ht="19.8">
      <c r="A895" s="54"/>
      <c r="B895" s="55"/>
      <c r="C895" s="56">
        <f t="shared" si="133"/>
        <v>0</v>
      </c>
      <c r="D895" s="56">
        <f>IF(ISERROR(VLOOKUP($A895,'LISTA DE PRODUCTOS'!$A:$O,15,0)),0,VLOOKUP($A895,'LISTA DE PRODUCTOS'!$A:$O,15,0))</f>
        <v>0</v>
      </c>
      <c r="E895" s="57">
        <f>IF($A895=0,"",IFERROR(IFERROR(VLOOKUP($A895,'LISTA DE PRODUCTOS'!$A:$O,5,0),VLOOKUP($A895,'LISTA DE PRODUCTOS'!$B:$O,4,0)),"CÓDIGO NO EN CATÁLOGO U OBSOLETO"))</f>
      </c>
      <c r="F895" s="56">
        <f>IF($A895=0,"",IFERROR(IFERROR(VLOOKUP($A895,'LISTA DE PRODUCTOS'!$A:$O,6,0),VLOOKUP($A895,'LISTA DE PRODUCTOS'!$B:$O,5,0)),0))</f>
      </c>
      <c r="G895" s="56">
        <f>IF($A895=0,"",IFERROR(IFERROR(VLOOKUP($A895,'LISTA DE PRODUCTOS'!$A:$O,7,0),VLOOKUP($A895,'LISTA DE PRODUCTOS'!$B:$O,6,0)),0))</f>
      </c>
      <c r="H895" s="58">
        <f>IF($A895=0,"",IFERROR(IFERROR(VLOOKUP($A895,'LISTA DE PRODUCTOS'!$A:$O,8,0),VLOOKUP($A895,'LISTA DE PRODUCTOS'!$B:$O,7,0)),0))</f>
      </c>
      <c r="I895" s="59">
        <f>IF($A895=0,"",IFERROR(IFERROR(VLOOKUP($A895,'LISTA DE PRODUCTOS'!$A:$O,9,0),VLOOKUP($A895,'LISTA DE PRODUCTOS'!$B:$O,8,0)),0))</f>
      </c>
      <c r="J895" s="60">
        <f>IF(AND(K895="U12",IF($A895=0,"",IFERROR(IFERROR(VLOOKUP($A895,'LISTA DE PRODUCTOS'!$A:$O,10,0),VLOOKUP($A895,'LISTA DE PRODUCTOS'!$B:$O,9,0)),""))=0),"APROVECHA LA PROMO U12",IF(AND(K895="U12",IF($A895=0,"",IFERROR(IFERROR(VLOOKUP($A895,'LISTA DE PRODUCTOS'!$A:$O,10,0),VLOOKUP($A895,'LISTA DE PRODUCTOS'!$B:$O,9,0)),""))="MENSUAL"),"MENSUAL Y PROMO U12",IF($A895=0,"",IFERROR(IFERROR(VLOOKUP($A895,'LISTA DE PRODUCTOS'!$A:$O,10,0),VLOOKUP($A895,'LISTA DE PRODUCTOS'!$B:$O,9,0)),""))))</f>
      </c>
      <c r="K895" s="60">
        <f>IF($A895=0,"",IFERROR(IFERROR(VLOOKUP($A895,'LISTA DE PRODUCTOS'!$A:$O,13,0),VLOOKUP($A895,'LISTA DE PRODUCTOS'!$B:$O,13,0)),0))</f>
      </c>
      <c r="L895" s="61">
        <f t="shared" si="134"/>
        <v>0</v>
      </c>
      <c r="M895" s="62">
        <f t="shared" si="135"/>
        <v>0</v>
      </c>
      <c r="N895" s="62">
        <f t="shared" si="141"/>
        <v>0</v>
      </c>
      <c r="O895" s="63">
        <f t="shared" si="138"/>
        <v>0</v>
      </c>
      <c r="P895" s="63">
        <f t="shared" si="139"/>
        <v>0</v>
      </c>
      <c r="Q895" s="64">
        <f t="shared" si="140"/>
        <v>0</v>
      </c>
      <c r="R895" s="64" t="b">
        <f t="shared" si="142"/>
        <v>0</v>
      </c>
      <c r="S895" s="65">
        <f t="shared" si="136"/>
      </c>
      <c r="T895" s="62">
        <f t="shared" si="137"/>
      </c>
    </row>
    <row r="896" spans="1:20" s="66" customFormat="1" ht="19.8">
      <c r="A896" s="54"/>
      <c r="B896" s="55"/>
      <c r="C896" s="56">
        <f t="shared" si="133"/>
        <v>0</v>
      </c>
      <c r="D896" s="56">
        <f>IF(ISERROR(VLOOKUP($A896,'LISTA DE PRODUCTOS'!$A:$O,15,0)),0,VLOOKUP($A896,'LISTA DE PRODUCTOS'!$A:$O,15,0))</f>
        <v>0</v>
      </c>
      <c r="E896" s="57">
        <f>IF($A896=0,"",IFERROR(IFERROR(VLOOKUP($A896,'LISTA DE PRODUCTOS'!$A:$O,5,0),VLOOKUP($A896,'LISTA DE PRODUCTOS'!$B:$O,4,0)),"CÓDIGO NO EN CATÁLOGO U OBSOLETO"))</f>
      </c>
      <c r="F896" s="56">
        <f>IF($A896=0,"",IFERROR(IFERROR(VLOOKUP($A896,'LISTA DE PRODUCTOS'!$A:$O,6,0),VLOOKUP($A896,'LISTA DE PRODUCTOS'!$B:$O,5,0)),0))</f>
      </c>
      <c r="G896" s="56">
        <f>IF($A896=0,"",IFERROR(IFERROR(VLOOKUP($A896,'LISTA DE PRODUCTOS'!$A:$O,7,0),VLOOKUP($A896,'LISTA DE PRODUCTOS'!$B:$O,6,0)),0))</f>
      </c>
      <c r="H896" s="58">
        <f>IF($A896=0,"",IFERROR(IFERROR(VLOOKUP($A896,'LISTA DE PRODUCTOS'!$A:$O,8,0),VLOOKUP($A896,'LISTA DE PRODUCTOS'!$B:$O,7,0)),0))</f>
      </c>
      <c r="I896" s="59">
        <f>IF($A896=0,"",IFERROR(IFERROR(VLOOKUP($A896,'LISTA DE PRODUCTOS'!$A:$O,9,0),VLOOKUP($A896,'LISTA DE PRODUCTOS'!$B:$O,8,0)),0))</f>
      </c>
      <c r="J896" s="60">
        <f>IF(AND(K896="U12",IF($A896=0,"",IFERROR(IFERROR(VLOOKUP($A896,'LISTA DE PRODUCTOS'!$A:$O,10,0),VLOOKUP($A896,'LISTA DE PRODUCTOS'!$B:$O,9,0)),""))=0),"APROVECHA LA PROMO U12",IF(AND(K896="U12",IF($A896=0,"",IFERROR(IFERROR(VLOOKUP($A896,'LISTA DE PRODUCTOS'!$A:$O,10,0),VLOOKUP($A896,'LISTA DE PRODUCTOS'!$B:$O,9,0)),""))="MENSUAL"),"MENSUAL Y PROMO U12",IF($A896=0,"",IFERROR(IFERROR(VLOOKUP($A896,'LISTA DE PRODUCTOS'!$A:$O,10,0),VLOOKUP($A896,'LISTA DE PRODUCTOS'!$B:$O,9,0)),""))))</f>
      </c>
      <c r="K896" s="60">
        <f>IF($A896=0,"",IFERROR(IFERROR(VLOOKUP($A896,'LISTA DE PRODUCTOS'!$A:$O,13,0),VLOOKUP($A896,'LISTA DE PRODUCTOS'!$B:$O,13,0)),0))</f>
      </c>
      <c r="L896" s="61">
        <f t="shared" si="134"/>
        <v>0</v>
      </c>
      <c r="M896" s="62">
        <f t="shared" si="135"/>
        <v>0</v>
      </c>
      <c r="N896" s="62">
        <f t="shared" si="141"/>
        <v>0</v>
      </c>
      <c r="O896" s="63">
        <f t="shared" si="138"/>
        <v>0</v>
      </c>
      <c r="P896" s="63">
        <f t="shared" si="139"/>
        <v>0</v>
      </c>
      <c r="Q896" s="64">
        <f t="shared" si="140"/>
        <v>0</v>
      </c>
      <c r="R896" s="64" t="b">
        <f t="shared" si="142"/>
        <v>0</v>
      </c>
      <c r="S896" s="65">
        <f t="shared" si="136"/>
      </c>
      <c r="T896" s="62">
        <f t="shared" si="137"/>
      </c>
    </row>
    <row r="897" spans="1:20" s="66" customFormat="1" ht="19.8">
      <c r="A897" s="54"/>
      <c r="B897" s="55"/>
      <c r="C897" s="56">
        <f t="shared" si="133"/>
        <v>0</v>
      </c>
      <c r="D897" s="56">
        <f>IF(ISERROR(VLOOKUP($A897,'LISTA DE PRODUCTOS'!$A:$O,15,0)),0,VLOOKUP($A897,'LISTA DE PRODUCTOS'!$A:$O,15,0))</f>
        <v>0</v>
      </c>
      <c r="E897" s="57">
        <f>IF($A897=0,"",IFERROR(IFERROR(VLOOKUP($A897,'LISTA DE PRODUCTOS'!$A:$O,5,0),VLOOKUP($A897,'LISTA DE PRODUCTOS'!$B:$O,4,0)),"CÓDIGO NO EN CATÁLOGO U OBSOLETO"))</f>
      </c>
      <c r="F897" s="56">
        <f>IF($A897=0,"",IFERROR(IFERROR(VLOOKUP($A897,'LISTA DE PRODUCTOS'!$A:$O,6,0),VLOOKUP($A897,'LISTA DE PRODUCTOS'!$B:$O,5,0)),0))</f>
      </c>
      <c r="G897" s="56">
        <f>IF($A897=0,"",IFERROR(IFERROR(VLOOKUP($A897,'LISTA DE PRODUCTOS'!$A:$O,7,0),VLOOKUP($A897,'LISTA DE PRODUCTOS'!$B:$O,6,0)),0))</f>
      </c>
      <c r="H897" s="58">
        <f>IF($A897=0,"",IFERROR(IFERROR(VLOOKUP($A897,'LISTA DE PRODUCTOS'!$A:$O,8,0),VLOOKUP($A897,'LISTA DE PRODUCTOS'!$B:$O,7,0)),0))</f>
      </c>
      <c r="I897" s="59">
        <f>IF($A897=0,"",IFERROR(IFERROR(VLOOKUP($A897,'LISTA DE PRODUCTOS'!$A:$O,9,0),VLOOKUP($A897,'LISTA DE PRODUCTOS'!$B:$O,8,0)),0))</f>
      </c>
      <c r="J897" s="60">
        <f>IF(AND(K897="U12",IF($A897=0,"",IFERROR(IFERROR(VLOOKUP($A897,'LISTA DE PRODUCTOS'!$A:$O,10,0),VLOOKUP($A897,'LISTA DE PRODUCTOS'!$B:$O,9,0)),""))=0),"APROVECHA LA PROMO U12",IF(AND(K897="U12",IF($A897=0,"",IFERROR(IFERROR(VLOOKUP($A897,'LISTA DE PRODUCTOS'!$A:$O,10,0),VLOOKUP($A897,'LISTA DE PRODUCTOS'!$B:$O,9,0)),""))="MENSUAL"),"MENSUAL Y PROMO U12",IF($A897=0,"",IFERROR(IFERROR(VLOOKUP($A897,'LISTA DE PRODUCTOS'!$A:$O,10,0),VLOOKUP($A897,'LISTA DE PRODUCTOS'!$B:$O,9,0)),""))))</f>
      </c>
      <c r="K897" s="60">
        <f>IF($A897=0,"",IFERROR(IFERROR(VLOOKUP($A897,'LISTA DE PRODUCTOS'!$A:$O,13,0),VLOOKUP($A897,'LISTA DE PRODUCTOS'!$B:$O,13,0)),0))</f>
      </c>
      <c r="L897" s="61">
        <f t="shared" si="134"/>
        <v>0</v>
      </c>
      <c r="M897" s="62">
        <f t="shared" si="135"/>
        <v>0</v>
      </c>
      <c r="N897" s="62">
        <f t="shared" si="141"/>
        <v>0</v>
      </c>
      <c r="O897" s="63">
        <f t="shared" si="138"/>
        <v>0</v>
      </c>
      <c r="P897" s="63">
        <f t="shared" si="139"/>
        <v>0</v>
      </c>
      <c r="Q897" s="64">
        <f t="shared" si="140"/>
        <v>0</v>
      </c>
      <c r="R897" s="64" t="b">
        <f t="shared" si="142"/>
        <v>0</v>
      </c>
      <c r="S897" s="65">
        <f t="shared" si="136"/>
      </c>
      <c r="T897" s="62">
        <f t="shared" si="137"/>
      </c>
    </row>
    <row r="898" spans="1:20" s="66" customFormat="1" ht="19.8">
      <c r="A898" s="54"/>
      <c r="B898" s="55"/>
      <c r="C898" s="56">
        <f t="shared" si="133"/>
        <v>0</v>
      </c>
      <c r="D898" s="56">
        <f>IF(ISERROR(VLOOKUP($A898,'LISTA DE PRODUCTOS'!$A:$O,15,0)),0,VLOOKUP($A898,'LISTA DE PRODUCTOS'!$A:$O,15,0))</f>
        <v>0</v>
      </c>
      <c r="E898" s="57">
        <f>IF($A898=0,"",IFERROR(IFERROR(VLOOKUP($A898,'LISTA DE PRODUCTOS'!$A:$O,5,0),VLOOKUP($A898,'LISTA DE PRODUCTOS'!$B:$O,4,0)),"CÓDIGO NO EN CATÁLOGO U OBSOLETO"))</f>
      </c>
      <c r="F898" s="56">
        <f>IF($A898=0,"",IFERROR(IFERROR(VLOOKUP($A898,'LISTA DE PRODUCTOS'!$A:$O,6,0),VLOOKUP($A898,'LISTA DE PRODUCTOS'!$B:$O,5,0)),0))</f>
      </c>
      <c r="G898" s="56">
        <f>IF($A898=0,"",IFERROR(IFERROR(VLOOKUP($A898,'LISTA DE PRODUCTOS'!$A:$O,7,0),VLOOKUP($A898,'LISTA DE PRODUCTOS'!$B:$O,6,0)),0))</f>
      </c>
      <c r="H898" s="58">
        <f>IF($A898=0,"",IFERROR(IFERROR(VLOOKUP($A898,'LISTA DE PRODUCTOS'!$A:$O,8,0),VLOOKUP($A898,'LISTA DE PRODUCTOS'!$B:$O,7,0)),0))</f>
      </c>
      <c r="I898" s="59">
        <f>IF($A898=0,"",IFERROR(IFERROR(VLOOKUP($A898,'LISTA DE PRODUCTOS'!$A:$O,9,0),VLOOKUP($A898,'LISTA DE PRODUCTOS'!$B:$O,8,0)),0))</f>
      </c>
      <c r="J898" s="60">
        <f>IF(AND(K898="U12",IF($A898=0,"",IFERROR(IFERROR(VLOOKUP($A898,'LISTA DE PRODUCTOS'!$A:$O,10,0),VLOOKUP($A898,'LISTA DE PRODUCTOS'!$B:$O,9,0)),""))=0),"APROVECHA LA PROMO U12",IF(AND(K898="U12",IF($A898=0,"",IFERROR(IFERROR(VLOOKUP($A898,'LISTA DE PRODUCTOS'!$A:$O,10,0),VLOOKUP($A898,'LISTA DE PRODUCTOS'!$B:$O,9,0)),""))="MENSUAL"),"MENSUAL Y PROMO U12",IF($A898=0,"",IFERROR(IFERROR(VLOOKUP($A898,'LISTA DE PRODUCTOS'!$A:$O,10,0),VLOOKUP($A898,'LISTA DE PRODUCTOS'!$B:$O,9,0)),""))))</f>
      </c>
      <c r="K898" s="60">
        <f>IF($A898=0,"",IFERROR(IFERROR(VLOOKUP($A898,'LISTA DE PRODUCTOS'!$A:$O,13,0),VLOOKUP($A898,'LISTA DE PRODUCTOS'!$B:$O,13,0)),0))</f>
      </c>
      <c r="L898" s="61">
        <f t="shared" si="134"/>
        <v>0</v>
      </c>
      <c r="M898" s="62">
        <f t="shared" si="135"/>
        <v>0</v>
      </c>
      <c r="N898" s="62">
        <f t="shared" si="141"/>
        <v>0</v>
      </c>
      <c r="O898" s="63">
        <f t="shared" si="138"/>
        <v>0</v>
      </c>
      <c r="P898" s="63">
        <f t="shared" si="139"/>
        <v>0</v>
      </c>
      <c r="Q898" s="64">
        <f t="shared" si="140"/>
        <v>0</v>
      </c>
      <c r="R898" s="64" t="b">
        <f t="shared" si="142"/>
        <v>0</v>
      </c>
      <c r="S898" s="65">
        <f t="shared" si="136"/>
      </c>
      <c r="T898" s="62">
        <f t="shared" si="137"/>
      </c>
    </row>
    <row r="899" spans="1:20" s="66" customFormat="1" ht="19.8">
      <c r="A899" s="54"/>
      <c r="B899" s="55"/>
      <c r="C899" s="56">
        <f t="shared" si="133"/>
        <v>0</v>
      </c>
      <c r="D899" s="56">
        <f>IF(ISERROR(VLOOKUP($A899,'LISTA DE PRODUCTOS'!$A:$O,15,0)),0,VLOOKUP($A899,'LISTA DE PRODUCTOS'!$A:$O,15,0))</f>
        <v>0</v>
      </c>
      <c r="E899" s="57">
        <f>IF($A899=0,"",IFERROR(IFERROR(VLOOKUP($A899,'LISTA DE PRODUCTOS'!$A:$O,5,0),VLOOKUP($A899,'LISTA DE PRODUCTOS'!$B:$O,4,0)),"CÓDIGO NO EN CATÁLOGO U OBSOLETO"))</f>
      </c>
      <c r="F899" s="56">
        <f>IF($A899=0,"",IFERROR(IFERROR(VLOOKUP($A899,'LISTA DE PRODUCTOS'!$A:$O,6,0),VLOOKUP($A899,'LISTA DE PRODUCTOS'!$B:$O,5,0)),0))</f>
      </c>
      <c r="G899" s="56">
        <f>IF($A899=0,"",IFERROR(IFERROR(VLOOKUP($A899,'LISTA DE PRODUCTOS'!$A:$O,7,0),VLOOKUP($A899,'LISTA DE PRODUCTOS'!$B:$O,6,0)),0))</f>
      </c>
      <c r="H899" s="58">
        <f>IF($A899=0,"",IFERROR(IFERROR(VLOOKUP($A899,'LISTA DE PRODUCTOS'!$A:$O,8,0),VLOOKUP($A899,'LISTA DE PRODUCTOS'!$B:$O,7,0)),0))</f>
      </c>
      <c r="I899" s="59">
        <f>IF($A899=0,"",IFERROR(IFERROR(VLOOKUP($A899,'LISTA DE PRODUCTOS'!$A:$O,9,0),VLOOKUP($A899,'LISTA DE PRODUCTOS'!$B:$O,8,0)),0))</f>
      </c>
      <c r="J899" s="60">
        <f>IF(AND(K899="U12",IF($A899=0,"",IFERROR(IFERROR(VLOOKUP($A899,'LISTA DE PRODUCTOS'!$A:$O,10,0),VLOOKUP($A899,'LISTA DE PRODUCTOS'!$B:$O,9,0)),""))=0),"APROVECHA LA PROMO U12",IF(AND(K899="U12",IF($A899=0,"",IFERROR(IFERROR(VLOOKUP($A899,'LISTA DE PRODUCTOS'!$A:$O,10,0),VLOOKUP($A899,'LISTA DE PRODUCTOS'!$B:$O,9,0)),""))="MENSUAL"),"MENSUAL Y PROMO U12",IF($A899=0,"",IFERROR(IFERROR(VLOOKUP($A899,'LISTA DE PRODUCTOS'!$A:$O,10,0),VLOOKUP($A899,'LISTA DE PRODUCTOS'!$B:$O,9,0)),""))))</f>
      </c>
      <c r="K899" s="60">
        <f>IF($A899=0,"",IFERROR(IFERROR(VLOOKUP($A899,'LISTA DE PRODUCTOS'!$A:$O,13,0),VLOOKUP($A899,'LISTA DE PRODUCTOS'!$B:$O,13,0)),0))</f>
      </c>
      <c r="L899" s="61">
        <f t="shared" si="134"/>
        <v>0</v>
      </c>
      <c r="M899" s="62">
        <f t="shared" si="135"/>
        <v>0</v>
      </c>
      <c r="N899" s="62">
        <f t="shared" si="141"/>
        <v>0</v>
      </c>
      <c r="O899" s="63">
        <f t="shared" si="138"/>
        <v>0</v>
      </c>
      <c r="P899" s="63">
        <f t="shared" si="139"/>
        <v>0</v>
      </c>
      <c r="Q899" s="64">
        <f t="shared" si="140"/>
        <v>0</v>
      </c>
      <c r="R899" s="64" t="b">
        <f t="shared" si="142"/>
        <v>0</v>
      </c>
      <c r="S899" s="65">
        <f t="shared" si="136"/>
      </c>
      <c r="T899" s="62">
        <f t="shared" si="137"/>
      </c>
    </row>
    <row r="900" spans="1:20" s="66" customFormat="1" ht="19.8">
      <c r="A900" s="54"/>
      <c r="B900" s="55"/>
      <c r="C900" s="56">
        <f t="shared" si="133"/>
        <v>0</v>
      </c>
      <c r="D900" s="56">
        <f>IF(ISERROR(VLOOKUP($A900,'LISTA DE PRODUCTOS'!$A:$O,15,0)),0,VLOOKUP($A900,'LISTA DE PRODUCTOS'!$A:$O,15,0))</f>
        <v>0</v>
      </c>
      <c r="E900" s="57">
        <f>IF($A900=0,"",IFERROR(IFERROR(VLOOKUP($A900,'LISTA DE PRODUCTOS'!$A:$O,5,0),VLOOKUP($A900,'LISTA DE PRODUCTOS'!$B:$O,4,0)),"CÓDIGO NO EN CATÁLOGO U OBSOLETO"))</f>
      </c>
      <c r="F900" s="56">
        <f>IF($A900=0,"",IFERROR(IFERROR(VLOOKUP($A900,'LISTA DE PRODUCTOS'!$A:$O,6,0),VLOOKUP($A900,'LISTA DE PRODUCTOS'!$B:$O,5,0)),0))</f>
      </c>
      <c r="G900" s="56">
        <f>IF($A900=0,"",IFERROR(IFERROR(VLOOKUP($A900,'LISTA DE PRODUCTOS'!$A:$O,7,0),VLOOKUP($A900,'LISTA DE PRODUCTOS'!$B:$O,6,0)),0))</f>
      </c>
      <c r="H900" s="58">
        <f>IF($A900=0,"",IFERROR(IFERROR(VLOOKUP($A900,'LISTA DE PRODUCTOS'!$A:$O,8,0),VLOOKUP($A900,'LISTA DE PRODUCTOS'!$B:$O,7,0)),0))</f>
      </c>
      <c r="I900" s="59">
        <f>IF($A900=0,"",IFERROR(IFERROR(VLOOKUP($A900,'LISTA DE PRODUCTOS'!$A:$O,9,0),VLOOKUP($A900,'LISTA DE PRODUCTOS'!$B:$O,8,0)),0))</f>
      </c>
      <c r="J900" s="60">
        <f>IF(AND(K900="U12",IF($A900=0,"",IFERROR(IFERROR(VLOOKUP($A900,'LISTA DE PRODUCTOS'!$A:$O,10,0),VLOOKUP($A900,'LISTA DE PRODUCTOS'!$B:$O,9,0)),""))=0),"APROVECHA LA PROMO U12",IF(AND(K900="U12",IF($A900=0,"",IFERROR(IFERROR(VLOOKUP($A900,'LISTA DE PRODUCTOS'!$A:$O,10,0),VLOOKUP($A900,'LISTA DE PRODUCTOS'!$B:$O,9,0)),""))="MENSUAL"),"MENSUAL Y PROMO U12",IF($A900=0,"",IFERROR(IFERROR(VLOOKUP($A900,'LISTA DE PRODUCTOS'!$A:$O,10,0),VLOOKUP($A900,'LISTA DE PRODUCTOS'!$B:$O,9,0)),""))))</f>
      </c>
      <c r="K900" s="60">
        <f>IF($A900=0,"",IFERROR(IFERROR(VLOOKUP($A900,'LISTA DE PRODUCTOS'!$A:$O,13,0),VLOOKUP($A900,'LISTA DE PRODUCTOS'!$B:$O,13,0)),0))</f>
      </c>
      <c r="L900" s="61">
        <f t="shared" si="134"/>
        <v>0</v>
      </c>
      <c r="M900" s="62">
        <f t="shared" si="135"/>
        <v>0</v>
      </c>
      <c r="N900" s="62">
        <f t="shared" si="141"/>
        <v>0</v>
      </c>
      <c r="O900" s="63">
        <f t="shared" si="138"/>
        <v>0</v>
      </c>
      <c r="P900" s="63">
        <f t="shared" si="139"/>
        <v>0</v>
      </c>
      <c r="Q900" s="64">
        <f t="shared" si="140"/>
        <v>0</v>
      </c>
      <c r="R900" s="64" t="b">
        <f t="shared" si="142"/>
        <v>0</v>
      </c>
      <c r="S900" s="65">
        <f t="shared" si="136"/>
      </c>
      <c r="T900" s="62">
        <f t="shared" si="137"/>
      </c>
    </row>
    <row r="901" spans="1:20" s="66" customFormat="1" ht="19.8">
      <c r="A901" s="54"/>
      <c r="B901" s="55"/>
      <c r="C901" s="56">
        <f t="shared" si="133"/>
        <v>0</v>
      </c>
      <c r="D901" s="56">
        <f>IF(ISERROR(VLOOKUP($A901,'LISTA DE PRODUCTOS'!$A:$O,15,0)),0,VLOOKUP($A901,'LISTA DE PRODUCTOS'!$A:$O,15,0))</f>
        <v>0</v>
      </c>
      <c r="E901" s="57">
        <f>IF($A901=0,"",IFERROR(IFERROR(VLOOKUP($A901,'LISTA DE PRODUCTOS'!$A:$O,5,0),VLOOKUP($A901,'LISTA DE PRODUCTOS'!$B:$O,4,0)),"CÓDIGO NO EN CATÁLOGO U OBSOLETO"))</f>
      </c>
      <c r="F901" s="56">
        <f>IF($A901=0,"",IFERROR(IFERROR(VLOOKUP($A901,'LISTA DE PRODUCTOS'!$A:$O,6,0),VLOOKUP($A901,'LISTA DE PRODUCTOS'!$B:$O,5,0)),0))</f>
      </c>
      <c r="G901" s="56">
        <f>IF($A901=0,"",IFERROR(IFERROR(VLOOKUP($A901,'LISTA DE PRODUCTOS'!$A:$O,7,0),VLOOKUP($A901,'LISTA DE PRODUCTOS'!$B:$O,6,0)),0))</f>
      </c>
      <c r="H901" s="58">
        <f>IF($A901=0,"",IFERROR(IFERROR(VLOOKUP($A901,'LISTA DE PRODUCTOS'!$A:$O,8,0),VLOOKUP($A901,'LISTA DE PRODUCTOS'!$B:$O,7,0)),0))</f>
      </c>
      <c r="I901" s="59">
        <f>IF($A901=0,"",IFERROR(IFERROR(VLOOKUP($A901,'LISTA DE PRODUCTOS'!$A:$O,9,0),VLOOKUP($A901,'LISTA DE PRODUCTOS'!$B:$O,8,0)),0))</f>
      </c>
      <c r="J901" s="60">
        <f>IF(AND(K901="U12",IF($A901=0,"",IFERROR(IFERROR(VLOOKUP($A901,'LISTA DE PRODUCTOS'!$A:$O,10,0),VLOOKUP($A901,'LISTA DE PRODUCTOS'!$B:$O,9,0)),""))=0),"APROVECHA LA PROMO U12",IF(AND(K901="U12",IF($A901=0,"",IFERROR(IFERROR(VLOOKUP($A901,'LISTA DE PRODUCTOS'!$A:$O,10,0),VLOOKUP($A901,'LISTA DE PRODUCTOS'!$B:$O,9,0)),""))="MENSUAL"),"MENSUAL Y PROMO U12",IF($A901=0,"",IFERROR(IFERROR(VLOOKUP($A901,'LISTA DE PRODUCTOS'!$A:$O,10,0),VLOOKUP($A901,'LISTA DE PRODUCTOS'!$B:$O,9,0)),""))))</f>
      </c>
      <c r="K901" s="60">
        <f>IF($A901=0,"",IFERROR(IFERROR(VLOOKUP($A901,'LISTA DE PRODUCTOS'!$A:$O,13,0),VLOOKUP($A901,'LISTA DE PRODUCTOS'!$B:$O,13,0)),0))</f>
      </c>
      <c r="L901" s="61">
        <f t="shared" si="134"/>
        <v>0</v>
      </c>
      <c r="M901" s="62">
        <f t="shared" si="135"/>
        <v>0</v>
      </c>
      <c r="N901" s="62">
        <f t="shared" si="141"/>
        <v>0</v>
      </c>
      <c r="O901" s="63">
        <f t="shared" si="138"/>
        <v>0</v>
      </c>
      <c r="P901" s="63">
        <f t="shared" si="139"/>
        <v>0</v>
      </c>
      <c r="Q901" s="64">
        <f t="shared" si="140"/>
        <v>0</v>
      </c>
      <c r="R901" s="64" t="b">
        <f t="shared" si="142"/>
        <v>0</v>
      </c>
      <c r="S901" s="65">
        <f t="shared" si="136"/>
      </c>
      <c r="T901" s="62">
        <f t="shared" si="137"/>
      </c>
    </row>
    <row r="902" spans="1:20" s="66" customFormat="1" ht="19.8">
      <c r="A902" s="54"/>
      <c r="B902" s="55"/>
      <c r="C902" s="56">
        <f t="shared" si="133"/>
        <v>0</v>
      </c>
      <c r="D902" s="56">
        <f>IF(ISERROR(VLOOKUP($A902,'LISTA DE PRODUCTOS'!$A:$O,15,0)),0,VLOOKUP($A902,'LISTA DE PRODUCTOS'!$A:$O,15,0))</f>
        <v>0</v>
      </c>
      <c r="E902" s="57">
        <f>IF($A902=0,"",IFERROR(IFERROR(VLOOKUP($A902,'LISTA DE PRODUCTOS'!$A:$O,5,0),VLOOKUP($A902,'LISTA DE PRODUCTOS'!$B:$O,4,0)),"CÓDIGO NO EN CATÁLOGO U OBSOLETO"))</f>
      </c>
      <c r="F902" s="56">
        <f>IF($A902=0,"",IFERROR(IFERROR(VLOOKUP($A902,'LISTA DE PRODUCTOS'!$A:$O,6,0),VLOOKUP($A902,'LISTA DE PRODUCTOS'!$B:$O,5,0)),0))</f>
      </c>
      <c r="G902" s="56">
        <f>IF($A902=0,"",IFERROR(IFERROR(VLOOKUP($A902,'LISTA DE PRODUCTOS'!$A:$O,7,0),VLOOKUP($A902,'LISTA DE PRODUCTOS'!$B:$O,6,0)),0))</f>
      </c>
      <c r="H902" s="58">
        <f>IF($A902=0,"",IFERROR(IFERROR(VLOOKUP($A902,'LISTA DE PRODUCTOS'!$A:$O,8,0),VLOOKUP($A902,'LISTA DE PRODUCTOS'!$B:$O,7,0)),0))</f>
      </c>
      <c r="I902" s="59">
        <f>IF($A902=0,"",IFERROR(IFERROR(VLOOKUP($A902,'LISTA DE PRODUCTOS'!$A:$O,9,0),VLOOKUP($A902,'LISTA DE PRODUCTOS'!$B:$O,8,0)),0))</f>
      </c>
      <c r="J902" s="60">
        <f>IF(AND(K902="U12",IF($A902=0,"",IFERROR(IFERROR(VLOOKUP($A902,'LISTA DE PRODUCTOS'!$A:$O,10,0),VLOOKUP($A902,'LISTA DE PRODUCTOS'!$B:$O,9,0)),""))=0),"APROVECHA LA PROMO U12",IF(AND(K902="U12",IF($A902=0,"",IFERROR(IFERROR(VLOOKUP($A902,'LISTA DE PRODUCTOS'!$A:$O,10,0),VLOOKUP($A902,'LISTA DE PRODUCTOS'!$B:$O,9,0)),""))="MENSUAL"),"MENSUAL Y PROMO U12",IF($A902=0,"",IFERROR(IFERROR(VLOOKUP($A902,'LISTA DE PRODUCTOS'!$A:$O,10,0),VLOOKUP($A902,'LISTA DE PRODUCTOS'!$B:$O,9,0)),""))))</f>
      </c>
      <c r="K902" s="60">
        <f>IF($A902=0,"",IFERROR(IFERROR(VLOOKUP($A902,'LISTA DE PRODUCTOS'!$A:$O,13,0),VLOOKUP($A902,'LISTA DE PRODUCTOS'!$B:$O,13,0)),0))</f>
      </c>
      <c r="L902" s="61">
        <f t="shared" si="134"/>
        <v>0</v>
      </c>
      <c r="M902" s="62">
        <f t="shared" si="135"/>
        <v>0</v>
      </c>
      <c r="N902" s="62">
        <f t="shared" si="141"/>
        <v>0</v>
      </c>
      <c r="O902" s="63">
        <f t="shared" si="138"/>
        <v>0</v>
      </c>
      <c r="P902" s="63">
        <f t="shared" si="139"/>
        <v>0</v>
      </c>
      <c r="Q902" s="64">
        <f t="shared" si="140"/>
        <v>0</v>
      </c>
      <c r="R902" s="64" t="b">
        <f t="shared" si="142"/>
        <v>0</v>
      </c>
      <c r="S902" s="65">
        <f t="shared" si="136"/>
      </c>
      <c r="T902" s="62">
        <f t="shared" si="137"/>
      </c>
    </row>
    <row r="903" spans="1:20" s="66" customFormat="1" ht="19.8">
      <c r="A903" s="54"/>
      <c r="B903" s="55"/>
      <c r="C903" s="56">
        <f t="shared" si="133"/>
        <v>0</v>
      </c>
      <c r="D903" s="56">
        <f>IF(ISERROR(VLOOKUP($A903,'LISTA DE PRODUCTOS'!$A:$O,15,0)),0,VLOOKUP($A903,'LISTA DE PRODUCTOS'!$A:$O,15,0))</f>
        <v>0</v>
      </c>
      <c r="E903" s="57">
        <f>IF($A903=0,"",IFERROR(IFERROR(VLOOKUP($A903,'LISTA DE PRODUCTOS'!$A:$O,5,0),VLOOKUP($A903,'LISTA DE PRODUCTOS'!$B:$O,4,0)),"CÓDIGO NO EN CATÁLOGO U OBSOLETO"))</f>
      </c>
      <c r="F903" s="56">
        <f>IF($A903=0,"",IFERROR(IFERROR(VLOOKUP($A903,'LISTA DE PRODUCTOS'!$A:$O,6,0),VLOOKUP($A903,'LISTA DE PRODUCTOS'!$B:$O,5,0)),0))</f>
      </c>
      <c r="G903" s="56">
        <f>IF($A903=0,"",IFERROR(IFERROR(VLOOKUP($A903,'LISTA DE PRODUCTOS'!$A:$O,7,0),VLOOKUP($A903,'LISTA DE PRODUCTOS'!$B:$O,6,0)),0))</f>
      </c>
      <c r="H903" s="58">
        <f>IF($A903=0,"",IFERROR(IFERROR(VLOOKUP($A903,'LISTA DE PRODUCTOS'!$A:$O,8,0),VLOOKUP($A903,'LISTA DE PRODUCTOS'!$B:$O,7,0)),0))</f>
      </c>
      <c r="I903" s="59">
        <f>IF($A903=0,"",IFERROR(IFERROR(VLOOKUP($A903,'LISTA DE PRODUCTOS'!$A:$O,9,0),VLOOKUP($A903,'LISTA DE PRODUCTOS'!$B:$O,8,0)),0))</f>
      </c>
      <c r="J903" s="60">
        <f>IF(AND(K903="U12",IF($A903=0,"",IFERROR(IFERROR(VLOOKUP($A903,'LISTA DE PRODUCTOS'!$A:$O,10,0),VLOOKUP($A903,'LISTA DE PRODUCTOS'!$B:$O,9,0)),""))=0),"APROVECHA LA PROMO U12",IF(AND(K903="U12",IF($A903=0,"",IFERROR(IFERROR(VLOOKUP($A903,'LISTA DE PRODUCTOS'!$A:$O,10,0),VLOOKUP($A903,'LISTA DE PRODUCTOS'!$B:$O,9,0)),""))="MENSUAL"),"MENSUAL Y PROMO U12",IF($A903=0,"",IFERROR(IFERROR(VLOOKUP($A903,'LISTA DE PRODUCTOS'!$A:$O,10,0),VLOOKUP($A903,'LISTA DE PRODUCTOS'!$B:$O,9,0)),""))))</f>
      </c>
      <c r="K903" s="60">
        <f>IF($A903=0,"",IFERROR(IFERROR(VLOOKUP($A903,'LISTA DE PRODUCTOS'!$A:$O,13,0),VLOOKUP($A903,'LISTA DE PRODUCTOS'!$B:$O,13,0)),0))</f>
      </c>
      <c r="L903" s="61">
        <f t="shared" si="134"/>
        <v>0</v>
      </c>
      <c r="M903" s="62">
        <f t="shared" si="135"/>
        <v>0</v>
      </c>
      <c r="N903" s="62">
        <f t="shared" si="141"/>
        <v>0</v>
      </c>
      <c r="O903" s="63">
        <f t="shared" si="138"/>
        <v>0</v>
      </c>
      <c r="P903" s="63">
        <f t="shared" si="139"/>
        <v>0</v>
      </c>
      <c r="Q903" s="64">
        <f t="shared" si="140"/>
        <v>0</v>
      </c>
      <c r="R903" s="64" t="b">
        <f t="shared" si="142"/>
        <v>0</v>
      </c>
      <c r="S903" s="65">
        <f t="shared" si="136"/>
      </c>
      <c r="T903" s="62">
        <f t="shared" si="137"/>
      </c>
    </row>
    <row r="904" spans="1:20" s="66" customFormat="1" ht="19.8">
      <c r="A904" s="54"/>
      <c r="B904" s="55"/>
      <c r="C904" s="56">
        <f t="shared" si="133"/>
        <v>0</v>
      </c>
      <c r="D904" s="56">
        <f>IF(ISERROR(VLOOKUP($A904,'LISTA DE PRODUCTOS'!$A:$O,15,0)),0,VLOOKUP($A904,'LISTA DE PRODUCTOS'!$A:$O,15,0))</f>
        <v>0</v>
      </c>
      <c r="E904" s="57">
        <f>IF($A904=0,"",IFERROR(IFERROR(VLOOKUP($A904,'LISTA DE PRODUCTOS'!$A:$O,5,0),VLOOKUP($A904,'LISTA DE PRODUCTOS'!$B:$O,4,0)),"CÓDIGO NO EN CATÁLOGO U OBSOLETO"))</f>
      </c>
      <c r="F904" s="56">
        <f>IF($A904=0,"",IFERROR(IFERROR(VLOOKUP($A904,'LISTA DE PRODUCTOS'!$A:$O,6,0),VLOOKUP($A904,'LISTA DE PRODUCTOS'!$B:$O,5,0)),0))</f>
      </c>
      <c r="G904" s="56">
        <f>IF($A904=0,"",IFERROR(IFERROR(VLOOKUP($A904,'LISTA DE PRODUCTOS'!$A:$O,7,0),VLOOKUP($A904,'LISTA DE PRODUCTOS'!$B:$O,6,0)),0))</f>
      </c>
      <c r="H904" s="58">
        <f>IF($A904=0,"",IFERROR(IFERROR(VLOOKUP($A904,'LISTA DE PRODUCTOS'!$A:$O,8,0),VLOOKUP($A904,'LISTA DE PRODUCTOS'!$B:$O,7,0)),0))</f>
      </c>
      <c r="I904" s="59">
        <f>IF($A904=0,"",IFERROR(IFERROR(VLOOKUP($A904,'LISTA DE PRODUCTOS'!$A:$O,9,0),VLOOKUP($A904,'LISTA DE PRODUCTOS'!$B:$O,8,0)),0))</f>
      </c>
      <c r="J904" s="60">
        <f>IF(AND(K904="U12",IF($A904=0,"",IFERROR(IFERROR(VLOOKUP($A904,'LISTA DE PRODUCTOS'!$A:$O,10,0),VLOOKUP($A904,'LISTA DE PRODUCTOS'!$B:$O,9,0)),""))=0),"APROVECHA LA PROMO U12",IF(AND(K904="U12",IF($A904=0,"",IFERROR(IFERROR(VLOOKUP($A904,'LISTA DE PRODUCTOS'!$A:$O,10,0),VLOOKUP($A904,'LISTA DE PRODUCTOS'!$B:$O,9,0)),""))="MENSUAL"),"MENSUAL Y PROMO U12",IF($A904=0,"",IFERROR(IFERROR(VLOOKUP($A904,'LISTA DE PRODUCTOS'!$A:$O,10,0),VLOOKUP($A904,'LISTA DE PRODUCTOS'!$B:$O,9,0)),""))))</f>
      </c>
      <c r="K904" s="60">
        <f>IF($A904=0,"",IFERROR(IFERROR(VLOOKUP($A904,'LISTA DE PRODUCTOS'!$A:$O,13,0),VLOOKUP($A904,'LISTA DE PRODUCTOS'!$B:$O,13,0)),0))</f>
      </c>
      <c r="L904" s="61">
        <f t="shared" si="134"/>
        <v>0</v>
      </c>
      <c r="M904" s="62">
        <f t="shared" si="135"/>
        <v>0</v>
      </c>
      <c r="N904" s="62">
        <f t="shared" si="141"/>
        <v>0</v>
      </c>
      <c r="O904" s="63">
        <f t="shared" si="138"/>
        <v>0</v>
      </c>
      <c r="P904" s="63">
        <f t="shared" si="139"/>
        <v>0</v>
      </c>
      <c r="Q904" s="64">
        <f t="shared" si="140"/>
        <v>0</v>
      </c>
      <c r="R904" s="64" t="b">
        <f t="shared" si="142"/>
        <v>0</v>
      </c>
      <c r="S904" s="65">
        <f t="shared" si="136"/>
      </c>
      <c r="T904" s="62">
        <f t="shared" si="137"/>
      </c>
    </row>
    <row r="905" spans="1:20" s="66" customFormat="1" ht="19.8">
      <c r="A905" s="54"/>
      <c r="B905" s="55"/>
      <c r="C905" s="56">
        <f t="shared" si="133"/>
        <v>0</v>
      </c>
      <c r="D905" s="56">
        <f>IF(ISERROR(VLOOKUP($A905,'LISTA DE PRODUCTOS'!$A:$O,15,0)),0,VLOOKUP($A905,'LISTA DE PRODUCTOS'!$A:$O,15,0))</f>
        <v>0</v>
      </c>
      <c r="E905" s="57">
        <f>IF($A905=0,"",IFERROR(IFERROR(VLOOKUP($A905,'LISTA DE PRODUCTOS'!$A:$O,5,0),VLOOKUP($A905,'LISTA DE PRODUCTOS'!$B:$O,4,0)),"CÓDIGO NO EN CATÁLOGO U OBSOLETO"))</f>
      </c>
      <c r="F905" s="56">
        <f>IF($A905=0,"",IFERROR(IFERROR(VLOOKUP($A905,'LISTA DE PRODUCTOS'!$A:$O,6,0),VLOOKUP($A905,'LISTA DE PRODUCTOS'!$B:$O,5,0)),0))</f>
      </c>
      <c r="G905" s="56">
        <f>IF($A905=0,"",IFERROR(IFERROR(VLOOKUP($A905,'LISTA DE PRODUCTOS'!$A:$O,7,0),VLOOKUP($A905,'LISTA DE PRODUCTOS'!$B:$O,6,0)),0))</f>
      </c>
      <c r="H905" s="58">
        <f>IF($A905=0,"",IFERROR(IFERROR(VLOOKUP($A905,'LISTA DE PRODUCTOS'!$A:$O,8,0),VLOOKUP($A905,'LISTA DE PRODUCTOS'!$B:$O,7,0)),0))</f>
      </c>
      <c r="I905" s="59">
        <f>IF($A905=0,"",IFERROR(IFERROR(VLOOKUP($A905,'LISTA DE PRODUCTOS'!$A:$O,9,0),VLOOKUP($A905,'LISTA DE PRODUCTOS'!$B:$O,8,0)),0))</f>
      </c>
      <c r="J905" s="60">
        <f>IF(AND(K905="U12",IF($A905=0,"",IFERROR(IFERROR(VLOOKUP($A905,'LISTA DE PRODUCTOS'!$A:$O,10,0),VLOOKUP($A905,'LISTA DE PRODUCTOS'!$B:$O,9,0)),""))=0),"APROVECHA LA PROMO U12",IF(AND(K905="U12",IF($A905=0,"",IFERROR(IFERROR(VLOOKUP($A905,'LISTA DE PRODUCTOS'!$A:$O,10,0),VLOOKUP($A905,'LISTA DE PRODUCTOS'!$B:$O,9,0)),""))="MENSUAL"),"MENSUAL Y PROMO U12",IF($A905=0,"",IFERROR(IFERROR(VLOOKUP($A905,'LISTA DE PRODUCTOS'!$A:$O,10,0),VLOOKUP($A905,'LISTA DE PRODUCTOS'!$B:$O,9,0)),""))))</f>
      </c>
      <c r="K905" s="60">
        <f>IF($A905=0,"",IFERROR(IFERROR(VLOOKUP($A905,'LISTA DE PRODUCTOS'!$A:$O,13,0),VLOOKUP($A905,'LISTA DE PRODUCTOS'!$B:$O,13,0)),0))</f>
      </c>
      <c r="L905" s="61">
        <f t="shared" si="134"/>
        <v>0</v>
      </c>
      <c r="M905" s="62">
        <f t="shared" si="135"/>
        <v>0</v>
      </c>
      <c r="N905" s="62">
        <f t="shared" si="141"/>
        <v>0</v>
      </c>
      <c r="O905" s="63">
        <f t="shared" si="138"/>
        <v>0</v>
      </c>
      <c r="P905" s="63">
        <f t="shared" si="139"/>
        <v>0</v>
      </c>
      <c r="Q905" s="64">
        <f t="shared" si="140"/>
        <v>0</v>
      </c>
      <c r="R905" s="64" t="b">
        <f t="shared" si="142"/>
        <v>0</v>
      </c>
      <c r="S905" s="65">
        <f t="shared" si="136"/>
      </c>
      <c r="T905" s="62">
        <f t="shared" si="137"/>
      </c>
    </row>
    <row r="906" spans="1:20" s="66" customFormat="1" ht="19.8">
      <c r="A906" s="54"/>
      <c r="B906" s="55"/>
      <c r="C906" s="56">
        <f t="shared" si="133"/>
        <v>0</v>
      </c>
      <c r="D906" s="56">
        <f>IF(ISERROR(VLOOKUP($A906,'LISTA DE PRODUCTOS'!$A:$O,15,0)),0,VLOOKUP($A906,'LISTA DE PRODUCTOS'!$A:$O,15,0))</f>
        <v>0</v>
      </c>
      <c r="E906" s="57">
        <f>IF($A906=0,"",IFERROR(IFERROR(VLOOKUP($A906,'LISTA DE PRODUCTOS'!$A:$O,5,0),VLOOKUP($A906,'LISTA DE PRODUCTOS'!$B:$O,4,0)),"CÓDIGO NO EN CATÁLOGO U OBSOLETO"))</f>
      </c>
      <c r="F906" s="56">
        <f>IF($A906=0,"",IFERROR(IFERROR(VLOOKUP($A906,'LISTA DE PRODUCTOS'!$A:$O,6,0),VLOOKUP($A906,'LISTA DE PRODUCTOS'!$B:$O,5,0)),0))</f>
      </c>
      <c r="G906" s="56">
        <f>IF($A906=0,"",IFERROR(IFERROR(VLOOKUP($A906,'LISTA DE PRODUCTOS'!$A:$O,7,0),VLOOKUP($A906,'LISTA DE PRODUCTOS'!$B:$O,6,0)),0))</f>
      </c>
      <c r="H906" s="58">
        <f>IF($A906=0,"",IFERROR(IFERROR(VLOOKUP($A906,'LISTA DE PRODUCTOS'!$A:$O,8,0),VLOOKUP($A906,'LISTA DE PRODUCTOS'!$B:$O,7,0)),0))</f>
      </c>
      <c r="I906" s="59">
        <f>IF($A906=0,"",IFERROR(IFERROR(VLOOKUP($A906,'LISTA DE PRODUCTOS'!$A:$O,9,0),VLOOKUP($A906,'LISTA DE PRODUCTOS'!$B:$O,8,0)),0))</f>
      </c>
      <c r="J906" s="60">
        <f>IF(AND(K906="U12",IF($A906=0,"",IFERROR(IFERROR(VLOOKUP($A906,'LISTA DE PRODUCTOS'!$A:$O,10,0),VLOOKUP($A906,'LISTA DE PRODUCTOS'!$B:$O,9,0)),""))=0),"APROVECHA LA PROMO U12",IF(AND(K906="U12",IF($A906=0,"",IFERROR(IFERROR(VLOOKUP($A906,'LISTA DE PRODUCTOS'!$A:$O,10,0),VLOOKUP($A906,'LISTA DE PRODUCTOS'!$B:$O,9,0)),""))="MENSUAL"),"MENSUAL Y PROMO U12",IF($A906=0,"",IFERROR(IFERROR(VLOOKUP($A906,'LISTA DE PRODUCTOS'!$A:$O,10,0),VLOOKUP($A906,'LISTA DE PRODUCTOS'!$B:$O,9,0)),""))))</f>
      </c>
      <c r="K906" s="60">
        <f>IF($A906=0,"",IFERROR(IFERROR(VLOOKUP($A906,'LISTA DE PRODUCTOS'!$A:$O,13,0),VLOOKUP($A906,'LISTA DE PRODUCTOS'!$B:$O,13,0)),0))</f>
      </c>
      <c r="L906" s="61">
        <f t="shared" si="134"/>
        <v>0</v>
      </c>
      <c r="M906" s="62">
        <f t="shared" si="135"/>
        <v>0</v>
      </c>
      <c r="N906" s="62">
        <f t="shared" si="141"/>
        <v>0</v>
      </c>
      <c r="O906" s="63">
        <f t="shared" si="138"/>
        <v>0</v>
      </c>
      <c r="P906" s="63">
        <f t="shared" si="139"/>
        <v>0</v>
      </c>
      <c r="Q906" s="64">
        <f t="shared" si="140"/>
        <v>0</v>
      </c>
      <c r="R906" s="64" t="b">
        <f t="shared" si="142"/>
        <v>0</v>
      </c>
      <c r="S906" s="65">
        <f t="shared" si="136"/>
      </c>
      <c r="T906" s="62">
        <f t="shared" si="137"/>
      </c>
    </row>
    <row r="907" spans="1:20" s="66" customFormat="1" ht="19.8">
      <c r="A907" s="54"/>
      <c r="B907" s="55"/>
      <c r="C907" s="56">
        <f t="shared" si="133"/>
        <v>0</v>
      </c>
      <c r="D907" s="56">
        <f>IF(ISERROR(VLOOKUP($A907,'LISTA DE PRODUCTOS'!$A:$O,15,0)),0,VLOOKUP($A907,'LISTA DE PRODUCTOS'!$A:$O,15,0))</f>
        <v>0</v>
      </c>
      <c r="E907" s="57">
        <f>IF($A907=0,"",IFERROR(IFERROR(VLOOKUP($A907,'LISTA DE PRODUCTOS'!$A:$O,5,0),VLOOKUP($A907,'LISTA DE PRODUCTOS'!$B:$O,4,0)),"CÓDIGO NO EN CATÁLOGO U OBSOLETO"))</f>
      </c>
      <c r="F907" s="56">
        <f>IF($A907=0,"",IFERROR(IFERROR(VLOOKUP($A907,'LISTA DE PRODUCTOS'!$A:$O,6,0),VLOOKUP($A907,'LISTA DE PRODUCTOS'!$B:$O,5,0)),0))</f>
      </c>
      <c r="G907" s="56">
        <f>IF($A907=0,"",IFERROR(IFERROR(VLOOKUP($A907,'LISTA DE PRODUCTOS'!$A:$O,7,0),VLOOKUP($A907,'LISTA DE PRODUCTOS'!$B:$O,6,0)),0))</f>
      </c>
      <c r="H907" s="58">
        <f>IF($A907=0,"",IFERROR(IFERROR(VLOOKUP($A907,'LISTA DE PRODUCTOS'!$A:$O,8,0),VLOOKUP($A907,'LISTA DE PRODUCTOS'!$B:$O,7,0)),0))</f>
      </c>
      <c r="I907" s="59">
        <f>IF($A907=0,"",IFERROR(IFERROR(VLOOKUP($A907,'LISTA DE PRODUCTOS'!$A:$O,9,0),VLOOKUP($A907,'LISTA DE PRODUCTOS'!$B:$O,8,0)),0))</f>
      </c>
      <c r="J907" s="60">
        <f>IF(AND(K907="U12",IF($A907=0,"",IFERROR(IFERROR(VLOOKUP($A907,'LISTA DE PRODUCTOS'!$A:$O,10,0),VLOOKUP($A907,'LISTA DE PRODUCTOS'!$B:$O,9,0)),""))=0),"APROVECHA LA PROMO U12",IF(AND(K907="U12",IF($A907=0,"",IFERROR(IFERROR(VLOOKUP($A907,'LISTA DE PRODUCTOS'!$A:$O,10,0),VLOOKUP($A907,'LISTA DE PRODUCTOS'!$B:$O,9,0)),""))="MENSUAL"),"MENSUAL Y PROMO U12",IF($A907=0,"",IFERROR(IFERROR(VLOOKUP($A907,'LISTA DE PRODUCTOS'!$A:$O,10,0),VLOOKUP($A907,'LISTA DE PRODUCTOS'!$B:$O,9,0)),""))))</f>
      </c>
      <c r="K907" s="60">
        <f>IF($A907=0,"",IFERROR(IFERROR(VLOOKUP($A907,'LISTA DE PRODUCTOS'!$A:$O,13,0),VLOOKUP($A907,'LISTA DE PRODUCTOS'!$B:$O,13,0)),0))</f>
      </c>
      <c r="L907" s="61">
        <f t="shared" si="134"/>
        <v>0</v>
      </c>
      <c r="M907" s="62">
        <f t="shared" si="135"/>
        <v>0</v>
      </c>
      <c r="N907" s="62">
        <f t="shared" si="141"/>
        <v>0</v>
      </c>
      <c r="O907" s="63">
        <f t="shared" si="138"/>
        <v>0</v>
      </c>
      <c r="P907" s="63">
        <f t="shared" si="139"/>
        <v>0</v>
      </c>
      <c r="Q907" s="64">
        <f t="shared" si="140"/>
        <v>0</v>
      </c>
      <c r="R907" s="64" t="b">
        <f t="shared" si="142"/>
        <v>0</v>
      </c>
      <c r="S907" s="65">
        <f t="shared" si="136"/>
      </c>
      <c r="T907" s="62">
        <f t="shared" si="137"/>
      </c>
    </row>
    <row r="908" spans="1:20" s="66" customFormat="1" ht="19.8">
      <c r="A908" s="54"/>
      <c r="B908" s="55"/>
      <c r="C908" s="56">
        <f t="shared" si="133"/>
        <v>0</v>
      </c>
      <c r="D908" s="56">
        <f>IF(ISERROR(VLOOKUP($A908,'LISTA DE PRODUCTOS'!$A:$O,15,0)),0,VLOOKUP($A908,'LISTA DE PRODUCTOS'!$A:$O,15,0))</f>
        <v>0</v>
      </c>
      <c r="E908" s="57">
        <f>IF($A908=0,"",IFERROR(IFERROR(VLOOKUP($A908,'LISTA DE PRODUCTOS'!$A:$O,5,0),VLOOKUP($A908,'LISTA DE PRODUCTOS'!$B:$O,4,0)),"CÓDIGO NO EN CATÁLOGO U OBSOLETO"))</f>
      </c>
      <c r="F908" s="56">
        <f>IF($A908=0,"",IFERROR(IFERROR(VLOOKUP($A908,'LISTA DE PRODUCTOS'!$A:$O,6,0),VLOOKUP($A908,'LISTA DE PRODUCTOS'!$B:$O,5,0)),0))</f>
      </c>
      <c r="G908" s="56">
        <f>IF($A908=0,"",IFERROR(IFERROR(VLOOKUP($A908,'LISTA DE PRODUCTOS'!$A:$O,7,0),VLOOKUP($A908,'LISTA DE PRODUCTOS'!$B:$O,6,0)),0))</f>
      </c>
      <c r="H908" s="58">
        <f>IF($A908=0,"",IFERROR(IFERROR(VLOOKUP($A908,'LISTA DE PRODUCTOS'!$A:$O,8,0),VLOOKUP($A908,'LISTA DE PRODUCTOS'!$B:$O,7,0)),0))</f>
      </c>
      <c r="I908" s="59">
        <f>IF($A908=0,"",IFERROR(IFERROR(VLOOKUP($A908,'LISTA DE PRODUCTOS'!$A:$O,9,0),VLOOKUP($A908,'LISTA DE PRODUCTOS'!$B:$O,8,0)),0))</f>
      </c>
      <c r="J908" s="60">
        <f>IF(AND(K908="U12",IF($A908=0,"",IFERROR(IFERROR(VLOOKUP($A908,'LISTA DE PRODUCTOS'!$A:$O,10,0),VLOOKUP($A908,'LISTA DE PRODUCTOS'!$B:$O,9,0)),""))=0),"APROVECHA LA PROMO U12",IF(AND(K908="U12",IF($A908=0,"",IFERROR(IFERROR(VLOOKUP($A908,'LISTA DE PRODUCTOS'!$A:$O,10,0),VLOOKUP($A908,'LISTA DE PRODUCTOS'!$B:$O,9,0)),""))="MENSUAL"),"MENSUAL Y PROMO U12",IF($A908=0,"",IFERROR(IFERROR(VLOOKUP($A908,'LISTA DE PRODUCTOS'!$A:$O,10,0),VLOOKUP($A908,'LISTA DE PRODUCTOS'!$B:$O,9,0)),""))))</f>
      </c>
      <c r="K908" s="60">
        <f>IF($A908=0,"",IFERROR(IFERROR(VLOOKUP($A908,'LISTA DE PRODUCTOS'!$A:$O,13,0),VLOOKUP($A908,'LISTA DE PRODUCTOS'!$B:$O,13,0)),0))</f>
      </c>
      <c r="L908" s="61">
        <f t="shared" si="134"/>
        <v>0</v>
      </c>
      <c r="M908" s="62">
        <f t="shared" si="135"/>
        <v>0</v>
      </c>
      <c r="N908" s="62">
        <f t="shared" si="141"/>
        <v>0</v>
      </c>
      <c r="O908" s="63">
        <f t="shared" si="138"/>
        <v>0</v>
      </c>
      <c r="P908" s="63">
        <f t="shared" si="139"/>
        <v>0</v>
      </c>
      <c r="Q908" s="64">
        <f t="shared" si="140"/>
        <v>0</v>
      </c>
      <c r="R908" s="64" t="b">
        <f t="shared" si="142"/>
        <v>0</v>
      </c>
      <c r="S908" s="65">
        <f t="shared" si="136"/>
      </c>
      <c r="T908" s="62">
        <f t="shared" si="137"/>
      </c>
    </row>
    <row r="909" spans="1:20" s="66" customFormat="1" ht="19.8">
      <c r="A909" s="54"/>
      <c r="B909" s="55"/>
      <c r="C909" s="56">
        <f t="shared" si="133"/>
        <v>0</v>
      </c>
      <c r="D909" s="56">
        <f>IF(ISERROR(VLOOKUP($A909,'LISTA DE PRODUCTOS'!$A:$O,15,0)),0,VLOOKUP($A909,'LISTA DE PRODUCTOS'!$A:$O,15,0))</f>
        <v>0</v>
      </c>
      <c r="E909" s="57">
        <f>IF($A909=0,"",IFERROR(IFERROR(VLOOKUP($A909,'LISTA DE PRODUCTOS'!$A:$O,5,0),VLOOKUP($A909,'LISTA DE PRODUCTOS'!$B:$O,4,0)),"CÓDIGO NO EN CATÁLOGO U OBSOLETO"))</f>
      </c>
      <c r="F909" s="56">
        <f>IF($A909=0,"",IFERROR(IFERROR(VLOOKUP($A909,'LISTA DE PRODUCTOS'!$A:$O,6,0),VLOOKUP($A909,'LISTA DE PRODUCTOS'!$B:$O,5,0)),0))</f>
      </c>
      <c r="G909" s="56">
        <f>IF($A909=0,"",IFERROR(IFERROR(VLOOKUP($A909,'LISTA DE PRODUCTOS'!$A:$O,7,0),VLOOKUP($A909,'LISTA DE PRODUCTOS'!$B:$O,6,0)),0))</f>
      </c>
      <c r="H909" s="58">
        <f>IF($A909=0,"",IFERROR(IFERROR(VLOOKUP($A909,'LISTA DE PRODUCTOS'!$A:$O,8,0),VLOOKUP($A909,'LISTA DE PRODUCTOS'!$B:$O,7,0)),0))</f>
      </c>
      <c r="I909" s="59">
        <f>IF($A909=0,"",IFERROR(IFERROR(VLOOKUP($A909,'LISTA DE PRODUCTOS'!$A:$O,9,0),VLOOKUP($A909,'LISTA DE PRODUCTOS'!$B:$O,8,0)),0))</f>
      </c>
      <c r="J909" s="60">
        <f>IF(AND(K909="U12",IF($A909=0,"",IFERROR(IFERROR(VLOOKUP($A909,'LISTA DE PRODUCTOS'!$A:$O,10,0),VLOOKUP($A909,'LISTA DE PRODUCTOS'!$B:$O,9,0)),""))=0),"APROVECHA LA PROMO U12",IF(AND(K909="U12",IF($A909=0,"",IFERROR(IFERROR(VLOOKUP($A909,'LISTA DE PRODUCTOS'!$A:$O,10,0),VLOOKUP($A909,'LISTA DE PRODUCTOS'!$B:$O,9,0)),""))="MENSUAL"),"MENSUAL Y PROMO U12",IF($A909=0,"",IFERROR(IFERROR(VLOOKUP($A909,'LISTA DE PRODUCTOS'!$A:$O,10,0),VLOOKUP($A909,'LISTA DE PRODUCTOS'!$B:$O,9,0)),""))))</f>
      </c>
      <c r="K909" s="60">
        <f>IF($A909=0,"",IFERROR(IFERROR(VLOOKUP($A909,'LISTA DE PRODUCTOS'!$A:$O,13,0),VLOOKUP($A909,'LISTA DE PRODUCTOS'!$B:$O,13,0)),0))</f>
      </c>
      <c r="L909" s="61">
        <f t="shared" si="134"/>
        <v>0</v>
      </c>
      <c r="M909" s="62">
        <f t="shared" si="135"/>
        <v>0</v>
      </c>
      <c r="N909" s="62">
        <f t="shared" si="141"/>
        <v>0</v>
      </c>
      <c r="O909" s="63">
        <f t="shared" si="138"/>
        <v>0</v>
      </c>
      <c r="P909" s="63">
        <f t="shared" si="139"/>
        <v>0</v>
      </c>
      <c r="Q909" s="64">
        <f t="shared" si="140"/>
        <v>0</v>
      </c>
      <c r="R909" s="64" t="b">
        <f t="shared" si="142"/>
        <v>0</v>
      </c>
      <c r="S909" s="65">
        <f t="shared" si="136"/>
      </c>
      <c r="T909" s="62">
        <f t="shared" si="137"/>
      </c>
    </row>
    <row r="910" spans="1:20" s="66" customFormat="1" ht="19.8">
      <c r="A910" s="54"/>
      <c r="B910" s="55"/>
      <c r="C910" s="56">
        <f t="shared" si="133"/>
        <v>0</v>
      </c>
      <c r="D910" s="56">
        <f>IF(ISERROR(VLOOKUP($A910,'LISTA DE PRODUCTOS'!$A:$O,15,0)),0,VLOOKUP($A910,'LISTA DE PRODUCTOS'!$A:$O,15,0))</f>
        <v>0</v>
      </c>
      <c r="E910" s="57">
        <f>IF($A910=0,"",IFERROR(IFERROR(VLOOKUP($A910,'LISTA DE PRODUCTOS'!$A:$O,5,0),VLOOKUP($A910,'LISTA DE PRODUCTOS'!$B:$O,4,0)),"CÓDIGO NO EN CATÁLOGO U OBSOLETO"))</f>
      </c>
      <c r="F910" s="56">
        <f>IF($A910=0,"",IFERROR(IFERROR(VLOOKUP($A910,'LISTA DE PRODUCTOS'!$A:$O,6,0),VLOOKUP($A910,'LISTA DE PRODUCTOS'!$B:$O,5,0)),0))</f>
      </c>
      <c r="G910" s="56">
        <f>IF($A910=0,"",IFERROR(IFERROR(VLOOKUP($A910,'LISTA DE PRODUCTOS'!$A:$O,7,0),VLOOKUP($A910,'LISTA DE PRODUCTOS'!$B:$O,6,0)),0))</f>
      </c>
      <c r="H910" s="58">
        <f>IF($A910=0,"",IFERROR(IFERROR(VLOOKUP($A910,'LISTA DE PRODUCTOS'!$A:$O,8,0),VLOOKUP($A910,'LISTA DE PRODUCTOS'!$B:$O,7,0)),0))</f>
      </c>
      <c r="I910" s="59">
        <f>IF($A910=0,"",IFERROR(IFERROR(VLOOKUP($A910,'LISTA DE PRODUCTOS'!$A:$O,9,0),VLOOKUP($A910,'LISTA DE PRODUCTOS'!$B:$O,8,0)),0))</f>
      </c>
      <c r="J910" s="60">
        <f>IF(AND(K910="U12",IF($A910=0,"",IFERROR(IFERROR(VLOOKUP($A910,'LISTA DE PRODUCTOS'!$A:$O,10,0),VLOOKUP($A910,'LISTA DE PRODUCTOS'!$B:$O,9,0)),""))=0),"APROVECHA LA PROMO U12",IF(AND(K910="U12",IF($A910=0,"",IFERROR(IFERROR(VLOOKUP($A910,'LISTA DE PRODUCTOS'!$A:$O,10,0),VLOOKUP($A910,'LISTA DE PRODUCTOS'!$B:$O,9,0)),""))="MENSUAL"),"MENSUAL Y PROMO U12",IF($A910=0,"",IFERROR(IFERROR(VLOOKUP($A910,'LISTA DE PRODUCTOS'!$A:$O,10,0),VLOOKUP($A910,'LISTA DE PRODUCTOS'!$B:$O,9,0)),""))))</f>
      </c>
      <c r="K910" s="60">
        <f>IF($A910=0,"",IFERROR(IFERROR(VLOOKUP($A910,'LISTA DE PRODUCTOS'!$A:$O,13,0),VLOOKUP($A910,'LISTA DE PRODUCTOS'!$B:$O,13,0)),0))</f>
      </c>
      <c r="L910" s="61">
        <f t="shared" si="134"/>
        <v>0</v>
      </c>
      <c r="M910" s="62">
        <f t="shared" si="135"/>
        <v>0</v>
      </c>
      <c r="N910" s="62">
        <f t="shared" si="141"/>
        <v>0</v>
      </c>
      <c r="O910" s="63">
        <f t="shared" si="138"/>
        <v>0</v>
      </c>
      <c r="P910" s="63">
        <f t="shared" si="139"/>
        <v>0</v>
      </c>
      <c r="Q910" s="64">
        <f t="shared" si="140"/>
        <v>0</v>
      </c>
      <c r="R910" s="64" t="b">
        <f t="shared" si="142"/>
        <v>0</v>
      </c>
      <c r="S910" s="65">
        <f t="shared" si="136"/>
      </c>
      <c r="T910" s="62">
        <f t="shared" si="137"/>
      </c>
    </row>
    <row r="911" spans="1:20" s="66" customFormat="1" ht="19.8">
      <c r="A911" s="54"/>
      <c r="B911" s="55"/>
      <c r="C911" s="56">
        <f t="shared" si="143" ref="C911:C974">COUNTIF($A$15:$A$1014,A911)</f>
        <v>0</v>
      </c>
      <c r="D911" s="56">
        <f>IF(ISERROR(VLOOKUP($A911,'LISTA DE PRODUCTOS'!$A:$O,15,0)),0,VLOOKUP($A911,'LISTA DE PRODUCTOS'!$A:$O,15,0))</f>
        <v>0</v>
      </c>
      <c r="E911" s="57">
        <f>IF($A911=0,"",IFERROR(IFERROR(VLOOKUP($A911,'LISTA DE PRODUCTOS'!$A:$O,5,0),VLOOKUP($A911,'LISTA DE PRODUCTOS'!$B:$O,4,0)),"CÓDIGO NO EN CATÁLOGO U OBSOLETO"))</f>
      </c>
      <c r="F911" s="56">
        <f>IF($A911=0,"",IFERROR(IFERROR(VLOOKUP($A911,'LISTA DE PRODUCTOS'!$A:$O,6,0),VLOOKUP($A911,'LISTA DE PRODUCTOS'!$B:$O,5,0)),0))</f>
      </c>
      <c r="G911" s="56">
        <f>IF($A911=0,"",IFERROR(IFERROR(VLOOKUP($A911,'LISTA DE PRODUCTOS'!$A:$O,7,0),VLOOKUP($A911,'LISTA DE PRODUCTOS'!$B:$O,6,0)),0))</f>
      </c>
      <c r="H911" s="58">
        <f>IF($A911=0,"",IFERROR(IFERROR(VLOOKUP($A911,'LISTA DE PRODUCTOS'!$A:$O,8,0),VLOOKUP($A911,'LISTA DE PRODUCTOS'!$B:$O,7,0)),0))</f>
      </c>
      <c r="I911" s="59">
        <f>IF($A911=0,"",IFERROR(IFERROR(VLOOKUP($A911,'LISTA DE PRODUCTOS'!$A:$O,9,0),VLOOKUP($A911,'LISTA DE PRODUCTOS'!$B:$O,8,0)),0))</f>
      </c>
      <c r="J911" s="60">
        <f>IF(AND(K911="U12",IF($A911=0,"",IFERROR(IFERROR(VLOOKUP($A911,'LISTA DE PRODUCTOS'!$A:$O,10,0),VLOOKUP($A911,'LISTA DE PRODUCTOS'!$B:$O,9,0)),""))=0),"APROVECHA LA PROMO U12",IF(AND(K911="U12",IF($A911=0,"",IFERROR(IFERROR(VLOOKUP($A911,'LISTA DE PRODUCTOS'!$A:$O,10,0),VLOOKUP($A911,'LISTA DE PRODUCTOS'!$B:$O,9,0)),""))="MENSUAL"),"MENSUAL Y PROMO U12",IF($A911=0,"",IFERROR(IFERROR(VLOOKUP($A911,'LISTA DE PRODUCTOS'!$A:$O,10,0),VLOOKUP($A911,'LISTA DE PRODUCTOS'!$B:$O,9,0)),""))))</f>
      </c>
      <c r="K911" s="60">
        <f>IF($A911=0,"",IFERROR(IFERROR(VLOOKUP($A911,'LISTA DE PRODUCTOS'!$A:$O,13,0),VLOOKUP($A911,'LISTA DE PRODUCTOS'!$B:$O,13,0)),0))</f>
      </c>
      <c r="L911" s="61">
        <f t="shared" si="134"/>
        <v>0</v>
      </c>
      <c r="M911" s="62">
        <f t="shared" si="135"/>
        <v>0</v>
      </c>
      <c r="N911" s="62">
        <f t="shared" si="141"/>
        <v>0</v>
      </c>
      <c r="O911" s="63">
        <f t="shared" si="138"/>
        <v>0</v>
      </c>
      <c r="P911" s="63">
        <f t="shared" si="139"/>
        <v>0</v>
      </c>
      <c r="Q911" s="64">
        <f t="shared" si="140"/>
        <v>0</v>
      </c>
      <c r="R911" s="64" t="b">
        <f t="shared" si="142"/>
        <v>0</v>
      </c>
      <c r="S911" s="65">
        <f t="shared" si="136"/>
      </c>
      <c r="T911" s="62">
        <f t="shared" si="137"/>
      </c>
    </row>
    <row r="912" spans="1:20" s="66" customFormat="1" ht="19.8">
      <c r="A912" s="54"/>
      <c r="B912" s="55"/>
      <c r="C912" s="56">
        <f t="shared" si="143"/>
        <v>0</v>
      </c>
      <c r="D912" s="56">
        <f>IF(ISERROR(VLOOKUP($A912,'LISTA DE PRODUCTOS'!$A:$O,15,0)),0,VLOOKUP($A912,'LISTA DE PRODUCTOS'!$A:$O,15,0))</f>
        <v>0</v>
      </c>
      <c r="E912" s="57">
        <f>IF($A912=0,"",IFERROR(IFERROR(VLOOKUP($A912,'LISTA DE PRODUCTOS'!$A:$O,5,0),VLOOKUP($A912,'LISTA DE PRODUCTOS'!$B:$O,4,0)),"CÓDIGO NO EN CATÁLOGO U OBSOLETO"))</f>
      </c>
      <c r="F912" s="56">
        <f>IF($A912=0,"",IFERROR(IFERROR(VLOOKUP($A912,'LISTA DE PRODUCTOS'!$A:$O,6,0),VLOOKUP($A912,'LISTA DE PRODUCTOS'!$B:$O,5,0)),0))</f>
      </c>
      <c r="G912" s="56">
        <f>IF($A912=0,"",IFERROR(IFERROR(VLOOKUP($A912,'LISTA DE PRODUCTOS'!$A:$O,7,0),VLOOKUP($A912,'LISTA DE PRODUCTOS'!$B:$O,6,0)),0))</f>
      </c>
      <c r="H912" s="58">
        <f>IF($A912=0,"",IFERROR(IFERROR(VLOOKUP($A912,'LISTA DE PRODUCTOS'!$A:$O,8,0),VLOOKUP($A912,'LISTA DE PRODUCTOS'!$B:$O,7,0)),0))</f>
      </c>
      <c r="I912" s="59">
        <f>IF($A912=0,"",IFERROR(IFERROR(VLOOKUP($A912,'LISTA DE PRODUCTOS'!$A:$O,9,0),VLOOKUP($A912,'LISTA DE PRODUCTOS'!$B:$O,8,0)),0))</f>
      </c>
      <c r="J912" s="60">
        <f>IF(AND(K912="U12",IF($A912=0,"",IFERROR(IFERROR(VLOOKUP($A912,'LISTA DE PRODUCTOS'!$A:$O,10,0),VLOOKUP($A912,'LISTA DE PRODUCTOS'!$B:$O,9,0)),""))=0),"APROVECHA LA PROMO U12",IF(AND(K912="U12",IF($A912=0,"",IFERROR(IFERROR(VLOOKUP($A912,'LISTA DE PRODUCTOS'!$A:$O,10,0),VLOOKUP($A912,'LISTA DE PRODUCTOS'!$B:$O,9,0)),""))="MENSUAL"),"MENSUAL Y PROMO U12",IF($A912=0,"",IFERROR(IFERROR(VLOOKUP($A912,'LISTA DE PRODUCTOS'!$A:$O,10,0),VLOOKUP($A912,'LISTA DE PRODUCTOS'!$B:$O,9,0)),""))))</f>
      </c>
      <c r="K912" s="60">
        <f>IF($A912=0,"",IFERROR(IFERROR(VLOOKUP($A912,'LISTA DE PRODUCTOS'!$A:$O,13,0),VLOOKUP($A912,'LISTA DE PRODUCTOS'!$B:$O,13,0)),0))</f>
      </c>
      <c r="L912" s="61">
        <f t="shared" si="144" ref="L912:L975">IFERROR(IF(J912="NO DISPONIBLE","0.00",H912*B912*(1-$B$11)*(1-$B$12)*(1-$B$13)*(1-$I912)),0)</f>
        <v>0</v>
      </c>
      <c r="M912" s="62">
        <f t="shared" si="145" ref="M912:M975">IFERROR(B912/F912,0)</f>
        <v>0</v>
      </c>
      <c r="N912" s="62">
        <f t="shared" si="141"/>
        <v>0</v>
      </c>
      <c r="O912" s="63">
        <f t="shared" si="138"/>
        <v>0</v>
      </c>
      <c r="P912" s="63">
        <f t="shared" si="139"/>
        <v>0</v>
      </c>
      <c r="Q912" s="64">
        <f t="shared" si="140"/>
        <v>0</v>
      </c>
      <c r="R912" s="64" t="b">
        <f t="shared" si="142"/>
        <v>0</v>
      </c>
      <c r="S912" s="65">
        <f t="shared" si="146" ref="S912:S975">IFERROR(IF(G912&lt;&gt;0,IF(((B912/G912)-INT(B912/G912))&gt;0.75,CONCATENATE("CANTIDAD SUGERIDA:  ",(INT(B912/G912)+1)*G912),IF((F912*100)&lt;B912,"¿LA CANTIDAD ES CORRECTA?")),IF((F912*100)&lt;B912,"¿LA CANTIDAD ES CORRECTA?")),"")</f>
      </c>
      <c r="T912" s="62">
        <f t="shared" si="147" ref="T912:T975">IF(S912="¿LA CANTIDAD ES CORRECTA?",1,"")</f>
      </c>
    </row>
    <row r="913" spans="1:20" s="66" customFormat="1" ht="19.8">
      <c r="A913" s="54"/>
      <c r="B913" s="55"/>
      <c r="C913" s="56">
        <f t="shared" si="143"/>
        <v>0</v>
      </c>
      <c r="D913" s="56">
        <f>IF(ISERROR(VLOOKUP($A913,'LISTA DE PRODUCTOS'!$A:$O,15,0)),0,VLOOKUP($A913,'LISTA DE PRODUCTOS'!$A:$O,15,0))</f>
        <v>0</v>
      </c>
      <c r="E913" s="57">
        <f>IF($A913=0,"",IFERROR(IFERROR(VLOOKUP($A913,'LISTA DE PRODUCTOS'!$A:$O,5,0),VLOOKUP($A913,'LISTA DE PRODUCTOS'!$B:$O,4,0)),"CÓDIGO NO EN CATÁLOGO U OBSOLETO"))</f>
      </c>
      <c r="F913" s="56">
        <f>IF($A913=0,"",IFERROR(IFERROR(VLOOKUP($A913,'LISTA DE PRODUCTOS'!$A:$O,6,0),VLOOKUP($A913,'LISTA DE PRODUCTOS'!$B:$O,5,0)),0))</f>
      </c>
      <c r="G913" s="56">
        <f>IF($A913=0,"",IFERROR(IFERROR(VLOOKUP($A913,'LISTA DE PRODUCTOS'!$A:$O,7,0),VLOOKUP($A913,'LISTA DE PRODUCTOS'!$B:$O,6,0)),0))</f>
      </c>
      <c r="H913" s="58">
        <f>IF($A913=0,"",IFERROR(IFERROR(VLOOKUP($A913,'LISTA DE PRODUCTOS'!$A:$O,8,0),VLOOKUP($A913,'LISTA DE PRODUCTOS'!$B:$O,7,0)),0))</f>
      </c>
      <c r="I913" s="59">
        <f>IF($A913=0,"",IFERROR(IFERROR(VLOOKUP($A913,'LISTA DE PRODUCTOS'!$A:$O,9,0),VLOOKUP($A913,'LISTA DE PRODUCTOS'!$B:$O,8,0)),0))</f>
      </c>
      <c r="J913" s="60">
        <f>IF(AND(K913="U12",IF($A913=0,"",IFERROR(IFERROR(VLOOKUP($A913,'LISTA DE PRODUCTOS'!$A:$O,10,0),VLOOKUP($A913,'LISTA DE PRODUCTOS'!$B:$O,9,0)),""))=0),"APROVECHA LA PROMO U12",IF(AND(K913="U12",IF($A913=0,"",IFERROR(IFERROR(VLOOKUP($A913,'LISTA DE PRODUCTOS'!$A:$O,10,0),VLOOKUP($A913,'LISTA DE PRODUCTOS'!$B:$O,9,0)),""))="MENSUAL"),"MENSUAL Y PROMO U12",IF($A913=0,"",IFERROR(IFERROR(VLOOKUP($A913,'LISTA DE PRODUCTOS'!$A:$O,10,0),VLOOKUP($A913,'LISTA DE PRODUCTOS'!$B:$O,9,0)),""))))</f>
      </c>
      <c r="K913" s="60">
        <f>IF($A913=0,"",IFERROR(IFERROR(VLOOKUP($A913,'LISTA DE PRODUCTOS'!$A:$O,13,0),VLOOKUP($A913,'LISTA DE PRODUCTOS'!$B:$O,13,0)),0))</f>
      </c>
      <c r="L913" s="61">
        <f t="shared" si="144"/>
        <v>0</v>
      </c>
      <c r="M913" s="62">
        <f t="shared" si="145"/>
        <v>0</v>
      </c>
      <c r="N913" s="62">
        <f t="shared" si="141"/>
        <v>0</v>
      </c>
      <c r="O913" s="63">
        <f t="shared" si="148" ref="O913:O976">IFERROR(N913*F913,0)</f>
        <v>0</v>
      </c>
      <c r="P913" s="63">
        <f t="shared" si="149" ref="P913:P976">IFERROR(B913-O913,0)</f>
        <v>0</v>
      </c>
      <c r="Q913" s="64">
        <f t="shared" si="150" ref="Q913:Q976">IF(F913=0,0,ABS(P913))</f>
        <v>0</v>
      </c>
      <c r="R913" s="64" t="b">
        <f t="shared" si="142"/>
        <v>0</v>
      </c>
      <c r="S913" s="65">
        <f t="shared" si="146"/>
      </c>
      <c r="T913" s="62">
        <f t="shared" si="147"/>
      </c>
    </row>
    <row r="914" spans="1:20" s="66" customFormat="1" ht="19.8">
      <c r="A914" s="54"/>
      <c r="B914" s="55"/>
      <c r="C914" s="56">
        <f t="shared" si="143"/>
        <v>0</v>
      </c>
      <c r="D914" s="56">
        <f>IF(ISERROR(VLOOKUP($A914,'LISTA DE PRODUCTOS'!$A:$O,15,0)),0,VLOOKUP($A914,'LISTA DE PRODUCTOS'!$A:$O,15,0))</f>
        <v>0</v>
      </c>
      <c r="E914" s="57">
        <f>IF($A914=0,"",IFERROR(IFERROR(VLOOKUP($A914,'LISTA DE PRODUCTOS'!$A:$O,5,0),VLOOKUP($A914,'LISTA DE PRODUCTOS'!$B:$O,4,0)),"CÓDIGO NO EN CATÁLOGO U OBSOLETO"))</f>
      </c>
      <c r="F914" s="56">
        <f>IF($A914=0,"",IFERROR(IFERROR(VLOOKUP($A914,'LISTA DE PRODUCTOS'!$A:$O,6,0),VLOOKUP($A914,'LISTA DE PRODUCTOS'!$B:$O,5,0)),0))</f>
      </c>
      <c r="G914" s="56">
        <f>IF($A914=0,"",IFERROR(IFERROR(VLOOKUP($A914,'LISTA DE PRODUCTOS'!$A:$O,7,0),VLOOKUP($A914,'LISTA DE PRODUCTOS'!$B:$O,6,0)),0))</f>
      </c>
      <c r="H914" s="58">
        <f>IF($A914=0,"",IFERROR(IFERROR(VLOOKUP($A914,'LISTA DE PRODUCTOS'!$A:$O,8,0),VLOOKUP($A914,'LISTA DE PRODUCTOS'!$B:$O,7,0)),0))</f>
      </c>
      <c r="I914" s="59">
        <f>IF($A914=0,"",IFERROR(IFERROR(VLOOKUP($A914,'LISTA DE PRODUCTOS'!$A:$O,9,0),VLOOKUP($A914,'LISTA DE PRODUCTOS'!$B:$O,8,0)),0))</f>
      </c>
      <c r="J914" s="60">
        <f>IF(AND(K914="U12",IF($A914=0,"",IFERROR(IFERROR(VLOOKUP($A914,'LISTA DE PRODUCTOS'!$A:$O,10,0),VLOOKUP($A914,'LISTA DE PRODUCTOS'!$B:$O,9,0)),""))=0),"APROVECHA LA PROMO U12",IF(AND(K914="U12",IF($A914=0,"",IFERROR(IFERROR(VLOOKUP($A914,'LISTA DE PRODUCTOS'!$A:$O,10,0),VLOOKUP($A914,'LISTA DE PRODUCTOS'!$B:$O,9,0)),""))="MENSUAL"),"MENSUAL Y PROMO U12",IF($A914=0,"",IFERROR(IFERROR(VLOOKUP($A914,'LISTA DE PRODUCTOS'!$A:$O,10,0),VLOOKUP($A914,'LISTA DE PRODUCTOS'!$B:$O,9,0)),""))))</f>
      </c>
      <c r="K914" s="60">
        <f>IF($A914=0,"",IFERROR(IFERROR(VLOOKUP($A914,'LISTA DE PRODUCTOS'!$A:$O,13,0),VLOOKUP($A914,'LISTA DE PRODUCTOS'!$B:$O,13,0)),0))</f>
      </c>
      <c r="L914" s="61">
        <f t="shared" si="144"/>
        <v>0</v>
      </c>
      <c r="M914" s="62">
        <f t="shared" si="145"/>
        <v>0</v>
      </c>
      <c r="N914" s="62">
        <f t="shared" si="151" ref="N914:N977">ROUND(M914,0)</f>
        <v>0</v>
      </c>
      <c r="O914" s="63">
        <f t="shared" si="148"/>
        <v>0</v>
      </c>
      <c r="P914" s="63">
        <f t="shared" si="149"/>
        <v>0</v>
      </c>
      <c r="Q914" s="64">
        <f t="shared" si="150"/>
        <v>0</v>
      </c>
      <c r="R914" s="64" t="b">
        <f t="shared" si="152" ref="R914:R977">AND(A914&lt;&gt;0,B914=0)</f>
        <v>0</v>
      </c>
      <c r="S914" s="65">
        <f t="shared" si="146"/>
      </c>
      <c r="T914" s="62">
        <f t="shared" si="147"/>
      </c>
    </row>
    <row r="915" spans="1:20" s="66" customFormat="1" ht="19.8">
      <c r="A915" s="54"/>
      <c r="B915" s="55"/>
      <c r="C915" s="56">
        <f t="shared" si="143"/>
        <v>0</v>
      </c>
      <c r="D915" s="56">
        <f>IF(ISERROR(VLOOKUP($A915,'LISTA DE PRODUCTOS'!$A:$O,15,0)),0,VLOOKUP($A915,'LISTA DE PRODUCTOS'!$A:$O,15,0))</f>
        <v>0</v>
      </c>
      <c r="E915" s="57">
        <f>IF($A915=0,"",IFERROR(IFERROR(VLOOKUP($A915,'LISTA DE PRODUCTOS'!$A:$O,5,0),VLOOKUP($A915,'LISTA DE PRODUCTOS'!$B:$O,4,0)),"CÓDIGO NO EN CATÁLOGO U OBSOLETO"))</f>
      </c>
      <c r="F915" s="56">
        <f>IF($A915=0,"",IFERROR(IFERROR(VLOOKUP($A915,'LISTA DE PRODUCTOS'!$A:$O,6,0),VLOOKUP($A915,'LISTA DE PRODUCTOS'!$B:$O,5,0)),0))</f>
      </c>
      <c r="G915" s="56">
        <f>IF($A915=0,"",IFERROR(IFERROR(VLOOKUP($A915,'LISTA DE PRODUCTOS'!$A:$O,7,0),VLOOKUP($A915,'LISTA DE PRODUCTOS'!$B:$O,6,0)),0))</f>
      </c>
      <c r="H915" s="58">
        <f>IF($A915=0,"",IFERROR(IFERROR(VLOOKUP($A915,'LISTA DE PRODUCTOS'!$A:$O,8,0),VLOOKUP($A915,'LISTA DE PRODUCTOS'!$B:$O,7,0)),0))</f>
      </c>
      <c r="I915" s="59">
        <f>IF($A915=0,"",IFERROR(IFERROR(VLOOKUP($A915,'LISTA DE PRODUCTOS'!$A:$O,9,0),VLOOKUP($A915,'LISTA DE PRODUCTOS'!$B:$O,8,0)),0))</f>
      </c>
      <c r="J915" s="60">
        <f>IF(AND(K915="U12",IF($A915=0,"",IFERROR(IFERROR(VLOOKUP($A915,'LISTA DE PRODUCTOS'!$A:$O,10,0),VLOOKUP($A915,'LISTA DE PRODUCTOS'!$B:$O,9,0)),""))=0),"APROVECHA LA PROMO U12",IF(AND(K915="U12",IF($A915=0,"",IFERROR(IFERROR(VLOOKUP($A915,'LISTA DE PRODUCTOS'!$A:$O,10,0),VLOOKUP($A915,'LISTA DE PRODUCTOS'!$B:$O,9,0)),""))="MENSUAL"),"MENSUAL Y PROMO U12",IF($A915=0,"",IFERROR(IFERROR(VLOOKUP($A915,'LISTA DE PRODUCTOS'!$A:$O,10,0),VLOOKUP($A915,'LISTA DE PRODUCTOS'!$B:$O,9,0)),""))))</f>
      </c>
      <c r="K915" s="60">
        <f>IF($A915=0,"",IFERROR(IFERROR(VLOOKUP($A915,'LISTA DE PRODUCTOS'!$A:$O,13,0),VLOOKUP($A915,'LISTA DE PRODUCTOS'!$B:$O,13,0)),0))</f>
      </c>
      <c r="L915" s="61">
        <f t="shared" si="144"/>
        <v>0</v>
      </c>
      <c r="M915" s="62">
        <f t="shared" si="145"/>
        <v>0</v>
      </c>
      <c r="N915" s="62">
        <f t="shared" si="151"/>
        <v>0</v>
      </c>
      <c r="O915" s="63">
        <f t="shared" si="148"/>
        <v>0</v>
      </c>
      <c r="P915" s="63">
        <f t="shared" si="149"/>
        <v>0</v>
      </c>
      <c r="Q915" s="64">
        <f t="shared" si="150"/>
        <v>0</v>
      </c>
      <c r="R915" s="64" t="b">
        <f t="shared" si="152"/>
        <v>0</v>
      </c>
      <c r="S915" s="65">
        <f t="shared" si="146"/>
      </c>
      <c r="T915" s="62">
        <f t="shared" si="147"/>
      </c>
    </row>
    <row r="916" spans="1:20" s="66" customFormat="1" ht="19.8">
      <c r="A916" s="54"/>
      <c r="B916" s="55"/>
      <c r="C916" s="56">
        <f t="shared" si="143"/>
        <v>0</v>
      </c>
      <c r="D916" s="56">
        <f>IF(ISERROR(VLOOKUP($A916,'LISTA DE PRODUCTOS'!$A:$O,15,0)),0,VLOOKUP($A916,'LISTA DE PRODUCTOS'!$A:$O,15,0))</f>
        <v>0</v>
      </c>
      <c r="E916" s="57">
        <f>IF($A916=0,"",IFERROR(IFERROR(VLOOKUP($A916,'LISTA DE PRODUCTOS'!$A:$O,5,0),VLOOKUP($A916,'LISTA DE PRODUCTOS'!$B:$O,4,0)),"CÓDIGO NO EN CATÁLOGO U OBSOLETO"))</f>
      </c>
      <c r="F916" s="56">
        <f>IF($A916=0,"",IFERROR(IFERROR(VLOOKUP($A916,'LISTA DE PRODUCTOS'!$A:$O,6,0),VLOOKUP($A916,'LISTA DE PRODUCTOS'!$B:$O,5,0)),0))</f>
      </c>
      <c r="G916" s="56">
        <f>IF($A916=0,"",IFERROR(IFERROR(VLOOKUP($A916,'LISTA DE PRODUCTOS'!$A:$O,7,0),VLOOKUP($A916,'LISTA DE PRODUCTOS'!$B:$O,6,0)),0))</f>
      </c>
      <c r="H916" s="58">
        <f>IF($A916=0,"",IFERROR(IFERROR(VLOOKUP($A916,'LISTA DE PRODUCTOS'!$A:$O,8,0),VLOOKUP($A916,'LISTA DE PRODUCTOS'!$B:$O,7,0)),0))</f>
      </c>
      <c r="I916" s="59">
        <f>IF($A916=0,"",IFERROR(IFERROR(VLOOKUP($A916,'LISTA DE PRODUCTOS'!$A:$O,9,0),VLOOKUP($A916,'LISTA DE PRODUCTOS'!$B:$O,8,0)),0))</f>
      </c>
      <c r="J916" s="60">
        <f>IF(AND(K916="U12",IF($A916=0,"",IFERROR(IFERROR(VLOOKUP($A916,'LISTA DE PRODUCTOS'!$A:$O,10,0),VLOOKUP($A916,'LISTA DE PRODUCTOS'!$B:$O,9,0)),""))=0),"APROVECHA LA PROMO U12",IF(AND(K916="U12",IF($A916=0,"",IFERROR(IFERROR(VLOOKUP($A916,'LISTA DE PRODUCTOS'!$A:$O,10,0),VLOOKUP($A916,'LISTA DE PRODUCTOS'!$B:$O,9,0)),""))="MENSUAL"),"MENSUAL Y PROMO U12",IF($A916=0,"",IFERROR(IFERROR(VLOOKUP($A916,'LISTA DE PRODUCTOS'!$A:$O,10,0),VLOOKUP($A916,'LISTA DE PRODUCTOS'!$B:$O,9,0)),""))))</f>
      </c>
      <c r="K916" s="60">
        <f>IF($A916=0,"",IFERROR(IFERROR(VLOOKUP($A916,'LISTA DE PRODUCTOS'!$A:$O,13,0),VLOOKUP($A916,'LISTA DE PRODUCTOS'!$B:$O,13,0)),0))</f>
      </c>
      <c r="L916" s="61">
        <f t="shared" si="144"/>
        <v>0</v>
      </c>
      <c r="M916" s="62">
        <f t="shared" si="145"/>
        <v>0</v>
      </c>
      <c r="N916" s="62">
        <f t="shared" si="151"/>
        <v>0</v>
      </c>
      <c r="O916" s="63">
        <f t="shared" si="148"/>
        <v>0</v>
      </c>
      <c r="P916" s="63">
        <f t="shared" si="149"/>
        <v>0</v>
      </c>
      <c r="Q916" s="64">
        <f t="shared" si="150"/>
        <v>0</v>
      </c>
      <c r="R916" s="64" t="b">
        <f t="shared" si="152"/>
        <v>0</v>
      </c>
      <c r="S916" s="65">
        <f t="shared" si="146"/>
      </c>
      <c r="T916" s="62">
        <f t="shared" si="147"/>
      </c>
    </row>
    <row r="917" spans="1:20" s="66" customFormat="1" ht="19.8">
      <c r="A917" s="54"/>
      <c r="B917" s="55"/>
      <c r="C917" s="56">
        <f t="shared" si="143"/>
        <v>0</v>
      </c>
      <c r="D917" s="56">
        <f>IF(ISERROR(VLOOKUP($A917,'LISTA DE PRODUCTOS'!$A:$O,15,0)),0,VLOOKUP($A917,'LISTA DE PRODUCTOS'!$A:$O,15,0))</f>
        <v>0</v>
      </c>
      <c r="E917" s="57">
        <f>IF($A917=0,"",IFERROR(IFERROR(VLOOKUP($A917,'LISTA DE PRODUCTOS'!$A:$O,5,0),VLOOKUP($A917,'LISTA DE PRODUCTOS'!$B:$O,4,0)),"CÓDIGO NO EN CATÁLOGO U OBSOLETO"))</f>
      </c>
      <c r="F917" s="56">
        <f>IF($A917=0,"",IFERROR(IFERROR(VLOOKUP($A917,'LISTA DE PRODUCTOS'!$A:$O,6,0),VLOOKUP($A917,'LISTA DE PRODUCTOS'!$B:$O,5,0)),0))</f>
      </c>
      <c r="G917" s="56">
        <f>IF($A917=0,"",IFERROR(IFERROR(VLOOKUP($A917,'LISTA DE PRODUCTOS'!$A:$O,7,0),VLOOKUP($A917,'LISTA DE PRODUCTOS'!$B:$O,6,0)),0))</f>
      </c>
      <c r="H917" s="58">
        <f>IF($A917=0,"",IFERROR(IFERROR(VLOOKUP($A917,'LISTA DE PRODUCTOS'!$A:$O,8,0),VLOOKUP($A917,'LISTA DE PRODUCTOS'!$B:$O,7,0)),0))</f>
      </c>
      <c r="I917" s="59">
        <f>IF($A917=0,"",IFERROR(IFERROR(VLOOKUP($A917,'LISTA DE PRODUCTOS'!$A:$O,9,0),VLOOKUP($A917,'LISTA DE PRODUCTOS'!$B:$O,8,0)),0))</f>
      </c>
      <c r="J917" s="60">
        <f>IF(AND(K917="U12",IF($A917=0,"",IFERROR(IFERROR(VLOOKUP($A917,'LISTA DE PRODUCTOS'!$A:$O,10,0),VLOOKUP($A917,'LISTA DE PRODUCTOS'!$B:$O,9,0)),""))=0),"APROVECHA LA PROMO U12",IF(AND(K917="U12",IF($A917=0,"",IFERROR(IFERROR(VLOOKUP($A917,'LISTA DE PRODUCTOS'!$A:$O,10,0),VLOOKUP($A917,'LISTA DE PRODUCTOS'!$B:$O,9,0)),""))="MENSUAL"),"MENSUAL Y PROMO U12",IF($A917=0,"",IFERROR(IFERROR(VLOOKUP($A917,'LISTA DE PRODUCTOS'!$A:$O,10,0),VLOOKUP($A917,'LISTA DE PRODUCTOS'!$B:$O,9,0)),""))))</f>
      </c>
      <c r="K917" s="60">
        <f>IF($A917=0,"",IFERROR(IFERROR(VLOOKUP($A917,'LISTA DE PRODUCTOS'!$A:$O,13,0),VLOOKUP($A917,'LISTA DE PRODUCTOS'!$B:$O,13,0)),0))</f>
      </c>
      <c r="L917" s="61">
        <f t="shared" si="144"/>
        <v>0</v>
      </c>
      <c r="M917" s="62">
        <f t="shared" si="145"/>
        <v>0</v>
      </c>
      <c r="N917" s="62">
        <f t="shared" si="151"/>
        <v>0</v>
      </c>
      <c r="O917" s="63">
        <f t="shared" si="148"/>
        <v>0</v>
      </c>
      <c r="P917" s="63">
        <f t="shared" si="149"/>
        <v>0</v>
      </c>
      <c r="Q917" s="64">
        <f t="shared" si="150"/>
        <v>0</v>
      </c>
      <c r="R917" s="64" t="b">
        <f t="shared" si="152"/>
        <v>0</v>
      </c>
      <c r="S917" s="65">
        <f t="shared" si="146"/>
      </c>
      <c r="T917" s="62">
        <f t="shared" si="147"/>
      </c>
    </row>
    <row r="918" spans="1:20" s="66" customFormat="1" ht="19.8">
      <c r="A918" s="54"/>
      <c r="B918" s="55"/>
      <c r="C918" s="56">
        <f t="shared" si="143"/>
        <v>0</v>
      </c>
      <c r="D918" s="56">
        <f>IF(ISERROR(VLOOKUP($A918,'LISTA DE PRODUCTOS'!$A:$O,15,0)),0,VLOOKUP($A918,'LISTA DE PRODUCTOS'!$A:$O,15,0))</f>
        <v>0</v>
      </c>
      <c r="E918" s="57">
        <f>IF($A918=0,"",IFERROR(IFERROR(VLOOKUP($A918,'LISTA DE PRODUCTOS'!$A:$O,5,0),VLOOKUP($A918,'LISTA DE PRODUCTOS'!$B:$O,4,0)),"CÓDIGO NO EN CATÁLOGO U OBSOLETO"))</f>
      </c>
      <c r="F918" s="56">
        <f>IF($A918=0,"",IFERROR(IFERROR(VLOOKUP($A918,'LISTA DE PRODUCTOS'!$A:$O,6,0),VLOOKUP($A918,'LISTA DE PRODUCTOS'!$B:$O,5,0)),0))</f>
      </c>
      <c r="G918" s="56">
        <f>IF($A918=0,"",IFERROR(IFERROR(VLOOKUP($A918,'LISTA DE PRODUCTOS'!$A:$O,7,0),VLOOKUP($A918,'LISTA DE PRODUCTOS'!$B:$O,6,0)),0))</f>
      </c>
      <c r="H918" s="58">
        <f>IF($A918=0,"",IFERROR(IFERROR(VLOOKUP($A918,'LISTA DE PRODUCTOS'!$A:$O,8,0),VLOOKUP($A918,'LISTA DE PRODUCTOS'!$B:$O,7,0)),0))</f>
      </c>
      <c r="I918" s="59">
        <f>IF($A918=0,"",IFERROR(IFERROR(VLOOKUP($A918,'LISTA DE PRODUCTOS'!$A:$O,9,0),VLOOKUP($A918,'LISTA DE PRODUCTOS'!$B:$O,8,0)),0))</f>
      </c>
      <c r="J918" s="60">
        <f>IF(AND(K918="U12",IF($A918=0,"",IFERROR(IFERROR(VLOOKUP($A918,'LISTA DE PRODUCTOS'!$A:$O,10,0),VLOOKUP($A918,'LISTA DE PRODUCTOS'!$B:$O,9,0)),""))=0),"APROVECHA LA PROMO U12",IF(AND(K918="U12",IF($A918=0,"",IFERROR(IFERROR(VLOOKUP($A918,'LISTA DE PRODUCTOS'!$A:$O,10,0),VLOOKUP($A918,'LISTA DE PRODUCTOS'!$B:$O,9,0)),""))="MENSUAL"),"MENSUAL Y PROMO U12",IF($A918=0,"",IFERROR(IFERROR(VLOOKUP($A918,'LISTA DE PRODUCTOS'!$A:$O,10,0),VLOOKUP($A918,'LISTA DE PRODUCTOS'!$B:$O,9,0)),""))))</f>
      </c>
      <c r="K918" s="60">
        <f>IF($A918=0,"",IFERROR(IFERROR(VLOOKUP($A918,'LISTA DE PRODUCTOS'!$A:$O,13,0),VLOOKUP($A918,'LISTA DE PRODUCTOS'!$B:$O,13,0)),0))</f>
      </c>
      <c r="L918" s="61">
        <f t="shared" si="144"/>
        <v>0</v>
      </c>
      <c r="M918" s="62">
        <f t="shared" si="145"/>
        <v>0</v>
      </c>
      <c r="N918" s="62">
        <f t="shared" si="151"/>
        <v>0</v>
      </c>
      <c r="O918" s="63">
        <f t="shared" si="148"/>
        <v>0</v>
      </c>
      <c r="P918" s="63">
        <f t="shared" si="149"/>
        <v>0</v>
      </c>
      <c r="Q918" s="64">
        <f t="shared" si="150"/>
        <v>0</v>
      </c>
      <c r="R918" s="64" t="b">
        <f t="shared" si="152"/>
        <v>0</v>
      </c>
      <c r="S918" s="65">
        <f t="shared" si="146"/>
      </c>
      <c r="T918" s="62">
        <f t="shared" si="147"/>
      </c>
    </row>
    <row r="919" spans="1:20" s="66" customFormat="1" ht="19.8">
      <c r="A919" s="54"/>
      <c r="B919" s="55"/>
      <c r="C919" s="56">
        <f t="shared" si="143"/>
        <v>0</v>
      </c>
      <c r="D919" s="56">
        <f>IF(ISERROR(VLOOKUP($A919,'LISTA DE PRODUCTOS'!$A:$O,15,0)),0,VLOOKUP($A919,'LISTA DE PRODUCTOS'!$A:$O,15,0))</f>
        <v>0</v>
      </c>
      <c r="E919" s="57">
        <f>IF($A919=0,"",IFERROR(IFERROR(VLOOKUP($A919,'LISTA DE PRODUCTOS'!$A:$O,5,0),VLOOKUP($A919,'LISTA DE PRODUCTOS'!$B:$O,4,0)),"CÓDIGO NO EN CATÁLOGO U OBSOLETO"))</f>
      </c>
      <c r="F919" s="56">
        <f>IF($A919=0,"",IFERROR(IFERROR(VLOOKUP($A919,'LISTA DE PRODUCTOS'!$A:$O,6,0),VLOOKUP($A919,'LISTA DE PRODUCTOS'!$B:$O,5,0)),0))</f>
      </c>
      <c r="G919" s="56">
        <f>IF($A919=0,"",IFERROR(IFERROR(VLOOKUP($A919,'LISTA DE PRODUCTOS'!$A:$O,7,0),VLOOKUP($A919,'LISTA DE PRODUCTOS'!$B:$O,6,0)),0))</f>
      </c>
      <c r="H919" s="58">
        <f>IF($A919=0,"",IFERROR(IFERROR(VLOOKUP($A919,'LISTA DE PRODUCTOS'!$A:$O,8,0),VLOOKUP($A919,'LISTA DE PRODUCTOS'!$B:$O,7,0)),0))</f>
      </c>
      <c r="I919" s="59">
        <f>IF($A919=0,"",IFERROR(IFERROR(VLOOKUP($A919,'LISTA DE PRODUCTOS'!$A:$O,9,0),VLOOKUP($A919,'LISTA DE PRODUCTOS'!$B:$O,8,0)),0))</f>
      </c>
      <c r="J919" s="60">
        <f>IF(AND(K919="U12",IF($A919=0,"",IFERROR(IFERROR(VLOOKUP($A919,'LISTA DE PRODUCTOS'!$A:$O,10,0),VLOOKUP($A919,'LISTA DE PRODUCTOS'!$B:$O,9,0)),""))=0),"APROVECHA LA PROMO U12",IF(AND(K919="U12",IF($A919=0,"",IFERROR(IFERROR(VLOOKUP($A919,'LISTA DE PRODUCTOS'!$A:$O,10,0),VLOOKUP($A919,'LISTA DE PRODUCTOS'!$B:$O,9,0)),""))="MENSUAL"),"MENSUAL Y PROMO U12",IF($A919=0,"",IFERROR(IFERROR(VLOOKUP($A919,'LISTA DE PRODUCTOS'!$A:$O,10,0),VLOOKUP($A919,'LISTA DE PRODUCTOS'!$B:$O,9,0)),""))))</f>
      </c>
      <c r="K919" s="60">
        <f>IF($A919=0,"",IFERROR(IFERROR(VLOOKUP($A919,'LISTA DE PRODUCTOS'!$A:$O,13,0),VLOOKUP($A919,'LISTA DE PRODUCTOS'!$B:$O,13,0)),0))</f>
      </c>
      <c r="L919" s="61">
        <f t="shared" si="144"/>
        <v>0</v>
      </c>
      <c r="M919" s="62">
        <f t="shared" si="145"/>
        <v>0</v>
      </c>
      <c r="N919" s="62">
        <f t="shared" si="151"/>
        <v>0</v>
      </c>
      <c r="O919" s="63">
        <f t="shared" si="148"/>
        <v>0</v>
      </c>
      <c r="P919" s="63">
        <f t="shared" si="149"/>
        <v>0</v>
      </c>
      <c r="Q919" s="64">
        <f t="shared" si="150"/>
        <v>0</v>
      </c>
      <c r="R919" s="64" t="b">
        <f t="shared" si="152"/>
        <v>0</v>
      </c>
      <c r="S919" s="65">
        <f t="shared" si="146"/>
      </c>
      <c r="T919" s="62">
        <f t="shared" si="147"/>
      </c>
    </row>
    <row r="920" spans="1:20" s="66" customFormat="1" ht="19.8">
      <c r="A920" s="54"/>
      <c r="B920" s="55"/>
      <c r="C920" s="56">
        <f t="shared" si="143"/>
        <v>0</v>
      </c>
      <c r="D920" s="56">
        <f>IF(ISERROR(VLOOKUP($A920,'LISTA DE PRODUCTOS'!$A:$O,15,0)),0,VLOOKUP($A920,'LISTA DE PRODUCTOS'!$A:$O,15,0))</f>
        <v>0</v>
      </c>
      <c r="E920" s="57">
        <f>IF($A920=0,"",IFERROR(IFERROR(VLOOKUP($A920,'LISTA DE PRODUCTOS'!$A:$O,5,0),VLOOKUP($A920,'LISTA DE PRODUCTOS'!$B:$O,4,0)),"CÓDIGO NO EN CATÁLOGO U OBSOLETO"))</f>
      </c>
      <c r="F920" s="56">
        <f>IF($A920=0,"",IFERROR(IFERROR(VLOOKUP($A920,'LISTA DE PRODUCTOS'!$A:$O,6,0),VLOOKUP($A920,'LISTA DE PRODUCTOS'!$B:$O,5,0)),0))</f>
      </c>
      <c r="G920" s="56">
        <f>IF($A920=0,"",IFERROR(IFERROR(VLOOKUP($A920,'LISTA DE PRODUCTOS'!$A:$O,7,0),VLOOKUP($A920,'LISTA DE PRODUCTOS'!$B:$O,6,0)),0))</f>
      </c>
      <c r="H920" s="58">
        <f>IF($A920=0,"",IFERROR(IFERROR(VLOOKUP($A920,'LISTA DE PRODUCTOS'!$A:$O,8,0),VLOOKUP($A920,'LISTA DE PRODUCTOS'!$B:$O,7,0)),0))</f>
      </c>
      <c r="I920" s="59">
        <f>IF($A920=0,"",IFERROR(IFERROR(VLOOKUP($A920,'LISTA DE PRODUCTOS'!$A:$O,9,0),VLOOKUP($A920,'LISTA DE PRODUCTOS'!$B:$O,8,0)),0))</f>
      </c>
      <c r="J920" s="60">
        <f>IF(AND(K920="U12",IF($A920=0,"",IFERROR(IFERROR(VLOOKUP($A920,'LISTA DE PRODUCTOS'!$A:$O,10,0),VLOOKUP($A920,'LISTA DE PRODUCTOS'!$B:$O,9,0)),""))=0),"APROVECHA LA PROMO U12",IF(AND(K920="U12",IF($A920=0,"",IFERROR(IFERROR(VLOOKUP($A920,'LISTA DE PRODUCTOS'!$A:$O,10,0),VLOOKUP($A920,'LISTA DE PRODUCTOS'!$B:$O,9,0)),""))="MENSUAL"),"MENSUAL Y PROMO U12",IF($A920=0,"",IFERROR(IFERROR(VLOOKUP($A920,'LISTA DE PRODUCTOS'!$A:$O,10,0),VLOOKUP($A920,'LISTA DE PRODUCTOS'!$B:$O,9,0)),""))))</f>
      </c>
      <c r="K920" s="60">
        <f>IF($A920=0,"",IFERROR(IFERROR(VLOOKUP($A920,'LISTA DE PRODUCTOS'!$A:$O,13,0),VLOOKUP($A920,'LISTA DE PRODUCTOS'!$B:$O,13,0)),0))</f>
      </c>
      <c r="L920" s="61">
        <f t="shared" si="144"/>
        <v>0</v>
      </c>
      <c r="M920" s="62">
        <f t="shared" si="145"/>
        <v>0</v>
      </c>
      <c r="N920" s="62">
        <f t="shared" si="151"/>
        <v>0</v>
      </c>
      <c r="O920" s="63">
        <f t="shared" si="148"/>
        <v>0</v>
      </c>
      <c r="P920" s="63">
        <f t="shared" si="149"/>
        <v>0</v>
      </c>
      <c r="Q920" s="64">
        <f t="shared" si="150"/>
        <v>0</v>
      </c>
      <c r="R920" s="64" t="b">
        <f t="shared" si="152"/>
        <v>0</v>
      </c>
      <c r="S920" s="65">
        <f t="shared" si="146"/>
      </c>
      <c r="T920" s="62">
        <f t="shared" si="147"/>
      </c>
    </row>
    <row r="921" spans="1:20" s="66" customFormat="1" ht="19.8">
      <c r="A921" s="54"/>
      <c r="B921" s="55"/>
      <c r="C921" s="56">
        <f t="shared" si="143"/>
        <v>0</v>
      </c>
      <c r="D921" s="56">
        <f>IF(ISERROR(VLOOKUP($A921,'LISTA DE PRODUCTOS'!$A:$O,15,0)),0,VLOOKUP($A921,'LISTA DE PRODUCTOS'!$A:$O,15,0))</f>
        <v>0</v>
      </c>
      <c r="E921" s="57">
        <f>IF($A921=0,"",IFERROR(IFERROR(VLOOKUP($A921,'LISTA DE PRODUCTOS'!$A:$O,5,0),VLOOKUP($A921,'LISTA DE PRODUCTOS'!$B:$O,4,0)),"CÓDIGO NO EN CATÁLOGO U OBSOLETO"))</f>
      </c>
      <c r="F921" s="56">
        <f>IF($A921=0,"",IFERROR(IFERROR(VLOOKUP($A921,'LISTA DE PRODUCTOS'!$A:$O,6,0),VLOOKUP($A921,'LISTA DE PRODUCTOS'!$B:$O,5,0)),0))</f>
      </c>
      <c r="G921" s="56">
        <f>IF($A921=0,"",IFERROR(IFERROR(VLOOKUP($A921,'LISTA DE PRODUCTOS'!$A:$O,7,0),VLOOKUP($A921,'LISTA DE PRODUCTOS'!$B:$O,6,0)),0))</f>
      </c>
      <c r="H921" s="58">
        <f>IF($A921=0,"",IFERROR(IFERROR(VLOOKUP($A921,'LISTA DE PRODUCTOS'!$A:$O,8,0),VLOOKUP($A921,'LISTA DE PRODUCTOS'!$B:$O,7,0)),0))</f>
      </c>
      <c r="I921" s="59">
        <f>IF($A921=0,"",IFERROR(IFERROR(VLOOKUP($A921,'LISTA DE PRODUCTOS'!$A:$O,9,0),VLOOKUP($A921,'LISTA DE PRODUCTOS'!$B:$O,8,0)),0))</f>
      </c>
      <c r="J921" s="60">
        <f>IF(AND(K921="U12",IF($A921=0,"",IFERROR(IFERROR(VLOOKUP($A921,'LISTA DE PRODUCTOS'!$A:$O,10,0),VLOOKUP($A921,'LISTA DE PRODUCTOS'!$B:$O,9,0)),""))=0),"APROVECHA LA PROMO U12",IF(AND(K921="U12",IF($A921=0,"",IFERROR(IFERROR(VLOOKUP($A921,'LISTA DE PRODUCTOS'!$A:$O,10,0),VLOOKUP($A921,'LISTA DE PRODUCTOS'!$B:$O,9,0)),""))="MENSUAL"),"MENSUAL Y PROMO U12",IF($A921=0,"",IFERROR(IFERROR(VLOOKUP($A921,'LISTA DE PRODUCTOS'!$A:$O,10,0),VLOOKUP($A921,'LISTA DE PRODUCTOS'!$B:$O,9,0)),""))))</f>
      </c>
      <c r="K921" s="60">
        <f>IF($A921=0,"",IFERROR(IFERROR(VLOOKUP($A921,'LISTA DE PRODUCTOS'!$A:$O,13,0),VLOOKUP($A921,'LISTA DE PRODUCTOS'!$B:$O,13,0)),0))</f>
      </c>
      <c r="L921" s="61">
        <f t="shared" si="144"/>
        <v>0</v>
      </c>
      <c r="M921" s="62">
        <f t="shared" si="145"/>
        <v>0</v>
      </c>
      <c r="N921" s="62">
        <f t="shared" si="151"/>
        <v>0</v>
      </c>
      <c r="O921" s="63">
        <f t="shared" si="148"/>
        <v>0</v>
      </c>
      <c r="P921" s="63">
        <f t="shared" si="149"/>
        <v>0</v>
      </c>
      <c r="Q921" s="64">
        <f t="shared" si="150"/>
        <v>0</v>
      </c>
      <c r="R921" s="64" t="b">
        <f t="shared" si="152"/>
        <v>0</v>
      </c>
      <c r="S921" s="65">
        <f t="shared" si="146"/>
      </c>
      <c r="T921" s="62">
        <f t="shared" si="147"/>
      </c>
    </row>
    <row r="922" spans="1:20" s="66" customFormat="1" ht="19.8">
      <c r="A922" s="54"/>
      <c r="B922" s="55"/>
      <c r="C922" s="56">
        <f t="shared" si="143"/>
        <v>0</v>
      </c>
      <c r="D922" s="56">
        <f>IF(ISERROR(VLOOKUP($A922,'LISTA DE PRODUCTOS'!$A:$O,15,0)),0,VLOOKUP($A922,'LISTA DE PRODUCTOS'!$A:$O,15,0))</f>
        <v>0</v>
      </c>
      <c r="E922" s="57">
        <f>IF($A922=0,"",IFERROR(IFERROR(VLOOKUP($A922,'LISTA DE PRODUCTOS'!$A:$O,5,0),VLOOKUP($A922,'LISTA DE PRODUCTOS'!$B:$O,4,0)),"CÓDIGO NO EN CATÁLOGO U OBSOLETO"))</f>
      </c>
      <c r="F922" s="56">
        <f>IF($A922=0,"",IFERROR(IFERROR(VLOOKUP($A922,'LISTA DE PRODUCTOS'!$A:$O,6,0),VLOOKUP($A922,'LISTA DE PRODUCTOS'!$B:$O,5,0)),0))</f>
      </c>
      <c r="G922" s="56">
        <f>IF($A922=0,"",IFERROR(IFERROR(VLOOKUP($A922,'LISTA DE PRODUCTOS'!$A:$O,7,0),VLOOKUP($A922,'LISTA DE PRODUCTOS'!$B:$O,6,0)),0))</f>
      </c>
      <c r="H922" s="58">
        <f>IF($A922=0,"",IFERROR(IFERROR(VLOOKUP($A922,'LISTA DE PRODUCTOS'!$A:$O,8,0),VLOOKUP($A922,'LISTA DE PRODUCTOS'!$B:$O,7,0)),0))</f>
      </c>
      <c r="I922" s="59">
        <f>IF($A922=0,"",IFERROR(IFERROR(VLOOKUP($A922,'LISTA DE PRODUCTOS'!$A:$O,9,0),VLOOKUP($A922,'LISTA DE PRODUCTOS'!$B:$O,8,0)),0))</f>
      </c>
      <c r="J922" s="60">
        <f>IF(AND(K922="U12",IF($A922=0,"",IFERROR(IFERROR(VLOOKUP($A922,'LISTA DE PRODUCTOS'!$A:$O,10,0),VLOOKUP($A922,'LISTA DE PRODUCTOS'!$B:$O,9,0)),""))=0),"APROVECHA LA PROMO U12",IF(AND(K922="U12",IF($A922=0,"",IFERROR(IFERROR(VLOOKUP($A922,'LISTA DE PRODUCTOS'!$A:$O,10,0),VLOOKUP($A922,'LISTA DE PRODUCTOS'!$B:$O,9,0)),""))="MENSUAL"),"MENSUAL Y PROMO U12",IF($A922=0,"",IFERROR(IFERROR(VLOOKUP($A922,'LISTA DE PRODUCTOS'!$A:$O,10,0),VLOOKUP($A922,'LISTA DE PRODUCTOS'!$B:$O,9,0)),""))))</f>
      </c>
      <c r="K922" s="60">
        <f>IF($A922=0,"",IFERROR(IFERROR(VLOOKUP($A922,'LISTA DE PRODUCTOS'!$A:$O,13,0),VLOOKUP($A922,'LISTA DE PRODUCTOS'!$B:$O,13,0)),0))</f>
      </c>
      <c r="L922" s="61">
        <f t="shared" si="144"/>
        <v>0</v>
      </c>
      <c r="M922" s="62">
        <f t="shared" si="145"/>
        <v>0</v>
      </c>
      <c r="N922" s="62">
        <f t="shared" si="151"/>
        <v>0</v>
      </c>
      <c r="O922" s="63">
        <f t="shared" si="148"/>
        <v>0</v>
      </c>
      <c r="P922" s="63">
        <f t="shared" si="149"/>
        <v>0</v>
      </c>
      <c r="Q922" s="64">
        <f t="shared" si="150"/>
        <v>0</v>
      </c>
      <c r="R922" s="64" t="b">
        <f t="shared" si="152"/>
        <v>0</v>
      </c>
      <c r="S922" s="65">
        <f t="shared" si="146"/>
      </c>
      <c r="T922" s="62">
        <f t="shared" si="147"/>
      </c>
    </row>
    <row r="923" spans="1:20" s="66" customFormat="1" ht="19.8">
      <c r="A923" s="54"/>
      <c r="B923" s="55"/>
      <c r="C923" s="56">
        <f t="shared" si="143"/>
        <v>0</v>
      </c>
      <c r="D923" s="56">
        <f>IF(ISERROR(VLOOKUP($A923,'LISTA DE PRODUCTOS'!$A:$O,15,0)),0,VLOOKUP($A923,'LISTA DE PRODUCTOS'!$A:$O,15,0))</f>
        <v>0</v>
      </c>
      <c r="E923" s="57">
        <f>IF($A923=0,"",IFERROR(IFERROR(VLOOKUP($A923,'LISTA DE PRODUCTOS'!$A:$O,5,0),VLOOKUP($A923,'LISTA DE PRODUCTOS'!$B:$O,4,0)),"CÓDIGO NO EN CATÁLOGO U OBSOLETO"))</f>
      </c>
      <c r="F923" s="56">
        <f>IF($A923=0,"",IFERROR(IFERROR(VLOOKUP($A923,'LISTA DE PRODUCTOS'!$A:$O,6,0),VLOOKUP($A923,'LISTA DE PRODUCTOS'!$B:$O,5,0)),0))</f>
      </c>
      <c r="G923" s="56">
        <f>IF($A923=0,"",IFERROR(IFERROR(VLOOKUP($A923,'LISTA DE PRODUCTOS'!$A:$O,7,0),VLOOKUP($A923,'LISTA DE PRODUCTOS'!$B:$O,6,0)),0))</f>
      </c>
      <c r="H923" s="58">
        <f>IF($A923=0,"",IFERROR(IFERROR(VLOOKUP($A923,'LISTA DE PRODUCTOS'!$A:$O,8,0),VLOOKUP($A923,'LISTA DE PRODUCTOS'!$B:$O,7,0)),0))</f>
      </c>
      <c r="I923" s="59">
        <f>IF($A923=0,"",IFERROR(IFERROR(VLOOKUP($A923,'LISTA DE PRODUCTOS'!$A:$O,9,0),VLOOKUP($A923,'LISTA DE PRODUCTOS'!$B:$O,8,0)),0))</f>
      </c>
      <c r="J923" s="60">
        <f>IF(AND(K923="U12",IF($A923=0,"",IFERROR(IFERROR(VLOOKUP($A923,'LISTA DE PRODUCTOS'!$A:$O,10,0),VLOOKUP($A923,'LISTA DE PRODUCTOS'!$B:$O,9,0)),""))=0),"APROVECHA LA PROMO U12",IF(AND(K923="U12",IF($A923=0,"",IFERROR(IFERROR(VLOOKUP($A923,'LISTA DE PRODUCTOS'!$A:$O,10,0),VLOOKUP($A923,'LISTA DE PRODUCTOS'!$B:$O,9,0)),""))="MENSUAL"),"MENSUAL Y PROMO U12",IF($A923=0,"",IFERROR(IFERROR(VLOOKUP($A923,'LISTA DE PRODUCTOS'!$A:$O,10,0),VLOOKUP($A923,'LISTA DE PRODUCTOS'!$B:$O,9,0)),""))))</f>
      </c>
      <c r="K923" s="60">
        <f>IF($A923=0,"",IFERROR(IFERROR(VLOOKUP($A923,'LISTA DE PRODUCTOS'!$A:$O,13,0),VLOOKUP($A923,'LISTA DE PRODUCTOS'!$B:$O,13,0)),0))</f>
      </c>
      <c r="L923" s="61">
        <f t="shared" si="144"/>
        <v>0</v>
      </c>
      <c r="M923" s="62">
        <f t="shared" si="145"/>
        <v>0</v>
      </c>
      <c r="N923" s="62">
        <f t="shared" si="151"/>
        <v>0</v>
      </c>
      <c r="O923" s="63">
        <f t="shared" si="148"/>
        <v>0</v>
      </c>
      <c r="P923" s="63">
        <f t="shared" si="149"/>
        <v>0</v>
      </c>
      <c r="Q923" s="64">
        <f t="shared" si="150"/>
        <v>0</v>
      </c>
      <c r="R923" s="64" t="b">
        <f t="shared" si="152"/>
        <v>0</v>
      </c>
      <c r="S923" s="65">
        <f t="shared" si="146"/>
      </c>
      <c r="T923" s="62">
        <f t="shared" si="147"/>
      </c>
    </row>
    <row r="924" spans="1:20" s="66" customFormat="1" ht="19.8">
      <c r="A924" s="54"/>
      <c r="B924" s="55"/>
      <c r="C924" s="56">
        <f t="shared" si="143"/>
        <v>0</v>
      </c>
      <c r="D924" s="56">
        <f>IF(ISERROR(VLOOKUP($A924,'LISTA DE PRODUCTOS'!$A:$O,15,0)),0,VLOOKUP($A924,'LISTA DE PRODUCTOS'!$A:$O,15,0))</f>
        <v>0</v>
      </c>
      <c r="E924" s="57">
        <f>IF($A924=0,"",IFERROR(IFERROR(VLOOKUP($A924,'LISTA DE PRODUCTOS'!$A:$O,5,0),VLOOKUP($A924,'LISTA DE PRODUCTOS'!$B:$O,4,0)),"CÓDIGO NO EN CATÁLOGO U OBSOLETO"))</f>
      </c>
      <c r="F924" s="56">
        <f>IF($A924=0,"",IFERROR(IFERROR(VLOOKUP($A924,'LISTA DE PRODUCTOS'!$A:$O,6,0),VLOOKUP($A924,'LISTA DE PRODUCTOS'!$B:$O,5,0)),0))</f>
      </c>
      <c r="G924" s="56">
        <f>IF($A924=0,"",IFERROR(IFERROR(VLOOKUP($A924,'LISTA DE PRODUCTOS'!$A:$O,7,0),VLOOKUP($A924,'LISTA DE PRODUCTOS'!$B:$O,6,0)),0))</f>
      </c>
      <c r="H924" s="58">
        <f>IF($A924=0,"",IFERROR(IFERROR(VLOOKUP($A924,'LISTA DE PRODUCTOS'!$A:$O,8,0),VLOOKUP($A924,'LISTA DE PRODUCTOS'!$B:$O,7,0)),0))</f>
      </c>
      <c r="I924" s="59">
        <f>IF($A924=0,"",IFERROR(IFERROR(VLOOKUP($A924,'LISTA DE PRODUCTOS'!$A:$O,9,0),VLOOKUP($A924,'LISTA DE PRODUCTOS'!$B:$O,8,0)),0))</f>
      </c>
      <c r="J924" s="60">
        <f>IF(AND(K924="U12",IF($A924=0,"",IFERROR(IFERROR(VLOOKUP($A924,'LISTA DE PRODUCTOS'!$A:$O,10,0),VLOOKUP($A924,'LISTA DE PRODUCTOS'!$B:$O,9,0)),""))=0),"APROVECHA LA PROMO U12",IF(AND(K924="U12",IF($A924=0,"",IFERROR(IFERROR(VLOOKUP($A924,'LISTA DE PRODUCTOS'!$A:$O,10,0),VLOOKUP($A924,'LISTA DE PRODUCTOS'!$B:$O,9,0)),""))="MENSUAL"),"MENSUAL Y PROMO U12",IF($A924=0,"",IFERROR(IFERROR(VLOOKUP($A924,'LISTA DE PRODUCTOS'!$A:$O,10,0),VLOOKUP($A924,'LISTA DE PRODUCTOS'!$B:$O,9,0)),""))))</f>
      </c>
      <c r="K924" s="60">
        <f>IF($A924=0,"",IFERROR(IFERROR(VLOOKUP($A924,'LISTA DE PRODUCTOS'!$A:$O,13,0),VLOOKUP($A924,'LISTA DE PRODUCTOS'!$B:$O,13,0)),0))</f>
      </c>
      <c r="L924" s="61">
        <f t="shared" si="144"/>
        <v>0</v>
      </c>
      <c r="M924" s="62">
        <f t="shared" si="145"/>
        <v>0</v>
      </c>
      <c r="N924" s="62">
        <f t="shared" si="151"/>
        <v>0</v>
      </c>
      <c r="O924" s="63">
        <f t="shared" si="148"/>
        <v>0</v>
      </c>
      <c r="P924" s="63">
        <f t="shared" si="149"/>
        <v>0</v>
      </c>
      <c r="Q924" s="64">
        <f t="shared" si="150"/>
        <v>0</v>
      </c>
      <c r="R924" s="64" t="b">
        <f t="shared" si="152"/>
        <v>0</v>
      </c>
      <c r="S924" s="65">
        <f t="shared" si="146"/>
      </c>
      <c r="T924" s="62">
        <f t="shared" si="147"/>
      </c>
    </row>
    <row r="925" spans="1:20" s="66" customFormat="1" ht="19.8">
      <c r="A925" s="54"/>
      <c r="B925" s="55"/>
      <c r="C925" s="56">
        <f t="shared" si="143"/>
        <v>0</v>
      </c>
      <c r="D925" s="56">
        <f>IF(ISERROR(VLOOKUP($A925,'LISTA DE PRODUCTOS'!$A:$O,15,0)),0,VLOOKUP($A925,'LISTA DE PRODUCTOS'!$A:$O,15,0))</f>
        <v>0</v>
      </c>
      <c r="E925" s="57">
        <f>IF($A925=0,"",IFERROR(IFERROR(VLOOKUP($A925,'LISTA DE PRODUCTOS'!$A:$O,5,0),VLOOKUP($A925,'LISTA DE PRODUCTOS'!$B:$O,4,0)),"CÓDIGO NO EN CATÁLOGO U OBSOLETO"))</f>
      </c>
      <c r="F925" s="56">
        <f>IF($A925=0,"",IFERROR(IFERROR(VLOOKUP($A925,'LISTA DE PRODUCTOS'!$A:$O,6,0),VLOOKUP($A925,'LISTA DE PRODUCTOS'!$B:$O,5,0)),0))</f>
      </c>
      <c r="G925" s="56">
        <f>IF($A925=0,"",IFERROR(IFERROR(VLOOKUP($A925,'LISTA DE PRODUCTOS'!$A:$O,7,0),VLOOKUP($A925,'LISTA DE PRODUCTOS'!$B:$O,6,0)),0))</f>
      </c>
      <c r="H925" s="58">
        <f>IF($A925=0,"",IFERROR(IFERROR(VLOOKUP($A925,'LISTA DE PRODUCTOS'!$A:$O,8,0),VLOOKUP($A925,'LISTA DE PRODUCTOS'!$B:$O,7,0)),0))</f>
      </c>
      <c r="I925" s="59">
        <f>IF($A925=0,"",IFERROR(IFERROR(VLOOKUP($A925,'LISTA DE PRODUCTOS'!$A:$O,9,0),VLOOKUP($A925,'LISTA DE PRODUCTOS'!$B:$O,8,0)),0))</f>
      </c>
      <c r="J925" s="60">
        <f>IF(AND(K925="U12",IF($A925=0,"",IFERROR(IFERROR(VLOOKUP($A925,'LISTA DE PRODUCTOS'!$A:$O,10,0),VLOOKUP($A925,'LISTA DE PRODUCTOS'!$B:$O,9,0)),""))=0),"APROVECHA LA PROMO U12",IF(AND(K925="U12",IF($A925=0,"",IFERROR(IFERROR(VLOOKUP($A925,'LISTA DE PRODUCTOS'!$A:$O,10,0),VLOOKUP($A925,'LISTA DE PRODUCTOS'!$B:$O,9,0)),""))="MENSUAL"),"MENSUAL Y PROMO U12",IF($A925=0,"",IFERROR(IFERROR(VLOOKUP($A925,'LISTA DE PRODUCTOS'!$A:$O,10,0),VLOOKUP($A925,'LISTA DE PRODUCTOS'!$B:$O,9,0)),""))))</f>
      </c>
      <c r="K925" s="60">
        <f>IF($A925=0,"",IFERROR(IFERROR(VLOOKUP($A925,'LISTA DE PRODUCTOS'!$A:$O,13,0),VLOOKUP($A925,'LISTA DE PRODUCTOS'!$B:$O,13,0)),0))</f>
      </c>
      <c r="L925" s="61">
        <f t="shared" si="144"/>
        <v>0</v>
      </c>
      <c r="M925" s="62">
        <f t="shared" si="145"/>
        <v>0</v>
      </c>
      <c r="N925" s="62">
        <f t="shared" si="151"/>
        <v>0</v>
      </c>
      <c r="O925" s="63">
        <f t="shared" si="148"/>
        <v>0</v>
      </c>
      <c r="P925" s="63">
        <f t="shared" si="149"/>
        <v>0</v>
      </c>
      <c r="Q925" s="64">
        <f t="shared" si="150"/>
        <v>0</v>
      </c>
      <c r="R925" s="64" t="b">
        <f t="shared" si="152"/>
        <v>0</v>
      </c>
      <c r="S925" s="65">
        <f t="shared" si="146"/>
      </c>
      <c r="T925" s="62">
        <f t="shared" si="147"/>
      </c>
    </row>
    <row r="926" spans="1:20" s="66" customFormat="1" ht="19.8">
      <c r="A926" s="54"/>
      <c r="B926" s="55"/>
      <c r="C926" s="56">
        <f t="shared" si="143"/>
        <v>0</v>
      </c>
      <c r="D926" s="56">
        <f>IF(ISERROR(VLOOKUP($A926,'LISTA DE PRODUCTOS'!$A:$O,15,0)),0,VLOOKUP($A926,'LISTA DE PRODUCTOS'!$A:$O,15,0))</f>
        <v>0</v>
      </c>
      <c r="E926" s="57">
        <f>IF($A926=0,"",IFERROR(IFERROR(VLOOKUP($A926,'LISTA DE PRODUCTOS'!$A:$O,5,0),VLOOKUP($A926,'LISTA DE PRODUCTOS'!$B:$O,4,0)),"CÓDIGO NO EN CATÁLOGO U OBSOLETO"))</f>
      </c>
      <c r="F926" s="56">
        <f>IF($A926=0,"",IFERROR(IFERROR(VLOOKUP($A926,'LISTA DE PRODUCTOS'!$A:$O,6,0),VLOOKUP($A926,'LISTA DE PRODUCTOS'!$B:$O,5,0)),0))</f>
      </c>
      <c r="G926" s="56">
        <f>IF($A926=0,"",IFERROR(IFERROR(VLOOKUP($A926,'LISTA DE PRODUCTOS'!$A:$O,7,0),VLOOKUP($A926,'LISTA DE PRODUCTOS'!$B:$O,6,0)),0))</f>
      </c>
      <c r="H926" s="58">
        <f>IF($A926=0,"",IFERROR(IFERROR(VLOOKUP($A926,'LISTA DE PRODUCTOS'!$A:$O,8,0),VLOOKUP($A926,'LISTA DE PRODUCTOS'!$B:$O,7,0)),0))</f>
      </c>
      <c r="I926" s="59">
        <f>IF($A926=0,"",IFERROR(IFERROR(VLOOKUP($A926,'LISTA DE PRODUCTOS'!$A:$O,9,0),VLOOKUP($A926,'LISTA DE PRODUCTOS'!$B:$O,8,0)),0))</f>
      </c>
      <c r="J926" s="60">
        <f>IF(AND(K926="U12",IF($A926=0,"",IFERROR(IFERROR(VLOOKUP($A926,'LISTA DE PRODUCTOS'!$A:$O,10,0),VLOOKUP($A926,'LISTA DE PRODUCTOS'!$B:$O,9,0)),""))=0),"APROVECHA LA PROMO U12",IF(AND(K926="U12",IF($A926=0,"",IFERROR(IFERROR(VLOOKUP($A926,'LISTA DE PRODUCTOS'!$A:$O,10,0),VLOOKUP($A926,'LISTA DE PRODUCTOS'!$B:$O,9,0)),""))="MENSUAL"),"MENSUAL Y PROMO U12",IF($A926=0,"",IFERROR(IFERROR(VLOOKUP($A926,'LISTA DE PRODUCTOS'!$A:$O,10,0),VLOOKUP($A926,'LISTA DE PRODUCTOS'!$B:$O,9,0)),""))))</f>
      </c>
      <c r="K926" s="60">
        <f>IF($A926=0,"",IFERROR(IFERROR(VLOOKUP($A926,'LISTA DE PRODUCTOS'!$A:$O,13,0),VLOOKUP($A926,'LISTA DE PRODUCTOS'!$B:$O,13,0)),0))</f>
      </c>
      <c r="L926" s="61">
        <f t="shared" si="144"/>
        <v>0</v>
      </c>
      <c r="M926" s="62">
        <f t="shared" si="145"/>
        <v>0</v>
      </c>
      <c r="N926" s="62">
        <f t="shared" si="151"/>
        <v>0</v>
      </c>
      <c r="O926" s="63">
        <f t="shared" si="148"/>
        <v>0</v>
      </c>
      <c r="P926" s="63">
        <f t="shared" si="149"/>
        <v>0</v>
      </c>
      <c r="Q926" s="64">
        <f t="shared" si="150"/>
        <v>0</v>
      </c>
      <c r="R926" s="64" t="b">
        <f t="shared" si="152"/>
        <v>0</v>
      </c>
      <c r="S926" s="65">
        <f t="shared" si="146"/>
      </c>
      <c r="T926" s="62">
        <f t="shared" si="147"/>
      </c>
    </row>
    <row r="927" spans="1:20" s="66" customFormat="1" ht="19.8">
      <c r="A927" s="54"/>
      <c r="B927" s="55"/>
      <c r="C927" s="56">
        <f t="shared" si="143"/>
        <v>0</v>
      </c>
      <c r="D927" s="56">
        <f>IF(ISERROR(VLOOKUP($A927,'LISTA DE PRODUCTOS'!$A:$O,15,0)),0,VLOOKUP($A927,'LISTA DE PRODUCTOS'!$A:$O,15,0))</f>
        <v>0</v>
      </c>
      <c r="E927" s="57">
        <f>IF($A927=0,"",IFERROR(IFERROR(VLOOKUP($A927,'LISTA DE PRODUCTOS'!$A:$O,5,0),VLOOKUP($A927,'LISTA DE PRODUCTOS'!$B:$O,4,0)),"CÓDIGO NO EN CATÁLOGO U OBSOLETO"))</f>
      </c>
      <c r="F927" s="56">
        <f>IF($A927=0,"",IFERROR(IFERROR(VLOOKUP($A927,'LISTA DE PRODUCTOS'!$A:$O,6,0),VLOOKUP($A927,'LISTA DE PRODUCTOS'!$B:$O,5,0)),0))</f>
      </c>
      <c r="G927" s="56">
        <f>IF($A927=0,"",IFERROR(IFERROR(VLOOKUP($A927,'LISTA DE PRODUCTOS'!$A:$O,7,0),VLOOKUP($A927,'LISTA DE PRODUCTOS'!$B:$O,6,0)),0))</f>
      </c>
      <c r="H927" s="58">
        <f>IF($A927=0,"",IFERROR(IFERROR(VLOOKUP($A927,'LISTA DE PRODUCTOS'!$A:$O,8,0),VLOOKUP($A927,'LISTA DE PRODUCTOS'!$B:$O,7,0)),0))</f>
      </c>
      <c r="I927" s="59">
        <f>IF($A927=0,"",IFERROR(IFERROR(VLOOKUP($A927,'LISTA DE PRODUCTOS'!$A:$O,9,0),VLOOKUP($A927,'LISTA DE PRODUCTOS'!$B:$O,8,0)),0))</f>
      </c>
      <c r="J927" s="60">
        <f>IF(AND(K927="U12",IF($A927=0,"",IFERROR(IFERROR(VLOOKUP($A927,'LISTA DE PRODUCTOS'!$A:$O,10,0),VLOOKUP($A927,'LISTA DE PRODUCTOS'!$B:$O,9,0)),""))=0),"APROVECHA LA PROMO U12",IF(AND(K927="U12",IF($A927=0,"",IFERROR(IFERROR(VLOOKUP($A927,'LISTA DE PRODUCTOS'!$A:$O,10,0),VLOOKUP($A927,'LISTA DE PRODUCTOS'!$B:$O,9,0)),""))="MENSUAL"),"MENSUAL Y PROMO U12",IF($A927=0,"",IFERROR(IFERROR(VLOOKUP($A927,'LISTA DE PRODUCTOS'!$A:$O,10,0),VLOOKUP($A927,'LISTA DE PRODUCTOS'!$B:$O,9,0)),""))))</f>
      </c>
      <c r="K927" s="60">
        <f>IF($A927=0,"",IFERROR(IFERROR(VLOOKUP($A927,'LISTA DE PRODUCTOS'!$A:$O,13,0),VLOOKUP($A927,'LISTA DE PRODUCTOS'!$B:$O,13,0)),0))</f>
      </c>
      <c r="L927" s="61">
        <f t="shared" si="144"/>
        <v>0</v>
      </c>
      <c r="M927" s="62">
        <f t="shared" si="145"/>
        <v>0</v>
      </c>
      <c r="N927" s="62">
        <f t="shared" si="151"/>
        <v>0</v>
      </c>
      <c r="O927" s="63">
        <f t="shared" si="148"/>
        <v>0</v>
      </c>
      <c r="P927" s="63">
        <f t="shared" si="149"/>
        <v>0</v>
      </c>
      <c r="Q927" s="64">
        <f t="shared" si="150"/>
        <v>0</v>
      </c>
      <c r="R927" s="64" t="b">
        <f t="shared" si="152"/>
        <v>0</v>
      </c>
      <c r="S927" s="65">
        <f t="shared" si="146"/>
      </c>
      <c r="T927" s="62">
        <f t="shared" si="147"/>
      </c>
    </row>
    <row r="928" spans="1:20" s="66" customFormat="1" ht="19.8">
      <c r="A928" s="54"/>
      <c r="B928" s="55"/>
      <c r="C928" s="56">
        <f t="shared" si="143"/>
        <v>0</v>
      </c>
      <c r="D928" s="56">
        <f>IF(ISERROR(VLOOKUP($A928,'LISTA DE PRODUCTOS'!$A:$O,15,0)),0,VLOOKUP($A928,'LISTA DE PRODUCTOS'!$A:$O,15,0))</f>
        <v>0</v>
      </c>
      <c r="E928" s="57">
        <f>IF($A928=0,"",IFERROR(IFERROR(VLOOKUP($A928,'LISTA DE PRODUCTOS'!$A:$O,5,0),VLOOKUP($A928,'LISTA DE PRODUCTOS'!$B:$O,4,0)),"CÓDIGO NO EN CATÁLOGO U OBSOLETO"))</f>
      </c>
      <c r="F928" s="56">
        <f>IF($A928=0,"",IFERROR(IFERROR(VLOOKUP($A928,'LISTA DE PRODUCTOS'!$A:$O,6,0),VLOOKUP($A928,'LISTA DE PRODUCTOS'!$B:$O,5,0)),0))</f>
      </c>
      <c r="G928" s="56">
        <f>IF($A928=0,"",IFERROR(IFERROR(VLOOKUP($A928,'LISTA DE PRODUCTOS'!$A:$O,7,0),VLOOKUP($A928,'LISTA DE PRODUCTOS'!$B:$O,6,0)),0))</f>
      </c>
      <c r="H928" s="58">
        <f>IF($A928=0,"",IFERROR(IFERROR(VLOOKUP($A928,'LISTA DE PRODUCTOS'!$A:$O,8,0),VLOOKUP($A928,'LISTA DE PRODUCTOS'!$B:$O,7,0)),0))</f>
      </c>
      <c r="I928" s="59">
        <f>IF($A928=0,"",IFERROR(IFERROR(VLOOKUP($A928,'LISTA DE PRODUCTOS'!$A:$O,9,0),VLOOKUP($A928,'LISTA DE PRODUCTOS'!$B:$O,8,0)),0))</f>
      </c>
      <c r="J928" s="60">
        <f>IF(AND(K928="U12",IF($A928=0,"",IFERROR(IFERROR(VLOOKUP($A928,'LISTA DE PRODUCTOS'!$A:$O,10,0),VLOOKUP($A928,'LISTA DE PRODUCTOS'!$B:$O,9,0)),""))=0),"APROVECHA LA PROMO U12",IF(AND(K928="U12",IF($A928=0,"",IFERROR(IFERROR(VLOOKUP($A928,'LISTA DE PRODUCTOS'!$A:$O,10,0),VLOOKUP($A928,'LISTA DE PRODUCTOS'!$B:$O,9,0)),""))="MENSUAL"),"MENSUAL Y PROMO U12",IF($A928=0,"",IFERROR(IFERROR(VLOOKUP($A928,'LISTA DE PRODUCTOS'!$A:$O,10,0),VLOOKUP($A928,'LISTA DE PRODUCTOS'!$B:$O,9,0)),""))))</f>
      </c>
      <c r="K928" s="60">
        <f>IF($A928=0,"",IFERROR(IFERROR(VLOOKUP($A928,'LISTA DE PRODUCTOS'!$A:$O,13,0),VLOOKUP($A928,'LISTA DE PRODUCTOS'!$B:$O,13,0)),0))</f>
      </c>
      <c r="L928" s="61">
        <f t="shared" si="144"/>
        <v>0</v>
      </c>
      <c r="M928" s="62">
        <f t="shared" si="145"/>
        <v>0</v>
      </c>
      <c r="N928" s="62">
        <f t="shared" si="151"/>
        <v>0</v>
      </c>
      <c r="O928" s="63">
        <f t="shared" si="148"/>
        <v>0</v>
      </c>
      <c r="P928" s="63">
        <f t="shared" si="149"/>
        <v>0</v>
      </c>
      <c r="Q928" s="64">
        <f t="shared" si="150"/>
        <v>0</v>
      </c>
      <c r="R928" s="64" t="b">
        <f t="shared" si="152"/>
        <v>0</v>
      </c>
      <c r="S928" s="65">
        <f t="shared" si="146"/>
      </c>
      <c r="T928" s="62">
        <f t="shared" si="147"/>
      </c>
    </row>
    <row r="929" spans="1:20" s="66" customFormat="1" ht="19.8">
      <c r="A929" s="54"/>
      <c r="B929" s="55"/>
      <c r="C929" s="56">
        <f t="shared" si="143"/>
        <v>0</v>
      </c>
      <c r="D929" s="56">
        <f>IF(ISERROR(VLOOKUP($A929,'LISTA DE PRODUCTOS'!$A:$O,15,0)),0,VLOOKUP($A929,'LISTA DE PRODUCTOS'!$A:$O,15,0))</f>
        <v>0</v>
      </c>
      <c r="E929" s="57">
        <f>IF($A929=0,"",IFERROR(IFERROR(VLOOKUP($A929,'LISTA DE PRODUCTOS'!$A:$O,5,0),VLOOKUP($A929,'LISTA DE PRODUCTOS'!$B:$O,4,0)),"CÓDIGO NO EN CATÁLOGO U OBSOLETO"))</f>
      </c>
      <c r="F929" s="56">
        <f>IF($A929=0,"",IFERROR(IFERROR(VLOOKUP($A929,'LISTA DE PRODUCTOS'!$A:$O,6,0),VLOOKUP($A929,'LISTA DE PRODUCTOS'!$B:$O,5,0)),0))</f>
      </c>
      <c r="G929" s="56">
        <f>IF($A929=0,"",IFERROR(IFERROR(VLOOKUP($A929,'LISTA DE PRODUCTOS'!$A:$O,7,0),VLOOKUP($A929,'LISTA DE PRODUCTOS'!$B:$O,6,0)),0))</f>
      </c>
      <c r="H929" s="58">
        <f>IF($A929=0,"",IFERROR(IFERROR(VLOOKUP($A929,'LISTA DE PRODUCTOS'!$A:$O,8,0),VLOOKUP($A929,'LISTA DE PRODUCTOS'!$B:$O,7,0)),0))</f>
      </c>
      <c r="I929" s="59">
        <f>IF($A929=0,"",IFERROR(IFERROR(VLOOKUP($A929,'LISTA DE PRODUCTOS'!$A:$O,9,0),VLOOKUP($A929,'LISTA DE PRODUCTOS'!$B:$O,8,0)),0))</f>
      </c>
      <c r="J929" s="60">
        <f>IF(AND(K929="U12",IF($A929=0,"",IFERROR(IFERROR(VLOOKUP($A929,'LISTA DE PRODUCTOS'!$A:$O,10,0),VLOOKUP($A929,'LISTA DE PRODUCTOS'!$B:$O,9,0)),""))=0),"APROVECHA LA PROMO U12",IF(AND(K929="U12",IF($A929=0,"",IFERROR(IFERROR(VLOOKUP($A929,'LISTA DE PRODUCTOS'!$A:$O,10,0),VLOOKUP($A929,'LISTA DE PRODUCTOS'!$B:$O,9,0)),""))="MENSUAL"),"MENSUAL Y PROMO U12",IF($A929=0,"",IFERROR(IFERROR(VLOOKUP($A929,'LISTA DE PRODUCTOS'!$A:$O,10,0),VLOOKUP($A929,'LISTA DE PRODUCTOS'!$B:$O,9,0)),""))))</f>
      </c>
      <c r="K929" s="60">
        <f>IF($A929=0,"",IFERROR(IFERROR(VLOOKUP($A929,'LISTA DE PRODUCTOS'!$A:$O,13,0),VLOOKUP($A929,'LISTA DE PRODUCTOS'!$B:$O,13,0)),0))</f>
      </c>
      <c r="L929" s="61">
        <f t="shared" si="144"/>
        <v>0</v>
      </c>
      <c r="M929" s="62">
        <f t="shared" si="145"/>
        <v>0</v>
      </c>
      <c r="N929" s="62">
        <f t="shared" si="151"/>
        <v>0</v>
      </c>
      <c r="O929" s="63">
        <f t="shared" si="148"/>
        <v>0</v>
      </c>
      <c r="P929" s="63">
        <f t="shared" si="149"/>
        <v>0</v>
      </c>
      <c r="Q929" s="64">
        <f t="shared" si="150"/>
        <v>0</v>
      </c>
      <c r="R929" s="64" t="b">
        <f t="shared" si="152"/>
        <v>0</v>
      </c>
      <c r="S929" s="65">
        <f t="shared" si="146"/>
      </c>
      <c r="T929" s="62">
        <f t="shared" si="147"/>
      </c>
    </row>
    <row r="930" spans="1:20" s="66" customFormat="1" ht="19.8">
      <c r="A930" s="54"/>
      <c r="B930" s="55"/>
      <c r="C930" s="56">
        <f t="shared" si="143"/>
        <v>0</v>
      </c>
      <c r="D930" s="56">
        <f>IF(ISERROR(VLOOKUP($A930,'LISTA DE PRODUCTOS'!$A:$O,15,0)),0,VLOOKUP($A930,'LISTA DE PRODUCTOS'!$A:$O,15,0))</f>
        <v>0</v>
      </c>
      <c r="E930" s="57">
        <f>IF($A930=0,"",IFERROR(IFERROR(VLOOKUP($A930,'LISTA DE PRODUCTOS'!$A:$O,5,0),VLOOKUP($A930,'LISTA DE PRODUCTOS'!$B:$O,4,0)),"CÓDIGO NO EN CATÁLOGO U OBSOLETO"))</f>
      </c>
      <c r="F930" s="56">
        <f>IF($A930=0,"",IFERROR(IFERROR(VLOOKUP($A930,'LISTA DE PRODUCTOS'!$A:$O,6,0),VLOOKUP($A930,'LISTA DE PRODUCTOS'!$B:$O,5,0)),0))</f>
      </c>
      <c r="G930" s="56">
        <f>IF($A930=0,"",IFERROR(IFERROR(VLOOKUP($A930,'LISTA DE PRODUCTOS'!$A:$O,7,0),VLOOKUP($A930,'LISTA DE PRODUCTOS'!$B:$O,6,0)),0))</f>
      </c>
      <c r="H930" s="58">
        <f>IF($A930=0,"",IFERROR(IFERROR(VLOOKUP($A930,'LISTA DE PRODUCTOS'!$A:$O,8,0),VLOOKUP($A930,'LISTA DE PRODUCTOS'!$B:$O,7,0)),0))</f>
      </c>
      <c r="I930" s="59">
        <f>IF($A930=0,"",IFERROR(IFERROR(VLOOKUP($A930,'LISTA DE PRODUCTOS'!$A:$O,9,0),VLOOKUP($A930,'LISTA DE PRODUCTOS'!$B:$O,8,0)),0))</f>
      </c>
      <c r="J930" s="60">
        <f>IF(AND(K930="U12",IF($A930=0,"",IFERROR(IFERROR(VLOOKUP($A930,'LISTA DE PRODUCTOS'!$A:$O,10,0),VLOOKUP($A930,'LISTA DE PRODUCTOS'!$B:$O,9,0)),""))=0),"APROVECHA LA PROMO U12",IF(AND(K930="U12",IF($A930=0,"",IFERROR(IFERROR(VLOOKUP($A930,'LISTA DE PRODUCTOS'!$A:$O,10,0),VLOOKUP($A930,'LISTA DE PRODUCTOS'!$B:$O,9,0)),""))="MENSUAL"),"MENSUAL Y PROMO U12",IF($A930=0,"",IFERROR(IFERROR(VLOOKUP($A930,'LISTA DE PRODUCTOS'!$A:$O,10,0),VLOOKUP($A930,'LISTA DE PRODUCTOS'!$B:$O,9,0)),""))))</f>
      </c>
      <c r="K930" s="60">
        <f>IF($A930=0,"",IFERROR(IFERROR(VLOOKUP($A930,'LISTA DE PRODUCTOS'!$A:$O,13,0),VLOOKUP($A930,'LISTA DE PRODUCTOS'!$B:$O,13,0)),0))</f>
      </c>
      <c r="L930" s="61">
        <f t="shared" si="144"/>
        <v>0</v>
      </c>
      <c r="M930" s="62">
        <f t="shared" si="145"/>
        <v>0</v>
      </c>
      <c r="N930" s="62">
        <f t="shared" si="151"/>
        <v>0</v>
      </c>
      <c r="O930" s="63">
        <f t="shared" si="148"/>
        <v>0</v>
      </c>
      <c r="P930" s="63">
        <f t="shared" si="149"/>
        <v>0</v>
      </c>
      <c r="Q930" s="64">
        <f t="shared" si="150"/>
        <v>0</v>
      </c>
      <c r="R930" s="64" t="b">
        <f t="shared" si="152"/>
        <v>0</v>
      </c>
      <c r="S930" s="65">
        <f t="shared" si="146"/>
      </c>
      <c r="T930" s="62">
        <f t="shared" si="147"/>
      </c>
    </row>
    <row r="931" spans="1:20" s="66" customFormat="1" ht="19.8">
      <c r="A931" s="54"/>
      <c r="B931" s="55"/>
      <c r="C931" s="56">
        <f t="shared" si="143"/>
        <v>0</v>
      </c>
      <c r="D931" s="56">
        <f>IF(ISERROR(VLOOKUP($A931,'LISTA DE PRODUCTOS'!$A:$O,15,0)),0,VLOOKUP($A931,'LISTA DE PRODUCTOS'!$A:$O,15,0))</f>
        <v>0</v>
      </c>
      <c r="E931" s="57">
        <f>IF($A931=0,"",IFERROR(IFERROR(VLOOKUP($A931,'LISTA DE PRODUCTOS'!$A:$O,5,0),VLOOKUP($A931,'LISTA DE PRODUCTOS'!$B:$O,4,0)),"CÓDIGO NO EN CATÁLOGO U OBSOLETO"))</f>
      </c>
      <c r="F931" s="56">
        <f>IF($A931=0,"",IFERROR(IFERROR(VLOOKUP($A931,'LISTA DE PRODUCTOS'!$A:$O,6,0),VLOOKUP($A931,'LISTA DE PRODUCTOS'!$B:$O,5,0)),0))</f>
      </c>
      <c r="G931" s="56">
        <f>IF($A931=0,"",IFERROR(IFERROR(VLOOKUP($A931,'LISTA DE PRODUCTOS'!$A:$O,7,0),VLOOKUP($A931,'LISTA DE PRODUCTOS'!$B:$O,6,0)),0))</f>
      </c>
      <c r="H931" s="58">
        <f>IF($A931=0,"",IFERROR(IFERROR(VLOOKUP($A931,'LISTA DE PRODUCTOS'!$A:$O,8,0),VLOOKUP($A931,'LISTA DE PRODUCTOS'!$B:$O,7,0)),0))</f>
      </c>
      <c r="I931" s="59">
        <f>IF($A931=0,"",IFERROR(IFERROR(VLOOKUP($A931,'LISTA DE PRODUCTOS'!$A:$O,9,0),VLOOKUP($A931,'LISTA DE PRODUCTOS'!$B:$O,8,0)),0))</f>
      </c>
      <c r="J931" s="60">
        <f>IF(AND(K931="U12",IF($A931=0,"",IFERROR(IFERROR(VLOOKUP($A931,'LISTA DE PRODUCTOS'!$A:$O,10,0),VLOOKUP($A931,'LISTA DE PRODUCTOS'!$B:$O,9,0)),""))=0),"APROVECHA LA PROMO U12",IF(AND(K931="U12",IF($A931=0,"",IFERROR(IFERROR(VLOOKUP($A931,'LISTA DE PRODUCTOS'!$A:$O,10,0),VLOOKUP($A931,'LISTA DE PRODUCTOS'!$B:$O,9,0)),""))="MENSUAL"),"MENSUAL Y PROMO U12",IF($A931=0,"",IFERROR(IFERROR(VLOOKUP($A931,'LISTA DE PRODUCTOS'!$A:$O,10,0),VLOOKUP($A931,'LISTA DE PRODUCTOS'!$B:$O,9,0)),""))))</f>
      </c>
      <c r="K931" s="60">
        <f>IF($A931=0,"",IFERROR(IFERROR(VLOOKUP($A931,'LISTA DE PRODUCTOS'!$A:$O,13,0),VLOOKUP($A931,'LISTA DE PRODUCTOS'!$B:$O,13,0)),0))</f>
      </c>
      <c r="L931" s="61">
        <f t="shared" si="144"/>
        <v>0</v>
      </c>
      <c r="M931" s="62">
        <f t="shared" si="145"/>
        <v>0</v>
      </c>
      <c r="N931" s="62">
        <f t="shared" si="151"/>
        <v>0</v>
      </c>
      <c r="O931" s="63">
        <f t="shared" si="148"/>
        <v>0</v>
      </c>
      <c r="P931" s="63">
        <f t="shared" si="149"/>
        <v>0</v>
      </c>
      <c r="Q931" s="64">
        <f t="shared" si="150"/>
        <v>0</v>
      </c>
      <c r="R931" s="64" t="b">
        <f t="shared" si="152"/>
        <v>0</v>
      </c>
      <c r="S931" s="65">
        <f t="shared" si="146"/>
      </c>
      <c r="T931" s="62">
        <f t="shared" si="147"/>
      </c>
    </row>
    <row r="932" spans="1:20" s="66" customFormat="1" ht="19.8">
      <c r="A932" s="54"/>
      <c r="B932" s="55"/>
      <c r="C932" s="56">
        <f t="shared" si="143"/>
        <v>0</v>
      </c>
      <c r="D932" s="56">
        <f>IF(ISERROR(VLOOKUP($A932,'LISTA DE PRODUCTOS'!$A:$O,15,0)),0,VLOOKUP($A932,'LISTA DE PRODUCTOS'!$A:$O,15,0))</f>
        <v>0</v>
      </c>
      <c r="E932" s="57">
        <f>IF($A932=0,"",IFERROR(IFERROR(VLOOKUP($A932,'LISTA DE PRODUCTOS'!$A:$O,5,0),VLOOKUP($A932,'LISTA DE PRODUCTOS'!$B:$O,4,0)),"CÓDIGO NO EN CATÁLOGO U OBSOLETO"))</f>
      </c>
      <c r="F932" s="56">
        <f>IF($A932=0,"",IFERROR(IFERROR(VLOOKUP($A932,'LISTA DE PRODUCTOS'!$A:$O,6,0),VLOOKUP($A932,'LISTA DE PRODUCTOS'!$B:$O,5,0)),0))</f>
      </c>
      <c r="G932" s="56">
        <f>IF($A932=0,"",IFERROR(IFERROR(VLOOKUP($A932,'LISTA DE PRODUCTOS'!$A:$O,7,0),VLOOKUP($A932,'LISTA DE PRODUCTOS'!$B:$O,6,0)),0))</f>
      </c>
      <c r="H932" s="58">
        <f>IF($A932=0,"",IFERROR(IFERROR(VLOOKUP($A932,'LISTA DE PRODUCTOS'!$A:$O,8,0),VLOOKUP($A932,'LISTA DE PRODUCTOS'!$B:$O,7,0)),0))</f>
      </c>
      <c r="I932" s="59">
        <f>IF($A932=0,"",IFERROR(IFERROR(VLOOKUP($A932,'LISTA DE PRODUCTOS'!$A:$O,9,0),VLOOKUP($A932,'LISTA DE PRODUCTOS'!$B:$O,8,0)),0))</f>
      </c>
      <c r="J932" s="60">
        <f>IF(AND(K932="U12",IF($A932=0,"",IFERROR(IFERROR(VLOOKUP($A932,'LISTA DE PRODUCTOS'!$A:$O,10,0),VLOOKUP($A932,'LISTA DE PRODUCTOS'!$B:$O,9,0)),""))=0),"APROVECHA LA PROMO U12",IF(AND(K932="U12",IF($A932=0,"",IFERROR(IFERROR(VLOOKUP($A932,'LISTA DE PRODUCTOS'!$A:$O,10,0),VLOOKUP($A932,'LISTA DE PRODUCTOS'!$B:$O,9,0)),""))="MENSUAL"),"MENSUAL Y PROMO U12",IF($A932=0,"",IFERROR(IFERROR(VLOOKUP($A932,'LISTA DE PRODUCTOS'!$A:$O,10,0),VLOOKUP($A932,'LISTA DE PRODUCTOS'!$B:$O,9,0)),""))))</f>
      </c>
      <c r="K932" s="60">
        <f>IF($A932=0,"",IFERROR(IFERROR(VLOOKUP($A932,'LISTA DE PRODUCTOS'!$A:$O,13,0),VLOOKUP($A932,'LISTA DE PRODUCTOS'!$B:$O,13,0)),0))</f>
      </c>
      <c r="L932" s="61">
        <f t="shared" si="144"/>
        <v>0</v>
      </c>
      <c r="M932" s="62">
        <f t="shared" si="145"/>
        <v>0</v>
      </c>
      <c r="N932" s="62">
        <f t="shared" si="151"/>
        <v>0</v>
      </c>
      <c r="O932" s="63">
        <f t="shared" si="148"/>
        <v>0</v>
      </c>
      <c r="P932" s="63">
        <f t="shared" si="149"/>
        <v>0</v>
      </c>
      <c r="Q932" s="64">
        <f t="shared" si="150"/>
        <v>0</v>
      </c>
      <c r="R932" s="64" t="b">
        <f t="shared" si="152"/>
        <v>0</v>
      </c>
      <c r="S932" s="65">
        <f t="shared" si="146"/>
      </c>
      <c r="T932" s="62">
        <f t="shared" si="147"/>
      </c>
    </row>
    <row r="933" spans="1:20" s="66" customFormat="1" ht="19.8">
      <c r="A933" s="54"/>
      <c r="B933" s="55"/>
      <c r="C933" s="56">
        <f t="shared" si="143"/>
        <v>0</v>
      </c>
      <c r="D933" s="56">
        <f>IF(ISERROR(VLOOKUP($A933,'LISTA DE PRODUCTOS'!$A:$O,15,0)),0,VLOOKUP($A933,'LISTA DE PRODUCTOS'!$A:$O,15,0))</f>
        <v>0</v>
      </c>
      <c r="E933" s="57">
        <f>IF($A933=0,"",IFERROR(IFERROR(VLOOKUP($A933,'LISTA DE PRODUCTOS'!$A:$O,5,0),VLOOKUP($A933,'LISTA DE PRODUCTOS'!$B:$O,4,0)),"CÓDIGO NO EN CATÁLOGO U OBSOLETO"))</f>
      </c>
      <c r="F933" s="56">
        <f>IF($A933=0,"",IFERROR(IFERROR(VLOOKUP($A933,'LISTA DE PRODUCTOS'!$A:$O,6,0),VLOOKUP($A933,'LISTA DE PRODUCTOS'!$B:$O,5,0)),0))</f>
      </c>
      <c r="G933" s="56">
        <f>IF($A933=0,"",IFERROR(IFERROR(VLOOKUP($A933,'LISTA DE PRODUCTOS'!$A:$O,7,0),VLOOKUP($A933,'LISTA DE PRODUCTOS'!$B:$O,6,0)),0))</f>
      </c>
      <c r="H933" s="58">
        <f>IF($A933=0,"",IFERROR(IFERROR(VLOOKUP($A933,'LISTA DE PRODUCTOS'!$A:$O,8,0),VLOOKUP($A933,'LISTA DE PRODUCTOS'!$B:$O,7,0)),0))</f>
      </c>
      <c r="I933" s="59">
        <f>IF($A933=0,"",IFERROR(IFERROR(VLOOKUP($A933,'LISTA DE PRODUCTOS'!$A:$O,9,0),VLOOKUP($A933,'LISTA DE PRODUCTOS'!$B:$O,8,0)),0))</f>
      </c>
      <c r="J933" s="60">
        <f>IF(AND(K933="U12",IF($A933=0,"",IFERROR(IFERROR(VLOOKUP($A933,'LISTA DE PRODUCTOS'!$A:$O,10,0),VLOOKUP($A933,'LISTA DE PRODUCTOS'!$B:$O,9,0)),""))=0),"APROVECHA LA PROMO U12",IF(AND(K933="U12",IF($A933=0,"",IFERROR(IFERROR(VLOOKUP($A933,'LISTA DE PRODUCTOS'!$A:$O,10,0),VLOOKUP($A933,'LISTA DE PRODUCTOS'!$B:$O,9,0)),""))="MENSUAL"),"MENSUAL Y PROMO U12",IF($A933=0,"",IFERROR(IFERROR(VLOOKUP($A933,'LISTA DE PRODUCTOS'!$A:$O,10,0),VLOOKUP($A933,'LISTA DE PRODUCTOS'!$B:$O,9,0)),""))))</f>
      </c>
      <c r="K933" s="60">
        <f>IF($A933=0,"",IFERROR(IFERROR(VLOOKUP($A933,'LISTA DE PRODUCTOS'!$A:$O,13,0),VLOOKUP($A933,'LISTA DE PRODUCTOS'!$B:$O,13,0)),0))</f>
      </c>
      <c r="L933" s="61">
        <f t="shared" si="144"/>
        <v>0</v>
      </c>
      <c r="M933" s="62">
        <f t="shared" si="145"/>
        <v>0</v>
      </c>
      <c r="N933" s="62">
        <f t="shared" si="151"/>
        <v>0</v>
      </c>
      <c r="O933" s="63">
        <f t="shared" si="148"/>
        <v>0</v>
      </c>
      <c r="P933" s="63">
        <f t="shared" si="149"/>
        <v>0</v>
      </c>
      <c r="Q933" s="64">
        <f t="shared" si="150"/>
        <v>0</v>
      </c>
      <c r="R933" s="64" t="b">
        <f t="shared" si="152"/>
        <v>0</v>
      </c>
      <c r="S933" s="65">
        <f t="shared" si="146"/>
      </c>
      <c r="T933" s="62">
        <f t="shared" si="147"/>
      </c>
    </row>
    <row r="934" spans="1:20" s="66" customFormat="1" ht="19.8">
      <c r="A934" s="54"/>
      <c r="B934" s="55"/>
      <c r="C934" s="56">
        <f t="shared" si="143"/>
        <v>0</v>
      </c>
      <c r="D934" s="56">
        <f>IF(ISERROR(VLOOKUP($A934,'LISTA DE PRODUCTOS'!$A:$O,15,0)),0,VLOOKUP($A934,'LISTA DE PRODUCTOS'!$A:$O,15,0))</f>
        <v>0</v>
      </c>
      <c r="E934" s="57">
        <f>IF($A934=0,"",IFERROR(IFERROR(VLOOKUP($A934,'LISTA DE PRODUCTOS'!$A:$O,5,0),VLOOKUP($A934,'LISTA DE PRODUCTOS'!$B:$O,4,0)),"CÓDIGO NO EN CATÁLOGO U OBSOLETO"))</f>
      </c>
      <c r="F934" s="56">
        <f>IF($A934=0,"",IFERROR(IFERROR(VLOOKUP($A934,'LISTA DE PRODUCTOS'!$A:$O,6,0),VLOOKUP($A934,'LISTA DE PRODUCTOS'!$B:$O,5,0)),0))</f>
      </c>
      <c r="G934" s="56">
        <f>IF($A934=0,"",IFERROR(IFERROR(VLOOKUP($A934,'LISTA DE PRODUCTOS'!$A:$O,7,0),VLOOKUP($A934,'LISTA DE PRODUCTOS'!$B:$O,6,0)),0))</f>
      </c>
      <c r="H934" s="58">
        <f>IF($A934=0,"",IFERROR(IFERROR(VLOOKUP($A934,'LISTA DE PRODUCTOS'!$A:$O,8,0),VLOOKUP($A934,'LISTA DE PRODUCTOS'!$B:$O,7,0)),0))</f>
      </c>
      <c r="I934" s="59">
        <f>IF($A934=0,"",IFERROR(IFERROR(VLOOKUP($A934,'LISTA DE PRODUCTOS'!$A:$O,9,0),VLOOKUP($A934,'LISTA DE PRODUCTOS'!$B:$O,8,0)),0))</f>
      </c>
      <c r="J934" s="60">
        <f>IF(AND(K934="U12",IF($A934=0,"",IFERROR(IFERROR(VLOOKUP($A934,'LISTA DE PRODUCTOS'!$A:$O,10,0),VLOOKUP($A934,'LISTA DE PRODUCTOS'!$B:$O,9,0)),""))=0),"APROVECHA LA PROMO U12",IF(AND(K934="U12",IF($A934=0,"",IFERROR(IFERROR(VLOOKUP($A934,'LISTA DE PRODUCTOS'!$A:$O,10,0),VLOOKUP($A934,'LISTA DE PRODUCTOS'!$B:$O,9,0)),""))="MENSUAL"),"MENSUAL Y PROMO U12",IF($A934=0,"",IFERROR(IFERROR(VLOOKUP($A934,'LISTA DE PRODUCTOS'!$A:$O,10,0),VLOOKUP($A934,'LISTA DE PRODUCTOS'!$B:$O,9,0)),""))))</f>
      </c>
      <c r="K934" s="60">
        <f>IF($A934=0,"",IFERROR(IFERROR(VLOOKUP($A934,'LISTA DE PRODUCTOS'!$A:$O,13,0),VLOOKUP($A934,'LISTA DE PRODUCTOS'!$B:$O,13,0)),0))</f>
      </c>
      <c r="L934" s="61">
        <f t="shared" si="144"/>
        <v>0</v>
      </c>
      <c r="M934" s="62">
        <f t="shared" si="145"/>
        <v>0</v>
      </c>
      <c r="N934" s="62">
        <f t="shared" si="151"/>
        <v>0</v>
      </c>
      <c r="O934" s="63">
        <f t="shared" si="148"/>
        <v>0</v>
      </c>
      <c r="P934" s="63">
        <f t="shared" si="149"/>
        <v>0</v>
      </c>
      <c r="Q934" s="64">
        <f t="shared" si="150"/>
        <v>0</v>
      </c>
      <c r="R934" s="64" t="b">
        <f t="shared" si="152"/>
        <v>0</v>
      </c>
      <c r="S934" s="65">
        <f t="shared" si="146"/>
      </c>
      <c r="T934" s="62">
        <f t="shared" si="147"/>
      </c>
    </row>
    <row r="935" spans="1:20" s="66" customFormat="1" ht="19.8">
      <c r="A935" s="54"/>
      <c r="B935" s="55"/>
      <c r="C935" s="56">
        <f t="shared" si="143"/>
        <v>0</v>
      </c>
      <c r="D935" s="56">
        <f>IF(ISERROR(VLOOKUP($A935,'LISTA DE PRODUCTOS'!$A:$O,15,0)),0,VLOOKUP($A935,'LISTA DE PRODUCTOS'!$A:$O,15,0))</f>
        <v>0</v>
      </c>
      <c r="E935" s="57">
        <f>IF($A935=0,"",IFERROR(IFERROR(VLOOKUP($A935,'LISTA DE PRODUCTOS'!$A:$O,5,0),VLOOKUP($A935,'LISTA DE PRODUCTOS'!$B:$O,4,0)),"CÓDIGO NO EN CATÁLOGO U OBSOLETO"))</f>
      </c>
      <c r="F935" s="56">
        <f>IF($A935=0,"",IFERROR(IFERROR(VLOOKUP($A935,'LISTA DE PRODUCTOS'!$A:$O,6,0),VLOOKUP($A935,'LISTA DE PRODUCTOS'!$B:$O,5,0)),0))</f>
      </c>
      <c r="G935" s="56">
        <f>IF($A935=0,"",IFERROR(IFERROR(VLOOKUP($A935,'LISTA DE PRODUCTOS'!$A:$O,7,0),VLOOKUP($A935,'LISTA DE PRODUCTOS'!$B:$O,6,0)),0))</f>
      </c>
      <c r="H935" s="58">
        <f>IF($A935=0,"",IFERROR(IFERROR(VLOOKUP($A935,'LISTA DE PRODUCTOS'!$A:$O,8,0),VLOOKUP($A935,'LISTA DE PRODUCTOS'!$B:$O,7,0)),0))</f>
      </c>
      <c r="I935" s="59">
        <f>IF($A935=0,"",IFERROR(IFERROR(VLOOKUP($A935,'LISTA DE PRODUCTOS'!$A:$O,9,0),VLOOKUP($A935,'LISTA DE PRODUCTOS'!$B:$O,8,0)),0))</f>
      </c>
      <c r="J935" s="60">
        <f>IF(AND(K935="U12",IF($A935=0,"",IFERROR(IFERROR(VLOOKUP($A935,'LISTA DE PRODUCTOS'!$A:$O,10,0),VLOOKUP($A935,'LISTA DE PRODUCTOS'!$B:$O,9,0)),""))=0),"APROVECHA LA PROMO U12",IF(AND(K935="U12",IF($A935=0,"",IFERROR(IFERROR(VLOOKUP($A935,'LISTA DE PRODUCTOS'!$A:$O,10,0),VLOOKUP($A935,'LISTA DE PRODUCTOS'!$B:$O,9,0)),""))="MENSUAL"),"MENSUAL Y PROMO U12",IF($A935=0,"",IFERROR(IFERROR(VLOOKUP($A935,'LISTA DE PRODUCTOS'!$A:$O,10,0),VLOOKUP($A935,'LISTA DE PRODUCTOS'!$B:$O,9,0)),""))))</f>
      </c>
      <c r="K935" s="60">
        <f>IF($A935=0,"",IFERROR(IFERROR(VLOOKUP($A935,'LISTA DE PRODUCTOS'!$A:$O,13,0),VLOOKUP($A935,'LISTA DE PRODUCTOS'!$B:$O,13,0)),0))</f>
      </c>
      <c r="L935" s="61">
        <f t="shared" si="144"/>
        <v>0</v>
      </c>
      <c r="M935" s="62">
        <f t="shared" si="145"/>
        <v>0</v>
      </c>
      <c r="N935" s="62">
        <f t="shared" si="151"/>
        <v>0</v>
      </c>
      <c r="O935" s="63">
        <f t="shared" si="148"/>
        <v>0</v>
      </c>
      <c r="P935" s="63">
        <f t="shared" si="149"/>
        <v>0</v>
      </c>
      <c r="Q935" s="64">
        <f t="shared" si="150"/>
        <v>0</v>
      </c>
      <c r="R935" s="64" t="b">
        <f t="shared" si="152"/>
        <v>0</v>
      </c>
      <c r="S935" s="65">
        <f t="shared" si="146"/>
      </c>
      <c r="T935" s="62">
        <f t="shared" si="147"/>
      </c>
    </row>
    <row r="936" spans="1:20" s="66" customFormat="1" ht="19.8">
      <c r="A936" s="54"/>
      <c r="B936" s="55"/>
      <c r="C936" s="56">
        <f t="shared" si="143"/>
        <v>0</v>
      </c>
      <c r="D936" s="56">
        <f>IF(ISERROR(VLOOKUP($A936,'LISTA DE PRODUCTOS'!$A:$O,15,0)),0,VLOOKUP($A936,'LISTA DE PRODUCTOS'!$A:$O,15,0))</f>
        <v>0</v>
      </c>
      <c r="E936" s="57">
        <f>IF($A936=0,"",IFERROR(IFERROR(VLOOKUP($A936,'LISTA DE PRODUCTOS'!$A:$O,5,0),VLOOKUP($A936,'LISTA DE PRODUCTOS'!$B:$O,4,0)),"CÓDIGO NO EN CATÁLOGO U OBSOLETO"))</f>
      </c>
      <c r="F936" s="56">
        <f>IF($A936=0,"",IFERROR(IFERROR(VLOOKUP($A936,'LISTA DE PRODUCTOS'!$A:$O,6,0),VLOOKUP($A936,'LISTA DE PRODUCTOS'!$B:$O,5,0)),0))</f>
      </c>
      <c r="G936" s="56">
        <f>IF($A936=0,"",IFERROR(IFERROR(VLOOKUP($A936,'LISTA DE PRODUCTOS'!$A:$O,7,0),VLOOKUP($A936,'LISTA DE PRODUCTOS'!$B:$O,6,0)),0))</f>
      </c>
      <c r="H936" s="58">
        <f>IF($A936=0,"",IFERROR(IFERROR(VLOOKUP($A936,'LISTA DE PRODUCTOS'!$A:$O,8,0),VLOOKUP($A936,'LISTA DE PRODUCTOS'!$B:$O,7,0)),0))</f>
      </c>
      <c r="I936" s="59">
        <f>IF($A936=0,"",IFERROR(IFERROR(VLOOKUP($A936,'LISTA DE PRODUCTOS'!$A:$O,9,0),VLOOKUP($A936,'LISTA DE PRODUCTOS'!$B:$O,8,0)),0))</f>
      </c>
      <c r="J936" s="60">
        <f>IF(AND(K936="U12",IF($A936=0,"",IFERROR(IFERROR(VLOOKUP($A936,'LISTA DE PRODUCTOS'!$A:$O,10,0),VLOOKUP($A936,'LISTA DE PRODUCTOS'!$B:$O,9,0)),""))=0),"APROVECHA LA PROMO U12",IF(AND(K936="U12",IF($A936=0,"",IFERROR(IFERROR(VLOOKUP($A936,'LISTA DE PRODUCTOS'!$A:$O,10,0),VLOOKUP($A936,'LISTA DE PRODUCTOS'!$B:$O,9,0)),""))="MENSUAL"),"MENSUAL Y PROMO U12",IF($A936=0,"",IFERROR(IFERROR(VLOOKUP($A936,'LISTA DE PRODUCTOS'!$A:$O,10,0),VLOOKUP($A936,'LISTA DE PRODUCTOS'!$B:$O,9,0)),""))))</f>
      </c>
      <c r="K936" s="60">
        <f>IF($A936=0,"",IFERROR(IFERROR(VLOOKUP($A936,'LISTA DE PRODUCTOS'!$A:$O,13,0),VLOOKUP($A936,'LISTA DE PRODUCTOS'!$B:$O,13,0)),0))</f>
      </c>
      <c r="L936" s="61">
        <f t="shared" si="144"/>
        <v>0</v>
      </c>
      <c r="M936" s="62">
        <f t="shared" si="145"/>
        <v>0</v>
      </c>
      <c r="N936" s="62">
        <f t="shared" si="151"/>
        <v>0</v>
      </c>
      <c r="O936" s="63">
        <f t="shared" si="148"/>
        <v>0</v>
      </c>
      <c r="P936" s="63">
        <f t="shared" si="149"/>
        <v>0</v>
      </c>
      <c r="Q936" s="64">
        <f t="shared" si="150"/>
        <v>0</v>
      </c>
      <c r="R936" s="64" t="b">
        <f t="shared" si="152"/>
        <v>0</v>
      </c>
      <c r="S936" s="65">
        <f t="shared" si="146"/>
      </c>
      <c r="T936" s="62">
        <f t="shared" si="147"/>
      </c>
    </row>
    <row r="937" spans="1:20" s="66" customFormat="1" ht="19.8">
      <c r="A937" s="54"/>
      <c r="B937" s="55"/>
      <c r="C937" s="56">
        <f t="shared" si="143"/>
        <v>0</v>
      </c>
      <c r="D937" s="56">
        <f>IF(ISERROR(VLOOKUP($A937,'LISTA DE PRODUCTOS'!$A:$O,15,0)),0,VLOOKUP($A937,'LISTA DE PRODUCTOS'!$A:$O,15,0))</f>
        <v>0</v>
      </c>
      <c r="E937" s="57">
        <f>IF($A937=0,"",IFERROR(IFERROR(VLOOKUP($A937,'LISTA DE PRODUCTOS'!$A:$O,5,0),VLOOKUP($A937,'LISTA DE PRODUCTOS'!$B:$O,4,0)),"CÓDIGO NO EN CATÁLOGO U OBSOLETO"))</f>
      </c>
      <c r="F937" s="56">
        <f>IF($A937=0,"",IFERROR(IFERROR(VLOOKUP($A937,'LISTA DE PRODUCTOS'!$A:$O,6,0),VLOOKUP($A937,'LISTA DE PRODUCTOS'!$B:$O,5,0)),0))</f>
      </c>
      <c r="G937" s="56">
        <f>IF($A937=0,"",IFERROR(IFERROR(VLOOKUP($A937,'LISTA DE PRODUCTOS'!$A:$O,7,0),VLOOKUP($A937,'LISTA DE PRODUCTOS'!$B:$O,6,0)),0))</f>
      </c>
      <c r="H937" s="58">
        <f>IF($A937=0,"",IFERROR(IFERROR(VLOOKUP($A937,'LISTA DE PRODUCTOS'!$A:$O,8,0),VLOOKUP($A937,'LISTA DE PRODUCTOS'!$B:$O,7,0)),0))</f>
      </c>
      <c r="I937" s="59">
        <f>IF($A937=0,"",IFERROR(IFERROR(VLOOKUP($A937,'LISTA DE PRODUCTOS'!$A:$O,9,0),VLOOKUP($A937,'LISTA DE PRODUCTOS'!$B:$O,8,0)),0))</f>
      </c>
      <c r="J937" s="60">
        <f>IF(AND(K937="U12",IF($A937=0,"",IFERROR(IFERROR(VLOOKUP($A937,'LISTA DE PRODUCTOS'!$A:$O,10,0),VLOOKUP($A937,'LISTA DE PRODUCTOS'!$B:$O,9,0)),""))=0),"APROVECHA LA PROMO U12",IF(AND(K937="U12",IF($A937=0,"",IFERROR(IFERROR(VLOOKUP($A937,'LISTA DE PRODUCTOS'!$A:$O,10,0),VLOOKUP($A937,'LISTA DE PRODUCTOS'!$B:$O,9,0)),""))="MENSUAL"),"MENSUAL Y PROMO U12",IF($A937=0,"",IFERROR(IFERROR(VLOOKUP($A937,'LISTA DE PRODUCTOS'!$A:$O,10,0),VLOOKUP($A937,'LISTA DE PRODUCTOS'!$B:$O,9,0)),""))))</f>
      </c>
      <c r="K937" s="60">
        <f>IF($A937=0,"",IFERROR(IFERROR(VLOOKUP($A937,'LISTA DE PRODUCTOS'!$A:$O,13,0),VLOOKUP($A937,'LISTA DE PRODUCTOS'!$B:$O,13,0)),0))</f>
      </c>
      <c r="L937" s="61">
        <f t="shared" si="144"/>
        <v>0</v>
      </c>
      <c r="M937" s="62">
        <f t="shared" si="145"/>
        <v>0</v>
      </c>
      <c r="N937" s="62">
        <f t="shared" si="151"/>
        <v>0</v>
      </c>
      <c r="O937" s="63">
        <f t="shared" si="148"/>
        <v>0</v>
      </c>
      <c r="P937" s="63">
        <f t="shared" si="149"/>
        <v>0</v>
      </c>
      <c r="Q937" s="64">
        <f t="shared" si="150"/>
        <v>0</v>
      </c>
      <c r="R937" s="64" t="b">
        <f t="shared" si="152"/>
        <v>0</v>
      </c>
      <c r="S937" s="65">
        <f t="shared" si="146"/>
      </c>
      <c r="T937" s="62">
        <f t="shared" si="147"/>
      </c>
    </row>
    <row r="938" spans="1:20" s="66" customFormat="1" ht="19.8">
      <c r="A938" s="54"/>
      <c r="B938" s="55"/>
      <c r="C938" s="56">
        <f t="shared" si="143"/>
        <v>0</v>
      </c>
      <c r="D938" s="56">
        <f>IF(ISERROR(VLOOKUP($A938,'LISTA DE PRODUCTOS'!$A:$O,15,0)),0,VLOOKUP($A938,'LISTA DE PRODUCTOS'!$A:$O,15,0))</f>
        <v>0</v>
      </c>
      <c r="E938" s="57">
        <f>IF($A938=0,"",IFERROR(IFERROR(VLOOKUP($A938,'LISTA DE PRODUCTOS'!$A:$O,5,0),VLOOKUP($A938,'LISTA DE PRODUCTOS'!$B:$O,4,0)),"CÓDIGO NO EN CATÁLOGO U OBSOLETO"))</f>
      </c>
      <c r="F938" s="56">
        <f>IF($A938=0,"",IFERROR(IFERROR(VLOOKUP($A938,'LISTA DE PRODUCTOS'!$A:$O,6,0),VLOOKUP($A938,'LISTA DE PRODUCTOS'!$B:$O,5,0)),0))</f>
      </c>
      <c r="G938" s="56">
        <f>IF($A938=0,"",IFERROR(IFERROR(VLOOKUP($A938,'LISTA DE PRODUCTOS'!$A:$O,7,0),VLOOKUP($A938,'LISTA DE PRODUCTOS'!$B:$O,6,0)),0))</f>
      </c>
      <c r="H938" s="58">
        <f>IF($A938=0,"",IFERROR(IFERROR(VLOOKUP($A938,'LISTA DE PRODUCTOS'!$A:$O,8,0),VLOOKUP($A938,'LISTA DE PRODUCTOS'!$B:$O,7,0)),0))</f>
      </c>
      <c r="I938" s="59">
        <f>IF($A938=0,"",IFERROR(IFERROR(VLOOKUP($A938,'LISTA DE PRODUCTOS'!$A:$O,9,0),VLOOKUP($A938,'LISTA DE PRODUCTOS'!$B:$O,8,0)),0))</f>
      </c>
      <c r="J938" s="60">
        <f>IF(AND(K938="U12",IF($A938=0,"",IFERROR(IFERROR(VLOOKUP($A938,'LISTA DE PRODUCTOS'!$A:$O,10,0),VLOOKUP($A938,'LISTA DE PRODUCTOS'!$B:$O,9,0)),""))=0),"APROVECHA LA PROMO U12",IF(AND(K938="U12",IF($A938=0,"",IFERROR(IFERROR(VLOOKUP($A938,'LISTA DE PRODUCTOS'!$A:$O,10,0),VLOOKUP($A938,'LISTA DE PRODUCTOS'!$B:$O,9,0)),""))="MENSUAL"),"MENSUAL Y PROMO U12",IF($A938=0,"",IFERROR(IFERROR(VLOOKUP($A938,'LISTA DE PRODUCTOS'!$A:$O,10,0),VLOOKUP($A938,'LISTA DE PRODUCTOS'!$B:$O,9,0)),""))))</f>
      </c>
      <c r="K938" s="60">
        <f>IF($A938=0,"",IFERROR(IFERROR(VLOOKUP($A938,'LISTA DE PRODUCTOS'!$A:$O,13,0),VLOOKUP($A938,'LISTA DE PRODUCTOS'!$B:$O,13,0)),0))</f>
      </c>
      <c r="L938" s="61">
        <f t="shared" si="144"/>
        <v>0</v>
      </c>
      <c r="M938" s="62">
        <f t="shared" si="145"/>
        <v>0</v>
      </c>
      <c r="N938" s="62">
        <f t="shared" si="151"/>
        <v>0</v>
      </c>
      <c r="O938" s="63">
        <f t="shared" si="148"/>
        <v>0</v>
      </c>
      <c r="P938" s="63">
        <f t="shared" si="149"/>
        <v>0</v>
      </c>
      <c r="Q938" s="64">
        <f t="shared" si="150"/>
        <v>0</v>
      </c>
      <c r="R938" s="64" t="b">
        <f t="shared" si="152"/>
        <v>0</v>
      </c>
      <c r="S938" s="65">
        <f t="shared" si="146"/>
      </c>
      <c r="T938" s="62">
        <f t="shared" si="147"/>
      </c>
    </row>
    <row r="939" spans="1:20" s="66" customFormat="1" ht="19.8">
      <c r="A939" s="54"/>
      <c r="B939" s="55"/>
      <c r="C939" s="56">
        <f t="shared" si="143"/>
        <v>0</v>
      </c>
      <c r="D939" s="56">
        <f>IF(ISERROR(VLOOKUP($A939,'LISTA DE PRODUCTOS'!$A:$O,15,0)),0,VLOOKUP($A939,'LISTA DE PRODUCTOS'!$A:$O,15,0))</f>
        <v>0</v>
      </c>
      <c r="E939" s="57">
        <f>IF($A939=0,"",IFERROR(IFERROR(VLOOKUP($A939,'LISTA DE PRODUCTOS'!$A:$O,5,0),VLOOKUP($A939,'LISTA DE PRODUCTOS'!$B:$O,4,0)),"CÓDIGO NO EN CATÁLOGO U OBSOLETO"))</f>
      </c>
      <c r="F939" s="56">
        <f>IF($A939=0,"",IFERROR(IFERROR(VLOOKUP($A939,'LISTA DE PRODUCTOS'!$A:$O,6,0),VLOOKUP($A939,'LISTA DE PRODUCTOS'!$B:$O,5,0)),0))</f>
      </c>
      <c r="G939" s="56">
        <f>IF($A939=0,"",IFERROR(IFERROR(VLOOKUP($A939,'LISTA DE PRODUCTOS'!$A:$O,7,0),VLOOKUP($A939,'LISTA DE PRODUCTOS'!$B:$O,6,0)),0))</f>
      </c>
      <c r="H939" s="58">
        <f>IF($A939=0,"",IFERROR(IFERROR(VLOOKUP($A939,'LISTA DE PRODUCTOS'!$A:$O,8,0),VLOOKUP($A939,'LISTA DE PRODUCTOS'!$B:$O,7,0)),0))</f>
      </c>
      <c r="I939" s="59">
        <f>IF($A939=0,"",IFERROR(IFERROR(VLOOKUP($A939,'LISTA DE PRODUCTOS'!$A:$O,9,0),VLOOKUP($A939,'LISTA DE PRODUCTOS'!$B:$O,8,0)),0))</f>
      </c>
      <c r="J939" s="60">
        <f>IF(AND(K939="U12",IF($A939=0,"",IFERROR(IFERROR(VLOOKUP($A939,'LISTA DE PRODUCTOS'!$A:$O,10,0),VLOOKUP($A939,'LISTA DE PRODUCTOS'!$B:$O,9,0)),""))=0),"APROVECHA LA PROMO U12",IF(AND(K939="U12",IF($A939=0,"",IFERROR(IFERROR(VLOOKUP($A939,'LISTA DE PRODUCTOS'!$A:$O,10,0),VLOOKUP($A939,'LISTA DE PRODUCTOS'!$B:$O,9,0)),""))="MENSUAL"),"MENSUAL Y PROMO U12",IF($A939=0,"",IFERROR(IFERROR(VLOOKUP($A939,'LISTA DE PRODUCTOS'!$A:$O,10,0),VLOOKUP($A939,'LISTA DE PRODUCTOS'!$B:$O,9,0)),""))))</f>
      </c>
      <c r="K939" s="60">
        <f>IF($A939=0,"",IFERROR(IFERROR(VLOOKUP($A939,'LISTA DE PRODUCTOS'!$A:$O,13,0),VLOOKUP($A939,'LISTA DE PRODUCTOS'!$B:$O,13,0)),0))</f>
      </c>
      <c r="L939" s="61">
        <f t="shared" si="144"/>
        <v>0</v>
      </c>
      <c r="M939" s="62">
        <f t="shared" si="145"/>
        <v>0</v>
      </c>
      <c r="N939" s="62">
        <f t="shared" si="151"/>
        <v>0</v>
      </c>
      <c r="O939" s="63">
        <f t="shared" si="148"/>
        <v>0</v>
      </c>
      <c r="P939" s="63">
        <f t="shared" si="149"/>
        <v>0</v>
      </c>
      <c r="Q939" s="64">
        <f t="shared" si="150"/>
        <v>0</v>
      </c>
      <c r="R939" s="64" t="b">
        <f t="shared" si="152"/>
        <v>0</v>
      </c>
      <c r="S939" s="65">
        <f t="shared" si="146"/>
      </c>
      <c r="T939" s="62">
        <f t="shared" si="147"/>
      </c>
    </row>
    <row r="940" spans="1:20" s="66" customFormat="1" ht="19.8">
      <c r="A940" s="54"/>
      <c r="B940" s="55"/>
      <c r="C940" s="56">
        <f t="shared" si="143"/>
        <v>0</v>
      </c>
      <c r="D940" s="56">
        <f>IF(ISERROR(VLOOKUP($A940,'LISTA DE PRODUCTOS'!$A:$O,15,0)),0,VLOOKUP($A940,'LISTA DE PRODUCTOS'!$A:$O,15,0))</f>
        <v>0</v>
      </c>
      <c r="E940" s="57">
        <f>IF($A940=0,"",IFERROR(IFERROR(VLOOKUP($A940,'LISTA DE PRODUCTOS'!$A:$O,5,0),VLOOKUP($A940,'LISTA DE PRODUCTOS'!$B:$O,4,0)),"CÓDIGO NO EN CATÁLOGO U OBSOLETO"))</f>
      </c>
      <c r="F940" s="56">
        <f>IF($A940=0,"",IFERROR(IFERROR(VLOOKUP($A940,'LISTA DE PRODUCTOS'!$A:$O,6,0),VLOOKUP($A940,'LISTA DE PRODUCTOS'!$B:$O,5,0)),0))</f>
      </c>
      <c r="G940" s="56">
        <f>IF($A940=0,"",IFERROR(IFERROR(VLOOKUP($A940,'LISTA DE PRODUCTOS'!$A:$O,7,0),VLOOKUP($A940,'LISTA DE PRODUCTOS'!$B:$O,6,0)),0))</f>
      </c>
      <c r="H940" s="58">
        <f>IF($A940=0,"",IFERROR(IFERROR(VLOOKUP($A940,'LISTA DE PRODUCTOS'!$A:$O,8,0),VLOOKUP($A940,'LISTA DE PRODUCTOS'!$B:$O,7,0)),0))</f>
      </c>
      <c r="I940" s="59">
        <f>IF($A940=0,"",IFERROR(IFERROR(VLOOKUP($A940,'LISTA DE PRODUCTOS'!$A:$O,9,0),VLOOKUP($A940,'LISTA DE PRODUCTOS'!$B:$O,8,0)),0))</f>
      </c>
      <c r="J940" s="60">
        <f>IF(AND(K940="U12",IF($A940=0,"",IFERROR(IFERROR(VLOOKUP($A940,'LISTA DE PRODUCTOS'!$A:$O,10,0),VLOOKUP($A940,'LISTA DE PRODUCTOS'!$B:$O,9,0)),""))=0),"APROVECHA LA PROMO U12",IF(AND(K940="U12",IF($A940=0,"",IFERROR(IFERROR(VLOOKUP($A940,'LISTA DE PRODUCTOS'!$A:$O,10,0),VLOOKUP($A940,'LISTA DE PRODUCTOS'!$B:$O,9,0)),""))="MENSUAL"),"MENSUAL Y PROMO U12",IF($A940=0,"",IFERROR(IFERROR(VLOOKUP($A940,'LISTA DE PRODUCTOS'!$A:$O,10,0),VLOOKUP($A940,'LISTA DE PRODUCTOS'!$B:$O,9,0)),""))))</f>
      </c>
      <c r="K940" s="60">
        <f>IF($A940=0,"",IFERROR(IFERROR(VLOOKUP($A940,'LISTA DE PRODUCTOS'!$A:$O,13,0),VLOOKUP($A940,'LISTA DE PRODUCTOS'!$B:$O,13,0)),0))</f>
      </c>
      <c r="L940" s="61">
        <f t="shared" si="144"/>
        <v>0</v>
      </c>
      <c r="M940" s="62">
        <f t="shared" si="145"/>
        <v>0</v>
      </c>
      <c r="N940" s="62">
        <f t="shared" si="151"/>
        <v>0</v>
      </c>
      <c r="O940" s="63">
        <f t="shared" si="148"/>
        <v>0</v>
      </c>
      <c r="P940" s="63">
        <f t="shared" si="149"/>
        <v>0</v>
      </c>
      <c r="Q940" s="64">
        <f t="shared" si="150"/>
        <v>0</v>
      </c>
      <c r="R940" s="64" t="b">
        <f t="shared" si="152"/>
        <v>0</v>
      </c>
      <c r="S940" s="65">
        <f t="shared" si="146"/>
      </c>
      <c r="T940" s="62">
        <f t="shared" si="147"/>
      </c>
    </row>
    <row r="941" spans="1:20" s="66" customFormat="1" ht="19.8">
      <c r="A941" s="54"/>
      <c r="B941" s="55"/>
      <c r="C941" s="56">
        <f t="shared" si="143"/>
        <v>0</v>
      </c>
      <c r="D941" s="56">
        <f>IF(ISERROR(VLOOKUP($A941,'LISTA DE PRODUCTOS'!$A:$O,15,0)),0,VLOOKUP($A941,'LISTA DE PRODUCTOS'!$A:$O,15,0))</f>
        <v>0</v>
      </c>
      <c r="E941" s="57">
        <f>IF($A941=0,"",IFERROR(IFERROR(VLOOKUP($A941,'LISTA DE PRODUCTOS'!$A:$O,5,0),VLOOKUP($A941,'LISTA DE PRODUCTOS'!$B:$O,4,0)),"CÓDIGO NO EN CATÁLOGO U OBSOLETO"))</f>
      </c>
      <c r="F941" s="56">
        <f>IF($A941=0,"",IFERROR(IFERROR(VLOOKUP($A941,'LISTA DE PRODUCTOS'!$A:$O,6,0),VLOOKUP($A941,'LISTA DE PRODUCTOS'!$B:$O,5,0)),0))</f>
      </c>
      <c r="G941" s="56">
        <f>IF($A941=0,"",IFERROR(IFERROR(VLOOKUP($A941,'LISTA DE PRODUCTOS'!$A:$O,7,0),VLOOKUP($A941,'LISTA DE PRODUCTOS'!$B:$O,6,0)),0))</f>
      </c>
      <c r="H941" s="58">
        <f>IF($A941=0,"",IFERROR(IFERROR(VLOOKUP($A941,'LISTA DE PRODUCTOS'!$A:$O,8,0),VLOOKUP($A941,'LISTA DE PRODUCTOS'!$B:$O,7,0)),0))</f>
      </c>
      <c r="I941" s="59">
        <f>IF($A941=0,"",IFERROR(IFERROR(VLOOKUP($A941,'LISTA DE PRODUCTOS'!$A:$O,9,0),VLOOKUP($A941,'LISTA DE PRODUCTOS'!$B:$O,8,0)),0))</f>
      </c>
      <c r="J941" s="60">
        <f>IF(AND(K941="U12",IF($A941=0,"",IFERROR(IFERROR(VLOOKUP($A941,'LISTA DE PRODUCTOS'!$A:$O,10,0),VLOOKUP($A941,'LISTA DE PRODUCTOS'!$B:$O,9,0)),""))=0),"APROVECHA LA PROMO U12",IF(AND(K941="U12",IF($A941=0,"",IFERROR(IFERROR(VLOOKUP($A941,'LISTA DE PRODUCTOS'!$A:$O,10,0),VLOOKUP($A941,'LISTA DE PRODUCTOS'!$B:$O,9,0)),""))="MENSUAL"),"MENSUAL Y PROMO U12",IF($A941=0,"",IFERROR(IFERROR(VLOOKUP($A941,'LISTA DE PRODUCTOS'!$A:$O,10,0),VLOOKUP($A941,'LISTA DE PRODUCTOS'!$B:$O,9,0)),""))))</f>
      </c>
      <c r="K941" s="60">
        <f>IF($A941=0,"",IFERROR(IFERROR(VLOOKUP($A941,'LISTA DE PRODUCTOS'!$A:$O,13,0),VLOOKUP($A941,'LISTA DE PRODUCTOS'!$B:$O,13,0)),0))</f>
      </c>
      <c r="L941" s="61">
        <f t="shared" si="144"/>
        <v>0</v>
      </c>
      <c r="M941" s="62">
        <f t="shared" si="145"/>
        <v>0</v>
      </c>
      <c r="N941" s="62">
        <f t="shared" si="151"/>
        <v>0</v>
      </c>
      <c r="O941" s="63">
        <f t="shared" si="148"/>
        <v>0</v>
      </c>
      <c r="P941" s="63">
        <f t="shared" si="149"/>
        <v>0</v>
      </c>
      <c r="Q941" s="64">
        <f t="shared" si="150"/>
        <v>0</v>
      </c>
      <c r="R941" s="64" t="b">
        <f t="shared" si="152"/>
        <v>0</v>
      </c>
      <c r="S941" s="65">
        <f t="shared" si="146"/>
      </c>
      <c r="T941" s="62">
        <f t="shared" si="147"/>
      </c>
    </row>
    <row r="942" spans="1:20" s="66" customFormat="1" ht="19.8">
      <c r="A942" s="54"/>
      <c r="B942" s="55"/>
      <c r="C942" s="56">
        <f t="shared" si="143"/>
        <v>0</v>
      </c>
      <c r="D942" s="56">
        <f>IF(ISERROR(VLOOKUP($A942,'LISTA DE PRODUCTOS'!$A:$O,15,0)),0,VLOOKUP($A942,'LISTA DE PRODUCTOS'!$A:$O,15,0))</f>
        <v>0</v>
      </c>
      <c r="E942" s="57">
        <f>IF($A942=0,"",IFERROR(IFERROR(VLOOKUP($A942,'LISTA DE PRODUCTOS'!$A:$O,5,0),VLOOKUP($A942,'LISTA DE PRODUCTOS'!$B:$O,4,0)),"CÓDIGO NO EN CATÁLOGO U OBSOLETO"))</f>
      </c>
      <c r="F942" s="56">
        <f>IF($A942=0,"",IFERROR(IFERROR(VLOOKUP($A942,'LISTA DE PRODUCTOS'!$A:$O,6,0),VLOOKUP($A942,'LISTA DE PRODUCTOS'!$B:$O,5,0)),0))</f>
      </c>
      <c r="G942" s="56">
        <f>IF($A942=0,"",IFERROR(IFERROR(VLOOKUP($A942,'LISTA DE PRODUCTOS'!$A:$O,7,0),VLOOKUP($A942,'LISTA DE PRODUCTOS'!$B:$O,6,0)),0))</f>
      </c>
      <c r="H942" s="58">
        <f>IF($A942=0,"",IFERROR(IFERROR(VLOOKUP($A942,'LISTA DE PRODUCTOS'!$A:$O,8,0),VLOOKUP($A942,'LISTA DE PRODUCTOS'!$B:$O,7,0)),0))</f>
      </c>
      <c r="I942" s="59">
        <f>IF($A942=0,"",IFERROR(IFERROR(VLOOKUP($A942,'LISTA DE PRODUCTOS'!$A:$O,9,0),VLOOKUP($A942,'LISTA DE PRODUCTOS'!$B:$O,8,0)),0))</f>
      </c>
      <c r="J942" s="60">
        <f>IF(AND(K942="U12",IF($A942=0,"",IFERROR(IFERROR(VLOOKUP($A942,'LISTA DE PRODUCTOS'!$A:$O,10,0),VLOOKUP($A942,'LISTA DE PRODUCTOS'!$B:$O,9,0)),""))=0),"APROVECHA LA PROMO U12",IF(AND(K942="U12",IF($A942=0,"",IFERROR(IFERROR(VLOOKUP($A942,'LISTA DE PRODUCTOS'!$A:$O,10,0),VLOOKUP($A942,'LISTA DE PRODUCTOS'!$B:$O,9,0)),""))="MENSUAL"),"MENSUAL Y PROMO U12",IF($A942=0,"",IFERROR(IFERROR(VLOOKUP($A942,'LISTA DE PRODUCTOS'!$A:$O,10,0),VLOOKUP($A942,'LISTA DE PRODUCTOS'!$B:$O,9,0)),""))))</f>
      </c>
      <c r="K942" s="60">
        <f>IF($A942=0,"",IFERROR(IFERROR(VLOOKUP($A942,'LISTA DE PRODUCTOS'!$A:$O,13,0),VLOOKUP($A942,'LISTA DE PRODUCTOS'!$B:$O,13,0)),0))</f>
      </c>
      <c r="L942" s="61">
        <f t="shared" si="144"/>
        <v>0</v>
      </c>
      <c r="M942" s="62">
        <f t="shared" si="145"/>
        <v>0</v>
      </c>
      <c r="N942" s="62">
        <f t="shared" si="151"/>
        <v>0</v>
      </c>
      <c r="O942" s="63">
        <f t="shared" si="148"/>
        <v>0</v>
      </c>
      <c r="P942" s="63">
        <f t="shared" si="149"/>
        <v>0</v>
      </c>
      <c r="Q942" s="64">
        <f t="shared" si="150"/>
        <v>0</v>
      </c>
      <c r="R942" s="64" t="b">
        <f t="shared" si="152"/>
        <v>0</v>
      </c>
      <c r="S942" s="65">
        <f t="shared" si="146"/>
      </c>
      <c r="T942" s="62">
        <f t="shared" si="147"/>
      </c>
    </row>
    <row r="943" spans="1:20" s="66" customFormat="1" ht="19.8">
      <c r="A943" s="54"/>
      <c r="B943" s="55"/>
      <c r="C943" s="56">
        <f t="shared" si="143"/>
        <v>0</v>
      </c>
      <c r="D943" s="56">
        <f>IF(ISERROR(VLOOKUP($A943,'LISTA DE PRODUCTOS'!$A:$O,15,0)),0,VLOOKUP($A943,'LISTA DE PRODUCTOS'!$A:$O,15,0))</f>
        <v>0</v>
      </c>
      <c r="E943" s="57">
        <f>IF($A943=0,"",IFERROR(IFERROR(VLOOKUP($A943,'LISTA DE PRODUCTOS'!$A:$O,5,0),VLOOKUP($A943,'LISTA DE PRODUCTOS'!$B:$O,4,0)),"CÓDIGO NO EN CATÁLOGO U OBSOLETO"))</f>
      </c>
      <c r="F943" s="56">
        <f>IF($A943=0,"",IFERROR(IFERROR(VLOOKUP($A943,'LISTA DE PRODUCTOS'!$A:$O,6,0),VLOOKUP($A943,'LISTA DE PRODUCTOS'!$B:$O,5,0)),0))</f>
      </c>
      <c r="G943" s="56">
        <f>IF($A943=0,"",IFERROR(IFERROR(VLOOKUP($A943,'LISTA DE PRODUCTOS'!$A:$O,7,0),VLOOKUP($A943,'LISTA DE PRODUCTOS'!$B:$O,6,0)),0))</f>
      </c>
      <c r="H943" s="58">
        <f>IF($A943=0,"",IFERROR(IFERROR(VLOOKUP($A943,'LISTA DE PRODUCTOS'!$A:$O,8,0),VLOOKUP($A943,'LISTA DE PRODUCTOS'!$B:$O,7,0)),0))</f>
      </c>
      <c r="I943" s="59">
        <f>IF($A943=0,"",IFERROR(IFERROR(VLOOKUP($A943,'LISTA DE PRODUCTOS'!$A:$O,9,0),VLOOKUP($A943,'LISTA DE PRODUCTOS'!$B:$O,8,0)),0))</f>
      </c>
      <c r="J943" s="60">
        <f>IF(AND(K943="U12",IF($A943=0,"",IFERROR(IFERROR(VLOOKUP($A943,'LISTA DE PRODUCTOS'!$A:$O,10,0),VLOOKUP($A943,'LISTA DE PRODUCTOS'!$B:$O,9,0)),""))=0),"APROVECHA LA PROMO U12",IF(AND(K943="U12",IF($A943=0,"",IFERROR(IFERROR(VLOOKUP($A943,'LISTA DE PRODUCTOS'!$A:$O,10,0),VLOOKUP($A943,'LISTA DE PRODUCTOS'!$B:$O,9,0)),""))="MENSUAL"),"MENSUAL Y PROMO U12",IF($A943=0,"",IFERROR(IFERROR(VLOOKUP($A943,'LISTA DE PRODUCTOS'!$A:$O,10,0),VLOOKUP($A943,'LISTA DE PRODUCTOS'!$B:$O,9,0)),""))))</f>
      </c>
      <c r="K943" s="60">
        <f>IF($A943=0,"",IFERROR(IFERROR(VLOOKUP($A943,'LISTA DE PRODUCTOS'!$A:$O,13,0),VLOOKUP($A943,'LISTA DE PRODUCTOS'!$B:$O,13,0)),0))</f>
      </c>
      <c r="L943" s="61">
        <f t="shared" si="144"/>
        <v>0</v>
      </c>
      <c r="M943" s="62">
        <f t="shared" si="145"/>
        <v>0</v>
      </c>
      <c r="N943" s="62">
        <f t="shared" si="151"/>
        <v>0</v>
      </c>
      <c r="O943" s="63">
        <f t="shared" si="148"/>
        <v>0</v>
      </c>
      <c r="P943" s="63">
        <f t="shared" si="149"/>
        <v>0</v>
      </c>
      <c r="Q943" s="64">
        <f t="shared" si="150"/>
        <v>0</v>
      </c>
      <c r="R943" s="64" t="b">
        <f t="shared" si="152"/>
        <v>0</v>
      </c>
      <c r="S943" s="65">
        <f t="shared" si="146"/>
      </c>
      <c r="T943" s="62">
        <f t="shared" si="147"/>
      </c>
    </row>
    <row r="944" spans="1:20" s="66" customFormat="1" ht="19.8">
      <c r="A944" s="54"/>
      <c r="B944" s="55"/>
      <c r="C944" s="56">
        <f t="shared" si="143"/>
        <v>0</v>
      </c>
      <c r="D944" s="56">
        <f>IF(ISERROR(VLOOKUP($A944,'LISTA DE PRODUCTOS'!$A:$O,15,0)),0,VLOOKUP($A944,'LISTA DE PRODUCTOS'!$A:$O,15,0))</f>
        <v>0</v>
      </c>
      <c r="E944" s="57">
        <f>IF($A944=0,"",IFERROR(IFERROR(VLOOKUP($A944,'LISTA DE PRODUCTOS'!$A:$O,5,0),VLOOKUP($A944,'LISTA DE PRODUCTOS'!$B:$O,4,0)),"CÓDIGO NO EN CATÁLOGO U OBSOLETO"))</f>
      </c>
      <c r="F944" s="56">
        <f>IF($A944=0,"",IFERROR(IFERROR(VLOOKUP($A944,'LISTA DE PRODUCTOS'!$A:$O,6,0),VLOOKUP($A944,'LISTA DE PRODUCTOS'!$B:$O,5,0)),0))</f>
      </c>
      <c r="G944" s="56">
        <f>IF($A944=0,"",IFERROR(IFERROR(VLOOKUP($A944,'LISTA DE PRODUCTOS'!$A:$O,7,0),VLOOKUP($A944,'LISTA DE PRODUCTOS'!$B:$O,6,0)),0))</f>
      </c>
      <c r="H944" s="58">
        <f>IF($A944=0,"",IFERROR(IFERROR(VLOOKUP($A944,'LISTA DE PRODUCTOS'!$A:$O,8,0),VLOOKUP($A944,'LISTA DE PRODUCTOS'!$B:$O,7,0)),0))</f>
      </c>
      <c r="I944" s="59">
        <f>IF($A944=0,"",IFERROR(IFERROR(VLOOKUP($A944,'LISTA DE PRODUCTOS'!$A:$O,9,0),VLOOKUP($A944,'LISTA DE PRODUCTOS'!$B:$O,8,0)),0))</f>
      </c>
      <c r="J944" s="60">
        <f>IF(AND(K944="U12",IF($A944=0,"",IFERROR(IFERROR(VLOOKUP($A944,'LISTA DE PRODUCTOS'!$A:$O,10,0),VLOOKUP($A944,'LISTA DE PRODUCTOS'!$B:$O,9,0)),""))=0),"APROVECHA LA PROMO U12",IF(AND(K944="U12",IF($A944=0,"",IFERROR(IFERROR(VLOOKUP($A944,'LISTA DE PRODUCTOS'!$A:$O,10,0),VLOOKUP($A944,'LISTA DE PRODUCTOS'!$B:$O,9,0)),""))="MENSUAL"),"MENSUAL Y PROMO U12",IF($A944=0,"",IFERROR(IFERROR(VLOOKUP($A944,'LISTA DE PRODUCTOS'!$A:$O,10,0),VLOOKUP($A944,'LISTA DE PRODUCTOS'!$B:$O,9,0)),""))))</f>
      </c>
      <c r="K944" s="60">
        <f>IF($A944=0,"",IFERROR(IFERROR(VLOOKUP($A944,'LISTA DE PRODUCTOS'!$A:$O,13,0),VLOOKUP($A944,'LISTA DE PRODUCTOS'!$B:$O,13,0)),0))</f>
      </c>
      <c r="L944" s="61">
        <f t="shared" si="144"/>
        <v>0</v>
      </c>
      <c r="M944" s="62">
        <f t="shared" si="145"/>
        <v>0</v>
      </c>
      <c r="N944" s="62">
        <f t="shared" si="151"/>
        <v>0</v>
      </c>
      <c r="O944" s="63">
        <f t="shared" si="148"/>
        <v>0</v>
      </c>
      <c r="P944" s="63">
        <f t="shared" si="149"/>
        <v>0</v>
      </c>
      <c r="Q944" s="64">
        <f t="shared" si="150"/>
        <v>0</v>
      </c>
      <c r="R944" s="64" t="b">
        <f t="shared" si="152"/>
        <v>0</v>
      </c>
      <c r="S944" s="65">
        <f t="shared" si="146"/>
      </c>
      <c r="T944" s="62">
        <f t="shared" si="147"/>
      </c>
    </row>
    <row r="945" spans="1:20" s="66" customFormat="1" ht="19.8">
      <c r="A945" s="54"/>
      <c r="B945" s="55"/>
      <c r="C945" s="56">
        <f t="shared" si="143"/>
        <v>0</v>
      </c>
      <c r="D945" s="56">
        <f>IF(ISERROR(VLOOKUP($A945,'LISTA DE PRODUCTOS'!$A:$O,15,0)),0,VLOOKUP($A945,'LISTA DE PRODUCTOS'!$A:$O,15,0))</f>
        <v>0</v>
      </c>
      <c r="E945" s="57">
        <f>IF($A945=0,"",IFERROR(IFERROR(VLOOKUP($A945,'LISTA DE PRODUCTOS'!$A:$O,5,0),VLOOKUP($A945,'LISTA DE PRODUCTOS'!$B:$O,4,0)),"CÓDIGO NO EN CATÁLOGO U OBSOLETO"))</f>
      </c>
      <c r="F945" s="56">
        <f>IF($A945=0,"",IFERROR(IFERROR(VLOOKUP($A945,'LISTA DE PRODUCTOS'!$A:$O,6,0),VLOOKUP($A945,'LISTA DE PRODUCTOS'!$B:$O,5,0)),0))</f>
      </c>
      <c r="G945" s="56">
        <f>IF($A945=0,"",IFERROR(IFERROR(VLOOKUP($A945,'LISTA DE PRODUCTOS'!$A:$O,7,0),VLOOKUP($A945,'LISTA DE PRODUCTOS'!$B:$O,6,0)),0))</f>
      </c>
      <c r="H945" s="58">
        <f>IF($A945=0,"",IFERROR(IFERROR(VLOOKUP($A945,'LISTA DE PRODUCTOS'!$A:$O,8,0),VLOOKUP($A945,'LISTA DE PRODUCTOS'!$B:$O,7,0)),0))</f>
      </c>
      <c r="I945" s="59">
        <f>IF($A945=0,"",IFERROR(IFERROR(VLOOKUP($A945,'LISTA DE PRODUCTOS'!$A:$O,9,0),VLOOKUP($A945,'LISTA DE PRODUCTOS'!$B:$O,8,0)),0))</f>
      </c>
      <c r="J945" s="60">
        <f>IF(AND(K945="U12",IF($A945=0,"",IFERROR(IFERROR(VLOOKUP($A945,'LISTA DE PRODUCTOS'!$A:$O,10,0),VLOOKUP($A945,'LISTA DE PRODUCTOS'!$B:$O,9,0)),""))=0),"APROVECHA LA PROMO U12",IF(AND(K945="U12",IF($A945=0,"",IFERROR(IFERROR(VLOOKUP($A945,'LISTA DE PRODUCTOS'!$A:$O,10,0),VLOOKUP($A945,'LISTA DE PRODUCTOS'!$B:$O,9,0)),""))="MENSUAL"),"MENSUAL Y PROMO U12",IF($A945=0,"",IFERROR(IFERROR(VLOOKUP($A945,'LISTA DE PRODUCTOS'!$A:$O,10,0),VLOOKUP($A945,'LISTA DE PRODUCTOS'!$B:$O,9,0)),""))))</f>
      </c>
      <c r="K945" s="60">
        <f>IF($A945=0,"",IFERROR(IFERROR(VLOOKUP($A945,'LISTA DE PRODUCTOS'!$A:$O,13,0),VLOOKUP($A945,'LISTA DE PRODUCTOS'!$B:$O,13,0)),0))</f>
      </c>
      <c r="L945" s="61">
        <f t="shared" si="144"/>
        <v>0</v>
      </c>
      <c r="M945" s="62">
        <f t="shared" si="145"/>
        <v>0</v>
      </c>
      <c r="N945" s="62">
        <f t="shared" si="151"/>
        <v>0</v>
      </c>
      <c r="O945" s="63">
        <f t="shared" si="148"/>
        <v>0</v>
      </c>
      <c r="P945" s="63">
        <f t="shared" si="149"/>
        <v>0</v>
      </c>
      <c r="Q945" s="64">
        <f t="shared" si="150"/>
        <v>0</v>
      </c>
      <c r="R945" s="64" t="b">
        <f t="shared" si="152"/>
        <v>0</v>
      </c>
      <c r="S945" s="65">
        <f t="shared" si="146"/>
      </c>
      <c r="T945" s="62">
        <f t="shared" si="147"/>
      </c>
    </row>
    <row r="946" spans="1:20" s="66" customFormat="1" ht="19.8">
      <c r="A946" s="54"/>
      <c r="B946" s="55"/>
      <c r="C946" s="56">
        <f t="shared" si="143"/>
        <v>0</v>
      </c>
      <c r="D946" s="56">
        <f>IF(ISERROR(VLOOKUP($A946,'LISTA DE PRODUCTOS'!$A:$O,15,0)),0,VLOOKUP($A946,'LISTA DE PRODUCTOS'!$A:$O,15,0))</f>
        <v>0</v>
      </c>
      <c r="E946" s="57">
        <f>IF($A946=0,"",IFERROR(IFERROR(VLOOKUP($A946,'LISTA DE PRODUCTOS'!$A:$O,5,0),VLOOKUP($A946,'LISTA DE PRODUCTOS'!$B:$O,4,0)),"CÓDIGO NO EN CATÁLOGO U OBSOLETO"))</f>
      </c>
      <c r="F946" s="56">
        <f>IF($A946=0,"",IFERROR(IFERROR(VLOOKUP($A946,'LISTA DE PRODUCTOS'!$A:$O,6,0),VLOOKUP($A946,'LISTA DE PRODUCTOS'!$B:$O,5,0)),0))</f>
      </c>
      <c r="G946" s="56">
        <f>IF($A946=0,"",IFERROR(IFERROR(VLOOKUP($A946,'LISTA DE PRODUCTOS'!$A:$O,7,0),VLOOKUP($A946,'LISTA DE PRODUCTOS'!$B:$O,6,0)),0))</f>
      </c>
      <c r="H946" s="58">
        <f>IF($A946=0,"",IFERROR(IFERROR(VLOOKUP($A946,'LISTA DE PRODUCTOS'!$A:$O,8,0),VLOOKUP($A946,'LISTA DE PRODUCTOS'!$B:$O,7,0)),0))</f>
      </c>
      <c r="I946" s="59">
        <f>IF($A946=0,"",IFERROR(IFERROR(VLOOKUP($A946,'LISTA DE PRODUCTOS'!$A:$O,9,0),VLOOKUP($A946,'LISTA DE PRODUCTOS'!$B:$O,8,0)),0))</f>
      </c>
      <c r="J946" s="60">
        <f>IF(AND(K946="U12",IF($A946=0,"",IFERROR(IFERROR(VLOOKUP($A946,'LISTA DE PRODUCTOS'!$A:$O,10,0),VLOOKUP($A946,'LISTA DE PRODUCTOS'!$B:$O,9,0)),""))=0),"APROVECHA LA PROMO U12",IF(AND(K946="U12",IF($A946=0,"",IFERROR(IFERROR(VLOOKUP($A946,'LISTA DE PRODUCTOS'!$A:$O,10,0),VLOOKUP($A946,'LISTA DE PRODUCTOS'!$B:$O,9,0)),""))="MENSUAL"),"MENSUAL Y PROMO U12",IF($A946=0,"",IFERROR(IFERROR(VLOOKUP($A946,'LISTA DE PRODUCTOS'!$A:$O,10,0),VLOOKUP($A946,'LISTA DE PRODUCTOS'!$B:$O,9,0)),""))))</f>
      </c>
      <c r="K946" s="60">
        <f>IF($A946=0,"",IFERROR(IFERROR(VLOOKUP($A946,'LISTA DE PRODUCTOS'!$A:$O,13,0),VLOOKUP($A946,'LISTA DE PRODUCTOS'!$B:$O,13,0)),0))</f>
      </c>
      <c r="L946" s="61">
        <f t="shared" si="144"/>
        <v>0</v>
      </c>
      <c r="M946" s="62">
        <f t="shared" si="145"/>
        <v>0</v>
      </c>
      <c r="N946" s="62">
        <f t="shared" si="151"/>
        <v>0</v>
      </c>
      <c r="O946" s="63">
        <f t="shared" si="148"/>
        <v>0</v>
      </c>
      <c r="P946" s="63">
        <f t="shared" si="149"/>
        <v>0</v>
      </c>
      <c r="Q946" s="64">
        <f t="shared" si="150"/>
        <v>0</v>
      </c>
      <c r="R946" s="64" t="b">
        <f t="shared" si="152"/>
        <v>0</v>
      </c>
      <c r="S946" s="65">
        <f t="shared" si="146"/>
      </c>
      <c r="T946" s="62">
        <f t="shared" si="147"/>
      </c>
    </row>
    <row r="947" spans="1:20" s="66" customFormat="1" ht="19.8">
      <c r="A947" s="54"/>
      <c r="B947" s="55"/>
      <c r="C947" s="56">
        <f t="shared" si="143"/>
        <v>0</v>
      </c>
      <c r="D947" s="56">
        <f>IF(ISERROR(VLOOKUP($A947,'LISTA DE PRODUCTOS'!$A:$O,15,0)),0,VLOOKUP($A947,'LISTA DE PRODUCTOS'!$A:$O,15,0))</f>
        <v>0</v>
      </c>
      <c r="E947" s="57">
        <f>IF($A947=0,"",IFERROR(IFERROR(VLOOKUP($A947,'LISTA DE PRODUCTOS'!$A:$O,5,0),VLOOKUP($A947,'LISTA DE PRODUCTOS'!$B:$O,4,0)),"CÓDIGO NO EN CATÁLOGO U OBSOLETO"))</f>
      </c>
      <c r="F947" s="56">
        <f>IF($A947=0,"",IFERROR(IFERROR(VLOOKUP($A947,'LISTA DE PRODUCTOS'!$A:$O,6,0),VLOOKUP($A947,'LISTA DE PRODUCTOS'!$B:$O,5,0)),0))</f>
      </c>
      <c r="G947" s="56">
        <f>IF($A947=0,"",IFERROR(IFERROR(VLOOKUP($A947,'LISTA DE PRODUCTOS'!$A:$O,7,0),VLOOKUP($A947,'LISTA DE PRODUCTOS'!$B:$O,6,0)),0))</f>
      </c>
      <c r="H947" s="58">
        <f>IF($A947=0,"",IFERROR(IFERROR(VLOOKUP($A947,'LISTA DE PRODUCTOS'!$A:$O,8,0),VLOOKUP($A947,'LISTA DE PRODUCTOS'!$B:$O,7,0)),0))</f>
      </c>
      <c r="I947" s="59">
        <f>IF($A947=0,"",IFERROR(IFERROR(VLOOKUP($A947,'LISTA DE PRODUCTOS'!$A:$O,9,0),VLOOKUP($A947,'LISTA DE PRODUCTOS'!$B:$O,8,0)),0))</f>
      </c>
      <c r="J947" s="60">
        <f>IF(AND(K947="U12",IF($A947=0,"",IFERROR(IFERROR(VLOOKUP($A947,'LISTA DE PRODUCTOS'!$A:$O,10,0),VLOOKUP($A947,'LISTA DE PRODUCTOS'!$B:$O,9,0)),""))=0),"APROVECHA LA PROMO U12",IF(AND(K947="U12",IF($A947=0,"",IFERROR(IFERROR(VLOOKUP($A947,'LISTA DE PRODUCTOS'!$A:$O,10,0),VLOOKUP($A947,'LISTA DE PRODUCTOS'!$B:$O,9,0)),""))="MENSUAL"),"MENSUAL Y PROMO U12",IF($A947=0,"",IFERROR(IFERROR(VLOOKUP($A947,'LISTA DE PRODUCTOS'!$A:$O,10,0),VLOOKUP($A947,'LISTA DE PRODUCTOS'!$B:$O,9,0)),""))))</f>
      </c>
      <c r="K947" s="60">
        <f>IF($A947=0,"",IFERROR(IFERROR(VLOOKUP($A947,'LISTA DE PRODUCTOS'!$A:$O,13,0),VLOOKUP($A947,'LISTA DE PRODUCTOS'!$B:$O,13,0)),0))</f>
      </c>
      <c r="L947" s="61">
        <f t="shared" si="144"/>
        <v>0</v>
      </c>
      <c r="M947" s="62">
        <f t="shared" si="145"/>
        <v>0</v>
      </c>
      <c r="N947" s="62">
        <f t="shared" si="151"/>
        <v>0</v>
      </c>
      <c r="O947" s="63">
        <f t="shared" si="148"/>
        <v>0</v>
      </c>
      <c r="P947" s="63">
        <f t="shared" si="149"/>
        <v>0</v>
      </c>
      <c r="Q947" s="64">
        <f t="shared" si="150"/>
        <v>0</v>
      </c>
      <c r="R947" s="64" t="b">
        <f t="shared" si="152"/>
        <v>0</v>
      </c>
      <c r="S947" s="65">
        <f t="shared" si="146"/>
      </c>
      <c r="T947" s="62">
        <f t="shared" si="147"/>
      </c>
    </row>
    <row r="948" spans="1:20" s="66" customFormat="1" ht="19.8">
      <c r="A948" s="54"/>
      <c r="B948" s="55"/>
      <c r="C948" s="56">
        <f t="shared" si="143"/>
        <v>0</v>
      </c>
      <c r="D948" s="56">
        <f>IF(ISERROR(VLOOKUP($A948,'LISTA DE PRODUCTOS'!$A:$O,15,0)),0,VLOOKUP($A948,'LISTA DE PRODUCTOS'!$A:$O,15,0))</f>
        <v>0</v>
      </c>
      <c r="E948" s="57">
        <f>IF($A948=0,"",IFERROR(IFERROR(VLOOKUP($A948,'LISTA DE PRODUCTOS'!$A:$O,5,0),VLOOKUP($A948,'LISTA DE PRODUCTOS'!$B:$O,4,0)),"CÓDIGO NO EN CATÁLOGO U OBSOLETO"))</f>
      </c>
      <c r="F948" s="56">
        <f>IF($A948=0,"",IFERROR(IFERROR(VLOOKUP($A948,'LISTA DE PRODUCTOS'!$A:$O,6,0),VLOOKUP($A948,'LISTA DE PRODUCTOS'!$B:$O,5,0)),0))</f>
      </c>
      <c r="G948" s="56">
        <f>IF($A948=0,"",IFERROR(IFERROR(VLOOKUP($A948,'LISTA DE PRODUCTOS'!$A:$O,7,0),VLOOKUP($A948,'LISTA DE PRODUCTOS'!$B:$O,6,0)),0))</f>
      </c>
      <c r="H948" s="58">
        <f>IF($A948=0,"",IFERROR(IFERROR(VLOOKUP($A948,'LISTA DE PRODUCTOS'!$A:$O,8,0),VLOOKUP($A948,'LISTA DE PRODUCTOS'!$B:$O,7,0)),0))</f>
      </c>
      <c r="I948" s="59">
        <f>IF($A948=0,"",IFERROR(IFERROR(VLOOKUP($A948,'LISTA DE PRODUCTOS'!$A:$O,9,0),VLOOKUP($A948,'LISTA DE PRODUCTOS'!$B:$O,8,0)),0))</f>
      </c>
      <c r="J948" s="60">
        <f>IF(AND(K948="U12",IF($A948=0,"",IFERROR(IFERROR(VLOOKUP($A948,'LISTA DE PRODUCTOS'!$A:$O,10,0),VLOOKUP($A948,'LISTA DE PRODUCTOS'!$B:$O,9,0)),""))=0),"APROVECHA LA PROMO U12",IF(AND(K948="U12",IF($A948=0,"",IFERROR(IFERROR(VLOOKUP($A948,'LISTA DE PRODUCTOS'!$A:$O,10,0),VLOOKUP($A948,'LISTA DE PRODUCTOS'!$B:$O,9,0)),""))="MENSUAL"),"MENSUAL Y PROMO U12",IF($A948=0,"",IFERROR(IFERROR(VLOOKUP($A948,'LISTA DE PRODUCTOS'!$A:$O,10,0),VLOOKUP($A948,'LISTA DE PRODUCTOS'!$B:$O,9,0)),""))))</f>
      </c>
      <c r="K948" s="60">
        <f>IF($A948=0,"",IFERROR(IFERROR(VLOOKUP($A948,'LISTA DE PRODUCTOS'!$A:$O,13,0),VLOOKUP($A948,'LISTA DE PRODUCTOS'!$B:$O,13,0)),0))</f>
      </c>
      <c r="L948" s="61">
        <f t="shared" si="144"/>
        <v>0</v>
      </c>
      <c r="M948" s="62">
        <f t="shared" si="145"/>
        <v>0</v>
      </c>
      <c r="N948" s="62">
        <f t="shared" si="151"/>
        <v>0</v>
      </c>
      <c r="O948" s="63">
        <f t="shared" si="148"/>
        <v>0</v>
      </c>
      <c r="P948" s="63">
        <f t="shared" si="149"/>
        <v>0</v>
      </c>
      <c r="Q948" s="64">
        <f t="shared" si="150"/>
        <v>0</v>
      </c>
      <c r="R948" s="64" t="b">
        <f t="shared" si="152"/>
        <v>0</v>
      </c>
      <c r="S948" s="65">
        <f t="shared" si="146"/>
      </c>
      <c r="T948" s="62">
        <f t="shared" si="147"/>
      </c>
    </row>
    <row r="949" spans="1:20" s="66" customFormat="1" ht="19.8">
      <c r="A949" s="54"/>
      <c r="B949" s="55"/>
      <c r="C949" s="56">
        <f t="shared" si="143"/>
        <v>0</v>
      </c>
      <c r="D949" s="56">
        <f>IF(ISERROR(VLOOKUP($A949,'LISTA DE PRODUCTOS'!$A:$O,15,0)),0,VLOOKUP($A949,'LISTA DE PRODUCTOS'!$A:$O,15,0))</f>
        <v>0</v>
      </c>
      <c r="E949" s="57">
        <f>IF($A949=0,"",IFERROR(IFERROR(VLOOKUP($A949,'LISTA DE PRODUCTOS'!$A:$O,5,0),VLOOKUP($A949,'LISTA DE PRODUCTOS'!$B:$O,4,0)),"CÓDIGO NO EN CATÁLOGO U OBSOLETO"))</f>
      </c>
      <c r="F949" s="56">
        <f>IF($A949=0,"",IFERROR(IFERROR(VLOOKUP($A949,'LISTA DE PRODUCTOS'!$A:$O,6,0),VLOOKUP($A949,'LISTA DE PRODUCTOS'!$B:$O,5,0)),0))</f>
      </c>
      <c r="G949" s="56">
        <f>IF($A949=0,"",IFERROR(IFERROR(VLOOKUP($A949,'LISTA DE PRODUCTOS'!$A:$O,7,0),VLOOKUP($A949,'LISTA DE PRODUCTOS'!$B:$O,6,0)),0))</f>
      </c>
      <c r="H949" s="58">
        <f>IF($A949=0,"",IFERROR(IFERROR(VLOOKUP($A949,'LISTA DE PRODUCTOS'!$A:$O,8,0),VLOOKUP($A949,'LISTA DE PRODUCTOS'!$B:$O,7,0)),0))</f>
      </c>
      <c r="I949" s="59">
        <f>IF($A949=0,"",IFERROR(IFERROR(VLOOKUP($A949,'LISTA DE PRODUCTOS'!$A:$O,9,0),VLOOKUP($A949,'LISTA DE PRODUCTOS'!$B:$O,8,0)),0))</f>
      </c>
      <c r="J949" s="60">
        <f>IF(AND(K949="U12",IF($A949=0,"",IFERROR(IFERROR(VLOOKUP($A949,'LISTA DE PRODUCTOS'!$A:$O,10,0),VLOOKUP($A949,'LISTA DE PRODUCTOS'!$B:$O,9,0)),""))=0),"APROVECHA LA PROMO U12",IF(AND(K949="U12",IF($A949=0,"",IFERROR(IFERROR(VLOOKUP($A949,'LISTA DE PRODUCTOS'!$A:$O,10,0),VLOOKUP($A949,'LISTA DE PRODUCTOS'!$B:$O,9,0)),""))="MENSUAL"),"MENSUAL Y PROMO U12",IF($A949=0,"",IFERROR(IFERROR(VLOOKUP($A949,'LISTA DE PRODUCTOS'!$A:$O,10,0),VLOOKUP($A949,'LISTA DE PRODUCTOS'!$B:$O,9,0)),""))))</f>
      </c>
      <c r="K949" s="60">
        <f>IF($A949=0,"",IFERROR(IFERROR(VLOOKUP($A949,'LISTA DE PRODUCTOS'!$A:$O,13,0),VLOOKUP($A949,'LISTA DE PRODUCTOS'!$B:$O,13,0)),0))</f>
      </c>
      <c r="L949" s="61">
        <f t="shared" si="144"/>
        <v>0</v>
      </c>
      <c r="M949" s="62">
        <f t="shared" si="145"/>
        <v>0</v>
      </c>
      <c r="N949" s="62">
        <f t="shared" si="151"/>
        <v>0</v>
      </c>
      <c r="O949" s="63">
        <f t="shared" si="148"/>
        <v>0</v>
      </c>
      <c r="P949" s="63">
        <f t="shared" si="149"/>
        <v>0</v>
      </c>
      <c r="Q949" s="64">
        <f t="shared" si="150"/>
        <v>0</v>
      </c>
      <c r="R949" s="64" t="b">
        <f t="shared" si="152"/>
        <v>0</v>
      </c>
      <c r="S949" s="65">
        <f t="shared" si="146"/>
      </c>
      <c r="T949" s="62">
        <f t="shared" si="147"/>
      </c>
    </row>
    <row r="950" spans="1:20" s="66" customFormat="1" ht="19.8">
      <c r="A950" s="54"/>
      <c r="B950" s="55"/>
      <c r="C950" s="56">
        <f t="shared" si="143"/>
        <v>0</v>
      </c>
      <c r="D950" s="56">
        <f>IF(ISERROR(VLOOKUP($A950,'LISTA DE PRODUCTOS'!$A:$O,15,0)),0,VLOOKUP($A950,'LISTA DE PRODUCTOS'!$A:$O,15,0))</f>
        <v>0</v>
      </c>
      <c r="E950" s="57">
        <f>IF($A950=0,"",IFERROR(IFERROR(VLOOKUP($A950,'LISTA DE PRODUCTOS'!$A:$O,5,0),VLOOKUP($A950,'LISTA DE PRODUCTOS'!$B:$O,4,0)),"CÓDIGO NO EN CATÁLOGO U OBSOLETO"))</f>
      </c>
      <c r="F950" s="56">
        <f>IF($A950=0,"",IFERROR(IFERROR(VLOOKUP($A950,'LISTA DE PRODUCTOS'!$A:$O,6,0),VLOOKUP($A950,'LISTA DE PRODUCTOS'!$B:$O,5,0)),0))</f>
      </c>
      <c r="G950" s="56">
        <f>IF($A950=0,"",IFERROR(IFERROR(VLOOKUP($A950,'LISTA DE PRODUCTOS'!$A:$O,7,0),VLOOKUP($A950,'LISTA DE PRODUCTOS'!$B:$O,6,0)),0))</f>
      </c>
      <c r="H950" s="58">
        <f>IF($A950=0,"",IFERROR(IFERROR(VLOOKUP($A950,'LISTA DE PRODUCTOS'!$A:$O,8,0),VLOOKUP($A950,'LISTA DE PRODUCTOS'!$B:$O,7,0)),0))</f>
      </c>
      <c r="I950" s="59">
        <f>IF($A950=0,"",IFERROR(IFERROR(VLOOKUP($A950,'LISTA DE PRODUCTOS'!$A:$O,9,0),VLOOKUP($A950,'LISTA DE PRODUCTOS'!$B:$O,8,0)),0))</f>
      </c>
      <c r="J950" s="60">
        <f>IF(AND(K950="U12",IF($A950=0,"",IFERROR(IFERROR(VLOOKUP($A950,'LISTA DE PRODUCTOS'!$A:$O,10,0),VLOOKUP($A950,'LISTA DE PRODUCTOS'!$B:$O,9,0)),""))=0),"APROVECHA LA PROMO U12",IF(AND(K950="U12",IF($A950=0,"",IFERROR(IFERROR(VLOOKUP($A950,'LISTA DE PRODUCTOS'!$A:$O,10,0),VLOOKUP($A950,'LISTA DE PRODUCTOS'!$B:$O,9,0)),""))="MENSUAL"),"MENSUAL Y PROMO U12",IF($A950=0,"",IFERROR(IFERROR(VLOOKUP($A950,'LISTA DE PRODUCTOS'!$A:$O,10,0),VLOOKUP($A950,'LISTA DE PRODUCTOS'!$B:$O,9,0)),""))))</f>
      </c>
      <c r="K950" s="60">
        <f>IF($A950=0,"",IFERROR(IFERROR(VLOOKUP($A950,'LISTA DE PRODUCTOS'!$A:$O,13,0),VLOOKUP($A950,'LISTA DE PRODUCTOS'!$B:$O,13,0)),0))</f>
      </c>
      <c r="L950" s="61">
        <f t="shared" si="144"/>
        <v>0</v>
      </c>
      <c r="M950" s="62">
        <f t="shared" si="145"/>
        <v>0</v>
      </c>
      <c r="N950" s="62">
        <f t="shared" si="151"/>
        <v>0</v>
      </c>
      <c r="O950" s="63">
        <f t="shared" si="148"/>
        <v>0</v>
      </c>
      <c r="P950" s="63">
        <f t="shared" si="149"/>
        <v>0</v>
      </c>
      <c r="Q950" s="64">
        <f t="shared" si="150"/>
        <v>0</v>
      </c>
      <c r="R950" s="64" t="b">
        <f t="shared" si="152"/>
        <v>0</v>
      </c>
      <c r="S950" s="65">
        <f t="shared" si="146"/>
      </c>
      <c r="T950" s="62">
        <f t="shared" si="147"/>
      </c>
    </row>
    <row r="951" spans="1:20" s="66" customFormat="1" ht="19.8">
      <c r="A951" s="54"/>
      <c r="B951" s="55"/>
      <c r="C951" s="56">
        <f t="shared" si="143"/>
        <v>0</v>
      </c>
      <c r="D951" s="56">
        <f>IF(ISERROR(VLOOKUP($A951,'LISTA DE PRODUCTOS'!$A:$O,15,0)),0,VLOOKUP($A951,'LISTA DE PRODUCTOS'!$A:$O,15,0))</f>
        <v>0</v>
      </c>
      <c r="E951" s="57">
        <f>IF($A951=0,"",IFERROR(IFERROR(VLOOKUP($A951,'LISTA DE PRODUCTOS'!$A:$O,5,0),VLOOKUP($A951,'LISTA DE PRODUCTOS'!$B:$O,4,0)),"CÓDIGO NO EN CATÁLOGO U OBSOLETO"))</f>
      </c>
      <c r="F951" s="56">
        <f>IF($A951=0,"",IFERROR(IFERROR(VLOOKUP($A951,'LISTA DE PRODUCTOS'!$A:$O,6,0),VLOOKUP($A951,'LISTA DE PRODUCTOS'!$B:$O,5,0)),0))</f>
      </c>
      <c r="G951" s="56">
        <f>IF($A951=0,"",IFERROR(IFERROR(VLOOKUP($A951,'LISTA DE PRODUCTOS'!$A:$O,7,0),VLOOKUP($A951,'LISTA DE PRODUCTOS'!$B:$O,6,0)),0))</f>
      </c>
      <c r="H951" s="58">
        <f>IF($A951=0,"",IFERROR(IFERROR(VLOOKUP($A951,'LISTA DE PRODUCTOS'!$A:$O,8,0),VLOOKUP($A951,'LISTA DE PRODUCTOS'!$B:$O,7,0)),0))</f>
      </c>
      <c r="I951" s="59">
        <f>IF($A951=0,"",IFERROR(IFERROR(VLOOKUP($A951,'LISTA DE PRODUCTOS'!$A:$O,9,0),VLOOKUP($A951,'LISTA DE PRODUCTOS'!$B:$O,8,0)),0))</f>
      </c>
      <c r="J951" s="60">
        <f>IF(AND(K951="U12",IF($A951=0,"",IFERROR(IFERROR(VLOOKUP($A951,'LISTA DE PRODUCTOS'!$A:$O,10,0),VLOOKUP($A951,'LISTA DE PRODUCTOS'!$B:$O,9,0)),""))=0),"APROVECHA LA PROMO U12",IF(AND(K951="U12",IF($A951=0,"",IFERROR(IFERROR(VLOOKUP($A951,'LISTA DE PRODUCTOS'!$A:$O,10,0),VLOOKUP($A951,'LISTA DE PRODUCTOS'!$B:$O,9,0)),""))="MENSUAL"),"MENSUAL Y PROMO U12",IF($A951=0,"",IFERROR(IFERROR(VLOOKUP($A951,'LISTA DE PRODUCTOS'!$A:$O,10,0),VLOOKUP($A951,'LISTA DE PRODUCTOS'!$B:$O,9,0)),""))))</f>
      </c>
      <c r="K951" s="60">
        <f>IF($A951=0,"",IFERROR(IFERROR(VLOOKUP($A951,'LISTA DE PRODUCTOS'!$A:$O,13,0),VLOOKUP($A951,'LISTA DE PRODUCTOS'!$B:$O,13,0)),0))</f>
      </c>
      <c r="L951" s="61">
        <f t="shared" si="144"/>
        <v>0</v>
      </c>
      <c r="M951" s="62">
        <f t="shared" si="145"/>
        <v>0</v>
      </c>
      <c r="N951" s="62">
        <f t="shared" si="151"/>
        <v>0</v>
      </c>
      <c r="O951" s="63">
        <f t="shared" si="148"/>
        <v>0</v>
      </c>
      <c r="P951" s="63">
        <f t="shared" si="149"/>
        <v>0</v>
      </c>
      <c r="Q951" s="64">
        <f t="shared" si="150"/>
        <v>0</v>
      </c>
      <c r="R951" s="64" t="b">
        <f t="shared" si="152"/>
        <v>0</v>
      </c>
      <c r="S951" s="65">
        <f t="shared" si="146"/>
      </c>
      <c r="T951" s="62">
        <f t="shared" si="147"/>
      </c>
    </row>
    <row r="952" spans="1:20" s="66" customFormat="1" ht="19.8">
      <c r="A952" s="54"/>
      <c r="B952" s="55"/>
      <c r="C952" s="56">
        <f t="shared" si="143"/>
        <v>0</v>
      </c>
      <c r="D952" s="56">
        <f>IF(ISERROR(VLOOKUP($A952,'LISTA DE PRODUCTOS'!$A:$O,15,0)),0,VLOOKUP($A952,'LISTA DE PRODUCTOS'!$A:$O,15,0))</f>
        <v>0</v>
      </c>
      <c r="E952" s="57">
        <f>IF($A952=0,"",IFERROR(IFERROR(VLOOKUP($A952,'LISTA DE PRODUCTOS'!$A:$O,5,0),VLOOKUP($A952,'LISTA DE PRODUCTOS'!$B:$O,4,0)),"CÓDIGO NO EN CATÁLOGO U OBSOLETO"))</f>
      </c>
      <c r="F952" s="56">
        <f>IF($A952=0,"",IFERROR(IFERROR(VLOOKUP($A952,'LISTA DE PRODUCTOS'!$A:$O,6,0),VLOOKUP($A952,'LISTA DE PRODUCTOS'!$B:$O,5,0)),0))</f>
      </c>
      <c r="G952" s="56">
        <f>IF($A952=0,"",IFERROR(IFERROR(VLOOKUP($A952,'LISTA DE PRODUCTOS'!$A:$O,7,0),VLOOKUP($A952,'LISTA DE PRODUCTOS'!$B:$O,6,0)),0))</f>
      </c>
      <c r="H952" s="58">
        <f>IF($A952=0,"",IFERROR(IFERROR(VLOOKUP($A952,'LISTA DE PRODUCTOS'!$A:$O,8,0),VLOOKUP($A952,'LISTA DE PRODUCTOS'!$B:$O,7,0)),0))</f>
      </c>
      <c r="I952" s="59">
        <f>IF($A952=0,"",IFERROR(IFERROR(VLOOKUP($A952,'LISTA DE PRODUCTOS'!$A:$O,9,0),VLOOKUP($A952,'LISTA DE PRODUCTOS'!$B:$O,8,0)),0))</f>
      </c>
      <c r="J952" s="60">
        <f>IF(AND(K952="U12",IF($A952=0,"",IFERROR(IFERROR(VLOOKUP($A952,'LISTA DE PRODUCTOS'!$A:$O,10,0),VLOOKUP($A952,'LISTA DE PRODUCTOS'!$B:$O,9,0)),""))=0),"APROVECHA LA PROMO U12",IF(AND(K952="U12",IF($A952=0,"",IFERROR(IFERROR(VLOOKUP($A952,'LISTA DE PRODUCTOS'!$A:$O,10,0),VLOOKUP($A952,'LISTA DE PRODUCTOS'!$B:$O,9,0)),""))="MENSUAL"),"MENSUAL Y PROMO U12",IF($A952=0,"",IFERROR(IFERROR(VLOOKUP($A952,'LISTA DE PRODUCTOS'!$A:$O,10,0),VLOOKUP($A952,'LISTA DE PRODUCTOS'!$B:$O,9,0)),""))))</f>
      </c>
      <c r="K952" s="60">
        <f>IF($A952=0,"",IFERROR(IFERROR(VLOOKUP($A952,'LISTA DE PRODUCTOS'!$A:$O,13,0),VLOOKUP($A952,'LISTA DE PRODUCTOS'!$B:$O,13,0)),0))</f>
      </c>
      <c r="L952" s="61">
        <f t="shared" si="144"/>
        <v>0</v>
      </c>
      <c r="M952" s="62">
        <f t="shared" si="145"/>
        <v>0</v>
      </c>
      <c r="N952" s="62">
        <f t="shared" si="151"/>
        <v>0</v>
      </c>
      <c r="O952" s="63">
        <f t="shared" si="148"/>
        <v>0</v>
      </c>
      <c r="P952" s="63">
        <f t="shared" si="149"/>
        <v>0</v>
      </c>
      <c r="Q952" s="64">
        <f t="shared" si="150"/>
        <v>0</v>
      </c>
      <c r="R952" s="64" t="b">
        <f t="shared" si="152"/>
        <v>0</v>
      </c>
      <c r="S952" s="65">
        <f t="shared" si="146"/>
      </c>
      <c r="T952" s="62">
        <f t="shared" si="147"/>
      </c>
    </row>
    <row r="953" spans="1:20" s="66" customFormat="1" ht="19.8">
      <c r="A953" s="54"/>
      <c r="B953" s="55"/>
      <c r="C953" s="56">
        <f t="shared" si="143"/>
        <v>0</v>
      </c>
      <c r="D953" s="56">
        <f>IF(ISERROR(VLOOKUP($A953,'LISTA DE PRODUCTOS'!$A:$O,15,0)),0,VLOOKUP($A953,'LISTA DE PRODUCTOS'!$A:$O,15,0))</f>
        <v>0</v>
      </c>
      <c r="E953" s="57">
        <f>IF($A953=0,"",IFERROR(IFERROR(VLOOKUP($A953,'LISTA DE PRODUCTOS'!$A:$O,5,0),VLOOKUP($A953,'LISTA DE PRODUCTOS'!$B:$O,4,0)),"CÓDIGO NO EN CATÁLOGO U OBSOLETO"))</f>
      </c>
      <c r="F953" s="56">
        <f>IF($A953=0,"",IFERROR(IFERROR(VLOOKUP($A953,'LISTA DE PRODUCTOS'!$A:$O,6,0),VLOOKUP($A953,'LISTA DE PRODUCTOS'!$B:$O,5,0)),0))</f>
      </c>
      <c r="G953" s="56">
        <f>IF($A953=0,"",IFERROR(IFERROR(VLOOKUP($A953,'LISTA DE PRODUCTOS'!$A:$O,7,0),VLOOKUP($A953,'LISTA DE PRODUCTOS'!$B:$O,6,0)),0))</f>
      </c>
      <c r="H953" s="58">
        <f>IF($A953=0,"",IFERROR(IFERROR(VLOOKUP($A953,'LISTA DE PRODUCTOS'!$A:$O,8,0),VLOOKUP($A953,'LISTA DE PRODUCTOS'!$B:$O,7,0)),0))</f>
      </c>
      <c r="I953" s="59">
        <f>IF($A953=0,"",IFERROR(IFERROR(VLOOKUP($A953,'LISTA DE PRODUCTOS'!$A:$O,9,0),VLOOKUP($A953,'LISTA DE PRODUCTOS'!$B:$O,8,0)),0))</f>
      </c>
      <c r="J953" s="60">
        <f>IF(AND(K953="U12",IF($A953=0,"",IFERROR(IFERROR(VLOOKUP($A953,'LISTA DE PRODUCTOS'!$A:$O,10,0),VLOOKUP($A953,'LISTA DE PRODUCTOS'!$B:$O,9,0)),""))=0),"APROVECHA LA PROMO U12",IF(AND(K953="U12",IF($A953=0,"",IFERROR(IFERROR(VLOOKUP($A953,'LISTA DE PRODUCTOS'!$A:$O,10,0),VLOOKUP($A953,'LISTA DE PRODUCTOS'!$B:$O,9,0)),""))="MENSUAL"),"MENSUAL Y PROMO U12",IF($A953=0,"",IFERROR(IFERROR(VLOOKUP($A953,'LISTA DE PRODUCTOS'!$A:$O,10,0),VLOOKUP($A953,'LISTA DE PRODUCTOS'!$B:$O,9,0)),""))))</f>
      </c>
      <c r="K953" s="60">
        <f>IF($A953=0,"",IFERROR(IFERROR(VLOOKUP($A953,'LISTA DE PRODUCTOS'!$A:$O,13,0),VLOOKUP($A953,'LISTA DE PRODUCTOS'!$B:$O,13,0)),0))</f>
      </c>
      <c r="L953" s="61">
        <f t="shared" si="144"/>
        <v>0</v>
      </c>
      <c r="M953" s="62">
        <f t="shared" si="145"/>
        <v>0</v>
      </c>
      <c r="N953" s="62">
        <f t="shared" si="151"/>
        <v>0</v>
      </c>
      <c r="O953" s="63">
        <f t="shared" si="148"/>
        <v>0</v>
      </c>
      <c r="P953" s="63">
        <f t="shared" si="149"/>
        <v>0</v>
      </c>
      <c r="Q953" s="64">
        <f t="shared" si="150"/>
        <v>0</v>
      </c>
      <c r="R953" s="64" t="b">
        <f t="shared" si="152"/>
        <v>0</v>
      </c>
      <c r="S953" s="65">
        <f t="shared" si="146"/>
      </c>
      <c r="T953" s="62">
        <f t="shared" si="147"/>
      </c>
    </row>
    <row r="954" spans="1:20" s="66" customFormat="1" ht="19.8">
      <c r="A954" s="54"/>
      <c r="B954" s="55"/>
      <c r="C954" s="56">
        <f t="shared" si="143"/>
        <v>0</v>
      </c>
      <c r="D954" s="56">
        <f>IF(ISERROR(VLOOKUP($A954,'LISTA DE PRODUCTOS'!$A:$O,15,0)),0,VLOOKUP($A954,'LISTA DE PRODUCTOS'!$A:$O,15,0))</f>
        <v>0</v>
      </c>
      <c r="E954" s="57">
        <f>IF($A954=0,"",IFERROR(IFERROR(VLOOKUP($A954,'LISTA DE PRODUCTOS'!$A:$O,5,0),VLOOKUP($A954,'LISTA DE PRODUCTOS'!$B:$O,4,0)),"CÓDIGO NO EN CATÁLOGO U OBSOLETO"))</f>
      </c>
      <c r="F954" s="56">
        <f>IF($A954=0,"",IFERROR(IFERROR(VLOOKUP($A954,'LISTA DE PRODUCTOS'!$A:$O,6,0),VLOOKUP($A954,'LISTA DE PRODUCTOS'!$B:$O,5,0)),0))</f>
      </c>
      <c r="G954" s="56">
        <f>IF($A954=0,"",IFERROR(IFERROR(VLOOKUP($A954,'LISTA DE PRODUCTOS'!$A:$O,7,0),VLOOKUP($A954,'LISTA DE PRODUCTOS'!$B:$O,6,0)),0))</f>
      </c>
      <c r="H954" s="58">
        <f>IF($A954=0,"",IFERROR(IFERROR(VLOOKUP($A954,'LISTA DE PRODUCTOS'!$A:$O,8,0),VLOOKUP($A954,'LISTA DE PRODUCTOS'!$B:$O,7,0)),0))</f>
      </c>
      <c r="I954" s="59">
        <f>IF($A954=0,"",IFERROR(IFERROR(VLOOKUP($A954,'LISTA DE PRODUCTOS'!$A:$O,9,0),VLOOKUP($A954,'LISTA DE PRODUCTOS'!$B:$O,8,0)),0))</f>
      </c>
      <c r="J954" s="60">
        <f>IF(AND(K954="U12",IF($A954=0,"",IFERROR(IFERROR(VLOOKUP($A954,'LISTA DE PRODUCTOS'!$A:$O,10,0),VLOOKUP($A954,'LISTA DE PRODUCTOS'!$B:$O,9,0)),""))=0),"APROVECHA LA PROMO U12",IF(AND(K954="U12",IF($A954=0,"",IFERROR(IFERROR(VLOOKUP($A954,'LISTA DE PRODUCTOS'!$A:$O,10,0),VLOOKUP($A954,'LISTA DE PRODUCTOS'!$B:$O,9,0)),""))="MENSUAL"),"MENSUAL Y PROMO U12",IF($A954=0,"",IFERROR(IFERROR(VLOOKUP($A954,'LISTA DE PRODUCTOS'!$A:$O,10,0),VLOOKUP($A954,'LISTA DE PRODUCTOS'!$B:$O,9,0)),""))))</f>
      </c>
      <c r="K954" s="60">
        <f>IF($A954=0,"",IFERROR(IFERROR(VLOOKUP($A954,'LISTA DE PRODUCTOS'!$A:$O,13,0),VLOOKUP($A954,'LISTA DE PRODUCTOS'!$B:$O,13,0)),0))</f>
      </c>
      <c r="L954" s="61">
        <f t="shared" si="144"/>
        <v>0</v>
      </c>
      <c r="M954" s="62">
        <f t="shared" si="145"/>
        <v>0</v>
      </c>
      <c r="N954" s="62">
        <f t="shared" si="151"/>
        <v>0</v>
      </c>
      <c r="O954" s="63">
        <f t="shared" si="148"/>
        <v>0</v>
      </c>
      <c r="P954" s="63">
        <f t="shared" si="149"/>
        <v>0</v>
      </c>
      <c r="Q954" s="64">
        <f t="shared" si="150"/>
        <v>0</v>
      </c>
      <c r="R954" s="64" t="b">
        <f t="shared" si="152"/>
        <v>0</v>
      </c>
      <c r="S954" s="65">
        <f t="shared" si="146"/>
      </c>
      <c r="T954" s="62">
        <f t="shared" si="147"/>
      </c>
    </row>
    <row r="955" spans="1:20" s="66" customFormat="1" ht="19.8">
      <c r="A955" s="54"/>
      <c r="B955" s="55"/>
      <c r="C955" s="56">
        <f t="shared" si="143"/>
        <v>0</v>
      </c>
      <c r="D955" s="56">
        <f>IF(ISERROR(VLOOKUP($A955,'LISTA DE PRODUCTOS'!$A:$O,15,0)),0,VLOOKUP($A955,'LISTA DE PRODUCTOS'!$A:$O,15,0))</f>
        <v>0</v>
      </c>
      <c r="E955" s="57">
        <f>IF($A955=0,"",IFERROR(IFERROR(VLOOKUP($A955,'LISTA DE PRODUCTOS'!$A:$O,5,0),VLOOKUP($A955,'LISTA DE PRODUCTOS'!$B:$O,4,0)),"CÓDIGO NO EN CATÁLOGO U OBSOLETO"))</f>
      </c>
      <c r="F955" s="56">
        <f>IF($A955=0,"",IFERROR(IFERROR(VLOOKUP($A955,'LISTA DE PRODUCTOS'!$A:$O,6,0),VLOOKUP($A955,'LISTA DE PRODUCTOS'!$B:$O,5,0)),0))</f>
      </c>
      <c r="G955" s="56">
        <f>IF($A955=0,"",IFERROR(IFERROR(VLOOKUP($A955,'LISTA DE PRODUCTOS'!$A:$O,7,0),VLOOKUP($A955,'LISTA DE PRODUCTOS'!$B:$O,6,0)),0))</f>
      </c>
      <c r="H955" s="58">
        <f>IF($A955=0,"",IFERROR(IFERROR(VLOOKUP($A955,'LISTA DE PRODUCTOS'!$A:$O,8,0),VLOOKUP($A955,'LISTA DE PRODUCTOS'!$B:$O,7,0)),0))</f>
      </c>
      <c r="I955" s="59">
        <f>IF($A955=0,"",IFERROR(IFERROR(VLOOKUP($A955,'LISTA DE PRODUCTOS'!$A:$O,9,0),VLOOKUP($A955,'LISTA DE PRODUCTOS'!$B:$O,8,0)),0))</f>
      </c>
      <c r="J955" s="60">
        <f>IF(AND(K955="U12",IF($A955=0,"",IFERROR(IFERROR(VLOOKUP($A955,'LISTA DE PRODUCTOS'!$A:$O,10,0),VLOOKUP($A955,'LISTA DE PRODUCTOS'!$B:$O,9,0)),""))=0),"APROVECHA LA PROMO U12",IF(AND(K955="U12",IF($A955=0,"",IFERROR(IFERROR(VLOOKUP($A955,'LISTA DE PRODUCTOS'!$A:$O,10,0),VLOOKUP($A955,'LISTA DE PRODUCTOS'!$B:$O,9,0)),""))="MENSUAL"),"MENSUAL Y PROMO U12",IF($A955=0,"",IFERROR(IFERROR(VLOOKUP($A955,'LISTA DE PRODUCTOS'!$A:$O,10,0),VLOOKUP($A955,'LISTA DE PRODUCTOS'!$B:$O,9,0)),""))))</f>
      </c>
      <c r="K955" s="60">
        <f>IF($A955=0,"",IFERROR(IFERROR(VLOOKUP($A955,'LISTA DE PRODUCTOS'!$A:$O,13,0),VLOOKUP($A955,'LISTA DE PRODUCTOS'!$B:$O,13,0)),0))</f>
      </c>
      <c r="L955" s="61">
        <f t="shared" si="144"/>
        <v>0</v>
      </c>
      <c r="M955" s="62">
        <f t="shared" si="145"/>
        <v>0</v>
      </c>
      <c r="N955" s="62">
        <f t="shared" si="151"/>
        <v>0</v>
      </c>
      <c r="O955" s="63">
        <f t="shared" si="148"/>
        <v>0</v>
      </c>
      <c r="P955" s="63">
        <f t="shared" si="149"/>
        <v>0</v>
      </c>
      <c r="Q955" s="64">
        <f t="shared" si="150"/>
        <v>0</v>
      </c>
      <c r="R955" s="64" t="b">
        <f t="shared" si="152"/>
        <v>0</v>
      </c>
      <c r="S955" s="65">
        <f t="shared" si="146"/>
      </c>
      <c r="T955" s="62">
        <f t="shared" si="147"/>
      </c>
    </row>
    <row r="956" spans="1:20" s="66" customFormat="1" ht="19.8">
      <c r="A956" s="54"/>
      <c r="B956" s="55"/>
      <c r="C956" s="56">
        <f t="shared" si="143"/>
        <v>0</v>
      </c>
      <c r="D956" s="56">
        <f>IF(ISERROR(VLOOKUP($A956,'LISTA DE PRODUCTOS'!$A:$O,15,0)),0,VLOOKUP($A956,'LISTA DE PRODUCTOS'!$A:$O,15,0))</f>
        <v>0</v>
      </c>
      <c r="E956" s="57">
        <f>IF($A956=0,"",IFERROR(IFERROR(VLOOKUP($A956,'LISTA DE PRODUCTOS'!$A:$O,5,0),VLOOKUP($A956,'LISTA DE PRODUCTOS'!$B:$O,4,0)),"CÓDIGO NO EN CATÁLOGO U OBSOLETO"))</f>
      </c>
      <c r="F956" s="56">
        <f>IF($A956=0,"",IFERROR(IFERROR(VLOOKUP($A956,'LISTA DE PRODUCTOS'!$A:$O,6,0),VLOOKUP($A956,'LISTA DE PRODUCTOS'!$B:$O,5,0)),0))</f>
      </c>
      <c r="G956" s="56">
        <f>IF($A956=0,"",IFERROR(IFERROR(VLOOKUP($A956,'LISTA DE PRODUCTOS'!$A:$O,7,0),VLOOKUP($A956,'LISTA DE PRODUCTOS'!$B:$O,6,0)),0))</f>
      </c>
      <c r="H956" s="58">
        <f>IF($A956=0,"",IFERROR(IFERROR(VLOOKUP($A956,'LISTA DE PRODUCTOS'!$A:$O,8,0),VLOOKUP($A956,'LISTA DE PRODUCTOS'!$B:$O,7,0)),0))</f>
      </c>
      <c r="I956" s="59">
        <f>IF($A956=0,"",IFERROR(IFERROR(VLOOKUP($A956,'LISTA DE PRODUCTOS'!$A:$O,9,0),VLOOKUP($A956,'LISTA DE PRODUCTOS'!$B:$O,8,0)),0))</f>
      </c>
      <c r="J956" s="60">
        <f>IF(AND(K956="U12",IF($A956=0,"",IFERROR(IFERROR(VLOOKUP($A956,'LISTA DE PRODUCTOS'!$A:$O,10,0),VLOOKUP($A956,'LISTA DE PRODUCTOS'!$B:$O,9,0)),""))=0),"APROVECHA LA PROMO U12",IF(AND(K956="U12",IF($A956=0,"",IFERROR(IFERROR(VLOOKUP($A956,'LISTA DE PRODUCTOS'!$A:$O,10,0),VLOOKUP($A956,'LISTA DE PRODUCTOS'!$B:$O,9,0)),""))="MENSUAL"),"MENSUAL Y PROMO U12",IF($A956=0,"",IFERROR(IFERROR(VLOOKUP($A956,'LISTA DE PRODUCTOS'!$A:$O,10,0),VLOOKUP($A956,'LISTA DE PRODUCTOS'!$B:$O,9,0)),""))))</f>
      </c>
      <c r="K956" s="60">
        <f>IF($A956=0,"",IFERROR(IFERROR(VLOOKUP($A956,'LISTA DE PRODUCTOS'!$A:$O,13,0),VLOOKUP($A956,'LISTA DE PRODUCTOS'!$B:$O,13,0)),0))</f>
      </c>
      <c r="L956" s="61">
        <f t="shared" si="144"/>
        <v>0</v>
      </c>
      <c r="M956" s="62">
        <f t="shared" si="145"/>
        <v>0</v>
      </c>
      <c r="N956" s="62">
        <f t="shared" si="151"/>
        <v>0</v>
      </c>
      <c r="O956" s="63">
        <f t="shared" si="148"/>
        <v>0</v>
      </c>
      <c r="P956" s="63">
        <f t="shared" si="149"/>
        <v>0</v>
      </c>
      <c r="Q956" s="64">
        <f t="shared" si="150"/>
        <v>0</v>
      </c>
      <c r="R956" s="64" t="b">
        <f t="shared" si="152"/>
        <v>0</v>
      </c>
      <c r="S956" s="65">
        <f t="shared" si="146"/>
      </c>
      <c r="T956" s="62">
        <f t="shared" si="147"/>
      </c>
    </row>
    <row r="957" spans="1:20" s="66" customFormat="1" ht="19.8">
      <c r="A957" s="54"/>
      <c r="B957" s="55"/>
      <c r="C957" s="56">
        <f t="shared" si="143"/>
        <v>0</v>
      </c>
      <c r="D957" s="56">
        <f>IF(ISERROR(VLOOKUP($A957,'LISTA DE PRODUCTOS'!$A:$O,15,0)),0,VLOOKUP($A957,'LISTA DE PRODUCTOS'!$A:$O,15,0))</f>
        <v>0</v>
      </c>
      <c r="E957" s="57">
        <f>IF($A957=0,"",IFERROR(IFERROR(VLOOKUP($A957,'LISTA DE PRODUCTOS'!$A:$O,5,0),VLOOKUP($A957,'LISTA DE PRODUCTOS'!$B:$O,4,0)),"CÓDIGO NO EN CATÁLOGO U OBSOLETO"))</f>
      </c>
      <c r="F957" s="56">
        <f>IF($A957=0,"",IFERROR(IFERROR(VLOOKUP($A957,'LISTA DE PRODUCTOS'!$A:$O,6,0),VLOOKUP($A957,'LISTA DE PRODUCTOS'!$B:$O,5,0)),0))</f>
      </c>
      <c r="G957" s="56">
        <f>IF($A957=0,"",IFERROR(IFERROR(VLOOKUP($A957,'LISTA DE PRODUCTOS'!$A:$O,7,0),VLOOKUP($A957,'LISTA DE PRODUCTOS'!$B:$O,6,0)),0))</f>
      </c>
      <c r="H957" s="58">
        <f>IF($A957=0,"",IFERROR(IFERROR(VLOOKUP($A957,'LISTA DE PRODUCTOS'!$A:$O,8,0),VLOOKUP($A957,'LISTA DE PRODUCTOS'!$B:$O,7,0)),0))</f>
      </c>
      <c r="I957" s="59">
        <f>IF($A957=0,"",IFERROR(IFERROR(VLOOKUP($A957,'LISTA DE PRODUCTOS'!$A:$O,9,0),VLOOKUP($A957,'LISTA DE PRODUCTOS'!$B:$O,8,0)),0))</f>
      </c>
      <c r="J957" s="60">
        <f>IF(AND(K957="U12",IF($A957=0,"",IFERROR(IFERROR(VLOOKUP($A957,'LISTA DE PRODUCTOS'!$A:$O,10,0),VLOOKUP($A957,'LISTA DE PRODUCTOS'!$B:$O,9,0)),""))=0),"APROVECHA LA PROMO U12",IF(AND(K957="U12",IF($A957=0,"",IFERROR(IFERROR(VLOOKUP($A957,'LISTA DE PRODUCTOS'!$A:$O,10,0),VLOOKUP($A957,'LISTA DE PRODUCTOS'!$B:$O,9,0)),""))="MENSUAL"),"MENSUAL Y PROMO U12",IF($A957=0,"",IFERROR(IFERROR(VLOOKUP($A957,'LISTA DE PRODUCTOS'!$A:$O,10,0),VLOOKUP($A957,'LISTA DE PRODUCTOS'!$B:$O,9,0)),""))))</f>
      </c>
      <c r="K957" s="60">
        <f>IF($A957=0,"",IFERROR(IFERROR(VLOOKUP($A957,'LISTA DE PRODUCTOS'!$A:$O,13,0),VLOOKUP($A957,'LISTA DE PRODUCTOS'!$B:$O,13,0)),0))</f>
      </c>
      <c r="L957" s="61">
        <f t="shared" si="144"/>
        <v>0</v>
      </c>
      <c r="M957" s="62">
        <f t="shared" si="145"/>
        <v>0</v>
      </c>
      <c r="N957" s="62">
        <f t="shared" si="151"/>
        <v>0</v>
      </c>
      <c r="O957" s="63">
        <f t="shared" si="148"/>
        <v>0</v>
      </c>
      <c r="P957" s="63">
        <f t="shared" si="149"/>
        <v>0</v>
      </c>
      <c r="Q957" s="64">
        <f t="shared" si="150"/>
        <v>0</v>
      </c>
      <c r="R957" s="64" t="b">
        <f t="shared" si="152"/>
        <v>0</v>
      </c>
      <c r="S957" s="65">
        <f t="shared" si="146"/>
      </c>
      <c r="T957" s="62">
        <f t="shared" si="147"/>
      </c>
    </row>
    <row r="958" spans="1:20" s="66" customFormat="1" ht="19.8">
      <c r="A958" s="54"/>
      <c r="B958" s="55"/>
      <c r="C958" s="56">
        <f t="shared" si="143"/>
        <v>0</v>
      </c>
      <c r="D958" s="56">
        <f>IF(ISERROR(VLOOKUP($A958,'LISTA DE PRODUCTOS'!$A:$O,15,0)),0,VLOOKUP($A958,'LISTA DE PRODUCTOS'!$A:$O,15,0))</f>
        <v>0</v>
      </c>
      <c r="E958" s="57">
        <f>IF($A958=0,"",IFERROR(IFERROR(VLOOKUP($A958,'LISTA DE PRODUCTOS'!$A:$O,5,0),VLOOKUP($A958,'LISTA DE PRODUCTOS'!$B:$O,4,0)),"CÓDIGO NO EN CATÁLOGO U OBSOLETO"))</f>
      </c>
      <c r="F958" s="56">
        <f>IF($A958=0,"",IFERROR(IFERROR(VLOOKUP($A958,'LISTA DE PRODUCTOS'!$A:$O,6,0),VLOOKUP($A958,'LISTA DE PRODUCTOS'!$B:$O,5,0)),0))</f>
      </c>
      <c r="G958" s="56">
        <f>IF($A958=0,"",IFERROR(IFERROR(VLOOKUP($A958,'LISTA DE PRODUCTOS'!$A:$O,7,0),VLOOKUP($A958,'LISTA DE PRODUCTOS'!$B:$O,6,0)),0))</f>
      </c>
      <c r="H958" s="58">
        <f>IF($A958=0,"",IFERROR(IFERROR(VLOOKUP($A958,'LISTA DE PRODUCTOS'!$A:$O,8,0),VLOOKUP($A958,'LISTA DE PRODUCTOS'!$B:$O,7,0)),0))</f>
      </c>
      <c r="I958" s="59">
        <f>IF($A958=0,"",IFERROR(IFERROR(VLOOKUP($A958,'LISTA DE PRODUCTOS'!$A:$O,9,0),VLOOKUP($A958,'LISTA DE PRODUCTOS'!$B:$O,8,0)),0))</f>
      </c>
      <c r="J958" s="60">
        <f>IF(AND(K958="U12",IF($A958=0,"",IFERROR(IFERROR(VLOOKUP($A958,'LISTA DE PRODUCTOS'!$A:$O,10,0),VLOOKUP($A958,'LISTA DE PRODUCTOS'!$B:$O,9,0)),""))=0),"APROVECHA LA PROMO U12",IF(AND(K958="U12",IF($A958=0,"",IFERROR(IFERROR(VLOOKUP($A958,'LISTA DE PRODUCTOS'!$A:$O,10,0),VLOOKUP($A958,'LISTA DE PRODUCTOS'!$B:$O,9,0)),""))="MENSUAL"),"MENSUAL Y PROMO U12",IF($A958=0,"",IFERROR(IFERROR(VLOOKUP($A958,'LISTA DE PRODUCTOS'!$A:$O,10,0),VLOOKUP($A958,'LISTA DE PRODUCTOS'!$B:$O,9,0)),""))))</f>
      </c>
      <c r="K958" s="60">
        <f>IF($A958=0,"",IFERROR(IFERROR(VLOOKUP($A958,'LISTA DE PRODUCTOS'!$A:$O,13,0),VLOOKUP($A958,'LISTA DE PRODUCTOS'!$B:$O,13,0)),0))</f>
      </c>
      <c r="L958" s="61">
        <f t="shared" si="144"/>
        <v>0</v>
      </c>
      <c r="M958" s="62">
        <f t="shared" si="145"/>
        <v>0</v>
      </c>
      <c r="N958" s="62">
        <f t="shared" si="151"/>
        <v>0</v>
      </c>
      <c r="O958" s="63">
        <f t="shared" si="148"/>
        <v>0</v>
      </c>
      <c r="P958" s="63">
        <f t="shared" si="149"/>
        <v>0</v>
      </c>
      <c r="Q958" s="64">
        <f t="shared" si="150"/>
        <v>0</v>
      </c>
      <c r="R958" s="64" t="b">
        <f t="shared" si="152"/>
        <v>0</v>
      </c>
      <c r="S958" s="65">
        <f t="shared" si="146"/>
      </c>
      <c r="T958" s="62">
        <f t="shared" si="147"/>
      </c>
    </row>
    <row r="959" spans="1:20" s="66" customFormat="1" ht="19.8">
      <c r="A959" s="54"/>
      <c r="B959" s="55"/>
      <c r="C959" s="56">
        <f t="shared" si="143"/>
        <v>0</v>
      </c>
      <c r="D959" s="56">
        <f>IF(ISERROR(VLOOKUP($A959,'LISTA DE PRODUCTOS'!$A:$O,15,0)),0,VLOOKUP($A959,'LISTA DE PRODUCTOS'!$A:$O,15,0))</f>
        <v>0</v>
      </c>
      <c r="E959" s="57">
        <f>IF($A959=0,"",IFERROR(IFERROR(VLOOKUP($A959,'LISTA DE PRODUCTOS'!$A:$O,5,0),VLOOKUP($A959,'LISTA DE PRODUCTOS'!$B:$O,4,0)),"CÓDIGO NO EN CATÁLOGO U OBSOLETO"))</f>
      </c>
      <c r="F959" s="56">
        <f>IF($A959=0,"",IFERROR(IFERROR(VLOOKUP($A959,'LISTA DE PRODUCTOS'!$A:$O,6,0),VLOOKUP($A959,'LISTA DE PRODUCTOS'!$B:$O,5,0)),0))</f>
      </c>
      <c r="G959" s="56">
        <f>IF($A959=0,"",IFERROR(IFERROR(VLOOKUP($A959,'LISTA DE PRODUCTOS'!$A:$O,7,0),VLOOKUP($A959,'LISTA DE PRODUCTOS'!$B:$O,6,0)),0))</f>
      </c>
      <c r="H959" s="58">
        <f>IF($A959=0,"",IFERROR(IFERROR(VLOOKUP($A959,'LISTA DE PRODUCTOS'!$A:$O,8,0),VLOOKUP($A959,'LISTA DE PRODUCTOS'!$B:$O,7,0)),0))</f>
      </c>
      <c r="I959" s="59">
        <f>IF($A959=0,"",IFERROR(IFERROR(VLOOKUP($A959,'LISTA DE PRODUCTOS'!$A:$O,9,0),VLOOKUP($A959,'LISTA DE PRODUCTOS'!$B:$O,8,0)),0))</f>
      </c>
      <c r="J959" s="60">
        <f>IF(AND(K959="U12",IF($A959=0,"",IFERROR(IFERROR(VLOOKUP($A959,'LISTA DE PRODUCTOS'!$A:$O,10,0),VLOOKUP($A959,'LISTA DE PRODUCTOS'!$B:$O,9,0)),""))=0),"APROVECHA LA PROMO U12",IF(AND(K959="U12",IF($A959=0,"",IFERROR(IFERROR(VLOOKUP($A959,'LISTA DE PRODUCTOS'!$A:$O,10,0),VLOOKUP($A959,'LISTA DE PRODUCTOS'!$B:$O,9,0)),""))="MENSUAL"),"MENSUAL Y PROMO U12",IF($A959=0,"",IFERROR(IFERROR(VLOOKUP($A959,'LISTA DE PRODUCTOS'!$A:$O,10,0),VLOOKUP($A959,'LISTA DE PRODUCTOS'!$B:$O,9,0)),""))))</f>
      </c>
      <c r="K959" s="60">
        <f>IF($A959=0,"",IFERROR(IFERROR(VLOOKUP($A959,'LISTA DE PRODUCTOS'!$A:$O,13,0),VLOOKUP($A959,'LISTA DE PRODUCTOS'!$B:$O,13,0)),0))</f>
      </c>
      <c r="L959" s="61">
        <f t="shared" si="144"/>
        <v>0</v>
      </c>
      <c r="M959" s="62">
        <f t="shared" si="145"/>
        <v>0</v>
      </c>
      <c r="N959" s="62">
        <f t="shared" si="151"/>
        <v>0</v>
      </c>
      <c r="O959" s="63">
        <f t="shared" si="148"/>
        <v>0</v>
      </c>
      <c r="P959" s="63">
        <f t="shared" si="149"/>
        <v>0</v>
      </c>
      <c r="Q959" s="64">
        <f t="shared" si="150"/>
        <v>0</v>
      </c>
      <c r="R959" s="64" t="b">
        <f t="shared" si="152"/>
        <v>0</v>
      </c>
      <c r="S959" s="65">
        <f t="shared" si="146"/>
      </c>
      <c r="T959" s="62">
        <f t="shared" si="147"/>
      </c>
    </row>
    <row r="960" spans="1:20" s="66" customFormat="1" ht="19.8">
      <c r="A960" s="54"/>
      <c r="B960" s="55"/>
      <c r="C960" s="56">
        <f t="shared" si="143"/>
        <v>0</v>
      </c>
      <c r="D960" s="56">
        <f>IF(ISERROR(VLOOKUP($A960,'LISTA DE PRODUCTOS'!$A:$O,15,0)),0,VLOOKUP($A960,'LISTA DE PRODUCTOS'!$A:$O,15,0))</f>
        <v>0</v>
      </c>
      <c r="E960" s="57">
        <f>IF($A960=0,"",IFERROR(IFERROR(VLOOKUP($A960,'LISTA DE PRODUCTOS'!$A:$O,5,0),VLOOKUP($A960,'LISTA DE PRODUCTOS'!$B:$O,4,0)),"CÓDIGO NO EN CATÁLOGO U OBSOLETO"))</f>
      </c>
      <c r="F960" s="56">
        <f>IF($A960=0,"",IFERROR(IFERROR(VLOOKUP($A960,'LISTA DE PRODUCTOS'!$A:$O,6,0),VLOOKUP($A960,'LISTA DE PRODUCTOS'!$B:$O,5,0)),0))</f>
      </c>
      <c r="G960" s="56">
        <f>IF($A960=0,"",IFERROR(IFERROR(VLOOKUP($A960,'LISTA DE PRODUCTOS'!$A:$O,7,0),VLOOKUP($A960,'LISTA DE PRODUCTOS'!$B:$O,6,0)),0))</f>
      </c>
      <c r="H960" s="58">
        <f>IF($A960=0,"",IFERROR(IFERROR(VLOOKUP($A960,'LISTA DE PRODUCTOS'!$A:$O,8,0),VLOOKUP($A960,'LISTA DE PRODUCTOS'!$B:$O,7,0)),0))</f>
      </c>
      <c r="I960" s="59">
        <f>IF($A960=0,"",IFERROR(IFERROR(VLOOKUP($A960,'LISTA DE PRODUCTOS'!$A:$O,9,0),VLOOKUP($A960,'LISTA DE PRODUCTOS'!$B:$O,8,0)),0))</f>
      </c>
      <c r="J960" s="60">
        <f>IF(AND(K960="U12",IF($A960=0,"",IFERROR(IFERROR(VLOOKUP($A960,'LISTA DE PRODUCTOS'!$A:$O,10,0),VLOOKUP($A960,'LISTA DE PRODUCTOS'!$B:$O,9,0)),""))=0),"APROVECHA LA PROMO U12",IF(AND(K960="U12",IF($A960=0,"",IFERROR(IFERROR(VLOOKUP($A960,'LISTA DE PRODUCTOS'!$A:$O,10,0),VLOOKUP($A960,'LISTA DE PRODUCTOS'!$B:$O,9,0)),""))="MENSUAL"),"MENSUAL Y PROMO U12",IF($A960=0,"",IFERROR(IFERROR(VLOOKUP($A960,'LISTA DE PRODUCTOS'!$A:$O,10,0),VLOOKUP($A960,'LISTA DE PRODUCTOS'!$B:$O,9,0)),""))))</f>
      </c>
      <c r="K960" s="60">
        <f>IF($A960=0,"",IFERROR(IFERROR(VLOOKUP($A960,'LISTA DE PRODUCTOS'!$A:$O,13,0),VLOOKUP($A960,'LISTA DE PRODUCTOS'!$B:$O,13,0)),0))</f>
      </c>
      <c r="L960" s="61">
        <f t="shared" si="144"/>
        <v>0</v>
      </c>
      <c r="M960" s="62">
        <f t="shared" si="145"/>
        <v>0</v>
      </c>
      <c r="N960" s="62">
        <f t="shared" si="151"/>
        <v>0</v>
      </c>
      <c r="O960" s="63">
        <f t="shared" si="148"/>
        <v>0</v>
      </c>
      <c r="P960" s="63">
        <f t="shared" si="149"/>
        <v>0</v>
      </c>
      <c r="Q960" s="64">
        <f t="shared" si="150"/>
        <v>0</v>
      </c>
      <c r="R960" s="64" t="b">
        <f t="shared" si="152"/>
        <v>0</v>
      </c>
      <c r="S960" s="65">
        <f t="shared" si="146"/>
      </c>
      <c r="T960" s="62">
        <f t="shared" si="147"/>
      </c>
    </row>
    <row r="961" spans="1:20" s="66" customFormat="1" ht="19.8">
      <c r="A961" s="54"/>
      <c r="B961" s="55"/>
      <c r="C961" s="56">
        <f t="shared" si="143"/>
        <v>0</v>
      </c>
      <c r="D961" s="56">
        <f>IF(ISERROR(VLOOKUP($A961,'LISTA DE PRODUCTOS'!$A:$O,15,0)),0,VLOOKUP($A961,'LISTA DE PRODUCTOS'!$A:$O,15,0))</f>
        <v>0</v>
      </c>
      <c r="E961" s="57">
        <f>IF($A961=0,"",IFERROR(IFERROR(VLOOKUP($A961,'LISTA DE PRODUCTOS'!$A:$O,5,0),VLOOKUP($A961,'LISTA DE PRODUCTOS'!$B:$O,4,0)),"CÓDIGO NO EN CATÁLOGO U OBSOLETO"))</f>
      </c>
      <c r="F961" s="56">
        <f>IF($A961=0,"",IFERROR(IFERROR(VLOOKUP($A961,'LISTA DE PRODUCTOS'!$A:$O,6,0),VLOOKUP($A961,'LISTA DE PRODUCTOS'!$B:$O,5,0)),0))</f>
      </c>
      <c r="G961" s="56">
        <f>IF($A961=0,"",IFERROR(IFERROR(VLOOKUP($A961,'LISTA DE PRODUCTOS'!$A:$O,7,0),VLOOKUP($A961,'LISTA DE PRODUCTOS'!$B:$O,6,0)),0))</f>
      </c>
      <c r="H961" s="58">
        <f>IF($A961=0,"",IFERROR(IFERROR(VLOOKUP($A961,'LISTA DE PRODUCTOS'!$A:$O,8,0),VLOOKUP($A961,'LISTA DE PRODUCTOS'!$B:$O,7,0)),0))</f>
      </c>
      <c r="I961" s="59">
        <f>IF($A961=0,"",IFERROR(IFERROR(VLOOKUP($A961,'LISTA DE PRODUCTOS'!$A:$O,9,0),VLOOKUP($A961,'LISTA DE PRODUCTOS'!$B:$O,8,0)),0))</f>
      </c>
      <c r="J961" s="60">
        <f>IF(AND(K961="U12",IF($A961=0,"",IFERROR(IFERROR(VLOOKUP($A961,'LISTA DE PRODUCTOS'!$A:$O,10,0),VLOOKUP($A961,'LISTA DE PRODUCTOS'!$B:$O,9,0)),""))=0),"APROVECHA LA PROMO U12",IF(AND(K961="U12",IF($A961=0,"",IFERROR(IFERROR(VLOOKUP($A961,'LISTA DE PRODUCTOS'!$A:$O,10,0),VLOOKUP($A961,'LISTA DE PRODUCTOS'!$B:$O,9,0)),""))="MENSUAL"),"MENSUAL Y PROMO U12",IF($A961=0,"",IFERROR(IFERROR(VLOOKUP($A961,'LISTA DE PRODUCTOS'!$A:$O,10,0),VLOOKUP($A961,'LISTA DE PRODUCTOS'!$B:$O,9,0)),""))))</f>
      </c>
      <c r="K961" s="60">
        <f>IF($A961=0,"",IFERROR(IFERROR(VLOOKUP($A961,'LISTA DE PRODUCTOS'!$A:$O,13,0),VLOOKUP($A961,'LISTA DE PRODUCTOS'!$B:$O,13,0)),0))</f>
      </c>
      <c r="L961" s="61">
        <f t="shared" si="144"/>
        <v>0</v>
      </c>
      <c r="M961" s="62">
        <f t="shared" si="145"/>
        <v>0</v>
      </c>
      <c r="N961" s="62">
        <f t="shared" si="151"/>
        <v>0</v>
      </c>
      <c r="O961" s="63">
        <f t="shared" si="148"/>
        <v>0</v>
      </c>
      <c r="P961" s="63">
        <f t="shared" si="149"/>
        <v>0</v>
      </c>
      <c r="Q961" s="64">
        <f t="shared" si="150"/>
        <v>0</v>
      </c>
      <c r="R961" s="64" t="b">
        <f t="shared" si="152"/>
        <v>0</v>
      </c>
      <c r="S961" s="65">
        <f t="shared" si="146"/>
      </c>
      <c r="T961" s="62">
        <f t="shared" si="147"/>
      </c>
    </row>
    <row r="962" spans="1:20" s="66" customFormat="1" ht="19.8">
      <c r="A962" s="54"/>
      <c r="B962" s="55"/>
      <c r="C962" s="56">
        <f t="shared" si="143"/>
        <v>0</v>
      </c>
      <c r="D962" s="56">
        <f>IF(ISERROR(VLOOKUP($A962,'LISTA DE PRODUCTOS'!$A:$O,15,0)),0,VLOOKUP($A962,'LISTA DE PRODUCTOS'!$A:$O,15,0))</f>
        <v>0</v>
      </c>
      <c r="E962" s="57">
        <f>IF($A962=0,"",IFERROR(IFERROR(VLOOKUP($A962,'LISTA DE PRODUCTOS'!$A:$O,5,0),VLOOKUP($A962,'LISTA DE PRODUCTOS'!$B:$O,4,0)),"CÓDIGO NO EN CATÁLOGO U OBSOLETO"))</f>
      </c>
      <c r="F962" s="56">
        <f>IF($A962=0,"",IFERROR(IFERROR(VLOOKUP($A962,'LISTA DE PRODUCTOS'!$A:$O,6,0),VLOOKUP($A962,'LISTA DE PRODUCTOS'!$B:$O,5,0)),0))</f>
      </c>
      <c r="G962" s="56">
        <f>IF($A962=0,"",IFERROR(IFERROR(VLOOKUP($A962,'LISTA DE PRODUCTOS'!$A:$O,7,0),VLOOKUP($A962,'LISTA DE PRODUCTOS'!$B:$O,6,0)),0))</f>
      </c>
      <c r="H962" s="58">
        <f>IF($A962=0,"",IFERROR(IFERROR(VLOOKUP($A962,'LISTA DE PRODUCTOS'!$A:$O,8,0),VLOOKUP($A962,'LISTA DE PRODUCTOS'!$B:$O,7,0)),0))</f>
      </c>
      <c r="I962" s="59">
        <f>IF($A962=0,"",IFERROR(IFERROR(VLOOKUP($A962,'LISTA DE PRODUCTOS'!$A:$O,9,0),VLOOKUP($A962,'LISTA DE PRODUCTOS'!$B:$O,8,0)),0))</f>
      </c>
      <c r="J962" s="60">
        <f>IF(AND(K962="U12",IF($A962=0,"",IFERROR(IFERROR(VLOOKUP($A962,'LISTA DE PRODUCTOS'!$A:$O,10,0),VLOOKUP($A962,'LISTA DE PRODUCTOS'!$B:$O,9,0)),""))=0),"APROVECHA LA PROMO U12",IF(AND(K962="U12",IF($A962=0,"",IFERROR(IFERROR(VLOOKUP($A962,'LISTA DE PRODUCTOS'!$A:$O,10,0),VLOOKUP($A962,'LISTA DE PRODUCTOS'!$B:$O,9,0)),""))="MENSUAL"),"MENSUAL Y PROMO U12",IF($A962=0,"",IFERROR(IFERROR(VLOOKUP($A962,'LISTA DE PRODUCTOS'!$A:$O,10,0),VLOOKUP($A962,'LISTA DE PRODUCTOS'!$B:$O,9,0)),""))))</f>
      </c>
      <c r="K962" s="60">
        <f>IF($A962=0,"",IFERROR(IFERROR(VLOOKUP($A962,'LISTA DE PRODUCTOS'!$A:$O,13,0),VLOOKUP($A962,'LISTA DE PRODUCTOS'!$B:$O,13,0)),0))</f>
      </c>
      <c r="L962" s="61">
        <f t="shared" si="144"/>
        <v>0</v>
      </c>
      <c r="M962" s="62">
        <f t="shared" si="145"/>
        <v>0</v>
      </c>
      <c r="N962" s="62">
        <f t="shared" si="151"/>
        <v>0</v>
      </c>
      <c r="O962" s="63">
        <f t="shared" si="148"/>
        <v>0</v>
      </c>
      <c r="P962" s="63">
        <f t="shared" si="149"/>
        <v>0</v>
      </c>
      <c r="Q962" s="64">
        <f t="shared" si="150"/>
        <v>0</v>
      </c>
      <c r="R962" s="64" t="b">
        <f t="shared" si="152"/>
        <v>0</v>
      </c>
      <c r="S962" s="65">
        <f t="shared" si="146"/>
      </c>
      <c r="T962" s="62">
        <f t="shared" si="147"/>
      </c>
    </row>
    <row r="963" spans="1:20" s="66" customFormat="1" ht="19.8">
      <c r="A963" s="54"/>
      <c r="B963" s="55"/>
      <c r="C963" s="56">
        <f t="shared" si="143"/>
        <v>0</v>
      </c>
      <c r="D963" s="56">
        <f>IF(ISERROR(VLOOKUP($A963,'LISTA DE PRODUCTOS'!$A:$O,15,0)),0,VLOOKUP($A963,'LISTA DE PRODUCTOS'!$A:$O,15,0))</f>
        <v>0</v>
      </c>
      <c r="E963" s="57">
        <f>IF($A963=0,"",IFERROR(IFERROR(VLOOKUP($A963,'LISTA DE PRODUCTOS'!$A:$O,5,0),VLOOKUP($A963,'LISTA DE PRODUCTOS'!$B:$O,4,0)),"CÓDIGO NO EN CATÁLOGO U OBSOLETO"))</f>
      </c>
      <c r="F963" s="56">
        <f>IF($A963=0,"",IFERROR(IFERROR(VLOOKUP($A963,'LISTA DE PRODUCTOS'!$A:$O,6,0),VLOOKUP($A963,'LISTA DE PRODUCTOS'!$B:$O,5,0)),0))</f>
      </c>
      <c r="G963" s="56">
        <f>IF($A963=0,"",IFERROR(IFERROR(VLOOKUP($A963,'LISTA DE PRODUCTOS'!$A:$O,7,0),VLOOKUP($A963,'LISTA DE PRODUCTOS'!$B:$O,6,0)),0))</f>
      </c>
      <c r="H963" s="58">
        <f>IF($A963=0,"",IFERROR(IFERROR(VLOOKUP($A963,'LISTA DE PRODUCTOS'!$A:$O,8,0),VLOOKUP($A963,'LISTA DE PRODUCTOS'!$B:$O,7,0)),0))</f>
      </c>
      <c r="I963" s="59">
        <f>IF($A963=0,"",IFERROR(IFERROR(VLOOKUP($A963,'LISTA DE PRODUCTOS'!$A:$O,9,0),VLOOKUP($A963,'LISTA DE PRODUCTOS'!$B:$O,8,0)),0))</f>
      </c>
      <c r="J963" s="60">
        <f>IF(AND(K963="U12",IF($A963=0,"",IFERROR(IFERROR(VLOOKUP($A963,'LISTA DE PRODUCTOS'!$A:$O,10,0),VLOOKUP($A963,'LISTA DE PRODUCTOS'!$B:$O,9,0)),""))=0),"APROVECHA LA PROMO U12",IF(AND(K963="U12",IF($A963=0,"",IFERROR(IFERROR(VLOOKUP($A963,'LISTA DE PRODUCTOS'!$A:$O,10,0),VLOOKUP($A963,'LISTA DE PRODUCTOS'!$B:$O,9,0)),""))="MENSUAL"),"MENSUAL Y PROMO U12",IF($A963=0,"",IFERROR(IFERROR(VLOOKUP($A963,'LISTA DE PRODUCTOS'!$A:$O,10,0),VLOOKUP($A963,'LISTA DE PRODUCTOS'!$B:$O,9,0)),""))))</f>
      </c>
      <c r="K963" s="60">
        <f>IF($A963=0,"",IFERROR(IFERROR(VLOOKUP($A963,'LISTA DE PRODUCTOS'!$A:$O,13,0),VLOOKUP($A963,'LISTA DE PRODUCTOS'!$B:$O,13,0)),0))</f>
      </c>
      <c r="L963" s="61">
        <f t="shared" si="144"/>
        <v>0</v>
      </c>
      <c r="M963" s="62">
        <f t="shared" si="145"/>
        <v>0</v>
      </c>
      <c r="N963" s="62">
        <f t="shared" si="151"/>
        <v>0</v>
      </c>
      <c r="O963" s="63">
        <f t="shared" si="148"/>
        <v>0</v>
      </c>
      <c r="P963" s="63">
        <f t="shared" si="149"/>
        <v>0</v>
      </c>
      <c r="Q963" s="64">
        <f t="shared" si="150"/>
        <v>0</v>
      </c>
      <c r="R963" s="64" t="b">
        <f t="shared" si="152"/>
        <v>0</v>
      </c>
      <c r="S963" s="65">
        <f t="shared" si="146"/>
      </c>
      <c r="T963" s="62">
        <f t="shared" si="147"/>
      </c>
    </row>
    <row r="964" spans="1:20" s="66" customFormat="1" ht="19.8">
      <c r="A964" s="54"/>
      <c r="B964" s="55"/>
      <c r="C964" s="56">
        <f t="shared" si="143"/>
        <v>0</v>
      </c>
      <c r="D964" s="56">
        <f>IF(ISERROR(VLOOKUP($A964,'LISTA DE PRODUCTOS'!$A:$O,15,0)),0,VLOOKUP($A964,'LISTA DE PRODUCTOS'!$A:$O,15,0))</f>
        <v>0</v>
      </c>
      <c r="E964" s="57">
        <f>IF($A964=0,"",IFERROR(IFERROR(VLOOKUP($A964,'LISTA DE PRODUCTOS'!$A:$O,5,0),VLOOKUP($A964,'LISTA DE PRODUCTOS'!$B:$O,4,0)),"CÓDIGO NO EN CATÁLOGO U OBSOLETO"))</f>
      </c>
      <c r="F964" s="56">
        <f>IF($A964=0,"",IFERROR(IFERROR(VLOOKUP($A964,'LISTA DE PRODUCTOS'!$A:$O,6,0),VLOOKUP($A964,'LISTA DE PRODUCTOS'!$B:$O,5,0)),0))</f>
      </c>
      <c r="G964" s="56">
        <f>IF($A964=0,"",IFERROR(IFERROR(VLOOKUP($A964,'LISTA DE PRODUCTOS'!$A:$O,7,0),VLOOKUP($A964,'LISTA DE PRODUCTOS'!$B:$O,6,0)),0))</f>
      </c>
      <c r="H964" s="58">
        <f>IF($A964=0,"",IFERROR(IFERROR(VLOOKUP($A964,'LISTA DE PRODUCTOS'!$A:$O,8,0),VLOOKUP($A964,'LISTA DE PRODUCTOS'!$B:$O,7,0)),0))</f>
      </c>
      <c r="I964" s="59">
        <f>IF($A964=0,"",IFERROR(IFERROR(VLOOKUP($A964,'LISTA DE PRODUCTOS'!$A:$O,9,0),VLOOKUP($A964,'LISTA DE PRODUCTOS'!$B:$O,8,0)),0))</f>
      </c>
      <c r="J964" s="60">
        <f>IF(AND(K964="U12",IF($A964=0,"",IFERROR(IFERROR(VLOOKUP($A964,'LISTA DE PRODUCTOS'!$A:$O,10,0),VLOOKUP($A964,'LISTA DE PRODUCTOS'!$B:$O,9,0)),""))=0),"APROVECHA LA PROMO U12",IF(AND(K964="U12",IF($A964=0,"",IFERROR(IFERROR(VLOOKUP($A964,'LISTA DE PRODUCTOS'!$A:$O,10,0),VLOOKUP($A964,'LISTA DE PRODUCTOS'!$B:$O,9,0)),""))="MENSUAL"),"MENSUAL Y PROMO U12",IF($A964=0,"",IFERROR(IFERROR(VLOOKUP($A964,'LISTA DE PRODUCTOS'!$A:$O,10,0),VLOOKUP($A964,'LISTA DE PRODUCTOS'!$B:$O,9,0)),""))))</f>
      </c>
      <c r="K964" s="60">
        <f>IF($A964=0,"",IFERROR(IFERROR(VLOOKUP($A964,'LISTA DE PRODUCTOS'!$A:$O,13,0),VLOOKUP($A964,'LISTA DE PRODUCTOS'!$B:$O,13,0)),0))</f>
      </c>
      <c r="L964" s="61">
        <f t="shared" si="144"/>
        <v>0</v>
      </c>
      <c r="M964" s="62">
        <f t="shared" si="145"/>
        <v>0</v>
      </c>
      <c r="N964" s="62">
        <f t="shared" si="151"/>
        <v>0</v>
      </c>
      <c r="O964" s="63">
        <f t="shared" si="148"/>
        <v>0</v>
      </c>
      <c r="P964" s="63">
        <f t="shared" si="149"/>
        <v>0</v>
      </c>
      <c r="Q964" s="64">
        <f t="shared" si="150"/>
        <v>0</v>
      </c>
      <c r="R964" s="64" t="b">
        <f t="shared" si="152"/>
        <v>0</v>
      </c>
      <c r="S964" s="65">
        <f t="shared" si="146"/>
      </c>
      <c r="T964" s="62">
        <f t="shared" si="147"/>
      </c>
    </row>
    <row r="965" spans="1:20" s="66" customFormat="1" ht="19.8">
      <c r="A965" s="54"/>
      <c r="B965" s="55"/>
      <c r="C965" s="56">
        <f t="shared" si="143"/>
        <v>0</v>
      </c>
      <c r="D965" s="56">
        <f>IF(ISERROR(VLOOKUP($A965,'LISTA DE PRODUCTOS'!$A:$O,15,0)),0,VLOOKUP($A965,'LISTA DE PRODUCTOS'!$A:$O,15,0))</f>
        <v>0</v>
      </c>
      <c r="E965" s="57">
        <f>IF($A965=0,"",IFERROR(IFERROR(VLOOKUP($A965,'LISTA DE PRODUCTOS'!$A:$O,5,0),VLOOKUP($A965,'LISTA DE PRODUCTOS'!$B:$O,4,0)),"CÓDIGO NO EN CATÁLOGO U OBSOLETO"))</f>
      </c>
      <c r="F965" s="56">
        <f>IF($A965=0,"",IFERROR(IFERROR(VLOOKUP($A965,'LISTA DE PRODUCTOS'!$A:$O,6,0),VLOOKUP($A965,'LISTA DE PRODUCTOS'!$B:$O,5,0)),0))</f>
      </c>
      <c r="G965" s="56">
        <f>IF($A965=0,"",IFERROR(IFERROR(VLOOKUP($A965,'LISTA DE PRODUCTOS'!$A:$O,7,0),VLOOKUP($A965,'LISTA DE PRODUCTOS'!$B:$O,6,0)),0))</f>
      </c>
      <c r="H965" s="58">
        <f>IF($A965=0,"",IFERROR(IFERROR(VLOOKUP($A965,'LISTA DE PRODUCTOS'!$A:$O,8,0),VLOOKUP($A965,'LISTA DE PRODUCTOS'!$B:$O,7,0)),0))</f>
      </c>
      <c r="I965" s="59">
        <f>IF($A965=0,"",IFERROR(IFERROR(VLOOKUP($A965,'LISTA DE PRODUCTOS'!$A:$O,9,0),VLOOKUP($A965,'LISTA DE PRODUCTOS'!$B:$O,8,0)),0))</f>
      </c>
      <c r="J965" s="60">
        <f>IF(AND(K965="U12",IF($A965=0,"",IFERROR(IFERROR(VLOOKUP($A965,'LISTA DE PRODUCTOS'!$A:$O,10,0),VLOOKUP($A965,'LISTA DE PRODUCTOS'!$B:$O,9,0)),""))=0),"APROVECHA LA PROMO U12",IF(AND(K965="U12",IF($A965=0,"",IFERROR(IFERROR(VLOOKUP($A965,'LISTA DE PRODUCTOS'!$A:$O,10,0),VLOOKUP($A965,'LISTA DE PRODUCTOS'!$B:$O,9,0)),""))="MENSUAL"),"MENSUAL Y PROMO U12",IF($A965=0,"",IFERROR(IFERROR(VLOOKUP($A965,'LISTA DE PRODUCTOS'!$A:$O,10,0),VLOOKUP($A965,'LISTA DE PRODUCTOS'!$B:$O,9,0)),""))))</f>
      </c>
      <c r="K965" s="60">
        <f>IF($A965=0,"",IFERROR(IFERROR(VLOOKUP($A965,'LISTA DE PRODUCTOS'!$A:$O,13,0),VLOOKUP($A965,'LISTA DE PRODUCTOS'!$B:$O,13,0)),0))</f>
      </c>
      <c r="L965" s="61">
        <f t="shared" si="144"/>
        <v>0</v>
      </c>
      <c r="M965" s="62">
        <f t="shared" si="145"/>
        <v>0</v>
      </c>
      <c r="N965" s="62">
        <f t="shared" si="151"/>
        <v>0</v>
      </c>
      <c r="O965" s="63">
        <f t="shared" si="148"/>
        <v>0</v>
      </c>
      <c r="P965" s="63">
        <f t="shared" si="149"/>
        <v>0</v>
      </c>
      <c r="Q965" s="64">
        <f t="shared" si="150"/>
        <v>0</v>
      </c>
      <c r="R965" s="64" t="b">
        <f t="shared" si="152"/>
        <v>0</v>
      </c>
      <c r="S965" s="65">
        <f t="shared" si="146"/>
      </c>
      <c r="T965" s="62">
        <f t="shared" si="147"/>
      </c>
    </row>
    <row r="966" spans="1:20" s="66" customFormat="1" ht="19.8">
      <c r="A966" s="54"/>
      <c r="B966" s="55"/>
      <c r="C966" s="56">
        <f t="shared" si="143"/>
        <v>0</v>
      </c>
      <c r="D966" s="56">
        <f>IF(ISERROR(VLOOKUP($A966,'LISTA DE PRODUCTOS'!$A:$O,15,0)),0,VLOOKUP($A966,'LISTA DE PRODUCTOS'!$A:$O,15,0))</f>
        <v>0</v>
      </c>
      <c r="E966" s="57">
        <f>IF($A966=0,"",IFERROR(IFERROR(VLOOKUP($A966,'LISTA DE PRODUCTOS'!$A:$O,5,0),VLOOKUP($A966,'LISTA DE PRODUCTOS'!$B:$O,4,0)),"CÓDIGO NO EN CATÁLOGO U OBSOLETO"))</f>
      </c>
      <c r="F966" s="56">
        <f>IF($A966=0,"",IFERROR(IFERROR(VLOOKUP($A966,'LISTA DE PRODUCTOS'!$A:$O,6,0),VLOOKUP($A966,'LISTA DE PRODUCTOS'!$B:$O,5,0)),0))</f>
      </c>
      <c r="G966" s="56">
        <f>IF($A966=0,"",IFERROR(IFERROR(VLOOKUP($A966,'LISTA DE PRODUCTOS'!$A:$O,7,0),VLOOKUP($A966,'LISTA DE PRODUCTOS'!$B:$O,6,0)),0))</f>
      </c>
      <c r="H966" s="58">
        <f>IF($A966=0,"",IFERROR(IFERROR(VLOOKUP($A966,'LISTA DE PRODUCTOS'!$A:$O,8,0),VLOOKUP($A966,'LISTA DE PRODUCTOS'!$B:$O,7,0)),0))</f>
      </c>
      <c r="I966" s="59">
        <f>IF($A966=0,"",IFERROR(IFERROR(VLOOKUP($A966,'LISTA DE PRODUCTOS'!$A:$O,9,0),VLOOKUP($A966,'LISTA DE PRODUCTOS'!$B:$O,8,0)),0))</f>
      </c>
      <c r="J966" s="60">
        <f>IF(AND(K966="U12",IF($A966=0,"",IFERROR(IFERROR(VLOOKUP($A966,'LISTA DE PRODUCTOS'!$A:$O,10,0),VLOOKUP($A966,'LISTA DE PRODUCTOS'!$B:$O,9,0)),""))=0),"APROVECHA LA PROMO U12",IF(AND(K966="U12",IF($A966=0,"",IFERROR(IFERROR(VLOOKUP($A966,'LISTA DE PRODUCTOS'!$A:$O,10,0),VLOOKUP($A966,'LISTA DE PRODUCTOS'!$B:$O,9,0)),""))="MENSUAL"),"MENSUAL Y PROMO U12",IF($A966=0,"",IFERROR(IFERROR(VLOOKUP($A966,'LISTA DE PRODUCTOS'!$A:$O,10,0),VLOOKUP($A966,'LISTA DE PRODUCTOS'!$B:$O,9,0)),""))))</f>
      </c>
      <c r="K966" s="60">
        <f>IF($A966=0,"",IFERROR(IFERROR(VLOOKUP($A966,'LISTA DE PRODUCTOS'!$A:$O,13,0),VLOOKUP($A966,'LISTA DE PRODUCTOS'!$B:$O,13,0)),0))</f>
      </c>
      <c r="L966" s="61">
        <f t="shared" si="144"/>
        <v>0</v>
      </c>
      <c r="M966" s="62">
        <f t="shared" si="145"/>
        <v>0</v>
      </c>
      <c r="N966" s="62">
        <f t="shared" si="151"/>
        <v>0</v>
      </c>
      <c r="O966" s="63">
        <f t="shared" si="148"/>
        <v>0</v>
      </c>
      <c r="P966" s="63">
        <f t="shared" si="149"/>
        <v>0</v>
      </c>
      <c r="Q966" s="64">
        <f t="shared" si="150"/>
        <v>0</v>
      </c>
      <c r="R966" s="64" t="b">
        <f t="shared" si="152"/>
        <v>0</v>
      </c>
      <c r="S966" s="65">
        <f t="shared" si="146"/>
      </c>
      <c r="T966" s="62">
        <f t="shared" si="147"/>
      </c>
    </row>
    <row r="967" spans="1:20" s="66" customFormat="1" ht="19.8">
      <c r="A967" s="54"/>
      <c r="B967" s="55"/>
      <c r="C967" s="56">
        <f t="shared" si="143"/>
        <v>0</v>
      </c>
      <c r="D967" s="56">
        <f>IF(ISERROR(VLOOKUP($A967,'LISTA DE PRODUCTOS'!$A:$O,15,0)),0,VLOOKUP($A967,'LISTA DE PRODUCTOS'!$A:$O,15,0))</f>
        <v>0</v>
      </c>
      <c r="E967" s="57">
        <f>IF($A967=0,"",IFERROR(IFERROR(VLOOKUP($A967,'LISTA DE PRODUCTOS'!$A:$O,5,0),VLOOKUP($A967,'LISTA DE PRODUCTOS'!$B:$O,4,0)),"CÓDIGO NO EN CATÁLOGO U OBSOLETO"))</f>
      </c>
      <c r="F967" s="56">
        <f>IF($A967=0,"",IFERROR(IFERROR(VLOOKUP($A967,'LISTA DE PRODUCTOS'!$A:$O,6,0),VLOOKUP($A967,'LISTA DE PRODUCTOS'!$B:$O,5,0)),0))</f>
      </c>
      <c r="G967" s="56">
        <f>IF($A967=0,"",IFERROR(IFERROR(VLOOKUP($A967,'LISTA DE PRODUCTOS'!$A:$O,7,0),VLOOKUP($A967,'LISTA DE PRODUCTOS'!$B:$O,6,0)),0))</f>
      </c>
      <c r="H967" s="58">
        <f>IF($A967=0,"",IFERROR(IFERROR(VLOOKUP($A967,'LISTA DE PRODUCTOS'!$A:$O,8,0),VLOOKUP($A967,'LISTA DE PRODUCTOS'!$B:$O,7,0)),0))</f>
      </c>
      <c r="I967" s="59">
        <f>IF($A967=0,"",IFERROR(IFERROR(VLOOKUP($A967,'LISTA DE PRODUCTOS'!$A:$O,9,0),VLOOKUP($A967,'LISTA DE PRODUCTOS'!$B:$O,8,0)),0))</f>
      </c>
      <c r="J967" s="60">
        <f>IF(AND(K967="U12",IF($A967=0,"",IFERROR(IFERROR(VLOOKUP($A967,'LISTA DE PRODUCTOS'!$A:$O,10,0),VLOOKUP($A967,'LISTA DE PRODUCTOS'!$B:$O,9,0)),""))=0),"APROVECHA LA PROMO U12",IF(AND(K967="U12",IF($A967=0,"",IFERROR(IFERROR(VLOOKUP($A967,'LISTA DE PRODUCTOS'!$A:$O,10,0),VLOOKUP($A967,'LISTA DE PRODUCTOS'!$B:$O,9,0)),""))="MENSUAL"),"MENSUAL Y PROMO U12",IF($A967=0,"",IFERROR(IFERROR(VLOOKUP($A967,'LISTA DE PRODUCTOS'!$A:$O,10,0),VLOOKUP($A967,'LISTA DE PRODUCTOS'!$B:$O,9,0)),""))))</f>
      </c>
      <c r="K967" s="60">
        <f>IF($A967=0,"",IFERROR(IFERROR(VLOOKUP($A967,'LISTA DE PRODUCTOS'!$A:$O,13,0),VLOOKUP($A967,'LISTA DE PRODUCTOS'!$B:$O,13,0)),0))</f>
      </c>
      <c r="L967" s="61">
        <f t="shared" si="144"/>
        <v>0</v>
      </c>
      <c r="M967" s="62">
        <f t="shared" si="145"/>
        <v>0</v>
      </c>
      <c r="N967" s="62">
        <f t="shared" si="151"/>
        <v>0</v>
      </c>
      <c r="O967" s="63">
        <f t="shared" si="148"/>
        <v>0</v>
      </c>
      <c r="P967" s="63">
        <f t="shared" si="149"/>
        <v>0</v>
      </c>
      <c r="Q967" s="64">
        <f t="shared" si="150"/>
        <v>0</v>
      </c>
      <c r="R967" s="64" t="b">
        <f t="shared" si="152"/>
        <v>0</v>
      </c>
      <c r="S967" s="65">
        <f t="shared" si="146"/>
      </c>
      <c r="T967" s="62">
        <f t="shared" si="147"/>
      </c>
    </row>
    <row r="968" spans="1:20" s="66" customFormat="1" ht="19.8">
      <c r="A968" s="54"/>
      <c r="B968" s="55"/>
      <c r="C968" s="56">
        <f t="shared" si="143"/>
        <v>0</v>
      </c>
      <c r="D968" s="56">
        <f>IF(ISERROR(VLOOKUP($A968,'LISTA DE PRODUCTOS'!$A:$O,15,0)),0,VLOOKUP($A968,'LISTA DE PRODUCTOS'!$A:$O,15,0))</f>
        <v>0</v>
      </c>
      <c r="E968" s="57">
        <f>IF($A968=0,"",IFERROR(IFERROR(VLOOKUP($A968,'LISTA DE PRODUCTOS'!$A:$O,5,0),VLOOKUP($A968,'LISTA DE PRODUCTOS'!$B:$O,4,0)),"CÓDIGO NO EN CATÁLOGO U OBSOLETO"))</f>
      </c>
      <c r="F968" s="56">
        <f>IF($A968=0,"",IFERROR(IFERROR(VLOOKUP($A968,'LISTA DE PRODUCTOS'!$A:$O,6,0),VLOOKUP($A968,'LISTA DE PRODUCTOS'!$B:$O,5,0)),0))</f>
      </c>
      <c r="G968" s="56">
        <f>IF($A968=0,"",IFERROR(IFERROR(VLOOKUP($A968,'LISTA DE PRODUCTOS'!$A:$O,7,0),VLOOKUP($A968,'LISTA DE PRODUCTOS'!$B:$O,6,0)),0))</f>
      </c>
      <c r="H968" s="58">
        <f>IF($A968=0,"",IFERROR(IFERROR(VLOOKUP($A968,'LISTA DE PRODUCTOS'!$A:$O,8,0),VLOOKUP($A968,'LISTA DE PRODUCTOS'!$B:$O,7,0)),0))</f>
      </c>
      <c r="I968" s="59">
        <f>IF($A968=0,"",IFERROR(IFERROR(VLOOKUP($A968,'LISTA DE PRODUCTOS'!$A:$O,9,0),VLOOKUP($A968,'LISTA DE PRODUCTOS'!$B:$O,8,0)),0))</f>
      </c>
      <c r="J968" s="60">
        <f>IF(AND(K968="U12",IF($A968=0,"",IFERROR(IFERROR(VLOOKUP($A968,'LISTA DE PRODUCTOS'!$A:$O,10,0),VLOOKUP($A968,'LISTA DE PRODUCTOS'!$B:$O,9,0)),""))=0),"APROVECHA LA PROMO U12",IF(AND(K968="U12",IF($A968=0,"",IFERROR(IFERROR(VLOOKUP($A968,'LISTA DE PRODUCTOS'!$A:$O,10,0),VLOOKUP($A968,'LISTA DE PRODUCTOS'!$B:$O,9,0)),""))="MENSUAL"),"MENSUAL Y PROMO U12",IF($A968=0,"",IFERROR(IFERROR(VLOOKUP($A968,'LISTA DE PRODUCTOS'!$A:$O,10,0),VLOOKUP($A968,'LISTA DE PRODUCTOS'!$B:$O,9,0)),""))))</f>
      </c>
      <c r="K968" s="60">
        <f>IF($A968=0,"",IFERROR(IFERROR(VLOOKUP($A968,'LISTA DE PRODUCTOS'!$A:$O,13,0),VLOOKUP($A968,'LISTA DE PRODUCTOS'!$B:$O,13,0)),0))</f>
      </c>
      <c r="L968" s="61">
        <f t="shared" si="144"/>
        <v>0</v>
      </c>
      <c r="M968" s="62">
        <f t="shared" si="145"/>
        <v>0</v>
      </c>
      <c r="N968" s="62">
        <f t="shared" si="151"/>
        <v>0</v>
      </c>
      <c r="O968" s="63">
        <f t="shared" si="148"/>
        <v>0</v>
      </c>
      <c r="P968" s="63">
        <f t="shared" si="149"/>
        <v>0</v>
      </c>
      <c r="Q968" s="64">
        <f t="shared" si="150"/>
        <v>0</v>
      </c>
      <c r="R968" s="64" t="b">
        <f t="shared" si="152"/>
        <v>0</v>
      </c>
      <c r="S968" s="65">
        <f t="shared" si="146"/>
      </c>
      <c r="T968" s="62">
        <f t="shared" si="147"/>
      </c>
    </row>
    <row r="969" spans="1:20" s="66" customFormat="1" ht="19.8">
      <c r="A969" s="54"/>
      <c r="B969" s="55"/>
      <c r="C969" s="56">
        <f t="shared" si="143"/>
        <v>0</v>
      </c>
      <c r="D969" s="56">
        <f>IF(ISERROR(VLOOKUP($A969,'LISTA DE PRODUCTOS'!$A:$O,15,0)),0,VLOOKUP($A969,'LISTA DE PRODUCTOS'!$A:$O,15,0))</f>
        <v>0</v>
      </c>
      <c r="E969" s="57">
        <f>IF($A969=0,"",IFERROR(IFERROR(VLOOKUP($A969,'LISTA DE PRODUCTOS'!$A:$O,5,0),VLOOKUP($A969,'LISTA DE PRODUCTOS'!$B:$O,4,0)),"CÓDIGO NO EN CATÁLOGO U OBSOLETO"))</f>
      </c>
      <c r="F969" s="56">
        <f>IF($A969=0,"",IFERROR(IFERROR(VLOOKUP($A969,'LISTA DE PRODUCTOS'!$A:$O,6,0),VLOOKUP($A969,'LISTA DE PRODUCTOS'!$B:$O,5,0)),0))</f>
      </c>
      <c r="G969" s="56">
        <f>IF($A969=0,"",IFERROR(IFERROR(VLOOKUP($A969,'LISTA DE PRODUCTOS'!$A:$O,7,0),VLOOKUP($A969,'LISTA DE PRODUCTOS'!$B:$O,6,0)),0))</f>
      </c>
      <c r="H969" s="58">
        <f>IF($A969=0,"",IFERROR(IFERROR(VLOOKUP($A969,'LISTA DE PRODUCTOS'!$A:$O,8,0),VLOOKUP($A969,'LISTA DE PRODUCTOS'!$B:$O,7,0)),0))</f>
      </c>
      <c r="I969" s="59">
        <f>IF($A969=0,"",IFERROR(IFERROR(VLOOKUP($A969,'LISTA DE PRODUCTOS'!$A:$O,9,0),VLOOKUP($A969,'LISTA DE PRODUCTOS'!$B:$O,8,0)),0))</f>
      </c>
      <c r="J969" s="60">
        <f>IF(AND(K969="U12",IF($A969=0,"",IFERROR(IFERROR(VLOOKUP($A969,'LISTA DE PRODUCTOS'!$A:$O,10,0),VLOOKUP($A969,'LISTA DE PRODUCTOS'!$B:$O,9,0)),""))=0),"APROVECHA LA PROMO U12",IF(AND(K969="U12",IF($A969=0,"",IFERROR(IFERROR(VLOOKUP($A969,'LISTA DE PRODUCTOS'!$A:$O,10,0),VLOOKUP($A969,'LISTA DE PRODUCTOS'!$B:$O,9,0)),""))="MENSUAL"),"MENSUAL Y PROMO U12",IF($A969=0,"",IFERROR(IFERROR(VLOOKUP($A969,'LISTA DE PRODUCTOS'!$A:$O,10,0),VLOOKUP($A969,'LISTA DE PRODUCTOS'!$B:$O,9,0)),""))))</f>
      </c>
      <c r="K969" s="60">
        <f>IF($A969=0,"",IFERROR(IFERROR(VLOOKUP($A969,'LISTA DE PRODUCTOS'!$A:$O,13,0),VLOOKUP($A969,'LISTA DE PRODUCTOS'!$B:$O,13,0)),0))</f>
      </c>
      <c r="L969" s="61">
        <f t="shared" si="144"/>
        <v>0</v>
      </c>
      <c r="M969" s="62">
        <f t="shared" si="145"/>
        <v>0</v>
      </c>
      <c r="N969" s="62">
        <f t="shared" si="151"/>
        <v>0</v>
      </c>
      <c r="O969" s="63">
        <f t="shared" si="148"/>
        <v>0</v>
      </c>
      <c r="P969" s="63">
        <f t="shared" si="149"/>
        <v>0</v>
      </c>
      <c r="Q969" s="64">
        <f t="shared" si="150"/>
        <v>0</v>
      </c>
      <c r="R969" s="64" t="b">
        <f t="shared" si="152"/>
        <v>0</v>
      </c>
      <c r="S969" s="65">
        <f t="shared" si="146"/>
      </c>
      <c r="T969" s="62">
        <f t="shared" si="147"/>
      </c>
    </row>
    <row r="970" spans="1:20" s="66" customFormat="1" ht="19.8">
      <c r="A970" s="54"/>
      <c r="B970" s="55"/>
      <c r="C970" s="56">
        <f t="shared" si="143"/>
        <v>0</v>
      </c>
      <c r="D970" s="56">
        <f>IF(ISERROR(VLOOKUP($A970,'LISTA DE PRODUCTOS'!$A:$O,15,0)),0,VLOOKUP($A970,'LISTA DE PRODUCTOS'!$A:$O,15,0))</f>
        <v>0</v>
      </c>
      <c r="E970" s="57">
        <f>IF($A970=0,"",IFERROR(IFERROR(VLOOKUP($A970,'LISTA DE PRODUCTOS'!$A:$O,5,0),VLOOKUP($A970,'LISTA DE PRODUCTOS'!$B:$O,4,0)),"CÓDIGO NO EN CATÁLOGO U OBSOLETO"))</f>
      </c>
      <c r="F970" s="56">
        <f>IF($A970=0,"",IFERROR(IFERROR(VLOOKUP($A970,'LISTA DE PRODUCTOS'!$A:$O,6,0),VLOOKUP($A970,'LISTA DE PRODUCTOS'!$B:$O,5,0)),0))</f>
      </c>
      <c r="G970" s="56">
        <f>IF($A970=0,"",IFERROR(IFERROR(VLOOKUP($A970,'LISTA DE PRODUCTOS'!$A:$O,7,0),VLOOKUP($A970,'LISTA DE PRODUCTOS'!$B:$O,6,0)),0))</f>
      </c>
      <c r="H970" s="58">
        <f>IF($A970=0,"",IFERROR(IFERROR(VLOOKUP($A970,'LISTA DE PRODUCTOS'!$A:$O,8,0),VLOOKUP($A970,'LISTA DE PRODUCTOS'!$B:$O,7,0)),0))</f>
      </c>
      <c r="I970" s="59">
        <f>IF($A970=0,"",IFERROR(IFERROR(VLOOKUP($A970,'LISTA DE PRODUCTOS'!$A:$O,9,0),VLOOKUP($A970,'LISTA DE PRODUCTOS'!$B:$O,8,0)),0))</f>
      </c>
      <c r="J970" s="60">
        <f>IF(AND(K970="U12",IF($A970=0,"",IFERROR(IFERROR(VLOOKUP($A970,'LISTA DE PRODUCTOS'!$A:$O,10,0),VLOOKUP($A970,'LISTA DE PRODUCTOS'!$B:$O,9,0)),""))=0),"APROVECHA LA PROMO U12",IF(AND(K970="U12",IF($A970=0,"",IFERROR(IFERROR(VLOOKUP($A970,'LISTA DE PRODUCTOS'!$A:$O,10,0),VLOOKUP($A970,'LISTA DE PRODUCTOS'!$B:$O,9,0)),""))="MENSUAL"),"MENSUAL Y PROMO U12",IF($A970=0,"",IFERROR(IFERROR(VLOOKUP($A970,'LISTA DE PRODUCTOS'!$A:$O,10,0),VLOOKUP($A970,'LISTA DE PRODUCTOS'!$B:$O,9,0)),""))))</f>
      </c>
      <c r="K970" s="60">
        <f>IF($A970=0,"",IFERROR(IFERROR(VLOOKUP($A970,'LISTA DE PRODUCTOS'!$A:$O,13,0),VLOOKUP($A970,'LISTA DE PRODUCTOS'!$B:$O,13,0)),0))</f>
      </c>
      <c r="L970" s="61">
        <f t="shared" si="144"/>
        <v>0</v>
      </c>
      <c r="M970" s="62">
        <f t="shared" si="145"/>
        <v>0</v>
      </c>
      <c r="N970" s="62">
        <f t="shared" si="151"/>
        <v>0</v>
      </c>
      <c r="O970" s="63">
        <f t="shared" si="148"/>
        <v>0</v>
      </c>
      <c r="P970" s="63">
        <f t="shared" si="149"/>
        <v>0</v>
      </c>
      <c r="Q970" s="64">
        <f t="shared" si="150"/>
        <v>0</v>
      </c>
      <c r="R970" s="64" t="b">
        <f t="shared" si="152"/>
        <v>0</v>
      </c>
      <c r="S970" s="65">
        <f t="shared" si="146"/>
      </c>
      <c r="T970" s="62">
        <f t="shared" si="147"/>
      </c>
    </row>
    <row r="971" spans="1:20" s="66" customFormat="1" ht="19.8">
      <c r="A971" s="54"/>
      <c r="B971" s="55"/>
      <c r="C971" s="56">
        <f t="shared" si="143"/>
        <v>0</v>
      </c>
      <c r="D971" s="56">
        <f>IF(ISERROR(VLOOKUP($A971,'LISTA DE PRODUCTOS'!$A:$O,15,0)),0,VLOOKUP($A971,'LISTA DE PRODUCTOS'!$A:$O,15,0))</f>
        <v>0</v>
      </c>
      <c r="E971" s="57">
        <f>IF($A971=0,"",IFERROR(IFERROR(VLOOKUP($A971,'LISTA DE PRODUCTOS'!$A:$O,5,0),VLOOKUP($A971,'LISTA DE PRODUCTOS'!$B:$O,4,0)),"CÓDIGO NO EN CATÁLOGO U OBSOLETO"))</f>
      </c>
      <c r="F971" s="56">
        <f>IF($A971=0,"",IFERROR(IFERROR(VLOOKUP($A971,'LISTA DE PRODUCTOS'!$A:$O,6,0),VLOOKUP($A971,'LISTA DE PRODUCTOS'!$B:$O,5,0)),0))</f>
      </c>
      <c r="G971" s="56">
        <f>IF($A971=0,"",IFERROR(IFERROR(VLOOKUP($A971,'LISTA DE PRODUCTOS'!$A:$O,7,0),VLOOKUP($A971,'LISTA DE PRODUCTOS'!$B:$O,6,0)),0))</f>
      </c>
      <c r="H971" s="58">
        <f>IF($A971=0,"",IFERROR(IFERROR(VLOOKUP($A971,'LISTA DE PRODUCTOS'!$A:$O,8,0),VLOOKUP($A971,'LISTA DE PRODUCTOS'!$B:$O,7,0)),0))</f>
      </c>
      <c r="I971" s="59">
        <f>IF($A971=0,"",IFERROR(IFERROR(VLOOKUP($A971,'LISTA DE PRODUCTOS'!$A:$O,9,0),VLOOKUP($A971,'LISTA DE PRODUCTOS'!$B:$O,8,0)),0))</f>
      </c>
      <c r="J971" s="60">
        <f>IF(AND(K971="U12",IF($A971=0,"",IFERROR(IFERROR(VLOOKUP($A971,'LISTA DE PRODUCTOS'!$A:$O,10,0),VLOOKUP($A971,'LISTA DE PRODUCTOS'!$B:$O,9,0)),""))=0),"APROVECHA LA PROMO U12",IF(AND(K971="U12",IF($A971=0,"",IFERROR(IFERROR(VLOOKUP($A971,'LISTA DE PRODUCTOS'!$A:$O,10,0),VLOOKUP($A971,'LISTA DE PRODUCTOS'!$B:$O,9,0)),""))="MENSUAL"),"MENSUAL Y PROMO U12",IF($A971=0,"",IFERROR(IFERROR(VLOOKUP($A971,'LISTA DE PRODUCTOS'!$A:$O,10,0),VLOOKUP($A971,'LISTA DE PRODUCTOS'!$B:$O,9,0)),""))))</f>
      </c>
      <c r="K971" s="60">
        <f>IF($A971=0,"",IFERROR(IFERROR(VLOOKUP($A971,'LISTA DE PRODUCTOS'!$A:$O,13,0),VLOOKUP($A971,'LISTA DE PRODUCTOS'!$B:$O,13,0)),0))</f>
      </c>
      <c r="L971" s="61">
        <f t="shared" si="144"/>
        <v>0</v>
      </c>
      <c r="M971" s="62">
        <f t="shared" si="145"/>
        <v>0</v>
      </c>
      <c r="N971" s="62">
        <f t="shared" si="151"/>
        <v>0</v>
      </c>
      <c r="O971" s="63">
        <f t="shared" si="148"/>
        <v>0</v>
      </c>
      <c r="P971" s="63">
        <f t="shared" si="149"/>
        <v>0</v>
      </c>
      <c r="Q971" s="64">
        <f t="shared" si="150"/>
        <v>0</v>
      </c>
      <c r="R971" s="64" t="b">
        <f t="shared" si="152"/>
        <v>0</v>
      </c>
      <c r="S971" s="65">
        <f t="shared" si="146"/>
      </c>
      <c r="T971" s="62">
        <f t="shared" si="147"/>
      </c>
    </row>
    <row r="972" spans="1:20" s="66" customFormat="1" ht="19.8">
      <c r="A972" s="54"/>
      <c r="B972" s="55"/>
      <c r="C972" s="56">
        <f t="shared" si="143"/>
        <v>0</v>
      </c>
      <c r="D972" s="56">
        <f>IF(ISERROR(VLOOKUP($A972,'LISTA DE PRODUCTOS'!$A:$O,15,0)),0,VLOOKUP($A972,'LISTA DE PRODUCTOS'!$A:$O,15,0))</f>
        <v>0</v>
      </c>
      <c r="E972" s="57">
        <f>IF($A972=0,"",IFERROR(IFERROR(VLOOKUP($A972,'LISTA DE PRODUCTOS'!$A:$O,5,0),VLOOKUP($A972,'LISTA DE PRODUCTOS'!$B:$O,4,0)),"CÓDIGO NO EN CATÁLOGO U OBSOLETO"))</f>
      </c>
      <c r="F972" s="56">
        <f>IF($A972=0,"",IFERROR(IFERROR(VLOOKUP($A972,'LISTA DE PRODUCTOS'!$A:$O,6,0),VLOOKUP($A972,'LISTA DE PRODUCTOS'!$B:$O,5,0)),0))</f>
      </c>
      <c r="G972" s="56">
        <f>IF($A972=0,"",IFERROR(IFERROR(VLOOKUP($A972,'LISTA DE PRODUCTOS'!$A:$O,7,0),VLOOKUP($A972,'LISTA DE PRODUCTOS'!$B:$O,6,0)),0))</f>
      </c>
      <c r="H972" s="58">
        <f>IF($A972=0,"",IFERROR(IFERROR(VLOOKUP($A972,'LISTA DE PRODUCTOS'!$A:$O,8,0),VLOOKUP($A972,'LISTA DE PRODUCTOS'!$B:$O,7,0)),0))</f>
      </c>
      <c r="I972" s="59">
        <f>IF($A972=0,"",IFERROR(IFERROR(VLOOKUP($A972,'LISTA DE PRODUCTOS'!$A:$O,9,0),VLOOKUP($A972,'LISTA DE PRODUCTOS'!$B:$O,8,0)),0))</f>
      </c>
      <c r="J972" s="60">
        <f>IF(AND(K972="U12",IF($A972=0,"",IFERROR(IFERROR(VLOOKUP($A972,'LISTA DE PRODUCTOS'!$A:$O,10,0),VLOOKUP($A972,'LISTA DE PRODUCTOS'!$B:$O,9,0)),""))=0),"APROVECHA LA PROMO U12",IF(AND(K972="U12",IF($A972=0,"",IFERROR(IFERROR(VLOOKUP($A972,'LISTA DE PRODUCTOS'!$A:$O,10,0),VLOOKUP($A972,'LISTA DE PRODUCTOS'!$B:$O,9,0)),""))="MENSUAL"),"MENSUAL Y PROMO U12",IF($A972=0,"",IFERROR(IFERROR(VLOOKUP($A972,'LISTA DE PRODUCTOS'!$A:$O,10,0),VLOOKUP($A972,'LISTA DE PRODUCTOS'!$B:$O,9,0)),""))))</f>
      </c>
      <c r="K972" s="60">
        <f>IF($A972=0,"",IFERROR(IFERROR(VLOOKUP($A972,'LISTA DE PRODUCTOS'!$A:$O,13,0),VLOOKUP($A972,'LISTA DE PRODUCTOS'!$B:$O,13,0)),0))</f>
      </c>
      <c r="L972" s="61">
        <f t="shared" si="144"/>
        <v>0</v>
      </c>
      <c r="M972" s="62">
        <f t="shared" si="145"/>
        <v>0</v>
      </c>
      <c r="N972" s="62">
        <f t="shared" si="151"/>
        <v>0</v>
      </c>
      <c r="O972" s="63">
        <f t="shared" si="148"/>
        <v>0</v>
      </c>
      <c r="P972" s="63">
        <f t="shared" si="149"/>
        <v>0</v>
      </c>
      <c r="Q972" s="64">
        <f t="shared" si="150"/>
        <v>0</v>
      </c>
      <c r="R972" s="64" t="b">
        <f t="shared" si="152"/>
        <v>0</v>
      </c>
      <c r="S972" s="65">
        <f t="shared" si="146"/>
      </c>
      <c r="T972" s="62">
        <f t="shared" si="147"/>
      </c>
    </row>
    <row r="973" spans="1:20" s="66" customFormat="1" ht="19.8">
      <c r="A973" s="54"/>
      <c r="B973" s="55"/>
      <c r="C973" s="56">
        <f t="shared" si="143"/>
        <v>0</v>
      </c>
      <c r="D973" s="56">
        <f>IF(ISERROR(VLOOKUP($A973,'LISTA DE PRODUCTOS'!$A:$O,15,0)),0,VLOOKUP($A973,'LISTA DE PRODUCTOS'!$A:$O,15,0))</f>
        <v>0</v>
      </c>
      <c r="E973" s="57">
        <f>IF($A973=0,"",IFERROR(IFERROR(VLOOKUP($A973,'LISTA DE PRODUCTOS'!$A:$O,5,0),VLOOKUP($A973,'LISTA DE PRODUCTOS'!$B:$O,4,0)),"CÓDIGO NO EN CATÁLOGO U OBSOLETO"))</f>
      </c>
      <c r="F973" s="56">
        <f>IF($A973=0,"",IFERROR(IFERROR(VLOOKUP($A973,'LISTA DE PRODUCTOS'!$A:$O,6,0),VLOOKUP($A973,'LISTA DE PRODUCTOS'!$B:$O,5,0)),0))</f>
      </c>
      <c r="G973" s="56">
        <f>IF($A973=0,"",IFERROR(IFERROR(VLOOKUP($A973,'LISTA DE PRODUCTOS'!$A:$O,7,0),VLOOKUP($A973,'LISTA DE PRODUCTOS'!$B:$O,6,0)),0))</f>
      </c>
      <c r="H973" s="58">
        <f>IF($A973=0,"",IFERROR(IFERROR(VLOOKUP($A973,'LISTA DE PRODUCTOS'!$A:$O,8,0),VLOOKUP($A973,'LISTA DE PRODUCTOS'!$B:$O,7,0)),0))</f>
      </c>
      <c r="I973" s="59">
        <f>IF($A973=0,"",IFERROR(IFERROR(VLOOKUP($A973,'LISTA DE PRODUCTOS'!$A:$O,9,0),VLOOKUP($A973,'LISTA DE PRODUCTOS'!$B:$O,8,0)),0))</f>
      </c>
      <c r="J973" s="60">
        <f>IF(AND(K973="U12",IF($A973=0,"",IFERROR(IFERROR(VLOOKUP($A973,'LISTA DE PRODUCTOS'!$A:$O,10,0),VLOOKUP($A973,'LISTA DE PRODUCTOS'!$B:$O,9,0)),""))=0),"APROVECHA LA PROMO U12",IF(AND(K973="U12",IF($A973=0,"",IFERROR(IFERROR(VLOOKUP($A973,'LISTA DE PRODUCTOS'!$A:$O,10,0),VLOOKUP($A973,'LISTA DE PRODUCTOS'!$B:$O,9,0)),""))="MENSUAL"),"MENSUAL Y PROMO U12",IF($A973=0,"",IFERROR(IFERROR(VLOOKUP($A973,'LISTA DE PRODUCTOS'!$A:$O,10,0),VLOOKUP($A973,'LISTA DE PRODUCTOS'!$B:$O,9,0)),""))))</f>
      </c>
      <c r="K973" s="60">
        <f>IF($A973=0,"",IFERROR(IFERROR(VLOOKUP($A973,'LISTA DE PRODUCTOS'!$A:$O,13,0),VLOOKUP($A973,'LISTA DE PRODUCTOS'!$B:$O,13,0)),0))</f>
      </c>
      <c r="L973" s="61">
        <f t="shared" si="144"/>
        <v>0</v>
      </c>
      <c r="M973" s="62">
        <f t="shared" si="145"/>
        <v>0</v>
      </c>
      <c r="N973" s="62">
        <f t="shared" si="151"/>
        <v>0</v>
      </c>
      <c r="O973" s="63">
        <f t="shared" si="148"/>
        <v>0</v>
      </c>
      <c r="P973" s="63">
        <f t="shared" si="149"/>
        <v>0</v>
      </c>
      <c r="Q973" s="64">
        <f t="shared" si="150"/>
        <v>0</v>
      </c>
      <c r="R973" s="64" t="b">
        <f t="shared" si="152"/>
        <v>0</v>
      </c>
      <c r="S973" s="65">
        <f t="shared" si="146"/>
      </c>
      <c r="T973" s="62">
        <f t="shared" si="147"/>
      </c>
    </row>
    <row r="974" spans="1:20" s="66" customFormat="1" ht="19.8">
      <c r="A974" s="54"/>
      <c r="B974" s="55"/>
      <c r="C974" s="56">
        <f t="shared" si="143"/>
        <v>0</v>
      </c>
      <c r="D974" s="56">
        <f>IF(ISERROR(VLOOKUP($A974,'LISTA DE PRODUCTOS'!$A:$O,15,0)),0,VLOOKUP($A974,'LISTA DE PRODUCTOS'!$A:$O,15,0))</f>
        <v>0</v>
      </c>
      <c r="E974" s="57">
        <f>IF($A974=0,"",IFERROR(IFERROR(VLOOKUP($A974,'LISTA DE PRODUCTOS'!$A:$O,5,0),VLOOKUP($A974,'LISTA DE PRODUCTOS'!$B:$O,4,0)),"CÓDIGO NO EN CATÁLOGO U OBSOLETO"))</f>
      </c>
      <c r="F974" s="56">
        <f>IF($A974=0,"",IFERROR(IFERROR(VLOOKUP($A974,'LISTA DE PRODUCTOS'!$A:$O,6,0),VLOOKUP($A974,'LISTA DE PRODUCTOS'!$B:$O,5,0)),0))</f>
      </c>
      <c r="G974" s="56">
        <f>IF($A974=0,"",IFERROR(IFERROR(VLOOKUP($A974,'LISTA DE PRODUCTOS'!$A:$O,7,0),VLOOKUP($A974,'LISTA DE PRODUCTOS'!$B:$O,6,0)),0))</f>
      </c>
      <c r="H974" s="58">
        <f>IF($A974=0,"",IFERROR(IFERROR(VLOOKUP($A974,'LISTA DE PRODUCTOS'!$A:$O,8,0),VLOOKUP($A974,'LISTA DE PRODUCTOS'!$B:$O,7,0)),0))</f>
      </c>
      <c r="I974" s="59">
        <f>IF($A974=0,"",IFERROR(IFERROR(VLOOKUP($A974,'LISTA DE PRODUCTOS'!$A:$O,9,0),VLOOKUP($A974,'LISTA DE PRODUCTOS'!$B:$O,8,0)),0))</f>
      </c>
      <c r="J974" s="60">
        <f>IF(AND(K974="U12",IF($A974=0,"",IFERROR(IFERROR(VLOOKUP($A974,'LISTA DE PRODUCTOS'!$A:$O,10,0),VLOOKUP($A974,'LISTA DE PRODUCTOS'!$B:$O,9,0)),""))=0),"APROVECHA LA PROMO U12",IF(AND(K974="U12",IF($A974=0,"",IFERROR(IFERROR(VLOOKUP($A974,'LISTA DE PRODUCTOS'!$A:$O,10,0),VLOOKUP($A974,'LISTA DE PRODUCTOS'!$B:$O,9,0)),""))="MENSUAL"),"MENSUAL Y PROMO U12",IF($A974=0,"",IFERROR(IFERROR(VLOOKUP($A974,'LISTA DE PRODUCTOS'!$A:$O,10,0),VLOOKUP($A974,'LISTA DE PRODUCTOS'!$B:$O,9,0)),""))))</f>
      </c>
      <c r="K974" s="60">
        <f>IF($A974=0,"",IFERROR(IFERROR(VLOOKUP($A974,'LISTA DE PRODUCTOS'!$A:$O,13,0),VLOOKUP($A974,'LISTA DE PRODUCTOS'!$B:$O,13,0)),0))</f>
      </c>
      <c r="L974" s="61">
        <f t="shared" si="144"/>
        <v>0</v>
      </c>
      <c r="M974" s="62">
        <f t="shared" si="145"/>
        <v>0</v>
      </c>
      <c r="N974" s="62">
        <f t="shared" si="151"/>
        <v>0</v>
      </c>
      <c r="O974" s="63">
        <f t="shared" si="148"/>
        <v>0</v>
      </c>
      <c r="P974" s="63">
        <f t="shared" si="149"/>
        <v>0</v>
      </c>
      <c r="Q974" s="64">
        <f t="shared" si="150"/>
        <v>0</v>
      </c>
      <c r="R974" s="64" t="b">
        <f t="shared" si="152"/>
        <v>0</v>
      </c>
      <c r="S974" s="65">
        <f t="shared" si="146"/>
      </c>
      <c r="T974" s="62">
        <f t="shared" si="147"/>
      </c>
    </row>
    <row r="975" spans="1:20" s="66" customFormat="1" ht="19.8">
      <c r="A975" s="54"/>
      <c r="B975" s="55"/>
      <c r="C975" s="56">
        <f t="shared" si="153" ref="C975:C1014">COUNTIF($A$15:$A$1014,A975)</f>
        <v>0</v>
      </c>
      <c r="D975" s="56">
        <f>IF(ISERROR(VLOOKUP($A975,'LISTA DE PRODUCTOS'!$A:$O,15,0)),0,VLOOKUP($A975,'LISTA DE PRODUCTOS'!$A:$O,15,0))</f>
        <v>0</v>
      </c>
      <c r="E975" s="57">
        <f>IF($A975=0,"",IFERROR(IFERROR(VLOOKUP($A975,'LISTA DE PRODUCTOS'!$A:$O,5,0),VLOOKUP($A975,'LISTA DE PRODUCTOS'!$B:$O,4,0)),"CÓDIGO NO EN CATÁLOGO U OBSOLETO"))</f>
      </c>
      <c r="F975" s="56">
        <f>IF($A975=0,"",IFERROR(IFERROR(VLOOKUP($A975,'LISTA DE PRODUCTOS'!$A:$O,6,0),VLOOKUP($A975,'LISTA DE PRODUCTOS'!$B:$O,5,0)),0))</f>
      </c>
      <c r="G975" s="56">
        <f>IF($A975=0,"",IFERROR(IFERROR(VLOOKUP($A975,'LISTA DE PRODUCTOS'!$A:$O,7,0),VLOOKUP($A975,'LISTA DE PRODUCTOS'!$B:$O,6,0)),0))</f>
      </c>
      <c r="H975" s="58">
        <f>IF($A975=0,"",IFERROR(IFERROR(VLOOKUP($A975,'LISTA DE PRODUCTOS'!$A:$O,8,0),VLOOKUP($A975,'LISTA DE PRODUCTOS'!$B:$O,7,0)),0))</f>
      </c>
      <c r="I975" s="59">
        <f>IF($A975=0,"",IFERROR(IFERROR(VLOOKUP($A975,'LISTA DE PRODUCTOS'!$A:$O,9,0),VLOOKUP($A975,'LISTA DE PRODUCTOS'!$B:$O,8,0)),0))</f>
      </c>
      <c r="J975" s="60">
        <f>IF(AND(K975="U12",IF($A975=0,"",IFERROR(IFERROR(VLOOKUP($A975,'LISTA DE PRODUCTOS'!$A:$O,10,0),VLOOKUP($A975,'LISTA DE PRODUCTOS'!$B:$O,9,0)),""))=0),"APROVECHA LA PROMO U12",IF(AND(K975="U12",IF($A975=0,"",IFERROR(IFERROR(VLOOKUP($A975,'LISTA DE PRODUCTOS'!$A:$O,10,0),VLOOKUP($A975,'LISTA DE PRODUCTOS'!$B:$O,9,0)),""))="MENSUAL"),"MENSUAL Y PROMO U12",IF($A975=0,"",IFERROR(IFERROR(VLOOKUP($A975,'LISTA DE PRODUCTOS'!$A:$O,10,0),VLOOKUP($A975,'LISTA DE PRODUCTOS'!$B:$O,9,0)),""))))</f>
      </c>
      <c r="K975" s="60">
        <f>IF($A975=0,"",IFERROR(IFERROR(VLOOKUP($A975,'LISTA DE PRODUCTOS'!$A:$O,13,0),VLOOKUP($A975,'LISTA DE PRODUCTOS'!$B:$O,13,0)),0))</f>
      </c>
      <c r="L975" s="61">
        <f t="shared" si="144"/>
        <v>0</v>
      </c>
      <c r="M975" s="62">
        <f t="shared" si="145"/>
        <v>0</v>
      </c>
      <c r="N975" s="62">
        <f t="shared" si="151"/>
        <v>0</v>
      </c>
      <c r="O975" s="63">
        <f t="shared" si="148"/>
        <v>0</v>
      </c>
      <c r="P975" s="63">
        <f t="shared" si="149"/>
        <v>0</v>
      </c>
      <c r="Q975" s="64">
        <f t="shared" si="150"/>
        <v>0</v>
      </c>
      <c r="R975" s="64" t="b">
        <f t="shared" si="152"/>
        <v>0</v>
      </c>
      <c r="S975" s="65">
        <f t="shared" si="146"/>
      </c>
      <c r="T975" s="62">
        <f t="shared" si="147"/>
      </c>
    </row>
    <row r="976" spans="1:20" s="66" customFormat="1" ht="19.8">
      <c r="A976" s="54"/>
      <c r="B976" s="55"/>
      <c r="C976" s="56">
        <f t="shared" si="153"/>
        <v>0</v>
      </c>
      <c r="D976" s="56">
        <f>IF(ISERROR(VLOOKUP($A976,'LISTA DE PRODUCTOS'!$A:$O,15,0)),0,VLOOKUP($A976,'LISTA DE PRODUCTOS'!$A:$O,15,0))</f>
        <v>0</v>
      </c>
      <c r="E976" s="57">
        <f>IF($A976=0,"",IFERROR(IFERROR(VLOOKUP($A976,'LISTA DE PRODUCTOS'!$A:$O,5,0),VLOOKUP($A976,'LISTA DE PRODUCTOS'!$B:$O,4,0)),"CÓDIGO NO EN CATÁLOGO U OBSOLETO"))</f>
      </c>
      <c r="F976" s="56">
        <f>IF($A976=0,"",IFERROR(IFERROR(VLOOKUP($A976,'LISTA DE PRODUCTOS'!$A:$O,6,0),VLOOKUP($A976,'LISTA DE PRODUCTOS'!$B:$O,5,0)),0))</f>
      </c>
      <c r="G976" s="56">
        <f>IF($A976=0,"",IFERROR(IFERROR(VLOOKUP($A976,'LISTA DE PRODUCTOS'!$A:$O,7,0),VLOOKUP($A976,'LISTA DE PRODUCTOS'!$B:$O,6,0)),0))</f>
      </c>
      <c r="H976" s="58">
        <f>IF($A976=0,"",IFERROR(IFERROR(VLOOKUP($A976,'LISTA DE PRODUCTOS'!$A:$O,8,0),VLOOKUP($A976,'LISTA DE PRODUCTOS'!$B:$O,7,0)),0))</f>
      </c>
      <c r="I976" s="59">
        <f>IF($A976=0,"",IFERROR(IFERROR(VLOOKUP($A976,'LISTA DE PRODUCTOS'!$A:$O,9,0),VLOOKUP($A976,'LISTA DE PRODUCTOS'!$B:$O,8,0)),0))</f>
      </c>
      <c r="J976" s="60">
        <f>IF(AND(K976="U12",IF($A976=0,"",IFERROR(IFERROR(VLOOKUP($A976,'LISTA DE PRODUCTOS'!$A:$O,10,0),VLOOKUP($A976,'LISTA DE PRODUCTOS'!$B:$O,9,0)),""))=0),"APROVECHA LA PROMO U12",IF(AND(K976="U12",IF($A976=0,"",IFERROR(IFERROR(VLOOKUP($A976,'LISTA DE PRODUCTOS'!$A:$O,10,0),VLOOKUP($A976,'LISTA DE PRODUCTOS'!$B:$O,9,0)),""))="MENSUAL"),"MENSUAL Y PROMO U12",IF($A976=0,"",IFERROR(IFERROR(VLOOKUP($A976,'LISTA DE PRODUCTOS'!$A:$O,10,0),VLOOKUP($A976,'LISTA DE PRODUCTOS'!$B:$O,9,0)),""))))</f>
      </c>
      <c r="K976" s="60">
        <f>IF($A976=0,"",IFERROR(IFERROR(VLOOKUP($A976,'LISTA DE PRODUCTOS'!$A:$O,13,0),VLOOKUP($A976,'LISTA DE PRODUCTOS'!$B:$O,13,0)),0))</f>
      </c>
      <c r="L976" s="61">
        <f t="shared" si="154" ref="L976:L1014">IFERROR(IF(J976="NO DISPONIBLE","0.00",H976*B976*(1-$B$11)*(1-$B$12)*(1-$B$13)*(1-$I976)),0)</f>
        <v>0</v>
      </c>
      <c r="M976" s="62">
        <f t="shared" si="155" ref="M976:M1014">IFERROR(B976/F976,0)</f>
        <v>0</v>
      </c>
      <c r="N976" s="62">
        <f t="shared" si="151"/>
        <v>0</v>
      </c>
      <c r="O976" s="63">
        <f t="shared" si="148"/>
        <v>0</v>
      </c>
      <c r="P976" s="63">
        <f t="shared" si="149"/>
        <v>0</v>
      </c>
      <c r="Q976" s="64">
        <f t="shared" si="150"/>
        <v>0</v>
      </c>
      <c r="R976" s="64" t="b">
        <f t="shared" si="152"/>
        <v>0</v>
      </c>
      <c r="S976" s="65">
        <f t="shared" si="156" ref="S976:S1014">IFERROR(IF(G976&lt;&gt;0,IF(((B976/G976)-INT(B976/G976))&gt;0.75,CONCATENATE("CANTIDAD SUGERIDA:  ",(INT(B976/G976)+1)*G976),IF((F976*100)&lt;B976,"¿LA CANTIDAD ES CORRECTA?")),IF((F976*100)&lt;B976,"¿LA CANTIDAD ES CORRECTA?")),"")</f>
      </c>
      <c r="T976" s="62">
        <f t="shared" si="157" ref="T976:T1014">IF(S976="¿LA CANTIDAD ES CORRECTA?",1,"")</f>
      </c>
    </row>
    <row r="977" spans="1:20" s="66" customFormat="1" ht="19.8">
      <c r="A977" s="54"/>
      <c r="B977" s="55"/>
      <c r="C977" s="56">
        <f t="shared" si="153"/>
        <v>0</v>
      </c>
      <c r="D977" s="56">
        <f>IF(ISERROR(VLOOKUP($A977,'LISTA DE PRODUCTOS'!$A:$O,15,0)),0,VLOOKUP($A977,'LISTA DE PRODUCTOS'!$A:$O,15,0))</f>
        <v>0</v>
      </c>
      <c r="E977" s="57">
        <f>IF($A977=0,"",IFERROR(IFERROR(VLOOKUP($A977,'LISTA DE PRODUCTOS'!$A:$O,5,0),VLOOKUP($A977,'LISTA DE PRODUCTOS'!$B:$O,4,0)),"CÓDIGO NO EN CATÁLOGO U OBSOLETO"))</f>
      </c>
      <c r="F977" s="56">
        <f>IF($A977=0,"",IFERROR(IFERROR(VLOOKUP($A977,'LISTA DE PRODUCTOS'!$A:$O,6,0),VLOOKUP($A977,'LISTA DE PRODUCTOS'!$B:$O,5,0)),0))</f>
      </c>
      <c r="G977" s="56">
        <f>IF($A977=0,"",IFERROR(IFERROR(VLOOKUP($A977,'LISTA DE PRODUCTOS'!$A:$O,7,0),VLOOKUP($A977,'LISTA DE PRODUCTOS'!$B:$O,6,0)),0))</f>
      </c>
      <c r="H977" s="58">
        <f>IF($A977=0,"",IFERROR(IFERROR(VLOOKUP($A977,'LISTA DE PRODUCTOS'!$A:$O,8,0),VLOOKUP($A977,'LISTA DE PRODUCTOS'!$B:$O,7,0)),0))</f>
      </c>
      <c r="I977" s="59">
        <f>IF($A977=0,"",IFERROR(IFERROR(VLOOKUP($A977,'LISTA DE PRODUCTOS'!$A:$O,9,0),VLOOKUP($A977,'LISTA DE PRODUCTOS'!$B:$O,8,0)),0))</f>
      </c>
      <c r="J977" s="60">
        <f>IF(AND(K977="U12",IF($A977=0,"",IFERROR(IFERROR(VLOOKUP($A977,'LISTA DE PRODUCTOS'!$A:$O,10,0),VLOOKUP($A977,'LISTA DE PRODUCTOS'!$B:$O,9,0)),""))=0),"APROVECHA LA PROMO U12",IF(AND(K977="U12",IF($A977=0,"",IFERROR(IFERROR(VLOOKUP($A977,'LISTA DE PRODUCTOS'!$A:$O,10,0),VLOOKUP($A977,'LISTA DE PRODUCTOS'!$B:$O,9,0)),""))="MENSUAL"),"MENSUAL Y PROMO U12",IF($A977=0,"",IFERROR(IFERROR(VLOOKUP($A977,'LISTA DE PRODUCTOS'!$A:$O,10,0),VLOOKUP($A977,'LISTA DE PRODUCTOS'!$B:$O,9,0)),""))))</f>
      </c>
      <c r="K977" s="60">
        <f>IF($A977=0,"",IFERROR(IFERROR(VLOOKUP($A977,'LISTA DE PRODUCTOS'!$A:$O,13,0),VLOOKUP($A977,'LISTA DE PRODUCTOS'!$B:$O,13,0)),0))</f>
      </c>
      <c r="L977" s="61">
        <f t="shared" si="154"/>
        <v>0</v>
      </c>
      <c r="M977" s="62">
        <f t="shared" si="155"/>
        <v>0</v>
      </c>
      <c r="N977" s="62">
        <f t="shared" si="151"/>
        <v>0</v>
      </c>
      <c r="O977" s="63">
        <f t="shared" si="158" ref="O977:O1014">IFERROR(N977*F977,0)</f>
        <v>0</v>
      </c>
      <c r="P977" s="63">
        <f t="shared" si="159" ref="P977:P1014">IFERROR(B977-O977,0)</f>
        <v>0</v>
      </c>
      <c r="Q977" s="64">
        <f t="shared" si="160" ref="Q977:Q1014">IF(F977=0,0,ABS(P977))</f>
        <v>0</v>
      </c>
      <c r="R977" s="64" t="b">
        <f t="shared" si="152"/>
        <v>0</v>
      </c>
      <c r="S977" s="65">
        <f t="shared" si="156"/>
      </c>
      <c r="T977" s="62">
        <f t="shared" si="157"/>
      </c>
    </row>
    <row r="978" spans="1:20" s="66" customFormat="1" ht="19.8">
      <c r="A978" s="54"/>
      <c r="B978" s="55"/>
      <c r="C978" s="56">
        <f t="shared" si="153"/>
        <v>0</v>
      </c>
      <c r="D978" s="56">
        <f>IF(ISERROR(VLOOKUP($A978,'LISTA DE PRODUCTOS'!$A:$O,15,0)),0,VLOOKUP($A978,'LISTA DE PRODUCTOS'!$A:$O,15,0))</f>
        <v>0</v>
      </c>
      <c r="E978" s="57">
        <f>IF($A978=0,"",IFERROR(IFERROR(VLOOKUP($A978,'LISTA DE PRODUCTOS'!$A:$O,5,0),VLOOKUP($A978,'LISTA DE PRODUCTOS'!$B:$O,4,0)),"CÓDIGO NO EN CATÁLOGO U OBSOLETO"))</f>
      </c>
      <c r="F978" s="56">
        <f>IF($A978=0,"",IFERROR(IFERROR(VLOOKUP($A978,'LISTA DE PRODUCTOS'!$A:$O,6,0),VLOOKUP($A978,'LISTA DE PRODUCTOS'!$B:$O,5,0)),0))</f>
      </c>
      <c r="G978" s="56">
        <f>IF($A978=0,"",IFERROR(IFERROR(VLOOKUP($A978,'LISTA DE PRODUCTOS'!$A:$O,7,0),VLOOKUP($A978,'LISTA DE PRODUCTOS'!$B:$O,6,0)),0))</f>
      </c>
      <c r="H978" s="58">
        <f>IF($A978=0,"",IFERROR(IFERROR(VLOOKUP($A978,'LISTA DE PRODUCTOS'!$A:$O,8,0),VLOOKUP($A978,'LISTA DE PRODUCTOS'!$B:$O,7,0)),0))</f>
      </c>
      <c r="I978" s="59">
        <f>IF($A978=0,"",IFERROR(IFERROR(VLOOKUP($A978,'LISTA DE PRODUCTOS'!$A:$O,9,0),VLOOKUP($A978,'LISTA DE PRODUCTOS'!$B:$O,8,0)),0))</f>
      </c>
      <c r="J978" s="60">
        <f>IF(AND(K978="U12",IF($A978=0,"",IFERROR(IFERROR(VLOOKUP($A978,'LISTA DE PRODUCTOS'!$A:$O,10,0),VLOOKUP($A978,'LISTA DE PRODUCTOS'!$B:$O,9,0)),""))=0),"APROVECHA LA PROMO U12",IF(AND(K978="U12",IF($A978=0,"",IFERROR(IFERROR(VLOOKUP($A978,'LISTA DE PRODUCTOS'!$A:$O,10,0),VLOOKUP($A978,'LISTA DE PRODUCTOS'!$B:$O,9,0)),""))="MENSUAL"),"MENSUAL Y PROMO U12",IF($A978=0,"",IFERROR(IFERROR(VLOOKUP($A978,'LISTA DE PRODUCTOS'!$A:$O,10,0),VLOOKUP($A978,'LISTA DE PRODUCTOS'!$B:$O,9,0)),""))))</f>
      </c>
      <c r="K978" s="60">
        <f>IF($A978=0,"",IFERROR(IFERROR(VLOOKUP($A978,'LISTA DE PRODUCTOS'!$A:$O,13,0),VLOOKUP($A978,'LISTA DE PRODUCTOS'!$B:$O,13,0)),0))</f>
      </c>
      <c r="L978" s="61">
        <f t="shared" si="154"/>
        <v>0</v>
      </c>
      <c r="M978" s="62">
        <f t="shared" si="155"/>
        <v>0</v>
      </c>
      <c r="N978" s="62">
        <f t="shared" si="161" ref="N978:N1014">ROUND(M978,0)</f>
        <v>0</v>
      </c>
      <c r="O978" s="63">
        <f t="shared" si="158"/>
        <v>0</v>
      </c>
      <c r="P978" s="63">
        <f t="shared" si="159"/>
        <v>0</v>
      </c>
      <c r="Q978" s="64">
        <f t="shared" si="160"/>
        <v>0</v>
      </c>
      <c r="R978" s="64" t="b">
        <f t="shared" si="162" ref="R978:R1014">AND(A978&lt;&gt;0,B978=0)</f>
        <v>0</v>
      </c>
      <c r="S978" s="65">
        <f t="shared" si="156"/>
      </c>
      <c r="T978" s="62">
        <f t="shared" si="157"/>
      </c>
    </row>
    <row r="979" spans="1:20" s="66" customFormat="1" ht="19.8">
      <c r="A979" s="54"/>
      <c r="B979" s="55"/>
      <c r="C979" s="56">
        <f t="shared" si="153"/>
        <v>0</v>
      </c>
      <c r="D979" s="56">
        <f>IF(ISERROR(VLOOKUP($A979,'LISTA DE PRODUCTOS'!$A:$O,15,0)),0,VLOOKUP($A979,'LISTA DE PRODUCTOS'!$A:$O,15,0))</f>
        <v>0</v>
      </c>
      <c r="E979" s="57">
        <f>IF($A979=0,"",IFERROR(IFERROR(VLOOKUP($A979,'LISTA DE PRODUCTOS'!$A:$O,5,0),VLOOKUP($A979,'LISTA DE PRODUCTOS'!$B:$O,4,0)),"CÓDIGO NO EN CATÁLOGO U OBSOLETO"))</f>
      </c>
      <c r="F979" s="56">
        <f>IF($A979=0,"",IFERROR(IFERROR(VLOOKUP($A979,'LISTA DE PRODUCTOS'!$A:$O,6,0),VLOOKUP($A979,'LISTA DE PRODUCTOS'!$B:$O,5,0)),0))</f>
      </c>
      <c r="G979" s="56">
        <f>IF($A979=0,"",IFERROR(IFERROR(VLOOKUP($A979,'LISTA DE PRODUCTOS'!$A:$O,7,0),VLOOKUP($A979,'LISTA DE PRODUCTOS'!$B:$O,6,0)),0))</f>
      </c>
      <c r="H979" s="58">
        <f>IF($A979=0,"",IFERROR(IFERROR(VLOOKUP($A979,'LISTA DE PRODUCTOS'!$A:$O,8,0),VLOOKUP($A979,'LISTA DE PRODUCTOS'!$B:$O,7,0)),0))</f>
      </c>
      <c r="I979" s="59">
        <f>IF($A979=0,"",IFERROR(IFERROR(VLOOKUP($A979,'LISTA DE PRODUCTOS'!$A:$O,9,0),VLOOKUP($A979,'LISTA DE PRODUCTOS'!$B:$O,8,0)),0))</f>
      </c>
      <c r="J979" s="60">
        <f>IF(AND(K979="U12",IF($A979=0,"",IFERROR(IFERROR(VLOOKUP($A979,'LISTA DE PRODUCTOS'!$A:$O,10,0),VLOOKUP($A979,'LISTA DE PRODUCTOS'!$B:$O,9,0)),""))=0),"APROVECHA LA PROMO U12",IF(AND(K979="U12",IF($A979=0,"",IFERROR(IFERROR(VLOOKUP($A979,'LISTA DE PRODUCTOS'!$A:$O,10,0),VLOOKUP($A979,'LISTA DE PRODUCTOS'!$B:$O,9,0)),""))="MENSUAL"),"MENSUAL Y PROMO U12",IF($A979=0,"",IFERROR(IFERROR(VLOOKUP($A979,'LISTA DE PRODUCTOS'!$A:$O,10,0),VLOOKUP($A979,'LISTA DE PRODUCTOS'!$B:$O,9,0)),""))))</f>
      </c>
      <c r="K979" s="60">
        <f>IF($A979=0,"",IFERROR(IFERROR(VLOOKUP($A979,'LISTA DE PRODUCTOS'!$A:$O,13,0),VLOOKUP($A979,'LISTA DE PRODUCTOS'!$B:$O,13,0)),0))</f>
      </c>
      <c r="L979" s="61">
        <f t="shared" si="154"/>
        <v>0</v>
      </c>
      <c r="M979" s="62">
        <f t="shared" si="155"/>
        <v>0</v>
      </c>
      <c r="N979" s="62">
        <f t="shared" si="161"/>
        <v>0</v>
      </c>
      <c r="O979" s="63">
        <f t="shared" si="158"/>
        <v>0</v>
      </c>
      <c r="P979" s="63">
        <f t="shared" si="159"/>
        <v>0</v>
      </c>
      <c r="Q979" s="64">
        <f t="shared" si="160"/>
        <v>0</v>
      </c>
      <c r="R979" s="64" t="b">
        <f t="shared" si="162"/>
        <v>0</v>
      </c>
      <c r="S979" s="65">
        <f t="shared" si="156"/>
      </c>
      <c r="T979" s="62">
        <f t="shared" si="157"/>
      </c>
    </row>
    <row r="980" spans="1:20" s="66" customFormat="1" ht="19.8">
      <c r="A980" s="54"/>
      <c r="B980" s="55"/>
      <c r="C980" s="56">
        <f t="shared" si="153"/>
        <v>0</v>
      </c>
      <c r="D980" s="56">
        <f>IF(ISERROR(VLOOKUP($A980,'LISTA DE PRODUCTOS'!$A:$O,15,0)),0,VLOOKUP($A980,'LISTA DE PRODUCTOS'!$A:$O,15,0))</f>
        <v>0</v>
      </c>
      <c r="E980" s="57">
        <f>IF($A980=0,"",IFERROR(IFERROR(VLOOKUP($A980,'LISTA DE PRODUCTOS'!$A:$O,5,0),VLOOKUP($A980,'LISTA DE PRODUCTOS'!$B:$O,4,0)),"CÓDIGO NO EN CATÁLOGO U OBSOLETO"))</f>
      </c>
      <c r="F980" s="56">
        <f>IF($A980=0,"",IFERROR(IFERROR(VLOOKUP($A980,'LISTA DE PRODUCTOS'!$A:$O,6,0),VLOOKUP($A980,'LISTA DE PRODUCTOS'!$B:$O,5,0)),0))</f>
      </c>
      <c r="G980" s="56">
        <f>IF($A980=0,"",IFERROR(IFERROR(VLOOKUP($A980,'LISTA DE PRODUCTOS'!$A:$O,7,0),VLOOKUP($A980,'LISTA DE PRODUCTOS'!$B:$O,6,0)),0))</f>
      </c>
      <c r="H980" s="58">
        <f>IF($A980=0,"",IFERROR(IFERROR(VLOOKUP($A980,'LISTA DE PRODUCTOS'!$A:$O,8,0),VLOOKUP($A980,'LISTA DE PRODUCTOS'!$B:$O,7,0)),0))</f>
      </c>
      <c r="I980" s="59">
        <f>IF($A980=0,"",IFERROR(IFERROR(VLOOKUP($A980,'LISTA DE PRODUCTOS'!$A:$O,9,0),VLOOKUP($A980,'LISTA DE PRODUCTOS'!$B:$O,8,0)),0))</f>
      </c>
      <c r="J980" s="60">
        <f>IF(AND(K980="U12",IF($A980=0,"",IFERROR(IFERROR(VLOOKUP($A980,'LISTA DE PRODUCTOS'!$A:$O,10,0),VLOOKUP($A980,'LISTA DE PRODUCTOS'!$B:$O,9,0)),""))=0),"APROVECHA LA PROMO U12",IF(AND(K980="U12",IF($A980=0,"",IFERROR(IFERROR(VLOOKUP($A980,'LISTA DE PRODUCTOS'!$A:$O,10,0),VLOOKUP($A980,'LISTA DE PRODUCTOS'!$B:$O,9,0)),""))="MENSUAL"),"MENSUAL Y PROMO U12",IF($A980=0,"",IFERROR(IFERROR(VLOOKUP($A980,'LISTA DE PRODUCTOS'!$A:$O,10,0),VLOOKUP($A980,'LISTA DE PRODUCTOS'!$B:$O,9,0)),""))))</f>
      </c>
      <c r="K980" s="60">
        <f>IF($A980=0,"",IFERROR(IFERROR(VLOOKUP($A980,'LISTA DE PRODUCTOS'!$A:$O,13,0),VLOOKUP($A980,'LISTA DE PRODUCTOS'!$B:$O,13,0)),0))</f>
      </c>
      <c r="L980" s="61">
        <f t="shared" si="154"/>
        <v>0</v>
      </c>
      <c r="M980" s="62">
        <f t="shared" si="155"/>
        <v>0</v>
      </c>
      <c r="N980" s="62">
        <f t="shared" si="161"/>
        <v>0</v>
      </c>
      <c r="O980" s="63">
        <f t="shared" si="158"/>
        <v>0</v>
      </c>
      <c r="P980" s="63">
        <f t="shared" si="159"/>
        <v>0</v>
      </c>
      <c r="Q980" s="64">
        <f t="shared" si="160"/>
        <v>0</v>
      </c>
      <c r="R980" s="64" t="b">
        <f t="shared" si="162"/>
        <v>0</v>
      </c>
      <c r="S980" s="65">
        <f t="shared" si="156"/>
      </c>
      <c r="T980" s="62">
        <f t="shared" si="157"/>
      </c>
    </row>
    <row r="981" spans="1:20" s="66" customFormat="1" ht="19.8">
      <c r="A981" s="54"/>
      <c r="B981" s="55"/>
      <c r="C981" s="56">
        <f t="shared" si="153"/>
        <v>0</v>
      </c>
      <c r="D981" s="56">
        <f>IF(ISERROR(VLOOKUP($A981,'LISTA DE PRODUCTOS'!$A:$O,15,0)),0,VLOOKUP($A981,'LISTA DE PRODUCTOS'!$A:$O,15,0))</f>
        <v>0</v>
      </c>
      <c r="E981" s="57">
        <f>IF($A981=0,"",IFERROR(IFERROR(VLOOKUP($A981,'LISTA DE PRODUCTOS'!$A:$O,5,0),VLOOKUP($A981,'LISTA DE PRODUCTOS'!$B:$O,4,0)),"CÓDIGO NO EN CATÁLOGO U OBSOLETO"))</f>
      </c>
      <c r="F981" s="56">
        <f>IF($A981=0,"",IFERROR(IFERROR(VLOOKUP($A981,'LISTA DE PRODUCTOS'!$A:$O,6,0),VLOOKUP($A981,'LISTA DE PRODUCTOS'!$B:$O,5,0)),0))</f>
      </c>
      <c r="G981" s="56">
        <f>IF($A981=0,"",IFERROR(IFERROR(VLOOKUP($A981,'LISTA DE PRODUCTOS'!$A:$O,7,0),VLOOKUP($A981,'LISTA DE PRODUCTOS'!$B:$O,6,0)),0))</f>
      </c>
      <c r="H981" s="58">
        <f>IF($A981=0,"",IFERROR(IFERROR(VLOOKUP($A981,'LISTA DE PRODUCTOS'!$A:$O,8,0),VLOOKUP($A981,'LISTA DE PRODUCTOS'!$B:$O,7,0)),0))</f>
      </c>
      <c r="I981" s="59">
        <f>IF($A981=0,"",IFERROR(IFERROR(VLOOKUP($A981,'LISTA DE PRODUCTOS'!$A:$O,9,0),VLOOKUP($A981,'LISTA DE PRODUCTOS'!$B:$O,8,0)),0))</f>
      </c>
      <c r="J981" s="60">
        <f>IF(AND(K981="U12",IF($A981=0,"",IFERROR(IFERROR(VLOOKUP($A981,'LISTA DE PRODUCTOS'!$A:$O,10,0),VLOOKUP($A981,'LISTA DE PRODUCTOS'!$B:$O,9,0)),""))=0),"APROVECHA LA PROMO U12",IF(AND(K981="U12",IF($A981=0,"",IFERROR(IFERROR(VLOOKUP($A981,'LISTA DE PRODUCTOS'!$A:$O,10,0),VLOOKUP($A981,'LISTA DE PRODUCTOS'!$B:$O,9,0)),""))="MENSUAL"),"MENSUAL Y PROMO U12",IF($A981=0,"",IFERROR(IFERROR(VLOOKUP($A981,'LISTA DE PRODUCTOS'!$A:$O,10,0),VLOOKUP($A981,'LISTA DE PRODUCTOS'!$B:$O,9,0)),""))))</f>
      </c>
      <c r="K981" s="60">
        <f>IF($A981=0,"",IFERROR(IFERROR(VLOOKUP($A981,'LISTA DE PRODUCTOS'!$A:$O,13,0),VLOOKUP($A981,'LISTA DE PRODUCTOS'!$B:$O,13,0)),0))</f>
      </c>
      <c r="L981" s="61">
        <f t="shared" si="154"/>
        <v>0</v>
      </c>
      <c r="M981" s="62">
        <f t="shared" si="155"/>
        <v>0</v>
      </c>
      <c r="N981" s="62">
        <f t="shared" si="161"/>
        <v>0</v>
      </c>
      <c r="O981" s="63">
        <f t="shared" si="158"/>
        <v>0</v>
      </c>
      <c r="P981" s="63">
        <f t="shared" si="159"/>
        <v>0</v>
      </c>
      <c r="Q981" s="64">
        <f t="shared" si="160"/>
        <v>0</v>
      </c>
      <c r="R981" s="64" t="b">
        <f t="shared" si="162"/>
        <v>0</v>
      </c>
      <c r="S981" s="65">
        <f t="shared" si="156"/>
      </c>
      <c r="T981" s="62">
        <f t="shared" si="157"/>
      </c>
    </row>
    <row r="982" spans="1:20" s="66" customFormat="1" ht="19.8">
      <c r="A982" s="54"/>
      <c r="B982" s="55"/>
      <c r="C982" s="56">
        <f t="shared" si="153"/>
        <v>0</v>
      </c>
      <c r="D982" s="56">
        <f>IF(ISERROR(VLOOKUP($A982,'LISTA DE PRODUCTOS'!$A:$O,15,0)),0,VLOOKUP($A982,'LISTA DE PRODUCTOS'!$A:$O,15,0))</f>
        <v>0</v>
      </c>
      <c r="E982" s="57">
        <f>IF($A982=0,"",IFERROR(IFERROR(VLOOKUP($A982,'LISTA DE PRODUCTOS'!$A:$O,5,0),VLOOKUP($A982,'LISTA DE PRODUCTOS'!$B:$O,4,0)),"CÓDIGO NO EN CATÁLOGO U OBSOLETO"))</f>
      </c>
      <c r="F982" s="56">
        <f>IF($A982=0,"",IFERROR(IFERROR(VLOOKUP($A982,'LISTA DE PRODUCTOS'!$A:$O,6,0),VLOOKUP($A982,'LISTA DE PRODUCTOS'!$B:$O,5,0)),0))</f>
      </c>
      <c r="G982" s="56">
        <f>IF($A982=0,"",IFERROR(IFERROR(VLOOKUP($A982,'LISTA DE PRODUCTOS'!$A:$O,7,0),VLOOKUP($A982,'LISTA DE PRODUCTOS'!$B:$O,6,0)),0))</f>
      </c>
      <c r="H982" s="58">
        <f>IF($A982=0,"",IFERROR(IFERROR(VLOOKUP($A982,'LISTA DE PRODUCTOS'!$A:$O,8,0),VLOOKUP($A982,'LISTA DE PRODUCTOS'!$B:$O,7,0)),0))</f>
      </c>
      <c r="I982" s="59">
        <f>IF($A982=0,"",IFERROR(IFERROR(VLOOKUP($A982,'LISTA DE PRODUCTOS'!$A:$O,9,0),VLOOKUP($A982,'LISTA DE PRODUCTOS'!$B:$O,8,0)),0))</f>
      </c>
      <c r="J982" s="60">
        <f>IF(AND(K982="U12",IF($A982=0,"",IFERROR(IFERROR(VLOOKUP($A982,'LISTA DE PRODUCTOS'!$A:$O,10,0),VLOOKUP($A982,'LISTA DE PRODUCTOS'!$B:$O,9,0)),""))=0),"APROVECHA LA PROMO U12",IF(AND(K982="U12",IF($A982=0,"",IFERROR(IFERROR(VLOOKUP($A982,'LISTA DE PRODUCTOS'!$A:$O,10,0),VLOOKUP($A982,'LISTA DE PRODUCTOS'!$B:$O,9,0)),""))="MENSUAL"),"MENSUAL Y PROMO U12",IF($A982=0,"",IFERROR(IFERROR(VLOOKUP($A982,'LISTA DE PRODUCTOS'!$A:$O,10,0),VLOOKUP($A982,'LISTA DE PRODUCTOS'!$B:$O,9,0)),""))))</f>
      </c>
      <c r="K982" s="60">
        <f>IF($A982=0,"",IFERROR(IFERROR(VLOOKUP($A982,'LISTA DE PRODUCTOS'!$A:$O,13,0),VLOOKUP($A982,'LISTA DE PRODUCTOS'!$B:$O,13,0)),0))</f>
      </c>
      <c r="L982" s="61">
        <f t="shared" si="154"/>
        <v>0</v>
      </c>
      <c r="M982" s="62">
        <f t="shared" si="155"/>
        <v>0</v>
      </c>
      <c r="N982" s="62">
        <f t="shared" si="161"/>
        <v>0</v>
      </c>
      <c r="O982" s="63">
        <f t="shared" si="158"/>
        <v>0</v>
      </c>
      <c r="P982" s="63">
        <f t="shared" si="159"/>
        <v>0</v>
      </c>
      <c r="Q982" s="64">
        <f t="shared" si="160"/>
        <v>0</v>
      </c>
      <c r="R982" s="64" t="b">
        <f t="shared" si="162"/>
        <v>0</v>
      </c>
      <c r="S982" s="65">
        <f t="shared" si="156"/>
      </c>
      <c r="T982" s="62">
        <f t="shared" si="157"/>
      </c>
    </row>
    <row r="983" spans="1:20" s="66" customFormat="1" ht="19.8">
      <c r="A983" s="54"/>
      <c r="B983" s="55"/>
      <c r="C983" s="56">
        <f t="shared" si="153"/>
        <v>0</v>
      </c>
      <c r="D983" s="56">
        <f>IF(ISERROR(VLOOKUP($A983,'LISTA DE PRODUCTOS'!$A:$O,15,0)),0,VLOOKUP($A983,'LISTA DE PRODUCTOS'!$A:$O,15,0))</f>
        <v>0</v>
      </c>
      <c r="E983" s="57">
        <f>IF($A983=0,"",IFERROR(IFERROR(VLOOKUP($A983,'LISTA DE PRODUCTOS'!$A:$O,5,0),VLOOKUP($A983,'LISTA DE PRODUCTOS'!$B:$O,4,0)),"CÓDIGO NO EN CATÁLOGO U OBSOLETO"))</f>
      </c>
      <c r="F983" s="56">
        <f>IF($A983=0,"",IFERROR(IFERROR(VLOOKUP($A983,'LISTA DE PRODUCTOS'!$A:$O,6,0),VLOOKUP($A983,'LISTA DE PRODUCTOS'!$B:$O,5,0)),0))</f>
      </c>
      <c r="G983" s="56">
        <f>IF($A983=0,"",IFERROR(IFERROR(VLOOKUP($A983,'LISTA DE PRODUCTOS'!$A:$O,7,0),VLOOKUP($A983,'LISTA DE PRODUCTOS'!$B:$O,6,0)),0))</f>
      </c>
      <c r="H983" s="58">
        <f>IF($A983=0,"",IFERROR(IFERROR(VLOOKUP($A983,'LISTA DE PRODUCTOS'!$A:$O,8,0),VLOOKUP($A983,'LISTA DE PRODUCTOS'!$B:$O,7,0)),0))</f>
      </c>
      <c r="I983" s="59">
        <f>IF($A983=0,"",IFERROR(IFERROR(VLOOKUP($A983,'LISTA DE PRODUCTOS'!$A:$O,9,0),VLOOKUP($A983,'LISTA DE PRODUCTOS'!$B:$O,8,0)),0))</f>
      </c>
      <c r="J983" s="60">
        <f>IF(AND(K983="U12",IF($A983=0,"",IFERROR(IFERROR(VLOOKUP($A983,'LISTA DE PRODUCTOS'!$A:$O,10,0),VLOOKUP($A983,'LISTA DE PRODUCTOS'!$B:$O,9,0)),""))=0),"APROVECHA LA PROMO U12",IF(AND(K983="U12",IF($A983=0,"",IFERROR(IFERROR(VLOOKUP($A983,'LISTA DE PRODUCTOS'!$A:$O,10,0),VLOOKUP($A983,'LISTA DE PRODUCTOS'!$B:$O,9,0)),""))="MENSUAL"),"MENSUAL Y PROMO U12",IF($A983=0,"",IFERROR(IFERROR(VLOOKUP($A983,'LISTA DE PRODUCTOS'!$A:$O,10,0),VLOOKUP($A983,'LISTA DE PRODUCTOS'!$B:$O,9,0)),""))))</f>
      </c>
      <c r="K983" s="60">
        <f>IF($A983=0,"",IFERROR(IFERROR(VLOOKUP($A983,'LISTA DE PRODUCTOS'!$A:$O,13,0),VLOOKUP($A983,'LISTA DE PRODUCTOS'!$B:$O,13,0)),0))</f>
      </c>
      <c r="L983" s="61">
        <f t="shared" si="154"/>
        <v>0</v>
      </c>
      <c r="M983" s="62">
        <f t="shared" si="155"/>
        <v>0</v>
      </c>
      <c r="N983" s="62">
        <f t="shared" si="161"/>
        <v>0</v>
      </c>
      <c r="O983" s="63">
        <f t="shared" si="158"/>
        <v>0</v>
      </c>
      <c r="P983" s="63">
        <f t="shared" si="159"/>
        <v>0</v>
      </c>
      <c r="Q983" s="64">
        <f t="shared" si="160"/>
        <v>0</v>
      </c>
      <c r="R983" s="64" t="b">
        <f t="shared" si="162"/>
        <v>0</v>
      </c>
      <c r="S983" s="65">
        <f t="shared" si="156"/>
      </c>
      <c r="T983" s="62">
        <f t="shared" si="157"/>
      </c>
    </row>
    <row r="984" spans="1:20" s="66" customFormat="1" ht="19.8">
      <c r="A984" s="54"/>
      <c r="B984" s="55"/>
      <c r="C984" s="56">
        <f t="shared" si="153"/>
        <v>0</v>
      </c>
      <c r="D984" s="56">
        <f>IF(ISERROR(VLOOKUP($A984,'LISTA DE PRODUCTOS'!$A:$O,15,0)),0,VLOOKUP($A984,'LISTA DE PRODUCTOS'!$A:$O,15,0))</f>
        <v>0</v>
      </c>
      <c r="E984" s="57">
        <f>IF($A984=0,"",IFERROR(IFERROR(VLOOKUP($A984,'LISTA DE PRODUCTOS'!$A:$O,5,0),VLOOKUP($A984,'LISTA DE PRODUCTOS'!$B:$O,4,0)),"CÓDIGO NO EN CATÁLOGO U OBSOLETO"))</f>
      </c>
      <c r="F984" s="56">
        <f>IF($A984=0,"",IFERROR(IFERROR(VLOOKUP($A984,'LISTA DE PRODUCTOS'!$A:$O,6,0),VLOOKUP($A984,'LISTA DE PRODUCTOS'!$B:$O,5,0)),0))</f>
      </c>
      <c r="G984" s="56">
        <f>IF($A984=0,"",IFERROR(IFERROR(VLOOKUP($A984,'LISTA DE PRODUCTOS'!$A:$O,7,0),VLOOKUP($A984,'LISTA DE PRODUCTOS'!$B:$O,6,0)),0))</f>
      </c>
      <c r="H984" s="58">
        <f>IF($A984=0,"",IFERROR(IFERROR(VLOOKUP($A984,'LISTA DE PRODUCTOS'!$A:$O,8,0),VLOOKUP($A984,'LISTA DE PRODUCTOS'!$B:$O,7,0)),0))</f>
      </c>
      <c r="I984" s="59">
        <f>IF($A984=0,"",IFERROR(IFERROR(VLOOKUP($A984,'LISTA DE PRODUCTOS'!$A:$O,9,0),VLOOKUP($A984,'LISTA DE PRODUCTOS'!$B:$O,8,0)),0))</f>
      </c>
      <c r="J984" s="60">
        <f>IF(AND(K984="U12",IF($A984=0,"",IFERROR(IFERROR(VLOOKUP($A984,'LISTA DE PRODUCTOS'!$A:$O,10,0),VLOOKUP($A984,'LISTA DE PRODUCTOS'!$B:$O,9,0)),""))=0),"APROVECHA LA PROMO U12",IF(AND(K984="U12",IF($A984=0,"",IFERROR(IFERROR(VLOOKUP($A984,'LISTA DE PRODUCTOS'!$A:$O,10,0),VLOOKUP($A984,'LISTA DE PRODUCTOS'!$B:$O,9,0)),""))="MENSUAL"),"MENSUAL Y PROMO U12",IF($A984=0,"",IFERROR(IFERROR(VLOOKUP($A984,'LISTA DE PRODUCTOS'!$A:$O,10,0),VLOOKUP($A984,'LISTA DE PRODUCTOS'!$B:$O,9,0)),""))))</f>
      </c>
      <c r="K984" s="60">
        <f>IF($A984=0,"",IFERROR(IFERROR(VLOOKUP($A984,'LISTA DE PRODUCTOS'!$A:$O,13,0),VLOOKUP($A984,'LISTA DE PRODUCTOS'!$B:$O,13,0)),0))</f>
      </c>
      <c r="L984" s="61">
        <f t="shared" si="154"/>
        <v>0</v>
      </c>
      <c r="M984" s="62">
        <f t="shared" si="155"/>
        <v>0</v>
      </c>
      <c r="N984" s="62">
        <f t="shared" si="161"/>
        <v>0</v>
      </c>
      <c r="O984" s="63">
        <f t="shared" si="158"/>
        <v>0</v>
      </c>
      <c r="P984" s="63">
        <f t="shared" si="159"/>
        <v>0</v>
      </c>
      <c r="Q984" s="64">
        <f t="shared" si="160"/>
        <v>0</v>
      </c>
      <c r="R984" s="64" t="b">
        <f t="shared" si="162"/>
        <v>0</v>
      </c>
      <c r="S984" s="65">
        <f t="shared" si="156"/>
      </c>
      <c r="T984" s="62">
        <f t="shared" si="157"/>
      </c>
    </row>
    <row r="985" spans="1:20" s="66" customFormat="1" ht="19.8">
      <c r="A985" s="54"/>
      <c r="B985" s="55"/>
      <c r="C985" s="56">
        <f t="shared" si="153"/>
        <v>0</v>
      </c>
      <c r="D985" s="56">
        <f>IF(ISERROR(VLOOKUP($A985,'LISTA DE PRODUCTOS'!$A:$O,15,0)),0,VLOOKUP($A985,'LISTA DE PRODUCTOS'!$A:$O,15,0))</f>
        <v>0</v>
      </c>
      <c r="E985" s="57">
        <f>IF($A985=0,"",IFERROR(IFERROR(VLOOKUP($A985,'LISTA DE PRODUCTOS'!$A:$O,5,0),VLOOKUP($A985,'LISTA DE PRODUCTOS'!$B:$O,4,0)),"CÓDIGO NO EN CATÁLOGO U OBSOLETO"))</f>
      </c>
      <c r="F985" s="56">
        <f>IF($A985=0,"",IFERROR(IFERROR(VLOOKUP($A985,'LISTA DE PRODUCTOS'!$A:$O,6,0),VLOOKUP($A985,'LISTA DE PRODUCTOS'!$B:$O,5,0)),0))</f>
      </c>
      <c r="G985" s="56">
        <f>IF($A985=0,"",IFERROR(IFERROR(VLOOKUP($A985,'LISTA DE PRODUCTOS'!$A:$O,7,0),VLOOKUP($A985,'LISTA DE PRODUCTOS'!$B:$O,6,0)),0))</f>
      </c>
      <c r="H985" s="58">
        <f>IF($A985=0,"",IFERROR(IFERROR(VLOOKUP($A985,'LISTA DE PRODUCTOS'!$A:$O,8,0),VLOOKUP($A985,'LISTA DE PRODUCTOS'!$B:$O,7,0)),0))</f>
      </c>
      <c r="I985" s="59">
        <f>IF($A985=0,"",IFERROR(IFERROR(VLOOKUP($A985,'LISTA DE PRODUCTOS'!$A:$O,9,0),VLOOKUP($A985,'LISTA DE PRODUCTOS'!$B:$O,8,0)),0))</f>
      </c>
      <c r="J985" s="60">
        <f>IF(AND(K985="U12",IF($A985=0,"",IFERROR(IFERROR(VLOOKUP($A985,'LISTA DE PRODUCTOS'!$A:$O,10,0),VLOOKUP($A985,'LISTA DE PRODUCTOS'!$B:$O,9,0)),""))=0),"APROVECHA LA PROMO U12",IF(AND(K985="U12",IF($A985=0,"",IFERROR(IFERROR(VLOOKUP($A985,'LISTA DE PRODUCTOS'!$A:$O,10,0),VLOOKUP($A985,'LISTA DE PRODUCTOS'!$B:$O,9,0)),""))="MENSUAL"),"MENSUAL Y PROMO U12",IF($A985=0,"",IFERROR(IFERROR(VLOOKUP($A985,'LISTA DE PRODUCTOS'!$A:$O,10,0),VLOOKUP($A985,'LISTA DE PRODUCTOS'!$B:$O,9,0)),""))))</f>
      </c>
      <c r="K985" s="60">
        <f>IF($A985=0,"",IFERROR(IFERROR(VLOOKUP($A985,'LISTA DE PRODUCTOS'!$A:$O,13,0),VLOOKUP($A985,'LISTA DE PRODUCTOS'!$B:$O,13,0)),0))</f>
      </c>
      <c r="L985" s="61">
        <f t="shared" si="154"/>
        <v>0</v>
      </c>
      <c r="M985" s="62">
        <f t="shared" si="155"/>
        <v>0</v>
      </c>
      <c r="N985" s="62">
        <f t="shared" si="161"/>
        <v>0</v>
      </c>
      <c r="O985" s="63">
        <f t="shared" si="158"/>
        <v>0</v>
      </c>
      <c r="P985" s="63">
        <f t="shared" si="159"/>
        <v>0</v>
      </c>
      <c r="Q985" s="64">
        <f t="shared" si="160"/>
        <v>0</v>
      </c>
      <c r="R985" s="64" t="b">
        <f t="shared" si="162"/>
        <v>0</v>
      </c>
      <c r="S985" s="65">
        <f t="shared" si="156"/>
      </c>
      <c r="T985" s="62">
        <f t="shared" si="157"/>
      </c>
    </row>
    <row r="986" spans="1:20" s="66" customFormat="1" ht="19.8">
      <c r="A986" s="54"/>
      <c r="B986" s="55"/>
      <c r="C986" s="56">
        <f t="shared" si="153"/>
        <v>0</v>
      </c>
      <c r="D986" s="56">
        <f>IF(ISERROR(VLOOKUP($A986,'LISTA DE PRODUCTOS'!$A:$O,15,0)),0,VLOOKUP($A986,'LISTA DE PRODUCTOS'!$A:$O,15,0))</f>
        <v>0</v>
      </c>
      <c r="E986" s="57">
        <f>IF($A986=0,"",IFERROR(IFERROR(VLOOKUP($A986,'LISTA DE PRODUCTOS'!$A:$O,5,0),VLOOKUP($A986,'LISTA DE PRODUCTOS'!$B:$O,4,0)),"CÓDIGO NO EN CATÁLOGO U OBSOLETO"))</f>
      </c>
      <c r="F986" s="56">
        <f>IF($A986=0,"",IFERROR(IFERROR(VLOOKUP($A986,'LISTA DE PRODUCTOS'!$A:$O,6,0),VLOOKUP($A986,'LISTA DE PRODUCTOS'!$B:$O,5,0)),0))</f>
      </c>
      <c r="G986" s="56">
        <f>IF($A986=0,"",IFERROR(IFERROR(VLOOKUP($A986,'LISTA DE PRODUCTOS'!$A:$O,7,0),VLOOKUP($A986,'LISTA DE PRODUCTOS'!$B:$O,6,0)),0))</f>
      </c>
      <c r="H986" s="58">
        <f>IF($A986=0,"",IFERROR(IFERROR(VLOOKUP($A986,'LISTA DE PRODUCTOS'!$A:$O,8,0),VLOOKUP($A986,'LISTA DE PRODUCTOS'!$B:$O,7,0)),0))</f>
      </c>
      <c r="I986" s="59">
        <f>IF($A986=0,"",IFERROR(IFERROR(VLOOKUP($A986,'LISTA DE PRODUCTOS'!$A:$O,9,0),VLOOKUP($A986,'LISTA DE PRODUCTOS'!$B:$O,8,0)),0))</f>
      </c>
      <c r="J986" s="60">
        <f>IF(AND(K986="U12",IF($A986=0,"",IFERROR(IFERROR(VLOOKUP($A986,'LISTA DE PRODUCTOS'!$A:$O,10,0),VLOOKUP($A986,'LISTA DE PRODUCTOS'!$B:$O,9,0)),""))=0),"APROVECHA LA PROMO U12",IF(AND(K986="U12",IF($A986=0,"",IFERROR(IFERROR(VLOOKUP($A986,'LISTA DE PRODUCTOS'!$A:$O,10,0),VLOOKUP($A986,'LISTA DE PRODUCTOS'!$B:$O,9,0)),""))="MENSUAL"),"MENSUAL Y PROMO U12",IF($A986=0,"",IFERROR(IFERROR(VLOOKUP($A986,'LISTA DE PRODUCTOS'!$A:$O,10,0),VLOOKUP($A986,'LISTA DE PRODUCTOS'!$B:$O,9,0)),""))))</f>
      </c>
      <c r="K986" s="60">
        <f>IF($A986=0,"",IFERROR(IFERROR(VLOOKUP($A986,'LISTA DE PRODUCTOS'!$A:$O,13,0),VLOOKUP($A986,'LISTA DE PRODUCTOS'!$B:$O,13,0)),0))</f>
      </c>
      <c r="L986" s="61">
        <f t="shared" si="154"/>
        <v>0</v>
      </c>
      <c r="M986" s="62">
        <f t="shared" si="155"/>
        <v>0</v>
      </c>
      <c r="N986" s="62">
        <f t="shared" si="161"/>
        <v>0</v>
      </c>
      <c r="O986" s="63">
        <f t="shared" si="158"/>
        <v>0</v>
      </c>
      <c r="P986" s="63">
        <f t="shared" si="159"/>
        <v>0</v>
      </c>
      <c r="Q986" s="64">
        <f t="shared" si="160"/>
        <v>0</v>
      </c>
      <c r="R986" s="64" t="b">
        <f t="shared" si="162"/>
        <v>0</v>
      </c>
      <c r="S986" s="65">
        <f t="shared" si="156"/>
      </c>
      <c r="T986" s="62">
        <f t="shared" si="157"/>
      </c>
    </row>
    <row r="987" spans="1:20" s="66" customFormat="1" ht="19.8">
      <c r="A987" s="54"/>
      <c r="B987" s="55"/>
      <c r="C987" s="56">
        <f t="shared" si="153"/>
        <v>0</v>
      </c>
      <c r="D987" s="56">
        <f>IF(ISERROR(VLOOKUP($A987,'LISTA DE PRODUCTOS'!$A:$O,15,0)),0,VLOOKUP($A987,'LISTA DE PRODUCTOS'!$A:$O,15,0))</f>
        <v>0</v>
      </c>
      <c r="E987" s="57">
        <f>IF($A987=0,"",IFERROR(IFERROR(VLOOKUP($A987,'LISTA DE PRODUCTOS'!$A:$O,5,0),VLOOKUP($A987,'LISTA DE PRODUCTOS'!$B:$O,4,0)),"CÓDIGO NO EN CATÁLOGO U OBSOLETO"))</f>
      </c>
      <c r="F987" s="56">
        <f>IF($A987=0,"",IFERROR(IFERROR(VLOOKUP($A987,'LISTA DE PRODUCTOS'!$A:$O,6,0),VLOOKUP($A987,'LISTA DE PRODUCTOS'!$B:$O,5,0)),0))</f>
      </c>
      <c r="G987" s="56">
        <f>IF($A987=0,"",IFERROR(IFERROR(VLOOKUP($A987,'LISTA DE PRODUCTOS'!$A:$O,7,0),VLOOKUP($A987,'LISTA DE PRODUCTOS'!$B:$O,6,0)),0))</f>
      </c>
      <c r="H987" s="58">
        <f>IF($A987=0,"",IFERROR(IFERROR(VLOOKUP($A987,'LISTA DE PRODUCTOS'!$A:$O,8,0),VLOOKUP($A987,'LISTA DE PRODUCTOS'!$B:$O,7,0)),0))</f>
      </c>
      <c r="I987" s="59">
        <f>IF($A987=0,"",IFERROR(IFERROR(VLOOKUP($A987,'LISTA DE PRODUCTOS'!$A:$O,9,0),VLOOKUP($A987,'LISTA DE PRODUCTOS'!$B:$O,8,0)),0))</f>
      </c>
      <c r="J987" s="60">
        <f>IF(AND(K987="U12",IF($A987=0,"",IFERROR(IFERROR(VLOOKUP($A987,'LISTA DE PRODUCTOS'!$A:$O,10,0),VLOOKUP($A987,'LISTA DE PRODUCTOS'!$B:$O,9,0)),""))=0),"APROVECHA LA PROMO U12",IF(AND(K987="U12",IF($A987=0,"",IFERROR(IFERROR(VLOOKUP($A987,'LISTA DE PRODUCTOS'!$A:$O,10,0),VLOOKUP($A987,'LISTA DE PRODUCTOS'!$B:$O,9,0)),""))="MENSUAL"),"MENSUAL Y PROMO U12",IF($A987=0,"",IFERROR(IFERROR(VLOOKUP($A987,'LISTA DE PRODUCTOS'!$A:$O,10,0),VLOOKUP($A987,'LISTA DE PRODUCTOS'!$B:$O,9,0)),""))))</f>
      </c>
      <c r="K987" s="60">
        <f>IF($A987=0,"",IFERROR(IFERROR(VLOOKUP($A987,'LISTA DE PRODUCTOS'!$A:$O,13,0),VLOOKUP($A987,'LISTA DE PRODUCTOS'!$B:$O,13,0)),0))</f>
      </c>
      <c r="L987" s="61">
        <f t="shared" si="154"/>
        <v>0</v>
      </c>
      <c r="M987" s="62">
        <f t="shared" si="155"/>
        <v>0</v>
      </c>
      <c r="N987" s="62">
        <f t="shared" si="161"/>
        <v>0</v>
      </c>
      <c r="O987" s="63">
        <f t="shared" si="158"/>
        <v>0</v>
      </c>
      <c r="P987" s="63">
        <f t="shared" si="159"/>
        <v>0</v>
      </c>
      <c r="Q987" s="64">
        <f t="shared" si="160"/>
        <v>0</v>
      </c>
      <c r="R987" s="64" t="b">
        <f t="shared" si="162"/>
        <v>0</v>
      </c>
      <c r="S987" s="65">
        <f t="shared" si="156"/>
      </c>
      <c r="T987" s="62">
        <f t="shared" si="157"/>
      </c>
    </row>
    <row r="988" spans="1:20" s="66" customFormat="1" ht="19.8">
      <c r="A988" s="54"/>
      <c r="B988" s="55"/>
      <c r="C988" s="56">
        <f t="shared" si="153"/>
        <v>0</v>
      </c>
      <c r="D988" s="56">
        <f>IF(ISERROR(VLOOKUP($A988,'LISTA DE PRODUCTOS'!$A:$O,15,0)),0,VLOOKUP($A988,'LISTA DE PRODUCTOS'!$A:$O,15,0))</f>
        <v>0</v>
      </c>
      <c r="E988" s="57">
        <f>IF($A988=0,"",IFERROR(IFERROR(VLOOKUP($A988,'LISTA DE PRODUCTOS'!$A:$O,5,0),VLOOKUP($A988,'LISTA DE PRODUCTOS'!$B:$O,4,0)),"CÓDIGO NO EN CATÁLOGO U OBSOLETO"))</f>
      </c>
      <c r="F988" s="56">
        <f>IF($A988=0,"",IFERROR(IFERROR(VLOOKUP($A988,'LISTA DE PRODUCTOS'!$A:$O,6,0),VLOOKUP($A988,'LISTA DE PRODUCTOS'!$B:$O,5,0)),0))</f>
      </c>
      <c r="G988" s="56">
        <f>IF($A988=0,"",IFERROR(IFERROR(VLOOKUP($A988,'LISTA DE PRODUCTOS'!$A:$O,7,0),VLOOKUP($A988,'LISTA DE PRODUCTOS'!$B:$O,6,0)),0))</f>
      </c>
      <c r="H988" s="58">
        <f>IF($A988=0,"",IFERROR(IFERROR(VLOOKUP($A988,'LISTA DE PRODUCTOS'!$A:$O,8,0),VLOOKUP($A988,'LISTA DE PRODUCTOS'!$B:$O,7,0)),0))</f>
      </c>
      <c r="I988" s="59">
        <f>IF($A988=0,"",IFERROR(IFERROR(VLOOKUP($A988,'LISTA DE PRODUCTOS'!$A:$O,9,0),VLOOKUP($A988,'LISTA DE PRODUCTOS'!$B:$O,8,0)),0))</f>
      </c>
      <c r="J988" s="60">
        <f>IF(AND(K988="U12",IF($A988=0,"",IFERROR(IFERROR(VLOOKUP($A988,'LISTA DE PRODUCTOS'!$A:$O,10,0),VLOOKUP($A988,'LISTA DE PRODUCTOS'!$B:$O,9,0)),""))=0),"APROVECHA LA PROMO U12",IF(AND(K988="U12",IF($A988=0,"",IFERROR(IFERROR(VLOOKUP($A988,'LISTA DE PRODUCTOS'!$A:$O,10,0),VLOOKUP($A988,'LISTA DE PRODUCTOS'!$B:$O,9,0)),""))="MENSUAL"),"MENSUAL Y PROMO U12",IF($A988=0,"",IFERROR(IFERROR(VLOOKUP($A988,'LISTA DE PRODUCTOS'!$A:$O,10,0),VLOOKUP($A988,'LISTA DE PRODUCTOS'!$B:$O,9,0)),""))))</f>
      </c>
      <c r="K988" s="60">
        <f>IF($A988=0,"",IFERROR(IFERROR(VLOOKUP($A988,'LISTA DE PRODUCTOS'!$A:$O,13,0),VLOOKUP($A988,'LISTA DE PRODUCTOS'!$B:$O,13,0)),0))</f>
      </c>
      <c r="L988" s="61">
        <f t="shared" si="154"/>
        <v>0</v>
      </c>
      <c r="M988" s="62">
        <f t="shared" si="155"/>
        <v>0</v>
      </c>
      <c r="N988" s="62">
        <f t="shared" si="161"/>
        <v>0</v>
      </c>
      <c r="O988" s="63">
        <f t="shared" si="158"/>
        <v>0</v>
      </c>
      <c r="P988" s="63">
        <f t="shared" si="159"/>
        <v>0</v>
      </c>
      <c r="Q988" s="64">
        <f t="shared" si="160"/>
        <v>0</v>
      </c>
      <c r="R988" s="64" t="b">
        <f t="shared" si="162"/>
        <v>0</v>
      </c>
      <c r="S988" s="65">
        <f t="shared" si="156"/>
      </c>
      <c r="T988" s="62">
        <f t="shared" si="157"/>
      </c>
    </row>
    <row r="989" spans="1:20" s="66" customFormat="1" ht="19.8">
      <c r="A989" s="54"/>
      <c r="B989" s="55"/>
      <c r="C989" s="56">
        <f t="shared" si="153"/>
        <v>0</v>
      </c>
      <c r="D989" s="56">
        <f>IF(ISERROR(VLOOKUP($A989,'LISTA DE PRODUCTOS'!$A:$O,15,0)),0,VLOOKUP($A989,'LISTA DE PRODUCTOS'!$A:$O,15,0))</f>
        <v>0</v>
      </c>
      <c r="E989" s="57">
        <f>IF($A989=0,"",IFERROR(IFERROR(VLOOKUP($A989,'LISTA DE PRODUCTOS'!$A:$O,5,0),VLOOKUP($A989,'LISTA DE PRODUCTOS'!$B:$O,4,0)),"CÓDIGO NO EN CATÁLOGO U OBSOLETO"))</f>
      </c>
      <c r="F989" s="56">
        <f>IF($A989=0,"",IFERROR(IFERROR(VLOOKUP($A989,'LISTA DE PRODUCTOS'!$A:$O,6,0),VLOOKUP($A989,'LISTA DE PRODUCTOS'!$B:$O,5,0)),0))</f>
      </c>
      <c r="G989" s="56">
        <f>IF($A989=0,"",IFERROR(IFERROR(VLOOKUP($A989,'LISTA DE PRODUCTOS'!$A:$O,7,0),VLOOKUP($A989,'LISTA DE PRODUCTOS'!$B:$O,6,0)),0))</f>
      </c>
      <c r="H989" s="58">
        <f>IF($A989=0,"",IFERROR(IFERROR(VLOOKUP($A989,'LISTA DE PRODUCTOS'!$A:$O,8,0),VLOOKUP($A989,'LISTA DE PRODUCTOS'!$B:$O,7,0)),0))</f>
      </c>
      <c r="I989" s="59">
        <f>IF($A989=0,"",IFERROR(IFERROR(VLOOKUP($A989,'LISTA DE PRODUCTOS'!$A:$O,9,0),VLOOKUP($A989,'LISTA DE PRODUCTOS'!$B:$O,8,0)),0))</f>
      </c>
      <c r="J989" s="60">
        <f>IF(AND(K989="U12",IF($A989=0,"",IFERROR(IFERROR(VLOOKUP($A989,'LISTA DE PRODUCTOS'!$A:$O,10,0),VLOOKUP($A989,'LISTA DE PRODUCTOS'!$B:$O,9,0)),""))=0),"APROVECHA LA PROMO U12",IF(AND(K989="U12",IF($A989=0,"",IFERROR(IFERROR(VLOOKUP($A989,'LISTA DE PRODUCTOS'!$A:$O,10,0),VLOOKUP($A989,'LISTA DE PRODUCTOS'!$B:$O,9,0)),""))="MENSUAL"),"MENSUAL Y PROMO U12",IF($A989=0,"",IFERROR(IFERROR(VLOOKUP($A989,'LISTA DE PRODUCTOS'!$A:$O,10,0),VLOOKUP($A989,'LISTA DE PRODUCTOS'!$B:$O,9,0)),""))))</f>
      </c>
      <c r="K989" s="60">
        <f>IF($A989=0,"",IFERROR(IFERROR(VLOOKUP($A989,'LISTA DE PRODUCTOS'!$A:$O,13,0),VLOOKUP($A989,'LISTA DE PRODUCTOS'!$B:$O,13,0)),0))</f>
      </c>
      <c r="L989" s="61">
        <f t="shared" si="154"/>
        <v>0</v>
      </c>
      <c r="M989" s="62">
        <f t="shared" si="155"/>
        <v>0</v>
      </c>
      <c r="N989" s="62">
        <f t="shared" si="161"/>
        <v>0</v>
      </c>
      <c r="O989" s="63">
        <f t="shared" si="158"/>
        <v>0</v>
      </c>
      <c r="P989" s="63">
        <f t="shared" si="159"/>
        <v>0</v>
      </c>
      <c r="Q989" s="64">
        <f t="shared" si="160"/>
        <v>0</v>
      </c>
      <c r="R989" s="64" t="b">
        <f t="shared" si="162"/>
        <v>0</v>
      </c>
      <c r="S989" s="65">
        <f t="shared" si="156"/>
      </c>
      <c r="T989" s="62">
        <f t="shared" si="157"/>
      </c>
    </row>
    <row r="990" spans="1:20" s="66" customFormat="1" ht="19.8">
      <c r="A990" s="54"/>
      <c r="B990" s="55"/>
      <c r="C990" s="56">
        <f t="shared" si="153"/>
        <v>0</v>
      </c>
      <c r="D990" s="56">
        <f>IF(ISERROR(VLOOKUP($A990,'LISTA DE PRODUCTOS'!$A:$O,15,0)),0,VLOOKUP($A990,'LISTA DE PRODUCTOS'!$A:$O,15,0))</f>
        <v>0</v>
      </c>
      <c r="E990" s="57">
        <f>IF($A990=0,"",IFERROR(IFERROR(VLOOKUP($A990,'LISTA DE PRODUCTOS'!$A:$O,5,0),VLOOKUP($A990,'LISTA DE PRODUCTOS'!$B:$O,4,0)),"CÓDIGO NO EN CATÁLOGO U OBSOLETO"))</f>
      </c>
      <c r="F990" s="56">
        <f>IF($A990=0,"",IFERROR(IFERROR(VLOOKUP($A990,'LISTA DE PRODUCTOS'!$A:$O,6,0),VLOOKUP($A990,'LISTA DE PRODUCTOS'!$B:$O,5,0)),0))</f>
      </c>
      <c r="G990" s="56">
        <f>IF($A990=0,"",IFERROR(IFERROR(VLOOKUP($A990,'LISTA DE PRODUCTOS'!$A:$O,7,0),VLOOKUP($A990,'LISTA DE PRODUCTOS'!$B:$O,6,0)),0))</f>
      </c>
      <c r="H990" s="58">
        <f>IF($A990=0,"",IFERROR(IFERROR(VLOOKUP($A990,'LISTA DE PRODUCTOS'!$A:$O,8,0),VLOOKUP($A990,'LISTA DE PRODUCTOS'!$B:$O,7,0)),0))</f>
      </c>
      <c r="I990" s="59">
        <f>IF($A990=0,"",IFERROR(IFERROR(VLOOKUP($A990,'LISTA DE PRODUCTOS'!$A:$O,9,0),VLOOKUP($A990,'LISTA DE PRODUCTOS'!$B:$O,8,0)),0))</f>
      </c>
      <c r="J990" s="60">
        <f>IF(AND(K990="U12",IF($A990=0,"",IFERROR(IFERROR(VLOOKUP($A990,'LISTA DE PRODUCTOS'!$A:$O,10,0),VLOOKUP($A990,'LISTA DE PRODUCTOS'!$B:$O,9,0)),""))=0),"APROVECHA LA PROMO U12",IF(AND(K990="U12",IF($A990=0,"",IFERROR(IFERROR(VLOOKUP($A990,'LISTA DE PRODUCTOS'!$A:$O,10,0),VLOOKUP($A990,'LISTA DE PRODUCTOS'!$B:$O,9,0)),""))="MENSUAL"),"MENSUAL Y PROMO U12",IF($A990=0,"",IFERROR(IFERROR(VLOOKUP($A990,'LISTA DE PRODUCTOS'!$A:$O,10,0),VLOOKUP($A990,'LISTA DE PRODUCTOS'!$B:$O,9,0)),""))))</f>
      </c>
      <c r="K990" s="60">
        <f>IF($A990=0,"",IFERROR(IFERROR(VLOOKUP($A990,'LISTA DE PRODUCTOS'!$A:$O,13,0),VLOOKUP($A990,'LISTA DE PRODUCTOS'!$B:$O,13,0)),0))</f>
      </c>
      <c r="L990" s="61">
        <f t="shared" si="154"/>
        <v>0</v>
      </c>
      <c r="M990" s="62">
        <f t="shared" si="155"/>
        <v>0</v>
      </c>
      <c r="N990" s="62">
        <f t="shared" si="161"/>
        <v>0</v>
      </c>
      <c r="O990" s="63">
        <f t="shared" si="158"/>
        <v>0</v>
      </c>
      <c r="P990" s="63">
        <f t="shared" si="159"/>
        <v>0</v>
      </c>
      <c r="Q990" s="64">
        <f t="shared" si="160"/>
        <v>0</v>
      </c>
      <c r="R990" s="64" t="b">
        <f t="shared" si="162"/>
        <v>0</v>
      </c>
      <c r="S990" s="65">
        <f t="shared" si="156"/>
      </c>
      <c r="T990" s="62">
        <f t="shared" si="157"/>
      </c>
    </row>
    <row r="991" spans="1:20" s="66" customFormat="1" ht="19.8">
      <c r="A991" s="54"/>
      <c r="B991" s="55"/>
      <c r="C991" s="56">
        <f t="shared" si="153"/>
        <v>0</v>
      </c>
      <c r="D991" s="56">
        <f>IF(ISERROR(VLOOKUP($A991,'LISTA DE PRODUCTOS'!$A:$O,15,0)),0,VLOOKUP($A991,'LISTA DE PRODUCTOS'!$A:$O,15,0))</f>
        <v>0</v>
      </c>
      <c r="E991" s="57">
        <f>IF($A991=0,"",IFERROR(IFERROR(VLOOKUP($A991,'LISTA DE PRODUCTOS'!$A:$O,5,0),VLOOKUP($A991,'LISTA DE PRODUCTOS'!$B:$O,4,0)),"CÓDIGO NO EN CATÁLOGO U OBSOLETO"))</f>
      </c>
      <c r="F991" s="56">
        <f>IF($A991=0,"",IFERROR(IFERROR(VLOOKUP($A991,'LISTA DE PRODUCTOS'!$A:$O,6,0),VLOOKUP($A991,'LISTA DE PRODUCTOS'!$B:$O,5,0)),0))</f>
      </c>
      <c r="G991" s="56">
        <f>IF($A991=0,"",IFERROR(IFERROR(VLOOKUP($A991,'LISTA DE PRODUCTOS'!$A:$O,7,0),VLOOKUP($A991,'LISTA DE PRODUCTOS'!$B:$O,6,0)),0))</f>
      </c>
      <c r="H991" s="58">
        <f>IF($A991=0,"",IFERROR(IFERROR(VLOOKUP($A991,'LISTA DE PRODUCTOS'!$A:$O,8,0),VLOOKUP($A991,'LISTA DE PRODUCTOS'!$B:$O,7,0)),0))</f>
      </c>
      <c r="I991" s="59">
        <f>IF($A991=0,"",IFERROR(IFERROR(VLOOKUP($A991,'LISTA DE PRODUCTOS'!$A:$O,9,0),VLOOKUP($A991,'LISTA DE PRODUCTOS'!$B:$O,8,0)),0))</f>
      </c>
      <c r="J991" s="60">
        <f>IF(AND(K991="U12",IF($A991=0,"",IFERROR(IFERROR(VLOOKUP($A991,'LISTA DE PRODUCTOS'!$A:$O,10,0),VLOOKUP($A991,'LISTA DE PRODUCTOS'!$B:$O,9,0)),""))=0),"APROVECHA LA PROMO U12",IF(AND(K991="U12",IF($A991=0,"",IFERROR(IFERROR(VLOOKUP($A991,'LISTA DE PRODUCTOS'!$A:$O,10,0),VLOOKUP($A991,'LISTA DE PRODUCTOS'!$B:$O,9,0)),""))="MENSUAL"),"MENSUAL Y PROMO U12",IF($A991=0,"",IFERROR(IFERROR(VLOOKUP($A991,'LISTA DE PRODUCTOS'!$A:$O,10,0),VLOOKUP($A991,'LISTA DE PRODUCTOS'!$B:$O,9,0)),""))))</f>
      </c>
      <c r="K991" s="60">
        <f>IF($A991=0,"",IFERROR(IFERROR(VLOOKUP($A991,'LISTA DE PRODUCTOS'!$A:$O,13,0),VLOOKUP($A991,'LISTA DE PRODUCTOS'!$B:$O,13,0)),0))</f>
      </c>
      <c r="L991" s="61">
        <f t="shared" si="154"/>
        <v>0</v>
      </c>
      <c r="M991" s="62">
        <f t="shared" si="155"/>
        <v>0</v>
      </c>
      <c r="N991" s="62">
        <f t="shared" si="161"/>
        <v>0</v>
      </c>
      <c r="O991" s="63">
        <f t="shared" si="158"/>
        <v>0</v>
      </c>
      <c r="P991" s="63">
        <f t="shared" si="159"/>
        <v>0</v>
      </c>
      <c r="Q991" s="64">
        <f t="shared" si="160"/>
        <v>0</v>
      </c>
      <c r="R991" s="64" t="b">
        <f t="shared" si="162"/>
        <v>0</v>
      </c>
      <c r="S991" s="65">
        <f t="shared" si="156"/>
      </c>
      <c r="T991" s="62">
        <f t="shared" si="157"/>
      </c>
    </row>
    <row r="992" spans="1:20" s="66" customFormat="1" ht="19.8">
      <c r="A992" s="54"/>
      <c r="B992" s="55"/>
      <c r="C992" s="56">
        <f t="shared" si="153"/>
        <v>0</v>
      </c>
      <c r="D992" s="56">
        <f>IF(ISERROR(VLOOKUP($A992,'LISTA DE PRODUCTOS'!$A:$O,15,0)),0,VLOOKUP($A992,'LISTA DE PRODUCTOS'!$A:$O,15,0))</f>
        <v>0</v>
      </c>
      <c r="E992" s="57">
        <f>IF($A992=0,"",IFERROR(IFERROR(VLOOKUP($A992,'LISTA DE PRODUCTOS'!$A:$O,5,0),VLOOKUP($A992,'LISTA DE PRODUCTOS'!$B:$O,4,0)),"CÓDIGO NO EN CATÁLOGO U OBSOLETO"))</f>
      </c>
      <c r="F992" s="56">
        <f>IF($A992=0,"",IFERROR(IFERROR(VLOOKUP($A992,'LISTA DE PRODUCTOS'!$A:$O,6,0),VLOOKUP($A992,'LISTA DE PRODUCTOS'!$B:$O,5,0)),0))</f>
      </c>
      <c r="G992" s="56">
        <f>IF($A992=0,"",IFERROR(IFERROR(VLOOKUP($A992,'LISTA DE PRODUCTOS'!$A:$O,7,0),VLOOKUP($A992,'LISTA DE PRODUCTOS'!$B:$O,6,0)),0))</f>
      </c>
      <c r="H992" s="58">
        <f>IF($A992=0,"",IFERROR(IFERROR(VLOOKUP($A992,'LISTA DE PRODUCTOS'!$A:$O,8,0),VLOOKUP($A992,'LISTA DE PRODUCTOS'!$B:$O,7,0)),0))</f>
      </c>
      <c r="I992" s="59">
        <f>IF($A992=0,"",IFERROR(IFERROR(VLOOKUP($A992,'LISTA DE PRODUCTOS'!$A:$O,9,0),VLOOKUP($A992,'LISTA DE PRODUCTOS'!$B:$O,8,0)),0))</f>
      </c>
      <c r="J992" s="60">
        <f>IF(AND(K992="U12",IF($A992=0,"",IFERROR(IFERROR(VLOOKUP($A992,'LISTA DE PRODUCTOS'!$A:$O,10,0),VLOOKUP($A992,'LISTA DE PRODUCTOS'!$B:$O,9,0)),""))=0),"APROVECHA LA PROMO U12",IF(AND(K992="U12",IF($A992=0,"",IFERROR(IFERROR(VLOOKUP($A992,'LISTA DE PRODUCTOS'!$A:$O,10,0),VLOOKUP($A992,'LISTA DE PRODUCTOS'!$B:$O,9,0)),""))="MENSUAL"),"MENSUAL Y PROMO U12",IF($A992=0,"",IFERROR(IFERROR(VLOOKUP($A992,'LISTA DE PRODUCTOS'!$A:$O,10,0),VLOOKUP($A992,'LISTA DE PRODUCTOS'!$B:$O,9,0)),""))))</f>
      </c>
      <c r="K992" s="60">
        <f>IF($A992=0,"",IFERROR(IFERROR(VLOOKUP($A992,'LISTA DE PRODUCTOS'!$A:$O,13,0),VLOOKUP($A992,'LISTA DE PRODUCTOS'!$B:$O,13,0)),0))</f>
      </c>
      <c r="L992" s="61">
        <f t="shared" si="154"/>
        <v>0</v>
      </c>
      <c r="M992" s="62">
        <f t="shared" si="155"/>
        <v>0</v>
      </c>
      <c r="N992" s="62">
        <f t="shared" si="161"/>
        <v>0</v>
      </c>
      <c r="O992" s="63">
        <f t="shared" si="158"/>
        <v>0</v>
      </c>
      <c r="P992" s="63">
        <f t="shared" si="159"/>
        <v>0</v>
      </c>
      <c r="Q992" s="64">
        <f t="shared" si="160"/>
        <v>0</v>
      </c>
      <c r="R992" s="64" t="b">
        <f t="shared" si="162"/>
        <v>0</v>
      </c>
      <c r="S992" s="65">
        <f t="shared" si="156"/>
      </c>
      <c r="T992" s="62">
        <f t="shared" si="157"/>
      </c>
    </row>
    <row r="993" spans="1:20" s="66" customFormat="1" ht="19.8">
      <c r="A993" s="54"/>
      <c r="B993" s="55"/>
      <c r="C993" s="56">
        <f t="shared" si="153"/>
        <v>0</v>
      </c>
      <c r="D993" s="56">
        <f>IF(ISERROR(VLOOKUP($A993,'LISTA DE PRODUCTOS'!$A:$O,15,0)),0,VLOOKUP($A993,'LISTA DE PRODUCTOS'!$A:$O,15,0))</f>
        <v>0</v>
      </c>
      <c r="E993" s="57">
        <f>IF($A993=0,"",IFERROR(IFERROR(VLOOKUP($A993,'LISTA DE PRODUCTOS'!$A:$O,5,0),VLOOKUP($A993,'LISTA DE PRODUCTOS'!$B:$O,4,0)),"CÓDIGO NO EN CATÁLOGO U OBSOLETO"))</f>
      </c>
      <c r="F993" s="56">
        <f>IF($A993=0,"",IFERROR(IFERROR(VLOOKUP($A993,'LISTA DE PRODUCTOS'!$A:$O,6,0),VLOOKUP($A993,'LISTA DE PRODUCTOS'!$B:$O,5,0)),0))</f>
      </c>
      <c r="G993" s="56">
        <f>IF($A993=0,"",IFERROR(IFERROR(VLOOKUP($A993,'LISTA DE PRODUCTOS'!$A:$O,7,0),VLOOKUP($A993,'LISTA DE PRODUCTOS'!$B:$O,6,0)),0))</f>
      </c>
      <c r="H993" s="58">
        <f>IF($A993=0,"",IFERROR(IFERROR(VLOOKUP($A993,'LISTA DE PRODUCTOS'!$A:$O,8,0),VLOOKUP($A993,'LISTA DE PRODUCTOS'!$B:$O,7,0)),0))</f>
      </c>
      <c r="I993" s="59">
        <f>IF($A993=0,"",IFERROR(IFERROR(VLOOKUP($A993,'LISTA DE PRODUCTOS'!$A:$O,9,0),VLOOKUP($A993,'LISTA DE PRODUCTOS'!$B:$O,8,0)),0))</f>
      </c>
      <c r="J993" s="60">
        <f>IF(AND(K993="U12",IF($A993=0,"",IFERROR(IFERROR(VLOOKUP($A993,'LISTA DE PRODUCTOS'!$A:$O,10,0),VLOOKUP($A993,'LISTA DE PRODUCTOS'!$B:$O,9,0)),""))=0),"APROVECHA LA PROMO U12",IF(AND(K993="U12",IF($A993=0,"",IFERROR(IFERROR(VLOOKUP($A993,'LISTA DE PRODUCTOS'!$A:$O,10,0),VLOOKUP($A993,'LISTA DE PRODUCTOS'!$B:$O,9,0)),""))="MENSUAL"),"MENSUAL Y PROMO U12",IF($A993=0,"",IFERROR(IFERROR(VLOOKUP($A993,'LISTA DE PRODUCTOS'!$A:$O,10,0),VLOOKUP($A993,'LISTA DE PRODUCTOS'!$B:$O,9,0)),""))))</f>
      </c>
      <c r="K993" s="60">
        <f>IF($A993=0,"",IFERROR(IFERROR(VLOOKUP($A993,'LISTA DE PRODUCTOS'!$A:$O,13,0),VLOOKUP($A993,'LISTA DE PRODUCTOS'!$B:$O,13,0)),0))</f>
      </c>
      <c r="L993" s="61">
        <f t="shared" si="154"/>
        <v>0</v>
      </c>
      <c r="M993" s="62">
        <f t="shared" si="155"/>
        <v>0</v>
      </c>
      <c r="N993" s="62">
        <f t="shared" si="161"/>
        <v>0</v>
      </c>
      <c r="O993" s="63">
        <f t="shared" si="158"/>
        <v>0</v>
      </c>
      <c r="P993" s="63">
        <f t="shared" si="159"/>
        <v>0</v>
      </c>
      <c r="Q993" s="64">
        <f t="shared" si="160"/>
        <v>0</v>
      </c>
      <c r="R993" s="64" t="b">
        <f t="shared" si="162"/>
        <v>0</v>
      </c>
      <c r="S993" s="65">
        <f t="shared" si="156"/>
      </c>
      <c r="T993" s="62">
        <f t="shared" si="157"/>
      </c>
    </row>
    <row r="994" spans="1:20" s="66" customFormat="1" ht="19.8">
      <c r="A994" s="54"/>
      <c r="B994" s="55"/>
      <c r="C994" s="56">
        <f t="shared" si="153"/>
        <v>0</v>
      </c>
      <c r="D994" s="56">
        <f>IF(ISERROR(VLOOKUP($A994,'LISTA DE PRODUCTOS'!$A:$O,15,0)),0,VLOOKUP($A994,'LISTA DE PRODUCTOS'!$A:$O,15,0))</f>
        <v>0</v>
      </c>
      <c r="E994" s="57">
        <f>IF($A994=0,"",IFERROR(IFERROR(VLOOKUP($A994,'LISTA DE PRODUCTOS'!$A:$O,5,0),VLOOKUP($A994,'LISTA DE PRODUCTOS'!$B:$O,4,0)),"CÓDIGO NO EN CATÁLOGO U OBSOLETO"))</f>
      </c>
      <c r="F994" s="56">
        <f>IF($A994=0,"",IFERROR(IFERROR(VLOOKUP($A994,'LISTA DE PRODUCTOS'!$A:$O,6,0),VLOOKUP($A994,'LISTA DE PRODUCTOS'!$B:$O,5,0)),0))</f>
      </c>
      <c r="G994" s="56">
        <f>IF($A994=0,"",IFERROR(IFERROR(VLOOKUP($A994,'LISTA DE PRODUCTOS'!$A:$O,7,0),VLOOKUP($A994,'LISTA DE PRODUCTOS'!$B:$O,6,0)),0))</f>
      </c>
      <c r="H994" s="58">
        <f>IF($A994=0,"",IFERROR(IFERROR(VLOOKUP($A994,'LISTA DE PRODUCTOS'!$A:$O,8,0),VLOOKUP($A994,'LISTA DE PRODUCTOS'!$B:$O,7,0)),0))</f>
      </c>
      <c r="I994" s="59">
        <f>IF($A994=0,"",IFERROR(IFERROR(VLOOKUP($A994,'LISTA DE PRODUCTOS'!$A:$O,9,0),VLOOKUP($A994,'LISTA DE PRODUCTOS'!$B:$O,8,0)),0))</f>
      </c>
      <c r="J994" s="60">
        <f>IF(AND(K994="U12",IF($A994=0,"",IFERROR(IFERROR(VLOOKUP($A994,'LISTA DE PRODUCTOS'!$A:$O,10,0),VLOOKUP($A994,'LISTA DE PRODUCTOS'!$B:$O,9,0)),""))=0),"APROVECHA LA PROMO U12",IF(AND(K994="U12",IF($A994=0,"",IFERROR(IFERROR(VLOOKUP($A994,'LISTA DE PRODUCTOS'!$A:$O,10,0),VLOOKUP($A994,'LISTA DE PRODUCTOS'!$B:$O,9,0)),""))="MENSUAL"),"MENSUAL Y PROMO U12",IF($A994=0,"",IFERROR(IFERROR(VLOOKUP($A994,'LISTA DE PRODUCTOS'!$A:$O,10,0),VLOOKUP($A994,'LISTA DE PRODUCTOS'!$B:$O,9,0)),""))))</f>
      </c>
      <c r="K994" s="60">
        <f>IF($A994=0,"",IFERROR(IFERROR(VLOOKUP($A994,'LISTA DE PRODUCTOS'!$A:$O,13,0),VLOOKUP($A994,'LISTA DE PRODUCTOS'!$B:$O,13,0)),0))</f>
      </c>
      <c r="L994" s="61">
        <f t="shared" si="154"/>
        <v>0</v>
      </c>
      <c r="M994" s="62">
        <f t="shared" si="155"/>
        <v>0</v>
      </c>
      <c r="N994" s="62">
        <f t="shared" si="161"/>
        <v>0</v>
      </c>
      <c r="O994" s="63">
        <f t="shared" si="158"/>
        <v>0</v>
      </c>
      <c r="P994" s="63">
        <f t="shared" si="159"/>
        <v>0</v>
      </c>
      <c r="Q994" s="64">
        <f t="shared" si="160"/>
        <v>0</v>
      </c>
      <c r="R994" s="64" t="b">
        <f t="shared" si="162"/>
        <v>0</v>
      </c>
      <c r="S994" s="65">
        <f t="shared" si="156"/>
      </c>
      <c r="T994" s="62">
        <f t="shared" si="157"/>
      </c>
    </row>
    <row r="995" spans="1:20" s="66" customFormat="1" ht="19.8">
      <c r="A995" s="54"/>
      <c r="B995" s="55"/>
      <c r="C995" s="56">
        <f t="shared" si="153"/>
        <v>0</v>
      </c>
      <c r="D995" s="56">
        <f>IF(ISERROR(VLOOKUP($A995,'LISTA DE PRODUCTOS'!$A:$O,15,0)),0,VLOOKUP($A995,'LISTA DE PRODUCTOS'!$A:$O,15,0))</f>
        <v>0</v>
      </c>
      <c r="E995" s="57">
        <f>IF($A995=0,"",IFERROR(IFERROR(VLOOKUP($A995,'LISTA DE PRODUCTOS'!$A:$O,5,0),VLOOKUP($A995,'LISTA DE PRODUCTOS'!$B:$O,4,0)),"CÓDIGO NO EN CATÁLOGO U OBSOLETO"))</f>
      </c>
      <c r="F995" s="56">
        <f>IF($A995=0,"",IFERROR(IFERROR(VLOOKUP($A995,'LISTA DE PRODUCTOS'!$A:$O,6,0),VLOOKUP($A995,'LISTA DE PRODUCTOS'!$B:$O,5,0)),0))</f>
      </c>
      <c r="G995" s="56">
        <f>IF($A995=0,"",IFERROR(IFERROR(VLOOKUP($A995,'LISTA DE PRODUCTOS'!$A:$O,7,0),VLOOKUP($A995,'LISTA DE PRODUCTOS'!$B:$O,6,0)),0))</f>
      </c>
      <c r="H995" s="58">
        <f>IF($A995=0,"",IFERROR(IFERROR(VLOOKUP($A995,'LISTA DE PRODUCTOS'!$A:$O,8,0),VLOOKUP($A995,'LISTA DE PRODUCTOS'!$B:$O,7,0)),0))</f>
      </c>
      <c r="I995" s="59">
        <f>IF($A995=0,"",IFERROR(IFERROR(VLOOKUP($A995,'LISTA DE PRODUCTOS'!$A:$O,9,0),VLOOKUP($A995,'LISTA DE PRODUCTOS'!$B:$O,8,0)),0))</f>
      </c>
      <c r="J995" s="60">
        <f>IF(AND(K995="U12",IF($A995=0,"",IFERROR(IFERROR(VLOOKUP($A995,'LISTA DE PRODUCTOS'!$A:$O,10,0),VLOOKUP($A995,'LISTA DE PRODUCTOS'!$B:$O,9,0)),""))=0),"APROVECHA LA PROMO U12",IF(AND(K995="U12",IF($A995=0,"",IFERROR(IFERROR(VLOOKUP($A995,'LISTA DE PRODUCTOS'!$A:$O,10,0),VLOOKUP($A995,'LISTA DE PRODUCTOS'!$B:$O,9,0)),""))="MENSUAL"),"MENSUAL Y PROMO U12",IF($A995=0,"",IFERROR(IFERROR(VLOOKUP($A995,'LISTA DE PRODUCTOS'!$A:$O,10,0),VLOOKUP($A995,'LISTA DE PRODUCTOS'!$B:$O,9,0)),""))))</f>
      </c>
      <c r="K995" s="60">
        <f>IF($A995=0,"",IFERROR(IFERROR(VLOOKUP($A995,'LISTA DE PRODUCTOS'!$A:$O,13,0),VLOOKUP($A995,'LISTA DE PRODUCTOS'!$B:$O,13,0)),0))</f>
      </c>
      <c r="L995" s="61">
        <f t="shared" si="154"/>
        <v>0</v>
      </c>
      <c r="M995" s="62">
        <f t="shared" si="155"/>
        <v>0</v>
      </c>
      <c r="N995" s="62">
        <f t="shared" si="161"/>
        <v>0</v>
      </c>
      <c r="O995" s="63">
        <f t="shared" si="158"/>
        <v>0</v>
      </c>
      <c r="P995" s="63">
        <f t="shared" si="159"/>
        <v>0</v>
      </c>
      <c r="Q995" s="64">
        <f t="shared" si="160"/>
        <v>0</v>
      </c>
      <c r="R995" s="64" t="b">
        <f t="shared" si="162"/>
        <v>0</v>
      </c>
      <c r="S995" s="65">
        <f t="shared" si="156"/>
      </c>
      <c r="T995" s="62">
        <f t="shared" si="157"/>
      </c>
    </row>
    <row r="996" spans="1:20" s="66" customFormat="1" ht="19.8">
      <c r="A996" s="54"/>
      <c r="B996" s="55"/>
      <c r="C996" s="56">
        <f t="shared" si="153"/>
        <v>0</v>
      </c>
      <c r="D996" s="56">
        <f>IF(ISERROR(VLOOKUP($A996,'LISTA DE PRODUCTOS'!$A:$O,15,0)),0,VLOOKUP($A996,'LISTA DE PRODUCTOS'!$A:$O,15,0))</f>
        <v>0</v>
      </c>
      <c r="E996" s="57">
        <f>IF($A996=0,"",IFERROR(IFERROR(VLOOKUP($A996,'LISTA DE PRODUCTOS'!$A:$O,5,0),VLOOKUP($A996,'LISTA DE PRODUCTOS'!$B:$O,4,0)),"CÓDIGO NO EN CATÁLOGO U OBSOLETO"))</f>
      </c>
      <c r="F996" s="56">
        <f>IF($A996=0,"",IFERROR(IFERROR(VLOOKUP($A996,'LISTA DE PRODUCTOS'!$A:$O,6,0),VLOOKUP($A996,'LISTA DE PRODUCTOS'!$B:$O,5,0)),0))</f>
      </c>
      <c r="G996" s="56">
        <f>IF($A996=0,"",IFERROR(IFERROR(VLOOKUP($A996,'LISTA DE PRODUCTOS'!$A:$O,7,0),VLOOKUP($A996,'LISTA DE PRODUCTOS'!$B:$O,6,0)),0))</f>
      </c>
      <c r="H996" s="58">
        <f>IF($A996=0,"",IFERROR(IFERROR(VLOOKUP($A996,'LISTA DE PRODUCTOS'!$A:$O,8,0),VLOOKUP($A996,'LISTA DE PRODUCTOS'!$B:$O,7,0)),0))</f>
      </c>
      <c r="I996" s="59">
        <f>IF($A996=0,"",IFERROR(IFERROR(VLOOKUP($A996,'LISTA DE PRODUCTOS'!$A:$O,9,0),VLOOKUP($A996,'LISTA DE PRODUCTOS'!$B:$O,8,0)),0))</f>
      </c>
      <c r="J996" s="60">
        <f>IF(AND(K996="U12",IF($A996=0,"",IFERROR(IFERROR(VLOOKUP($A996,'LISTA DE PRODUCTOS'!$A:$O,10,0),VLOOKUP($A996,'LISTA DE PRODUCTOS'!$B:$O,9,0)),""))=0),"APROVECHA LA PROMO U12",IF(AND(K996="U12",IF($A996=0,"",IFERROR(IFERROR(VLOOKUP($A996,'LISTA DE PRODUCTOS'!$A:$O,10,0),VLOOKUP($A996,'LISTA DE PRODUCTOS'!$B:$O,9,0)),""))="MENSUAL"),"MENSUAL Y PROMO U12",IF($A996=0,"",IFERROR(IFERROR(VLOOKUP($A996,'LISTA DE PRODUCTOS'!$A:$O,10,0),VLOOKUP($A996,'LISTA DE PRODUCTOS'!$B:$O,9,0)),""))))</f>
      </c>
      <c r="K996" s="60">
        <f>IF($A996=0,"",IFERROR(IFERROR(VLOOKUP($A996,'LISTA DE PRODUCTOS'!$A:$O,13,0),VLOOKUP($A996,'LISTA DE PRODUCTOS'!$B:$O,13,0)),0))</f>
      </c>
      <c r="L996" s="61">
        <f t="shared" si="154"/>
        <v>0</v>
      </c>
      <c r="M996" s="62">
        <f t="shared" si="155"/>
        <v>0</v>
      </c>
      <c r="N996" s="62">
        <f t="shared" si="161"/>
        <v>0</v>
      </c>
      <c r="O996" s="63">
        <f t="shared" si="158"/>
        <v>0</v>
      </c>
      <c r="P996" s="63">
        <f t="shared" si="159"/>
        <v>0</v>
      </c>
      <c r="Q996" s="64">
        <f t="shared" si="160"/>
        <v>0</v>
      </c>
      <c r="R996" s="64" t="b">
        <f t="shared" si="162"/>
        <v>0</v>
      </c>
      <c r="S996" s="65">
        <f t="shared" si="156"/>
      </c>
      <c r="T996" s="62">
        <f t="shared" si="157"/>
      </c>
    </row>
    <row r="997" spans="1:20" s="66" customFormat="1" ht="19.8">
      <c r="A997" s="54"/>
      <c r="B997" s="55"/>
      <c r="C997" s="56">
        <f t="shared" si="153"/>
        <v>0</v>
      </c>
      <c r="D997" s="56">
        <f>IF(ISERROR(VLOOKUP($A997,'LISTA DE PRODUCTOS'!$A:$O,15,0)),0,VLOOKUP($A997,'LISTA DE PRODUCTOS'!$A:$O,15,0))</f>
        <v>0</v>
      </c>
      <c r="E997" s="57">
        <f>IF($A997=0,"",IFERROR(IFERROR(VLOOKUP($A997,'LISTA DE PRODUCTOS'!$A:$O,5,0),VLOOKUP($A997,'LISTA DE PRODUCTOS'!$B:$O,4,0)),"CÓDIGO NO EN CATÁLOGO U OBSOLETO"))</f>
      </c>
      <c r="F997" s="56">
        <f>IF($A997=0,"",IFERROR(IFERROR(VLOOKUP($A997,'LISTA DE PRODUCTOS'!$A:$O,6,0),VLOOKUP($A997,'LISTA DE PRODUCTOS'!$B:$O,5,0)),0))</f>
      </c>
      <c r="G997" s="56">
        <f>IF($A997=0,"",IFERROR(IFERROR(VLOOKUP($A997,'LISTA DE PRODUCTOS'!$A:$O,7,0),VLOOKUP($A997,'LISTA DE PRODUCTOS'!$B:$O,6,0)),0))</f>
      </c>
      <c r="H997" s="58">
        <f>IF($A997=0,"",IFERROR(IFERROR(VLOOKUP($A997,'LISTA DE PRODUCTOS'!$A:$O,8,0),VLOOKUP($A997,'LISTA DE PRODUCTOS'!$B:$O,7,0)),0))</f>
      </c>
      <c r="I997" s="59">
        <f>IF($A997=0,"",IFERROR(IFERROR(VLOOKUP($A997,'LISTA DE PRODUCTOS'!$A:$O,9,0),VLOOKUP($A997,'LISTA DE PRODUCTOS'!$B:$O,8,0)),0))</f>
      </c>
      <c r="J997" s="60">
        <f>IF(AND(K997="U12",IF($A997=0,"",IFERROR(IFERROR(VLOOKUP($A997,'LISTA DE PRODUCTOS'!$A:$O,10,0),VLOOKUP($A997,'LISTA DE PRODUCTOS'!$B:$O,9,0)),""))=0),"APROVECHA LA PROMO U12",IF(AND(K997="U12",IF($A997=0,"",IFERROR(IFERROR(VLOOKUP($A997,'LISTA DE PRODUCTOS'!$A:$O,10,0),VLOOKUP($A997,'LISTA DE PRODUCTOS'!$B:$O,9,0)),""))="MENSUAL"),"MENSUAL Y PROMO U12",IF($A997=0,"",IFERROR(IFERROR(VLOOKUP($A997,'LISTA DE PRODUCTOS'!$A:$O,10,0),VLOOKUP($A997,'LISTA DE PRODUCTOS'!$B:$O,9,0)),""))))</f>
      </c>
      <c r="K997" s="60">
        <f>IF($A997=0,"",IFERROR(IFERROR(VLOOKUP($A997,'LISTA DE PRODUCTOS'!$A:$O,13,0),VLOOKUP($A997,'LISTA DE PRODUCTOS'!$B:$O,13,0)),0))</f>
      </c>
      <c r="L997" s="61">
        <f t="shared" si="154"/>
        <v>0</v>
      </c>
      <c r="M997" s="62">
        <f t="shared" si="155"/>
        <v>0</v>
      </c>
      <c r="N997" s="62">
        <f t="shared" si="161"/>
        <v>0</v>
      </c>
      <c r="O997" s="63">
        <f t="shared" si="158"/>
        <v>0</v>
      </c>
      <c r="P997" s="63">
        <f t="shared" si="159"/>
        <v>0</v>
      </c>
      <c r="Q997" s="64">
        <f t="shared" si="160"/>
        <v>0</v>
      </c>
      <c r="R997" s="64" t="b">
        <f t="shared" si="162"/>
        <v>0</v>
      </c>
      <c r="S997" s="65">
        <f t="shared" si="156"/>
      </c>
      <c r="T997" s="62">
        <f t="shared" si="157"/>
      </c>
    </row>
    <row r="998" spans="1:20" s="66" customFormat="1" ht="19.8">
      <c r="A998" s="54"/>
      <c r="B998" s="55"/>
      <c r="C998" s="56">
        <f t="shared" si="153"/>
        <v>0</v>
      </c>
      <c r="D998" s="56">
        <f>IF(ISERROR(VLOOKUP($A998,'LISTA DE PRODUCTOS'!$A:$O,15,0)),0,VLOOKUP($A998,'LISTA DE PRODUCTOS'!$A:$O,15,0))</f>
        <v>0</v>
      </c>
      <c r="E998" s="57">
        <f>IF($A998=0,"",IFERROR(IFERROR(VLOOKUP($A998,'LISTA DE PRODUCTOS'!$A:$O,5,0),VLOOKUP($A998,'LISTA DE PRODUCTOS'!$B:$O,4,0)),"CÓDIGO NO EN CATÁLOGO U OBSOLETO"))</f>
      </c>
      <c r="F998" s="56">
        <f>IF($A998=0,"",IFERROR(IFERROR(VLOOKUP($A998,'LISTA DE PRODUCTOS'!$A:$O,6,0),VLOOKUP($A998,'LISTA DE PRODUCTOS'!$B:$O,5,0)),0))</f>
      </c>
      <c r="G998" s="56">
        <f>IF($A998=0,"",IFERROR(IFERROR(VLOOKUP($A998,'LISTA DE PRODUCTOS'!$A:$O,7,0),VLOOKUP($A998,'LISTA DE PRODUCTOS'!$B:$O,6,0)),0))</f>
      </c>
      <c r="H998" s="58">
        <f>IF($A998=0,"",IFERROR(IFERROR(VLOOKUP($A998,'LISTA DE PRODUCTOS'!$A:$O,8,0),VLOOKUP($A998,'LISTA DE PRODUCTOS'!$B:$O,7,0)),0))</f>
      </c>
      <c r="I998" s="59">
        <f>IF($A998=0,"",IFERROR(IFERROR(VLOOKUP($A998,'LISTA DE PRODUCTOS'!$A:$O,9,0),VLOOKUP($A998,'LISTA DE PRODUCTOS'!$B:$O,8,0)),0))</f>
      </c>
      <c r="J998" s="60">
        <f>IF(AND(K998="U12",IF($A998=0,"",IFERROR(IFERROR(VLOOKUP($A998,'LISTA DE PRODUCTOS'!$A:$O,10,0),VLOOKUP($A998,'LISTA DE PRODUCTOS'!$B:$O,9,0)),""))=0),"APROVECHA LA PROMO U12",IF(AND(K998="U12",IF($A998=0,"",IFERROR(IFERROR(VLOOKUP($A998,'LISTA DE PRODUCTOS'!$A:$O,10,0),VLOOKUP($A998,'LISTA DE PRODUCTOS'!$B:$O,9,0)),""))="MENSUAL"),"MENSUAL Y PROMO U12",IF($A998=0,"",IFERROR(IFERROR(VLOOKUP($A998,'LISTA DE PRODUCTOS'!$A:$O,10,0),VLOOKUP($A998,'LISTA DE PRODUCTOS'!$B:$O,9,0)),""))))</f>
      </c>
      <c r="K998" s="60">
        <f>IF($A998=0,"",IFERROR(IFERROR(VLOOKUP($A998,'LISTA DE PRODUCTOS'!$A:$O,13,0),VLOOKUP($A998,'LISTA DE PRODUCTOS'!$B:$O,13,0)),0))</f>
      </c>
      <c r="L998" s="61">
        <f t="shared" si="154"/>
        <v>0</v>
      </c>
      <c r="M998" s="62">
        <f t="shared" si="155"/>
        <v>0</v>
      </c>
      <c r="N998" s="62">
        <f t="shared" si="161"/>
        <v>0</v>
      </c>
      <c r="O998" s="63">
        <f t="shared" si="158"/>
        <v>0</v>
      </c>
      <c r="P998" s="63">
        <f t="shared" si="159"/>
        <v>0</v>
      </c>
      <c r="Q998" s="64">
        <f t="shared" si="160"/>
        <v>0</v>
      </c>
      <c r="R998" s="64" t="b">
        <f t="shared" si="162"/>
        <v>0</v>
      </c>
      <c r="S998" s="65">
        <f t="shared" si="156"/>
      </c>
      <c r="T998" s="62">
        <f t="shared" si="157"/>
      </c>
    </row>
    <row r="999" spans="1:20" s="66" customFormat="1" ht="19.8">
      <c r="A999" s="54"/>
      <c r="B999" s="55"/>
      <c r="C999" s="56">
        <f t="shared" si="153"/>
        <v>0</v>
      </c>
      <c r="D999" s="56">
        <f>IF(ISERROR(VLOOKUP($A999,'LISTA DE PRODUCTOS'!$A:$O,15,0)),0,VLOOKUP($A999,'LISTA DE PRODUCTOS'!$A:$O,15,0))</f>
        <v>0</v>
      </c>
      <c r="E999" s="57">
        <f>IF($A999=0,"",IFERROR(IFERROR(VLOOKUP($A999,'LISTA DE PRODUCTOS'!$A:$O,5,0),VLOOKUP($A999,'LISTA DE PRODUCTOS'!$B:$O,4,0)),"CÓDIGO NO EN CATÁLOGO U OBSOLETO"))</f>
      </c>
      <c r="F999" s="56">
        <f>IF($A999=0,"",IFERROR(IFERROR(VLOOKUP($A999,'LISTA DE PRODUCTOS'!$A:$O,6,0),VLOOKUP($A999,'LISTA DE PRODUCTOS'!$B:$O,5,0)),0))</f>
      </c>
      <c r="G999" s="56">
        <f>IF($A999=0,"",IFERROR(IFERROR(VLOOKUP($A999,'LISTA DE PRODUCTOS'!$A:$O,7,0),VLOOKUP($A999,'LISTA DE PRODUCTOS'!$B:$O,6,0)),0))</f>
      </c>
      <c r="H999" s="58">
        <f>IF($A999=0,"",IFERROR(IFERROR(VLOOKUP($A999,'LISTA DE PRODUCTOS'!$A:$O,8,0),VLOOKUP($A999,'LISTA DE PRODUCTOS'!$B:$O,7,0)),0))</f>
      </c>
      <c r="I999" s="59">
        <f>IF($A999=0,"",IFERROR(IFERROR(VLOOKUP($A999,'LISTA DE PRODUCTOS'!$A:$O,9,0),VLOOKUP($A999,'LISTA DE PRODUCTOS'!$B:$O,8,0)),0))</f>
      </c>
      <c r="J999" s="60">
        <f>IF(AND(K999="U12",IF($A999=0,"",IFERROR(IFERROR(VLOOKUP($A999,'LISTA DE PRODUCTOS'!$A:$O,10,0),VLOOKUP($A999,'LISTA DE PRODUCTOS'!$B:$O,9,0)),""))=0),"APROVECHA LA PROMO U12",IF(AND(K999="U12",IF($A999=0,"",IFERROR(IFERROR(VLOOKUP($A999,'LISTA DE PRODUCTOS'!$A:$O,10,0),VLOOKUP($A999,'LISTA DE PRODUCTOS'!$B:$O,9,0)),""))="MENSUAL"),"MENSUAL Y PROMO U12",IF($A999=0,"",IFERROR(IFERROR(VLOOKUP($A999,'LISTA DE PRODUCTOS'!$A:$O,10,0),VLOOKUP($A999,'LISTA DE PRODUCTOS'!$B:$O,9,0)),""))))</f>
      </c>
      <c r="K999" s="60">
        <f>IF($A999=0,"",IFERROR(IFERROR(VLOOKUP($A999,'LISTA DE PRODUCTOS'!$A:$O,13,0),VLOOKUP($A999,'LISTA DE PRODUCTOS'!$B:$O,13,0)),0))</f>
      </c>
      <c r="L999" s="61">
        <f t="shared" si="154"/>
        <v>0</v>
      </c>
      <c r="M999" s="62">
        <f t="shared" si="155"/>
        <v>0</v>
      </c>
      <c r="N999" s="62">
        <f t="shared" si="161"/>
        <v>0</v>
      </c>
      <c r="O999" s="63">
        <f t="shared" si="158"/>
        <v>0</v>
      </c>
      <c r="P999" s="63">
        <f t="shared" si="159"/>
        <v>0</v>
      </c>
      <c r="Q999" s="64">
        <f t="shared" si="160"/>
        <v>0</v>
      </c>
      <c r="R999" s="64" t="b">
        <f t="shared" si="162"/>
        <v>0</v>
      </c>
      <c r="S999" s="65">
        <f t="shared" si="156"/>
      </c>
      <c r="T999" s="62">
        <f t="shared" si="157"/>
      </c>
    </row>
    <row r="1000" spans="1:20" s="66" customFormat="1" ht="19.8">
      <c r="A1000" s="54"/>
      <c r="B1000" s="55"/>
      <c r="C1000" s="56">
        <f t="shared" si="153"/>
        <v>0</v>
      </c>
      <c r="D1000" s="56">
        <f>IF(ISERROR(VLOOKUP($A1000,'LISTA DE PRODUCTOS'!$A:$O,15,0)),0,VLOOKUP($A1000,'LISTA DE PRODUCTOS'!$A:$O,15,0))</f>
        <v>0</v>
      </c>
      <c r="E1000" s="57">
        <f>IF($A1000=0,"",IFERROR(IFERROR(VLOOKUP($A1000,'LISTA DE PRODUCTOS'!$A:$O,5,0),VLOOKUP($A1000,'LISTA DE PRODUCTOS'!$B:$O,4,0)),"CÓDIGO NO EN CATÁLOGO U OBSOLETO"))</f>
      </c>
      <c r="F1000" s="56">
        <f>IF($A1000=0,"",IFERROR(IFERROR(VLOOKUP($A1000,'LISTA DE PRODUCTOS'!$A:$O,6,0),VLOOKUP($A1000,'LISTA DE PRODUCTOS'!$B:$O,5,0)),0))</f>
      </c>
      <c r="G1000" s="56">
        <f>IF($A1000=0,"",IFERROR(IFERROR(VLOOKUP($A1000,'LISTA DE PRODUCTOS'!$A:$O,7,0),VLOOKUP($A1000,'LISTA DE PRODUCTOS'!$B:$O,6,0)),0))</f>
      </c>
      <c r="H1000" s="58">
        <f>IF($A1000=0,"",IFERROR(IFERROR(VLOOKUP($A1000,'LISTA DE PRODUCTOS'!$A:$O,8,0),VLOOKUP($A1000,'LISTA DE PRODUCTOS'!$B:$O,7,0)),0))</f>
      </c>
      <c r="I1000" s="59">
        <f>IF($A1000=0,"",IFERROR(IFERROR(VLOOKUP($A1000,'LISTA DE PRODUCTOS'!$A:$O,9,0),VLOOKUP($A1000,'LISTA DE PRODUCTOS'!$B:$O,8,0)),0))</f>
      </c>
      <c r="J1000" s="60">
        <f>IF(AND(K1000="U12",IF($A1000=0,"",IFERROR(IFERROR(VLOOKUP($A1000,'LISTA DE PRODUCTOS'!$A:$O,10,0),VLOOKUP($A1000,'LISTA DE PRODUCTOS'!$B:$O,9,0)),""))=0),"APROVECHA LA PROMO U12",IF(AND(K1000="U12",IF($A1000=0,"",IFERROR(IFERROR(VLOOKUP($A1000,'LISTA DE PRODUCTOS'!$A:$O,10,0),VLOOKUP($A1000,'LISTA DE PRODUCTOS'!$B:$O,9,0)),""))="MENSUAL"),"MENSUAL Y PROMO U12",IF($A1000=0,"",IFERROR(IFERROR(VLOOKUP($A1000,'LISTA DE PRODUCTOS'!$A:$O,10,0),VLOOKUP($A1000,'LISTA DE PRODUCTOS'!$B:$O,9,0)),""))))</f>
      </c>
      <c r="K1000" s="60">
        <f>IF($A1000=0,"",IFERROR(IFERROR(VLOOKUP($A1000,'LISTA DE PRODUCTOS'!$A:$O,13,0),VLOOKUP($A1000,'LISTA DE PRODUCTOS'!$B:$O,13,0)),0))</f>
      </c>
      <c r="L1000" s="61">
        <f t="shared" si="154"/>
        <v>0</v>
      </c>
      <c r="M1000" s="62">
        <f t="shared" si="155"/>
        <v>0</v>
      </c>
      <c r="N1000" s="62">
        <f t="shared" si="161"/>
        <v>0</v>
      </c>
      <c r="O1000" s="63">
        <f t="shared" si="158"/>
        <v>0</v>
      </c>
      <c r="P1000" s="63">
        <f t="shared" si="159"/>
        <v>0</v>
      </c>
      <c r="Q1000" s="64">
        <f t="shared" si="160"/>
        <v>0</v>
      </c>
      <c r="R1000" s="64" t="b">
        <f t="shared" si="162"/>
        <v>0</v>
      </c>
      <c r="S1000" s="65">
        <f t="shared" si="156"/>
      </c>
      <c r="T1000" s="62">
        <f t="shared" si="157"/>
      </c>
    </row>
    <row r="1001" spans="1:20" s="66" customFormat="1" ht="19.8">
      <c r="A1001" s="54"/>
      <c r="B1001" s="55"/>
      <c r="C1001" s="56">
        <f t="shared" si="153"/>
        <v>0</v>
      </c>
      <c r="D1001" s="56">
        <f>IF(ISERROR(VLOOKUP($A1001,'LISTA DE PRODUCTOS'!$A:$O,15,0)),0,VLOOKUP($A1001,'LISTA DE PRODUCTOS'!$A:$O,15,0))</f>
        <v>0</v>
      </c>
      <c r="E1001" s="57">
        <f>IF($A1001=0,"",IFERROR(IFERROR(VLOOKUP($A1001,'LISTA DE PRODUCTOS'!$A:$O,5,0),VLOOKUP($A1001,'LISTA DE PRODUCTOS'!$B:$O,4,0)),"CÓDIGO NO EN CATÁLOGO U OBSOLETO"))</f>
      </c>
      <c r="F1001" s="56">
        <f>IF($A1001=0,"",IFERROR(IFERROR(VLOOKUP($A1001,'LISTA DE PRODUCTOS'!$A:$O,6,0),VLOOKUP($A1001,'LISTA DE PRODUCTOS'!$B:$O,5,0)),0))</f>
      </c>
      <c r="G1001" s="56">
        <f>IF($A1001=0,"",IFERROR(IFERROR(VLOOKUP($A1001,'LISTA DE PRODUCTOS'!$A:$O,7,0),VLOOKUP($A1001,'LISTA DE PRODUCTOS'!$B:$O,6,0)),0))</f>
      </c>
      <c r="H1001" s="58">
        <f>IF($A1001=0,"",IFERROR(IFERROR(VLOOKUP($A1001,'LISTA DE PRODUCTOS'!$A:$O,8,0),VLOOKUP($A1001,'LISTA DE PRODUCTOS'!$B:$O,7,0)),0))</f>
      </c>
      <c r="I1001" s="59">
        <f>IF($A1001=0,"",IFERROR(IFERROR(VLOOKUP($A1001,'LISTA DE PRODUCTOS'!$A:$O,9,0),VLOOKUP($A1001,'LISTA DE PRODUCTOS'!$B:$O,8,0)),0))</f>
      </c>
      <c r="J1001" s="60">
        <f>IF(AND(K1001="U12",IF($A1001=0,"",IFERROR(IFERROR(VLOOKUP($A1001,'LISTA DE PRODUCTOS'!$A:$O,10,0),VLOOKUP($A1001,'LISTA DE PRODUCTOS'!$B:$O,9,0)),""))=0),"APROVECHA LA PROMO U12",IF(AND(K1001="U12",IF($A1001=0,"",IFERROR(IFERROR(VLOOKUP($A1001,'LISTA DE PRODUCTOS'!$A:$O,10,0),VLOOKUP($A1001,'LISTA DE PRODUCTOS'!$B:$O,9,0)),""))="MENSUAL"),"MENSUAL Y PROMO U12",IF($A1001=0,"",IFERROR(IFERROR(VLOOKUP($A1001,'LISTA DE PRODUCTOS'!$A:$O,10,0),VLOOKUP($A1001,'LISTA DE PRODUCTOS'!$B:$O,9,0)),""))))</f>
      </c>
      <c r="K1001" s="60">
        <f>IF($A1001=0,"",IFERROR(IFERROR(VLOOKUP($A1001,'LISTA DE PRODUCTOS'!$A:$O,13,0),VLOOKUP($A1001,'LISTA DE PRODUCTOS'!$B:$O,13,0)),0))</f>
      </c>
      <c r="L1001" s="61">
        <f t="shared" si="154"/>
        <v>0</v>
      </c>
      <c r="M1001" s="62">
        <f t="shared" si="155"/>
        <v>0</v>
      </c>
      <c r="N1001" s="62">
        <f t="shared" si="161"/>
        <v>0</v>
      </c>
      <c r="O1001" s="63">
        <f t="shared" si="158"/>
        <v>0</v>
      </c>
      <c r="P1001" s="63">
        <f t="shared" si="159"/>
        <v>0</v>
      </c>
      <c r="Q1001" s="64">
        <f t="shared" si="160"/>
        <v>0</v>
      </c>
      <c r="R1001" s="64" t="b">
        <f t="shared" si="162"/>
        <v>0</v>
      </c>
      <c r="S1001" s="65">
        <f t="shared" si="156"/>
      </c>
      <c r="T1001" s="62">
        <f t="shared" si="157"/>
      </c>
    </row>
    <row r="1002" spans="1:20" s="66" customFormat="1" ht="19.8">
      <c r="A1002" s="54"/>
      <c r="B1002" s="55"/>
      <c r="C1002" s="56">
        <f t="shared" si="153"/>
        <v>0</v>
      </c>
      <c r="D1002" s="56">
        <f>IF(ISERROR(VLOOKUP($A1002,'LISTA DE PRODUCTOS'!$A:$O,15,0)),0,VLOOKUP($A1002,'LISTA DE PRODUCTOS'!$A:$O,15,0))</f>
        <v>0</v>
      </c>
      <c r="E1002" s="57">
        <f>IF($A1002=0,"",IFERROR(IFERROR(VLOOKUP($A1002,'LISTA DE PRODUCTOS'!$A:$O,5,0),VLOOKUP($A1002,'LISTA DE PRODUCTOS'!$B:$O,4,0)),"CÓDIGO NO EN CATÁLOGO U OBSOLETO"))</f>
      </c>
      <c r="F1002" s="56">
        <f>IF($A1002=0,"",IFERROR(IFERROR(VLOOKUP($A1002,'LISTA DE PRODUCTOS'!$A:$O,6,0),VLOOKUP($A1002,'LISTA DE PRODUCTOS'!$B:$O,5,0)),0))</f>
      </c>
      <c r="G1002" s="56">
        <f>IF($A1002=0,"",IFERROR(IFERROR(VLOOKUP($A1002,'LISTA DE PRODUCTOS'!$A:$O,7,0),VLOOKUP($A1002,'LISTA DE PRODUCTOS'!$B:$O,6,0)),0))</f>
      </c>
      <c r="H1002" s="58">
        <f>IF($A1002=0,"",IFERROR(IFERROR(VLOOKUP($A1002,'LISTA DE PRODUCTOS'!$A:$O,8,0),VLOOKUP($A1002,'LISTA DE PRODUCTOS'!$B:$O,7,0)),0))</f>
      </c>
      <c r="I1002" s="59">
        <f>IF($A1002=0,"",IFERROR(IFERROR(VLOOKUP($A1002,'LISTA DE PRODUCTOS'!$A:$O,9,0),VLOOKUP($A1002,'LISTA DE PRODUCTOS'!$B:$O,8,0)),0))</f>
      </c>
      <c r="J1002" s="60">
        <f>IF(AND(K1002="U12",IF($A1002=0,"",IFERROR(IFERROR(VLOOKUP($A1002,'LISTA DE PRODUCTOS'!$A:$O,10,0),VLOOKUP($A1002,'LISTA DE PRODUCTOS'!$B:$O,9,0)),""))=0),"APROVECHA LA PROMO U12",IF(AND(K1002="U12",IF($A1002=0,"",IFERROR(IFERROR(VLOOKUP($A1002,'LISTA DE PRODUCTOS'!$A:$O,10,0),VLOOKUP($A1002,'LISTA DE PRODUCTOS'!$B:$O,9,0)),""))="MENSUAL"),"MENSUAL Y PROMO U12",IF($A1002=0,"",IFERROR(IFERROR(VLOOKUP($A1002,'LISTA DE PRODUCTOS'!$A:$O,10,0),VLOOKUP($A1002,'LISTA DE PRODUCTOS'!$B:$O,9,0)),""))))</f>
      </c>
      <c r="K1002" s="60">
        <f>IF($A1002=0,"",IFERROR(IFERROR(VLOOKUP($A1002,'LISTA DE PRODUCTOS'!$A:$O,13,0),VLOOKUP($A1002,'LISTA DE PRODUCTOS'!$B:$O,13,0)),0))</f>
      </c>
      <c r="L1002" s="61">
        <f t="shared" si="154"/>
        <v>0</v>
      </c>
      <c r="M1002" s="62">
        <f t="shared" si="155"/>
        <v>0</v>
      </c>
      <c r="N1002" s="62">
        <f t="shared" si="161"/>
        <v>0</v>
      </c>
      <c r="O1002" s="63">
        <f t="shared" si="158"/>
        <v>0</v>
      </c>
      <c r="P1002" s="63">
        <f t="shared" si="159"/>
        <v>0</v>
      </c>
      <c r="Q1002" s="64">
        <f t="shared" si="160"/>
        <v>0</v>
      </c>
      <c r="R1002" s="64" t="b">
        <f t="shared" si="162"/>
        <v>0</v>
      </c>
      <c r="S1002" s="65">
        <f t="shared" si="156"/>
      </c>
      <c r="T1002" s="62">
        <f t="shared" si="157"/>
      </c>
    </row>
    <row r="1003" spans="1:20" s="66" customFormat="1" ht="19.8">
      <c r="A1003" s="54"/>
      <c r="B1003" s="55"/>
      <c r="C1003" s="56">
        <f t="shared" si="153"/>
        <v>0</v>
      </c>
      <c r="D1003" s="56">
        <f>IF(ISERROR(VLOOKUP($A1003,'LISTA DE PRODUCTOS'!$A:$O,15,0)),0,VLOOKUP($A1003,'LISTA DE PRODUCTOS'!$A:$O,15,0))</f>
        <v>0</v>
      </c>
      <c r="E1003" s="57">
        <f>IF($A1003=0,"",IFERROR(IFERROR(VLOOKUP($A1003,'LISTA DE PRODUCTOS'!$A:$O,5,0),VLOOKUP($A1003,'LISTA DE PRODUCTOS'!$B:$O,4,0)),"CÓDIGO NO EN CATÁLOGO U OBSOLETO"))</f>
      </c>
      <c r="F1003" s="56">
        <f>IF($A1003=0,"",IFERROR(IFERROR(VLOOKUP($A1003,'LISTA DE PRODUCTOS'!$A:$O,6,0),VLOOKUP($A1003,'LISTA DE PRODUCTOS'!$B:$O,5,0)),0))</f>
      </c>
      <c r="G1003" s="56">
        <f>IF($A1003=0,"",IFERROR(IFERROR(VLOOKUP($A1003,'LISTA DE PRODUCTOS'!$A:$O,7,0),VLOOKUP($A1003,'LISTA DE PRODUCTOS'!$B:$O,6,0)),0))</f>
      </c>
      <c r="H1003" s="58">
        <f>IF($A1003=0,"",IFERROR(IFERROR(VLOOKUP($A1003,'LISTA DE PRODUCTOS'!$A:$O,8,0),VLOOKUP($A1003,'LISTA DE PRODUCTOS'!$B:$O,7,0)),0))</f>
      </c>
      <c r="I1003" s="59">
        <f>IF($A1003=0,"",IFERROR(IFERROR(VLOOKUP($A1003,'LISTA DE PRODUCTOS'!$A:$O,9,0),VLOOKUP($A1003,'LISTA DE PRODUCTOS'!$B:$O,8,0)),0))</f>
      </c>
      <c r="J1003" s="60">
        <f>IF(AND(K1003="U12",IF($A1003=0,"",IFERROR(IFERROR(VLOOKUP($A1003,'LISTA DE PRODUCTOS'!$A:$O,10,0),VLOOKUP($A1003,'LISTA DE PRODUCTOS'!$B:$O,9,0)),""))=0),"APROVECHA LA PROMO U12",IF(AND(K1003="U12",IF($A1003=0,"",IFERROR(IFERROR(VLOOKUP($A1003,'LISTA DE PRODUCTOS'!$A:$O,10,0),VLOOKUP($A1003,'LISTA DE PRODUCTOS'!$B:$O,9,0)),""))="MENSUAL"),"MENSUAL Y PROMO U12",IF($A1003=0,"",IFERROR(IFERROR(VLOOKUP($A1003,'LISTA DE PRODUCTOS'!$A:$O,10,0),VLOOKUP($A1003,'LISTA DE PRODUCTOS'!$B:$O,9,0)),""))))</f>
      </c>
      <c r="K1003" s="60">
        <f>IF($A1003=0,"",IFERROR(IFERROR(VLOOKUP($A1003,'LISTA DE PRODUCTOS'!$A:$O,13,0),VLOOKUP($A1003,'LISTA DE PRODUCTOS'!$B:$O,13,0)),0))</f>
      </c>
      <c r="L1003" s="61">
        <f t="shared" si="154"/>
        <v>0</v>
      </c>
      <c r="M1003" s="62">
        <f t="shared" si="155"/>
        <v>0</v>
      </c>
      <c r="N1003" s="62">
        <f t="shared" si="161"/>
        <v>0</v>
      </c>
      <c r="O1003" s="63">
        <f t="shared" si="158"/>
        <v>0</v>
      </c>
      <c r="P1003" s="63">
        <f t="shared" si="159"/>
        <v>0</v>
      </c>
      <c r="Q1003" s="64">
        <f t="shared" si="160"/>
        <v>0</v>
      </c>
      <c r="R1003" s="64" t="b">
        <f t="shared" si="162"/>
        <v>0</v>
      </c>
      <c r="S1003" s="65">
        <f t="shared" si="156"/>
      </c>
      <c r="T1003" s="62">
        <f t="shared" si="157"/>
      </c>
    </row>
    <row r="1004" spans="1:20" s="66" customFormat="1" ht="19.8">
      <c r="A1004" s="54"/>
      <c r="B1004" s="55"/>
      <c r="C1004" s="56">
        <f t="shared" si="153"/>
        <v>0</v>
      </c>
      <c r="D1004" s="56">
        <f>IF(ISERROR(VLOOKUP($A1004,'LISTA DE PRODUCTOS'!$A:$O,15,0)),0,VLOOKUP($A1004,'LISTA DE PRODUCTOS'!$A:$O,15,0))</f>
        <v>0</v>
      </c>
      <c r="E1004" s="57">
        <f>IF($A1004=0,"",IFERROR(IFERROR(VLOOKUP($A1004,'LISTA DE PRODUCTOS'!$A:$O,5,0),VLOOKUP($A1004,'LISTA DE PRODUCTOS'!$B:$O,4,0)),"CÓDIGO NO EN CATÁLOGO U OBSOLETO"))</f>
      </c>
      <c r="F1004" s="56">
        <f>IF($A1004=0,"",IFERROR(IFERROR(VLOOKUP($A1004,'LISTA DE PRODUCTOS'!$A:$O,6,0),VLOOKUP($A1004,'LISTA DE PRODUCTOS'!$B:$O,5,0)),0))</f>
      </c>
      <c r="G1004" s="56">
        <f>IF($A1004=0,"",IFERROR(IFERROR(VLOOKUP($A1004,'LISTA DE PRODUCTOS'!$A:$O,7,0),VLOOKUP($A1004,'LISTA DE PRODUCTOS'!$B:$O,6,0)),0))</f>
      </c>
      <c r="H1004" s="58">
        <f>IF($A1004=0,"",IFERROR(IFERROR(VLOOKUP($A1004,'LISTA DE PRODUCTOS'!$A:$O,8,0),VLOOKUP($A1004,'LISTA DE PRODUCTOS'!$B:$O,7,0)),0))</f>
      </c>
      <c r="I1004" s="59">
        <f>IF($A1004=0,"",IFERROR(IFERROR(VLOOKUP($A1004,'LISTA DE PRODUCTOS'!$A:$O,9,0),VLOOKUP($A1004,'LISTA DE PRODUCTOS'!$B:$O,8,0)),0))</f>
      </c>
      <c r="J1004" s="60">
        <f>IF(AND(K1004="U12",IF($A1004=0,"",IFERROR(IFERROR(VLOOKUP($A1004,'LISTA DE PRODUCTOS'!$A:$O,10,0),VLOOKUP($A1004,'LISTA DE PRODUCTOS'!$B:$O,9,0)),""))=0),"APROVECHA LA PROMO U12",IF(AND(K1004="U12",IF($A1004=0,"",IFERROR(IFERROR(VLOOKUP($A1004,'LISTA DE PRODUCTOS'!$A:$O,10,0),VLOOKUP($A1004,'LISTA DE PRODUCTOS'!$B:$O,9,0)),""))="MENSUAL"),"MENSUAL Y PROMO U12",IF($A1004=0,"",IFERROR(IFERROR(VLOOKUP($A1004,'LISTA DE PRODUCTOS'!$A:$O,10,0),VLOOKUP($A1004,'LISTA DE PRODUCTOS'!$B:$O,9,0)),""))))</f>
      </c>
      <c r="K1004" s="60">
        <f>IF($A1004=0,"",IFERROR(IFERROR(VLOOKUP($A1004,'LISTA DE PRODUCTOS'!$A:$O,13,0),VLOOKUP($A1004,'LISTA DE PRODUCTOS'!$B:$O,13,0)),0))</f>
      </c>
      <c r="L1004" s="61">
        <f t="shared" si="154"/>
        <v>0</v>
      </c>
      <c r="M1004" s="62">
        <f t="shared" si="155"/>
        <v>0</v>
      </c>
      <c r="N1004" s="62">
        <f t="shared" si="161"/>
        <v>0</v>
      </c>
      <c r="O1004" s="63">
        <f t="shared" si="158"/>
        <v>0</v>
      </c>
      <c r="P1004" s="63">
        <f t="shared" si="159"/>
        <v>0</v>
      </c>
      <c r="Q1004" s="64">
        <f t="shared" si="160"/>
        <v>0</v>
      </c>
      <c r="R1004" s="64" t="b">
        <f t="shared" si="162"/>
        <v>0</v>
      </c>
      <c r="S1004" s="65">
        <f t="shared" si="156"/>
      </c>
      <c r="T1004" s="62">
        <f t="shared" si="157"/>
      </c>
    </row>
    <row r="1005" spans="1:20" s="66" customFormat="1" ht="19.8">
      <c r="A1005" s="54"/>
      <c r="B1005" s="55"/>
      <c r="C1005" s="56">
        <f t="shared" si="153"/>
        <v>0</v>
      </c>
      <c r="D1005" s="56">
        <f>IF(ISERROR(VLOOKUP($A1005,'LISTA DE PRODUCTOS'!$A:$O,15,0)),0,VLOOKUP($A1005,'LISTA DE PRODUCTOS'!$A:$O,15,0))</f>
        <v>0</v>
      </c>
      <c r="E1005" s="57">
        <f>IF($A1005=0,"",IFERROR(IFERROR(VLOOKUP($A1005,'LISTA DE PRODUCTOS'!$A:$O,5,0),VLOOKUP($A1005,'LISTA DE PRODUCTOS'!$B:$O,4,0)),"CÓDIGO NO EN CATÁLOGO U OBSOLETO"))</f>
      </c>
      <c r="F1005" s="56">
        <f>IF($A1005=0,"",IFERROR(IFERROR(VLOOKUP($A1005,'LISTA DE PRODUCTOS'!$A:$O,6,0),VLOOKUP($A1005,'LISTA DE PRODUCTOS'!$B:$O,5,0)),0))</f>
      </c>
      <c r="G1005" s="56">
        <f>IF($A1005=0,"",IFERROR(IFERROR(VLOOKUP($A1005,'LISTA DE PRODUCTOS'!$A:$O,7,0),VLOOKUP($A1005,'LISTA DE PRODUCTOS'!$B:$O,6,0)),0))</f>
      </c>
      <c r="H1005" s="58">
        <f>IF($A1005=0,"",IFERROR(IFERROR(VLOOKUP($A1005,'LISTA DE PRODUCTOS'!$A:$O,8,0),VLOOKUP($A1005,'LISTA DE PRODUCTOS'!$B:$O,7,0)),0))</f>
      </c>
      <c r="I1005" s="59">
        <f>IF($A1005=0,"",IFERROR(IFERROR(VLOOKUP($A1005,'LISTA DE PRODUCTOS'!$A:$O,9,0),VLOOKUP($A1005,'LISTA DE PRODUCTOS'!$B:$O,8,0)),0))</f>
      </c>
      <c r="J1005" s="60">
        <f>IF(AND(K1005="U12",IF($A1005=0,"",IFERROR(IFERROR(VLOOKUP($A1005,'LISTA DE PRODUCTOS'!$A:$O,10,0),VLOOKUP($A1005,'LISTA DE PRODUCTOS'!$B:$O,9,0)),""))=0),"APROVECHA LA PROMO U12",IF(AND(K1005="U12",IF($A1005=0,"",IFERROR(IFERROR(VLOOKUP($A1005,'LISTA DE PRODUCTOS'!$A:$O,10,0),VLOOKUP($A1005,'LISTA DE PRODUCTOS'!$B:$O,9,0)),""))="MENSUAL"),"MENSUAL Y PROMO U12",IF($A1005=0,"",IFERROR(IFERROR(VLOOKUP($A1005,'LISTA DE PRODUCTOS'!$A:$O,10,0),VLOOKUP($A1005,'LISTA DE PRODUCTOS'!$B:$O,9,0)),""))))</f>
      </c>
      <c r="K1005" s="60">
        <f>IF($A1005=0,"",IFERROR(IFERROR(VLOOKUP($A1005,'LISTA DE PRODUCTOS'!$A:$O,13,0),VLOOKUP($A1005,'LISTA DE PRODUCTOS'!$B:$O,13,0)),0))</f>
      </c>
      <c r="L1005" s="61">
        <f t="shared" si="154"/>
        <v>0</v>
      </c>
      <c r="M1005" s="62">
        <f t="shared" si="155"/>
        <v>0</v>
      </c>
      <c r="N1005" s="62">
        <f t="shared" si="161"/>
        <v>0</v>
      </c>
      <c r="O1005" s="63">
        <f t="shared" si="158"/>
        <v>0</v>
      </c>
      <c r="P1005" s="63">
        <f t="shared" si="159"/>
        <v>0</v>
      </c>
      <c r="Q1005" s="64">
        <f t="shared" si="160"/>
        <v>0</v>
      </c>
      <c r="R1005" s="64" t="b">
        <f t="shared" si="162"/>
        <v>0</v>
      </c>
      <c r="S1005" s="65">
        <f t="shared" si="156"/>
      </c>
      <c r="T1005" s="62">
        <f t="shared" si="157"/>
      </c>
    </row>
    <row r="1006" spans="1:20" s="66" customFormat="1" ht="19.8">
      <c r="A1006" s="54"/>
      <c r="B1006" s="55"/>
      <c r="C1006" s="56">
        <f t="shared" si="153"/>
        <v>0</v>
      </c>
      <c r="D1006" s="56">
        <f>IF(ISERROR(VLOOKUP($A1006,'LISTA DE PRODUCTOS'!$A:$O,15,0)),0,VLOOKUP($A1006,'LISTA DE PRODUCTOS'!$A:$O,15,0))</f>
        <v>0</v>
      </c>
      <c r="E1006" s="57">
        <f>IF($A1006=0,"",IFERROR(IFERROR(VLOOKUP($A1006,'LISTA DE PRODUCTOS'!$A:$O,5,0),VLOOKUP($A1006,'LISTA DE PRODUCTOS'!$B:$O,4,0)),"CÓDIGO NO EN CATÁLOGO U OBSOLETO"))</f>
      </c>
      <c r="F1006" s="56">
        <f>IF($A1006=0,"",IFERROR(IFERROR(VLOOKUP($A1006,'LISTA DE PRODUCTOS'!$A:$O,6,0),VLOOKUP($A1006,'LISTA DE PRODUCTOS'!$B:$O,5,0)),0))</f>
      </c>
      <c r="G1006" s="56">
        <f>IF($A1006=0,"",IFERROR(IFERROR(VLOOKUP($A1006,'LISTA DE PRODUCTOS'!$A:$O,7,0),VLOOKUP($A1006,'LISTA DE PRODUCTOS'!$B:$O,6,0)),0))</f>
      </c>
      <c r="H1006" s="58">
        <f>IF($A1006=0,"",IFERROR(IFERROR(VLOOKUP($A1006,'LISTA DE PRODUCTOS'!$A:$O,8,0),VLOOKUP($A1006,'LISTA DE PRODUCTOS'!$B:$O,7,0)),0))</f>
      </c>
      <c r="I1006" s="59">
        <f>IF($A1006=0,"",IFERROR(IFERROR(VLOOKUP($A1006,'LISTA DE PRODUCTOS'!$A:$O,9,0),VLOOKUP($A1006,'LISTA DE PRODUCTOS'!$B:$O,8,0)),0))</f>
      </c>
      <c r="J1006" s="60">
        <f>IF(AND(K1006="U12",IF($A1006=0,"",IFERROR(IFERROR(VLOOKUP($A1006,'LISTA DE PRODUCTOS'!$A:$O,10,0),VLOOKUP($A1006,'LISTA DE PRODUCTOS'!$B:$O,9,0)),""))=0),"APROVECHA LA PROMO U12",IF(AND(K1006="U12",IF($A1006=0,"",IFERROR(IFERROR(VLOOKUP($A1006,'LISTA DE PRODUCTOS'!$A:$O,10,0),VLOOKUP($A1006,'LISTA DE PRODUCTOS'!$B:$O,9,0)),""))="MENSUAL"),"MENSUAL Y PROMO U12",IF($A1006=0,"",IFERROR(IFERROR(VLOOKUP($A1006,'LISTA DE PRODUCTOS'!$A:$O,10,0),VLOOKUP($A1006,'LISTA DE PRODUCTOS'!$B:$O,9,0)),""))))</f>
      </c>
      <c r="K1006" s="60">
        <f>IF($A1006=0,"",IFERROR(IFERROR(VLOOKUP($A1006,'LISTA DE PRODUCTOS'!$A:$O,13,0),VLOOKUP($A1006,'LISTA DE PRODUCTOS'!$B:$O,13,0)),0))</f>
      </c>
      <c r="L1006" s="61">
        <f t="shared" si="154"/>
        <v>0</v>
      </c>
      <c r="M1006" s="62">
        <f t="shared" si="155"/>
        <v>0</v>
      </c>
      <c r="N1006" s="62">
        <f t="shared" si="161"/>
        <v>0</v>
      </c>
      <c r="O1006" s="63">
        <f t="shared" si="158"/>
        <v>0</v>
      </c>
      <c r="P1006" s="63">
        <f t="shared" si="159"/>
        <v>0</v>
      </c>
      <c r="Q1006" s="64">
        <f t="shared" si="160"/>
        <v>0</v>
      </c>
      <c r="R1006" s="64" t="b">
        <f t="shared" si="162"/>
        <v>0</v>
      </c>
      <c r="S1006" s="65">
        <f t="shared" si="156"/>
      </c>
      <c r="T1006" s="62">
        <f t="shared" si="157"/>
      </c>
    </row>
    <row r="1007" spans="1:20" s="66" customFormat="1" ht="19.8">
      <c r="A1007" s="54"/>
      <c r="B1007" s="55"/>
      <c r="C1007" s="56">
        <f t="shared" si="153"/>
        <v>0</v>
      </c>
      <c r="D1007" s="56">
        <f>IF(ISERROR(VLOOKUP($A1007,'LISTA DE PRODUCTOS'!$A:$O,15,0)),0,VLOOKUP($A1007,'LISTA DE PRODUCTOS'!$A:$O,15,0))</f>
        <v>0</v>
      </c>
      <c r="E1007" s="57">
        <f>IF($A1007=0,"",IFERROR(IFERROR(VLOOKUP($A1007,'LISTA DE PRODUCTOS'!$A:$O,5,0),VLOOKUP($A1007,'LISTA DE PRODUCTOS'!$B:$O,4,0)),"CÓDIGO NO EN CATÁLOGO U OBSOLETO"))</f>
      </c>
      <c r="F1007" s="56">
        <f>IF($A1007=0,"",IFERROR(IFERROR(VLOOKUP($A1007,'LISTA DE PRODUCTOS'!$A:$O,6,0),VLOOKUP($A1007,'LISTA DE PRODUCTOS'!$B:$O,5,0)),0))</f>
      </c>
      <c r="G1007" s="56">
        <f>IF($A1007=0,"",IFERROR(IFERROR(VLOOKUP($A1007,'LISTA DE PRODUCTOS'!$A:$O,7,0),VLOOKUP($A1007,'LISTA DE PRODUCTOS'!$B:$O,6,0)),0))</f>
      </c>
      <c r="H1007" s="58">
        <f>IF($A1007=0,"",IFERROR(IFERROR(VLOOKUP($A1007,'LISTA DE PRODUCTOS'!$A:$O,8,0),VLOOKUP($A1007,'LISTA DE PRODUCTOS'!$B:$O,7,0)),0))</f>
      </c>
      <c r="I1007" s="59">
        <f>IF($A1007=0,"",IFERROR(IFERROR(VLOOKUP($A1007,'LISTA DE PRODUCTOS'!$A:$O,9,0),VLOOKUP($A1007,'LISTA DE PRODUCTOS'!$B:$O,8,0)),0))</f>
      </c>
      <c r="J1007" s="60">
        <f>IF(AND(K1007="U12",IF($A1007=0,"",IFERROR(IFERROR(VLOOKUP($A1007,'LISTA DE PRODUCTOS'!$A:$O,10,0),VLOOKUP($A1007,'LISTA DE PRODUCTOS'!$B:$O,9,0)),""))=0),"APROVECHA LA PROMO U12",IF(AND(K1007="U12",IF($A1007=0,"",IFERROR(IFERROR(VLOOKUP($A1007,'LISTA DE PRODUCTOS'!$A:$O,10,0),VLOOKUP($A1007,'LISTA DE PRODUCTOS'!$B:$O,9,0)),""))="MENSUAL"),"MENSUAL Y PROMO U12",IF($A1007=0,"",IFERROR(IFERROR(VLOOKUP($A1007,'LISTA DE PRODUCTOS'!$A:$O,10,0),VLOOKUP($A1007,'LISTA DE PRODUCTOS'!$B:$O,9,0)),""))))</f>
      </c>
      <c r="K1007" s="60">
        <f>IF($A1007=0,"",IFERROR(IFERROR(VLOOKUP($A1007,'LISTA DE PRODUCTOS'!$A:$O,13,0),VLOOKUP($A1007,'LISTA DE PRODUCTOS'!$B:$O,13,0)),0))</f>
      </c>
      <c r="L1007" s="61">
        <f t="shared" si="154"/>
        <v>0</v>
      </c>
      <c r="M1007" s="62">
        <f t="shared" si="155"/>
        <v>0</v>
      </c>
      <c r="N1007" s="62">
        <f t="shared" si="161"/>
        <v>0</v>
      </c>
      <c r="O1007" s="63">
        <f t="shared" si="158"/>
        <v>0</v>
      </c>
      <c r="P1007" s="63">
        <f t="shared" si="159"/>
        <v>0</v>
      </c>
      <c r="Q1007" s="64">
        <f t="shared" si="160"/>
        <v>0</v>
      </c>
      <c r="R1007" s="64" t="b">
        <f t="shared" si="162"/>
        <v>0</v>
      </c>
      <c r="S1007" s="65">
        <f t="shared" si="156"/>
      </c>
      <c r="T1007" s="62">
        <f t="shared" si="157"/>
      </c>
    </row>
    <row r="1008" spans="1:20" s="66" customFormat="1" ht="19.8">
      <c r="A1008" s="54"/>
      <c r="B1008" s="55"/>
      <c r="C1008" s="56">
        <f t="shared" si="153"/>
        <v>0</v>
      </c>
      <c r="D1008" s="56">
        <f>IF(ISERROR(VLOOKUP($A1008,'LISTA DE PRODUCTOS'!$A:$O,15,0)),0,VLOOKUP($A1008,'LISTA DE PRODUCTOS'!$A:$O,15,0))</f>
        <v>0</v>
      </c>
      <c r="E1008" s="57">
        <f>IF($A1008=0,"",IFERROR(IFERROR(VLOOKUP($A1008,'LISTA DE PRODUCTOS'!$A:$O,5,0),VLOOKUP($A1008,'LISTA DE PRODUCTOS'!$B:$O,4,0)),"CÓDIGO NO EN CATÁLOGO U OBSOLETO"))</f>
      </c>
      <c r="F1008" s="56">
        <f>IF($A1008=0,"",IFERROR(IFERROR(VLOOKUP($A1008,'LISTA DE PRODUCTOS'!$A:$O,6,0),VLOOKUP($A1008,'LISTA DE PRODUCTOS'!$B:$O,5,0)),0))</f>
      </c>
      <c r="G1008" s="56">
        <f>IF($A1008=0,"",IFERROR(IFERROR(VLOOKUP($A1008,'LISTA DE PRODUCTOS'!$A:$O,7,0),VLOOKUP($A1008,'LISTA DE PRODUCTOS'!$B:$O,6,0)),0))</f>
      </c>
      <c r="H1008" s="58">
        <f>IF($A1008=0,"",IFERROR(IFERROR(VLOOKUP($A1008,'LISTA DE PRODUCTOS'!$A:$O,8,0),VLOOKUP($A1008,'LISTA DE PRODUCTOS'!$B:$O,7,0)),0))</f>
      </c>
      <c r="I1008" s="59">
        <f>IF($A1008=0,"",IFERROR(IFERROR(VLOOKUP($A1008,'LISTA DE PRODUCTOS'!$A:$O,9,0),VLOOKUP($A1008,'LISTA DE PRODUCTOS'!$B:$O,8,0)),0))</f>
      </c>
      <c r="J1008" s="60">
        <f>IF(AND(K1008="U12",IF($A1008=0,"",IFERROR(IFERROR(VLOOKUP($A1008,'LISTA DE PRODUCTOS'!$A:$O,10,0),VLOOKUP($A1008,'LISTA DE PRODUCTOS'!$B:$O,9,0)),""))=0),"APROVECHA LA PROMO U12",IF(AND(K1008="U12",IF($A1008=0,"",IFERROR(IFERROR(VLOOKUP($A1008,'LISTA DE PRODUCTOS'!$A:$O,10,0),VLOOKUP($A1008,'LISTA DE PRODUCTOS'!$B:$O,9,0)),""))="MENSUAL"),"MENSUAL Y PROMO U12",IF($A1008=0,"",IFERROR(IFERROR(VLOOKUP($A1008,'LISTA DE PRODUCTOS'!$A:$O,10,0),VLOOKUP($A1008,'LISTA DE PRODUCTOS'!$B:$O,9,0)),""))))</f>
      </c>
      <c r="K1008" s="60">
        <f>IF($A1008=0,"",IFERROR(IFERROR(VLOOKUP($A1008,'LISTA DE PRODUCTOS'!$A:$O,13,0),VLOOKUP($A1008,'LISTA DE PRODUCTOS'!$B:$O,13,0)),0))</f>
      </c>
      <c r="L1008" s="61">
        <f t="shared" si="154"/>
        <v>0</v>
      </c>
      <c r="M1008" s="62">
        <f t="shared" si="155"/>
        <v>0</v>
      </c>
      <c r="N1008" s="62">
        <f t="shared" si="161"/>
        <v>0</v>
      </c>
      <c r="O1008" s="63">
        <f t="shared" si="158"/>
        <v>0</v>
      </c>
      <c r="P1008" s="63">
        <f t="shared" si="159"/>
        <v>0</v>
      </c>
      <c r="Q1008" s="64">
        <f t="shared" si="160"/>
        <v>0</v>
      </c>
      <c r="R1008" s="64" t="b">
        <f t="shared" si="162"/>
        <v>0</v>
      </c>
      <c r="S1008" s="65">
        <f t="shared" si="156"/>
      </c>
      <c r="T1008" s="62">
        <f t="shared" si="157"/>
      </c>
    </row>
    <row r="1009" spans="1:20" s="66" customFormat="1" ht="19.8">
      <c r="A1009" s="54"/>
      <c r="B1009" s="55"/>
      <c r="C1009" s="56">
        <f t="shared" si="153"/>
        <v>0</v>
      </c>
      <c r="D1009" s="56">
        <f>IF(ISERROR(VLOOKUP($A1009,'LISTA DE PRODUCTOS'!$A:$O,15,0)),0,VLOOKUP($A1009,'LISTA DE PRODUCTOS'!$A:$O,15,0))</f>
        <v>0</v>
      </c>
      <c r="E1009" s="57">
        <f>IF($A1009=0,"",IFERROR(IFERROR(VLOOKUP($A1009,'LISTA DE PRODUCTOS'!$A:$O,5,0),VLOOKUP($A1009,'LISTA DE PRODUCTOS'!$B:$O,4,0)),"CÓDIGO NO EN CATÁLOGO U OBSOLETO"))</f>
      </c>
      <c r="F1009" s="56">
        <f>IF($A1009=0,"",IFERROR(IFERROR(VLOOKUP($A1009,'LISTA DE PRODUCTOS'!$A:$O,6,0),VLOOKUP($A1009,'LISTA DE PRODUCTOS'!$B:$O,5,0)),0))</f>
      </c>
      <c r="G1009" s="56">
        <f>IF($A1009=0,"",IFERROR(IFERROR(VLOOKUP($A1009,'LISTA DE PRODUCTOS'!$A:$O,7,0),VLOOKUP($A1009,'LISTA DE PRODUCTOS'!$B:$O,6,0)),0))</f>
      </c>
      <c r="H1009" s="58">
        <f>IF($A1009=0,"",IFERROR(IFERROR(VLOOKUP($A1009,'LISTA DE PRODUCTOS'!$A:$O,8,0),VLOOKUP($A1009,'LISTA DE PRODUCTOS'!$B:$O,7,0)),0))</f>
      </c>
      <c r="I1009" s="59">
        <f>IF($A1009=0,"",IFERROR(IFERROR(VLOOKUP($A1009,'LISTA DE PRODUCTOS'!$A:$O,9,0),VLOOKUP($A1009,'LISTA DE PRODUCTOS'!$B:$O,8,0)),0))</f>
      </c>
      <c r="J1009" s="60">
        <f>IF(AND(K1009="U12",IF($A1009=0,"",IFERROR(IFERROR(VLOOKUP($A1009,'LISTA DE PRODUCTOS'!$A:$O,10,0),VLOOKUP($A1009,'LISTA DE PRODUCTOS'!$B:$O,9,0)),""))=0),"APROVECHA LA PROMO U12",IF(AND(K1009="U12",IF($A1009=0,"",IFERROR(IFERROR(VLOOKUP($A1009,'LISTA DE PRODUCTOS'!$A:$O,10,0),VLOOKUP($A1009,'LISTA DE PRODUCTOS'!$B:$O,9,0)),""))="MENSUAL"),"MENSUAL Y PROMO U12",IF($A1009=0,"",IFERROR(IFERROR(VLOOKUP($A1009,'LISTA DE PRODUCTOS'!$A:$O,10,0),VLOOKUP($A1009,'LISTA DE PRODUCTOS'!$B:$O,9,0)),""))))</f>
      </c>
      <c r="K1009" s="60">
        <f>IF($A1009=0,"",IFERROR(IFERROR(VLOOKUP($A1009,'LISTA DE PRODUCTOS'!$A:$O,13,0),VLOOKUP($A1009,'LISTA DE PRODUCTOS'!$B:$O,13,0)),0))</f>
      </c>
      <c r="L1009" s="61">
        <f t="shared" si="154"/>
        <v>0</v>
      </c>
      <c r="M1009" s="62">
        <f t="shared" si="155"/>
        <v>0</v>
      </c>
      <c r="N1009" s="62">
        <f t="shared" si="161"/>
        <v>0</v>
      </c>
      <c r="O1009" s="63">
        <f t="shared" si="158"/>
        <v>0</v>
      </c>
      <c r="P1009" s="63">
        <f t="shared" si="159"/>
        <v>0</v>
      </c>
      <c r="Q1009" s="64">
        <f t="shared" si="160"/>
        <v>0</v>
      </c>
      <c r="R1009" s="64" t="b">
        <f t="shared" si="162"/>
        <v>0</v>
      </c>
      <c r="S1009" s="65">
        <f t="shared" si="156"/>
      </c>
      <c r="T1009" s="62">
        <f t="shared" si="157"/>
      </c>
    </row>
    <row r="1010" spans="1:20" s="66" customFormat="1" ht="19.8">
      <c r="A1010" s="54"/>
      <c r="B1010" s="55"/>
      <c r="C1010" s="56">
        <f t="shared" si="153"/>
        <v>0</v>
      </c>
      <c r="D1010" s="56">
        <f>IF(ISERROR(VLOOKUP($A1010,'LISTA DE PRODUCTOS'!$A:$O,15,0)),0,VLOOKUP($A1010,'LISTA DE PRODUCTOS'!$A:$O,15,0))</f>
        <v>0</v>
      </c>
      <c r="E1010" s="57">
        <f>IF($A1010=0,"",IFERROR(IFERROR(VLOOKUP($A1010,'LISTA DE PRODUCTOS'!$A:$O,5,0),VLOOKUP($A1010,'LISTA DE PRODUCTOS'!$B:$O,4,0)),"CÓDIGO NO EN CATÁLOGO U OBSOLETO"))</f>
      </c>
      <c r="F1010" s="56">
        <f>IF($A1010=0,"",IFERROR(IFERROR(VLOOKUP($A1010,'LISTA DE PRODUCTOS'!$A:$O,6,0),VLOOKUP($A1010,'LISTA DE PRODUCTOS'!$B:$O,5,0)),0))</f>
      </c>
      <c r="G1010" s="56">
        <f>IF($A1010=0,"",IFERROR(IFERROR(VLOOKUP($A1010,'LISTA DE PRODUCTOS'!$A:$O,7,0),VLOOKUP($A1010,'LISTA DE PRODUCTOS'!$B:$O,6,0)),0))</f>
      </c>
      <c r="H1010" s="58">
        <f>IF($A1010=0,"",IFERROR(IFERROR(VLOOKUP($A1010,'LISTA DE PRODUCTOS'!$A:$O,8,0),VLOOKUP($A1010,'LISTA DE PRODUCTOS'!$B:$O,7,0)),0))</f>
      </c>
      <c r="I1010" s="59">
        <f>IF($A1010=0,"",IFERROR(IFERROR(VLOOKUP($A1010,'LISTA DE PRODUCTOS'!$A:$O,9,0),VLOOKUP($A1010,'LISTA DE PRODUCTOS'!$B:$O,8,0)),0))</f>
      </c>
      <c r="J1010" s="60">
        <f>IF(AND(K1010="U12",IF($A1010=0,"",IFERROR(IFERROR(VLOOKUP($A1010,'LISTA DE PRODUCTOS'!$A:$O,10,0),VLOOKUP($A1010,'LISTA DE PRODUCTOS'!$B:$O,9,0)),""))=0),"APROVECHA LA PROMO U12",IF(AND(K1010="U12",IF($A1010=0,"",IFERROR(IFERROR(VLOOKUP($A1010,'LISTA DE PRODUCTOS'!$A:$O,10,0),VLOOKUP($A1010,'LISTA DE PRODUCTOS'!$B:$O,9,0)),""))="MENSUAL"),"MENSUAL Y PROMO U12",IF($A1010=0,"",IFERROR(IFERROR(VLOOKUP($A1010,'LISTA DE PRODUCTOS'!$A:$O,10,0),VLOOKUP($A1010,'LISTA DE PRODUCTOS'!$B:$O,9,0)),""))))</f>
      </c>
      <c r="K1010" s="60">
        <f>IF($A1010=0,"",IFERROR(IFERROR(VLOOKUP($A1010,'LISTA DE PRODUCTOS'!$A:$O,13,0),VLOOKUP($A1010,'LISTA DE PRODUCTOS'!$B:$O,13,0)),0))</f>
      </c>
      <c r="L1010" s="61">
        <f t="shared" si="154"/>
        <v>0</v>
      </c>
      <c r="M1010" s="62">
        <f t="shared" si="155"/>
        <v>0</v>
      </c>
      <c r="N1010" s="62">
        <f t="shared" si="161"/>
        <v>0</v>
      </c>
      <c r="O1010" s="63">
        <f t="shared" si="158"/>
        <v>0</v>
      </c>
      <c r="P1010" s="63">
        <f t="shared" si="159"/>
        <v>0</v>
      </c>
      <c r="Q1010" s="64">
        <f t="shared" si="160"/>
        <v>0</v>
      </c>
      <c r="R1010" s="64" t="b">
        <f t="shared" si="162"/>
        <v>0</v>
      </c>
      <c r="S1010" s="65">
        <f t="shared" si="156"/>
      </c>
      <c r="T1010" s="62">
        <f t="shared" si="157"/>
      </c>
    </row>
    <row r="1011" spans="1:20" s="66" customFormat="1" ht="19.8">
      <c r="A1011" s="54"/>
      <c r="B1011" s="55"/>
      <c r="C1011" s="56">
        <f t="shared" si="153"/>
        <v>0</v>
      </c>
      <c r="D1011" s="56">
        <f>IF(ISERROR(VLOOKUP($A1011,'LISTA DE PRODUCTOS'!$A:$O,15,0)),0,VLOOKUP($A1011,'LISTA DE PRODUCTOS'!$A:$O,15,0))</f>
        <v>0</v>
      </c>
      <c r="E1011" s="57">
        <f>IF($A1011=0,"",IFERROR(IFERROR(VLOOKUP($A1011,'LISTA DE PRODUCTOS'!$A:$O,5,0),VLOOKUP($A1011,'LISTA DE PRODUCTOS'!$B:$O,4,0)),"CÓDIGO NO EN CATÁLOGO U OBSOLETO"))</f>
      </c>
      <c r="F1011" s="56">
        <f>IF($A1011=0,"",IFERROR(IFERROR(VLOOKUP($A1011,'LISTA DE PRODUCTOS'!$A:$O,6,0),VLOOKUP($A1011,'LISTA DE PRODUCTOS'!$B:$O,5,0)),0))</f>
      </c>
      <c r="G1011" s="56">
        <f>IF($A1011=0,"",IFERROR(IFERROR(VLOOKUP($A1011,'LISTA DE PRODUCTOS'!$A:$O,7,0),VLOOKUP($A1011,'LISTA DE PRODUCTOS'!$B:$O,6,0)),0))</f>
      </c>
      <c r="H1011" s="58">
        <f>IF($A1011=0,"",IFERROR(IFERROR(VLOOKUP($A1011,'LISTA DE PRODUCTOS'!$A:$O,8,0),VLOOKUP($A1011,'LISTA DE PRODUCTOS'!$B:$O,7,0)),0))</f>
      </c>
      <c r="I1011" s="59">
        <f>IF($A1011=0,"",IFERROR(IFERROR(VLOOKUP($A1011,'LISTA DE PRODUCTOS'!$A:$O,9,0),VLOOKUP($A1011,'LISTA DE PRODUCTOS'!$B:$O,8,0)),0))</f>
      </c>
      <c r="J1011" s="60">
        <f>IF(AND(K1011="U12",IF($A1011=0,"",IFERROR(IFERROR(VLOOKUP($A1011,'LISTA DE PRODUCTOS'!$A:$O,10,0),VLOOKUP($A1011,'LISTA DE PRODUCTOS'!$B:$O,9,0)),""))=0),"APROVECHA LA PROMO U12",IF(AND(K1011="U12",IF($A1011=0,"",IFERROR(IFERROR(VLOOKUP($A1011,'LISTA DE PRODUCTOS'!$A:$O,10,0),VLOOKUP($A1011,'LISTA DE PRODUCTOS'!$B:$O,9,0)),""))="MENSUAL"),"MENSUAL Y PROMO U12",IF($A1011=0,"",IFERROR(IFERROR(VLOOKUP($A1011,'LISTA DE PRODUCTOS'!$A:$O,10,0),VLOOKUP($A1011,'LISTA DE PRODUCTOS'!$B:$O,9,0)),""))))</f>
      </c>
      <c r="K1011" s="60">
        <f>IF($A1011=0,"",IFERROR(IFERROR(VLOOKUP($A1011,'LISTA DE PRODUCTOS'!$A:$O,13,0),VLOOKUP($A1011,'LISTA DE PRODUCTOS'!$B:$O,13,0)),0))</f>
      </c>
      <c r="L1011" s="61">
        <f t="shared" si="154"/>
        <v>0</v>
      </c>
      <c r="M1011" s="62">
        <f t="shared" si="155"/>
        <v>0</v>
      </c>
      <c r="N1011" s="62">
        <f t="shared" si="161"/>
        <v>0</v>
      </c>
      <c r="O1011" s="63">
        <f t="shared" si="158"/>
        <v>0</v>
      </c>
      <c r="P1011" s="63">
        <f t="shared" si="159"/>
        <v>0</v>
      </c>
      <c r="Q1011" s="64">
        <f t="shared" si="160"/>
        <v>0</v>
      </c>
      <c r="R1011" s="64" t="b">
        <f t="shared" si="162"/>
        <v>0</v>
      </c>
      <c r="S1011" s="65">
        <f t="shared" si="156"/>
      </c>
      <c r="T1011" s="62">
        <f t="shared" si="157"/>
      </c>
    </row>
    <row r="1012" spans="1:20" s="66" customFormat="1" ht="19.8">
      <c r="A1012" s="54"/>
      <c r="B1012" s="55"/>
      <c r="C1012" s="56">
        <f t="shared" si="153"/>
        <v>0</v>
      </c>
      <c r="D1012" s="56">
        <f>IF(ISERROR(VLOOKUP($A1012,'LISTA DE PRODUCTOS'!$A:$O,15,0)),0,VLOOKUP($A1012,'LISTA DE PRODUCTOS'!$A:$O,15,0))</f>
        <v>0</v>
      </c>
      <c r="E1012" s="57">
        <f>IF($A1012=0,"",IFERROR(IFERROR(VLOOKUP($A1012,'LISTA DE PRODUCTOS'!$A:$O,5,0),VLOOKUP($A1012,'LISTA DE PRODUCTOS'!$B:$O,4,0)),"CÓDIGO NO EN CATÁLOGO U OBSOLETO"))</f>
      </c>
      <c r="F1012" s="56">
        <f>IF($A1012=0,"",IFERROR(IFERROR(VLOOKUP($A1012,'LISTA DE PRODUCTOS'!$A:$O,6,0),VLOOKUP($A1012,'LISTA DE PRODUCTOS'!$B:$O,5,0)),0))</f>
      </c>
      <c r="G1012" s="56">
        <f>IF($A1012=0,"",IFERROR(IFERROR(VLOOKUP($A1012,'LISTA DE PRODUCTOS'!$A:$O,7,0),VLOOKUP($A1012,'LISTA DE PRODUCTOS'!$B:$O,6,0)),0))</f>
      </c>
      <c r="H1012" s="58">
        <f>IF($A1012=0,"",IFERROR(IFERROR(VLOOKUP($A1012,'LISTA DE PRODUCTOS'!$A:$O,8,0),VLOOKUP($A1012,'LISTA DE PRODUCTOS'!$B:$O,7,0)),0))</f>
      </c>
      <c r="I1012" s="59">
        <f>IF($A1012=0,"",IFERROR(IFERROR(VLOOKUP($A1012,'LISTA DE PRODUCTOS'!$A:$O,9,0),VLOOKUP($A1012,'LISTA DE PRODUCTOS'!$B:$O,8,0)),0))</f>
      </c>
      <c r="J1012" s="60">
        <f>IF(AND(K1012="U12",IF($A1012=0,"",IFERROR(IFERROR(VLOOKUP($A1012,'LISTA DE PRODUCTOS'!$A:$O,10,0),VLOOKUP($A1012,'LISTA DE PRODUCTOS'!$B:$O,9,0)),""))=0),"APROVECHA LA PROMO U12",IF(AND(K1012="U12",IF($A1012=0,"",IFERROR(IFERROR(VLOOKUP($A1012,'LISTA DE PRODUCTOS'!$A:$O,10,0),VLOOKUP($A1012,'LISTA DE PRODUCTOS'!$B:$O,9,0)),""))="MENSUAL"),"MENSUAL Y PROMO U12",IF($A1012=0,"",IFERROR(IFERROR(VLOOKUP($A1012,'LISTA DE PRODUCTOS'!$A:$O,10,0),VLOOKUP($A1012,'LISTA DE PRODUCTOS'!$B:$O,9,0)),""))))</f>
      </c>
      <c r="K1012" s="60">
        <f>IF($A1012=0,"",IFERROR(IFERROR(VLOOKUP($A1012,'LISTA DE PRODUCTOS'!$A:$O,13,0),VLOOKUP($A1012,'LISTA DE PRODUCTOS'!$B:$O,13,0)),0))</f>
      </c>
      <c r="L1012" s="61">
        <f t="shared" si="154"/>
        <v>0</v>
      </c>
      <c r="M1012" s="62">
        <f t="shared" si="155"/>
        <v>0</v>
      </c>
      <c r="N1012" s="62">
        <f t="shared" si="161"/>
        <v>0</v>
      </c>
      <c r="O1012" s="63">
        <f t="shared" si="158"/>
        <v>0</v>
      </c>
      <c r="P1012" s="63">
        <f t="shared" si="159"/>
        <v>0</v>
      </c>
      <c r="Q1012" s="64">
        <f t="shared" si="160"/>
        <v>0</v>
      </c>
      <c r="R1012" s="64" t="b">
        <f t="shared" si="162"/>
        <v>0</v>
      </c>
      <c r="S1012" s="65">
        <f t="shared" si="156"/>
      </c>
      <c r="T1012" s="62">
        <f t="shared" si="157"/>
      </c>
    </row>
    <row r="1013" spans="1:20" s="66" customFormat="1" ht="19.8">
      <c r="A1013" s="54"/>
      <c r="B1013" s="55"/>
      <c r="C1013" s="56">
        <f t="shared" si="153"/>
        <v>0</v>
      </c>
      <c r="D1013" s="56">
        <f>IF(ISERROR(VLOOKUP($A1013,'LISTA DE PRODUCTOS'!$A:$O,15,0)),0,VLOOKUP($A1013,'LISTA DE PRODUCTOS'!$A:$O,15,0))</f>
        <v>0</v>
      </c>
      <c r="E1013" s="57">
        <f>IF($A1013=0,"",IFERROR(IFERROR(VLOOKUP($A1013,'LISTA DE PRODUCTOS'!$A:$O,5,0),VLOOKUP($A1013,'LISTA DE PRODUCTOS'!$B:$O,4,0)),"CÓDIGO NO EN CATÁLOGO U OBSOLETO"))</f>
      </c>
      <c r="F1013" s="56">
        <f>IF($A1013=0,"",IFERROR(IFERROR(VLOOKUP($A1013,'LISTA DE PRODUCTOS'!$A:$O,6,0),VLOOKUP($A1013,'LISTA DE PRODUCTOS'!$B:$O,5,0)),0))</f>
      </c>
      <c r="G1013" s="56">
        <f>IF($A1013=0,"",IFERROR(IFERROR(VLOOKUP($A1013,'LISTA DE PRODUCTOS'!$A:$O,7,0),VLOOKUP($A1013,'LISTA DE PRODUCTOS'!$B:$O,6,0)),0))</f>
      </c>
      <c r="H1013" s="58">
        <f>IF($A1013=0,"",IFERROR(IFERROR(VLOOKUP($A1013,'LISTA DE PRODUCTOS'!$A:$O,8,0),VLOOKUP($A1013,'LISTA DE PRODUCTOS'!$B:$O,7,0)),0))</f>
      </c>
      <c r="I1013" s="59">
        <f>IF($A1013=0,"",IFERROR(IFERROR(VLOOKUP($A1013,'LISTA DE PRODUCTOS'!$A:$O,9,0),VLOOKUP($A1013,'LISTA DE PRODUCTOS'!$B:$O,8,0)),0))</f>
      </c>
      <c r="J1013" s="60">
        <f>IF(AND(K1013="U12",IF($A1013=0,"",IFERROR(IFERROR(VLOOKUP($A1013,'LISTA DE PRODUCTOS'!$A:$O,10,0),VLOOKUP($A1013,'LISTA DE PRODUCTOS'!$B:$O,9,0)),""))=0),"APROVECHA LA PROMO U12",IF(AND(K1013="U12",IF($A1013=0,"",IFERROR(IFERROR(VLOOKUP($A1013,'LISTA DE PRODUCTOS'!$A:$O,10,0),VLOOKUP($A1013,'LISTA DE PRODUCTOS'!$B:$O,9,0)),""))="MENSUAL"),"MENSUAL Y PROMO U12",IF($A1013=0,"",IFERROR(IFERROR(VLOOKUP($A1013,'LISTA DE PRODUCTOS'!$A:$O,10,0),VLOOKUP($A1013,'LISTA DE PRODUCTOS'!$B:$O,9,0)),""))))</f>
      </c>
      <c r="K1013" s="60">
        <f>IF($A1013=0,"",IFERROR(IFERROR(VLOOKUP($A1013,'LISTA DE PRODUCTOS'!$A:$O,13,0),VLOOKUP($A1013,'LISTA DE PRODUCTOS'!$B:$O,13,0)),0))</f>
      </c>
      <c r="L1013" s="61">
        <f t="shared" si="154"/>
        <v>0</v>
      </c>
      <c r="M1013" s="62">
        <f t="shared" si="155"/>
        <v>0</v>
      </c>
      <c r="N1013" s="62">
        <f t="shared" si="161"/>
        <v>0</v>
      </c>
      <c r="O1013" s="63">
        <f t="shared" si="158"/>
        <v>0</v>
      </c>
      <c r="P1013" s="63">
        <f t="shared" si="159"/>
        <v>0</v>
      </c>
      <c r="Q1013" s="64">
        <f t="shared" si="160"/>
        <v>0</v>
      </c>
      <c r="R1013" s="64" t="b">
        <f t="shared" si="162"/>
        <v>0</v>
      </c>
      <c r="S1013" s="65">
        <f t="shared" si="156"/>
      </c>
      <c r="T1013" s="62">
        <f t="shared" si="157"/>
      </c>
    </row>
    <row r="1014" spans="1:20" s="66" customFormat="1" ht="19.8">
      <c r="A1014" s="54"/>
      <c r="B1014" s="55"/>
      <c r="C1014" s="56">
        <f t="shared" si="153"/>
        <v>0</v>
      </c>
      <c r="D1014" s="56">
        <f>IF(ISERROR(VLOOKUP($A1014,'LISTA DE PRODUCTOS'!$A:$O,15,0)),0,VLOOKUP($A1014,'LISTA DE PRODUCTOS'!$A:$O,15,0))</f>
        <v>0</v>
      </c>
      <c r="E1014" s="57">
        <f>IF($A1014=0,"",IFERROR(IFERROR(VLOOKUP($A1014,'LISTA DE PRODUCTOS'!$A:$O,5,0),VLOOKUP($A1014,'LISTA DE PRODUCTOS'!$B:$O,4,0)),"CÓDIGO NO EN CATÁLOGO U OBSOLETO"))</f>
      </c>
      <c r="F1014" s="56">
        <f>IF($A1014=0,"",IFERROR(IFERROR(VLOOKUP($A1014,'LISTA DE PRODUCTOS'!$A:$O,6,0),VLOOKUP($A1014,'LISTA DE PRODUCTOS'!$B:$O,5,0)),0))</f>
      </c>
      <c r="G1014" s="56">
        <f>IF($A1014=0,"",IFERROR(IFERROR(VLOOKUP($A1014,'LISTA DE PRODUCTOS'!$A:$O,7,0),VLOOKUP($A1014,'LISTA DE PRODUCTOS'!$B:$O,6,0)),0))</f>
      </c>
      <c r="H1014" s="58">
        <f>IF($A1014=0,"",IFERROR(IFERROR(VLOOKUP($A1014,'LISTA DE PRODUCTOS'!$A:$O,8,0),VLOOKUP($A1014,'LISTA DE PRODUCTOS'!$B:$O,7,0)),0))</f>
      </c>
      <c r="I1014" s="59">
        <f>IF($A1014=0,"",IFERROR(IFERROR(VLOOKUP($A1014,'LISTA DE PRODUCTOS'!$A:$O,9,0),VLOOKUP($A1014,'LISTA DE PRODUCTOS'!$B:$O,8,0)),0))</f>
      </c>
      <c r="J1014" s="60">
        <f>IF(AND(K1014="U12",IF($A1014=0,"",IFERROR(IFERROR(VLOOKUP($A1014,'LISTA DE PRODUCTOS'!$A:$O,10,0),VLOOKUP($A1014,'LISTA DE PRODUCTOS'!$B:$O,9,0)),""))=0),"APROVECHA LA PROMO U12",IF(AND(K1014="U12",IF($A1014=0,"",IFERROR(IFERROR(VLOOKUP($A1014,'LISTA DE PRODUCTOS'!$A:$O,10,0),VLOOKUP($A1014,'LISTA DE PRODUCTOS'!$B:$O,9,0)),""))="MENSUAL"),"MENSUAL Y PROMO U12",IF($A1014=0,"",IFERROR(IFERROR(VLOOKUP($A1014,'LISTA DE PRODUCTOS'!$A:$O,10,0),VLOOKUP($A1014,'LISTA DE PRODUCTOS'!$B:$O,9,0)),""))))</f>
      </c>
      <c r="K1014" s="60">
        <f>IF($A1014=0,"",IFERROR(IFERROR(VLOOKUP($A1014,'LISTA DE PRODUCTOS'!$A:$O,13,0),VLOOKUP($A1014,'LISTA DE PRODUCTOS'!$B:$O,13,0)),0))</f>
      </c>
      <c r="L1014" s="61">
        <f t="shared" si="154"/>
        <v>0</v>
      </c>
      <c r="M1014" s="62">
        <f t="shared" si="155"/>
        <v>0</v>
      </c>
      <c r="N1014" s="62">
        <f t="shared" si="161"/>
        <v>0</v>
      </c>
      <c r="O1014" s="63">
        <f t="shared" si="158"/>
        <v>0</v>
      </c>
      <c r="P1014" s="63">
        <f t="shared" si="159"/>
        <v>0</v>
      </c>
      <c r="Q1014" s="64">
        <f t="shared" si="160"/>
        <v>0</v>
      </c>
      <c r="R1014" s="64" t="b">
        <f t="shared" si="162"/>
        <v>0</v>
      </c>
      <c r="S1014" s="65">
        <f t="shared" si="156"/>
      </c>
      <c r="T1014" s="62">
        <f t="shared" si="157"/>
      </c>
    </row>
    <row r="1015" spans="1:12" ht="19.2">
      <c r="A1015" s="67"/>
      <c r="B1015" s="67"/>
      <c r="C1015" s="68"/>
      <c r="D1015" s="68"/>
      <c r="E1015" s="68"/>
      <c r="F1015" s="69"/>
      <c r="G1015" s="70"/>
      <c r="H1015" s="70"/>
      <c r="I1015" s="70"/>
      <c r="J1015" s="71"/>
      <c r="K1015" s="71"/>
      <c r="L1015" s="72"/>
    </row>
    <row r="1016" spans="3:12" ht="19.2">
      <c r="C1016" s="74"/>
      <c r="D1016" s="74"/>
      <c r="E1016" s="74"/>
      <c r="F1016" s="74"/>
      <c r="G1016" s="74"/>
      <c r="H1016" s="74"/>
      <c r="I1016" s="74"/>
      <c r="J1016" s="74"/>
      <c r="K1016" s="74"/>
      <c r="L1016" s="75"/>
    </row>
    <row r="1017" spans="3:12" ht="19.2">
      <c r="C1017" s="74"/>
      <c r="D1017" s="74"/>
      <c r="E1017" s="74"/>
      <c r="F1017" s="74"/>
      <c r="G1017" s="74"/>
      <c r="H1017" s="74"/>
      <c r="I1017" s="74"/>
      <c r="J1017" s="74"/>
      <c r="K1017" s="74"/>
      <c r="L1017" s="75"/>
    </row>
    <row r="1018" spans="3:12" ht="19.2">
      <c r="C1018" s="74"/>
      <c r="D1018" s="74"/>
      <c r="E1018" s="74"/>
      <c r="F1018" s="74"/>
      <c r="G1018" s="74"/>
      <c r="H1018" s="74"/>
      <c r="I1018" s="74"/>
      <c r="J1018" s="74"/>
      <c r="K1018" s="74"/>
      <c r="L1018" s="75"/>
    </row>
    <row r="1019" spans="3:12" ht="19.2">
      <c r="C1019" s="74"/>
      <c r="D1019" s="74"/>
      <c r="E1019" s="74"/>
      <c r="F1019" s="74"/>
      <c r="G1019" s="74"/>
      <c r="H1019" s="74"/>
      <c r="I1019" s="74"/>
      <c r="J1019" s="74"/>
      <c r="K1019" s="74"/>
      <c r="L1019" s="75"/>
    </row>
    <row r="1020" spans="3:12" ht="19.2">
      <c r="C1020" s="74"/>
      <c r="D1020" s="74"/>
      <c r="E1020" s="74"/>
      <c r="F1020" s="74"/>
      <c r="G1020" s="74"/>
      <c r="H1020" s="74"/>
      <c r="I1020" s="74"/>
      <c r="J1020" s="74"/>
      <c r="K1020" s="74"/>
      <c r="L1020" s="75"/>
    </row>
    <row r="1021" spans="3:12" ht="19.2">
      <c r="C1021" s="74"/>
      <c r="D1021" s="74"/>
      <c r="E1021" s="74"/>
      <c r="F1021" s="74"/>
      <c r="G1021" s="74"/>
      <c r="H1021" s="74"/>
      <c r="I1021" s="74"/>
      <c r="J1021" s="74"/>
      <c r="K1021" s="74"/>
      <c r="L1021" s="75"/>
    </row>
    <row r="1022" spans="3:12" ht="19.2">
      <c r="C1022" s="74"/>
      <c r="D1022" s="74"/>
      <c r="E1022" s="74"/>
      <c r="F1022" s="74"/>
      <c r="G1022" s="74"/>
      <c r="H1022" s="74"/>
      <c r="I1022" s="74"/>
      <c r="J1022" s="74"/>
      <c r="K1022" s="74"/>
      <c r="L1022" s="75"/>
    </row>
    <row r="1023" spans="3:12" ht="19.2">
      <c r="C1023" s="74"/>
      <c r="D1023" s="74"/>
      <c r="E1023" s="74"/>
      <c r="F1023" s="74"/>
      <c r="G1023" s="74"/>
      <c r="H1023" s="74"/>
      <c r="I1023" s="74"/>
      <c r="J1023" s="74"/>
      <c r="K1023" s="74"/>
      <c r="L1023" s="75"/>
    </row>
    <row r="1024" spans="3:12" ht="19.2">
      <c r="C1024" s="74"/>
      <c r="D1024" s="74"/>
      <c r="E1024" s="74"/>
      <c r="F1024" s="74"/>
      <c r="G1024" s="74"/>
      <c r="H1024" s="74"/>
      <c r="I1024" s="74"/>
      <c r="J1024" s="74"/>
      <c r="K1024" s="74"/>
      <c r="L1024" s="75"/>
    </row>
    <row r="1025" spans="3:12" ht="19.2">
      <c r="C1025" s="74"/>
      <c r="D1025" s="74"/>
      <c r="E1025" s="74"/>
      <c r="F1025" s="74"/>
      <c r="G1025" s="74"/>
      <c r="H1025" s="74"/>
      <c r="I1025" s="74"/>
      <c r="J1025" s="74"/>
      <c r="K1025" s="74"/>
      <c r="L1025" s="75"/>
    </row>
    <row r="1026" spans="3:12" ht="19.2">
      <c r="C1026" s="74"/>
      <c r="D1026" s="74"/>
      <c r="E1026" s="74"/>
      <c r="F1026" s="74"/>
      <c r="G1026" s="74"/>
      <c r="H1026" s="74"/>
      <c r="I1026" s="74"/>
      <c r="J1026" s="74"/>
      <c r="K1026" s="74"/>
      <c r="L1026" s="75"/>
    </row>
  </sheetData>
  <sheetProtection/>
  <protectedRanges>
    <protectedRange sqref="H3:H6 E6:E10 B4:E5 D7:D12 C7:C10" name="Rango1"/>
    <protectedRange sqref="J11" name="Rango1_2"/>
  </protectedRanges>
  <mergeCells count="6">
    <mergeCell ref="B3:E5"/>
    <mergeCell ref="B7:E9"/>
    <mergeCell ref="C11:E11"/>
    <mergeCell ref="C12:E12"/>
    <mergeCell ref="A1:L1"/>
    <mergeCell ref="A2:L2"/>
  </mergeCells>
  <conditionalFormatting sqref="L15:L1014">
    <cfRule type="cellIs" priority="97" dxfId="29" operator="equal" stopIfTrue="1">
      <formula>0</formula>
    </cfRule>
  </conditionalFormatting>
  <conditionalFormatting sqref="H8:H10 I12 H13">
    <cfRule type="cellIs" priority="102" dxfId="30" operator="equal" stopIfTrue="1">
      <formula>"ok"</formula>
    </cfRule>
  </conditionalFormatting>
  <conditionalFormatting sqref="E15:E1014">
    <cfRule type="expression" priority="134" dxfId="31" stopIfTrue="1">
      <formula>E15="ARTICULO NO DISPONIBLE MES EN CURSO"</formula>
    </cfRule>
    <cfRule type="expression" priority="135" dxfId="32" stopIfTrue="1">
      <formula>E15="ARTICULO NO DISPONIBLE"</formula>
    </cfRule>
  </conditionalFormatting>
  <conditionalFormatting sqref="E13">
    <cfRule type="expression" priority="139" dxfId="33" stopIfTrue="1">
      <formula>$E$13="CAPTURAR CANTIDAD DE ARTICULO!"</formula>
    </cfRule>
  </conditionalFormatting>
  <conditionalFormatting sqref="J15:J1014">
    <cfRule type="cellIs" priority="294" dxfId="34" operator="notEqual" stopIfTrue="1">
      <formula>0</formula>
    </cfRule>
  </conditionalFormatting>
  <conditionalFormatting sqref="C12">
    <cfRule type="containsBlanks" priority="57" dxfId="35" stopIfTrue="1">
      <formula>LEN(TRIM(C12))=0</formula>
    </cfRule>
  </conditionalFormatting>
  <conditionalFormatting sqref="J11">
    <cfRule type="expression" priority="296" dxfId="36" stopIfTrue="1">
      <formula>FORMATO!#REF!&gt;0</formula>
    </cfRule>
  </conditionalFormatting>
  <conditionalFormatting sqref="L7:L11">
    <cfRule type="expression" priority="297" dxfId="37" stopIfTrue="1">
      <formula>FORMATO!#REF!&lt;$M$1</formula>
    </cfRule>
  </conditionalFormatting>
  <conditionalFormatting sqref="M3:R6">
    <cfRule type="expression" priority="298" dxfId="38" stopIfTrue="1">
      <formula>FORMATO!#REF!&lt;$M$1</formula>
    </cfRule>
  </conditionalFormatting>
  <conditionalFormatting sqref="S3:S6 L5:L6">
    <cfRule type="expression" priority="299" dxfId="39" stopIfTrue="1">
      <formula>$N$2&lt;$N$1</formula>
    </cfRule>
  </conditionalFormatting>
  <conditionalFormatting sqref="C10">
    <cfRule type="expression" priority="50" dxfId="36" stopIfTrue="1">
      <formula>FORMATO!#REF!&gt;0</formula>
    </cfRule>
  </conditionalFormatting>
  <conditionalFormatting sqref="A15:A1014">
    <cfRule type="expression" priority="49" dxfId="40" stopIfTrue="1">
      <formula>C65345&gt;1</formula>
    </cfRule>
  </conditionalFormatting>
  <conditionalFormatting sqref="C11">
    <cfRule type="expression" priority="48" dxfId="36" stopIfTrue="1">
      <formula>$C$11="HA CAPTURADO UNA FIGURA O MÁS DOS VECES"</formula>
    </cfRule>
  </conditionalFormatting>
  <conditionalFormatting sqref="A15:A1014">
    <cfRule type="expression" priority="34" dxfId="40" stopIfTrue="1">
      <formula>C15&gt;1</formula>
    </cfRule>
  </conditionalFormatting>
  <conditionalFormatting sqref="F15:F1014">
    <cfRule type="expression" priority="31" dxfId="31" stopIfTrue="1">
      <formula>F15="ARTICULO NO DISPONIBLE MES EN CURSO"</formula>
    </cfRule>
  </conditionalFormatting>
  <conditionalFormatting sqref="G15:G1014">
    <cfRule type="cellIs" priority="27" dxfId="39" operator="equal" stopIfTrue="1">
      <formula>"&lt;CÓDIGO NO EN CATÁLOGO U OBSOLETO&gt;"</formula>
    </cfRule>
    <cfRule type="expression" priority="28" dxfId="31" stopIfTrue="1">
      <formula>G15="ARTICULO NO DISPONIBLE MES EN CURSO"</formula>
    </cfRule>
    <cfRule type="expression" priority="29" dxfId="32" stopIfTrue="1">
      <formula>G15="ARTICULO NO DISPONIBLE"</formula>
    </cfRule>
  </conditionalFormatting>
  <conditionalFormatting sqref="H15:H1014">
    <cfRule type="cellIs" priority="24" dxfId="39" operator="equal" stopIfTrue="1">
      <formula>"&lt;CÓDIGO NO EN CATÁLOGO U OBSOLETO&gt;"</formula>
    </cfRule>
    <cfRule type="expression" priority="25" dxfId="31" stopIfTrue="1">
      <formula>H15="ARTICULO NO DISPONIBLE MES EN CURSO"</formula>
    </cfRule>
    <cfRule type="expression" priority="26" dxfId="32" stopIfTrue="1">
      <formula>H15="ARTICULO NO DISPONIBLE"</formula>
    </cfRule>
  </conditionalFormatting>
  <conditionalFormatting sqref="K15:K1014">
    <cfRule type="cellIs" priority="15" dxfId="41" operator="equal" stopIfTrue="1">
      <formula>"U12"</formula>
    </cfRule>
  </conditionalFormatting>
  <conditionalFormatting sqref="J15:J1014">
    <cfRule type="cellIs" priority="14" dxfId="42" operator="equal" stopIfTrue="1">
      <formula>""</formula>
    </cfRule>
  </conditionalFormatting>
  <pageMargins left="0.75" right="0.75" top="1" bottom="1" header="0" footer="0"/>
  <pageSetup orientation="portrait" paperSize="1" r:id="rId2"/>
  <headerFooter alignWithMargins="0"/>
  <ignoredErrors>
    <ignoredError sqref="B1015:B65536" numberStoredAsText="1"/>
  </ignoredErrors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m="http://schemas.microsoft.com/office/excel/2006/main" xmlns:xr="http://schemas.microsoft.com/office/spreadsheetml/2014/revision" xmlns:xr2="http://schemas.microsoft.com/office/spreadsheetml/2015/revision2" xmlns:xr3="http://schemas.microsoft.com/office/spreadsheetml/2016/revision3" mc:Ignorable="x14ac xr xr2 xr3" xr:uid="{7A30B57B-BE01-4374-87BD-19E82A1FBAA1}">
  <sheetPr codeName="Hoja2"/>
  <dimension ref="A1:O14955"/>
  <sheetViews>
    <sheetView zoomScale="85" zoomScaleNormal="85" workbookViewId="0" topLeftCell="A7">
      <selection pane="topLeft" activeCell="P2" sqref="P2"/>
    </sheetView>
  </sheetViews>
  <sheetFormatPr defaultRowHeight="13.2"/>
  <cols>
    <col min="1" max="2" width="20.2857142857143" bestFit="1" customWidth="1"/>
    <col min="3" max="3" width="9.85714285714286" bestFit="1" customWidth="1"/>
    <col min="4" max="4" width="29.8571428571429" bestFit="1" customWidth="1"/>
    <col min="5" max="5" width="79.8571428571429" bestFit="1" customWidth="1"/>
    <col min="6" max="7" width="7.28571428571429" bestFit="1" customWidth="1"/>
    <col min="8" max="8" width="20.2857142857143" style="1" bestFit="1" customWidth="1"/>
    <col min="9" max="9" width="17.4285714285714" style="86" bestFit="1" customWidth="1"/>
    <col min="10" max="10" width="12.8571428571429" style="86" bestFit="1" customWidth="1"/>
    <col min="11" max="11" width="19.4285714285714" style="86" bestFit="1" customWidth="1"/>
    <col min="12" max="12" width="9.14285714285714" style="86" bestFit="1" customWidth="1"/>
    <col min="13" max="13" width="9.57142857142857" style="86" bestFit="1" customWidth="1"/>
    <col min="14" max="14" width="41.7142857142857" bestFit="1" customWidth="1"/>
    <col min="15" max="15" width="19.2857142857143" bestFit="1" customWidth="1"/>
    <col min="16" max="16" width="66.4285714285714" bestFit="1" customWidth="1"/>
    <col min="17" max="17" width="20.7142857142857" bestFit="1" customWidth="1"/>
    <col min="18" max="18" width="22.2857142857143" bestFit="1" customWidth="1"/>
    <col min="19" max="19" width="14.2857142857143" bestFit="1" customWidth="1"/>
    <col min="20" max="21" width="20.7142857142857" bestFit="1" customWidth="1"/>
    <col min="22" max="22" width="30.4285714285714" bestFit="1" customWidth="1"/>
    <col min="23" max="23" width="10.2857142857143" bestFit="1" customWidth="1"/>
    <col min="24" max="24" width="12.2857142857143" bestFit="1" customWidth="1"/>
    <col min="25" max="25" width="80.7142857142857" bestFit="1" customWidth="1"/>
    <col min="26" max="26" width="28.2857142857143" bestFit="1" customWidth="1"/>
    <col min="27" max="27" width="8.28571428571429" bestFit="1" customWidth="1"/>
    <col min="28" max="28" width="14" bestFit="1" customWidth="1"/>
    <col min="29" max="29" width="8.28571428571429" bestFit="1" customWidth="1"/>
    <col min="30" max="30" width="10.2857142857143" bestFit="1" customWidth="1"/>
    <col min="31" max="31" width="8.28571428571429" bestFit="1" customWidth="1"/>
    <col min="32" max="33" width="10.5714285714286" bestFit="1" customWidth="1"/>
    <col min="34" max="34" width="7.71428571428571" bestFit="1" customWidth="1"/>
    <col min="35" max="35" width="9.57142857142857" bestFit="1" customWidth="1"/>
    <col min="36" max="38" width="8.28571428571429" bestFit="1" customWidth="1"/>
    <col min="39" max="39" width="10" bestFit="1" customWidth="1"/>
    <col min="40" max="40" width="10.2857142857143" bestFit="1" customWidth="1"/>
    <col min="41" max="41" width="8.28571428571429" bestFit="1" customWidth="1"/>
    <col min="42" max="42" width="9.57142857142857" bestFit="1" customWidth="1"/>
    <col min="43" max="43" width="66.4285714285714" bestFit="1" customWidth="1"/>
    <col min="44" max="44" width="20.7142857142857" bestFit="1" customWidth="1"/>
    <col min="45" max="45" width="8.28571428571429" bestFit="1" customWidth="1"/>
    <col min="46" max="46" width="14.2857142857143" bestFit="1" customWidth="1"/>
  </cols>
  <sheetData>
    <row r="1" spans="1:15" ht="13.2">
      <c r="A1" t="s">
        <v>18762</v>
      </c>
      <c r="B1" t="s">
        <v>22</v>
      </c>
      <c r="C1" t="s">
        <v>1</v>
      </c>
      <c r="D1" t="s">
        <v>16</v>
      </c>
      <c r="E1" t="s">
        <v>18763</v>
      </c>
      <c r="F1" t="s">
        <v>23</v>
      </c>
      <c r="G1" t="s">
        <v>18</v>
      </c>
      <c r="H1" s="1" t="s">
        <v>18764</v>
      </c>
      <c r="I1" s="86" t="s">
        <v>18765</v>
      </c>
      <c r="J1" s="86" t="s">
        <v>18766</v>
      </c>
      <c r="K1" s="86" t="s">
        <v>18767</v>
      </c>
      <c r="L1" s="86" t="s">
        <v>18768</v>
      </c>
      <c r="M1" s="86" t="s">
        <v>17487</v>
      </c>
      <c r="N1" t="s">
        <v>18769</v>
      </c>
      <c r="O1" t="s">
        <v>18770</v>
      </c>
    </row>
    <row r="2" spans="1:15" ht="13.2">
      <c r="A2" t="s">
        <v>43577</v>
      </c>
      <c r="B2" t="s">
        <v>43577</v>
      </c>
      <c r="C2" t="s">
        <v>15155</v>
      </c>
      <c r="D2" t="s">
        <v>43578</v>
      </c>
      <c r="E2" t="s">
        <v>43579</v>
      </c>
      <c r="F2">
        <v>1</v>
      </c>
      <c r="G2">
        <v>1</v>
      </c>
      <c r="H2" s="1">
        <v>78360</v>
      </c>
      <c r="I2" s="87">
        <v>0.25</v>
      </c>
      <c r="J2" s="86" t="s">
        <v>41688</v>
      </c>
      <c r="K2" s="86" t="s">
        <v>44487</v>
      </c>
      <c r="L2" s="86" t="s">
        <v>17486</v>
      </c>
      <c r="N2">
        <f>IFERROR(VLOOKUP(A2,bip!$A:$C,2,0),"")</f>
      </c>
      <c r="O2">
        <f>IFERROR(VLOOKUP(A2,bip!$A:$Z,3,0),"")</f>
      </c>
    </row>
    <row r="3" spans="1:15" ht="13.2">
      <c r="A3" t="s">
        <v>1208</v>
      </c>
      <c r="B3" t="s">
        <v>1208</v>
      </c>
      <c r="C3" t="s">
        <v>15155</v>
      </c>
      <c r="D3" t="s">
        <v>21877</v>
      </c>
      <c r="E3" t="s">
        <v>18879</v>
      </c>
      <c r="F3">
        <v>6</v>
      </c>
      <c r="G3">
        <v>144</v>
      </c>
      <c r="H3" s="1">
        <v>105</v>
      </c>
      <c r="I3" s="87">
        <v>0.40</v>
      </c>
      <c r="J3" s="86" t="s">
        <v>41688</v>
      </c>
      <c r="K3" s="86" t="s">
        <v>44487</v>
      </c>
      <c r="L3" s="86" t="s">
        <v>17486</v>
      </c>
      <c r="N3">
        <f>IFERROR(VLOOKUP(A3,bip!$A:$C,2,0),"")</f>
      </c>
      <c r="O3">
        <f>IFERROR(VLOOKUP(A3,bip!$A:$Z,3,0),"")</f>
      </c>
    </row>
    <row r="4" spans="1:15" ht="13.2">
      <c r="A4" t="s">
        <v>30872</v>
      </c>
      <c r="B4" t="s">
        <v>30872</v>
      </c>
      <c r="C4" t="s">
        <v>15155</v>
      </c>
      <c r="D4" t="s">
        <v>30873</v>
      </c>
      <c r="E4" t="s">
        <v>30874</v>
      </c>
      <c r="F4">
        <v>6</v>
      </c>
      <c r="G4">
        <v>120</v>
      </c>
      <c r="H4" s="1">
        <v>80</v>
      </c>
      <c r="I4" s="87"/>
      <c r="K4" s="86" t="s">
        <v>17485</v>
      </c>
      <c r="L4" s="86" t="s">
        <v>17486</v>
      </c>
      <c r="N4">
        <f>IFERROR(VLOOKUP(A4,bip!$A:$C,2,0),"")</f>
      </c>
      <c r="O4">
        <f>IFERROR(VLOOKUP(A4,bip!$A:$Z,3,0),"")</f>
      </c>
    </row>
    <row r="5" spans="1:15" ht="13.2">
      <c r="A5" t="s">
        <v>947</v>
      </c>
      <c r="B5" t="s">
        <v>947</v>
      </c>
      <c r="C5" t="s">
        <v>15155</v>
      </c>
      <c r="D5" t="s">
        <v>30877</v>
      </c>
      <c r="E5" t="s">
        <v>35661</v>
      </c>
      <c r="F5">
        <v>6</v>
      </c>
      <c r="G5">
        <v>120</v>
      </c>
      <c r="H5" s="1">
        <v>50</v>
      </c>
      <c r="I5" s="87"/>
      <c r="K5" s="86" t="s">
        <v>17485</v>
      </c>
      <c r="L5" s="86" t="s">
        <v>17486</v>
      </c>
      <c r="N5">
        <f>IFERROR(VLOOKUP(A5,bip!$A:$C,2,0),"")</f>
      </c>
      <c r="O5">
        <f>IFERROR(VLOOKUP(A5,bip!$A:$Z,3,0),"")</f>
      </c>
    </row>
    <row r="6" spans="1:15" ht="13.2">
      <c r="A6" t="s">
        <v>42751</v>
      </c>
      <c r="B6" t="s">
        <v>42751</v>
      </c>
      <c r="C6" t="s">
        <v>15155</v>
      </c>
      <c r="D6" t="s">
        <v>42752</v>
      </c>
      <c r="E6" t="s">
        <v>42753</v>
      </c>
      <c r="F6">
        <v>6</v>
      </c>
      <c r="G6">
        <v>120</v>
      </c>
      <c r="H6" s="1">
        <v>80</v>
      </c>
      <c r="I6" s="87"/>
      <c r="K6" s="86" t="s">
        <v>17485</v>
      </c>
      <c r="L6" s="86" t="s">
        <v>17486</v>
      </c>
      <c r="N6">
        <f>IFERROR(VLOOKUP(A6,bip!$A:$C,2,0),"")</f>
      </c>
      <c r="O6">
        <f>IFERROR(VLOOKUP(A6,bip!$A:$Z,3,0),"")</f>
      </c>
    </row>
    <row r="7" spans="1:15" ht="13.2">
      <c r="A7" t="s">
        <v>948</v>
      </c>
      <c r="B7" t="s">
        <v>948</v>
      </c>
      <c r="C7" t="s">
        <v>15155</v>
      </c>
      <c r="D7" t="s">
        <v>30879</v>
      </c>
      <c r="E7" t="s">
        <v>35663</v>
      </c>
      <c r="F7">
        <v>6</v>
      </c>
      <c r="G7">
        <v>120</v>
      </c>
      <c r="H7" s="1">
        <v>50</v>
      </c>
      <c r="I7" s="87"/>
      <c r="K7" s="86" t="s">
        <v>17485</v>
      </c>
      <c r="L7" s="86" t="s">
        <v>17486</v>
      </c>
      <c r="N7">
        <f>IFERROR(VLOOKUP(A7,bip!$A:$C,2,0),"")</f>
      </c>
      <c r="O7">
        <f>IFERROR(VLOOKUP(A7,bip!$A:$Z,3,0),"")</f>
      </c>
    </row>
    <row r="8" spans="1:15" ht="13.2">
      <c r="A8" t="s">
        <v>943</v>
      </c>
      <c r="B8" t="s">
        <v>943</v>
      </c>
      <c r="C8" t="s">
        <v>15155</v>
      </c>
      <c r="D8" t="s">
        <v>17726</v>
      </c>
      <c r="E8" t="s">
        <v>27769</v>
      </c>
      <c r="F8">
        <v>6</v>
      </c>
      <c r="G8">
        <v>108</v>
      </c>
      <c r="H8" s="1">
        <v>82</v>
      </c>
      <c r="I8" s="87"/>
      <c r="K8" s="86" t="s">
        <v>17485</v>
      </c>
      <c r="L8" s="86" t="s">
        <v>17486</v>
      </c>
      <c r="N8">
        <f>IFERROR(VLOOKUP(A8,bip!$A:$C,2,0),"")</f>
      </c>
      <c r="O8">
        <f>IFERROR(VLOOKUP(A8,bip!$A:$Z,3,0),"")</f>
      </c>
    </row>
    <row r="9" spans="1:15" ht="13.2">
      <c r="A9" t="s">
        <v>949</v>
      </c>
      <c r="B9" t="s">
        <v>949</v>
      </c>
      <c r="C9" t="s">
        <v>15155</v>
      </c>
      <c r="D9" t="s">
        <v>30881</v>
      </c>
      <c r="E9" t="s">
        <v>35665</v>
      </c>
      <c r="F9">
        <v>6</v>
      </c>
      <c r="G9">
        <v>120</v>
      </c>
      <c r="H9" s="1">
        <v>51</v>
      </c>
      <c r="I9" s="87"/>
      <c r="K9" s="86" t="s">
        <v>17485</v>
      </c>
      <c r="L9" s="86" t="s">
        <v>17486</v>
      </c>
      <c r="N9">
        <f>IFERROR(VLOOKUP(A9,bip!$A:$C,2,0),"")</f>
      </c>
      <c r="O9">
        <f>IFERROR(VLOOKUP(A9,bip!$A:$Z,3,0),"")</f>
      </c>
    </row>
    <row r="10" spans="1:15" ht="13.2">
      <c r="A10" t="s">
        <v>944</v>
      </c>
      <c r="B10" t="s">
        <v>944</v>
      </c>
      <c r="C10" t="s">
        <v>15155</v>
      </c>
      <c r="D10" t="s">
        <v>17727</v>
      </c>
      <c r="E10" t="s">
        <v>27770</v>
      </c>
      <c r="F10">
        <v>6</v>
      </c>
      <c r="G10">
        <v>120</v>
      </c>
      <c r="H10" s="1">
        <v>85</v>
      </c>
      <c r="I10" s="87"/>
      <c r="K10" s="86" t="s">
        <v>17485</v>
      </c>
      <c r="L10" s="86" t="s">
        <v>17486</v>
      </c>
      <c r="N10">
        <f>IFERROR(VLOOKUP(A10,bip!$A:$C,2,0),"")</f>
      </c>
      <c r="O10">
        <f>IFERROR(VLOOKUP(A10,bip!$A:$Z,3,0),"")</f>
      </c>
    </row>
    <row r="11" spans="1:15" ht="13.2">
      <c r="A11" t="s">
        <v>950</v>
      </c>
      <c r="B11" t="s">
        <v>950</v>
      </c>
      <c r="C11" t="s">
        <v>15155</v>
      </c>
      <c r="D11" t="s">
        <v>30883</v>
      </c>
      <c r="E11" t="s">
        <v>35667</v>
      </c>
      <c r="F11">
        <v>6</v>
      </c>
      <c r="G11">
        <v>120</v>
      </c>
      <c r="H11" s="1">
        <v>53</v>
      </c>
      <c r="I11" s="87"/>
      <c r="K11" s="86" t="s">
        <v>17485</v>
      </c>
      <c r="L11" s="86" t="s">
        <v>17486</v>
      </c>
      <c r="N11">
        <f>IFERROR(VLOOKUP(A11,bip!$A:$C,2,0),"")</f>
      </c>
      <c r="O11">
        <f>IFERROR(VLOOKUP(A11,bip!$A:$Z,3,0),"")</f>
      </c>
    </row>
    <row r="12" spans="1:15" ht="13.2">
      <c r="A12" t="s">
        <v>945</v>
      </c>
      <c r="B12" t="s">
        <v>945</v>
      </c>
      <c r="C12" t="s">
        <v>15155</v>
      </c>
      <c r="D12" t="s">
        <v>17728</v>
      </c>
      <c r="E12" t="s">
        <v>27771</v>
      </c>
      <c r="F12">
        <v>6</v>
      </c>
      <c r="G12">
        <v>72</v>
      </c>
      <c r="H12" s="1">
        <v>96</v>
      </c>
      <c r="I12" s="87"/>
      <c r="K12" s="86" t="s">
        <v>17485</v>
      </c>
      <c r="L12" s="86" t="s">
        <v>17486</v>
      </c>
      <c r="N12">
        <f>IFERROR(VLOOKUP(A12,bip!$A:$C,2,0),"")</f>
      </c>
      <c r="O12">
        <f>IFERROR(VLOOKUP(A12,bip!$A:$Z,3,0),"")</f>
      </c>
    </row>
    <row r="13" spans="1:15" ht="13.2">
      <c r="A13" t="s">
        <v>951</v>
      </c>
      <c r="B13" t="s">
        <v>951</v>
      </c>
      <c r="C13" t="s">
        <v>15155</v>
      </c>
      <c r="D13" t="s">
        <v>30884</v>
      </c>
      <c r="E13" t="s">
        <v>35668</v>
      </c>
      <c r="F13">
        <v>6</v>
      </c>
      <c r="G13">
        <v>168</v>
      </c>
      <c r="H13" s="1">
        <v>60</v>
      </c>
      <c r="I13" s="87"/>
      <c r="K13" s="86" t="s">
        <v>17485</v>
      </c>
      <c r="L13" s="86" t="s">
        <v>17486</v>
      </c>
      <c r="N13">
        <f>IFERROR(VLOOKUP(A13,bip!$A:$C,2,0),"")</f>
      </c>
      <c r="O13">
        <f>IFERROR(VLOOKUP(A13,bip!$A:$Z,3,0),"")</f>
      </c>
    </row>
    <row r="14" spans="1:15" ht="13.2">
      <c r="A14" t="s">
        <v>952</v>
      </c>
      <c r="B14" t="s">
        <v>952</v>
      </c>
      <c r="C14" t="s">
        <v>15155</v>
      </c>
      <c r="D14" t="s">
        <v>30885</v>
      </c>
      <c r="E14" t="s">
        <v>35669</v>
      </c>
      <c r="F14">
        <v>6</v>
      </c>
      <c r="G14">
        <v>120</v>
      </c>
      <c r="H14" s="1">
        <v>69</v>
      </c>
      <c r="I14" s="87"/>
      <c r="K14" s="86" t="s">
        <v>17485</v>
      </c>
      <c r="L14" s="86" t="s">
        <v>17486</v>
      </c>
      <c r="N14">
        <f>IFERROR(VLOOKUP(A14,bip!$A:$C,2,0),"")</f>
      </c>
      <c r="O14">
        <f>IFERROR(VLOOKUP(A14,bip!$A:$Z,3,0),"")</f>
      </c>
    </row>
    <row r="15" spans="1:15" ht="13.2">
      <c r="A15" t="s">
        <v>953</v>
      </c>
      <c r="B15" t="s">
        <v>953</v>
      </c>
      <c r="C15" t="s">
        <v>15155</v>
      </c>
      <c r="D15" t="s">
        <v>30886</v>
      </c>
      <c r="E15" t="s">
        <v>35670</v>
      </c>
      <c r="F15">
        <v>6</v>
      </c>
      <c r="G15">
        <v>168</v>
      </c>
      <c r="H15" s="1">
        <v>74</v>
      </c>
      <c r="I15" s="87"/>
      <c r="K15" s="86" t="s">
        <v>17485</v>
      </c>
      <c r="L15" s="86" t="s">
        <v>17486</v>
      </c>
      <c r="N15">
        <f>IFERROR(VLOOKUP(A15,bip!$A:$C,2,0),"")</f>
      </c>
      <c r="O15">
        <f>IFERROR(VLOOKUP(A15,bip!$A:$Z,3,0),"")</f>
      </c>
    </row>
    <row r="16" spans="1:15" ht="13.2">
      <c r="A16" t="s">
        <v>954</v>
      </c>
      <c r="B16" t="s">
        <v>954</v>
      </c>
      <c r="C16" t="s">
        <v>15155</v>
      </c>
      <c r="D16" t="s">
        <v>30887</v>
      </c>
      <c r="E16" t="s">
        <v>35671</v>
      </c>
      <c r="F16">
        <v>6</v>
      </c>
      <c r="G16">
        <v>120</v>
      </c>
      <c r="H16" s="1">
        <v>83</v>
      </c>
      <c r="I16" s="87"/>
      <c r="K16" s="86" t="s">
        <v>17485</v>
      </c>
      <c r="L16" s="86" t="s">
        <v>17486</v>
      </c>
      <c r="N16">
        <f>IFERROR(VLOOKUP(A16,bip!$A:$C,2,0),"")</f>
      </c>
      <c r="O16">
        <f>IFERROR(VLOOKUP(A16,bip!$A:$Z,3,0),"")</f>
      </c>
    </row>
    <row r="17" spans="1:15" ht="13.2">
      <c r="A17" t="s">
        <v>946</v>
      </c>
      <c r="B17" t="s">
        <v>946</v>
      </c>
      <c r="C17" t="s">
        <v>15155</v>
      </c>
      <c r="D17" t="s">
        <v>17729</v>
      </c>
      <c r="E17" t="s">
        <v>27772</v>
      </c>
      <c r="F17">
        <v>6</v>
      </c>
      <c r="G17">
        <v>48</v>
      </c>
      <c r="H17" s="1">
        <v>150</v>
      </c>
      <c r="I17" s="87">
        <v>0.25</v>
      </c>
      <c r="J17" s="86" t="s">
        <v>41688</v>
      </c>
      <c r="K17" s="86" t="s">
        <v>44487</v>
      </c>
      <c r="L17" s="86" t="s">
        <v>17486</v>
      </c>
      <c r="N17">
        <f>IFERROR(VLOOKUP(A17,bip!$A:$C,2,0),"")</f>
      </c>
      <c r="O17">
        <f>IFERROR(VLOOKUP(A17,bip!$A:$Z,3,0),"")</f>
      </c>
    </row>
    <row r="18" spans="1:15" ht="13.2">
      <c r="A18" t="s">
        <v>30727</v>
      </c>
      <c r="B18" t="s">
        <v>30727</v>
      </c>
      <c r="C18" t="s">
        <v>15155</v>
      </c>
      <c r="D18" t="s">
        <v>30728</v>
      </c>
      <c r="E18" t="s">
        <v>30729</v>
      </c>
      <c r="F18">
        <v>1</v>
      </c>
      <c r="G18">
        <v>156</v>
      </c>
      <c r="H18" s="1">
        <v>80</v>
      </c>
      <c r="I18" s="87"/>
      <c r="K18" s="86" t="s">
        <v>17485</v>
      </c>
      <c r="L18" s="86" t="s">
        <v>17486</v>
      </c>
      <c r="N18">
        <f>IFERROR(VLOOKUP(A18,bip!$A:$C,2,0),"")</f>
      </c>
      <c r="O18">
        <f>IFERROR(VLOOKUP(A18,bip!$A:$Z,3,0),"")</f>
      </c>
    </row>
    <row r="19" spans="1:15" ht="13.2">
      <c r="A19" t="s">
        <v>30730</v>
      </c>
      <c r="B19" t="s">
        <v>30730</v>
      </c>
      <c r="C19" t="s">
        <v>15155</v>
      </c>
      <c r="D19" t="s">
        <v>30731</v>
      </c>
      <c r="E19" t="s">
        <v>30732</v>
      </c>
      <c r="F19">
        <v>1</v>
      </c>
      <c r="G19">
        <v>156</v>
      </c>
      <c r="H19" s="1">
        <v>80</v>
      </c>
      <c r="I19" s="87"/>
      <c r="K19" s="86" t="s">
        <v>17485</v>
      </c>
      <c r="L19" s="86" t="s">
        <v>17486</v>
      </c>
      <c r="N19">
        <f>IFERROR(VLOOKUP(A19,bip!$A:$C,2,0),"")</f>
      </c>
      <c r="O19">
        <f>IFERROR(VLOOKUP(A19,bip!$A:$Z,3,0),"")</f>
      </c>
    </row>
    <row r="20" spans="1:15" ht="13.2">
      <c r="A20" t="s">
        <v>30733</v>
      </c>
      <c r="B20" t="s">
        <v>30733</v>
      </c>
      <c r="C20" t="s">
        <v>15155</v>
      </c>
      <c r="D20" t="s">
        <v>30734</v>
      </c>
      <c r="E20" t="s">
        <v>30735</v>
      </c>
      <c r="F20">
        <v>1</v>
      </c>
      <c r="G20">
        <v>156</v>
      </c>
      <c r="H20" s="1">
        <v>82</v>
      </c>
      <c r="I20" s="87"/>
      <c r="K20" s="86" t="s">
        <v>17485</v>
      </c>
      <c r="L20" s="86" t="s">
        <v>17486</v>
      </c>
      <c r="N20">
        <f>IFERROR(VLOOKUP(A20,bip!$A:$C,2,0),"")</f>
      </c>
      <c r="O20">
        <f>IFERROR(VLOOKUP(A20,bip!$A:$Z,3,0),"")</f>
      </c>
    </row>
    <row r="21" spans="1:15" ht="13.2">
      <c r="A21" t="s">
        <v>30736</v>
      </c>
      <c r="B21" t="s">
        <v>30736</v>
      </c>
      <c r="C21" t="s">
        <v>15155</v>
      </c>
      <c r="D21" t="s">
        <v>30737</v>
      </c>
      <c r="E21" t="s">
        <v>30738</v>
      </c>
      <c r="F21">
        <v>1</v>
      </c>
      <c r="G21">
        <v>120</v>
      </c>
      <c r="H21" s="1">
        <v>82</v>
      </c>
      <c r="I21" s="87"/>
      <c r="K21" s="86" t="s">
        <v>17485</v>
      </c>
      <c r="L21" s="86" t="s">
        <v>17486</v>
      </c>
      <c r="N21">
        <f>IFERROR(VLOOKUP(A21,bip!$A:$C,2,0),"")</f>
      </c>
      <c r="O21">
        <f>IFERROR(VLOOKUP(A21,bip!$A:$Z,3,0),"")</f>
      </c>
    </row>
    <row r="22" spans="1:15" ht="13.2">
      <c r="A22" t="s">
        <v>1599</v>
      </c>
      <c r="B22" t="s">
        <v>1599</v>
      </c>
      <c r="C22" t="s">
        <v>15155</v>
      </c>
      <c r="D22" t="s">
        <v>17947</v>
      </c>
      <c r="E22" t="s">
        <v>28238</v>
      </c>
      <c r="F22">
        <v>1</v>
      </c>
      <c r="G22">
        <v>120</v>
      </c>
      <c r="H22" s="1">
        <v>85</v>
      </c>
      <c r="I22" s="87"/>
      <c r="K22" s="86" t="s">
        <v>17485</v>
      </c>
      <c r="L22" s="86" t="s">
        <v>17486</v>
      </c>
      <c r="N22">
        <f>IFERROR(VLOOKUP(A22,bip!$A:$C,2,0),"")</f>
      </c>
      <c r="O22">
        <f>IFERROR(VLOOKUP(A22,bip!$A:$Z,3,0),"")</f>
      </c>
    </row>
    <row r="23" spans="1:15" ht="13.2">
      <c r="A23" t="s">
        <v>30739</v>
      </c>
      <c r="B23" t="s">
        <v>30739</v>
      </c>
      <c r="C23" t="s">
        <v>15155</v>
      </c>
      <c r="D23" t="s">
        <v>30740</v>
      </c>
      <c r="E23" t="s">
        <v>30741</v>
      </c>
      <c r="F23">
        <v>1</v>
      </c>
      <c r="G23">
        <v>120</v>
      </c>
      <c r="H23" s="1">
        <v>96</v>
      </c>
      <c r="I23" s="87"/>
      <c r="K23" s="86" t="s">
        <v>17485</v>
      </c>
      <c r="L23" s="86" t="s">
        <v>17486</v>
      </c>
      <c r="N23">
        <f>IFERROR(VLOOKUP(A23,bip!$A:$C,2,0),"")</f>
      </c>
      <c r="O23">
        <f>IFERROR(VLOOKUP(A23,bip!$A:$Z,3,0),"")</f>
      </c>
    </row>
    <row r="24" spans="1:15" ht="13.2">
      <c r="A24" t="s">
        <v>30742</v>
      </c>
      <c r="B24" t="s">
        <v>30742</v>
      </c>
      <c r="C24" t="s">
        <v>15155</v>
      </c>
      <c r="D24" t="s">
        <v>30743</v>
      </c>
      <c r="E24" t="s">
        <v>30744</v>
      </c>
      <c r="F24">
        <v>1</v>
      </c>
      <c r="G24">
        <v>72</v>
      </c>
      <c r="H24" s="1">
        <v>155</v>
      </c>
      <c r="I24" s="87"/>
      <c r="K24" s="86" t="s">
        <v>17485</v>
      </c>
      <c r="L24" s="86" t="s">
        <v>17486</v>
      </c>
      <c r="N24">
        <f>IFERROR(VLOOKUP(A24,bip!$A:$C,2,0),"")</f>
      </c>
      <c r="O24">
        <f>IFERROR(VLOOKUP(A24,bip!$A:$Z,3,0),"")</f>
      </c>
    </row>
    <row r="25" spans="1:15" ht="13.2">
      <c r="A25" t="s">
        <v>30911</v>
      </c>
      <c r="B25" t="s">
        <v>30911</v>
      </c>
      <c r="C25" t="s">
        <v>15155</v>
      </c>
      <c r="D25" t="s">
        <v>30912</v>
      </c>
      <c r="E25" t="s">
        <v>30913</v>
      </c>
      <c r="F25">
        <v>1</v>
      </c>
      <c r="G25">
        <v>42</v>
      </c>
      <c r="H25" s="1">
        <v>150</v>
      </c>
      <c r="I25" s="87"/>
      <c r="K25" s="86" t="s">
        <v>17485</v>
      </c>
      <c r="L25" s="86" t="s">
        <v>17486</v>
      </c>
      <c r="N25">
        <f>IFERROR(VLOOKUP(A25,bip!$A:$C,2,0),"")</f>
      </c>
      <c r="O25">
        <f>IFERROR(VLOOKUP(A25,bip!$A:$Z,3,0),"")</f>
      </c>
    </row>
    <row r="26" spans="1:15" ht="13.2">
      <c r="A26" t="s">
        <v>1600</v>
      </c>
      <c r="B26" t="s">
        <v>1600</v>
      </c>
      <c r="C26" t="s">
        <v>15155</v>
      </c>
      <c r="D26" t="s">
        <v>17948</v>
      </c>
      <c r="E26" t="s">
        <v>28239</v>
      </c>
      <c r="F26">
        <v>1</v>
      </c>
      <c r="G26">
        <v>54</v>
      </c>
      <c r="H26" s="1">
        <v>150</v>
      </c>
      <c r="I26" s="87">
        <v>0.25</v>
      </c>
      <c r="J26" s="86" t="s">
        <v>41688</v>
      </c>
      <c r="K26" s="86" t="s">
        <v>44487</v>
      </c>
      <c r="L26" s="86" t="s">
        <v>17486</v>
      </c>
      <c r="N26">
        <f>IFERROR(VLOOKUP(A26,bip!$A:$C,2,0),"")</f>
      </c>
      <c r="O26">
        <f>IFERROR(VLOOKUP(A26,bip!$A:$Z,3,0),"")</f>
      </c>
    </row>
    <row r="27" spans="1:15" ht="13.2">
      <c r="A27" t="s">
        <v>1674</v>
      </c>
      <c r="B27" t="s">
        <v>1674</v>
      </c>
      <c r="C27" t="s">
        <v>15155</v>
      </c>
      <c r="D27" t="s">
        <v>22061</v>
      </c>
      <c r="E27" t="s">
        <v>28297</v>
      </c>
      <c r="F27">
        <v>1</v>
      </c>
      <c r="G27">
        <v>24</v>
      </c>
      <c r="H27" s="1">
        <v>335</v>
      </c>
      <c r="I27" s="87"/>
      <c r="K27" s="86" t="s">
        <v>17485</v>
      </c>
      <c r="L27" s="86" t="s">
        <v>17486</v>
      </c>
      <c r="N27">
        <f>IFERROR(VLOOKUP(A27,bip!$A:$C,2,0),"")</f>
      </c>
      <c r="O27">
        <f>IFERROR(VLOOKUP(A27,bip!$A:$Z,3,0),"")</f>
      </c>
    </row>
    <row r="28" spans="1:15" ht="13.2">
      <c r="A28" t="s">
        <v>30745</v>
      </c>
      <c r="B28" t="s">
        <v>30745</v>
      </c>
      <c r="C28" t="s">
        <v>15155</v>
      </c>
      <c r="D28" t="s">
        <v>30746</v>
      </c>
      <c r="E28" t="s">
        <v>30747</v>
      </c>
      <c r="F28">
        <v>1</v>
      </c>
      <c r="G28">
        <v>48</v>
      </c>
      <c r="H28" s="1">
        <v>245</v>
      </c>
      <c r="I28" s="87"/>
      <c r="K28" s="86" t="s">
        <v>17485</v>
      </c>
      <c r="L28" s="86" t="s">
        <v>17486</v>
      </c>
      <c r="N28">
        <f>IFERROR(VLOOKUP(A28,bip!$A:$C,2,0),"")</f>
      </c>
      <c r="O28">
        <f>IFERROR(VLOOKUP(A28,bip!$A:$Z,3,0),"")</f>
      </c>
    </row>
    <row r="29" spans="1:15" ht="13.2">
      <c r="A29" t="s">
        <v>1757</v>
      </c>
      <c r="B29" t="s">
        <v>1757</v>
      </c>
      <c r="C29" t="s">
        <v>15155</v>
      </c>
      <c r="D29" t="s">
        <v>18019</v>
      </c>
      <c r="E29" t="s">
        <v>28388</v>
      </c>
      <c r="F29">
        <v>1</v>
      </c>
      <c r="G29">
        <v>48</v>
      </c>
      <c r="H29" s="1">
        <v>245</v>
      </c>
      <c r="I29" s="87"/>
      <c r="K29" s="86" t="s">
        <v>17485</v>
      </c>
      <c r="L29" s="86" t="s">
        <v>17486</v>
      </c>
      <c r="N29">
        <f>IFERROR(VLOOKUP(A29,bip!$A:$C,2,0),"")</f>
      </c>
      <c r="O29">
        <f>IFERROR(VLOOKUP(A29,bip!$A:$Z,3,0),"")</f>
      </c>
    </row>
    <row r="30" spans="1:15" ht="13.2">
      <c r="A30" t="s">
        <v>30748</v>
      </c>
      <c r="B30" t="s">
        <v>30748</v>
      </c>
      <c r="C30" t="s">
        <v>15155</v>
      </c>
      <c r="D30" t="s">
        <v>30749</v>
      </c>
      <c r="E30" t="s">
        <v>30750</v>
      </c>
      <c r="F30">
        <v>1</v>
      </c>
      <c r="G30">
        <v>24</v>
      </c>
      <c r="H30" s="1">
        <v>260</v>
      </c>
      <c r="I30" s="87"/>
      <c r="K30" s="86" t="s">
        <v>17485</v>
      </c>
      <c r="L30" s="86" t="s">
        <v>17486</v>
      </c>
      <c r="N30">
        <f>IFERROR(VLOOKUP(A30,bip!$A:$C,2,0),"")</f>
      </c>
      <c r="O30">
        <f>IFERROR(VLOOKUP(A30,bip!$A:$Z,3,0),"")</f>
      </c>
    </row>
    <row r="31" spans="1:15" ht="13.2">
      <c r="A31" t="s">
        <v>30751</v>
      </c>
      <c r="B31" t="s">
        <v>30751</v>
      </c>
      <c r="C31" t="s">
        <v>15155</v>
      </c>
      <c r="D31" t="s">
        <v>30752</v>
      </c>
      <c r="E31" t="s">
        <v>30753</v>
      </c>
      <c r="F31">
        <v>1</v>
      </c>
      <c r="G31">
        <v>24</v>
      </c>
      <c r="H31" s="1">
        <v>260</v>
      </c>
      <c r="I31" s="87"/>
      <c r="K31" s="86" t="s">
        <v>17485</v>
      </c>
      <c r="L31" s="86" t="s">
        <v>17486</v>
      </c>
      <c r="N31">
        <f>IFERROR(VLOOKUP(A31,bip!$A:$C,2,0),"")</f>
      </c>
      <c r="O31">
        <f>IFERROR(VLOOKUP(A31,bip!$A:$Z,3,0),"")</f>
      </c>
    </row>
    <row r="32" spans="1:15" ht="13.2">
      <c r="A32" t="s">
        <v>1758</v>
      </c>
      <c r="B32" t="s">
        <v>1758</v>
      </c>
      <c r="C32" t="s">
        <v>15155</v>
      </c>
      <c r="D32" t="s">
        <v>18020</v>
      </c>
      <c r="E32" t="s">
        <v>28389</v>
      </c>
      <c r="F32">
        <v>1</v>
      </c>
      <c r="G32">
        <v>24</v>
      </c>
      <c r="H32" s="1">
        <v>260</v>
      </c>
      <c r="I32" s="87"/>
      <c r="K32" s="86" t="s">
        <v>17485</v>
      </c>
      <c r="L32" s="86" t="s">
        <v>17486</v>
      </c>
      <c r="N32">
        <f>IFERROR(VLOOKUP(A32,bip!$A:$C,2,0),"")</f>
      </c>
      <c r="O32">
        <f>IFERROR(VLOOKUP(A32,bip!$A:$Z,3,0),"")</f>
      </c>
    </row>
    <row r="33" spans="1:15" ht="13.2">
      <c r="A33" t="s">
        <v>30754</v>
      </c>
      <c r="B33" t="s">
        <v>30754</v>
      </c>
      <c r="C33" t="s">
        <v>15155</v>
      </c>
      <c r="D33" t="s">
        <v>30755</v>
      </c>
      <c r="E33" t="s">
        <v>30756</v>
      </c>
      <c r="F33">
        <v>1</v>
      </c>
      <c r="G33">
        <v>24</v>
      </c>
      <c r="H33" s="1">
        <v>275</v>
      </c>
      <c r="I33" s="87"/>
      <c r="K33" s="86" t="s">
        <v>17485</v>
      </c>
      <c r="L33" s="86" t="s">
        <v>17486</v>
      </c>
      <c r="N33">
        <f>IFERROR(VLOOKUP(A33,bip!$A:$C,2,0),"")</f>
      </c>
      <c r="O33">
        <f>IFERROR(VLOOKUP(A33,bip!$A:$Z,3,0),"")</f>
      </c>
    </row>
    <row r="34" spans="1:15" ht="13.2">
      <c r="A34" t="s">
        <v>21760</v>
      </c>
      <c r="B34" t="s">
        <v>21760</v>
      </c>
      <c r="C34" t="s">
        <v>15155</v>
      </c>
      <c r="D34" t="s">
        <v>21761</v>
      </c>
      <c r="E34" t="s">
        <v>28390</v>
      </c>
      <c r="F34">
        <v>1</v>
      </c>
      <c r="G34">
        <v>18</v>
      </c>
      <c r="H34" s="1">
        <v>320</v>
      </c>
      <c r="I34" s="87"/>
      <c r="K34" s="86" t="s">
        <v>17485</v>
      </c>
      <c r="L34" s="86" t="s">
        <v>17486</v>
      </c>
      <c r="N34">
        <f>IFERROR(VLOOKUP(A34,bip!$A:$C,2,0),"")</f>
      </c>
      <c r="O34">
        <f>IFERROR(VLOOKUP(A34,bip!$A:$Z,3,0),"")</f>
      </c>
    </row>
    <row r="35" spans="1:15" ht="13.2">
      <c r="A35" t="s">
        <v>32023</v>
      </c>
      <c r="B35" t="s">
        <v>32023</v>
      </c>
      <c r="C35" t="s">
        <v>15155</v>
      </c>
      <c r="D35" t="s">
        <v>32024</v>
      </c>
      <c r="E35" t="s">
        <v>32025</v>
      </c>
      <c r="F35">
        <v>1</v>
      </c>
      <c r="G35">
        <v>6</v>
      </c>
      <c r="H35" s="1">
        <v>819</v>
      </c>
      <c r="I35" s="87">
        <v>0.30</v>
      </c>
      <c r="J35" s="86" t="s">
        <v>41688</v>
      </c>
      <c r="K35" s="86" t="s">
        <v>44487</v>
      </c>
      <c r="L35" s="86" t="s">
        <v>17486</v>
      </c>
      <c r="N35">
        <f>IFERROR(VLOOKUP(A35,bip!$A:$C,2,0),"")</f>
      </c>
      <c r="O35">
        <f>IFERROR(VLOOKUP(A35,bip!$A:$Z,3,0),"")</f>
      </c>
    </row>
    <row r="36" spans="1:15" ht="13.2">
      <c r="A36" t="s">
        <v>42754</v>
      </c>
      <c r="B36" t="s">
        <v>42754</v>
      </c>
      <c r="C36" t="s">
        <v>15155</v>
      </c>
      <c r="D36" t="s">
        <v>42755</v>
      </c>
      <c r="E36" t="s">
        <v>42756</v>
      </c>
      <c r="F36">
        <v>1</v>
      </c>
      <c r="G36">
        <v>108</v>
      </c>
      <c r="H36" s="1">
        <v>255</v>
      </c>
      <c r="I36" s="87"/>
      <c r="K36" s="86" t="s">
        <v>17485</v>
      </c>
      <c r="L36" s="86" t="s">
        <v>17486</v>
      </c>
      <c r="N36">
        <f>IFERROR(VLOOKUP(A36,bip!$A:$C,2,0),"")</f>
      </c>
      <c r="O36">
        <f>IFERROR(VLOOKUP(A36,bip!$A:$Z,3,0),"")</f>
      </c>
    </row>
    <row r="37" spans="1:15" ht="13.2">
      <c r="A37" t="s">
        <v>43019</v>
      </c>
      <c r="B37" t="s">
        <v>43019</v>
      </c>
      <c r="C37" t="s">
        <v>15155</v>
      </c>
      <c r="D37" t="s">
        <v>43020</v>
      </c>
      <c r="E37" t="s">
        <v>43021</v>
      </c>
      <c r="F37">
        <v>1</v>
      </c>
      <c r="G37">
        <v>48</v>
      </c>
      <c r="H37" s="1">
        <v>229</v>
      </c>
      <c r="I37" s="87">
        <v>0.10</v>
      </c>
      <c r="J37" s="86" t="s">
        <v>17480</v>
      </c>
      <c r="K37" s="86" t="s">
        <v>44487</v>
      </c>
      <c r="L37" s="86" t="s">
        <v>17486</v>
      </c>
      <c r="M37" s="86" t="s">
        <v>17487</v>
      </c>
      <c r="N37">
        <f>IFERROR(VLOOKUP(A37,bip!$A:$C,2,0),"")</f>
      </c>
      <c r="O37">
        <f>IFERROR(VLOOKUP(A37,bip!$A:$Z,3,0),"")</f>
        <v>0</v>
      </c>
    </row>
    <row r="38" spans="1:15" ht="13.2">
      <c r="A38" t="s">
        <v>43022</v>
      </c>
      <c r="B38" t="s">
        <v>43022</v>
      </c>
      <c r="C38" t="s">
        <v>15155</v>
      </c>
      <c r="D38" t="s">
        <v>43023</v>
      </c>
      <c r="E38" t="s">
        <v>43024</v>
      </c>
      <c r="F38">
        <v>1</v>
      </c>
      <c r="G38">
        <v>48</v>
      </c>
      <c r="H38" s="1">
        <v>229</v>
      </c>
      <c r="I38" s="87">
        <v>0.10</v>
      </c>
      <c r="J38" s="86" t="s">
        <v>17480</v>
      </c>
      <c r="K38" s="86" t="s">
        <v>44487</v>
      </c>
      <c r="L38" s="86" t="s">
        <v>17486</v>
      </c>
      <c r="M38" s="86" t="s">
        <v>17487</v>
      </c>
      <c r="N38">
        <f>IFERROR(VLOOKUP(A38,bip!$A:$C,2,0),"")</f>
      </c>
      <c r="O38">
        <f>IFERROR(VLOOKUP(A38,bip!$A:$Z,3,0),"")</f>
        <v>0</v>
      </c>
    </row>
    <row r="39" spans="1:15" ht="13.2">
      <c r="A39" t="s">
        <v>43025</v>
      </c>
      <c r="B39" t="s">
        <v>43025</v>
      </c>
      <c r="C39" t="s">
        <v>15155</v>
      </c>
      <c r="D39" t="s">
        <v>43026</v>
      </c>
      <c r="E39" t="s">
        <v>43027</v>
      </c>
      <c r="F39">
        <v>1</v>
      </c>
      <c r="G39">
        <v>48</v>
      </c>
      <c r="H39" s="1">
        <v>240</v>
      </c>
      <c r="I39" s="87">
        <v>0.10</v>
      </c>
      <c r="J39" s="86" t="s">
        <v>17480</v>
      </c>
      <c r="K39" s="86" t="s">
        <v>44487</v>
      </c>
      <c r="L39" s="86" t="s">
        <v>17486</v>
      </c>
      <c r="M39" s="86" t="s">
        <v>17487</v>
      </c>
      <c r="N39">
        <f>IFERROR(VLOOKUP(A39,bip!$A:$C,2,0),"")</f>
      </c>
      <c r="O39">
        <f>IFERROR(VLOOKUP(A39,bip!$A:$Z,3,0),"")</f>
        <v>0</v>
      </c>
    </row>
    <row r="40" spans="1:15" ht="13.2">
      <c r="A40" t="s">
        <v>43016</v>
      </c>
      <c r="B40" t="s">
        <v>43016</v>
      </c>
      <c r="C40" t="s">
        <v>15155</v>
      </c>
      <c r="D40" t="s">
        <v>43017</v>
      </c>
      <c r="E40" t="s">
        <v>43018</v>
      </c>
      <c r="F40">
        <v>1</v>
      </c>
      <c r="G40">
        <v>6</v>
      </c>
      <c r="H40" s="1">
        <v>585</v>
      </c>
      <c r="I40" s="87">
        <v>0.10</v>
      </c>
      <c r="J40" s="86" t="s">
        <v>17480</v>
      </c>
      <c r="K40" s="86" t="s">
        <v>44487</v>
      </c>
      <c r="L40" s="86" t="s">
        <v>17486</v>
      </c>
      <c r="M40" s="86" t="s">
        <v>17487</v>
      </c>
      <c r="N40">
        <f>IFERROR(VLOOKUP(A40,bip!$A:$C,2,0),"")</f>
      </c>
      <c r="O40">
        <f>IFERROR(VLOOKUP(A40,bip!$A:$Z,3,0),"")</f>
      </c>
    </row>
    <row r="41" spans="1:15" ht="13.2">
      <c r="A41" t="s">
        <v>43580</v>
      </c>
      <c r="B41" t="s">
        <v>43580</v>
      </c>
      <c r="C41" t="s">
        <v>15155</v>
      </c>
      <c r="D41" t="s">
        <v>43581</v>
      </c>
      <c r="E41" t="s">
        <v>43582</v>
      </c>
      <c r="F41">
        <v>1</v>
      </c>
      <c r="G41">
        <v>1</v>
      </c>
      <c r="H41" s="1">
        <v>3565</v>
      </c>
      <c r="I41" s="87"/>
      <c r="K41" s="86" t="s">
        <v>17485</v>
      </c>
      <c r="L41" s="86" t="s">
        <v>17486</v>
      </c>
      <c r="N41">
        <f>IFERROR(VLOOKUP(A41,bip!$A:$C,2,0),"")</f>
      </c>
      <c r="O41">
        <f>IFERROR(VLOOKUP(A41,bip!$A:$Z,3,0),"")</f>
      </c>
    </row>
    <row r="42" spans="1:15" ht="13.2">
      <c r="A42" t="s">
        <v>42207</v>
      </c>
      <c r="B42" t="s">
        <v>42207</v>
      </c>
      <c r="C42" t="s">
        <v>15155</v>
      </c>
      <c r="D42" t="s">
        <v>42208</v>
      </c>
      <c r="E42" t="s">
        <v>42209</v>
      </c>
      <c r="F42">
        <v>1</v>
      </c>
      <c r="G42">
        <v>1</v>
      </c>
      <c r="H42" s="1">
        <v>1094</v>
      </c>
      <c r="I42" s="87"/>
      <c r="K42" s="86" t="s">
        <v>17485</v>
      </c>
      <c r="L42" s="86" t="s">
        <v>17486</v>
      </c>
      <c r="N42">
        <f>IFERROR(VLOOKUP(A42,bip!$A:$C,2,0),"")</f>
      </c>
      <c r="O42">
        <f>IFERROR(VLOOKUP(A42,bip!$A:$Z,3,0),"")</f>
      </c>
    </row>
    <row r="43" spans="1:15" ht="13.2">
      <c r="A43" t="s">
        <v>42757</v>
      </c>
      <c r="B43" t="s">
        <v>42757</v>
      </c>
      <c r="C43" t="s">
        <v>15155</v>
      </c>
      <c r="D43" t="s">
        <v>42758</v>
      </c>
      <c r="E43" t="s">
        <v>42759</v>
      </c>
      <c r="F43">
        <v>1</v>
      </c>
      <c r="G43">
        <v>6</v>
      </c>
      <c r="H43" s="1">
        <v>769</v>
      </c>
      <c r="I43" s="87"/>
      <c r="K43" s="86" t="s">
        <v>17485</v>
      </c>
      <c r="L43" s="86" t="s">
        <v>17486</v>
      </c>
      <c r="M43" s="86" t="s">
        <v>17487</v>
      </c>
      <c r="N43">
        <f>IFERROR(VLOOKUP(A43,bip!$A:$C,2,0),"")</f>
      </c>
      <c r="O43">
        <f>IFERROR(VLOOKUP(A43,bip!$A:$Z,3,0),"")</f>
      </c>
    </row>
    <row r="44" spans="1:15" ht="13.2">
      <c r="A44" t="s">
        <v>42760</v>
      </c>
      <c r="B44" t="s">
        <v>42760</v>
      </c>
      <c r="C44" t="s">
        <v>15155</v>
      </c>
      <c r="D44" t="s">
        <v>42761</v>
      </c>
      <c r="E44" t="s">
        <v>42762</v>
      </c>
      <c r="F44">
        <v>1</v>
      </c>
      <c r="G44">
        <v>6</v>
      </c>
      <c r="H44" s="1">
        <v>1485</v>
      </c>
      <c r="I44" s="87"/>
      <c r="K44" s="86" t="s">
        <v>17485</v>
      </c>
      <c r="L44" s="86" t="s">
        <v>17486</v>
      </c>
      <c r="M44" s="86" t="s">
        <v>17487</v>
      </c>
      <c r="N44">
        <f>IFERROR(VLOOKUP(A44,bip!$A:$C,2,0),"")</f>
      </c>
      <c r="O44">
        <f>IFERROR(VLOOKUP(A44,bip!$A:$Z,3,0),"")</f>
      </c>
    </row>
    <row r="45" spans="1:15" ht="13.2">
      <c r="A45" t="s">
        <v>42763</v>
      </c>
      <c r="B45" t="s">
        <v>42763</v>
      </c>
      <c r="C45" t="s">
        <v>15155</v>
      </c>
      <c r="D45" t="s">
        <v>42764</v>
      </c>
      <c r="E45" t="s">
        <v>42765</v>
      </c>
      <c r="F45">
        <v>1</v>
      </c>
      <c r="G45">
        <v>6</v>
      </c>
      <c r="H45" s="1">
        <v>719</v>
      </c>
      <c r="I45" s="87"/>
      <c r="K45" s="86" t="s">
        <v>17485</v>
      </c>
      <c r="L45" s="86" t="s">
        <v>17486</v>
      </c>
      <c r="M45" s="86" t="s">
        <v>17487</v>
      </c>
      <c r="N45">
        <f>IFERROR(VLOOKUP(A45,bip!$A:$C,2,0),"")</f>
      </c>
      <c r="O45">
        <f>IFERROR(VLOOKUP(A45,bip!$A:$Z,3,0),"")</f>
      </c>
    </row>
    <row r="46" spans="1:15" ht="13.2">
      <c r="A46" t="s">
        <v>42766</v>
      </c>
      <c r="B46" t="s">
        <v>42766</v>
      </c>
      <c r="C46" t="s">
        <v>15155</v>
      </c>
      <c r="D46" t="s">
        <v>42767</v>
      </c>
      <c r="E46" t="s">
        <v>42768</v>
      </c>
      <c r="F46">
        <v>1</v>
      </c>
      <c r="G46">
        <v>6</v>
      </c>
      <c r="H46" s="1">
        <v>820</v>
      </c>
      <c r="I46" s="87"/>
      <c r="K46" s="86" t="s">
        <v>17485</v>
      </c>
      <c r="L46" s="86" t="s">
        <v>17486</v>
      </c>
      <c r="M46" s="86" t="s">
        <v>17487</v>
      </c>
      <c r="N46">
        <f>IFERROR(VLOOKUP(A46,bip!$A:$C,2,0),"")</f>
      </c>
      <c r="O46">
        <f>IFERROR(VLOOKUP(A46,bip!$A:$Z,3,0),"")</f>
      </c>
    </row>
    <row r="47" spans="1:15" ht="13.2">
      <c r="A47" t="s">
        <v>42769</v>
      </c>
      <c r="B47" t="s">
        <v>42769</v>
      </c>
      <c r="C47" t="s">
        <v>15155</v>
      </c>
      <c r="D47" t="s">
        <v>42770</v>
      </c>
      <c r="E47" t="s">
        <v>42771</v>
      </c>
      <c r="F47">
        <v>1</v>
      </c>
      <c r="G47">
        <v>4</v>
      </c>
      <c r="H47" s="1">
        <v>1559</v>
      </c>
      <c r="I47" s="87"/>
      <c r="K47" s="86" t="s">
        <v>17485</v>
      </c>
      <c r="L47" s="86" t="s">
        <v>17486</v>
      </c>
      <c r="M47" s="86" t="s">
        <v>17487</v>
      </c>
      <c r="N47">
        <f>IFERROR(VLOOKUP(A47,bip!$A:$C,2,0),"")</f>
      </c>
      <c r="O47">
        <f>IFERROR(VLOOKUP(A47,bip!$A:$Z,3,0),"")</f>
      </c>
    </row>
    <row r="48" spans="1:15" ht="13.2">
      <c r="A48" t="s">
        <v>42772</v>
      </c>
      <c r="B48" t="s">
        <v>42772</v>
      </c>
      <c r="C48" t="s">
        <v>15155</v>
      </c>
      <c r="D48" t="s">
        <v>42773</v>
      </c>
      <c r="E48" t="s">
        <v>42774</v>
      </c>
      <c r="F48">
        <v>1</v>
      </c>
      <c r="G48">
        <v>6</v>
      </c>
      <c r="H48" s="1">
        <v>1025</v>
      </c>
      <c r="I48" s="87"/>
      <c r="K48" s="86" t="s">
        <v>17485</v>
      </c>
      <c r="L48" s="86" t="s">
        <v>17486</v>
      </c>
      <c r="M48" s="86" t="s">
        <v>17487</v>
      </c>
      <c r="N48">
        <f>IFERROR(VLOOKUP(A48,bip!$A:$C,2,0),"")</f>
      </c>
      <c r="O48">
        <f>IFERROR(VLOOKUP(A48,bip!$A:$Z,3,0),"")</f>
      </c>
    </row>
    <row r="49" spans="1:15" ht="13.2">
      <c r="A49" t="s">
        <v>42775</v>
      </c>
      <c r="B49" t="s">
        <v>42775</v>
      </c>
      <c r="C49" t="s">
        <v>15155</v>
      </c>
      <c r="D49" t="s">
        <v>42776</v>
      </c>
      <c r="E49" t="s">
        <v>42777</v>
      </c>
      <c r="F49">
        <v>1</v>
      </c>
      <c r="G49">
        <v>6</v>
      </c>
      <c r="H49" s="1">
        <v>1025</v>
      </c>
      <c r="I49" s="87"/>
      <c r="K49" s="86" t="s">
        <v>17485</v>
      </c>
      <c r="L49" s="86" t="s">
        <v>17486</v>
      </c>
      <c r="M49" s="86" t="s">
        <v>17487</v>
      </c>
      <c r="N49">
        <f>IFERROR(VLOOKUP(A49,bip!$A:$C,2,0),"")</f>
      </c>
      <c r="O49">
        <f>IFERROR(VLOOKUP(A49,bip!$A:$Z,3,0),"")</f>
      </c>
    </row>
    <row r="50" spans="1:15" ht="13.2">
      <c r="A50" t="s">
        <v>42778</v>
      </c>
      <c r="B50" t="s">
        <v>42778</v>
      </c>
      <c r="C50" t="s">
        <v>15155</v>
      </c>
      <c r="D50" t="s">
        <v>42779</v>
      </c>
      <c r="E50" t="s">
        <v>42780</v>
      </c>
      <c r="F50">
        <v>1</v>
      </c>
      <c r="G50">
        <v>6</v>
      </c>
      <c r="H50" s="1">
        <v>820</v>
      </c>
      <c r="I50" s="87"/>
      <c r="K50" s="86" t="s">
        <v>17485</v>
      </c>
      <c r="L50" s="86" t="s">
        <v>17486</v>
      </c>
      <c r="M50" s="86" t="s">
        <v>17487</v>
      </c>
      <c r="N50">
        <f>IFERROR(VLOOKUP(A50,bip!$A:$C,2,0),"")</f>
      </c>
      <c r="O50">
        <f>IFERROR(VLOOKUP(A50,bip!$A:$Z,3,0),"")</f>
        <v>0</v>
      </c>
    </row>
    <row r="51" spans="1:15" ht="13.2">
      <c r="A51" t="s">
        <v>42781</v>
      </c>
      <c r="B51" t="s">
        <v>42781</v>
      </c>
      <c r="C51" t="s">
        <v>15155</v>
      </c>
      <c r="D51" t="s">
        <v>42782</v>
      </c>
      <c r="E51" t="s">
        <v>42783</v>
      </c>
      <c r="F51">
        <v>1</v>
      </c>
      <c r="G51">
        <v>6</v>
      </c>
      <c r="H51" s="1">
        <v>665</v>
      </c>
      <c r="I51" s="87"/>
      <c r="K51" s="86" t="s">
        <v>17485</v>
      </c>
      <c r="L51" s="86" t="s">
        <v>17486</v>
      </c>
      <c r="M51" s="86" t="s">
        <v>17487</v>
      </c>
      <c r="N51">
        <f>IFERROR(VLOOKUP(A51,bip!$A:$C,2,0),"")</f>
      </c>
      <c r="O51">
        <f>IFERROR(VLOOKUP(A51,bip!$A:$Z,3,0),"")</f>
        <v>0</v>
      </c>
    </row>
    <row r="52" spans="1:15" ht="13.2">
      <c r="A52" t="s">
        <v>42784</v>
      </c>
      <c r="B52" t="s">
        <v>42784</v>
      </c>
      <c r="C52" t="s">
        <v>15155</v>
      </c>
      <c r="D52" t="s">
        <v>42785</v>
      </c>
      <c r="E52" t="s">
        <v>42786</v>
      </c>
      <c r="F52">
        <v>1</v>
      </c>
      <c r="G52">
        <v>6</v>
      </c>
      <c r="H52" s="1">
        <v>578</v>
      </c>
      <c r="I52" s="87">
        <v>0.10</v>
      </c>
      <c r="J52" s="86" t="s">
        <v>17480</v>
      </c>
      <c r="K52" s="86" t="s">
        <v>44487</v>
      </c>
      <c r="L52" s="86" t="s">
        <v>17486</v>
      </c>
      <c r="M52" s="86" t="s">
        <v>17487</v>
      </c>
      <c r="N52">
        <f>IFERROR(VLOOKUP(A52,bip!$A:$C,2,0),"")</f>
      </c>
      <c r="O52">
        <f>IFERROR(VLOOKUP(A52,bip!$A:$Z,3,0),"")</f>
      </c>
    </row>
    <row r="53" spans="1:15" ht="13.2">
      <c r="A53" t="s">
        <v>42787</v>
      </c>
      <c r="B53" t="s">
        <v>42787</v>
      </c>
      <c r="C53" t="s">
        <v>15155</v>
      </c>
      <c r="D53" t="s">
        <v>42788</v>
      </c>
      <c r="E53" t="s">
        <v>42789</v>
      </c>
      <c r="F53">
        <v>1</v>
      </c>
      <c r="G53">
        <v>6</v>
      </c>
      <c r="H53" s="1">
        <v>457</v>
      </c>
      <c r="I53" s="87">
        <v>0.10</v>
      </c>
      <c r="J53" s="86" t="s">
        <v>17480</v>
      </c>
      <c r="K53" s="86" t="s">
        <v>44487</v>
      </c>
      <c r="L53" s="86" t="s">
        <v>17486</v>
      </c>
      <c r="M53" s="86" t="s">
        <v>17487</v>
      </c>
      <c r="N53">
        <f>IFERROR(VLOOKUP(A53,bip!$A:$C,2,0),"")</f>
      </c>
      <c r="O53">
        <f>IFERROR(VLOOKUP(A53,bip!$A:$Z,3,0),"")</f>
      </c>
    </row>
    <row r="54" spans="1:15" ht="13.2">
      <c r="A54" t="s">
        <v>42790</v>
      </c>
      <c r="B54" t="s">
        <v>42790</v>
      </c>
      <c r="C54" t="s">
        <v>15155</v>
      </c>
      <c r="D54" t="s">
        <v>42791</v>
      </c>
      <c r="E54" t="s">
        <v>42792</v>
      </c>
      <c r="F54">
        <v>1</v>
      </c>
      <c r="G54">
        <v>6</v>
      </c>
      <c r="H54" s="1">
        <v>495</v>
      </c>
      <c r="I54" s="87">
        <v>0.10</v>
      </c>
      <c r="J54" s="86" t="s">
        <v>17480</v>
      </c>
      <c r="K54" s="86" t="s">
        <v>44487</v>
      </c>
      <c r="L54" s="86" t="s">
        <v>17486</v>
      </c>
      <c r="M54" s="86" t="s">
        <v>17487</v>
      </c>
      <c r="N54">
        <f>IFERROR(VLOOKUP(A54,bip!$A:$C,2,0),"")</f>
      </c>
      <c r="O54">
        <f>IFERROR(VLOOKUP(A54,bip!$A:$Z,3,0),"")</f>
      </c>
    </row>
    <row r="55" spans="1:15" ht="13.2">
      <c r="A55" t="s">
        <v>42793</v>
      </c>
      <c r="B55" t="s">
        <v>42793</v>
      </c>
      <c r="C55" t="s">
        <v>15155</v>
      </c>
      <c r="D55" t="s">
        <v>42794</v>
      </c>
      <c r="E55" t="s">
        <v>42795</v>
      </c>
      <c r="F55">
        <v>1</v>
      </c>
      <c r="G55">
        <v>6</v>
      </c>
      <c r="H55" s="1">
        <v>640</v>
      </c>
      <c r="I55" s="87">
        <v>0.10</v>
      </c>
      <c r="J55" s="86" t="s">
        <v>17480</v>
      </c>
      <c r="K55" s="86" t="s">
        <v>44487</v>
      </c>
      <c r="L55" s="86" t="s">
        <v>17486</v>
      </c>
      <c r="M55" s="86" t="s">
        <v>17487</v>
      </c>
      <c r="N55">
        <f>IFERROR(VLOOKUP(A55,bip!$A:$C,2,0),"")</f>
      </c>
      <c r="O55">
        <f>IFERROR(VLOOKUP(A55,bip!$A:$Z,3,0),"")</f>
      </c>
    </row>
    <row r="56" spans="1:15" ht="13.2">
      <c r="A56" t="s">
        <v>42796</v>
      </c>
      <c r="B56" t="s">
        <v>42796</v>
      </c>
      <c r="C56" t="s">
        <v>15155</v>
      </c>
      <c r="D56" t="s">
        <v>42797</v>
      </c>
      <c r="E56" t="s">
        <v>42798</v>
      </c>
      <c r="F56">
        <v>1</v>
      </c>
      <c r="G56">
        <v>6</v>
      </c>
      <c r="H56" s="1">
        <v>530</v>
      </c>
      <c r="I56" s="87">
        <v>0.10</v>
      </c>
      <c r="J56" s="86" t="s">
        <v>17480</v>
      </c>
      <c r="K56" s="86" t="s">
        <v>44487</v>
      </c>
      <c r="L56" s="86" t="s">
        <v>17486</v>
      </c>
      <c r="M56" s="86" t="s">
        <v>17487</v>
      </c>
      <c r="N56">
        <f>IFERROR(VLOOKUP(A56,bip!$A:$C,2,0),"")</f>
      </c>
      <c r="O56">
        <f>IFERROR(VLOOKUP(A56,bip!$A:$Z,3,0),"")</f>
      </c>
    </row>
    <row r="57" spans="1:15" ht="13.2">
      <c r="A57" t="s">
        <v>42473</v>
      </c>
      <c r="B57" t="s">
        <v>42473</v>
      </c>
      <c r="C57" t="s">
        <v>15155</v>
      </c>
      <c r="D57" t="s">
        <v>42474</v>
      </c>
      <c r="E57" t="s">
        <v>42475</v>
      </c>
      <c r="F57">
        <v>1</v>
      </c>
      <c r="G57">
        <v>1</v>
      </c>
      <c r="H57" s="1">
        <v>5819</v>
      </c>
      <c r="I57" s="87">
        <v>0.10</v>
      </c>
      <c r="J57" s="86" t="s">
        <v>17480</v>
      </c>
      <c r="K57" s="86" t="s">
        <v>44487</v>
      </c>
      <c r="L57" s="86" t="s">
        <v>17486</v>
      </c>
      <c r="M57" s="86" t="s">
        <v>17487</v>
      </c>
      <c r="N57">
        <f>IFERROR(VLOOKUP(A57,bip!$A:$C,2,0),"")</f>
      </c>
      <c r="O57">
        <f>IFERROR(VLOOKUP(A57,bip!$A:$Z,3,0),"")</f>
      </c>
    </row>
    <row r="58" spans="1:15" ht="13.2">
      <c r="A58" t="s">
        <v>42476</v>
      </c>
      <c r="B58" t="s">
        <v>42476</v>
      </c>
      <c r="C58" t="s">
        <v>15155</v>
      </c>
      <c r="D58" t="s">
        <v>42477</v>
      </c>
      <c r="E58" t="s">
        <v>42478</v>
      </c>
      <c r="F58">
        <v>1</v>
      </c>
      <c r="G58">
        <v>1</v>
      </c>
      <c r="H58" s="1">
        <v>8145</v>
      </c>
      <c r="I58" s="87"/>
      <c r="K58" s="86" t="s">
        <v>17485</v>
      </c>
      <c r="L58" s="86" t="s">
        <v>17486</v>
      </c>
      <c r="M58" s="86" t="s">
        <v>17487</v>
      </c>
      <c r="N58">
        <f>IFERROR(VLOOKUP(A58,bip!$A:$C,2,0),"")</f>
      </c>
      <c r="O58">
        <f>IFERROR(VLOOKUP(A58,bip!$A:$Z,3,0),"")</f>
      </c>
    </row>
    <row r="59" spans="1:15" ht="13.2">
      <c r="A59" t="s">
        <v>42799</v>
      </c>
      <c r="B59" t="s">
        <v>42799</v>
      </c>
      <c r="C59" t="s">
        <v>15155</v>
      </c>
      <c r="D59" t="s">
        <v>42800</v>
      </c>
      <c r="E59" t="s">
        <v>42801</v>
      </c>
      <c r="F59">
        <v>1</v>
      </c>
      <c r="G59">
        <v>1</v>
      </c>
      <c r="H59" s="1">
        <v>38360</v>
      </c>
      <c r="I59" s="87">
        <v>0.10</v>
      </c>
      <c r="J59" s="86" t="s">
        <v>17480</v>
      </c>
      <c r="K59" s="86" t="s">
        <v>44487</v>
      </c>
      <c r="L59" s="86" t="s">
        <v>17486</v>
      </c>
      <c r="M59" s="86" t="s">
        <v>17487</v>
      </c>
      <c r="N59">
        <f>IFERROR(VLOOKUP(A59,bip!$A:$C,2,0),"")</f>
      </c>
      <c r="O59">
        <f>IFERROR(VLOOKUP(A59,bip!$A:$Z,3,0),"")</f>
      </c>
    </row>
    <row r="60" spans="1:15" ht="13.2">
      <c r="A60" t="s">
        <v>42802</v>
      </c>
      <c r="B60" t="s">
        <v>42802</v>
      </c>
      <c r="C60" t="s">
        <v>15155</v>
      </c>
      <c r="D60" t="s">
        <v>42803</v>
      </c>
      <c r="E60" t="s">
        <v>20982</v>
      </c>
      <c r="F60">
        <v>1</v>
      </c>
      <c r="G60">
        <v>1</v>
      </c>
      <c r="H60" s="1">
        <v>12155</v>
      </c>
      <c r="I60" s="87">
        <v>0.10</v>
      </c>
      <c r="J60" s="86" t="s">
        <v>17480</v>
      </c>
      <c r="K60" s="86" t="s">
        <v>44487</v>
      </c>
      <c r="L60" s="86" t="s">
        <v>17486</v>
      </c>
      <c r="M60" s="86" t="s">
        <v>17487</v>
      </c>
      <c r="N60">
        <f>IFERROR(VLOOKUP(A60,bip!$A:$C,2,0),"")</f>
      </c>
      <c r="O60">
        <f>IFERROR(VLOOKUP(A60,bip!$A:$Z,3,0),"")</f>
      </c>
    </row>
    <row r="61" spans="1:15" ht="13.2">
      <c r="A61" t="s">
        <v>44488</v>
      </c>
      <c r="B61" t="s">
        <v>44488</v>
      </c>
      <c r="C61" t="s">
        <v>15155</v>
      </c>
      <c r="D61" t="s">
        <v>35277</v>
      </c>
      <c r="E61" t="s">
        <v>44489</v>
      </c>
      <c r="F61">
        <v>1</v>
      </c>
      <c r="G61">
        <v>1</v>
      </c>
      <c r="H61" s="1">
        <v>13069</v>
      </c>
      <c r="I61" s="87">
        <v>0.05</v>
      </c>
      <c r="J61" s="86" t="s">
        <v>17480</v>
      </c>
      <c r="K61" s="86" t="s">
        <v>44487</v>
      </c>
      <c r="L61" s="86" t="s">
        <v>17486</v>
      </c>
      <c r="N61">
        <f>IFERROR(VLOOKUP(A61,bip!$A:$C,2,0),"")</f>
      </c>
      <c r="O61">
        <f>IFERROR(VLOOKUP(A61,bip!$A:$Z,3,0),"")</f>
      </c>
    </row>
    <row r="62" spans="1:15" ht="13.2">
      <c r="A62" t="s">
        <v>44490</v>
      </c>
      <c r="B62" t="s">
        <v>44490</v>
      </c>
      <c r="C62" t="s">
        <v>15155</v>
      </c>
      <c r="D62" t="s">
        <v>44491</v>
      </c>
      <c r="E62" t="s">
        <v>44492</v>
      </c>
      <c r="F62">
        <v>1</v>
      </c>
      <c r="G62">
        <v>1</v>
      </c>
      <c r="H62" s="1">
        <v>10520</v>
      </c>
      <c r="I62" s="87">
        <v>0.05</v>
      </c>
      <c r="J62" s="86" t="s">
        <v>17480</v>
      </c>
      <c r="K62" s="86" t="s">
        <v>44487</v>
      </c>
      <c r="L62" s="86" t="s">
        <v>17486</v>
      </c>
      <c r="N62">
        <f>IFERROR(VLOOKUP(A62,bip!$A:$C,2,0),"")</f>
      </c>
      <c r="O62">
        <f>IFERROR(VLOOKUP(A62,bip!$A:$Z,3,0),"")</f>
      </c>
    </row>
    <row r="63" spans="1:15" ht="13.2">
      <c r="A63" t="s">
        <v>44493</v>
      </c>
      <c r="B63" t="s">
        <v>44493</v>
      </c>
      <c r="C63" t="s">
        <v>15155</v>
      </c>
      <c r="D63" t="s">
        <v>44494</v>
      </c>
      <c r="E63" t="s">
        <v>44495</v>
      </c>
      <c r="F63">
        <v>1</v>
      </c>
      <c r="G63">
        <v>1</v>
      </c>
      <c r="H63" s="1">
        <v>16670</v>
      </c>
      <c r="I63" s="87">
        <v>0.05</v>
      </c>
      <c r="J63" s="86" t="s">
        <v>17480</v>
      </c>
      <c r="K63" s="86" t="s">
        <v>44487</v>
      </c>
      <c r="L63" s="86" t="s">
        <v>17486</v>
      </c>
      <c r="N63">
        <f>IFERROR(VLOOKUP(A63,bip!$A:$C,2,0),"")</f>
      </c>
      <c r="O63">
        <f>IFERROR(VLOOKUP(A63,bip!$A:$Z,3,0),"")</f>
      </c>
    </row>
    <row r="64" spans="1:15" ht="13.2">
      <c r="A64" t="s">
        <v>44496</v>
      </c>
      <c r="B64" t="s">
        <v>44496</v>
      </c>
      <c r="C64" t="s">
        <v>15155</v>
      </c>
      <c r="D64" t="s">
        <v>44497</v>
      </c>
      <c r="E64" t="s">
        <v>44498</v>
      </c>
      <c r="F64">
        <v>1</v>
      </c>
      <c r="G64">
        <v>1</v>
      </c>
      <c r="H64" s="1">
        <v>12669</v>
      </c>
      <c r="I64" s="87">
        <v>0.05</v>
      </c>
      <c r="J64" s="86" t="s">
        <v>17480</v>
      </c>
      <c r="K64" s="86" t="s">
        <v>44487</v>
      </c>
      <c r="L64" s="86" t="s">
        <v>17486</v>
      </c>
      <c r="N64">
        <f>IFERROR(VLOOKUP(A64,bip!$A:$C,2,0),"")</f>
      </c>
      <c r="O64">
        <f>IFERROR(VLOOKUP(A64,bip!$A:$Z,3,0),"")</f>
      </c>
    </row>
    <row r="65" spans="1:15" ht="13.2">
      <c r="A65" t="s">
        <v>44499</v>
      </c>
      <c r="B65" t="s">
        <v>44499</v>
      </c>
      <c r="C65" t="s">
        <v>15155</v>
      </c>
      <c r="D65" t="s">
        <v>44500</v>
      </c>
      <c r="E65" t="s">
        <v>44501</v>
      </c>
      <c r="F65">
        <v>1</v>
      </c>
      <c r="G65">
        <v>1</v>
      </c>
      <c r="H65" s="1">
        <v>18885</v>
      </c>
      <c r="I65" s="87">
        <v>0.05</v>
      </c>
      <c r="J65" s="86" t="s">
        <v>17480</v>
      </c>
      <c r="K65" s="86" t="s">
        <v>44487</v>
      </c>
      <c r="L65" s="86" t="s">
        <v>17486</v>
      </c>
      <c r="N65">
        <f>IFERROR(VLOOKUP(A65,bip!$A:$C,2,0),"")</f>
      </c>
      <c r="O65">
        <f>IFERROR(VLOOKUP(A65,bip!$A:$Z,3,0),"")</f>
      </c>
    </row>
    <row r="66" spans="1:15" ht="13.2">
      <c r="A66" t="s">
        <v>44502</v>
      </c>
      <c r="B66" t="s">
        <v>44502</v>
      </c>
      <c r="C66" t="s">
        <v>15155</v>
      </c>
      <c r="D66" t="s">
        <v>44503</v>
      </c>
      <c r="E66" t="s">
        <v>44504</v>
      </c>
      <c r="F66">
        <v>1</v>
      </c>
      <c r="G66">
        <v>1</v>
      </c>
      <c r="H66" s="1">
        <v>13189</v>
      </c>
      <c r="I66" s="87">
        <v>0.05</v>
      </c>
      <c r="J66" s="86" t="s">
        <v>17480</v>
      </c>
      <c r="K66" s="86" t="s">
        <v>44487</v>
      </c>
      <c r="L66" s="86" t="s">
        <v>17486</v>
      </c>
      <c r="N66">
        <f>IFERROR(VLOOKUP(A66,bip!$A:$C,2,0),"")</f>
      </c>
      <c r="O66">
        <f>IFERROR(VLOOKUP(A66,bip!$A:$Z,3,0),"")</f>
      </c>
    </row>
    <row r="67" spans="1:15" ht="13.2">
      <c r="A67" t="s">
        <v>44505</v>
      </c>
      <c r="B67" t="s">
        <v>44505</v>
      </c>
      <c r="C67" t="s">
        <v>15155</v>
      </c>
      <c r="D67" t="s">
        <v>44506</v>
      </c>
      <c r="E67" t="s">
        <v>44507</v>
      </c>
      <c r="F67">
        <v>1</v>
      </c>
      <c r="G67">
        <v>1</v>
      </c>
      <c r="H67" s="1">
        <v>20970</v>
      </c>
      <c r="I67" s="87">
        <v>0.05</v>
      </c>
      <c r="J67" s="86" t="s">
        <v>17480</v>
      </c>
      <c r="K67" s="86" t="s">
        <v>44487</v>
      </c>
      <c r="L67" s="86" t="s">
        <v>17486</v>
      </c>
      <c r="N67">
        <f>IFERROR(VLOOKUP(A67,bip!$A:$C,2,0),"")</f>
      </c>
      <c r="O67">
        <f>IFERROR(VLOOKUP(A67,bip!$A:$Z,3,0),"")</f>
      </c>
    </row>
    <row r="68" spans="1:15" ht="13.2">
      <c r="A68" t="s">
        <v>44508</v>
      </c>
      <c r="B68" t="s">
        <v>44508</v>
      </c>
      <c r="C68" t="s">
        <v>15155</v>
      </c>
      <c r="D68" t="s">
        <v>44509</v>
      </c>
      <c r="E68" t="s">
        <v>44510</v>
      </c>
      <c r="F68">
        <v>1</v>
      </c>
      <c r="G68">
        <v>1</v>
      </c>
      <c r="H68" s="1">
        <v>15630</v>
      </c>
      <c r="I68" s="87">
        <v>0.05</v>
      </c>
      <c r="J68" s="86" t="s">
        <v>17480</v>
      </c>
      <c r="K68" s="86" t="s">
        <v>44487</v>
      </c>
      <c r="L68" s="86" t="s">
        <v>17486</v>
      </c>
      <c r="N68">
        <f>IFERROR(VLOOKUP(A68,bip!$A:$C,2,0),"")</f>
      </c>
      <c r="O68">
        <f>IFERROR(VLOOKUP(A68,bip!$A:$Z,3,0),"")</f>
      </c>
    </row>
    <row r="69" spans="1:15" ht="13.2">
      <c r="A69" t="s">
        <v>44511</v>
      </c>
      <c r="B69" t="s">
        <v>44511</v>
      </c>
      <c r="C69" t="s">
        <v>15155</v>
      </c>
      <c r="D69" t="s">
        <v>44512</v>
      </c>
      <c r="E69" t="s">
        <v>44513</v>
      </c>
      <c r="F69">
        <v>1</v>
      </c>
      <c r="G69">
        <v>20</v>
      </c>
      <c r="H69" s="1">
        <v>900</v>
      </c>
      <c r="I69" s="87">
        <v>0.05</v>
      </c>
      <c r="J69" s="86" t="s">
        <v>17480</v>
      </c>
      <c r="K69" s="86" t="s">
        <v>44487</v>
      </c>
      <c r="L69" s="86" t="s">
        <v>17486</v>
      </c>
      <c r="N69">
        <f>IFERROR(VLOOKUP(A69,bip!$A:$C,2,0),"")</f>
      </c>
      <c r="O69">
        <f>IFERROR(VLOOKUP(A69,bip!$A:$Z,3,0),"")</f>
      </c>
    </row>
    <row r="70" spans="1:15" ht="13.2">
      <c r="A70" t="s">
        <v>32</v>
      </c>
      <c r="B70" t="s">
        <v>32</v>
      </c>
      <c r="C70" t="s">
        <v>15155</v>
      </c>
      <c r="D70" t="s">
        <v>35603</v>
      </c>
      <c r="E70" t="s">
        <v>35604</v>
      </c>
      <c r="F70">
        <v>1</v>
      </c>
      <c r="G70">
        <v>1</v>
      </c>
      <c r="H70" s="1">
        <v>89026</v>
      </c>
      <c r="I70" s="87"/>
      <c r="K70" s="86" t="s">
        <v>17485</v>
      </c>
      <c r="L70" s="86" t="s">
        <v>17486</v>
      </c>
      <c r="N70">
        <f>IFERROR(VLOOKUP(A70,bip!$A:$C,2,0),"")</f>
      </c>
      <c r="O70">
        <f>IFERROR(VLOOKUP(A70,bip!$A:$Z,3,0),"")</f>
      </c>
    </row>
    <row r="71" spans="1:15" ht="13.2">
      <c r="A71" t="s">
        <v>31</v>
      </c>
      <c r="B71" t="s">
        <v>31</v>
      </c>
      <c r="C71" t="s">
        <v>15155</v>
      </c>
      <c r="D71" t="s">
        <v>35605</v>
      </c>
      <c r="E71" t="s">
        <v>35606</v>
      </c>
      <c r="F71">
        <v>1</v>
      </c>
      <c r="G71">
        <v>1</v>
      </c>
      <c r="H71" s="1">
        <v>119016</v>
      </c>
      <c r="I71" s="87"/>
      <c r="K71" s="86" t="s">
        <v>17485</v>
      </c>
      <c r="L71" s="86" t="s">
        <v>17486</v>
      </c>
      <c r="N71">
        <f>IFERROR(VLOOKUP(A71,bip!$A:$C,2,0),"")</f>
      </c>
      <c r="O71">
        <f>IFERROR(VLOOKUP(A71,bip!$A:$Z,3,0),"")</f>
      </c>
    </row>
    <row r="72" spans="1:15" ht="13.2">
      <c r="A72" t="s">
        <v>30</v>
      </c>
      <c r="B72" t="s">
        <v>30</v>
      </c>
      <c r="C72" t="s">
        <v>15155</v>
      </c>
      <c r="D72" t="s">
        <v>34643</v>
      </c>
      <c r="E72" t="s">
        <v>35607</v>
      </c>
      <c r="F72">
        <v>1</v>
      </c>
      <c r="G72">
        <v>1</v>
      </c>
      <c r="H72" s="1">
        <v>135204</v>
      </c>
      <c r="I72" s="87"/>
      <c r="K72" s="86" t="s">
        <v>17485</v>
      </c>
      <c r="L72" s="86" t="s">
        <v>17486</v>
      </c>
      <c r="N72">
        <f>IFERROR(VLOOKUP(A72,bip!$A:$C,2,0),"")</f>
      </c>
      <c r="O72">
        <f>IFERROR(VLOOKUP(A72,bip!$A:$Z,3,0),"")</f>
      </c>
    </row>
    <row r="73" spans="1:15" ht="13.2">
      <c r="A73" t="s">
        <v>29</v>
      </c>
      <c r="B73" t="s">
        <v>29</v>
      </c>
      <c r="C73" t="s">
        <v>15155</v>
      </c>
      <c r="D73" t="s">
        <v>35608</v>
      </c>
      <c r="E73" t="s">
        <v>35609</v>
      </c>
      <c r="F73">
        <v>1</v>
      </c>
      <c r="G73">
        <v>1</v>
      </c>
      <c r="H73" s="1">
        <v>89838</v>
      </c>
      <c r="I73" s="87"/>
      <c r="K73" s="86" t="s">
        <v>17485</v>
      </c>
      <c r="L73" s="86" t="s">
        <v>17486</v>
      </c>
      <c r="N73">
        <f>IFERROR(VLOOKUP(A73,bip!$A:$C,2,0),"")</f>
      </c>
      <c r="O73">
        <f>IFERROR(VLOOKUP(A73,bip!$A:$Z,3,0),"")</f>
      </c>
    </row>
    <row r="74" spans="1:15" ht="13.2">
      <c r="A74" t="s">
        <v>28</v>
      </c>
      <c r="B74" t="s">
        <v>28</v>
      </c>
      <c r="C74" t="s">
        <v>15155</v>
      </c>
      <c r="D74" t="s">
        <v>35610</v>
      </c>
      <c r="E74" t="s">
        <v>35611</v>
      </c>
      <c r="F74">
        <v>1</v>
      </c>
      <c r="G74">
        <v>1</v>
      </c>
      <c r="H74" s="1">
        <v>136377</v>
      </c>
      <c r="I74" s="87"/>
      <c r="K74" s="86" t="s">
        <v>17485</v>
      </c>
      <c r="L74" s="86" t="s">
        <v>17486</v>
      </c>
      <c r="N74">
        <f>IFERROR(VLOOKUP(A74,bip!$A:$C,2,0),"")</f>
      </c>
      <c r="O74">
        <f>IFERROR(VLOOKUP(A74,bip!$A:$Z,3,0),"")</f>
      </c>
    </row>
    <row r="75" spans="1:15" ht="13.2">
      <c r="A75" t="s">
        <v>27</v>
      </c>
      <c r="B75" t="s">
        <v>27</v>
      </c>
      <c r="C75" t="s">
        <v>15155</v>
      </c>
      <c r="D75" t="s">
        <v>35612</v>
      </c>
      <c r="E75" t="s">
        <v>35613</v>
      </c>
      <c r="F75">
        <v>1</v>
      </c>
      <c r="G75">
        <v>1</v>
      </c>
      <c r="H75" s="1">
        <v>174093</v>
      </c>
      <c r="I75" s="87"/>
      <c r="K75" s="86" t="s">
        <v>17485</v>
      </c>
      <c r="L75" s="86" t="s">
        <v>17486</v>
      </c>
      <c r="N75">
        <f>IFERROR(VLOOKUP(A75,bip!$A:$C,2,0),"")</f>
      </c>
      <c r="O75">
        <f>IFERROR(VLOOKUP(A75,bip!$A:$Z,3,0),"")</f>
      </c>
    </row>
    <row r="76" spans="1:15" ht="13.2">
      <c r="A76" t="s">
        <v>25</v>
      </c>
      <c r="B76" t="s">
        <v>25</v>
      </c>
      <c r="C76" t="s">
        <v>15155</v>
      </c>
      <c r="D76" t="s">
        <v>35614</v>
      </c>
      <c r="E76" t="s">
        <v>35615</v>
      </c>
      <c r="F76">
        <v>1</v>
      </c>
      <c r="G76">
        <v>1</v>
      </c>
      <c r="H76" s="1">
        <v>340081</v>
      </c>
      <c r="I76" s="87"/>
      <c r="K76" s="86" t="s">
        <v>17485</v>
      </c>
      <c r="L76" s="86" t="s">
        <v>17486</v>
      </c>
      <c r="N76">
        <f>IFERROR(VLOOKUP(A76,bip!$A:$C,2,0),"")</f>
      </c>
      <c r="O76">
        <f>IFERROR(VLOOKUP(A76,bip!$A:$Z,3,0),"")</f>
      </c>
    </row>
    <row r="77" spans="1:15" ht="13.2">
      <c r="A77" t="s">
        <v>26</v>
      </c>
      <c r="B77" t="s">
        <v>26</v>
      </c>
      <c r="C77" t="s">
        <v>15155</v>
      </c>
      <c r="D77" t="s">
        <v>35616</v>
      </c>
      <c r="E77" t="s">
        <v>35617</v>
      </c>
      <c r="F77">
        <v>1</v>
      </c>
      <c r="G77">
        <v>1</v>
      </c>
      <c r="H77" s="1">
        <v>241946</v>
      </c>
      <c r="I77" s="87"/>
      <c r="K77" s="86" t="s">
        <v>17485</v>
      </c>
      <c r="L77" s="86" t="s">
        <v>17486</v>
      </c>
      <c r="N77">
        <f>IFERROR(VLOOKUP(A77,bip!$A:$C,2,0),"")</f>
      </c>
      <c r="O77">
        <f>IFERROR(VLOOKUP(A77,bip!$A:$Z,3,0),"")</f>
      </c>
    </row>
    <row r="78" spans="1:15" ht="13.2">
      <c r="A78" t="s">
        <v>35</v>
      </c>
      <c r="B78" t="s">
        <v>35</v>
      </c>
      <c r="C78" t="s">
        <v>15155</v>
      </c>
      <c r="D78" t="s">
        <v>34641</v>
      </c>
      <c r="E78" t="s">
        <v>20601</v>
      </c>
      <c r="F78">
        <v>1</v>
      </c>
      <c r="G78">
        <v>1</v>
      </c>
      <c r="H78" s="1">
        <v>90093</v>
      </c>
      <c r="I78" s="87"/>
      <c r="K78" s="86" t="s">
        <v>17485</v>
      </c>
      <c r="L78" s="86" t="s">
        <v>17486</v>
      </c>
      <c r="N78">
        <f>IFERROR(VLOOKUP(A78,bip!$A:$C,2,0),"")</f>
      </c>
      <c r="O78">
        <f>IFERROR(VLOOKUP(A78,bip!$A:$Z,3,0),"")</f>
      </c>
    </row>
    <row r="79" spans="1:15" ht="13.2">
      <c r="A79" t="s">
        <v>36</v>
      </c>
      <c r="B79" t="s">
        <v>36</v>
      </c>
      <c r="C79" t="s">
        <v>15155</v>
      </c>
      <c r="D79" t="s">
        <v>34642</v>
      </c>
      <c r="E79" t="s">
        <v>20600</v>
      </c>
      <c r="F79">
        <v>1</v>
      </c>
      <c r="G79">
        <v>1</v>
      </c>
      <c r="H79" s="1">
        <v>64800</v>
      </c>
      <c r="I79" s="87"/>
      <c r="K79" s="86" t="s">
        <v>17485</v>
      </c>
      <c r="L79" s="86" t="s">
        <v>17486</v>
      </c>
      <c r="N79">
        <f>IFERROR(VLOOKUP(A79,bip!$A:$C,2,0),"")</f>
      </c>
      <c r="O79">
        <f>IFERROR(VLOOKUP(A79,bip!$A:$Z,3,0),"")</f>
      </c>
    </row>
    <row r="80" spans="1:15" ht="13.2">
      <c r="A80" t="s">
        <v>34</v>
      </c>
      <c r="B80" t="s">
        <v>34</v>
      </c>
      <c r="C80" t="s">
        <v>15155</v>
      </c>
      <c r="D80" t="s">
        <v>35605</v>
      </c>
      <c r="E80" t="s">
        <v>35618</v>
      </c>
      <c r="F80">
        <v>1</v>
      </c>
      <c r="G80">
        <v>1</v>
      </c>
      <c r="H80" s="1">
        <v>65565</v>
      </c>
      <c r="I80" s="87"/>
      <c r="K80" s="86" t="s">
        <v>17485</v>
      </c>
      <c r="L80" s="86" t="s">
        <v>17486</v>
      </c>
      <c r="N80">
        <f>IFERROR(VLOOKUP(A80,bip!$A:$C,2,0),"")</f>
      </c>
      <c r="O80">
        <f>IFERROR(VLOOKUP(A80,bip!$A:$Z,3,0),"")</f>
      </c>
    </row>
    <row r="81" spans="1:15" ht="13.2">
      <c r="A81" t="s">
        <v>33</v>
      </c>
      <c r="B81" t="s">
        <v>33</v>
      </c>
      <c r="C81" t="s">
        <v>15155</v>
      </c>
      <c r="D81" t="s">
        <v>34643</v>
      </c>
      <c r="E81" t="s">
        <v>34519</v>
      </c>
      <c r="F81">
        <v>1</v>
      </c>
      <c r="G81">
        <v>1</v>
      </c>
      <c r="H81" s="1">
        <v>95915</v>
      </c>
      <c r="I81" s="87"/>
      <c r="K81" s="86" t="s">
        <v>17485</v>
      </c>
      <c r="L81" s="86" t="s">
        <v>17486</v>
      </c>
      <c r="N81">
        <f>IFERROR(VLOOKUP(A81,bip!$A:$C,2,0),"")</f>
      </c>
      <c r="O81">
        <f>IFERROR(VLOOKUP(A81,bip!$A:$Z,3,0),"")</f>
      </c>
    </row>
    <row r="82" spans="1:15" ht="13.2">
      <c r="A82" t="s">
        <v>37</v>
      </c>
      <c r="B82" t="s">
        <v>37</v>
      </c>
      <c r="C82" t="s">
        <v>15155</v>
      </c>
      <c r="D82" t="s">
        <v>35619</v>
      </c>
      <c r="E82" t="s">
        <v>35620</v>
      </c>
      <c r="F82">
        <v>1</v>
      </c>
      <c r="G82">
        <v>1</v>
      </c>
      <c r="H82" s="1">
        <v>61812</v>
      </c>
      <c r="I82" s="87"/>
      <c r="K82" s="86" t="s">
        <v>17485</v>
      </c>
      <c r="L82" s="86" t="s">
        <v>17486</v>
      </c>
      <c r="N82">
        <f>IFERROR(VLOOKUP(A82,bip!$A:$C,2,0),"")</f>
      </c>
      <c r="O82">
        <f>IFERROR(VLOOKUP(A82,bip!$A:$Z,3,0),"")</f>
      </c>
    </row>
    <row r="83" spans="1:15" ht="13.2">
      <c r="A83" t="s">
        <v>38</v>
      </c>
      <c r="B83" t="s">
        <v>38</v>
      </c>
      <c r="C83" t="s">
        <v>15155</v>
      </c>
      <c r="D83" t="s">
        <v>34647</v>
      </c>
      <c r="E83" t="s">
        <v>20606</v>
      </c>
      <c r="F83">
        <v>1</v>
      </c>
      <c r="G83">
        <v>1</v>
      </c>
      <c r="H83" s="1">
        <v>50060</v>
      </c>
      <c r="I83" s="87"/>
      <c r="K83" s="86" t="s">
        <v>17485</v>
      </c>
      <c r="L83" s="86" t="s">
        <v>17486</v>
      </c>
      <c r="N83">
        <f>IFERROR(VLOOKUP(A83,bip!$A:$C,2,0),"")</f>
      </c>
      <c r="O83">
        <f>IFERROR(VLOOKUP(A83,bip!$A:$Z,3,0),"")</f>
      </c>
    </row>
    <row r="84" spans="1:15" ht="13.2">
      <c r="A84" t="s">
        <v>42</v>
      </c>
      <c r="B84" t="s">
        <v>42</v>
      </c>
      <c r="C84" t="s">
        <v>15155</v>
      </c>
      <c r="D84" t="s">
        <v>35621</v>
      </c>
      <c r="E84" t="s">
        <v>35622</v>
      </c>
      <c r="F84">
        <v>1</v>
      </c>
      <c r="G84">
        <v>1</v>
      </c>
      <c r="H84" s="1">
        <v>17113</v>
      </c>
      <c r="I84" s="87"/>
      <c r="K84" s="86" t="s">
        <v>17485</v>
      </c>
      <c r="L84" s="86" t="s">
        <v>17486</v>
      </c>
      <c r="N84">
        <f>IFERROR(VLOOKUP(A84,bip!$A:$C,2,0),"")</f>
      </c>
      <c r="O84">
        <f>IFERROR(VLOOKUP(A84,bip!$A:$Z,3,0),"")</f>
      </c>
    </row>
    <row r="85" spans="1:15" ht="13.2">
      <c r="A85" t="s">
        <v>44</v>
      </c>
      <c r="B85" t="s">
        <v>44</v>
      </c>
      <c r="C85" t="s">
        <v>15155</v>
      </c>
      <c r="D85" t="s">
        <v>35627</v>
      </c>
      <c r="E85" t="s">
        <v>35628</v>
      </c>
      <c r="F85">
        <v>1</v>
      </c>
      <c r="G85">
        <v>1</v>
      </c>
      <c r="H85" s="1">
        <v>36373</v>
      </c>
      <c r="I85" s="87"/>
      <c r="K85" s="86" t="s">
        <v>17485</v>
      </c>
      <c r="L85" s="86" t="s">
        <v>17486</v>
      </c>
      <c r="N85">
        <f>IFERROR(VLOOKUP(A85,bip!$A:$C,2,0),"")</f>
      </c>
      <c r="O85">
        <f>IFERROR(VLOOKUP(A85,bip!$A:$Z,3,0),"")</f>
      </c>
    </row>
    <row r="86" spans="1:15" ht="13.2">
      <c r="A86" t="s">
        <v>43</v>
      </c>
      <c r="B86" t="s">
        <v>43</v>
      </c>
      <c r="C86" t="s">
        <v>15155</v>
      </c>
      <c r="D86" t="s">
        <v>35629</v>
      </c>
      <c r="E86" t="s">
        <v>35630</v>
      </c>
      <c r="F86">
        <v>1</v>
      </c>
      <c r="G86">
        <v>1</v>
      </c>
      <c r="H86" s="1">
        <v>57648</v>
      </c>
      <c r="I86" s="87"/>
      <c r="K86" s="86" t="s">
        <v>17485</v>
      </c>
      <c r="L86" s="86" t="s">
        <v>17486</v>
      </c>
      <c r="N86">
        <f>IFERROR(VLOOKUP(A86,bip!$A:$C,2,0),"")</f>
      </c>
      <c r="O86">
        <f>IFERROR(VLOOKUP(A86,bip!$A:$Z,3,0),"")</f>
      </c>
    </row>
    <row r="87" spans="1:15" ht="13.2">
      <c r="A87" t="s">
        <v>41</v>
      </c>
      <c r="B87" t="s">
        <v>41</v>
      </c>
      <c r="C87" t="s">
        <v>15155</v>
      </c>
      <c r="D87" t="s">
        <v>34644</v>
      </c>
      <c r="E87" t="s">
        <v>20607</v>
      </c>
      <c r="F87">
        <v>1</v>
      </c>
      <c r="G87">
        <v>1</v>
      </c>
      <c r="H87" s="1">
        <v>33067</v>
      </c>
      <c r="I87" s="87"/>
      <c r="K87" s="86" t="s">
        <v>17485</v>
      </c>
      <c r="L87" s="86" t="s">
        <v>17486</v>
      </c>
      <c r="N87">
        <f>IFERROR(VLOOKUP(A87,bip!$A:$C,2,0),"")</f>
      </c>
      <c r="O87">
        <f>IFERROR(VLOOKUP(A87,bip!$A:$Z,3,0),"")</f>
      </c>
    </row>
    <row r="88" spans="1:15" ht="13.2">
      <c r="A88" t="s">
        <v>40</v>
      </c>
      <c r="B88" t="s">
        <v>40</v>
      </c>
      <c r="C88" t="s">
        <v>15155</v>
      </c>
      <c r="D88" t="s">
        <v>34645</v>
      </c>
      <c r="E88" t="s">
        <v>20605</v>
      </c>
      <c r="F88">
        <v>1</v>
      </c>
      <c r="G88">
        <v>1</v>
      </c>
      <c r="H88" s="1">
        <v>63418</v>
      </c>
      <c r="I88" s="87"/>
      <c r="K88" s="86" t="s">
        <v>17485</v>
      </c>
      <c r="L88" s="86" t="s">
        <v>17486</v>
      </c>
      <c r="N88">
        <f>IFERROR(VLOOKUP(A88,bip!$A:$C,2,0),"")</f>
      </c>
      <c r="O88">
        <f>IFERROR(VLOOKUP(A88,bip!$A:$Z,3,0),"")</f>
      </c>
    </row>
    <row r="89" spans="1:15" ht="13.2">
      <c r="A89" t="s">
        <v>39</v>
      </c>
      <c r="B89" t="s">
        <v>39</v>
      </c>
      <c r="C89" t="s">
        <v>15155</v>
      </c>
      <c r="D89" t="s">
        <v>34646</v>
      </c>
      <c r="E89" t="s">
        <v>20603</v>
      </c>
      <c r="F89">
        <v>1</v>
      </c>
      <c r="G89">
        <v>1</v>
      </c>
      <c r="H89" s="1">
        <v>29709</v>
      </c>
      <c r="I89" s="87"/>
      <c r="K89" s="86" t="s">
        <v>17485</v>
      </c>
      <c r="L89" s="86" t="s">
        <v>17486</v>
      </c>
      <c r="N89">
        <f>IFERROR(VLOOKUP(A89,bip!$A:$C,2,0),"")</f>
      </c>
      <c r="O89">
        <f>IFERROR(VLOOKUP(A89,bip!$A:$Z,3,0),"")</f>
      </c>
    </row>
    <row r="90" spans="1:15" ht="13.2">
      <c r="A90" t="s">
        <v>50</v>
      </c>
      <c r="B90" t="s">
        <v>50</v>
      </c>
      <c r="C90" t="s">
        <v>15155</v>
      </c>
      <c r="D90" t="s">
        <v>35623</v>
      </c>
      <c r="E90" t="s">
        <v>35624</v>
      </c>
      <c r="F90">
        <v>1</v>
      </c>
      <c r="G90">
        <v>1</v>
      </c>
      <c r="H90" s="1">
        <v>22264</v>
      </c>
      <c r="I90" s="87"/>
      <c r="K90" s="86" t="s">
        <v>17485</v>
      </c>
      <c r="L90" s="86" t="s">
        <v>17486</v>
      </c>
      <c r="N90">
        <f>IFERROR(VLOOKUP(A90,bip!$A:$C,2,0),"")</f>
      </c>
      <c r="O90">
        <f>IFERROR(VLOOKUP(A90,bip!$A:$Z,3,0),"")</f>
      </c>
    </row>
    <row r="91" spans="1:15" ht="13.2">
      <c r="A91" t="s">
        <v>49</v>
      </c>
      <c r="B91" t="s">
        <v>49</v>
      </c>
      <c r="C91" t="s">
        <v>15155</v>
      </c>
      <c r="D91" t="s">
        <v>35625</v>
      </c>
      <c r="E91" t="s">
        <v>35626</v>
      </c>
      <c r="F91">
        <v>1</v>
      </c>
      <c r="G91">
        <v>1</v>
      </c>
      <c r="H91" s="1">
        <v>43510</v>
      </c>
      <c r="I91" s="87"/>
      <c r="K91" s="86" t="s">
        <v>17485</v>
      </c>
      <c r="L91" s="86" t="s">
        <v>17486</v>
      </c>
      <c r="N91">
        <f>IFERROR(VLOOKUP(A91,bip!$A:$C,2,0),"")</f>
      </c>
      <c r="O91">
        <f>IFERROR(VLOOKUP(A91,bip!$A:$Z,3,0),"")</f>
      </c>
    </row>
    <row r="92" spans="1:15" ht="13.2">
      <c r="A92" t="s">
        <v>51</v>
      </c>
      <c r="B92" t="s">
        <v>51</v>
      </c>
      <c r="C92" t="s">
        <v>15155</v>
      </c>
      <c r="D92" t="s">
        <v>34648</v>
      </c>
      <c r="E92" t="s">
        <v>34649</v>
      </c>
      <c r="F92">
        <v>1</v>
      </c>
      <c r="G92">
        <v>1</v>
      </c>
      <c r="H92" s="1">
        <v>18128</v>
      </c>
      <c r="I92" s="87"/>
      <c r="K92" s="86" t="s">
        <v>17485</v>
      </c>
      <c r="L92" s="86" t="s">
        <v>17486</v>
      </c>
      <c r="N92">
        <f>IFERROR(VLOOKUP(A92,bip!$A:$C,2,0),"")</f>
      </c>
      <c r="O92">
        <f>IFERROR(VLOOKUP(A92,bip!$A:$Z,3,0),"")</f>
      </c>
    </row>
    <row r="93" spans="1:15" ht="13.2">
      <c r="A93" t="s">
        <v>48</v>
      </c>
      <c r="B93" t="s">
        <v>48</v>
      </c>
      <c r="C93" t="s">
        <v>15155</v>
      </c>
      <c r="D93" t="s">
        <v>35631</v>
      </c>
      <c r="E93" t="s">
        <v>35632</v>
      </c>
      <c r="F93">
        <v>1</v>
      </c>
      <c r="G93">
        <v>1</v>
      </c>
      <c r="H93" s="1">
        <v>28957</v>
      </c>
      <c r="I93" s="87"/>
      <c r="K93" s="86" t="s">
        <v>17485</v>
      </c>
      <c r="L93" s="86" t="s">
        <v>17486</v>
      </c>
      <c r="N93">
        <f>IFERROR(VLOOKUP(A93,bip!$A:$C,2,0),"")</f>
      </c>
      <c r="O93">
        <f>IFERROR(VLOOKUP(A93,bip!$A:$Z,3,0),"")</f>
      </c>
    </row>
    <row r="94" spans="1:15" ht="13.2">
      <c r="A94" t="s">
        <v>47</v>
      </c>
      <c r="B94" t="s">
        <v>47</v>
      </c>
      <c r="C94" t="s">
        <v>15155</v>
      </c>
      <c r="D94" t="s">
        <v>34650</v>
      </c>
      <c r="E94" t="s">
        <v>20610</v>
      </c>
      <c r="F94">
        <v>1</v>
      </c>
      <c r="G94">
        <v>1</v>
      </c>
      <c r="H94" s="1">
        <v>50203</v>
      </c>
      <c r="I94" s="87"/>
      <c r="K94" s="86" t="s">
        <v>17485</v>
      </c>
      <c r="L94" s="86" t="s">
        <v>17486</v>
      </c>
      <c r="N94">
        <f>IFERROR(VLOOKUP(A94,bip!$A:$C,2,0),"")</f>
      </c>
      <c r="O94">
        <f>IFERROR(VLOOKUP(A94,bip!$A:$Z,3,0),"")</f>
      </c>
    </row>
    <row r="95" spans="1:15" ht="13.2">
      <c r="A95" t="s">
        <v>46</v>
      </c>
      <c r="B95" t="s">
        <v>46</v>
      </c>
      <c r="C95" t="s">
        <v>15155</v>
      </c>
      <c r="D95" t="s">
        <v>34651</v>
      </c>
      <c r="E95" t="s">
        <v>20604</v>
      </c>
      <c r="F95">
        <v>1</v>
      </c>
      <c r="G95">
        <v>1</v>
      </c>
      <c r="H95" s="1">
        <v>61519</v>
      </c>
      <c r="I95" s="87"/>
      <c r="K95" s="86" t="s">
        <v>17485</v>
      </c>
      <c r="L95" s="86" t="s">
        <v>17486</v>
      </c>
      <c r="N95">
        <f>IFERROR(VLOOKUP(A95,bip!$A:$C,2,0),"")</f>
      </c>
      <c r="O95">
        <f>IFERROR(VLOOKUP(A95,bip!$A:$Z,3,0),"")</f>
      </c>
    </row>
    <row r="96" spans="1:15" ht="13.2">
      <c r="A96" t="s">
        <v>45</v>
      </c>
      <c r="B96" t="s">
        <v>45</v>
      </c>
      <c r="C96" t="s">
        <v>15155</v>
      </c>
      <c r="D96" t="s">
        <v>34652</v>
      </c>
      <c r="E96" t="s">
        <v>20602</v>
      </c>
      <c r="F96">
        <v>1</v>
      </c>
      <c r="G96">
        <v>1</v>
      </c>
      <c r="H96" s="1">
        <v>91869</v>
      </c>
      <c r="I96" s="87"/>
      <c r="K96" s="86" t="s">
        <v>17485</v>
      </c>
      <c r="L96" s="86" t="s">
        <v>17486</v>
      </c>
      <c r="N96">
        <f>IFERROR(VLOOKUP(A96,bip!$A:$C,2,0),"")</f>
      </c>
      <c r="O96">
        <f>IFERROR(VLOOKUP(A96,bip!$A:$Z,3,0),"")</f>
      </c>
    </row>
    <row r="97" spans="1:15" ht="13.2">
      <c r="A97" t="s">
        <v>61</v>
      </c>
      <c r="B97" t="s">
        <v>61</v>
      </c>
      <c r="C97" t="s">
        <v>15155</v>
      </c>
      <c r="D97" t="s">
        <v>34653</v>
      </c>
      <c r="E97" t="s">
        <v>34654</v>
      </c>
      <c r="F97">
        <v>1</v>
      </c>
      <c r="G97">
        <v>1</v>
      </c>
      <c r="H97" s="1">
        <v>36225</v>
      </c>
      <c r="I97" s="87"/>
      <c r="K97" s="86" t="s">
        <v>17485</v>
      </c>
      <c r="L97" s="86" t="s">
        <v>17486</v>
      </c>
      <c r="N97">
        <f>IFERROR(VLOOKUP(A97,bip!$A:$C,2,0),"")</f>
      </c>
      <c r="O97">
        <f>IFERROR(VLOOKUP(A97,bip!$A:$Z,3,0),"")</f>
      </c>
    </row>
    <row r="98" spans="1:15" ht="13.2">
      <c r="A98" t="s">
        <v>57</v>
      </c>
      <c r="B98" t="s">
        <v>57</v>
      </c>
      <c r="C98" t="s">
        <v>15155</v>
      </c>
      <c r="D98" t="s">
        <v>34657</v>
      </c>
      <c r="E98" t="s">
        <v>34658</v>
      </c>
      <c r="F98">
        <v>1</v>
      </c>
      <c r="G98">
        <v>1</v>
      </c>
      <c r="H98" s="1">
        <v>7391</v>
      </c>
      <c r="I98" s="87"/>
      <c r="K98" s="86" t="s">
        <v>17485</v>
      </c>
      <c r="L98" s="86" t="s">
        <v>17486</v>
      </c>
      <c r="N98">
        <f>IFERROR(VLOOKUP(A98,bip!$A:$C,2,0),"")</f>
      </c>
      <c r="O98">
        <f>IFERROR(VLOOKUP(A98,bip!$A:$Z,3,0),"")</f>
      </c>
    </row>
    <row r="99" spans="1:15" ht="13.2">
      <c r="A99" t="s">
        <v>56</v>
      </c>
      <c r="B99" t="s">
        <v>56</v>
      </c>
      <c r="C99" t="s">
        <v>15155</v>
      </c>
      <c r="D99" t="s">
        <v>34659</v>
      </c>
      <c r="E99" t="s">
        <v>20609</v>
      </c>
      <c r="F99">
        <v>1</v>
      </c>
      <c r="G99">
        <v>1</v>
      </c>
      <c r="H99" s="1">
        <v>8394</v>
      </c>
      <c r="I99" s="87"/>
      <c r="K99" s="86" t="s">
        <v>17485</v>
      </c>
      <c r="L99" s="86" t="s">
        <v>17486</v>
      </c>
      <c r="N99">
        <f>IFERROR(VLOOKUP(A99,bip!$A:$C,2,0),"")</f>
      </c>
      <c r="O99">
        <f>IFERROR(VLOOKUP(A99,bip!$A:$Z,3,0),"")</f>
      </c>
    </row>
    <row r="100" spans="1:15" ht="13.2">
      <c r="A100" t="s">
        <v>55</v>
      </c>
      <c r="B100" t="s">
        <v>55</v>
      </c>
      <c r="C100" t="s">
        <v>15155</v>
      </c>
      <c r="D100" t="s">
        <v>34660</v>
      </c>
      <c r="E100" t="s">
        <v>34661</v>
      </c>
      <c r="F100">
        <v>1</v>
      </c>
      <c r="G100">
        <v>1</v>
      </c>
      <c r="H100" s="1">
        <v>11870</v>
      </c>
      <c r="I100" s="87"/>
      <c r="K100" s="86" t="s">
        <v>17485</v>
      </c>
      <c r="L100" s="86" t="s">
        <v>17486</v>
      </c>
      <c r="N100">
        <f>IFERROR(VLOOKUP(A100,bip!$A:$C,2,0),"")</f>
      </c>
      <c r="O100">
        <f>IFERROR(VLOOKUP(A100,bip!$A:$Z,3,0),"")</f>
      </c>
    </row>
    <row r="101" spans="1:15" ht="13.2">
      <c r="A101" t="s">
        <v>54</v>
      </c>
      <c r="B101" t="s">
        <v>54</v>
      </c>
      <c r="C101" t="s">
        <v>15155</v>
      </c>
      <c r="D101" t="s">
        <v>34662</v>
      </c>
      <c r="E101" t="s">
        <v>20608</v>
      </c>
      <c r="F101">
        <v>1</v>
      </c>
      <c r="G101">
        <v>1</v>
      </c>
      <c r="H101" s="1">
        <v>13091</v>
      </c>
      <c r="I101" s="87"/>
      <c r="K101" s="86" t="s">
        <v>17485</v>
      </c>
      <c r="L101" s="86" t="s">
        <v>17486</v>
      </c>
      <c r="N101">
        <f>IFERROR(VLOOKUP(A101,bip!$A:$C,2,0),"")</f>
      </c>
      <c r="O101">
        <f>IFERROR(VLOOKUP(A101,bip!$A:$Z,3,0),"")</f>
      </c>
    </row>
    <row r="102" spans="1:15" ht="13.2">
      <c r="A102" t="s">
        <v>53</v>
      </c>
      <c r="B102" t="s">
        <v>53</v>
      </c>
      <c r="C102" t="s">
        <v>15155</v>
      </c>
      <c r="D102" t="s">
        <v>34663</v>
      </c>
      <c r="E102" t="s">
        <v>34664</v>
      </c>
      <c r="F102">
        <v>1</v>
      </c>
      <c r="G102">
        <v>1</v>
      </c>
      <c r="H102" s="1">
        <v>14235</v>
      </c>
      <c r="I102" s="87"/>
      <c r="K102" s="86" t="s">
        <v>17485</v>
      </c>
      <c r="L102" s="86" t="s">
        <v>17486</v>
      </c>
      <c r="N102">
        <f>IFERROR(VLOOKUP(A102,bip!$A:$C,2,0),"")</f>
      </c>
      <c r="O102">
        <f>IFERROR(VLOOKUP(A102,bip!$A:$Z,3,0),"")</f>
      </c>
    </row>
    <row r="103" spans="1:15" ht="13.2">
      <c r="A103" t="s">
        <v>52</v>
      </c>
      <c r="B103" t="s">
        <v>52</v>
      </c>
      <c r="C103" t="s">
        <v>15155</v>
      </c>
      <c r="D103" t="s">
        <v>34665</v>
      </c>
      <c r="E103" t="s">
        <v>20611</v>
      </c>
      <c r="F103">
        <v>1</v>
      </c>
      <c r="G103">
        <v>1</v>
      </c>
      <c r="H103" s="1">
        <v>15456</v>
      </c>
      <c r="I103" s="87"/>
      <c r="K103" s="86" t="s">
        <v>17485</v>
      </c>
      <c r="L103" s="86" t="s">
        <v>17486</v>
      </c>
      <c r="N103">
        <f>IFERROR(VLOOKUP(A103,bip!$A:$C,2,0),"")</f>
      </c>
      <c r="O103">
        <f>IFERROR(VLOOKUP(A103,bip!$A:$Z,3,0),"")</f>
      </c>
    </row>
    <row r="104" spans="1:15" ht="13.2">
      <c r="A104" t="s">
        <v>63</v>
      </c>
      <c r="B104" t="s">
        <v>63</v>
      </c>
      <c r="C104" t="s">
        <v>15155</v>
      </c>
      <c r="D104" t="s">
        <v>34666</v>
      </c>
      <c r="E104" t="s">
        <v>34667</v>
      </c>
      <c r="F104">
        <v>1</v>
      </c>
      <c r="G104">
        <v>1</v>
      </c>
      <c r="H104" s="1">
        <v>13402</v>
      </c>
      <c r="I104" s="87"/>
      <c r="K104" s="86" t="s">
        <v>17485</v>
      </c>
      <c r="L104" s="86" t="s">
        <v>17486</v>
      </c>
      <c r="N104">
        <f>IFERROR(VLOOKUP(A104,bip!$A:$C,2,0),"")</f>
      </c>
      <c r="O104">
        <f>IFERROR(VLOOKUP(A104,bip!$A:$Z,3,0),"")</f>
      </c>
    </row>
    <row r="105" spans="1:15" ht="13.2">
      <c r="A105" t="s">
        <v>62</v>
      </c>
      <c r="B105" t="s">
        <v>62</v>
      </c>
      <c r="C105" t="s">
        <v>15155</v>
      </c>
      <c r="D105" t="s">
        <v>34655</v>
      </c>
      <c r="E105" t="s">
        <v>34656</v>
      </c>
      <c r="F105">
        <v>1</v>
      </c>
      <c r="G105">
        <v>1</v>
      </c>
      <c r="H105" s="1">
        <v>28691</v>
      </c>
      <c r="I105" s="87"/>
      <c r="K105" s="86" t="s">
        <v>17485</v>
      </c>
      <c r="L105" s="86" t="s">
        <v>17486</v>
      </c>
      <c r="N105">
        <f>IFERROR(VLOOKUP(A105,bip!$A:$C,2,0),"")</f>
      </c>
      <c r="O105">
        <f>IFERROR(VLOOKUP(A105,bip!$A:$Z,3,0),"")</f>
      </c>
    </row>
    <row r="106" spans="1:15" ht="13.2">
      <c r="A106" t="s">
        <v>60</v>
      </c>
      <c r="B106" t="s">
        <v>60</v>
      </c>
      <c r="C106" t="s">
        <v>15155</v>
      </c>
      <c r="D106" t="s">
        <v>34674</v>
      </c>
      <c r="E106" t="s">
        <v>34675</v>
      </c>
      <c r="F106">
        <v>1</v>
      </c>
      <c r="G106">
        <v>1</v>
      </c>
      <c r="H106" s="1">
        <v>10867</v>
      </c>
      <c r="I106" s="87"/>
      <c r="K106" s="86" t="s">
        <v>17485</v>
      </c>
      <c r="L106" s="86" t="s">
        <v>17486</v>
      </c>
      <c r="N106">
        <f>IFERROR(VLOOKUP(A106,bip!$A:$C,2,0),"")</f>
      </c>
      <c r="O106">
        <f>IFERROR(VLOOKUP(A106,bip!$A:$Z,3,0),"")</f>
      </c>
    </row>
    <row r="107" spans="1:15" ht="13.2">
      <c r="A107" t="s">
        <v>59</v>
      </c>
      <c r="B107" t="s">
        <v>59</v>
      </c>
      <c r="C107" t="s">
        <v>15155</v>
      </c>
      <c r="D107" t="s">
        <v>34676</v>
      </c>
      <c r="E107" t="s">
        <v>20612</v>
      </c>
      <c r="F107">
        <v>1</v>
      </c>
      <c r="G107">
        <v>1</v>
      </c>
      <c r="H107" s="1">
        <v>11365</v>
      </c>
      <c r="I107" s="87"/>
      <c r="K107" s="86" t="s">
        <v>17485</v>
      </c>
      <c r="L107" s="86" t="s">
        <v>17486</v>
      </c>
      <c r="N107">
        <f>IFERROR(VLOOKUP(A107,bip!$A:$C,2,0),"")</f>
      </c>
      <c r="O107">
        <f>IFERROR(VLOOKUP(A107,bip!$A:$Z,3,0),"")</f>
      </c>
    </row>
    <row r="108" spans="1:15" ht="13.2">
      <c r="A108" t="s">
        <v>58</v>
      </c>
      <c r="B108" t="s">
        <v>58</v>
      </c>
      <c r="C108" t="s">
        <v>15155</v>
      </c>
      <c r="D108" t="s">
        <v>35633</v>
      </c>
      <c r="E108" t="s">
        <v>35634</v>
      </c>
      <c r="F108">
        <v>1</v>
      </c>
      <c r="G108">
        <v>1</v>
      </c>
      <c r="H108" s="1">
        <v>21447</v>
      </c>
      <c r="I108" s="87"/>
      <c r="K108" s="86" t="s">
        <v>17485</v>
      </c>
      <c r="L108" s="86" t="s">
        <v>17486</v>
      </c>
      <c r="N108">
        <f>IFERROR(VLOOKUP(A108,bip!$A:$C,2,0),"")</f>
      </c>
      <c r="O108">
        <f>IFERROR(VLOOKUP(A108,bip!$A:$Z,3,0),"")</f>
      </c>
    </row>
    <row r="109" spans="1:15" ht="13.2">
      <c r="A109" t="s">
        <v>66</v>
      </c>
      <c r="B109" t="s">
        <v>66</v>
      </c>
      <c r="C109" t="s">
        <v>15155</v>
      </c>
      <c r="D109" t="s">
        <v>34668</v>
      </c>
      <c r="E109" t="s">
        <v>34669</v>
      </c>
      <c r="F109">
        <v>1</v>
      </c>
      <c r="G109">
        <v>1</v>
      </c>
      <c r="H109" s="1">
        <v>20029</v>
      </c>
      <c r="I109" s="87"/>
      <c r="K109" s="86" t="s">
        <v>17485</v>
      </c>
      <c r="L109" s="86" t="s">
        <v>17486</v>
      </c>
      <c r="N109">
        <f>IFERROR(VLOOKUP(A109,bip!$A:$C,2,0),"")</f>
      </c>
      <c r="O109">
        <f>IFERROR(VLOOKUP(A109,bip!$A:$Z,3,0),"")</f>
      </c>
    </row>
    <row r="110" spans="1:15" ht="13.2">
      <c r="A110" t="s">
        <v>67</v>
      </c>
      <c r="B110" t="s">
        <v>67</v>
      </c>
      <c r="C110" t="s">
        <v>15155</v>
      </c>
      <c r="D110" t="s">
        <v>34679</v>
      </c>
      <c r="E110" t="s">
        <v>34680</v>
      </c>
      <c r="F110">
        <v>1</v>
      </c>
      <c r="G110">
        <v>1</v>
      </c>
      <c r="H110" s="1">
        <v>22918</v>
      </c>
      <c r="I110" s="87"/>
      <c r="K110" s="86" t="s">
        <v>17485</v>
      </c>
      <c r="L110" s="86" t="s">
        <v>17486</v>
      </c>
      <c r="N110">
        <f>IFERROR(VLOOKUP(A110,bip!$A:$C,2,0),"")</f>
      </c>
      <c r="O110">
        <f>IFERROR(VLOOKUP(A110,bip!$A:$Z,3,0),"")</f>
      </c>
    </row>
    <row r="111" spans="1:15" ht="13.2">
      <c r="A111" t="s">
        <v>68</v>
      </c>
      <c r="B111" t="s">
        <v>68</v>
      </c>
      <c r="C111" t="s">
        <v>15155</v>
      </c>
      <c r="D111" t="s">
        <v>34683</v>
      </c>
      <c r="E111" t="s">
        <v>34684</v>
      </c>
      <c r="F111">
        <v>1</v>
      </c>
      <c r="G111">
        <v>1</v>
      </c>
      <c r="H111" s="1">
        <v>19625</v>
      </c>
      <c r="I111" s="87"/>
      <c r="K111" s="86" t="s">
        <v>17485</v>
      </c>
      <c r="L111" s="86" t="s">
        <v>17486</v>
      </c>
      <c r="N111">
        <f>IFERROR(VLOOKUP(A111,bip!$A:$C,2,0),"")</f>
      </c>
      <c r="O111">
        <f>IFERROR(VLOOKUP(A111,bip!$A:$Z,3,0),"")</f>
      </c>
    </row>
    <row r="112" spans="1:15" ht="13.2">
      <c r="A112" t="s">
        <v>64</v>
      </c>
      <c r="B112" t="s">
        <v>64</v>
      </c>
      <c r="C112" t="s">
        <v>15155</v>
      </c>
      <c r="D112" t="s">
        <v>34670</v>
      </c>
      <c r="E112" t="s">
        <v>34671</v>
      </c>
      <c r="F112">
        <v>1</v>
      </c>
      <c r="G112">
        <v>1</v>
      </c>
      <c r="H112" s="1">
        <v>10850</v>
      </c>
      <c r="I112" s="87"/>
      <c r="K112" s="86" t="s">
        <v>17485</v>
      </c>
      <c r="L112" s="86" t="s">
        <v>17486</v>
      </c>
      <c r="N112">
        <f>IFERROR(VLOOKUP(A112,bip!$A:$C,2,0),"")</f>
      </c>
      <c r="O112">
        <f>IFERROR(VLOOKUP(A112,bip!$A:$Z,3,0),"")</f>
      </c>
    </row>
    <row r="113" spans="1:15" ht="13.2">
      <c r="A113" t="s">
        <v>65</v>
      </c>
      <c r="B113" t="s">
        <v>65</v>
      </c>
      <c r="C113" t="s">
        <v>15155</v>
      </c>
      <c r="D113" t="s">
        <v>34672</v>
      </c>
      <c r="E113" t="s">
        <v>34673</v>
      </c>
      <c r="F113">
        <v>1</v>
      </c>
      <c r="G113">
        <v>1</v>
      </c>
      <c r="H113" s="1">
        <v>9848</v>
      </c>
      <c r="I113" s="87"/>
      <c r="K113" s="86" t="s">
        <v>17485</v>
      </c>
      <c r="L113" s="86" t="s">
        <v>17486</v>
      </c>
      <c r="N113">
        <f>IFERROR(VLOOKUP(A113,bip!$A:$C,2,0),"")</f>
      </c>
      <c r="O113">
        <f>IFERROR(VLOOKUP(A113,bip!$A:$Z,3,0),"")</f>
      </c>
    </row>
    <row r="114" spans="1:15" ht="13.2">
      <c r="A114" t="s">
        <v>13612</v>
      </c>
      <c r="B114" t="s">
        <v>13612</v>
      </c>
      <c r="C114" t="s">
        <v>15155</v>
      </c>
      <c r="D114" t="s">
        <v>34677</v>
      </c>
      <c r="E114" t="s">
        <v>34678</v>
      </c>
      <c r="F114">
        <v>1</v>
      </c>
      <c r="G114">
        <v>3</v>
      </c>
      <c r="H114" s="1">
        <v>4902</v>
      </c>
      <c r="I114" s="87"/>
      <c r="K114" s="86" t="s">
        <v>17485</v>
      </c>
      <c r="L114" s="86" t="s">
        <v>17486</v>
      </c>
      <c r="N114">
        <f>IFERROR(VLOOKUP(A114,bip!$A:$C,2,0),"")</f>
      </c>
      <c r="O114">
        <f>IFERROR(VLOOKUP(A114,bip!$A:$Z,3,0),"")</f>
      </c>
    </row>
    <row r="115" spans="1:15" ht="13.2">
      <c r="A115" t="s">
        <v>69</v>
      </c>
      <c r="B115" t="s">
        <v>69</v>
      </c>
      <c r="C115" t="s">
        <v>15155</v>
      </c>
      <c r="D115" t="s">
        <v>34681</v>
      </c>
      <c r="E115" t="s">
        <v>34682</v>
      </c>
      <c r="F115">
        <v>1</v>
      </c>
      <c r="G115">
        <v>1</v>
      </c>
      <c r="H115" s="1">
        <v>22619</v>
      </c>
      <c r="I115" s="87"/>
      <c r="K115" s="86" t="s">
        <v>17485</v>
      </c>
      <c r="L115" s="86" t="s">
        <v>17486</v>
      </c>
      <c r="N115">
        <f>IFERROR(VLOOKUP(A115,bip!$A:$C,2,0),"")</f>
      </c>
      <c r="O115">
        <f>IFERROR(VLOOKUP(A115,bip!$A:$Z,3,0),"")</f>
      </c>
    </row>
    <row r="116" spans="1:15" ht="13.2">
      <c r="A116" t="s">
        <v>70</v>
      </c>
      <c r="B116" t="s">
        <v>70</v>
      </c>
      <c r="C116" t="s">
        <v>15155</v>
      </c>
      <c r="D116" t="s">
        <v>34685</v>
      </c>
      <c r="E116" t="s">
        <v>34686</v>
      </c>
      <c r="F116">
        <v>1</v>
      </c>
      <c r="G116">
        <v>1</v>
      </c>
      <c r="H116" s="1">
        <v>19325</v>
      </c>
      <c r="I116" s="87"/>
      <c r="K116" s="86" t="s">
        <v>17485</v>
      </c>
      <c r="L116" s="86" t="s">
        <v>17486</v>
      </c>
      <c r="N116">
        <f>IFERROR(VLOOKUP(A116,bip!$A:$C,2,0),"")</f>
      </c>
      <c r="O116">
        <f>IFERROR(VLOOKUP(A116,bip!$A:$Z,3,0),"")</f>
      </c>
    </row>
    <row r="117" spans="1:15" ht="13.2">
      <c r="A117" t="s">
        <v>71</v>
      </c>
      <c r="B117" t="s">
        <v>15156</v>
      </c>
      <c r="C117" t="s">
        <v>15155</v>
      </c>
      <c r="D117" t="s">
        <v>34687</v>
      </c>
      <c r="E117" t="s">
        <v>34688</v>
      </c>
      <c r="F117">
        <v>1</v>
      </c>
      <c r="G117">
        <v>1</v>
      </c>
      <c r="H117" s="1">
        <v>9171</v>
      </c>
      <c r="I117" s="87"/>
      <c r="K117" s="86" t="s">
        <v>17485</v>
      </c>
      <c r="L117" s="86" t="s">
        <v>17486</v>
      </c>
      <c r="N117">
        <f>IFERROR(VLOOKUP(A117,bip!$A:$C,2,0),"")</f>
      </c>
      <c r="O117">
        <f>IFERROR(VLOOKUP(A117,bip!$A:$Z,3,0),"")</f>
      </c>
    </row>
    <row r="118" spans="1:15" ht="13.2">
      <c r="A118" t="s">
        <v>72</v>
      </c>
      <c r="B118" t="s">
        <v>15157</v>
      </c>
      <c r="C118" t="s">
        <v>15155</v>
      </c>
      <c r="D118" t="s">
        <v>34689</v>
      </c>
      <c r="E118" t="s">
        <v>34690</v>
      </c>
      <c r="F118">
        <v>1</v>
      </c>
      <c r="G118">
        <v>1</v>
      </c>
      <c r="H118" s="1">
        <v>8169</v>
      </c>
      <c r="I118" s="87"/>
      <c r="K118" s="86" t="s">
        <v>17485</v>
      </c>
      <c r="L118" s="86" t="s">
        <v>17486</v>
      </c>
      <c r="N118">
        <f>IFERROR(VLOOKUP(A118,bip!$A:$C,2,0),"")</f>
      </c>
      <c r="O118">
        <f>IFERROR(VLOOKUP(A118,bip!$A:$Z,3,0),"")</f>
      </c>
    </row>
    <row r="119" spans="1:15" ht="13.2">
      <c r="A119" t="s">
        <v>74</v>
      </c>
      <c r="B119" t="s">
        <v>74</v>
      </c>
      <c r="C119" t="s">
        <v>15155</v>
      </c>
      <c r="D119" t="s">
        <v>34691</v>
      </c>
      <c r="E119" t="s">
        <v>34692</v>
      </c>
      <c r="F119">
        <v>1</v>
      </c>
      <c r="G119">
        <v>1</v>
      </c>
      <c r="H119" s="1">
        <v>8002</v>
      </c>
      <c r="I119" s="87"/>
      <c r="K119" s="86" t="s">
        <v>17485</v>
      </c>
      <c r="L119" s="86" t="s">
        <v>17486</v>
      </c>
      <c r="N119">
        <f>IFERROR(VLOOKUP(A119,bip!$A:$C,2,0),"")</f>
      </c>
      <c r="O119">
        <f>IFERROR(VLOOKUP(A119,bip!$A:$Z,3,0),"")</f>
      </c>
    </row>
    <row r="120" spans="1:15" ht="13.2">
      <c r="A120" t="s">
        <v>73</v>
      </c>
      <c r="B120" t="s">
        <v>73</v>
      </c>
      <c r="C120" t="s">
        <v>15155</v>
      </c>
      <c r="D120" t="s">
        <v>34693</v>
      </c>
      <c r="E120" t="s">
        <v>34694</v>
      </c>
      <c r="F120">
        <v>1</v>
      </c>
      <c r="G120">
        <v>1</v>
      </c>
      <c r="H120" s="1">
        <v>9005</v>
      </c>
      <c r="I120" s="87"/>
      <c r="K120" s="86" t="s">
        <v>17485</v>
      </c>
      <c r="L120" s="86" t="s">
        <v>17486</v>
      </c>
      <c r="N120">
        <f>IFERROR(VLOOKUP(A120,bip!$A:$C,2,0),"")</f>
      </c>
      <c r="O120">
        <f>IFERROR(VLOOKUP(A120,bip!$A:$Z,3,0),"")</f>
      </c>
    </row>
    <row r="121" spans="1:15" ht="13.2">
      <c r="A121" t="s">
        <v>22805</v>
      </c>
      <c r="B121" t="s">
        <v>22805</v>
      </c>
      <c r="C121" t="s">
        <v>15155</v>
      </c>
      <c r="D121" t="s">
        <v>35394</v>
      </c>
      <c r="E121" t="s">
        <v>35961</v>
      </c>
      <c r="F121">
        <v>1</v>
      </c>
      <c r="G121">
        <v>1</v>
      </c>
      <c r="H121" s="1">
        <v>4458</v>
      </c>
      <c r="I121" s="87"/>
      <c r="K121" s="86" t="s">
        <v>17485</v>
      </c>
      <c r="L121" s="86" t="s">
        <v>17486</v>
      </c>
      <c r="N121">
        <f>IFERROR(VLOOKUP(A121,bip!$A:$C,2,0),"")</f>
      </c>
      <c r="O121">
        <f>IFERROR(VLOOKUP(A121,bip!$A:$Z,3,0),"")</f>
      </c>
    </row>
    <row r="122" spans="1:15" ht="13.2">
      <c r="A122" t="s">
        <v>81</v>
      </c>
      <c r="B122" t="s">
        <v>81</v>
      </c>
      <c r="C122" t="s">
        <v>15155</v>
      </c>
      <c r="D122" t="s">
        <v>35635</v>
      </c>
      <c r="E122" t="s">
        <v>35636</v>
      </c>
      <c r="F122">
        <v>1</v>
      </c>
      <c r="G122">
        <v>1</v>
      </c>
      <c r="H122" s="1">
        <v>10322</v>
      </c>
      <c r="I122" s="87"/>
      <c r="K122" s="86" t="s">
        <v>17485</v>
      </c>
      <c r="L122" s="86" t="s">
        <v>17486</v>
      </c>
      <c r="N122">
        <f>IFERROR(VLOOKUP(A122,bip!$A:$C,2,0),"")</f>
      </c>
      <c r="O122">
        <f>IFERROR(VLOOKUP(A122,bip!$A:$Z,3,0),"")</f>
      </c>
    </row>
    <row r="123" spans="1:15" ht="13.2">
      <c r="A123" t="s">
        <v>30757</v>
      </c>
      <c r="B123" t="s">
        <v>30757</v>
      </c>
      <c r="C123" t="s">
        <v>15155</v>
      </c>
      <c r="D123" t="s">
        <v>34698</v>
      </c>
      <c r="E123" t="s">
        <v>34699</v>
      </c>
      <c r="F123">
        <v>1</v>
      </c>
      <c r="G123">
        <v>1</v>
      </c>
      <c r="H123" s="1">
        <v>10854</v>
      </c>
      <c r="I123" s="87"/>
      <c r="K123" s="86" t="s">
        <v>17485</v>
      </c>
      <c r="L123" s="86" t="s">
        <v>17486</v>
      </c>
      <c r="N123">
        <f>IFERROR(VLOOKUP(A123,bip!$A:$C,2,0),"")</f>
      </c>
      <c r="O123">
        <f>IFERROR(VLOOKUP(A123,bip!$A:$Z,3,0),"")</f>
      </c>
    </row>
    <row r="124" spans="1:15" ht="13.2">
      <c r="A124" t="s">
        <v>42012</v>
      </c>
      <c r="B124" t="s">
        <v>42012</v>
      </c>
      <c r="C124" t="s">
        <v>15155</v>
      </c>
      <c r="D124" t="s">
        <v>42013</v>
      </c>
      <c r="E124" t="s">
        <v>42014</v>
      </c>
      <c r="F124">
        <v>1</v>
      </c>
      <c r="G124">
        <v>1</v>
      </c>
      <c r="H124" s="1">
        <v>12943</v>
      </c>
      <c r="I124" s="87"/>
      <c r="K124" s="86" t="s">
        <v>17485</v>
      </c>
      <c r="L124" s="86" t="s">
        <v>17486</v>
      </c>
      <c r="N124">
        <f>IFERROR(VLOOKUP(A124,bip!$A:$C,2,0),"")</f>
      </c>
      <c r="O124">
        <f>IFERROR(VLOOKUP(A124,bip!$A:$Z,3,0),"")</f>
      </c>
    </row>
    <row r="125" spans="1:15" ht="13.2">
      <c r="A125" t="s">
        <v>88</v>
      </c>
      <c r="B125" t="s">
        <v>88</v>
      </c>
      <c r="C125" t="s">
        <v>15155</v>
      </c>
      <c r="D125" t="s">
        <v>35637</v>
      </c>
      <c r="E125" t="s">
        <v>35638</v>
      </c>
      <c r="F125">
        <v>1</v>
      </c>
      <c r="G125">
        <v>1</v>
      </c>
      <c r="H125" s="1">
        <v>2717</v>
      </c>
      <c r="I125" s="87"/>
      <c r="K125" s="86" t="s">
        <v>17485</v>
      </c>
      <c r="L125" s="86" t="s">
        <v>17486</v>
      </c>
      <c r="N125">
        <f>IFERROR(VLOOKUP(A125,bip!$A:$C,2,0),"")</f>
      </c>
      <c r="O125">
        <f>IFERROR(VLOOKUP(A125,bip!$A:$Z,3,0),"")</f>
      </c>
    </row>
    <row r="126" spans="1:15" ht="13.2">
      <c r="A126" t="s">
        <v>87</v>
      </c>
      <c r="B126" t="s">
        <v>87</v>
      </c>
      <c r="C126" t="s">
        <v>15155</v>
      </c>
      <c r="D126" t="s">
        <v>34695</v>
      </c>
      <c r="E126" t="s">
        <v>35639</v>
      </c>
      <c r="F126">
        <v>1</v>
      </c>
      <c r="G126">
        <v>1</v>
      </c>
      <c r="H126" s="1">
        <v>3856</v>
      </c>
      <c r="I126" s="87"/>
      <c r="K126" s="86" t="s">
        <v>17485</v>
      </c>
      <c r="L126" s="86" t="s">
        <v>17486</v>
      </c>
      <c r="N126">
        <f>IFERROR(VLOOKUP(A126,bip!$A:$C,2,0),"")</f>
      </c>
      <c r="O126">
        <f>IFERROR(VLOOKUP(A126,bip!$A:$Z,3,0),"")</f>
      </c>
    </row>
    <row r="127" spans="1:15" ht="13.2">
      <c r="A127" t="s">
        <v>86</v>
      </c>
      <c r="B127" t="s">
        <v>86</v>
      </c>
      <c r="C127" t="s">
        <v>15155</v>
      </c>
      <c r="D127" t="s">
        <v>34696</v>
      </c>
      <c r="E127" t="s">
        <v>34697</v>
      </c>
      <c r="F127">
        <v>1</v>
      </c>
      <c r="G127">
        <v>1</v>
      </c>
      <c r="H127" s="1">
        <v>5677</v>
      </c>
      <c r="I127" s="87"/>
      <c r="K127" s="86" t="s">
        <v>17485</v>
      </c>
      <c r="L127" s="86" t="s">
        <v>17486</v>
      </c>
      <c r="N127">
        <f>IFERROR(VLOOKUP(A127,bip!$A:$C,2,0),"")</f>
      </c>
      <c r="O127">
        <f>IFERROR(VLOOKUP(A127,bip!$A:$Z,3,0),"")</f>
      </c>
    </row>
    <row r="128" spans="1:15" ht="13.2">
      <c r="A128" t="s">
        <v>21123</v>
      </c>
      <c r="B128" t="s">
        <v>21123</v>
      </c>
      <c r="C128" t="s">
        <v>15155</v>
      </c>
      <c r="D128" t="s">
        <v>34700</v>
      </c>
      <c r="E128" t="s">
        <v>34701</v>
      </c>
      <c r="F128">
        <v>1</v>
      </c>
      <c r="G128">
        <v>1</v>
      </c>
      <c r="H128" s="1">
        <v>2540</v>
      </c>
      <c r="I128" s="87"/>
      <c r="K128" s="86" t="s">
        <v>17485</v>
      </c>
      <c r="L128" s="86" t="s">
        <v>17486</v>
      </c>
      <c r="N128">
        <f>IFERROR(VLOOKUP(A128,bip!$A:$C,2,0),"")</f>
      </c>
      <c r="O128">
        <f>IFERROR(VLOOKUP(A128,bip!$A:$Z,3,0),"")</f>
      </c>
    </row>
    <row r="129" spans="1:15" ht="13.2">
      <c r="A129" t="s">
        <v>39021</v>
      </c>
      <c r="B129" t="s">
        <v>39021</v>
      </c>
      <c r="C129" t="s">
        <v>15155</v>
      </c>
      <c r="D129" t="s">
        <v>39022</v>
      </c>
      <c r="E129" t="s">
        <v>39023</v>
      </c>
      <c r="F129">
        <v>1</v>
      </c>
      <c r="G129">
        <v>4</v>
      </c>
      <c r="H129" s="1">
        <v>8145</v>
      </c>
      <c r="I129" s="87"/>
      <c r="K129" s="86" t="s">
        <v>17485</v>
      </c>
      <c r="L129" s="86" t="s">
        <v>17486</v>
      </c>
      <c r="M129" s="86" t="s">
        <v>17487</v>
      </c>
      <c r="N129">
        <f>IFERROR(VLOOKUP(A129,bip!$A:$C,2,0),"")</f>
      </c>
      <c r="O129">
        <f>IFERROR(VLOOKUP(A129,bip!$A:$Z,3,0),"")</f>
      </c>
    </row>
    <row r="130" spans="1:15" ht="13.2">
      <c r="A130" t="s">
        <v>39024</v>
      </c>
      <c r="B130" t="s">
        <v>39024</v>
      </c>
      <c r="C130" t="s">
        <v>15155</v>
      </c>
      <c r="D130" t="s">
        <v>39022</v>
      </c>
      <c r="E130" t="s">
        <v>39023</v>
      </c>
      <c r="F130">
        <v>1</v>
      </c>
      <c r="G130">
        <v>4</v>
      </c>
      <c r="H130" s="1">
        <v>8145</v>
      </c>
      <c r="I130" s="87"/>
      <c r="K130" s="86" t="s">
        <v>17485</v>
      </c>
      <c r="L130" s="86" t="s">
        <v>17486</v>
      </c>
      <c r="M130" s="86" t="s">
        <v>17487</v>
      </c>
      <c r="N130">
        <f>IFERROR(VLOOKUP(A130,bip!$A:$C,2,0),"")</f>
      </c>
      <c r="O130">
        <f>IFERROR(VLOOKUP(A130,bip!$A:$Z,3,0),"")</f>
      </c>
    </row>
    <row r="131" spans="1:15" ht="13.2">
      <c r="A131" t="s">
        <v>90</v>
      </c>
      <c r="B131" t="s">
        <v>15159</v>
      </c>
      <c r="C131" t="s">
        <v>15155</v>
      </c>
      <c r="D131" t="s">
        <v>34706</v>
      </c>
      <c r="E131" t="s">
        <v>34707</v>
      </c>
      <c r="F131">
        <v>1</v>
      </c>
      <c r="G131">
        <v>1</v>
      </c>
      <c r="H131" s="1">
        <v>1440</v>
      </c>
      <c r="I131" s="87"/>
      <c r="K131" s="86" t="s">
        <v>17485</v>
      </c>
      <c r="L131" s="86" t="s">
        <v>17486</v>
      </c>
      <c r="N131">
        <f>IFERROR(VLOOKUP(A131,bip!$A:$C,2,0),"")</f>
      </c>
      <c r="O131">
        <f>IFERROR(VLOOKUP(A131,bip!$A:$Z,3,0),"")</f>
      </c>
    </row>
    <row r="132" spans="1:15" ht="13.2">
      <c r="A132" t="s">
        <v>89</v>
      </c>
      <c r="B132" t="s">
        <v>15160</v>
      </c>
      <c r="C132" t="s">
        <v>15155</v>
      </c>
      <c r="D132" t="s">
        <v>34708</v>
      </c>
      <c r="E132" t="s">
        <v>34709</v>
      </c>
      <c r="F132">
        <v>1</v>
      </c>
      <c r="G132">
        <v>1</v>
      </c>
      <c r="H132" s="1">
        <v>2008</v>
      </c>
      <c r="I132" s="87"/>
      <c r="K132" s="86" t="s">
        <v>17485</v>
      </c>
      <c r="L132" s="86" t="s">
        <v>17486</v>
      </c>
      <c r="N132">
        <f>IFERROR(VLOOKUP(A132,bip!$A:$C,2,0),"")</f>
      </c>
      <c r="O132">
        <f>IFERROR(VLOOKUP(A132,bip!$A:$Z,3,0),"")</f>
      </c>
    </row>
    <row r="133" spans="1:15" ht="13.2">
      <c r="A133" t="s">
        <v>13986</v>
      </c>
      <c r="B133" t="s">
        <v>13986</v>
      </c>
      <c r="C133" t="s">
        <v>15155</v>
      </c>
      <c r="D133" t="s">
        <v>39145</v>
      </c>
      <c r="E133" t="s">
        <v>39146</v>
      </c>
      <c r="F133">
        <v>1</v>
      </c>
      <c r="G133">
        <v>1</v>
      </c>
      <c r="H133" s="1">
        <v>4770</v>
      </c>
      <c r="I133" s="87"/>
      <c r="K133" s="86" t="s">
        <v>17485</v>
      </c>
      <c r="L133" s="86" t="s">
        <v>17486</v>
      </c>
      <c r="N133">
        <f>IFERROR(VLOOKUP(A133,bip!$A:$C,2,0),"")</f>
      </c>
      <c r="O133">
        <f>IFERROR(VLOOKUP(A133,bip!$A:$Z,3,0),"")</f>
      </c>
    </row>
    <row r="134" spans="1:15" ht="13.2">
      <c r="A134" t="s">
        <v>91</v>
      </c>
      <c r="B134" t="s">
        <v>15158</v>
      </c>
      <c r="C134" t="s">
        <v>15155</v>
      </c>
      <c r="D134" t="s">
        <v>30758</v>
      </c>
      <c r="E134" t="s">
        <v>34702</v>
      </c>
      <c r="F134">
        <v>1</v>
      </c>
      <c r="G134">
        <v>3</v>
      </c>
      <c r="H134" s="1">
        <v>6506</v>
      </c>
      <c r="I134" s="87"/>
      <c r="K134" s="86" t="s">
        <v>17485</v>
      </c>
      <c r="L134" s="86" t="s">
        <v>17486</v>
      </c>
      <c r="N134">
        <f>IFERROR(VLOOKUP(A134,bip!$A:$C,2,0),"")</f>
      </c>
      <c r="O134">
        <f>IFERROR(VLOOKUP(A134,bip!$A:$Z,3,0),"")</f>
      </c>
    </row>
    <row r="135" spans="1:15" ht="13.2">
      <c r="A135" t="s">
        <v>92</v>
      </c>
      <c r="B135" t="s">
        <v>92</v>
      </c>
      <c r="C135" t="s">
        <v>15155</v>
      </c>
      <c r="D135" t="s">
        <v>30759</v>
      </c>
      <c r="E135" t="s">
        <v>34703</v>
      </c>
      <c r="F135">
        <v>1</v>
      </c>
      <c r="G135">
        <v>3</v>
      </c>
      <c r="H135" s="1">
        <v>8992</v>
      </c>
      <c r="I135" s="87"/>
      <c r="K135" s="86" t="s">
        <v>17485</v>
      </c>
      <c r="L135" s="86" t="s">
        <v>17486</v>
      </c>
      <c r="N135">
        <f>IFERROR(VLOOKUP(A135,bip!$A:$C,2,0),"")</f>
      </c>
      <c r="O135">
        <f>IFERROR(VLOOKUP(A135,bip!$A:$Z,3,0),"")</f>
      </c>
    </row>
    <row r="136" spans="1:15" ht="13.2">
      <c r="A136" t="s">
        <v>93</v>
      </c>
      <c r="B136" t="s">
        <v>93</v>
      </c>
      <c r="C136" t="s">
        <v>15155</v>
      </c>
      <c r="D136" t="s">
        <v>30760</v>
      </c>
      <c r="E136" t="s">
        <v>34704</v>
      </c>
      <c r="F136">
        <v>1</v>
      </c>
      <c r="G136">
        <v>8</v>
      </c>
      <c r="H136" s="1">
        <v>1468</v>
      </c>
      <c r="I136" s="87"/>
      <c r="K136" s="86" t="s">
        <v>17485</v>
      </c>
      <c r="L136" s="86" t="s">
        <v>17486</v>
      </c>
      <c r="N136">
        <f>IFERROR(VLOOKUP(A136,bip!$A:$C,2,0),"")</f>
      </c>
      <c r="O136">
        <f>IFERROR(VLOOKUP(A136,bip!$A:$Z,3,0),"")</f>
      </c>
    </row>
    <row r="137" spans="1:15" ht="13.2">
      <c r="A137" t="s">
        <v>94</v>
      </c>
      <c r="B137" t="s">
        <v>94</v>
      </c>
      <c r="C137" t="s">
        <v>15155</v>
      </c>
      <c r="D137" t="s">
        <v>30761</v>
      </c>
      <c r="E137" t="s">
        <v>34705</v>
      </c>
      <c r="F137">
        <v>1</v>
      </c>
      <c r="G137">
        <v>6</v>
      </c>
      <c r="H137" s="1">
        <v>1857</v>
      </c>
      <c r="I137" s="87"/>
      <c r="K137" s="86" t="s">
        <v>17485</v>
      </c>
      <c r="L137" s="86" t="s">
        <v>17486</v>
      </c>
      <c r="N137">
        <f>IFERROR(VLOOKUP(A137,bip!$A:$C,2,0),"")</f>
      </c>
      <c r="O137">
        <f>IFERROR(VLOOKUP(A137,bip!$A:$Z,3,0),"")</f>
      </c>
    </row>
    <row r="138" spans="1:15" ht="13.2">
      <c r="A138" t="s">
        <v>75</v>
      </c>
      <c r="B138" t="s">
        <v>75</v>
      </c>
      <c r="C138" t="s">
        <v>15155</v>
      </c>
      <c r="D138" t="s">
        <v>35640</v>
      </c>
      <c r="E138" t="s">
        <v>35641</v>
      </c>
      <c r="F138">
        <v>1</v>
      </c>
      <c r="G138">
        <v>1</v>
      </c>
      <c r="H138" s="1">
        <v>29769</v>
      </c>
      <c r="I138" s="87"/>
      <c r="K138" s="86" t="s">
        <v>17485</v>
      </c>
      <c r="L138" s="86" t="s">
        <v>17486</v>
      </c>
      <c r="N138">
        <f>IFERROR(VLOOKUP(A138,bip!$A:$C,2,0),"")</f>
      </c>
      <c r="O138">
        <f>IFERROR(VLOOKUP(A138,bip!$A:$Z,3,0),"")</f>
      </c>
    </row>
    <row r="139" spans="1:15" ht="13.2">
      <c r="A139" t="s">
        <v>76</v>
      </c>
      <c r="B139" t="s">
        <v>76</v>
      </c>
      <c r="C139" t="s">
        <v>15155</v>
      </c>
      <c r="D139" t="s">
        <v>34710</v>
      </c>
      <c r="E139" t="s">
        <v>20613</v>
      </c>
      <c r="F139">
        <v>1</v>
      </c>
      <c r="G139">
        <v>1</v>
      </c>
      <c r="H139" s="1">
        <v>16475</v>
      </c>
      <c r="I139" s="87"/>
      <c r="K139" s="86" t="s">
        <v>17485</v>
      </c>
      <c r="L139" s="86" t="s">
        <v>17486</v>
      </c>
      <c r="N139">
        <f>IFERROR(VLOOKUP(A139,bip!$A:$C,2,0),"")</f>
      </c>
      <c r="O139">
        <f>IFERROR(VLOOKUP(A139,bip!$A:$Z,3,0),"")</f>
      </c>
    </row>
    <row r="140" spans="1:15" ht="13.2">
      <c r="A140" t="s">
        <v>78</v>
      </c>
      <c r="B140" t="s">
        <v>78</v>
      </c>
      <c r="C140" t="s">
        <v>15155</v>
      </c>
      <c r="D140" t="s">
        <v>34711</v>
      </c>
      <c r="E140" t="s">
        <v>20614</v>
      </c>
      <c r="F140">
        <v>1</v>
      </c>
      <c r="G140">
        <v>1</v>
      </c>
      <c r="H140" s="1">
        <v>13698</v>
      </c>
      <c r="I140" s="87"/>
      <c r="K140" s="86" t="s">
        <v>17485</v>
      </c>
      <c r="L140" s="86" t="s">
        <v>17486</v>
      </c>
      <c r="N140">
        <f>IFERROR(VLOOKUP(A140,bip!$A:$C,2,0),"")</f>
      </c>
      <c r="O140">
        <f>IFERROR(VLOOKUP(A140,bip!$A:$Z,3,0),"")</f>
      </c>
    </row>
    <row r="141" spans="1:15" ht="13.2">
      <c r="A141" t="s">
        <v>77</v>
      </c>
      <c r="B141" t="s">
        <v>77</v>
      </c>
      <c r="C141" t="s">
        <v>15155</v>
      </c>
      <c r="D141" t="s">
        <v>35642</v>
      </c>
      <c r="E141" t="s">
        <v>35643</v>
      </c>
      <c r="F141">
        <v>1</v>
      </c>
      <c r="G141">
        <v>1</v>
      </c>
      <c r="H141" s="1">
        <v>18198</v>
      </c>
      <c r="I141" s="87"/>
      <c r="K141" s="86" t="s">
        <v>17485</v>
      </c>
      <c r="L141" s="86" t="s">
        <v>17486</v>
      </c>
      <c r="N141">
        <f>IFERROR(VLOOKUP(A141,bip!$A:$C,2,0),"")</f>
      </c>
      <c r="O141">
        <f>IFERROR(VLOOKUP(A141,bip!$A:$Z,3,0),"")</f>
      </c>
    </row>
    <row r="142" spans="1:15" ht="13.2">
      <c r="A142" t="s">
        <v>30178</v>
      </c>
      <c r="B142" t="s">
        <v>30178</v>
      </c>
      <c r="C142" t="s">
        <v>15155</v>
      </c>
      <c r="D142" t="s">
        <v>34712</v>
      </c>
      <c r="E142" t="s">
        <v>34713</v>
      </c>
      <c r="F142">
        <v>1</v>
      </c>
      <c r="G142">
        <v>1</v>
      </c>
      <c r="H142" s="1">
        <v>1677</v>
      </c>
      <c r="I142" s="87"/>
      <c r="K142" s="86" t="s">
        <v>17485</v>
      </c>
      <c r="L142" s="86" t="s">
        <v>17486</v>
      </c>
      <c r="N142">
        <f>IFERROR(VLOOKUP(A142,bip!$A:$C,2,0),"")</f>
      </c>
      <c r="O142">
        <f>IFERROR(VLOOKUP(A142,bip!$A:$Z,3,0),"")</f>
      </c>
    </row>
    <row r="143" spans="1:15" ht="13.2">
      <c r="A143" t="s">
        <v>80</v>
      </c>
      <c r="B143" t="s">
        <v>80</v>
      </c>
      <c r="C143" t="s">
        <v>15155</v>
      </c>
      <c r="D143" t="s">
        <v>34714</v>
      </c>
      <c r="E143" t="s">
        <v>20615</v>
      </c>
      <c r="F143">
        <v>1</v>
      </c>
      <c r="G143">
        <v>1</v>
      </c>
      <c r="H143" s="1">
        <v>12147</v>
      </c>
      <c r="I143" s="87"/>
      <c r="K143" s="86" t="s">
        <v>17485</v>
      </c>
      <c r="L143" s="86" t="s">
        <v>17486</v>
      </c>
      <c r="N143">
        <f>IFERROR(VLOOKUP(A143,bip!$A:$C,2,0),"")</f>
      </c>
      <c r="O143">
        <f>IFERROR(VLOOKUP(A143,bip!$A:$Z,3,0),"")</f>
      </c>
    </row>
    <row r="144" spans="1:15" ht="13.2">
      <c r="A144" t="s">
        <v>82</v>
      </c>
      <c r="B144" t="s">
        <v>82</v>
      </c>
      <c r="C144" t="s">
        <v>15155</v>
      </c>
      <c r="D144" t="s">
        <v>34715</v>
      </c>
      <c r="E144" t="s">
        <v>20616</v>
      </c>
      <c r="F144">
        <v>1</v>
      </c>
      <c r="G144">
        <v>1</v>
      </c>
      <c r="H144" s="1">
        <v>9927</v>
      </c>
      <c r="I144" s="87"/>
      <c r="K144" s="86" t="s">
        <v>17485</v>
      </c>
      <c r="L144" s="86" t="s">
        <v>17486</v>
      </c>
      <c r="N144">
        <f>IFERROR(VLOOKUP(A144,bip!$A:$C,2,0),"")</f>
      </c>
      <c r="O144">
        <f>IFERROR(VLOOKUP(A144,bip!$A:$Z,3,0),"")</f>
      </c>
    </row>
    <row r="145" spans="1:15" ht="13.2">
      <c r="A145" t="s">
        <v>13689</v>
      </c>
      <c r="B145" t="s">
        <v>13689</v>
      </c>
      <c r="C145" t="s">
        <v>15155</v>
      </c>
      <c r="D145" t="s">
        <v>34716</v>
      </c>
      <c r="E145" t="s">
        <v>34717</v>
      </c>
      <c r="F145">
        <v>1</v>
      </c>
      <c r="G145">
        <v>1</v>
      </c>
      <c r="H145" s="1">
        <v>9364</v>
      </c>
      <c r="I145" s="87"/>
      <c r="K145" s="86" t="s">
        <v>17485</v>
      </c>
      <c r="L145" s="86" t="s">
        <v>17486</v>
      </c>
      <c r="N145">
        <f>IFERROR(VLOOKUP(A145,bip!$A:$C,2,0),"")</f>
      </c>
      <c r="O145">
        <f>IFERROR(VLOOKUP(A145,bip!$A:$Z,3,0),"")</f>
      </c>
    </row>
    <row r="146" spans="1:15" ht="13.2">
      <c r="A146" t="s">
        <v>79</v>
      </c>
      <c r="B146" t="s">
        <v>79</v>
      </c>
      <c r="C146" t="s">
        <v>15155</v>
      </c>
      <c r="D146" t="s">
        <v>34720</v>
      </c>
      <c r="E146" t="s">
        <v>34721</v>
      </c>
      <c r="F146">
        <v>1</v>
      </c>
      <c r="G146">
        <v>1</v>
      </c>
      <c r="H146" s="1">
        <v>15879</v>
      </c>
      <c r="I146" s="87"/>
      <c r="K146" s="86" t="s">
        <v>17485</v>
      </c>
      <c r="L146" s="86" t="s">
        <v>17486</v>
      </c>
      <c r="N146">
        <f>IFERROR(VLOOKUP(A146,bip!$A:$C,2,0),"")</f>
      </c>
      <c r="O146">
        <f>IFERROR(VLOOKUP(A146,bip!$A:$Z,3,0),"")</f>
      </c>
    </row>
    <row r="147" spans="1:15" ht="13.2">
      <c r="A147" t="s">
        <v>13690</v>
      </c>
      <c r="B147" t="s">
        <v>13690</v>
      </c>
      <c r="C147" t="s">
        <v>15155</v>
      </c>
      <c r="D147" t="s">
        <v>34718</v>
      </c>
      <c r="E147" t="s">
        <v>34719</v>
      </c>
      <c r="F147">
        <v>1</v>
      </c>
      <c r="G147">
        <v>2</v>
      </c>
      <c r="H147" s="1">
        <v>4740</v>
      </c>
      <c r="I147" s="87"/>
      <c r="K147" s="86" t="s">
        <v>17485</v>
      </c>
      <c r="L147" s="86" t="s">
        <v>17486</v>
      </c>
      <c r="N147">
        <f>IFERROR(VLOOKUP(A147,bip!$A:$C,2,0),"")</f>
      </c>
      <c r="O147">
        <f>IFERROR(VLOOKUP(A147,bip!$A:$Z,3,0),"")</f>
      </c>
    </row>
    <row r="148" spans="1:15" ht="13.2">
      <c r="A148" t="s">
        <v>13569</v>
      </c>
      <c r="B148" t="s">
        <v>13569</v>
      </c>
      <c r="C148" t="s">
        <v>15155</v>
      </c>
      <c r="D148" t="s">
        <v>34722</v>
      </c>
      <c r="E148" t="s">
        <v>34723</v>
      </c>
      <c r="F148">
        <v>1</v>
      </c>
      <c r="G148">
        <v>1</v>
      </c>
      <c r="H148" s="1">
        <v>8407</v>
      </c>
      <c r="I148" s="87"/>
      <c r="K148" s="86" t="s">
        <v>17485</v>
      </c>
      <c r="L148" s="86" t="s">
        <v>17486</v>
      </c>
      <c r="N148">
        <f>IFERROR(VLOOKUP(A148,bip!$A:$C,2,0),"")</f>
      </c>
      <c r="O148">
        <f>IFERROR(VLOOKUP(A148,bip!$A:$Z,3,0),"")</f>
      </c>
    </row>
    <row r="149" spans="1:15" ht="13.2">
      <c r="A149" t="s">
        <v>13987</v>
      </c>
      <c r="B149" t="s">
        <v>13987</v>
      </c>
      <c r="C149" t="s">
        <v>15155</v>
      </c>
      <c r="D149" t="s">
        <v>34724</v>
      </c>
      <c r="E149" t="s">
        <v>34725</v>
      </c>
      <c r="F149">
        <v>1</v>
      </c>
      <c r="G149">
        <v>1</v>
      </c>
      <c r="H149" s="1">
        <v>5216</v>
      </c>
      <c r="I149" s="87"/>
      <c r="K149" s="86" t="s">
        <v>17485</v>
      </c>
      <c r="L149" s="86" t="s">
        <v>17486</v>
      </c>
      <c r="N149">
        <f>IFERROR(VLOOKUP(A149,bip!$A:$C,2,0),"")</f>
      </c>
      <c r="O149">
        <f>IFERROR(VLOOKUP(A149,bip!$A:$Z,3,0),"")</f>
      </c>
    </row>
    <row r="150" spans="1:15" ht="13.2">
      <c r="A150" t="s">
        <v>13988</v>
      </c>
      <c r="B150" t="s">
        <v>13988</v>
      </c>
      <c r="C150" t="s">
        <v>15155</v>
      </c>
      <c r="D150" t="s">
        <v>34726</v>
      </c>
      <c r="E150" t="s">
        <v>34727</v>
      </c>
      <c r="F150">
        <v>1</v>
      </c>
      <c r="G150">
        <v>1</v>
      </c>
      <c r="H150" s="1">
        <v>2714</v>
      </c>
      <c r="I150" s="87"/>
      <c r="K150" s="86" t="s">
        <v>17485</v>
      </c>
      <c r="L150" s="86" t="s">
        <v>17486</v>
      </c>
      <c r="N150">
        <f>IFERROR(VLOOKUP(A150,bip!$A:$C,2,0),"")</f>
      </c>
      <c r="O150">
        <f>IFERROR(VLOOKUP(A150,bip!$A:$Z,3,0),"")</f>
      </c>
    </row>
    <row r="151" spans="1:15" ht="13.2">
      <c r="A151" t="s">
        <v>14115</v>
      </c>
      <c r="B151" t="s">
        <v>14115</v>
      </c>
      <c r="C151" t="s">
        <v>15155</v>
      </c>
      <c r="D151" t="s">
        <v>34759</v>
      </c>
      <c r="E151" t="s">
        <v>34760</v>
      </c>
      <c r="F151">
        <v>1</v>
      </c>
      <c r="G151">
        <v>1</v>
      </c>
      <c r="H151" s="1">
        <v>4564</v>
      </c>
      <c r="I151" s="87">
        <v>0.20</v>
      </c>
      <c r="J151" s="86" t="s">
        <v>41688</v>
      </c>
      <c r="K151" s="86" t="s">
        <v>44487</v>
      </c>
      <c r="L151" s="86" t="s">
        <v>17486</v>
      </c>
      <c r="N151">
        <f>IFERROR(VLOOKUP(A151,bip!$A:$C,2,0),"")</f>
      </c>
      <c r="O151">
        <f>IFERROR(VLOOKUP(A151,bip!$A:$Z,3,0),"")</f>
      </c>
    </row>
    <row r="152" spans="1:15" ht="13.2">
      <c r="A152" t="s">
        <v>30764</v>
      </c>
      <c r="B152" t="s">
        <v>30764</v>
      </c>
      <c r="C152" t="s">
        <v>15155</v>
      </c>
      <c r="D152" t="s">
        <v>34729</v>
      </c>
      <c r="E152" t="s">
        <v>34730</v>
      </c>
      <c r="F152">
        <v>1</v>
      </c>
      <c r="G152">
        <v>1</v>
      </c>
      <c r="H152" s="1">
        <v>12059</v>
      </c>
      <c r="I152" s="87"/>
      <c r="K152" s="86" t="s">
        <v>17485</v>
      </c>
      <c r="L152" s="86" t="s">
        <v>17486</v>
      </c>
      <c r="N152">
        <f>IFERROR(VLOOKUP(A152,bip!$A:$C,2,0),"")</f>
      </c>
      <c r="O152">
        <f>IFERROR(VLOOKUP(A152,bip!$A:$Z,3,0),"")</f>
      </c>
    </row>
    <row r="153" spans="1:15" ht="13.2">
      <c r="A153" t="s">
        <v>30762</v>
      </c>
      <c r="B153" t="s">
        <v>30762</v>
      </c>
      <c r="C153" t="s">
        <v>15155</v>
      </c>
      <c r="D153" t="s">
        <v>30763</v>
      </c>
      <c r="E153" t="s">
        <v>34728</v>
      </c>
      <c r="F153">
        <v>1</v>
      </c>
      <c r="G153">
        <v>1</v>
      </c>
      <c r="H153" s="1">
        <v>10463</v>
      </c>
      <c r="I153" s="87"/>
      <c r="K153" s="86" t="s">
        <v>17485</v>
      </c>
      <c r="L153" s="86" t="s">
        <v>17486</v>
      </c>
      <c r="N153">
        <f>IFERROR(VLOOKUP(A153,bip!$A:$C,2,0),"")</f>
      </c>
      <c r="O153">
        <f>IFERROR(VLOOKUP(A153,bip!$A:$Z,3,0),"")</f>
      </c>
    </row>
    <row r="154" spans="1:15" ht="13.2">
      <c r="A154" t="s">
        <v>13962</v>
      </c>
      <c r="B154" t="s">
        <v>13962</v>
      </c>
      <c r="C154" t="s">
        <v>15155</v>
      </c>
      <c r="D154" t="s">
        <v>34731</v>
      </c>
      <c r="E154" t="s">
        <v>34732</v>
      </c>
      <c r="F154">
        <v>1</v>
      </c>
      <c r="G154">
        <v>1</v>
      </c>
      <c r="H154" s="1">
        <v>3342</v>
      </c>
      <c r="I154" s="87"/>
      <c r="K154" s="86" t="s">
        <v>17485</v>
      </c>
      <c r="L154" s="86" t="s">
        <v>17486</v>
      </c>
      <c r="N154">
        <f>IFERROR(VLOOKUP(A154,bip!$A:$C,2,0),"")</f>
      </c>
      <c r="O154">
        <f>IFERROR(VLOOKUP(A154,bip!$A:$Z,3,0),"")</f>
      </c>
    </row>
    <row r="155" spans="1:15" ht="13.2">
      <c r="A155" t="s">
        <v>13964</v>
      </c>
      <c r="B155" t="s">
        <v>13964</v>
      </c>
      <c r="C155" t="s">
        <v>15155</v>
      </c>
      <c r="D155" t="s">
        <v>34733</v>
      </c>
      <c r="E155" t="s">
        <v>34734</v>
      </c>
      <c r="F155">
        <v>1</v>
      </c>
      <c r="G155">
        <v>1</v>
      </c>
      <c r="H155" s="1">
        <v>1795</v>
      </c>
      <c r="I155" s="87"/>
      <c r="K155" s="86" t="s">
        <v>17485</v>
      </c>
      <c r="L155" s="86" t="s">
        <v>17486</v>
      </c>
      <c r="N155">
        <f>IFERROR(VLOOKUP(A155,bip!$A:$C,2,0),"")</f>
      </c>
      <c r="O155">
        <f>IFERROR(VLOOKUP(A155,bip!$A:$Z,3,0),"")</f>
      </c>
    </row>
    <row r="156" spans="1:15" ht="13.2">
      <c r="A156" t="s">
        <v>13963</v>
      </c>
      <c r="B156" t="s">
        <v>13963</v>
      </c>
      <c r="C156" t="s">
        <v>15155</v>
      </c>
      <c r="D156" t="s">
        <v>34735</v>
      </c>
      <c r="E156" t="s">
        <v>34736</v>
      </c>
      <c r="F156">
        <v>1</v>
      </c>
      <c r="G156">
        <v>1</v>
      </c>
      <c r="H156" s="1">
        <v>3002</v>
      </c>
      <c r="I156" s="87"/>
      <c r="K156" s="86" t="s">
        <v>17485</v>
      </c>
      <c r="L156" s="86" t="s">
        <v>17486</v>
      </c>
      <c r="N156">
        <f>IFERROR(VLOOKUP(A156,bip!$A:$C,2,0),"")</f>
      </c>
      <c r="O156">
        <f>IFERROR(VLOOKUP(A156,bip!$A:$Z,3,0),"")</f>
      </c>
    </row>
    <row r="157" spans="1:15" ht="13.2">
      <c r="A157" t="s">
        <v>14867</v>
      </c>
      <c r="B157" t="s">
        <v>14867</v>
      </c>
      <c r="C157" t="s">
        <v>15155</v>
      </c>
      <c r="D157" t="s">
        <v>34737</v>
      </c>
      <c r="E157" t="s">
        <v>34738</v>
      </c>
      <c r="F157">
        <v>1</v>
      </c>
      <c r="G157">
        <v>1</v>
      </c>
      <c r="H157" s="1">
        <v>4816</v>
      </c>
      <c r="I157" s="87"/>
      <c r="K157" s="86" t="s">
        <v>17485</v>
      </c>
      <c r="L157" s="86" t="s">
        <v>17486</v>
      </c>
      <c r="N157">
        <f>IFERROR(VLOOKUP(A157,bip!$A:$C,2,0),"")</f>
      </c>
      <c r="O157">
        <f>IFERROR(VLOOKUP(A157,bip!$A:$Z,3,0),"")</f>
      </c>
    </row>
    <row r="158" spans="1:15" ht="13.2">
      <c r="A158" t="s">
        <v>14866</v>
      </c>
      <c r="B158" t="s">
        <v>14866</v>
      </c>
      <c r="C158" t="s">
        <v>15155</v>
      </c>
      <c r="D158" t="s">
        <v>34739</v>
      </c>
      <c r="E158" t="s">
        <v>34740</v>
      </c>
      <c r="F158">
        <v>1</v>
      </c>
      <c r="G158">
        <v>4</v>
      </c>
      <c r="H158" s="1">
        <v>2782</v>
      </c>
      <c r="I158" s="87"/>
      <c r="K158" s="86" t="s">
        <v>17485</v>
      </c>
      <c r="L158" s="86" t="s">
        <v>17486</v>
      </c>
      <c r="N158">
        <f>IFERROR(VLOOKUP(A158,bip!$A:$C,2,0),"")</f>
      </c>
      <c r="O158">
        <f>IFERROR(VLOOKUP(A158,bip!$A:$Z,3,0),"")</f>
      </c>
    </row>
    <row r="159" spans="1:15" ht="13.2">
      <c r="A159" t="s">
        <v>21399</v>
      </c>
      <c r="B159" t="s">
        <v>21399</v>
      </c>
      <c r="C159" t="s">
        <v>15155</v>
      </c>
      <c r="D159" t="s">
        <v>34741</v>
      </c>
      <c r="E159" t="s">
        <v>34742</v>
      </c>
      <c r="F159">
        <v>1</v>
      </c>
      <c r="G159">
        <v>1</v>
      </c>
      <c r="H159" s="1">
        <v>5379</v>
      </c>
      <c r="I159" s="87"/>
      <c r="K159" s="86" t="s">
        <v>17485</v>
      </c>
      <c r="L159" s="86" t="s">
        <v>17486</v>
      </c>
      <c r="N159">
        <f>IFERROR(VLOOKUP(A159,bip!$A:$C,2,0),"")</f>
      </c>
      <c r="O159">
        <f>IFERROR(VLOOKUP(A159,bip!$A:$Z,3,0),"")</f>
      </c>
    </row>
    <row r="160" spans="1:15" ht="13.2">
      <c r="A160" t="s">
        <v>5015</v>
      </c>
      <c r="B160" t="s">
        <v>5015</v>
      </c>
      <c r="C160" t="s">
        <v>15155</v>
      </c>
      <c r="D160" t="s">
        <v>22982</v>
      </c>
      <c r="E160" t="s">
        <v>21042</v>
      </c>
      <c r="F160">
        <v>1</v>
      </c>
      <c r="G160">
        <v>1</v>
      </c>
      <c r="H160" s="1">
        <v>5150</v>
      </c>
      <c r="I160" s="87"/>
      <c r="K160" s="86" t="s">
        <v>17485</v>
      </c>
      <c r="L160" s="86" t="s">
        <v>17486</v>
      </c>
      <c r="N160">
        <f>IFERROR(VLOOKUP(A160,bip!$A:$C,2,0),"")</f>
      </c>
      <c r="O160">
        <f>IFERROR(VLOOKUP(A160,bip!$A:$Z,3,0),"")</f>
      </c>
    </row>
    <row r="161" spans="1:15" ht="13.2">
      <c r="A161" t="s">
        <v>5016</v>
      </c>
      <c r="B161" t="s">
        <v>5016</v>
      </c>
      <c r="C161" t="s">
        <v>15155</v>
      </c>
      <c r="D161" t="s">
        <v>22983</v>
      </c>
      <c r="E161" t="s">
        <v>21038</v>
      </c>
      <c r="F161">
        <v>1</v>
      </c>
      <c r="G161">
        <v>1</v>
      </c>
      <c r="H161" s="1">
        <v>5122</v>
      </c>
      <c r="I161" s="87"/>
      <c r="K161" s="86" t="s">
        <v>17485</v>
      </c>
      <c r="L161" s="86" t="s">
        <v>17486</v>
      </c>
      <c r="N161">
        <f>IFERROR(VLOOKUP(A161,bip!$A:$C,2,0),"")</f>
      </c>
      <c r="O161">
        <f>IFERROR(VLOOKUP(A161,bip!$A:$Z,3,0),"")</f>
      </c>
    </row>
    <row r="162" spans="1:15" ht="13.2">
      <c r="A162" t="s">
        <v>5012</v>
      </c>
      <c r="B162" t="s">
        <v>5012</v>
      </c>
      <c r="C162" t="s">
        <v>15155</v>
      </c>
      <c r="D162" t="s">
        <v>22980</v>
      </c>
      <c r="E162" t="s">
        <v>21036</v>
      </c>
      <c r="F162">
        <v>1</v>
      </c>
      <c r="G162">
        <v>1</v>
      </c>
      <c r="H162" s="1">
        <v>5682</v>
      </c>
      <c r="I162" s="87"/>
      <c r="K162" s="86" t="s">
        <v>17485</v>
      </c>
      <c r="L162" s="86" t="s">
        <v>17486</v>
      </c>
      <c r="N162">
        <f>IFERROR(VLOOKUP(A162,bip!$A:$C,2,0),"")</f>
      </c>
      <c r="O162">
        <f>IFERROR(VLOOKUP(A162,bip!$A:$Z,3,0),"")</f>
      </c>
    </row>
    <row r="163" spans="1:15" ht="13.2">
      <c r="A163" t="s">
        <v>5013</v>
      </c>
      <c r="B163" t="s">
        <v>5013</v>
      </c>
      <c r="C163" t="s">
        <v>15155</v>
      </c>
      <c r="D163" t="s">
        <v>22981</v>
      </c>
      <c r="E163" t="s">
        <v>21035</v>
      </c>
      <c r="F163">
        <v>1</v>
      </c>
      <c r="G163">
        <v>1</v>
      </c>
      <c r="H163" s="1">
        <v>5639</v>
      </c>
      <c r="I163" s="87"/>
      <c r="K163" s="86" t="s">
        <v>17485</v>
      </c>
      <c r="L163" s="86" t="s">
        <v>17486</v>
      </c>
      <c r="N163">
        <f>IFERROR(VLOOKUP(A163,bip!$A:$C,2,0),"")</f>
      </c>
      <c r="O163">
        <f>IFERROR(VLOOKUP(A163,bip!$A:$Z,3,0),"")</f>
      </c>
    </row>
    <row r="164" spans="1:15" ht="13.2">
      <c r="A164" t="s">
        <v>5018</v>
      </c>
      <c r="B164" t="s">
        <v>5018</v>
      </c>
      <c r="C164" t="s">
        <v>15155</v>
      </c>
      <c r="D164" t="s">
        <v>22980</v>
      </c>
      <c r="E164" t="s">
        <v>21036</v>
      </c>
      <c r="F164">
        <v>1</v>
      </c>
      <c r="G164">
        <v>1</v>
      </c>
      <c r="H164" s="1">
        <v>5294</v>
      </c>
      <c r="I164" s="87"/>
      <c r="K164" s="86" t="s">
        <v>17485</v>
      </c>
      <c r="L164" s="86" t="s">
        <v>17486</v>
      </c>
      <c r="N164">
        <f>IFERROR(VLOOKUP(A164,bip!$A:$C,2,0),"")</f>
      </c>
      <c r="O164">
        <f>IFERROR(VLOOKUP(A164,bip!$A:$Z,3,0),"")</f>
      </c>
    </row>
    <row r="165" spans="1:15" ht="13.2">
      <c r="A165" t="s">
        <v>5019</v>
      </c>
      <c r="B165" t="s">
        <v>5019</v>
      </c>
      <c r="C165" t="s">
        <v>15155</v>
      </c>
      <c r="D165" t="s">
        <v>22981</v>
      </c>
      <c r="E165" t="s">
        <v>21035</v>
      </c>
      <c r="F165">
        <v>1</v>
      </c>
      <c r="G165">
        <v>1</v>
      </c>
      <c r="H165" s="1">
        <v>5250</v>
      </c>
      <c r="I165" s="87"/>
      <c r="K165" s="86" t="s">
        <v>17485</v>
      </c>
      <c r="L165" s="86" t="s">
        <v>17486</v>
      </c>
      <c r="N165">
        <f>IFERROR(VLOOKUP(A165,bip!$A:$C,2,0),"")</f>
      </c>
      <c r="O165">
        <f>IFERROR(VLOOKUP(A165,bip!$A:$Z,3,0),"")</f>
      </c>
    </row>
    <row r="166" spans="1:15" ht="13.2">
      <c r="A166" t="s">
        <v>5010</v>
      </c>
      <c r="B166" t="s">
        <v>5010</v>
      </c>
      <c r="C166" t="s">
        <v>15155</v>
      </c>
      <c r="D166" t="s">
        <v>22980</v>
      </c>
      <c r="E166" t="s">
        <v>34743</v>
      </c>
      <c r="F166">
        <v>1</v>
      </c>
      <c r="G166">
        <v>1</v>
      </c>
      <c r="H166" s="1">
        <v>5100</v>
      </c>
      <c r="I166" s="87"/>
      <c r="K166" s="86" t="s">
        <v>17485</v>
      </c>
      <c r="L166" s="86" t="s">
        <v>17486</v>
      </c>
      <c r="N166">
        <f>IFERROR(VLOOKUP(A166,bip!$A:$C,2,0),"")</f>
      </c>
      <c r="O166">
        <f>IFERROR(VLOOKUP(A166,bip!$A:$Z,3,0),"")</f>
      </c>
    </row>
    <row r="167" spans="1:15" ht="13.2">
      <c r="A167" t="s">
        <v>5011</v>
      </c>
      <c r="B167" t="s">
        <v>5011</v>
      </c>
      <c r="C167" t="s">
        <v>15155</v>
      </c>
      <c r="D167" t="s">
        <v>22981</v>
      </c>
      <c r="E167" t="s">
        <v>21035</v>
      </c>
      <c r="F167">
        <v>1</v>
      </c>
      <c r="G167">
        <v>1</v>
      </c>
      <c r="H167" s="1">
        <v>5056</v>
      </c>
      <c r="I167" s="87"/>
      <c r="K167" s="86" t="s">
        <v>17485</v>
      </c>
      <c r="L167" s="86" t="s">
        <v>17486</v>
      </c>
      <c r="N167">
        <f>IFERROR(VLOOKUP(A167,bip!$A:$C,2,0),"")</f>
      </c>
      <c r="O167">
        <f>IFERROR(VLOOKUP(A167,bip!$A:$Z,3,0),"")</f>
      </c>
    </row>
    <row r="168" spans="1:15" ht="13.2">
      <c r="A168" t="s">
        <v>5027</v>
      </c>
      <c r="B168" t="s">
        <v>5027</v>
      </c>
      <c r="C168" t="s">
        <v>15155</v>
      </c>
      <c r="D168" t="s">
        <v>22986</v>
      </c>
      <c r="E168" t="s">
        <v>21044</v>
      </c>
      <c r="F168">
        <v>1</v>
      </c>
      <c r="G168">
        <v>1</v>
      </c>
      <c r="H168" s="1">
        <v>9613</v>
      </c>
      <c r="I168" s="87"/>
      <c r="K168" s="86" t="s">
        <v>17485</v>
      </c>
      <c r="L168" s="86" t="s">
        <v>17486</v>
      </c>
      <c r="N168">
        <f>IFERROR(VLOOKUP(A168,bip!$A:$C,2,0),"")</f>
      </c>
      <c r="O168">
        <f>IFERROR(VLOOKUP(A168,bip!$A:$Z,3,0),"")</f>
      </c>
    </row>
    <row r="169" spans="1:15" ht="13.2">
      <c r="A169" t="s">
        <v>5028</v>
      </c>
      <c r="B169" t="s">
        <v>5028</v>
      </c>
      <c r="C169" t="s">
        <v>15155</v>
      </c>
      <c r="D169" t="s">
        <v>22987</v>
      </c>
      <c r="E169" t="s">
        <v>21043</v>
      </c>
      <c r="F169">
        <v>1</v>
      </c>
      <c r="G169">
        <v>1</v>
      </c>
      <c r="H169" s="1">
        <v>9786</v>
      </c>
      <c r="I169" s="87"/>
      <c r="K169" s="86" t="s">
        <v>17485</v>
      </c>
      <c r="L169" s="86" t="s">
        <v>17486</v>
      </c>
      <c r="N169">
        <f>IFERROR(VLOOKUP(A169,bip!$A:$C,2,0),"")</f>
      </c>
      <c r="O169">
        <f>IFERROR(VLOOKUP(A169,bip!$A:$Z,3,0),"")</f>
      </c>
    </row>
    <row r="170" spans="1:15" ht="13.2">
      <c r="A170" t="s">
        <v>5025</v>
      </c>
      <c r="B170" t="s">
        <v>5025</v>
      </c>
      <c r="C170" t="s">
        <v>15155</v>
      </c>
      <c r="D170" t="s">
        <v>22984</v>
      </c>
      <c r="E170" t="s">
        <v>21041</v>
      </c>
      <c r="F170">
        <v>1</v>
      </c>
      <c r="G170">
        <v>1</v>
      </c>
      <c r="H170" s="1">
        <v>11213</v>
      </c>
      <c r="I170" s="87"/>
      <c r="K170" s="86" t="s">
        <v>17485</v>
      </c>
      <c r="L170" s="86" t="s">
        <v>17486</v>
      </c>
      <c r="N170">
        <f>IFERROR(VLOOKUP(A170,bip!$A:$C,2,0),"")</f>
      </c>
      <c r="O170">
        <f>IFERROR(VLOOKUP(A170,bip!$A:$Z,3,0),"")</f>
      </c>
    </row>
    <row r="171" spans="1:15" ht="13.2">
      <c r="A171" t="s">
        <v>5026</v>
      </c>
      <c r="B171" t="s">
        <v>5026</v>
      </c>
      <c r="C171" t="s">
        <v>15155</v>
      </c>
      <c r="D171" t="s">
        <v>22985</v>
      </c>
      <c r="E171" t="s">
        <v>21039</v>
      </c>
      <c r="F171">
        <v>1</v>
      </c>
      <c r="G171">
        <v>1</v>
      </c>
      <c r="H171" s="1">
        <v>11224</v>
      </c>
      <c r="I171" s="87"/>
      <c r="K171" s="86" t="s">
        <v>17485</v>
      </c>
      <c r="L171" s="86" t="s">
        <v>17486</v>
      </c>
      <c r="N171">
        <f>IFERROR(VLOOKUP(A171,bip!$A:$C,2,0),"")</f>
      </c>
      <c r="O171">
        <f>IFERROR(VLOOKUP(A171,bip!$A:$Z,3,0),"")</f>
      </c>
    </row>
    <row r="172" spans="1:15" ht="13.2">
      <c r="A172" t="s">
        <v>5023</v>
      </c>
      <c r="B172" t="s">
        <v>5023</v>
      </c>
      <c r="C172" t="s">
        <v>15155</v>
      </c>
      <c r="D172" t="s">
        <v>22984</v>
      </c>
      <c r="E172" t="s">
        <v>21041</v>
      </c>
      <c r="F172">
        <v>1</v>
      </c>
      <c r="G172">
        <v>1</v>
      </c>
      <c r="H172" s="1">
        <v>11213</v>
      </c>
      <c r="I172" s="87"/>
      <c r="K172" s="86" t="s">
        <v>17485</v>
      </c>
      <c r="L172" s="86" t="s">
        <v>17486</v>
      </c>
      <c r="N172">
        <f>IFERROR(VLOOKUP(A172,bip!$A:$C,2,0),"")</f>
      </c>
      <c r="O172">
        <f>IFERROR(VLOOKUP(A172,bip!$A:$Z,3,0),"")</f>
      </c>
    </row>
    <row r="173" spans="1:15" ht="13.2">
      <c r="A173" t="s">
        <v>5024</v>
      </c>
      <c r="B173" t="s">
        <v>5024</v>
      </c>
      <c r="C173" t="s">
        <v>15155</v>
      </c>
      <c r="D173" t="s">
        <v>22985</v>
      </c>
      <c r="E173" t="s">
        <v>21039</v>
      </c>
      <c r="F173">
        <v>1</v>
      </c>
      <c r="G173">
        <v>1</v>
      </c>
      <c r="H173" s="1">
        <v>11224</v>
      </c>
      <c r="I173" s="87"/>
      <c r="K173" s="86" t="s">
        <v>17485</v>
      </c>
      <c r="L173" s="86" t="s">
        <v>17486</v>
      </c>
      <c r="N173">
        <f>IFERROR(VLOOKUP(A173,bip!$A:$C,2,0),"")</f>
      </c>
      <c r="O173">
        <f>IFERROR(VLOOKUP(A173,bip!$A:$Z,3,0),"")</f>
      </c>
    </row>
    <row r="174" spans="1:15" ht="13.2">
      <c r="A174" t="s">
        <v>5020</v>
      </c>
      <c r="B174" t="s">
        <v>5020</v>
      </c>
      <c r="C174" t="s">
        <v>15155</v>
      </c>
      <c r="D174" t="s">
        <v>22984</v>
      </c>
      <c r="E174" t="s">
        <v>21041</v>
      </c>
      <c r="F174">
        <v>1</v>
      </c>
      <c r="G174">
        <v>1</v>
      </c>
      <c r="H174" s="1">
        <v>10313</v>
      </c>
      <c r="I174" s="87"/>
      <c r="K174" s="86" t="s">
        <v>17485</v>
      </c>
      <c r="L174" s="86" t="s">
        <v>17486</v>
      </c>
      <c r="N174">
        <f>IFERROR(VLOOKUP(A174,bip!$A:$C,2,0),"")</f>
      </c>
      <c r="O174">
        <f>IFERROR(VLOOKUP(A174,bip!$A:$Z,3,0),"")</f>
      </c>
    </row>
    <row r="175" spans="1:15" ht="13.2">
      <c r="A175" t="s">
        <v>5021</v>
      </c>
      <c r="B175" t="s">
        <v>5021</v>
      </c>
      <c r="C175" t="s">
        <v>15155</v>
      </c>
      <c r="D175" t="s">
        <v>22985</v>
      </c>
      <c r="E175" t="s">
        <v>21039</v>
      </c>
      <c r="F175">
        <v>1</v>
      </c>
      <c r="G175">
        <v>1</v>
      </c>
      <c r="H175" s="1">
        <v>10323</v>
      </c>
      <c r="I175" s="87"/>
      <c r="K175" s="86" t="s">
        <v>17485</v>
      </c>
      <c r="L175" s="86" t="s">
        <v>17486</v>
      </c>
      <c r="N175">
        <f>IFERROR(VLOOKUP(A175,bip!$A:$C,2,0),"")</f>
      </c>
      <c r="O175">
        <f>IFERROR(VLOOKUP(A175,bip!$A:$Z,3,0),"")</f>
      </c>
    </row>
    <row r="176" spans="1:15" ht="13.2">
      <c r="A176" t="s">
        <v>84</v>
      </c>
      <c r="B176" t="s">
        <v>84</v>
      </c>
      <c r="C176" t="s">
        <v>15155</v>
      </c>
      <c r="D176" t="s">
        <v>34744</v>
      </c>
      <c r="E176" t="s">
        <v>34745</v>
      </c>
      <c r="F176">
        <v>1</v>
      </c>
      <c r="G176">
        <v>1</v>
      </c>
      <c r="H176" s="1">
        <v>6014</v>
      </c>
      <c r="I176" s="87"/>
      <c r="K176" s="86" t="s">
        <v>17485</v>
      </c>
      <c r="L176" s="86" t="s">
        <v>17486</v>
      </c>
      <c r="N176">
        <f>IFERROR(VLOOKUP(A176,bip!$A:$C,2,0),"")</f>
      </c>
      <c r="O176">
        <f>IFERROR(VLOOKUP(A176,bip!$A:$Z,3,0),"")</f>
      </c>
    </row>
    <row r="177" spans="1:15" ht="13.2">
      <c r="A177" t="s">
        <v>85</v>
      </c>
      <c r="B177" t="s">
        <v>85</v>
      </c>
      <c r="C177" t="s">
        <v>15155</v>
      </c>
      <c r="D177" t="s">
        <v>34746</v>
      </c>
      <c r="E177" t="s">
        <v>34747</v>
      </c>
      <c r="F177">
        <v>1</v>
      </c>
      <c r="G177">
        <v>1</v>
      </c>
      <c r="H177" s="1">
        <v>3570</v>
      </c>
      <c r="I177" s="87"/>
      <c r="K177" s="86" t="s">
        <v>17485</v>
      </c>
      <c r="L177" s="86" t="s">
        <v>17486</v>
      </c>
      <c r="N177">
        <f>IFERROR(VLOOKUP(A177,bip!$A:$C,2,0),"")</f>
      </c>
      <c r="O177">
        <f>IFERROR(VLOOKUP(A177,bip!$A:$Z,3,0),"")</f>
      </c>
    </row>
    <row r="178" spans="1:15" ht="13.2">
      <c r="A178" t="s">
        <v>23168</v>
      </c>
      <c r="B178" t="s">
        <v>23168</v>
      </c>
      <c r="C178" t="s">
        <v>15155</v>
      </c>
      <c r="D178" t="s">
        <v>30765</v>
      </c>
      <c r="E178" t="s">
        <v>26722</v>
      </c>
      <c r="F178">
        <v>1</v>
      </c>
      <c r="G178">
        <v>6</v>
      </c>
      <c r="H178" s="1">
        <v>2357</v>
      </c>
      <c r="I178" s="87"/>
      <c r="K178" s="86" t="s">
        <v>17485</v>
      </c>
      <c r="L178" s="86" t="s">
        <v>17486</v>
      </c>
      <c r="N178">
        <f>IFERROR(VLOOKUP(A178,bip!$A:$C,2,0),"")</f>
      </c>
      <c r="O178">
        <f>IFERROR(VLOOKUP(A178,bip!$A:$Z,3,0),"")</f>
      </c>
    </row>
    <row r="179" spans="1:15" ht="13.2">
      <c r="A179" t="s">
        <v>14494</v>
      </c>
      <c r="B179" t="s">
        <v>14494</v>
      </c>
      <c r="C179" t="s">
        <v>15155</v>
      </c>
      <c r="D179" t="s">
        <v>22970</v>
      </c>
      <c r="E179" t="s">
        <v>39147</v>
      </c>
      <c r="F179">
        <v>1</v>
      </c>
      <c r="G179">
        <v>1</v>
      </c>
      <c r="H179" s="1">
        <v>9031</v>
      </c>
      <c r="I179" s="87"/>
      <c r="K179" s="86" t="s">
        <v>17485</v>
      </c>
      <c r="L179" s="86" t="s">
        <v>17486</v>
      </c>
      <c r="N179">
        <f>IFERROR(VLOOKUP(A179,bip!$A:$C,2,0),"")</f>
      </c>
      <c r="O179">
        <f>IFERROR(VLOOKUP(A179,bip!$A:$Z,3,0),"")</f>
      </c>
    </row>
    <row r="180" spans="1:15" ht="13.2">
      <c r="A180" t="s">
        <v>14495</v>
      </c>
      <c r="B180" t="s">
        <v>14495</v>
      </c>
      <c r="C180" t="s">
        <v>15155</v>
      </c>
      <c r="D180" t="s">
        <v>22971</v>
      </c>
      <c r="E180" t="s">
        <v>39148</v>
      </c>
      <c r="F180">
        <v>1</v>
      </c>
      <c r="G180">
        <v>1</v>
      </c>
      <c r="H180" s="1">
        <v>6115</v>
      </c>
      <c r="I180" s="87"/>
      <c r="K180" s="86" t="s">
        <v>17485</v>
      </c>
      <c r="L180" s="86" t="s">
        <v>17486</v>
      </c>
      <c r="N180">
        <f>IFERROR(VLOOKUP(A180,bip!$A:$C,2,0),"")</f>
      </c>
      <c r="O180">
        <f>IFERROR(VLOOKUP(A180,bip!$A:$Z,3,0),"")</f>
      </c>
    </row>
    <row r="181" spans="1:15" ht="13.2">
      <c r="A181" t="s">
        <v>14496</v>
      </c>
      <c r="B181" t="s">
        <v>14496</v>
      </c>
      <c r="C181" t="s">
        <v>15155</v>
      </c>
      <c r="D181" t="s">
        <v>22969</v>
      </c>
      <c r="E181" t="s">
        <v>39149</v>
      </c>
      <c r="F181">
        <v>1</v>
      </c>
      <c r="G181">
        <v>1</v>
      </c>
      <c r="H181" s="1">
        <v>16637</v>
      </c>
      <c r="I181" s="87"/>
      <c r="K181" s="86" t="s">
        <v>17485</v>
      </c>
      <c r="L181" s="86" t="s">
        <v>17486</v>
      </c>
      <c r="N181">
        <f>IFERROR(VLOOKUP(A181,bip!$A:$C,2,0),"")</f>
      </c>
      <c r="O181">
        <f>IFERROR(VLOOKUP(A181,bip!$A:$Z,3,0),"")</f>
      </c>
    </row>
    <row r="182" spans="1:15" ht="13.2">
      <c r="A182" t="s">
        <v>18578</v>
      </c>
      <c r="B182" t="s">
        <v>18578</v>
      </c>
      <c r="C182" t="s">
        <v>15155</v>
      </c>
      <c r="D182" t="s">
        <v>29232</v>
      </c>
      <c r="E182" t="s">
        <v>39153</v>
      </c>
      <c r="F182">
        <v>1</v>
      </c>
      <c r="G182">
        <v>1</v>
      </c>
      <c r="H182" s="1">
        <v>18744</v>
      </c>
      <c r="I182" s="87"/>
      <c r="K182" s="86" t="s">
        <v>17485</v>
      </c>
      <c r="L182" s="86" t="s">
        <v>17486</v>
      </c>
      <c r="N182">
        <f>IFERROR(VLOOKUP(A182,bip!$A:$C,2,0),"")</f>
      </c>
      <c r="O182">
        <f>IFERROR(VLOOKUP(A182,bip!$A:$Z,3,0),"")</f>
      </c>
    </row>
    <row r="183" spans="1:15" ht="13.2">
      <c r="A183" t="s">
        <v>29230</v>
      </c>
      <c r="B183" t="s">
        <v>29230</v>
      </c>
      <c r="C183" t="s">
        <v>15155</v>
      </c>
      <c r="D183" t="s">
        <v>34749</v>
      </c>
      <c r="E183" t="s">
        <v>39151</v>
      </c>
      <c r="F183">
        <v>1</v>
      </c>
      <c r="G183">
        <v>1</v>
      </c>
      <c r="H183" s="1">
        <v>8519</v>
      </c>
      <c r="I183" s="87"/>
      <c r="K183" s="86" t="s">
        <v>17485</v>
      </c>
      <c r="L183" s="86" t="s">
        <v>17486</v>
      </c>
      <c r="N183">
        <f>IFERROR(VLOOKUP(A183,bip!$A:$C,2,0),"")</f>
      </c>
      <c r="O183">
        <f>IFERROR(VLOOKUP(A183,bip!$A:$Z,3,0),"")</f>
      </c>
    </row>
    <row r="184" spans="1:15" ht="13.2">
      <c r="A184" t="s">
        <v>29231</v>
      </c>
      <c r="B184" t="s">
        <v>29231</v>
      </c>
      <c r="C184" t="s">
        <v>15155</v>
      </c>
      <c r="D184" t="s">
        <v>34750</v>
      </c>
      <c r="E184" t="s">
        <v>39152</v>
      </c>
      <c r="F184">
        <v>1</v>
      </c>
      <c r="G184">
        <v>1</v>
      </c>
      <c r="H184" s="1">
        <v>8683</v>
      </c>
      <c r="I184" s="87"/>
      <c r="K184" s="86" t="s">
        <v>17485</v>
      </c>
      <c r="L184" s="86" t="s">
        <v>17486</v>
      </c>
      <c r="N184">
        <f>IFERROR(VLOOKUP(A184,bip!$A:$C,2,0),"")</f>
      </c>
      <c r="O184">
        <f>IFERROR(VLOOKUP(A184,bip!$A:$Z,3,0),"")</f>
      </c>
    </row>
    <row r="185" spans="1:15" ht="13.2">
      <c r="A185" t="s">
        <v>39137</v>
      </c>
      <c r="B185" t="s">
        <v>39137</v>
      </c>
      <c r="C185" t="s">
        <v>15155</v>
      </c>
      <c r="D185" t="s">
        <v>39138</v>
      </c>
      <c r="E185" t="s">
        <v>39139</v>
      </c>
      <c r="F185">
        <v>1</v>
      </c>
      <c r="G185">
        <v>1</v>
      </c>
      <c r="H185" s="1">
        <v>4775</v>
      </c>
      <c r="I185" s="87">
        <v>0.05</v>
      </c>
      <c r="J185" s="86" t="s">
        <v>17480</v>
      </c>
      <c r="K185" s="86" t="s">
        <v>44487</v>
      </c>
      <c r="L185" s="86" t="s">
        <v>17486</v>
      </c>
      <c r="M185" s="86" t="s">
        <v>17487</v>
      </c>
      <c r="N185">
        <f>IFERROR(VLOOKUP(A185,bip!$A:$C,2,0),"")</f>
      </c>
      <c r="O185">
        <f>IFERROR(VLOOKUP(A185,bip!$A:$Z,3,0),"")</f>
      </c>
    </row>
    <row r="186" spans="1:15" ht="13.2">
      <c r="A186" t="s">
        <v>39140</v>
      </c>
      <c r="B186" t="s">
        <v>39140</v>
      </c>
      <c r="C186" t="s">
        <v>15155</v>
      </c>
      <c r="D186" t="s">
        <v>39141</v>
      </c>
      <c r="E186" t="s">
        <v>39142</v>
      </c>
      <c r="F186">
        <v>1</v>
      </c>
      <c r="G186">
        <v>1</v>
      </c>
      <c r="H186" s="1">
        <v>4775</v>
      </c>
      <c r="I186" s="87">
        <v>0.05</v>
      </c>
      <c r="J186" s="86" t="s">
        <v>17480</v>
      </c>
      <c r="K186" s="86" t="s">
        <v>44487</v>
      </c>
      <c r="L186" s="86" t="s">
        <v>17486</v>
      </c>
      <c r="M186" s="86" t="s">
        <v>17487</v>
      </c>
      <c r="N186">
        <f>IFERROR(VLOOKUP(A186,bip!$A:$C,2,0),"")</f>
      </c>
      <c r="O186">
        <f>IFERROR(VLOOKUP(A186,bip!$A:$Z,3,0),"")</f>
      </c>
    </row>
    <row r="187" spans="1:15" ht="13.2">
      <c r="A187" t="s">
        <v>39983</v>
      </c>
      <c r="B187" t="s">
        <v>39983</v>
      </c>
      <c r="C187" t="s">
        <v>15155</v>
      </c>
      <c r="D187" t="s">
        <v>39984</v>
      </c>
      <c r="E187" t="s">
        <v>41763</v>
      </c>
      <c r="F187">
        <v>1</v>
      </c>
      <c r="G187">
        <v>1</v>
      </c>
      <c r="H187" s="1">
        <v>5969</v>
      </c>
      <c r="I187" s="87"/>
      <c r="K187" s="86" t="s">
        <v>17485</v>
      </c>
      <c r="L187" s="86" t="s">
        <v>17486</v>
      </c>
      <c r="M187" s="86" t="s">
        <v>17487</v>
      </c>
      <c r="N187">
        <f>IFERROR(VLOOKUP(A187,bip!$A:$C,2,0),"")</f>
      </c>
      <c r="O187">
        <f>IFERROR(VLOOKUP(A187,bip!$A:$Z,3,0),"")</f>
      </c>
    </row>
    <row r="188" spans="1:15" ht="13.2">
      <c r="A188" t="s">
        <v>14119</v>
      </c>
      <c r="B188" t="s">
        <v>14119</v>
      </c>
      <c r="C188" t="s">
        <v>15155</v>
      </c>
      <c r="D188" t="s">
        <v>34751</v>
      </c>
      <c r="E188" t="s">
        <v>34752</v>
      </c>
      <c r="F188">
        <v>1</v>
      </c>
      <c r="G188">
        <v>1</v>
      </c>
      <c r="H188" s="1">
        <v>3064</v>
      </c>
      <c r="I188" s="87"/>
      <c r="K188" s="86" t="s">
        <v>17485</v>
      </c>
      <c r="L188" s="86" t="s">
        <v>17486</v>
      </c>
      <c r="N188">
        <f>IFERROR(VLOOKUP(A188,bip!$A:$C,2,0),"")</f>
      </c>
      <c r="O188">
        <f>IFERROR(VLOOKUP(A188,bip!$A:$Z,3,0),"")</f>
      </c>
    </row>
    <row r="189" spans="1:15" ht="13.2">
      <c r="A189" t="s">
        <v>4877</v>
      </c>
      <c r="B189" t="s">
        <v>4877</v>
      </c>
      <c r="C189" t="s">
        <v>15155</v>
      </c>
      <c r="D189" t="s">
        <v>22972</v>
      </c>
      <c r="E189" t="s">
        <v>34753</v>
      </c>
      <c r="F189">
        <v>1</v>
      </c>
      <c r="G189">
        <v>1</v>
      </c>
      <c r="H189" s="1">
        <v>3584</v>
      </c>
      <c r="I189" s="87"/>
      <c r="K189" s="86" t="s">
        <v>17485</v>
      </c>
      <c r="L189" s="86" t="s">
        <v>17486</v>
      </c>
      <c r="N189">
        <f>IFERROR(VLOOKUP(A189,bip!$A:$C,2,0),"")</f>
      </c>
      <c r="O189">
        <f>IFERROR(VLOOKUP(A189,bip!$A:$Z,3,0),"")</f>
      </c>
    </row>
    <row r="190" spans="1:15" ht="13.2">
      <c r="A190" t="s">
        <v>4876</v>
      </c>
      <c r="B190" t="s">
        <v>4876</v>
      </c>
      <c r="C190" t="s">
        <v>15155</v>
      </c>
      <c r="D190" t="s">
        <v>22973</v>
      </c>
      <c r="E190" t="s">
        <v>34754</v>
      </c>
      <c r="F190">
        <v>1</v>
      </c>
      <c r="G190">
        <v>1</v>
      </c>
      <c r="H190" s="1">
        <v>5625</v>
      </c>
      <c r="I190" s="87"/>
      <c r="K190" s="86" t="s">
        <v>17485</v>
      </c>
      <c r="L190" s="86" t="s">
        <v>17486</v>
      </c>
      <c r="N190">
        <f>IFERROR(VLOOKUP(A190,bip!$A:$C,2,0),"")</f>
      </c>
      <c r="O190">
        <f>IFERROR(VLOOKUP(A190,bip!$A:$Z,3,0),"")</f>
      </c>
    </row>
    <row r="191" spans="1:15" ht="13.2">
      <c r="A191" t="s">
        <v>34411</v>
      </c>
      <c r="B191" t="s">
        <v>34411</v>
      </c>
      <c r="C191" t="s">
        <v>15155</v>
      </c>
      <c r="D191" t="s">
        <v>34412</v>
      </c>
      <c r="E191" t="s">
        <v>34756</v>
      </c>
      <c r="F191">
        <v>1</v>
      </c>
      <c r="G191">
        <v>5</v>
      </c>
      <c r="H191" s="1">
        <v>1666</v>
      </c>
      <c r="I191" s="87"/>
      <c r="K191" s="86" t="s">
        <v>17485</v>
      </c>
      <c r="L191" s="86" t="s">
        <v>17486</v>
      </c>
      <c r="N191">
        <f>IFERROR(VLOOKUP(A191,bip!$A:$C,2,0),"")</f>
      </c>
      <c r="O191">
        <f>IFERROR(VLOOKUP(A191,bip!$A:$Z,3,0),"")</f>
      </c>
    </row>
    <row r="192" spans="1:15" ht="13.2">
      <c r="A192" t="s">
        <v>83</v>
      </c>
      <c r="B192" t="s">
        <v>83</v>
      </c>
      <c r="C192" t="s">
        <v>15155</v>
      </c>
      <c r="D192" t="s">
        <v>34757</v>
      </c>
      <c r="E192" t="s">
        <v>34758</v>
      </c>
      <c r="F192">
        <v>1</v>
      </c>
      <c r="G192">
        <v>1</v>
      </c>
      <c r="H192" s="1">
        <v>7276</v>
      </c>
      <c r="I192" s="87"/>
      <c r="K192" s="86" t="s">
        <v>17485</v>
      </c>
      <c r="L192" s="86" t="s">
        <v>17486</v>
      </c>
      <c r="N192">
        <f>IFERROR(VLOOKUP(A192,bip!$A:$C,2,0),"")</f>
      </c>
      <c r="O192">
        <f>IFERROR(VLOOKUP(A192,bip!$A:$Z,3,0),"")</f>
      </c>
    </row>
    <row r="193" spans="1:15" ht="13.2">
      <c r="A193" t="s">
        <v>14743</v>
      </c>
      <c r="B193" t="s">
        <v>14743</v>
      </c>
      <c r="C193" t="s">
        <v>15155</v>
      </c>
      <c r="D193" t="s">
        <v>39155</v>
      </c>
      <c r="E193" t="s">
        <v>26611</v>
      </c>
      <c r="F193">
        <v>1</v>
      </c>
      <c r="G193">
        <v>1</v>
      </c>
      <c r="H193" s="1">
        <v>10154</v>
      </c>
      <c r="I193" s="87"/>
      <c r="K193" s="86" t="s">
        <v>17485</v>
      </c>
      <c r="L193" s="86" t="s">
        <v>17486</v>
      </c>
      <c r="N193">
        <f>IFERROR(VLOOKUP(A193,bip!$A:$C,2,0),"")</f>
      </c>
      <c r="O193">
        <f>IFERROR(VLOOKUP(A193,bip!$A:$Z,3,0),"")</f>
      </c>
    </row>
    <row r="194" spans="1:15" ht="13.2">
      <c r="A194" t="s">
        <v>18577</v>
      </c>
      <c r="B194" t="s">
        <v>18577</v>
      </c>
      <c r="C194" t="s">
        <v>15155</v>
      </c>
      <c r="D194" t="s">
        <v>29237</v>
      </c>
      <c r="E194" t="s">
        <v>27237</v>
      </c>
      <c r="F194">
        <v>1</v>
      </c>
      <c r="G194">
        <v>6</v>
      </c>
      <c r="H194" s="1">
        <v>2105</v>
      </c>
      <c r="I194" s="87"/>
      <c r="K194" s="86" t="s">
        <v>17485</v>
      </c>
      <c r="L194" s="86" t="s">
        <v>17486</v>
      </c>
      <c r="N194">
        <f>IFERROR(VLOOKUP(A194,bip!$A:$C,2,0),"")</f>
      </c>
      <c r="O194">
        <f>IFERROR(VLOOKUP(A194,bip!$A:$Z,3,0),"")</f>
      </c>
    </row>
    <row r="195" spans="1:15" ht="13.2">
      <c r="A195" t="s">
        <v>42015</v>
      </c>
      <c r="B195" t="s">
        <v>42015</v>
      </c>
      <c r="C195" t="s">
        <v>15155</v>
      </c>
      <c r="D195" t="s">
        <v>42016</v>
      </c>
      <c r="E195" t="s">
        <v>42017</v>
      </c>
      <c r="F195">
        <v>1</v>
      </c>
      <c r="G195">
        <v>1</v>
      </c>
      <c r="H195" s="1">
        <v>11503</v>
      </c>
      <c r="I195" s="87"/>
      <c r="K195" s="86" t="s">
        <v>17485</v>
      </c>
      <c r="L195" s="86" t="s">
        <v>17486</v>
      </c>
      <c r="N195">
        <f>IFERROR(VLOOKUP(A195,bip!$A:$C,2,0),"")</f>
      </c>
      <c r="O195">
        <f>IFERROR(VLOOKUP(A195,bip!$A:$Z,3,0),"")</f>
      </c>
    </row>
    <row r="196" spans="1:15" ht="13.2">
      <c r="A196" t="s">
        <v>23057</v>
      </c>
      <c r="B196" t="s">
        <v>23057</v>
      </c>
      <c r="C196" t="s">
        <v>15155</v>
      </c>
      <c r="D196" t="s">
        <v>39154</v>
      </c>
      <c r="E196" t="s">
        <v>34755</v>
      </c>
      <c r="F196">
        <v>1</v>
      </c>
      <c r="G196">
        <v>1</v>
      </c>
      <c r="H196" s="1">
        <v>3502</v>
      </c>
      <c r="I196" s="87"/>
      <c r="K196" s="86" t="s">
        <v>17485</v>
      </c>
      <c r="L196" s="86" t="s">
        <v>17486</v>
      </c>
      <c r="N196">
        <f>IFERROR(VLOOKUP(A196,bip!$A:$C,2,0),"")</f>
      </c>
      <c r="O196">
        <f>IFERROR(VLOOKUP(A196,bip!$A:$Z,3,0),"")</f>
      </c>
    </row>
    <row r="197" spans="1:15" ht="13.2">
      <c r="A197" t="s">
        <v>13610</v>
      </c>
      <c r="B197" t="s">
        <v>13610</v>
      </c>
      <c r="C197" t="s">
        <v>15155</v>
      </c>
      <c r="D197" t="s">
        <v>34761</v>
      </c>
      <c r="E197" t="s">
        <v>21840</v>
      </c>
      <c r="F197">
        <v>1</v>
      </c>
      <c r="G197">
        <v>1</v>
      </c>
      <c r="H197" s="1">
        <v>50072</v>
      </c>
      <c r="I197" s="87"/>
      <c r="K197" s="86" t="s">
        <v>17485</v>
      </c>
      <c r="L197" s="86" t="s">
        <v>17486</v>
      </c>
      <c r="N197">
        <f>IFERROR(VLOOKUP(A197,bip!$A:$C,2,0),"")</f>
      </c>
      <c r="O197">
        <f>IFERROR(VLOOKUP(A197,bip!$A:$Z,3,0),"")</f>
      </c>
    </row>
    <row r="198" spans="1:15" ht="13.2">
      <c r="A198" t="s">
        <v>13609</v>
      </c>
      <c r="B198" t="s">
        <v>13609</v>
      </c>
      <c r="C198" t="s">
        <v>15155</v>
      </c>
      <c r="D198" t="s">
        <v>34762</v>
      </c>
      <c r="E198" t="s">
        <v>21839</v>
      </c>
      <c r="F198">
        <v>1</v>
      </c>
      <c r="G198">
        <v>3</v>
      </c>
      <c r="H198" s="1">
        <v>50618</v>
      </c>
      <c r="I198" s="87"/>
      <c r="K198" s="86" t="s">
        <v>17485</v>
      </c>
      <c r="L198" s="86" t="s">
        <v>17486</v>
      </c>
      <c r="N198">
        <f>IFERROR(VLOOKUP(A198,bip!$A:$C,2,0),"")</f>
      </c>
      <c r="O198">
        <f>IFERROR(VLOOKUP(A198,bip!$A:$Z,3,0),"")</f>
      </c>
    </row>
    <row r="199" spans="1:15" ht="13.2">
      <c r="A199" t="s">
        <v>13611</v>
      </c>
      <c r="B199" t="s">
        <v>13611</v>
      </c>
      <c r="C199" t="s">
        <v>15155</v>
      </c>
      <c r="D199" t="s">
        <v>34763</v>
      </c>
      <c r="E199" t="s">
        <v>21841</v>
      </c>
      <c r="F199">
        <v>1</v>
      </c>
      <c r="G199">
        <v>1</v>
      </c>
      <c r="H199" s="1">
        <v>18308</v>
      </c>
      <c r="I199" s="87"/>
      <c r="K199" s="86" t="s">
        <v>17485</v>
      </c>
      <c r="L199" s="86" t="s">
        <v>17486</v>
      </c>
      <c r="N199">
        <f>IFERROR(VLOOKUP(A199,bip!$A:$C,2,0),"")</f>
      </c>
      <c r="O199">
        <f>IFERROR(VLOOKUP(A199,bip!$A:$Z,3,0),"")</f>
      </c>
    </row>
    <row r="200" spans="1:15" ht="13.2">
      <c r="A200" t="s">
        <v>95</v>
      </c>
      <c r="B200" t="s">
        <v>95</v>
      </c>
      <c r="C200" t="s">
        <v>15155</v>
      </c>
      <c r="D200" t="s">
        <v>30766</v>
      </c>
      <c r="E200" t="s">
        <v>34764</v>
      </c>
      <c r="F200">
        <v>1</v>
      </c>
      <c r="G200">
        <v>1</v>
      </c>
      <c r="H200" s="1">
        <v>1858</v>
      </c>
      <c r="I200" s="87"/>
      <c r="K200" s="86" t="s">
        <v>17485</v>
      </c>
      <c r="L200" s="86" t="s">
        <v>17486</v>
      </c>
      <c r="N200">
        <f>IFERROR(VLOOKUP(A200,bip!$A:$C,2,0),"")</f>
      </c>
      <c r="O200">
        <f>IFERROR(VLOOKUP(A200,bip!$A:$Z,3,0),"")</f>
      </c>
    </row>
    <row r="201" spans="1:15" ht="13.2">
      <c r="A201" t="s">
        <v>13799</v>
      </c>
      <c r="B201" t="s">
        <v>13799</v>
      </c>
      <c r="C201" t="s">
        <v>15155</v>
      </c>
      <c r="D201" t="s">
        <v>34765</v>
      </c>
      <c r="E201" t="s">
        <v>34766</v>
      </c>
      <c r="F201">
        <v>1</v>
      </c>
      <c r="G201">
        <v>6</v>
      </c>
      <c r="H201" s="1">
        <v>165</v>
      </c>
      <c r="I201" s="87"/>
      <c r="K201" s="86" t="s">
        <v>17485</v>
      </c>
      <c r="L201" s="86" t="s">
        <v>17486</v>
      </c>
      <c r="N201">
        <f>IFERROR(VLOOKUP(A201,bip!$A:$C,2,0),"")</f>
      </c>
      <c r="O201">
        <f>IFERROR(VLOOKUP(A201,bip!$A:$Z,3,0),"")</f>
      </c>
    </row>
    <row r="202" spans="1:15" ht="13.2">
      <c r="A202" t="s">
        <v>97</v>
      </c>
      <c r="B202" t="s">
        <v>97</v>
      </c>
      <c r="C202" t="s">
        <v>15155</v>
      </c>
      <c r="D202" t="s">
        <v>18834</v>
      </c>
      <c r="E202" t="s">
        <v>34767</v>
      </c>
      <c r="F202">
        <v>1</v>
      </c>
      <c r="G202">
        <v>1</v>
      </c>
      <c r="H202" s="1">
        <v>1716</v>
      </c>
      <c r="I202" s="87"/>
      <c r="K202" s="86" t="s">
        <v>17485</v>
      </c>
      <c r="L202" s="86" t="s">
        <v>17486</v>
      </c>
      <c r="N202">
        <f>IFERROR(VLOOKUP(A202,bip!$A:$C,2,0),"")</f>
      </c>
      <c r="O202">
        <f>IFERROR(VLOOKUP(A202,bip!$A:$Z,3,0),"")</f>
      </c>
    </row>
    <row r="203" spans="1:15" ht="13.2">
      <c r="A203" t="s">
        <v>21402</v>
      </c>
      <c r="B203" t="s">
        <v>21402</v>
      </c>
      <c r="C203" t="s">
        <v>15155</v>
      </c>
      <c r="D203" t="s">
        <v>34768</v>
      </c>
      <c r="E203" t="s">
        <v>34769</v>
      </c>
      <c r="F203">
        <v>1</v>
      </c>
      <c r="H203" s="1">
        <v>165</v>
      </c>
      <c r="I203" s="87"/>
      <c r="K203" s="86" t="s">
        <v>17485</v>
      </c>
      <c r="L203" s="86" t="s">
        <v>17486</v>
      </c>
      <c r="N203">
        <f>IFERROR(VLOOKUP(A203,bip!$A:$C,2,0),"")</f>
      </c>
      <c r="O203">
        <f>IFERROR(VLOOKUP(A203,bip!$A:$Z,3,0),"")</f>
      </c>
    </row>
    <row r="204" spans="1:15" ht="13.2">
      <c r="A204" t="s">
        <v>96</v>
      </c>
      <c r="B204" t="s">
        <v>96</v>
      </c>
      <c r="C204" t="s">
        <v>15155</v>
      </c>
      <c r="D204" t="s">
        <v>34770</v>
      </c>
      <c r="E204" t="s">
        <v>34771</v>
      </c>
      <c r="F204">
        <v>1</v>
      </c>
      <c r="G204">
        <v>1</v>
      </c>
      <c r="H204" s="1">
        <v>1804</v>
      </c>
      <c r="I204" s="87"/>
      <c r="K204" s="86" t="s">
        <v>17485</v>
      </c>
      <c r="L204" s="86" t="s">
        <v>17486</v>
      </c>
      <c r="N204">
        <f>IFERROR(VLOOKUP(A204,bip!$A:$C,2,0),"")</f>
      </c>
      <c r="O204">
        <f>IFERROR(VLOOKUP(A204,bip!$A:$Z,3,0),"")</f>
      </c>
    </row>
    <row r="205" spans="1:15" ht="13.2">
      <c r="A205" t="s">
        <v>13800</v>
      </c>
      <c r="B205" t="s">
        <v>13800</v>
      </c>
      <c r="C205" t="s">
        <v>15155</v>
      </c>
      <c r="D205" t="s">
        <v>34772</v>
      </c>
      <c r="E205" t="s">
        <v>34773</v>
      </c>
      <c r="F205">
        <v>1</v>
      </c>
      <c r="G205">
        <v>2</v>
      </c>
      <c r="H205" s="1">
        <v>165</v>
      </c>
      <c r="I205" s="87"/>
      <c r="K205" s="86" t="s">
        <v>17485</v>
      </c>
      <c r="L205" s="86" t="s">
        <v>17486</v>
      </c>
      <c r="N205">
        <f>IFERROR(VLOOKUP(A205,bip!$A:$C,2,0),"")</f>
      </c>
      <c r="O205">
        <f>IFERROR(VLOOKUP(A205,bip!$A:$Z,3,0),"")</f>
      </c>
    </row>
    <row r="206" spans="1:15" ht="13.2">
      <c r="A206" t="s">
        <v>14664</v>
      </c>
      <c r="B206" t="s">
        <v>14664</v>
      </c>
      <c r="C206" t="s">
        <v>15155</v>
      </c>
      <c r="D206" t="s">
        <v>27238</v>
      </c>
      <c r="E206" t="s">
        <v>27239</v>
      </c>
      <c r="F206">
        <v>1</v>
      </c>
      <c r="G206">
        <v>1</v>
      </c>
      <c r="H206" s="1">
        <v>638</v>
      </c>
      <c r="I206" s="87"/>
      <c r="K206" s="86" t="s">
        <v>17485</v>
      </c>
      <c r="L206" s="86" t="s">
        <v>17486</v>
      </c>
      <c r="N206">
        <f>IFERROR(VLOOKUP(A206,bip!$A:$C,2,0),"")</f>
      </c>
      <c r="O206">
        <f>IFERROR(VLOOKUP(A206,bip!$A:$Z,3,0),"")</f>
      </c>
    </row>
    <row r="207" spans="1:15" ht="13.2">
      <c r="A207" t="s">
        <v>14665</v>
      </c>
      <c r="B207" t="s">
        <v>14665</v>
      </c>
      <c r="C207" t="s">
        <v>15155</v>
      </c>
      <c r="D207" t="s">
        <v>27240</v>
      </c>
      <c r="E207" t="s">
        <v>27241</v>
      </c>
      <c r="F207">
        <v>1</v>
      </c>
      <c r="G207">
        <v>1</v>
      </c>
      <c r="H207" s="1">
        <v>1155</v>
      </c>
      <c r="I207" s="87"/>
      <c r="K207" s="86" t="s">
        <v>17485</v>
      </c>
      <c r="L207" s="86" t="s">
        <v>17486</v>
      </c>
      <c r="N207">
        <f>IFERROR(VLOOKUP(A207,bip!$A:$C,2,0),"")</f>
      </c>
      <c r="O207">
        <f>IFERROR(VLOOKUP(A207,bip!$A:$Z,3,0),"")</f>
      </c>
    </row>
    <row r="208" spans="1:15" ht="13.2">
      <c r="A208" t="s">
        <v>14666</v>
      </c>
      <c r="B208" t="s">
        <v>14666</v>
      </c>
      <c r="C208" t="s">
        <v>15155</v>
      </c>
      <c r="D208" t="s">
        <v>27242</v>
      </c>
      <c r="E208" t="s">
        <v>27243</v>
      </c>
      <c r="F208">
        <v>1</v>
      </c>
      <c r="G208">
        <v>1</v>
      </c>
      <c r="H208" s="1">
        <v>1308</v>
      </c>
      <c r="I208" s="87"/>
      <c r="K208" s="86" t="s">
        <v>17485</v>
      </c>
      <c r="L208" s="86" t="s">
        <v>17486</v>
      </c>
      <c r="N208">
        <f>IFERROR(VLOOKUP(A208,bip!$A:$C,2,0),"")</f>
      </c>
      <c r="O208">
        <f>IFERROR(VLOOKUP(A208,bip!$A:$Z,3,0),"")</f>
      </c>
    </row>
    <row r="209" spans="1:15" ht="13.2">
      <c r="A209" t="s">
        <v>13699</v>
      </c>
      <c r="B209" t="s">
        <v>13699</v>
      </c>
      <c r="C209" t="s">
        <v>15155</v>
      </c>
      <c r="D209" t="s">
        <v>30768</v>
      </c>
      <c r="E209" t="s">
        <v>34783</v>
      </c>
      <c r="F209">
        <v>1</v>
      </c>
      <c r="G209">
        <v>1</v>
      </c>
      <c r="H209" s="1">
        <v>2705</v>
      </c>
      <c r="I209" s="87"/>
      <c r="K209" s="86" t="s">
        <v>17485</v>
      </c>
      <c r="L209" s="86" t="s">
        <v>17486</v>
      </c>
      <c r="N209">
        <f>IFERROR(VLOOKUP(A209,bip!$A:$C,2,0),"")</f>
      </c>
      <c r="O209">
        <f>IFERROR(VLOOKUP(A209,bip!$A:$Z,3,0),"")</f>
      </c>
    </row>
    <row r="210" spans="1:15" ht="13.2">
      <c r="A210" t="s">
        <v>28787</v>
      </c>
      <c r="B210" t="s">
        <v>28787</v>
      </c>
      <c r="C210" t="s">
        <v>15155</v>
      </c>
      <c r="D210" t="s">
        <v>34784</v>
      </c>
      <c r="E210" t="s">
        <v>34785</v>
      </c>
      <c r="F210">
        <v>1</v>
      </c>
      <c r="H210" s="1">
        <v>345</v>
      </c>
      <c r="I210" s="87"/>
      <c r="K210" s="86" t="s">
        <v>17485</v>
      </c>
      <c r="L210" s="86" t="s">
        <v>17486</v>
      </c>
      <c r="N210">
        <f>IFERROR(VLOOKUP(A210,bip!$A:$C,2,0),"")</f>
      </c>
      <c r="O210">
        <f>IFERROR(VLOOKUP(A210,bip!$A:$Z,3,0),"")</f>
      </c>
    </row>
    <row r="211" spans="1:15" ht="13.2">
      <c r="A211" t="s">
        <v>13700</v>
      </c>
      <c r="B211" t="s">
        <v>13700</v>
      </c>
      <c r="C211" t="s">
        <v>15155</v>
      </c>
      <c r="D211" t="s">
        <v>30769</v>
      </c>
      <c r="E211" t="s">
        <v>34789</v>
      </c>
      <c r="F211">
        <v>1</v>
      </c>
      <c r="G211">
        <v>1</v>
      </c>
      <c r="H211" s="1">
        <v>1741</v>
      </c>
      <c r="I211" s="87"/>
      <c r="K211" s="86" t="s">
        <v>17485</v>
      </c>
      <c r="L211" s="86" t="s">
        <v>17486</v>
      </c>
      <c r="N211">
        <f>IFERROR(VLOOKUP(A211,bip!$A:$C,2,0),"")</f>
      </c>
      <c r="O211">
        <f>IFERROR(VLOOKUP(A211,bip!$A:$Z,3,0),"")</f>
      </c>
    </row>
    <row r="212" spans="1:15" ht="13.2">
      <c r="A212" t="s">
        <v>28788</v>
      </c>
      <c r="B212" t="s">
        <v>28788</v>
      </c>
      <c r="C212" t="s">
        <v>15155</v>
      </c>
      <c r="D212" t="s">
        <v>34790</v>
      </c>
      <c r="E212" t="s">
        <v>34791</v>
      </c>
      <c r="F212">
        <v>1</v>
      </c>
      <c r="H212" s="1">
        <v>345</v>
      </c>
      <c r="I212" s="87"/>
      <c r="K212" s="86" t="s">
        <v>17485</v>
      </c>
      <c r="L212" s="86" t="s">
        <v>17486</v>
      </c>
      <c r="N212">
        <f>IFERROR(VLOOKUP(A212,bip!$A:$C,2,0),"")</f>
      </c>
      <c r="O212">
        <f>IFERROR(VLOOKUP(A212,bip!$A:$Z,3,0),"")</f>
      </c>
    </row>
    <row r="213" spans="1:15" ht="13.2">
      <c r="A213" t="s">
        <v>13614</v>
      </c>
      <c r="B213" t="s">
        <v>13614</v>
      </c>
      <c r="C213" t="s">
        <v>15155</v>
      </c>
      <c r="D213" t="s">
        <v>30770</v>
      </c>
      <c r="E213" t="s">
        <v>34795</v>
      </c>
      <c r="F213">
        <v>1</v>
      </c>
      <c r="G213">
        <v>1</v>
      </c>
      <c r="H213" s="1">
        <v>1432</v>
      </c>
      <c r="I213" s="87"/>
      <c r="K213" s="86" t="s">
        <v>17485</v>
      </c>
      <c r="L213" s="86" t="s">
        <v>17486</v>
      </c>
      <c r="N213">
        <f>IFERROR(VLOOKUP(A213,bip!$A:$C,2,0),"")</f>
      </c>
      <c r="O213">
        <f>IFERROR(VLOOKUP(A213,bip!$A:$Z,3,0),"")</f>
      </c>
    </row>
    <row r="214" spans="1:15" ht="13.2">
      <c r="A214" t="s">
        <v>28789</v>
      </c>
      <c r="B214" t="s">
        <v>28789</v>
      </c>
      <c r="C214" t="s">
        <v>15155</v>
      </c>
      <c r="D214" t="s">
        <v>34796</v>
      </c>
      <c r="E214" t="s">
        <v>34797</v>
      </c>
      <c r="F214">
        <v>1</v>
      </c>
      <c r="H214" s="1">
        <v>345</v>
      </c>
      <c r="I214" s="87"/>
      <c r="K214" s="86" t="s">
        <v>17485</v>
      </c>
      <c r="L214" s="86" t="s">
        <v>17486</v>
      </c>
      <c r="N214">
        <f>IFERROR(VLOOKUP(A214,bip!$A:$C,2,0),"")</f>
      </c>
      <c r="O214">
        <f>IFERROR(VLOOKUP(A214,bip!$A:$Z,3,0),"")</f>
      </c>
    </row>
    <row r="215" spans="1:15" ht="13.2">
      <c r="A215" t="s">
        <v>13615</v>
      </c>
      <c r="B215" t="s">
        <v>13615</v>
      </c>
      <c r="C215" t="s">
        <v>15155</v>
      </c>
      <c r="D215" t="s">
        <v>30771</v>
      </c>
      <c r="E215" t="s">
        <v>34798</v>
      </c>
      <c r="F215">
        <v>1</v>
      </c>
      <c r="G215">
        <v>1</v>
      </c>
      <c r="H215" s="1">
        <v>1661</v>
      </c>
      <c r="I215" s="87"/>
      <c r="K215" s="86" t="s">
        <v>17485</v>
      </c>
      <c r="L215" s="86" t="s">
        <v>17486</v>
      </c>
      <c r="N215">
        <f>IFERROR(VLOOKUP(A215,bip!$A:$C,2,0),"")</f>
      </c>
      <c r="O215">
        <f>IFERROR(VLOOKUP(A215,bip!$A:$Z,3,0),"")</f>
      </c>
    </row>
    <row r="216" spans="1:15" ht="13.2">
      <c r="A216" t="s">
        <v>28790</v>
      </c>
      <c r="B216" t="s">
        <v>28790</v>
      </c>
      <c r="C216" t="s">
        <v>15155</v>
      </c>
      <c r="D216" t="s">
        <v>34799</v>
      </c>
      <c r="E216" t="s">
        <v>34800</v>
      </c>
      <c r="F216">
        <v>1</v>
      </c>
      <c r="H216" s="1">
        <v>345</v>
      </c>
      <c r="I216" s="87"/>
      <c r="K216" s="86" t="s">
        <v>17485</v>
      </c>
      <c r="L216" s="86" t="s">
        <v>17486</v>
      </c>
      <c r="N216">
        <f>IFERROR(VLOOKUP(A216,bip!$A:$C,2,0),"")</f>
      </c>
      <c r="O216">
        <f>IFERROR(VLOOKUP(A216,bip!$A:$Z,3,0),"")</f>
      </c>
    </row>
    <row r="217" spans="1:15" ht="13.2">
      <c r="A217" t="s">
        <v>13698</v>
      </c>
      <c r="B217" t="s">
        <v>13698</v>
      </c>
      <c r="C217" t="s">
        <v>15155</v>
      </c>
      <c r="D217" t="s">
        <v>27244</v>
      </c>
      <c r="E217" t="s">
        <v>34774</v>
      </c>
      <c r="F217">
        <v>1</v>
      </c>
      <c r="G217">
        <v>1</v>
      </c>
      <c r="H217" s="1">
        <v>3563</v>
      </c>
      <c r="I217" s="87"/>
      <c r="K217" s="86" t="s">
        <v>17485</v>
      </c>
      <c r="L217" s="86" t="s">
        <v>17486</v>
      </c>
      <c r="N217">
        <f>IFERROR(VLOOKUP(A217,bip!$A:$C,2,0),"")</f>
      </c>
      <c r="O217">
        <f>IFERROR(VLOOKUP(A217,bip!$A:$Z,3,0),"")</f>
      </c>
    </row>
    <row r="218" spans="1:15" ht="13.2">
      <c r="A218" t="s">
        <v>28791</v>
      </c>
      <c r="B218" t="s">
        <v>28791</v>
      </c>
      <c r="C218" t="s">
        <v>15155</v>
      </c>
      <c r="D218" t="s">
        <v>34775</v>
      </c>
      <c r="E218" t="s">
        <v>34776</v>
      </c>
      <c r="F218">
        <v>1</v>
      </c>
      <c r="H218" s="1">
        <v>620</v>
      </c>
      <c r="I218" s="87"/>
      <c r="K218" s="86" t="s">
        <v>17485</v>
      </c>
      <c r="L218" s="86" t="s">
        <v>17486</v>
      </c>
      <c r="N218">
        <f>IFERROR(VLOOKUP(A218,bip!$A:$C,2,0),"")</f>
      </c>
      <c r="O218">
        <f>IFERROR(VLOOKUP(A218,bip!$A:$Z,3,0),"")</f>
      </c>
    </row>
    <row r="219" spans="1:15" ht="13.2">
      <c r="A219" t="s">
        <v>13613</v>
      </c>
      <c r="B219" t="s">
        <v>13613</v>
      </c>
      <c r="C219" t="s">
        <v>15155</v>
      </c>
      <c r="D219" t="s">
        <v>30767</v>
      </c>
      <c r="E219" t="s">
        <v>34777</v>
      </c>
      <c r="F219">
        <v>1</v>
      </c>
      <c r="G219">
        <v>1</v>
      </c>
      <c r="H219" s="1">
        <v>3289</v>
      </c>
      <c r="I219" s="87"/>
      <c r="K219" s="86" t="s">
        <v>17485</v>
      </c>
      <c r="L219" s="86" t="s">
        <v>17486</v>
      </c>
      <c r="N219">
        <f>IFERROR(VLOOKUP(A219,bip!$A:$C,2,0),"")</f>
      </c>
      <c r="O219">
        <f>IFERROR(VLOOKUP(A219,bip!$A:$Z,3,0),"")</f>
      </c>
    </row>
    <row r="220" spans="1:15" ht="13.2">
      <c r="A220" t="s">
        <v>28792</v>
      </c>
      <c r="B220" t="s">
        <v>28792</v>
      </c>
      <c r="C220" t="s">
        <v>15155</v>
      </c>
      <c r="D220" t="s">
        <v>34778</v>
      </c>
      <c r="E220" t="s">
        <v>34779</v>
      </c>
      <c r="F220">
        <v>1</v>
      </c>
      <c r="H220" s="1">
        <v>620</v>
      </c>
      <c r="I220" s="87"/>
      <c r="K220" s="86" t="s">
        <v>17485</v>
      </c>
      <c r="L220" s="86" t="s">
        <v>17486</v>
      </c>
      <c r="N220">
        <f>IFERROR(VLOOKUP(A220,bip!$A:$C,2,0),"")</f>
      </c>
      <c r="O220">
        <f>IFERROR(VLOOKUP(A220,bip!$A:$Z,3,0),"")</f>
      </c>
    </row>
    <row r="221" spans="1:15" ht="13.2">
      <c r="A221" t="s">
        <v>100</v>
      </c>
      <c r="B221" t="s">
        <v>100</v>
      </c>
      <c r="C221" t="s">
        <v>15155</v>
      </c>
      <c r="D221" t="s">
        <v>30768</v>
      </c>
      <c r="E221" t="s">
        <v>34780</v>
      </c>
      <c r="F221">
        <v>1</v>
      </c>
      <c r="G221">
        <v>1</v>
      </c>
      <c r="H221" s="1">
        <v>2534</v>
      </c>
      <c r="I221" s="87"/>
      <c r="K221" s="86" t="s">
        <v>17485</v>
      </c>
      <c r="L221" s="86" t="s">
        <v>17486</v>
      </c>
      <c r="N221">
        <f>IFERROR(VLOOKUP(A221,bip!$A:$C,2,0),"")</f>
      </c>
      <c r="O221">
        <f>IFERROR(VLOOKUP(A221,bip!$A:$Z,3,0),"")</f>
      </c>
    </row>
    <row r="222" spans="1:15" ht="13.2">
      <c r="A222" t="s">
        <v>13801</v>
      </c>
      <c r="B222" t="s">
        <v>13801</v>
      </c>
      <c r="C222" t="s">
        <v>15155</v>
      </c>
      <c r="D222" t="s">
        <v>34781</v>
      </c>
      <c r="E222" t="s">
        <v>34782</v>
      </c>
      <c r="F222">
        <v>1</v>
      </c>
      <c r="G222">
        <v>1</v>
      </c>
      <c r="H222" s="1">
        <v>165</v>
      </c>
      <c r="I222" s="87"/>
      <c r="K222" s="86" t="s">
        <v>17485</v>
      </c>
      <c r="L222" s="86" t="s">
        <v>17486</v>
      </c>
      <c r="N222">
        <f>IFERROR(VLOOKUP(A222,bip!$A:$C,2,0),"")</f>
      </c>
      <c r="O222">
        <f>IFERROR(VLOOKUP(A222,bip!$A:$Z,3,0),"")</f>
      </c>
    </row>
    <row r="223" spans="1:15" ht="13.2">
      <c r="A223" t="s">
        <v>104</v>
      </c>
      <c r="B223" t="s">
        <v>104</v>
      </c>
      <c r="C223" t="s">
        <v>15155</v>
      </c>
      <c r="D223" t="s">
        <v>30772</v>
      </c>
      <c r="E223" t="s">
        <v>34807</v>
      </c>
      <c r="F223">
        <v>1</v>
      </c>
      <c r="G223">
        <v>1</v>
      </c>
      <c r="H223" s="1">
        <v>1752</v>
      </c>
      <c r="I223" s="87"/>
      <c r="K223" s="86" t="s">
        <v>17485</v>
      </c>
      <c r="L223" s="86" t="s">
        <v>17486</v>
      </c>
      <c r="N223">
        <f>IFERROR(VLOOKUP(A223,bip!$A:$C,2,0),"")</f>
      </c>
      <c r="O223">
        <f>IFERROR(VLOOKUP(A223,bip!$A:$Z,3,0),"")</f>
      </c>
    </row>
    <row r="224" spans="1:15" ht="13.2">
      <c r="A224" t="s">
        <v>14616</v>
      </c>
      <c r="B224" t="s">
        <v>14616</v>
      </c>
      <c r="C224" t="s">
        <v>15155</v>
      </c>
      <c r="D224" t="s">
        <v>34808</v>
      </c>
      <c r="E224" t="s">
        <v>34809</v>
      </c>
      <c r="F224">
        <v>1</v>
      </c>
      <c r="G224">
        <v>1</v>
      </c>
      <c r="H224" s="1">
        <v>165</v>
      </c>
      <c r="I224" s="87"/>
      <c r="K224" s="86" t="s">
        <v>17485</v>
      </c>
      <c r="L224" s="86" t="s">
        <v>17486</v>
      </c>
      <c r="N224">
        <f>IFERROR(VLOOKUP(A224,bip!$A:$C,2,0),"")</f>
      </c>
      <c r="O224">
        <f>IFERROR(VLOOKUP(A224,bip!$A:$Z,3,0),"")</f>
      </c>
    </row>
    <row r="225" spans="1:15" ht="13.2">
      <c r="A225" t="s">
        <v>101</v>
      </c>
      <c r="B225" t="s">
        <v>101</v>
      </c>
      <c r="C225" t="s">
        <v>15155</v>
      </c>
      <c r="D225" t="s">
        <v>30769</v>
      </c>
      <c r="E225" t="s">
        <v>34786</v>
      </c>
      <c r="F225">
        <v>1</v>
      </c>
      <c r="G225">
        <v>1</v>
      </c>
      <c r="H225" s="1">
        <v>1570</v>
      </c>
      <c r="I225" s="87"/>
      <c r="K225" s="86" t="s">
        <v>17485</v>
      </c>
      <c r="L225" s="86" t="s">
        <v>17486</v>
      </c>
      <c r="N225">
        <f>IFERROR(VLOOKUP(A225,bip!$A:$C,2,0),"")</f>
      </c>
      <c r="O225">
        <f>IFERROR(VLOOKUP(A225,bip!$A:$Z,3,0),"")</f>
      </c>
    </row>
    <row r="226" spans="1:15" ht="13.2">
      <c r="A226" t="s">
        <v>13802</v>
      </c>
      <c r="B226" t="s">
        <v>13802</v>
      </c>
      <c r="C226" t="s">
        <v>15155</v>
      </c>
      <c r="D226" t="s">
        <v>34787</v>
      </c>
      <c r="E226" t="s">
        <v>34788</v>
      </c>
      <c r="F226">
        <v>1</v>
      </c>
      <c r="G226">
        <v>2</v>
      </c>
      <c r="H226" s="1">
        <v>165</v>
      </c>
      <c r="I226" s="87"/>
      <c r="K226" s="86" t="s">
        <v>17485</v>
      </c>
      <c r="L226" s="86" t="s">
        <v>17486</v>
      </c>
      <c r="N226">
        <f>IFERROR(VLOOKUP(A226,bip!$A:$C,2,0),"")</f>
      </c>
      <c r="O226">
        <f>IFERROR(VLOOKUP(A226,bip!$A:$Z,3,0),"")</f>
      </c>
    </row>
    <row r="227" spans="1:15" ht="13.2">
      <c r="A227" t="s">
        <v>102</v>
      </c>
      <c r="B227" t="s">
        <v>102</v>
      </c>
      <c r="C227" t="s">
        <v>15155</v>
      </c>
      <c r="D227" t="s">
        <v>30770</v>
      </c>
      <c r="E227" t="s">
        <v>34792</v>
      </c>
      <c r="F227">
        <v>1</v>
      </c>
      <c r="G227">
        <v>1</v>
      </c>
      <c r="H227" s="1">
        <v>1261</v>
      </c>
      <c r="I227" s="87"/>
      <c r="K227" s="86" t="s">
        <v>17485</v>
      </c>
      <c r="L227" s="86" t="s">
        <v>17486</v>
      </c>
      <c r="N227">
        <f>IFERROR(VLOOKUP(A227,bip!$A:$C,2,0),"")</f>
      </c>
      <c r="O227">
        <f>IFERROR(VLOOKUP(A227,bip!$A:$Z,3,0),"")</f>
      </c>
    </row>
    <row r="228" spans="1:15" ht="13.2">
      <c r="A228" t="s">
        <v>14615</v>
      </c>
      <c r="B228" t="s">
        <v>14615</v>
      </c>
      <c r="C228" t="s">
        <v>15155</v>
      </c>
      <c r="D228" t="s">
        <v>34793</v>
      </c>
      <c r="E228" t="s">
        <v>34794</v>
      </c>
      <c r="F228">
        <v>1</v>
      </c>
      <c r="G228">
        <v>1</v>
      </c>
      <c r="H228" s="1">
        <v>165</v>
      </c>
      <c r="I228" s="87"/>
      <c r="K228" s="86" t="s">
        <v>17485</v>
      </c>
      <c r="L228" s="86" t="s">
        <v>17486</v>
      </c>
      <c r="N228">
        <f>IFERROR(VLOOKUP(A228,bip!$A:$C,2,0),"")</f>
      </c>
      <c r="O228">
        <f>IFERROR(VLOOKUP(A228,bip!$A:$Z,3,0),"")</f>
      </c>
    </row>
    <row r="229" spans="1:15" ht="13.2">
      <c r="A229" t="s">
        <v>103</v>
      </c>
      <c r="B229" t="s">
        <v>103</v>
      </c>
      <c r="C229" t="s">
        <v>15155</v>
      </c>
      <c r="D229" t="s">
        <v>30771</v>
      </c>
      <c r="E229" t="s">
        <v>34810</v>
      </c>
      <c r="F229">
        <v>1</v>
      </c>
      <c r="G229">
        <v>1</v>
      </c>
      <c r="H229" s="1">
        <v>1490</v>
      </c>
      <c r="I229" s="87"/>
      <c r="K229" s="86" t="s">
        <v>17485</v>
      </c>
      <c r="L229" s="86" t="s">
        <v>17486</v>
      </c>
      <c r="N229">
        <f>IFERROR(VLOOKUP(A229,bip!$A:$C,2,0),"")</f>
      </c>
      <c r="O229">
        <f>IFERROR(VLOOKUP(A229,bip!$A:$Z,3,0),"")</f>
      </c>
    </row>
    <row r="230" spans="1:15" ht="13.2">
      <c r="A230" t="s">
        <v>13803</v>
      </c>
      <c r="B230" t="s">
        <v>13803</v>
      </c>
      <c r="C230" t="s">
        <v>15155</v>
      </c>
      <c r="D230" t="s">
        <v>34811</v>
      </c>
      <c r="E230" t="s">
        <v>34812</v>
      </c>
      <c r="F230">
        <v>1</v>
      </c>
      <c r="G230">
        <v>1</v>
      </c>
      <c r="H230" s="1">
        <v>165</v>
      </c>
      <c r="I230" s="87"/>
      <c r="K230" s="86" t="s">
        <v>17485</v>
      </c>
      <c r="L230" s="86" t="s">
        <v>17486</v>
      </c>
      <c r="N230">
        <f>IFERROR(VLOOKUP(A230,bip!$A:$C,2,0),"")</f>
      </c>
      <c r="O230">
        <f>IFERROR(VLOOKUP(A230,bip!$A:$Z,3,0),"")</f>
      </c>
    </row>
    <row r="231" spans="1:15" ht="13.2">
      <c r="A231" t="s">
        <v>98</v>
      </c>
      <c r="B231" t="s">
        <v>98</v>
      </c>
      <c r="C231" t="s">
        <v>15155</v>
      </c>
      <c r="D231" t="s">
        <v>27244</v>
      </c>
      <c r="E231" t="s">
        <v>34801</v>
      </c>
      <c r="F231">
        <v>1</v>
      </c>
      <c r="G231">
        <v>1</v>
      </c>
      <c r="H231" s="1">
        <v>3235</v>
      </c>
      <c r="I231" s="87"/>
      <c r="K231" s="86" t="s">
        <v>17485</v>
      </c>
      <c r="L231" s="86" t="s">
        <v>17486</v>
      </c>
      <c r="N231">
        <f>IFERROR(VLOOKUP(A231,bip!$A:$C,2,0),"")</f>
      </c>
      <c r="O231">
        <f>IFERROR(VLOOKUP(A231,bip!$A:$Z,3,0),"")</f>
      </c>
    </row>
    <row r="232" spans="1:15" ht="13.2">
      <c r="A232" t="s">
        <v>21403</v>
      </c>
      <c r="B232" t="s">
        <v>21403</v>
      </c>
      <c r="C232" t="s">
        <v>15155</v>
      </c>
      <c r="D232" t="s">
        <v>34802</v>
      </c>
      <c r="E232" t="s">
        <v>34803</v>
      </c>
      <c r="F232">
        <v>1</v>
      </c>
      <c r="H232" s="1">
        <v>275</v>
      </c>
      <c r="I232" s="87"/>
      <c r="K232" s="86" t="s">
        <v>17485</v>
      </c>
      <c r="L232" s="86" t="s">
        <v>17486</v>
      </c>
      <c r="N232">
        <f>IFERROR(VLOOKUP(A232,bip!$A:$C,2,0),"")</f>
      </c>
      <c r="O232">
        <f>IFERROR(VLOOKUP(A232,bip!$A:$Z,3,0),"")</f>
      </c>
    </row>
    <row r="233" spans="1:15" ht="13.2">
      <c r="A233" t="s">
        <v>99</v>
      </c>
      <c r="B233" t="s">
        <v>99</v>
      </c>
      <c r="C233" t="s">
        <v>15155</v>
      </c>
      <c r="D233" t="s">
        <v>30767</v>
      </c>
      <c r="E233" t="s">
        <v>34804</v>
      </c>
      <c r="F233">
        <v>1</v>
      </c>
      <c r="G233">
        <v>1</v>
      </c>
      <c r="H233" s="1">
        <v>2962</v>
      </c>
      <c r="I233" s="87"/>
      <c r="K233" s="86" t="s">
        <v>17485</v>
      </c>
      <c r="L233" s="86" t="s">
        <v>17486</v>
      </c>
      <c r="N233">
        <f>IFERROR(VLOOKUP(A233,bip!$A:$C,2,0),"")</f>
      </c>
      <c r="O233">
        <f>IFERROR(VLOOKUP(A233,bip!$A:$Z,3,0),"")</f>
      </c>
    </row>
    <row r="234" spans="1:15" ht="13.2">
      <c r="A234" t="s">
        <v>21404</v>
      </c>
      <c r="B234" t="s">
        <v>21404</v>
      </c>
      <c r="C234" t="s">
        <v>15155</v>
      </c>
      <c r="D234" t="s">
        <v>34805</v>
      </c>
      <c r="E234" t="s">
        <v>34806</v>
      </c>
      <c r="F234">
        <v>1</v>
      </c>
      <c r="H234" s="1">
        <v>275</v>
      </c>
      <c r="I234" s="87"/>
      <c r="K234" s="86" t="s">
        <v>17485</v>
      </c>
      <c r="L234" s="86" t="s">
        <v>17486</v>
      </c>
      <c r="N234">
        <f>IFERROR(VLOOKUP(A234,bip!$A:$C,2,0),"")</f>
      </c>
      <c r="O234">
        <f>IFERROR(VLOOKUP(A234,bip!$A:$Z,3,0),"")</f>
      </c>
    </row>
    <row r="235" spans="1:15" ht="13.2">
      <c r="A235" t="s">
        <v>13617</v>
      </c>
      <c r="B235" t="s">
        <v>13617</v>
      </c>
      <c r="C235" t="s">
        <v>15155</v>
      </c>
      <c r="D235" t="s">
        <v>30776</v>
      </c>
      <c r="E235" t="s">
        <v>34813</v>
      </c>
      <c r="F235">
        <v>1</v>
      </c>
      <c r="G235">
        <v>1</v>
      </c>
      <c r="H235" s="1">
        <v>2188</v>
      </c>
      <c r="I235" s="87"/>
      <c r="K235" s="86" t="s">
        <v>17485</v>
      </c>
      <c r="L235" s="86" t="s">
        <v>17486</v>
      </c>
      <c r="N235">
        <f>IFERROR(VLOOKUP(A235,bip!$A:$C,2,0),"")</f>
      </c>
      <c r="O235">
        <f>IFERROR(VLOOKUP(A235,bip!$A:$Z,3,0),"")</f>
      </c>
    </row>
    <row r="236" spans="1:15" ht="13.2">
      <c r="A236" t="s">
        <v>28793</v>
      </c>
      <c r="B236" t="s">
        <v>28793</v>
      </c>
      <c r="C236" t="s">
        <v>15155</v>
      </c>
      <c r="D236" t="s">
        <v>34814</v>
      </c>
      <c r="E236" t="s">
        <v>34815</v>
      </c>
      <c r="F236">
        <v>1</v>
      </c>
      <c r="H236" s="1">
        <v>345</v>
      </c>
      <c r="I236" s="87"/>
      <c r="K236" s="86" t="s">
        <v>17485</v>
      </c>
      <c r="L236" s="86" t="s">
        <v>17486</v>
      </c>
      <c r="N236">
        <f>IFERROR(VLOOKUP(A236,bip!$A:$C,2,0),"")</f>
      </c>
      <c r="O236">
        <f>IFERROR(VLOOKUP(A236,bip!$A:$Z,3,0),"")</f>
      </c>
    </row>
    <row r="237" spans="1:15" ht="13.2">
      <c r="A237" t="s">
        <v>105</v>
      </c>
      <c r="B237" t="s">
        <v>105</v>
      </c>
      <c r="C237" t="s">
        <v>15155</v>
      </c>
      <c r="D237" t="s">
        <v>21460</v>
      </c>
      <c r="E237" t="s">
        <v>34831</v>
      </c>
      <c r="F237">
        <v>1</v>
      </c>
      <c r="G237">
        <v>1</v>
      </c>
      <c r="H237" s="1">
        <v>4128</v>
      </c>
      <c r="I237" s="87"/>
      <c r="K237" s="86" t="s">
        <v>17485</v>
      </c>
      <c r="L237" s="86" t="s">
        <v>17486</v>
      </c>
      <c r="N237">
        <f>IFERROR(VLOOKUP(A237,bip!$A:$C,2,0),"")</f>
      </c>
      <c r="O237">
        <f>IFERROR(VLOOKUP(A237,bip!$A:$Z,3,0),"")</f>
      </c>
    </row>
    <row r="238" spans="1:15" ht="13.2">
      <c r="A238" t="s">
        <v>21405</v>
      </c>
      <c r="B238" t="s">
        <v>21405</v>
      </c>
      <c r="C238" t="s">
        <v>15155</v>
      </c>
      <c r="D238" t="s">
        <v>34832</v>
      </c>
      <c r="E238" t="s">
        <v>34833</v>
      </c>
      <c r="F238">
        <v>1</v>
      </c>
      <c r="G238">
        <v>1</v>
      </c>
      <c r="H238" s="1">
        <v>275</v>
      </c>
      <c r="I238" s="87"/>
      <c r="K238" s="86" t="s">
        <v>17485</v>
      </c>
      <c r="L238" s="86" t="s">
        <v>17486</v>
      </c>
      <c r="N238">
        <f>IFERROR(VLOOKUP(A238,bip!$A:$C,2,0),"")</f>
      </c>
      <c r="O238">
        <f>IFERROR(VLOOKUP(A238,bip!$A:$Z,3,0),"")</f>
      </c>
    </row>
    <row r="239" spans="1:15" ht="13.2">
      <c r="A239" t="s">
        <v>13701</v>
      </c>
      <c r="B239" t="s">
        <v>13701</v>
      </c>
      <c r="C239" t="s">
        <v>15155</v>
      </c>
      <c r="D239" t="s">
        <v>21460</v>
      </c>
      <c r="E239" t="s">
        <v>34816</v>
      </c>
      <c r="F239">
        <v>1</v>
      </c>
      <c r="G239">
        <v>1</v>
      </c>
      <c r="H239" s="1">
        <v>4456</v>
      </c>
      <c r="I239" s="87"/>
      <c r="K239" s="86" t="s">
        <v>17485</v>
      </c>
      <c r="L239" s="86" t="s">
        <v>17486</v>
      </c>
      <c r="N239">
        <f>IFERROR(VLOOKUP(A239,bip!$A:$C,2,0),"")</f>
      </c>
      <c r="O239">
        <f>IFERROR(VLOOKUP(A239,bip!$A:$Z,3,0),"")</f>
      </c>
    </row>
    <row r="240" spans="1:15" ht="13.2">
      <c r="A240" t="s">
        <v>28794</v>
      </c>
      <c r="B240" t="s">
        <v>28794</v>
      </c>
      <c r="C240" t="s">
        <v>15155</v>
      </c>
      <c r="D240" t="s">
        <v>34817</v>
      </c>
      <c r="E240" t="s">
        <v>34818</v>
      </c>
      <c r="F240">
        <v>1</v>
      </c>
      <c r="H240" s="1">
        <v>620</v>
      </c>
      <c r="I240" s="87"/>
      <c r="K240" s="86" t="s">
        <v>17485</v>
      </c>
      <c r="L240" s="86" t="s">
        <v>17486</v>
      </c>
      <c r="N240">
        <f>IFERROR(VLOOKUP(A240,bip!$A:$C,2,0),"")</f>
      </c>
      <c r="O240">
        <f>IFERROR(VLOOKUP(A240,bip!$A:$Z,3,0),"")</f>
      </c>
    </row>
    <row r="241" spans="1:15" ht="13.2">
      <c r="A241" t="s">
        <v>106</v>
      </c>
      <c r="B241" t="s">
        <v>106</v>
      </c>
      <c r="C241" t="s">
        <v>15155</v>
      </c>
      <c r="D241" t="s">
        <v>30778</v>
      </c>
      <c r="E241" t="s">
        <v>34837</v>
      </c>
      <c r="F241">
        <v>1</v>
      </c>
      <c r="G241">
        <v>1</v>
      </c>
      <c r="H241" s="1">
        <v>3708</v>
      </c>
      <c r="I241" s="87"/>
      <c r="K241" s="86" t="s">
        <v>17485</v>
      </c>
      <c r="L241" s="86" t="s">
        <v>17486</v>
      </c>
      <c r="N241">
        <f>IFERROR(VLOOKUP(A241,bip!$A:$C,2,0),"")</f>
      </c>
      <c r="O241">
        <f>IFERROR(VLOOKUP(A241,bip!$A:$Z,3,0),"")</f>
      </c>
    </row>
    <row r="242" spans="1:15" ht="13.2">
      <c r="A242" t="s">
        <v>13804</v>
      </c>
      <c r="B242" t="s">
        <v>13804</v>
      </c>
      <c r="C242" t="s">
        <v>15155</v>
      </c>
      <c r="D242" t="s">
        <v>34838</v>
      </c>
      <c r="E242" t="s">
        <v>34839</v>
      </c>
      <c r="F242">
        <v>1</v>
      </c>
      <c r="G242">
        <v>1</v>
      </c>
      <c r="H242" s="1">
        <v>275</v>
      </c>
      <c r="I242" s="87"/>
      <c r="K242" s="86" t="s">
        <v>17485</v>
      </c>
      <c r="L242" s="86" t="s">
        <v>17486</v>
      </c>
      <c r="N242">
        <f>IFERROR(VLOOKUP(A242,bip!$A:$C,2,0),"")</f>
      </c>
      <c r="O242">
        <f>IFERROR(VLOOKUP(A242,bip!$A:$Z,3,0),"")</f>
      </c>
    </row>
    <row r="243" spans="1:15" ht="13.2">
      <c r="A243" t="s">
        <v>13616</v>
      </c>
      <c r="B243" t="s">
        <v>13616</v>
      </c>
      <c r="C243" t="s">
        <v>15155</v>
      </c>
      <c r="D243" t="s">
        <v>30773</v>
      </c>
      <c r="E243" t="s">
        <v>34819</v>
      </c>
      <c r="F243">
        <v>1</v>
      </c>
      <c r="G243">
        <v>1</v>
      </c>
      <c r="H243" s="1">
        <v>5021</v>
      </c>
      <c r="I243" s="87"/>
      <c r="K243" s="86" t="s">
        <v>17485</v>
      </c>
      <c r="L243" s="86" t="s">
        <v>17486</v>
      </c>
      <c r="N243">
        <f>IFERROR(VLOOKUP(A243,bip!$A:$C,2,0),"")</f>
      </c>
      <c r="O243">
        <f>IFERROR(VLOOKUP(A243,bip!$A:$Z,3,0),"")</f>
      </c>
    </row>
    <row r="244" spans="1:15" ht="13.2">
      <c r="A244" t="s">
        <v>30210</v>
      </c>
      <c r="B244" t="s">
        <v>30210</v>
      </c>
      <c r="C244" t="s">
        <v>15155</v>
      </c>
      <c r="D244" t="s">
        <v>34820</v>
      </c>
      <c r="E244" t="s">
        <v>34821</v>
      </c>
      <c r="F244">
        <v>1</v>
      </c>
      <c r="G244">
        <v>1</v>
      </c>
      <c r="H244" s="1">
        <v>770</v>
      </c>
      <c r="I244" s="87"/>
      <c r="K244" s="86" t="s">
        <v>17485</v>
      </c>
      <c r="L244" s="86" t="s">
        <v>17486</v>
      </c>
      <c r="N244">
        <f>IFERROR(VLOOKUP(A244,bip!$A:$C,2,0),"")</f>
      </c>
      <c r="O244">
        <f>IFERROR(VLOOKUP(A244,bip!$A:$Z,3,0),"")</f>
      </c>
    </row>
    <row r="245" spans="1:15" ht="13.2">
      <c r="A245" t="s">
        <v>13702</v>
      </c>
      <c r="B245" t="s">
        <v>13702</v>
      </c>
      <c r="C245" t="s">
        <v>15155</v>
      </c>
      <c r="D245" t="s">
        <v>30774</v>
      </c>
      <c r="E245" t="s">
        <v>34822</v>
      </c>
      <c r="F245">
        <v>1</v>
      </c>
      <c r="G245">
        <v>1</v>
      </c>
      <c r="H245" s="1">
        <v>4862</v>
      </c>
      <c r="I245" s="87"/>
      <c r="K245" s="86" t="s">
        <v>17485</v>
      </c>
      <c r="L245" s="86" t="s">
        <v>17486</v>
      </c>
      <c r="N245">
        <f>IFERROR(VLOOKUP(A245,bip!$A:$C,2,0),"")</f>
      </c>
      <c r="O245">
        <f>IFERROR(VLOOKUP(A245,bip!$A:$Z,3,0),"")</f>
      </c>
    </row>
    <row r="246" spans="1:15" ht="13.2">
      <c r="A246" t="s">
        <v>28795</v>
      </c>
      <c r="B246" t="s">
        <v>28795</v>
      </c>
      <c r="C246" t="s">
        <v>15155</v>
      </c>
      <c r="D246" t="s">
        <v>34823</v>
      </c>
      <c r="E246" t="s">
        <v>34824</v>
      </c>
      <c r="F246">
        <v>1</v>
      </c>
      <c r="G246">
        <v>1</v>
      </c>
      <c r="H246" s="1">
        <v>770</v>
      </c>
      <c r="I246" s="87"/>
      <c r="K246" s="86" t="s">
        <v>17485</v>
      </c>
      <c r="L246" s="86" t="s">
        <v>17486</v>
      </c>
      <c r="N246">
        <f>IFERROR(VLOOKUP(A246,bip!$A:$C,2,0),"")</f>
      </c>
      <c r="O246">
        <f>IFERROR(VLOOKUP(A246,bip!$A:$Z,3,0),"")</f>
      </c>
    </row>
    <row r="247" spans="1:15" ht="13.2">
      <c r="A247" t="s">
        <v>111</v>
      </c>
      <c r="B247" t="s">
        <v>111</v>
      </c>
      <c r="C247" t="s">
        <v>15155</v>
      </c>
      <c r="D247" t="s">
        <v>30775</v>
      </c>
      <c r="E247" t="s">
        <v>34825</v>
      </c>
      <c r="F247">
        <v>1</v>
      </c>
      <c r="G247">
        <v>1</v>
      </c>
      <c r="H247" s="1">
        <v>2252</v>
      </c>
      <c r="I247" s="87"/>
      <c r="K247" s="86" t="s">
        <v>17485</v>
      </c>
      <c r="L247" s="86" t="s">
        <v>17486</v>
      </c>
      <c r="N247">
        <f>IFERROR(VLOOKUP(A247,bip!$A:$C,2,0),"")</f>
      </c>
      <c r="O247">
        <f>IFERROR(VLOOKUP(A247,bip!$A:$Z,3,0),"")</f>
      </c>
    </row>
    <row r="248" spans="1:15" ht="13.2">
      <c r="A248" t="s">
        <v>14617</v>
      </c>
      <c r="B248" t="s">
        <v>14617</v>
      </c>
      <c r="C248" t="s">
        <v>15155</v>
      </c>
      <c r="D248" t="s">
        <v>34826</v>
      </c>
      <c r="E248" t="s">
        <v>34827</v>
      </c>
      <c r="F248">
        <v>1</v>
      </c>
      <c r="G248">
        <v>1</v>
      </c>
      <c r="H248" s="1">
        <v>165</v>
      </c>
      <c r="I248" s="87"/>
      <c r="K248" s="86" t="s">
        <v>17485</v>
      </c>
      <c r="L248" s="86" t="s">
        <v>17486</v>
      </c>
      <c r="N248">
        <f>IFERROR(VLOOKUP(A248,bip!$A:$C,2,0),"")</f>
      </c>
      <c r="O248">
        <f>IFERROR(VLOOKUP(A248,bip!$A:$Z,3,0),"")</f>
      </c>
    </row>
    <row r="249" spans="1:15" ht="13.2">
      <c r="A249" t="s">
        <v>110</v>
      </c>
      <c r="B249" t="s">
        <v>110</v>
      </c>
      <c r="C249" t="s">
        <v>15155</v>
      </c>
      <c r="D249" t="s">
        <v>30776</v>
      </c>
      <c r="E249" t="s">
        <v>34828</v>
      </c>
      <c r="F249">
        <v>1</v>
      </c>
      <c r="G249">
        <v>1</v>
      </c>
      <c r="H249" s="1">
        <v>2017</v>
      </c>
      <c r="I249" s="87"/>
      <c r="K249" s="86" t="s">
        <v>17485</v>
      </c>
      <c r="L249" s="86" t="s">
        <v>17486</v>
      </c>
      <c r="N249">
        <f>IFERROR(VLOOKUP(A249,bip!$A:$C,2,0),"")</f>
      </c>
      <c r="O249">
        <f>IFERROR(VLOOKUP(A249,bip!$A:$Z,3,0),"")</f>
      </c>
    </row>
    <row r="250" spans="1:15" ht="13.2">
      <c r="A250" t="s">
        <v>13806</v>
      </c>
      <c r="B250" t="s">
        <v>13806</v>
      </c>
      <c r="C250" t="s">
        <v>15155</v>
      </c>
      <c r="D250" t="s">
        <v>34829</v>
      </c>
      <c r="E250" t="s">
        <v>34830</v>
      </c>
      <c r="F250">
        <v>1</v>
      </c>
      <c r="G250">
        <v>2</v>
      </c>
      <c r="H250" s="1">
        <v>165</v>
      </c>
      <c r="I250" s="87"/>
      <c r="K250" s="86" t="s">
        <v>17485</v>
      </c>
      <c r="L250" s="86" t="s">
        <v>17486</v>
      </c>
      <c r="N250">
        <f>IFERROR(VLOOKUP(A250,bip!$A:$C,2,0),"")</f>
      </c>
      <c r="O250">
        <f>IFERROR(VLOOKUP(A250,bip!$A:$Z,3,0),"")</f>
      </c>
    </row>
    <row r="251" spans="1:15" ht="13.2">
      <c r="A251" t="s">
        <v>109</v>
      </c>
      <c r="B251" t="s">
        <v>109</v>
      </c>
      <c r="C251" t="s">
        <v>15155</v>
      </c>
      <c r="D251" t="s">
        <v>30777</v>
      </c>
      <c r="E251" t="s">
        <v>34834</v>
      </c>
      <c r="F251">
        <v>1</v>
      </c>
      <c r="G251">
        <v>1</v>
      </c>
      <c r="H251" s="1">
        <v>3059</v>
      </c>
      <c r="I251" s="87"/>
      <c r="K251" s="86" t="s">
        <v>17485</v>
      </c>
      <c r="L251" s="86" t="s">
        <v>17486</v>
      </c>
      <c r="N251">
        <f>IFERROR(VLOOKUP(A251,bip!$A:$C,2,0),"")</f>
      </c>
      <c r="O251">
        <f>IFERROR(VLOOKUP(A251,bip!$A:$Z,3,0),"")</f>
      </c>
    </row>
    <row r="252" spans="1:15" ht="13.2">
      <c r="A252" t="s">
        <v>21406</v>
      </c>
      <c r="B252" t="s">
        <v>21406</v>
      </c>
      <c r="C252" t="s">
        <v>15155</v>
      </c>
      <c r="D252" t="s">
        <v>34835</v>
      </c>
      <c r="E252" t="s">
        <v>34836</v>
      </c>
      <c r="F252">
        <v>1</v>
      </c>
      <c r="H252" s="1">
        <v>275</v>
      </c>
      <c r="I252" s="87"/>
      <c r="K252" s="86" t="s">
        <v>17485</v>
      </c>
      <c r="L252" s="86" t="s">
        <v>17486</v>
      </c>
      <c r="N252">
        <f>IFERROR(VLOOKUP(A252,bip!$A:$C,2,0),"")</f>
      </c>
      <c r="O252">
        <f>IFERROR(VLOOKUP(A252,bip!$A:$Z,3,0),"")</f>
      </c>
    </row>
    <row r="253" spans="1:15" ht="13.2">
      <c r="A253" t="s">
        <v>112</v>
      </c>
      <c r="B253" t="s">
        <v>112</v>
      </c>
      <c r="C253" t="s">
        <v>15155</v>
      </c>
      <c r="D253" t="s">
        <v>30781</v>
      </c>
      <c r="E253" t="s">
        <v>34860</v>
      </c>
      <c r="F253">
        <v>1</v>
      </c>
      <c r="G253">
        <v>1</v>
      </c>
      <c r="H253" s="1">
        <v>12922</v>
      </c>
      <c r="I253" s="87"/>
      <c r="K253" s="86" t="s">
        <v>17485</v>
      </c>
      <c r="L253" s="86" t="s">
        <v>17486</v>
      </c>
      <c r="N253">
        <f>IFERROR(VLOOKUP(A253,bip!$A:$C,2,0),"")</f>
      </c>
      <c r="O253">
        <f>IFERROR(VLOOKUP(A253,bip!$A:$Z,3,0),"")</f>
      </c>
    </row>
    <row r="254" spans="1:15" ht="13.2">
      <c r="A254" t="s">
        <v>21407</v>
      </c>
      <c r="B254" t="s">
        <v>21407</v>
      </c>
      <c r="C254" t="s">
        <v>15155</v>
      </c>
      <c r="D254" t="s">
        <v>34861</v>
      </c>
      <c r="E254" t="s">
        <v>34862</v>
      </c>
      <c r="F254">
        <v>1</v>
      </c>
      <c r="G254">
        <v>1</v>
      </c>
      <c r="H254" s="1">
        <v>369</v>
      </c>
      <c r="I254" s="87"/>
      <c r="K254" s="86" t="s">
        <v>17485</v>
      </c>
      <c r="L254" s="86" t="s">
        <v>17486</v>
      </c>
      <c r="N254">
        <f>IFERROR(VLOOKUP(A254,bip!$A:$C,2,0),"")</f>
      </c>
      <c r="O254">
        <f>IFERROR(VLOOKUP(A254,bip!$A:$Z,3,0),"")</f>
      </c>
    </row>
    <row r="255" spans="1:15" ht="13.2">
      <c r="A255" t="s">
        <v>113</v>
      </c>
      <c r="B255" t="s">
        <v>113</v>
      </c>
      <c r="C255" t="s">
        <v>15155</v>
      </c>
      <c r="D255" t="s">
        <v>30782</v>
      </c>
      <c r="E255" t="s">
        <v>34863</v>
      </c>
      <c r="F255">
        <v>1</v>
      </c>
      <c r="G255">
        <v>1</v>
      </c>
      <c r="H255" s="1">
        <v>12619</v>
      </c>
      <c r="I255" s="87"/>
      <c r="K255" s="86" t="s">
        <v>17485</v>
      </c>
      <c r="L255" s="86" t="s">
        <v>17486</v>
      </c>
      <c r="N255">
        <f>IFERROR(VLOOKUP(A255,bip!$A:$C,2,0),"")</f>
      </c>
      <c r="O255">
        <f>IFERROR(VLOOKUP(A255,bip!$A:$Z,3,0),"")</f>
      </c>
    </row>
    <row r="256" spans="1:15" ht="13.2">
      <c r="A256" t="s">
        <v>21408</v>
      </c>
      <c r="B256" t="s">
        <v>21408</v>
      </c>
      <c r="C256" t="s">
        <v>15155</v>
      </c>
      <c r="D256" t="s">
        <v>34864</v>
      </c>
      <c r="E256" t="s">
        <v>34865</v>
      </c>
      <c r="F256">
        <v>1</v>
      </c>
      <c r="H256" s="1">
        <v>369</v>
      </c>
      <c r="I256" s="87"/>
      <c r="K256" s="86" t="s">
        <v>17485</v>
      </c>
      <c r="L256" s="86" t="s">
        <v>17486</v>
      </c>
      <c r="N256">
        <f>IFERROR(VLOOKUP(A256,bip!$A:$C,2,0),"")</f>
      </c>
      <c r="O256">
        <f>IFERROR(VLOOKUP(A256,bip!$A:$Z,3,0),"")</f>
      </c>
    </row>
    <row r="257" spans="1:15" ht="13.2">
      <c r="A257" t="s">
        <v>108</v>
      </c>
      <c r="B257" t="s">
        <v>108</v>
      </c>
      <c r="C257" t="s">
        <v>15155</v>
      </c>
      <c r="D257" t="s">
        <v>30773</v>
      </c>
      <c r="E257" t="s">
        <v>34840</v>
      </c>
      <c r="F257">
        <v>1</v>
      </c>
      <c r="G257">
        <v>1</v>
      </c>
      <c r="H257" s="1">
        <v>4640</v>
      </c>
      <c r="I257" s="87"/>
      <c r="K257" s="86" t="s">
        <v>17485</v>
      </c>
      <c r="L257" s="86" t="s">
        <v>17486</v>
      </c>
      <c r="N257">
        <f>IFERROR(VLOOKUP(A257,bip!$A:$C,2,0),"")</f>
      </c>
      <c r="O257">
        <f>IFERROR(VLOOKUP(A257,bip!$A:$Z,3,0),"")</f>
      </c>
    </row>
    <row r="258" spans="1:15" ht="13.2">
      <c r="A258" t="s">
        <v>13805</v>
      </c>
      <c r="B258" t="s">
        <v>13805</v>
      </c>
      <c r="C258" t="s">
        <v>15155</v>
      </c>
      <c r="D258" t="s">
        <v>34841</v>
      </c>
      <c r="E258" t="s">
        <v>34842</v>
      </c>
      <c r="F258">
        <v>1</v>
      </c>
      <c r="G258">
        <v>1</v>
      </c>
      <c r="H258" s="1">
        <v>369</v>
      </c>
      <c r="I258" s="87"/>
      <c r="K258" s="86" t="s">
        <v>17485</v>
      </c>
      <c r="L258" s="86" t="s">
        <v>17486</v>
      </c>
      <c r="N258">
        <f>IFERROR(VLOOKUP(A258,bip!$A:$C,2,0),"")</f>
      </c>
      <c r="O258">
        <f>IFERROR(VLOOKUP(A258,bip!$A:$Z,3,0),"")</f>
      </c>
    </row>
    <row r="259" spans="1:15" ht="13.2">
      <c r="A259" t="s">
        <v>107</v>
      </c>
      <c r="B259" t="s">
        <v>107</v>
      </c>
      <c r="C259" t="s">
        <v>15155</v>
      </c>
      <c r="D259" t="s">
        <v>30774</v>
      </c>
      <c r="E259" t="s">
        <v>34843</v>
      </c>
      <c r="F259">
        <v>1</v>
      </c>
      <c r="G259">
        <v>1</v>
      </c>
      <c r="H259" s="1">
        <v>4481</v>
      </c>
      <c r="I259" s="87"/>
      <c r="K259" s="86" t="s">
        <v>17485</v>
      </c>
      <c r="L259" s="86" t="s">
        <v>17486</v>
      </c>
      <c r="N259">
        <f>IFERROR(VLOOKUP(A259,bip!$A:$C,2,0),"")</f>
      </c>
      <c r="O259">
        <f>IFERROR(VLOOKUP(A259,bip!$A:$Z,3,0),"")</f>
      </c>
    </row>
    <row r="260" spans="1:15" ht="13.2">
      <c r="A260" t="s">
        <v>21409</v>
      </c>
      <c r="B260" t="s">
        <v>21409</v>
      </c>
      <c r="C260" t="s">
        <v>15155</v>
      </c>
      <c r="D260" t="s">
        <v>34844</v>
      </c>
      <c r="E260" t="s">
        <v>34845</v>
      </c>
      <c r="F260">
        <v>1</v>
      </c>
      <c r="G260">
        <v>1</v>
      </c>
      <c r="H260" s="1">
        <v>369</v>
      </c>
      <c r="I260" s="87"/>
      <c r="K260" s="86" t="s">
        <v>17485</v>
      </c>
      <c r="L260" s="86" t="s">
        <v>17486</v>
      </c>
      <c r="N260">
        <f>IFERROR(VLOOKUP(A260,bip!$A:$C,2,0),"")</f>
      </c>
      <c r="O260">
        <f>IFERROR(VLOOKUP(A260,bip!$A:$Z,3,0),"")</f>
      </c>
    </row>
    <row r="261" spans="1:15" ht="13.2">
      <c r="A261" t="s">
        <v>116</v>
      </c>
      <c r="B261" t="s">
        <v>116</v>
      </c>
      <c r="C261" t="s">
        <v>15155</v>
      </c>
      <c r="D261" t="s">
        <v>30779</v>
      </c>
      <c r="E261" t="s">
        <v>34866</v>
      </c>
      <c r="F261">
        <v>1</v>
      </c>
      <c r="G261">
        <v>1</v>
      </c>
      <c r="H261" s="1">
        <v>1401</v>
      </c>
      <c r="I261" s="87"/>
      <c r="K261" s="86" t="s">
        <v>17485</v>
      </c>
      <c r="L261" s="86" t="s">
        <v>17486</v>
      </c>
      <c r="N261">
        <f>IFERROR(VLOOKUP(A261,bip!$A:$C,2,0),"")</f>
      </c>
      <c r="O261">
        <f>IFERROR(VLOOKUP(A261,bip!$A:$Z,3,0),"")</f>
      </c>
    </row>
    <row r="262" spans="1:15" ht="13.2">
      <c r="A262" t="s">
        <v>13807</v>
      </c>
      <c r="B262" t="s">
        <v>13807</v>
      </c>
      <c r="C262" t="s">
        <v>15155</v>
      </c>
      <c r="D262" t="s">
        <v>34867</v>
      </c>
      <c r="E262" t="s">
        <v>34868</v>
      </c>
      <c r="F262">
        <v>1</v>
      </c>
      <c r="G262">
        <v>6</v>
      </c>
      <c r="H262" s="1">
        <v>165</v>
      </c>
      <c r="I262" s="87"/>
      <c r="K262" s="86" t="s">
        <v>17485</v>
      </c>
      <c r="L262" s="86" t="s">
        <v>17486</v>
      </c>
      <c r="N262">
        <f>IFERROR(VLOOKUP(A262,bip!$A:$C,2,0),"")</f>
      </c>
      <c r="O262">
        <f>IFERROR(VLOOKUP(A262,bip!$A:$Z,3,0),"")</f>
      </c>
    </row>
    <row r="263" spans="1:15" ht="13.2">
      <c r="A263" t="s">
        <v>13618</v>
      </c>
      <c r="B263" t="s">
        <v>13618</v>
      </c>
      <c r="C263" t="s">
        <v>15155</v>
      </c>
      <c r="D263" t="s">
        <v>30779</v>
      </c>
      <c r="E263" t="s">
        <v>34846</v>
      </c>
      <c r="F263">
        <v>1</v>
      </c>
      <c r="G263">
        <v>1</v>
      </c>
      <c r="H263" s="1">
        <v>1572</v>
      </c>
      <c r="I263" s="87"/>
      <c r="K263" s="86" t="s">
        <v>17485</v>
      </c>
      <c r="L263" s="86" t="s">
        <v>17486</v>
      </c>
      <c r="N263">
        <f>IFERROR(VLOOKUP(A263,bip!$A:$C,2,0),"")</f>
      </c>
      <c r="O263">
        <f>IFERROR(VLOOKUP(A263,bip!$A:$Z,3,0),"")</f>
      </c>
    </row>
    <row r="264" spans="1:15" ht="13.2">
      <c r="A264" t="s">
        <v>28796</v>
      </c>
      <c r="B264" t="s">
        <v>28796</v>
      </c>
      <c r="C264" t="s">
        <v>15155</v>
      </c>
      <c r="D264" t="s">
        <v>34847</v>
      </c>
      <c r="E264" t="s">
        <v>34848</v>
      </c>
      <c r="F264">
        <v>1</v>
      </c>
      <c r="G264">
        <v>4</v>
      </c>
      <c r="H264" s="1">
        <v>345</v>
      </c>
      <c r="I264" s="87"/>
      <c r="K264" s="86" t="s">
        <v>17485</v>
      </c>
      <c r="L264" s="86" t="s">
        <v>17486</v>
      </c>
      <c r="N264">
        <f>IFERROR(VLOOKUP(A264,bip!$A:$C,2,0),"")</f>
      </c>
      <c r="O264">
        <f>IFERROR(VLOOKUP(A264,bip!$A:$Z,3,0),"")</f>
      </c>
    </row>
    <row r="265" spans="1:15" ht="13.2">
      <c r="A265" t="s">
        <v>117</v>
      </c>
      <c r="B265" t="s">
        <v>117</v>
      </c>
      <c r="C265" t="s">
        <v>15155</v>
      </c>
      <c r="D265" t="s">
        <v>30780</v>
      </c>
      <c r="E265" t="s">
        <v>34869</v>
      </c>
      <c r="F265">
        <v>1</v>
      </c>
      <c r="G265">
        <v>1</v>
      </c>
      <c r="H265" s="1">
        <v>1363</v>
      </c>
      <c r="I265" s="87"/>
      <c r="K265" s="86" t="s">
        <v>17485</v>
      </c>
      <c r="L265" s="86" t="s">
        <v>17486</v>
      </c>
      <c r="N265">
        <f>IFERROR(VLOOKUP(A265,bip!$A:$C,2,0),"")</f>
      </c>
      <c r="O265">
        <f>IFERROR(VLOOKUP(A265,bip!$A:$Z,3,0),"")</f>
      </c>
    </row>
    <row r="266" spans="1:15" ht="13.2">
      <c r="A266" t="s">
        <v>13619</v>
      </c>
      <c r="B266" t="s">
        <v>13619</v>
      </c>
      <c r="C266" t="s">
        <v>15155</v>
      </c>
      <c r="D266" t="s">
        <v>30780</v>
      </c>
      <c r="E266" t="s">
        <v>34849</v>
      </c>
      <c r="F266">
        <v>1</v>
      </c>
      <c r="G266">
        <v>1</v>
      </c>
      <c r="H266" s="1">
        <v>1534</v>
      </c>
      <c r="I266" s="87"/>
      <c r="K266" s="86" t="s">
        <v>17485</v>
      </c>
      <c r="L266" s="86" t="s">
        <v>17486</v>
      </c>
      <c r="N266">
        <f>IFERROR(VLOOKUP(A266,bip!$A:$C,2,0),"")</f>
      </c>
      <c r="O266">
        <f>IFERROR(VLOOKUP(A266,bip!$A:$Z,3,0),"")</f>
      </c>
    </row>
    <row r="267" spans="1:15" ht="13.2">
      <c r="A267" t="s">
        <v>28797</v>
      </c>
      <c r="B267" t="s">
        <v>28797</v>
      </c>
      <c r="C267" t="s">
        <v>15155</v>
      </c>
      <c r="D267" t="s">
        <v>34850</v>
      </c>
      <c r="E267" t="s">
        <v>34851</v>
      </c>
      <c r="F267">
        <v>1</v>
      </c>
      <c r="H267" s="1">
        <v>345</v>
      </c>
      <c r="I267" s="87"/>
      <c r="K267" s="86" t="s">
        <v>17485</v>
      </c>
      <c r="L267" s="86" t="s">
        <v>17486</v>
      </c>
      <c r="N267">
        <f>IFERROR(VLOOKUP(A267,bip!$A:$C,2,0),"")</f>
      </c>
      <c r="O267">
        <f>IFERROR(VLOOKUP(A267,bip!$A:$Z,3,0),"")</f>
      </c>
    </row>
    <row r="268" spans="1:15" ht="13.2">
      <c r="A268" t="s">
        <v>115</v>
      </c>
      <c r="B268" t="s">
        <v>115</v>
      </c>
      <c r="C268" t="s">
        <v>15155</v>
      </c>
      <c r="D268" t="s">
        <v>34852</v>
      </c>
      <c r="E268" t="s">
        <v>34853</v>
      </c>
      <c r="F268">
        <v>1</v>
      </c>
      <c r="G268">
        <v>1</v>
      </c>
      <c r="H268" s="1">
        <v>3975</v>
      </c>
      <c r="I268" s="87"/>
      <c r="K268" s="86" t="s">
        <v>17485</v>
      </c>
      <c r="L268" s="86" t="s">
        <v>17486</v>
      </c>
      <c r="N268">
        <f>IFERROR(VLOOKUP(A268,bip!$A:$C,2,0),"")</f>
      </c>
      <c r="O268">
        <f>IFERROR(VLOOKUP(A268,bip!$A:$Z,3,0),"")</f>
      </c>
    </row>
    <row r="269" spans="1:15" ht="13.2">
      <c r="A269" t="s">
        <v>21410</v>
      </c>
      <c r="B269" t="s">
        <v>21410</v>
      </c>
      <c r="C269" t="s">
        <v>15155</v>
      </c>
      <c r="D269" t="s">
        <v>34854</v>
      </c>
      <c r="E269" t="s">
        <v>34855</v>
      </c>
      <c r="F269">
        <v>1</v>
      </c>
      <c r="G269">
        <v>1</v>
      </c>
      <c r="H269" s="1">
        <v>275</v>
      </c>
      <c r="I269" s="87"/>
      <c r="K269" s="86" t="s">
        <v>17485</v>
      </c>
      <c r="L269" s="86" t="s">
        <v>17486</v>
      </c>
      <c r="N269">
        <f>IFERROR(VLOOKUP(A269,bip!$A:$C,2,0),"")</f>
      </c>
      <c r="O269">
        <f>IFERROR(VLOOKUP(A269,bip!$A:$Z,3,0),"")</f>
      </c>
    </row>
    <row r="270" spans="1:15" ht="13.2">
      <c r="A270" t="s">
        <v>114</v>
      </c>
      <c r="B270" t="s">
        <v>114</v>
      </c>
      <c r="C270" t="s">
        <v>15155</v>
      </c>
      <c r="D270" t="s">
        <v>34856</v>
      </c>
      <c r="E270" t="s">
        <v>34857</v>
      </c>
      <c r="F270">
        <v>1</v>
      </c>
      <c r="G270">
        <v>1</v>
      </c>
      <c r="H270" s="1">
        <v>3484</v>
      </c>
      <c r="I270" s="87"/>
      <c r="K270" s="86" t="s">
        <v>17485</v>
      </c>
      <c r="L270" s="86" t="s">
        <v>17486</v>
      </c>
      <c r="N270">
        <f>IFERROR(VLOOKUP(A270,bip!$A:$C,2,0),"")</f>
      </c>
      <c r="O270">
        <f>IFERROR(VLOOKUP(A270,bip!$A:$Z,3,0),"")</f>
      </c>
    </row>
    <row r="271" spans="1:15" ht="13.2">
      <c r="A271" t="s">
        <v>21411</v>
      </c>
      <c r="B271" t="s">
        <v>21411</v>
      </c>
      <c r="C271" t="s">
        <v>15155</v>
      </c>
      <c r="D271" t="s">
        <v>34858</v>
      </c>
      <c r="E271" t="s">
        <v>34859</v>
      </c>
      <c r="F271">
        <v>1</v>
      </c>
      <c r="H271" s="1">
        <v>275</v>
      </c>
      <c r="I271" s="87"/>
      <c r="K271" s="86" t="s">
        <v>17485</v>
      </c>
      <c r="L271" s="86" t="s">
        <v>17486</v>
      </c>
      <c r="N271">
        <f>IFERROR(VLOOKUP(A271,bip!$A:$C,2,0),"")</f>
      </c>
      <c r="O271">
        <f>IFERROR(VLOOKUP(A271,bip!$A:$Z,3,0),"")</f>
      </c>
    </row>
    <row r="272" spans="1:15" ht="13.2">
      <c r="A272" t="s">
        <v>13622</v>
      </c>
      <c r="B272" t="s">
        <v>13622</v>
      </c>
      <c r="C272" t="s">
        <v>15155</v>
      </c>
      <c r="D272" t="s">
        <v>30783</v>
      </c>
      <c r="E272" t="s">
        <v>34870</v>
      </c>
      <c r="F272">
        <v>1</v>
      </c>
      <c r="G272">
        <v>1</v>
      </c>
      <c r="H272" s="1">
        <v>3566</v>
      </c>
      <c r="I272" s="87"/>
      <c r="K272" s="86" t="s">
        <v>17485</v>
      </c>
      <c r="L272" s="86" t="s">
        <v>17486</v>
      </c>
      <c r="N272">
        <f>IFERROR(VLOOKUP(A272,bip!$A:$C,2,0),"")</f>
      </c>
      <c r="O272">
        <f>IFERROR(VLOOKUP(A272,bip!$A:$Z,3,0),"")</f>
      </c>
    </row>
    <row r="273" spans="1:15" ht="13.2">
      <c r="A273" t="s">
        <v>28798</v>
      </c>
      <c r="B273" t="s">
        <v>28798</v>
      </c>
      <c r="C273" t="s">
        <v>15155</v>
      </c>
      <c r="D273" t="s">
        <v>34871</v>
      </c>
      <c r="E273" t="s">
        <v>34872</v>
      </c>
      <c r="F273">
        <v>1</v>
      </c>
      <c r="G273">
        <v>1</v>
      </c>
      <c r="H273" s="1">
        <v>770</v>
      </c>
      <c r="I273" s="87"/>
      <c r="K273" s="86" t="s">
        <v>17485</v>
      </c>
      <c r="L273" s="86" t="s">
        <v>17486</v>
      </c>
      <c r="N273">
        <f>IFERROR(VLOOKUP(A273,bip!$A:$C,2,0),"")</f>
      </c>
      <c r="O273">
        <f>IFERROR(VLOOKUP(A273,bip!$A:$Z,3,0),"")</f>
      </c>
    </row>
    <row r="274" spans="1:15" ht="13.2">
      <c r="A274" t="s">
        <v>118</v>
      </c>
      <c r="B274" t="s">
        <v>118</v>
      </c>
      <c r="C274" t="s">
        <v>15155</v>
      </c>
      <c r="D274" t="s">
        <v>30784</v>
      </c>
      <c r="E274" t="s">
        <v>34885</v>
      </c>
      <c r="F274">
        <v>1</v>
      </c>
      <c r="G274">
        <v>1</v>
      </c>
      <c r="H274" s="1">
        <v>2208</v>
      </c>
      <c r="I274" s="87"/>
      <c r="K274" s="86" t="s">
        <v>17485</v>
      </c>
      <c r="L274" s="86" t="s">
        <v>17486</v>
      </c>
      <c r="N274">
        <f>IFERROR(VLOOKUP(A274,bip!$A:$C,2,0),"")</f>
      </c>
      <c r="O274">
        <f>IFERROR(VLOOKUP(A274,bip!$A:$Z,3,0),"")</f>
      </c>
    </row>
    <row r="275" spans="1:15" ht="13.2">
      <c r="A275" t="s">
        <v>21412</v>
      </c>
      <c r="B275" t="s">
        <v>21412</v>
      </c>
      <c r="C275" t="s">
        <v>15155</v>
      </c>
      <c r="D275" t="s">
        <v>34886</v>
      </c>
      <c r="E275" t="s">
        <v>34887</v>
      </c>
      <c r="F275">
        <v>1</v>
      </c>
      <c r="G275">
        <v>1</v>
      </c>
      <c r="H275" s="1">
        <v>369</v>
      </c>
      <c r="I275" s="87"/>
      <c r="K275" s="86" t="s">
        <v>17485</v>
      </c>
      <c r="L275" s="86" t="s">
        <v>17486</v>
      </c>
      <c r="N275">
        <f>IFERROR(VLOOKUP(A275,bip!$A:$C,2,0),"")</f>
      </c>
      <c r="O275">
        <f>IFERROR(VLOOKUP(A275,bip!$A:$Z,3,0),"")</f>
      </c>
    </row>
    <row r="276" spans="1:15" ht="13.2">
      <c r="A276" t="s">
        <v>13620</v>
      </c>
      <c r="B276" t="s">
        <v>13620</v>
      </c>
      <c r="C276" t="s">
        <v>15155</v>
      </c>
      <c r="D276" t="s">
        <v>30784</v>
      </c>
      <c r="E276" t="s">
        <v>34873</v>
      </c>
      <c r="F276">
        <v>1</v>
      </c>
      <c r="G276">
        <v>1</v>
      </c>
      <c r="H276" s="1">
        <v>2589</v>
      </c>
      <c r="I276" s="87"/>
      <c r="K276" s="86" t="s">
        <v>17485</v>
      </c>
      <c r="L276" s="86" t="s">
        <v>17486</v>
      </c>
      <c r="N276">
        <f>IFERROR(VLOOKUP(A276,bip!$A:$C,2,0),"")</f>
      </c>
      <c r="O276">
        <f>IFERROR(VLOOKUP(A276,bip!$A:$Z,3,0),"")</f>
      </c>
    </row>
    <row r="277" spans="1:15" ht="13.2">
      <c r="A277" t="s">
        <v>28799</v>
      </c>
      <c r="B277" t="s">
        <v>28799</v>
      </c>
      <c r="C277" t="s">
        <v>15155</v>
      </c>
      <c r="D277" t="s">
        <v>34874</v>
      </c>
      <c r="E277" t="s">
        <v>34875</v>
      </c>
      <c r="F277">
        <v>1</v>
      </c>
      <c r="G277">
        <v>1</v>
      </c>
      <c r="H277" s="1">
        <v>770</v>
      </c>
      <c r="I277" s="87"/>
      <c r="K277" s="86" t="s">
        <v>17485</v>
      </c>
      <c r="L277" s="86" t="s">
        <v>17486</v>
      </c>
      <c r="N277">
        <f>IFERROR(VLOOKUP(A277,bip!$A:$C,2,0),"")</f>
      </c>
      <c r="O277">
        <f>IFERROR(VLOOKUP(A277,bip!$A:$Z,3,0),"")</f>
      </c>
    </row>
    <row r="278" spans="1:15" ht="13.2">
      <c r="A278" t="s">
        <v>13703</v>
      </c>
      <c r="B278" t="s">
        <v>13703</v>
      </c>
      <c r="C278" t="s">
        <v>15155</v>
      </c>
      <c r="D278" t="s">
        <v>30785</v>
      </c>
      <c r="E278" t="s">
        <v>34876</v>
      </c>
      <c r="F278">
        <v>1</v>
      </c>
      <c r="G278">
        <v>1</v>
      </c>
      <c r="H278" s="1">
        <v>3481</v>
      </c>
      <c r="I278" s="87"/>
      <c r="K278" s="86" t="s">
        <v>17485</v>
      </c>
      <c r="L278" s="86" t="s">
        <v>17486</v>
      </c>
      <c r="N278">
        <f>IFERROR(VLOOKUP(A278,bip!$A:$C,2,0),"")</f>
      </c>
      <c r="O278">
        <f>IFERROR(VLOOKUP(A278,bip!$A:$Z,3,0),"")</f>
      </c>
    </row>
    <row r="279" spans="1:15" ht="13.2">
      <c r="A279" t="s">
        <v>28800</v>
      </c>
      <c r="B279" t="s">
        <v>28800</v>
      </c>
      <c r="C279" t="s">
        <v>15155</v>
      </c>
      <c r="D279" t="s">
        <v>34877</v>
      </c>
      <c r="E279" t="s">
        <v>34878</v>
      </c>
      <c r="F279">
        <v>1</v>
      </c>
      <c r="H279" s="1">
        <v>770</v>
      </c>
      <c r="I279" s="87"/>
      <c r="K279" s="86" t="s">
        <v>17485</v>
      </c>
      <c r="L279" s="86" t="s">
        <v>17486</v>
      </c>
      <c r="N279">
        <f>IFERROR(VLOOKUP(A279,bip!$A:$C,2,0),"")</f>
      </c>
      <c r="O279">
        <f>IFERROR(VLOOKUP(A279,bip!$A:$Z,3,0),"")</f>
      </c>
    </row>
    <row r="280" spans="1:15" ht="13.2">
      <c r="A280" t="s">
        <v>119</v>
      </c>
      <c r="B280" t="s">
        <v>119</v>
      </c>
      <c r="C280" t="s">
        <v>15155</v>
      </c>
      <c r="D280" t="s">
        <v>30786</v>
      </c>
      <c r="E280" t="s">
        <v>34889</v>
      </c>
      <c r="F280">
        <v>1</v>
      </c>
      <c r="G280">
        <v>1</v>
      </c>
      <c r="H280" s="1">
        <v>2153</v>
      </c>
      <c r="I280" s="87"/>
      <c r="K280" s="86" t="s">
        <v>17485</v>
      </c>
      <c r="L280" s="86" t="s">
        <v>17486</v>
      </c>
      <c r="N280">
        <f>IFERROR(VLOOKUP(A280,bip!$A:$C,2,0),"")</f>
      </c>
      <c r="O280">
        <f>IFERROR(VLOOKUP(A280,bip!$A:$Z,3,0),"")</f>
      </c>
    </row>
    <row r="281" spans="1:15" ht="13.2">
      <c r="A281" t="s">
        <v>13621</v>
      </c>
      <c r="B281" t="s">
        <v>13621</v>
      </c>
      <c r="C281" t="s">
        <v>15155</v>
      </c>
      <c r="D281" t="s">
        <v>30786</v>
      </c>
      <c r="E281" t="s">
        <v>34879</v>
      </c>
      <c r="F281">
        <v>1</v>
      </c>
      <c r="G281">
        <v>1</v>
      </c>
      <c r="H281" s="1">
        <v>2534</v>
      </c>
      <c r="I281" s="87"/>
      <c r="K281" s="86" t="s">
        <v>17485</v>
      </c>
      <c r="L281" s="86" t="s">
        <v>17486</v>
      </c>
      <c r="N281">
        <f>IFERROR(VLOOKUP(A281,bip!$A:$C,2,0),"")</f>
      </c>
      <c r="O281">
        <f>IFERROR(VLOOKUP(A281,bip!$A:$Z,3,0),"")</f>
      </c>
    </row>
    <row r="282" spans="1:15" ht="13.2">
      <c r="A282" t="s">
        <v>28801</v>
      </c>
      <c r="B282" t="s">
        <v>28801</v>
      </c>
      <c r="C282" t="s">
        <v>15155</v>
      </c>
      <c r="D282" t="s">
        <v>34880</v>
      </c>
      <c r="E282" t="s">
        <v>34881</v>
      </c>
      <c r="F282">
        <v>1</v>
      </c>
      <c r="H282" s="1">
        <v>770</v>
      </c>
      <c r="I282" s="87"/>
      <c r="K282" s="86" t="s">
        <v>17485</v>
      </c>
      <c r="L282" s="86" t="s">
        <v>17486</v>
      </c>
      <c r="N282">
        <f>IFERROR(VLOOKUP(A282,bip!$A:$C,2,0),"")</f>
      </c>
      <c r="O282">
        <f>IFERROR(VLOOKUP(A282,bip!$A:$Z,3,0),"")</f>
      </c>
    </row>
    <row r="283" spans="1:15" ht="13.2">
      <c r="A283" t="s">
        <v>124</v>
      </c>
      <c r="B283" t="s">
        <v>124</v>
      </c>
      <c r="C283" t="s">
        <v>15155</v>
      </c>
      <c r="D283" t="s">
        <v>30790</v>
      </c>
      <c r="E283" t="s">
        <v>34904</v>
      </c>
      <c r="F283">
        <v>1</v>
      </c>
      <c r="G283">
        <v>1</v>
      </c>
      <c r="H283" s="1">
        <v>1862</v>
      </c>
      <c r="I283" s="87"/>
      <c r="K283" s="86" t="s">
        <v>17485</v>
      </c>
      <c r="L283" s="86" t="s">
        <v>17486</v>
      </c>
      <c r="N283">
        <f>IFERROR(VLOOKUP(A283,bip!$A:$C,2,0),"")</f>
      </c>
      <c r="O283">
        <f>IFERROR(VLOOKUP(A283,bip!$A:$Z,3,0),"")</f>
      </c>
    </row>
    <row r="284" spans="1:15" ht="13.2">
      <c r="A284" t="s">
        <v>13809</v>
      </c>
      <c r="B284" t="s">
        <v>13809</v>
      </c>
      <c r="C284" t="s">
        <v>15155</v>
      </c>
      <c r="D284" t="s">
        <v>34905</v>
      </c>
      <c r="E284" t="s">
        <v>34906</v>
      </c>
      <c r="F284">
        <v>1</v>
      </c>
      <c r="G284">
        <v>1</v>
      </c>
      <c r="H284" s="1">
        <v>275</v>
      </c>
      <c r="I284" s="87"/>
      <c r="K284" s="86" t="s">
        <v>17485</v>
      </c>
      <c r="L284" s="86" t="s">
        <v>17486</v>
      </c>
      <c r="N284">
        <f>IFERROR(VLOOKUP(A284,bip!$A:$C,2,0),"")</f>
      </c>
      <c r="O284">
        <f>IFERROR(VLOOKUP(A284,bip!$A:$Z,3,0),"")</f>
      </c>
    </row>
    <row r="285" spans="1:15" ht="13.2">
      <c r="A285" t="s">
        <v>125</v>
      </c>
      <c r="B285" t="s">
        <v>125</v>
      </c>
      <c r="C285" t="s">
        <v>15155</v>
      </c>
      <c r="D285" t="s">
        <v>34907</v>
      </c>
      <c r="E285" t="s">
        <v>34908</v>
      </c>
      <c r="F285">
        <v>1</v>
      </c>
      <c r="G285">
        <v>1</v>
      </c>
      <c r="H285" s="1">
        <v>1735</v>
      </c>
      <c r="I285" s="87"/>
      <c r="K285" s="86" t="s">
        <v>17485</v>
      </c>
      <c r="L285" s="86" t="s">
        <v>17486</v>
      </c>
      <c r="N285">
        <f>IFERROR(VLOOKUP(A285,bip!$A:$C,2,0),"")</f>
      </c>
      <c r="O285">
        <f>IFERROR(VLOOKUP(A285,bip!$A:$Z,3,0),"")</f>
      </c>
    </row>
    <row r="286" spans="1:15" ht="13.2">
      <c r="A286" t="s">
        <v>13810</v>
      </c>
      <c r="B286" t="s">
        <v>13810</v>
      </c>
      <c r="C286" t="s">
        <v>15155</v>
      </c>
      <c r="D286" t="s">
        <v>34909</v>
      </c>
      <c r="E286" t="s">
        <v>34910</v>
      </c>
      <c r="F286">
        <v>1</v>
      </c>
      <c r="G286">
        <v>15</v>
      </c>
      <c r="H286" s="1">
        <v>275</v>
      </c>
      <c r="I286" s="87"/>
      <c r="K286" s="86" t="s">
        <v>17485</v>
      </c>
      <c r="L286" s="86" t="s">
        <v>17486</v>
      </c>
      <c r="N286">
        <f>IFERROR(VLOOKUP(A286,bip!$A:$C,2,0),"")</f>
      </c>
      <c r="O286">
        <f>IFERROR(VLOOKUP(A286,bip!$A:$Z,3,0),"")</f>
      </c>
    </row>
    <row r="287" spans="1:15" ht="13.2">
      <c r="A287" t="s">
        <v>120</v>
      </c>
      <c r="B287" t="s">
        <v>120</v>
      </c>
      <c r="C287" t="s">
        <v>15155</v>
      </c>
      <c r="D287" t="s">
        <v>30783</v>
      </c>
      <c r="E287" t="s">
        <v>34882</v>
      </c>
      <c r="F287">
        <v>1</v>
      </c>
      <c r="G287">
        <v>1</v>
      </c>
      <c r="H287" s="1">
        <v>3185</v>
      </c>
      <c r="I287" s="87"/>
      <c r="K287" s="86" t="s">
        <v>17485</v>
      </c>
      <c r="L287" s="86" t="s">
        <v>17486</v>
      </c>
      <c r="N287">
        <f>IFERROR(VLOOKUP(A287,bip!$A:$C,2,0),"")</f>
      </c>
      <c r="O287">
        <f>IFERROR(VLOOKUP(A287,bip!$A:$Z,3,0),"")</f>
      </c>
    </row>
    <row r="288" spans="1:15" ht="13.2">
      <c r="A288" t="s">
        <v>13808</v>
      </c>
      <c r="B288" t="s">
        <v>13808</v>
      </c>
      <c r="C288" t="s">
        <v>15155</v>
      </c>
      <c r="D288" t="s">
        <v>34883</v>
      </c>
      <c r="E288" t="s">
        <v>34884</v>
      </c>
      <c r="F288">
        <v>1</v>
      </c>
      <c r="G288">
        <v>1</v>
      </c>
      <c r="H288" s="1">
        <v>369</v>
      </c>
      <c r="I288" s="87"/>
      <c r="K288" s="86" t="s">
        <v>17485</v>
      </c>
      <c r="L288" s="86" t="s">
        <v>17486</v>
      </c>
      <c r="N288">
        <f>IFERROR(VLOOKUP(A288,bip!$A:$C,2,0),"")</f>
      </c>
      <c r="O288">
        <f>IFERROR(VLOOKUP(A288,bip!$A:$Z,3,0),"")</f>
      </c>
    </row>
    <row r="289" spans="1:15" ht="13.2">
      <c r="A289" t="s">
        <v>121</v>
      </c>
      <c r="B289" t="s">
        <v>121</v>
      </c>
      <c r="C289" t="s">
        <v>15155</v>
      </c>
      <c r="D289" t="s">
        <v>30787</v>
      </c>
      <c r="E289" t="s">
        <v>34888</v>
      </c>
      <c r="F289">
        <v>1</v>
      </c>
      <c r="G289">
        <v>1</v>
      </c>
      <c r="H289" s="1">
        <v>3100</v>
      </c>
      <c r="I289" s="87"/>
      <c r="K289" s="86" t="s">
        <v>17485</v>
      </c>
      <c r="L289" s="86" t="s">
        <v>17486</v>
      </c>
      <c r="N289">
        <f>IFERROR(VLOOKUP(A289,bip!$A:$C,2,0),"")</f>
      </c>
      <c r="O289">
        <f>IFERROR(VLOOKUP(A289,bip!$A:$Z,3,0),"")</f>
      </c>
    </row>
    <row r="290" spans="1:15" ht="13.2">
      <c r="A290" t="s">
        <v>123</v>
      </c>
      <c r="B290" t="s">
        <v>123</v>
      </c>
      <c r="C290" t="s">
        <v>15155</v>
      </c>
      <c r="D290" t="s">
        <v>30788</v>
      </c>
      <c r="E290" t="s">
        <v>34890</v>
      </c>
      <c r="F290">
        <v>1</v>
      </c>
      <c r="G290">
        <v>1</v>
      </c>
      <c r="H290" s="1">
        <v>2654</v>
      </c>
      <c r="I290" s="87"/>
      <c r="K290" s="86" t="s">
        <v>17485</v>
      </c>
      <c r="L290" s="86" t="s">
        <v>17486</v>
      </c>
      <c r="N290">
        <f>IFERROR(VLOOKUP(A290,bip!$A:$C,2,0),"")</f>
      </c>
      <c r="O290">
        <f>IFERROR(VLOOKUP(A290,bip!$A:$Z,3,0),"")</f>
      </c>
    </row>
    <row r="291" spans="1:15" ht="13.2">
      <c r="A291" t="s">
        <v>21413</v>
      </c>
      <c r="B291" t="s">
        <v>21413</v>
      </c>
      <c r="C291" t="s">
        <v>15155</v>
      </c>
      <c r="D291" t="s">
        <v>34891</v>
      </c>
      <c r="E291" t="s">
        <v>34892</v>
      </c>
      <c r="F291">
        <v>1</v>
      </c>
      <c r="H291" s="1">
        <v>369</v>
      </c>
      <c r="I291" s="87"/>
      <c r="K291" s="86" t="s">
        <v>17485</v>
      </c>
      <c r="L291" s="86" t="s">
        <v>17486</v>
      </c>
      <c r="N291">
        <f>IFERROR(VLOOKUP(A291,bip!$A:$C,2,0),"")</f>
      </c>
      <c r="O291">
        <f>IFERROR(VLOOKUP(A291,bip!$A:$Z,3,0),"")</f>
      </c>
    </row>
    <row r="292" spans="1:15" ht="13.2">
      <c r="A292" t="s">
        <v>122</v>
      </c>
      <c r="B292" t="s">
        <v>122</v>
      </c>
      <c r="C292" t="s">
        <v>15155</v>
      </c>
      <c r="D292" t="s">
        <v>34893</v>
      </c>
      <c r="E292" t="s">
        <v>34894</v>
      </c>
      <c r="F292">
        <v>1</v>
      </c>
      <c r="G292">
        <v>1</v>
      </c>
      <c r="H292" s="1">
        <v>2371</v>
      </c>
      <c r="I292" s="87"/>
      <c r="K292" s="86" t="s">
        <v>17485</v>
      </c>
      <c r="L292" s="86" t="s">
        <v>17486</v>
      </c>
      <c r="N292">
        <f>IFERROR(VLOOKUP(A292,bip!$A:$C,2,0),"")</f>
      </c>
      <c r="O292">
        <f>IFERROR(VLOOKUP(A292,bip!$A:$Z,3,0),"")</f>
      </c>
    </row>
    <row r="293" spans="1:15" ht="13.2">
      <c r="A293" t="s">
        <v>21414</v>
      </c>
      <c r="B293" t="s">
        <v>21414</v>
      </c>
      <c r="C293" t="s">
        <v>15155</v>
      </c>
      <c r="D293" t="s">
        <v>34895</v>
      </c>
      <c r="E293" t="s">
        <v>34896</v>
      </c>
      <c r="F293">
        <v>1</v>
      </c>
      <c r="H293" s="1">
        <v>369</v>
      </c>
      <c r="I293" s="87"/>
      <c r="K293" s="86" t="s">
        <v>17485</v>
      </c>
      <c r="L293" s="86" t="s">
        <v>17486</v>
      </c>
      <c r="N293">
        <f>IFERROR(VLOOKUP(A293,bip!$A:$C,2,0),"")</f>
      </c>
      <c r="O293">
        <f>IFERROR(VLOOKUP(A293,bip!$A:$Z,3,0),"")</f>
      </c>
    </row>
    <row r="294" spans="1:15" ht="13.2">
      <c r="A294" t="s">
        <v>126</v>
      </c>
      <c r="B294" t="s">
        <v>126</v>
      </c>
      <c r="C294" t="s">
        <v>15155</v>
      </c>
      <c r="D294" t="s">
        <v>30789</v>
      </c>
      <c r="E294" t="s">
        <v>34897</v>
      </c>
      <c r="F294">
        <v>1</v>
      </c>
      <c r="G294">
        <v>1</v>
      </c>
      <c r="H294" s="1">
        <v>2572</v>
      </c>
      <c r="I294" s="87"/>
      <c r="K294" s="86" t="s">
        <v>17485</v>
      </c>
      <c r="L294" s="86" t="s">
        <v>17486</v>
      </c>
      <c r="N294">
        <f>IFERROR(VLOOKUP(A294,bip!$A:$C,2,0),"")</f>
      </c>
      <c r="O294">
        <f>IFERROR(VLOOKUP(A294,bip!$A:$Z,3,0),"")</f>
      </c>
    </row>
    <row r="295" spans="1:15" ht="13.2">
      <c r="A295" t="s">
        <v>21418</v>
      </c>
      <c r="B295" t="s">
        <v>21418</v>
      </c>
      <c r="C295" t="s">
        <v>15155</v>
      </c>
      <c r="D295" t="s">
        <v>34898</v>
      </c>
      <c r="E295" t="s">
        <v>34899</v>
      </c>
      <c r="F295">
        <v>1</v>
      </c>
      <c r="H295" s="1">
        <v>275</v>
      </c>
      <c r="I295" s="87"/>
      <c r="K295" s="86" t="s">
        <v>17485</v>
      </c>
      <c r="L295" s="86" t="s">
        <v>17486</v>
      </c>
      <c r="N295">
        <f>IFERROR(VLOOKUP(A295,bip!$A:$C,2,0),"")</f>
      </c>
      <c r="O295">
        <f>IFERROR(VLOOKUP(A295,bip!$A:$Z,3,0),"")</f>
      </c>
    </row>
    <row r="296" spans="1:15" ht="13.2">
      <c r="A296" t="s">
        <v>127</v>
      </c>
      <c r="B296" t="s">
        <v>127</v>
      </c>
      <c r="C296" t="s">
        <v>15155</v>
      </c>
      <c r="D296" t="s">
        <v>34900</v>
      </c>
      <c r="E296" t="s">
        <v>34901</v>
      </c>
      <c r="F296">
        <v>1</v>
      </c>
      <c r="G296">
        <v>1</v>
      </c>
      <c r="H296" s="1">
        <v>1875</v>
      </c>
      <c r="I296" s="87"/>
      <c r="K296" s="86" t="s">
        <v>17485</v>
      </c>
      <c r="L296" s="86" t="s">
        <v>17486</v>
      </c>
      <c r="N296">
        <f>IFERROR(VLOOKUP(A296,bip!$A:$C,2,0),"")</f>
      </c>
      <c r="O296">
        <f>IFERROR(VLOOKUP(A296,bip!$A:$Z,3,0),"")</f>
      </c>
    </row>
    <row r="297" spans="1:15" ht="13.2">
      <c r="A297" t="s">
        <v>21419</v>
      </c>
      <c r="B297" t="s">
        <v>21419</v>
      </c>
      <c r="C297" t="s">
        <v>15155</v>
      </c>
      <c r="D297" t="s">
        <v>34902</v>
      </c>
      <c r="E297" t="s">
        <v>34903</v>
      </c>
      <c r="F297">
        <v>1</v>
      </c>
      <c r="G297">
        <v>1</v>
      </c>
      <c r="H297" s="1">
        <v>275</v>
      </c>
      <c r="I297" s="87"/>
      <c r="K297" s="86" t="s">
        <v>17485</v>
      </c>
      <c r="L297" s="86" t="s">
        <v>17486</v>
      </c>
      <c r="N297">
        <f>IFERROR(VLOOKUP(A297,bip!$A:$C,2,0),"")</f>
      </c>
      <c r="O297">
        <f>IFERROR(VLOOKUP(A297,bip!$A:$Z,3,0),"")</f>
      </c>
    </row>
    <row r="298" spans="1:15" ht="13.2">
      <c r="A298" t="s">
        <v>129</v>
      </c>
      <c r="B298" t="s">
        <v>129</v>
      </c>
      <c r="C298" t="s">
        <v>15155</v>
      </c>
      <c r="D298" t="s">
        <v>30791</v>
      </c>
      <c r="E298" t="s">
        <v>34931</v>
      </c>
      <c r="F298">
        <v>1</v>
      </c>
      <c r="G298">
        <v>1</v>
      </c>
      <c r="H298" s="1">
        <v>4001</v>
      </c>
      <c r="I298" s="87"/>
      <c r="K298" s="86" t="s">
        <v>17485</v>
      </c>
      <c r="L298" s="86" t="s">
        <v>17486</v>
      </c>
      <c r="N298">
        <f>IFERROR(VLOOKUP(A298,bip!$A:$C,2,0),"")</f>
      </c>
      <c r="O298">
        <f>IFERROR(VLOOKUP(A298,bip!$A:$Z,3,0),"")</f>
      </c>
    </row>
    <row r="299" spans="1:15" ht="13.2">
      <c r="A299" t="s">
        <v>21420</v>
      </c>
      <c r="B299" t="s">
        <v>21420</v>
      </c>
      <c r="C299" t="s">
        <v>15155</v>
      </c>
      <c r="D299" t="s">
        <v>34932</v>
      </c>
      <c r="E299" t="s">
        <v>34933</v>
      </c>
      <c r="F299">
        <v>1</v>
      </c>
      <c r="G299">
        <v>1</v>
      </c>
      <c r="H299" s="1">
        <v>369</v>
      </c>
      <c r="I299" s="87"/>
      <c r="K299" s="86" t="s">
        <v>17485</v>
      </c>
      <c r="L299" s="86" t="s">
        <v>17486</v>
      </c>
      <c r="N299">
        <f>IFERROR(VLOOKUP(A299,bip!$A:$C,2,0),"")</f>
      </c>
      <c r="O299">
        <f>IFERROR(VLOOKUP(A299,bip!$A:$Z,3,0),"")</f>
      </c>
    </row>
    <row r="300" spans="1:15" ht="13.2">
      <c r="A300" t="s">
        <v>13624</v>
      </c>
      <c r="B300" t="s">
        <v>13624</v>
      </c>
      <c r="C300" t="s">
        <v>15155</v>
      </c>
      <c r="D300" t="s">
        <v>30791</v>
      </c>
      <c r="E300" t="s">
        <v>34911</v>
      </c>
      <c r="F300">
        <v>1</v>
      </c>
      <c r="G300">
        <v>1</v>
      </c>
      <c r="H300" s="1">
        <v>4382</v>
      </c>
      <c r="I300" s="87"/>
      <c r="K300" s="86" t="s">
        <v>17485</v>
      </c>
      <c r="L300" s="86" t="s">
        <v>17486</v>
      </c>
      <c r="N300">
        <f>IFERROR(VLOOKUP(A300,bip!$A:$C,2,0),"")</f>
      </c>
      <c r="O300">
        <f>IFERROR(VLOOKUP(A300,bip!$A:$Z,3,0),"")</f>
      </c>
    </row>
    <row r="301" spans="1:15" ht="13.2">
      <c r="A301" t="s">
        <v>28802</v>
      </c>
      <c r="B301" t="s">
        <v>28802</v>
      </c>
      <c r="C301" t="s">
        <v>15155</v>
      </c>
      <c r="D301" t="s">
        <v>34912</v>
      </c>
      <c r="E301" t="s">
        <v>34913</v>
      </c>
      <c r="F301">
        <v>1</v>
      </c>
      <c r="H301" s="1">
        <v>770</v>
      </c>
      <c r="I301" s="87"/>
      <c r="K301" s="86" t="s">
        <v>17485</v>
      </c>
      <c r="L301" s="86" t="s">
        <v>17486</v>
      </c>
      <c r="N301">
        <f>IFERROR(VLOOKUP(A301,bip!$A:$C,2,0),"")</f>
      </c>
      <c r="O301">
        <f>IFERROR(VLOOKUP(A301,bip!$A:$Z,3,0),"")</f>
      </c>
    </row>
    <row r="302" spans="1:15" ht="13.2">
      <c r="A302" t="s">
        <v>128</v>
      </c>
      <c r="B302" t="s">
        <v>128</v>
      </c>
      <c r="C302" t="s">
        <v>15155</v>
      </c>
      <c r="D302" t="s">
        <v>34914</v>
      </c>
      <c r="E302" t="s">
        <v>34934</v>
      </c>
      <c r="F302">
        <v>1</v>
      </c>
      <c r="G302">
        <v>1</v>
      </c>
      <c r="H302" s="1">
        <v>4935</v>
      </c>
      <c r="I302" s="87"/>
      <c r="K302" s="86" t="s">
        <v>17485</v>
      </c>
      <c r="L302" s="86" t="s">
        <v>17486</v>
      </c>
      <c r="N302">
        <f>IFERROR(VLOOKUP(A302,bip!$A:$C,2,0),"")</f>
      </c>
      <c r="O302">
        <f>IFERROR(VLOOKUP(A302,bip!$A:$Z,3,0),"")</f>
      </c>
    </row>
    <row r="303" spans="1:15" ht="13.2">
      <c r="A303" t="s">
        <v>21421</v>
      </c>
      <c r="B303" t="s">
        <v>21421</v>
      </c>
      <c r="C303" t="s">
        <v>15155</v>
      </c>
      <c r="D303" t="s">
        <v>34935</v>
      </c>
      <c r="E303" t="s">
        <v>34936</v>
      </c>
      <c r="F303">
        <v>1</v>
      </c>
      <c r="G303">
        <v>1</v>
      </c>
      <c r="H303" s="1">
        <v>369</v>
      </c>
      <c r="I303" s="87"/>
      <c r="K303" s="86" t="s">
        <v>17485</v>
      </c>
      <c r="L303" s="86" t="s">
        <v>17486</v>
      </c>
      <c r="N303">
        <f>IFERROR(VLOOKUP(A303,bip!$A:$C,2,0),"")</f>
      </c>
      <c r="O303">
        <f>IFERROR(VLOOKUP(A303,bip!$A:$Z,3,0),"")</f>
      </c>
    </row>
    <row r="304" spans="1:15" ht="13.2">
      <c r="A304" t="s">
        <v>13623</v>
      </c>
      <c r="B304" t="s">
        <v>13623</v>
      </c>
      <c r="C304" t="s">
        <v>15155</v>
      </c>
      <c r="D304" t="s">
        <v>34914</v>
      </c>
      <c r="E304" t="s">
        <v>34915</v>
      </c>
      <c r="F304">
        <v>1</v>
      </c>
      <c r="G304">
        <v>1</v>
      </c>
      <c r="H304" s="1">
        <v>5316</v>
      </c>
      <c r="I304" s="87"/>
      <c r="K304" s="86" t="s">
        <v>17485</v>
      </c>
      <c r="L304" s="86" t="s">
        <v>17486</v>
      </c>
      <c r="N304">
        <f>IFERROR(VLOOKUP(A304,bip!$A:$C,2,0),"")</f>
      </c>
      <c r="O304">
        <f>IFERROR(VLOOKUP(A304,bip!$A:$Z,3,0),"")</f>
      </c>
    </row>
    <row r="305" spans="1:15" ht="13.2">
      <c r="A305" t="s">
        <v>28803</v>
      </c>
      <c r="B305" t="s">
        <v>28803</v>
      </c>
      <c r="C305" t="s">
        <v>15155</v>
      </c>
      <c r="D305" t="s">
        <v>34916</v>
      </c>
      <c r="E305" t="s">
        <v>34917</v>
      </c>
      <c r="F305">
        <v>1</v>
      </c>
      <c r="G305">
        <v>1</v>
      </c>
      <c r="H305" s="1">
        <v>770</v>
      </c>
      <c r="I305" s="87"/>
      <c r="K305" s="86" t="s">
        <v>17485</v>
      </c>
      <c r="L305" s="86" t="s">
        <v>17486</v>
      </c>
      <c r="N305">
        <f>IFERROR(VLOOKUP(A305,bip!$A:$C,2,0),"")</f>
      </c>
      <c r="O305">
        <f>IFERROR(VLOOKUP(A305,bip!$A:$Z,3,0),"")</f>
      </c>
    </row>
    <row r="306" spans="1:15" ht="13.2">
      <c r="A306" t="s">
        <v>131</v>
      </c>
      <c r="B306" t="s">
        <v>131</v>
      </c>
      <c r="C306" t="s">
        <v>15155</v>
      </c>
      <c r="D306" t="s">
        <v>30792</v>
      </c>
      <c r="E306" t="s">
        <v>34918</v>
      </c>
      <c r="F306">
        <v>1</v>
      </c>
      <c r="G306">
        <v>1</v>
      </c>
      <c r="H306" s="1">
        <v>2556</v>
      </c>
      <c r="I306" s="87"/>
      <c r="K306" s="86" t="s">
        <v>17485</v>
      </c>
      <c r="L306" s="86" t="s">
        <v>17486</v>
      </c>
      <c r="N306">
        <f>IFERROR(VLOOKUP(A306,bip!$A:$C,2,0),"")</f>
      </c>
      <c r="O306">
        <f>IFERROR(VLOOKUP(A306,bip!$A:$Z,3,0),"")</f>
      </c>
    </row>
    <row r="307" spans="1:15" ht="13.2">
      <c r="A307" t="s">
        <v>21415</v>
      </c>
      <c r="B307" t="s">
        <v>21415</v>
      </c>
      <c r="C307" t="s">
        <v>15155</v>
      </c>
      <c r="D307" t="s">
        <v>34919</v>
      </c>
      <c r="E307" t="s">
        <v>34920</v>
      </c>
      <c r="F307">
        <v>1</v>
      </c>
      <c r="H307" s="1">
        <v>165</v>
      </c>
      <c r="I307" s="87"/>
      <c r="K307" s="86" t="s">
        <v>17485</v>
      </c>
      <c r="L307" s="86" t="s">
        <v>17486</v>
      </c>
      <c r="N307">
        <f>IFERROR(VLOOKUP(A307,bip!$A:$C,2,0),"")</f>
      </c>
      <c r="O307">
        <f>IFERROR(VLOOKUP(A307,bip!$A:$Z,3,0),"")</f>
      </c>
    </row>
    <row r="308" spans="1:15" ht="13.2">
      <c r="A308" t="s">
        <v>130</v>
      </c>
      <c r="B308" t="s">
        <v>130</v>
      </c>
      <c r="C308" t="s">
        <v>15155</v>
      </c>
      <c r="D308" t="s">
        <v>34921</v>
      </c>
      <c r="E308" t="s">
        <v>34922</v>
      </c>
      <c r="F308">
        <v>1</v>
      </c>
      <c r="G308">
        <v>1</v>
      </c>
      <c r="H308" s="1">
        <v>2943</v>
      </c>
      <c r="I308" s="87"/>
      <c r="K308" s="86" t="s">
        <v>17485</v>
      </c>
      <c r="L308" s="86" t="s">
        <v>17486</v>
      </c>
      <c r="N308">
        <f>IFERROR(VLOOKUP(A308,bip!$A:$C,2,0),"")</f>
      </c>
      <c r="O308">
        <f>IFERROR(VLOOKUP(A308,bip!$A:$Z,3,0),"")</f>
      </c>
    </row>
    <row r="309" spans="1:15" ht="13.2">
      <c r="A309" t="s">
        <v>21416</v>
      </c>
      <c r="B309" t="s">
        <v>21416</v>
      </c>
      <c r="C309" t="s">
        <v>15155</v>
      </c>
      <c r="D309" t="s">
        <v>34923</v>
      </c>
      <c r="E309" t="s">
        <v>34924</v>
      </c>
      <c r="F309">
        <v>1</v>
      </c>
      <c r="H309" s="1">
        <v>165</v>
      </c>
      <c r="I309" s="87"/>
      <c r="K309" s="86" t="s">
        <v>17485</v>
      </c>
      <c r="L309" s="86" t="s">
        <v>17486</v>
      </c>
      <c r="N309">
        <f>IFERROR(VLOOKUP(A309,bip!$A:$C,2,0),"")</f>
      </c>
      <c r="O309">
        <f>IFERROR(VLOOKUP(A309,bip!$A:$Z,3,0),"")</f>
      </c>
    </row>
    <row r="310" spans="1:15" ht="13.2">
      <c r="A310" t="s">
        <v>13627</v>
      </c>
      <c r="B310" t="s">
        <v>13627</v>
      </c>
      <c r="C310" t="s">
        <v>15155</v>
      </c>
      <c r="D310" t="s">
        <v>27247</v>
      </c>
      <c r="E310" t="s">
        <v>34940</v>
      </c>
      <c r="F310">
        <v>1</v>
      </c>
      <c r="G310">
        <v>1</v>
      </c>
      <c r="H310" s="1">
        <v>753</v>
      </c>
      <c r="I310" s="87"/>
      <c r="K310" s="86" t="s">
        <v>17485</v>
      </c>
      <c r="L310" s="86" t="s">
        <v>17486</v>
      </c>
      <c r="N310">
        <f>IFERROR(VLOOKUP(A310,bip!$A:$C,2,0),"")</f>
      </c>
      <c r="O310">
        <f>IFERROR(VLOOKUP(A310,bip!$A:$Z,3,0),"")</f>
      </c>
    </row>
    <row r="311" spans="1:15" ht="13.2">
      <c r="A311" t="s">
        <v>28805</v>
      </c>
      <c r="B311" t="s">
        <v>28805</v>
      </c>
      <c r="C311" t="s">
        <v>15155</v>
      </c>
      <c r="D311" t="s">
        <v>34941</v>
      </c>
      <c r="E311" t="s">
        <v>34942</v>
      </c>
      <c r="F311">
        <v>1</v>
      </c>
      <c r="H311" s="1">
        <v>345</v>
      </c>
      <c r="I311" s="87"/>
      <c r="K311" s="86" t="s">
        <v>17485</v>
      </c>
      <c r="L311" s="86" t="s">
        <v>17486</v>
      </c>
      <c r="N311">
        <f>IFERROR(VLOOKUP(A311,bip!$A:$C,2,0),"")</f>
      </c>
      <c r="O311">
        <f>IFERROR(VLOOKUP(A311,bip!$A:$Z,3,0),"")</f>
      </c>
    </row>
    <row r="312" spans="1:15" ht="13.2">
      <c r="A312" t="s">
        <v>13628</v>
      </c>
      <c r="B312" t="s">
        <v>13628</v>
      </c>
      <c r="C312" t="s">
        <v>15155</v>
      </c>
      <c r="D312" t="s">
        <v>27248</v>
      </c>
      <c r="E312" t="s">
        <v>34950</v>
      </c>
      <c r="F312">
        <v>1</v>
      </c>
      <c r="G312">
        <v>1</v>
      </c>
      <c r="H312" s="1">
        <v>894</v>
      </c>
      <c r="I312" s="87"/>
      <c r="K312" s="86" t="s">
        <v>17485</v>
      </c>
      <c r="L312" s="86" t="s">
        <v>17486</v>
      </c>
      <c r="N312">
        <f>IFERROR(VLOOKUP(A312,bip!$A:$C,2,0),"")</f>
      </c>
      <c r="O312">
        <f>IFERROR(VLOOKUP(A312,bip!$A:$Z,3,0),"")</f>
      </c>
    </row>
    <row r="313" spans="1:15" ht="13.2">
      <c r="A313" t="s">
        <v>30211</v>
      </c>
      <c r="B313" t="s">
        <v>30211</v>
      </c>
      <c r="C313" t="s">
        <v>15155</v>
      </c>
      <c r="D313" t="s">
        <v>34951</v>
      </c>
      <c r="E313" t="s">
        <v>34952</v>
      </c>
      <c r="F313">
        <v>1</v>
      </c>
      <c r="H313" s="1">
        <v>345</v>
      </c>
      <c r="I313" s="87"/>
      <c r="K313" s="86" t="s">
        <v>17485</v>
      </c>
      <c r="L313" s="86" t="s">
        <v>17486</v>
      </c>
      <c r="N313">
        <f>IFERROR(VLOOKUP(A313,bip!$A:$C,2,0),"")</f>
      </c>
      <c r="O313">
        <f>IFERROR(VLOOKUP(A313,bip!$A:$Z,3,0),"")</f>
      </c>
    </row>
    <row r="314" spans="1:15" ht="13.2">
      <c r="A314" t="s">
        <v>132</v>
      </c>
      <c r="B314" t="s">
        <v>132</v>
      </c>
      <c r="C314" t="s">
        <v>15155</v>
      </c>
      <c r="D314" t="s">
        <v>27245</v>
      </c>
      <c r="E314" t="s">
        <v>34925</v>
      </c>
      <c r="F314">
        <v>1</v>
      </c>
      <c r="G314">
        <v>1</v>
      </c>
      <c r="H314" s="1">
        <v>1330</v>
      </c>
      <c r="I314" s="87"/>
      <c r="K314" s="86" t="s">
        <v>17485</v>
      </c>
      <c r="L314" s="86" t="s">
        <v>17486</v>
      </c>
      <c r="N314">
        <f>IFERROR(VLOOKUP(A314,bip!$A:$C,2,0),"")</f>
      </c>
      <c r="O314">
        <f>IFERROR(VLOOKUP(A314,bip!$A:$Z,3,0),"")</f>
      </c>
    </row>
    <row r="315" spans="1:15" ht="13.2">
      <c r="A315" t="s">
        <v>21417</v>
      </c>
      <c r="B315" t="s">
        <v>21417</v>
      </c>
      <c r="C315" t="s">
        <v>15155</v>
      </c>
      <c r="D315" t="s">
        <v>34926</v>
      </c>
      <c r="E315" t="s">
        <v>34927</v>
      </c>
      <c r="F315">
        <v>1</v>
      </c>
      <c r="G315">
        <v>1</v>
      </c>
      <c r="H315" s="1">
        <v>165</v>
      </c>
      <c r="I315" s="87"/>
      <c r="K315" s="86" t="s">
        <v>17485</v>
      </c>
      <c r="L315" s="86" t="s">
        <v>17486</v>
      </c>
      <c r="N315">
        <f>IFERROR(VLOOKUP(A315,bip!$A:$C,2,0),"")</f>
      </c>
      <c r="O315">
        <f>IFERROR(VLOOKUP(A315,bip!$A:$Z,3,0),"")</f>
      </c>
    </row>
    <row r="316" spans="1:15" ht="13.2">
      <c r="A316" t="s">
        <v>13626</v>
      </c>
      <c r="B316" t="s">
        <v>13626</v>
      </c>
      <c r="C316" t="s">
        <v>15155</v>
      </c>
      <c r="D316" t="s">
        <v>34953</v>
      </c>
      <c r="E316" t="s">
        <v>34957</v>
      </c>
      <c r="F316">
        <v>1</v>
      </c>
      <c r="G316">
        <v>1</v>
      </c>
      <c r="H316" s="1">
        <v>1497</v>
      </c>
      <c r="I316" s="87"/>
      <c r="K316" s="86" t="s">
        <v>17485</v>
      </c>
      <c r="L316" s="86" t="s">
        <v>17486</v>
      </c>
      <c r="N316">
        <f>IFERROR(VLOOKUP(A316,bip!$A:$C,2,0),"")</f>
      </c>
      <c r="O316">
        <f>IFERROR(VLOOKUP(A316,bip!$A:$Z,3,0),"")</f>
      </c>
    </row>
    <row r="317" spans="1:15" ht="13.2">
      <c r="A317" t="s">
        <v>28806</v>
      </c>
      <c r="B317" t="s">
        <v>28806</v>
      </c>
      <c r="C317" t="s">
        <v>15155</v>
      </c>
      <c r="D317" t="s">
        <v>34958</v>
      </c>
      <c r="E317" t="s">
        <v>34959</v>
      </c>
      <c r="F317">
        <v>1</v>
      </c>
      <c r="H317" s="1">
        <v>620</v>
      </c>
      <c r="I317" s="87"/>
      <c r="K317" s="86" t="s">
        <v>17485</v>
      </c>
      <c r="L317" s="86" t="s">
        <v>17486</v>
      </c>
      <c r="N317">
        <f>IFERROR(VLOOKUP(A317,bip!$A:$C,2,0),"")</f>
      </c>
      <c r="O317">
        <f>IFERROR(VLOOKUP(A317,bip!$A:$Z,3,0),"")</f>
      </c>
    </row>
    <row r="318" spans="1:15" ht="13.2">
      <c r="A318" t="s">
        <v>13625</v>
      </c>
      <c r="B318" t="s">
        <v>13625</v>
      </c>
      <c r="C318" t="s">
        <v>15155</v>
      </c>
      <c r="D318" t="s">
        <v>25903</v>
      </c>
      <c r="E318" t="s">
        <v>34928</v>
      </c>
      <c r="F318">
        <v>1</v>
      </c>
      <c r="G318">
        <v>1</v>
      </c>
      <c r="H318" s="1">
        <v>2223</v>
      </c>
      <c r="I318" s="87"/>
      <c r="K318" s="86" t="s">
        <v>17485</v>
      </c>
      <c r="L318" s="86" t="s">
        <v>17486</v>
      </c>
      <c r="N318">
        <f>IFERROR(VLOOKUP(A318,bip!$A:$C,2,0),"")</f>
      </c>
      <c r="O318">
        <f>IFERROR(VLOOKUP(A318,bip!$A:$Z,3,0),"")</f>
      </c>
    </row>
    <row r="319" spans="1:15" ht="13.2">
      <c r="A319" t="s">
        <v>28804</v>
      </c>
      <c r="B319" t="s">
        <v>28804</v>
      </c>
      <c r="C319" t="s">
        <v>15155</v>
      </c>
      <c r="D319" t="s">
        <v>34929</v>
      </c>
      <c r="E319" t="s">
        <v>34930</v>
      </c>
      <c r="F319">
        <v>1</v>
      </c>
      <c r="G319">
        <v>4</v>
      </c>
      <c r="H319" s="1">
        <v>770</v>
      </c>
      <c r="I319" s="87"/>
      <c r="K319" s="86" t="s">
        <v>17485</v>
      </c>
      <c r="L319" s="86" t="s">
        <v>17486</v>
      </c>
      <c r="N319">
        <f>IFERROR(VLOOKUP(A319,bip!$A:$C,2,0),"")</f>
      </c>
      <c r="O319">
        <f>IFERROR(VLOOKUP(A319,bip!$A:$Z,3,0),"")</f>
      </c>
    </row>
    <row r="320" spans="1:15" ht="13.2">
      <c r="A320" t="s">
        <v>136</v>
      </c>
      <c r="B320" t="s">
        <v>136</v>
      </c>
      <c r="C320" t="s">
        <v>15155</v>
      </c>
      <c r="D320" t="s">
        <v>27247</v>
      </c>
      <c r="E320" t="s">
        <v>34937</v>
      </c>
      <c r="F320">
        <v>1</v>
      </c>
      <c r="G320">
        <v>1</v>
      </c>
      <c r="H320" s="1">
        <v>582</v>
      </c>
      <c r="I320" s="87"/>
      <c r="K320" s="86" t="s">
        <v>17485</v>
      </c>
      <c r="L320" s="86" t="s">
        <v>17486</v>
      </c>
      <c r="N320">
        <f>IFERROR(VLOOKUP(A320,bip!$A:$C,2,0),"")</f>
      </c>
      <c r="O320">
        <f>IFERROR(VLOOKUP(A320,bip!$A:$Z,3,0),"")</f>
      </c>
    </row>
    <row r="321" spans="1:15" ht="13.2">
      <c r="A321" t="s">
        <v>21422</v>
      </c>
      <c r="B321" t="s">
        <v>21422</v>
      </c>
      <c r="C321" t="s">
        <v>15155</v>
      </c>
      <c r="D321" t="s">
        <v>34938</v>
      </c>
      <c r="E321" t="s">
        <v>34939</v>
      </c>
      <c r="F321">
        <v>1</v>
      </c>
      <c r="G321">
        <v>3</v>
      </c>
      <c r="H321" s="1">
        <v>165</v>
      </c>
      <c r="I321" s="87"/>
      <c r="K321" s="86" t="s">
        <v>17485</v>
      </c>
      <c r="L321" s="86" t="s">
        <v>17486</v>
      </c>
      <c r="N321">
        <f>IFERROR(VLOOKUP(A321,bip!$A:$C,2,0),"")</f>
      </c>
      <c r="O321">
        <f>IFERROR(VLOOKUP(A321,bip!$A:$Z,3,0),"")</f>
      </c>
    </row>
    <row r="322" spans="1:15" ht="13.2">
      <c r="A322" t="s">
        <v>137</v>
      </c>
      <c r="B322" t="s">
        <v>137</v>
      </c>
      <c r="C322" t="s">
        <v>15155</v>
      </c>
      <c r="D322" t="s">
        <v>34943</v>
      </c>
      <c r="E322" t="s">
        <v>34944</v>
      </c>
      <c r="F322">
        <v>1</v>
      </c>
      <c r="G322">
        <v>1</v>
      </c>
      <c r="H322" s="1">
        <v>605</v>
      </c>
      <c r="I322" s="87"/>
      <c r="K322" s="86" t="s">
        <v>17485</v>
      </c>
      <c r="L322" s="86" t="s">
        <v>17486</v>
      </c>
      <c r="N322">
        <f>IFERROR(VLOOKUP(A322,bip!$A:$C,2,0),"")</f>
      </c>
      <c r="O322">
        <f>IFERROR(VLOOKUP(A322,bip!$A:$Z,3,0),"")</f>
      </c>
    </row>
    <row r="323" spans="1:15" ht="13.2">
      <c r="A323" t="s">
        <v>21423</v>
      </c>
      <c r="B323" t="s">
        <v>21423</v>
      </c>
      <c r="C323" t="s">
        <v>15155</v>
      </c>
      <c r="D323" t="s">
        <v>34945</v>
      </c>
      <c r="E323" t="s">
        <v>34946</v>
      </c>
      <c r="F323">
        <v>1</v>
      </c>
      <c r="H323" s="1">
        <v>165</v>
      </c>
      <c r="I323" s="87"/>
      <c r="K323" s="86" t="s">
        <v>17485</v>
      </c>
      <c r="L323" s="86" t="s">
        <v>17486</v>
      </c>
      <c r="N323">
        <f>IFERROR(VLOOKUP(A323,bip!$A:$C,2,0),"")</f>
      </c>
      <c r="O323">
        <f>IFERROR(VLOOKUP(A323,bip!$A:$Z,3,0),"")</f>
      </c>
    </row>
    <row r="324" spans="1:15" ht="13.2">
      <c r="A324" t="s">
        <v>135</v>
      </c>
      <c r="B324" t="s">
        <v>135</v>
      </c>
      <c r="C324" t="s">
        <v>15155</v>
      </c>
      <c r="D324" t="s">
        <v>27246</v>
      </c>
      <c r="E324" t="s">
        <v>34947</v>
      </c>
      <c r="F324">
        <v>1</v>
      </c>
      <c r="G324">
        <v>1</v>
      </c>
      <c r="H324" s="1">
        <v>692</v>
      </c>
      <c r="I324" s="87"/>
      <c r="K324" s="86" t="s">
        <v>17485</v>
      </c>
      <c r="L324" s="86" t="s">
        <v>17486</v>
      </c>
      <c r="N324">
        <f>IFERROR(VLOOKUP(A324,bip!$A:$C,2,0),"")</f>
      </c>
      <c r="O324">
        <f>IFERROR(VLOOKUP(A324,bip!$A:$Z,3,0),"")</f>
      </c>
    </row>
    <row r="325" spans="1:15" ht="13.2">
      <c r="A325" t="s">
        <v>21424</v>
      </c>
      <c r="B325" t="s">
        <v>21424</v>
      </c>
      <c r="C325" t="s">
        <v>15155</v>
      </c>
      <c r="D325" t="s">
        <v>34948</v>
      </c>
      <c r="E325" t="s">
        <v>34949</v>
      </c>
      <c r="F325">
        <v>1</v>
      </c>
      <c r="G325">
        <v>1</v>
      </c>
      <c r="H325" s="1">
        <v>165</v>
      </c>
      <c r="I325" s="87"/>
      <c r="K325" s="86" t="s">
        <v>17485</v>
      </c>
      <c r="L325" s="86" t="s">
        <v>17486</v>
      </c>
      <c r="N325">
        <f>IFERROR(VLOOKUP(A325,bip!$A:$C,2,0),"")</f>
      </c>
      <c r="O325">
        <f>IFERROR(VLOOKUP(A325,bip!$A:$Z,3,0),"")</f>
      </c>
    </row>
    <row r="326" spans="1:15" ht="13.2">
      <c r="A326" t="s">
        <v>138</v>
      </c>
      <c r="B326" t="s">
        <v>138</v>
      </c>
      <c r="C326" t="s">
        <v>15155</v>
      </c>
      <c r="D326" t="s">
        <v>27248</v>
      </c>
      <c r="E326" t="s">
        <v>34963</v>
      </c>
      <c r="F326">
        <v>1</v>
      </c>
      <c r="G326">
        <v>1</v>
      </c>
      <c r="H326" s="1">
        <v>723</v>
      </c>
      <c r="I326" s="87"/>
      <c r="K326" s="86" t="s">
        <v>17485</v>
      </c>
      <c r="L326" s="86" t="s">
        <v>17486</v>
      </c>
      <c r="N326">
        <f>IFERROR(VLOOKUP(A326,bip!$A:$C,2,0),"")</f>
      </c>
      <c r="O326">
        <f>IFERROR(VLOOKUP(A326,bip!$A:$Z,3,0),"")</f>
      </c>
    </row>
    <row r="327" spans="1:15" ht="13.2">
      <c r="A327" t="s">
        <v>21425</v>
      </c>
      <c r="B327" t="s">
        <v>21425</v>
      </c>
      <c r="C327" t="s">
        <v>15155</v>
      </c>
      <c r="D327" t="s">
        <v>34964</v>
      </c>
      <c r="E327" t="s">
        <v>34965</v>
      </c>
      <c r="F327">
        <v>1</v>
      </c>
      <c r="H327" s="1">
        <v>165</v>
      </c>
      <c r="I327" s="87"/>
      <c r="K327" s="86" t="s">
        <v>17485</v>
      </c>
      <c r="L327" s="86" t="s">
        <v>17486</v>
      </c>
      <c r="N327">
        <f>IFERROR(VLOOKUP(A327,bip!$A:$C,2,0),"")</f>
      </c>
      <c r="O327">
        <f>IFERROR(VLOOKUP(A327,bip!$A:$Z,3,0),"")</f>
      </c>
    </row>
    <row r="328" spans="1:15" ht="13.2">
      <c r="A328" t="s">
        <v>13629</v>
      </c>
      <c r="B328" t="s">
        <v>13629</v>
      </c>
      <c r="C328" t="s">
        <v>15155</v>
      </c>
      <c r="D328" t="s">
        <v>34966</v>
      </c>
      <c r="E328" t="s">
        <v>34970</v>
      </c>
      <c r="F328">
        <v>1</v>
      </c>
      <c r="G328">
        <v>1</v>
      </c>
      <c r="H328" s="1">
        <v>1445</v>
      </c>
      <c r="I328" s="87"/>
      <c r="K328" s="86" t="s">
        <v>17485</v>
      </c>
      <c r="L328" s="86" t="s">
        <v>17486</v>
      </c>
      <c r="N328">
        <f>IFERROR(VLOOKUP(A328,bip!$A:$C,2,0),"")</f>
      </c>
      <c r="O328">
        <f>IFERROR(VLOOKUP(A328,bip!$A:$Z,3,0),"")</f>
      </c>
    </row>
    <row r="329" spans="1:15" ht="13.2">
      <c r="A329" t="s">
        <v>28807</v>
      </c>
      <c r="B329" t="s">
        <v>28807</v>
      </c>
      <c r="C329" t="s">
        <v>15155</v>
      </c>
      <c r="D329" t="s">
        <v>34971</v>
      </c>
      <c r="E329" t="s">
        <v>34972</v>
      </c>
      <c r="F329">
        <v>1</v>
      </c>
      <c r="H329" s="1">
        <v>345</v>
      </c>
      <c r="I329" s="87"/>
      <c r="K329" s="86" t="s">
        <v>17485</v>
      </c>
      <c r="L329" s="86" t="s">
        <v>17486</v>
      </c>
      <c r="N329">
        <f>IFERROR(VLOOKUP(A329,bip!$A:$C,2,0),"")</f>
      </c>
      <c r="O329">
        <f>IFERROR(VLOOKUP(A329,bip!$A:$Z,3,0),"")</f>
      </c>
    </row>
    <row r="330" spans="1:15" ht="13.2">
      <c r="A330" t="s">
        <v>139</v>
      </c>
      <c r="B330" t="s">
        <v>139</v>
      </c>
      <c r="C330" t="s">
        <v>15155</v>
      </c>
      <c r="D330" t="s">
        <v>25904</v>
      </c>
      <c r="E330" t="s">
        <v>34980</v>
      </c>
      <c r="F330">
        <v>1</v>
      </c>
      <c r="G330">
        <v>1</v>
      </c>
      <c r="H330" s="1">
        <v>612</v>
      </c>
      <c r="I330" s="87"/>
      <c r="K330" s="86" t="s">
        <v>17485</v>
      </c>
      <c r="L330" s="86" t="s">
        <v>17486</v>
      </c>
      <c r="N330">
        <f>IFERROR(VLOOKUP(A330,bip!$A:$C,2,0),"")</f>
      </c>
      <c r="O330">
        <f>IFERROR(VLOOKUP(A330,bip!$A:$Z,3,0),"")</f>
      </c>
    </row>
    <row r="331" spans="1:15" ht="13.2">
      <c r="A331" t="s">
        <v>21427</v>
      </c>
      <c r="B331" t="s">
        <v>21427</v>
      </c>
      <c r="C331" t="s">
        <v>15155</v>
      </c>
      <c r="D331" t="s">
        <v>34981</v>
      </c>
      <c r="E331" t="s">
        <v>34982</v>
      </c>
      <c r="F331">
        <v>1</v>
      </c>
      <c r="H331" s="1">
        <v>165</v>
      </c>
      <c r="I331" s="87"/>
      <c r="K331" s="86" t="s">
        <v>17485</v>
      </c>
      <c r="L331" s="86" t="s">
        <v>17486</v>
      </c>
      <c r="N331">
        <f>IFERROR(VLOOKUP(A331,bip!$A:$C,2,0),"")</f>
      </c>
      <c r="O331">
        <f>IFERROR(VLOOKUP(A331,bip!$A:$Z,3,0),"")</f>
      </c>
    </row>
    <row r="332" spans="1:15" ht="13.2">
      <c r="A332" t="s">
        <v>134</v>
      </c>
      <c r="B332" t="s">
        <v>134</v>
      </c>
      <c r="C332" t="s">
        <v>15155</v>
      </c>
      <c r="D332" t="s">
        <v>34953</v>
      </c>
      <c r="E332" t="s">
        <v>34954</v>
      </c>
      <c r="F332">
        <v>1</v>
      </c>
      <c r="G332">
        <v>1</v>
      </c>
      <c r="H332" s="1">
        <v>1169</v>
      </c>
      <c r="I332" s="87"/>
      <c r="K332" s="86" t="s">
        <v>17485</v>
      </c>
      <c r="L332" s="86" t="s">
        <v>17486</v>
      </c>
      <c r="N332">
        <f>IFERROR(VLOOKUP(A332,bip!$A:$C,2,0),"")</f>
      </c>
      <c r="O332">
        <f>IFERROR(VLOOKUP(A332,bip!$A:$Z,3,0),"")</f>
      </c>
    </row>
    <row r="333" spans="1:15" ht="13.2">
      <c r="A333" t="s">
        <v>21428</v>
      </c>
      <c r="B333" t="s">
        <v>21428</v>
      </c>
      <c r="C333" t="s">
        <v>15155</v>
      </c>
      <c r="D333" t="s">
        <v>34955</v>
      </c>
      <c r="E333" t="s">
        <v>34956</v>
      </c>
      <c r="F333">
        <v>1</v>
      </c>
      <c r="G333">
        <v>1</v>
      </c>
      <c r="H333" s="1">
        <v>275</v>
      </c>
      <c r="I333" s="87"/>
      <c r="K333" s="86" t="s">
        <v>17485</v>
      </c>
      <c r="L333" s="86" t="s">
        <v>17486</v>
      </c>
      <c r="N333">
        <f>IFERROR(VLOOKUP(A333,bip!$A:$C,2,0),"")</f>
      </c>
      <c r="O333">
        <f>IFERROR(VLOOKUP(A333,bip!$A:$Z,3,0),"")</f>
      </c>
    </row>
    <row r="334" spans="1:15" ht="13.2">
      <c r="A334" t="s">
        <v>133</v>
      </c>
      <c r="B334" t="s">
        <v>133</v>
      </c>
      <c r="C334" t="s">
        <v>15155</v>
      </c>
      <c r="D334" t="s">
        <v>25903</v>
      </c>
      <c r="E334" t="s">
        <v>34960</v>
      </c>
      <c r="F334">
        <v>1</v>
      </c>
      <c r="G334">
        <v>1</v>
      </c>
      <c r="H334" s="1">
        <v>1842</v>
      </c>
      <c r="I334" s="87"/>
      <c r="K334" s="86" t="s">
        <v>17485</v>
      </c>
      <c r="L334" s="86" t="s">
        <v>17486</v>
      </c>
      <c r="N334">
        <f>IFERROR(VLOOKUP(A334,bip!$A:$C,2,0),"")</f>
      </c>
      <c r="O334">
        <f>IFERROR(VLOOKUP(A334,bip!$A:$Z,3,0),"")</f>
      </c>
    </row>
    <row r="335" spans="1:15" ht="13.2">
      <c r="A335" t="s">
        <v>21429</v>
      </c>
      <c r="B335" t="s">
        <v>21429</v>
      </c>
      <c r="C335" t="s">
        <v>15155</v>
      </c>
      <c r="D335" t="s">
        <v>34961</v>
      </c>
      <c r="E335" t="s">
        <v>34962</v>
      </c>
      <c r="F335">
        <v>1</v>
      </c>
      <c r="G335">
        <v>2</v>
      </c>
      <c r="H335" s="1">
        <v>369</v>
      </c>
      <c r="I335" s="87"/>
      <c r="K335" s="86" t="s">
        <v>17485</v>
      </c>
      <c r="L335" s="86" t="s">
        <v>17486</v>
      </c>
      <c r="N335">
        <f>IFERROR(VLOOKUP(A335,bip!$A:$C,2,0),"")</f>
      </c>
      <c r="O335">
        <f>IFERROR(VLOOKUP(A335,bip!$A:$Z,3,0),"")</f>
      </c>
    </row>
    <row r="336" spans="1:15" ht="13.2">
      <c r="A336" t="s">
        <v>140</v>
      </c>
      <c r="B336" t="s">
        <v>140</v>
      </c>
      <c r="C336" t="s">
        <v>15155</v>
      </c>
      <c r="D336" t="s">
        <v>34966</v>
      </c>
      <c r="E336" t="s">
        <v>34967</v>
      </c>
      <c r="F336">
        <v>1</v>
      </c>
      <c r="G336">
        <v>1</v>
      </c>
      <c r="H336" s="1">
        <v>1274</v>
      </c>
      <c r="I336" s="87"/>
      <c r="K336" s="86" t="s">
        <v>17485</v>
      </c>
      <c r="L336" s="86" t="s">
        <v>17486</v>
      </c>
      <c r="N336">
        <f>IFERROR(VLOOKUP(A336,bip!$A:$C,2,0),"")</f>
      </c>
      <c r="O336">
        <f>IFERROR(VLOOKUP(A336,bip!$A:$Z,3,0),"")</f>
      </c>
    </row>
    <row r="337" spans="1:15" ht="13.2">
      <c r="A337" t="s">
        <v>21426</v>
      </c>
      <c r="B337" t="s">
        <v>21426</v>
      </c>
      <c r="C337" t="s">
        <v>15155</v>
      </c>
      <c r="D337" t="s">
        <v>34968</v>
      </c>
      <c r="E337" t="s">
        <v>34969</v>
      </c>
      <c r="F337">
        <v>1</v>
      </c>
      <c r="G337">
        <v>1</v>
      </c>
      <c r="H337" s="1">
        <v>165</v>
      </c>
      <c r="I337" s="87"/>
      <c r="K337" s="86" t="s">
        <v>17485</v>
      </c>
      <c r="L337" s="86" t="s">
        <v>17486</v>
      </c>
      <c r="N337">
        <f>IFERROR(VLOOKUP(A337,bip!$A:$C,2,0),"")</f>
      </c>
      <c r="O337">
        <f>IFERROR(VLOOKUP(A337,bip!$A:$Z,3,0),"")</f>
      </c>
    </row>
    <row r="338" spans="1:15" ht="13.2">
      <c r="A338" t="s">
        <v>141</v>
      </c>
      <c r="B338" t="s">
        <v>141</v>
      </c>
      <c r="C338" t="s">
        <v>15155</v>
      </c>
      <c r="D338" t="s">
        <v>34973</v>
      </c>
      <c r="E338" t="s">
        <v>34974</v>
      </c>
      <c r="F338">
        <v>1</v>
      </c>
      <c r="G338">
        <v>1</v>
      </c>
      <c r="H338" s="1">
        <v>1422</v>
      </c>
      <c r="I338" s="87"/>
      <c r="K338" s="86" t="s">
        <v>17485</v>
      </c>
      <c r="L338" s="86" t="s">
        <v>17486</v>
      </c>
      <c r="N338">
        <f>IFERROR(VLOOKUP(A338,bip!$A:$C,2,0),"")</f>
      </c>
      <c r="O338">
        <f>IFERROR(VLOOKUP(A338,bip!$A:$Z,3,0),"")</f>
      </c>
    </row>
    <row r="339" spans="1:15" ht="13.2">
      <c r="A339" t="s">
        <v>13811</v>
      </c>
      <c r="B339" t="s">
        <v>13811</v>
      </c>
      <c r="C339" t="s">
        <v>15155</v>
      </c>
      <c r="D339" t="s">
        <v>34975</v>
      </c>
      <c r="E339" t="s">
        <v>34976</v>
      </c>
      <c r="F339">
        <v>1</v>
      </c>
      <c r="G339">
        <v>6</v>
      </c>
      <c r="H339" s="1">
        <v>165</v>
      </c>
      <c r="I339" s="87"/>
      <c r="K339" s="86" t="s">
        <v>17485</v>
      </c>
      <c r="L339" s="86" t="s">
        <v>17486</v>
      </c>
      <c r="N339">
        <f>IFERROR(VLOOKUP(A339,bip!$A:$C,2,0),"")</f>
      </c>
      <c r="O339">
        <f>IFERROR(VLOOKUP(A339,bip!$A:$Z,3,0),"")</f>
      </c>
    </row>
    <row r="340" spans="1:15" ht="13.2">
      <c r="A340" t="s">
        <v>13630</v>
      </c>
      <c r="B340" t="s">
        <v>13630</v>
      </c>
      <c r="C340" t="s">
        <v>15155</v>
      </c>
      <c r="D340" t="s">
        <v>34973</v>
      </c>
      <c r="E340" t="s">
        <v>34977</v>
      </c>
      <c r="F340">
        <v>1</v>
      </c>
      <c r="G340">
        <v>1</v>
      </c>
      <c r="H340" s="1">
        <v>1593</v>
      </c>
      <c r="I340" s="87"/>
      <c r="K340" s="86" t="s">
        <v>17485</v>
      </c>
      <c r="L340" s="86" t="s">
        <v>17486</v>
      </c>
      <c r="N340">
        <f>IFERROR(VLOOKUP(A340,bip!$A:$C,2,0),"")</f>
      </c>
      <c r="O340">
        <f>IFERROR(VLOOKUP(A340,bip!$A:$Z,3,0),"")</f>
      </c>
    </row>
    <row r="341" spans="1:15" ht="13.2">
      <c r="A341" t="s">
        <v>13817</v>
      </c>
      <c r="B341" t="s">
        <v>13817</v>
      </c>
      <c r="C341" t="s">
        <v>15155</v>
      </c>
      <c r="D341" t="s">
        <v>34978</v>
      </c>
      <c r="E341" t="s">
        <v>34979</v>
      </c>
      <c r="F341">
        <v>1</v>
      </c>
      <c r="G341">
        <v>1</v>
      </c>
      <c r="H341" s="1">
        <v>345</v>
      </c>
      <c r="I341" s="87"/>
      <c r="K341" s="86" t="s">
        <v>17485</v>
      </c>
      <c r="L341" s="86" t="s">
        <v>17486</v>
      </c>
      <c r="N341">
        <f>IFERROR(VLOOKUP(A341,bip!$A:$C,2,0),"")</f>
      </c>
      <c r="O341">
        <f>IFERROR(VLOOKUP(A341,bip!$A:$Z,3,0),"")</f>
      </c>
    </row>
    <row r="342" spans="1:15" ht="13.2">
      <c r="A342" t="s">
        <v>13798</v>
      </c>
      <c r="B342" t="s">
        <v>13798</v>
      </c>
      <c r="C342" t="s">
        <v>15155</v>
      </c>
      <c r="D342" t="s">
        <v>30796</v>
      </c>
      <c r="E342" t="s">
        <v>34986</v>
      </c>
      <c r="F342">
        <v>1</v>
      </c>
      <c r="G342">
        <v>1</v>
      </c>
      <c r="H342" s="1">
        <v>1852</v>
      </c>
      <c r="I342" s="87"/>
      <c r="K342" s="86" t="s">
        <v>17485</v>
      </c>
      <c r="L342" s="86" t="s">
        <v>17486</v>
      </c>
      <c r="N342">
        <f>IFERROR(VLOOKUP(A342,bip!$A:$C,2,0),"")</f>
      </c>
      <c r="O342">
        <f>IFERROR(VLOOKUP(A342,bip!$A:$Z,3,0),"")</f>
      </c>
    </row>
    <row r="343" spans="1:15" ht="13.2">
      <c r="A343" t="s">
        <v>21431</v>
      </c>
      <c r="B343" t="s">
        <v>21431</v>
      </c>
      <c r="C343" t="s">
        <v>15155</v>
      </c>
      <c r="D343" t="s">
        <v>34987</v>
      </c>
      <c r="E343" t="s">
        <v>34988</v>
      </c>
      <c r="F343">
        <v>1</v>
      </c>
      <c r="H343" s="1">
        <v>345</v>
      </c>
      <c r="I343" s="87"/>
      <c r="K343" s="86" t="s">
        <v>17485</v>
      </c>
      <c r="L343" s="86" t="s">
        <v>17486</v>
      </c>
      <c r="N343">
        <f>IFERROR(VLOOKUP(A343,bip!$A:$C,2,0),"")</f>
      </c>
      <c r="O343">
        <f>IFERROR(VLOOKUP(A343,bip!$A:$Z,3,0),"")</f>
      </c>
    </row>
    <row r="344" spans="1:15" ht="13.2">
      <c r="A344" t="s">
        <v>142</v>
      </c>
      <c r="B344" t="s">
        <v>142</v>
      </c>
      <c r="C344" t="s">
        <v>15155</v>
      </c>
      <c r="D344" t="s">
        <v>30793</v>
      </c>
      <c r="E344" t="s">
        <v>34989</v>
      </c>
      <c r="F344">
        <v>1</v>
      </c>
      <c r="G344">
        <v>1</v>
      </c>
      <c r="H344" s="1">
        <v>1053</v>
      </c>
      <c r="I344" s="87"/>
      <c r="K344" s="86" t="s">
        <v>17485</v>
      </c>
      <c r="L344" s="86" t="s">
        <v>17486</v>
      </c>
      <c r="N344">
        <f>IFERROR(VLOOKUP(A344,bip!$A:$C,2,0),"")</f>
      </c>
      <c r="O344">
        <f>IFERROR(VLOOKUP(A344,bip!$A:$Z,3,0),"")</f>
      </c>
    </row>
    <row r="345" spans="1:15" ht="13.2">
      <c r="A345" t="s">
        <v>13812</v>
      </c>
      <c r="B345" t="s">
        <v>13812</v>
      </c>
      <c r="C345" t="s">
        <v>15155</v>
      </c>
      <c r="D345" t="s">
        <v>34990</v>
      </c>
      <c r="E345" t="s">
        <v>34991</v>
      </c>
      <c r="F345">
        <v>1</v>
      </c>
      <c r="G345">
        <v>9</v>
      </c>
      <c r="H345" s="1">
        <v>165</v>
      </c>
      <c r="I345" s="87"/>
      <c r="K345" s="86" t="s">
        <v>17485</v>
      </c>
      <c r="L345" s="86" t="s">
        <v>17486</v>
      </c>
      <c r="N345">
        <f>IFERROR(VLOOKUP(A345,bip!$A:$C,2,0),"")</f>
      </c>
      <c r="O345">
        <f>IFERROR(VLOOKUP(A345,bip!$A:$Z,3,0),"")</f>
      </c>
    </row>
    <row r="346" spans="1:15" ht="13.2">
      <c r="A346" t="s">
        <v>13631</v>
      </c>
      <c r="B346" t="s">
        <v>13631</v>
      </c>
      <c r="C346" t="s">
        <v>15155</v>
      </c>
      <c r="D346" t="s">
        <v>30793</v>
      </c>
      <c r="E346" t="s">
        <v>34992</v>
      </c>
      <c r="F346">
        <v>1</v>
      </c>
      <c r="G346">
        <v>1</v>
      </c>
      <c r="H346" s="1">
        <v>1224</v>
      </c>
      <c r="I346" s="87"/>
      <c r="K346" s="86" t="s">
        <v>17485</v>
      </c>
      <c r="L346" s="86" t="s">
        <v>17486</v>
      </c>
      <c r="N346">
        <f>IFERROR(VLOOKUP(A346,bip!$A:$C,2,0),"")</f>
      </c>
      <c r="O346">
        <f>IFERROR(VLOOKUP(A346,bip!$A:$Z,3,0),"")</f>
      </c>
    </row>
    <row r="347" spans="1:15" ht="13.2">
      <c r="A347" t="s">
        <v>28809</v>
      </c>
      <c r="B347" t="s">
        <v>28809</v>
      </c>
      <c r="C347" t="s">
        <v>15155</v>
      </c>
      <c r="D347" t="s">
        <v>34993</v>
      </c>
      <c r="E347" t="s">
        <v>34994</v>
      </c>
      <c r="F347">
        <v>1</v>
      </c>
      <c r="G347">
        <v>1</v>
      </c>
      <c r="H347" s="1">
        <v>345</v>
      </c>
      <c r="I347" s="87"/>
      <c r="K347" s="86" t="s">
        <v>17485</v>
      </c>
      <c r="L347" s="86" t="s">
        <v>17486</v>
      </c>
      <c r="N347">
        <f>IFERROR(VLOOKUP(A347,bip!$A:$C,2,0),"")</f>
      </c>
      <c r="O347">
        <f>IFERROR(VLOOKUP(A347,bip!$A:$Z,3,0),"")</f>
      </c>
    </row>
    <row r="348" spans="1:15" ht="13.2">
      <c r="A348" t="s">
        <v>143</v>
      </c>
      <c r="B348" t="s">
        <v>143</v>
      </c>
      <c r="C348" t="s">
        <v>15155</v>
      </c>
      <c r="D348" t="s">
        <v>30794</v>
      </c>
      <c r="E348" t="s">
        <v>34995</v>
      </c>
      <c r="F348">
        <v>1</v>
      </c>
      <c r="G348">
        <v>1</v>
      </c>
      <c r="H348" s="1">
        <v>3082</v>
      </c>
      <c r="I348" s="87"/>
      <c r="K348" s="86" t="s">
        <v>17485</v>
      </c>
      <c r="L348" s="86" t="s">
        <v>17486</v>
      </c>
      <c r="N348">
        <f>IFERROR(VLOOKUP(A348,bip!$A:$C,2,0),"")</f>
      </c>
      <c r="O348">
        <f>IFERROR(VLOOKUP(A348,bip!$A:$Z,3,0),"")</f>
      </c>
    </row>
    <row r="349" spans="1:15" ht="13.2">
      <c r="A349" t="s">
        <v>13813</v>
      </c>
      <c r="B349" t="s">
        <v>13813</v>
      </c>
      <c r="C349" t="s">
        <v>15155</v>
      </c>
      <c r="D349" t="s">
        <v>34996</v>
      </c>
      <c r="E349" t="s">
        <v>34997</v>
      </c>
      <c r="F349">
        <v>1</v>
      </c>
      <c r="G349">
        <v>1</v>
      </c>
      <c r="H349" s="1">
        <v>275</v>
      </c>
      <c r="I349" s="87"/>
      <c r="K349" s="86" t="s">
        <v>17485</v>
      </c>
      <c r="L349" s="86" t="s">
        <v>17486</v>
      </c>
      <c r="N349">
        <f>IFERROR(VLOOKUP(A349,bip!$A:$C,2,0),"")</f>
      </c>
      <c r="O349">
        <f>IFERROR(VLOOKUP(A349,bip!$A:$Z,3,0),"")</f>
      </c>
    </row>
    <row r="350" spans="1:15" ht="13.2">
      <c r="A350" t="s">
        <v>13632</v>
      </c>
      <c r="B350" t="s">
        <v>13632</v>
      </c>
      <c r="C350" t="s">
        <v>15155</v>
      </c>
      <c r="D350" t="s">
        <v>30794</v>
      </c>
      <c r="E350" t="s">
        <v>34998</v>
      </c>
      <c r="F350">
        <v>1</v>
      </c>
      <c r="G350">
        <v>1</v>
      </c>
      <c r="H350" s="1">
        <v>3410</v>
      </c>
      <c r="I350" s="87"/>
      <c r="K350" s="86" t="s">
        <v>17485</v>
      </c>
      <c r="L350" s="86" t="s">
        <v>17486</v>
      </c>
      <c r="N350">
        <f>IFERROR(VLOOKUP(A350,bip!$A:$C,2,0),"")</f>
      </c>
      <c r="O350">
        <f>IFERROR(VLOOKUP(A350,bip!$A:$Z,3,0),"")</f>
      </c>
    </row>
    <row r="351" spans="1:15" ht="13.2">
      <c r="A351" t="s">
        <v>28810</v>
      </c>
      <c r="B351" t="s">
        <v>28810</v>
      </c>
      <c r="C351" t="s">
        <v>15155</v>
      </c>
      <c r="D351" t="s">
        <v>34999</v>
      </c>
      <c r="E351" t="s">
        <v>35000</v>
      </c>
      <c r="F351">
        <v>1</v>
      </c>
      <c r="G351">
        <v>4</v>
      </c>
      <c r="H351" s="1">
        <v>620</v>
      </c>
      <c r="I351" s="87"/>
      <c r="K351" s="86" t="s">
        <v>17485</v>
      </c>
      <c r="L351" s="86" t="s">
        <v>17486</v>
      </c>
      <c r="N351">
        <f>IFERROR(VLOOKUP(A351,bip!$A:$C,2,0),"")</f>
      </c>
      <c r="O351">
        <f>IFERROR(VLOOKUP(A351,bip!$A:$Z,3,0),"")</f>
      </c>
    </row>
    <row r="352" spans="1:15" ht="13.2">
      <c r="A352" t="s">
        <v>13789</v>
      </c>
      <c r="B352" t="s">
        <v>13789</v>
      </c>
      <c r="C352" t="s">
        <v>15155</v>
      </c>
      <c r="D352" t="s">
        <v>35001</v>
      </c>
      <c r="E352" t="s">
        <v>35002</v>
      </c>
      <c r="F352">
        <v>1</v>
      </c>
      <c r="G352">
        <v>1</v>
      </c>
      <c r="H352" s="1">
        <v>812</v>
      </c>
      <c r="I352" s="87"/>
      <c r="K352" s="86" t="s">
        <v>17485</v>
      </c>
      <c r="L352" s="86" t="s">
        <v>17486</v>
      </c>
      <c r="N352">
        <f>IFERROR(VLOOKUP(A352,bip!$A:$C,2,0),"")</f>
      </c>
      <c r="O352">
        <f>IFERROR(VLOOKUP(A352,bip!$A:$Z,3,0),"")</f>
      </c>
    </row>
    <row r="353" spans="1:15" ht="13.2">
      <c r="A353" t="s">
        <v>28811</v>
      </c>
      <c r="B353" t="s">
        <v>28811</v>
      </c>
      <c r="C353" t="s">
        <v>15155</v>
      </c>
      <c r="D353" t="s">
        <v>35003</v>
      </c>
      <c r="E353" t="s">
        <v>35004</v>
      </c>
      <c r="F353">
        <v>1</v>
      </c>
      <c r="H353" s="1">
        <v>345</v>
      </c>
      <c r="I353" s="87"/>
      <c r="K353" s="86" t="s">
        <v>17485</v>
      </c>
      <c r="L353" s="86" t="s">
        <v>17486</v>
      </c>
      <c r="N353">
        <f>IFERROR(VLOOKUP(A353,bip!$A:$C,2,0),"")</f>
      </c>
      <c r="O353">
        <f>IFERROR(VLOOKUP(A353,bip!$A:$Z,3,0),"")</f>
      </c>
    </row>
    <row r="354" spans="1:15" ht="13.2">
      <c r="A354" t="s">
        <v>149</v>
      </c>
      <c r="B354" t="s">
        <v>149</v>
      </c>
      <c r="C354" t="s">
        <v>15155</v>
      </c>
      <c r="D354" t="s">
        <v>35024</v>
      </c>
      <c r="E354" t="s">
        <v>35025</v>
      </c>
      <c r="F354">
        <v>1</v>
      </c>
      <c r="G354">
        <v>1</v>
      </c>
      <c r="H354" s="1">
        <v>770</v>
      </c>
      <c r="I354" s="87"/>
      <c r="K354" s="86" t="s">
        <v>17485</v>
      </c>
      <c r="L354" s="86" t="s">
        <v>17486</v>
      </c>
      <c r="N354">
        <f>IFERROR(VLOOKUP(A354,bip!$A:$C,2,0),"")</f>
      </c>
      <c r="O354">
        <f>IFERROR(VLOOKUP(A354,bip!$A:$Z,3,0),"")</f>
      </c>
    </row>
    <row r="355" spans="1:15" ht="13.2">
      <c r="A355" t="s">
        <v>14618</v>
      </c>
      <c r="B355" t="s">
        <v>14618</v>
      </c>
      <c r="C355" t="s">
        <v>15155</v>
      </c>
      <c r="D355" t="s">
        <v>35026</v>
      </c>
      <c r="E355" t="s">
        <v>35027</v>
      </c>
      <c r="F355">
        <v>1</v>
      </c>
      <c r="G355">
        <v>1</v>
      </c>
      <c r="H355" s="1">
        <v>165</v>
      </c>
      <c r="I355" s="87"/>
      <c r="K355" s="86" t="s">
        <v>17485</v>
      </c>
      <c r="L355" s="86" t="s">
        <v>17486</v>
      </c>
      <c r="N355">
        <f>IFERROR(VLOOKUP(A355,bip!$A:$C,2,0),"")</f>
      </c>
      <c r="O355">
        <f>IFERROR(VLOOKUP(A355,bip!$A:$Z,3,0),"")</f>
      </c>
    </row>
    <row r="356" spans="1:15" ht="13.2">
      <c r="A356" t="s">
        <v>144</v>
      </c>
      <c r="B356" t="s">
        <v>144</v>
      </c>
      <c r="C356" t="s">
        <v>15155</v>
      </c>
      <c r="D356" t="s">
        <v>30796</v>
      </c>
      <c r="E356" t="s">
        <v>34983</v>
      </c>
      <c r="F356">
        <v>1</v>
      </c>
      <c r="G356">
        <v>1</v>
      </c>
      <c r="H356" s="1">
        <v>1681</v>
      </c>
      <c r="I356" s="87"/>
      <c r="K356" s="86" t="s">
        <v>17485</v>
      </c>
      <c r="L356" s="86" t="s">
        <v>17486</v>
      </c>
      <c r="N356">
        <f>IFERROR(VLOOKUP(A356,bip!$A:$C,2,0),"")</f>
      </c>
      <c r="O356">
        <f>IFERROR(VLOOKUP(A356,bip!$A:$Z,3,0),"")</f>
      </c>
    </row>
    <row r="357" spans="1:15" ht="13.2">
      <c r="A357" t="s">
        <v>21430</v>
      </c>
      <c r="B357" t="s">
        <v>21430</v>
      </c>
      <c r="C357" t="s">
        <v>15155</v>
      </c>
      <c r="D357" t="s">
        <v>34984</v>
      </c>
      <c r="E357" t="s">
        <v>34985</v>
      </c>
      <c r="F357">
        <v>1</v>
      </c>
      <c r="H357" s="1">
        <v>165</v>
      </c>
      <c r="I357" s="87"/>
      <c r="K357" s="86" t="s">
        <v>17485</v>
      </c>
      <c r="L357" s="86" t="s">
        <v>17486</v>
      </c>
      <c r="N357">
        <f>IFERROR(VLOOKUP(A357,bip!$A:$C,2,0),"")</f>
      </c>
      <c r="O357">
        <f>IFERROR(VLOOKUP(A357,bip!$A:$Z,3,0),"")</f>
      </c>
    </row>
    <row r="358" spans="1:15" ht="13.2">
      <c r="A358" t="s">
        <v>145</v>
      </c>
      <c r="B358" t="s">
        <v>145</v>
      </c>
      <c r="C358" t="s">
        <v>15155</v>
      </c>
      <c r="D358" t="s">
        <v>30797</v>
      </c>
      <c r="E358" t="s">
        <v>35005</v>
      </c>
      <c r="F358">
        <v>1</v>
      </c>
      <c r="G358">
        <v>1</v>
      </c>
      <c r="H358" s="1">
        <v>2624</v>
      </c>
      <c r="I358" s="87"/>
      <c r="K358" s="86" t="s">
        <v>17485</v>
      </c>
      <c r="L358" s="86" t="s">
        <v>17486</v>
      </c>
      <c r="N358">
        <f>IFERROR(VLOOKUP(A358,bip!$A:$C,2,0),"")</f>
      </c>
      <c r="O358">
        <f>IFERROR(VLOOKUP(A358,bip!$A:$Z,3,0),"")</f>
      </c>
    </row>
    <row r="359" spans="1:15" ht="13.2">
      <c r="A359" t="s">
        <v>13814</v>
      </c>
      <c r="B359" t="s">
        <v>13814</v>
      </c>
      <c r="C359" t="s">
        <v>15155</v>
      </c>
      <c r="D359" t="s">
        <v>35006</v>
      </c>
      <c r="E359" t="s">
        <v>35007</v>
      </c>
      <c r="F359">
        <v>1</v>
      </c>
      <c r="G359">
        <v>6</v>
      </c>
      <c r="H359" s="1">
        <v>165</v>
      </c>
      <c r="I359" s="87"/>
      <c r="K359" s="86" t="s">
        <v>17485</v>
      </c>
      <c r="L359" s="86" t="s">
        <v>17486</v>
      </c>
      <c r="N359">
        <f>IFERROR(VLOOKUP(A359,bip!$A:$C,2,0),"")</f>
      </c>
      <c r="O359">
        <f>IFERROR(VLOOKUP(A359,bip!$A:$Z,3,0),"")</f>
      </c>
    </row>
    <row r="360" spans="1:15" ht="13.2">
      <c r="A360" t="s">
        <v>146</v>
      </c>
      <c r="B360" t="s">
        <v>146</v>
      </c>
      <c r="C360" t="s">
        <v>15155</v>
      </c>
      <c r="D360" t="s">
        <v>30798</v>
      </c>
      <c r="E360" t="s">
        <v>35008</v>
      </c>
      <c r="F360">
        <v>1</v>
      </c>
      <c r="G360">
        <v>1</v>
      </c>
      <c r="H360" s="1">
        <v>1946</v>
      </c>
      <c r="I360" s="87"/>
      <c r="K360" s="86" t="s">
        <v>17485</v>
      </c>
      <c r="L360" s="86" t="s">
        <v>17486</v>
      </c>
      <c r="N360">
        <f>IFERROR(VLOOKUP(A360,bip!$A:$C,2,0),"")</f>
      </c>
      <c r="O360">
        <f>IFERROR(VLOOKUP(A360,bip!$A:$Z,3,0),"")</f>
      </c>
    </row>
    <row r="361" spans="1:15" ht="13.2">
      <c r="A361" t="s">
        <v>21434</v>
      </c>
      <c r="B361" t="s">
        <v>21434</v>
      </c>
      <c r="C361" t="s">
        <v>15155</v>
      </c>
      <c r="D361" t="s">
        <v>35009</v>
      </c>
      <c r="E361" t="s">
        <v>35010</v>
      </c>
      <c r="F361">
        <v>1</v>
      </c>
      <c r="G361">
        <v>1</v>
      </c>
      <c r="H361" s="1">
        <v>165</v>
      </c>
      <c r="I361" s="87"/>
      <c r="K361" s="86" t="s">
        <v>17485</v>
      </c>
      <c r="L361" s="86" t="s">
        <v>17486</v>
      </c>
      <c r="N361">
        <f>IFERROR(VLOOKUP(A361,bip!$A:$C,2,0),"")</f>
      </c>
      <c r="O361">
        <f>IFERROR(VLOOKUP(A361,bip!$A:$Z,3,0),"")</f>
      </c>
    </row>
    <row r="362" spans="1:15" ht="13.2">
      <c r="A362" t="s">
        <v>148</v>
      </c>
      <c r="B362" t="s">
        <v>148</v>
      </c>
      <c r="C362" t="s">
        <v>15155</v>
      </c>
      <c r="D362" t="s">
        <v>35011</v>
      </c>
      <c r="E362" t="s">
        <v>35035</v>
      </c>
      <c r="F362">
        <v>1</v>
      </c>
      <c r="G362">
        <v>1</v>
      </c>
      <c r="H362" s="1">
        <v>1810</v>
      </c>
      <c r="I362" s="87"/>
      <c r="K362" s="86" t="s">
        <v>17485</v>
      </c>
      <c r="L362" s="86" t="s">
        <v>17486</v>
      </c>
      <c r="N362">
        <f>IFERROR(VLOOKUP(A362,bip!$A:$C,2,0),"")</f>
      </c>
      <c r="O362">
        <f>IFERROR(VLOOKUP(A362,bip!$A:$Z,3,0),"")</f>
      </c>
    </row>
    <row r="363" spans="1:15" ht="13.2">
      <c r="A363" t="s">
        <v>21435</v>
      </c>
      <c r="B363" t="s">
        <v>21435</v>
      </c>
      <c r="C363" t="s">
        <v>15155</v>
      </c>
      <c r="D363" t="s">
        <v>35036</v>
      </c>
      <c r="E363" t="s">
        <v>35037</v>
      </c>
      <c r="F363">
        <v>1</v>
      </c>
      <c r="G363">
        <v>1</v>
      </c>
      <c r="H363" s="1">
        <v>275</v>
      </c>
      <c r="I363" s="87"/>
      <c r="K363" s="86" t="s">
        <v>17485</v>
      </c>
      <c r="L363" s="86" t="s">
        <v>17486</v>
      </c>
      <c r="N363">
        <f>IFERROR(VLOOKUP(A363,bip!$A:$C,2,0),"")</f>
      </c>
      <c r="O363">
        <f>IFERROR(VLOOKUP(A363,bip!$A:$Z,3,0),"")</f>
      </c>
    </row>
    <row r="364" spans="1:15" ht="13.2">
      <c r="A364" t="s">
        <v>13888</v>
      </c>
      <c r="B364" t="s">
        <v>13888</v>
      </c>
      <c r="C364" t="s">
        <v>15155</v>
      </c>
      <c r="D364" t="s">
        <v>35011</v>
      </c>
      <c r="E364" t="s">
        <v>35012</v>
      </c>
      <c r="F364">
        <v>1</v>
      </c>
      <c r="G364">
        <v>1</v>
      </c>
      <c r="H364" s="1">
        <v>2138</v>
      </c>
      <c r="I364" s="87"/>
      <c r="K364" s="86" t="s">
        <v>17485</v>
      </c>
      <c r="L364" s="86" t="s">
        <v>17486</v>
      </c>
      <c r="N364">
        <f>IFERROR(VLOOKUP(A364,bip!$A:$C,2,0),"")</f>
      </c>
      <c r="O364">
        <f>IFERROR(VLOOKUP(A364,bip!$A:$Z,3,0),"")</f>
      </c>
    </row>
    <row r="365" spans="1:15" ht="13.2">
      <c r="A365" t="s">
        <v>28812</v>
      </c>
      <c r="B365" t="s">
        <v>28812</v>
      </c>
      <c r="C365" t="s">
        <v>15155</v>
      </c>
      <c r="D365" t="s">
        <v>35013</v>
      </c>
      <c r="E365" t="s">
        <v>35014</v>
      </c>
      <c r="F365">
        <v>1</v>
      </c>
      <c r="G365">
        <v>4</v>
      </c>
      <c r="H365" s="1">
        <v>620</v>
      </c>
      <c r="I365" s="87"/>
      <c r="K365" s="86" t="s">
        <v>17485</v>
      </c>
      <c r="L365" s="86" t="s">
        <v>17486</v>
      </c>
      <c r="N365">
        <f>IFERROR(VLOOKUP(A365,bip!$A:$C,2,0),"")</f>
      </c>
      <c r="O365">
        <f>IFERROR(VLOOKUP(A365,bip!$A:$Z,3,0),"")</f>
      </c>
    </row>
    <row r="366" spans="1:15" ht="13.2">
      <c r="A366" t="s">
        <v>147</v>
      </c>
      <c r="B366" t="s">
        <v>147</v>
      </c>
      <c r="C366" t="s">
        <v>15155</v>
      </c>
      <c r="D366" t="s">
        <v>30799</v>
      </c>
      <c r="E366" t="s">
        <v>35015</v>
      </c>
      <c r="F366">
        <v>1</v>
      </c>
      <c r="G366">
        <v>1</v>
      </c>
      <c r="H366" s="1">
        <v>1863</v>
      </c>
      <c r="I366" s="87"/>
      <c r="K366" s="86" t="s">
        <v>17485</v>
      </c>
      <c r="L366" s="86" t="s">
        <v>17486</v>
      </c>
      <c r="N366">
        <f>IFERROR(VLOOKUP(A366,bip!$A:$C,2,0),"")</f>
      </c>
      <c r="O366">
        <f>IFERROR(VLOOKUP(A366,bip!$A:$Z,3,0),"")</f>
      </c>
    </row>
    <row r="367" spans="1:15" ht="13.2">
      <c r="A367" t="s">
        <v>13815</v>
      </c>
      <c r="B367" t="s">
        <v>13815</v>
      </c>
      <c r="C367" t="s">
        <v>15155</v>
      </c>
      <c r="D367" t="s">
        <v>35016</v>
      </c>
      <c r="E367" t="s">
        <v>35017</v>
      </c>
      <c r="F367">
        <v>1</v>
      </c>
      <c r="G367">
        <v>4</v>
      </c>
      <c r="H367" s="1">
        <v>369</v>
      </c>
      <c r="I367" s="87"/>
      <c r="K367" s="86" t="s">
        <v>17485</v>
      </c>
      <c r="L367" s="86" t="s">
        <v>17486</v>
      </c>
      <c r="N367">
        <f>IFERROR(VLOOKUP(A367,bip!$A:$C,2,0),"")</f>
      </c>
      <c r="O367">
        <f>IFERROR(VLOOKUP(A367,bip!$A:$Z,3,0),"")</f>
      </c>
    </row>
    <row r="368" spans="1:15" ht="13.2">
      <c r="A368" t="s">
        <v>150</v>
      </c>
      <c r="B368" t="s">
        <v>150</v>
      </c>
      <c r="C368" t="s">
        <v>15155</v>
      </c>
      <c r="D368" t="s">
        <v>30800</v>
      </c>
      <c r="E368" t="s">
        <v>35018</v>
      </c>
      <c r="F368">
        <v>1</v>
      </c>
      <c r="G368">
        <v>1</v>
      </c>
      <c r="H368" s="1">
        <v>566</v>
      </c>
      <c r="I368" s="87"/>
      <c r="K368" s="86" t="s">
        <v>17485</v>
      </c>
      <c r="L368" s="86" t="s">
        <v>17486</v>
      </c>
      <c r="N368">
        <f>IFERROR(VLOOKUP(A368,bip!$A:$C,2,0),"")</f>
      </c>
      <c r="O368">
        <f>IFERROR(VLOOKUP(A368,bip!$A:$Z,3,0),"")</f>
      </c>
    </row>
    <row r="369" spans="1:15" ht="13.2">
      <c r="A369" t="s">
        <v>21432</v>
      </c>
      <c r="B369" t="s">
        <v>21432</v>
      </c>
      <c r="C369" t="s">
        <v>15155</v>
      </c>
      <c r="D369" t="s">
        <v>35019</v>
      </c>
      <c r="E369" t="s">
        <v>35020</v>
      </c>
      <c r="F369">
        <v>1</v>
      </c>
      <c r="G369">
        <v>1</v>
      </c>
      <c r="H369" s="1">
        <v>165</v>
      </c>
      <c r="I369" s="87"/>
      <c r="K369" s="86" t="s">
        <v>17485</v>
      </c>
      <c r="L369" s="86" t="s">
        <v>17486</v>
      </c>
      <c r="N369">
        <f>IFERROR(VLOOKUP(A369,bip!$A:$C,2,0),"")</f>
      </c>
      <c r="O369">
        <f>IFERROR(VLOOKUP(A369,bip!$A:$Z,3,0),"")</f>
      </c>
    </row>
    <row r="370" spans="1:15" ht="13.2">
      <c r="A370" t="s">
        <v>151</v>
      </c>
      <c r="B370" t="s">
        <v>151</v>
      </c>
      <c r="C370" t="s">
        <v>15155</v>
      </c>
      <c r="D370" t="s">
        <v>30795</v>
      </c>
      <c r="E370" t="s">
        <v>35021</v>
      </c>
      <c r="F370">
        <v>1</v>
      </c>
      <c r="G370">
        <v>1</v>
      </c>
      <c r="H370" s="1">
        <v>641</v>
      </c>
      <c r="I370" s="87"/>
      <c r="K370" s="86" t="s">
        <v>17485</v>
      </c>
      <c r="L370" s="86" t="s">
        <v>17486</v>
      </c>
      <c r="N370">
        <f>IFERROR(VLOOKUP(A370,bip!$A:$C,2,0),"")</f>
      </c>
      <c r="O370">
        <f>IFERROR(VLOOKUP(A370,bip!$A:$Z,3,0),"")</f>
      </c>
    </row>
    <row r="371" spans="1:15" ht="13.2">
      <c r="A371" t="s">
        <v>13816</v>
      </c>
      <c r="B371" t="s">
        <v>13816</v>
      </c>
      <c r="C371" t="s">
        <v>15155</v>
      </c>
      <c r="D371" t="s">
        <v>35022</v>
      </c>
      <c r="E371" t="s">
        <v>35023</v>
      </c>
      <c r="F371">
        <v>1</v>
      </c>
      <c r="G371">
        <v>6</v>
      </c>
      <c r="H371" s="1">
        <v>165</v>
      </c>
      <c r="I371" s="87"/>
      <c r="K371" s="86" t="s">
        <v>17485</v>
      </c>
      <c r="L371" s="86" t="s">
        <v>17486</v>
      </c>
      <c r="N371">
        <f>IFERROR(VLOOKUP(A371,bip!$A:$C,2,0),"")</f>
      </c>
      <c r="O371">
        <f>IFERROR(VLOOKUP(A371,bip!$A:$Z,3,0),"")</f>
      </c>
    </row>
    <row r="372" spans="1:15" ht="13.2">
      <c r="A372" t="s">
        <v>152</v>
      </c>
      <c r="B372" t="s">
        <v>152</v>
      </c>
      <c r="C372" t="s">
        <v>15155</v>
      </c>
      <c r="D372" t="s">
        <v>30801</v>
      </c>
      <c r="E372" t="s">
        <v>35028</v>
      </c>
      <c r="F372">
        <v>1</v>
      </c>
      <c r="G372">
        <v>1</v>
      </c>
      <c r="H372" s="1">
        <v>915</v>
      </c>
      <c r="I372" s="87"/>
      <c r="K372" s="86" t="s">
        <v>17485</v>
      </c>
      <c r="L372" s="86" t="s">
        <v>17486</v>
      </c>
      <c r="N372">
        <f>IFERROR(VLOOKUP(A372,bip!$A:$C,2,0),"")</f>
      </c>
      <c r="O372">
        <f>IFERROR(VLOOKUP(A372,bip!$A:$Z,3,0),"")</f>
      </c>
    </row>
    <row r="373" spans="1:15" ht="13.2">
      <c r="A373" t="s">
        <v>21433</v>
      </c>
      <c r="B373" t="s">
        <v>21433</v>
      </c>
      <c r="C373" t="s">
        <v>15155</v>
      </c>
      <c r="D373" t="s">
        <v>35029</v>
      </c>
      <c r="E373" t="s">
        <v>35030</v>
      </c>
      <c r="F373">
        <v>1</v>
      </c>
      <c r="G373">
        <v>9</v>
      </c>
      <c r="H373" s="1">
        <v>165</v>
      </c>
      <c r="I373" s="87"/>
      <c r="K373" s="86" t="s">
        <v>17485</v>
      </c>
      <c r="L373" s="86" t="s">
        <v>17486</v>
      </c>
      <c r="N373">
        <f>IFERROR(VLOOKUP(A373,bip!$A:$C,2,0),"")</f>
      </c>
      <c r="O373">
        <f>IFERROR(VLOOKUP(A373,bip!$A:$Z,3,0),"")</f>
      </c>
    </row>
    <row r="374" spans="1:15" ht="13.2">
      <c r="A374" t="s">
        <v>155</v>
      </c>
      <c r="B374" t="s">
        <v>155</v>
      </c>
      <c r="C374" t="s">
        <v>15155</v>
      </c>
      <c r="D374" t="s">
        <v>35031</v>
      </c>
      <c r="E374" t="s">
        <v>35032</v>
      </c>
      <c r="F374">
        <v>1</v>
      </c>
      <c r="G374">
        <v>1</v>
      </c>
      <c r="H374" s="1">
        <v>1953</v>
      </c>
      <c r="I374" s="87"/>
      <c r="K374" s="86" t="s">
        <v>17485</v>
      </c>
      <c r="L374" s="86" t="s">
        <v>17486</v>
      </c>
      <c r="N374">
        <f>IFERROR(VLOOKUP(A374,bip!$A:$C,2,0),"")</f>
      </c>
      <c r="O374">
        <f>IFERROR(VLOOKUP(A374,bip!$A:$Z,3,0),"")</f>
      </c>
    </row>
    <row r="375" spans="1:15" ht="13.2">
      <c r="A375" t="s">
        <v>21436</v>
      </c>
      <c r="B375" t="s">
        <v>21436</v>
      </c>
      <c r="C375" t="s">
        <v>15155</v>
      </c>
      <c r="D375" t="s">
        <v>35033</v>
      </c>
      <c r="E375" t="s">
        <v>35034</v>
      </c>
      <c r="F375">
        <v>1</v>
      </c>
      <c r="H375" s="1">
        <v>165</v>
      </c>
      <c r="I375" s="87"/>
      <c r="K375" s="86" t="s">
        <v>17485</v>
      </c>
      <c r="L375" s="86" t="s">
        <v>17486</v>
      </c>
      <c r="N375">
        <f>IFERROR(VLOOKUP(A375,bip!$A:$C,2,0),"")</f>
      </c>
      <c r="O375">
        <f>IFERROR(VLOOKUP(A375,bip!$A:$Z,3,0),"")</f>
      </c>
    </row>
    <row r="376" spans="1:15" ht="13.2">
      <c r="A376" t="s">
        <v>153</v>
      </c>
      <c r="B376" t="s">
        <v>153</v>
      </c>
      <c r="C376" t="s">
        <v>15155</v>
      </c>
      <c r="D376" t="s">
        <v>30802</v>
      </c>
      <c r="E376" t="s">
        <v>35038</v>
      </c>
      <c r="F376">
        <v>1</v>
      </c>
      <c r="G376">
        <v>1</v>
      </c>
      <c r="H376" s="1">
        <v>3654</v>
      </c>
      <c r="I376" s="87"/>
      <c r="K376" s="86" t="s">
        <v>17485</v>
      </c>
      <c r="L376" s="86" t="s">
        <v>17486</v>
      </c>
      <c r="N376">
        <f>IFERROR(VLOOKUP(A376,bip!$A:$C,2,0),"")</f>
      </c>
      <c r="O376">
        <f>IFERROR(VLOOKUP(A376,bip!$A:$Z,3,0),"")</f>
      </c>
    </row>
    <row r="377" spans="1:15" ht="13.2">
      <c r="A377" t="s">
        <v>21438</v>
      </c>
      <c r="B377" t="s">
        <v>21438</v>
      </c>
      <c r="C377" t="s">
        <v>15155</v>
      </c>
      <c r="D377" t="s">
        <v>35039</v>
      </c>
      <c r="E377" t="s">
        <v>35040</v>
      </c>
      <c r="F377">
        <v>1</v>
      </c>
      <c r="H377" s="1">
        <v>275</v>
      </c>
      <c r="I377" s="87"/>
      <c r="K377" s="86" t="s">
        <v>17485</v>
      </c>
      <c r="L377" s="86" t="s">
        <v>17486</v>
      </c>
      <c r="N377">
        <f>IFERROR(VLOOKUP(A377,bip!$A:$C,2,0),"")</f>
      </c>
      <c r="O377">
        <f>IFERROR(VLOOKUP(A377,bip!$A:$Z,3,0),"")</f>
      </c>
    </row>
    <row r="378" spans="1:15" ht="13.2">
      <c r="A378" t="s">
        <v>156</v>
      </c>
      <c r="B378" t="s">
        <v>156</v>
      </c>
      <c r="C378" t="s">
        <v>15155</v>
      </c>
      <c r="D378" t="s">
        <v>15161</v>
      </c>
      <c r="E378" t="s">
        <v>35048</v>
      </c>
      <c r="F378">
        <v>1</v>
      </c>
      <c r="G378">
        <v>1</v>
      </c>
      <c r="H378" s="1">
        <v>6090</v>
      </c>
      <c r="I378" s="87"/>
      <c r="K378" s="86" t="s">
        <v>17485</v>
      </c>
      <c r="L378" s="86" t="s">
        <v>17486</v>
      </c>
      <c r="N378">
        <f>IFERROR(VLOOKUP(A378,bip!$A:$C,2,0),"")</f>
      </c>
      <c r="O378">
        <f>IFERROR(VLOOKUP(A378,bip!$A:$Z,3,0),"")</f>
      </c>
    </row>
    <row r="379" spans="1:15" ht="13.2">
      <c r="A379" t="s">
        <v>21439</v>
      </c>
      <c r="B379" t="s">
        <v>21439</v>
      </c>
      <c r="C379" t="s">
        <v>15155</v>
      </c>
      <c r="D379" t="s">
        <v>35049</v>
      </c>
      <c r="E379" t="s">
        <v>35050</v>
      </c>
      <c r="F379">
        <v>1</v>
      </c>
      <c r="G379">
        <v>1</v>
      </c>
      <c r="H379" s="1">
        <v>275</v>
      </c>
      <c r="I379" s="87"/>
      <c r="K379" s="86" t="s">
        <v>17485</v>
      </c>
      <c r="L379" s="86" t="s">
        <v>17486</v>
      </c>
      <c r="N379">
        <f>IFERROR(VLOOKUP(A379,bip!$A:$C,2,0),"")</f>
      </c>
      <c r="O379">
        <f>IFERROR(VLOOKUP(A379,bip!$A:$Z,3,0),"")</f>
      </c>
    </row>
    <row r="380" spans="1:15" ht="13.2">
      <c r="A380" t="s">
        <v>157</v>
      </c>
      <c r="B380" t="s">
        <v>157</v>
      </c>
      <c r="C380" t="s">
        <v>15155</v>
      </c>
      <c r="D380" t="s">
        <v>35051</v>
      </c>
      <c r="E380" t="s">
        <v>35052</v>
      </c>
      <c r="F380">
        <v>1</v>
      </c>
      <c r="G380">
        <v>1</v>
      </c>
      <c r="H380" s="1">
        <v>4730</v>
      </c>
      <c r="I380" s="87"/>
      <c r="K380" s="86" t="s">
        <v>17485</v>
      </c>
      <c r="L380" s="86" t="s">
        <v>17486</v>
      </c>
      <c r="N380">
        <f>IFERROR(VLOOKUP(A380,bip!$A:$C,2,0),"")</f>
      </c>
      <c r="O380">
        <f>IFERROR(VLOOKUP(A380,bip!$A:$Z,3,0),"")</f>
      </c>
    </row>
    <row r="381" spans="1:15" ht="13.2">
      <c r="A381" t="s">
        <v>21440</v>
      </c>
      <c r="B381" t="s">
        <v>21440</v>
      </c>
      <c r="C381" t="s">
        <v>15155</v>
      </c>
      <c r="D381" t="s">
        <v>35053</v>
      </c>
      <c r="E381" t="s">
        <v>35054</v>
      </c>
      <c r="F381">
        <v>1</v>
      </c>
      <c r="H381" s="1">
        <v>275</v>
      </c>
      <c r="I381" s="87"/>
      <c r="K381" s="86" t="s">
        <v>17485</v>
      </c>
      <c r="L381" s="86" t="s">
        <v>17486</v>
      </c>
      <c r="N381">
        <f>IFERROR(VLOOKUP(A381,bip!$A:$C,2,0),"")</f>
      </c>
      <c r="O381">
        <f>IFERROR(VLOOKUP(A381,bip!$A:$Z,3,0),"")</f>
      </c>
    </row>
    <row r="382" spans="1:15" ht="13.2">
      <c r="A382" t="s">
        <v>154</v>
      </c>
      <c r="B382" t="s">
        <v>154</v>
      </c>
      <c r="C382" t="s">
        <v>15155</v>
      </c>
      <c r="D382" t="s">
        <v>35041</v>
      </c>
      <c r="E382" t="s">
        <v>35042</v>
      </c>
      <c r="F382">
        <v>1</v>
      </c>
      <c r="G382">
        <v>1</v>
      </c>
      <c r="H382" s="1">
        <v>5501</v>
      </c>
      <c r="I382" s="87"/>
      <c r="K382" s="86" t="s">
        <v>17485</v>
      </c>
      <c r="L382" s="86" t="s">
        <v>17486</v>
      </c>
      <c r="N382">
        <f>IFERROR(VLOOKUP(A382,bip!$A:$C,2,0),"")</f>
      </c>
      <c r="O382">
        <f>IFERROR(VLOOKUP(A382,bip!$A:$Z,3,0),"")</f>
      </c>
    </row>
    <row r="383" spans="1:15" ht="13.2">
      <c r="A383" t="s">
        <v>21442</v>
      </c>
      <c r="B383" t="s">
        <v>21442</v>
      </c>
      <c r="C383" t="s">
        <v>15155</v>
      </c>
      <c r="D383" t="s">
        <v>35043</v>
      </c>
      <c r="E383" t="s">
        <v>35044</v>
      </c>
      <c r="F383">
        <v>1</v>
      </c>
      <c r="G383">
        <v>1</v>
      </c>
      <c r="H383" s="1">
        <v>369</v>
      </c>
      <c r="I383" s="87"/>
      <c r="K383" s="86" t="s">
        <v>17485</v>
      </c>
      <c r="L383" s="86" t="s">
        <v>17486</v>
      </c>
      <c r="N383">
        <f>IFERROR(VLOOKUP(A383,bip!$A:$C,2,0),"")</f>
      </c>
      <c r="O383">
        <f>IFERROR(VLOOKUP(A383,bip!$A:$Z,3,0),"")</f>
      </c>
    </row>
    <row r="384" spans="1:15" ht="13.2">
      <c r="A384" t="s">
        <v>158</v>
      </c>
      <c r="B384" t="s">
        <v>158</v>
      </c>
      <c r="C384" t="s">
        <v>15155</v>
      </c>
      <c r="D384" t="s">
        <v>15162</v>
      </c>
      <c r="E384" t="s">
        <v>35045</v>
      </c>
      <c r="F384">
        <v>1</v>
      </c>
      <c r="G384">
        <v>1</v>
      </c>
      <c r="H384" s="1">
        <v>2177</v>
      </c>
      <c r="I384" s="87"/>
      <c r="K384" s="86" t="s">
        <v>17485</v>
      </c>
      <c r="L384" s="86" t="s">
        <v>17486</v>
      </c>
      <c r="N384">
        <f>IFERROR(VLOOKUP(A384,bip!$A:$C,2,0),"")</f>
      </c>
      <c r="O384">
        <f>IFERROR(VLOOKUP(A384,bip!$A:$Z,3,0),"")</f>
      </c>
    </row>
    <row r="385" spans="1:15" ht="13.2">
      <c r="A385" t="s">
        <v>21437</v>
      </c>
      <c r="B385" t="s">
        <v>21437</v>
      </c>
      <c r="C385" t="s">
        <v>15155</v>
      </c>
      <c r="D385" t="s">
        <v>35046</v>
      </c>
      <c r="E385" t="s">
        <v>35047</v>
      </c>
      <c r="F385">
        <v>1</v>
      </c>
      <c r="H385" s="1">
        <v>165</v>
      </c>
      <c r="I385" s="87"/>
      <c r="K385" s="86" t="s">
        <v>17485</v>
      </c>
      <c r="L385" s="86" t="s">
        <v>17486</v>
      </c>
      <c r="N385">
        <f>IFERROR(VLOOKUP(A385,bip!$A:$C,2,0),"")</f>
      </c>
      <c r="O385">
        <f>IFERROR(VLOOKUP(A385,bip!$A:$Z,3,0),"")</f>
      </c>
    </row>
    <row r="386" spans="1:15" ht="13.2">
      <c r="A386" t="s">
        <v>159</v>
      </c>
      <c r="B386" t="s">
        <v>159</v>
      </c>
      <c r="C386" t="s">
        <v>15155</v>
      </c>
      <c r="D386" t="s">
        <v>30803</v>
      </c>
      <c r="E386" t="s">
        <v>35055</v>
      </c>
      <c r="F386">
        <v>1</v>
      </c>
      <c r="G386">
        <v>1</v>
      </c>
      <c r="H386" s="1">
        <v>10582</v>
      </c>
      <c r="I386" s="87"/>
      <c r="K386" s="86" t="s">
        <v>17485</v>
      </c>
      <c r="L386" s="86" t="s">
        <v>17486</v>
      </c>
      <c r="N386">
        <f>IFERROR(VLOOKUP(A386,bip!$A:$C,2,0),"")</f>
      </c>
      <c r="O386">
        <f>IFERROR(VLOOKUP(A386,bip!$A:$Z,3,0),"")</f>
      </c>
    </row>
    <row r="387" spans="1:15" ht="13.2">
      <c r="A387" t="s">
        <v>21441</v>
      </c>
      <c r="B387" t="s">
        <v>21441</v>
      </c>
      <c r="C387" t="s">
        <v>15155</v>
      </c>
      <c r="D387" t="s">
        <v>35056</v>
      </c>
      <c r="E387" t="s">
        <v>35057</v>
      </c>
      <c r="F387">
        <v>1</v>
      </c>
      <c r="G387">
        <v>6</v>
      </c>
      <c r="H387" s="1">
        <v>275</v>
      </c>
      <c r="I387" s="87"/>
      <c r="K387" s="86" t="s">
        <v>17485</v>
      </c>
      <c r="L387" s="86" t="s">
        <v>17486</v>
      </c>
      <c r="N387">
        <f>IFERROR(VLOOKUP(A387,bip!$A:$C,2,0),"")</f>
      </c>
      <c r="O387">
        <f>IFERROR(VLOOKUP(A387,bip!$A:$Z,3,0),"")</f>
      </c>
    </row>
    <row r="388" spans="1:15" ht="13.2">
      <c r="A388" t="s">
        <v>160</v>
      </c>
      <c r="B388" t="s">
        <v>160</v>
      </c>
      <c r="C388" t="s">
        <v>15155</v>
      </c>
      <c r="D388" t="s">
        <v>27249</v>
      </c>
      <c r="E388" t="s">
        <v>35058</v>
      </c>
      <c r="F388">
        <v>1</v>
      </c>
      <c r="G388">
        <v>1</v>
      </c>
      <c r="H388" s="1">
        <v>4952</v>
      </c>
      <c r="I388" s="87"/>
      <c r="K388" s="86" t="s">
        <v>17485</v>
      </c>
      <c r="L388" s="86" t="s">
        <v>17486</v>
      </c>
      <c r="N388">
        <f>IFERROR(VLOOKUP(A388,bip!$A:$C,2,0),"")</f>
      </c>
      <c r="O388">
        <f>IFERROR(VLOOKUP(A388,bip!$A:$Z,3,0),"")</f>
      </c>
    </row>
    <row r="389" spans="1:15" ht="13.2">
      <c r="A389" t="s">
        <v>21443</v>
      </c>
      <c r="B389" t="s">
        <v>21443</v>
      </c>
      <c r="C389" t="s">
        <v>15155</v>
      </c>
      <c r="D389" t="s">
        <v>35059</v>
      </c>
      <c r="E389" t="s">
        <v>35060</v>
      </c>
      <c r="F389">
        <v>1</v>
      </c>
      <c r="G389">
        <v>1</v>
      </c>
      <c r="H389" s="1">
        <v>369</v>
      </c>
      <c r="I389" s="87"/>
      <c r="K389" s="86" t="s">
        <v>17485</v>
      </c>
      <c r="L389" s="86" t="s">
        <v>17486</v>
      </c>
      <c r="N389">
        <f>IFERROR(VLOOKUP(A389,bip!$A:$C,2,0),"")</f>
      </c>
      <c r="O389">
        <f>IFERROR(VLOOKUP(A389,bip!$A:$Z,3,0),"")</f>
      </c>
    </row>
    <row r="390" spans="1:15" ht="13.2">
      <c r="A390" t="s">
        <v>32032</v>
      </c>
      <c r="B390" t="s">
        <v>32032</v>
      </c>
      <c r="C390" t="s">
        <v>15155</v>
      </c>
      <c r="D390" t="s">
        <v>32033</v>
      </c>
      <c r="E390" t="s">
        <v>35061</v>
      </c>
      <c r="F390">
        <v>1</v>
      </c>
      <c r="G390">
        <v>1</v>
      </c>
      <c r="H390" s="1">
        <v>2913</v>
      </c>
      <c r="I390" s="87"/>
      <c r="K390" s="86" t="s">
        <v>17485</v>
      </c>
      <c r="L390" s="86" t="s">
        <v>17486</v>
      </c>
      <c r="N390">
        <f>IFERROR(VLOOKUP(A390,bip!$A:$C,2,0),"")</f>
      </c>
      <c r="O390">
        <f>IFERROR(VLOOKUP(A390,bip!$A:$Z,3,0),"")</f>
      </c>
    </row>
    <row r="391" spans="1:15" ht="13.2">
      <c r="A391" t="s">
        <v>42018</v>
      </c>
      <c r="B391" t="s">
        <v>42018</v>
      </c>
      <c r="C391" t="s">
        <v>15155</v>
      </c>
      <c r="D391" t="s">
        <v>42019</v>
      </c>
      <c r="E391" t="s">
        <v>42020</v>
      </c>
      <c r="F391">
        <v>1</v>
      </c>
      <c r="G391">
        <v>1</v>
      </c>
      <c r="H391" s="1">
        <v>3829</v>
      </c>
      <c r="I391" s="87"/>
      <c r="K391" s="86" t="s">
        <v>17485</v>
      </c>
      <c r="L391" s="86" t="s">
        <v>17486</v>
      </c>
      <c r="N391">
        <f>IFERROR(VLOOKUP(A391,bip!$A:$C,2,0),"")</f>
      </c>
      <c r="O391">
        <f>IFERROR(VLOOKUP(A391,bip!$A:$Z,3,0),"")</f>
      </c>
    </row>
    <row r="392" spans="1:15" ht="13.2">
      <c r="A392" t="s">
        <v>25736</v>
      </c>
      <c r="B392" t="s">
        <v>25736</v>
      </c>
      <c r="C392" t="s">
        <v>15155</v>
      </c>
      <c r="D392" t="s">
        <v>25737</v>
      </c>
      <c r="E392" t="s">
        <v>35062</v>
      </c>
      <c r="F392">
        <v>1</v>
      </c>
      <c r="G392">
        <v>1</v>
      </c>
      <c r="H392" s="1">
        <v>2979</v>
      </c>
      <c r="I392" s="87"/>
      <c r="K392" s="86" t="s">
        <v>17485</v>
      </c>
      <c r="L392" s="86" t="s">
        <v>17486</v>
      </c>
      <c r="N392">
        <f>IFERROR(VLOOKUP(A392,bip!$A:$C,2,0),"")</f>
      </c>
      <c r="O392">
        <f>IFERROR(VLOOKUP(A392,bip!$A:$Z,3,0),"")</f>
      </c>
    </row>
    <row r="393" spans="1:15" ht="13.2">
      <c r="A393" t="s">
        <v>42021</v>
      </c>
      <c r="B393" t="s">
        <v>42021</v>
      </c>
      <c r="C393" t="s">
        <v>15155</v>
      </c>
      <c r="D393" t="s">
        <v>42022</v>
      </c>
      <c r="E393" t="s">
        <v>42023</v>
      </c>
      <c r="F393">
        <v>1</v>
      </c>
      <c r="G393">
        <v>1</v>
      </c>
      <c r="H393" s="1">
        <v>3492</v>
      </c>
      <c r="I393" s="87"/>
      <c r="K393" s="86" t="s">
        <v>17485</v>
      </c>
      <c r="L393" s="86" t="s">
        <v>17486</v>
      </c>
      <c r="N393">
        <f>IFERROR(VLOOKUP(A393,bip!$A:$C,2,0),"")</f>
      </c>
      <c r="O393">
        <f>IFERROR(VLOOKUP(A393,bip!$A:$Z,3,0),"")</f>
      </c>
    </row>
    <row r="394" spans="1:15" ht="13.2">
      <c r="A394" t="s">
        <v>42036</v>
      </c>
      <c r="B394" t="s">
        <v>42036</v>
      </c>
      <c r="C394" t="s">
        <v>15155</v>
      </c>
      <c r="D394" t="s">
        <v>42037</v>
      </c>
      <c r="E394" t="s">
        <v>42038</v>
      </c>
      <c r="F394">
        <v>1</v>
      </c>
      <c r="G394">
        <v>1</v>
      </c>
      <c r="H394" s="1">
        <v>2616</v>
      </c>
      <c r="I394" s="87"/>
      <c r="K394" s="86" t="s">
        <v>17485</v>
      </c>
      <c r="L394" s="86" t="s">
        <v>17486</v>
      </c>
      <c r="N394">
        <f>IFERROR(VLOOKUP(A394,bip!$A:$C,2,0),"")</f>
      </c>
      <c r="O394">
        <f>IFERROR(VLOOKUP(A394,bip!$A:$Z,3,0),"")</f>
      </c>
    </row>
    <row r="395" spans="1:15" ht="13.2">
      <c r="A395" t="s">
        <v>25818</v>
      </c>
      <c r="B395" t="s">
        <v>25818</v>
      </c>
      <c r="C395" t="s">
        <v>15155</v>
      </c>
      <c r="D395" t="s">
        <v>35063</v>
      </c>
      <c r="E395" t="s">
        <v>35064</v>
      </c>
      <c r="F395">
        <v>1</v>
      </c>
      <c r="G395">
        <v>1</v>
      </c>
      <c r="H395" s="1">
        <v>3553</v>
      </c>
      <c r="I395" s="87"/>
      <c r="K395" s="86" t="s">
        <v>17485</v>
      </c>
      <c r="L395" s="86" t="s">
        <v>17486</v>
      </c>
      <c r="N395">
        <f>IFERROR(VLOOKUP(A395,bip!$A:$C,2,0),"")</f>
      </c>
      <c r="O395">
        <f>IFERROR(VLOOKUP(A395,bip!$A:$Z,3,0),"")</f>
      </c>
    </row>
    <row r="396" spans="1:15" ht="13.2">
      <c r="A396" t="s">
        <v>25819</v>
      </c>
      <c r="B396" t="s">
        <v>25819</v>
      </c>
      <c r="C396" t="s">
        <v>15155</v>
      </c>
      <c r="D396" t="s">
        <v>30778</v>
      </c>
      <c r="E396" t="s">
        <v>35065</v>
      </c>
      <c r="F396">
        <v>1</v>
      </c>
      <c r="G396">
        <v>1</v>
      </c>
      <c r="H396" s="1">
        <v>4202</v>
      </c>
      <c r="I396" s="87"/>
      <c r="K396" s="86" t="s">
        <v>17485</v>
      </c>
      <c r="L396" s="86" t="s">
        <v>17486</v>
      </c>
      <c r="N396">
        <f>IFERROR(VLOOKUP(A396,bip!$A:$C,2,0),"")</f>
      </c>
      <c r="O396">
        <f>IFERROR(VLOOKUP(A396,bip!$A:$Z,3,0),"")</f>
      </c>
    </row>
    <row r="397" spans="1:15" ht="13.2">
      <c r="A397" t="s">
        <v>42024</v>
      </c>
      <c r="B397" t="s">
        <v>42024</v>
      </c>
      <c r="C397" t="s">
        <v>15155</v>
      </c>
      <c r="D397" t="s">
        <v>42025</v>
      </c>
      <c r="E397" t="s">
        <v>42026</v>
      </c>
      <c r="F397">
        <v>1</v>
      </c>
      <c r="H397" s="1">
        <v>795</v>
      </c>
      <c r="I397" s="87"/>
      <c r="K397" s="86" t="s">
        <v>17485</v>
      </c>
      <c r="L397" s="86" t="s">
        <v>17486</v>
      </c>
      <c r="N397">
        <f>IFERROR(VLOOKUP(A397,bip!$A:$C,2,0),"")</f>
      </c>
      <c r="O397">
        <f>IFERROR(VLOOKUP(A397,bip!$A:$Z,3,0),"")</f>
      </c>
    </row>
    <row r="398" spans="1:15" ht="13.2">
      <c r="A398" t="s">
        <v>42027</v>
      </c>
      <c r="B398" t="s">
        <v>42027</v>
      </c>
      <c r="C398" t="s">
        <v>15155</v>
      </c>
      <c r="D398" t="s">
        <v>42028</v>
      </c>
      <c r="E398" t="s">
        <v>42029</v>
      </c>
      <c r="F398">
        <v>1</v>
      </c>
      <c r="H398" s="1">
        <v>795</v>
      </c>
      <c r="I398" s="87"/>
      <c r="K398" s="86" t="s">
        <v>17485</v>
      </c>
      <c r="L398" s="86" t="s">
        <v>17486</v>
      </c>
      <c r="N398">
        <f>IFERROR(VLOOKUP(A398,bip!$A:$C,2,0),"")</f>
      </c>
      <c r="O398">
        <f>IFERROR(VLOOKUP(A398,bip!$A:$Z,3,0),"")</f>
      </c>
    </row>
    <row r="399" spans="1:15" ht="13.2">
      <c r="A399" t="s">
        <v>42030</v>
      </c>
      <c r="B399" t="s">
        <v>42030</v>
      </c>
      <c r="C399" t="s">
        <v>15155</v>
      </c>
      <c r="D399" t="s">
        <v>42031</v>
      </c>
      <c r="E399" t="s">
        <v>42032</v>
      </c>
      <c r="F399">
        <v>1</v>
      </c>
      <c r="H399" s="1">
        <v>470</v>
      </c>
      <c r="I399" s="87"/>
      <c r="K399" s="86" t="s">
        <v>17485</v>
      </c>
      <c r="L399" s="86" t="s">
        <v>17486</v>
      </c>
      <c r="N399">
        <f>IFERROR(VLOOKUP(A399,bip!$A:$C,2,0),"")</f>
      </c>
      <c r="O399">
        <f>IFERROR(VLOOKUP(A399,bip!$A:$Z,3,0),"")</f>
      </c>
    </row>
    <row r="400" spans="1:15" ht="13.2">
      <c r="A400" t="s">
        <v>42033</v>
      </c>
      <c r="B400" t="s">
        <v>42033</v>
      </c>
      <c r="C400" t="s">
        <v>15155</v>
      </c>
      <c r="D400" t="s">
        <v>42034</v>
      </c>
      <c r="E400" t="s">
        <v>42035</v>
      </c>
      <c r="F400">
        <v>1</v>
      </c>
      <c r="H400" s="1">
        <v>795</v>
      </c>
      <c r="I400" s="87"/>
      <c r="K400" s="86" t="s">
        <v>17485</v>
      </c>
      <c r="L400" s="86" t="s">
        <v>17486</v>
      </c>
      <c r="N400">
        <f>IFERROR(VLOOKUP(A400,bip!$A:$C,2,0),"")</f>
      </c>
      <c r="O400">
        <f>IFERROR(VLOOKUP(A400,bip!$A:$Z,3,0),"")</f>
      </c>
    </row>
    <row r="401" spans="1:15" ht="13.2">
      <c r="A401" t="s">
        <v>42042</v>
      </c>
      <c r="B401" t="s">
        <v>42042</v>
      </c>
      <c r="C401" t="s">
        <v>15155</v>
      </c>
      <c r="D401" t="s">
        <v>42043</v>
      </c>
      <c r="E401" t="s">
        <v>42044</v>
      </c>
      <c r="F401">
        <v>1</v>
      </c>
      <c r="H401" s="1">
        <v>795</v>
      </c>
      <c r="I401" s="87"/>
      <c r="K401" s="86" t="s">
        <v>17485</v>
      </c>
      <c r="L401" s="86" t="s">
        <v>17486</v>
      </c>
      <c r="N401">
        <f>IFERROR(VLOOKUP(A401,bip!$A:$C,2,0),"")</f>
      </c>
      <c r="O401">
        <f>IFERROR(VLOOKUP(A401,bip!$A:$Z,3,0),"")</f>
      </c>
    </row>
    <row r="402" spans="1:15" ht="13.2">
      <c r="A402" t="s">
        <v>42045</v>
      </c>
      <c r="B402" t="s">
        <v>42045</v>
      </c>
      <c r="C402" t="s">
        <v>15155</v>
      </c>
      <c r="D402" t="s">
        <v>42046</v>
      </c>
      <c r="E402" t="s">
        <v>42047</v>
      </c>
      <c r="F402">
        <v>1</v>
      </c>
      <c r="H402" s="1">
        <v>795</v>
      </c>
      <c r="I402" s="87"/>
      <c r="K402" s="86" t="s">
        <v>17485</v>
      </c>
      <c r="L402" s="86" t="s">
        <v>17486</v>
      </c>
      <c r="N402">
        <f>IFERROR(VLOOKUP(A402,bip!$A:$C,2,0),"")</f>
      </c>
      <c r="O402">
        <f>IFERROR(VLOOKUP(A402,bip!$A:$Z,3,0),"")</f>
      </c>
    </row>
    <row r="403" spans="1:15" ht="13.2">
      <c r="A403" t="s">
        <v>42048</v>
      </c>
      <c r="B403" t="s">
        <v>42048</v>
      </c>
      <c r="C403" t="s">
        <v>15155</v>
      </c>
      <c r="D403" t="s">
        <v>42049</v>
      </c>
      <c r="E403" t="s">
        <v>42050</v>
      </c>
      <c r="F403">
        <v>1</v>
      </c>
      <c r="H403" s="1">
        <v>795</v>
      </c>
      <c r="I403" s="87"/>
      <c r="K403" s="86" t="s">
        <v>17485</v>
      </c>
      <c r="L403" s="86" t="s">
        <v>17486</v>
      </c>
      <c r="N403">
        <f>IFERROR(VLOOKUP(A403,bip!$A:$C,2,0),"")</f>
      </c>
      <c r="O403">
        <f>IFERROR(VLOOKUP(A403,bip!$A:$Z,3,0),"")</f>
      </c>
    </row>
    <row r="404" spans="1:15" ht="13.2">
      <c r="A404" t="s">
        <v>25820</v>
      </c>
      <c r="B404" t="s">
        <v>25820</v>
      </c>
      <c r="C404" t="s">
        <v>15155</v>
      </c>
      <c r="D404" t="s">
        <v>30804</v>
      </c>
      <c r="E404" t="s">
        <v>35066</v>
      </c>
      <c r="F404">
        <v>1</v>
      </c>
      <c r="G404">
        <v>1</v>
      </c>
      <c r="H404" s="1">
        <v>4469</v>
      </c>
      <c r="I404" s="87"/>
      <c r="K404" s="86" t="s">
        <v>17485</v>
      </c>
      <c r="L404" s="86" t="s">
        <v>17486</v>
      </c>
      <c r="N404">
        <f>IFERROR(VLOOKUP(A404,bip!$A:$C,2,0),"")</f>
      </c>
      <c r="O404">
        <f>IFERROR(VLOOKUP(A404,bip!$A:$Z,3,0),"")</f>
      </c>
    </row>
    <row r="405" spans="1:15" ht="13.2">
      <c r="A405" t="s">
        <v>42039</v>
      </c>
      <c r="B405" t="s">
        <v>42039</v>
      </c>
      <c r="C405" t="s">
        <v>15155</v>
      </c>
      <c r="D405" t="s">
        <v>42040</v>
      </c>
      <c r="E405" t="s">
        <v>42041</v>
      </c>
      <c r="F405">
        <v>1</v>
      </c>
      <c r="G405">
        <v>1</v>
      </c>
      <c r="H405" s="1">
        <v>3978</v>
      </c>
      <c r="I405" s="87"/>
      <c r="K405" s="86" t="s">
        <v>17485</v>
      </c>
      <c r="L405" s="86" t="s">
        <v>17486</v>
      </c>
      <c r="N405">
        <f>IFERROR(VLOOKUP(A405,bip!$A:$C,2,0),"")</f>
      </c>
      <c r="O405">
        <f>IFERROR(VLOOKUP(A405,bip!$A:$Z,3,0),"")</f>
      </c>
    </row>
    <row r="406" spans="1:15" ht="13.2">
      <c r="A406" t="s">
        <v>25822</v>
      </c>
      <c r="B406" t="s">
        <v>25822</v>
      </c>
      <c r="C406" t="s">
        <v>15155</v>
      </c>
      <c r="D406" t="s">
        <v>35069</v>
      </c>
      <c r="E406" t="s">
        <v>35070</v>
      </c>
      <c r="F406">
        <v>1</v>
      </c>
      <c r="G406">
        <v>1</v>
      </c>
      <c r="H406" s="1">
        <v>3059</v>
      </c>
      <c r="I406" s="87"/>
      <c r="K406" s="86" t="s">
        <v>17485</v>
      </c>
      <c r="L406" s="86" t="s">
        <v>17486</v>
      </c>
      <c r="N406">
        <f>IFERROR(VLOOKUP(A406,bip!$A:$C,2,0),"")</f>
      </c>
      <c r="O406">
        <f>IFERROR(VLOOKUP(A406,bip!$A:$Z,3,0),"")</f>
      </c>
    </row>
    <row r="407" spans="1:15" ht="13.2">
      <c r="A407" t="s">
        <v>25739</v>
      </c>
      <c r="B407" t="s">
        <v>25739</v>
      </c>
      <c r="C407" t="s">
        <v>15155</v>
      </c>
      <c r="D407" t="s">
        <v>33784</v>
      </c>
      <c r="E407" t="s">
        <v>35071</v>
      </c>
      <c r="F407">
        <v>1</v>
      </c>
      <c r="G407">
        <v>1</v>
      </c>
      <c r="H407" s="1">
        <v>2755</v>
      </c>
      <c r="I407" s="87"/>
      <c r="K407" s="86" t="s">
        <v>17485</v>
      </c>
      <c r="L407" s="86" t="s">
        <v>17486</v>
      </c>
      <c r="N407">
        <f>IFERROR(VLOOKUP(A407,bip!$A:$C,2,0),"")</f>
      </c>
      <c r="O407">
        <f>IFERROR(VLOOKUP(A407,bip!$A:$Z,3,0),"")</f>
      </c>
    </row>
    <row r="408" spans="1:15" ht="13.2">
      <c r="A408" t="s">
        <v>25823</v>
      </c>
      <c r="B408" t="s">
        <v>25823</v>
      </c>
      <c r="C408" t="s">
        <v>15155</v>
      </c>
      <c r="D408" t="s">
        <v>35072</v>
      </c>
      <c r="E408" t="s">
        <v>35073</v>
      </c>
      <c r="F408">
        <v>1</v>
      </c>
      <c r="G408">
        <v>1</v>
      </c>
      <c r="H408" s="1">
        <v>2356</v>
      </c>
      <c r="I408" s="87"/>
      <c r="K408" s="86" t="s">
        <v>17485</v>
      </c>
      <c r="L408" s="86" t="s">
        <v>17486</v>
      </c>
      <c r="N408">
        <f>IFERROR(VLOOKUP(A408,bip!$A:$C,2,0),"")</f>
      </c>
      <c r="O408">
        <f>IFERROR(VLOOKUP(A408,bip!$A:$Z,3,0),"")</f>
      </c>
    </row>
    <row r="409" spans="1:15" ht="13.2">
      <c r="A409" t="s">
        <v>25824</v>
      </c>
      <c r="B409" t="s">
        <v>25824</v>
      </c>
      <c r="C409" t="s">
        <v>15155</v>
      </c>
      <c r="D409" t="s">
        <v>33886</v>
      </c>
      <c r="E409" t="s">
        <v>35074</v>
      </c>
      <c r="F409">
        <v>1</v>
      </c>
      <c r="G409">
        <v>1</v>
      </c>
      <c r="H409" s="1">
        <v>2229</v>
      </c>
      <c r="I409" s="87"/>
      <c r="K409" s="86" t="s">
        <v>17485</v>
      </c>
      <c r="L409" s="86" t="s">
        <v>17486</v>
      </c>
      <c r="N409">
        <f>IFERROR(VLOOKUP(A409,bip!$A:$C,2,0),"")</f>
      </c>
      <c r="O409">
        <f>IFERROR(VLOOKUP(A409,bip!$A:$Z,3,0),"")</f>
      </c>
    </row>
    <row r="410" spans="1:15" ht="13.2">
      <c r="A410" t="s">
        <v>25740</v>
      </c>
      <c r="B410" t="s">
        <v>25740</v>
      </c>
      <c r="C410" t="s">
        <v>15155</v>
      </c>
      <c r="D410" t="s">
        <v>33842</v>
      </c>
      <c r="E410" t="s">
        <v>35075</v>
      </c>
      <c r="F410">
        <v>1</v>
      </c>
      <c r="G410">
        <v>1</v>
      </c>
      <c r="H410" s="1">
        <v>4406</v>
      </c>
      <c r="I410" s="87"/>
      <c r="K410" s="86" t="s">
        <v>17485</v>
      </c>
      <c r="L410" s="86" t="s">
        <v>17486</v>
      </c>
      <c r="N410">
        <f>IFERROR(VLOOKUP(A410,bip!$A:$C,2,0),"")</f>
      </c>
      <c r="O410">
        <f>IFERROR(VLOOKUP(A410,bip!$A:$Z,3,0),"")</f>
      </c>
    </row>
    <row r="411" spans="1:15" ht="13.2">
      <c r="A411" t="s">
        <v>25738</v>
      </c>
      <c r="B411" t="s">
        <v>25738</v>
      </c>
      <c r="C411" t="s">
        <v>15155</v>
      </c>
      <c r="D411" t="s">
        <v>30784</v>
      </c>
      <c r="E411" t="s">
        <v>35067</v>
      </c>
      <c r="F411">
        <v>1</v>
      </c>
      <c r="G411">
        <v>1</v>
      </c>
      <c r="H411" s="1">
        <v>5339</v>
      </c>
      <c r="I411" s="87"/>
      <c r="K411" s="86" t="s">
        <v>17485</v>
      </c>
      <c r="L411" s="86" t="s">
        <v>17486</v>
      </c>
      <c r="N411">
        <f>IFERROR(VLOOKUP(A411,bip!$A:$C,2,0),"")</f>
      </c>
      <c r="O411">
        <f>IFERROR(VLOOKUP(A411,bip!$A:$Z,3,0),"")</f>
      </c>
    </row>
    <row r="412" spans="1:15" ht="13.2">
      <c r="A412" t="s">
        <v>42051</v>
      </c>
      <c r="B412" t="s">
        <v>42051</v>
      </c>
      <c r="C412" t="s">
        <v>15155</v>
      </c>
      <c r="D412" t="s">
        <v>42052</v>
      </c>
      <c r="E412" t="s">
        <v>42053</v>
      </c>
      <c r="F412">
        <v>1</v>
      </c>
      <c r="H412" s="1">
        <v>795</v>
      </c>
      <c r="I412" s="87"/>
      <c r="K412" s="86" t="s">
        <v>17485</v>
      </c>
      <c r="L412" s="86" t="s">
        <v>17486</v>
      </c>
      <c r="N412">
        <f>IFERROR(VLOOKUP(A412,bip!$A:$C,2,0),"")</f>
      </c>
      <c r="O412">
        <f>IFERROR(VLOOKUP(A412,bip!$A:$Z,3,0),"")</f>
      </c>
    </row>
    <row r="413" spans="1:15" ht="13.2">
      <c r="A413" t="s">
        <v>42054</v>
      </c>
      <c r="B413" t="s">
        <v>42054</v>
      </c>
      <c r="C413" t="s">
        <v>15155</v>
      </c>
      <c r="D413" t="s">
        <v>42055</v>
      </c>
      <c r="E413" t="s">
        <v>42056</v>
      </c>
      <c r="F413">
        <v>1</v>
      </c>
      <c r="H413" s="1">
        <v>795</v>
      </c>
      <c r="I413" s="87"/>
      <c r="K413" s="86" t="s">
        <v>17485</v>
      </c>
      <c r="L413" s="86" t="s">
        <v>17486</v>
      </c>
      <c r="N413">
        <f>IFERROR(VLOOKUP(A413,bip!$A:$C,2,0),"")</f>
      </c>
      <c r="O413">
        <f>IFERROR(VLOOKUP(A413,bip!$A:$Z,3,0),"")</f>
      </c>
    </row>
    <row r="414" spans="1:15" ht="13.2">
      <c r="A414" t="s">
        <v>42063</v>
      </c>
      <c r="B414" t="s">
        <v>42063</v>
      </c>
      <c r="C414" t="s">
        <v>15155</v>
      </c>
      <c r="D414" t="s">
        <v>42064</v>
      </c>
      <c r="E414" t="s">
        <v>42065</v>
      </c>
      <c r="F414">
        <v>1</v>
      </c>
      <c r="H414" s="1">
        <v>795</v>
      </c>
      <c r="I414" s="87"/>
      <c r="K414" s="86" t="s">
        <v>17485</v>
      </c>
      <c r="L414" s="86" t="s">
        <v>17486</v>
      </c>
      <c r="N414">
        <f>IFERROR(VLOOKUP(A414,bip!$A:$C,2,0),"")</f>
      </c>
      <c r="O414">
        <f>IFERROR(VLOOKUP(A414,bip!$A:$Z,3,0),"")</f>
      </c>
    </row>
    <row r="415" spans="1:15" ht="13.2">
      <c r="A415" t="s">
        <v>42066</v>
      </c>
      <c r="B415" t="s">
        <v>42066</v>
      </c>
      <c r="C415" t="s">
        <v>15155</v>
      </c>
      <c r="D415" t="s">
        <v>42067</v>
      </c>
      <c r="E415" t="s">
        <v>42068</v>
      </c>
      <c r="F415">
        <v>1</v>
      </c>
      <c r="H415" s="1">
        <v>795</v>
      </c>
      <c r="I415" s="87"/>
      <c r="K415" s="86" t="s">
        <v>17485</v>
      </c>
      <c r="L415" s="86" t="s">
        <v>17486</v>
      </c>
      <c r="N415">
        <f>IFERROR(VLOOKUP(A415,bip!$A:$C,2,0),"")</f>
      </c>
      <c r="O415">
        <f>IFERROR(VLOOKUP(A415,bip!$A:$Z,3,0),"")</f>
      </c>
    </row>
    <row r="416" spans="1:15" ht="13.2">
      <c r="A416" t="s">
        <v>42069</v>
      </c>
      <c r="B416" t="s">
        <v>42069</v>
      </c>
      <c r="C416" t="s">
        <v>15155</v>
      </c>
      <c r="D416" t="s">
        <v>42070</v>
      </c>
      <c r="E416" t="s">
        <v>42071</v>
      </c>
      <c r="F416">
        <v>1</v>
      </c>
      <c r="H416" s="1">
        <v>795</v>
      </c>
      <c r="I416" s="87"/>
      <c r="K416" s="86" t="s">
        <v>17485</v>
      </c>
      <c r="L416" s="86" t="s">
        <v>17486</v>
      </c>
      <c r="N416">
        <f>IFERROR(VLOOKUP(A416,bip!$A:$C,2,0),"")</f>
      </c>
      <c r="O416">
        <f>IFERROR(VLOOKUP(A416,bip!$A:$Z,3,0),"")</f>
      </c>
    </row>
    <row r="417" spans="1:15" ht="13.2">
      <c r="A417" t="s">
        <v>42072</v>
      </c>
      <c r="B417" t="s">
        <v>42072</v>
      </c>
      <c r="C417" t="s">
        <v>15155</v>
      </c>
      <c r="D417" t="s">
        <v>42073</v>
      </c>
      <c r="E417" t="s">
        <v>42074</v>
      </c>
      <c r="F417">
        <v>1</v>
      </c>
      <c r="H417" s="1">
        <v>795</v>
      </c>
      <c r="I417" s="87"/>
      <c r="K417" s="86" t="s">
        <v>17485</v>
      </c>
      <c r="L417" s="86" t="s">
        <v>17486</v>
      </c>
      <c r="N417">
        <f>IFERROR(VLOOKUP(A417,bip!$A:$C,2,0),"")</f>
      </c>
      <c r="O417">
        <f>IFERROR(VLOOKUP(A417,bip!$A:$Z,3,0),"")</f>
      </c>
    </row>
    <row r="418" spans="1:15" ht="13.2">
      <c r="A418" t="s">
        <v>42075</v>
      </c>
      <c r="B418" t="s">
        <v>42075</v>
      </c>
      <c r="C418" t="s">
        <v>15155</v>
      </c>
      <c r="D418" t="s">
        <v>42076</v>
      </c>
      <c r="E418" t="s">
        <v>42077</v>
      </c>
      <c r="F418">
        <v>1</v>
      </c>
      <c r="H418" s="1">
        <v>795</v>
      </c>
      <c r="I418" s="87"/>
      <c r="K418" s="86" t="s">
        <v>17485</v>
      </c>
      <c r="L418" s="86" t="s">
        <v>17486</v>
      </c>
      <c r="N418">
        <f>IFERROR(VLOOKUP(A418,bip!$A:$C,2,0),"")</f>
      </c>
      <c r="O418">
        <f>IFERROR(VLOOKUP(A418,bip!$A:$Z,3,0),"")</f>
      </c>
    </row>
    <row r="419" spans="1:15" ht="13.2">
      <c r="A419" t="s">
        <v>42057</v>
      </c>
      <c r="B419" t="s">
        <v>42057</v>
      </c>
      <c r="C419" t="s">
        <v>15155</v>
      </c>
      <c r="D419" t="s">
        <v>42058</v>
      </c>
      <c r="E419" t="s">
        <v>42059</v>
      </c>
      <c r="F419">
        <v>1</v>
      </c>
      <c r="H419" s="1">
        <v>795</v>
      </c>
      <c r="I419" s="87"/>
      <c r="K419" s="86" t="s">
        <v>17485</v>
      </c>
      <c r="L419" s="86" t="s">
        <v>17486</v>
      </c>
      <c r="N419">
        <f>IFERROR(VLOOKUP(A419,bip!$A:$C,2,0),"")</f>
      </c>
      <c r="O419">
        <f>IFERROR(VLOOKUP(A419,bip!$A:$Z,3,0),"")</f>
      </c>
    </row>
    <row r="420" spans="1:15" ht="13.2">
      <c r="A420" t="s">
        <v>25821</v>
      </c>
      <c r="B420" t="s">
        <v>25821</v>
      </c>
      <c r="C420" t="s">
        <v>15155</v>
      </c>
      <c r="D420" t="s">
        <v>30805</v>
      </c>
      <c r="E420" t="s">
        <v>35068</v>
      </c>
      <c r="F420">
        <v>1</v>
      </c>
      <c r="G420">
        <v>1</v>
      </c>
      <c r="H420" s="1">
        <v>1877</v>
      </c>
      <c r="I420" s="87"/>
      <c r="K420" s="86" t="s">
        <v>17485</v>
      </c>
      <c r="L420" s="86" t="s">
        <v>17486</v>
      </c>
      <c r="N420">
        <f>IFERROR(VLOOKUP(A420,bip!$A:$C,2,0),"")</f>
      </c>
      <c r="O420">
        <f>IFERROR(VLOOKUP(A420,bip!$A:$Z,3,0),"")</f>
      </c>
    </row>
    <row r="421" spans="1:15" ht="13.2">
      <c r="A421" t="s">
        <v>42078</v>
      </c>
      <c r="B421" t="s">
        <v>42078</v>
      </c>
      <c r="C421" t="s">
        <v>15155</v>
      </c>
      <c r="D421" t="s">
        <v>42079</v>
      </c>
      <c r="E421" t="s">
        <v>42080</v>
      </c>
      <c r="F421">
        <v>1</v>
      </c>
      <c r="G421">
        <v>1</v>
      </c>
      <c r="H421" s="1">
        <v>1347</v>
      </c>
      <c r="I421" s="87"/>
      <c r="K421" s="86" t="s">
        <v>17485</v>
      </c>
      <c r="L421" s="86" t="s">
        <v>17486</v>
      </c>
      <c r="N421">
        <f>IFERROR(VLOOKUP(A421,bip!$A:$C,2,0),"")</f>
      </c>
      <c r="O421">
        <f>IFERROR(VLOOKUP(A421,bip!$A:$Z,3,0),"")</f>
      </c>
    </row>
    <row r="422" spans="1:15" ht="13.2">
      <c r="A422" t="s">
        <v>25825</v>
      </c>
      <c r="B422" t="s">
        <v>25825</v>
      </c>
      <c r="C422" t="s">
        <v>15155</v>
      </c>
      <c r="D422" t="s">
        <v>27245</v>
      </c>
      <c r="E422" t="s">
        <v>35076</v>
      </c>
      <c r="F422">
        <v>1</v>
      </c>
      <c r="G422">
        <v>1</v>
      </c>
      <c r="H422" s="1">
        <v>1929</v>
      </c>
      <c r="I422" s="87"/>
      <c r="K422" s="86" t="s">
        <v>17485</v>
      </c>
      <c r="L422" s="86" t="s">
        <v>17486</v>
      </c>
      <c r="N422">
        <f>IFERROR(VLOOKUP(A422,bip!$A:$C,2,0),"")</f>
      </c>
      <c r="O422">
        <f>IFERROR(VLOOKUP(A422,bip!$A:$Z,3,0),"")</f>
      </c>
    </row>
    <row r="423" spans="1:15" ht="13.2">
      <c r="A423" t="s">
        <v>25741</v>
      </c>
      <c r="B423" t="s">
        <v>25741</v>
      </c>
      <c r="C423" t="s">
        <v>15155</v>
      </c>
      <c r="D423" t="s">
        <v>27250</v>
      </c>
      <c r="E423" t="s">
        <v>35077</v>
      </c>
      <c r="F423">
        <v>1</v>
      </c>
      <c r="G423">
        <v>1</v>
      </c>
      <c r="H423" s="1">
        <v>1663</v>
      </c>
      <c r="I423" s="87"/>
      <c r="K423" s="86" t="s">
        <v>17485</v>
      </c>
      <c r="L423" s="86" t="s">
        <v>17486</v>
      </c>
      <c r="N423">
        <f>IFERROR(VLOOKUP(A423,bip!$A:$C,2,0),"")</f>
      </c>
      <c r="O423">
        <f>IFERROR(VLOOKUP(A423,bip!$A:$Z,3,0),"")</f>
      </c>
    </row>
    <row r="424" spans="1:15" ht="13.2">
      <c r="A424" t="s">
        <v>32034</v>
      </c>
      <c r="B424" t="s">
        <v>32034</v>
      </c>
      <c r="C424" t="s">
        <v>15155</v>
      </c>
      <c r="D424" t="s">
        <v>32035</v>
      </c>
      <c r="E424" t="s">
        <v>35078</v>
      </c>
      <c r="F424">
        <v>1</v>
      </c>
      <c r="G424">
        <v>1</v>
      </c>
      <c r="H424" s="1">
        <v>1291</v>
      </c>
      <c r="I424" s="87"/>
      <c r="K424" s="86" t="s">
        <v>17485</v>
      </c>
      <c r="L424" s="86" t="s">
        <v>17486</v>
      </c>
      <c r="N424">
        <f>IFERROR(VLOOKUP(A424,bip!$A:$C,2,0),"")</f>
      </c>
      <c r="O424">
        <f>IFERROR(VLOOKUP(A424,bip!$A:$Z,3,0),"")</f>
      </c>
    </row>
    <row r="425" spans="1:15" ht="13.2">
      <c r="A425" t="s">
        <v>25826</v>
      </c>
      <c r="B425" t="s">
        <v>25826</v>
      </c>
      <c r="C425" t="s">
        <v>15155</v>
      </c>
      <c r="D425" t="s">
        <v>30806</v>
      </c>
      <c r="E425" t="s">
        <v>35079</v>
      </c>
      <c r="F425">
        <v>1</v>
      </c>
      <c r="G425">
        <v>1</v>
      </c>
      <c r="H425" s="1">
        <v>1796</v>
      </c>
      <c r="I425" s="87"/>
      <c r="K425" s="86" t="s">
        <v>17485</v>
      </c>
      <c r="L425" s="86" t="s">
        <v>17486</v>
      </c>
      <c r="N425">
        <f>IFERROR(VLOOKUP(A425,bip!$A:$C,2,0),"")</f>
      </c>
      <c r="O425">
        <f>IFERROR(VLOOKUP(A425,bip!$A:$Z,3,0),"")</f>
      </c>
    </row>
    <row r="426" spans="1:15" ht="13.2">
      <c r="A426" t="s">
        <v>25827</v>
      </c>
      <c r="B426" t="s">
        <v>25827</v>
      </c>
      <c r="C426" t="s">
        <v>15155</v>
      </c>
      <c r="D426" t="s">
        <v>30807</v>
      </c>
      <c r="E426" t="s">
        <v>35080</v>
      </c>
      <c r="F426">
        <v>1</v>
      </c>
      <c r="G426">
        <v>1</v>
      </c>
      <c r="H426" s="1">
        <v>1967</v>
      </c>
      <c r="I426" s="87"/>
      <c r="K426" s="86" t="s">
        <v>17485</v>
      </c>
      <c r="L426" s="86" t="s">
        <v>17486</v>
      </c>
      <c r="N426">
        <f>IFERROR(VLOOKUP(A426,bip!$A:$C,2,0),"")</f>
      </c>
      <c r="O426">
        <f>IFERROR(VLOOKUP(A426,bip!$A:$Z,3,0),"")</f>
      </c>
    </row>
    <row r="427" spans="1:15" ht="13.2">
      <c r="A427" t="s">
        <v>25828</v>
      </c>
      <c r="B427" t="s">
        <v>25828</v>
      </c>
      <c r="C427" t="s">
        <v>15155</v>
      </c>
      <c r="D427" t="s">
        <v>30808</v>
      </c>
      <c r="E427" t="s">
        <v>35081</v>
      </c>
      <c r="F427">
        <v>1</v>
      </c>
      <c r="G427">
        <v>1</v>
      </c>
      <c r="H427" s="1">
        <v>2206</v>
      </c>
      <c r="I427" s="87"/>
      <c r="K427" s="86" t="s">
        <v>17485</v>
      </c>
      <c r="L427" s="86" t="s">
        <v>17486</v>
      </c>
      <c r="N427">
        <f>IFERROR(VLOOKUP(A427,bip!$A:$C,2,0),"")</f>
      </c>
      <c r="O427">
        <f>IFERROR(VLOOKUP(A427,bip!$A:$Z,3,0),"")</f>
      </c>
    </row>
    <row r="428" spans="1:15" ht="13.2">
      <c r="A428" t="s">
        <v>42060</v>
      </c>
      <c r="B428" t="s">
        <v>42060</v>
      </c>
      <c r="C428" t="s">
        <v>15155</v>
      </c>
      <c r="D428" t="s">
        <v>42061</v>
      </c>
      <c r="E428" t="s">
        <v>42062</v>
      </c>
      <c r="F428">
        <v>1</v>
      </c>
      <c r="H428" s="1">
        <v>470</v>
      </c>
      <c r="I428" s="87"/>
      <c r="K428" s="86" t="s">
        <v>17485</v>
      </c>
      <c r="L428" s="86" t="s">
        <v>17486</v>
      </c>
      <c r="N428">
        <f>IFERROR(VLOOKUP(A428,bip!$A:$C,2,0),"")</f>
      </c>
      <c r="O428">
        <f>IFERROR(VLOOKUP(A428,bip!$A:$Z,3,0),"")</f>
      </c>
    </row>
    <row r="429" spans="1:15" ht="13.2">
      <c r="A429" t="s">
        <v>42479</v>
      </c>
      <c r="B429" t="s">
        <v>42479</v>
      </c>
      <c r="C429" t="s">
        <v>15155</v>
      </c>
      <c r="D429" t="s">
        <v>42480</v>
      </c>
      <c r="E429" t="s">
        <v>42481</v>
      </c>
      <c r="F429">
        <v>1</v>
      </c>
      <c r="H429" s="1">
        <v>795</v>
      </c>
      <c r="I429" s="87"/>
      <c r="K429" s="86" t="s">
        <v>17485</v>
      </c>
      <c r="L429" s="86" t="s">
        <v>17486</v>
      </c>
      <c r="N429">
        <f>IFERROR(VLOOKUP(A429,bip!$A:$C,2,0),"")</f>
      </c>
      <c r="O429">
        <f>IFERROR(VLOOKUP(A429,bip!$A:$Z,3,0),"")</f>
      </c>
    </row>
    <row r="430" spans="1:15" ht="13.2">
      <c r="A430" t="s">
        <v>42081</v>
      </c>
      <c r="B430" t="s">
        <v>42081</v>
      </c>
      <c r="C430" t="s">
        <v>15155</v>
      </c>
      <c r="D430" t="s">
        <v>42082</v>
      </c>
      <c r="E430" t="s">
        <v>42083</v>
      </c>
      <c r="F430">
        <v>1</v>
      </c>
      <c r="H430" s="1">
        <v>795</v>
      </c>
      <c r="I430" s="87"/>
      <c r="K430" s="86" t="s">
        <v>17485</v>
      </c>
      <c r="L430" s="86" t="s">
        <v>17486</v>
      </c>
      <c r="N430">
        <f>IFERROR(VLOOKUP(A430,bip!$A:$C,2,0),"")</f>
      </c>
      <c r="O430">
        <f>IFERROR(VLOOKUP(A430,bip!$A:$Z,3,0),"")</f>
      </c>
    </row>
    <row r="431" spans="1:15" ht="13.2">
      <c r="A431" t="s">
        <v>42482</v>
      </c>
      <c r="B431" t="s">
        <v>42482</v>
      </c>
      <c r="C431" t="s">
        <v>15155</v>
      </c>
      <c r="D431" t="s">
        <v>42483</v>
      </c>
      <c r="E431" t="s">
        <v>42484</v>
      </c>
      <c r="F431">
        <v>1</v>
      </c>
      <c r="H431" s="1">
        <v>795</v>
      </c>
      <c r="I431" s="87"/>
      <c r="K431" s="86" t="s">
        <v>17485</v>
      </c>
      <c r="L431" s="86" t="s">
        <v>17486</v>
      </c>
      <c r="N431">
        <f>IFERROR(VLOOKUP(A431,bip!$A:$C,2,0),"")</f>
      </c>
      <c r="O431">
        <f>IFERROR(VLOOKUP(A431,bip!$A:$Z,3,0),"")</f>
      </c>
    </row>
    <row r="432" spans="1:15" ht="13.2">
      <c r="A432" t="s">
        <v>42485</v>
      </c>
      <c r="B432" t="s">
        <v>42485</v>
      </c>
      <c r="C432" t="s">
        <v>15155</v>
      </c>
      <c r="D432" t="s">
        <v>42486</v>
      </c>
      <c r="E432" t="s">
        <v>42487</v>
      </c>
      <c r="F432">
        <v>1</v>
      </c>
      <c r="H432" s="1">
        <v>470</v>
      </c>
      <c r="I432" s="87"/>
      <c r="K432" s="86" t="s">
        <v>17485</v>
      </c>
      <c r="L432" s="86" t="s">
        <v>17486</v>
      </c>
      <c r="N432">
        <f>IFERROR(VLOOKUP(A432,bip!$A:$C,2,0),"")</f>
      </c>
      <c r="O432">
        <f>IFERROR(VLOOKUP(A432,bip!$A:$Z,3,0),"")</f>
      </c>
    </row>
    <row r="433" spans="1:15" ht="13.2">
      <c r="A433" t="s">
        <v>42488</v>
      </c>
      <c r="B433" t="s">
        <v>42488</v>
      </c>
      <c r="C433" t="s">
        <v>15155</v>
      </c>
      <c r="D433" t="s">
        <v>42489</v>
      </c>
      <c r="E433" t="s">
        <v>42490</v>
      </c>
      <c r="F433">
        <v>1</v>
      </c>
      <c r="H433" s="1">
        <v>795</v>
      </c>
      <c r="I433" s="87"/>
      <c r="K433" s="86" t="s">
        <v>17485</v>
      </c>
      <c r="L433" s="86" t="s">
        <v>17486</v>
      </c>
      <c r="N433">
        <f>IFERROR(VLOOKUP(A433,bip!$A:$C,2,0),"")</f>
      </c>
      <c r="O433">
        <f>IFERROR(VLOOKUP(A433,bip!$A:$Z,3,0),"")</f>
      </c>
    </row>
    <row r="434" spans="1:15" ht="13.2">
      <c r="A434" t="s">
        <v>42491</v>
      </c>
      <c r="B434" t="s">
        <v>42491</v>
      </c>
      <c r="C434" t="s">
        <v>15155</v>
      </c>
      <c r="D434" t="s">
        <v>42492</v>
      </c>
      <c r="E434" t="s">
        <v>42493</v>
      </c>
      <c r="F434">
        <v>1</v>
      </c>
      <c r="H434" s="1">
        <v>795</v>
      </c>
      <c r="I434" s="87"/>
      <c r="K434" s="86" t="s">
        <v>17485</v>
      </c>
      <c r="L434" s="86" t="s">
        <v>17486</v>
      </c>
      <c r="N434">
        <f>IFERROR(VLOOKUP(A434,bip!$A:$C,2,0),"")</f>
      </c>
      <c r="O434">
        <f>IFERROR(VLOOKUP(A434,bip!$A:$Z,3,0),"")</f>
      </c>
    </row>
    <row r="435" spans="1:15" ht="13.2">
      <c r="A435" t="s">
        <v>42494</v>
      </c>
      <c r="B435" t="s">
        <v>42494</v>
      </c>
      <c r="C435" t="s">
        <v>15155</v>
      </c>
      <c r="D435" t="s">
        <v>42495</v>
      </c>
      <c r="E435" t="s">
        <v>42496</v>
      </c>
      <c r="F435">
        <v>1</v>
      </c>
      <c r="H435" s="1">
        <v>795</v>
      </c>
      <c r="I435" s="87"/>
      <c r="K435" s="86" t="s">
        <v>17485</v>
      </c>
      <c r="L435" s="86" t="s">
        <v>17486</v>
      </c>
      <c r="N435">
        <f>IFERROR(VLOOKUP(A435,bip!$A:$C,2,0),"")</f>
      </c>
      <c r="O435">
        <f>IFERROR(VLOOKUP(A435,bip!$A:$Z,3,0),"")</f>
      </c>
    </row>
    <row r="436" spans="1:15" ht="13.2">
      <c r="A436" t="s">
        <v>43583</v>
      </c>
      <c r="B436" t="s">
        <v>43583</v>
      </c>
      <c r="C436" t="s">
        <v>15155</v>
      </c>
      <c r="D436" t="s">
        <v>43584</v>
      </c>
      <c r="E436" t="s">
        <v>43585</v>
      </c>
      <c r="F436">
        <v>1</v>
      </c>
      <c r="G436">
        <v>1</v>
      </c>
      <c r="H436" s="1">
        <v>1711</v>
      </c>
      <c r="I436" s="87"/>
      <c r="K436" s="86" t="s">
        <v>17485</v>
      </c>
      <c r="L436" s="86" t="s">
        <v>17486</v>
      </c>
      <c r="N436">
        <f>IFERROR(VLOOKUP(A436,bip!$A:$C,2,0),"")</f>
      </c>
      <c r="O436">
        <f>IFERROR(VLOOKUP(A436,bip!$A:$Z,3,0),"")</f>
      </c>
    </row>
    <row r="437" spans="1:15" ht="13.2">
      <c r="A437" t="s">
        <v>43586</v>
      </c>
      <c r="B437" t="s">
        <v>43586</v>
      </c>
      <c r="C437" t="s">
        <v>15155</v>
      </c>
      <c r="D437" t="s">
        <v>43587</v>
      </c>
      <c r="E437" t="s">
        <v>43588</v>
      </c>
      <c r="F437">
        <v>1</v>
      </c>
      <c r="G437">
        <v>1</v>
      </c>
      <c r="H437" s="1">
        <v>4447</v>
      </c>
      <c r="I437" s="87"/>
      <c r="K437" s="86" t="s">
        <v>17485</v>
      </c>
      <c r="L437" s="86" t="s">
        <v>17486</v>
      </c>
      <c r="N437">
        <f>IFERROR(VLOOKUP(A437,bip!$A:$C,2,0),"")</f>
      </c>
      <c r="O437">
        <f>IFERROR(VLOOKUP(A437,bip!$A:$Z,3,0),"")</f>
      </c>
    </row>
    <row r="438" spans="1:15" ht="13.2">
      <c r="A438" t="s">
        <v>25829</v>
      </c>
      <c r="B438" t="s">
        <v>25829</v>
      </c>
      <c r="C438" t="s">
        <v>15155</v>
      </c>
      <c r="D438" t="s">
        <v>30809</v>
      </c>
      <c r="E438" t="s">
        <v>35082</v>
      </c>
      <c r="F438">
        <v>1</v>
      </c>
      <c r="G438">
        <v>1</v>
      </c>
      <c r="H438" s="1">
        <v>3576</v>
      </c>
      <c r="I438" s="87"/>
      <c r="K438" s="86" t="s">
        <v>17485</v>
      </c>
      <c r="L438" s="86" t="s">
        <v>17486</v>
      </c>
      <c r="N438">
        <f>IFERROR(VLOOKUP(A438,bip!$A:$C,2,0),"")</f>
      </c>
      <c r="O438">
        <f>IFERROR(VLOOKUP(A438,bip!$A:$Z,3,0),"")</f>
      </c>
    </row>
    <row r="439" spans="1:15" ht="13.2">
      <c r="A439" t="s">
        <v>32036</v>
      </c>
      <c r="B439" t="s">
        <v>32036</v>
      </c>
      <c r="C439" t="s">
        <v>15155</v>
      </c>
      <c r="D439" t="s">
        <v>32037</v>
      </c>
      <c r="E439" t="s">
        <v>35083</v>
      </c>
      <c r="F439">
        <v>1</v>
      </c>
      <c r="G439">
        <v>1</v>
      </c>
      <c r="H439" s="1">
        <v>2891</v>
      </c>
      <c r="I439" s="87"/>
      <c r="K439" s="86" t="s">
        <v>17485</v>
      </c>
      <c r="L439" s="86" t="s">
        <v>17486</v>
      </c>
      <c r="N439">
        <f>IFERROR(VLOOKUP(A439,bip!$A:$C,2,0),"")</f>
      </c>
      <c r="O439">
        <f>IFERROR(VLOOKUP(A439,bip!$A:$Z,3,0),"")</f>
      </c>
    </row>
    <row r="440" spans="1:15" ht="13.2">
      <c r="A440" t="s">
        <v>25830</v>
      </c>
      <c r="B440" t="s">
        <v>25830</v>
      </c>
      <c r="C440" t="s">
        <v>15155</v>
      </c>
      <c r="D440" t="s">
        <v>30793</v>
      </c>
      <c r="E440" t="s">
        <v>35084</v>
      </c>
      <c r="F440">
        <v>1</v>
      </c>
      <c r="G440">
        <v>1</v>
      </c>
      <c r="H440" s="1">
        <v>1343</v>
      </c>
      <c r="I440" s="87"/>
      <c r="K440" s="86" t="s">
        <v>17485</v>
      </c>
      <c r="L440" s="86" t="s">
        <v>17486</v>
      </c>
      <c r="N440">
        <f>IFERROR(VLOOKUP(A440,bip!$A:$C,2,0),"")</f>
      </c>
      <c r="O440">
        <f>IFERROR(VLOOKUP(A440,bip!$A:$Z,3,0),"")</f>
      </c>
    </row>
    <row r="441" spans="1:15" ht="13.2">
      <c r="A441" t="s">
        <v>42497</v>
      </c>
      <c r="B441" t="s">
        <v>42497</v>
      </c>
      <c r="C441" t="s">
        <v>15155</v>
      </c>
      <c r="D441" t="s">
        <v>42498</v>
      </c>
      <c r="E441" t="s">
        <v>42499</v>
      </c>
      <c r="F441">
        <v>1</v>
      </c>
      <c r="G441">
        <v>1</v>
      </c>
      <c r="H441" s="1">
        <v>470</v>
      </c>
      <c r="I441" s="87"/>
      <c r="K441" s="86" t="s">
        <v>17485</v>
      </c>
      <c r="L441" s="86" t="s">
        <v>17486</v>
      </c>
      <c r="N441">
        <f>IFERROR(VLOOKUP(A441,bip!$A:$C,2,0),"")</f>
      </c>
      <c r="O441">
        <f>IFERROR(VLOOKUP(A441,bip!$A:$Z,3,0),"")</f>
      </c>
    </row>
    <row r="442" spans="1:15" ht="13.2">
      <c r="A442" t="s">
        <v>42500</v>
      </c>
      <c r="B442" t="s">
        <v>42500</v>
      </c>
      <c r="C442" t="s">
        <v>15155</v>
      </c>
      <c r="D442" t="s">
        <v>42501</v>
      </c>
      <c r="E442" t="s">
        <v>42502</v>
      </c>
      <c r="F442">
        <v>1</v>
      </c>
      <c r="H442" s="1">
        <v>795</v>
      </c>
      <c r="I442" s="87"/>
      <c r="K442" s="86" t="s">
        <v>17485</v>
      </c>
      <c r="L442" s="86" t="s">
        <v>17486</v>
      </c>
      <c r="N442">
        <f>IFERROR(VLOOKUP(A442,bip!$A:$C,2,0),"")</f>
      </c>
      <c r="O442">
        <f>IFERROR(VLOOKUP(A442,bip!$A:$Z,3,0),"")</f>
      </c>
    </row>
    <row r="443" spans="1:15" ht="13.2">
      <c r="A443" t="s">
        <v>42503</v>
      </c>
      <c r="B443" t="s">
        <v>42503</v>
      </c>
      <c r="C443" t="s">
        <v>15155</v>
      </c>
      <c r="D443" t="s">
        <v>42504</v>
      </c>
      <c r="E443" t="s">
        <v>42505</v>
      </c>
      <c r="F443">
        <v>1</v>
      </c>
      <c r="G443">
        <v>2</v>
      </c>
      <c r="H443" s="1">
        <v>795</v>
      </c>
      <c r="I443" s="87"/>
      <c r="K443" s="86" t="s">
        <v>17485</v>
      </c>
      <c r="L443" s="86" t="s">
        <v>17486</v>
      </c>
      <c r="N443">
        <f>IFERROR(VLOOKUP(A443,bip!$A:$C,2,0),"")</f>
      </c>
      <c r="O443">
        <f>IFERROR(VLOOKUP(A443,bip!$A:$Z,3,0),"")</f>
      </c>
    </row>
    <row r="444" spans="1:15" ht="13.2">
      <c r="A444" t="s">
        <v>42506</v>
      </c>
      <c r="B444" t="s">
        <v>42506</v>
      </c>
      <c r="C444" t="s">
        <v>15155</v>
      </c>
      <c r="D444" t="s">
        <v>42507</v>
      </c>
      <c r="E444" t="s">
        <v>42508</v>
      </c>
      <c r="F444">
        <v>1</v>
      </c>
      <c r="H444" s="1">
        <v>795</v>
      </c>
      <c r="I444" s="87"/>
      <c r="K444" s="86" t="s">
        <v>17485</v>
      </c>
      <c r="L444" s="86" t="s">
        <v>17486</v>
      </c>
      <c r="N444">
        <f>IFERROR(VLOOKUP(A444,bip!$A:$C,2,0),"")</f>
      </c>
      <c r="O444">
        <f>IFERROR(VLOOKUP(A444,bip!$A:$Z,3,0),"")</f>
      </c>
    </row>
    <row r="445" spans="1:15" ht="13.2">
      <c r="A445" t="s">
        <v>42509</v>
      </c>
      <c r="B445" t="s">
        <v>42509</v>
      </c>
      <c r="C445" t="s">
        <v>15155</v>
      </c>
      <c r="D445" t="s">
        <v>42510</v>
      </c>
      <c r="E445" t="s">
        <v>42511</v>
      </c>
      <c r="F445">
        <v>1</v>
      </c>
      <c r="G445">
        <v>1</v>
      </c>
      <c r="H445" s="1">
        <v>470</v>
      </c>
      <c r="I445" s="87"/>
      <c r="K445" s="86" t="s">
        <v>17485</v>
      </c>
      <c r="L445" s="86" t="s">
        <v>17486</v>
      </c>
      <c r="N445">
        <f>IFERROR(VLOOKUP(A445,bip!$A:$C,2,0),"")</f>
      </c>
      <c r="O445">
        <f>IFERROR(VLOOKUP(A445,bip!$A:$Z,3,0),"")</f>
      </c>
    </row>
    <row r="446" spans="1:15" ht="13.2">
      <c r="A446" t="s">
        <v>42084</v>
      </c>
      <c r="B446" t="s">
        <v>42084</v>
      </c>
      <c r="C446" t="s">
        <v>15155</v>
      </c>
      <c r="D446" t="s">
        <v>42085</v>
      </c>
      <c r="E446" t="s">
        <v>42086</v>
      </c>
      <c r="F446">
        <v>1</v>
      </c>
      <c r="G446">
        <v>1</v>
      </c>
      <c r="H446" s="1">
        <v>1085</v>
      </c>
      <c r="I446" s="87">
        <v>0.20</v>
      </c>
      <c r="J446" s="86" t="s">
        <v>41688</v>
      </c>
      <c r="K446" s="86" t="s">
        <v>44487</v>
      </c>
      <c r="L446" s="86" t="s">
        <v>17486</v>
      </c>
      <c r="N446">
        <f>IFERROR(VLOOKUP(A446,bip!$A:$C,2,0),"")</f>
      </c>
      <c r="O446">
        <f>IFERROR(VLOOKUP(A446,bip!$A:$Z,3,0),"")</f>
      </c>
    </row>
    <row r="447" spans="1:15" ht="13.2">
      <c r="A447" t="s">
        <v>296</v>
      </c>
      <c r="B447" t="s">
        <v>296</v>
      </c>
      <c r="C447" t="s">
        <v>15155</v>
      </c>
      <c r="D447" t="s">
        <v>30810</v>
      </c>
      <c r="E447" t="s">
        <v>30811</v>
      </c>
      <c r="F447">
        <v>2</v>
      </c>
      <c r="G447">
        <v>2</v>
      </c>
      <c r="H447" s="1">
        <v>639</v>
      </c>
      <c r="I447" s="87"/>
      <c r="K447" s="86" t="s">
        <v>17485</v>
      </c>
      <c r="L447" s="86" t="s">
        <v>17486</v>
      </c>
      <c r="N447">
        <f>IFERROR(VLOOKUP(A447,bip!$A:$C,2,0),"")</f>
      </c>
      <c r="O447">
        <f>IFERROR(VLOOKUP(A447,bip!$A:$Z,3,0),"")</f>
      </c>
    </row>
    <row r="448" spans="1:15" ht="13.2">
      <c r="A448" t="s">
        <v>297</v>
      </c>
      <c r="B448" t="s">
        <v>297</v>
      </c>
      <c r="C448" t="s">
        <v>15155</v>
      </c>
      <c r="D448" t="s">
        <v>30812</v>
      </c>
      <c r="E448" t="s">
        <v>30813</v>
      </c>
      <c r="F448">
        <v>2</v>
      </c>
      <c r="G448">
        <v>2</v>
      </c>
      <c r="H448" s="1">
        <v>802</v>
      </c>
      <c r="I448" s="87"/>
      <c r="K448" s="86" t="s">
        <v>17485</v>
      </c>
      <c r="L448" s="86" t="s">
        <v>17486</v>
      </c>
      <c r="N448">
        <f>IFERROR(VLOOKUP(A448,bip!$A:$C,2,0),"")</f>
      </c>
      <c r="O448">
        <f>IFERROR(VLOOKUP(A448,bip!$A:$Z,3,0),"")</f>
      </c>
    </row>
    <row r="449" spans="1:15" ht="13.2">
      <c r="A449" t="s">
        <v>298</v>
      </c>
      <c r="B449" t="s">
        <v>298</v>
      </c>
      <c r="C449" t="s">
        <v>15155</v>
      </c>
      <c r="D449" t="s">
        <v>30814</v>
      </c>
      <c r="E449" t="s">
        <v>30815</v>
      </c>
      <c r="F449">
        <v>2</v>
      </c>
      <c r="G449">
        <v>2</v>
      </c>
      <c r="H449" s="1">
        <v>931</v>
      </c>
      <c r="I449" s="87"/>
      <c r="K449" s="86" t="s">
        <v>17485</v>
      </c>
      <c r="L449" s="86" t="s">
        <v>17486</v>
      </c>
      <c r="N449">
        <f>IFERROR(VLOOKUP(A449,bip!$A:$C,2,0),"")</f>
      </c>
      <c r="O449">
        <f>IFERROR(VLOOKUP(A449,bip!$A:$Z,3,0),"")</f>
      </c>
    </row>
    <row r="450" spans="1:15" ht="13.2">
      <c r="A450" t="s">
        <v>292</v>
      </c>
      <c r="B450" t="s">
        <v>292</v>
      </c>
      <c r="C450" t="s">
        <v>15155</v>
      </c>
      <c r="D450" t="s">
        <v>20665</v>
      </c>
      <c r="E450" t="s">
        <v>18807</v>
      </c>
      <c r="F450">
        <v>1</v>
      </c>
      <c r="G450">
        <v>1</v>
      </c>
      <c r="H450" s="1">
        <v>4669</v>
      </c>
      <c r="I450" s="87"/>
      <c r="K450" s="86" t="s">
        <v>17485</v>
      </c>
      <c r="L450" s="86" t="s">
        <v>17486</v>
      </c>
      <c r="N450">
        <f>IFERROR(VLOOKUP(A450,bip!$A:$C,2,0),"")</f>
      </c>
      <c r="O450">
        <f>IFERROR(VLOOKUP(A450,bip!$A:$Z,3,0),"")</f>
      </c>
    </row>
    <row r="451" spans="1:15" ht="13.2">
      <c r="A451" t="s">
        <v>293</v>
      </c>
      <c r="B451" t="s">
        <v>293</v>
      </c>
      <c r="C451" t="s">
        <v>15155</v>
      </c>
      <c r="D451" t="s">
        <v>20664</v>
      </c>
      <c r="E451" t="s">
        <v>18808</v>
      </c>
      <c r="F451">
        <v>1</v>
      </c>
      <c r="G451">
        <v>1</v>
      </c>
      <c r="H451" s="1">
        <v>5346</v>
      </c>
      <c r="I451" s="87"/>
      <c r="K451" s="86" t="s">
        <v>17485</v>
      </c>
      <c r="L451" s="86" t="s">
        <v>17486</v>
      </c>
      <c r="N451">
        <f>IFERROR(VLOOKUP(A451,bip!$A:$C,2,0),"")</f>
      </c>
      <c r="O451">
        <f>IFERROR(VLOOKUP(A451,bip!$A:$Z,3,0),"")</f>
      </c>
    </row>
    <row r="452" spans="1:15" ht="13.2">
      <c r="A452" t="s">
        <v>294</v>
      </c>
      <c r="B452" t="s">
        <v>294</v>
      </c>
      <c r="C452" t="s">
        <v>15155</v>
      </c>
      <c r="D452" t="s">
        <v>20668</v>
      </c>
      <c r="E452" t="s">
        <v>18809</v>
      </c>
      <c r="F452">
        <v>1</v>
      </c>
      <c r="G452">
        <v>1</v>
      </c>
      <c r="H452" s="1">
        <v>5414</v>
      </c>
      <c r="I452" s="87"/>
      <c r="K452" s="86" t="s">
        <v>17485</v>
      </c>
      <c r="L452" s="86" t="s">
        <v>17486</v>
      </c>
      <c r="N452">
        <f>IFERROR(VLOOKUP(A452,bip!$A:$C,2,0),"")</f>
      </c>
      <c r="O452">
        <f>IFERROR(VLOOKUP(A452,bip!$A:$Z,3,0),"")</f>
      </c>
    </row>
    <row r="453" spans="1:15" ht="13.2">
      <c r="A453" t="s">
        <v>295</v>
      </c>
      <c r="B453" t="s">
        <v>295</v>
      </c>
      <c r="C453" t="s">
        <v>15155</v>
      </c>
      <c r="D453" t="s">
        <v>20663</v>
      </c>
      <c r="E453" t="s">
        <v>18810</v>
      </c>
      <c r="F453">
        <v>1</v>
      </c>
      <c r="G453">
        <v>1</v>
      </c>
      <c r="H453" s="1">
        <v>6370</v>
      </c>
      <c r="I453" s="87"/>
      <c r="K453" s="86" t="s">
        <v>17485</v>
      </c>
      <c r="L453" s="86" t="s">
        <v>17486</v>
      </c>
      <c r="N453">
        <f>IFERROR(VLOOKUP(A453,bip!$A:$C,2,0),"")</f>
      </c>
      <c r="O453">
        <f>IFERROR(VLOOKUP(A453,bip!$A:$Z,3,0),"")</f>
      </c>
    </row>
    <row r="454" spans="1:15" ht="13.2">
      <c r="A454" t="s">
        <v>13818</v>
      </c>
      <c r="B454" t="s">
        <v>13818</v>
      </c>
      <c r="C454" t="s">
        <v>15155</v>
      </c>
      <c r="D454" t="s">
        <v>27252</v>
      </c>
      <c r="E454" t="s">
        <v>28819</v>
      </c>
      <c r="F454">
        <v>1</v>
      </c>
      <c r="G454">
        <v>1</v>
      </c>
      <c r="H454" s="1">
        <v>2170</v>
      </c>
      <c r="I454" s="87"/>
      <c r="K454" s="86" t="s">
        <v>17485</v>
      </c>
      <c r="L454" s="86" t="s">
        <v>17486</v>
      </c>
      <c r="N454">
        <f>IFERROR(VLOOKUP(A454,bip!$A:$C,2,0),"")</f>
      </c>
      <c r="O454">
        <f>IFERROR(VLOOKUP(A454,bip!$A:$Z,3,0),"")</f>
      </c>
    </row>
    <row r="455" spans="1:15" ht="13.2">
      <c r="A455" t="s">
        <v>240</v>
      </c>
      <c r="B455" t="s">
        <v>240</v>
      </c>
      <c r="C455" t="s">
        <v>15155</v>
      </c>
      <c r="D455" t="s">
        <v>20644</v>
      </c>
      <c r="E455" t="s">
        <v>18794</v>
      </c>
      <c r="F455">
        <v>1</v>
      </c>
      <c r="G455">
        <v>1</v>
      </c>
      <c r="H455" s="1">
        <v>12653</v>
      </c>
      <c r="I455" s="87"/>
      <c r="K455" s="86" t="s">
        <v>17485</v>
      </c>
      <c r="L455" s="86" t="s">
        <v>17486</v>
      </c>
      <c r="N455">
        <f>IFERROR(VLOOKUP(A455,bip!$A:$C,2,0),"")</f>
      </c>
      <c r="O455">
        <f>IFERROR(VLOOKUP(A455,bip!$A:$Z,3,0),"")</f>
      </c>
    </row>
    <row r="456" spans="1:15" ht="13.2">
      <c r="A456" t="s">
        <v>239</v>
      </c>
      <c r="B456" t="s">
        <v>239</v>
      </c>
      <c r="C456" t="s">
        <v>15155</v>
      </c>
      <c r="D456" t="s">
        <v>20643</v>
      </c>
      <c r="E456" t="s">
        <v>18795</v>
      </c>
      <c r="F456">
        <v>1</v>
      </c>
      <c r="G456">
        <v>1</v>
      </c>
      <c r="H456" s="1">
        <v>21090</v>
      </c>
      <c r="I456" s="87"/>
      <c r="K456" s="86" t="s">
        <v>17485</v>
      </c>
      <c r="L456" s="86" t="s">
        <v>17486</v>
      </c>
      <c r="N456">
        <f>IFERROR(VLOOKUP(A456,bip!$A:$C,2,0),"")</f>
      </c>
      <c r="O456">
        <f>IFERROR(VLOOKUP(A456,bip!$A:$Z,3,0),"")</f>
      </c>
    </row>
    <row r="457" spans="1:15" ht="13.2">
      <c r="A457" t="s">
        <v>238</v>
      </c>
      <c r="B457" t="s">
        <v>238</v>
      </c>
      <c r="C457" t="s">
        <v>15155</v>
      </c>
      <c r="D457" t="s">
        <v>20640</v>
      </c>
      <c r="E457" t="s">
        <v>18797</v>
      </c>
      <c r="F457">
        <v>1</v>
      </c>
      <c r="G457">
        <v>1</v>
      </c>
      <c r="H457" s="1">
        <v>25271</v>
      </c>
      <c r="I457" s="87"/>
      <c r="K457" s="86" t="s">
        <v>17485</v>
      </c>
      <c r="L457" s="86" t="s">
        <v>17486</v>
      </c>
      <c r="N457">
        <f>IFERROR(VLOOKUP(A457,bip!$A:$C,2,0),"")</f>
      </c>
      <c r="O457">
        <f>IFERROR(VLOOKUP(A457,bip!$A:$Z,3,0),"")</f>
      </c>
    </row>
    <row r="458" spans="1:15" ht="13.2">
      <c r="A458" t="s">
        <v>299</v>
      </c>
      <c r="B458" t="s">
        <v>299</v>
      </c>
      <c r="C458" t="s">
        <v>15155</v>
      </c>
      <c r="D458" t="s">
        <v>30816</v>
      </c>
      <c r="E458" t="s">
        <v>30817</v>
      </c>
      <c r="F458">
        <v>2</v>
      </c>
      <c r="G458">
        <v>2</v>
      </c>
      <c r="H458" s="1">
        <v>252</v>
      </c>
      <c r="I458" s="87"/>
      <c r="K458" s="86" t="s">
        <v>17485</v>
      </c>
      <c r="L458" s="86" t="s">
        <v>17486</v>
      </c>
      <c r="N458">
        <f>IFERROR(VLOOKUP(A458,bip!$A:$C,2,0),"")</f>
      </c>
      <c r="O458">
        <f>IFERROR(VLOOKUP(A458,bip!$A:$Z,3,0),"")</f>
      </c>
    </row>
    <row r="459" spans="1:15" ht="13.2">
      <c r="A459" t="s">
        <v>241</v>
      </c>
      <c r="B459" t="s">
        <v>241</v>
      </c>
      <c r="C459" t="s">
        <v>15155</v>
      </c>
      <c r="D459" t="s">
        <v>20641</v>
      </c>
      <c r="E459" t="s">
        <v>20642</v>
      </c>
      <c r="F459">
        <v>1</v>
      </c>
      <c r="G459">
        <v>1</v>
      </c>
      <c r="H459" s="1">
        <v>4633</v>
      </c>
      <c r="I459" s="87"/>
      <c r="K459" s="86" t="s">
        <v>17485</v>
      </c>
      <c r="L459" s="86" t="s">
        <v>17486</v>
      </c>
      <c r="N459">
        <f>IFERROR(VLOOKUP(A459,bip!$A:$C,2,0),"")</f>
      </c>
      <c r="O459">
        <f>IFERROR(VLOOKUP(A459,bip!$A:$Z,3,0),"")</f>
      </c>
    </row>
    <row r="460" spans="1:15" ht="13.2">
      <c r="A460" t="s">
        <v>14005</v>
      </c>
      <c r="B460" t="s">
        <v>14005</v>
      </c>
      <c r="C460" t="s">
        <v>15155</v>
      </c>
      <c r="D460" t="s">
        <v>39156</v>
      </c>
      <c r="E460" t="s">
        <v>20646</v>
      </c>
      <c r="F460">
        <v>1</v>
      </c>
      <c r="G460">
        <v>1</v>
      </c>
      <c r="H460" s="1">
        <v>949</v>
      </c>
      <c r="I460" s="87"/>
      <c r="K460" s="86" t="s">
        <v>17485</v>
      </c>
      <c r="L460" s="86" t="s">
        <v>17486</v>
      </c>
      <c r="N460">
        <f>IFERROR(VLOOKUP(A460,bip!$A:$C,2,0),"")</f>
      </c>
      <c r="O460">
        <f>IFERROR(VLOOKUP(A460,bip!$A:$Z,3,0),"")</f>
      </c>
    </row>
    <row r="461" spans="1:15" ht="13.2">
      <c r="A461" t="s">
        <v>14006</v>
      </c>
      <c r="B461" t="s">
        <v>14006</v>
      </c>
      <c r="C461" t="s">
        <v>15155</v>
      </c>
      <c r="D461" t="s">
        <v>39157</v>
      </c>
      <c r="E461" t="s">
        <v>20647</v>
      </c>
      <c r="F461">
        <v>1</v>
      </c>
      <c r="G461">
        <v>1</v>
      </c>
      <c r="H461" s="1">
        <v>978</v>
      </c>
      <c r="I461" s="87"/>
      <c r="K461" s="86" t="s">
        <v>17485</v>
      </c>
      <c r="L461" s="86" t="s">
        <v>17486</v>
      </c>
      <c r="N461">
        <f>IFERROR(VLOOKUP(A461,bip!$A:$C,2,0),"")</f>
      </c>
      <c r="O461">
        <f>IFERROR(VLOOKUP(A461,bip!$A:$Z,3,0),"")</f>
      </c>
    </row>
    <row r="462" spans="1:15" ht="13.2">
      <c r="A462" t="s">
        <v>14007</v>
      </c>
      <c r="B462" t="s">
        <v>14007</v>
      </c>
      <c r="C462" t="s">
        <v>15155</v>
      </c>
      <c r="D462" t="s">
        <v>39158</v>
      </c>
      <c r="E462" t="s">
        <v>20648</v>
      </c>
      <c r="F462">
        <v>1</v>
      </c>
      <c r="G462">
        <v>1</v>
      </c>
      <c r="H462" s="1">
        <v>1420</v>
      </c>
      <c r="I462" s="87"/>
      <c r="K462" s="86" t="s">
        <v>17485</v>
      </c>
      <c r="L462" s="86" t="s">
        <v>17486</v>
      </c>
      <c r="N462">
        <f>IFERROR(VLOOKUP(A462,bip!$A:$C,2,0),"")</f>
      </c>
      <c r="O462">
        <f>IFERROR(VLOOKUP(A462,bip!$A:$Z,3,0),"")</f>
      </c>
    </row>
    <row r="463" spans="1:15" ht="13.2">
      <c r="A463" t="s">
        <v>14008</v>
      </c>
      <c r="B463" t="s">
        <v>14008</v>
      </c>
      <c r="C463" t="s">
        <v>15155</v>
      </c>
      <c r="D463" t="s">
        <v>39159</v>
      </c>
      <c r="E463" t="s">
        <v>20645</v>
      </c>
      <c r="F463">
        <v>1</v>
      </c>
      <c r="G463">
        <v>1</v>
      </c>
      <c r="H463" s="1">
        <v>1241</v>
      </c>
      <c r="I463" s="87"/>
      <c r="K463" s="86" t="s">
        <v>17485</v>
      </c>
      <c r="L463" s="86" t="s">
        <v>17486</v>
      </c>
      <c r="N463">
        <f>IFERROR(VLOOKUP(A463,bip!$A:$C,2,0),"")</f>
      </c>
      <c r="O463">
        <f>IFERROR(VLOOKUP(A463,bip!$A:$Z,3,0),"")</f>
      </c>
    </row>
    <row r="464" spans="1:15" ht="13.2">
      <c r="A464" t="s">
        <v>14018</v>
      </c>
      <c r="B464" t="s">
        <v>14018</v>
      </c>
      <c r="C464" t="s">
        <v>15155</v>
      </c>
      <c r="D464" t="s">
        <v>27254</v>
      </c>
      <c r="E464" t="s">
        <v>20659</v>
      </c>
      <c r="F464">
        <v>1</v>
      </c>
      <c r="G464">
        <v>1</v>
      </c>
      <c r="H464" s="1">
        <v>608</v>
      </c>
      <c r="I464" s="87"/>
      <c r="K464" s="86" t="s">
        <v>17485</v>
      </c>
      <c r="L464" s="86" t="s">
        <v>17486</v>
      </c>
      <c r="N464">
        <f>IFERROR(VLOOKUP(A464,bip!$A:$C,2,0),"")</f>
      </c>
      <c r="O464">
        <f>IFERROR(VLOOKUP(A464,bip!$A:$Z,3,0),"")</f>
      </c>
    </row>
    <row r="465" spans="1:15" ht="13.2">
      <c r="A465" t="s">
        <v>14019</v>
      </c>
      <c r="B465" t="s">
        <v>14019</v>
      </c>
      <c r="C465" t="s">
        <v>15155</v>
      </c>
      <c r="D465" t="s">
        <v>27255</v>
      </c>
      <c r="E465" t="s">
        <v>20660</v>
      </c>
      <c r="F465">
        <v>1</v>
      </c>
      <c r="G465">
        <v>1</v>
      </c>
      <c r="H465" s="1">
        <v>1500</v>
      </c>
      <c r="I465" s="87"/>
      <c r="K465" s="86" t="s">
        <v>17485</v>
      </c>
      <c r="L465" s="86" t="s">
        <v>17486</v>
      </c>
      <c r="N465">
        <f>IFERROR(VLOOKUP(A465,bip!$A:$C,2,0),"")</f>
      </c>
      <c r="O465">
        <f>IFERROR(VLOOKUP(A465,bip!$A:$Z,3,0),"")</f>
      </c>
    </row>
    <row r="466" spans="1:15" ht="13.2">
      <c r="A466" t="s">
        <v>14020</v>
      </c>
      <c r="B466" t="s">
        <v>14020</v>
      </c>
      <c r="C466" t="s">
        <v>15155</v>
      </c>
      <c r="D466" t="s">
        <v>27256</v>
      </c>
      <c r="E466" t="s">
        <v>20661</v>
      </c>
      <c r="F466">
        <v>1</v>
      </c>
      <c r="G466">
        <v>1</v>
      </c>
      <c r="H466" s="1">
        <v>1952</v>
      </c>
      <c r="I466" s="87"/>
      <c r="K466" s="86" t="s">
        <v>17485</v>
      </c>
      <c r="L466" s="86" t="s">
        <v>17486</v>
      </c>
      <c r="N466">
        <f>IFERROR(VLOOKUP(A466,bip!$A:$C,2,0),"")</f>
      </c>
      <c r="O466">
        <f>IFERROR(VLOOKUP(A466,bip!$A:$Z,3,0),"")</f>
      </c>
    </row>
    <row r="467" spans="1:15" ht="13.2">
      <c r="A467" t="s">
        <v>14021</v>
      </c>
      <c r="B467" t="s">
        <v>14021</v>
      </c>
      <c r="C467" t="s">
        <v>15155</v>
      </c>
      <c r="D467" t="s">
        <v>30818</v>
      </c>
      <c r="E467" t="s">
        <v>35085</v>
      </c>
      <c r="F467">
        <v>1</v>
      </c>
      <c r="G467">
        <v>1</v>
      </c>
      <c r="H467" s="1">
        <v>3749</v>
      </c>
      <c r="I467" s="87"/>
      <c r="K467" s="86" t="s">
        <v>17485</v>
      </c>
      <c r="L467" s="86" t="s">
        <v>17486</v>
      </c>
      <c r="N467">
        <f>IFERROR(VLOOKUP(A467,bip!$A:$C,2,0),"")</f>
      </c>
      <c r="O467">
        <f>IFERROR(VLOOKUP(A467,bip!$A:$Z,3,0),"")</f>
      </c>
    </row>
    <row r="468" spans="1:15" ht="13.2">
      <c r="A468" t="s">
        <v>14017</v>
      </c>
      <c r="B468" t="s">
        <v>14017</v>
      </c>
      <c r="C468" t="s">
        <v>15155</v>
      </c>
      <c r="D468" t="s">
        <v>27253</v>
      </c>
      <c r="E468" t="s">
        <v>20662</v>
      </c>
      <c r="F468">
        <v>1</v>
      </c>
      <c r="G468">
        <v>1</v>
      </c>
      <c r="H468" s="1">
        <v>377</v>
      </c>
      <c r="I468" s="87"/>
      <c r="K468" s="86" t="s">
        <v>17485</v>
      </c>
      <c r="L468" s="86" t="s">
        <v>17486</v>
      </c>
      <c r="N468">
        <f>IFERROR(VLOOKUP(A468,bip!$A:$C,2,0),"")</f>
      </c>
      <c r="O468">
        <f>IFERROR(VLOOKUP(A468,bip!$A:$Z,3,0),"")</f>
      </c>
    </row>
    <row r="469" spans="1:15" ht="13.2">
      <c r="A469" t="s">
        <v>254</v>
      </c>
      <c r="B469" t="s">
        <v>254</v>
      </c>
      <c r="C469" t="s">
        <v>15155</v>
      </c>
      <c r="D469" t="s">
        <v>35086</v>
      </c>
      <c r="E469" t="s">
        <v>35087</v>
      </c>
      <c r="F469">
        <v>1</v>
      </c>
      <c r="G469">
        <v>1</v>
      </c>
      <c r="H469" s="1">
        <v>570</v>
      </c>
      <c r="I469" s="87"/>
      <c r="K469" s="86" t="s">
        <v>17485</v>
      </c>
      <c r="L469" s="86" t="s">
        <v>17486</v>
      </c>
      <c r="N469">
        <f>IFERROR(VLOOKUP(A469,bip!$A:$C,2,0),"")</f>
      </c>
      <c r="O469">
        <f>IFERROR(VLOOKUP(A469,bip!$A:$Z,3,0),"")</f>
      </c>
    </row>
    <row r="470" spans="1:15" ht="13.2">
      <c r="A470" t="s">
        <v>14016</v>
      </c>
      <c r="B470" t="s">
        <v>14016</v>
      </c>
      <c r="C470" t="s">
        <v>15155</v>
      </c>
      <c r="D470" t="s">
        <v>20650</v>
      </c>
      <c r="E470" t="s">
        <v>35088</v>
      </c>
      <c r="F470">
        <v>1</v>
      </c>
      <c r="G470">
        <v>1</v>
      </c>
      <c r="H470" s="1">
        <v>570</v>
      </c>
      <c r="I470" s="87"/>
      <c r="K470" s="86" t="s">
        <v>17485</v>
      </c>
      <c r="L470" s="86" t="s">
        <v>17486</v>
      </c>
      <c r="N470">
        <f>IFERROR(VLOOKUP(A470,bip!$A:$C,2,0),"")</f>
      </c>
      <c r="O470">
        <f>IFERROR(VLOOKUP(A470,bip!$A:$Z,3,0),"")</f>
      </c>
    </row>
    <row r="471" spans="1:15" ht="13.2">
      <c r="A471" t="s">
        <v>253</v>
      </c>
      <c r="B471" t="s">
        <v>253</v>
      </c>
      <c r="C471" t="s">
        <v>15155</v>
      </c>
      <c r="D471" t="s">
        <v>35089</v>
      </c>
      <c r="E471" t="s">
        <v>35090</v>
      </c>
      <c r="F471">
        <v>1</v>
      </c>
      <c r="G471">
        <v>1</v>
      </c>
      <c r="H471" s="1">
        <v>625</v>
      </c>
      <c r="I471" s="87"/>
      <c r="K471" s="86" t="s">
        <v>17485</v>
      </c>
      <c r="L471" s="86" t="s">
        <v>17486</v>
      </c>
      <c r="N471">
        <f>IFERROR(VLOOKUP(A471,bip!$A:$C,2,0),"")</f>
      </c>
      <c r="O471">
        <f>IFERROR(VLOOKUP(A471,bip!$A:$Z,3,0),"")</f>
      </c>
    </row>
    <row r="472" spans="1:15" ht="13.2">
      <c r="A472" t="s">
        <v>14015</v>
      </c>
      <c r="B472" t="s">
        <v>14015</v>
      </c>
      <c r="C472" t="s">
        <v>15155</v>
      </c>
      <c r="D472" t="s">
        <v>20651</v>
      </c>
      <c r="E472" t="s">
        <v>35091</v>
      </c>
      <c r="F472">
        <v>1</v>
      </c>
      <c r="G472">
        <v>1</v>
      </c>
      <c r="H472" s="1">
        <v>625</v>
      </c>
      <c r="I472" s="87"/>
      <c r="K472" s="86" t="s">
        <v>17485</v>
      </c>
      <c r="L472" s="86" t="s">
        <v>17486</v>
      </c>
      <c r="N472">
        <f>IFERROR(VLOOKUP(A472,bip!$A:$C,2,0),"")</f>
      </c>
      <c r="O472">
        <f>IFERROR(VLOOKUP(A472,bip!$A:$Z,3,0),"")</f>
      </c>
    </row>
    <row r="473" spans="1:15" ht="13.2">
      <c r="A473" t="s">
        <v>252</v>
      </c>
      <c r="B473" t="s">
        <v>252</v>
      </c>
      <c r="C473" t="s">
        <v>15155</v>
      </c>
      <c r="D473" t="s">
        <v>35092</v>
      </c>
      <c r="E473" t="s">
        <v>35093</v>
      </c>
      <c r="F473">
        <v>1</v>
      </c>
      <c r="G473">
        <v>1</v>
      </c>
      <c r="H473" s="1">
        <v>710</v>
      </c>
      <c r="I473" s="87"/>
      <c r="K473" s="86" t="s">
        <v>17485</v>
      </c>
      <c r="L473" s="86" t="s">
        <v>17486</v>
      </c>
      <c r="N473">
        <f>IFERROR(VLOOKUP(A473,bip!$A:$C,2,0),"")</f>
      </c>
      <c r="O473">
        <f>IFERROR(VLOOKUP(A473,bip!$A:$Z,3,0),"")</f>
      </c>
    </row>
    <row r="474" spans="1:15" ht="13.2">
      <c r="A474" t="s">
        <v>14014</v>
      </c>
      <c r="B474" t="s">
        <v>14014</v>
      </c>
      <c r="C474" t="s">
        <v>15155</v>
      </c>
      <c r="D474" t="s">
        <v>20652</v>
      </c>
      <c r="E474" t="s">
        <v>35094</v>
      </c>
      <c r="F474">
        <v>1</v>
      </c>
      <c r="G474">
        <v>1</v>
      </c>
      <c r="H474" s="1">
        <v>710</v>
      </c>
      <c r="I474" s="87"/>
      <c r="K474" s="86" t="s">
        <v>17485</v>
      </c>
      <c r="L474" s="86" t="s">
        <v>17486</v>
      </c>
      <c r="N474">
        <f>IFERROR(VLOOKUP(A474,bip!$A:$C,2,0),"")</f>
      </c>
      <c r="O474">
        <f>IFERROR(VLOOKUP(A474,bip!$A:$Z,3,0),"")</f>
      </c>
    </row>
    <row r="475" spans="1:15" ht="13.2">
      <c r="A475" t="s">
        <v>246</v>
      </c>
      <c r="B475" t="s">
        <v>246</v>
      </c>
      <c r="C475" t="s">
        <v>15155</v>
      </c>
      <c r="D475" t="s">
        <v>35095</v>
      </c>
      <c r="E475" t="s">
        <v>35096</v>
      </c>
      <c r="F475">
        <v>1</v>
      </c>
      <c r="G475">
        <v>1</v>
      </c>
      <c r="H475" s="1">
        <v>1035</v>
      </c>
      <c r="I475" s="87"/>
      <c r="K475" s="86" t="s">
        <v>17485</v>
      </c>
      <c r="L475" s="86" t="s">
        <v>17486</v>
      </c>
      <c r="N475">
        <f>IFERROR(VLOOKUP(A475,bip!$A:$C,2,0),"")</f>
      </c>
      <c r="O475">
        <f>IFERROR(VLOOKUP(A475,bip!$A:$Z,3,0),"")</f>
      </c>
    </row>
    <row r="476" spans="1:15" ht="13.2">
      <c r="A476" t="s">
        <v>251</v>
      </c>
      <c r="B476" t="s">
        <v>251</v>
      </c>
      <c r="C476" t="s">
        <v>15155</v>
      </c>
      <c r="D476" t="s">
        <v>35097</v>
      </c>
      <c r="E476" t="s">
        <v>35098</v>
      </c>
      <c r="F476">
        <v>1</v>
      </c>
      <c r="G476">
        <v>1</v>
      </c>
      <c r="H476" s="1">
        <v>799</v>
      </c>
      <c r="I476" s="87"/>
      <c r="K476" s="86" t="s">
        <v>17485</v>
      </c>
      <c r="L476" s="86" t="s">
        <v>17486</v>
      </c>
      <c r="N476">
        <f>IFERROR(VLOOKUP(A476,bip!$A:$C,2,0),"")</f>
      </c>
      <c r="O476">
        <f>IFERROR(VLOOKUP(A476,bip!$A:$Z,3,0),"")</f>
      </c>
    </row>
    <row r="477" spans="1:15" ht="13.2">
      <c r="A477" t="s">
        <v>14013</v>
      </c>
      <c r="B477" t="s">
        <v>14013</v>
      </c>
      <c r="C477" t="s">
        <v>15155</v>
      </c>
      <c r="D477" t="s">
        <v>20653</v>
      </c>
      <c r="E477" t="s">
        <v>35099</v>
      </c>
      <c r="F477">
        <v>1</v>
      </c>
      <c r="G477">
        <v>1</v>
      </c>
      <c r="H477" s="1">
        <v>799</v>
      </c>
      <c r="I477" s="87"/>
      <c r="K477" s="86" t="s">
        <v>17485</v>
      </c>
      <c r="L477" s="86" t="s">
        <v>17486</v>
      </c>
      <c r="N477">
        <f>IFERROR(VLOOKUP(A477,bip!$A:$C,2,0),"")</f>
      </c>
      <c r="O477">
        <f>IFERROR(VLOOKUP(A477,bip!$A:$Z,3,0),"")</f>
      </c>
    </row>
    <row r="478" spans="1:15" ht="13.2">
      <c r="A478" t="s">
        <v>245</v>
      </c>
      <c r="B478" t="s">
        <v>245</v>
      </c>
      <c r="C478" t="s">
        <v>15155</v>
      </c>
      <c r="D478" t="s">
        <v>35100</v>
      </c>
      <c r="E478" t="s">
        <v>35101</v>
      </c>
      <c r="F478">
        <v>1</v>
      </c>
      <c r="G478">
        <v>1</v>
      </c>
      <c r="H478" s="1">
        <v>1159</v>
      </c>
      <c r="I478" s="87"/>
      <c r="K478" s="86" t="s">
        <v>17485</v>
      </c>
      <c r="L478" s="86" t="s">
        <v>17486</v>
      </c>
      <c r="N478">
        <f>IFERROR(VLOOKUP(A478,bip!$A:$C,2,0),"")</f>
      </c>
      <c r="O478">
        <f>IFERROR(VLOOKUP(A478,bip!$A:$Z,3,0),"")</f>
      </c>
    </row>
    <row r="479" spans="1:15" ht="13.2">
      <c r="A479" t="s">
        <v>250</v>
      </c>
      <c r="B479" t="s">
        <v>250</v>
      </c>
      <c r="C479" t="s">
        <v>15155</v>
      </c>
      <c r="D479" t="s">
        <v>35102</v>
      </c>
      <c r="E479" t="s">
        <v>35103</v>
      </c>
      <c r="F479">
        <v>1</v>
      </c>
      <c r="G479">
        <v>1</v>
      </c>
      <c r="H479" s="1">
        <v>919</v>
      </c>
      <c r="I479" s="87"/>
      <c r="K479" s="86" t="s">
        <v>17485</v>
      </c>
      <c r="L479" s="86" t="s">
        <v>17486</v>
      </c>
      <c r="N479">
        <f>IFERROR(VLOOKUP(A479,bip!$A:$C,2,0),"")</f>
      </c>
      <c r="O479">
        <f>IFERROR(VLOOKUP(A479,bip!$A:$Z,3,0),"")</f>
      </c>
    </row>
    <row r="480" spans="1:15" ht="13.2">
      <c r="A480" t="s">
        <v>14012</v>
      </c>
      <c r="B480" t="s">
        <v>14012</v>
      </c>
      <c r="C480" t="s">
        <v>15155</v>
      </c>
      <c r="D480" t="s">
        <v>20654</v>
      </c>
      <c r="E480" t="s">
        <v>35104</v>
      </c>
      <c r="F480">
        <v>1</v>
      </c>
      <c r="G480">
        <v>1</v>
      </c>
      <c r="H480" s="1">
        <v>919</v>
      </c>
      <c r="I480" s="87"/>
      <c r="K480" s="86" t="s">
        <v>17485</v>
      </c>
      <c r="L480" s="86" t="s">
        <v>17486</v>
      </c>
      <c r="N480">
        <f>IFERROR(VLOOKUP(A480,bip!$A:$C,2,0),"")</f>
      </c>
      <c r="O480">
        <f>IFERROR(VLOOKUP(A480,bip!$A:$Z,3,0),"")</f>
      </c>
    </row>
    <row r="481" spans="1:15" ht="13.2">
      <c r="A481" t="s">
        <v>249</v>
      </c>
      <c r="B481" t="s">
        <v>249</v>
      </c>
      <c r="C481" t="s">
        <v>15155</v>
      </c>
      <c r="D481" t="s">
        <v>35105</v>
      </c>
      <c r="E481" t="s">
        <v>35106</v>
      </c>
      <c r="F481">
        <v>1</v>
      </c>
      <c r="G481">
        <v>1</v>
      </c>
      <c r="H481" s="1">
        <v>1055</v>
      </c>
      <c r="I481" s="87"/>
      <c r="K481" s="86" t="s">
        <v>17485</v>
      </c>
      <c r="L481" s="86" t="s">
        <v>17486</v>
      </c>
      <c r="N481">
        <f>IFERROR(VLOOKUP(A481,bip!$A:$C,2,0),"")</f>
      </c>
      <c r="O481">
        <f>IFERROR(VLOOKUP(A481,bip!$A:$Z,3,0),"")</f>
      </c>
    </row>
    <row r="482" spans="1:15" ht="13.2">
      <c r="A482" t="s">
        <v>14011</v>
      </c>
      <c r="B482" t="s">
        <v>14011</v>
      </c>
      <c r="C482" t="s">
        <v>15155</v>
      </c>
      <c r="D482" t="s">
        <v>20655</v>
      </c>
      <c r="E482" t="s">
        <v>35107</v>
      </c>
      <c r="F482">
        <v>1</v>
      </c>
      <c r="G482">
        <v>1</v>
      </c>
      <c r="H482" s="1">
        <v>1055</v>
      </c>
      <c r="I482" s="87"/>
      <c r="K482" s="86" t="s">
        <v>17485</v>
      </c>
      <c r="L482" s="86" t="s">
        <v>17486</v>
      </c>
      <c r="N482">
        <f>IFERROR(VLOOKUP(A482,bip!$A:$C,2,0),"")</f>
      </c>
      <c r="O482">
        <f>IFERROR(VLOOKUP(A482,bip!$A:$Z,3,0),"")</f>
      </c>
    </row>
    <row r="483" spans="1:15" ht="13.2">
      <c r="A483" t="s">
        <v>244</v>
      </c>
      <c r="B483" t="s">
        <v>244</v>
      </c>
      <c r="C483" t="s">
        <v>15155</v>
      </c>
      <c r="D483" t="s">
        <v>35108</v>
      </c>
      <c r="E483" t="s">
        <v>35109</v>
      </c>
      <c r="F483">
        <v>1</v>
      </c>
      <c r="G483">
        <v>1</v>
      </c>
      <c r="H483" s="1">
        <v>1479</v>
      </c>
      <c r="I483" s="87"/>
      <c r="K483" s="86" t="s">
        <v>17485</v>
      </c>
      <c r="L483" s="86" t="s">
        <v>17486</v>
      </c>
      <c r="N483">
        <f>IFERROR(VLOOKUP(A483,bip!$A:$C,2,0),"")</f>
      </c>
      <c r="O483">
        <f>IFERROR(VLOOKUP(A483,bip!$A:$Z,3,0),"")</f>
      </c>
    </row>
    <row r="484" spans="1:15" ht="13.2">
      <c r="A484" t="s">
        <v>248</v>
      </c>
      <c r="B484" t="s">
        <v>248</v>
      </c>
      <c r="C484" t="s">
        <v>15155</v>
      </c>
      <c r="D484" t="s">
        <v>35110</v>
      </c>
      <c r="E484" t="s">
        <v>35111</v>
      </c>
      <c r="F484">
        <v>1</v>
      </c>
      <c r="G484">
        <v>1</v>
      </c>
      <c r="H484" s="1">
        <v>1285</v>
      </c>
      <c r="I484" s="87"/>
      <c r="K484" s="86" t="s">
        <v>17485</v>
      </c>
      <c r="L484" s="86" t="s">
        <v>17486</v>
      </c>
      <c r="N484">
        <f>IFERROR(VLOOKUP(A484,bip!$A:$C,2,0),"")</f>
      </c>
      <c r="O484">
        <f>IFERROR(VLOOKUP(A484,bip!$A:$Z,3,0),"")</f>
      </c>
    </row>
    <row r="485" spans="1:15" ht="13.2">
      <c r="A485" t="s">
        <v>14010</v>
      </c>
      <c r="B485" t="s">
        <v>14010</v>
      </c>
      <c r="C485" t="s">
        <v>15155</v>
      </c>
      <c r="D485" t="s">
        <v>20649</v>
      </c>
      <c r="E485" t="s">
        <v>35112</v>
      </c>
      <c r="F485">
        <v>1</v>
      </c>
      <c r="G485">
        <v>1</v>
      </c>
      <c r="H485" s="1">
        <v>1285</v>
      </c>
      <c r="I485" s="87"/>
      <c r="K485" s="86" t="s">
        <v>17485</v>
      </c>
      <c r="L485" s="86" t="s">
        <v>17486</v>
      </c>
      <c r="N485">
        <f>IFERROR(VLOOKUP(A485,bip!$A:$C,2,0),"")</f>
      </c>
      <c r="O485">
        <f>IFERROR(VLOOKUP(A485,bip!$A:$Z,3,0),"")</f>
      </c>
    </row>
    <row r="486" spans="1:15" ht="13.2">
      <c r="A486" t="s">
        <v>243</v>
      </c>
      <c r="B486" t="s">
        <v>243</v>
      </c>
      <c r="C486" t="s">
        <v>15155</v>
      </c>
      <c r="D486" t="s">
        <v>35113</v>
      </c>
      <c r="E486" t="s">
        <v>35114</v>
      </c>
      <c r="F486">
        <v>1</v>
      </c>
      <c r="G486">
        <v>1</v>
      </c>
      <c r="H486" s="1">
        <v>1735</v>
      </c>
      <c r="I486" s="87"/>
      <c r="K486" s="86" t="s">
        <v>17485</v>
      </c>
      <c r="L486" s="86" t="s">
        <v>17486</v>
      </c>
      <c r="N486">
        <f>IFERROR(VLOOKUP(A486,bip!$A:$C,2,0),"")</f>
      </c>
      <c r="O486">
        <f>IFERROR(VLOOKUP(A486,bip!$A:$Z,3,0),"")</f>
      </c>
    </row>
    <row r="487" spans="1:15" ht="13.2">
      <c r="A487" t="s">
        <v>247</v>
      </c>
      <c r="B487" t="s">
        <v>247</v>
      </c>
      <c r="C487" t="s">
        <v>15155</v>
      </c>
      <c r="D487" t="s">
        <v>35115</v>
      </c>
      <c r="E487" t="s">
        <v>35116</v>
      </c>
      <c r="F487">
        <v>1</v>
      </c>
      <c r="G487">
        <v>1</v>
      </c>
      <c r="H487" s="1">
        <v>1525</v>
      </c>
      <c r="I487" s="87"/>
      <c r="K487" s="86" t="s">
        <v>17485</v>
      </c>
      <c r="L487" s="86" t="s">
        <v>17486</v>
      </c>
      <c r="N487">
        <f>IFERROR(VLOOKUP(A487,bip!$A:$C,2,0),"")</f>
      </c>
      <c r="O487">
        <f>IFERROR(VLOOKUP(A487,bip!$A:$Z,3,0),"")</f>
      </c>
    </row>
    <row r="488" spans="1:15" ht="13.2">
      <c r="A488" t="s">
        <v>14009</v>
      </c>
      <c r="B488" t="s">
        <v>14009</v>
      </c>
      <c r="C488" t="s">
        <v>15155</v>
      </c>
      <c r="D488" t="s">
        <v>20656</v>
      </c>
      <c r="E488" t="s">
        <v>35117</v>
      </c>
      <c r="F488">
        <v>1</v>
      </c>
      <c r="G488">
        <v>1</v>
      </c>
      <c r="H488" s="1">
        <v>1525</v>
      </c>
      <c r="I488" s="87"/>
      <c r="K488" s="86" t="s">
        <v>17485</v>
      </c>
      <c r="L488" s="86" t="s">
        <v>17486</v>
      </c>
      <c r="N488">
        <f>IFERROR(VLOOKUP(A488,bip!$A:$C,2,0),"")</f>
      </c>
      <c r="O488">
        <f>IFERROR(VLOOKUP(A488,bip!$A:$Z,3,0),"")</f>
      </c>
    </row>
    <row r="489" spans="1:15" ht="13.2">
      <c r="A489" t="s">
        <v>242</v>
      </c>
      <c r="B489" t="s">
        <v>242</v>
      </c>
      <c r="C489" t="s">
        <v>15155</v>
      </c>
      <c r="D489" t="s">
        <v>35118</v>
      </c>
      <c r="E489" t="s">
        <v>35119</v>
      </c>
      <c r="F489">
        <v>1</v>
      </c>
      <c r="G489">
        <v>1</v>
      </c>
      <c r="H489" s="1">
        <v>1905</v>
      </c>
      <c r="I489" s="87"/>
      <c r="K489" s="86" t="s">
        <v>17485</v>
      </c>
      <c r="L489" s="86" t="s">
        <v>17486</v>
      </c>
      <c r="N489">
        <f>IFERROR(VLOOKUP(A489,bip!$A:$C,2,0),"")</f>
      </c>
      <c r="O489">
        <f>IFERROR(VLOOKUP(A489,bip!$A:$Z,3,0),"")</f>
      </c>
    </row>
    <row r="490" spans="1:15" ht="13.2">
      <c r="A490" t="s">
        <v>236</v>
      </c>
      <c r="B490" t="s">
        <v>236</v>
      </c>
      <c r="C490" t="s">
        <v>15155</v>
      </c>
      <c r="D490" t="s">
        <v>30829</v>
      </c>
      <c r="E490" t="s">
        <v>18796</v>
      </c>
      <c r="F490">
        <v>1</v>
      </c>
      <c r="G490">
        <v>20</v>
      </c>
      <c r="H490" s="1">
        <v>265</v>
      </c>
      <c r="I490" s="87">
        <v>0.30</v>
      </c>
      <c r="J490" s="86" t="s">
        <v>41688</v>
      </c>
      <c r="K490" s="86" t="s">
        <v>44487</v>
      </c>
      <c r="L490" s="86" t="s">
        <v>17486</v>
      </c>
      <c r="N490">
        <f>IFERROR(VLOOKUP(A490,bip!$A:$C,2,0),"")</f>
      </c>
      <c r="O490">
        <f>IFERROR(VLOOKUP(A490,bip!$A:$Z,3,0),"")</f>
      </c>
    </row>
    <row r="491" spans="1:15" ht="13.2">
      <c r="A491" t="s">
        <v>16436</v>
      </c>
      <c r="B491" t="s">
        <v>16436</v>
      </c>
      <c r="C491" t="s">
        <v>15155</v>
      </c>
      <c r="D491" t="s">
        <v>35120</v>
      </c>
      <c r="E491" t="s">
        <v>35121</v>
      </c>
      <c r="F491">
        <v>1</v>
      </c>
      <c r="G491">
        <v>1</v>
      </c>
      <c r="H491" s="1">
        <v>2000</v>
      </c>
      <c r="I491" s="87"/>
      <c r="K491" s="86" t="s">
        <v>17485</v>
      </c>
      <c r="L491" s="86" t="s">
        <v>17486</v>
      </c>
      <c r="N491">
        <f>IFERROR(VLOOKUP(A491,bip!$A:$C,2,0),"")</f>
      </c>
      <c r="O491">
        <f>IFERROR(VLOOKUP(A491,bip!$A:$Z,3,0),"")</f>
      </c>
    </row>
    <row r="492" spans="1:15" ht="13.2">
      <c r="A492" t="s">
        <v>262</v>
      </c>
      <c r="B492" t="s">
        <v>262</v>
      </c>
      <c r="C492" t="s">
        <v>15155</v>
      </c>
      <c r="D492" t="s">
        <v>35122</v>
      </c>
      <c r="E492" t="s">
        <v>28820</v>
      </c>
      <c r="F492">
        <v>1</v>
      </c>
      <c r="G492">
        <v>1</v>
      </c>
      <c r="H492" s="1">
        <v>465</v>
      </c>
      <c r="I492" s="87"/>
      <c r="K492" s="86" t="s">
        <v>17485</v>
      </c>
      <c r="L492" s="86" t="s">
        <v>17486</v>
      </c>
      <c r="N492">
        <f>IFERROR(VLOOKUP(A492,bip!$A:$C,2,0),"")</f>
      </c>
      <c r="O492">
        <f>IFERROR(VLOOKUP(A492,bip!$A:$Z,3,0),"")</f>
      </c>
    </row>
    <row r="493" spans="1:15" ht="13.2">
      <c r="A493" t="s">
        <v>264</v>
      </c>
      <c r="B493" t="s">
        <v>264</v>
      </c>
      <c r="C493" t="s">
        <v>15155</v>
      </c>
      <c r="D493" t="s">
        <v>35123</v>
      </c>
      <c r="E493" t="s">
        <v>35124</v>
      </c>
      <c r="F493">
        <v>1</v>
      </c>
      <c r="G493">
        <v>50</v>
      </c>
      <c r="H493" s="1">
        <v>390</v>
      </c>
      <c r="I493" s="87"/>
      <c r="K493" s="86" t="s">
        <v>17485</v>
      </c>
      <c r="L493" s="86" t="s">
        <v>17486</v>
      </c>
      <c r="N493">
        <f>IFERROR(VLOOKUP(A493,bip!$A:$C,2,0),"")</f>
      </c>
      <c r="O493">
        <f>IFERROR(VLOOKUP(A493,bip!$A:$Z,3,0),"")</f>
      </c>
    </row>
    <row r="494" spans="1:15" ht="13.2">
      <c r="A494" t="s">
        <v>263</v>
      </c>
      <c r="B494" t="s">
        <v>263</v>
      </c>
      <c r="C494" t="s">
        <v>15155</v>
      </c>
      <c r="D494" t="s">
        <v>35125</v>
      </c>
      <c r="E494" t="s">
        <v>35126</v>
      </c>
      <c r="F494">
        <v>1</v>
      </c>
      <c r="G494">
        <v>50</v>
      </c>
      <c r="H494" s="1">
        <v>440</v>
      </c>
      <c r="I494" s="87"/>
      <c r="K494" s="86" t="s">
        <v>17485</v>
      </c>
      <c r="L494" s="86" t="s">
        <v>17486</v>
      </c>
      <c r="N494">
        <f>IFERROR(VLOOKUP(A494,bip!$A:$C,2,0),"")</f>
      </c>
      <c r="O494">
        <f>IFERROR(VLOOKUP(A494,bip!$A:$Z,3,0),"")</f>
      </c>
    </row>
    <row r="495" spans="1:15" ht="13.2">
      <c r="A495" t="s">
        <v>261</v>
      </c>
      <c r="B495" t="s">
        <v>261</v>
      </c>
      <c r="C495" t="s">
        <v>15155</v>
      </c>
      <c r="D495" t="s">
        <v>30819</v>
      </c>
      <c r="E495" t="s">
        <v>28821</v>
      </c>
      <c r="F495">
        <v>1</v>
      </c>
      <c r="G495">
        <v>28</v>
      </c>
      <c r="H495" s="1">
        <v>165</v>
      </c>
      <c r="I495" s="87"/>
      <c r="K495" s="86" t="s">
        <v>17485</v>
      </c>
      <c r="L495" s="86" t="s">
        <v>17486</v>
      </c>
      <c r="N495">
        <f>IFERROR(VLOOKUP(A495,bip!$A:$C,2,0),"")</f>
      </c>
      <c r="O495">
        <f>IFERROR(VLOOKUP(A495,bip!$A:$Z,3,0),"")</f>
      </c>
    </row>
    <row r="496" spans="1:15" ht="13.2">
      <c r="A496" t="s">
        <v>260</v>
      </c>
      <c r="B496" t="s">
        <v>260</v>
      </c>
      <c r="C496" t="s">
        <v>15155</v>
      </c>
      <c r="D496" t="s">
        <v>30820</v>
      </c>
      <c r="E496" t="s">
        <v>28822</v>
      </c>
      <c r="F496">
        <v>1</v>
      </c>
      <c r="G496">
        <v>1</v>
      </c>
      <c r="H496" s="1">
        <v>368</v>
      </c>
      <c r="I496" s="87"/>
      <c r="K496" s="86" t="s">
        <v>17485</v>
      </c>
      <c r="L496" s="86" t="s">
        <v>17486</v>
      </c>
      <c r="N496">
        <f>IFERROR(VLOOKUP(A496,bip!$A:$C,2,0),"")</f>
      </c>
      <c r="O496">
        <f>IFERROR(VLOOKUP(A496,bip!$A:$Z,3,0),"")</f>
      </c>
    </row>
    <row r="497" spans="1:15" ht="13.2">
      <c r="A497" t="s">
        <v>258</v>
      </c>
      <c r="B497" t="s">
        <v>258</v>
      </c>
      <c r="C497" t="s">
        <v>15155</v>
      </c>
      <c r="D497" t="s">
        <v>30821</v>
      </c>
      <c r="E497" t="s">
        <v>28823</v>
      </c>
      <c r="F497">
        <v>1</v>
      </c>
      <c r="G497">
        <v>1</v>
      </c>
      <c r="H497" s="1">
        <v>446</v>
      </c>
      <c r="I497" s="87"/>
      <c r="K497" s="86" t="s">
        <v>17485</v>
      </c>
      <c r="L497" s="86" t="s">
        <v>17486</v>
      </c>
      <c r="N497">
        <f>IFERROR(VLOOKUP(A497,bip!$A:$C,2,0),"")</f>
      </c>
      <c r="O497">
        <f>IFERROR(VLOOKUP(A497,bip!$A:$Z,3,0),"")</f>
      </c>
    </row>
    <row r="498" spans="1:15" ht="13.2">
      <c r="A498" t="s">
        <v>257</v>
      </c>
      <c r="B498" t="s">
        <v>257</v>
      </c>
      <c r="C498" t="s">
        <v>15155</v>
      </c>
      <c r="D498" t="s">
        <v>30822</v>
      </c>
      <c r="E498" t="s">
        <v>28824</v>
      </c>
      <c r="F498">
        <v>1</v>
      </c>
      <c r="G498">
        <v>1</v>
      </c>
      <c r="H498" s="1">
        <v>534</v>
      </c>
      <c r="I498" s="87"/>
      <c r="K498" s="86" t="s">
        <v>17485</v>
      </c>
      <c r="L498" s="86" t="s">
        <v>17486</v>
      </c>
      <c r="N498">
        <f>IFERROR(VLOOKUP(A498,bip!$A:$C,2,0),"")</f>
      </c>
      <c r="O498">
        <f>IFERROR(VLOOKUP(A498,bip!$A:$Z,3,0),"")</f>
      </c>
    </row>
    <row r="499" spans="1:15" ht="13.2">
      <c r="A499" t="s">
        <v>259</v>
      </c>
      <c r="B499" t="s">
        <v>259</v>
      </c>
      <c r="C499" t="s">
        <v>15155</v>
      </c>
      <c r="D499" t="s">
        <v>30823</v>
      </c>
      <c r="E499" t="s">
        <v>28825</v>
      </c>
      <c r="F499">
        <v>1</v>
      </c>
      <c r="G499">
        <v>1</v>
      </c>
      <c r="H499" s="1">
        <v>405</v>
      </c>
      <c r="I499" s="87"/>
      <c r="K499" s="86" t="s">
        <v>17485</v>
      </c>
      <c r="L499" s="86" t="s">
        <v>17486</v>
      </c>
      <c r="N499">
        <f>IFERROR(VLOOKUP(A499,bip!$A:$C,2,0),"")</f>
      </c>
      <c r="O499">
        <f>IFERROR(VLOOKUP(A499,bip!$A:$Z,3,0),"")</f>
      </c>
    </row>
    <row r="500" spans="1:15" ht="13.2">
      <c r="A500" t="s">
        <v>256</v>
      </c>
      <c r="B500" t="s">
        <v>256</v>
      </c>
      <c r="C500" t="s">
        <v>15155</v>
      </c>
      <c r="D500" t="s">
        <v>30824</v>
      </c>
      <c r="E500" t="s">
        <v>28826</v>
      </c>
      <c r="F500">
        <v>1</v>
      </c>
      <c r="G500">
        <v>1</v>
      </c>
      <c r="H500" s="1">
        <v>739</v>
      </c>
      <c r="I500" s="87"/>
      <c r="K500" s="86" t="s">
        <v>17485</v>
      </c>
      <c r="L500" s="86" t="s">
        <v>17486</v>
      </c>
      <c r="N500">
        <f>IFERROR(VLOOKUP(A500,bip!$A:$C,2,0),"")</f>
      </c>
      <c r="O500">
        <f>IFERROR(VLOOKUP(A500,bip!$A:$Z,3,0),"")</f>
      </c>
    </row>
    <row r="501" spans="1:15" ht="13.2">
      <c r="A501" t="s">
        <v>255</v>
      </c>
      <c r="B501" t="s">
        <v>255</v>
      </c>
      <c r="C501" t="s">
        <v>15155</v>
      </c>
      <c r="D501" t="s">
        <v>30825</v>
      </c>
      <c r="E501" t="s">
        <v>28827</v>
      </c>
      <c r="F501">
        <v>1</v>
      </c>
      <c r="G501">
        <v>1</v>
      </c>
      <c r="H501" s="1">
        <v>1405</v>
      </c>
      <c r="I501" s="87"/>
      <c r="K501" s="86" t="s">
        <v>17485</v>
      </c>
      <c r="L501" s="86" t="s">
        <v>17486</v>
      </c>
      <c r="N501">
        <f>IFERROR(VLOOKUP(A501,bip!$A:$C,2,0),"")</f>
      </c>
      <c r="O501">
        <f>IFERROR(VLOOKUP(A501,bip!$A:$Z,3,0),"")</f>
      </c>
    </row>
    <row r="502" spans="1:15" ht="13.2">
      <c r="A502" t="s">
        <v>14621</v>
      </c>
      <c r="B502" t="s">
        <v>14621</v>
      </c>
      <c r="C502" t="s">
        <v>15155</v>
      </c>
      <c r="D502" t="s">
        <v>43589</v>
      </c>
      <c r="E502" t="s">
        <v>35127</v>
      </c>
      <c r="F502">
        <v>1</v>
      </c>
      <c r="G502">
        <v>1</v>
      </c>
      <c r="H502" s="1">
        <v>2112</v>
      </c>
      <c r="I502" s="87"/>
      <c r="K502" s="86" t="s">
        <v>17485</v>
      </c>
      <c r="L502" s="86" t="s">
        <v>17486</v>
      </c>
      <c r="N502">
        <f>IFERROR(VLOOKUP(A502,bip!$A:$C,2,0),"")</f>
      </c>
      <c r="O502">
        <f>IFERROR(VLOOKUP(A502,bip!$A:$Z,3,0),"")</f>
      </c>
    </row>
    <row r="503" spans="1:15" ht="13.2">
      <c r="A503" t="s">
        <v>14620</v>
      </c>
      <c r="B503" t="s">
        <v>14620</v>
      </c>
      <c r="C503" t="s">
        <v>15155</v>
      </c>
      <c r="D503" t="s">
        <v>43590</v>
      </c>
      <c r="E503" t="s">
        <v>35128</v>
      </c>
      <c r="F503">
        <v>1</v>
      </c>
      <c r="G503">
        <v>1</v>
      </c>
      <c r="H503" s="1">
        <v>2347</v>
      </c>
      <c r="I503" s="87"/>
      <c r="K503" s="86" t="s">
        <v>17485</v>
      </c>
      <c r="L503" s="86" t="s">
        <v>17486</v>
      </c>
      <c r="N503">
        <f>IFERROR(VLOOKUP(A503,bip!$A:$C,2,0),"")</f>
      </c>
      <c r="O503">
        <f>IFERROR(VLOOKUP(A503,bip!$A:$Z,3,0),"")</f>
      </c>
    </row>
    <row r="504" spans="1:15" ht="13.2">
      <c r="A504" t="s">
        <v>14622</v>
      </c>
      <c r="B504" t="s">
        <v>14622</v>
      </c>
      <c r="C504" t="s">
        <v>15155</v>
      </c>
      <c r="D504" t="s">
        <v>43591</v>
      </c>
      <c r="E504" t="s">
        <v>35129</v>
      </c>
      <c r="F504">
        <v>1</v>
      </c>
      <c r="G504">
        <v>1</v>
      </c>
      <c r="H504" s="1">
        <v>1746</v>
      </c>
      <c r="I504" s="87"/>
      <c r="K504" s="86" t="s">
        <v>17485</v>
      </c>
      <c r="L504" s="86" t="s">
        <v>17486</v>
      </c>
      <c r="N504">
        <f>IFERROR(VLOOKUP(A504,bip!$A:$C,2,0),"")</f>
      </c>
      <c r="O504">
        <f>IFERROR(VLOOKUP(A504,bip!$A:$Z,3,0),"")</f>
      </c>
    </row>
    <row r="505" spans="1:15" ht="13.2">
      <c r="A505" t="s">
        <v>14619</v>
      </c>
      <c r="B505" t="s">
        <v>14619</v>
      </c>
      <c r="C505" t="s">
        <v>15155</v>
      </c>
      <c r="D505" t="s">
        <v>43592</v>
      </c>
      <c r="E505" t="s">
        <v>35136</v>
      </c>
      <c r="F505">
        <v>1</v>
      </c>
      <c r="G505">
        <v>1</v>
      </c>
      <c r="H505" s="1">
        <v>3345</v>
      </c>
      <c r="I505" s="87"/>
      <c r="K505" s="86" t="s">
        <v>17485</v>
      </c>
      <c r="L505" s="86" t="s">
        <v>17486</v>
      </c>
      <c r="N505">
        <f>IFERROR(VLOOKUP(A505,bip!$A:$C,2,0),"")</f>
      </c>
      <c r="O505">
        <f>IFERROR(VLOOKUP(A505,bip!$A:$Z,3,0),"")</f>
      </c>
    </row>
    <row r="506" spans="1:15" ht="13.2">
      <c r="A506" t="s">
        <v>14628</v>
      </c>
      <c r="B506" t="s">
        <v>14628</v>
      </c>
      <c r="C506" t="s">
        <v>15155</v>
      </c>
      <c r="D506" t="s">
        <v>35130</v>
      </c>
      <c r="E506" t="s">
        <v>35131</v>
      </c>
      <c r="F506">
        <v>1</v>
      </c>
      <c r="G506">
        <v>1</v>
      </c>
      <c r="H506" s="1">
        <v>975</v>
      </c>
      <c r="I506" s="87"/>
      <c r="K506" s="86" t="s">
        <v>17485</v>
      </c>
      <c r="L506" s="86" t="s">
        <v>17486</v>
      </c>
      <c r="N506">
        <f>IFERROR(VLOOKUP(A506,bip!$A:$C,2,0),"")</f>
      </c>
      <c r="O506">
        <f>IFERROR(VLOOKUP(A506,bip!$A:$Z,3,0),"")</f>
      </c>
    </row>
    <row r="507" spans="1:15" ht="13.2">
      <c r="A507" t="s">
        <v>14627</v>
      </c>
      <c r="B507" t="s">
        <v>14627</v>
      </c>
      <c r="C507" t="s">
        <v>15155</v>
      </c>
      <c r="D507" t="s">
        <v>35132</v>
      </c>
      <c r="E507" t="s">
        <v>35133</v>
      </c>
      <c r="F507">
        <v>1</v>
      </c>
      <c r="G507">
        <v>1</v>
      </c>
      <c r="H507" s="1">
        <v>1083</v>
      </c>
      <c r="I507" s="87"/>
      <c r="K507" s="86" t="s">
        <v>17485</v>
      </c>
      <c r="L507" s="86" t="s">
        <v>17486</v>
      </c>
      <c r="N507">
        <f>IFERROR(VLOOKUP(A507,bip!$A:$C,2,0),"")</f>
      </c>
      <c r="O507">
        <f>IFERROR(VLOOKUP(A507,bip!$A:$Z,3,0),"")</f>
      </c>
    </row>
    <row r="508" spans="1:15" ht="13.2">
      <c r="A508" t="s">
        <v>14626</v>
      </c>
      <c r="B508" t="s">
        <v>14626</v>
      </c>
      <c r="C508" t="s">
        <v>15155</v>
      </c>
      <c r="D508" t="s">
        <v>35134</v>
      </c>
      <c r="E508" t="s">
        <v>35135</v>
      </c>
      <c r="F508">
        <v>1</v>
      </c>
      <c r="G508">
        <v>1</v>
      </c>
      <c r="H508" s="1">
        <v>1410</v>
      </c>
      <c r="I508" s="87"/>
      <c r="K508" s="86" t="s">
        <v>17485</v>
      </c>
      <c r="L508" s="86" t="s">
        <v>17486</v>
      </c>
      <c r="N508">
        <f>IFERROR(VLOOKUP(A508,bip!$A:$C,2,0),"")</f>
      </c>
      <c r="O508">
        <f>IFERROR(VLOOKUP(A508,bip!$A:$Z,3,0),"")</f>
      </c>
    </row>
    <row r="509" spans="1:15" ht="13.2">
      <c r="A509" t="s">
        <v>14625</v>
      </c>
      <c r="B509" t="s">
        <v>14625</v>
      </c>
      <c r="C509" t="s">
        <v>15155</v>
      </c>
      <c r="D509" t="s">
        <v>30826</v>
      </c>
      <c r="E509" t="s">
        <v>18802</v>
      </c>
      <c r="F509">
        <v>1</v>
      </c>
      <c r="G509">
        <v>1</v>
      </c>
      <c r="H509" s="1">
        <v>790</v>
      </c>
      <c r="I509" s="87"/>
      <c r="K509" s="86" t="s">
        <v>17485</v>
      </c>
      <c r="L509" s="86" t="s">
        <v>17486</v>
      </c>
      <c r="N509">
        <f>IFERROR(VLOOKUP(A509,bip!$A:$C,2,0),"")</f>
      </c>
      <c r="O509">
        <f>IFERROR(VLOOKUP(A509,bip!$A:$Z,3,0),"")</f>
      </c>
    </row>
    <row r="510" spans="1:15" ht="13.2">
      <c r="A510" t="s">
        <v>14624</v>
      </c>
      <c r="B510" t="s">
        <v>14624</v>
      </c>
      <c r="C510" t="s">
        <v>15155</v>
      </c>
      <c r="D510" t="s">
        <v>30827</v>
      </c>
      <c r="E510" t="s">
        <v>18801</v>
      </c>
      <c r="F510">
        <v>1</v>
      </c>
      <c r="G510">
        <v>1</v>
      </c>
      <c r="H510" s="1">
        <v>1115</v>
      </c>
      <c r="I510" s="87"/>
      <c r="K510" s="86" t="s">
        <v>17485</v>
      </c>
      <c r="L510" s="86" t="s">
        <v>17486</v>
      </c>
      <c r="N510">
        <f>IFERROR(VLOOKUP(A510,bip!$A:$C,2,0),"")</f>
      </c>
      <c r="O510">
        <f>IFERROR(VLOOKUP(A510,bip!$A:$Z,3,0),"")</f>
      </c>
    </row>
    <row r="511" spans="1:15" ht="13.2">
      <c r="A511" t="s">
        <v>14623</v>
      </c>
      <c r="B511" t="s">
        <v>14623</v>
      </c>
      <c r="C511" t="s">
        <v>15155</v>
      </c>
      <c r="D511" t="s">
        <v>30828</v>
      </c>
      <c r="E511" t="s">
        <v>18800</v>
      </c>
      <c r="F511">
        <v>1</v>
      </c>
      <c r="G511">
        <v>1</v>
      </c>
      <c r="H511" s="1">
        <v>1549</v>
      </c>
      <c r="I511" s="87"/>
      <c r="K511" s="86" t="s">
        <v>17485</v>
      </c>
      <c r="L511" s="86" t="s">
        <v>17486</v>
      </c>
      <c r="N511">
        <f>IFERROR(VLOOKUP(A511,bip!$A:$C,2,0),"")</f>
      </c>
      <c r="O511">
        <f>IFERROR(VLOOKUP(A511,bip!$A:$Z,3,0),"")</f>
      </c>
    </row>
    <row r="512" spans="1:15" ht="13.2">
      <c r="A512" t="s">
        <v>14629</v>
      </c>
      <c r="B512" t="s">
        <v>14629</v>
      </c>
      <c r="C512" t="s">
        <v>15155</v>
      </c>
      <c r="D512" t="s">
        <v>20658</v>
      </c>
      <c r="E512" t="s">
        <v>18798</v>
      </c>
      <c r="F512">
        <v>1</v>
      </c>
      <c r="G512">
        <v>1</v>
      </c>
      <c r="H512" s="1">
        <v>1054</v>
      </c>
      <c r="I512" s="87"/>
      <c r="K512" s="86" t="s">
        <v>17485</v>
      </c>
      <c r="L512" s="86" t="s">
        <v>17486</v>
      </c>
      <c r="N512">
        <f>IFERROR(VLOOKUP(A512,bip!$A:$C,2,0),"")</f>
      </c>
      <c r="O512">
        <f>IFERROR(VLOOKUP(A512,bip!$A:$Z,3,0),"")</f>
      </c>
    </row>
    <row r="513" spans="1:15" ht="13.2">
      <c r="A513" t="s">
        <v>14630</v>
      </c>
      <c r="B513" t="s">
        <v>14630</v>
      </c>
      <c r="C513" t="s">
        <v>15155</v>
      </c>
      <c r="D513" t="s">
        <v>20657</v>
      </c>
      <c r="E513" t="s">
        <v>18799</v>
      </c>
      <c r="F513">
        <v>1</v>
      </c>
      <c r="G513">
        <v>1</v>
      </c>
      <c r="H513" s="1">
        <v>1938</v>
      </c>
      <c r="I513" s="87"/>
      <c r="K513" s="86" t="s">
        <v>17485</v>
      </c>
      <c r="L513" s="86" t="s">
        <v>17486</v>
      </c>
      <c r="N513">
        <f>IFERROR(VLOOKUP(A513,bip!$A:$C,2,0),"")</f>
      </c>
      <c r="O513">
        <f>IFERROR(VLOOKUP(A513,bip!$A:$Z,3,0),"")</f>
      </c>
    </row>
    <row r="514" spans="1:15" ht="13.2">
      <c r="A514" t="s">
        <v>268</v>
      </c>
      <c r="B514" t="s">
        <v>268</v>
      </c>
      <c r="C514" t="s">
        <v>15155</v>
      </c>
      <c r="D514" t="s">
        <v>35137</v>
      </c>
      <c r="E514" t="s">
        <v>35138</v>
      </c>
      <c r="F514">
        <v>1</v>
      </c>
      <c r="G514">
        <v>2</v>
      </c>
      <c r="H514" s="1">
        <v>718</v>
      </c>
      <c r="I514" s="87"/>
      <c r="K514" s="86" t="s">
        <v>17485</v>
      </c>
      <c r="L514" s="86" t="s">
        <v>17486</v>
      </c>
      <c r="N514">
        <f>IFERROR(VLOOKUP(A514,bip!$A:$C,2,0),"")</f>
      </c>
      <c r="O514">
        <f>IFERROR(VLOOKUP(A514,bip!$A:$Z,3,0),"")</f>
      </c>
    </row>
    <row r="515" spans="1:15" ht="13.2">
      <c r="A515" t="s">
        <v>267</v>
      </c>
      <c r="B515" t="s">
        <v>267</v>
      </c>
      <c r="C515" t="s">
        <v>15155</v>
      </c>
      <c r="D515" t="s">
        <v>35139</v>
      </c>
      <c r="E515" t="s">
        <v>35140</v>
      </c>
      <c r="F515">
        <v>1</v>
      </c>
      <c r="G515">
        <v>2</v>
      </c>
      <c r="H515" s="1">
        <v>921</v>
      </c>
      <c r="I515" s="87"/>
      <c r="K515" s="86" t="s">
        <v>17485</v>
      </c>
      <c r="L515" s="86" t="s">
        <v>17486</v>
      </c>
      <c r="N515">
        <f>IFERROR(VLOOKUP(A515,bip!$A:$C,2,0),"")</f>
      </c>
      <c r="O515">
        <f>IFERROR(VLOOKUP(A515,bip!$A:$Z,3,0),"")</f>
      </c>
    </row>
    <row r="516" spans="1:15" ht="13.2">
      <c r="A516" t="s">
        <v>276</v>
      </c>
      <c r="B516" t="s">
        <v>276</v>
      </c>
      <c r="C516" t="s">
        <v>15155</v>
      </c>
      <c r="D516" t="s">
        <v>35145</v>
      </c>
      <c r="E516" t="s">
        <v>35146</v>
      </c>
      <c r="F516">
        <v>1</v>
      </c>
      <c r="G516">
        <v>1</v>
      </c>
      <c r="H516" s="1">
        <v>378</v>
      </c>
      <c r="I516" s="87"/>
      <c r="K516" s="86" t="s">
        <v>17485</v>
      </c>
      <c r="L516" s="86" t="s">
        <v>17486</v>
      </c>
      <c r="N516">
        <f>IFERROR(VLOOKUP(A516,bip!$A:$C,2,0),"")</f>
      </c>
      <c r="O516">
        <f>IFERROR(VLOOKUP(A516,bip!$A:$Z,3,0),"")</f>
      </c>
    </row>
    <row r="517" spans="1:15" ht="13.2">
      <c r="A517" t="s">
        <v>275</v>
      </c>
      <c r="B517" t="s">
        <v>275</v>
      </c>
      <c r="C517" t="s">
        <v>15155</v>
      </c>
      <c r="D517" t="s">
        <v>35145</v>
      </c>
      <c r="E517" t="s">
        <v>35146</v>
      </c>
      <c r="F517">
        <v>1</v>
      </c>
      <c r="G517">
        <v>1</v>
      </c>
      <c r="H517" s="1">
        <v>429</v>
      </c>
      <c r="I517" s="87"/>
      <c r="K517" s="86" t="s">
        <v>17485</v>
      </c>
      <c r="L517" s="86" t="s">
        <v>17486</v>
      </c>
      <c r="N517">
        <f>IFERROR(VLOOKUP(A517,bip!$A:$C,2,0),"")</f>
      </c>
      <c r="O517">
        <f>IFERROR(VLOOKUP(A517,bip!$A:$Z,3,0),"")</f>
      </c>
    </row>
    <row r="518" spans="1:15" ht="13.2">
      <c r="A518" t="s">
        <v>14632</v>
      </c>
      <c r="B518" t="s">
        <v>14632</v>
      </c>
      <c r="C518" t="s">
        <v>15155</v>
      </c>
      <c r="D518" t="s">
        <v>35145</v>
      </c>
      <c r="E518" t="s">
        <v>35147</v>
      </c>
      <c r="F518">
        <v>1</v>
      </c>
      <c r="G518">
        <v>1</v>
      </c>
      <c r="H518" s="1">
        <v>450</v>
      </c>
      <c r="I518" s="87"/>
      <c r="K518" s="86" t="s">
        <v>17485</v>
      </c>
      <c r="L518" s="86" t="s">
        <v>17486</v>
      </c>
      <c r="N518">
        <f>IFERROR(VLOOKUP(A518,bip!$A:$C,2,0),"")</f>
      </c>
      <c r="O518">
        <f>IFERROR(VLOOKUP(A518,bip!$A:$Z,3,0),"")</f>
      </c>
    </row>
    <row r="519" spans="1:15" ht="13.2">
      <c r="A519" t="s">
        <v>272</v>
      </c>
      <c r="B519" t="s">
        <v>272</v>
      </c>
      <c r="C519" t="s">
        <v>15155</v>
      </c>
      <c r="D519" t="s">
        <v>35148</v>
      </c>
      <c r="E519" t="s">
        <v>42804</v>
      </c>
      <c r="F519">
        <v>1</v>
      </c>
      <c r="G519">
        <v>1</v>
      </c>
      <c r="H519" s="1">
        <v>492</v>
      </c>
      <c r="I519" s="87"/>
      <c r="K519" s="86" t="s">
        <v>17485</v>
      </c>
      <c r="L519" s="86" t="s">
        <v>17486</v>
      </c>
      <c r="N519">
        <f>IFERROR(VLOOKUP(A519,bip!$A:$C,2,0),"")</f>
      </c>
      <c r="O519">
        <f>IFERROR(VLOOKUP(A519,bip!$A:$Z,3,0),"")</f>
      </c>
    </row>
    <row r="520" spans="1:15" ht="13.2">
      <c r="A520" t="s">
        <v>270</v>
      </c>
      <c r="B520" t="s">
        <v>270</v>
      </c>
      <c r="C520" t="s">
        <v>15155</v>
      </c>
      <c r="D520" t="s">
        <v>35150</v>
      </c>
      <c r="E520" t="s">
        <v>35149</v>
      </c>
      <c r="F520">
        <v>1</v>
      </c>
      <c r="G520">
        <v>1</v>
      </c>
      <c r="H520" s="1">
        <v>525</v>
      </c>
      <c r="I520" s="87"/>
      <c r="K520" s="86" t="s">
        <v>17485</v>
      </c>
      <c r="L520" s="86" t="s">
        <v>17486</v>
      </c>
      <c r="N520">
        <f>IFERROR(VLOOKUP(A520,bip!$A:$C,2,0),"")</f>
      </c>
      <c r="O520">
        <f>IFERROR(VLOOKUP(A520,bip!$A:$Z,3,0),"")</f>
      </c>
    </row>
    <row r="521" spans="1:15" ht="13.2">
      <c r="A521" t="s">
        <v>271</v>
      </c>
      <c r="B521" t="s">
        <v>271</v>
      </c>
      <c r="C521" t="s">
        <v>15155</v>
      </c>
      <c r="D521" t="s">
        <v>35148</v>
      </c>
      <c r="E521" t="s">
        <v>35151</v>
      </c>
      <c r="F521">
        <v>1</v>
      </c>
      <c r="G521">
        <v>1</v>
      </c>
      <c r="H521" s="1">
        <v>551</v>
      </c>
      <c r="I521" s="87"/>
      <c r="K521" s="86" t="s">
        <v>17485</v>
      </c>
      <c r="L521" s="86" t="s">
        <v>17486</v>
      </c>
      <c r="N521">
        <f>IFERROR(VLOOKUP(A521,bip!$A:$C,2,0),"")</f>
      </c>
      <c r="O521">
        <f>IFERROR(VLOOKUP(A521,bip!$A:$Z,3,0),"")</f>
      </c>
    </row>
    <row r="522" spans="1:15" ht="13.2">
      <c r="A522" t="s">
        <v>269</v>
      </c>
      <c r="B522" t="s">
        <v>269</v>
      </c>
      <c r="C522" t="s">
        <v>15155</v>
      </c>
      <c r="D522" t="s">
        <v>35152</v>
      </c>
      <c r="E522" t="s">
        <v>35153</v>
      </c>
      <c r="F522">
        <v>1</v>
      </c>
      <c r="G522">
        <v>1</v>
      </c>
      <c r="H522" s="1">
        <v>683</v>
      </c>
      <c r="I522" s="87"/>
      <c r="K522" s="86" t="s">
        <v>17485</v>
      </c>
      <c r="L522" s="86" t="s">
        <v>17486</v>
      </c>
      <c r="N522">
        <f>IFERROR(VLOOKUP(A522,bip!$A:$C,2,0),"")</f>
      </c>
      <c r="O522">
        <f>IFERROR(VLOOKUP(A522,bip!$A:$Z,3,0),"")</f>
      </c>
    </row>
    <row r="523" spans="1:15" ht="13.2">
      <c r="A523" t="s">
        <v>14631</v>
      </c>
      <c r="B523" t="s">
        <v>14631</v>
      </c>
      <c r="C523" t="s">
        <v>15155</v>
      </c>
      <c r="D523" t="s">
        <v>35152</v>
      </c>
      <c r="E523" t="s">
        <v>35154</v>
      </c>
      <c r="F523">
        <v>1</v>
      </c>
      <c r="G523">
        <v>1</v>
      </c>
      <c r="H523" s="1">
        <v>723</v>
      </c>
      <c r="I523" s="87"/>
      <c r="K523" s="86" t="s">
        <v>17485</v>
      </c>
      <c r="L523" s="86" t="s">
        <v>17486</v>
      </c>
      <c r="N523">
        <f>IFERROR(VLOOKUP(A523,bip!$A:$C,2,0),"")</f>
      </c>
      <c r="O523">
        <f>IFERROR(VLOOKUP(A523,bip!$A:$Z,3,0),"")</f>
      </c>
    </row>
    <row r="524" spans="1:15" ht="13.2">
      <c r="A524" t="s">
        <v>273</v>
      </c>
      <c r="B524" t="s">
        <v>273</v>
      </c>
      <c r="C524" t="s">
        <v>15155</v>
      </c>
      <c r="D524" t="s">
        <v>35148</v>
      </c>
      <c r="E524" t="s">
        <v>35155</v>
      </c>
      <c r="F524">
        <v>1</v>
      </c>
      <c r="G524">
        <v>1</v>
      </c>
      <c r="H524" s="1">
        <v>431</v>
      </c>
      <c r="I524" s="87"/>
      <c r="K524" s="86" t="s">
        <v>17485</v>
      </c>
      <c r="L524" s="86" t="s">
        <v>17486</v>
      </c>
      <c r="N524">
        <f>IFERROR(VLOOKUP(A524,bip!$A:$C,2,0),"")</f>
      </c>
      <c r="O524">
        <f>IFERROR(VLOOKUP(A524,bip!$A:$Z,3,0),"")</f>
      </c>
    </row>
    <row r="525" spans="1:15" ht="13.2">
      <c r="A525" t="s">
        <v>274</v>
      </c>
      <c r="B525" t="s">
        <v>274</v>
      </c>
      <c r="C525" t="s">
        <v>15155</v>
      </c>
      <c r="D525" t="s">
        <v>35148</v>
      </c>
      <c r="E525" t="s">
        <v>35156</v>
      </c>
      <c r="F525">
        <v>1</v>
      </c>
      <c r="G525">
        <v>1</v>
      </c>
      <c r="H525" s="1">
        <v>452</v>
      </c>
      <c r="I525" s="87"/>
      <c r="K525" s="86" t="s">
        <v>17485</v>
      </c>
      <c r="L525" s="86" t="s">
        <v>17486</v>
      </c>
      <c r="N525">
        <f>IFERROR(VLOOKUP(A525,bip!$A:$C,2,0),"")</f>
      </c>
      <c r="O525">
        <f>IFERROR(VLOOKUP(A525,bip!$A:$Z,3,0),"")</f>
      </c>
    </row>
    <row r="526" spans="1:15" ht="13.2">
      <c r="A526" t="s">
        <v>266</v>
      </c>
      <c r="B526" t="s">
        <v>266</v>
      </c>
      <c r="C526" t="s">
        <v>15155</v>
      </c>
      <c r="D526" t="s">
        <v>35141</v>
      </c>
      <c r="E526" t="s">
        <v>35142</v>
      </c>
      <c r="F526">
        <v>1</v>
      </c>
      <c r="G526">
        <v>2</v>
      </c>
      <c r="H526" s="1">
        <v>1057</v>
      </c>
      <c r="I526" s="87"/>
      <c r="K526" s="86" t="s">
        <v>17485</v>
      </c>
      <c r="L526" s="86" t="s">
        <v>17486</v>
      </c>
      <c r="N526">
        <f>IFERROR(VLOOKUP(A526,bip!$A:$C,2,0),"")</f>
      </c>
      <c r="O526">
        <f>IFERROR(VLOOKUP(A526,bip!$A:$Z,3,0),"")</f>
      </c>
    </row>
    <row r="527" spans="1:15" ht="13.2">
      <c r="A527" t="s">
        <v>265</v>
      </c>
      <c r="B527" t="s">
        <v>265</v>
      </c>
      <c r="C527" t="s">
        <v>15155</v>
      </c>
      <c r="D527" t="s">
        <v>35143</v>
      </c>
      <c r="E527" t="s">
        <v>35144</v>
      </c>
      <c r="F527">
        <v>1</v>
      </c>
      <c r="G527">
        <v>2</v>
      </c>
      <c r="H527" s="1">
        <v>1194</v>
      </c>
      <c r="I527" s="87"/>
      <c r="K527" s="86" t="s">
        <v>17485</v>
      </c>
      <c r="L527" s="86" t="s">
        <v>17486</v>
      </c>
      <c r="N527">
        <f>IFERROR(VLOOKUP(A527,bip!$A:$C,2,0),"")</f>
      </c>
      <c r="O527">
        <f>IFERROR(VLOOKUP(A527,bip!$A:$Z,3,0),"")</f>
      </c>
    </row>
    <row r="528" spans="1:15" ht="13.2">
      <c r="A528" t="s">
        <v>33752</v>
      </c>
      <c r="B528" t="s">
        <v>33752</v>
      </c>
      <c r="C528" t="s">
        <v>15155</v>
      </c>
      <c r="D528" t="s">
        <v>37111</v>
      </c>
      <c r="E528" t="s">
        <v>37112</v>
      </c>
      <c r="F528">
        <v>1</v>
      </c>
      <c r="G528">
        <v>1</v>
      </c>
      <c r="H528" s="1">
        <v>4738</v>
      </c>
      <c r="I528" s="87"/>
      <c r="K528" s="86" t="s">
        <v>17485</v>
      </c>
      <c r="L528" s="86" t="s">
        <v>17486</v>
      </c>
      <c r="N528">
        <f>IFERROR(VLOOKUP(A528,bip!$A:$C,2,0),"")</f>
      </c>
      <c r="O528">
        <f>IFERROR(VLOOKUP(A528,bip!$A:$Z,3,0),"")</f>
      </c>
    </row>
    <row r="529" spans="1:15" ht="13.2">
      <c r="A529" t="s">
        <v>33753</v>
      </c>
      <c r="B529" t="s">
        <v>33753</v>
      </c>
      <c r="C529" t="s">
        <v>15155</v>
      </c>
      <c r="D529" t="s">
        <v>37113</v>
      </c>
      <c r="E529" t="s">
        <v>37114</v>
      </c>
      <c r="F529">
        <v>1</v>
      </c>
      <c r="G529">
        <v>1</v>
      </c>
      <c r="H529" s="1">
        <v>314</v>
      </c>
      <c r="I529" s="87"/>
      <c r="K529" s="86" t="s">
        <v>17485</v>
      </c>
      <c r="L529" s="86" t="s">
        <v>17486</v>
      </c>
      <c r="N529">
        <f>IFERROR(VLOOKUP(A529,bip!$A:$C,2,0),"")</f>
      </c>
      <c r="O529">
        <f>IFERROR(VLOOKUP(A529,bip!$A:$Z,3,0),"")</f>
      </c>
    </row>
    <row r="530" spans="1:15" ht="13.2">
      <c r="A530" t="s">
        <v>235</v>
      </c>
      <c r="B530" t="s">
        <v>235</v>
      </c>
      <c r="C530" t="s">
        <v>15155</v>
      </c>
      <c r="D530" t="s">
        <v>20637</v>
      </c>
      <c r="E530" t="s">
        <v>18791</v>
      </c>
      <c r="F530">
        <v>1</v>
      </c>
      <c r="G530">
        <v>1</v>
      </c>
      <c r="H530" s="1">
        <v>2600</v>
      </c>
      <c r="I530" s="87"/>
      <c r="K530" s="86" t="s">
        <v>17485</v>
      </c>
      <c r="L530" s="86" t="s">
        <v>17486</v>
      </c>
      <c r="N530">
        <f>IFERROR(VLOOKUP(A530,bip!$A:$C,2,0),"")</f>
      </c>
      <c r="O530">
        <f>IFERROR(VLOOKUP(A530,bip!$A:$Z,3,0),"")</f>
      </c>
    </row>
    <row r="531" spans="1:15" ht="13.2">
      <c r="A531" t="s">
        <v>234</v>
      </c>
      <c r="B531" t="s">
        <v>234</v>
      </c>
      <c r="C531" t="s">
        <v>15155</v>
      </c>
      <c r="D531" t="s">
        <v>20635</v>
      </c>
      <c r="E531" t="s">
        <v>18790</v>
      </c>
      <c r="F531">
        <v>1</v>
      </c>
      <c r="G531">
        <v>1</v>
      </c>
      <c r="H531" s="1">
        <v>3829</v>
      </c>
      <c r="I531" s="87"/>
      <c r="K531" s="86" t="s">
        <v>17485</v>
      </c>
      <c r="L531" s="86" t="s">
        <v>17486</v>
      </c>
      <c r="N531">
        <f>IFERROR(VLOOKUP(A531,bip!$A:$C,2,0),"")</f>
      </c>
      <c r="O531">
        <f>IFERROR(VLOOKUP(A531,bip!$A:$Z,3,0),"")</f>
      </c>
    </row>
    <row r="532" spans="1:15" ht="13.2">
      <c r="A532" t="s">
        <v>233</v>
      </c>
      <c r="B532" t="s">
        <v>233</v>
      </c>
      <c r="C532" t="s">
        <v>15155</v>
      </c>
      <c r="D532" t="s">
        <v>27251</v>
      </c>
      <c r="E532" t="s">
        <v>20638</v>
      </c>
      <c r="F532">
        <v>1</v>
      </c>
      <c r="G532">
        <v>1</v>
      </c>
      <c r="H532" s="1">
        <v>5400</v>
      </c>
      <c r="I532" s="87"/>
      <c r="K532" s="86" t="s">
        <v>17485</v>
      </c>
      <c r="L532" s="86" t="s">
        <v>17486</v>
      </c>
      <c r="N532">
        <f>IFERROR(VLOOKUP(A532,bip!$A:$C,2,0),"")</f>
      </c>
      <c r="O532">
        <f>IFERROR(VLOOKUP(A532,bip!$A:$Z,3,0),"")</f>
      </c>
    </row>
    <row r="533" spans="1:15" ht="13.2">
      <c r="A533" t="s">
        <v>232</v>
      </c>
      <c r="B533" t="s">
        <v>232</v>
      </c>
      <c r="C533" t="s">
        <v>15155</v>
      </c>
      <c r="D533" t="s">
        <v>20634</v>
      </c>
      <c r="E533" t="s">
        <v>18792</v>
      </c>
      <c r="F533">
        <v>1</v>
      </c>
      <c r="G533">
        <v>1</v>
      </c>
      <c r="H533" s="1">
        <v>4700</v>
      </c>
      <c r="I533" s="87"/>
      <c r="K533" s="86" t="s">
        <v>17485</v>
      </c>
      <c r="L533" s="86" t="s">
        <v>17486</v>
      </c>
      <c r="N533">
        <f>IFERROR(VLOOKUP(A533,bip!$A:$C,2,0),"")</f>
      </c>
      <c r="O533">
        <f>IFERROR(VLOOKUP(A533,bip!$A:$Z,3,0),"")</f>
      </c>
    </row>
    <row r="534" spans="1:15" ht="13.2">
      <c r="A534" t="s">
        <v>231</v>
      </c>
      <c r="B534" t="s">
        <v>231</v>
      </c>
      <c r="C534" t="s">
        <v>15155</v>
      </c>
      <c r="D534" t="s">
        <v>20636</v>
      </c>
      <c r="E534" t="s">
        <v>18793</v>
      </c>
      <c r="F534">
        <v>1</v>
      </c>
      <c r="G534">
        <v>1</v>
      </c>
      <c r="H534" s="1">
        <v>16359</v>
      </c>
      <c r="I534" s="87"/>
      <c r="K534" s="86" t="s">
        <v>17485</v>
      </c>
      <c r="L534" s="86" t="s">
        <v>17486</v>
      </c>
      <c r="N534">
        <f>IFERROR(VLOOKUP(A534,bip!$A:$C,2,0),"")</f>
      </c>
      <c r="O534">
        <f>IFERROR(VLOOKUP(A534,bip!$A:$Z,3,0),"")</f>
      </c>
    </row>
    <row r="535" spans="1:15" ht="13.2">
      <c r="A535" t="s">
        <v>237</v>
      </c>
      <c r="B535" t="s">
        <v>237</v>
      </c>
      <c r="C535" t="s">
        <v>15155</v>
      </c>
      <c r="D535" t="s">
        <v>30830</v>
      </c>
      <c r="E535" t="s">
        <v>20639</v>
      </c>
      <c r="F535">
        <v>1</v>
      </c>
      <c r="G535">
        <v>1</v>
      </c>
      <c r="H535" s="1">
        <v>5394</v>
      </c>
      <c r="I535" s="87"/>
      <c r="K535" s="86" t="s">
        <v>17485</v>
      </c>
      <c r="L535" s="86" t="s">
        <v>17486</v>
      </c>
      <c r="N535">
        <f>IFERROR(VLOOKUP(A535,bip!$A:$C,2,0),"")</f>
      </c>
      <c r="O535">
        <f>IFERROR(VLOOKUP(A535,bip!$A:$Z,3,0),"")</f>
      </c>
    </row>
    <row r="536" spans="1:15" ht="13.2">
      <c r="A536" t="s">
        <v>230</v>
      </c>
      <c r="B536" t="s">
        <v>230</v>
      </c>
      <c r="C536" t="s">
        <v>15155</v>
      </c>
      <c r="D536" t="s">
        <v>35157</v>
      </c>
      <c r="E536" t="s">
        <v>35158</v>
      </c>
      <c r="F536">
        <v>1</v>
      </c>
      <c r="G536">
        <v>1</v>
      </c>
      <c r="H536" s="1">
        <v>15726</v>
      </c>
      <c r="I536" s="87"/>
      <c r="K536" s="86" t="s">
        <v>17485</v>
      </c>
      <c r="L536" s="86" t="s">
        <v>17486</v>
      </c>
      <c r="N536">
        <f>IFERROR(VLOOKUP(A536,bip!$A:$C,2,0),"")</f>
      </c>
      <c r="O536">
        <f>IFERROR(VLOOKUP(A536,bip!$A:$Z,3,0),"")</f>
      </c>
    </row>
    <row r="537" spans="1:15" ht="13.2">
      <c r="A537" t="s">
        <v>229</v>
      </c>
      <c r="B537" t="s">
        <v>229</v>
      </c>
      <c r="C537" t="s">
        <v>15155</v>
      </c>
      <c r="D537" t="s">
        <v>35159</v>
      </c>
      <c r="E537" t="s">
        <v>35160</v>
      </c>
      <c r="F537">
        <v>1</v>
      </c>
      <c r="G537">
        <v>1</v>
      </c>
      <c r="H537" s="1">
        <v>20119</v>
      </c>
      <c r="I537" s="87"/>
      <c r="K537" s="86" t="s">
        <v>17485</v>
      </c>
      <c r="L537" s="86" t="s">
        <v>17486</v>
      </c>
      <c r="N537">
        <f>IFERROR(VLOOKUP(A537,bip!$A:$C,2,0),"")</f>
      </c>
      <c r="O537">
        <f>IFERROR(VLOOKUP(A537,bip!$A:$Z,3,0),"")</f>
      </c>
    </row>
    <row r="538" spans="1:15" ht="13.2">
      <c r="A538" t="s">
        <v>13993</v>
      </c>
      <c r="B538" t="s">
        <v>13993</v>
      </c>
      <c r="C538" t="s">
        <v>15155</v>
      </c>
      <c r="D538" t="s">
        <v>20620</v>
      </c>
      <c r="E538" t="s">
        <v>35161</v>
      </c>
      <c r="F538">
        <v>1</v>
      </c>
      <c r="G538">
        <v>1</v>
      </c>
      <c r="H538" s="1">
        <v>19848</v>
      </c>
      <c r="I538" s="87"/>
      <c r="K538" s="86" t="s">
        <v>17485</v>
      </c>
      <c r="L538" s="86" t="s">
        <v>17486</v>
      </c>
      <c r="N538">
        <f>IFERROR(VLOOKUP(A538,bip!$A:$C,2,0),"")</f>
      </c>
      <c r="O538">
        <f>IFERROR(VLOOKUP(A538,bip!$A:$Z,3,0),"")</f>
      </c>
    </row>
    <row r="539" spans="1:15" ht="13.2">
      <c r="A539" t="s">
        <v>13994</v>
      </c>
      <c r="B539" t="s">
        <v>13994</v>
      </c>
      <c r="C539" t="s">
        <v>15155</v>
      </c>
      <c r="D539" t="s">
        <v>20617</v>
      </c>
      <c r="E539" t="s">
        <v>35162</v>
      </c>
      <c r="F539">
        <v>1</v>
      </c>
      <c r="G539">
        <v>1</v>
      </c>
      <c r="H539" s="1">
        <v>24875</v>
      </c>
      <c r="I539" s="87"/>
      <c r="K539" s="86" t="s">
        <v>17485</v>
      </c>
      <c r="L539" s="86" t="s">
        <v>17486</v>
      </c>
      <c r="N539">
        <f>IFERROR(VLOOKUP(A539,bip!$A:$C,2,0),"")</f>
      </c>
      <c r="O539">
        <f>IFERROR(VLOOKUP(A539,bip!$A:$Z,3,0),"")</f>
      </c>
    </row>
    <row r="540" spans="1:15" ht="13.2">
      <c r="A540" t="s">
        <v>13996</v>
      </c>
      <c r="B540" t="s">
        <v>13996</v>
      </c>
      <c r="C540" t="s">
        <v>15155</v>
      </c>
      <c r="D540" t="s">
        <v>20618</v>
      </c>
      <c r="E540" t="s">
        <v>35163</v>
      </c>
      <c r="F540">
        <v>1</v>
      </c>
      <c r="G540">
        <v>1</v>
      </c>
      <c r="H540" s="1">
        <v>7888</v>
      </c>
      <c r="I540" s="87"/>
      <c r="K540" s="86" t="s">
        <v>17485</v>
      </c>
      <c r="L540" s="86" t="s">
        <v>17486</v>
      </c>
      <c r="N540">
        <f>IFERROR(VLOOKUP(A540,bip!$A:$C,2,0),"")</f>
      </c>
      <c r="O540">
        <f>IFERROR(VLOOKUP(A540,bip!$A:$Z,3,0),"")</f>
      </c>
    </row>
    <row r="541" spans="1:15" ht="13.2">
      <c r="A541" t="s">
        <v>13995</v>
      </c>
      <c r="B541" t="s">
        <v>13995</v>
      </c>
      <c r="C541" t="s">
        <v>15155</v>
      </c>
      <c r="D541" t="s">
        <v>20619</v>
      </c>
      <c r="E541" t="s">
        <v>35164</v>
      </c>
      <c r="F541">
        <v>1</v>
      </c>
      <c r="G541">
        <v>1</v>
      </c>
      <c r="H541" s="1">
        <v>15295</v>
      </c>
      <c r="I541" s="87"/>
      <c r="K541" s="86" t="s">
        <v>17485</v>
      </c>
      <c r="L541" s="86" t="s">
        <v>17486</v>
      </c>
      <c r="N541">
        <f>IFERROR(VLOOKUP(A541,bip!$A:$C,2,0),"")</f>
      </c>
      <c r="O541">
        <f>IFERROR(VLOOKUP(A541,bip!$A:$Z,3,0),"")</f>
      </c>
    </row>
    <row r="542" spans="1:15" ht="13.2">
      <c r="A542" t="s">
        <v>14001</v>
      </c>
      <c r="B542" t="s">
        <v>14001</v>
      </c>
      <c r="C542" t="s">
        <v>15155</v>
      </c>
      <c r="D542" t="s">
        <v>35165</v>
      </c>
      <c r="E542" t="s">
        <v>35166</v>
      </c>
      <c r="F542">
        <v>1</v>
      </c>
      <c r="G542">
        <v>1</v>
      </c>
      <c r="H542" s="1">
        <v>5864</v>
      </c>
      <c r="I542" s="87"/>
      <c r="K542" s="86" t="s">
        <v>17485</v>
      </c>
      <c r="L542" s="86" t="s">
        <v>17486</v>
      </c>
      <c r="N542">
        <f>IFERROR(VLOOKUP(A542,bip!$A:$C,2,0),"")</f>
      </c>
      <c r="O542">
        <f>IFERROR(VLOOKUP(A542,bip!$A:$Z,3,0),"")</f>
      </c>
    </row>
    <row r="543" spans="1:15" ht="13.2">
      <c r="A543" t="s">
        <v>13999</v>
      </c>
      <c r="B543" t="s">
        <v>13999</v>
      </c>
      <c r="C543" t="s">
        <v>15155</v>
      </c>
      <c r="D543" t="s">
        <v>35167</v>
      </c>
      <c r="E543" t="s">
        <v>35158</v>
      </c>
      <c r="F543">
        <v>1</v>
      </c>
      <c r="G543">
        <v>1</v>
      </c>
      <c r="H543" s="1">
        <v>9476</v>
      </c>
      <c r="I543" s="87"/>
      <c r="K543" s="86" t="s">
        <v>17485</v>
      </c>
      <c r="L543" s="86" t="s">
        <v>17486</v>
      </c>
      <c r="N543">
        <f>IFERROR(VLOOKUP(A543,bip!$A:$C,2,0),"")</f>
      </c>
      <c r="O543">
        <f>IFERROR(VLOOKUP(A543,bip!$A:$Z,3,0),"")</f>
      </c>
    </row>
    <row r="544" spans="1:15" ht="13.2">
      <c r="A544" t="s">
        <v>13997</v>
      </c>
      <c r="B544" t="s">
        <v>13997</v>
      </c>
      <c r="C544" t="s">
        <v>15155</v>
      </c>
      <c r="D544" t="s">
        <v>35168</v>
      </c>
      <c r="E544" t="s">
        <v>35169</v>
      </c>
      <c r="F544">
        <v>1</v>
      </c>
      <c r="G544">
        <v>1</v>
      </c>
      <c r="H544" s="1">
        <v>2190</v>
      </c>
      <c r="I544" s="87"/>
      <c r="K544" s="86" t="s">
        <v>17485</v>
      </c>
      <c r="L544" s="86" t="s">
        <v>17486</v>
      </c>
      <c r="N544">
        <f>IFERROR(VLOOKUP(A544,bip!$A:$C,2,0),"")</f>
      </c>
      <c r="O544">
        <f>IFERROR(VLOOKUP(A544,bip!$A:$Z,3,0),"")</f>
      </c>
    </row>
    <row r="545" spans="1:15" ht="13.2">
      <c r="A545" t="s">
        <v>13998</v>
      </c>
      <c r="B545" t="s">
        <v>13998</v>
      </c>
      <c r="C545" t="s">
        <v>15155</v>
      </c>
      <c r="D545" t="s">
        <v>35170</v>
      </c>
      <c r="E545" t="s">
        <v>35171</v>
      </c>
      <c r="F545">
        <v>1</v>
      </c>
      <c r="G545">
        <v>1</v>
      </c>
      <c r="H545" s="1">
        <v>2938</v>
      </c>
      <c r="I545" s="87"/>
      <c r="K545" s="86" t="s">
        <v>17485</v>
      </c>
      <c r="L545" s="86" t="s">
        <v>17486</v>
      </c>
      <c r="N545">
        <f>IFERROR(VLOOKUP(A545,bip!$A:$C,2,0),"")</f>
      </c>
      <c r="O545">
        <f>IFERROR(VLOOKUP(A545,bip!$A:$Z,3,0),"")</f>
      </c>
    </row>
    <row r="546" spans="1:15" ht="13.2">
      <c r="A546" t="s">
        <v>14002</v>
      </c>
      <c r="B546" t="s">
        <v>14002</v>
      </c>
      <c r="C546" t="s">
        <v>15155</v>
      </c>
      <c r="D546" t="s">
        <v>35172</v>
      </c>
      <c r="E546" t="s">
        <v>35173</v>
      </c>
      <c r="F546">
        <v>1</v>
      </c>
      <c r="G546">
        <v>1</v>
      </c>
      <c r="H546" s="1">
        <v>3278</v>
      </c>
      <c r="I546" s="87"/>
      <c r="K546" s="86" t="s">
        <v>17485</v>
      </c>
      <c r="L546" s="86" t="s">
        <v>17486</v>
      </c>
      <c r="N546">
        <f>IFERROR(VLOOKUP(A546,bip!$A:$C,2,0),"")</f>
      </c>
      <c r="O546">
        <f>IFERROR(VLOOKUP(A546,bip!$A:$Z,3,0),"")</f>
      </c>
    </row>
    <row r="547" spans="1:15" ht="13.2">
      <c r="A547" t="s">
        <v>14003</v>
      </c>
      <c r="B547" t="s">
        <v>14003</v>
      </c>
      <c r="C547" t="s">
        <v>15155</v>
      </c>
      <c r="D547" t="s">
        <v>35174</v>
      </c>
      <c r="E547" t="s">
        <v>35175</v>
      </c>
      <c r="F547">
        <v>1</v>
      </c>
      <c r="G547">
        <v>1</v>
      </c>
      <c r="H547" s="1">
        <v>8596</v>
      </c>
      <c r="I547" s="87"/>
      <c r="K547" s="86" t="s">
        <v>17485</v>
      </c>
      <c r="L547" s="86" t="s">
        <v>17486</v>
      </c>
      <c r="N547">
        <f>IFERROR(VLOOKUP(A547,bip!$A:$C,2,0),"")</f>
      </c>
      <c r="O547">
        <f>IFERROR(VLOOKUP(A547,bip!$A:$Z,3,0),"")</f>
      </c>
    </row>
    <row r="548" spans="1:15" ht="13.2">
      <c r="A548" t="s">
        <v>14000</v>
      </c>
      <c r="B548" t="s">
        <v>14000</v>
      </c>
      <c r="C548" t="s">
        <v>15155</v>
      </c>
      <c r="D548" t="s">
        <v>35176</v>
      </c>
      <c r="E548" t="s">
        <v>39160</v>
      </c>
      <c r="F548">
        <v>1</v>
      </c>
      <c r="G548">
        <v>1</v>
      </c>
      <c r="H548" s="1">
        <v>12522</v>
      </c>
      <c r="I548" s="87"/>
      <c r="K548" s="86" t="s">
        <v>17485</v>
      </c>
      <c r="L548" s="86" t="s">
        <v>17486</v>
      </c>
      <c r="N548">
        <f>IFERROR(VLOOKUP(A548,bip!$A:$C,2,0),"")</f>
      </c>
      <c r="O548">
        <f>IFERROR(VLOOKUP(A548,bip!$A:$Z,3,0),"")</f>
      </c>
    </row>
    <row r="549" spans="1:15" ht="13.2">
      <c r="A549" t="s">
        <v>32026</v>
      </c>
      <c r="B549" t="s">
        <v>32026</v>
      </c>
      <c r="C549" t="s">
        <v>15155</v>
      </c>
      <c r="D549" t="s">
        <v>35177</v>
      </c>
      <c r="E549" t="s">
        <v>32027</v>
      </c>
      <c r="F549">
        <v>50</v>
      </c>
      <c r="G549">
        <v>50</v>
      </c>
      <c r="H549" s="1">
        <v>90</v>
      </c>
      <c r="I549" s="87"/>
      <c r="K549" s="86" t="s">
        <v>17485</v>
      </c>
      <c r="L549" s="86" t="s">
        <v>17486</v>
      </c>
      <c r="N549">
        <f>IFERROR(VLOOKUP(A549,bip!$A:$C,2,0),"")</f>
      </c>
      <c r="O549">
        <f>IFERROR(VLOOKUP(A549,bip!$A:$Z,3,0),"")</f>
      </c>
    </row>
    <row r="550" spans="1:15" ht="13.2">
      <c r="A550" t="s">
        <v>32028</v>
      </c>
      <c r="B550" t="s">
        <v>32028</v>
      </c>
      <c r="C550" t="s">
        <v>15155</v>
      </c>
      <c r="D550" t="s">
        <v>35178</v>
      </c>
      <c r="E550" t="s">
        <v>32029</v>
      </c>
      <c r="F550">
        <v>50</v>
      </c>
      <c r="G550">
        <v>50</v>
      </c>
      <c r="H550" s="1">
        <v>77</v>
      </c>
      <c r="I550" s="87"/>
      <c r="K550" s="86" t="s">
        <v>17485</v>
      </c>
      <c r="L550" s="86" t="s">
        <v>17486</v>
      </c>
      <c r="N550">
        <f>IFERROR(VLOOKUP(A550,bip!$A:$C,2,0),"")</f>
      </c>
      <c r="O550">
        <f>IFERROR(VLOOKUP(A550,bip!$A:$Z,3,0),"")</f>
      </c>
    </row>
    <row r="551" spans="1:15" ht="13.2">
      <c r="A551" t="s">
        <v>32030</v>
      </c>
      <c r="B551" t="s">
        <v>32030</v>
      </c>
      <c r="C551" t="s">
        <v>15155</v>
      </c>
      <c r="D551" t="s">
        <v>35179</v>
      </c>
      <c r="E551" t="s">
        <v>32031</v>
      </c>
      <c r="F551">
        <v>50</v>
      </c>
      <c r="G551">
        <v>50</v>
      </c>
      <c r="H551" s="1">
        <v>118</v>
      </c>
      <c r="I551" s="87"/>
      <c r="K551" s="86" t="s">
        <v>17485</v>
      </c>
      <c r="L551" s="86" t="s">
        <v>17486</v>
      </c>
      <c r="N551">
        <f>IFERROR(VLOOKUP(A551,bip!$A:$C,2,0),"")</f>
      </c>
      <c r="O551">
        <f>IFERROR(VLOOKUP(A551,bip!$A:$Z,3,0),"")</f>
      </c>
    </row>
    <row r="552" spans="1:15" ht="13.2">
      <c r="A552" t="s">
        <v>227</v>
      </c>
      <c r="B552" t="s">
        <v>227</v>
      </c>
      <c r="C552" t="s">
        <v>15155</v>
      </c>
      <c r="D552" t="s">
        <v>35180</v>
      </c>
      <c r="E552" t="s">
        <v>35181</v>
      </c>
      <c r="F552">
        <v>1</v>
      </c>
      <c r="G552">
        <v>1</v>
      </c>
      <c r="H552" s="1">
        <v>26647</v>
      </c>
      <c r="I552" s="87"/>
      <c r="K552" s="86" t="s">
        <v>17485</v>
      </c>
      <c r="L552" s="86" t="s">
        <v>17486</v>
      </c>
      <c r="N552">
        <f>IFERROR(VLOOKUP(A552,bip!$A:$C,2,0),"")</f>
      </c>
      <c r="O552">
        <f>IFERROR(VLOOKUP(A552,bip!$A:$Z,3,0),"")</f>
      </c>
    </row>
    <row r="553" spans="1:15" ht="13.2">
      <c r="A553" t="s">
        <v>226</v>
      </c>
      <c r="B553" t="s">
        <v>226</v>
      </c>
      <c r="C553" t="s">
        <v>15155</v>
      </c>
      <c r="D553" t="s">
        <v>35182</v>
      </c>
      <c r="E553" t="s">
        <v>35183</v>
      </c>
      <c r="F553">
        <v>1</v>
      </c>
      <c r="G553">
        <v>1</v>
      </c>
      <c r="H553" s="1">
        <v>32598</v>
      </c>
      <c r="I553" s="87"/>
      <c r="K553" s="86" t="s">
        <v>17485</v>
      </c>
      <c r="L553" s="86" t="s">
        <v>17486</v>
      </c>
      <c r="N553">
        <f>IFERROR(VLOOKUP(A553,bip!$A:$C,2,0),"")</f>
      </c>
      <c r="O553">
        <f>IFERROR(VLOOKUP(A553,bip!$A:$Z,3,0),"")</f>
      </c>
    </row>
    <row r="554" spans="1:15" ht="13.2">
      <c r="A554" t="s">
        <v>161</v>
      </c>
      <c r="B554" t="s">
        <v>161</v>
      </c>
      <c r="C554" t="s">
        <v>15155</v>
      </c>
      <c r="D554" t="s">
        <v>35184</v>
      </c>
      <c r="E554" t="s">
        <v>35185</v>
      </c>
      <c r="F554">
        <v>1</v>
      </c>
      <c r="G554">
        <v>1</v>
      </c>
      <c r="H554" s="1">
        <v>57269</v>
      </c>
      <c r="I554" s="87"/>
      <c r="K554" s="86" t="s">
        <v>17485</v>
      </c>
      <c r="L554" s="86" t="s">
        <v>17486</v>
      </c>
      <c r="N554">
        <f>IFERROR(VLOOKUP(A554,bip!$A:$C,2,0),"")</f>
      </c>
      <c r="O554">
        <f>IFERROR(VLOOKUP(A554,bip!$A:$Z,3,0),"")</f>
      </c>
    </row>
    <row r="555" spans="1:15" ht="13.2">
      <c r="A555" t="s">
        <v>165</v>
      </c>
      <c r="B555" t="s">
        <v>165</v>
      </c>
      <c r="C555" t="s">
        <v>15155</v>
      </c>
      <c r="D555" t="s">
        <v>35186</v>
      </c>
      <c r="E555" t="s">
        <v>35187</v>
      </c>
      <c r="F555">
        <v>1</v>
      </c>
      <c r="G555">
        <v>1</v>
      </c>
      <c r="H555" s="1">
        <v>30322</v>
      </c>
      <c r="I555" s="87"/>
      <c r="K555" s="86" t="s">
        <v>17485</v>
      </c>
      <c r="L555" s="86" t="s">
        <v>17486</v>
      </c>
      <c r="N555">
        <f>IFERROR(VLOOKUP(A555,bip!$A:$C,2,0),"")</f>
      </c>
      <c r="O555">
        <f>IFERROR(VLOOKUP(A555,bip!$A:$Z,3,0),"")</f>
      </c>
    </row>
    <row r="556" spans="1:15" ht="13.2">
      <c r="A556" t="s">
        <v>164</v>
      </c>
      <c r="B556" t="s">
        <v>164</v>
      </c>
      <c r="C556" t="s">
        <v>15155</v>
      </c>
      <c r="D556" t="s">
        <v>35188</v>
      </c>
      <c r="E556" t="s">
        <v>35189</v>
      </c>
      <c r="F556">
        <v>1</v>
      </c>
      <c r="G556">
        <v>1</v>
      </c>
      <c r="H556" s="1">
        <v>42266</v>
      </c>
      <c r="I556" s="87"/>
      <c r="K556" s="86" t="s">
        <v>17485</v>
      </c>
      <c r="L556" s="86" t="s">
        <v>17486</v>
      </c>
      <c r="N556">
        <f>IFERROR(VLOOKUP(A556,bip!$A:$C,2,0),"")</f>
      </c>
      <c r="O556">
        <f>IFERROR(VLOOKUP(A556,bip!$A:$Z,3,0),"")</f>
      </c>
    </row>
    <row r="557" spans="1:15" ht="13.2">
      <c r="A557" t="s">
        <v>163</v>
      </c>
      <c r="B557" t="s">
        <v>163</v>
      </c>
      <c r="C557" t="s">
        <v>15155</v>
      </c>
      <c r="D557" t="s">
        <v>35190</v>
      </c>
      <c r="E557" t="s">
        <v>35191</v>
      </c>
      <c r="F557">
        <v>1</v>
      </c>
      <c r="G557">
        <v>1</v>
      </c>
      <c r="H557" s="1">
        <v>44491</v>
      </c>
      <c r="I557" s="87"/>
      <c r="K557" s="86" t="s">
        <v>17485</v>
      </c>
      <c r="L557" s="86" t="s">
        <v>17486</v>
      </c>
      <c r="N557">
        <f>IFERROR(VLOOKUP(A557,bip!$A:$C,2,0),"")</f>
      </c>
      <c r="O557">
        <f>IFERROR(VLOOKUP(A557,bip!$A:$Z,3,0),"")</f>
      </c>
    </row>
    <row r="558" spans="1:15" ht="13.2">
      <c r="A558" t="s">
        <v>162</v>
      </c>
      <c r="B558" t="s">
        <v>162</v>
      </c>
      <c r="C558" t="s">
        <v>15155</v>
      </c>
      <c r="D558" t="s">
        <v>35192</v>
      </c>
      <c r="E558" t="s">
        <v>35193</v>
      </c>
      <c r="F558">
        <v>1</v>
      </c>
      <c r="G558">
        <v>1</v>
      </c>
      <c r="H558" s="1">
        <v>52342</v>
      </c>
      <c r="I558" s="87"/>
      <c r="K558" s="86" t="s">
        <v>17485</v>
      </c>
      <c r="L558" s="86" t="s">
        <v>17486</v>
      </c>
      <c r="N558">
        <f>IFERROR(VLOOKUP(A558,bip!$A:$C,2,0),"")</f>
      </c>
      <c r="O558">
        <f>IFERROR(VLOOKUP(A558,bip!$A:$Z,3,0),"")</f>
      </c>
    </row>
    <row r="559" spans="1:15" ht="13.2">
      <c r="A559" t="s">
        <v>170</v>
      </c>
      <c r="B559" t="s">
        <v>170</v>
      </c>
      <c r="C559" t="s">
        <v>15155</v>
      </c>
      <c r="D559" t="s">
        <v>35194</v>
      </c>
      <c r="E559" t="s">
        <v>28814</v>
      </c>
      <c r="F559">
        <v>1</v>
      </c>
      <c r="G559">
        <v>1</v>
      </c>
      <c r="H559" s="1">
        <v>1738</v>
      </c>
      <c r="I559" s="87"/>
      <c r="K559" s="86" t="s">
        <v>17485</v>
      </c>
      <c r="L559" s="86" t="s">
        <v>17486</v>
      </c>
      <c r="N559">
        <f>IFERROR(VLOOKUP(A559,bip!$A:$C,2,0),"")</f>
      </c>
      <c r="O559">
        <f>IFERROR(VLOOKUP(A559,bip!$A:$Z,3,0),"")</f>
      </c>
    </row>
    <row r="560" spans="1:15" ht="13.2">
      <c r="A560" t="s">
        <v>166</v>
      </c>
      <c r="B560" t="s">
        <v>166</v>
      </c>
      <c r="C560" t="s">
        <v>15155</v>
      </c>
      <c r="D560" t="s">
        <v>35195</v>
      </c>
      <c r="E560" t="s">
        <v>28815</v>
      </c>
      <c r="F560">
        <v>1</v>
      </c>
      <c r="G560">
        <v>1</v>
      </c>
      <c r="H560" s="1">
        <v>603</v>
      </c>
      <c r="I560" s="87"/>
      <c r="K560" s="86" t="s">
        <v>17485</v>
      </c>
      <c r="L560" s="86" t="s">
        <v>17486</v>
      </c>
      <c r="N560">
        <f>IFERROR(VLOOKUP(A560,bip!$A:$C,2,0),"")</f>
      </c>
      <c r="O560">
        <f>IFERROR(VLOOKUP(A560,bip!$A:$Z,3,0),"")</f>
      </c>
    </row>
    <row r="561" spans="1:15" ht="13.2">
      <c r="A561" t="s">
        <v>167</v>
      </c>
      <c r="B561" t="s">
        <v>167</v>
      </c>
      <c r="C561" t="s">
        <v>15155</v>
      </c>
      <c r="D561" t="s">
        <v>35196</v>
      </c>
      <c r="E561" t="s">
        <v>28816</v>
      </c>
      <c r="F561">
        <v>1</v>
      </c>
      <c r="G561">
        <v>1</v>
      </c>
      <c r="H561" s="1">
        <v>898</v>
      </c>
      <c r="I561" s="87"/>
      <c r="K561" s="86" t="s">
        <v>17485</v>
      </c>
      <c r="L561" s="86" t="s">
        <v>17486</v>
      </c>
      <c r="N561">
        <f>IFERROR(VLOOKUP(A561,bip!$A:$C,2,0),"")</f>
      </c>
      <c r="O561">
        <f>IFERROR(VLOOKUP(A561,bip!$A:$Z,3,0),"")</f>
      </c>
    </row>
    <row r="562" spans="1:15" ht="13.2">
      <c r="A562" t="s">
        <v>168</v>
      </c>
      <c r="B562" t="s">
        <v>168</v>
      </c>
      <c r="C562" t="s">
        <v>15155</v>
      </c>
      <c r="D562" t="s">
        <v>35197</v>
      </c>
      <c r="E562" t="s">
        <v>28817</v>
      </c>
      <c r="F562">
        <v>1</v>
      </c>
      <c r="G562">
        <v>1</v>
      </c>
      <c r="H562" s="1">
        <v>1173</v>
      </c>
      <c r="I562" s="87"/>
      <c r="K562" s="86" t="s">
        <v>17485</v>
      </c>
      <c r="L562" s="86" t="s">
        <v>17486</v>
      </c>
      <c r="N562">
        <f>IFERROR(VLOOKUP(A562,bip!$A:$C,2,0),"")</f>
      </c>
      <c r="O562">
        <f>IFERROR(VLOOKUP(A562,bip!$A:$Z,3,0),"")</f>
      </c>
    </row>
    <row r="563" spans="1:15" ht="13.2">
      <c r="A563" t="s">
        <v>169</v>
      </c>
      <c r="B563" t="s">
        <v>169</v>
      </c>
      <c r="C563" t="s">
        <v>15155</v>
      </c>
      <c r="D563" t="s">
        <v>35198</v>
      </c>
      <c r="E563" t="s">
        <v>28818</v>
      </c>
      <c r="F563">
        <v>1</v>
      </c>
      <c r="G563">
        <v>1</v>
      </c>
      <c r="H563" s="1">
        <v>1553</v>
      </c>
      <c r="I563" s="87"/>
      <c r="K563" s="86" t="s">
        <v>17485</v>
      </c>
      <c r="L563" s="86" t="s">
        <v>17486</v>
      </c>
      <c r="N563">
        <f>IFERROR(VLOOKUP(A563,bip!$A:$C,2,0),"")</f>
      </c>
      <c r="O563">
        <f>IFERROR(VLOOKUP(A563,bip!$A:$Z,3,0),"")</f>
      </c>
    </row>
    <row r="564" spans="1:15" ht="13.2">
      <c r="A564" t="s">
        <v>171</v>
      </c>
      <c r="B564" t="s">
        <v>171</v>
      </c>
      <c r="C564" t="s">
        <v>15155</v>
      </c>
      <c r="D564" t="s">
        <v>35199</v>
      </c>
      <c r="E564" t="s">
        <v>35200</v>
      </c>
      <c r="F564">
        <v>1</v>
      </c>
      <c r="G564">
        <v>1</v>
      </c>
      <c r="H564" s="1">
        <v>56241</v>
      </c>
      <c r="I564" s="87"/>
      <c r="K564" s="86" t="s">
        <v>17485</v>
      </c>
      <c r="L564" s="86" t="s">
        <v>17486</v>
      </c>
      <c r="N564">
        <f>IFERROR(VLOOKUP(A564,bip!$A:$C,2,0),"")</f>
      </c>
      <c r="O564">
        <f>IFERROR(VLOOKUP(A564,bip!$A:$Z,3,0),"")</f>
      </c>
    </row>
    <row r="565" spans="1:15" ht="13.2">
      <c r="A565" t="s">
        <v>172</v>
      </c>
      <c r="B565" t="s">
        <v>172</v>
      </c>
      <c r="C565" t="s">
        <v>15155</v>
      </c>
      <c r="D565" t="s">
        <v>35201</v>
      </c>
      <c r="E565" t="s">
        <v>35202</v>
      </c>
      <c r="F565">
        <v>1</v>
      </c>
      <c r="G565">
        <v>1</v>
      </c>
      <c r="H565" s="1">
        <v>32509</v>
      </c>
      <c r="I565" s="87"/>
      <c r="K565" s="86" t="s">
        <v>17485</v>
      </c>
      <c r="L565" s="86" t="s">
        <v>17486</v>
      </c>
      <c r="N565">
        <f>IFERROR(VLOOKUP(A565,bip!$A:$C,2,0),"")</f>
      </c>
      <c r="O565">
        <f>IFERROR(VLOOKUP(A565,bip!$A:$Z,3,0),"")</f>
      </c>
    </row>
    <row r="566" spans="1:15" ht="13.2">
      <c r="A566" t="s">
        <v>174</v>
      </c>
      <c r="B566" t="s">
        <v>174</v>
      </c>
      <c r="C566" t="s">
        <v>15155</v>
      </c>
      <c r="D566" t="s">
        <v>35203</v>
      </c>
      <c r="E566" t="s">
        <v>35204</v>
      </c>
      <c r="F566">
        <v>1</v>
      </c>
      <c r="G566">
        <v>1</v>
      </c>
      <c r="H566" s="1">
        <v>41671</v>
      </c>
      <c r="I566" s="87"/>
      <c r="K566" s="86" t="s">
        <v>17485</v>
      </c>
      <c r="L566" s="86" t="s">
        <v>17486</v>
      </c>
      <c r="N566">
        <f>IFERROR(VLOOKUP(A566,bip!$A:$C,2,0),"")</f>
      </c>
      <c r="O566">
        <f>IFERROR(VLOOKUP(A566,bip!$A:$Z,3,0),"")</f>
      </c>
    </row>
    <row r="567" spans="1:15" ht="13.2">
      <c r="A567" t="s">
        <v>173</v>
      </c>
      <c r="B567" t="s">
        <v>173</v>
      </c>
      <c r="C567" t="s">
        <v>15155</v>
      </c>
      <c r="D567" t="s">
        <v>35205</v>
      </c>
      <c r="E567" t="s">
        <v>35206</v>
      </c>
      <c r="F567">
        <v>1</v>
      </c>
      <c r="G567">
        <v>1</v>
      </c>
      <c r="H567" s="1">
        <v>52089</v>
      </c>
      <c r="I567" s="87"/>
      <c r="K567" s="86" t="s">
        <v>17485</v>
      </c>
      <c r="L567" s="86" t="s">
        <v>17486</v>
      </c>
      <c r="N567">
        <f>IFERROR(VLOOKUP(A567,bip!$A:$C,2,0),"")</f>
      </c>
      <c r="O567">
        <f>IFERROR(VLOOKUP(A567,bip!$A:$Z,3,0),"")</f>
      </c>
    </row>
    <row r="568" spans="1:15" ht="13.2">
      <c r="A568" t="s">
        <v>176</v>
      </c>
      <c r="B568" t="s">
        <v>176</v>
      </c>
      <c r="C568" t="s">
        <v>15155</v>
      </c>
      <c r="D568" t="s">
        <v>35207</v>
      </c>
      <c r="E568" t="s">
        <v>35208</v>
      </c>
      <c r="F568">
        <v>1</v>
      </c>
      <c r="G568">
        <v>1</v>
      </c>
      <c r="H568" s="1">
        <v>26624</v>
      </c>
      <c r="I568" s="87"/>
      <c r="K568" s="86" t="s">
        <v>17485</v>
      </c>
      <c r="L568" s="86" t="s">
        <v>17486</v>
      </c>
      <c r="N568">
        <f>IFERROR(VLOOKUP(A568,bip!$A:$C,2,0),"")</f>
      </c>
      <c r="O568">
        <f>IFERROR(VLOOKUP(A568,bip!$A:$Z,3,0),"")</f>
      </c>
    </row>
    <row r="569" spans="1:15" ht="13.2">
      <c r="A569" t="s">
        <v>175</v>
      </c>
      <c r="B569" t="s">
        <v>175</v>
      </c>
      <c r="C569" t="s">
        <v>15155</v>
      </c>
      <c r="D569" t="s">
        <v>35209</v>
      </c>
      <c r="E569" t="s">
        <v>35210</v>
      </c>
      <c r="F569">
        <v>1</v>
      </c>
      <c r="G569">
        <v>1</v>
      </c>
      <c r="H569" s="1">
        <v>31948</v>
      </c>
      <c r="I569" s="87"/>
      <c r="K569" s="86" t="s">
        <v>17485</v>
      </c>
      <c r="L569" s="86" t="s">
        <v>17486</v>
      </c>
      <c r="N569">
        <f>IFERROR(VLOOKUP(A569,bip!$A:$C,2,0),"")</f>
      </c>
      <c r="O569">
        <f>IFERROR(VLOOKUP(A569,bip!$A:$Z,3,0),"")</f>
      </c>
    </row>
    <row r="570" spans="1:15" ht="13.2">
      <c r="A570" t="s">
        <v>177</v>
      </c>
      <c r="B570" t="s">
        <v>177</v>
      </c>
      <c r="C570" t="s">
        <v>15155</v>
      </c>
      <c r="D570" t="s">
        <v>35211</v>
      </c>
      <c r="E570" t="s">
        <v>35212</v>
      </c>
      <c r="F570">
        <v>1</v>
      </c>
      <c r="G570">
        <v>1</v>
      </c>
      <c r="H570" s="1">
        <v>22364</v>
      </c>
      <c r="I570" s="87"/>
      <c r="K570" s="86" t="s">
        <v>17485</v>
      </c>
      <c r="L570" s="86" t="s">
        <v>17486</v>
      </c>
      <c r="N570">
        <f>IFERROR(VLOOKUP(A570,bip!$A:$C,2,0),"")</f>
      </c>
      <c r="O570">
        <f>IFERROR(VLOOKUP(A570,bip!$A:$Z,3,0),"")</f>
      </c>
    </row>
    <row r="571" spans="1:15" ht="13.2">
      <c r="A571" t="s">
        <v>178</v>
      </c>
      <c r="B571" t="s">
        <v>178</v>
      </c>
      <c r="C571" t="s">
        <v>15155</v>
      </c>
      <c r="D571" t="s">
        <v>35213</v>
      </c>
      <c r="E571" t="s">
        <v>35214</v>
      </c>
      <c r="F571">
        <v>1</v>
      </c>
      <c r="G571">
        <v>1</v>
      </c>
      <c r="H571" s="1">
        <v>30650</v>
      </c>
      <c r="I571" s="87"/>
      <c r="K571" s="86" t="s">
        <v>17485</v>
      </c>
      <c r="L571" s="86" t="s">
        <v>17486</v>
      </c>
      <c r="N571">
        <f>IFERROR(VLOOKUP(A571,bip!$A:$C,2,0),"")</f>
      </c>
      <c r="O571">
        <f>IFERROR(VLOOKUP(A571,bip!$A:$Z,3,0),"")</f>
      </c>
    </row>
    <row r="572" spans="1:15" ht="13.2">
      <c r="A572" t="s">
        <v>182</v>
      </c>
      <c r="B572" t="s">
        <v>182</v>
      </c>
      <c r="C572" t="s">
        <v>15155</v>
      </c>
      <c r="D572" t="s">
        <v>35209</v>
      </c>
      <c r="E572" t="s">
        <v>35215</v>
      </c>
      <c r="F572">
        <v>1</v>
      </c>
      <c r="G572">
        <v>1</v>
      </c>
      <c r="H572" s="1">
        <v>18801</v>
      </c>
      <c r="I572" s="87"/>
      <c r="K572" s="86" t="s">
        <v>17485</v>
      </c>
      <c r="L572" s="86" t="s">
        <v>17486</v>
      </c>
      <c r="N572">
        <f>IFERROR(VLOOKUP(A572,bip!$A:$C,2,0),"")</f>
      </c>
      <c r="O572">
        <f>IFERROR(VLOOKUP(A572,bip!$A:$Z,3,0),"")</f>
      </c>
    </row>
    <row r="573" spans="1:15" ht="13.2">
      <c r="A573" t="s">
        <v>183</v>
      </c>
      <c r="B573" t="s">
        <v>183</v>
      </c>
      <c r="C573" t="s">
        <v>15155</v>
      </c>
      <c r="D573" t="s">
        <v>35216</v>
      </c>
      <c r="E573" t="s">
        <v>35217</v>
      </c>
      <c r="F573">
        <v>1</v>
      </c>
      <c r="G573">
        <v>1</v>
      </c>
      <c r="H573" s="1">
        <v>18801</v>
      </c>
      <c r="I573" s="87"/>
      <c r="K573" s="86" t="s">
        <v>17485</v>
      </c>
      <c r="L573" s="86" t="s">
        <v>17486</v>
      </c>
      <c r="N573">
        <f>IFERROR(VLOOKUP(A573,bip!$A:$C,2,0),"")</f>
      </c>
      <c r="O573">
        <f>IFERROR(VLOOKUP(A573,bip!$A:$Z,3,0),"")</f>
      </c>
    </row>
    <row r="574" spans="1:15" ht="13.2">
      <c r="A574" t="s">
        <v>184</v>
      </c>
      <c r="B574" t="s">
        <v>184</v>
      </c>
      <c r="C574" t="s">
        <v>15155</v>
      </c>
      <c r="D574" t="s">
        <v>35218</v>
      </c>
      <c r="E574" t="s">
        <v>35219</v>
      </c>
      <c r="F574">
        <v>1</v>
      </c>
      <c r="G574">
        <v>1</v>
      </c>
      <c r="H574" s="1">
        <v>18801</v>
      </c>
      <c r="I574" s="87"/>
      <c r="K574" s="86" t="s">
        <v>17485</v>
      </c>
      <c r="L574" s="86" t="s">
        <v>17486</v>
      </c>
      <c r="N574">
        <f>IFERROR(VLOOKUP(A574,bip!$A:$C,2,0),"")</f>
      </c>
      <c r="O574">
        <f>IFERROR(VLOOKUP(A574,bip!$A:$Z,3,0),"")</f>
      </c>
    </row>
    <row r="575" spans="1:15" ht="13.2">
      <c r="A575" t="s">
        <v>179</v>
      </c>
      <c r="B575" t="s">
        <v>179</v>
      </c>
      <c r="C575" t="s">
        <v>15155</v>
      </c>
      <c r="D575" t="s">
        <v>35220</v>
      </c>
      <c r="E575" t="s">
        <v>35221</v>
      </c>
      <c r="F575">
        <v>1</v>
      </c>
      <c r="G575">
        <v>1</v>
      </c>
      <c r="H575" s="1">
        <v>21074</v>
      </c>
      <c r="I575" s="87"/>
      <c r="K575" s="86" t="s">
        <v>17485</v>
      </c>
      <c r="L575" s="86" t="s">
        <v>17486</v>
      </c>
      <c r="N575">
        <f>IFERROR(VLOOKUP(A575,bip!$A:$C,2,0),"")</f>
      </c>
      <c r="O575">
        <f>IFERROR(VLOOKUP(A575,bip!$A:$Z,3,0),"")</f>
      </c>
    </row>
    <row r="576" spans="1:15" ht="13.2">
      <c r="A576" t="s">
        <v>180</v>
      </c>
      <c r="B576" t="s">
        <v>180</v>
      </c>
      <c r="C576" t="s">
        <v>15155</v>
      </c>
      <c r="D576" t="s">
        <v>35222</v>
      </c>
      <c r="E576" t="s">
        <v>35223</v>
      </c>
      <c r="F576">
        <v>1</v>
      </c>
      <c r="G576">
        <v>1</v>
      </c>
      <c r="H576" s="1">
        <v>21074</v>
      </c>
      <c r="I576" s="87"/>
      <c r="K576" s="86" t="s">
        <v>17485</v>
      </c>
      <c r="L576" s="86" t="s">
        <v>17486</v>
      </c>
      <c r="N576">
        <f>IFERROR(VLOOKUP(A576,bip!$A:$C,2,0),"")</f>
      </c>
      <c r="O576">
        <f>IFERROR(VLOOKUP(A576,bip!$A:$Z,3,0),"")</f>
      </c>
    </row>
    <row r="577" spans="1:15" ht="13.2">
      <c r="A577" t="s">
        <v>181</v>
      </c>
      <c r="B577" t="s">
        <v>181</v>
      </c>
      <c r="C577" t="s">
        <v>15155</v>
      </c>
      <c r="D577" t="s">
        <v>35224</v>
      </c>
      <c r="E577" t="s">
        <v>35225</v>
      </c>
      <c r="F577">
        <v>1</v>
      </c>
      <c r="G577">
        <v>1</v>
      </c>
      <c r="H577" s="1">
        <v>21074</v>
      </c>
      <c r="I577" s="87"/>
      <c r="K577" s="86" t="s">
        <v>17485</v>
      </c>
      <c r="L577" s="86" t="s">
        <v>17486</v>
      </c>
      <c r="N577">
        <f>IFERROR(VLOOKUP(A577,bip!$A:$C,2,0),"")</f>
      </c>
      <c r="O577">
        <f>IFERROR(VLOOKUP(A577,bip!$A:$Z,3,0),"")</f>
      </c>
    </row>
    <row r="578" spans="1:15" ht="13.2">
      <c r="A578" t="s">
        <v>190</v>
      </c>
      <c r="B578" t="s">
        <v>190</v>
      </c>
      <c r="C578" t="s">
        <v>15155</v>
      </c>
      <c r="D578" t="s">
        <v>35226</v>
      </c>
      <c r="E578" t="s">
        <v>35227</v>
      </c>
      <c r="F578">
        <v>1</v>
      </c>
      <c r="G578">
        <v>1</v>
      </c>
      <c r="H578" s="1">
        <v>9184</v>
      </c>
      <c r="I578" s="87"/>
      <c r="K578" s="86" t="s">
        <v>17485</v>
      </c>
      <c r="L578" s="86" t="s">
        <v>17486</v>
      </c>
      <c r="N578">
        <f>IFERROR(VLOOKUP(A578,bip!$A:$C,2,0),"")</f>
      </c>
      <c r="O578">
        <f>IFERROR(VLOOKUP(A578,bip!$A:$Z,3,0),"")</f>
      </c>
    </row>
    <row r="579" spans="1:15" ht="13.2">
      <c r="A579" t="s">
        <v>191</v>
      </c>
      <c r="B579" t="s">
        <v>191</v>
      </c>
      <c r="C579" t="s">
        <v>15155</v>
      </c>
      <c r="D579" t="s">
        <v>35228</v>
      </c>
      <c r="E579" t="s">
        <v>35229</v>
      </c>
      <c r="F579">
        <v>1</v>
      </c>
      <c r="G579">
        <v>1</v>
      </c>
      <c r="H579" s="1">
        <v>9184</v>
      </c>
      <c r="I579" s="87"/>
      <c r="K579" s="86" t="s">
        <v>17485</v>
      </c>
      <c r="L579" s="86" t="s">
        <v>17486</v>
      </c>
      <c r="N579">
        <f>IFERROR(VLOOKUP(A579,bip!$A:$C,2,0),"")</f>
      </c>
      <c r="O579">
        <f>IFERROR(VLOOKUP(A579,bip!$A:$Z,3,0),"")</f>
      </c>
    </row>
    <row r="580" spans="1:15" ht="13.2">
      <c r="A580" t="s">
        <v>192</v>
      </c>
      <c r="B580" t="s">
        <v>192</v>
      </c>
      <c r="C580" t="s">
        <v>15155</v>
      </c>
      <c r="D580" t="s">
        <v>35230</v>
      </c>
      <c r="E580" t="s">
        <v>35231</v>
      </c>
      <c r="F580">
        <v>1</v>
      </c>
      <c r="G580">
        <v>1</v>
      </c>
      <c r="H580" s="1">
        <v>9184</v>
      </c>
      <c r="I580" s="87"/>
      <c r="K580" s="86" t="s">
        <v>17485</v>
      </c>
      <c r="L580" s="86" t="s">
        <v>17486</v>
      </c>
      <c r="N580">
        <f>IFERROR(VLOOKUP(A580,bip!$A:$C,2,0),"")</f>
      </c>
      <c r="O580">
        <f>IFERROR(VLOOKUP(A580,bip!$A:$Z,3,0),"")</f>
      </c>
    </row>
    <row r="581" spans="1:15" ht="13.2">
      <c r="A581" t="s">
        <v>187</v>
      </c>
      <c r="B581" t="s">
        <v>187</v>
      </c>
      <c r="C581" t="s">
        <v>15155</v>
      </c>
      <c r="D581" t="s">
        <v>35232</v>
      </c>
      <c r="E581" t="s">
        <v>35233</v>
      </c>
      <c r="F581">
        <v>1</v>
      </c>
      <c r="G581">
        <v>1</v>
      </c>
      <c r="H581" s="1">
        <v>12328</v>
      </c>
      <c r="I581" s="87"/>
      <c r="K581" s="86" t="s">
        <v>17485</v>
      </c>
      <c r="L581" s="86" t="s">
        <v>17486</v>
      </c>
      <c r="N581">
        <f>IFERROR(VLOOKUP(A581,bip!$A:$C,2,0),"")</f>
      </c>
      <c r="O581">
        <f>IFERROR(VLOOKUP(A581,bip!$A:$Z,3,0),"")</f>
      </c>
    </row>
    <row r="582" spans="1:15" ht="13.2">
      <c r="A582" t="s">
        <v>188</v>
      </c>
      <c r="B582" t="s">
        <v>188</v>
      </c>
      <c r="C582" t="s">
        <v>15155</v>
      </c>
      <c r="D582" t="s">
        <v>35234</v>
      </c>
      <c r="E582" t="s">
        <v>35235</v>
      </c>
      <c r="F582">
        <v>1</v>
      </c>
      <c r="G582">
        <v>1</v>
      </c>
      <c r="H582" s="1">
        <v>12328</v>
      </c>
      <c r="I582" s="87"/>
      <c r="K582" s="86" t="s">
        <v>17485</v>
      </c>
      <c r="L582" s="86" t="s">
        <v>17486</v>
      </c>
      <c r="N582">
        <f>IFERROR(VLOOKUP(A582,bip!$A:$C,2,0),"")</f>
      </c>
      <c r="O582">
        <f>IFERROR(VLOOKUP(A582,bip!$A:$Z,3,0),"")</f>
      </c>
    </row>
    <row r="583" spans="1:15" ht="13.2">
      <c r="A583" t="s">
        <v>189</v>
      </c>
      <c r="B583" t="s">
        <v>189</v>
      </c>
      <c r="C583" t="s">
        <v>15155</v>
      </c>
      <c r="D583" t="s">
        <v>35236</v>
      </c>
      <c r="E583" t="s">
        <v>35237</v>
      </c>
      <c r="F583">
        <v>1</v>
      </c>
      <c r="G583">
        <v>1</v>
      </c>
      <c r="H583" s="1">
        <v>12328</v>
      </c>
      <c r="I583" s="87"/>
      <c r="K583" s="86" t="s">
        <v>17485</v>
      </c>
      <c r="L583" s="86" t="s">
        <v>17486</v>
      </c>
      <c r="N583">
        <f>IFERROR(VLOOKUP(A583,bip!$A:$C,2,0),"")</f>
      </c>
      <c r="O583">
        <f>IFERROR(VLOOKUP(A583,bip!$A:$Z,3,0),"")</f>
      </c>
    </row>
    <row r="584" spans="1:15" ht="13.2">
      <c r="A584" t="s">
        <v>185</v>
      </c>
      <c r="B584" t="s">
        <v>185</v>
      </c>
      <c r="C584" t="s">
        <v>15155</v>
      </c>
      <c r="D584" t="s">
        <v>35238</v>
      </c>
      <c r="E584" t="s">
        <v>35239</v>
      </c>
      <c r="F584">
        <v>1</v>
      </c>
      <c r="G584">
        <v>1</v>
      </c>
      <c r="H584" s="1">
        <v>21148</v>
      </c>
      <c r="I584" s="87"/>
      <c r="K584" s="86" t="s">
        <v>17485</v>
      </c>
      <c r="L584" s="86" t="s">
        <v>17486</v>
      </c>
      <c r="N584">
        <f>IFERROR(VLOOKUP(A584,bip!$A:$C,2,0),"")</f>
      </c>
      <c r="O584">
        <f>IFERROR(VLOOKUP(A584,bip!$A:$Z,3,0),"")</f>
      </c>
    </row>
    <row r="585" spans="1:15" ht="13.2">
      <c r="A585" t="s">
        <v>194</v>
      </c>
      <c r="B585" t="s">
        <v>194</v>
      </c>
      <c r="C585" t="s">
        <v>15155</v>
      </c>
      <c r="D585" t="s">
        <v>20621</v>
      </c>
      <c r="E585" t="s">
        <v>18779</v>
      </c>
      <c r="F585">
        <v>1</v>
      </c>
      <c r="G585">
        <v>40</v>
      </c>
      <c r="H585" s="1">
        <v>238</v>
      </c>
      <c r="I585" s="87"/>
      <c r="K585" s="86" t="s">
        <v>17485</v>
      </c>
      <c r="L585" s="86" t="s">
        <v>17486</v>
      </c>
      <c r="N585">
        <f>IFERROR(VLOOKUP(A585,bip!$A:$C,2,0),"")</f>
      </c>
      <c r="O585">
        <f>IFERROR(VLOOKUP(A585,bip!$A:$Z,3,0),"")</f>
      </c>
    </row>
    <row r="586" spans="1:15" ht="13.2">
      <c r="A586" t="s">
        <v>195</v>
      </c>
      <c r="B586" t="s">
        <v>195</v>
      </c>
      <c r="C586" t="s">
        <v>15155</v>
      </c>
      <c r="D586" t="s">
        <v>20622</v>
      </c>
      <c r="E586" t="s">
        <v>18780</v>
      </c>
      <c r="F586">
        <v>1</v>
      </c>
      <c r="G586">
        <v>100</v>
      </c>
      <c r="H586" s="1">
        <v>238</v>
      </c>
      <c r="I586" s="87"/>
      <c r="K586" s="86" t="s">
        <v>17485</v>
      </c>
      <c r="L586" s="86" t="s">
        <v>17486</v>
      </c>
      <c r="N586">
        <f>IFERROR(VLOOKUP(A586,bip!$A:$C,2,0),"")</f>
      </c>
      <c r="O586">
        <f>IFERROR(VLOOKUP(A586,bip!$A:$Z,3,0),"")</f>
      </c>
    </row>
    <row r="587" spans="1:15" ht="13.2">
      <c r="A587" t="s">
        <v>196</v>
      </c>
      <c r="B587" t="s">
        <v>196</v>
      </c>
      <c r="C587" t="s">
        <v>15155</v>
      </c>
      <c r="D587" t="s">
        <v>20624</v>
      </c>
      <c r="E587" t="s">
        <v>18781</v>
      </c>
      <c r="F587">
        <v>1</v>
      </c>
      <c r="G587">
        <v>100</v>
      </c>
      <c r="H587" s="1">
        <v>238</v>
      </c>
      <c r="I587" s="87"/>
      <c r="K587" s="86" t="s">
        <v>17485</v>
      </c>
      <c r="L587" s="86" t="s">
        <v>17486</v>
      </c>
      <c r="N587">
        <f>IFERROR(VLOOKUP(A587,bip!$A:$C,2,0),"")</f>
      </c>
      <c r="O587">
        <f>IFERROR(VLOOKUP(A587,bip!$A:$Z,3,0),"")</f>
      </c>
    </row>
    <row r="588" spans="1:15" ht="13.2">
      <c r="A588" t="s">
        <v>197</v>
      </c>
      <c r="B588" t="s">
        <v>197</v>
      </c>
      <c r="C588" t="s">
        <v>15155</v>
      </c>
      <c r="D588" t="s">
        <v>20625</v>
      </c>
      <c r="E588" t="s">
        <v>18782</v>
      </c>
      <c r="F588">
        <v>1</v>
      </c>
      <c r="G588">
        <v>100</v>
      </c>
      <c r="H588" s="1">
        <v>238</v>
      </c>
      <c r="I588" s="87"/>
      <c r="K588" s="86" t="s">
        <v>17485</v>
      </c>
      <c r="L588" s="86" t="s">
        <v>17486</v>
      </c>
      <c r="N588">
        <f>IFERROR(VLOOKUP(A588,bip!$A:$C,2,0),"")</f>
      </c>
      <c r="O588">
        <f>IFERROR(VLOOKUP(A588,bip!$A:$Z,3,0),"")</f>
      </c>
    </row>
    <row r="589" spans="1:15" ht="13.2">
      <c r="A589" t="s">
        <v>198</v>
      </c>
      <c r="B589" t="s">
        <v>198</v>
      </c>
      <c r="C589" t="s">
        <v>15155</v>
      </c>
      <c r="D589" t="s">
        <v>20626</v>
      </c>
      <c r="E589" t="s">
        <v>18783</v>
      </c>
      <c r="F589">
        <v>1</v>
      </c>
      <c r="G589">
        <v>100</v>
      </c>
      <c r="H589" s="1">
        <v>238</v>
      </c>
      <c r="I589" s="87"/>
      <c r="K589" s="86" t="s">
        <v>17485</v>
      </c>
      <c r="L589" s="86" t="s">
        <v>17486</v>
      </c>
      <c r="N589">
        <f>IFERROR(VLOOKUP(A589,bip!$A:$C,2,0),"")</f>
      </c>
      <c r="O589">
        <f>IFERROR(VLOOKUP(A589,bip!$A:$Z,3,0),"")</f>
      </c>
    </row>
    <row r="590" spans="1:15" ht="13.2">
      <c r="A590" t="s">
        <v>199</v>
      </c>
      <c r="B590" t="s">
        <v>199</v>
      </c>
      <c r="C590" t="s">
        <v>15155</v>
      </c>
      <c r="D590" t="s">
        <v>20623</v>
      </c>
      <c r="E590" t="s">
        <v>18784</v>
      </c>
      <c r="F590">
        <v>1</v>
      </c>
      <c r="G590">
        <v>100</v>
      </c>
      <c r="H590" s="1">
        <v>238</v>
      </c>
      <c r="I590" s="87"/>
      <c r="K590" s="86" t="s">
        <v>17485</v>
      </c>
      <c r="L590" s="86" t="s">
        <v>17486</v>
      </c>
      <c r="N590">
        <f>IFERROR(VLOOKUP(A590,bip!$A:$C,2,0),"")</f>
      </c>
      <c r="O590">
        <f>IFERROR(VLOOKUP(A590,bip!$A:$Z,3,0),"")</f>
      </c>
    </row>
    <row r="591" spans="1:15" ht="13.2">
      <c r="A591" t="s">
        <v>200</v>
      </c>
      <c r="B591" t="s">
        <v>200</v>
      </c>
      <c r="C591" t="s">
        <v>15155</v>
      </c>
      <c r="D591" t="s">
        <v>35240</v>
      </c>
      <c r="E591" t="s">
        <v>35241</v>
      </c>
      <c r="F591">
        <v>1</v>
      </c>
      <c r="G591">
        <v>1</v>
      </c>
      <c r="H591" s="1">
        <v>26926</v>
      </c>
      <c r="I591" s="87"/>
      <c r="K591" s="86" t="s">
        <v>17485</v>
      </c>
      <c r="L591" s="86" t="s">
        <v>17486</v>
      </c>
      <c r="N591">
        <f>IFERROR(VLOOKUP(A591,bip!$A:$C,2,0),"")</f>
      </c>
      <c r="O591">
        <f>IFERROR(VLOOKUP(A591,bip!$A:$Z,3,0),"")</f>
      </c>
    </row>
    <row r="592" spans="1:15" ht="13.2">
      <c r="A592" t="s">
        <v>201</v>
      </c>
      <c r="B592" t="s">
        <v>201</v>
      </c>
      <c r="C592" t="s">
        <v>15155</v>
      </c>
      <c r="D592" t="s">
        <v>35242</v>
      </c>
      <c r="E592" t="s">
        <v>35243</v>
      </c>
      <c r="F592">
        <v>1</v>
      </c>
      <c r="G592">
        <v>1</v>
      </c>
      <c r="H592" s="1">
        <v>22887</v>
      </c>
      <c r="I592" s="87"/>
      <c r="K592" s="86" t="s">
        <v>17485</v>
      </c>
      <c r="L592" s="86" t="s">
        <v>17486</v>
      </c>
      <c r="N592">
        <f>IFERROR(VLOOKUP(A592,bip!$A:$C,2,0),"")</f>
      </c>
      <c r="O592">
        <f>IFERROR(VLOOKUP(A592,bip!$A:$Z,3,0),"")</f>
      </c>
    </row>
    <row r="593" spans="1:15" ht="13.2">
      <c r="A593" t="s">
        <v>186</v>
      </c>
      <c r="B593" t="s">
        <v>186</v>
      </c>
      <c r="C593" t="s">
        <v>15155</v>
      </c>
      <c r="D593" t="s">
        <v>35244</v>
      </c>
      <c r="E593" t="s">
        <v>35245</v>
      </c>
      <c r="F593">
        <v>1</v>
      </c>
      <c r="G593">
        <v>1</v>
      </c>
      <c r="H593" s="1">
        <v>1490</v>
      </c>
      <c r="I593" s="87"/>
      <c r="K593" s="86" t="s">
        <v>17485</v>
      </c>
      <c r="L593" s="86" t="s">
        <v>17486</v>
      </c>
      <c r="N593">
        <f>IFERROR(VLOOKUP(A593,bip!$A:$C,2,0),"")</f>
      </c>
      <c r="O593">
        <f>IFERROR(VLOOKUP(A593,bip!$A:$Z,3,0),"")</f>
      </c>
    </row>
    <row r="594" spans="1:15" ht="13.2">
      <c r="A594" t="s">
        <v>193</v>
      </c>
      <c r="B594" t="s">
        <v>193</v>
      </c>
      <c r="C594" t="s">
        <v>15155</v>
      </c>
      <c r="D594" t="s">
        <v>35246</v>
      </c>
      <c r="E594" t="s">
        <v>35247</v>
      </c>
      <c r="F594">
        <v>1</v>
      </c>
      <c r="G594">
        <v>1</v>
      </c>
      <c r="H594" s="1">
        <v>6889</v>
      </c>
      <c r="I594" s="87"/>
      <c r="K594" s="86" t="s">
        <v>17485</v>
      </c>
      <c r="L594" s="86" t="s">
        <v>17486</v>
      </c>
      <c r="N594">
        <f>IFERROR(VLOOKUP(A594,bip!$A:$C,2,0),"")</f>
      </c>
      <c r="O594">
        <f>IFERROR(VLOOKUP(A594,bip!$A:$Z,3,0),"")</f>
      </c>
    </row>
    <row r="595" spans="1:15" ht="13.2">
      <c r="A595" t="s">
        <v>205</v>
      </c>
      <c r="B595" t="s">
        <v>205</v>
      </c>
      <c r="C595" t="s">
        <v>15155</v>
      </c>
      <c r="D595" t="s">
        <v>35248</v>
      </c>
      <c r="E595" t="s">
        <v>35249</v>
      </c>
      <c r="F595">
        <v>1</v>
      </c>
      <c r="G595">
        <v>1</v>
      </c>
      <c r="H595" s="1">
        <v>13974</v>
      </c>
      <c r="I595" s="87"/>
      <c r="K595" s="86" t="s">
        <v>17485</v>
      </c>
      <c r="L595" s="86" t="s">
        <v>17486</v>
      </c>
      <c r="N595">
        <f>IFERROR(VLOOKUP(A595,bip!$A:$C,2,0),"")</f>
      </c>
      <c r="O595">
        <f>IFERROR(VLOOKUP(A595,bip!$A:$Z,3,0),"")</f>
      </c>
    </row>
    <row r="596" spans="1:15" ht="13.2">
      <c r="A596" t="s">
        <v>204</v>
      </c>
      <c r="B596" t="s">
        <v>204</v>
      </c>
      <c r="C596" t="s">
        <v>15155</v>
      </c>
      <c r="D596" t="s">
        <v>35250</v>
      </c>
      <c r="E596" t="s">
        <v>35251</v>
      </c>
      <c r="F596">
        <v>1</v>
      </c>
      <c r="G596">
        <v>1</v>
      </c>
      <c r="H596" s="1">
        <v>17414</v>
      </c>
      <c r="I596" s="87"/>
      <c r="K596" s="86" t="s">
        <v>17485</v>
      </c>
      <c r="L596" s="86" t="s">
        <v>17486</v>
      </c>
      <c r="N596">
        <f>IFERROR(VLOOKUP(A596,bip!$A:$C,2,0),"")</f>
      </c>
      <c r="O596">
        <f>IFERROR(VLOOKUP(A596,bip!$A:$Z,3,0),"")</f>
      </c>
    </row>
    <row r="597" spans="1:15" ht="13.2">
      <c r="A597" t="s">
        <v>206</v>
      </c>
      <c r="B597" t="s">
        <v>206</v>
      </c>
      <c r="C597" t="s">
        <v>15155</v>
      </c>
      <c r="D597" t="s">
        <v>35252</v>
      </c>
      <c r="E597" t="s">
        <v>35253</v>
      </c>
      <c r="F597">
        <v>1</v>
      </c>
      <c r="G597">
        <v>1</v>
      </c>
      <c r="H597" s="1">
        <v>9083</v>
      </c>
      <c r="I597" s="87"/>
      <c r="K597" s="86" t="s">
        <v>17485</v>
      </c>
      <c r="L597" s="86" t="s">
        <v>17486</v>
      </c>
      <c r="N597">
        <f>IFERROR(VLOOKUP(A597,bip!$A:$C,2,0),"")</f>
      </c>
      <c r="O597">
        <f>IFERROR(VLOOKUP(A597,bip!$A:$Z,3,0),"")</f>
      </c>
    </row>
    <row r="598" spans="1:15" ht="13.2">
      <c r="A598" t="s">
        <v>203</v>
      </c>
      <c r="B598" t="s">
        <v>203</v>
      </c>
      <c r="C598" t="s">
        <v>15155</v>
      </c>
      <c r="D598" t="s">
        <v>35254</v>
      </c>
      <c r="E598" t="s">
        <v>35255</v>
      </c>
      <c r="F598">
        <v>1</v>
      </c>
      <c r="G598">
        <v>1</v>
      </c>
      <c r="H598" s="1">
        <v>21594</v>
      </c>
      <c r="I598" s="87"/>
      <c r="K598" s="86" t="s">
        <v>17485</v>
      </c>
      <c r="L598" s="86" t="s">
        <v>17486</v>
      </c>
      <c r="N598">
        <f>IFERROR(VLOOKUP(A598,bip!$A:$C,2,0),"")</f>
      </c>
      <c r="O598">
        <f>IFERROR(VLOOKUP(A598,bip!$A:$Z,3,0),"")</f>
      </c>
    </row>
    <row r="599" spans="1:15" ht="13.2">
      <c r="A599" t="s">
        <v>202</v>
      </c>
      <c r="B599" t="s">
        <v>202</v>
      </c>
      <c r="C599" t="s">
        <v>15155</v>
      </c>
      <c r="D599" t="s">
        <v>35256</v>
      </c>
      <c r="E599" t="s">
        <v>35257</v>
      </c>
      <c r="F599">
        <v>1</v>
      </c>
      <c r="G599">
        <v>1</v>
      </c>
      <c r="H599" s="1">
        <v>23684</v>
      </c>
      <c r="I599" s="87"/>
      <c r="K599" s="86" t="s">
        <v>17485</v>
      </c>
      <c r="L599" s="86" t="s">
        <v>17486</v>
      </c>
      <c r="N599">
        <f>IFERROR(VLOOKUP(A599,bip!$A:$C,2,0),"")</f>
      </c>
      <c r="O599">
        <f>IFERROR(VLOOKUP(A599,bip!$A:$Z,3,0),"")</f>
      </c>
    </row>
    <row r="600" spans="1:15" ht="13.2">
      <c r="A600" t="s">
        <v>207</v>
      </c>
      <c r="B600" t="s">
        <v>207</v>
      </c>
      <c r="C600" t="s">
        <v>15155</v>
      </c>
      <c r="D600" t="s">
        <v>20631</v>
      </c>
      <c r="E600" t="s">
        <v>18785</v>
      </c>
      <c r="F600">
        <v>1</v>
      </c>
      <c r="G600">
        <v>6</v>
      </c>
      <c r="H600" s="1">
        <v>942</v>
      </c>
      <c r="I600" s="87"/>
      <c r="K600" s="86" t="s">
        <v>17485</v>
      </c>
      <c r="L600" s="86" t="s">
        <v>17486</v>
      </c>
      <c r="N600">
        <f>IFERROR(VLOOKUP(A600,bip!$A:$C,2,0),"")</f>
      </c>
      <c r="O600">
        <f>IFERROR(VLOOKUP(A600,bip!$A:$Z,3,0),"")</f>
      </c>
    </row>
    <row r="601" spans="1:15" ht="13.2">
      <c r="A601" t="s">
        <v>208</v>
      </c>
      <c r="B601" t="s">
        <v>208</v>
      </c>
      <c r="C601" t="s">
        <v>15155</v>
      </c>
      <c r="D601" t="s">
        <v>20627</v>
      </c>
      <c r="E601" t="s">
        <v>18786</v>
      </c>
      <c r="F601">
        <v>1</v>
      </c>
      <c r="G601">
        <v>6</v>
      </c>
      <c r="H601" s="1">
        <v>166</v>
      </c>
      <c r="I601" s="87"/>
      <c r="K601" s="86" t="s">
        <v>17485</v>
      </c>
      <c r="L601" s="86" t="s">
        <v>17486</v>
      </c>
      <c r="N601">
        <f>IFERROR(VLOOKUP(A601,bip!$A:$C,2,0),"")</f>
      </c>
      <c r="O601">
        <f>IFERROR(VLOOKUP(A601,bip!$A:$Z,3,0),"")</f>
      </c>
    </row>
    <row r="602" spans="1:15" ht="13.2">
      <c r="A602" t="s">
        <v>214</v>
      </c>
      <c r="B602" t="s">
        <v>214</v>
      </c>
      <c r="C602" t="s">
        <v>15155</v>
      </c>
      <c r="D602" t="s">
        <v>35258</v>
      </c>
      <c r="E602" t="s">
        <v>35259</v>
      </c>
      <c r="F602">
        <v>1</v>
      </c>
      <c r="G602">
        <v>1</v>
      </c>
      <c r="H602" s="1">
        <v>30114</v>
      </c>
      <c r="I602" s="87"/>
      <c r="K602" s="86" t="s">
        <v>17485</v>
      </c>
      <c r="L602" s="86" t="s">
        <v>17486</v>
      </c>
      <c r="N602">
        <f>IFERROR(VLOOKUP(A602,bip!$A:$C,2,0),"")</f>
      </c>
      <c r="O602">
        <f>IFERROR(VLOOKUP(A602,bip!$A:$Z,3,0),"")</f>
      </c>
    </row>
    <row r="603" spans="1:15" ht="13.2">
      <c r="A603" t="s">
        <v>209</v>
      </c>
      <c r="B603" t="s">
        <v>209</v>
      </c>
      <c r="C603" t="s">
        <v>15155</v>
      </c>
      <c r="D603" t="s">
        <v>20629</v>
      </c>
      <c r="E603" t="s">
        <v>18787</v>
      </c>
      <c r="F603">
        <v>1</v>
      </c>
      <c r="G603">
        <v>6</v>
      </c>
      <c r="H603" s="1">
        <v>296</v>
      </c>
      <c r="I603" s="87"/>
      <c r="K603" s="86" t="s">
        <v>17485</v>
      </c>
      <c r="L603" s="86" t="s">
        <v>17486</v>
      </c>
      <c r="N603">
        <f>IFERROR(VLOOKUP(A603,bip!$A:$C,2,0),"")</f>
      </c>
      <c r="O603">
        <f>IFERROR(VLOOKUP(A603,bip!$A:$Z,3,0),"")</f>
      </c>
    </row>
    <row r="604" spans="1:15" ht="13.2">
      <c r="A604" t="s">
        <v>210</v>
      </c>
      <c r="B604" t="s">
        <v>210</v>
      </c>
      <c r="C604" t="s">
        <v>15155</v>
      </c>
      <c r="D604" t="s">
        <v>20628</v>
      </c>
      <c r="E604" t="s">
        <v>18788</v>
      </c>
      <c r="F604">
        <v>1</v>
      </c>
      <c r="G604">
        <v>6</v>
      </c>
      <c r="H604" s="1">
        <v>597</v>
      </c>
      <c r="I604" s="87"/>
      <c r="K604" s="86" t="s">
        <v>17485</v>
      </c>
      <c r="L604" s="86" t="s">
        <v>17486</v>
      </c>
      <c r="N604">
        <f>IFERROR(VLOOKUP(A604,bip!$A:$C,2,0),"")</f>
      </c>
      <c r="O604">
        <f>IFERROR(VLOOKUP(A604,bip!$A:$Z,3,0),"")</f>
      </c>
    </row>
    <row r="605" spans="1:15" ht="13.2">
      <c r="A605" t="s">
        <v>211</v>
      </c>
      <c r="B605" t="s">
        <v>211</v>
      </c>
      <c r="C605" t="s">
        <v>15155</v>
      </c>
      <c r="D605" t="s">
        <v>20630</v>
      </c>
      <c r="E605" t="s">
        <v>30831</v>
      </c>
      <c r="F605">
        <v>1</v>
      </c>
      <c r="G605">
        <v>2</v>
      </c>
      <c r="H605" s="1">
        <v>547</v>
      </c>
      <c r="I605" s="87"/>
      <c r="K605" s="86" t="s">
        <v>17485</v>
      </c>
      <c r="L605" s="86" t="s">
        <v>17486</v>
      </c>
      <c r="N605">
        <f>IFERROR(VLOOKUP(A605,bip!$A:$C,2,0),"")</f>
      </c>
      <c r="O605">
        <f>IFERROR(VLOOKUP(A605,bip!$A:$Z,3,0),"")</f>
      </c>
    </row>
    <row r="606" spans="1:15" ht="13.2">
      <c r="A606" t="s">
        <v>14911</v>
      </c>
      <c r="B606" t="s">
        <v>14911</v>
      </c>
      <c r="C606" t="s">
        <v>15155</v>
      </c>
      <c r="D606" t="s">
        <v>20632</v>
      </c>
      <c r="E606" t="s">
        <v>18789</v>
      </c>
      <c r="F606">
        <v>1</v>
      </c>
      <c r="G606">
        <v>16</v>
      </c>
      <c r="H606" s="1">
        <v>927</v>
      </c>
      <c r="I606" s="87"/>
      <c r="K606" s="86" t="s">
        <v>17485</v>
      </c>
      <c r="L606" s="86" t="s">
        <v>17486</v>
      </c>
      <c r="N606">
        <f>IFERROR(VLOOKUP(A606,bip!$A:$C,2,0),"")</f>
      </c>
      <c r="O606">
        <f>IFERROR(VLOOKUP(A606,bip!$A:$Z,3,0),"")</f>
      </c>
    </row>
    <row r="607" spans="1:15" ht="13.2">
      <c r="A607" t="s">
        <v>212</v>
      </c>
      <c r="B607" t="s">
        <v>212</v>
      </c>
      <c r="C607" t="s">
        <v>15155</v>
      </c>
      <c r="D607" t="s">
        <v>35244</v>
      </c>
      <c r="E607" t="s">
        <v>35260</v>
      </c>
      <c r="F607">
        <v>1</v>
      </c>
      <c r="G607">
        <v>4</v>
      </c>
      <c r="H607" s="1">
        <v>1542</v>
      </c>
      <c r="I607" s="87"/>
      <c r="K607" s="86" t="s">
        <v>17485</v>
      </c>
      <c r="L607" s="86" t="s">
        <v>17486</v>
      </c>
      <c r="N607">
        <f>IFERROR(VLOOKUP(A607,bip!$A:$C,2,0),"")</f>
      </c>
      <c r="O607">
        <f>IFERROR(VLOOKUP(A607,bip!$A:$Z,3,0),"")</f>
      </c>
    </row>
    <row r="608" spans="1:15" ht="13.2">
      <c r="A608" t="s">
        <v>213</v>
      </c>
      <c r="B608" t="s">
        <v>213</v>
      </c>
      <c r="C608" t="s">
        <v>15155</v>
      </c>
      <c r="D608" t="s">
        <v>35261</v>
      </c>
      <c r="E608" t="s">
        <v>35262</v>
      </c>
      <c r="F608">
        <v>1</v>
      </c>
      <c r="G608">
        <v>160</v>
      </c>
      <c r="H608" s="1">
        <v>133</v>
      </c>
      <c r="I608" s="87"/>
      <c r="K608" s="86" t="s">
        <v>17485</v>
      </c>
      <c r="L608" s="86" t="s">
        <v>17486</v>
      </c>
      <c r="N608">
        <f>IFERROR(VLOOKUP(A608,bip!$A:$C,2,0),"")</f>
      </c>
      <c r="O608">
        <f>IFERROR(VLOOKUP(A608,bip!$A:$Z,3,0),"")</f>
      </c>
    </row>
    <row r="609" spans="1:15" ht="13.2">
      <c r="A609" t="s">
        <v>216</v>
      </c>
      <c r="B609" t="s">
        <v>216</v>
      </c>
      <c r="C609" t="s">
        <v>15155</v>
      </c>
      <c r="D609" t="s">
        <v>35263</v>
      </c>
      <c r="E609" t="s">
        <v>35264</v>
      </c>
      <c r="F609">
        <v>1</v>
      </c>
      <c r="G609">
        <v>1</v>
      </c>
      <c r="H609" s="1">
        <v>13899</v>
      </c>
      <c r="I609" s="87"/>
      <c r="K609" s="86" t="s">
        <v>17485</v>
      </c>
      <c r="L609" s="86" t="s">
        <v>17486</v>
      </c>
      <c r="N609">
        <f>IFERROR(VLOOKUP(A609,bip!$A:$C,2,0),"")</f>
      </c>
      <c r="O609">
        <f>IFERROR(VLOOKUP(A609,bip!$A:$Z,3,0),"")</f>
      </c>
    </row>
    <row r="610" spans="1:15" ht="13.2">
      <c r="A610" t="s">
        <v>215</v>
      </c>
      <c r="B610" t="s">
        <v>215</v>
      </c>
      <c r="C610" t="s">
        <v>15155</v>
      </c>
      <c r="D610" t="s">
        <v>35218</v>
      </c>
      <c r="E610" t="s">
        <v>35265</v>
      </c>
      <c r="F610">
        <v>1</v>
      </c>
      <c r="G610">
        <v>1</v>
      </c>
      <c r="H610" s="1">
        <v>17484</v>
      </c>
      <c r="I610" s="87"/>
      <c r="K610" s="86" t="s">
        <v>17485</v>
      </c>
      <c r="L610" s="86" t="s">
        <v>17486</v>
      </c>
      <c r="N610">
        <f>IFERROR(VLOOKUP(A610,bip!$A:$C,2,0),"")</f>
      </c>
      <c r="O610">
        <f>IFERROR(VLOOKUP(A610,bip!$A:$Z,3,0),"")</f>
      </c>
    </row>
    <row r="611" spans="1:15" ht="13.2">
      <c r="A611" t="s">
        <v>218</v>
      </c>
      <c r="B611" t="s">
        <v>218</v>
      </c>
      <c r="C611" t="s">
        <v>15155</v>
      </c>
      <c r="D611" t="s">
        <v>35269</v>
      </c>
      <c r="E611" t="s">
        <v>35270</v>
      </c>
      <c r="F611">
        <v>1</v>
      </c>
      <c r="G611">
        <v>1</v>
      </c>
      <c r="H611" s="1">
        <v>7843</v>
      </c>
      <c r="I611" s="87"/>
      <c r="K611" s="86" t="s">
        <v>17485</v>
      </c>
      <c r="L611" s="86" t="s">
        <v>17486</v>
      </c>
      <c r="N611">
        <f>IFERROR(VLOOKUP(A611,bip!$A:$C,2,0),"")</f>
      </c>
      <c r="O611">
        <f>IFERROR(VLOOKUP(A611,bip!$A:$Z,3,0),"")</f>
      </c>
    </row>
    <row r="612" spans="1:15" ht="13.2">
      <c r="A612" t="s">
        <v>228</v>
      </c>
      <c r="B612" t="s">
        <v>228</v>
      </c>
      <c r="C612" t="s">
        <v>15155</v>
      </c>
      <c r="D612" t="s">
        <v>35268</v>
      </c>
      <c r="E612" t="s">
        <v>39161</v>
      </c>
      <c r="F612">
        <v>1</v>
      </c>
      <c r="G612">
        <v>1</v>
      </c>
      <c r="H612" s="1">
        <v>30480</v>
      </c>
      <c r="I612" s="87"/>
      <c r="K612" s="86" t="s">
        <v>17485</v>
      </c>
      <c r="L612" s="86" t="s">
        <v>17486</v>
      </c>
      <c r="N612">
        <f>IFERROR(VLOOKUP(A612,bip!$A:$C,2,0),"")</f>
      </c>
      <c r="O612">
        <f>IFERROR(VLOOKUP(A612,bip!$A:$Z,3,0),"")</f>
      </c>
    </row>
    <row r="613" spans="1:15" ht="13.2">
      <c r="A613" t="s">
        <v>217</v>
      </c>
      <c r="B613" t="s">
        <v>217</v>
      </c>
      <c r="C613" t="s">
        <v>15155</v>
      </c>
      <c r="D613" t="s">
        <v>35266</v>
      </c>
      <c r="E613" t="s">
        <v>35267</v>
      </c>
      <c r="F613">
        <v>1</v>
      </c>
      <c r="G613">
        <v>1</v>
      </c>
      <c r="H613" s="1">
        <v>20137</v>
      </c>
      <c r="I613" s="87"/>
      <c r="K613" s="86" t="s">
        <v>17485</v>
      </c>
      <c r="L613" s="86" t="s">
        <v>17486</v>
      </c>
      <c r="N613">
        <f>IFERROR(VLOOKUP(A613,bip!$A:$C,2,0),"")</f>
      </c>
      <c r="O613">
        <f>IFERROR(VLOOKUP(A613,bip!$A:$Z,3,0),"")</f>
      </c>
    </row>
    <row r="614" spans="1:15" ht="13.2">
      <c r="A614" t="s">
        <v>221</v>
      </c>
      <c r="B614" t="s">
        <v>221</v>
      </c>
      <c r="C614" t="s">
        <v>15155</v>
      </c>
      <c r="D614" t="s">
        <v>35271</v>
      </c>
      <c r="E614" t="s">
        <v>35272</v>
      </c>
      <c r="F614">
        <v>1</v>
      </c>
      <c r="G614">
        <v>1</v>
      </c>
      <c r="H614" s="1">
        <v>3467</v>
      </c>
      <c r="I614" s="87"/>
      <c r="K614" s="86" t="s">
        <v>17485</v>
      </c>
      <c r="L614" s="86" t="s">
        <v>17486</v>
      </c>
      <c r="N614">
        <f>IFERROR(VLOOKUP(A614,bip!$A:$C,2,0),"")</f>
      </c>
      <c r="O614">
        <f>IFERROR(VLOOKUP(A614,bip!$A:$Z,3,0),"")</f>
      </c>
    </row>
    <row r="615" spans="1:15" ht="13.2">
      <c r="A615" t="s">
        <v>219</v>
      </c>
      <c r="B615" t="s">
        <v>219</v>
      </c>
      <c r="C615" t="s">
        <v>15155</v>
      </c>
      <c r="D615" t="s">
        <v>35273</v>
      </c>
      <c r="E615" t="s">
        <v>35274</v>
      </c>
      <c r="F615">
        <v>1</v>
      </c>
      <c r="G615">
        <v>1</v>
      </c>
      <c r="H615" s="1">
        <v>4567</v>
      </c>
      <c r="I615" s="87"/>
      <c r="K615" s="86" t="s">
        <v>17485</v>
      </c>
      <c r="L615" s="86" t="s">
        <v>17486</v>
      </c>
      <c r="N615">
        <f>IFERROR(VLOOKUP(A615,bip!$A:$C,2,0),"")</f>
      </c>
      <c r="O615">
        <f>IFERROR(VLOOKUP(A615,bip!$A:$Z,3,0),"")</f>
      </c>
    </row>
    <row r="616" spans="1:15" ht="13.2">
      <c r="A616" t="s">
        <v>223</v>
      </c>
      <c r="B616" t="s">
        <v>223</v>
      </c>
      <c r="C616" t="s">
        <v>15155</v>
      </c>
      <c r="D616" t="s">
        <v>35275</v>
      </c>
      <c r="E616" t="s">
        <v>35276</v>
      </c>
      <c r="F616">
        <v>1</v>
      </c>
      <c r="G616">
        <v>1</v>
      </c>
      <c r="H616" s="1">
        <v>9659</v>
      </c>
      <c r="I616" s="87"/>
      <c r="K616" s="86" t="s">
        <v>17485</v>
      </c>
      <c r="L616" s="86" t="s">
        <v>17486</v>
      </c>
      <c r="N616">
        <f>IFERROR(VLOOKUP(A616,bip!$A:$C,2,0),"")</f>
      </c>
      <c r="O616">
        <f>IFERROR(VLOOKUP(A616,bip!$A:$Z,3,0),"")</f>
      </c>
    </row>
    <row r="617" spans="1:15" ht="13.2">
      <c r="A617" t="s">
        <v>222</v>
      </c>
      <c r="B617" t="s">
        <v>222</v>
      </c>
      <c r="C617" t="s">
        <v>15155</v>
      </c>
      <c r="D617" t="s">
        <v>35277</v>
      </c>
      <c r="E617" t="s">
        <v>35278</v>
      </c>
      <c r="F617">
        <v>1</v>
      </c>
      <c r="G617">
        <v>1</v>
      </c>
      <c r="H617" s="1">
        <v>11365</v>
      </c>
      <c r="I617" s="87"/>
      <c r="K617" s="86" t="s">
        <v>17485</v>
      </c>
      <c r="L617" s="86" t="s">
        <v>17486</v>
      </c>
      <c r="N617">
        <f>IFERROR(VLOOKUP(A617,bip!$A:$C,2,0),"")</f>
      </c>
      <c r="O617">
        <f>IFERROR(VLOOKUP(A617,bip!$A:$Z,3,0),"")</f>
      </c>
    </row>
    <row r="618" spans="1:15" ht="13.2">
      <c r="A618" t="s">
        <v>225</v>
      </c>
      <c r="B618" t="s">
        <v>225</v>
      </c>
      <c r="C618" t="s">
        <v>15155</v>
      </c>
      <c r="D618" t="s">
        <v>35226</v>
      </c>
      <c r="E618" t="s">
        <v>35279</v>
      </c>
      <c r="F618">
        <v>1</v>
      </c>
      <c r="G618">
        <v>1</v>
      </c>
      <c r="H618" s="1">
        <v>6030</v>
      </c>
      <c r="I618" s="87"/>
      <c r="K618" s="86" t="s">
        <v>17485</v>
      </c>
      <c r="L618" s="86" t="s">
        <v>17486</v>
      </c>
      <c r="N618">
        <f>IFERROR(VLOOKUP(A618,bip!$A:$C,2,0),"")</f>
      </c>
      <c r="O618">
        <f>IFERROR(VLOOKUP(A618,bip!$A:$Z,3,0),"")</f>
      </c>
    </row>
    <row r="619" spans="1:15" ht="13.2">
      <c r="A619" t="s">
        <v>224</v>
      </c>
      <c r="B619" t="s">
        <v>224</v>
      </c>
      <c r="C619" t="s">
        <v>15155</v>
      </c>
      <c r="D619" t="s">
        <v>35211</v>
      </c>
      <c r="E619" t="s">
        <v>35280</v>
      </c>
      <c r="F619">
        <v>1</v>
      </c>
      <c r="G619">
        <v>1</v>
      </c>
      <c r="H619" s="1">
        <v>6701</v>
      </c>
      <c r="I619" s="87"/>
      <c r="K619" s="86" t="s">
        <v>17485</v>
      </c>
      <c r="L619" s="86" t="s">
        <v>17486</v>
      </c>
      <c r="N619">
        <f>IFERROR(VLOOKUP(A619,bip!$A:$C,2,0),"")</f>
      </c>
      <c r="O619">
        <f>IFERROR(VLOOKUP(A619,bip!$A:$Z,3,0),"")</f>
      </c>
    </row>
    <row r="620" spans="1:15" ht="13.2">
      <c r="A620" t="s">
        <v>220</v>
      </c>
      <c r="B620" t="s">
        <v>220</v>
      </c>
      <c r="C620" t="s">
        <v>15155</v>
      </c>
      <c r="D620" t="s">
        <v>35244</v>
      </c>
      <c r="E620" t="s">
        <v>35281</v>
      </c>
      <c r="F620">
        <v>1</v>
      </c>
      <c r="G620">
        <v>1</v>
      </c>
      <c r="H620" s="1">
        <v>1542</v>
      </c>
      <c r="I620" s="87"/>
      <c r="K620" s="86" t="s">
        <v>17485</v>
      </c>
      <c r="L620" s="86" t="s">
        <v>17486</v>
      </c>
      <c r="N620">
        <f>IFERROR(VLOOKUP(A620,bip!$A:$C,2,0),"")</f>
      </c>
      <c r="O620">
        <f>IFERROR(VLOOKUP(A620,bip!$A:$Z,3,0),"")</f>
      </c>
    </row>
    <row r="621" spans="1:15" ht="13.2">
      <c r="A621" t="s">
        <v>14004</v>
      </c>
      <c r="B621" t="s">
        <v>14004</v>
      </c>
      <c r="C621" t="s">
        <v>15155</v>
      </c>
      <c r="D621" t="s">
        <v>20633</v>
      </c>
      <c r="E621" t="s">
        <v>35282</v>
      </c>
      <c r="F621">
        <v>1</v>
      </c>
      <c r="G621">
        <v>1</v>
      </c>
      <c r="H621" s="1">
        <v>10349</v>
      </c>
      <c r="I621" s="87"/>
      <c r="K621" s="86" t="s">
        <v>17485</v>
      </c>
      <c r="L621" s="86" t="s">
        <v>17486</v>
      </c>
      <c r="N621">
        <f>IFERROR(VLOOKUP(A621,bip!$A:$C,2,0),"")</f>
      </c>
      <c r="O621">
        <f>IFERROR(VLOOKUP(A621,bip!$A:$Z,3,0),"")</f>
      </c>
    </row>
    <row r="622" spans="1:15" ht="13.2">
      <c r="A622" t="s">
        <v>34434</v>
      </c>
      <c r="B622" t="s">
        <v>34434</v>
      </c>
      <c r="C622" t="s">
        <v>15155</v>
      </c>
      <c r="D622" t="s">
        <v>35283</v>
      </c>
      <c r="E622" t="s">
        <v>35284</v>
      </c>
      <c r="F622">
        <v>1</v>
      </c>
      <c r="G622">
        <v>1</v>
      </c>
      <c r="H622" s="1">
        <v>9191</v>
      </c>
      <c r="I622" s="87"/>
      <c r="K622" s="86" t="s">
        <v>17485</v>
      </c>
      <c r="L622" s="86" t="s">
        <v>17486</v>
      </c>
      <c r="N622">
        <f>IFERROR(VLOOKUP(A622,bip!$A:$C,2,0),"")</f>
      </c>
      <c r="O622">
        <f>IFERROR(VLOOKUP(A622,bip!$A:$Z,3,0),"")</f>
      </c>
    </row>
    <row r="623" spans="1:15" ht="13.2">
      <c r="A623" t="s">
        <v>39089</v>
      </c>
      <c r="B623" t="s">
        <v>39089</v>
      </c>
      <c r="C623" t="s">
        <v>15155</v>
      </c>
      <c r="D623" t="s">
        <v>39090</v>
      </c>
      <c r="E623" t="s">
        <v>39091</v>
      </c>
      <c r="F623">
        <v>1</v>
      </c>
      <c r="G623">
        <v>1</v>
      </c>
      <c r="H623" s="1">
        <v>5374</v>
      </c>
      <c r="I623" s="87"/>
      <c r="K623" s="86" t="s">
        <v>17485</v>
      </c>
      <c r="L623" s="86" t="s">
        <v>17486</v>
      </c>
      <c r="M623" s="86" t="s">
        <v>17487</v>
      </c>
      <c r="N623">
        <f>IFERROR(VLOOKUP(A623,bip!$A:$C,2,0),"")</f>
      </c>
      <c r="O623">
        <f>IFERROR(VLOOKUP(A623,bip!$A:$Z,3,0),"")</f>
      </c>
    </row>
    <row r="624" spans="1:15" ht="13.2">
      <c r="A624" t="s">
        <v>21444</v>
      </c>
      <c r="B624" t="s">
        <v>21444</v>
      </c>
      <c r="C624" t="s">
        <v>15155</v>
      </c>
      <c r="D624" t="s">
        <v>21445</v>
      </c>
      <c r="E624" t="s">
        <v>28831</v>
      </c>
      <c r="F624">
        <v>1</v>
      </c>
      <c r="G624">
        <v>6</v>
      </c>
      <c r="H624" s="1">
        <v>226</v>
      </c>
      <c r="I624" s="87"/>
      <c r="K624" s="86" t="s">
        <v>17485</v>
      </c>
      <c r="L624" s="86" t="s">
        <v>17486</v>
      </c>
      <c r="N624">
        <f>IFERROR(VLOOKUP(A624,bip!$A:$C,2,0),"")</f>
      </c>
      <c r="O624">
        <f>IFERROR(VLOOKUP(A624,bip!$A:$Z,3,0),"")</f>
      </c>
    </row>
    <row r="625" spans="1:15" ht="13.2">
      <c r="A625" t="s">
        <v>21446</v>
      </c>
      <c r="B625" t="s">
        <v>21446</v>
      </c>
      <c r="C625" t="s">
        <v>15155</v>
      </c>
      <c r="D625" t="s">
        <v>21447</v>
      </c>
      <c r="E625" t="s">
        <v>28832</v>
      </c>
      <c r="F625">
        <v>1</v>
      </c>
      <c r="G625">
        <v>6</v>
      </c>
      <c r="H625" s="1">
        <v>452</v>
      </c>
      <c r="I625" s="87"/>
      <c r="K625" s="86" t="s">
        <v>17485</v>
      </c>
      <c r="L625" s="86" t="s">
        <v>17486</v>
      </c>
      <c r="N625">
        <f>IFERROR(VLOOKUP(A625,bip!$A:$C,2,0),"")</f>
      </c>
      <c r="O625">
        <f>IFERROR(VLOOKUP(A625,bip!$A:$Z,3,0),"")</f>
      </c>
    </row>
    <row r="626" spans="1:15" ht="13.2">
      <c r="A626" t="s">
        <v>278</v>
      </c>
      <c r="B626" t="s">
        <v>278</v>
      </c>
      <c r="C626" t="s">
        <v>15155</v>
      </c>
      <c r="D626" t="s">
        <v>34520</v>
      </c>
      <c r="E626" t="s">
        <v>18803</v>
      </c>
      <c r="F626">
        <v>1</v>
      </c>
      <c r="G626">
        <v>4</v>
      </c>
      <c r="H626" s="1">
        <v>1052</v>
      </c>
      <c r="I626" s="87"/>
      <c r="K626" s="86" t="s">
        <v>17485</v>
      </c>
      <c r="L626" s="86" t="s">
        <v>17486</v>
      </c>
      <c r="N626">
        <f>IFERROR(VLOOKUP(A626,bip!$A:$C,2,0),"")</f>
      </c>
      <c r="O626">
        <f>IFERROR(VLOOKUP(A626,bip!$A:$Z,3,0),"")</f>
      </c>
    </row>
    <row r="627" spans="1:15" ht="13.2">
      <c r="A627" t="s">
        <v>277</v>
      </c>
      <c r="B627" t="s">
        <v>277</v>
      </c>
      <c r="C627" t="s">
        <v>15155</v>
      </c>
      <c r="D627" t="s">
        <v>34521</v>
      </c>
      <c r="E627" t="s">
        <v>18804</v>
      </c>
      <c r="F627">
        <v>1</v>
      </c>
      <c r="G627">
        <v>2</v>
      </c>
      <c r="H627" s="1">
        <v>2179</v>
      </c>
      <c r="I627" s="87"/>
      <c r="K627" s="86" t="s">
        <v>17485</v>
      </c>
      <c r="L627" s="86" t="s">
        <v>17486</v>
      </c>
      <c r="N627">
        <f>IFERROR(VLOOKUP(A627,bip!$A:$C,2,0),"")</f>
      </c>
      <c r="O627">
        <f>IFERROR(VLOOKUP(A627,bip!$A:$Z,3,0),"")</f>
      </c>
    </row>
    <row r="628" spans="1:15" ht="13.2">
      <c r="A628" t="s">
        <v>280</v>
      </c>
      <c r="B628" t="s">
        <v>280</v>
      </c>
      <c r="C628" t="s">
        <v>15155</v>
      </c>
      <c r="D628" t="s">
        <v>34522</v>
      </c>
      <c r="E628" t="s">
        <v>18805</v>
      </c>
      <c r="F628">
        <v>1</v>
      </c>
      <c r="G628">
        <v>2</v>
      </c>
      <c r="H628" s="1">
        <v>684</v>
      </c>
      <c r="I628" s="87"/>
      <c r="K628" s="86" t="s">
        <v>17485</v>
      </c>
      <c r="L628" s="86" t="s">
        <v>17486</v>
      </c>
      <c r="N628">
        <f>IFERROR(VLOOKUP(A628,bip!$A:$C,2,0),"")</f>
      </c>
      <c r="O628">
        <f>IFERROR(VLOOKUP(A628,bip!$A:$Z,3,0),"")</f>
      </c>
    </row>
    <row r="629" spans="1:15" ht="13.2">
      <c r="A629" t="s">
        <v>279</v>
      </c>
      <c r="B629" t="s">
        <v>279</v>
      </c>
      <c r="C629" t="s">
        <v>15155</v>
      </c>
      <c r="D629" t="s">
        <v>34523</v>
      </c>
      <c r="E629" t="s">
        <v>18806</v>
      </c>
      <c r="F629">
        <v>1</v>
      </c>
      <c r="G629">
        <v>2</v>
      </c>
      <c r="H629" s="1">
        <v>1563</v>
      </c>
      <c r="I629" s="87"/>
      <c r="K629" s="86" t="s">
        <v>17485</v>
      </c>
      <c r="L629" s="86" t="s">
        <v>17486</v>
      </c>
      <c r="N629">
        <f>IFERROR(VLOOKUP(A629,bip!$A:$C,2,0),"")</f>
      </c>
      <c r="O629">
        <f>IFERROR(VLOOKUP(A629,bip!$A:$Z,3,0),"")</f>
      </c>
    </row>
    <row r="630" spans="1:15" ht="13.2">
      <c r="A630" t="s">
        <v>39065</v>
      </c>
      <c r="B630" t="s">
        <v>39065</v>
      </c>
      <c r="C630" t="s">
        <v>15155</v>
      </c>
      <c r="D630" t="s">
        <v>39066</v>
      </c>
      <c r="E630" t="s">
        <v>39067</v>
      </c>
      <c r="F630">
        <v>1</v>
      </c>
      <c r="G630">
        <v>4</v>
      </c>
      <c r="H630" s="1">
        <v>1474</v>
      </c>
      <c r="I630" s="87"/>
      <c r="K630" s="86" t="s">
        <v>17485</v>
      </c>
      <c r="L630" s="86" t="s">
        <v>17486</v>
      </c>
      <c r="M630" s="86" t="s">
        <v>17487</v>
      </c>
      <c r="N630">
        <f>IFERROR(VLOOKUP(A630,bip!$A:$C,2,0),"")</f>
      </c>
      <c r="O630">
        <f>IFERROR(VLOOKUP(A630,bip!$A:$Z,3,0),"")</f>
      </c>
    </row>
    <row r="631" spans="1:15" ht="13.2">
      <c r="A631" t="s">
        <v>39068</v>
      </c>
      <c r="B631" t="s">
        <v>39068</v>
      </c>
      <c r="C631" t="s">
        <v>15155</v>
      </c>
      <c r="D631" t="s">
        <v>39069</v>
      </c>
      <c r="E631" t="s">
        <v>39070</v>
      </c>
      <c r="F631">
        <v>1</v>
      </c>
      <c r="G631">
        <v>4</v>
      </c>
      <c r="H631" s="1">
        <v>1634</v>
      </c>
      <c r="I631" s="87"/>
      <c r="K631" s="86" t="s">
        <v>17485</v>
      </c>
      <c r="L631" s="86" t="s">
        <v>17486</v>
      </c>
      <c r="M631" s="86" t="s">
        <v>17487</v>
      </c>
      <c r="N631">
        <f>IFERROR(VLOOKUP(A631,bip!$A:$C,2,0),"")</f>
      </c>
      <c r="O631">
        <f>IFERROR(VLOOKUP(A631,bip!$A:$Z,3,0),"")</f>
      </c>
    </row>
    <row r="632" spans="1:15" ht="13.2">
      <c r="A632" t="s">
        <v>281</v>
      </c>
      <c r="B632" t="s">
        <v>281</v>
      </c>
      <c r="C632" t="s">
        <v>15155</v>
      </c>
      <c r="D632" t="s">
        <v>30834</v>
      </c>
      <c r="E632" t="s">
        <v>35285</v>
      </c>
      <c r="F632">
        <v>1</v>
      </c>
      <c r="G632">
        <v>2</v>
      </c>
      <c r="H632" s="1">
        <v>1940</v>
      </c>
      <c r="I632" s="87"/>
      <c r="K632" s="86" t="s">
        <v>17485</v>
      </c>
      <c r="L632" s="86" t="s">
        <v>17486</v>
      </c>
      <c r="N632">
        <f>IFERROR(VLOOKUP(A632,bip!$A:$C,2,0),"")</f>
      </c>
      <c r="O632">
        <f>IFERROR(VLOOKUP(A632,bip!$A:$Z,3,0),"")</f>
      </c>
    </row>
    <row r="633" spans="1:15" ht="13.2">
      <c r="A633" t="s">
        <v>283</v>
      </c>
      <c r="B633" t="s">
        <v>283</v>
      </c>
      <c r="C633" t="s">
        <v>15155</v>
      </c>
      <c r="D633" t="s">
        <v>30835</v>
      </c>
      <c r="E633" t="s">
        <v>28828</v>
      </c>
      <c r="F633">
        <v>1</v>
      </c>
      <c r="G633">
        <v>24</v>
      </c>
      <c r="H633" s="1">
        <v>675</v>
      </c>
      <c r="I633" s="87"/>
      <c r="K633" s="86" t="s">
        <v>17485</v>
      </c>
      <c r="L633" s="86" t="s">
        <v>17486</v>
      </c>
      <c r="N633">
        <f>IFERROR(VLOOKUP(A633,bip!$A:$C,2,0),"")</f>
      </c>
      <c r="O633">
        <f>IFERROR(VLOOKUP(A633,bip!$A:$Z,3,0),"")</f>
      </c>
    </row>
    <row r="634" spans="1:15" ht="13.2">
      <c r="A634" t="s">
        <v>284</v>
      </c>
      <c r="B634" t="s">
        <v>284</v>
      </c>
      <c r="C634" t="s">
        <v>15155</v>
      </c>
      <c r="D634" t="s">
        <v>30836</v>
      </c>
      <c r="E634" t="s">
        <v>28829</v>
      </c>
      <c r="F634">
        <v>1</v>
      </c>
      <c r="G634">
        <v>5</v>
      </c>
      <c r="H634" s="1">
        <v>660</v>
      </c>
      <c r="I634" s="87"/>
      <c r="K634" s="86" t="s">
        <v>17485</v>
      </c>
      <c r="L634" s="86" t="s">
        <v>17486</v>
      </c>
      <c r="N634">
        <f>IFERROR(VLOOKUP(A634,bip!$A:$C,2,0),"")</f>
      </c>
      <c r="O634">
        <f>IFERROR(VLOOKUP(A634,bip!$A:$Z,3,0),"")</f>
      </c>
    </row>
    <row r="635" spans="1:15" ht="13.2">
      <c r="A635" t="s">
        <v>282</v>
      </c>
      <c r="B635" t="s">
        <v>282</v>
      </c>
      <c r="C635" t="s">
        <v>15155</v>
      </c>
      <c r="D635" t="s">
        <v>30837</v>
      </c>
      <c r="E635" t="s">
        <v>28830</v>
      </c>
      <c r="F635">
        <v>1</v>
      </c>
      <c r="G635">
        <v>5</v>
      </c>
      <c r="H635" s="1">
        <v>689</v>
      </c>
      <c r="I635" s="87"/>
      <c r="K635" s="86" t="s">
        <v>17485</v>
      </c>
      <c r="L635" s="86" t="s">
        <v>17486</v>
      </c>
      <c r="N635">
        <f>IFERROR(VLOOKUP(A635,bip!$A:$C,2,0),"")</f>
      </c>
      <c r="O635">
        <f>IFERROR(VLOOKUP(A635,bip!$A:$Z,3,0),"")</f>
      </c>
    </row>
    <row r="636" spans="1:15" ht="13.2">
      <c r="A636" t="s">
        <v>30832</v>
      </c>
      <c r="B636" t="s">
        <v>30832</v>
      </c>
      <c r="C636" t="s">
        <v>15155</v>
      </c>
      <c r="D636" t="s">
        <v>34524</v>
      </c>
      <c r="E636" t="s">
        <v>34525</v>
      </c>
      <c r="F636">
        <v>1</v>
      </c>
      <c r="G636">
        <v>3</v>
      </c>
      <c r="H636" s="1">
        <v>1328</v>
      </c>
      <c r="I636" s="87"/>
      <c r="K636" s="86" t="s">
        <v>17485</v>
      </c>
      <c r="L636" s="86" t="s">
        <v>17486</v>
      </c>
      <c r="N636">
        <f>IFERROR(VLOOKUP(A636,bip!$A:$C,2,0),"")</f>
      </c>
      <c r="O636">
        <f>IFERROR(VLOOKUP(A636,bip!$A:$Z,3,0),"")</f>
      </c>
    </row>
    <row r="637" spans="1:15" ht="13.2">
      <c r="A637" t="s">
        <v>30833</v>
      </c>
      <c r="B637" t="s">
        <v>30833</v>
      </c>
      <c r="C637" t="s">
        <v>15155</v>
      </c>
      <c r="D637" t="s">
        <v>34526</v>
      </c>
      <c r="E637" t="s">
        <v>34527</v>
      </c>
      <c r="F637">
        <v>1</v>
      </c>
      <c r="G637">
        <v>6</v>
      </c>
      <c r="H637" s="1">
        <v>793</v>
      </c>
      <c r="I637" s="87"/>
      <c r="K637" s="86" t="s">
        <v>17485</v>
      </c>
      <c r="L637" s="86" t="s">
        <v>17486</v>
      </c>
      <c r="N637">
        <f>IFERROR(VLOOKUP(A637,bip!$A:$C,2,0),"")</f>
      </c>
      <c r="O637">
        <f>IFERROR(VLOOKUP(A637,bip!$A:$Z,3,0),"")</f>
      </c>
    </row>
    <row r="638" spans="1:15" ht="13.2">
      <c r="A638" t="s">
        <v>288</v>
      </c>
      <c r="B638" t="s">
        <v>15163</v>
      </c>
      <c r="C638" t="s">
        <v>15155</v>
      </c>
      <c r="D638" t="s">
        <v>35286</v>
      </c>
      <c r="E638" t="s">
        <v>28833</v>
      </c>
      <c r="F638">
        <v>1</v>
      </c>
      <c r="G638">
        <v>20</v>
      </c>
      <c r="H638" s="1">
        <v>375</v>
      </c>
      <c r="I638" s="87"/>
      <c r="K638" s="86" t="s">
        <v>17485</v>
      </c>
      <c r="L638" s="86" t="s">
        <v>17486</v>
      </c>
      <c r="N638">
        <f>IFERROR(VLOOKUP(A638,bip!$A:$C,2,0),"")</f>
      </c>
      <c r="O638">
        <f>IFERROR(VLOOKUP(A638,bip!$A:$Z,3,0),"")</f>
      </c>
    </row>
    <row r="639" spans="1:15" ht="13.2">
      <c r="A639" t="s">
        <v>287</v>
      </c>
      <c r="B639" t="s">
        <v>15164</v>
      </c>
      <c r="C639" t="s">
        <v>15155</v>
      </c>
      <c r="D639" t="s">
        <v>35287</v>
      </c>
      <c r="E639" t="s">
        <v>28834</v>
      </c>
      <c r="F639">
        <v>1</v>
      </c>
      <c r="G639">
        <v>20</v>
      </c>
      <c r="H639" s="1">
        <v>450</v>
      </c>
      <c r="I639" s="87"/>
      <c r="K639" s="86" t="s">
        <v>17485</v>
      </c>
      <c r="L639" s="86" t="s">
        <v>17486</v>
      </c>
      <c r="N639">
        <f>IFERROR(VLOOKUP(A639,bip!$A:$C,2,0),"")</f>
      </c>
      <c r="O639">
        <f>IFERROR(VLOOKUP(A639,bip!$A:$Z,3,0),"")</f>
      </c>
    </row>
    <row r="640" spans="1:15" ht="13.2">
      <c r="A640" t="s">
        <v>285</v>
      </c>
      <c r="B640" t="s">
        <v>15165</v>
      </c>
      <c r="C640" t="s">
        <v>15155</v>
      </c>
      <c r="D640" t="s">
        <v>35288</v>
      </c>
      <c r="E640" t="s">
        <v>28835</v>
      </c>
      <c r="F640">
        <v>1</v>
      </c>
      <c r="G640">
        <v>20</v>
      </c>
      <c r="H640" s="1">
        <v>795</v>
      </c>
      <c r="I640" s="87"/>
      <c r="K640" s="86" t="s">
        <v>17485</v>
      </c>
      <c r="L640" s="86" t="s">
        <v>17486</v>
      </c>
      <c r="N640">
        <f>IFERROR(VLOOKUP(A640,bip!$A:$C,2,0),"")</f>
      </c>
      <c r="O640">
        <f>IFERROR(VLOOKUP(A640,bip!$A:$Z,3,0),"")</f>
      </c>
    </row>
    <row r="641" spans="1:15" ht="13.2">
      <c r="A641" t="s">
        <v>286</v>
      </c>
      <c r="B641" t="s">
        <v>286</v>
      </c>
      <c r="C641" t="s">
        <v>15155</v>
      </c>
      <c r="D641" t="s">
        <v>35289</v>
      </c>
      <c r="E641" t="s">
        <v>28836</v>
      </c>
      <c r="F641">
        <v>1</v>
      </c>
      <c r="G641">
        <v>5</v>
      </c>
      <c r="H641" s="1">
        <v>590</v>
      </c>
      <c r="I641" s="87"/>
      <c r="K641" s="86" t="s">
        <v>17485</v>
      </c>
      <c r="L641" s="86" t="s">
        <v>17486</v>
      </c>
      <c r="N641">
        <f>IFERROR(VLOOKUP(A641,bip!$A:$C,2,0),"")</f>
      </c>
      <c r="O641">
        <f>IFERROR(VLOOKUP(A641,bip!$A:$Z,3,0),"")</f>
      </c>
    </row>
    <row r="642" spans="1:15" ht="13.2">
      <c r="A642" t="s">
        <v>300</v>
      </c>
      <c r="B642" t="s">
        <v>300</v>
      </c>
      <c r="C642" t="s">
        <v>15155</v>
      </c>
      <c r="D642" t="s">
        <v>15166</v>
      </c>
      <c r="E642" t="s">
        <v>20666</v>
      </c>
      <c r="F642">
        <v>20</v>
      </c>
      <c r="G642">
        <v>400</v>
      </c>
      <c r="H642" s="1">
        <v>8.10</v>
      </c>
      <c r="I642" s="87"/>
      <c r="K642" s="86" t="s">
        <v>17485</v>
      </c>
      <c r="L642" s="86" t="s">
        <v>17486</v>
      </c>
      <c r="N642">
        <f>IFERROR(VLOOKUP(A642,bip!$A:$C,2,0),"")</f>
      </c>
      <c r="O642">
        <f>IFERROR(VLOOKUP(A642,bip!$A:$Z,3,0),"")</f>
      </c>
    </row>
    <row r="643" spans="1:15" ht="13.2">
      <c r="A643" t="s">
        <v>301</v>
      </c>
      <c r="B643" t="s">
        <v>301</v>
      </c>
      <c r="C643" t="s">
        <v>15155</v>
      </c>
      <c r="D643" t="s">
        <v>15167</v>
      </c>
      <c r="E643" t="s">
        <v>20667</v>
      </c>
      <c r="F643">
        <v>20</v>
      </c>
      <c r="G643">
        <v>400</v>
      </c>
      <c r="H643" s="1">
        <v>8.60</v>
      </c>
      <c r="I643" s="87"/>
      <c r="K643" s="86" t="s">
        <v>17485</v>
      </c>
      <c r="L643" s="86" t="s">
        <v>17486</v>
      </c>
      <c r="N643">
        <f>IFERROR(VLOOKUP(A643,bip!$A:$C,2,0),"")</f>
      </c>
      <c r="O643">
        <f>IFERROR(VLOOKUP(A643,bip!$A:$Z,3,0),"")</f>
      </c>
    </row>
    <row r="644" spans="1:15" ht="13.2">
      <c r="A644" t="s">
        <v>289</v>
      </c>
      <c r="B644" t="s">
        <v>289</v>
      </c>
      <c r="C644" t="s">
        <v>15155</v>
      </c>
      <c r="D644" t="s">
        <v>30838</v>
      </c>
      <c r="E644" t="s">
        <v>28837</v>
      </c>
      <c r="F644">
        <v>1</v>
      </c>
      <c r="G644">
        <v>5</v>
      </c>
      <c r="H644" s="1">
        <v>510</v>
      </c>
      <c r="I644" s="87"/>
      <c r="K644" s="86" t="s">
        <v>17485</v>
      </c>
      <c r="L644" s="86" t="s">
        <v>17486</v>
      </c>
      <c r="N644">
        <f>IFERROR(VLOOKUP(A644,bip!$A:$C,2,0),"")</f>
      </c>
      <c r="O644">
        <f>IFERROR(VLOOKUP(A644,bip!$A:$Z,3,0),"")</f>
      </c>
    </row>
    <row r="645" spans="1:15" ht="13.2">
      <c r="A645" t="s">
        <v>290</v>
      </c>
      <c r="B645" t="s">
        <v>290</v>
      </c>
      <c r="C645" t="s">
        <v>15155</v>
      </c>
      <c r="D645" t="s">
        <v>35290</v>
      </c>
      <c r="E645" t="s">
        <v>28838</v>
      </c>
      <c r="F645">
        <v>1</v>
      </c>
      <c r="G645">
        <v>5</v>
      </c>
      <c r="H645" s="1">
        <v>500</v>
      </c>
      <c r="I645" s="87"/>
      <c r="K645" s="86" t="s">
        <v>17485</v>
      </c>
      <c r="L645" s="86" t="s">
        <v>17486</v>
      </c>
      <c r="N645">
        <f>IFERROR(VLOOKUP(A645,bip!$A:$C,2,0),"")</f>
      </c>
      <c r="O645">
        <f>IFERROR(VLOOKUP(A645,bip!$A:$Z,3,0),"")</f>
      </c>
    </row>
    <row r="646" spans="1:15" ht="13.2">
      <c r="A646" t="s">
        <v>291</v>
      </c>
      <c r="B646" t="s">
        <v>291</v>
      </c>
      <c r="C646" t="s">
        <v>15155</v>
      </c>
      <c r="D646" t="s">
        <v>30839</v>
      </c>
      <c r="E646" t="s">
        <v>28839</v>
      </c>
      <c r="F646">
        <v>1</v>
      </c>
      <c r="G646">
        <v>20</v>
      </c>
      <c r="H646" s="1">
        <v>595</v>
      </c>
      <c r="I646" s="87"/>
      <c r="K646" s="86" t="s">
        <v>17485</v>
      </c>
      <c r="L646" s="86" t="s">
        <v>17486</v>
      </c>
      <c r="N646">
        <f>IFERROR(VLOOKUP(A646,bip!$A:$C,2,0),"")</f>
      </c>
      <c r="O646">
        <f>IFERROR(VLOOKUP(A646,bip!$A:$Z,3,0),"")</f>
      </c>
    </row>
    <row r="647" spans="1:15" ht="13.2">
      <c r="A647" t="s">
        <v>43593</v>
      </c>
      <c r="B647" t="s">
        <v>43593</v>
      </c>
      <c r="C647" t="s">
        <v>15155</v>
      </c>
      <c r="D647" t="s">
        <v>43594</v>
      </c>
      <c r="E647" t="s">
        <v>43595</v>
      </c>
      <c r="F647">
        <v>1</v>
      </c>
      <c r="G647">
        <v>60</v>
      </c>
      <c r="H647" s="1">
        <v>98</v>
      </c>
      <c r="I647" s="87"/>
      <c r="K647" s="86" t="s">
        <v>17485</v>
      </c>
      <c r="L647" s="86" t="s">
        <v>17486</v>
      </c>
      <c r="N647">
        <f>IFERROR(VLOOKUP(A647,bip!$A:$C,2,0),"")</f>
      </c>
      <c r="O647">
        <f>IFERROR(VLOOKUP(A647,bip!$A:$Z,3,0),"")</f>
      </c>
    </row>
    <row r="648" spans="1:15" ht="13.2">
      <c r="A648" t="s">
        <v>43596</v>
      </c>
      <c r="B648" t="s">
        <v>43596</v>
      </c>
      <c r="C648" t="s">
        <v>15155</v>
      </c>
      <c r="D648" t="s">
        <v>43597</v>
      </c>
      <c r="E648" t="s">
        <v>43598</v>
      </c>
      <c r="F648">
        <v>1</v>
      </c>
      <c r="G648">
        <v>60</v>
      </c>
      <c r="H648" s="1">
        <v>98</v>
      </c>
      <c r="I648" s="87"/>
      <c r="K648" s="86" t="s">
        <v>17485</v>
      </c>
      <c r="L648" s="86" t="s">
        <v>17486</v>
      </c>
      <c r="N648">
        <f>IFERROR(VLOOKUP(A648,bip!$A:$C,2,0),"")</f>
      </c>
      <c r="O648">
        <f>IFERROR(VLOOKUP(A648,bip!$A:$Z,3,0),"")</f>
      </c>
    </row>
    <row r="649" spans="1:15" ht="13.2">
      <c r="A649" t="s">
        <v>43599</v>
      </c>
      <c r="B649" t="s">
        <v>43599</v>
      </c>
      <c r="C649" t="s">
        <v>15155</v>
      </c>
      <c r="D649" t="s">
        <v>43600</v>
      </c>
      <c r="E649" t="s">
        <v>43601</v>
      </c>
      <c r="F649">
        <v>1</v>
      </c>
      <c r="G649">
        <v>60</v>
      </c>
      <c r="H649" s="1">
        <v>112</v>
      </c>
      <c r="I649" s="87"/>
      <c r="K649" s="86" t="s">
        <v>17485</v>
      </c>
      <c r="L649" s="86" t="s">
        <v>17486</v>
      </c>
      <c r="N649">
        <f>IFERROR(VLOOKUP(A649,bip!$A:$C,2,0),"")</f>
      </c>
      <c r="O649">
        <f>IFERROR(VLOOKUP(A649,bip!$A:$Z,3,0),"")</f>
      </c>
    </row>
    <row r="650" spans="1:15" ht="13.2">
      <c r="A650" t="s">
        <v>43602</v>
      </c>
      <c r="B650" t="s">
        <v>43602</v>
      </c>
      <c r="C650" t="s">
        <v>15155</v>
      </c>
      <c r="D650" t="s">
        <v>43603</v>
      </c>
      <c r="E650" t="s">
        <v>43604</v>
      </c>
      <c r="F650">
        <v>1</v>
      </c>
      <c r="G650">
        <v>60</v>
      </c>
      <c r="H650" s="1">
        <v>98</v>
      </c>
      <c r="I650" s="87"/>
      <c r="K650" s="86" t="s">
        <v>17485</v>
      </c>
      <c r="L650" s="86" t="s">
        <v>17486</v>
      </c>
      <c r="N650">
        <f>IFERROR(VLOOKUP(A650,bip!$A:$C,2,0),"")</f>
      </c>
      <c r="O650">
        <f>IFERROR(VLOOKUP(A650,bip!$A:$Z,3,0),"")</f>
      </c>
    </row>
    <row r="651" spans="1:15" ht="13.2">
      <c r="A651" t="s">
        <v>13792</v>
      </c>
      <c r="B651" t="s">
        <v>13792</v>
      </c>
      <c r="C651" t="s">
        <v>15155</v>
      </c>
      <c r="D651" t="s">
        <v>35292</v>
      </c>
      <c r="E651" t="s">
        <v>18818</v>
      </c>
      <c r="F651">
        <v>1</v>
      </c>
      <c r="G651">
        <v>24</v>
      </c>
      <c r="H651" s="1">
        <v>924</v>
      </c>
      <c r="I651" s="87"/>
      <c r="K651" s="86" t="s">
        <v>17485</v>
      </c>
      <c r="L651" s="86" t="s">
        <v>17486</v>
      </c>
      <c r="N651">
        <f>IFERROR(VLOOKUP(A651,bip!$A:$C,2,0),"")</f>
      </c>
      <c r="O651">
        <f>IFERROR(VLOOKUP(A651,bip!$A:$Z,3,0),"")</f>
      </c>
    </row>
    <row r="652" spans="1:15" ht="13.2">
      <c r="A652" t="s">
        <v>302</v>
      </c>
      <c r="B652" t="s">
        <v>302</v>
      </c>
      <c r="C652" t="s">
        <v>15155</v>
      </c>
      <c r="D652" t="s">
        <v>35293</v>
      </c>
      <c r="E652" t="s">
        <v>18811</v>
      </c>
      <c r="F652">
        <v>1</v>
      </c>
      <c r="G652">
        <v>1</v>
      </c>
      <c r="H652" s="1">
        <v>4375</v>
      </c>
      <c r="I652" s="87"/>
      <c r="K652" s="86" t="s">
        <v>17485</v>
      </c>
      <c r="L652" s="86" t="s">
        <v>17486</v>
      </c>
      <c r="N652">
        <f>IFERROR(VLOOKUP(A652,bip!$A:$C,2,0),"")</f>
      </c>
      <c r="O652">
        <f>IFERROR(VLOOKUP(A652,bip!$A:$Z,3,0),"")</f>
      </c>
    </row>
    <row r="653" spans="1:15" ht="13.2">
      <c r="A653" t="s">
        <v>13791</v>
      </c>
      <c r="B653" t="s">
        <v>13791</v>
      </c>
      <c r="C653" t="s">
        <v>15155</v>
      </c>
      <c r="D653" t="s">
        <v>35294</v>
      </c>
      <c r="E653" t="s">
        <v>18817</v>
      </c>
      <c r="F653">
        <v>1</v>
      </c>
      <c r="G653">
        <v>6</v>
      </c>
      <c r="H653" s="1">
        <v>3020</v>
      </c>
      <c r="I653" s="87"/>
      <c r="K653" s="86" t="s">
        <v>17485</v>
      </c>
      <c r="L653" s="86" t="s">
        <v>17486</v>
      </c>
      <c r="N653">
        <f>IFERROR(VLOOKUP(A653,bip!$A:$C,2,0),"")</f>
      </c>
      <c r="O653">
        <f>IFERROR(VLOOKUP(A653,bip!$A:$Z,3,0),"")</f>
      </c>
    </row>
    <row r="654" spans="1:15" ht="13.2">
      <c r="A654" t="s">
        <v>13793</v>
      </c>
      <c r="B654" t="s">
        <v>13793</v>
      </c>
      <c r="C654" t="s">
        <v>15155</v>
      </c>
      <c r="D654" t="s">
        <v>35296</v>
      </c>
      <c r="E654" t="s">
        <v>18819</v>
      </c>
      <c r="F654">
        <v>1</v>
      </c>
      <c r="G654">
        <v>16</v>
      </c>
      <c r="H654" s="1">
        <v>1188</v>
      </c>
      <c r="I654" s="87"/>
      <c r="K654" s="86" t="s">
        <v>17485</v>
      </c>
      <c r="L654" s="86" t="s">
        <v>17486</v>
      </c>
      <c r="N654">
        <f>IFERROR(VLOOKUP(A654,bip!$A:$C,2,0),"")</f>
      </c>
      <c r="O654">
        <f>IFERROR(VLOOKUP(A654,bip!$A:$Z,3,0),"")</f>
      </c>
    </row>
    <row r="655" spans="1:15" ht="13.2">
      <c r="A655" t="s">
        <v>13794</v>
      </c>
      <c r="B655" t="s">
        <v>13794</v>
      </c>
      <c r="C655" t="s">
        <v>15155</v>
      </c>
      <c r="D655" t="s">
        <v>35297</v>
      </c>
      <c r="E655" t="s">
        <v>18820</v>
      </c>
      <c r="F655">
        <v>1</v>
      </c>
      <c r="G655">
        <v>8</v>
      </c>
      <c r="H655" s="1">
        <v>2008</v>
      </c>
      <c r="I655" s="87"/>
      <c r="K655" s="86" t="s">
        <v>17485</v>
      </c>
      <c r="L655" s="86" t="s">
        <v>17486</v>
      </c>
      <c r="N655">
        <f>IFERROR(VLOOKUP(A655,bip!$A:$C,2,0),"")</f>
      </c>
      <c r="O655">
        <f>IFERROR(VLOOKUP(A655,bip!$A:$Z,3,0),"")</f>
      </c>
    </row>
    <row r="656" spans="1:15" ht="13.2">
      <c r="A656" t="s">
        <v>305</v>
      </c>
      <c r="B656" t="s">
        <v>305</v>
      </c>
      <c r="C656" t="s">
        <v>15155</v>
      </c>
      <c r="D656" t="s">
        <v>35298</v>
      </c>
      <c r="E656" t="s">
        <v>18815</v>
      </c>
      <c r="F656">
        <v>1</v>
      </c>
      <c r="G656">
        <v>1</v>
      </c>
      <c r="H656" s="1">
        <v>5934</v>
      </c>
      <c r="I656" s="87"/>
      <c r="K656" s="86" t="s">
        <v>17485</v>
      </c>
      <c r="L656" s="86" t="s">
        <v>17486</v>
      </c>
      <c r="N656">
        <f>IFERROR(VLOOKUP(A656,bip!$A:$C,2,0),"")</f>
      </c>
      <c r="O656">
        <f>IFERROR(VLOOKUP(A656,bip!$A:$Z,3,0),"")</f>
      </c>
    </row>
    <row r="657" spans="1:15" ht="13.2">
      <c r="A657" t="s">
        <v>13790</v>
      </c>
      <c r="B657" t="s">
        <v>13790</v>
      </c>
      <c r="C657" t="s">
        <v>15155</v>
      </c>
      <c r="D657" t="s">
        <v>35300</v>
      </c>
      <c r="E657" t="s">
        <v>18816</v>
      </c>
      <c r="F657">
        <v>1</v>
      </c>
      <c r="G657">
        <v>4</v>
      </c>
      <c r="H657" s="1">
        <v>4839</v>
      </c>
      <c r="I657" s="87"/>
      <c r="K657" s="86" t="s">
        <v>17485</v>
      </c>
      <c r="L657" s="86" t="s">
        <v>17486</v>
      </c>
      <c r="N657">
        <f>IFERROR(VLOOKUP(A657,bip!$A:$C,2,0),"")</f>
      </c>
      <c r="O657">
        <f>IFERROR(VLOOKUP(A657,bip!$A:$Z,3,0),"")</f>
      </c>
    </row>
    <row r="658" spans="1:15" ht="13.2">
      <c r="A658" t="s">
        <v>303</v>
      </c>
      <c r="B658" t="s">
        <v>303</v>
      </c>
      <c r="C658" t="s">
        <v>15155</v>
      </c>
      <c r="D658" t="s">
        <v>35291</v>
      </c>
      <c r="E658" t="s">
        <v>18812</v>
      </c>
      <c r="F658">
        <v>1</v>
      </c>
      <c r="G658">
        <v>1</v>
      </c>
      <c r="H658" s="1">
        <v>2079</v>
      </c>
      <c r="I658" s="87"/>
      <c r="K658" s="86" t="s">
        <v>17485</v>
      </c>
      <c r="L658" s="86" t="s">
        <v>17486</v>
      </c>
      <c r="N658">
        <f>IFERROR(VLOOKUP(A658,bip!$A:$C,2,0),"")</f>
      </c>
      <c r="O658">
        <f>IFERROR(VLOOKUP(A658,bip!$A:$Z,3,0),"")</f>
      </c>
    </row>
    <row r="659" spans="1:15" ht="13.2">
      <c r="A659" t="s">
        <v>306</v>
      </c>
      <c r="B659" t="s">
        <v>306</v>
      </c>
      <c r="C659" t="s">
        <v>15155</v>
      </c>
      <c r="D659" t="s">
        <v>35305</v>
      </c>
      <c r="E659" t="s">
        <v>18814</v>
      </c>
      <c r="F659">
        <v>1</v>
      </c>
      <c r="G659">
        <v>2</v>
      </c>
      <c r="H659" s="1">
        <v>3278</v>
      </c>
      <c r="I659" s="87"/>
      <c r="K659" s="86" t="s">
        <v>17485</v>
      </c>
      <c r="L659" s="86" t="s">
        <v>17486</v>
      </c>
      <c r="N659">
        <f>IFERROR(VLOOKUP(A659,bip!$A:$C,2,0),"")</f>
      </c>
      <c r="O659">
        <f>IFERROR(VLOOKUP(A659,bip!$A:$Z,3,0),"")</f>
      </c>
    </row>
    <row r="660" spans="1:15" ht="13.2">
      <c r="A660" t="s">
        <v>304</v>
      </c>
      <c r="B660" t="s">
        <v>304</v>
      </c>
      <c r="C660" t="s">
        <v>15155</v>
      </c>
      <c r="D660" t="s">
        <v>35295</v>
      </c>
      <c r="E660" t="s">
        <v>18813</v>
      </c>
      <c r="F660">
        <v>1</v>
      </c>
      <c r="G660">
        <v>1</v>
      </c>
      <c r="H660" s="1">
        <v>3687</v>
      </c>
      <c r="I660" s="87"/>
      <c r="K660" s="86" t="s">
        <v>17485</v>
      </c>
      <c r="L660" s="86" t="s">
        <v>17486</v>
      </c>
      <c r="N660">
        <f>IFERROR(VLOOKUP(A660,bip!$A:$C,2,0),"")</f>
      </c>
      <c r="O660">
        <f>IFERROR(VLOOKUP(A660,bip!$A:$Z,3,0),"")</f>
      </c>
    </row>
    <row r="661" spans="1:15" ht="13.2">
      <c r="A661" t="s">
        <v>310</v>
      </c>
      <c r="B661" t="s">
        <v>310</v>
      </c>
      <c r="C661" t="s">
        <v>15155</v>
      </c>
      <c r="D661" t="s">
        <v>35306</v>
      </c>
      <c r="E661" t="s">
        <v>18823</v>
      </c>
      <c r="F661">
        <v>1</v>
      </c>
      <c r="G661">
        <v>1</v>
      </c>
      <c r="H661" s="1">
        <v>2430</v>
      </c>
      <c r="I661" s="87"/>
      <c r="K661" s="86" t="s">
        <v>17485</v>
      </c>
      <c r="L661" s="86" t="s">
        <v>17486</v>
      </c>
      <c r="N661">
        <f>IFERROR(VLOOKUP(A661,bip!$A:$C,2,0),"")</f>
      </c>
      <c r="O661">
        <f>IFERROR(VLOOKUP(A661,bip!$A:$Z,3,0),"")</f>
      </c>
    </row>
    <row r="662" spans="1:15" ht="13.2">
      <c r="A662" t="s">
        <v>307</v>
      </c>
      <c r="B662" t="s">
        <v>307</v>
      </c>
      <c r="C662" t="s">
        <v>15155</v>
      </c>
      <c r="D662" t="s">
        <v>35307</v>
      </c>
      <c r="E662" t="s">
        <v>18822</v>
      </c>
      <c r="F662">
        <v>1</v>
      </c>
      <c r="G662">
        <v>1</v>
      </c>
      <c r="H662" s="1">
        <v>4198</v>
      </c>
      <c r="I662" s="87"/>
      <c r="K662" s="86" t="s">
        <v>17485</v>
      </c>
      <c r="L662" s="86" t="s">
        <v>17486</v>
      </c>
      <c r="N662">
        <f>IFERROR(VLOOKUP(A662,bip!$A:$C,2,0),"")</f>
      </c>
      <c r="O662">
        <f>IFERROR(VLOOKUP(A662,bip!$A:$Z,3,0),"")</f>
      </c>
    </row>
    <row r="663" spans="1:15" ht="13.2">
      <c r="A663" t="s">
        <v>308</v>
      </c>
      <c r="B663" t="s">
        <v>308</v>
      </c>
      <c r="C663" t="s">
        <v>15155</v>
      </c>
      <c r="D663" t="s">
        <v>35307</v>
      </c>
      <c r="E663" t="s">
        <v>18822</v>
      </c>
      <c r="F663">
        <v>1</v>
      </c>
      <c r="G663">
        <v>1</v>
      </c>
      <c r="H663" s="1">
        <v>4295</v>
      </c>
      <c r="I663" s="87"/>
      <c r="K663" s="86" t="s">
        <v>17485</v>
      </c>
      <c r="L663" s="86" t="s">
        <v>17486</v>
      </c>
      <c r="N663">
        <f>IFERROR(VLOOKUP(A663,bip!$A:$C,2,0),"")</f>
      </c>
      <c r="O663">
        <f>IFERROR(VLOOKUP(A663,bip!$A:$Z,3,0),"")</f>
      </c>
    </row>
    <row r="664" spans="1:15" ht="13.2">
      <c r="A664" t="s">
        <v>309</v>
      </c>
      <c r="B664" t="s">
        <v>309</v>
      </c>
      <c r="C664" t="s">
        <v>15155</v>
      </c>
      <c r="D664" t="s">
        <v>35308</v>
      </c>
      <c r="E664" t="s">
        <v>18824</v>
      </c>
      <c r="F664">
        <v>1</v>
      </c>
      <c r="G664">
        <v>2</v>
      </c>
      <c r="H664" s="1">
        <v>3842</v>
      </c>
      <c r="I664" s="87"/>
      <c r="K664" s="86" t="s">
        <v>17485</v>
      </c>
      <c r="L664" s="86" t="s">
        <v>17486</v>
      </c>
      <c r="N664">
        <f>IFERROR(VLOOKUP(A664,bip!$A:$C,2,0),"")</f>
      </c>
      <c r="O664">
        <f>IFERROR(VLOOKUP(A664,bip!$A:$Z,3,0),"")</f>
      </c>
    </row>
    <row r="665" spans="1:15" ht="13.2">
      <c r="A665" t="s">
        <v>13989</v>
      </c>
      <c r="B665" t="s">
        <v>13989</v>
      </c>
      <c r="C665" t="s">
        <v>15155</v>
      </c>
      <c r="D665" t="s">
        <v>35299</v>
      </c>
      <c r="E665" t="s">
        <v>18821</v>
      </c>
      <c r="F665">
        <v>1</v>
      </c>
      <c r="G665">
        <v>4</v>
      </c>
      <c r="H665" s="1">
        <v>1881</v>
      </c>
      <c r="I665" s="87"/>
      <c r="K665" s="86" t="s">
        <v>17485</v>
      </c>
      <c r="L665" s="86" t="s">
        <v>17486</v>
      </c>
      <c r="N665">
        <f>IFERROR(VLOOKUP(A665,bip!$A:$C,2,0),"")</f>
      </c>
      <c r="O665">
        <f>IFERROR(VLOOKUP(A665,bip!$A:$Z,3,0),"")</f>
      </c>
    </row>
    <row r="666" spans="1:15" ht="13.2">
      <c r="A666" t="s">
        <v>316</v>
      </c>
      <c r="B666" t="s">
        <v>316</v>
      </c>
      <c r="C666" t="s">
        <v>15155</v>
      </c>
      <c r="D666" t="s">
        <v>35301</v>
      </c>
      <c r="E666" t="s">
        <v>27258</v>
      </c>
      <c r="F666">
        <v>1</v>
      </c>
      <c r="G666">
        <v>30</v>
      </c>
      <c r="H666" s="1">
        <v>1755</v>
      </c>
      <c r="I666" s="87"/>
      <c r="K666" s="86" t="s">
        <v>17485</v>
      </c>
      <c r="L666" s="86" t="s">
        <v>17486</v>
      </c>
      <c r="N666">
        <f>IFERROR(VLOOKUP(A666,bip!$A:$C,2,0),"")</f>
      </c>
      <c r="O666">
        <f>IFERROR(VLOOKUP(A666,bip!$A:$Z,3,0),"")</f>
      </c>
    </row>
    <row r="667" spans="1:15" ht="13.2">
      <c r="A667" t="s">
        <v>313</v>
      </c>
      <c r="B667" t="s">
        <v>313</v>
      </c>
      <c r="C667" t="s">
        <v>15155</v>
      </c>
      <c r="D667" t="s">
        <v>35301</v>
      </c>
      <c r="E667" t="s">
        <v>27258</v>
      </c>
      <c r="F667">
        <v>1</v>
      </c>
      <c r="G667">
        <v>24</v>
      </c>
      <c r="H667" s="1">
        <v>528</v>
      </c>
      <c r="I667" s="87"/>
      <c r="K667" s="86" t="s">
        <v>17485</v>
      </c>
      <c r="L667" s="86" t="s">
        <v>17486</v>
      </c>
      <c r="N667">
        <f>IFERROR(VLOOKUP(A667,bip!$A:$C,2,0),"")</f>
      </c>
      <c r="O667">
        <f>IFERROR(VLOOKUP(A667,bip!$A:$Z,3,0),"")</f>
      </c>
    </row>
    <row r="668" spans="1:15" ht="13.2">
      <c r="A668" t="s">
        <v>315</v>
      </c>
      <c r="B668" t="s">
        <v>315</v>
      </c>
      <c r="C668" t="s">
        <v>15155</v>
      </c>
      <c r="D668" t="s">
        <v>35302</v>
      </c>
      <c r="E668" t="s">
        <v>35303</v>
      </c>
      <c r="F668">
        <v>1</v>
      </c>
      <c r="G668">
        <v>48</v>
      </c>
      <c r="H668" s="1">
        <v>363</v>
      </c>
      <c r="I668" s="87"/>
      <c r="K668" s="86" t="s">
        <v>17485</v>
      </c>
      <c r="L668" s="86" t="s">
        <v>17486</v>
      </c>
      <c r="N668">
        <f>IFERROR(VLOOKUP(A668,bip!$A:$C,2,0),"")</f>
      </c>
      <c r="O668">
        <f>IFERROR(VLOOKUP(A668,bip!$A:$Z,3,0),"")</f>
      </c>
    </row>
    <row r="669" spans="1:15" ht="13.2">
      <c r="A669" t="s">
        <v>314</v>
      </c>
      <c r="B669" t="s">
        <v>314</v>
      </c>
      <c r="C669" t="s">
        <v>15155</v>
      </c>
      <c r="D669" t="s">
        <v>35304</v>
      </c>
      <c r="E669" t="s">
        <v>27257</v>
      </c>
      <c r="F669">
        <v>1</v>
      </c>
      <c r="G669">
        <v>36</v>
      </c>
      <c r="H669" s="1">
        <v>303</v>
      </c>
      <c r="I669" s="87"/>
      <c r="K669" s="86" t="s">
        <v>17485</v>
      </c>
      <c r="L669" s="86" t="s">
        <v>17486</v>
      </c>
      <c r="N669">
        <f>IFERROR(VLOOKUP(A669,bip!$A:$C,2,0),"")</f>
      </c>
      <c r="O669">
        <f>IFERROR(VLOOKUP(A669,bip!$A:$Z,3,0),"")</f>
      </c>
    </row>
    <row r="670" spans="1:15" ht="13.2">
      <c r="A670" t="s">
        <v>311</v>
      </c>
      <c r="B670" t="s">
        <v>311</v>
      </c>
      <c r="C670" t="s">
        <v>15155</v>
      </c>
      <c r="D670" t="s">
        <v>35295</v>
      </c>
      <c r="E670" t="s">
        <v>18825</v>
      </c>
      <c r="F670">
        <v>1</v>
      </c>
      <c r="G670">
        <v>1</v>
      </c>
      <c r="H670" s="1">
        <v>3700</v>
      </c>
      <c r="I670" s="87"/>
      <c r="K670" s="86" t="s">
        <v>17485</v>
      </c>
      <c r="L670" s="86" t="s">
        <v>17486</v>
      </c>
      <c r="N670">
        <f>IFERROR(VLOOKUP(A670,bip!$A:$C,2,0),"")</f>
      </c>
      <c r="O670">
        <f>IFERROR(VLOOKUP(A670,bip!$A:$Z,3,0),"")</f>
      </c>
    </row>
    <row r="671" spans="1:15" ht="13.2">
      <c r="A671" t="s">
        <v>312</v>
      </c>
      <c r="B671" t="s">
        <v>312</v>
      </c>
      <c r="C671" t="s">
        <v>15155</v>
      </c>
      <c r="D671" t="s">
        <v>35305</v>
      </c>
      <c r="E671" t="s">
        <v>18826</v>
      </c>
      <c r="F671">
        <v>1</v>
      </c>
      <c r="G671">
        <v>2</v>
      </c>
      <c r="H671" s="1">
        <v>3290</v>
      </c>
      <c r="I671" s="87"/>
      <c r="K671" s="86" t="s">
        <v>17485</v>
      </c>
      <c r="L671" s="86" t="s">
        <v>17486</v>
      </c>
      <c r="N671">
        <f>IFERROR(VLOOKUP(A671,bip!$A:$C,2,0),"")</f>
      </c>
      <c r="O671">
        <f>IFERROR(VLOOKUP(A671,bip!$A:$Z,3,0),"")</f>
      </c>
    </row>
    <row r="672" spans="1:15" ht="13.2">
      <c r="A672" t="s">
        <v>317</v>
      </c>
      <c r="B672" t="s">
        <v>317</v>
      </c>
      <c r="C672" t="s">
        <v>15155</v>
      </c>
      <c r="D672" t="s">
        <v>18832</v>
      </c>
      <c r="E672" t="s">
        <v>14912</v>
      </c>
      <c r="F672">
        <v>1</v>
      </c>
      <c r="G672">
        <v>1</v>
      </c>
      <c r="H672" s="1">
        <v>2365</v>
      </c>
      <c r="I672" s="87"/>
      <c r="K672" s="86" t="s">
        <v>17485</v>
      </c>
      <c r="L672" s="86" t="s">
        <v>17486</v>
      </c>
      <c r="N672">
        <f>IFERROR(VLOOKUP(A672,bip!$A:$C,2,0),"")</f>
      </c>
      <c r="O672">
        <f>IFERROR(VLOOKUP(A672,bip!$A:$Z,3,0),"")</f>
      </c>
    </row>
    <row r="673" spans="1:15" ht="13.2">
      <c r="A673" t="s">
        <v>13686</v>
      </c>
      <c r="B673" t="s">
        <v>13686</v>
      </c>
      <c r="C673" t="s">
        <v>15155</v>
      </c>
      <c r="D673" t="s">
        <v>18836</v>
      </c>
      <c r="E673" t="s">
        <v>14913</v>
      </c>
      <c r="F673">
        <v>1</v>
      </c>
      <c r="G673">
        <v>8</v>
      </c>
      <c r="H673" s="1">
        <v>1078</v>
      </c>
      <c r="I673" s="87"/>
      <c r="K673" s="86" t="s">
        <v>17485</v>
      </c>
      <c r="L673" s="86" t="s">
        <v>17486</v>
      </c>
      <c r="N673">
        <f>IFERROR(VLOOKUP(A673,bip!$A:$C,2,0),"")</f>
      </c>
      <c r="O673">
        <f>IFERROR(VLOOKUP(A673,bip!$A:$Z,3,0),"")</f>
      </c>
    </row>
    <row r="674" spans="1:15" ht="13.2">
      <c r="A674" t="s">
        <v>318</v>
      </c>
      <c r="B674" t="s">
        <v>318</v>
      </c>
      <c r="C674" t="s">
        <v>15155</v>
      </c>
      <c r="D674" t="s">
        <v>18831</v>
      </c>
      <c r="E674" t="s">
        <v>14914</v>
      </c>
      <c r="F674">
        <v>1</v>
      </c>
      <c r="G674">
        <v>1</v>
      </c>
      <c r="H674" s="1">
        <v>1823</v>
      </c>
      <c r="I674" s="87"/>
      <c r="K674" s="86" t="s">
        <v>17485</v>
      </c>
      <c r="L674" s="86" t="s">
        <v>17486</v>
      </c>
      <c r="N674">
        <f>IFERROR(VLOOKUP(A674,bip!$A:$C,2,0),"")</f>
      </c>
      <c r="O674">
        <f>IFERROR(VLOOKUP(A674,bip!$A:$Z,3,0),"")</f>
      </c>
    </row>
    <row r="675" spans="1:15" ht="13.2">
      <c r="A675" t="s">
        <v>320</v>
      </c>
      <c r="B675" t="s">
        <v>320</v>
      </c>
      <c r="C675" t="s">
        <v>15155</v>
      </c>
      <c r="D675" t="s">
        <v>18835</v>
      </c>
      <c r="E675" t="s">
        <v>14915</v>
      </c>
      <c r="F675">
        <v>1</v>
      </c>
      <c r="G675">
        <v>6</v>
      </c>
      <c r="H675" s="1">
        <v>753</v>
      </c>
      <c r="I675" s="87"/>
      <c r="K675" s="86" t="s">
        <v>17485</v>
      </c>
      <c r="L675" s="86" t="s">
        <v>17486</v>
      </c>
      <c r="N675">
        <f>IFERROR(VLOOKUP(A675,bip!$A:$C,2,0),"")</f>
      </c>
      <c r="O675">
        <f>IFERROR(VLOOKUP(A675,bip!$A:$Z,3,0),"")</f>
      </c>
    </row>
    <row r="676" spans="1:15" ht="13.2">
      <c r="A676" t="s">
        <v>319</v>
      </c>
      <c r="B676" t="s">
        <v>319</v>
      </c>
      <c r="C676" t="s">
        <v>15155</v>
      </c>
      <c r="D676" t="s">
        <v>18835</v>
      </c>
      <c r="E676" t="s">
        <v>14915</v>
      </c>
      <c r="F676">
        <v>1</v>
      </c>
      <c r="G676">
        <v>18</v>
      </c>
      <c r="H676" s="1">
        <v>761</v>
      </c>
      <c r="I676" s="87"/>
      <c r="K676" s="86" t="s">
        <v>17485</v>
      </c>
      <c r="L676" s="86" t="s">
        <v>17486</v>
      </c>
      <c r="N676">
        <f>IFERROR(VLOOKUP(A676,bip!$A:$C,2,0),"")</f>
      </c>
      <c r="O676">
        <f>IFERROR(VLOOKUP(A676,bip!$A:$Z,3,0),"")</f>
      </c>
    </row>
    <row r="677" spans="1:15" ht="13.2">
      <c r="A677" t="s">
        <v>13990</v>
      </c>
      <c r="B677" t="s">
        <v>13990</v>
      </c>
      <c r="C677" t="s">
        <v>15155</v>
      </c>
      <c r="D677" t="s">
        <v>28840</v>
      </c>
      <c r="E677" t="s">
        <v>18837</v>
      </c>
      <c r="F677">
        <v>1</v>
      </c>
      <c r="G677">
        <v>4</v>
      </c>
      <c r="H677" s="1">
        <v>1374</v>
      </c>
      <c r="I677" s="87"/>
      <c r="K677" s="86" t="s">
        <v>17485</v>
      </c>
      <c r="L677" s="86" t="s">
        <v>17486</v>
      </c>
      <c r="N677">
        <f>IFERROR(VLOOKUP(A677,bip!$A:$C,2,0),"")</f>
      </c>
      <c r="O677">
        <f>IFERROR(VLOOKUP(A677,bip!$A:$Z,3,0),"")</f>
      </c>
    </row>
    <row r="678" spans="1:15" ht="13.2">
      <c r="A678" t="s">
        <v>25718</v>
      </c>
      <c r="B678" t="s">
        <v>25718</v>
      </c>
      <c r="C678" t="s">
        <v>15155</v>
      </c>
      <c r="D678" t="s">
        <v>35309</v>
      </c>
      <c r="E678" t="s">
        <v>35310</v>
      </c>
      <c r="F678">
        <v>1</v>
      </c>
      <c r="G678">
        <v>5</v>
      </c>
      <c r="H678" s="1">
        <v>894</v>
      </c>
      <c r="I678" s="87"/>
      <c r="K678" s="86" t="s">
        <v>17485</v>
      </c>
      <c r="L678" s="86" t="s">
        <v>17486</v>
      </c>
      <c r="N678">
        <f>IFERROR(VLOOKUP(A678,bip!$A:$C,2,0),"")</f>
      </c>
      <c r="O678">
        <f>IFERROR(VLOOKUP(A678,bip!$A:$Z,3,0),"")</f>
      </c>
    </row>
    <row r="679" spans="1:15" ht="13.2">
      <c r="A679" t="s">
        <v>326</v>
      </c>
      <c r="B679" t="s">
        <v>326</v>
      </c>
      <c r="C679" t="s">
        <v>15155</v>
      </c>
      <c r="D679" t="s">
        <v>18829</v>
      </c>
      <c r="E679" t="s">
        <v>14921</v>
      </c>
      <c r="F679">
        <v>1</v>
      </c>
      <c r="G679">
        <v>12</v>
      </c>
      <c r="H679" s="1">
        <v>900</v>
      </c>
      <c r="I679" s="87"/>
      <c r="K679" s="86" t="s">
        <v>17485</v>
      </c>
      <c r="L679" s="86" t="s">
        <v>17486</v>
      </c>
      <c r="N679">
        <f>IFERROR(VLOOKUP(A679,bip!$A:$C,2,0),"")</f>
      </c>
      <c r="O679">
        <f>IFERROR(VLOOKUP(A679,bip!$A:$Z,3,0),"")</f>
      </c>
    </row>
    <row r="680" spans="1:15" ht="13.2">
      <c r="A680" t="s">
        <v>322</v>
      </c>
      <c r="B680" t="s">
        <v>322</v>
      </c>
      <c r="C680" t="s">
        <v>15155</v>
      </c>
      <c r="D680" t="s">
        <v>18830</v>
      </c>
      <c r="E680" t="s">
        <v>14917</v>
      </c>
      <c r="F680">
        <v>1</v>
      </c>
      <c r="G680">
        <v>1</v>
      </c>
      <c r="H680" s="1">
        <v>1750</v>
      </c>
      <c r="I680" s="87"/>
      <c r="K680" s="86" t="s">
        <v>17485</v>
      </c>
      <c r="L680" s="86" t="s">
        <v>17486</v>
      </c>
      <c r="N680">
        <f>IFERROR(VLOOKUP(A680,bip!$A:$C,2,0),"")</f>
      </c>
      <c r="O680">
        <f>IFERROR(VLOOKUP(A680,bip!$A:$Z,3,0),"")</f>
      </c>
    </row>
    <row r="681" spans="1:15" ht="13.2">
      <c r="A681" t="s">
        <v>325</v>
      </c>
      <c r="B681" t="s">
        <v>325</v>
      </c>
      <c r="C681" t="s">
        <v>15155</v>
      </c>
      <c r="D681" t="s">
        <v>18827</v>
      </c>
      <c r="E681" t="s">
        <v>14920</v>
      </c>
      <c r="F681">
        <v>1</v>
      </c>
      <c r="G681">
        <v>12</v>
      </c>
      <c r="H681" s="1">
        <v>936</v>
      </c>
      <c r="I681" s="87"/>
      <c r="K681" s="86" t="s">
        <v>17485</v>
      </c>
      <c r="L681" s="86" t="s">
        <v>17486</v>
      </c>
      <c r="N681">
        <f>IFERROR(VLOOKUP(A681,bip!$A:$C,2,0),"")</f>
      </c>
      <c r="O681">
        <f>IFERROR(VLOOKUP(A681,bip!$A:$Z,3,0),"")</f>
      </c>
    </row>
    <row r="682" spans="1:15" ht="13.2">
      <c r="A682" t="s">
        <v>323</v>
      </c>
      <c r="B682" t="s">
        <v>323</v>
      </c>
      <c r="C682" t="s">
        <v>15155</v>
      </c>
      <c r="D682" t="s">
        <v>18828</v>
      </c>
      <c r="E682" t="s">
        <v>14918</v>
      </c>
      <c r="F682">
        <v>1</v>
      </c>
      <c r="G682">
        <v>12</v>
      </c>
      <c r="H682" s="1">
        <v>1245</v>
      </c>
      <c r="I682" s="87"/>
      <c r="K682" s="86" t="s">
        <v>17485</v>
      </c>
      <c r="L682" s="86" t="s">
        <v>17486</v>
      </c>
      <c r="N682">
        <f>IFERROR(VLOOKUP(A682,bip!$A:$C,2,0),"")</f>
      </c>
      <c r="O682">
        <f>IFERROR(VLOOKUP(A682,bip!$A:$Z,3,0),"")</f>
      </c>
    </row>
    <row r="683" spans="1:15" ht="13.2">
      <c r="A683" t="s">
        <v>324</v>
      </c>
      <c r="B683" t="s">
        <v>324</v>
      </c>
      <c r="C683" t="s">
        <v>15155</v>
      </c>
      <c r="D683" t="s">
        <v>18833</v>
      </c>
      <c r="E683" t="s">
        <v>14919</v>
      </c>
      <c r="F683">
        <v>1</v>
      </c>
      <c r="G683">
        <v>12</v>
      </c>
      <c r="H683" s="1">
        <v>1216</v>
      </c>
      <c r="I683" s="87"/>
      <c r="K683" s="86" t="s">
        <v>17485</v>
      </c>
      <c r="L683" s="86" t="s">
        <v>17486</v>
      </c>
      <c r="N683">
        <f>IFERROR(VLOOKUP(A683,bip!$A:$C,2,0),"")</f>
      </c>
      <c r="O683">
        <f>IFERROR(VLOOKUP(A683,bip!$A:$Z,3,0),"")</f>
      </c>
    </row>
    <row r="684" spans="1:15" ht="13.2">
      <c r="A684" t="s">
        <v>321</v>
      </c>
      <c r="B684" t="s">
        <v>321</v>
      </c>
      <c r="C684" t="s">
        <v>15155</v>
      </c>
      <c r="D684" t="s">
        <v>18834</v>
      </c>
      <c r="E684" t="s">
        <v>14916</v>
      </c>
      <c r="F684">
        <v>1</v>
      </c>
      <c r="G684">
        <v>1</v>
      </c>
      <c r="H684" s="1">
        <v>1881</v>
      </c>
      <c r="I684" s="87"/>
      <c r="K684" s="86" t="s">
        <v>17485</v>
      </c>
      <c r="L684" s="86" t="s">
        <v>17486</v>
      </c>
      <c r="N684">
        <f>IFERROR(VLOOKUP(A684,bip!$A:$C,2,0),"")</f>
      </c>
      <c r="O684">
        <f>IFERROR(VLOOKUP(A684,bip!$A:$Z,3,0),"")</f>
      </c>
    </row>
    <row r="685" spans="1:15" ht="13.2">
      <c r="A685" t="s">
        <v>327</v>
      </c>
      <c r="B685" t="s">
        <v>327</v>
      </c>
      <c r="C685" t="s">
        <v>15155</v>
      </c>
      <c r="D685" t="s">
        <v>18829</v>
      </c>
      <c r="E685" t="s">
        <v>14921</v>
      </c>
      <c r="F685">
        <v>1</v>
      </c>
      <c r="G685">
        <v>10</v>
      </c>
      <c r="H685" s="1">
        <v>700</v>
      </c>
      <c r="I685" s="87"/>
      <c r="K685" s="86" t="s">
        <v>17485</v>
      </c>
      <c r="L685" s="86" t="s">
        <v>17486</v>
      </c>
      <c r="N685">
        <f>IFERROR(VLOOKUP(A685,bip!$A:$C,2,0),"")</f>
      </c>
      <c r="O685">
        <f>IFERROR(VLOOKUP(A685,bip!$A:$Z,3,0),"")</f>
      </c>
    </row>
    <row r="686" spans="1:15" ht="13.2">
      <c r="A686" t="s">
        <v>330</v>
      </c>
      <c r="B686" t="s">
        <v>330</v>
      </c>
      <c r="C686" t="s">
        <v>15155</v>
      </c>
      <c r="D686" t="s">
        <v>21448</v>
      </c>
      <c r="E686" t="s">
        <v>18842</v>
      </c>
      <c r="F686">
        <v>1</v>
      </c>
      <c r="G686">
        <v>10</v>
      </c>
      <c r="H686" s="1">
        <v>704</v>
      </c>
      <c r="I686" s="87"/>
      <c r="K686" s="86" t="s">
        <v>17485</v>
      </c>
      <c r="L686" s="86" t="s">
        <v>17486</v>
      </c>
      <c r="N686">
        <f>IFERROR(VLOOKUP(A686,bip!$A:$C,2,0),"")</f>
      </c>
      <c r="O686">
        <f>IFERROR(VLOOKUP(A686,bip!$A:$Z,3,0),"")</f>
      </c>
    </row>
    <row r="687" spans="1:15" ht="13.2">
      <c r="A687" t="s">
        <v>329</v>
      </c>
      <c r="B687" t="s">
        <v>329</v>
      </c>
      <c r="C687" t="s">
        <v>15155</v>
      </c>
      <c r="D687" t="s">
        <v>18840</v>
      </c>
      <c r="E687" t="s">
        <v>18841</v>
      </c>
      <c r="F687">
        <v>1</v>
      </c>
      <c r="G687">
        <v>12</v>
      </c>
      <c r="H687" s="1">
        <v>1288</v>
      </c>
      <c r="I687" s="87"/>
      <c r="K687" s="86" t="s">
        <v>17485</v>
      </c>
      <c r="L687" s="86" t="s">
        <v>17486</v>
      </c>
      <c r="N687">
        <f>IFERROR(VLOOKUP(A687,bip!$A:$C,2,0),"")</f>
      </c>
      <c r="O687">
        <f>IFERROR(VLOOKUP(A687,bip!$A:$Z,3,0),"")</f>
      </c>
    </row>
    <row r="688" spans="1:15" ht="13.2">
      <c r="A688" t="s">
        <v>328</v>
      </c>
      <c r="B688" t="s">
        <v>328</v>
      </c>
      <c r="C688" t="s">
        <v>15155</v>
      </c>
      <c r="D688" t="s">
        <v>18838</v>
      </c>
      <c r="E688" t="s">
        <v>18839</v>
      </c>
      <c r="F688">
        <v>1</v>
      </c>
      <c r="G688">
        <v>1</v>
      </c>
      <c r="H688" s="1">
        <v>2057</v>
      </c>
      <c r="I688" s="87"/>
      <c r="K688" s="86" t="s">
        <v>17485</v>
      </c>
      <c r="L688" s="86" t="s">
        <v>17486</v>
      </c>
      <c r="N688">
        <f>IFERROR(VLOOKUP(A688,bip!$A:$C,2,0),"")</f>
      </c>
      <c r="O688">
        <f>IFERROR(VLOOKUP(A688,bip!$A:$Z,3,0),"")</f>
      </c>
    </row>
    <row r="689" spans="1:15" ht="13.2">
      <c r="A689" t="s">
        <v>331</v>
      </c>
      <c r="B689" t="s">
        <v>331</v>
      </c>
      <c r="C689" t="s">
        <v>15155</v>
      </c>
      <c r="D689" t="s">
        <v>30656</v>
      </c>
      <c r="E689" t="s">
        <v>14778</v>
      </c>
      <c r="F689">
        <v>1</v>
      </c>
      <c r="G689">
        <v>1</v>
      </c>
      <c r="H689" s="1">
        <v>3091</v>
      </c>
      <c r="I689" s="87"/>
      <c r="K689" s="86" t="s">
        <v>17485</v>
      </c>
      <c r="L689" s="86" t="s">
        <v>17486</v>
      </c>
      <c r="N689">
        <f>IFERROR(VLOOKUP(A689,bip!$A:$C,2,0),"")</f>
      </c>
      <c r="O689">
        <f>IFERROR(VLOOKUP(A689,bip!$A:$Z,3,0),"")</f>
      </c>
    </row>
    <row r="690" spans="1:15" ht="13.2">
      <c r="A690" t="s">
        <v>481</v>
      </c>
      <c r="B690" t="s">
        <v>481</v>
      </c>
      <c r="C690" t="s">
        <v>15155</v>
      </c>
      <c r="D690" t="s">
        <v>21452</v>
      </c>
      <c r="E690" t="s">
        <v>14777</v>
      </c>
      <c r="F690">
        <v>1</v>
      </c>
      <c r="G690">
        <v>1</v>
      </c>
      <c r="H690" s="1">
        <v>3068</v>
      </c>
      <c r="I690" s="87"/>
      <c r="K690" s="86" t="s">
        <v>17485</v>
      </c>
      <c r="L690" s="86" t="s">
        <v>17486</v>
      </c>
      <c r="N690">
        <f>IFERROR(VLOOKUP(A690,bip!$A:$C,2,0),"")</f>
      </c>
      <c r="O690">
        <f>IFERROR(VLOOKUP(A690,bip!$A:$Z,3,0),"")</f>
      </c>
    </row>
    <row r="691" spans="1:15" ht="13.2">
      <c r="A691" t="s">
        <v>332</v>
      </c>
      <c r="B691" t="s">
        <v>15168</v>
      </c>
      <c r="C691" t="s">
        <v>15155</v>
      </c>
      <c r="D691" t="s">
        <v>21449</v>
      </c>
      <c r="E691" t="s">
        <v>14780</v>
      </c>
      <c r="F691">
        <v>1</v>
      </c>
      <c r="G691">
        <v>1</v>
      </c>
      <c r="H691" s="1">
        <v>2912</v>
      </c>
      <c r="I691" s="87"/>
      <c r="K691" s="86" t="s">
        <v>17485</v>
      </c>
      <c r="L691" s="86" t="s">
        <v>17486</v>
      </c>
      <c r="N691">
        <f>IFERROR(VLOOKUP(A691,bip!$A:$C,2,0),"")</f>
      </c>
      <c r="O691">
        <f>IFERROR(VLOOKUP(A691,bip!$A:$Z,3,0),"")</f>
      </c>
    </row>
    <row r="692" spans="1:15" ht="13.2">
      <c r="A692" t="s">
        <v>13687</v>
      </c>
      <c r="B692" t="s">
        <v>13687</v>
      </c>
      <c r="C692" t="s">
        <v>15155</v>
      </c>
      <c r="D692" t="s">
        <v>21450</v>
      </c>
      <c r="E692" t="s">
        <v>14779</v>
      </c>
      <c r="F692">
        <v>1</v>
      </c>
      <c r="G692">
        <v>6</v>
      </c>
      <c r="H692" s="1">
        <v>1595</v>
      </c>
      <c r="I692" s="87"/>
      <c r="K692" s="86" t="s">
        <v>17485</v>
      </c>
      <c r="L692" s="86" t="s">
        <v>17486</v>
      </c>
      <c r="N692">
        <f>IFERROR(VLOOKUP(A692,bip!$A:$C,2,0),"")</f>
      </c>
      <c r="O692">
        <f>IFERROR(VLOOKUP(A692,bip!$A:$Z,3,0),"")</f>
      </c>
    </row>
    <row r="693" spans="1:15" ht="13.2">
      <c r="A693" t="s">
        <v>333</v>
      </c>
      <c r="B693" t="s">
        <v>333</v>
      </c>
      <c r="C693" t="s">
        <v>15155</v>
      </c>
      <c r="D693" t="s">
        <v>21451</v>
      </c>
      <c r="E693" t="s">
        <v>14781</v>
      </c>
      <c r="F693">
        <v>1</v>
      </c>
      <c r="G693">
        <v>1</v>
      </c>
      <c r="H693" s="1">
        <v>2355</v>
      </c>
      <c r="I693" s="87"/>
      <c r="K693" s="86" t="s">
        <v>17485</v>
      </c>
      <c r="L693" s="86" t="s">
        <v>17486</v>
      </c>
      <c r="N693">
        <f>IFERROR(VLOOKUP(A693,bip!$A:$C,2,0),"")</f>
      </c>
      <c r="O693">
        <f>IFERROR(VLOOKUP(A693,bip!$A:$Z,3,0),"")</f>
      </c>
    </row>
    <row r="694" spans="1:15" ht="13.2">
      <c r="A694" t="s">
        <v>13991</v>
      </c>
      <c r="B694" t="s">
        <v>13991</v>
      </c>
      <c r="C694" t="s">
        <v>15155</v>
      </c>
      <c r="D694" t="s">
        <v>20669</v>
      </c>
      <c r="E694" t="s">
        <v>20670</v>
      </c>
      <c r="F694">
        <v>1</v>
      </c>
      <c r="G694">
        <v>4</v>
      </c>
      <c r="H694" s="1">
        <v>1551</v>
      </c>
      <c r="I694" s="87"/>
      <c r="K694" s="86" t="s">
        <v>17485</v>
      </c>
      <c r="L694" s="86" t="s">
        <v>17486</v>
      </c>
      <c r="N694">
        <f>IFERROR(VLOOKUP(A694,bip!$A:$C,2,0),"")</f>
      </c>
      <c r="O694">
        <f>IFERROR(VLOOKUP(A694,bip!$A:$Z,3,0),"")</f>
      </c>
    </row>
    <row r="695" spans="1:15" ht="13.2">
      <c r="A695" t="s">
        <v>335</v>
      </c>
      <c r="B695" t="s">
        <v>335</v>
      </c>
      <c r="C695" t="s">
        <v>15155</v>
      </c>
      <c r="D695" t="s">
        <v>21453</v>
      </c>
      <c r="E695" t="s">
        <v>14782</v>
      </c>
      <c r="F695">
        <v>1</v>
      </c>
      <c r="G695">
        <v>1</v>
      </c>
      <c r="H695" s="1">
        <v>2051</v>
      </c>
      <c r="I695" s="87"/>
      <c r="K695" s="86" t="s">
        <v>17485</v>
      </c>
      <c r="L695" s="86" t="s">
        <v>17486</v>
      </c>
      <c r="N695">
        <f>IFERROR(VLOOKUP(A695,bip!$A:$C,2,0),"")</f>
      </c>
      <c r="O695">
        <f>IFERROR(VLOOKUP(A695,bip!$A:$Z,3,0),"")</f>
      </c>
    </row>
    <row r="696" spans="1:15" ht="13.2">
      <c r="A696" t="s">
        <v>334</v>
      </c>
      <c r="B696" t="s">
        <v>334</v>
      </c>
      <c r="C696" t="s">
        <v>15155</v>
      </c>
      <c r="D696" t="s">
        <v>21453</v>
      </c>
      <c r="E696" t="s">
        <v>14782</v>
      </c>
      <c r="F696">
        <v>1</v>
      </c>
      <c r="G696">
        <v>1</v>
      </c>
      <c r="H696" s="1">
        <v>2047</v>
      </c>
      <c r="I696" s="87"/>
      <c r="K696" s="86" t="s">
        <v>17485</v>
      </c>
      <c r="L696" s="86" t="s">
        <v>17486</v>
      </c>
      <c r="N696">
        <f>IFERROR(VLOOKUP(A696,bip!$A:$C,2,0),"")</f>
      </c>
      <c r="O696">
        <f>IFERROR(VLOOKUP(A696,bip!$A:$Z,3,0),"")</f>
      </c>
    </row>
    <row r="697" spans="1:15" ht="13.2">
      <c r="A697" t="s">
        <v>336</v>
      </c>
      <c r="B697" t="s">
        <v>336</v>
      </c>
      <c r="C697" t="s">
        <v>15155</v>
      </c>
      <c r="D697" t="s">
        <v>21454</v>
      </c>
      <c r="E697" t="s">
        <v>14783</v>
      </c>
      <c r="F697">
        <v>1</v>
      </c>
      <c r="G697">
        <v>1</v>
      </c>
      <c r="H697" s="1">
        <v>2608</v>
      </c>
      <c r="I697" s="87"/>
      <c r="K697" s="86" t="s">
        <v>17485</v>
      </c>
      <c r="L697" s="86" t="s">
        <v>17486</v>
      </c>
      <c r="N697">
        <f>IFERROR(VLOOKUP(A697,bip!$A:$C,2,0),"")</f>
      </c>
      <c r="O697">
        <f>IFERROR(VLOOKUP(A697,bip!$A:$Z,3,0),"")</f>
      </c>
    </row>
    <row r="698" spans="1:15" ht="13.2">
      <c r="A698" t="s">
        <v>339</v>
      </c>
      <c r="B698" t="s">
        <v>339</v>
      </c>
      <c r="C698" t="s">
        <v>15155</v>
      </c>
      <c r="D698" t="s">
        <v>21455</v>
      </c>
      <c r="E698" t="s">
        <v>14784</v>
      </c>
      <c r="F698">
        <v>1</v>
      </c>
      <c r="G698">
        <v>20</v>
      </c>
      <c r="H698" s="1">
        <v>1454</v>
      </c>
      <c r="I698" s="87"/>
      <c r="K698" s="86" t="s">
        <v>17485</v>
      </c>
      <c r="L698" s="86" t="s">
        <v>17486</v>
      </c>
      <c r="N698">
        <f>IFERROR(VLOOKUP(A698,bip!$A:$C,2,0),"")</f>
      </c>
      <c r="O698">
        <f>IFERROR(VLOOKUP(A698,bip!$A:$Z,3,0),"")</f>
      </c>
    </row>
    <row r="699" spans="1:15" ht="13.2">
      <c r="A699" t="s">
        <v>338</v>
      </c>
      <c r="B699" t="s">
        <v>338</v>
      </c>
      <c r="C699" t="s">
        <v>15155</v>
      </c>
      <c r="D699" t="s">
        <v>21455</v>
      </c>
      <c r="E699" t="s">
        <v>14784</v>
      </c>
      <c r="F699">
        <v>1</v>
      </c>
      <c r="G699">
        <v>12</v>
      </c>
      <c r="H699" s="1">
        <v>1140</v>
      </c>
      <c r="I699" s="87"/>
      <c r="K699" s="86" t="s">
        <v>17485</v>
      </c>
      <c r="L699" s="86" t="s">
        <v>17486</v>
      </c>
      <c r="N699">
        <f>IFERROR(VLOOKUP(A699,bip!$A:$C,2,0),"")</f>
      </c>
      <c r="O699">
        <f>IFERROR(VLOOKUP(A699,bip!$A:$Z,3,0),"")</f>
      </c>
    </row>
    <row r="700" spans="1:15" ht="13.2">
      <c r="A700" t="s">
        <v>337</v>
      </c>
      <c r="B700" t="s">
        <v>337</v>
      </c>
      <c r="C700" t="s">
        <v>15155</v>
      </c>
      <c r="D700" t="s">
        <v>21455</v>
      </c>
      <c r="E700" t="s">
        <v>14784</v>
      </c>
      <c r="F700">
        <v>1</v>
      </c>
      <c r="G700">
        <v>12</v>
      </c>
      <c r="H700" s="1">
        <v>1140</v>
      </c>
      <c r="I700" s="87"/>
      <c r="K700" s="86" t="s">
        <v>17485</v>
      </c>
      <c r="L700" s="86" t="s">
        <v>17486</v>
      </c>
      <c r="N700">
        <f>IFERROR(VLOOKUP(A700,bip!$A:$C,2,0),"")</f>
      </c>
      <c r="O700">
        <f>IFERROR(VLOOKUP(A700,bip!$A:$Z,3,0),"")</f>
      </c>
    </row>
    <row r="701" spans="1:15" ht="13.2">
      <c r="A701" t="s">
        <v>341</v>
      </c>
      <c r="B701" t="s">
        <v>341</v>
      </c>
      <c r="C701" t="s">
        <v>15155</v>
      </c>
      <c r="D701" t="s">
        <v>21456</v>
      </c>
      <c r="E701" t="s">
        <v>18844</v>
      </c>
      <c r="F701">
        <v>1</v>
      </c>
      <c r="G701">
        <v>1</v>
      </c>
      <c r="H701" s="1">
        <v>2682</v>
      </c>
      <c r="I701" s="87"/>
      <c r="K701" s="86" t="s">
        <v>17485</v>
      </c>
      <c r="L701" s="86" t="s">
        <v>17486</v>
      </c>
      <c r="N701">
        <f>IFERROR(VLOOKUP(A701,bip!$A:$C,2,0),"")</f>
      </c>
      <c r="O701">
        <f>IFERROR(VLOOKUP(A701,bip!$A:$Z,3,0),"")</f>
      </c>
    </row>
    <row r="702" spans="1:15" ht="13.2">
      <c r="A702" t="s">
        <v>342</v>
      </c>
      <c r="B702" t="s">
        <v>342</v>
      </c>
      <c r="C702" t="s">
        <v>15155</v>
      </c>
      <c r="D702" t="s">
        <v>21456</v>
      </c>
      <c r="E702" t="s">
        <v>18844</v>
      </c>
      <c r="F702">
        <v>1</v>
      </c>
      <c r="G702">
        <v>1</v>
      </c>
      <c r="H702" s="1">
        <v>2687</v>
      </c>
      <c r="I702" s="87"/>
      <c r="K702" s="86" t="s">
        <v>17485</v>
      </c>
      <c r="L702" s="86" t="s">
        <v>17486</v>
      </c>
      <c r="N702">
        <f>IFERROR(VLOOKUP(A702,bip!$A:$C,2,0),"")</f>
      </c>
      <c r="O702">
        <f>IFERROR(VLOOKUP(A702,bip!$A:$Z,3,0),"")</f>
      </c>
    </row>
    <row r="703" spans="1:15" ht="13.2">
      <c r="A703" t="s">
        <v>340</v>
      </c>
      <c r="B703" t="s">
        <v>15170</v>
      </c>
      <c r="C703" t="s">
        <v>15155</v>
      </c>
      <c r="D703" t="s">
        <v>21459</v>
      </c>
      <c r="E703" t="s">
        <v>14785</v>
      </c>
      <c r="F703">
        <v>1</v>
      </c>
      <c r="G703">
        <v>6</v>
      </c>
      <c r="H703" s="1">
        <v>834</v>
      </c>
      <c r="I703" s="87"/>
      <c r="K703" s="86" t="s">
        <v>17485</v>
      </c>
      <c r="L703" s="86" t="s">
        <v>17486</v>
      </c>
      <c r="N703">
        <f>IFERROR(VLOOKUP(A703,bip!$A:$C,2,0),"")</f>
      </c>
      <c r="O703">
        <f>IFERROR(VLOOKUP(A703,bip!$A:$Z,3,0),"")</f>
      </c>
    </row>
    <row r="704" spans="1:15" ht="13.2">
      <c r="A704" t="s">
        <v>448</v>
      </c>
      <c r="B704" t="s">
        <v>448</v>
      </c>
      <c r="C704" t="s">
        <v>15155</v>
      </c>
      <c r="D704" t="s">
        <v>21844</v>
      </c>
      <c r="E704" t="s">
        <v>27323</v>
      </c>
      <c r="F704">
        <v>6</v>
      </c>
      <c r="G704">
        <v>60</v>
      </c>
      <c r="H704" s="1">
        <v>115</v>
      </c>
      <c r="I704" s="87">
        <v>0.25</v>
      </c>
      <c r="J704" s="86" t="s">
        <v>41688</v>
      </c>
      <c r="K704" s="86" t="s">
        <v>44487</v>
      </c>
      <c r="L704" s="86" t="s">
        <v>17486</v>
      </c>
      <c r="N704">
        <f>IFERROR(VLOOKUP(A704,bip!$A:$C,2,0),"")</f>
      </c>
      <c r="O704">
        <f>IFERROR(VLOOKUP(A704,bip!$A:$Z,3,0),"")</f>
      </c>
    </row>
    <row r="705" spans="1:15" ht="13.2">
      <c r="A705" t="s">
        <v>451</v>
      </c>
      <c r="B705" t="s">
        <v>451</v>
      </c>
      <c r="C705" t="s">
        <v>15155</v>
      </c>
      <c r="D705" t="s">
        <v>21847</v>
      </c>
      <c r="E705" t="s">
        <v>27326</v>
      </c>
      <c r="F705">
        <v>6</v>
      </c>
      <c r="G705">
        <v>60</v>
      </c>
      <c r="H705" s="1">
        <v>119</v>
      </c>
      <c r="I705" s="87">
        <v>0.25</v>
      </c>
      <c r="J705" s="86" t="s">
        <v>41688</v>
      </c>
      <c r="K705" s="86" t="s">
        <v>44487</v>
      </c>
      <c r="L705" s="86" t="s">
        <v>17486</v>
      </c>
      <c r="N705">
        <f>IFERROR(VLOOKUP(A705,bip!$A:$C,2,0),"")</f>
      </c>
      <c r="O705">
        <f>IFERROR(VLOOKUP(A705,bip!$A:$Z,3,0),"")</f>
      </c>
    </row>
    <row r="706" spans="1:15" ht="13.2">
      <c r="A706" t="s">
        <v>345</v>
      </c>
      <c r="B706" t="s">
        <v>345</v>
      </c>
      <c r="C706" t="s">
        <v>15155</v>
      </c>
      <c r="D706" t="s">
        <v>21843</v>
      </c>
      <c r="E706" t="s">
        <v>35311</v>
      </c>
      <c r="F706">
        <v>1</v>
      </c>
      <c r="G706">
        <v>20</v>
      </c>
      <c r="H706" s="1">
        <v>1454</v>
      </c>
      <c r="I706" s="87"/>
      <c r="K706" s="86" t="s">
        <v>17485</v>
      </c>
      <c r="L706" s="86" t="s">
        <v>17486</v>
      </c>
      <c r="N706">
        <f>IFERROR(VLOOKUP(A706,bip!$A:$C,2,0),"")</f>
      </c>
      <c r="O706">
        <f>IFERROR(VLOOKUP(A706,bip!$A:$Z,3,0),"")</f>
      </c>
    </row>
    <row r="707" spans="1:15" ht="13.2">
      <c r="A707" t="s">
        <v>343</v>
      </c>
      <c r="B707" t="s">
        <v>343</v>
      </c>
      <c r="C707" t="s">
        <v>15155</v>
      </c>
      <c r="D707" t="s">
        <v>21780</v>
      </c>
      <c r="E707" t="s">
        <v>14786</v>
      </c>
      <c r="F707">
        <v>1</v>
      </c>
      <c r="G707">
        <v>1</v>
      </c>
      <c r="H707" s="1">
        <v>2553</v>
      </c>
      <c r="I707" s="87"/>
      <c r="K707" s="86" t="s">
        <v>17485</v>
      </c>
      <c r="L707" s="86" t="s">
        <v>17486</v>
      </c>
      <c r="N707">
        <f>IFERROR(VLOOKUP(A707,bip!$A:$C,2,0),"")</f>
      </c>
      <c r="O707">
        <f>IFERROR(VLOOKUP(A707,bip!$A:$Z,3,0),"")</f>
      </c>
    </row>
    <row r="708" spans="1:15" ht="13.2">
      <c r="A708" t="s">
        <v>344</v>
      </c>
      <c r="B708" t="s">
        <v>344</v>
      </c>
      <c r="C708" t="s">
        <v>15155</v>
      </c>
      <c r="D708" t="s">
        <v>21842</v>
      </c>
      <c r="E708" t="s">
        <v>14787</v>
      </c>
      <c r="F708">
        <v>1</v>
      </c>
      <c r="G708">
        <v>12</v>
      </c>
      <c r="H708" s="1">
        <v>1207</v>
      </c>
      <c r="I708" s="87"/>
      <c r="K708" s="86" t="s">
        <v>17485</v>
      </c>
      <c r="L708" s="86" t="s">
        <v>17486</v>
      </c>
      <c r="N708">
        <f>IFERROR(VLOOKUP(A708,bip!$A:$C,2,0),"")</f>
      </c>
      <c r="O708">
        <f>IFERROR(VLOOKUP(A708,bip!$A:$Z,3,0),"")</f>
      </c>
    </row>
    <row r="709" spans="1:15" ht="13.2">
      <c r="A709" t="s">
        <v>347</v>
      </c>
      <c r="B709" t="s">
        <v>347</v>
      </c>
      <c r="C709" t="s">
        <v>15155</v>
      </c>
      <c r="D709" t="s">
        <v>21457</v>
      </c>
      <c r="E709" t="s">
        <v>18843</v>
      </c>
      <c r="F709">
        <v>1</v>
      </c>
      <c r="G709">
        <v>1</v>
      </c>
      <c r="H709" s="1">
        <v>5830</v>
      </c>
      <c r="I709" s="87"/>
      <c r="K709" s="86" t="s">
        <v>17485</v>
      </c>
      <c r="L709" s="86" t="s">
        <v>17486</v>
      </c>
      <c r="N709">
        <f>IFERROR(VLOOKUP(A709,bip!$A:$C,2,0),"")</f>
      </c>
      <c r="O709">
        <f>IFERROR(VLOOKUP(A709,bip!$A:$Z,3,0),"")</f>
      </c>
    </row>
    <row r="710" spans="1:15" ht="13.2">
      <c r="A710" t="s">
        <v>348</v>
      </c>
      <c r="B710" t="s">
        <v>348</v>
      </c>
      <c r="C710" t="s">
        <v>15155</v>
      </c>
      <c r="D710" t="s">
        <v>21464</v>
      </c>
      <c r="E710" t="s">
        <v>14789</v>
      </c>
      <c r="F710">
        <v>1</v>
      </c>
      <c r="G710">
        <v>1</v>
      </c>
      <c r="H710" s="1">
        <v>4856</v>
      </c>
      <c r="I710" s="87"/>
      <c r="K710" s="86" t="s">
        <v>17485</v>
      </c>
      <c r="L710" s="86" t="s">
        <v>17486</v>
      </c>
      <c r="N710">
        <f>IFERROR(VLOOKUP(A710,bip!$A:$C,2,0),"")</f>
      </c>
      <c r="O710">
        <f>IFERROR(VLOOKUP(A710,bip!$A:$Z,3,0),"")</f>
      </c>
    </row>
    <row r="711" spans="1:15" ht="13.2">
      <c r="A711" t="s">
        <v>346</v>
      </c>
      <c r="B711" t="s">
        <v>15169</v>
      </c>
      <c r="C711" t="s">
        <v>15155</v>
      </c>
      <c r="D711" t="s">
        <v>21458</v>
      </c>
      <c r="E711" t="s">
        <v>14788</v>
      </c>
      <c r="F711">
        <v>1</v>
      </c>
      <c r="G711">
        <v>6</v>
      </c>
      <c r="H711" s="1">
        <v>816</v>
      </c>
      <c r="I711" s="87"/>
      <c r="K711" s="86" t="s">
        <v>17485</v>
      </c>
      <c r="L711" s="86" t="s">
        <v>17486</v>
      </c>
      <c r="N711">
        <f>IFERROR(VLOOKUP(A711,bip!$A:$C,2,0),"")</f>
      </c>
      <c r="O711">
        <f>IFERROR(VLOOKUP(A711,bip!$A:$Z,3,0),"")</f>
      </c>
    </row>
    <row r="712" spans="1:15" ht="13.2">
      <c r="A712" t="s">
        <v>13688</v>
      </c>
      <c r="B712" t="s">
        <v>13688</v>
      </c>
      <c r="C712" t="s">
        <v>15155</v>
      </c>
      <c r="D712" t="s">
        <v>21460</v>
      </c>
      <c r="E712" t="s">
        <v>14893</v>
      </c>
      <c r="F712">
        <v>1</v>
      </c>
      <c r="G712">
        <v>3</v>
      </c>
      <c r="H712" s="1">
        <v>3267</v>
      </c>
      <c r="I712" s="87"/>
      <c r="K712" s="86" t="s">
        <v>17485</v>
      </c>
      <c r="L712" s="86" t="s">
        <v>17486</v>
      </c>
      <c r="N712">
        <f>IFERROR(VLOOKUP(A712,bip!$A:$C,2,0),"")</f>
      </c>
      <c r="O712">
        <f>IFERROR(VLOOKUP(A712,bip!$A:$Z,3,0),"")</f>
      </c>
    </row>
    <row r="713" spans="1:15" ht="13.2">
      <c r="A713" t="s">
        <v>349</v>
      </c>
      <c r="B713" t="s">
        <v>349</v>
      </c>
      <c r="C713" t="s">
        <v>15155</v>
      </c>
      <c r="D713" t="s">
        <v>21461</v>
      </c>
      <c r="E713" t="s">
        <v>14790</v>
      </c>
      <c r="F713">
        <v>1</v>
      </c>
      <c r="G713">
        <v>1</v>
      </c>
      <c r="H713" s="1">
        <v>6161</v>
      </c>
      <c r="I713" s="87"/>
      <c r="K713" s="86" t="s">
        <v>17485</v>
      </c>
      <c r="L713" s="86" t="s">
        <v>17486</v>
      </c>
      <c r="N713">
        <f>IFERROR(VLOOKUP(A713,bip!$A:$C,2,0),"")</f>
      </c>
      <c r="O713">
        <f>IFERROR(VLOOKUP(A713,bip!$A:$Z,3,0),"")</f>
      </c>
    </row>
    <row r="714" spans="1:15" ht="13.2">
      <c r="A714" t="s">
        <v>13992</v>
      </c>
      <c r="B714" t="s">
        <v>13992</v>
      </c>
      <c r="C714" t="s">
        <v>15155</v>
      </c>
      <c r="D714" t="s">
        <v>20671</v>
      </c>
      <c r="E714" t="s">
        <v>18845</v>
      </c>
      <c r="F714">
        <v>1</v>
      </c>
      <c r="G714">
        <v>4</v>
      </c>
      <c r="H714" s="1">
        <v>1766</v>
      </c>
      <c r="I714" s="87"/>
      <c r="K714" s="86" t="s">
        <v>17485</v>
      </c>
      <c r="L714" s="86" t="s">
        <v>17486</v>
      </c>
      <c r="N714">
        <f>IFERROR(VLOOKUP(A714,bip!$A:$C,2,0),"")</f>
      </c>
      <c r="O714">
        <f>IFERROR(VLOOKUP(A714,bip!$A:$Z,3,0),"")</f>
      </c>
    </row>
    <row r="715" spans="1:15" ht="13.2">
      <c r="A715" t="s">
        <v>351</v>
      </c>
      <c r="B715" t="s">
        <v>15171</v>
      </c>
      <c r="C715" t="s">
        <v>15155</v>
      </c>
      <c r="D715" t="s">
        <v>21465</v>
      </c>
      <c r="E715" t="s">
        <v>14791</v>
      </c>
      <c r="F715">
        <v>1</v>
      </c>
      <c r="G715">
        <v>1</v>
      </c>
      <c r="H715" s="1">
        <v>4331</v>
      </c>
      <c r="I715" s="87"/>
      <c r="K715" s="86" t="s">
        <v>17485</v>
      </c>
      <c r="L715" s="86" t="s">
        <v>17486</v>
      </c>
      <c r="N715">
        <f>IFERROR(VLOOKUP(A715,bip!$A:$C,2,0),"")</f>
      </c>
      <c r="O715">
        <f>IFERROR(VLOOKUP(A715,bip!$A:$Z,3,0),"")</f>
      </c>
    </row>
    <row r="716" spans="1:15" ht="13.2">
      <c r="A716" t="s">
        <v>352</v>
      </c>
      <c r="B716" t="s">
        <v>352</v>
      </c>
      <c r="C716" t="s">
        <v>15155</v>
      </c>
      <c r="D716" t="s">
        <v>21465</v>
      </c>
      <c r="E716" t="s">
        <v>14791</v>
      </c>
      <c r="F716">
        <v>1</v>
      </c>
      <c r="G716">
        <v>1</v>
      </c>
      <c r="H716" s="1">
        <v>4181</v>
      </c>
      <c r="I716" s="87"/>
      <c r="K716" s="86" t="s">
        <v>17485</v>
      </c>
      <c r="L716" s="86" t="s">
        <v>17486</v>
      </c>
      <c r="N716">
        <f>IFERROR(VLOOKUP(A716,bip!$A:$C,2,0),"")</f>
      </c>
      <c r="O716">
        <f>IFERROR(VLOOKUP(A716,bip!$A:$Z,3,0),"")</f>
      </c>
    </row>
    <row r="717" spans="1:15" ht="13.2">
      <c r="A717" t="s">
        <v>350</v>
      </c>
      <c r="B717" t="s">
        <v>350</v>
      </c>
      <c r="C717" t="s">
        <v>15155</v>
      </c>
      <c r="D717" t="s">
        <v>21461</v>
      </c>
      <c r="E717" t="s">
        <v>14790</v>
      </c>
      <c r="F717">
        <v>1</v>
      </c>
      <c r="G717">
        <v>1</v>
      </c>
      <c r="H717" s="1">
        <v>5869</v>
      </c>
      <c r="I717" s="87"/>
      <c r="K717" s="86" t="s">
        <v>17485</v>
      </c>
      <c r="L717" s="86" t="s">
        <v>17486</v>
      </c>
      <c r="N717">
        <f>IFERROR(VLOOKUP(A717,bip!$A:$C,2,0),"")</f>
      </c>
      <c r="O717">
        <f>IFERROR(VLOOKUP(A717,bip!$A:$Z,3,0),"")</f>
      </c>
    </row>
    <row r="718" spans="1:15" ht="13.2">
      <c r="A718" t="s">
        <v>359</v>
      </c>
      <c r="B718" t="s">
        <v>359</v>
      </c>
      <c r="C718" t="s">
        <v>15155</v>
      </c>
      <c r="D718" t="s">
        <v>21467</v>
      </c>
      <c r="E718" t="s">
        <v>35312</v>
      </c>
      <c r="F718">
        <v>1</v>
      </c>
      <c r="G718">
        <v>1</v>
      </c>
      <c r="H718" s="1">
        <v>3047</v>
      </c>
      <c r="I718" s="87"/>
      <c r="K718" s="86" t="s">
        <v>17485</v>
      </c>
      <c r="L718" s="86" t="s">
        <v>17486</v>
      </c>
      <c r="N718">
        <f>IFERROR(VLOOKUP(A718,bip!$A:$C,2,0),"")</f>
      </c>
      <c r="O718">
        <f>IFERROR(VLOOKUP(A718,bip!$A:$Z,3,0),"")</f>
      </c>
    </row>
    <row r="719" spans="1:15" ht="13.2">
      <c r="A719" t="s">
        <v>357</v>
      </c>
      <c r="B719" t="s">
        <v>357</v>
      </c>
      <c r="C719" t="s">
        <v>15155</v>
      </c>
      <c r="D719" t="s">
        <v>21468</v>
      </c>
      <c r="E719" t="s">
        <v>14795</v>
      </c>
      <c r="F719">
        <v>1</v>
      </c>
      <c r="G719">
        <v>1</v>
      </c>
      <c r="H719" s="1">
        <v>3231</v>
      </c>
      <c r="I719" s="87"/>
      <c r="K719" s="86" t="s">
        <v>17485</v>
      </c>
      <c r="L719" s="86" t="s">
        <v>17486</v>
      </c>
      <c r="N719">
        <f>IFERROR(VLOOKUP(A719,bip!$A:$C,2,0),"")</f>
      </c>
      <c r="O719">
        <f>IFERROR(VLOOKUP(A719,bip!$A:$Z,3,0),"")</f>
      </c>
    </row>
    <row r="720" spans="1:15" ht="13.2">
      <c r="A720" t="s">
        <v>358</v>
      </c>
      <c r="B720" t="s">
        <v>358</v>
      </c>
      <c r="C720" t="s">
        <v>15155</v>
      </c>
      <c r="D720" t="s">
        <v>21468</v>
      </c>
      <c r="E720" t="s">
        <v>14795</v>
      </c>
      <c r="F720">
        <v>1</v>
      </c>
      <c r="G720">
        <v>4</v>
      </c>
      <c r="H720" s="1">
        <v>1745</v>
      </c>
      <c r="I720" s="87"/>
      <c r="K720" s="86" t="s">
        <v>17485</v>
      </c>
      <c r="L720" s="86" t="s">
        <v>17486</v>
      </c>
      <c r="N720">
        <f>IFERROR(VLOOKUP(A720,bip!$A:$C,2,0),"")</f>
      </c>
      <c r="O720">
        <f>IFERROR(VLOOKUP(A720,bip!$A:$Z,3,0),"")</f>
      </c>
    </row>
    <row r="721" spans="1:15" ht="13.2">
      <c r="A721" t="s">
        <v>354</v>
      </c>
      <c r="B721" t="s">
        <v>354</v>
      </c>
      <c r="C721" t="s">
        <v>15155</v>
      </c>
      <c r="D721" t="s">
        <v>21462</v>
      </c>
      <c r="E721" t="s">
        <v>14793</v>
      </c>
      <c r="F721">
        <v>1</v>
      </c>
      <c r="G721">
        <v>4</v>
      </c>
      <c r="H721" s="1">
        <v>2069</v>
      </c>
      <c r="I721" s="87"/>
      <c r="K721" s="86" t="s">
        <v>17485</v>
      </c>
      <c r="L721" s="86" t="s">
        <v>17486</v>
      </c>
      <c r="N721">
        <f>IFERROR(VLOOKUP(A721,bip!$A:$C,2,0),"")</f>
      </c>
      <c r="O721">
        <f>IFERROR(VLOOKUP(A721,bip!$A:$Z,3,0),"")</f>
      </c>
    </row>
    <row r="722" spans="1:15" ht="13.2">
      <c r="A722" t="s">
        <v>353</v>
      </c>
      <c r="B722" t="s">
        <v>353</v>
      </c>
      <c r="C722" t="s">
        <v>15155</v>
      </c>
      <c r="D722" t="s">
        <v>21463</v>
      </c>
      <c r="E722" t="s">
        <v>14792</v>
      </c>
      <c r="F722">
        <v>1</v>
      </c>
      <c r="G722">
        <v>2</v>
      </c>
      <c r="H722" s="1">
        <v>2632</v>
      </c>
      <c r="I722" s="87"/>
      <c r="K722" s="86" t="s">
        <v>17485</v>
      </c>
      <c r="L722" s="86" t="s">
        <v>17486</v>
      </c>
      <c r="N722">
        <f>IFERROR(VLOOKUP(A722,bip!$A:$C,2,0),"")</f>
      </c>
      <c r="O722">
        <f>IFERROR(VLOOKUP(A722,bip!$A:$Z,3,0),"")</f>
      </c>
    </row>
    <row r="723" spans="1:15" ht="13.2">
      <c r="A723" t="s">
        <v>360</v>
      </c>
      <c r="B723" t="s">
        <v>360</v>
      </c>
      <c r="C723" t="s">
        <v>15155</v>
      </c>
      <c r="D723" t="s">
        <v>21470</v>
      </c>
      <c r="E723" t="s">
        <v>14796</v>
      </c>
      <c r="F723">
        <v>1</v>
      </c>
      <c r="G723">
        <v>1</v>
      </c>
      <c r="H723" s="1">
        <v>1659</v>
      </c>
      <c r="I723" s="87"/>
      <c r="K723" s="86" t="s">
        <v>17485</v>
      </c>
      <c r="L723" s="86" t="s">
        <v>17486</v>
      </c>
      <c r="N723">
        <f>IFERROR(VLOOKUP(A723,bip!$A:$C,2,0),"")</f>
      </c>
      <c r="O723">
        <f>IFERROR(VLOOKUP(A723,bip!$A:$Z,3,0),"")</f>
      </c>
    </row>
    <row r="724" spans="1:15" ht="13.2">
      <c r="A724" t="s">
        <v>355</v>
      </c>
      <c r="B724" t="s">
        <v>355</v>
      </c>
      <c r="C724" t="s">
        <v>15155</v>
      </c>
      <c r="D724" t="s">
        <v>21466</v>
      </c>
      <c r="E724" t="s">
        <v>14794</v>
      </c>
      <c r="F724">
        <v>1</v>
      </c>
      <c r="G724">
        <v>1</v>
      </c>
      <c r="H724" s="1">
        <v>2851</v>
      </c>
      <c r="I724" s="87"/>
      <c r="K724" s="86" t="s">
        <v>17485</v>
      </c>
      <c r="L724" s="86" t="s">
        <v>17486</v>
      </c>
      <c r="N724">
        <f>IFERROR(VLOOKUP(A724,bip!$A:$C,2,0),"")</f>
      </c>
      <c r="O724">
        <f>IFERROR(VLOOKUP(A724,bip!$A:$Z,3,0),"")</f>
      </c>
    </row>
    <row r="725" spans="1:15" ht="13.2">
      <c r="A725" t="s">
        <v>356</v>
      </c>
      <c r="B725" t="s">
        <v>356</v>
      </c>
      <c r="C725" t="s">
        <v>15155</v>
      </c>
      <c r="D725" t="s">
        <v>21466</v>
      </c>
      <c r="E725" t="s">
        <v>14794</v>
      </c>
      <c r="F725">
        <v>1</v>
      </c>
      <c r="G725">
        <v>1</v>
      </c>
      <c r="H725" s="1">
        <v>2851</v>
      </c>
      <c r="I725" s="87"/>
      <c r="K725" s="86" t="s">
        <v>17485</v>
      </c>
      <c r="L725" s="86" t="s">
        <v>17486</v>
      </c>
      <c r="N725">
        <f>IFERROR(VLOOKUP(A725,bip!$A:$C,2,0),"")</f>
      </c>
      <c r="O725">
        <f>IFERROR(VLOOKUP(A725,bip!$A:$Z,3,0),"")</f>
      </c>
    </row>
    <row r="726" spans="1:15" ht="13.2">
      <c r="A726" t="s">
        <v>361</v>
      </c>
      <c r="B726" t="s">
        <v>15172</v>
      </c>
      <c r="C726" t="s">
        <v>15155</v>
      </c>
      <c r="D726" t="s">
        <v>21473</v>
      </c>
      <c r="E726" t="s">
        <v>14797</v>
      </c>
      <c r="F726">
        <v>1</v>
      </c>
      <c r="G726">
        <v>6</v>
      </c>
      <c r="H726" s="1">
        <v>1121</v>
      </c>
      <c r="I726" s="87"/>
      <c r="K726" s="86" t="s">
        <v>17485</v>
      </c>
      <c r="L726" s="86" t="s">
        <v>17486</v>
      </c>
      <c r="N726">
        <f>IFERROR(VLOOKUP(A726,bip!$A:$C,2,0),"")</f>
      </c>
      <c r="O726">
        <f>IFERROR(VLOOKUP(A726,bip!$A:$Z,3,0),"")</f>
      </c>
    </row>
    <row r="727" spans="1:15" ht="13.2">
      <c r="A727" t="s">
        <v>364</v>
      </c>
      <c r="B727" t="s">
        <v>364</v>
      </c>
      <c r="C727" t="s">
        <v>15155</v>
      </c>
      <c r="D727" t="s">
        <v>21469</v>
      </c>
      <c r="E727" t="s">
        <v>18847</v>
      </c>
      <c r="F727">
        <v>1</v>
      </c>
      <c r="G727">
        <v>1</v>
      </c>
      <c r="H727" s="1">
        <v>4238</v>
      </c>
      <c r="I727" s="87"/>
      <c r="K727" s="86" t="s">
        <v>17485</v>
      </c>
      <c r="L727" s="86" t="s">
        <v>17486</v>
      </c>
      <c r="N727">
        <f>IFERROR(VLOOKUP(A727,bip!$A:$C,2,0),"")</f>
      </c>
      <c r="O727">
        <f>IFERROR(VLOOKUP(A727,bip!$A:$Z,3,0),"")</f>
      </c>
    </row>
    <row r="728" spans="1:15" ht="13.2">
      <c r="A728" t="s">
        <v>367</v>
      </c>
      <c r="B728" t="s">
        <v>367</v>
      </c>
      <c r="C728" t="s">
        <v>15155</v>
      </c>
      <c r="D728" t="s">
        <v>21474</v>
      </c>
      <c r="E728" t="s">
        <v>18851</v>
      </c>
      <c r="F728">
        <v>1</v>
      </c>
      <c r="G728">
        <v>3</v>
      </c>
      <c r="H728" s="1">
        <v>2085</v>
      </c>
      <c r="I728" s="87"/>
      <c r="K728" s="86" t="s">
        <v>17485</v>
      </c>
      <c r="L728" s="86" t="s">
        <v>17486</v>
      </c>
      <c r="N728">
        <f>IFERROR(VLOOKUP(A728,bip!$A:$C,2,0),"")</f>
      </c>
      <c r="O728">
        <f>IFERROR(VLOOKUP(A728,bip!$A:$Z,3,0),"")</f>
      </c>
    </row>
    <row r="729" spans="1:15" ht="13.2">
      <c r="A729" t="s">
        <v>368</v>
      </c>
      <c r="B729" t="s">
        <v>368</v>
      </c>
      <c r="C729" t="s">
        <v>15155</v>
      </c>
      <c r="D729" t="s">
        <v>21475</v>
      </c>
      <c r="E729" t="s">
        <v>18850</v>
      </c>
      <c r="F729">
        <v>1</v>
      </c>
      <c r="G729">
        <v>3</v>
      </c>
      <c r="H729" s="1">
        <v>1744</v>
      </c>
      <c r="I729" s="87"/>
      <c r="K729" s="86" t="s">
        <v>17485</v>
      </c>
      <c r="L729" s="86" t="s">
        <v>17486</v>
      </c>
      <c r="N729">
        <f>IFERROR(VLOOKUP(A729,bip!$A:$C,2,0),"")</f>
      </c>
      <c r="O729">
        <f>IFERROR(VLOOKUP(A729,bip!$A:$Z,3,0),"")</f>
      </c>
    </row>
    <row r="730" spans="1:15" ht="13.2">
      <c r="A730" t="s">
        <v>365</v>
      </c>
      <c r="B730" t="s">
        <v>365</v>
      </c>
      <c r="C730" t="s">
        <v>15155</v>
      </c>
      <c r="D730" t="s">
        <v>21471</v>
      </c>
      <c r="E730" t="s">
        <v>18848</v>
      </c>
      <c r="F730">
        <v>1</v>
      </c>
      <c r="G730">
        <v>1</v>
      </c>
      <c r="H730" s="1">
        <v>3216</v>
      </c>
      <c r="I730" s="87"/>
      <c r="K730" s="86" t="s">
        <v>17485</v>
      </c>
      <c r="L730" s="86" t="s">
        <v>17486</v>
      </c>
      <c r="N730">
        <f>IFERROR(VLOOKUP(A730,bip!$A:$C,2,0),"")</f>
      </c>
      <c r="O730">
        <f>IFERROR(VLOOKUP(A730,bip!$A:$Z,3,0),"")</f>
      </c>
    </row>
    <row r="731" spans="1:15" ht="13.2">
      <c r="A731" t="s">
        <v>366</v>
      </c>
      <c r="B731" t="s">
        <v>366</v>
      </c>
      <c r="C731" t="s">
        <v>15155</v>
      </c>
      <c r="D731" t="s">
        <v>21471</v>
      </c>
      <c r="E731" t="s">
        <v>18848</v>
      </c>
      <c r="F731">
        <v>1</v>
      </c>
      <c r="G731">
        <v>1</v>
      </c>
      <c r="H731" s="1">
        <v>3216</v>
      </c>
      <c r="I731" s="87"/>
      <c r="K731" s="86" t="s">
        <v>17485</v>
      </c>
      <c r="L731" s="86" t="s">
        <v>17486</v>
      </c>
      <c r="N731">
        <f>IFERROR(VLOOKUP(A731,bip!$A:$C,2,0),"")</f>
      </c>
      <c r="O731">
        <f>IFERROR(VLOOKUP(A731,bip!$A:$Z,3,0),"")</f>
      </c>
    </row>
    <row r="732" spans="1:15" ht="13.2">
      <c r="A732" t="s">
        <v>362</v>
      </c>
      <c r="B732" t="s">
        <v>362</v>
      </c>
      <c r="C732" t="s">
        <v>15155</v>
      </c>
      <c r="D732" t="s">
        <v>21472</v>
      </c>
      <c r="E732" t="s">
        <v>18846</v>
      </c>
      <c r="F732">
        <v>1</v>
      </c>
      <c r="G732">
        <v>1</v>
      </c>
      <c r="H732" s="1">
        <v>4086</v>
      </c>
      <c r="I732" s="87"/>
      <c r="K732" s="86" t="s">
        <v>17485</v>
      </c>
      <c r="L732" s="86" t="s">
        <v>17486</v>
      </c>
      <c r="N732">
        <f>IFERROR(VLOOKUP(A732,bip!$A:$C,2,0),"")</f>
      </c>
      <c r="O732">
        <f>IFERROR(VLOOKUP(A732,bip!$A:$Z,3,0),"")</f>
      </c>
    </row>
    <row r="733" spans="1:15" ht="13.2">
      <c r="A733" t="s">
        <v>363</v>
      </c>
      <c r="B733" t="s">
        <v>363</v>
      </c>
      <c r="C733" t="s">
        <v>15155</v>
      </c>
      <c r="D733" t="s">
        <v>21469</v>
      </c>
      <c r="E733" t="s">
        <v>18847</v>
      </c>
      <c r="F733">
        <v>1</v>
      </c>
      <c r="G733">
        <v>1</v>
      </c>
      <c r="H733" s="1">
        <v>4141</v>
      </c>
      <c r="I733" s="87"/>
      <c r="K733" s="86" t="s">
        <v>17485</v>
      </c>
      <c r="L733" s="86" t="s">
        <v>17486</v>
      </c>
      <c r="N733">
        <f>IFERROR(VLOOKUP(A733,bip!$A:$C,2,0),"")</f>
      </c>
      <c r="O733">
        <f>IFERROR(VLOOKUP(A733,bip!$A:$Z,3,0),"")</f>
      </c>
    </row>
    <row r="734" spans="1:15" ht="13.2">
      <c r="A734" t="s">
        <v>369</v>
      </c>
      <c r="B734" t="s">
        <v>369</v>
      </c>
      <c r="C734" t="s">
        <v>15155</v>
      </c>
      <c r="D734" t="s">
        <v>21475</v>
      </c>
      <c r="E734" t="s">
        <v>18850</v>
      </c>
      <c r="F734">
        <v>1</v>
      </c>
      <c r="G734">
        <v>1</v>
      </c>
      <c r="H734" s="1">
        <v>1819</v>
      </c>
      <c r="I734" s="87"/>
      <c r="K734" s="86" t="s">
        <v>17485</v>
      </c>
      <c r="L734" s="86" t="s">
        <v>17486</v>
      </c>
      <c r="N734">
        <f>IFERROR(VLOOKUP(A734,bip!$A:$C,2,0),"")</f>
      </c>
      <c r="O734">
        <f>IFERROR(VLOOKUP(A734,bip!$A:$Z,3,0),"")</f>
      </c>
    </row>
    <row r="735" spans="1:15" ht="13.2">
      <c r="A735" t="s">
        <v>370</v>
      </c>
      <c r="B735" t="s">
        <v>370</v>
      </c>
      <c r="C735" t="s">
        <v>15155</v>
      </c>
      <c r="D735" t="s">
        <v>21475</v>
      </c>
      <c r="E735" t="s">
        <v>18850</v>
      </c>
      <c r="F735">
        <v>1</v>
      </c>
      <c r="G735">
        <v>1</v>
      </c>
      <c r="H735" s="1">
        <v>1819</v>
      </c>
      <c r="I735" s="87"/>
      <c r="K735" s="86" t="s">
        <v>17485</v>
      </c>
      <c r="L735" s="86" t="s">
        <v>17486</v>
      </c>
      <c r="N735">
        <f>IFERROR(VLOOKUP(A735,bip!$A:$C,2,0),"")</f>
      </c>
      <c r="O735">
        <f>IFERROR(VLOOKUP(A735,bip!$A:$Z,3,0),"")</f>
      </c>
    </row>
    <row r="736" spans="1:15" ht="13.2">
      <c r="A736" t="s">
        <v>371</v>
      </c>
      <c r="B736" t="s">
        <v>15174</v>
      </c>
      <c r="C736" t="s">
        <v>15155</v>
      </c>
      <c r="D736" t="s">
        <v>21481</v>
      </c>
      <c r="E736" t="s">
        <v>18849</v>
      </c>
      <c r="F736">
        <v>1</v>
      </c>
      <c r="G736">
        <v>6</v>
      </c>
      <c r="H736" s="1">
        <v>1104</v>
      </c>
      <c r="I736" s="87"/>
      <c r="K736" s="86" t="s">
        <v>17485</v>
      </c>
      <c r="L736" s="86" t="s">
        <v>17486</v>
      </c>
      <c r="N736">
        <f>IFERROR(VLOOKUP(A736,bip!$A:$C,2,0),"")</f>
      </c>
      <c r="O736">
        <f>IFERROR(VLOOKUP(A736,bip!$A:$Z,3,0),"")</f>
      </c>
    </row>
    <row r="737" spans="1:15" ht="13.2">
      <c r="A737" t="s">
        <v>630</v>
      </c>
      <c r="B737" t="s">
        <v>630</v>
      </c>
      <c r="C737" t="s">
        <v>15155</v>
      </c>
      <c r="D737" t="s">
        <v>17622</v>
      </c>
      <c r="E737" t="s">
        <v>27501</v>
      </c>
      <c r="F737">
        <v>6</v>
      </c>
      <c r="G737">
        <v>168</v>
      </c>
      <c r="H737" s="1">
        <v>51</v>
      </c>
      <c r="I737" s="87">
        <v>0.25</v>
      </c>
      <c r="J737" s="86" t="s">
        <v>41688</v>
      </c>
      <c r="K737" s="86" t="s">
        <v>44487</v>
      </c>
      <c r="L737" s="86" t="s">
        <v>17486</v>
      </c>
      <c r="N737">
        <f>IFERROR(VLOOKUP(A737,bip!$A:$C,2,0),"")</f>
      </c>
      <c r="O737">
        <f>IFERROR(VLOOKUP(A737,bip!$A:$Z,3,0),"")</f>
      </c>
    </row>
    <row r="738" spans="1:15" ht="13.2">
      <c r="A738" t="s">
        <v>636</v>
      </c>
      <c r="B738" t="s">
        <v>636</v>
      </c>
      <c r="C738" t="s">
        <v>15155</v>
      </c>
      <c r="D738" t="s">
        <v>21860</v>
      </c>
      <c r="E738" t="s">
        <v>28842</v>
      </c>
      <c r="F738">
        <v>1</v>
      </c>
      <c r="G738">
        <v>60</v>
      </c>
      <c r="H738" s="1">
        <v>135</v>
      </c>
      <c r="I738" s="87">
        <v>0.25</v>
      </c>
      <c r="J738" s="86" t="s">
        <v>41688</v>
      </c>
      <c r="K738" s="86" t="s">
        <v>44487</v>
      </c>
      <c r="L738" s="86" t="s">
        <v>17486</v>
      </c>
      <c r="N738">
        <f>IFERROR(VLOOKUP(A738,bip!$A:$C,2,0),"")</f>
      </c>
      <c r="O738">
        <f>IFERROR(VLOOKUP(A738,bip!$A:$Z,3,0),"")</f>
      </c>
    </row>
    <row r="739" spans="1:15" ht="13.2">
      <c r="A739" t="s">
        <v>640</v>
      </c>
      <c r="B739" t="s">
        <v>640</v>
      </c>
      <c r="C739" t="s">
        <v>15155</v>
      </c>
      <c r="D739" t="s">
        <v>21864</v>
      </c>
      <c r="E739" t="s">
        <v>28846</v>
      </c>
      <c r="F739">
        <v>1</v>
      </c>
      <c r="G739">
        <v>60</v>
      </c>
      <c r="H739" s="1">
        <v>175</v>
      </c>
      <c r="I739" s="87">
        <v>0.25</v>
      </c>
      <c r="J739" s="86" t="s">
        <v>41688</v>
      </c>
      <c r="K739" s="86" t="s">
        <v>44487</v>
      </c>
      <c r="L739" s="86" t="s">
        <v>17486</v>
      </c>
      <c r="N739">
        <f>IFERROR(VLOOKUP(A739,bip!$A:$C,2,0),"")</f>
      </c>
      <c r="O739">
        <f>IFERROR(VLOOKUP(A739,bip!$A:$Z,3,0),"")</f>
      </c>
    </row>
    <row r="740" spans="1:15" ht="13.2">
      <c r="A740" t="s">
        <v>373</v>
      </c>
      <c r="B740" t="s">
        <v>373</v>
      </c>
      <c r="C740" t="s">
        <v>15155</v>
      </c>
      <c r="D740" t="s">
        <v>21476</v>
      </c>
      <c r="E740" t="s">
        <v>14923</v>
      </c>
      <c r="F740">
        <v>1</v>
      </c>
      <c r="G740">
        <v>1</v>
      </c>
      <c r="H740" s="1">
        <v>10589</v>
      </c>
      <c r="I740" s="87"/>
      <c r="K740" s="86" t="s">
        <v>17485</v>
      </c>
      <c r="L740" s="86" t="s">
        <v>17486</v>
      </c>
      <c r="N740">
        <f>IFERROR(VLOOKUP(A740,bip!$A:$C,2,0),"")</f>
      </c>
      <c r="O740">
        <f>IFERROR(VLOOKUP(A740,bip!$A:$Z,3,0),"")</f>
      </c>
    </row>
    <row r="741" spans="1:15" ht="13.2">
      <c r="A741" t="s">
        <v>376</v>
      </c>
      <c r="B741" t="s">
        <v>15173</v>
      </c>
      <c r="C741" t="s">
        <v>15155</v>
      </c>
      <c r="D741" t="s">
        <v>21477</v>
      </c>
      <c r="E741" t="s">
        <v>14926</v>
      </c>
      <c r="F741">
        <v>1</v>
      </c>
      <c r="G741">
        <v>1</v>
      </c>
      <c r="H741" s="1">
        <v>5657</v>
      </c>
      <c r="I741" s="87"/>
      <c r="K741" s="86" t="s">
        <v>17485</v>
      </c>
      <c r="L741" s="86" t="s">
        <v>17486</v>
      </c>
      <c r="N741">
        <f>IFERROR(VLOOKUP(A741,bip!$A:$C,2,0),"")</f>
      </c>
      <c r="O741">
        <f>IFERROR(VLOOKUP(A741,bip!$A:$Z,3,0),"")</f>
      </c>
    </row>
    <row r="742" spans="1:15" ht="13.2">
      <c r="A742" t="s">
        <v>375</v>
      </c>
      <c r="B742" t="s">
        <v>375</v>
      </c>
      <c r="C742" t="s">
        <v>15155</v>
      </c>
      <c r="D742" t="s">
        <v>21478</v>
      </c>
      <c r="E742" t="s">
        <v>14925</v>
      </c>
      <c r="F742">
        <v>1</v>
      </c>
      <c r="G742">
        <v>1</v>
      </c>
      <c r="H742" s="1">
        <v>6983</v>
      </c>
      <c r="I742" s="87"/>
      <c r="K742" s="86" t="s">
        <v>17485</v>
      </c>
      <c r="L742" s="86" t="s">
        <v>17486</v>
      </c>
      <c r="N742">
        <f>IFERROR(VLOOKUP(A742,bip!$A:$C,2,0),"")</f>
      </c>
      <c r="O742">
        <f>IFERROR(VLOOKUP(A742,bip!$A:$Z,3,0),"")</f>
      </c>
    </row>
    <row r="743" spans="1:15" ht="13.2">
      <c r="A743" t="s">
        <v>374</v>
      </c>
      <c r="B743" t="s">
        <v>374</v>
      </c>
      <c r="C743" t="s">
        <v>15155</v>
      </c>
      <c r="D743" t="s">
        <v>21479</v>
      </c>
      <c r="E743" t="s">
        <v>14924</v>
      </c>
      <c r="F743">
        <v>1</v>
      </c>
      <c r="G743">
        <v>1</v>
      </c>
      <c r="H743" s="1">
        <v>10470</v>
      </c>
      <c r="I743" s="87"/>
      <c r="K743" s="86" t="s">
        <v>17485</v>
      </c>
      <c r="L743" s="86" t="s">
        <v>17486</v>
      </c>
      <c r="N743">
        <f>IFERROR(VLOOKUP(A743,bip!$A:$C,2,0),"")</f>
      </c>
      <c r="O743">
        <f>IFERROR(VLOOKUP(A743,bip!$A:$Z,3,0),"")</f>
      </c>
    </row>
    <row r="744" spans="1:15" ht="13.2">
      <c r="A744" t="s">
        <v>372</v>
      </c>
      <c r="B744" t="s">
        <v>372</v>
      </c>
      <c r="C744" t="s">
        <v>15155</v>
      </c>
      <c r="D744" t="s">
        <v>21480</v>
      </c>
      <c r="E744" t="s">
        <v>14922</v>
      </c>
      <c r="F744">
        <v>1</v>
      </c>
      <c r="G744">
        <v>1</v>
      </c>
      <c r="H744" s="1">
        <v>14458</v>
      </c>
      <c r="I744" s="87"/>
      <c r="K744" s="86" t="s">
        <v>17485</v>
      </c>
      <c r="L744" s="86" t="s">
        <v>17486</v>
      </c>
      <c r="N744">
        <f>IFERROR(VLOOKUP(A744,bip!$A:$C,2,0),"")</f>
      </c>
      <c r="O744">
        <f>IFERROR(VLOOKUP(A744,bip!$A:$Z,3,0),"")</f>
      </c>
    </row>
    <row r="745" spans="1:15" ht="13.2">
      <c r="A745" t="s">
        <v>377</v>
      </c>
      <c r="B745" t="s">
        <v>377</v>
      </c>
      <c r="C745" t="s">
        <v>15155</v>
      </c>
      <c r="D745" t="s">
        <v>21482</v>
      </c>
      <c r="E745" t="s">
        <v>18852</v>
      </c>
      <c r="F745">
        <v>1</v>
      </c>
      <c r="G745">
        <v>1</v>
      </c>
      <c r="H745" s="1">
        <v>13597</v>
      </c>
      <c r="I745" s="87"/>
      <c r="K745" s="86" t="s">
        <v>17485</v>
      </c>
      <c r="L745" s="86" t="s">
        <v>17486</v>
      </c>
      <c r="N745">
        <f>IFERROR(VLOOKUP(A745,bip!$A:$C,2,0),"")</f>
      </c>
      <c r="O745">
        <f>IFERROR(VLOOKUP(A745,bip!$A:$Z,3,0),"")</f>
      </c>
    </row>
    <row r="746" spans="1:15" ht="13.2">
      <c r="A746" t="s">
        <v>642</v>
      </c>
      <c r="B746" t="s">
        <v>642</v>
      </c>
      <c r="C746" t="s">
        <v>15155</v>
      </c>
      <c r="D746" t="s">
        <v>30854</v>
      </c>
      <c r="E746" t="s">
        <v>18855</v>
      </c>
      <c r="F746">
        <v>6</v>
      </c>
      <c r="G746">
        <v>624</v>
      </c>
      <c r="H746" s="1">
        <v>35</v>
      </c>
      <c r="I746" s="87">
        <v>0.20</v>
      </c>
      <c r="J746" s="86" t="s">
        <v>41688</v>
      </c>
      <c r="K746" s="86" t="s">
        <v>44487</v>
      </c>
      <c r="L746" s="86" t="s">
        <v>17486</v>
      </c>
      <c r="N746">
        <f>IFERROR(VLOOKUP(A746,bip!$A:$C,2,0),"")</f>
      </c>
      <c r="O746">
        <f>IFERROR(VLOOKUP(A746,bip!$A:$Z,3,0),"")</f>
      </c>
    </row>
    <row r="747" spans="1:15" ht="13.2">
      <c r="A747" t="s">
        <v>643</v>
      </c>
      <c r="B747" t="s">
        <v>643</v>
      </c>
      <c r="C747" t="s">
        <v>15155</v>
      </c>
      <c r="D747" t="s">
        <v>30856</v>
      </c>
      <c r="E747" t="s">
        <v>18856</v>
      </c>
      <c r="F747">
        <v>6</v>
      </c>
      <c r="G747">
        <v>432</v>
      </c>
      <c r="H747" s="1">
        <v>35</v>
      </c>
      <c r="I747" s="87"/>
      <c r="K747" s="86" t="s">
        <v>17485</v>
      </c>
      <c r="L747" s="86" t="s">
        <v>17486</v>
      </c>
      <c r="N747">
        <f>IFERROR(VLOOKUP(A747,bip!$A:$C,2,0),"")</f>
      </c>
      <c r="O747">
        <f>IFERROR(VLOOKUP(A747,bip!$A:$Z,3,0),"")</f>
      </c>
    </row>
    <row r="748" spans="1:15" ht="13.2">
      <c r="A748" t="s">
        <v>644</v>
      </c>
      <c r="B748" t="s">
        <v>644</v>
      </c>
      <c r="C748" t="s">
        <v>15155</v>
      </c>
      <c r="D748" t="s">
        <v>30858</v>
      </c>
      <c r="E748" t="s">
        <v>18857</v>
      </c>
      <c r="F748">
        <v>6</v>
      </c>
      <c r="G748">
        <v>168</v>
      </c>
      <c r="H748" s="1">
        <v>39</v>
      </c>
      <c r="I748" s="87"/>
      <c r="K748" s="86" t="s">
        <v>17485</v>
      </c>
      <c r="L748" s="86" t="s">
        <v>17486</v>
      </c>
      <c r="N748">
        <f>IFERROR(VLOOKUP(A748,bip!$A:$C,2,0),"")</f>
      </c>
      <c r="O748">
        <f>IFERROR(VLOOKUP(A748,bip!$A:$Z,3,0),"")</f>
      </c>
    </row>
    <row r="749" spans="1:15" ht="13.2">
      <c r="A749" t="s">
        <v>645</v>
      </c>
      <c r="B749" t="s">
        <v>645</v>
      </c>
      <c r="C749" t="s">
        <v>15155</v>
      </c>
      <c r="D749" t="s">
        <v>30859</v>
      </c>
      <c r="E749" t="s">
        <v>18858</v>
      </c>
      <c r="F749">
        <v>6</v>
      </c>
      <c r="G749">
        <v>330</v>
      </c>
      <c r="H749" s="1">
        <v>39</v>
      </c>
      <c r="I749" s="87"/>
      <c r="K749" s="86" t="s">
        <v>17485</v>
      </c>
      <c r="L749" s="86" t="s">
        <v>17486</v>
      </c>
      <c r="N749">
        <f>IFERROR(VLOOKUP(A749,bip!$A:$C,2,0),"")</f>
      </c>
      <c r="O749">
        <f>IFERROR(VLOOKUP(A749,bip!$A:$Z,3,0),"")</f>
      </c>
    </row>
    <row r="750" spans="1:15" ht="13.2">
      <c r="A750" t="s">
        <v>378</v>
      </c>
      <c r="B750" t="s">
        <v>378</v>
      </c>
      <c r="C750" t="s">
        <v>15155</v>
      </c>
      <c r="D750" t="s">
        <v>22965</v>
      </c>
      <c r="E750" t="s">
        <v>18853</v>
      </c>
      <c r="F750">
        <v>1</v>
      </c>
      <c r="G750">
        <v>1</v>
      </c>
      <c r="H750" s="1">
        <v>8172</v>
      </c>
      <c r="I750" s="87"/>
      <c r="K750" s="86" t="s">
        <v>17485</v>
      </c>
      <c r="L750" s="86" t="s">
        <v>17486</v>
      </c>
      <c r="N750">
        <f>IFERROR(VLOOKUP(A750,bip!$A:$C,2,0),"")</f>
      </c>
      <c r="O750">
        <f>IFERROR(VLOOKUP(A750,bip!$A:$Z,3,0),"")</f>
      </c>
    </row>
    <row r="751" spans="1:15" ht="13.2">
      <c r="A751" t="s">
        <v>379</v>
      </c>
      <c r="B751" t="s">
        <v>379</v>
      </c>
      <c r="C751" t="s">
        <v>15155</v>
      </c>
      <c r="D751" t="s">
        <v>22965</v>
      </c>
      <c r="E751" t="s">
        <v>18853</v>
      </c>
      <c r="F751">
        <v>1</v>
      </c>
      <c r="G751">
        <v>1</v>
      </c>
      <c r="H751" s="1">
        <v>8385</v>
      </c>
      <c r="I751" s="87"/>
      <c r="K751" s="86" t="s">
        <v>17485</v>
      </c>
      <c r="L751" s="86" t="s">
        <v>17486</v>
      </c>
      <c r="N751">
        <f>IFERROR(VLOOKUP(A751,bip!$A:$C,2,0),"")</f>
      </c>
      <c r="O751">
        <f>IFERROR(VLOOKUP(A751,bip!$A:$Z,3,0),"")</f>
      </c>
    </row>
    <row r="752" spans="1:15" ht="13.2">
      <c r="A752" t="s">
        <v>383</v>
      </c>
      <c r="B752" t="s">
        <v>383</v>
      </c>
      <c r="C752" t="s">
        <v>15155</v>
      </c>
      <c r="D752" t="s">
        <v>21483</v>
      </c>
      <c r="E752" t="s">
        <v>20672</v>
      </c>
      <c r="F752">
        <v>1</v>
      </c>
      <c r="G752">
        <v>1</v>
      </c>
      <c r="H752" s="1">
        <v>10718</v>
      </c>
      <c r="I752" s="87"/>
      <c r="K752" s="86" t="s">
        <v>17485</v>
      </c>
      <c r="L752" s="86" t="s">
        <v>17486</v>
      </c>
      <c r="N752">
        <f>IFERROR(VLOOKUP(A752,bip!$A:$C,2,0),"")</f>
      </c>
      <c r="O752">
        <f>IFERROR(VLOOKUP(A752,bip!$A:$Z,3,0),"")</f>
      </c>
    </row>
    <row r="753" spans="1:15" ht="13.2">
      <c r="A753" t="s">
        <v>381</v>
      </c>
      <c r="B753" t="s">
        <v>381</v>
      </c>
      <c r="C753" t="s">
        <v>15155</v>
      </c>
      <c r="D753" t="s">
        <v>21484</v>
      </c>
      <c r="E753" t="s">
        <v>20674</v>
      </c>
      <c r="F753">
        <v>1</v>
      </c>
      <c r="G753">
        <v>1</v>
      </c>
      <c r="H753" s="1">
        <v>29741</v>
      </c>
      <c r="I753" s="87"/>
      <c r="K753" s="86" t="s">
        <v>17485</v>
      </c>
      <c r="L753" s="86" t="s">
        <v>17486</v>
      </c>
      <c r="N753">
        <f>IFERROR(VLOOKUP(A753,bip!$A:$C,2,0),"")</f>
      </c>
      <c r="O753">
        <f>IFERROR(VLOOKUP(A753,bip!$A:$Z,3,0),"")</f>
      </c>
    </row>
    <row r="754" spans="1:15" ht="13.2">
      <c r="A754" t="s">
        <v>380</v>
      </c>
      <c r="B754" t="s">
        <v>380</v>
      </c>
      <c r="C754" t="s">
        <v>15155</v>
      </c>
      <c r="D754" t="s">
        <v>21485</v>
      </c>
      <c r="E754" t="s">
        <v>20673</v>
      </c>
      <c r="F754">
        <v>1</v>
      </c>
      <c r="G754">
        <v>1</v>
      </c>
      <c r="H754" s="1">
        <v>32856</v>
      </c>
      <c r="I754" s="87"/>
      <c r="K754" s="86" t="s">
        <v>17485</v>
      </c>
      <c r="L754" s="86" t="s">
        <v>17486</v>
      </c>
      <c r="N754">
        <f>IFERROR(VLOOKUP(A754,bip!$A:$C,2,0),"")</f>
      </c>
      <c r="O754">
        <f>IFERROR(VLOOKUP(A754,bip!$A:$Z,3,0),"")</f>
      </c>
    </row>
    <row r="755" spans="1:15" ht="13.2">
      <c r="A755" t="s">
        <v>382</v>
      </c>
      <c r="B755" t="s">
        <v>382</v>
      </c>
      <c r="C755" t="s">
        <v>15155</v>
      </c>
      <c r="D755" t="s">
        <v>21486</v>
      </c>
      <c r="E755" t="s">
        <v>20675</v>
      </c>
      <c r="F755">
        <v>1</v>
      </c>
      <c r="G755">
        <v>1</v>
      </c>
      <c r="H755" s="1">
        <v>20363</v>
      </c>
      <c r="I755" s="87"/>
      <c r="K755" s="86" t="s">
        <v>17485</v>
      </c>
      <c r="L755" s="86" t="s">
        <v>17486</v>
      </c>
      <c r="N755">
        <f>IFERROR(VLOOKUP(A755,bip!$A:$C,2,0),"")</f>
      </c>
      <c r="O755">
        <f>IFERROR(VLOOKUP(A755,bip!$A:$Z,3,0),"")</f>
      </c>
    </row>
    <row r="756" spans="1:15" ht="13.2">
      <c r="A756" t="s">
        <v>397</v>
      </c>
      <c r="B756" t="s">
        <v>397</v>
      </c>
      <c r="C756" t="s">
        <v>15155</v>
      </c>
      <c r="D756" t="s">
        <v>17511</v>
      </c>
      <c r="E756" t="s">
        <v>27259</v>
      </c>
      <c r="F756">
        <v>6</v>
      </c>
      <c r="G756">
        <v>432</v>
      </c>
      <c r="H756" s="1">
        <v>30</v>
      </c>
      <c r="I756" s="87"/>
      <c r="K756" s="86" t="s">
        <v>17485</v>
      </c>
      <c r="L756" s="86" t="s">
        <v>17486</v>
      </c>
      <c r="N756">
        <f>IFERROR(VLOOKUP(A756,bip!$A:$C,2,0),"")</f>
      </c>
      <c r="O756">
        <f>IFERROR(VLOOKUP(A756,bip!$A:$Z,3,0),"")</f>
      </c>
    </row>
    <row r="757" spans="1:15" ht="13.2">
      <c r="A757" t="s">
        <v>386</v>
      </c>
      <c r="B757" t="s">
        <v>386</v>
      </c>
      <c r="C757" t="s">
        <v>15155</v>
      </c>
      <c r="D757" t="s">
        <v>17531</v>
      </c>
      <c r="E757" t="s">
        <v>27290</v>
      </c>
      <c r="F757">
        <v>6</v>
      </c>
      <c r="G757">
        <v>432</v>
      </c>
      <c r="H757" s="1">
        <v>30</v>
      </c>
      <c r="I757" s="87"/>
      <c r="K757" s="86" t="s">
        <v>17485</v>
      </c>
      <c r="L757" s="86" t="s">
        <v>17486</v>
      </c>
      <c r="N757">
        <f>IFERROR(VLOOKUP(A757,bip!$A:$C,2,0),"")</f>
      </c>
      <c r="O757">
        <f>IFERROR(VLOOKUP(A757,bip!$A:$Z,3,0),"")</f>
      </c>
    </row>
    <row r="758" spans="1:15" ht="13.2">
      <c r="A758" t="s">
        <v>398</v>
      </c>
      <c r="B758" t="s">
        <v>398</v>
      </c>
      <c r="C758" t="s">
        <v>15155</v>
      </c>
      <c r="D758" t="s">
        <v>17512</v>
      </c>
      <c r="E758" t="s">
        <v>27260</v>
      </c>
      <c r="F758">
        <v>6</v>
      </c>
      <c r="G758">
        <v>264</v>
      </c>
      <c r="H758" s="1">
        <v>30</v>
      </c>
      <c r="I758" s="87"/>
      <c r="K758" s="86" t="s">
        <v>17485</v>
      </c>
      <c r="L758" s="86" t="s">
        <v>17486</v>
      </c>
      <c r="N758">
        <f>IFERROR(VLOOKUP(A758,bip!$A:$C,2,0),"")</f>
      </c>
      <c r="O758">
        <f>IFERROR(VLOOKUP(A758,bip!$A:$Z,3,0),"")</f>
      </c>
    </row>
    <row r="759" spans="1:15" ht="13.2">
      <c r="A759" t="s">
        <v>387</v>
      </c>
      <c r="B759" t="s">
        <v>15175</v>
      </c>
      <c r="C759" t="s">
        <v>15155</v>
      </c>
      <c r="D759" t="s">
        <v>17522</v>
      </c>
      <c r="E759" t="s">
        <v>27273</v>
      </c>
      <c r="F759">
        <v>6</v>
      </c>
      <c r="G759">
        <v>432</v>
      </c>
      <c r="H759" s="1">
        <v>30</v>
      </c>
      <c r="I759" s="87"/>
      <c r="K759" s="86" t="s">
        <v>17485</v>
      </c>
      <c r="L759" s="86" t="s">
        <v>17486</v>
      </c>
      <c r="N759">
        <f>IFERROR(VLOOKUP(A759,bip!$A:$C,2,0),"")</f>
      </c>
      <c r="O759">
        <f>IFERROR(VLOOKUP(A759,bip!$A:$Z,3,0),"")</f>
      </c>
    </row>
    <row r="760" spans="1:15" ht="13.2">
      <c r="A760" t="s">
        <v>399</v>
      </c>
      <c r="B760" t="s">
        <v>399</v>
      </c>
      <c r="C760" t="s">
        <v>15155</v>
      </c>
      <c r="D760" t="s">
        <v>17513</v>
      </c>
      <c r="E760" t="s">
        <v>27261</v>
      </c>
      <c r="F760">
        <v>6</v>
      </c>
      <c r="G760">
        <v>264</v>
      </c>
      <c r="H760" s="1">
        <v>30</v>
      </c>
      <c r="I760" s="87"/>
      <c r="K760" s="86" t="s">
        <v>17485</v>
      </c>
      <c r="L760" s="86" t="s">
        <v>17486</v>
      </c>
      <c r="N760">
        <f>IFERROR(VLOOKUP(A760,bip!$A:$C,2,0),"")</f>
      </c>
      <c r="O760">
        <f>IFERROR(VLOOKUP(A760,bip!$A:$Z,3,0),"")</f>
      </c>
    </row>
    <row r="761" spans="1:15" ht="13.2">
      <c r="A761" t="s">
        <v>388</v>
      </c>
      <c r="B761" t="s">
        <v>15176</v>
      </c>
      <c r="C761" t="s">
        <v>15155</v>
      </c>
      <c r="D761" t="s">
        <v>17523</v>
      </c>
      <c r="E761" t="s">
        <v>27274</v>
      </c>
      <c r="F761">
        <v>6</v>
      </c>
      <c r="G761">
        <v>264</v>
      </c>
      <c r="H761" s="1">
        <v>30</v>
      </c>
      <c r="I761" s="87"/>
      <c r="K761" s="86" t="s">
        <v>17485</v>
      </c>
      <c r="L761" s="86" t="s">
        <v>17486</v>
      </c>
      <c r="N761">
        <f>IFERROR(VLOOKUP(A761,bip!$A:$C,2,0),"")</f>
      </c>
      <c r="O761">
        <f>IFERROR(VLOOKUP(A761,bip!$A:$Z,3,0),"")</f>
      </c>
    </row>
    <row r="762" spans="1:15" ht="13.2">
      <c r="A762" t="s">
        <v>400</v>
      </c>
      <c r="B762" t="s">
        <v>400</v>
      </c>
      <c r="C762" t="s">
        <v>15155</v>
      </c>
      <c r="D762" t="s">
        <v>17514</v>
      </c>
      <c r="E762" t="s">
        <v>27262</v>
      </c>
      <c r="F762">
        <v>6</v>
      </c>
      <c r="G762">
        <v>432</v>
      </c>
      <c r="H762" s="1">
        <v>32</v>
      </c>
      <c r="I762" s="87"/>
      <c r="K762" s="86" t="s">
        <v>17485</v>
      </c>
      <c r="L762" s="86" t="s">
        <v>17486</v>
      </c>
      <c r="N762">
        <f>IFERROR(VLOOKUP(A762,bip!$A:$C,2,0),"")</f>
      </c>
      <c r="O762">
        <f>IFERROR(VLOOKUP(A762,bip!$A:$Z,3,0),"")</f>
      </c>
    </row>
    <row r="763" spans="1:15" ht="13.2">
      <c r="A763" t="s">
        <v>389</v>
      </c>
      <c r="B763" t="s">
        <v>15178</v>
      </c>
      <c r="C763" t="s">
        <v>15155</v>
      </c>
      <c r="D763" t="s">
        <v>17524</v>
      </c>
      <c r="E763" t="s">
        <v>27276</v>
      </c>
      <c r="F763">
        <v>6</v>
      </c>
      <c r="G763">
        <v>432</v>
      </c>
      <c r="H763" s="1">
        <v>32</v>
      </c>
      <c r="I763" s="87"/>
      <c r="K763" s="86" t="s">
        <v>17485</v>
      </c>
      <c r="L763" s="86" t="s">
        <v>17486</v>
      </c>
      <c r="N763">
        <f>IFERROR(VLOOKUP(A763,bip!$A:$C,2,0),"")</f>
      </c>
      <c r="O763">
        <f>IFERROR(VLOOKUP(A763,bip!$A:$Z,3,0),"")</f>
      </c>
    </row>
    <row r="764" spans="1:15" ht="13.2">
      <c r="A764" t="s">
        <v>401</v>
      </c>
      <c r="B764" t="s">
        <v>401</v>
      </c>
      <c r="C764" t="s">
        <v>15155</v>
      </c>
      <c r="D764" t="s">
        <v>17515</v>
      </c>
      <c r="E764" t="s">
        <v>27263</v>
      </c>
      <c r="F764">
        <v>6</v>
      </c>
      <c r="G764">
        <v>264</v>
      </c>
      <c r="H764" s="1">
        <v>32</v>
      </c>
      <c r="I764" s="87"/>
      <c r="K764" s="86" t="s">
        <v>17485</v>
      </c>
      <c r="L764" s="86" t="s">
        <v>17486</v>
      </c>
      <c r="N764">
        <f>IFERROR(VLOOKUP(A764,bip!$A:$C,2,0),"")</f>
      </c>
      <c r="O764">
        <f>IFERROR(VLOOKUP(A764,bip!$A:$Z,3,0),"")</f>
      </c>
    </row>
    <row r="765" spans="1:15" ht="13.2">
      <c r="A765" t="s">
        <v>390</v>
      </c>
      <c r="B765" t="s">
        <v>15180</v>
      </c>
      <c r="C765" t="s">
        <v>15155</v>
      </c>
      <c r="D765" t="s">
        <v>17525</v>
      </c>
      <c r="E765" t="s">
        <v>27278</v>
      </c>
      <c r="F765">
        <v>6</v>
      </c>
      <c r="G765">
        <v>432</v>
      </c>
      <c r="H765" s="1">
        <v>32</v>
      </c>
      <c r="I765" s="87"/>
      <c r="K765" s="86" t="s">
        <v>17485</v>
      </c>
      <c r="L765" s="86" t="s">
        <v>17486</v>
      </c>
      <c r="N765">
        <f>IFERROR(VLOOKUP(A765,bip!$A:$C,2,0),"")</f>
      </c>
      <c r="O765">
        <f>IFERROR(VLOOKUP(A765,bip!$A:$Z,3,0),"")</f>
      </c>
    </row>
    <row r="766" spans="1:15" ht="13.2">
      <c r="A766" t="s">
        <v>402</v>
      </c>
      <c r="B766" t="s">
        <v>402</v>
      </c>
      <c r="C766" t="s">
        <v>15155</v>
      </c>
      <c r="D766" t="s">
        <v>17516</v>
      </c>
      <c r="E766" t="s">
        <v>27264</v>
      </c>
      <c r="F766">
        <v>6</v>
      </c>
      <c r="G766">
        <v>264</v>
      </c>
      <c r="H766" s="1">
        <v>33</v>
      </c>
      <c r="I766" s="87"/>
      <c r="K766" s="86" t="s">
        <v>17485</v>
      </c>
      <c r="L766" s="86" t="s">
        <v>17486</v>
      </c>
      <c r="N766">
        <f>IFERROR(VLOOKUP(A766,bip!$A:$C,2,0),"")</f>
      </c>
      <c r="O766">
        <f>IFERROR(VLOOKUP(A766,bip!$A:$Z,3,0),"")</f>
      </c>
    </row>
    <row r="767" spans="1:15" ht="13.2">
      <c r="A767" t="s">
        <v>384</v>
      </c>
      <c r="B767" t="s">
        <v>384</v>
      </c>
      <c r="C767" t="s">
        <v>15155</v>
      </c>
      <c r="D767" t="s">
        <v>27271</v>
      </c>
      <c r="E767" t="s">
        <v>35313</v>
      </c>
      <c r="F767">
        <v>1</v>
      </c>
      <c r="G767">
        <v>6</v>
      </c>
      <c r="H767" s="1">
        <v>317</v>
      </c>
      <c r="I767" s="87"/>
      <c r="K767" s="86" t="s">
        <v>17485</v>
      </c>
      <c r="L767" s="86" t="s">
        <v>17486</v>
      </c>
      <c r="N767">
        <f>IFERROR(VLOOKUP(A767,bip!$A:$C,2,0),"")</f>
      </c>
      <c r="O767">
        <f>IFERROR(VLOOKUP(A767,bip!$A:$Z,3,0),"")</f>
      </c>
    </row>
    <row r="768" spans="1:15" ht="13.2">
      <c r="A768" t="s">
        <v>391</v>
      </c>
      <c r="B768" t="s">
        <v>15182</v>
      </c>
      <c r="C768" t="s">
        <v>15155</v>
      </c>
      <c r="D768" t="s">
        <v>17526</v>
      </c>
      <c r="E768" t="s">
        <v>27280</v>
      </c>
      <c r="F768">
        <v>6</v>
      </c>
      <c r="G768">
        <v>264</v>
      </c>
      <c r="H768" s="1">
        <v>33</v>
      </c>
      <c r="I768" s="87"/>
      <c r="K768" s="86" t="s">
        <v>17485</v>
      </c>
      <c r="L768" s="86" t="s">
        <v>17486</v>
      </c>
      <c r="N768">
        <f>IFERROR(VLOOKUP(A768,bip!$A:$C,2,0),"")</f>
      </c>
      <c r="O768">
        <f>IFERROR(VLOOKUP(A768,bip!$A:$Z,3,0),"")</f>
      </c>
    </row>
    <row r="769" spans="1:15" ht="13.2">
      <c r="A769" t="s">
        <v>403</v>
      </c>
      <c r="B769" t="s">
        <v>403</v>
      </c>
      <c r="C769" t="s">
        <v>15155</v>
      </c>
      <c r="D769" t="s">
        <v>17517</v>
      </c>
      <c r="E769" t="s">
        <v>27265</v>
      </c>
      <c r="F769">
        <v>6</v>
      </c>
      <c r="G769">
        <v>264</v>
      </c>
      <c r="H769" s="1">
        <v>33</v>
      </c>
      <c r="I769" s="87"/>
      <c r="K769" s="86" t="s">
        <v>17485</v>
      </c>
      <c r="L769" s="86" t="s">
        <v>17486</v>
      </c>
      <c r="N769">
        <f>IFERROR(VLOOKUP(A769,bip!$A:$C,2,0),"")</f>
      </c>
      <c r="O769">
        <f>IFERROR(VLOOKUP(A769,bip!$A:$Z,3,0),"")</f>
      </c>
    </row>
    <row r="770" spans="1:15" ht="13.2">
      <c r="A770" t="s">
        <v>392</v>
      </c>
      <c r="B770" t="s">
        <v>15184</v>
      </c>
      <c r="C770" t="s">
        <v>15155</v>
      </c>
      <c r="D770" t="s">
        <v>17527</v>
      </c>
      <c r="E770" t="s">
        <v>27282</v>
      </c>
      <c r="F770">
        <v>6</v>
      </c>
      <c r="G770">
        <v>432</v>
      </c>
      <c r="H770" s="1">
        <v>33</v>
      </c>
      <c r="I770" s="87"/>
      <c r="K770" s="86" t="s">
        <v>17485</v>
      </c>
      <c r="L770" s="86" t="s">
        <v>17486</v>
      </c>
      <c r="N770">
        <f>IFERROR(VLOOKUP(A770,bip!$A:$C,2,0),"")</f>
      </c>
      <c r="O770">
        <f>IFERROR(VLOOKUP(A770,bip!$A:$Z,3,0),"")</f>
      </c>
    </row>
    <row r="771" spans="1:15" ht="13.2">
      <c r="A771" t="s">
        <v>404</v>
      </c>
      <c r="B771" t="s">
        <v>404</v>
      </c>
      <c r="C771" t="s">
        <v>15155</v>
      </c>
      <c r="D771" t="s">
        <v>17518</v>
      </c>
      <c r="E771" t="s">
        <v>27266</v>
      </c>
      <c r="F771">
        <v>6</v>
      </c>
      <c r="G771">
        <v>264</v>
      </c>
      <c r="H771" s="1">
        <v>34</v>
      </c>
      <c r="I771" s="87"/>
      <c r="K771" s="86" t="s">
        <v>17485</v>
      </c>
      <c r="L771" s="86" t="s">
        <v>17486</v>
      </c>
      <c r="N771">
        <f>IFERROR(VLOOKUP(A771,bip!$A:$C,2,0),"")</f>
      </c>
      <c r="O771">
        <f>IFERROR(VLOOKUP(A771,bip!$A:$Z,3,0),"")</f>
      </c>
    </row>
    <row r="772" spans="1:15" ht="13.2">
      <c r="A772" t="s">
        <v>393</v>
      </c>
      <c r="B772" t="s">
        <v>15186</v>
      </c>
      <c r="C772" t="s">
        <v>15155</v>
      </c>
      <c r="D772" t="s">
        <v>17528</v>
      </c>
      <c r="E772" t="s">
        <v>27284</v>
      </c>
      <c r="F772">
        <v>6</v>
      </c>
      <c r="G772">
        <v>432</v>
      </c>
      <c r="H772" s="1">
        <v>34</v>
      </c>
      <c r="I772" s="87"/>
      <c r="K772" s="86" t="s">
        <v>17485</v>
      </c>
      <c r="L772" s="86" t="s">
        <v>17486</v>
      </c>
      <c r="N772">
        <f>IFERROR(VLOOKUP(A772,bip!$A:$C,2,0),"")</f>
      </c>
      <c r="O772">
        <f>IFERROR(VLOOKUP(A772,bip!$A:$Z,3,0),"")</f>
      </c>
    </row>
    <row r="773" spans="1:15" ht="13.2">
      <c r="A773" t="s">
        <v>405</v>
      </c>
      <c r="B773" t="s">
        <v>405</v>
      </c>
      <c r="C773" t="s">
        <v>15155</v>
      </c>
      <c r="D773" t="s">
        <v>17519</v>
      </c>
      <c r="E773" t="s">
        <v>27267</v>
      </c>
      <c r="F773">
        <v>6</v>
      </c>
      <c r="G773">
        <v>264</v>
      </c>
      <c r="H773" s="1">
        <v>35</v>
      </c>
      <c r="I773" s="87"/>
      <c r="K773" s="86" t="s">
        <v>17485</v>
      </c>
      <c r="L773" s="86" t="s">
        <v>17486</v>
      </c>
      <c r="N773">
        <f>IFERROR(VLOOKUP(A773,bip!$A:$C,2,0),"")</f>
      </c>
      <c r="O773">
        <f>IFERROR(VLOOKUP(A773,bip!$A:$Z,3,0),"")</f>
      </c>
    </row>
    <row r="774" spans="1:15" ht="13.2">
      <c r="A774" t="s">
        <v>394</v>
      </c>
      <c r="B774" t="s">
        <v>15188</v>
      </c>
      <c r="C774" t="s">
        <v>15155</v>
      </c>
      <c r="D774" t="s">
        <v>17529</v>
      </c>
      <c r="E774" t="s">
        <v>27286</v>
      </c>
      <c r="F774">
        <v>6</v>
      </c>
      <c r="G774">
        <v>432</v>
      </c>
      <c r="H774" s="1">
        <v>35</v>
      </c>
      <c r="I774" s="87"/>
      <c r="K774" s="86" t="s">
        <v>17485</v>
      </c>
      <c r="L774" s="86" t="s">
        <v>17486</v>
      </c>
      <c r="N774">
        <f>IFERROR(VLOOKUP(A774,bip!$A:$C,2,0),"")</f>
      </c>
      <c r="O774">
        <f>IFERROR(VLOOKUP(A774,bip!$A:$Z,3,0),"")</f>
      </c>
    </row>
    <row r="775" spans="1:15" ht="13.2">
      <c r="A775" t="s">
        <v>406</v>
      </c>
      <c r="B775" t="s">
        <v>406</v>
      </c>
      <c r="C775" t="s">
        <v>15155</v>
      </c>
      <c r="D775" t="s">
        <v>17520</v>
      </c>
      <c r="E775" t="s">
        <v>27268</v>
      </c>
      <c r="F775">
        <v>6</v>
      </c>
      <c r="G775">
        <v>432</v>
      </c>
      <c r="H775" s="1">
        <v>37</v>
      </c>
      <c r="I775" s="87"/>
      <c r="K775" s="86" t="s">
        <v>17485</v>
      </c>
      <c r="L775" s="86" t="s">
        <v>17486</v>
      </c>
      <c r="N775">
        <f>IFERROR(VLOOKUP(A775,bip!$A:$C,2,0),"")</f>
      </c>
      <c r="O775">
        <f>IFERROR(VLOOKUP(A775,bip!$A:$Z,3,0),"")</f>
      </c>
    </row>
    <row r="776" spans="1:15" ht="13.2">
      <c r="A776" t="s">
        <v>395</v>
      </c>
      <c r="B776" t="s">
        <v>15190</v>
      </c>
      <c r="C776" t="s">
        <v>15155</v>
      </c>
      <c r="D776" t="s">
        <v>17530</v>
      </c>
      <c r="E776" t="s">
        <v>27288</v>
      </c>
      <c r="F776">
        <v>6</v>
      </c>
      <c r="G776">
        <v>432</v>
      </c>
      <c r="H776" s="1">
        <v>37</v>
      </c>
      <c r="I776" s="87"/>
      <c r="K776" s="86" t="s">
        <v>17485</v>
      </c>
      <c r="L776" s="86" t="s">
        <v>17486</v>
      </c>
      <c r="N776">
        <f>IFERROR(VLOOKUP(A776,bip!$A:$C,2,0),"")</f>
      </c>
      <c r="O776">
        <f>IFERROR(VLOOKUP(A776,bip!$A:$Z,3,0),"")</f>
      </c>
    </row>
    <row r="777" spans="1:15" ht="13.2">
      <c r="A777" t="s">
        <v>407</v>
      </c>
      <c r="B777" t="s">
        <v>407</v>
      </c>
      <c r="C777" t="s">
        <v>15155</v>
      </c>
      <c r="D777" t="s">
        <v>17521</v>
      </c>
      <c r="E777" t="s">
        <v>27269</v>
      </c>
      <c r="F777">
        <v>6</v>
      </c>
      <c r="G777">
        <v>432</v>
      </c>
      <c r="H777" s="1">
        <v>38</v>
      </c>
      <c r="I777" s="87"/>
      <c r="K777" s="86" t="s">
        <v>17485</v>
      </c>
      <c r="L777" s="86" t="s">
        <v>17486</v>
      </c>
      <c r="N777">
        <f>IFERROR(VLOOKUP(A777,bip!$A:$C,2,0),"")</f>
      </c>
      <c r="O777">
        <f>IFERROR(VLOOKUP(A777,bip!$A:$Z,3,0),"")</f>
      </c>
    </row>
    <row r="778" spans="1:15" ht="13.2">
      <c r="A778" t="s">
        <v>396</v>
      </c>
      <c r="B778" t="s">
        <v>396</v>
      </c>
      <c r="C778" t="s">
        <v>15155</v>
      </c>
      <c r="D778" t="s">
        <v>17532</v>
      </c>
      <c r="E778" t="s">
        <v>27293</v>
      </c>
      <c r="F778">
        <v>6</v>
      </c>
      <c r="G778">
        <v>432</v>
      </c>
      <c r="H778" s="1">
        <v>38</v>
      </c>
      <c r="I778" s="87"/>
      <c r="K778" s="86" t="s">
        <v>17485</v>
      </c>
      <c r="L778" s="86" t="s">
        <v>17486</v>
      </c>
      <c r="N778">
        <f>IFERROR(VLOOKUP(A778,bip!$A:$C,2,0),"")</f>
      </c>
      <c r="O778">
        <f>IFERROR(VLOOKUP(A778,bip!$A:$Z,3,0),"")</f>
      </c>
    </row>
    <row r="779" spans="1:15" ht="13.2">
      <c r="A779" t="s">
        <v>385</v>
      </c>
      <c r="B779" t="s">
        <v>385</v>
      </c>
      <c r="C779" t="s">
        <v>15155</v>
      </c>
      <c r="D779" t="s">
        <v>27272</v>
      </c>
      <c r="E779" t="s">
        <v>35314</v>
      </c>
      <c r="F779">
        <v>1</v>
      </c>
      <c r="G779">
        <v>6</v>
      </c>
      <c r="H779" s="1">
        <v>281</v>
      </c>
      <c r="I779" s="87"/>
      <c r="K779" s="86" t="s">
        <v>17485</v>
      </c>
      <c r="L779" s="86" t="s">
        <v>17486</v>
      </c>
      <c r="N779">
        <f>IFERROR(VLOOKUP(A779,bip!$A:$C,2,0),"")</f>
      </c>
      <c r="O779">
        <f>IFERROR(VLOOKUP(A779,bip!$A:$Z,3,0),"")</f>
      </c>
    </row>
    <row r="780" spans="1:15" ht="13.2">
      <c r="A780" t="s">
        <v>421</v>
      </c>
      <c r="B780" t="s">
        <v>421</v>
      </c>
      <c r="C780" t="s">
        <v>15155</v>
      </c>
      <c r="D780" t="s">
        <v>17544</v>
      </c>
      <c r="E780" t="s">
        <v>27320</v>
      </c>
      <c r="F780">
        <v>6</v>
      </c>
      <c r="G780">
        <v>432</v>
      </c>
      <c r="H780" s="1">
        <v>30</v>
      </c>
      <c r="I780" s="87"/>
      <c r="K780" s="86" t="s">
        <v>17485</v>
      </c>
      <c r="L780" s="86" t="s">
        <v>17486</v>
      </c>
      <c r="N780">
        <f>IFERROR(VLOOKUP(A780,bip!$A:$C,2,0),"")</f>
      </c>
      <c r="O780">
        <f>IFERROR(VLOOKUP(A780,bip!$A:$Z,3,0),"")</f>
      </c>
    </row>
    <row r="781" spans="1:15" ht="13.2">
      <c r="A781" t="s">
        <v>420</v>
      </c>
      <c r="B781" t="s">
        <v>15192</v>
      </c>
      <c r="C781" t="s">
        <v>15155</v>
      </c>
      <c r="D781" t="s">
        <v>17533</v>
      </c>
      <c r="E781" t="s">
        <v>27296</v>
      </c>
      <c r="F781">
        <v>6</v>
      </c>
      <c r="G781">
        <v>432</v>
      </c>
      <c r="H781" s="1">
        <v>30</v>
      </c>
      <c r="I781" s="87"/>
      <c r="K781" s="86" t="s">
        <v>17485</v>
      </c>
      <c r="L781" s="86" t="s">
        <v>17486</v>
      </c>
      <c r="N781">
        <f>IFERROR(VLOOKUP(A781,bip!$A:$C,2,0),"")</f>
      </c>
      <c r="O781">
        <f>IFERROR(VLOOKUP(A781,bip!$A:$Z,3,0),"")</f>
      </c>
    </row>
    <row r="782" spans="1:15" ht="13.2">
      <c r="A782" t="s">
        <v>423</v>
      </c>
      <c r="B782" t="s">
        <v>423</v>
      </c>
      <c r="C782" t="s">
        <v>15155</v>
      </c>
      <c r="D782" t="s">
        <v>17545</v>
      </c>
      <c r="E782" t="s">
        <v>27321</v>
      </c>
      <c r="F782">
        <v>6</v>
      </c>
      <c r="G782">
        <v>432</v>
      </c>
      <c r="H782" s="1">
        <v>30</v>
      </c>
      <c r="I782" s="87"/>
      <c r="K782" s="86" t="s">
        <v>17485</v>
      </c>
      <c r="L782" s="86" t="s">
        <v>17486</v>
      </c>
      <c r="N782">
        <f>IFERROR(VLOOKUP(A782,bip!$A:$C,2,0),"")</f>
      </c>
      <c r="O782">
        <f>IFERROR(VLOOKUP(A782,bip!$A:$Z,3,0),"")</f>
      </c>
    </row>
    <row r="783" spans="1:15" ht="13.2">
      <c r="A783" t="s">
        <v>422</v>
      </c>
      <c r="B783" t="s">
        <v>15193</v>
      </c>
      <c r="C783" t="s">
        <v>15155</v>
      </c>
      <c r="D783" t="s">
        <v>17534</v>
      </c>
      <c r="E783" t="s">
        <v>27297</v>
      </c>
      <c r="F783">
        <v>6</v>
      </c>
      <c r="G783">
        <v>264</v>
      </c>
      <c r="H783" s="1">
        <v>30</v>
      </c>
      <c r="I783" s="87"/>
      <c r="K783" s="86" t="s">
        <v>17485</v>
      </c>
      <c r="L783" s="86" t="s">
        <v>17486</v>
      </c>
      <c r="N783">
        <f>IFERROR(VLOOKUP(A783,bip!$A:$C,2,0),"")</f>
      </c>
      <c r="O783">
        <f>IFERROR(VLOOKUP(A783,bip!$A:$Z,3,0),"")</f>
      </c>
    </row>
    <row r="784" spans="1:15" ht="13.2">
      <c r="A784" t="s">
        <v>424</v>
      </c>
      <c r="B784" t="s">
        <v>15195</v>
      </c>
      <c r="C784" t="s">
        <v>15155</v>
      </c>
      <c r="D784" t="s">
        <v>17535</v>
      </c>
      <c r="E784" t="s">
        <v>27299</v>
      </c>
      <c r="F784">
        <v>6</v>
      </c>
      <c r="G784">
        <v>432</v>
      </c>
      <c r="H784" s="1">
        <v>32</v>
      </c>
      <c r="I784" s="87"/>
      <c r="K784" s="86" t="s">
        <v>17485</v>
      </c>
      <c r="L784" s="86" t="s">
        <v>17486</v>
      </c>
      <c r="N784">
        <f>IFERROR(VLOOKUP(A784,bip!$A:$C,2,0),"")</f>
      </c>
      <c r="O784">
        <f>IFERROR(VLOOKUP(A784,bip!$A:$Z,3,0),"")</f>
      </c>
    </row>
    <row r="785" spans="1:15" ht="13.2">
      <c r="A785" t="s">
        <v>425</v>
      </c>
      <c r="B785" t="s">
        <v>15197</v>
      </c>
      <c r="C785" t="s">
        <v>15155</v>
      </c>
      <c r="D785" t="s">
        <v>17536</v>
      </c>
      <c r="E785" t="s">
        <v>27301</v>
      </c>
      <c r="F785">
        <v>6</v>
      </c>
      <c r="G785">
        <v>264</v>
      </c>
      <c r="H785" s="1">
        <v>32</v>
      </c>
      <c r="I785" s="87"/>
      <c r="K785" s="86" t="s">
        <v>17485</v>
      </c>
      <c r="L785" s="86" t="s">
        <v>17486</v>
      </c>
      <c r="N785">
        <f>IFERROR(VLOOKUP(A785,bip!$A:$C,2,0),"")</f>
      </c>
      <c r="O785">
        <f>IFERROR(VLOOKUP(A785,bip!$A:$Z,3,0),"")</f>
      </c>
    </row>
    <row r="786" spans="1:15" ht="13.2">
      <c r="A786" t="s">
        <v>426</v>
      </c>
      <c r="B786" t="s">
        <v>15199</v>
      </c>
      <c r="C786" t="s">
        <v>15155</v>
      </c>
      <c r="D786" t="s">
        <v>17537</v>
      </c>
      <c r="E786" t="s">
        <v>27303</v>
      </c>
      <c r="F786">
        <v>6</v>
      </c>
      <c r="G786">
        <v>432</v>
      </c>
      <c r="H786" s="1">
        <v>33</v>
      </c>
      <c r="I786" s="87"/>
      <c r="K786" s="86" t="s">
        <v>17485</v>
      </c>
      <c r="L786" s="86" t="s">
        <v>17486</v>
      </c>
      <c r="N786">
        <f>IFERROR(VLOOKUP(A786,bip!$A:$C,2,0),"")</f>
      </c>
      <c r="O786">
        <f>IFERROR(VLOOKUP(A786,bip!$A:$Z,3,0),"")</f>
      </c>
    </row>
    <row r="787" spans="1:15" ht="13.2">
      <c r="A787" t="s">
        <v>427</v>
      </c>
      <c r="B787" t="s">
        <v>15201</v>
      </c>
      <c r="C787" t="s">
        <v>15155</v>
      </c>
      <c r="D787" t="s">
        <v>17538</v>
      </c>
      <c r="E787" t="s">
        <v>27305</v>
      </c>
      <c r="F787">
        <v>6</v>
      </c>
      <c r="G787">
        <v>432</v>
      </c>
      <c r="H787" s="1">
        <v>33</v>
      </c>
      <c r="I787" s="87"/>
      <c r="K787" s="86" t="s">
        <v>17485</v>
      </c>
      <c r="L787" s="86" t="s">
        <v>17486</v>
      </c>
      <c r="N787">
        <f>IFERROR(VLOOKUP(A787,bip!$A:$C,2,0),"")</f>
      </c>
      <c r="O787">
        <f>IFERROR(VLOOKUP(A787,bip!$A:$Z,3,0),"")</f>
      </c>
    </row>
    <row r="788" spans="1:15" ht="13.2">
      <c r="A788" t="s">
        <v>428</v>
      </c>
      <c r="B788" t="s">
        <v>15203</v>
      </c>
      <c r="C788" t="s">
        <v>15155</v>
      </c>
      <c r="D788" t="s">
        <v>17539</v>
      </c>
      <c r="E788" t="s">
        <v>27307</v>
      </c>
      <c r="F788">
        <v>6</v>
      </c>
      <c r="G788">
        <v>264</v>
      </c>
      <c r="H788" s="1">
        <v>37</v>
      </c>
      <c r="I788" s="87"/>
      <c r="K788" s="86" t="s">
        <v>17485</v>
      </c>
      <c r="L788" s="86" t="s">
        <v>17486</v>
      </c>
      <c r="N788">
        <f>IFERROR(VLOOKUP(A788,bip!$A:$C,2,0),"")</f>
      </c>
      <c r="O788">
        <f>IFERROR(VLOOKUP(A788,bip!$A:$Z,3,0),"")</f>
      </c>
    </row>
    <row r="789" spans="1:15" ht="13.2">
      <c r="A789" t="s">
        <v>429</v>
      </c>
      <c r="B789" t="s">
        <v>15205</v>
      </c>
      <c r="C789" t="s">
        <v>15155</v>
      </c>
      <c r="D789" t="s">
        <v>17540</v>
      </c>
      <c r="E789" t="s">
        <v>27309</v>
      </c>
      <c r="F789">
        <v>6</v>
      </c>
      <c r="G789">
        <v>432</v>
      </c>
      <c r="H789" s="1">
        <v>37</v>
      </c>
      <c r="I789" s="87"/>
      <c r="K789" s="86" t="s">
        <v>17485</v>
      </c>
      <c r="L789" s="86" t="s">
        <v>17486</v>
      </c>
      <c r="N789">
        <f>IFERROR(VLOOKUP(A789,bip!$A:$C,2,0),"")</f>
      </c>
      <c r="O789">
        <f>IFERROR(VLOOKUP(A789,bip!$A:$Z,3,0),"")</f>
      </c>
    </row>
    <row r="790" spans="1:15" ht="13.2">
      <c r="A790" t="s">
        <v>430</v>
      </c>
      <c r="B790" t="s">
        <v>15207</v>
      </c>
      <c r="C790" t="s">
        <v>15155</v>
      </c>
      <c r="D790" t="s">
        <v>17541</v>
      </c>
      <c r="E790" t="s">
        <v>27311</v>
      </c>
      <c r="F790">
        <v>6</v>
      </c>
      <c r="G790">
        <v>264</v>
      </c>
      <c r="H790" s="1">
        <v>37</v>
      </c>
      <c r="I790" s="87"/>
      <c r="K790" s="86" t="s">
        <v>17485</v>
      </c>
      <c r="L790" s="86" t="s">
        <v>17486</v>
      </c>
      <c r="N790">
        <f>IFERROR(VLOOKUP(A790,bip!$A:$C,2,0),"")</f>
      </c>
      <c r="O790">
        <f>IFERROR(VLOOKUP(A790,bip!$A:$Z,3,0),"")</f>
      </c>
    </row>
    <row r="791" spans="1:15" ht="13.2">
      <c r="A791" t="s">
        <v>431</v>
      </c>
      <c r="B791" t="s">
        <v>15209</v>
      </c>
      <c r="C791" t="s">
        <v>15155</v>
      </c>
      <c r="D791" t="s">
        <v>17542</v>
      </c>
      <c r="E791" t="s">
        <v>27313</v>
      </c>
      <c r="F791">
        <v>6</v>
      </c>
      <c r="G791">
        <v>264</v>
      </c>
      <c r="H791" s="1">
        <v>38</v>
      </c>
      <c r="I791" s="87"/>
      <c r="K791" s="86" t="s">
        <v>17485</v>
      </c>
      <c r="L791" s="86" t="s">
        <v>17486</v>
      </c>
      <c r="N791">
        <f>IFERROR(VLOOKUP(A791,bip!$A:$C,2,0),"")</f>
      </c>
      <c r="O791">
        <f>IFERROR(VLOOKUP(A791,bip!$A:$Z,3,0),"")</f>
      </c>
    </row>
    <row r="792" spans="1:15" ht="13.2">
      <c r="A792" t="s">
        <v>432</v>
      </c>
      <c r="B792" t="s">
        <v>432</v>
      </c>
      <c r="C792" t="s">
        <v>15155</v>
      </c>
      <c r="D792" t="s">
        <v>17546</v>
      </c>
      <c r="E792" t="s">
        <v>27322</v>
      </c>
      <c r="F792">
        <v>6</v>
      </c>
      <c r="G792">
        <v>264</v>
      </c>
      <c r="H792" s="1">
        <v>40</v>
      </c>
      <c r="I792" s="87"/>
      <c r="K792" s="86" t="s">
        <v>17485</v>
      </c>
      <c r="L792" s="86" t="s">
        <v>17486</v>
      </c>
      <c r="N792">
        <f>IFERROR(VLOOKUP(A792,bip!$A:$C,2,0),"")</f>
      </c>
      <c r="O792">
        <f>IFERROR(VLOOKUP(A792,bip!$A:$Z,3,0),"")</f>
      </c>
    </row>
    <row r="793" spans="1:15" ht="13.2">
      <c r="A793" t="s">
        <v>433</v>
      </c>
      <c r="B793" t="s">
        <v>433</v>
      </c>
      <c r="C793" t="s">
        <v>15155</v>
      </c>
      <c r="D793" t="s">
        <v>17543</v>
      </c>
      <c r="E793" t="s">
        <v>27315</v>
      </c>
      <c r="F793">
        <v>6</v>
      </c>
      <c r="G793">
        <v>264</v>
      </c>
      <c r="H793" s="1">
        <v>42</v>
      </c>
      <c r="I793" s="87"/>
      <c r="K793" s="86" t="s">
        <v>17485</v>
      </c>
      <c r="L793" s="86" t="s">
        <v>17486</v>
      </c>
      <c r="N793">
        <f>IFERROR(VLOOKUP(A793,bip!$A:$C,2,0),"")</f>
      </c>
      <c r="O793">
        <f>IFERROR(VLOOKUP(A793,bip!$A:$Z,3,0),"")</f>
      </c>
    </row>
    <row r="794" spans="1:15" ht="13.2">
      <c r="A794" t="s">
        <v>419</v>
      </c>
      <c r="B794" t="s">
        <v>419</v>
      </c>
      <c r="C794" t="s">
        <v>15155</v>
      </c>
      <c r="D794" t="s">
        <v>27295</v>
      </c>
      <c r="E794" t="s">
        <v>35315</v>
      </c>
      <c r="F794">
        <v>1</v>
      </c>
      <c r="G794">
        <v>6</v>
      </c>
      <c r="H794" s="1">
        <v>285</v>
      </c>
      <c r="I794" s="87"/>
      <c r="K794" s="86" t="s">
        <v>17485</v>
      </c>
      <c r="L794" s="86" t="s">
        <v>17486</v>
      </c>
      <c r="N794">
        <f>IFERROR(VLOOKUP(A794,bip!$A:$C,2,0),"")</f>
      </c>
      <c r="O794">
        <f>IFERROR(VLOOKUP(A794,bip!$A:$Z,3,0),"")</f>
      </c>
    </row>
    <row r="795" spans="1:15" ht="13.2">
      <c r="A795" t="s">
        <v>409</v>
      </c>
      <c r="B795" t="s">
        <v>409</v>
      </c>
      <c r="C795" t="s">
        <v>15155</v>
      </c>
      <c r="D795" t="s">
        <v>21487</v>
      </c>
      <c r="E795" t="s">
        <v>27291</v>
      </c>
      <c r="F795">
        <v>6</v>
      </c>
      <c r="G795">
        <v>264</v>
      </c>
      <c r="H795" s="1">
        <v>46</v>
      </c>
      <c r="I795" s="87"/>
      <c r="K795" s="86" t="s">
        <v>17485</v>
      </c>
      <c r="L795" s="86" t="s">
        <v>17486</v>
      </c>
      <c r="N795">
        <f>IFERROR(VLOOKUP(A795,bip!$A:$C,2,0),"")</f>
      </c>
      <c r="O795">
        <f>IFERROR(VLOOKUP(A795,bip!$A:$Z,3,0),"")</f>
      </c>
    </row>
    <row r="796" spans="1:15" ht="13.2">
      <c r="A796" t="s">
        <v>410</v>
      </c>
      <c r="B796" t="s">
        <v>410</v>
      </c>
      <c r="C796" t="s">
        <v>15155</v>
      </c>
      <c r="D796" t="s">
        <v>21488</v>
      </c>
      <c r="E796" t="s">
        <v>27292</v>
      </c>
      <c r="F796">
        <v>6</v>
      </c>
      <c r="G796">
        <v>264</v>
      </c>
      <c r="H796" s="1">
        <v>46</v>
      </c>
      <c r="I796" s="87"/>
      <c r="K796" s="86" t="s">
        <v>17485</v>
      </c>
      <c r="L796" s="86" t="s">
        <v>17486</v>
      </c>
      <c r="N796">
        <f>IFERROR(VLOOKUP(A796,bip!$A:$C,2,0),"")</f>
      </c>
      <c r="O796">
        <f>IFERROR(VLOOKUP(A796,bip!$A:$Z,3,0),"")</f>
      </c>
    </row>
    <row r="797" spans="1:15" ht="13.2">
      <c r="A797" t="s">
        <v>411</v>
      </c>
      <c r="B797" t="s">
        <v>15177</v>
      </c>
      <c r="C797" t="s">
        <v>15155</v>
      </c>
      <c r="D797" t="s">
        <v>21489</v>
      </c>
      <c r="E797" t="s">
        <v>27275</v>
      </c>
      <c r="F797">
        <v>6</v>
      </c>
      <c r="G797">
        <v>432</v>
      </c>
      <c r="H797" s="1">
        <v>47</v>
      </c>
      <c r="I797" s="87"/>
      <c r="K797" s="86" t="s">
        <v>17485</v>
      </c>
      <c r="L797" s="86" t="s">
        <v>17486</v>
      </c>
      <c r="N797">
        <f>IFERROR(VLOOKUP(A797,bip!$A:$C,2,0),"")</f>
      </c>
      <c r="O797">
        <f>IFERROR(VLOOKUP(A797,bip!$A:$Z,3,0),"")</f>
      </c>
    </row>
    <row r="798" spans="1:15" ht="13.2">
      <c r="A798" t="s">
        <v>412</v>
      </c>
      <c r="B798" t="s">
        <v>15179</v>
      </c>
      <c r="C798" t="s">
        <v>15155</v>
      </c>
      <c r="D798" t="s">
        <v>21490</v>
      </c>
      <c r="E798" t="s">
        <v>27277</v>
      </c>
      <c r="F798">
        <v>6</v>
      </c>
      <c r="G798">
        <v>432</v>
      </c>
      <c r="H798" s="1">
        <v>47</v>
      </c>
      <c r="I798" s="87"/>
      <c r="K798" s="86" t="s">
        <v>17485</v>
      </c>
      <c r="L798" s="86" t="s">
        <v>17486</v>
      </c>
      <c r="N798">
        <f>IFERROR(VLOOKUP(A798,bip!$A:$C,2,0),"")</f>
      </c>
      <c r="O798">
        <f>IFERROR(VLOOKUP(A798,bip!$A:$Z,3,0),"")</f>
      </c>
    </row>
    <row r="799" spans="1:15" ht="13.2">
      <c r="A799" t="s">
        <v>408</v>
      </c>
      <c r="B799" t="s">
        <v>408</v>
      </c>
      <c r="C799" t="s">
        <v>15155</v>
      </c>
      <c r="D799" t="s">
        <v>27270</v>
      </c>
      <c r="E799" t="s">
        <v>29568</v>
      </c>
      <c r="F799">
        <v>1</v>
      </c>
      <c r="G799">
        <v>6</v>
      </c>
      <c r="H799" s="1">
        <v>383</v>
      </c>
      <c r="I799" s="87"/>
      <c r="K799" s="86" t="s">
        <v>17485</v>
      </c>
      <c r="L799" s="86" t="s">
        <v>17486</v>
      </c>
      <c r="N799">
        <f>IFERROR(VLOOKUP(A799,bip!$A:$C,2,0),"")</f>
      </c>
      <c r="O799">
        <f>IFERROR(VLOOKUP(A799,bip!$A:$Z,3,0),"")</f>
      </c>
    </row>
    <row r="800" spans="1:15" ht="13.2">
      <c r="A800" t="s">
        <v>413</v>
      </c>
      <c r="B800" t="s">
        <v>15181</v>
      </c>
      <c r="C800" t="s">
        <v>15155</v>
      </c>
      <c r="D800" t="s">
        <v>21491</v>
      </c>
      <c r="E800" t="s">
        <v>27279</v>
      </c>
      <c r="F800">
        <v>6</v>
      </c>
      <c r="G800">
        <v>432</v>
      </c>
      <c r="H800" s="1">
        <v>48</v>
      </c>
      <c r="I800" s="87"/>
      <c r="K800" s="86" t="s">
        <v>17485</v>
      </c>
      <c r="L800" s="86" t="s">
        <v>17486</v>
      </c>
      <c r="N800">
        <f>IFERROR(VLOOKUP(A800,bip!$A:$C,2,0),"")</f>
      </c>
      <c r="O800">
        <f>IFERROR(VLOOKUP(A800,bip!$A:$Z,3,0),"")</f>
      </c>
    </row>
    <row r="801" spans="1:15" ht="13.2">
      <c r="A801" t="s">
        <v>414</v>
      </c>
      <c r="B801" t="s">
        <v>15183</v>
      </c>
      <c r="C801" t="s">
        <v>15155</v>
      </c>
      <c r="D801" t="s">
        <v>21492</v>
      </c>
      <c r="E801" t="s">
        <v>27281</v>
      </c>
      <c r="F801">
        <v>6</v>
      </c>
      <c r="G801">
        <v>168</v>
      </c>
      <c r="H801" s="1">
        <v>48</v>
      </c>
      <c r="I801" s="87"/>
      <c r="K801" s="86" t="s">
        <v>17485</v>
      </c>
      <c r="L801" s="86" t="s">
        <v>17486</v>
      </c>
      <c r="N801">
        <f>IFERROR(VLOOKUP(A801,bip!$A:$C,2,0),"")</f>
      </c>
      <c r="O801">
        <f>IFERROR(VLOOKUP(A801,bip!$A:$Z,3,0),"")</f>
      </c>
    </row>
    <row r="802" spans="1:15" ht="13.2">
      <c r="A802" t="s">
        <v>415</v>
      </c>
      <c r="B802" t="s">
        <v>15185</v>
      </c>
      <c r="C802" t="s">
        <v>15155</v>
      </c>
      <c r="D802" t="s">
        <v>21493</v>
      </c>
      <c r="E802" t="s">
        <v>27283</v>
      </c>
      <c r="F802">
        <v>6</v>
      </c>
      <c r="G802">
        <v>264</v>
      </c>
      <c r="H802" s="1">
        <v>50</v>
      </c>
      <c r="I802" s="87"/>
      <c r="K802" s="86" t="s">
        <v>17485</v>
      </c>
      <c r="L802" s="86" t="s">
        <v>17486</v>
      </c>
      <c r="N802">
        <f>IFERROR(VLOOKUP(A802,bip!$A:$C,2,0),"")</f>
      </c>
      <c r="O802">
        <f>IFERROR(VLOOKUP(A802,bip!$A:$Z,3,0),"")</f>
      </c>
    </row>
    <row r="803" spans="1:15" ht="13.2">
      <c r="A803" t="s">
        <v>416</v>
      </c>
      <c r="B803" t="s">
        <v>15187</v>
      </c>
      <c r="C803" t="s">
        <v>15155</v>
      </c>
      <c r="D803" t="s">
        <v>21494</v>
      </c>
      <c r="E803" t="s">
        <v>27285</v>
      </c>
      <c r="F803">
        <v>6</v>
      </c>
      <c r="G803">
        <v>264</v>
      </c>
      <c r="H803" s="1">
        <v>51</v>
      </c>
      <c r="I803" s="87"/>
      <c r="K803" s="86" t="s">
        <v>17485</v>
      </c>
      <c r="L803" s="86" t="s">
        <v>17486</v>
      </c>
      <c r="N803">
        <f>IFERROR(VLOOKUP(A803,bip!$A:$C,2,0),"")</f>
      </c>
      <c r="O803">
        <f>IFERROR(VLOOKUP(A803,bip!$A:$Z,3,0),"")</f>
      </c>
    </row>
    <row r="804" spans="1:15" ht="13.2">
      <c r="A804" t="s">
        <v>417</v>
      </c>
      <c r="B804" t="s">
        <v>15189</v>
      </c>
      <c r="C804" t="s">
        <v>15155</v>
      </c>
      <c r="D804" t="s">
        <v>21495</v>
      </c>
      <c r="E804" t="s">
        <v>27287</v>
      </c>
      <c r="F804">
        <v>6</v>
      </c>
      <c r="G804">
        <v>120</v>
      </c>
      <c r="H804" s="1">
        <v>55</v>
      </c>
      <c r="I804" s="87"/>
      <c r="K804" s="86" t="s">
        <v>17485</v>
      </c>
      <c r="L804" s="86" t="s">
        <v>17486</v>
      </c>
      <c r="N804">
        <f>IFERROR(VLOOKUP(A804,bip!$A:$C,2,0),"")</f>
      </c>
      <c r="O804">
        <f>IFERROR(VLOOKUP(A804,bip!$A:$Z,3,0),"")</f>
      </c>
    </row>
    <row r="805" spans="1:15" ht="13.2">
      <c r="A805" t="s">
        <v>418</v>
      </c>
      <c r="B805" t="s">
        <v>15191</v>
      </c>
      <c r="C805" t="s">
        <v>15155</v>
      </c>
      <c r="D805" t="s">
        <v>21496</v>
      </c>
      <c r="E805" t="s">
        <v>27289</v>
      </c>
      <c r="F805">
        <v>6</v>
      </c>
      <c r="G805">
        <v>120</v>
      </c>
      <c r="H805" s="1">
        <v>58</v>
      </c>
      <c r="I805" s="87"/>
      <c r="K805" s="86" t="s">
        <v>17485</v>
      </c>
      <c r="L805" s="86" t="s">
        <v>17486</v>
      </c>
      <c r="N805">
        <f>IFERROR(VLOOKUP(A805,bip!$A:$C,2,0),"")</f>
      </c>
      <c r="O805">
        <f>IFERROR(VLOOKUP(A805,bip!$A:$Z,3,0),"")</f>
      </c>
    </row>
    <row r="806" spans="1:15" ht="13.2">
      <c r="A806" t="s">
        <v>435</v>
      </c>
      <c r="B806" t="s">
        <v>435</v>
      </c>
      <c r="C806" t="s">
        <v>15155</v>
      </c>
      <c r="D806" t="s">
        <v>21497</v>
      </c>
      <c r="E806" t="s">
        <v>27316</v>
      </c>
      <c r="F806">
        <v>6</v>
      </c>
      <c r="G806">
        <v>264</v>
      </c>
      <c r="H806" s="1">
        <v>46</v>
      </c>
      <c r="I806" s="87"/>
      <c r="K806" s="86" t="s">
        <v>17485</v>
      </c>
      <c r="L806" s="86" t="s">
        <v>17486</v>
      </c>
      <c r="N806">
        <f>IFERROR(VLOOKUP(A806,bip!$A:$C,2,0),"")</f>
      </c>
      <c r="O806">
        <f>IFERROR(VLOOKUP(A806,bip!$A:$Z,3,0),"")</f>
      </c>
    </row>
    <row r="807" spans="1:15" ht="13.2">
      <c r="A807" t="s">
        <v>437</v>
      </c>
      <c r="B807" t="s">
        <v>437</v>
      </c>
      <c r="C807" t="s">
        <v>15155</v>
      </c>
      <c r="D807" t="s">
        <v>21498</v>
      </c>
      <c r="E807" t="s">
        <v>27318</v>
      </c>
      <c r="F807">
        <v>6</v>
      </c>
      <c r="G807">
        <v>432</v>
      </c>
      <c r="H807" s="1">
        <v>45</v>
      </c>
      <c r="I807" s="87"/>
      <c r="K807" s="86" t="s">
        <v>17485</v>
      </c>
      <c r="L807" s="86" t="s">
        <v>17486</v>
      </c>
      <c r="N807">
        <f>IFERROR(VLOOKUP(A807,bip!$A:$C,2,0),"")</f>
      </c>
      <c r="O807">
        <f>IFERROR(VLOOKUP(A807,bip!$A:$Z,3,0),"")</f>
      </c>
    </row>
    <row r="808" spans="1:15" ht="13.2">
      <c r="A808" t="s">
        <v>436</v>
      </c>
      <c r="B808" t="s">
        <v>436</v>
      </c>
      <c r="C808" t="s">
        <v>15155</v>
      </c>
      <c r="D808" t="s">
        <v>21499</v>
      </c>
      <c r="E808" t="s">
        <v>27317</v>
      </c>
      <c r="F808">
        <v>6</v>
      </c>
      <c r="G808">
        <v>432</v>
      </c>
      <c r="H808" s="1">
        <v>45</v>
      </c>
      <c r="I808" s="87"/>
      <c r="K808" s="86" t="s">
        <v>17485</v>
      </c>
      <c r="L808" s="86" t="s">
        <v>17486</v>
      </c>
      <c r="N808">
        <f>IFERROR(VLOOKUP(A808,bip!$A:$C,2,0),"")</f>
      </c>
      <c r="O808">
        <f>IFERROR(VLOOKUP(A808,bip!$A:$Z,3,0),"")</f>
      </c>
    </row>
    <row r="809" spans="1:15" ht="13.2">
      <c r="A809" t="s">
        <v>438</v>
      </c>
      <c r="B809" t="s">
        <v>15194</v>
      </c>
      <c r="C809" t="s">
        <v>15155</v>
      </c>
      <c r="D809" t="s">
        <v>21500</v>
      </c>
      <c r="E809" t="s">
        <v>27298</v>
      </c>
      <c r="F809">
        <v>6</v>
      </c>
      <c r="G809">
        <v>432</v>
      </c>
      <c r="H809" s="1">
        <v>46</v>
      </c>
      <c r="I809" s="87"/>
      <c r="K809" s="86" t="s">
        <v>17485</v>
      </c>
      <c r="L809" s="86" t="s">
        <v>17486</v>
      </c>
      <c r="N809">
        <f>IFERROR(VLOOKUP(A809,bip!$A:$C,2,0),"")</f>
      </c>
      <c r="O809">
        <f>IFERROR(VLOOKUP(A809,bip!$A:$Z,3,0),"")</f>
      </c>
    </row>
    <row r="810" spans="1:15" ht="13.2">
      <c r="A810" t="s">
        <v>439</v>
      </c>
      <c r="B810" t="s">
        <v>15196</v>
      </c>
      <c r="C810" t="s">
        <v>15155</v>
      </c>
      <c r="D810" t="s">
        <v>21501</v>
      </c>
      <c r="E810" t="s">
        <v>27300</v>
      </c>
      <c r="F810">
        <v>6</v>
      </c>
      <c r="G810">
        <v>264</v>
      </c>
      <c r="H810" s="1">
        <v>46</v>
      </c>
      <c r="I810" s="87"/>
      <c r="K810" s="86" t="s">
        <v>17485</v>
      </c>
      <c r="L810" s="86" t="s">
        <v>17486</v>
      </c>
      <c r="N810">
        <f>IFERROR(VLOOKUP(A810,bip!$A:$C,2,0),"")</f>
      </c>
      <c r="O810">
        <f>IFERROR(VLOOKUP(A810,bip!$A:$Z,3,0),"")</f>
      </c>
    </row>
    <row r="811" spans="1:15" ht="13.2">
      <c r="A811" t="s">
        <v>440</v>
      </c>
      <c r="B811" t="s">
        <v>15198</v>
      </c>
      <c r="C811" t="s">
        <v>15155</v>
      </c>
      <c r="D811" t="s">
        <v>21502</v>
      </c>
      <c r="E811" t="s">
        <v>27302</v>
      </c>
      <c r="F811">
        <v>6</v>
      </c>
      <c r="G811">
        <v>264</v>
      </c>
      <c r="H811" s="1">
        <v>48</v>
      </c>
      <c r="I811" s="87"/>
      <c r="K811" s="86" t="s">
        <v>17485</v>
      </c>
      <c r="L811" s="86" t="s">
        <v>17486</v>
      </c>
      <c r="N811">
        <f>IFERROR(VLOOKUP(A811,bip!$A:$C,2,0),"")</f>
      </c>
      <c r="O811">
        <f>IFERROR(VLOOKUP(A811,bip!$A:$Z,3,0),"")</f>
      </c>
    </row>
    <row r="812" spans="1:15" ht="13.2">
      <c r="A812" t="s">
        <v>441</v>
      </c>
      <c r="B812" t="s">
        <v>15200</v>
      </c>
      <c r="C812" t="s">
        <v>15155</v>
      </c>
      <c r="D812" t="s">
        <v>21503</v>
      </c>
      <c r="E812" t="s">
        <v>27304</v>
      </c>
      <c r="F812">
        <v>6</v>
      </c>
      <c r="G812">
        <v>432</v>
      </c>
      <c r="H812" s="1">
        <v>48</v>
      </c>
      <c r="I812" s="87"/>
      <c r="K812" s="86" t="s">
        <v>17485</v>
      </c>
      <c r="L812" s="86" t="s">
        <v>17486</v>
      </c>
      <c r="N812">
        <f>IFERROR(VLOOKUP(A812,bip!$A:$C,2,0),"")</f>
      </c>
      <c r="O812">
        <f>IFERROR(VLOOKUP(A812,bip!$A:$Z,3,0),"")</f>
      </c>
    </row>
    <row r="813" spans="1:15" ht="13.2">
      <c r="A813" t="s">
        <v>442</v>
      </c>
      <c r="B813" t="s">
        <v>15202</v>
      </c>
      <c r="C813" t="s">
        <v>15155</v>
      </c>
      <c r="D813" t="s">
        <v>21504</v>
      </c>
      <c r="E813" t="s">
        <v>27306</v>
      </c>
      <c r="F813">
        <v>6</v>
      </c>
      <c r="G813">
        <v>168</v>
      </c>
      <c r="H813" s="1">
        <v>55</v>
      </c>
      <c r="I813" s="87"/>
      <c r="K813" s="86" t="s">
        <v>17485</v>
      </c>
      <c r="L813" s="86" t="s">
        <v>17486</v>
      </c>
      <c r="N813">
        <f>IFERROR(VLOOKUP(A813,bip!$A:$C,2,0),"")</f>
      </c>
      <c r="O813">
        <f>IFERROR(VLOOKUP(A813,bip!$A:$Z,3,0),"")</f>
      </c>
    </row>
    <row r="814" spans="1:15" ht="13.2">
      <c r="A814" t="s">
        <v>443</v>
      </c>
      <c r="B814" t="s">
        <v>15204</v>
      </c>
      <c r="C814" t="s">
        <v>15155</v>
      </c>
      <c r="D814" t="s">
        <v>21505</v>
      </c>
      <c r="E814" t="s">
        <v>27308</v>
      </c>
      <c r="F814">
        <v>6</v>
      </c>
      <c r="G814">
        <v>168</v>
      </c>
      <c r="H814" s="1">
        <v>55</v>
      </c>
      <c r="I814" s="87"/>
      <c r="K814" s="86" t="s">
        <v>17485</v>
      </c>
      <c r="L814" s="86" t="s">
        <v>17486</v>
      </c>
      <c r="N814">
        <f>IFERROR(VLOOKUP(A814,bip!$A:$C,2,0),"")</f>
      </c>
      <c r="O814">
        <f>IFERROR(VLOOKUP(A814,bip!$A:$Z,3,0),"")</f>
      </c>
    </row>
    <row r="815" spans="1:15" ht="13.2">
      <c r="A815" t="s">
        <v>444</v>
      </c>
      <c r="B815" t="s">
        <v>15206</v>
      </c>
      <c r="C815" t="s">
        <v>15155</v>
      </c>
      <c r="D815" t="s">
        <v>21506</v>
      </c>
      <c r="E815" t="s">
        <v>27310</v>
      </c>
      <c r="F815">
        <v>6</v>
      </c>
      <c r="G815">
        <v>168</v>
      </c>
      <c r="H815" s="1">
        <v>55</v>
      </c>
      <c r="I815" s="87"/>
      <c r="K815" s="86" t="s">
        <v>17485</v>
      </c>
      <c r="L815" s="86" t="s">
        <v>17486</v>
      </c>
      <c r="N815">
        <f>IFERROR(VLOOKUP(A815,bip!$A:$C,2,0),"")</f>
      </c>
      <c r="O815">
        <f>IFERROR(VLOOKUP(A815,bip!$A:$Z,3,0),"")</f>
      </c>
    </row>
    <row r="816" spans="1:15" ht="13.2">
      <c r="A816" t="s">
        <v>445</v>
      </c>
      <c r="B816" t="s">
        <v>15208</v>
      </c>
      <c r="C816" t="s">
        <v>15155</v>
      </c>
      <c r="D816" t="s">
        <v>21507</v>
      </c>
      <c r="E816" t="s">
        <v>27312</v>
      </c>
      <c r="F816">
        <v>6</v>
      </c>
      <c r="G816">
        <v>168</v>
      </c>
      <c r="H816" s="1">
        <v>58</v>
      </c>
      <c r="I816" s="87"/>
      <c r="K816" s="86" t="s">
        <v>17485</v>
      </c>
      <c r="L816" s="86" t="s">
        <v>17486</v>
      </c>
      <c r="N816">
        <f>IFERROR(VLOOKUP(A816,bip!$A:$C,2,0),"")</f>
      </c>
      <c r="O816">
        <f>IFERROR(VLOOKUP(A816,bip!$A:$Z,3,0),"")</f>
      </c>
    </row>
    <row r="817" spans="1:15" ht="13.2">
      <c r="A817" t="s">
        <v>446</v>
      </c>
      <c r="B817" t="s">
        <v>15210</v>
      </c>
      <c r="C817" t="s">
        <v>15155</v>
      </c>
      <c r="D817" t="s">
        <v>21508</v>
      </c>
      <c r="E817" t="s">
        <v>27314</v>
      </c>
      <c r="F817">
        <v>6</v>
      </c>
      <c r="G817">
        <v>168</v>
      </c>
      <c r="H817" s="1">
        <v>60</v>
      </c>
      <c r="I817" s="87"/>
      <c r="K817" s="86" t="s">
        <v>17485</v>
      </c>
      <c r="L817" s="86" t="s">
        <v>17486</v>
      </c>
      <c r="N817">
        <f>IFERROR(VLOOKUP(A817,bip!$A:$C,2,0),"")</f>
      </c>
      <c r="O817">
        <f>IFERROR(VLOOKUP(A817,bip!$A:$Z,3,0),"")</f>
      </c>
    </row>
    <row r="818" spans="1:15" ht="13.2">
      <c r="A818" t="s">
        <v>447</v>
      </c>
      <c r="B818" t="s">
        <v>447</v>
      </c>
      <c r="C818" t="s">
        <v>15155</v>
      </c>
      <c r="D818" t="s">
        <v>21509</v>
      </c>
      <c r="E818" t="s">
        <v>27319</v>
      </c>
      <c r="F818">
        <v>6</v>
      </c>
      <c r="G818">
        <v>264</v>
      </c>
      <c r="H818" s="1">
        <v>63</v>
      </c>
      <c r="I818" s="87"/>
      <c r="K818" s="86" t="s">
        <v>17485</v>
      </c>
      <c r="L818" s="86" t="s">
        <v>17486</v>
      </c>
      <c r="N818">
        <f>IFERROR(VLOOKUP(A818,bip!$A:$C,2,0),"")</f>
      </c>
      <c r="O818">
        <f>IFERROR(VLOOKUP(A818,bip!$A:$Z,3,0),"")</f>
      </c>
    </row>
    <row r="819" spans="1:15" ht="13.2">
      <c r="A819" t="s">
        <v>434</v>
      </c>
      <c r="B819" t="s">
        <v>434</v>
      </c>
      <c r="C819" t="s">
        <v>15155</v>
      </c>
      <c r="D819" t="s">
        <v>27294</v>
      </c>
      <c r="E819" t="s">
        <v>35316</v>
      </c>
      <c r="F819">
        <v>1</v>
      </c>
      <c r="G819">
        <v>10</v>
      </c>
      <c r="H819" s="1">
        <v>447</v>
      </c>
      <c r="I819" s="87"/>
      <c r="K819" s="86" t="s">
        <v>17485</v>
      </c>
      <c r="L819" s="86" t="s">
        <v>17486</v>
      </c>
      <c r="N819">
        <f>IFERROR(VLOOKUP(A819,bip!$A:$C,2,0),"")</f>
      </c>
      <c r="O819">
        <f>IFERROR(VLOOKUP(A819,bip!$A:$Z,3,0),"")</f>
      </c>
    </row>
    <row r="820" spans="1:15" ht="13.2">
      <c r="A820" t="s">
        <v>457</v>
      </c>
      <c r="B820" t="s">
        <v>457</v>
      </c>
      <c r="C820" t="s">
        <v>15155</v>
      </c>
      <c r="D820" t="s">
        <v>30840</v>
      </c>
      <c r="E820" t="s">
        <v>35318</v>
      </c>
      <c r="F820">
        <v>6</v>
      </c>
      <c r="G820">
        <v>360</v>
      </c>
      <c r="H820" s="1">
        <v>46</v>
      </c>
      <c r="I820" s="87"/>
      <c r="K820" s="86" t="s">
        <v>17485</v>
      </c>
      <c r="L820" s="86" t="s">
        <v>17486</v>
      </c>
      <c r="N820">
        <f>IFERROR(VLOOKUP(A820,bip!$A:$C,2,0),"")</f>
      </c>
      <c r="O820">
        <f>IFERROR(VLOOKUP(A820,bip!$A:$Z,3,0),"")</f>
      </c>
    </row>
    <row r="821" spans="1:15" ht="13.2">
      <c r="A821" t="s">
        <v>458</v>
      </c>
      <c r="B821" t="s">
        <v>458</v>
      </c>
      <c r="C821" t="s">
        <v>15155</v>
      </c>
      <c r="D821" t="s">
        <v>30841</v>
      </c>
      <c r="E821" t="s">
        <v>35319</v>
      </c>
      <c r="F821">
        <v>6</v>
      </c>
      <c r="G821">
        <v>360</v>
      </c>
      <c r="H821" s="1">
        <v>46</v>
      </c>
      <c r="I821" s="87"/>
      <c r="K821" s="86" t="s">
        <v>17485</v>
      </c>
      <c r="L821" s="86" t="s">
        <v>17486</v>
      </c>
      <c r="N821">
        <f>IFERROR(VLOOKUP(A821,bip!$A:$C,2,0),"")</f>
      </c>
      <c r="O821">
        <f>IFERROR(VLOOKUP(A821,bip!$A:$Z,3,0),"")</f>
      </c>
    </row>
    <row r="822" spans="1:15" ht="13.2">
      <c r="A822" t="s">
        <v>459</v>
      </c>
      <c r="B822" t="s">
        <v>459</v>
      </c>
      <c r="C822" t="s">
        <v>15155</v>
      </c>
      <c r="D822" t="s">
        <v>30842</v>
      </c>
      <c r="E822" t="s">
        <v>35320</v>
      </c>
      <c r="F822">
        <v>6</v>
      </c>
      <c r="G822">
        <v>360</v>
      </c>
      <c r="H822" s="1">
        <v>46</v>
      </c>
      <c r="I822" s="87"/>
      <c r="K822" s="86" t="s">
        <v>17485</v>
      </c>
      <c r="L822" s="86" t="s">
        <v>17486</v>
      </c>
      <c r="N822">
        <f>IFERROR(VLOOKUP(A822,bip!$A:$C,2,0),"")</f>
      </c>
      <c r="O822">
        <f>IFERROR(VLOOKUP(A822,bip!$A:$Z,3,0),"")</f>
      </c>
    </row>
    <row r="823" spans="1:15" ht="13.2">
      <c r="A823" t="s">
        <v>460</v>
      </c>
      <c r="B823" t="s">
        <v>460</v>
      </c>
      <c r="C823" t="s">
        <v>15155</v>
      </c>
      <c r="D823" t="s">
        <v>30843</v>
      </c>
      <c r="E823" t="s">
        <v>35321</v>
      </c>
      <c r="F823">
        <v>6</v>
      </c>
      <c r="G823">
        <v>360</v>
      </c>
      <c r="H823" s="1">
        <v>46</v>
      </c>
      <c r="I823" s="87"/>
      <c r="K823" s="86" t="s">
        <v>17485</v>
      </c>
      <c r="L823" s="86" t="s">
        <v>17486</v>
      </c>
      <c r="N823">
        <f>IFERROR(VLOOKUP(A823,bip!$A:$C,2,0),"")</f>
      </c>
      <c r="O823">
        <f>IFERROR(VLOOKUP(A823,bip!$A:$Z,3,0),"")</f>
      </c>
    </row>
    <row r="824" spans="1:15" ht="13.2">
      <c r="A824" t="s">
        <v>461</v>
      </c>
      <c r="B824" t="s">
        <v>461</v>
      </c>
      <c r="C824" t="s">
        <v>15155</v>
      </c>
      <c r="D824" t="s">
        <v>30844</v>
      </c>
      <c r="E824" t="s">
        <v>35322</v>
      </c>
      <c r="F824">
        <v>6</v>
      </c>
      <c r="G824">
        <v>360</v>
      </c>
      <c r="H824" s="1">
        <v>46</v>
      </c>
      <c r="I824" s="87"/>
      <c r="K824" s="86" t="s">
        <v>17485</v>
      </c>
      <c r="L824" s="86" t="s">
        <v>17486</v>
      </c>
      <c r="N824">
        <f>IFERROR(VLOOKUP(A824,bip!$A:$C,2,0),"")</f>
      </c>
      <c r="O824">
        <f>IFERROR(VLOOKUP(A824,bip!$A:$Z,3,0),"")</f>
      </c>
    </row>
    <row r="825" spans="1:15" ht="13.2">
      <c r="A825" t="s">
        <v>462</v>
      </c>
      <c r="B825" t="s">
        <v>462</v>
      </c>
      <c r="C825" t="s">
        <v>15155</v>
      </c>
      <c r="D825" t="s">
        <v>30845</v>
      </c>
      <c r="E825" t="s">
        <v>35323</v>
      </c>
      <c r="F825">
        <v>6</v>
      </c>
      <c r="G825">
        <v>360</v>
      </c>
      <c r="H825" s="1">
        <v>46</v>
      </c>
      <c r="I825" s="87"/>
      <c r="K825" s="86" t="s">
        <v>17485</v>
      </c>
      <c r="L825" s="86" t="s">
        <v>17486</v>
      </c>
      <c r="N825">
        <f>IFERROR(VLOOKUP(A825,bip!$A:$C,2,0),"")</f>
      </c>
      <c r="O825">
        <f>IFERROR(VLOOKUP(A825,bip!$A:$Z,3,0),"")</f>
      </c>
    </row>
    <row r="826" spans="1:15" ht="13.2">
      <c r="A826" t="s">
        <v>463</v>
      </c>
      <c r="B826" t="s">
        <v>463</v>
      </c>
      <c r="C826" t="s">
        <v>15155</v>
      </c>
      <c r="D826" t="s">
        <v>30846</v>
      </c>
      <c r="E826" t="s">
        <v>35324</v>
      </c>
      <c r="F826">
        <v>6</v>
      </c>
      <c r="G826">
        <v>360</v>
      </c>
      <c r="H826" s="1">
        <v>46</v>
      </c>
      <c r="I826" s="87"/>
      <c r="K826" s="86" t="s">
        <v>17485</v>
      </c>
      <c r="L826" s="86" t="s">
        <v>17486</v>
      </c>
      <c r="N826">
        <f>IFERROR(VLOOKUP(A826,bip!$A:$C,2,0),"")</f>
      </c>
      <c r="O826">
        <f>IFERROR(VLOOKUP(A826,bip!$A:$Z,3,0),"")</f>
      </c>
    </row>
    <row r="827" spans="1:15" ht="13.2">
      <c r="A827" t="s">
        <v>456</v>
      </c>
      <c r="B827" t="s">
        <v>456</v>
      </c>
      <c r="C827" t="s">
        <v>15155</v>
      </c>
      <c r="D827" t="s">
        <v>27348</v>
      </c>
      <c r="E827" t="s">
        <v>35325</v>
      </c>
      <c r="F827">
        <v>1</v>
      </c>
      <c r="G827">
        <v>50</v>
      </c>
      <c r="H827" s="1">
        <v>379</v>
      </c>
      <c r="I827" s="87"/>
      <c r="K827" s="86" t="s">
        <v>17485</v>
      </c>
      <c r="L827" s="86" t="s">
        <v>17486</v>
      </c>
      <c r="N827">
        <f>IFERROR(VLOOKUP(A827,bip!$A:$C,2,0),"")</f>
      </c>
      <c r="O827">
        <f>IFERROR(VLOOKUP(A827,bip!$A:$Z,3,0),"")</f>
      </c>
    </row>
    <row r="828" spans="1:15" ht="13.2">
      <c r="A828" t="s">
        <v>449</v>
      </c>
      <c r="B828" t="s">
        <v>449</v>
      </c>
      <c r="C828" t="s">
        <v>15155</v>
      </c>
      <c r="D828" t="s">
        <v>21845</v>
      </c>
      <c r="E828" t="s">
        <v>27324</v>
      </c>
      <c r="F828">
        <v>6</v>
      </c>
      <c r="G828">
        <v>60</v>
      </c>
      <c r="H828" s="1">
        <v>119</v>
      </c>
      <c r="I828" s="87"/>
      <c r="K828" s="86" t="s">
        <v>17485</v>
      </c>
      <c r="L828" s="86" t="s">
        <v>17486</v>
      </c>
      <c r="N828">
        <f>IFERROR(VLOOKUP(A828,bip!$A:$C,2,0),"")</f>
      </c>
      <c r="O828">
        <f>IFERROR(VLOOKUP(A828,bip!$A:$Z,3,0),"")</f>
      </c>
    </row>
    <row r="829" spans="1:15" ht="13.2">
      <c r="A829" t="s">
        <v>450</v>
      </c>
      <c r="B829" t="s">
        <v>450</v>
      </c>
      <c r="C829" t="s">
        <v>15155</v>
      </c>
      <c r="D829" t="s">
        <v>21846</v>
      </c>
      <c r="E829" t="s">
        <v>27325</v>
      </c>
      <c r="F829">
        <v>6</v>
      </c>
      <c r="G829">
        <v>60</v>
      </c>
      <c r="H829" s="1">
        <v>120</v>
      </c>
      <c r="I829" s="87"/>
      <c r="K829" s="86" t="s">
        <v>17485</v>
      </c>
      <c r="L829" s="86" t="s">
        <v>17486</v>
      </c>
      <c r="N829">
        <f>IFERROR(VLOOKUP(A829,bip!$A:$C,2,0),"")</f>
      </c>
      <c r="O829">
        <f>IFERROR(VLOOKUP(A829,bip!$A:$Z,3,0),"")</f>
      </c>
    </row>
    <row r="830" spans="1:15" ht="13.2">
      <c r="A830" t="s">
        <v>452</v>
      </c>
      <c r="B830" t="s">
        <v>452</v>
      </c>
      <c r="C830" t="s">
        <v>15155</v>
      </c>
      <c r="D830" t="s">
        <v>21848</v>
      </c>
      <c r="E830" t="s">
        <v>27327</v>
      </c>
      <c r="F830">
        <v>6</v>
      </c>
      <c r="G830">
        <v>60</v>
      </c>
      <c r="H830" s="1">
        <v>130</v>
      </c>
      <c r="I830" s="87"/>
      <c r="K830" s="86" t="s">
        <v>17485</v>
      </c>
      <c r="L830" s="86" t="s">
        <v>17486</v>
      </c>
      <c r="N830">
        <f>IFERROR(VLOOKUP(A830,bip!$A:$C,2,0),"")</f>
      </c>
      <c r="O830">
        <f>IFERROR(VLOOKUP(A830,bip!$A:$Z,3,0),"")</f>
      </c>
    </row>
    <row r="831" spans="1:15" ht="13.2">
      <c r="A831" t="s">
        <v>453</v>
      </c>
      <c r="B831" t="s">
        <v>453</v>
      </c>
      <c r="C831" t="s">
        <v>15155</v>
      </c>
      <c r="D831" t="s">
        <v>21849</v>
      </c>
      <c r="E831" t="s">
        <v>27328</v>
      </c>
      <c r="F831">
        <v>6</v>
      </c>
      <c r="G831">
        <v>60</v>
      </c>
      <c r="H831" s="1">
        <v>130</v>
      </c>
      <c r="I831" s="87"/>
      <c r="K831" s="86" t="s">
        <v>17485</v>
      </c>
      <c r="L831" s="86" t="s">
        <v>17486</v>
      </c>
      <c r="N831">
        <f>IFERROR(VLOOKUP(A831,bip!$A:$C,2,0),"")</f>
      </c>
      <c r="O831">
        <f>IFERROR(VLOOKUP(A831,bip!$A:$Z,3,0),"")</f>
      </c>
    </row>
    <row r="832" spans="1:15" ht="13.2">
      <c r="A832" t="s">
        <v>454</v>
      </c>
      <c r="B832" t="s">
        <v>454</v>
      </c>
      <c r="C832" t="s">
        <v>15155</v>
      </c>
      <c r="D832" t="s">
        <v>21850</v>
      </c>
      <c r="E832" t="s">
        <v>35317</v>
      </c>
      <c r="F832">
        <v>6</v>
      </c>
      <c r="G832">
        <v>60</v>
      </c>
      <c r="H832" s="1">
        <v>145</v>
      </c>
      <c r="I832" s="87"/>
      <c r="K832" s="86" t="s">
        <v>17485</v>
      </c>
      <c r="L832" s="86" t="s">
        <v>17486</v>
      </c>
      <c r="N832">
        <f>IFERROR(VLOOKUP(A832,bip!$A:$C,2,0),"")</f>
      </c>
      <c r="O832">
        <f>IFERROR(VLOOKUP(A832,bip!$A:$Z,3,0),"")</f>
      </c>
    </row>
    <row r="833" spans="1:15" ht="13.2">
      <c r="A833" t="s">
        <v>455</v>
      </c>
      <c r="B833" t="s">
        <v>455</v>
      </c>
      <c r="C833" t="s">
        <v>15155</v>
      </c>
      <c r="D833" t="s">
        <v>21851</v>
      </c>
      <c r="E833" t="s">
        <v>27329</v>
      </c>
      <c r="F833">
        <v>6</v>
      </c>
      <c r="G833">
        <v>60</v>
      </c>
      <c r="H833" s="1">
        <v>150</v>
      </c>
      <c r="I833" s="87"/>
      <c r="K833" s="86" t="s">
        <v>17485</v>
      </c>
      <c r="L833" s="86" t="s">
        <v>17486</v>
      </c>
      <c r="N833">
        <f>IFERROR(VLOOKUP(A833,bip!$A:$C,2,0),"")</f>
      </c>
      <c r="O833">
        <f>IFERROR(VLOOKUP(A833,bip!$A:$Z,3,0),"")</f>
      </c>
    </row>
    <row r="834" spans="1:15" ht="13.2">
      <c r="A834" t="s">
        <v>465</v>
      </c>
      <c r="B834" t="s">
        <v>465</v>
      </c>
      <c r="C834" t="s">
        <v>15155</v>
      </c>
      <c r="D834" t="s">
        <v>21852</v>
      </c>
      <c r="E834" t="s">
        <v>27337</v>
      </c>
      <c r="F834">
        <v>6</v>
      </c>
      <c r="G834">
        <v>360</v>
      </c>
      <c r="H834" s="1">
        <v>46</v>
      </c>
      <c r="I834" s="87"/>
      <c r="K834" s="86" t="s">
        <v>17485</v>
      </c>
      <c r="L834" s="86" t="s">
        <v>17486</v>
      </c>
      <c r="N834">
        <f>IFERROR(VLOOKUP(A834,bip!$A:$C,2,0),"")</f>
      </c>
      <c r="O834">
        <f>IFERROR(VLOOKUP(A834,bip!$A:$Z,3,0),"")</f>
      </c>
    </row>
    <row r="835" spans="1:15" ht="13.2">
      <c r="A835" t="s">
        <v>474</v>
      </c>
      <c r="B835" t="s">
        <v>474</v>
      </c>
      <c r="C835" t="s">
        <v>15155</v>
      </c>
      <c r="D835" t="s">
        <v>21855</v>
      </c>
      <c r="E835" t="s">
        <v>27346</v>
      </c>
      <c r="F835">
        <v>6</v>
      </c>
      <c r="G835">
        <v>360</v>
      </c>
      <c r="H835" s="1">
        <v>47</v>
      </c>
      <c r="I835" s="87"/>
      <c r="K835" s="86" t="s">
        <v>17485</v>
      </c>
      <c r="L835" s="86" t="s">
        <v>17486</v>
      </c>
      <c r="N835">
        <f>IFERROR(VLOOKUP(A835,bip!$A:$C,2,0),"")</f>
      </c>
      <c r="O835">
        <f>IFERROR(VLOOKUP(A835,bip!$A:$Z,3,0),"")</f>
      </c>
    </row>
    <row r="836" spans="1:15" ht="13.2">
      <c r="A836" t="s">
        <v>469</v>
      </c>
      <c r="B836" t="s">
        <v>469</v>
      </c>
      <c r="C836" t="s">
        <v>15155</v>
      </c>
      <c r="D836" t="s">
        <v>21853</v>
      </c>
      <c r="E836" t="s">
        <v>27341</v>
      </c>
      <c r="F836">
        <v>6</v>
      </c>
      <c r="G836">
        <v>360</v>
      </c>
      <c r="H836" s="1">
        <v>46</v>
      </c>
      <c r="I836" s="87"/>
      <c r="K836" s="86" t="s">
        <v>17485</v>
      </c>
      <c r="L836" s="86" t="s">
        <v>17486</v>
      </c>
      <c r="N836">
        <f>IFERROR(VLOOKUP(A836,bip!$A:$C,2,0),"")</f>
      </c>
      <c r="O836">
        <f>IFERROR(VLOOKUP(A836,bip!$A:$Z,3,0),"")</f>
      </c>
    </row>
    <row r="837" spans="1:15" ht="13.2">
      <c r="A837" t="s">
        <v>464</v>
      </c>
      <c r="B837" t="s">
        <v>464</v>
      </c>
      <c r="C837" t="s">
        <v>15155</v>
      </c>
      <c r="D837" t="s">
        <v>27347</v>
      </c>
      <c r="E837" t="s">
        <v>35326</v>
      </c>
      <c r="F837">
        <v>1</v>
      </c>
      <c r="G837">
        <v>50</v>
      </c>
      <c r="H837" s="1">
        <v>555</v>
      </c>
      <c r="I837" s="87"/>
      <c r="K837" s="86" t="s">
        <v>17485</v>
      </c>
      <c r="L837" s="86" t="s">
        <v>17486</v>
      </c>
      <c r="N837">
        <f>IFERROR(VLOOKUP(A837,bip!$A:$C,2,0),"")</f>
      </c>
      <c r="O837">
        <f>IFERROR(VLOOKUP(A837,bip!$A:$Z,3,0),"")</f>
      </c>
    </row>
    <row r="838" spans="1:15" ht="13.2">
      <c r="A838" t="s">
        <v>18854</v>
      </c>
      <c r="B838" t="s">
        <v>18854</v>
      </c>
      <c r="C838" t="s">
        <v>15155</v>
      </c>
      <c r="D838" t="s">
        <v>21510</v>
      </c>
      <c r="E838" t="s">
        <v>27331</v>
      </c>
      <c r="F838">
        <v>6</v>
      </c>
      <c r="G838">
        <v>360</v>
      </c>
      <c r="H838" s="1">
        <v>46</v>
      </c>
      <c r="I838" s="87"/>
      <c r="K838" s="86" t="s">
        <v>17485</v>
      </c>
      <c r="L838" s="86" t="s">
        <v>17486</v>
      </c>
      <c r="N838">
        <f>IFERROR(VLOOKUP(A838,bip!$A:$C,2,0),"")</f>
      </c>
      <c r="O838">
        <f>IFERROR(VLOOKUP(A838,bip!$A:$Z,3,0),"")</f>
      </c>
    </row>
    <row r="839" spans="1:15" ht="13.2">
      <c r="A839" t="s">
        <v>476</v>
      </c>
      <c r="B839" t="s">
        <v>476</v>
      </c>
      <c r="C839" t="s">
        <v>15155</v>
      </c>
      <c r="D839" t="s">
        <v>21511</v>
      </c>
      <c r="E839" t="s">
        <v>27330</v>
      </c>
      <c r="F839">
        <v>6</v>
      </c>
      <c r="G839">
        <v>360</v>
      </c>
      <c r="H839" s="1">
        <v>46</v>
      </c>
      <c r="I839" s="87"/>
      <c r="K839" s="86" t="s">
        <v>17485</v>
      </c>
      <c r="L839" s="86" t="s">
        <v>17486</v>
      </c>
      <c r="N839">
        <f>IFERROR(VLOOKUP(A839,bip!$A:$C,2,0),"")</f>
      </c>
      <c r="O839">
        <f>IFERROR(VLOOKUP(A839,bip!$A:$Z,3,0),"")</f>
      </c>
    </row>
    <row r="840" spans="1:15" ht="13.2">
      <c r="A840" t="s">
        <v>472</v>
      </c>
      <c r="B840" t="s">
        <v>472</v>
      </c>
      <c r="C840" t="s">
        <v>15155</v>
      </c>
      <c r="D840" t="s">
        <v>21854</v>
      </c>
      <c r="E840" t="s">
        <v>27344</v>
      </c>
      <c r="F840">
        <v>6</v>
      </c>
      <c r="G840">
        <v>360</v>
      </c>
      <c r="H840" s="1">
        <v>46</v>
      </c>
      <c r="I840" s="87"/>
      <c r="K840" s="86" t="s">
        <v>17485</v>
      </c>
      <c r="L840" s="86" t="s">
        <v>17486</v>
      </c>
      <c r="N840">
        <f>IFERROR(VLOOKUP(A840,bip!$A:$C,2,0),"")</f>
      </c>
      <c r="O840">
        <f>IFERROR(VLOOKUP(A840,bip!$A:$Z,3,0),"")</f>
      </c>
    </row>
    <row r="841" spans="1:15" ht="13.2">
      <c r="A841" t="s">
        <v>467</v>
      </c>
      <c r="B841" t="s">
        <v>467</v>
      </c>
      <c r="C841" t="s">
        <v>15155</v>
      </c>
      <c r="D841" t="s">
        <v>21512</v>
      </c>
      <c r="E841" t="s">
        <v>27339</v>
      </c>
      <c r="F841">
        <v>6</v>
      </c>
      <c r="G841">
        <v>360</v>
      </c>
      <c r="H841" s="1">
        <v>46</v>
      </c>
      <c r="I841" s="87"/>
      <c r="K841" s="86" t="s">
        <v>17485</v>
      </c>
      <c r="L841" s="86" t="s">
        <v>17486</v>
      </c>
      <c r="N841">
        <f>IFERROR(VLOOKUP(A841,bip!$A:$C,2,0),"")</f>
      </c>
      <c r="O841">
        <f>IFERROR(VLOOKUP(A841,bip!$A:$Z,3,0),"")</f>
      </c>
    </row>
    <row r="842" spans="1:15" ht="13.2">
      <c r="A842" t="s">
        <v>477</v>
      </c>
      <c r="B842" t="s">
        <v>477</v>
      </c>
      <c r="C842" t="s">
        <v>15155</v>
      </c>
      <c r="D842" t="s">
        <v>21513</v>
      </c>
      <c r="E842" t="s">
        <v>27332</v>
      </c>
      <c r="F842">
        <v>6</v>
      </c>
      <c r="G842">
        <v>120</v>
      </c>
      <c r="H842" s="1">
        <v>46</v>
      </c>
      <c r="I842" s="87"/>
      <c r="K842" s="86" t="s">
        <v>17485</v>
      </c>
      <c r="L842" s="86" t="s">
        <v>17486</v>
      </c>
      <c r="N842">
        <f>IFERROR(VLOOKUP(A842,bip!$A:$C,2,0),"")</f>
      </c>
      <c r="O842">
        <f>IFERROR(VLOOKUP(A842,bip!$A:$Z,3,0),"")</f>
      </c>
    </row>
    <row r="843" spans="1:15" ht="13.2">
      <c r="A843" t="s">
        <v>478</v>
      </c>
      <c r="B843" t="s">
        <v>478</v>
      </c>
      <c r="C843" t="s">
        <v>15155</v>
      </c>
      <c r="D843" t="s">
        <v>21514</v>
      </c>
      <c r="E843" t="s">
        <v>27333</v>
      </c>
      <c r="F843">
        <v>6</v>
      </c>
      <c r="G843">
        <v>360</v>
      </c>
      <c r="H843" s="1">
        <v>46</v>
      </c>
      <c r="I843" s="87"/>
      <c r="K843" s="86" t="s">
        <v>17485</v>
      </c>
      <c r="L843" s="86" t="s">
        <v>17486</v>
      </c>
      <c r="N843">
        <f>IFERROR(VLOOKUP(A843,bip!$A:$C,2,0),"")</f>
      </c>
      <c r="O843">
        <f>IFERROR(VLOOKUP(A843,bip!$A:$Z,3,0),"")</f>
      </c>
    </row>
    <row r="844" spans="1:15" ht="13.2">
      <c r="A844" t="s">
        <v>471</v>
      </c>
      <c r="B844" t="s">
        <v>471</v>
      </c>
      <c r="C844" t="s">
        <v>15155</v>
      </c>
      <c r="D844" t="s">
        <v>21515</v>
      </c>
      <c r="E844" t="s">
        <v>27343</v>
      </c>
      <c r="F844">
        <v>6</v>
      </c>
      <c r="G844">
        <v>360</v>
      </c>
      <c r="H844" s="1">
        <v>46</v>
      </c>
      <c r="I844" s="87"/>
      <c r="K844" s="86" t="s">
        <v>17485</v>
      </c>
      <c r="L844" s="86" t="s">
        <v>17486</v>
      </c>
      <c r="N844">
        <f>IFERROR(VLOOKUP(A844,bip!$A:$C,2,0),"")</f>
      </c>
      <c r="O844">
        <f>IFERROR(VLOOKUP(A844,bip!$A:$Z,3,0),"")</f>
      </c>
    </row>
    <row r="845" spans="1:15" ht="13.2">
      <c r="A845" t="s">
        <v>466</v>
      </c>
      <c r="B845" t="s">
        <v>466</v>
      </c>
      <c r="C845" t="s">
        <v>15155</v>
      </c>
      <c r="D845" t="s">
        <v>21516</v>
      </c>
      <c r="E845" t="s">
        <v>27338</v>
      </c>
      <c r="F845">
        <v>6</v>
      </c>
      <c r="G845">
        <v>360</v>
      </c>
      <c r="H845" s="1">
        <v>46</v>
      </c>
      <c r="I845" s="87"/>
      <c r="K845" s="86" t="s">
        <v>17485</v>
      </c>
      <c r="L845" s="86" t="s">
        <v>17486</v>
      </c>
      <c r="N845">
        <f>IFERROR(VLOOKUP(A845,bip!$A:$C,2,0),"")</f>
      </c>
      <c r="O845">
        <f>IFERROR(VLOOKUP(A845,bip!$A:$Z,3,0),"")</f>
      </c>
    </row>
    <row r="846" spans="1:15" ht="13.2">
      <c r="A846" t="s">
        <v>479</v>
      </c>
      <c r="B846" t="s">
        <v>479</v>
      </c>
      <c r="C846" t="s">
        <v>15155</v>
      </c>
      <c r="D846" t="s">
        <v>21517</v>
      </c>
      <c r="E846" t="s">
        <v>27334</v>
      </c>
      <c r="F846">
        <v>6</v>
      </c>
      <c r="G846">
        <v>360</v>
      </c>
      <c r="H846" s="1">
        <v>46</v>
      </c>
      <c r="I846" s="87"/>
      <c r="K846" s="86" t="s">
        <v>17485</v>
      </c>
      <c r="L846" s="86" t="s">
        <v>17486</v>
      </c>
      <c r="N846">
        <f>IFERROR(VLOOKUP(A846,bip!$A:$C,2,0),"")</f>
      </c>
      <c r="O846">
        <f>IFERROR(VLOOKUP(A846,bip!$A:$Z,3,0),"")</f>
      </c>
    </row>
    <row r="847" spans="1:15" ht="13.2">
      <c r="A847" t="s">
        <v>475</v>
      </c>
      <c r="B847" t="s">
        <v>475</v>
      </c>
      <c r="C847" t="s">
        <v>15155</v>
      </c>
      <c r="D847" t="s">
        <v>27336</v>
      </c>
      <c r="E847" t="s">
        <v>35327</v>
      </c>
      <c r="F847">
        <v>1</v>
      </c>
      <c r="G847">
        <v>50</v>
      </c>
      <c r="H847" s="1">
        <v>319</v>
      </c>
      <c r="I847" s="87"/>
      <c r="K847" s="86" t="s">
        <v>17485</v>
      </c>
      <c r="L847" s="86" t="s">
        <v>17486</v>
      </c>
      <c r="N847">
        <f>IFERROR(VLOOKUP(A847,bip!$A:$C,2,0),"")</f>
      </c>
      <c r="O847">
        <f>IFERROR(VLOOKUP(A847,bip!$A:$Z,3,0),"")</f>
      </c>
    </row>
    <row r="848" spans="1:15" ht="13.2">
      <c r="A848" t="s">
        <v>480</v>
      </c>
      <c r="B848" t="s">
        <v>480</v>
      </c>
      <c r="C848" t="s">
        <v>15155</v>
      </c>
      <c r="D848" t="s">
        <v>21518</v>
      </c>
      <c r="E848" t="s">
        <v>27335</v>
      </c>
      <c r="F848">
        <v>6</v>
      </c>
      <c r="G848">
        <v>360</v>
      </c>
      <c r="H848" s="1">
        <v>47</v>
      </c>
      <c r="I848" s="87"/>
      <c r="K848" s="86" t="s">
        <v>17485</v>
      </c>
      <c r="L848" s="86" t="s">
        <v>17486</v>
      </c>
      <c r="N848">
        <f>IFERROR(VLOOKUP(A848,bip!$A:$C,2,0),"")</f>
      </c>
      <c r="O848">
        <f>IFERROR(VLOOKUP(A848,bip!$A:$Z,3,0),"")</f>
      </c>
    </row>
    <row r="849" spans="1:15" ht="13.2">
      <c r="A849" t="s">
        <v>473</v>
      </c>
      <c r="B849" t="s">
        <v>473</v>
      </c>
      <c r="C849" t="s">
        <v>15155</v>
      </c>
      <c r="D849" t="s">
        <v>21519</v>
      </c>
      <c r="E849" t="s">
        <v>27345</v>
      </c>
      <c r="F849">
        <v>6</v>
      </c>
      <c r="G849">
        <v>360</v>
      </c>
      <c r="H849" s="1">
        <v>46</v>
      </c>
      <c r="I849" s="87"/>
      <c r="K849" s="86" t="s">
        <v>17485</v>
      </c>
      <c r="L849" s="86" t="s">
        <v>17486</v>
      </c>
      <c r="N849">
        <f>IFERROR(VLOOKUP(A849,bip!$A:$C,2,0),"")</f>
      </c>
      <c r="O849">
        <f>IFERROR(VLOOKUP(A849,bip!$A:$Z,3,0),"")</f>
      </c>
    </row>
    <row r="850" spans="1:15" ht="13.2">
      <c r="A850" t="s">
        <v>468</v>
      </c>
      <c r="B850" t="s">
        <v>468</v>
      </c>
      <c r="C850" t="s">
        <v>15155</v>
      </c>
      <c r="D850" t="s">
        <v>21520</v>
      </c>
      <c r="E850" t="s">
        <v>27340</v>
      </c>
      <c r="F850">
        <v>6</v>
      </c>
      <c r="G850">
        <v>360</v>
      </c>
      <c r="H850" s="1">
        <v>46</v>
      </c>
      <c r="I850" s="87"/>
      <c r="K850" s="86" t="s">
        <v>17485</v>
      </c>
      <c r="L850" s="86" t="s">
        <v>17486</v>
      </c>
      <c r="N850">
        <f>IFERROR(VLOOKUP(A850,bip!$A:$C,2,0),"")</f>
      </c>
      <c r="O850">
        <f>IFERROR(VLOOKUP(A850,bip!$A:$Z,3,0),"")</f>
      </c>
    </row>
    <row r="851" spans="1:15" ht="13.2">
      <c r="A851" t="s">
        <v>470</v>
      </c>
      <c r="B851" t="s">
        <v>470</v>
      </c>
      <c r="C851" t="s">
        <v>15155</v>
      </c>
      <c r="D851" t="s">
        <v>21521</v>
      </c>
      <c r="E851" t="s">
        <v>27342</v>
      </c>
      <c r="F851">
        <v>6</v>
      </c>
      <c r="G851">
        <v>360</v>
      </c>
      <c r="H851" s="1">
        <v>46</v>
      </c>
      <c r="I851" s="87"/>
      <c r="K851" s="86" t="s">
        <v>17485</v>
      </c>
      <c r="L851" s="86" t="s">
        <v>17486</v>
      </c>
      <c r="N851">
        <f>IFERROR(VLOOKUP(A851,bip!$A:$C,2,0),"")</f>
      </c>
      <c r="O851">
        <f>IFERROR(VLOOKUP(A851,bip!$A:$Z,3,0),"")</f>
      </c>
    </row>
    <row r="852" spans="1:15" ht="13.2">
      <c r="A852" t="s">
        <v>487</v>
      </c>
      <c r="B852" t="s">
        <v>487</v>
      </c>
      <c r="C852" t="s">
        <v>15155</v>
      </c>
      <c r="D852" t="s">
        <v>17547</v>
      </c>
      <c r="E852" t="s">
        <v>27349</v>
      </c>
      <c r="F852">
        <v>6</v>
      </c>
      <c r="G852">
        <v>264</v>
      </c>
      <c r="H852" s="1">
        <v>33</v>
      </c>
      <c r="I852" s="87"/>
      <c r="K852" s="86" t="s">
        <v>17485</v>
      </c>
      <c r="L852" s="86" t="s">
        <v>17486</v>
      </c>
      <c r="N852">
        <f>IFERROR(VLOOKUP(A852,bip!$A:$C,2,0),"")</f>
      </c>
      <c r="O852">
        <f>IFERROR(VLOOKUP(A852,bip!$A:$Z,3,0),"")</f>
      </c>
    </row>
    <row r="853" spans="1:15" ht="13.2">
      <c r="A853" t="s">
        <v>503</v>
      </c>
      <c r="B853" t="s">
        <v>15222</v>
      </c>
      <c r="C853" t="s">
        <v>15155</v>
      </c>
      <c r="D853" t="s">
        <v>17563</v>
      </c>
      <c r="E853" t="s">
        <v>27376</v>
      </c>
      <c r="F853">
        <v>6</v>
      </c>
      <c r="G853">
        <v>432</v>
      </c>
      <c r="H853" s="1">
        <v>33</v>
      </c>
      <c r="I853" s="87"/>
      <c r="K853" s="86" t="s">
        <v>17485</v>
      </c>
      <c r="L853" s="86" t="s">
        <v>17486</v>
      </c>
      <c r="N853">
        <f>IFERROR(VLOOKUP(A853,bip!$A:$C,2,0),"")</f>
      </c>
      <c r="O853">
        <f>IFERROR(VLOOKUP(A853,bip!$A:$Z,3,0),"")</f>
      </c>
    </row>
    <row r="854" spans="1:15" ht="13.2">
      <c r="A854" t="s">
        <v>488</v>
      </c>
      <c r="B854" t="s">
        <v>488</v>
      </c>
      <c r="C854" t="s">
        <v>15155</v>
      </c>
      <c r="D854" t="s">
        <v>17548</v>
      </c>
      <c r="E854" t="s">
        <v>27350</v>
      </c>
      <c r="F854">
        <v>6</v>
      </c>
      <c r="G854">
        <v>432</v>
      </c>
      <c r="H854" s="1">
        <v>33</v>
      </c>
      <c r="I854" s="87"/>
      <c r="K854" s="86" t="s">
        <v>17485</v>
      </c>
      <c r="L854" s="86" t="s">
        <v>17486</v>
      </c>
      <c r="N854">
        <f>IFERROR(VLOOKUP(A854,bip!$A:$C,2,0),"")</f>
      </c>
      <c r="O854">
        <f>IFERROR(VLOOKUP(A854,bip!$A:$Z,3,0),"")</f>
      </c>
    </row>
    <row r="855" spans="1:15" ht="13.2">
      <c r="A855" t="s">
        <v>504</v>
      </c>
      <c r="B855" t="s">
        <v>15223</v>
      </c>
      <c r="C855" t="s">
        <v>15155</v>
      </c>
      <c r="D855" t="s">
        <v>17564</v>
      </c>
      <c r="E855" t="s">
        <v>27377</v>
      </c>
      <c r="F855">
        <v>6</v>
      </c>
      <c r="G855">
        <v>168</v>
      </c>
      <c r="H855" s="1">
        <v>33</v>
      </c>
      <c r="I855" s="87"/>
      <c r="K855" s="86" t="s">
        <v>17485</v>
      </c>
      <c r="L855" s="86" t="s">
        <v>17486</v>
      </c>
      <c r="N855">
        <f>IFERROR(VLOOKUP(A855,bip!$A:$C,2,0),"")</f>
      </c>
      <c r="O855">
        <f>IFERROR(VLOOKUP(A855,bip!$A:$Z,3,0),"")</f>
      </c>
    </row>
    <row r="856" spans="1:15" ht="13.2">
      <c r="A856" t="s">
        <v>489</v>
      </c>
      <c r="B856" t="s">
        <v>489</v>
      </c>
      <c r="C856" t="s">
        <v>15155</v>
      </c>
      <c r="D856" t="s">
        <v>17549</v>
      </c>
      <c r="E856" t="s">
        <v>27351</v>
      </c>
      <c r="F856">
        <v>6</v>
      </c>
      <c r="G856">
        <v>204</v>
      </c>
      <c r="H856" s="1">
        <v>33</v>
      </c>
      <c r="I856" s="87"/>
      <c r="K856" s="86" t="s">
        <v>17485</v>
      </c>
      <c r="L856" s="86" t="s">
        <v>17486</v>
      </c>
      <c r="N856">
        <f>IFERROR(VLOOKUP(A856,bip!$A:$C,2,0),"")</f>
      </c>
      <c r="O856">
        <f>IFERROR(VLOOKUP(A856,bip!$A:$Z,3,0),"")</f>
      </c>
    </row>
    <row r="857" spans="1:15" ht="13.2">
      <c r="A857" t="s">
        <v>483</v>
      </c>
      <c r="B857" t="s">
        <v>483</v>
      </c>
      <c r="C857" t="s">
        <v>15155</v>
      </c>
      <c r="D857" t="s">
        <v>27407</v>
      </c>
      <c r="E857" t="s">
        <v>35328</v>
      </c>
      <c r="F857">
        <v>1</v>
      </c>
      <c r="G857">
        <v>10</v>
      </c>
      <c r="H857" s="1">
        <v>397</v>
      </c>
      <c r="I857" s="87"/>
      <c r="K857" s="86" t="s">
        <v>17485</v>
      </c>
      <c r="L857" s="86" t="s">
        <v>17486</v>
      </c>
      <c r="N857">
        <f>IFERROR(VLOOKUP(A857,bip!$A:$C,2,0),"")</f>
      </c>
      <c r="O857">
        <f>IFERROR(VLOOKUP(A857,bip!$A:$Z,3,0),"")</f>
      </c>
    </row>
    <row r="858" spans="1:15" ht="13.2">
      <c r="A858" t="s">
        <v>490</v>
      </c>
      <c r="B858" t="s">
        <v>490</v>
      </c>
      <c r="C858" t="s">
        <v>15155</v>
      </c>
      <c r="D858" t="s">
        <v>17550</v>
      </c>
      <c r="E858" t="s">
        <v>27352</v>
      </c>
      <c r="F858">
        <v>6</v>
      </c>
      <c r="G858">
        <v>264</v>
      </c>
      <c r="H858" s="1">
        <v>33</v>
      </c>
      <c r="I858" s="87"/>
      <c r="K858" s="86" t="s">
        <v>17485</v>
      </c>
      <c r="L858" s="86" t="s">
        <v>17486</v>
      </c>
      <c r="N858">
        <f>IFERROR(VLOOKUP(A858,bip!$A:$C,2,0),"")</f>
      </c>
      <c r="O858">
        <f>IFERROR(VLOOKUP(A858,bip!$A:$Z,3,0),"")</f>
      </c>
    </row>
    <row r="859" spans="1:15" ht="13.2">
      <c r="A859" t="s">
        <v>485</v>
      </c>
      <c r="B859" t="s">
        <v>485</v>
      </c>
      <c r="C859" t="s">
        <v>15155</v>
      </c>
      <c r="D859" t="s">
        <v>27408</v>
      </c>
      <c r="E859" t="s">
        <v>35329</v>
      </c>
      <c r="F859">
        <v>1</v>
      </c>
      <c r="G859">
        <v>10</v>
      </c>
      <c r="H859" s="1">
        <v>397</v>
      </c>
      <c r="I859" s="87"/>
      <c r="K859" s="86" t="s">
        <v>17485</v>
      </c>
      <c r="L859" s="86" t="s">
        <v>17486</v>
      </c>
      <c r="N859">
        <f>IFERROR(VLOOKUP(A859,bip!$A:$C,2,0),"")</f>
      </c>
      <c r="O859">
        <f>IFERROR(VLOOKUP(A859,bip!$A:$Z,3,0),"")</f>
      </c>
    </row>
    <row r="860" spans="1:15" ht="13.2">
      <c r="A860" t="s">
        <v>482</v>
      </c>
      <c r="B860" t="s">
        <v>482</v>
      </c>
      <c r="C860" t="s">
        <v>15155</v>
      </c>
      <c r="D860" t="s">
        <v>27404</v>
      </c>
      <c r="E860" t="s">
        <v>35330</v>
      </c>
      <c r="F860">
        <v>1</v>
      </c>
      <c r="G860">
        <v>18</v>
      </c>
      <c r="H860" s="1">
        <v>563</v>
      </c>
      <c r="I860" s="87"/>
      <c r="K860" s="86" t="s">
        <v>17485</v>
      </c>
      <c r="L860" s="86" t="s">
        <v>17486</v>
      </c>
      <c r="N860">
        <f>IFERROR(VLOOKUP(A860,bip!$A:$C,2,0),"")</f>
      </c>
      <c r="O860">
        <f>IFERROR(VLOOKUP(A860,bip!$A:$Z,3,0),"")</f>
      </c>
    </row>
    <row r="861" spans="1:15" ht="13.2">
      <c r="A861" t="s">
        <v>484</v>
      </c>
      <c r="B861" t="s">
        <v>484</v>
      </c>
      <c r="C861" t="s">
        <v>15155</v>
      </c>
      <c r="D861" t="s">
        <v>27405</v>
      </c>
      <c r="E861" t="s">
        <v>27406</v>
      </c>
      <c r="F861">
        <v>1</v>
      </c>
      <c r="G861">
        <v>6</v>
      </c>
      <c r="H861" s="1">
        <v>563</v>
      </c>
      <c r="I861" s="87"/>
      <c r="K861" s="86" t="s">
        <v>17485</v>
      </c>
      <c r="L861" s="86" t="s">
        <v>17486</v>
      </c>
      <c r="N861">
        <f>IFERROR(VLOOKUP(A861,bip!$A:$C,2,0),"")</f>
      </c>
      <c r="O861">
        <f>IFERROR(VLOOKUP(A861,bip!$A:$Z,3,0),"")</f>
      </c>
    </row>
    <row r="862" spans="1:15" ht="13.2">
      <c r="A862" t="s">
        <v>505</v>
      </c>
      <c r="B862" t="s">
        <v>15224</v>
      </c>
      <c r="C862" t="s">
        <v>15155</v>
      </c>
      <c r="D862" t="s">
        <v>17565</v>
      </c>
      <c r="E862" t="s">
        <v>27378</v>
      </c>
      <c r="F862">
        <v>6</v>
      </c>
      <c r="G862">
        <v>264</v>
      </c>
      <c r="H862" s="1">
        <v>33</v>
      </c>
      <c r="I862" s="87"/>
      <c r="K862" s="86" t="s">
        <v>17485</v>
      </c>
      <c r="L862" s="86" t="s">
        <v>17486</v>
      </c>
      <c r="N862">
        <f>IFERROR(VLOOKUP(A862,bip!$A:$C,2,0),"")</f>
      </c>
      <c r="O862">
        <f>IFERROR(VLOOKUP(A862,bip!$A:$Z,3,0),"")</f>
      </c>
    </row>
    <row r="863" spans="1:15" ht="13.2">
      <c r="A863" t="s">
        <v>491</v>
      </c>
      <c r="B863" t="s">
        <v>491</v>
      </c>
      <c r="C863" t="s">
        <v>15155</v>
      </c>
      <c r="D863" t="s">
        <v>17551</v>
      </c>
      <c r="E863" t="s">
        <v>27353</v>
      </c>
      <c r="F863">
        <v>6</v>
      </c>
      <c r="G863">
        <v>264</v>
      </c>
      <c r="H863" s="1">
        <v>33</v>
      </c>
      <c r="I863" s="87"/>
      <c r="K863" s="86" t="s">
        <v>17485</v>
      </c>
      <c r="L863" s="86" t="s">
        <v>17486</v>
      </c>
      <c r="N863">
        <f>IFERROR(VLOOKUP(A863,bip!$A:$C,2,0),"")</f>
      </c>
      <c r="O863">
        <f>IFERROR(VLOOKUP(A863,bip!$A:$Z,3,0),"")</f>
      </c>
    </row>
    <row r="864" spans="1:15" ht="13.2">
      <c r="A864" t="s">
        <v>506</v>
      </c>
      <c r="B864" t="s">
        <v>15225</v>
      </c>
      <c r="C864" t="s">
        <v>15155</v>
      </c>
      <c r="D864" t="s">
        <v>17566</v>
      </c>
      <c r="E864" t="s">
        <v>27379</v>
      </c>
      <c r="F864">
        <v>6</v>
      </c>
      <c r="G864">
        <v>264</v>
      </c>
      <c r="H864" s="1">
        <v>33</v>
      </c>
      <c r="I864" s="87"/>
      <c r="K864" s="86" t="s">
        <v>17485</v>
      </c>
      <c r="L864" s="86" t="s">
        <v>17486</v>
      </c>
      <c r="N864">
        <f>IFERROR(VLOOKUP(A864,bip!$A:$C,2,0),"")</f>
      </c>
      <c r="O864">
        <f>IFERROR(VLOOKUP(A864,bip!$A:$Z,3,0),"")</f>
      </c>
    </row>
    <row r="865" spans="1:15" ht="13.2">
      <c r="A865" t="s">
        <v>492</v>
      </c>
      <c r="B865" t="s">
        <v>492</v>
      </c>
      <c r="C865" t="s">
        <v>15155</v>
      </c>
      <c r="D865" t="s">
        <v>17552</v>
      </c>
      <c r="E865" t="s">
        <v>27354</v>
      </c>
      <c r="F865">
        <v>6</v>
      </c>
      <c r="G865">
        <v>264</v>
      </c>
      <c r="H865" s="1">
        <v>36</v>
      </c>
      <c r="I865" s="87"/>
      <c r="K865" s="86" t="s">
        <v>17485</v>
      </c>
      <c r="L865" s="86" t="s">
        <v>17486</v>
      </c>
      <c r="N865">
        <f>IFERROR(VLOOKUP(A865,bip!$A:$C,2,0),"")</f>
      </c>
      <c r="O865">
        <f>IFERROR(VLOOKUP(A865,bip!$A:$Z,3,0),"")</f>
      </c>
    </row>
    <row r="866" spans="1:15" ht="13.2">
      <c r="A866" t="s">
        <v>507</v>
      </c>
      <c r="B866" t="s">
        <v>15226</v>
      </c>
      <c r="C866" t="s">
        <v>15155</v>
      </c>
      <c r="D866" t="s">
        <v>17567</v>
      </c>
      <c r="E866" t="s">
        <v>27380</v>
      </c>
      <c r="F866">
        <v>6</v>
      </c>
      <c r="G866">
        <v>168</v>
      </c>
      <c r="H866" s="1">
        <v>36</v>
      </c>
      <c r="I866" s="87"/>
      <c r="K866" s="86" t="s">
        <v>17485</v>
      </c>
      <c r="L866" s="86" t="s">
        <v>17486</v>
      </c>
      <c r="N866">
        <f>IFERROR(VLOOKUP(A866,bip!$A:$C,2,0),"")</f>
      </c>
      <c r="O866">
        <f>IFERROR(VLOOKUP(A866,bip!$A:$Z,3,0),"")</f>
      </c>
    </row>
    <row r="867" spans="1:15" ht="13.2">
      <c r="A867" t="s">
        <v>493</v>
      </c>
      <c r="B867" t="s">
        <v>493</v>
      </c>
      <c r="C867" t="s">
        <v>15155</v>
      </c>
      <c r="D867" t="s">
        <v>17553</v>
      </c>
      <c r="E867" t="s">
        <v>27355</v>
      </c>
      <c r="F867">
        <v>6</v>
      </c>
      <c r="G867">
        <v>108</v>
      </c>
      <c r="H867" s="1">
        <v>36</v>
      </c>
      <c r="I867" s="87"/>
      <c r="K867" s="86" t="s">
        <v>17485</v>
      </c>
      <c r="L867" s="86" t="s">
        <v>17486</v>
      </c>
      <c r="N867">
        <f>IFERROR(VLOOKUP(A867,bip!$A:$C,2,0),"")</f>
      </c>
      <c r="O867">
        <f>IFERROR(VLOOKUP(A867,bip!$A:$Z,3,0),"")</f>
      </c>
    </row>
    <row r="868" spans="1:15" ht="13.2">
      <c r="A868" t="s">
        <v>494</v>
      </c>
      <c r="B868" t="s">
        <v>494</v>
      </c>
      <c r="C868" t="s">
        <v>15155</v>
      </c>
      <c r="D868" t="s">
        <v>17554</v>
      </c>
      <c r="E868" t="s">
        <v>27356</v>
      </c>
      <c r="F868">
        <v>6</v>
      </c>
      <c r="G868">
        <v>432</v>
      </c>
      <c r="H868" s="1">
        <v>36</v>
      </c>
      <c r="I868" s="87"/>
      <c r="K868" s="86" t="s">
        <v>17485</v>
      </c>
      <c r="L868" s="86" t="s">
        <v>17486</v>
      </c>
      <c r="N868">
        <f>IFERROR(VLOOKUP(A868,bip!$A:$C,2,0),"")</f>
      </c>
      <c r="O868">
        <f>IFERROR(VLOOKUP(A868,bip!$A:$Z,3,0),"")</f>
      </c>
    </row>
    <row r="869" spans="1:15" ht="13.2">
      <c r="A869" t="s">
        <v>508</v>
      </c>
      <c r="B869" t="s">
        <v>15227</v>
      </c>
      <c r="C869" t="s">
        <v>15155</v>
      </c>
      <c r="D869" t="s">
        <v>17568</v>
      </c>
      <c r="E869" t="s">
        <v>27381</v>
      </c>
      <c r="F869">
        <v>6</v>
      </c>
      <c r="G869">
        <v>330</v>
      </c>
      <c r="H869" s="1">
        <v>36</v>
      </c>
      <c r="I869" s="87"/>
      <c r="K869" s="86" t="s">
        <v>17485</v>
      </c>
      <c r="L869" s="86" t="s">
        <v>17486</v>
      </c>
      <c r="N869">
        <f>IFERROR(VLOOKUP(A869,bip!$A:$C,2,0),"")</f>
      </c>
      <c r="O869">
        <f>IFERROR(VLOOKUP(A869,bip!$A:$Z,3,0),"")</f>
      </c>
    </row>
    <row r="870" spans="1:15" ht="13.2">
      <c r="A870" t="s">
        <v>495</v>
      </c>
      <c r="B870" t="s">
        <v>495</v>
      </c>
      <c r="C870" t="s">
        <v>15155</v>
      </c>
      <c r="D870" t="s">
        <v>17555</v>
      </c>
      <c r="E870" t="s">
        <v>27357</v>
      </c>
      <c r="F870">
        <v>6</v>
      </c>
      <c r="G870">
        <v>120</v>
      </c>
      <c r="H870" s="1">
        <v>41</v>
      </c>
      <c r="I870" s="87"/>
      <c r="K870" s="86" t="s">
        <v>17485</v>
      </c>
      <c r="L870" s="86" t="s">
        <v>17486</v>
      </c>
      <c r="N870">
        <f>IFERROR(VLOOKUP(A870,bip!$A:$C,2,0),"")</f>
      </c>
      <c r="O870">
        <f>IFERROR(VLOOKUP(A870,bip!$A:$Z,3,0),"")</f>
      </c>
    </row>
    <row r="871" spans="1:15" ht="13.2">
      <c r="A871" t="s">
        <v>496</v>
      </c>
      <c r="B871" t="s">
        <v>496</v>
      </c>
      <c r="C871" t="s">
        <v>15155</v>
      </c>
      <c r="D871" t="s">
        <v>17556</v>
      </c>
      <c r="E871" t="s">
        <v>27358</v>
      </c>
      <c r="F871">
        <v>6</v>
      </c>
      <c r="G871">
        <v>168</v>
      </c>
      <c r="H871" s="1">
        <v>41</v>
      </c>
      <c r="I871" s="87"/>
      <c r="K871" s="86" t="s">
        <v>17485</v>
      </c>
      <c r="L871" s="86" t="s">
        <v>17486</v>
      </c>
      <c r="N871">
        <f>IFERROR(VLOOKUP(A871,bip!$A:$C,2,0),"")</f>
      </c>
      <c r="O871">
        <f>IFERROR(VLOOKUP(A871,bip!$A:$Z,3,0),"")</f>
      </c>
    </row>
    <row r="872" spans="1:15" ht="13.2">
      <c r="A872" t="s">
        <v>509</v>
      </c>
      <c r="B872" t="s">
        <v>15228</v>
      </c>
      <c r="C872" t="s">
        <v>15155</v>
      </c>
      <c r="D872" t="s">
        <v>17569</v>
      </c>
      <c r="E872" t="s">
        <v>27382</v>
      </c>
      <c r="F872">
        <v>6</v>
      </c>
      <c r="G872">
        <v>168</v>
      </c>
      <c r="H872" s="1">
        <v>41</v>
      </c>
      <c r="I872" s="87"/>
      <c r="K872" s="86" t="s">
        <v>17485</v>
      </c>
      <c r="L872" s="86" t="s">
        <v>17486</v>
      </c>
      <c r="N872">
        <f>IFERROR(VLOOKUP(A872,bip!$A:$C,2,0),"")</f>
      </c>
      <c r="O872">
        <f>IFERROR(VLOOKUP(A872,bip!$A:$Z,3,0),"")</f>
      </c>
    </row>
    <row r="873" spans="1:15" ht="13.2">
      <c r="A873" t="s">
        <v>497</v>
      </c>
      <c r="B873" t="s">
        <v>497</v>
      </c>
      <c r="C873" t="s">
        <v>15155</v>
      </c>
      <c r="D873" t="s">
        <v>17557</v>
      </c>
      <c r="E873" t="s">
        <v>27359</v>
      </c>
      <c r="F873">
        <v>6</v>
      </c>
      <c r="G873">
        <v>168</v>
      </c>
      <c r="H873" s="1">
        <v>46</v>
      </c>
      <c r="I873" s="87"/>
      <c r="K873" s="86" t="s">
        <v>17485</v>
      </c>
      <c r="L873" s="86" t="s">
        <v>17486</v>
      </c>
      <c r="N873">
        <f>IFERROR(VLOOKUP(A873,bip!$A:$C,2,0),"")</f>
      </c>
      <c r="O873">
        <f>IFERROR(VLOOKUP(A873,bip!$A:$Z,3,0),"")</f>
      </c>
    </row>
    <row r="874" spans="1:15" ht="13.2">
      <c r="A874" t="s">
        <v>510</v>
      </c>
      <c r="B874" t="s">
        <v>15229</v>
      </c>
      <c r="C874" t="s">
        <v>15155</v>
      </c>
      <c r="D874" t="s">
        <v>17570</v>
      </c>
      <c r="E874" t="s">
        <v>27383</v>
      </c>
      <c r="F874">
        <v>6</v>
      </c>
      <c r="G874">
        <v>168</v>
      </c>
      <c r="H874" s="1">
        <v>46</v>
      </c>
      <c r="I874" s="87"/>
      <c r="K874" s="86" t="s">
        <v>17485</v>
      </c>
      <c r="L874" s="86" t="s">
        <v>17486</v>
      </c>
      <c r="N874">
        <f>IFERROR(VLOOKUP(A874,bip!$A:$C,2,0),"")</f>
      </c>
      <c r="O874">
        <f>IFERROR(VLOOKUP(A874,bip!$A:$Z,3,0),"")</f>
      </c>
    </row>
    <row r="875" spans="1:15" ht="13.2">
      <c r="A875" t="s">
        <v>498</v>
      </c>
      <c r="B875" t="s">
        <v>498</v>
      </c>
      <c r="C875" t="s">
        <v>15155</v>
      </c>
      <c r="D875" t="s">
        <v>17558</v>
      </c>
      <c r="E875" t="s">
        <v>27360</v>
      </c>
      <c r="F875">
        <v>6</v>
      </c>
      <c r="G875">
        <v>168</v>
      </c>
      <c r="H875" s="1">
        <v>50</v>
      </c>
      <c r="I875" s="87"/>
      <c r="K875" s="86" t="s">
        <v>17485</v>
      </c>
      <c r="L875" s="86" t="s">
        <v>17486</v>
      </c>
      <c r="N875">
        <f>IFERROR(VLOOKUP(A875,bip!$A:$C,2,0),"")</f>
      </c>
      <c r="O875">
        <f>IFERROR(VLOOKUP(A875,bip!$A:$Z,3,0),"")</f>
      </c>
    </row>
    <row r="876" spans="1:15" ht="13.2">
      <c r="A876" t="s">
        <v>511</v>
      </c>
      <c r="B876" t="s">
        <v>15230</v>
      </c>
      <c r="C876" t="s">
        <v>15155</v>
      </c>
      <c r="D876" t="s">
        <v>17571</v>
      </c>
      <c r="E876" t="s">
        <v>27384</v>
      </c>
      <c r="F876">
        <v>6</v>
      </c>
      <c r="G876">
        <v>168</v>
      </c>
      <c r="H876" s="1">
        <v>50</v>
      </c>
      <c r="I876" s="87"/>
      <c r="K876" s="86" t="s">
        <v>17485</v>
      </c>
      <c r="L876" s="86" t="s">
        <v>17486</v>
      </c>
      <c r="N876">
        <f>IFERROR(VLOOKUP(A876,bip!$A:$C,2,0),"")</f>
      </c>
      <c r="O876">
        <f>IFERROR(VLOOKUP(A876,bip!$A:$Z,3,0),"")</f>
      </c>
    </row>
    <row r="877" spans="1:15" ht="13.2">
      <c r="A877" t="s">
        <v>499</v>
      </c>
      <c r="B877" t="s">
        <v>499</v>
      </c>
      <c r="C877" t="s">
        <v>15155</v>
      </c>
      <c r="D877" t="s">
        <v>17559</v>
      </c>
      <c r="E877" t="s">
        <v>27361</v>
      </c>
      <c r="F877">
        <v>6</v>
      </c>
      <c r="G877">
        <v>120</v>
      </c>
      <c r="H877" s="1">
        <v>54</v>
      </c>
      <c r="I877" s="87"/>
      <c r="K877" s="86" t="s">
        <v>17485</v>
      </c>
      <c r="L877" s="86" t="s">
        <v>17486</v>
      </c>
      <c r="N877">
        <f>IFERROR(VLOOKUP(A877,bip!$A:$C,2,0),"")</f>
      </c>
      <c r="O877">
        <f>IFERROR(VLOOKUP(A877,bip!$A:$Z,3,0),"")</f>
      </c>
    </row>
    <row r="878" spans="1:15" ht="13.2">
      <c r="A878" t="s">
        <v>512</v>
      </c>
      <c r="B878" t="s">
        <v>15231</v>
      </c>
      <c r="C878" t="s">
        <v>15155</v>
      </c>
      <c r="D878" t="s">
        <v>17572</v>
      </c>
      <c r="E878" t="s">
        <v>27385</v>
      </c>
      <c r="F878">
        <v>6</v>
      </c>
      <c r="G878">
        <v>120</v>
      </c>
      <c r="H878" s="1">
        <v>54</v>
      </c>
      <c r="I878" s="87"/>
      <c r="K878" s="86" t="s">
        <v>17485</v>
      </c>
      <c r="L878" s="86" t="s">
        <v>17486</v>
      </c>
      <c r="N878">
        <f>IFERROR(VLOOKUP(A878,bip!$A:$C,2,0),"")</f>
      </c>
      <c r="O878">
        <f>IFERROR(VLOOKUP(A878,bip!$A:$Z,3,0),"")</f>
      </c>
    </row>
    <row r="879" spans="1:15" ht="13.2">
      <c r="A879" t="s">
        <v>500</v>
      </c>
      <c r="B879" t="s">
        <v>500</v>
      </c>
      <c r="C879" t="s">
        <v>15155</v>
      </c>
      <c r="D879" t="s">
        <v>17560</v>
      </c>
      <c r="E879" t="s">
        <v>27362</v>
      </c>
      <c r="F879">
        <v>6</v>
      </c>
      <c r="G879">
        <v>168</v>
      </c>
      <c r="H879" s="1">
        <v>56</v>
      </c>
      <c r="I879" s="87"/>
      <c r="K879" s="86" t="s">
        <v>17485</v>
      </c>
      <c r="L879" s="86" t="s">
        <v>17486</v>
      </c>
      <c r="N879">
        <f>IFERROR(VLOOKUP(A879,bip!$A:$C,2,0),"")</f>
      </c>
      <c r="O879">
        <f>IFERROR(VLOOKUP(A879,bip!$A:$Z,3,0),"")</f>
      </c>
    </row>
    <row r="880" spans="1:15" ht="13.2">
      <c r="A880" t="s">
        <v>513</v>
      </c>
      <c r="B880" t="s">
        <v>15232</v>
      </c>
      <c r="C880" t="s">
        <v>15155</v>
      </c>
      <c r="D880" t="s">
        <v>17573</v>
      </c>
      <c r="E880" t="s">
        <v>27386</v>
      </c>
      <c r="F880">
        <v>6</v>
      </c>
      <c r="G880">
        <v>168</v>
      </c>
      <c r="H880" s="1">
        <v>56</v>
      </c>
      <c r="I880" s="87"/>
      <c r="K880" s="86" t="s">
        <v>17485</v>
      </c>
      <c r="L880" s="86" t="s">
        <v>17486</v>
      </c>
      <c r="N880">
        <f>IFERROR(VLOOKUP(A880,bip!$A:$C,2,0),"")</f>
      </c>
      <c r="O880">
        <f>IFERROR(VLOOKUP(A880,bip!$A:$Z,3,0),"")</f>
      </c>
    </row>
    <row r="881" spans="1:15" ht="13.2">
      <c r="A881" t="s">
        <v>501</v>
      </c>
      <c r="B881" t="s">
        <v>501</v>
      </c>
      <c r="C881" t="s">
        <v>15155</v>
      </c>
      <c r="D881" t="s">
        <v>17561</v>
      </c>
      <c r="E881" t="s">
        <v>27363</v>
      </c>
      <c r="F881">
        <v>6</v>
      </c>
      <c r="G881">
        <v>108</v>
      </c>
      <c r="H881" s="1">
        <v>67</v>
      </c>
      <c r="I881" s="87"/>
      <c r="K881" s="86" t="s">
        <v>17485</v>
      </c>
      <c r="L881" s="86" t="s">
        <v>17486</v>
      </c>
      <c r="N881">
        <f>IFERROR(VLOOKUP(A881,bip!$A:$C,2,0),"")</f>
      </c>
      <c r="O881">
        <f>IFERROR(VLOOKUP(A881,bip!$A:$Z,3,0),"")</f>
      </c>
    </row>
    <row r="882" spans="1:15" ht="13.2">
      <c r="A882" t="s">
        <v>514</v>
      </c>
      <c r="B882" t="s">
        <v>15233</v>
      </c>
      <c r="C882" t="s">
        <v>15155</v>
      </c>
      <c r="D882" t="s">
        <v>17574</v>
      </c>
      <c r="E882" t="s">
        <v>27387</v>
      </c>
      <c r="F882">
        <v>6</v>
      </c>
      <c r="G882">
        <v>120</v>
      </c>
      <c r="H882" s="1">
        <v>67</v>
      </c>
      <c r="I882" s="87"/>
      <c r="K882" s="86" t="s">
        <v>17485</v>
      </c>
      <c r="L882" s="86" t="s">
        <v>17486</v>
      </c>
      <c r="N882">
        <f>IFERROR(VLOOKUP(A882,bip!$A:$C,2,0),"")</f>
      </c>
      <c r="O882">
        <f>IFERROR(VLOOKUP(A882,bip!$A:$Z,3,0),"")</f>
      </c>
    </row>
    <row r="883" spans="1:15" ht="13.2">
      <c r="A883" t="s">
        <v>502</v>
      </c>
      <c r="B883" t="s">
        <v>502</v>
      </c>
      <c r="C883" t="s">
        <v>15155</v>
      </c>
      <c r="D883" t="s">
        <v>17562</v>
      </c>
      <c r="E883" t="s">
        <v>27364</v>
      </c>
      <c r="F883">
        <v>6</v>
      </c>
      <c r="G883">
        <v>108</v>
      </c>
      <c r="H883" s="1">
        <v>75</v>
      </c>
      <c r="I883" s="87"/>
      <c r="K883" s="86" t="s">
        <v>17485</v>
      </c>
      <c r="L883" s="86" t="s">
        <v>17486</v>
      </c>
      <c r="N883">
        <f>IFERROR(VLOOKUP(A883,bip!$A:$C,2,0),"")</f>
      </c>
      <c r="O883">
        <f>IFERROR(VLOOKUP(A883,bip!$A:$Z,3,0),"")</f>
      </c>
    </row>
    <row r="884" spans="1:15" ht="13.2">
      <c r="A884" t="s">
        <v>515</v>
      </c>
      <c r="B884" t="s">
        <v>15234</v>
      </c>
      <c r="C884" t="s">
        <v>15155</v>
      </c>
      <c r="D884" t="s">
        <v>17575</v>
      </c>
      <c r="E884" t="s">
        <v>27388</v>
      </c>
      <c r="F884">
        <v>6</v>
      </c>
      <c r="G884">
        <v>180</v>
      </c>
      <c r="H884" s="1">
        <v>75</v>
      </c>
      <c r="I884" s="87"/>
      <c r="K884" s="86" t="s">
        <v>17485</v>
      </c>
      <c r="L884" s="86" t="s">
        <v>17486</v>
      </c>
      <c r="N884">
        <f>IFERROR(VLOOKUP(A884,bip!$A:$C,2,0),"")</f>
      </c>
      <c r="O884">
        <f>IFERROR(VLOOKUP(A884,bip!$A:$Z,3,0),"")</f>
      </c>
    </row>
    <row r="885" spans="1:15" ht="13.2">
      <c r="A885" t="s">
        <v>486</v>
      </c>
      <c r="B885" t="s">
        <v>15235</v>
      </c>
      <c r="C885" t="s">
        <v>15155</v>
      </c>
      <c r="D885" t="s">
        <v>27389</v>
      </c>
      <c r="E885" t="s">
        <v>35331</v>
      </c>
      <c r="F885">
        <v>1</v>
      </c>
      <c r="G885">
        <v>12</v>
      </c>
      <c r="H885" s="1">
        <v>312</v>
      </c>
      <c r="I885" s="87"/>
      <c r="K885" s="86" t="s">
        <v>17485</v>
      </c>
      <c r="L885" s="86" t="s">
        <v>17486</v>
      </c>
      <c r="N885">
        <f>IFERROR(VLOOKUP(A885,bip!$A:$C,2,0),"")</f>
      </c>
      <c r="O885">
        <f>IFERROR(VLOOKUP(A885,bip!$A:$Z,3,0),"")</f>
      </c>
    </row>
    <row r="886" spans="1:15" ht="13.2">
      <c r="A886" t="s">
        <v>572</v>
      </c>
      <c r="B886" t="s">
        <v>15257</v>
      </c>
      <c r="C886" t="s">
        <v>15155</v>
      </c>
      <c r="D886" t="s">
        <v>17576</v>
      </c>
      <c r="E886" t="s">
        <v>27435</v>
      </c>
      <c r="F886">
        <v>6</v>
      </c>
      <c r="G886">
        <v>264</v>
      </c>
      <c r="H886" s="1">
        <v>33</v>
      </c>
      <c r="I886" s="87"/>
      <c r="K886" s="86" t="s">
        <v>17485</v>
      </c>
      <c r="L886" s="86" t="s">
        <v>17486</v>
      </c>
      <c r="N886">
        <f>IFERROR(VLOOKUP(A886,bip!$A:$C,2,0),"")</f>
      </c>
      <c r="O886">
        <f>IFERROR(VLOOKUP(A886,bip!$A:$Z,3,0),"")</f>
      </c>
    </row>
    <row r="887" spans="1:15" ht="13.2">
      <c r="A887" t="s">
        <v>551</v>
      </c>
      <c r="B887" t="s">
        <v>15258</v>
      </c>
      <c r="C887" t="s">
        <v>15155</v>
      </c>
      <c r="D887" t="s">
        <v>17577</v>
      </c>
      <c r="E887" t="s">
        <v>27436</v>
      </c>
      <c r="F887">
        <v>6</v>
      </c>
      <c r="G887">
        <v>264</v>
      </c>
      <c r="H887" s="1">
        <v>33</v>
      </c>
      <c r="I887" s="87"/>
      <c r="K887" s="86" t="s">
        <v>17485</v>
      </c>
      <c r="L887" s="86" t="s">
        <v>17486</v>
      </c>
      <c r="N887">
        <f>IFERROR(VLOOKUP(A887,bip!$A:$C,2,0),"")</f>
      </c>
      <c r="O887">
        <f>IFERROR(VLOOKUP(A887,bip!$A:$Z,3,0),"")</f>
      </c>
    </row>
    <row r="888" spans="1:15" ht="13.2">
      <c r="A888" t="s">
        <v>573</v>
      </c>
      <c r="B888" t="s">
        <v>15259</v>
      </c>
      <c r="C888" t="s">
        <v>15155</v>
      </c>
      <c r="D888" t="s">
        <v>17578</v>
      </c>
      <c r="E888" t="s">
        <v>27437</v>
      </c>
      <c r="F888">
        <v>6</v>
      </c>
      <c r="G888">
        <v>432</v>
      </c>
      <c r="H888" s="1">
        <v>33</v>
      </c>
      <c r="I888" s="87"/>
      <c r="K888" s="86" t="s">
        <v>17485</v>
      </c>
      <c r="L888" s="86" t="s">
        <v>17486</v>
      </c>
      <c r="N888">
        <f>IFERROR(VLOOKUP(A888,bip!$A:$C,2,0),"")</f>
      </c>
      <c r="O888">
        <f>IFERROR(VLOOKUP(A888,bip!$A:$Z,3,0),"")</f>
      </c>
    </row>
    <row r="889" spans="1:15" ht="13.2">
      <c r="A889" t="s">
        <v>552</v>
      </c>
      <c r="B889" t="s">
        <v>15260</v>
      </c>
      <c r="C889" t="s">
        <v>15155</v>
      </c>
      <c r="D889" t="s">
        <v>17579</v>
      </c>
      <c r="E889" t="s">
        <v>27438</v>
      </c>
      <c r="F889">
        <v>6</v>
      </c>
      <c r="G889">
        <v>432</v>
      </c>
      <c r="H889" s="1">
        <v>33</v>
      </c>
      <c r="I889" s="87"/>
      <c r="K889" s="86" t="s">
        <v>17485</v>
      </c>
      <c r="L889" s="86" t="s">
        <v>17486</v>
      </c>
      <c r="N889">
        <f>IFERROR(VLOOKUP(A889,bip!$A:$C,2,0),"")</f>
      </c>
      <c r="O889">
        <f>IFERROR(VLOOKUP(A889,bip!$A:$Z,3,0),"")</f>
      </c>
    </row>
    <row r="890" spans="1:15" ht="13.2">
      <c r="A890" t="s">
        <v>574</v>
      </c>
      <c r="B890" t="s">
        <v>15261</v>
      </c>
      <c r="C890" t="s">
        <v>15155</v>
      </c>
      <c r="D890" t="s">
        <v>17580</v>
      </c>
      <c r="E890" t="s">
        <v>27439</v>
      </c>
      <c r="F890">
        <v>6</v>
      </c>
      <c r="G890">
        <v>432</v>
      </c>
      <c r="H890" s="1">
        <v>33</v>
      </c>
      <c r="I890" s="87"/>
      <c r="K890" s="86" t="s">
        <v>17485</v>
      </c>
      <c r="L890" s="86" t="s">
        <v>17486</v>
      </c>
      <c r="N890">
        <f>IFERROR(VLOOKUP(A890,bip!$A:$C,2,0),"")</f>
      </c>
      <c r="O890">
        <f>IFERROR(VLOOKUP(A890,bip!$A:$Z,3,0),"")</f>
      </c>
    </row>
    <row r="891" spans="1:15" ht="13.2">
      <c r="A891" t="s">
        <v>553</v>
      </c>
      <c r="B891" t="s">
        <v>15262</v>
      </c>
      <c r="C891" t="s">
        <v>15155</v>
      </c>
      <c r="D891" t="s">
        <v>17581</v>
      </c>
      <c r="E891" t="s">
        <v>27440</v>
      </c>
      <c r="F891">
        <v>6</v>
      </c>
      <c r="G891">
        <v>264</v>
      </c>
      <c r="H891" s="1">
        <v>33</v>
      </c>
      <c r="I891" s="87"/>
      <c r="K891" s="86" t="s">
        <v>17485</v>
      </c>
      <c r="L891" s="86" t="s">
        <v>17486</v>
      </c>
      <c r="N891">
        <f>IFERROR(VLOOKUP(A891,bip!$A:$C,2,0),"")</f>
      </c>
      <c r="O891">
        <f>IFERROR(VLOOKUP(A891,bip!$A:$Z,3,0),"")</f>
      </c>
    </row>
    <row r="892" spans="1:15" ht="13.2">
      <c r="A892" t="s">
        <v>575</v>
      </c>
      <c r="B892" t="s">
        <v>15263</v>
      </c>
      <c r="C892" t="s">
        <v>15155</v>
      </c>
      <c r="D892" t="s">
        <v>17582</v>
      </c>
      <c r="E892" t="s">
        <v>27441</v>
      </c>
      <c r="F892">
        <v>6</v>
      </c>
      <c r="G892">
        <v>432</v>
      </c>
      <c r="H892" s="1">
        <v>33</v>
      </c>
      <c r="I892" s="87"/>
      <c r="K892" s="86" t="s">
        <v>17485</v>
      </c>
      <c r="L892" s="86" t="s">
        <v>17486</v>
      </c>
      <c r="N892">
        <f>IFERROR(VLOOKUP(A892,bip!$A:$C,2,0),"")</f>
      </c>
      <c r="O892">
        <f>IFERROR(VLOOKUP(A892,bip!$A:$Z,3,0),"")</f>
      </c>
    </row>
    <row r="893" spans="1:15" ht="13.2">
      <c r="A893" t="s">
        <v>554</v>
      </c>
      <c r="B893" t="s">
        <v>15264</v>
      </c>
      <c r="C893" t="s">
        <v>15155</v>
      </c>
      <c r="D893" t="s">
        <v>17583</v>
      </c>
      <c r="E893" t="s">
        <v>27442</v>
      </c>
      <c r="F893">
        <v>6</v>
      </c>
      <c r="G893">
        <v>432</v>
      </c>
      <c r="H893" s="1">
        <v>33</v>
      </c>
      <c r="I893" s="87"/>
      <c r="K893" s="86" t="s">
        <v>17485</v>
      </c>
      <c r="L893" s="86" t="s">
        <v>17486</v>
      </c>
      <c r="N893">
        <f>IFERROR(VLOOKUP(A893,bip!$A:$C,2,0),"")</f>
      </c>
      <c r="O893">
        <f>IFERROR(VLOOKUP(A893,bip!$A:$Z,3,0),"")</f>
      </c>
    </row>
    <row r="894" spans="1:15" ht="13.2">
      <c r="A894" t="s">
        <v>576</v>
      </c>
      <c r="B894" t="s">
        <v>15265</v>
      </c>
      <c r="C894" t="s">
        <v>15155</v>
      </c>
      <c r="D894" t="s">
        <v>17584</v>
      </c>
      <c r="E894" t="s">
        <v>27443</v>
      </c>
      <c r="F894">
        <v>6</v>
      </c>
      <c r="G894">
        <v>126</v>
      </c>
      <c r="H894" s="1">
        <v>33</v>
      </c>
      <c r="I894" s="87"/>
      <c r="K894" s="86" t="s">
        <v>17485</v>
      </c>
      <c r="L894" s="86" t="s">
        <v>17486</v>
      </c>
      <c r="N894">
        <f>IFERROR(VLOOKUP(A894,bip!$A:$C,2,0),"")</f>
      </c>
      <c r="O894">
        <f>IFERROR(VLOOKUP(A894,bip!$A:$Z,3,0),"")</f>
      </c>
    </row>
    <row r="895" spans="1:15" ht="13.2">
      <c r="A895" t="s">
        <v>555</v>
      </c>
      <c r="B895" t="s">
        <v>15266</v>
      </c>
      <c r="C895" t="s">
        <v>15155</v>
      </c>
      <c r="D895" t="s">
        <v>17585</v>
      </c>
      <c r="E895" t="s">
        <v>27444</v>
      </c>
      <c r="F895">
        <v>6</v>
      </c>
      <c r="G895">
        <v>264</v>
      </c>
      <c r="H895" s="1">
        <v>33</v>
      </c>
      <c r="I895" s="87"/>
      <c r="K895" s="86" t="s">
        <v>17485</v>
      </c>
      <c r="L895" s="86" t="s">
        <v>17486</v>
      </c>
      <c r="N895">
        <f>IFERROR(VLOOKUP(A895,bip!$A:$C,2,0),"")</f>
      </c>
      <c r="O895">
        <f>IFERROR(VLOOKUP(A895,bip!$A:$Z,3,0),"")</f>
      </c>
    </row>
    <row r="896" spans="1:15" ht="13.2">
      <c r="A896" t="s">
        <v>577</v>
      </c>
      <c r="B896" t="s">
        <v>15267</v>
      </c>
      <c r="C896" t="s">
        <v>15155</v>
      </c>
      <c r="D896" t="s">
        <v>17586</v>
      </c>
      <c r="E896" t="s">
        <v>27445</v>
      </c>
      <c r="F896">
        <v>6</v>
      </c>
      <c r="G896">
        <v>264</v>
      </c>
      <c r="H896" s="1">
        <v>33</v>
      </c>
      <c r="I896" s="87"/>
      <c r="K896" s="86" t="s">
        <v>17485</v>
      </c>
      <c r="L896" s="86" t="s">
        <v>17486</v>
      </c>
      <c r="N896">
        <f>IFERROR(VLOOKUP(A896,bip!$A:$C,2,0),"")</f>
      </c>
      <c r="O896">
        <f>IFERROR(VLOOKUP(A896,bip!$A:$Z,3,0),"")</f>
      </c>
    </row>
    <row r="897" spans="1:15" ht="13.2">
      <c r="A897" t="s">
        <v>556</v>
      </c>
      <c r="B897" t="s">
        <v>15268</v>
      </c>
      <c r="C897" t="s">
        <v>15155</v>
      </c>
      <c r="D897" t="s">
        <v>17587</v>
      </c>
      <c r="E897" t="s">
        <v>27446</v>
      </c>
      <c r="F897">
        <v>6</v>
      </c>
      <c r="G897">
        <v>264</v>
      </c>
      <c r="H897" s="1">
        <v>33</v>
      </c>
      <c r="I897" s="87"/>
      <c r="K897" s="86" t="s">
        <v>17485</v>
      </c>
      <c r="L897" s="86" t="s">
        <v>17486</v>
      </c>
      <c r="N897">
        <f>IFERROR(VLOOKUP(A897,bip!$A:$C,2,0),"")</f>
      </c>
      <c r="O897">
        <f>IFERROR(VLOOKUP(A897,bip!$A:$Z,3,0),"")</f>
      </c>
    </row>
    <row r="898" spans="1:15" ht="13.2">
      <c r="A898" t="s">
        <v>578</v>
      </c>
      <c r="B898" t="s">
        <v>15269</v>
      </c>
      <c r="C898" t="s">
        <v>15155</v>
      </c>
      <c r="D898" t="s">
        <v>17588</v>
      </c>
      <c r="E898" t="s">
        <v>27447</v>
      </c>
      <c r="F898">
        <v>6</v>
      </c>
      <c r="G898">
        <v>168</v>
      </c>
      <c r="H898" s="1">
        <v>35</v>
      </c>
      <c r="I898" s="87"/>
      <c r="K898" s="86" t="s">
        <v>17485</v>
      </c>
      <c r="L898" s="86" t="s">
        <v>17486</v>
      </c>
      <c r="N898">
        <f>IFERROR(VLOOKUP(A898,bip!$A:$C,2,0),"")</f>
      </c>
      <c r="O898">
        <f>IFERROR(VLOOKUP(A898,bip!$A:$Z,3,0),"")</f>
      </c>
    </row>
    <row r="899" spans="1:15" ht="13.2">
      <c r="A899" t="s">
        <v>557</v>
      </c>
      <c r="B899" t="s">
        <v>15270</v>
      </c>
      <c r="C899" t="s">
        <v>15155</v>
      </c>
      <c r="D899" t="s">
        <v>17589</v>
      </c>
      <c r="E899" t="s">
        <v>27448</v>
      </c>
      <c r="F899">
        <v>6</v>
      </c>
      <c r="G899">
        <v>624</v>
      </c>
      <c r="H899" s="1">
        <v>35</v>
      </c>
      <c r="I899" s="87"/>
      <c r="K899" s="86" t="s">
        <v>17485</v>
      </c>
      <c r="L899" s="86" t="s">
        <v>17486</v>
      </c>
      <c r="N899">
        <f>IFERROR(VLOOKUP(A899,bip!$A:$C,2,0),"")</f>
      </c>
      <c r="O899">
        <f>IFERROR(VLOOKUP(A899,bip!$A:$Z,3,0),"")</f>
      </c>
    </row>
    <row r="900" spans="1:15" ht="13.2">
      <c r="A900" t="s">
        <v>579</v>
      </c>
      <c r="B900" t="s">
        <v>15271</v>
      </c>
      <c r="C900" t="s">
        <v>15155</v>
      </c>
      <c r="D900" t="s">
        <v>17590</v>
      </c>
      <c r="E900" t="s">
        <v>27449</v>
      </c>
      <c r="F900">
        <v>6</v>
      </c>
      <c r="G900">
        <v>264</v>
      </c>
      <c r="H900" s="1">
        <v>36</v>
      </c>
      <c r="I900" s="87"/>
      <c r="K900" s="86" t="s">
        <v>17485</v>
      </c>
      <c r="L900" s="86" t="s">
        <v>17486</v>
      </c>
      <c r="N900">
        <f>IFERROR(VLOOKUP(A900,bip!$A:$C,2,0),"")</f>
      </c>
      <c r="O900">
        <f>IFERROR(VLOOKUP(A900,bip!$A:$Z,3,0),"")</f>
      </c>
    </row>
    <row r="901" spans="1:15" ht="13.2">
      <c r="A901" t="s">
        <v>558</v>
      </c>
      <c r="B901" t="s">
        <v>15272</v>
      </c>
      <c r="C901" t="s">
        <v>15155</v>
      </c>
      <c r="D901" t="s">
        <v>17591</v>
      </c>
      <c r="E901" t="s">
        <v>27450</v>
      </c>
      <c r="F901">
        <v>6</v>
      </c>
      <c r="G901">
        <v>264</v>
      </c>
      <c r="H901" s="1">
        <v>36</v>
      </c>
      <c r="I901" s="87"/>
      <c r="K901" s="86" t="s">
        <v>17485</v>
      </c>
      <c r="L901" s="86" t="s">
        <v>17486</v>
      </c>
      <c r="N901">
        <f>IFERROR(VLOOKUP(A901,bip!$A:$C,2,0),"")</f>
      </c>
      <c r="O901">
        <f>IFERROR(VLOOKUP(A901,bip!$A:$Z,3,0),"")</f>
      </c>
    </row>
    <row r="902" spans="1:15" ht="13.2">
      <c r="A902" t="s">
        <v>580</v>
      </c>
      <c r="B902" t="s">
        <v>15273</v>
      </c>
      <c r="C902" t="s">
        <v>15155</v>
      </c>
      <c r="D902" t="s">
        <v>17592</v>
      </c>
      <c r="E902" t="s">
        <v>27451</v>
      </c>
      <c r="F902">
        <v>6</v>
      </c>
      <c r="G902">
        <v>168</v>
      </c>
      <c r="H902" s="1">
        <v>36</v>
      </c>
      <c r="I902" s="87"/>
      <c r="K902" s="86" t="s">
        <v>17485</v>
      </c>
      <c r="L902" s="86" t="s">
        <v>17486</v>
      </c>
      <c r="N902">
        <f>IFERROR(VLOOKUP(A902,bip!$A:$C,2,0),"")</f>
      </c>
      <c r="O902">
        <f>IFERROR(VLOOKUP(A902,bip!$A:$Z,3,0),"")</f>
      </c>
    </row>
    <row r="903" spans="1:15" ht="13.2">
      <c r="A903" t="s">
        <v>559</v>
      </c>
      <c r="B903" t="s">
        <v>15274</v>
      </c>
      <c r="C903" t="s">
        <v>15155</v>
      </c>
      <c r="D903" t="s">
        <v>17593</v>
      </c>
      <c r="E903" t="s">
        <v>27452</v>
      </c>
      <c r="F903">
        <v>6</v>
      </c>
      <c r="G903">
        <v>168</v>
      </c>
      <c r="H903" s="1">
        <v>36</v>
      </c>
      <c r="I903" s="87"/>
      <c r="K903" s="86" t="s">
        <v>17485</v>
      </c>
      <c r="L903" s="86" t="s">
        <v>17486</v>
      </c>
      <c r="N903">
        <f>IFERROR(VLOOKUP(A903,bip!$A:$C,2,0),"")</f>
      </c>
      <c r="O903">
        <f>IFERROR(VLOOKUP(A903,bip!$A:$Z,3,0),"")</f>
      </c>
    </row>
    <row r="904" spans="1:15" ht="13.2">
      <c r="A904" t="s">
        <v>581</v>
      </c>
      <c r="B904" t="s">
        <v>15275</v>
      </c>
      <c r="C904" t="s">
        <v>15155</v>
      </c>
      <c r="D904" t="s">
        <v>17594</v>
      </c>
      <c r="E904" t="s">
        <v>27453</v>
      </c>
      <c r="F904">
        <v>6</v>
      </c>
      <c r="G904">
        <v>168</v>
      </c>
      <c r="H904" s="1">
        <v>41</v>
      </c>
      <c r="I904" s="87"/>
      <c r="K904" s="86" t="s">
        <v>17485</v>
      </c>
      <c r="L904" s="86" t="s">
        <v>17486</v>
      </c>
      <c r="N904">
        <f>IFERROR(VLOOKUP(A904,bip!$A:$C,2,0),"")</f>
      </c>
      <c r="O904">
        <f>IFERROR(VLOOKUP(A904,bip!$A:$Z,3,0),"")</f>
      </c>
    </row>
    <row r="905" spans="1:15" ht="13.2">
      <c r="A905" t="s">
        <v>560</v>
      </c>
      <c r="B905" t="s">
        <v>15276</v>
      </c>
      <c r="C905" t="s">
        <v>15155</v>
      </c>
      <c r="D905" t="s">
        <v>17595</v>
      </c>
      <c r="E905" t="s">
        <v>27454</v>
      </c>
      <c r="F905">
        <v>6</v>
      </c>
      <c r="G905">
        <v>330</v>
      </c>
      <c r="H905" s="1">
        <v>41</v>
      </c>
      <c r="I905" s="87"/>
      <c r="K905" s="86" t="s">
        <v>17485</v>
      </c>
      <c r="L905" s="86" t="s">
        <v>17486</v>
      </c>
      <c r="N905">
        <f>IFERROR(VLOOKUP(A905,bip!$A:$C,2,0),"")</f>
      </c>
      <c r="O905">
        <f>IFERROR(VLOOKUP(A905,bip!$A:$Z,3,0),"")</f>
      </c>
    </row>
    <row r="906" spans="1:15" ht="13.2">
      <c r="A906" t="s">
        <v>582</v>
      </c>
      <c r="B906" t="s">
        <v>15277</v>
      </c>
      <c r="C906" t="s">
        <v>15155</v>
      </c>
      <c r="D906" t="s">
        <v>17596</v>
      </c>
      <c r="E906" t="s">
        <v>27455</v>
      </c>
      <c r="F906">
        <v>6</v>
      </c>
      <c r="G906">
        <v>168</v>
      </c>
      <c r="H906" s="1">
        <v>41</v>
      </c>
      <c r="I906" s="87"/>
      <c r="K906" s="86" t="s">
        <v>17485</v>
      </c>
      <c r="L906" s="86" t="s">
        <v>17486</v>
      </c>
      <c r="N906">
        <f>IFERROR(VLOOKUP(A906,bip!$A:$C,2,0),"")</f>
      </c>
      <c r="O906">
        <f>IFERROR(VLOOKUP(A906,bip!$A:$Z,3,0),"")</f>
      </c>
    </row>
    <row r="907" spans="1:15" ht="13.2">
      <c r="A907" t="s">
        <v>561</v>
      </c>
      <c r="B907" t="s">
        <v>15278</v>
      </c>
      <c r="C907" t="s">
        <v>15155</v>
      </c>
      <c r="D907" t="s">
        <v>17597</v>
      </c>
      <c r="E907" t="s">
        <v>27456</v>
      </c>
      <c r="F907">
        <v>6</v>
      </c>
      <c r="G907">
        <v>330</v>
      </c>
      <c r="H907" s="1">
        <v>41</v>
      </c>
      <c r="I907" s="87"/>
      <c r="K907" s="86" t="s">
        <v>17485</v>
      </c>
      <c r="L907" s="86" t="s">
        <v>17486</v>
      </c>
      <c r="N907">
        <f>IFERROR(VLOOKUP(A907,bip!$A:$C,2,0),"")</f>
      </c>
      <c r="O907">
        <f>IFERROR(VLOOKUP(A907,bip!$A:$Z,3,0),"")</f>
      </c>
    </row>
    <row r="908" spans="1:15" ht="13.2">
      <c r="A908" t="s">
        <v>583</v>
      </c>
      <c r="B908" t="s">
        <v>15279</v>
      </c>
      <c r="C908" t="s">
        <v>15155</v>
      </c>
      <c r="D908" t="s">
        <v>17598</v>
      </c>
      <c r="E908" t="s">
        <v>27457</v>
      </c>
      <c r="F908">
        <v>6</v>
      </c>
      <c r="G908">
        <v>168</v>
      </c>
      <c r="H908" s="1">
        <v>46</v>
      </c>
      <c r="I908" s="87"/>
      <c r="K908" s="86" t="s">
        <v>17485</v>
      </c>
      <c r="L908" s="86" t="s">
        <v>17486</v>
      </c>
      <c r="N908">
        <f>IFERROR(VLOOKUP(A908,bip!$A:$C,2,0),"")</f>
      </c>
      <c r="O908">
        <f>IFERROR(VLOOKUP(A908,bip!$A:$Z,3,0),"")</f>
      </c>
    </row>
    <row r="909" spans="1:15" ht="13.2">
      <c r="A909" t="s">
        <v>562</v>
      </c>
      <c r="B909" t="s">
        <v>15280</v>
      </c>
      <c r="C909" t="s">
        <v>15155</v>
      </c>
      <c r="D909" t="s">
        <v>17599</v>
      </c>
      <c r="E909" t="s">
        <v>27458</v>
      </c>
      <c r="F909">
        <v>6</v>
      </c>
      <c r="G909">
        <v>168</v>
      </c>
      <c r="H909" s="1">
        <v>46</v>
      </c>
      <c r="I909" s="87"/>
      <c r="K909" s="86" t="s">
        <v>17485</v>
      </c>
      <c r="L909" s="86" t="s">
        <v>17486</v>
      </c>
      <c r="N909">
        <f>IFERROR(VLOOKUP(A909,bip!$A:$C,2,0),"")</f>
      </c>
      <c r="O909">
        <f>IFERROR(VLOOKUP(A909,bip!$A:$Z,3,0),"")</f>
      </c>
    </row>
    <row r="910" spans="1:15" ht="13.2">
      <c r="A910" t="s">
        <v>584</v>
      </c>
      <c r="B910" t="s">
        <v>15281</v>
      </c>
      <c r="C910" t="s">
        <v>15155</v>
      </c>
      <c r="D910" t="s">
        <v>17600</v>
      </c>
      <c r="E910" t="s">
        <v>27459</v>
      </c>
      <c r="F910">
        <v>6</v>
      </c>
      <c r="G910">
        <v>168</v>
      </c>
      <c r="H910" s="1">
        <v>48</v>
      </c>
      <c r="I910" s="87"/>
      <c r="K910" s="86" t="s">
        <v>17485</v>
      </c>
      <c r="L910" s="86" t="s">
        <v>17486</v>
      </c>
      <c r="N910">
        <f>IFERROR(VLOOKUP(A910,bip!$A:$C,2,0),"")</f>
      </c>
      <c r="O910">
        <f>IFERROR(VLOOKUP(A910,bip!$A:$Z,3,0),"")</f>
      </c>
    </row>
    <row r="911" spans="1:15" ht="13.2">
      <c r="A911" t="s">
        <v>563</v>
      </c>
      <c r="B911" t="s">
        <v>15282</v>
      </c>
      <c r="C911" t="s">
        <v>15155</v>
      </c>
      <c r="D911" t="s">
        <v>17601</v>
      </c>
      <c r="E911" t="s">
        <v>27460</v>
      </c>
      <c r="F911">
        <v>6</v>
      </c>
      <c r="G911">
        <v>168</v>
      </c>
      <c r="H911" s="1">
        <v>48</v>
      </c>
      <c r="I911" s="87"/>
      <c r="K911" s="86" t="s">
        <v>17485</v>
      </c>
      <c r="L911" s="86" t="s">
        <v>17486</v>
      </c>
      <c r="N911">
        <f>IFERROR(VLOOKUP(A911,bip!$A:$C,2,0),"")</f>
      </c>
      <c r="O911">
        <f>IFERROR(VLOOKUP(A911,bip!$A:$Z,3,0),"")</f>
      </c>
    </row>
    <row r="912" spans="1:15" ht="13.2">
      <c r="A912" t="s">
        <v>585</v>
      </c>
      <c r="B912" t="s">
        <v>15283</v>
      </c>
      <c r="C912" t="s">
        <v>15155</v>
      </c>
      <c r="D912" t="s">
        <v>17602</v>
      </c>
      <c r="E912" t="s">
        <v>27461</v>
      </c>
      <c r="F912">
        <v>6</v>
      </c>
      <c r="G912">
        <v>168</v>
      </c>
      <c r="H912" s="1">
        <v>50</v>
      </c>
      <c r="I912" s="87"/>
      <c r="K912" s="86" t="s">
        <v>17485</v>
      </c>
      <c r="L912" s="86" t="s">
        <v>17486</v>
      </c>
      <c r="N912">
        <f>IFERROR(VLOOKUP(A912,bip!$A:$C,2,0),"")</f>
      </c>
      <c r="O912">
        <f>IFERROR(VLOOKUP(A912,bip!$A:$Z,3,0),"")</f>
      </c>
    </row>
    <row r="913" spans="1:15" ht="13.2">
      <c r="A913" t="s">
        <v>564</v>
      </c>
      <c r="B913" t="s">
        <v>15284</v>
      </c>
      <c r="C913" t="s">
        <v>15155</v>
      </c>
      <c r="D913" t="s">
        <v>17603</v>
      </c>
      <c r="E913" t="s">
        <v>27462</v>
      </c>
      <c r="F913">
        <v>6</v>
      </c>
      <c r="G913">
        <v>168</v>
      </c>
      <c r="H913" s="1">
        <v>50</v>
      </c>
      <c r="I913" s="87"/>
      <c r="K913" s="86" t="s">
        <v>17485</v>
      </c>
      <c r="L913" s="86" t="s">
        <v>17486</v>
      </c>
      <c r="N913">
        <f>IFERROR(VLOOKUP(A913,bip!$A:$C,2,0),"")</f>
      </c>
      <c r="O913">
        <f>IFERROR(VLOOKUP(A913,bip!$A:$Z,3,0),"")</f>
      </c>
    </row>
    <row r="914" spans="1:15" ht="13.2">
      <c r="A914" t="s">
        <v>586</v>
      </c>
      <c r="B914" t="s">
        <v>15285</v>
      </c>
      <c r="C914" t="s">
        <v>15155</v>
      </c>
      <c r="D914" t="s">
        <v>17604</v>
      </c>
      <c r="E914" t="s">
        <v>27463</v>
      </c>
      <c r="F914">
        <v>6</v>
      </c>
      <c r="G914">
        <v>168</v>
      </c>
      <c r="H914" s="1">
        <v>54</v>
      </c>
      <c r="I914" s="87"/>
      <c r="K914" s="86" t="s">
        <v>17485</v>
      </c>
      <c r="L914" s="86" t="s">
        <v>17486</v>
      </c>
      <c r="N914">
        <f>IFERROR(VLOOKUP(A914,bip!$A:$C,2,0),"")</f>
      </c>
      <c r="O914">
        <f>IFERROR(VLOOKUP(A914,bip!$A:$Z,3,0),"")</f>
      </c>
    </row>
    <row r="915" spans="1:15" ht="13.2">
      <c r="A915" t="s">
        <v>565</v>
      </c>
      <c r="B915" t="s">
        <v>15286</v>
      </c>
      <c r="C915" t="s">
        <v>15155</v>
      </c>
      <c r="D915" t="s">
        <v>17605</v>
      </c>
      <c r="E915" t="s">
        <v>27464</v>
      </c>
      <c r="F915">
        <v>6</v>
      </c>
      <c r="G915">
        <v>168</v>
      </c>
      <c r="H915" s="1">
        <v>54</v>
      </c>
      <c r="I915" s="87"/>
      <c r="K915" s="86" t="s">
        <v>17485</v>
      </c>
      <c r="L915" s="86" t="s">
        <v>17486</v>
      </c>
      <c r="N915">
        <f>IFERROR(VLOOKUP(A915,bip!$A:$C,2,0),"")</f>
      </c>
      <c r="O915">
        <f>IFERROR(VLOOKUP(A915,bip!$A:$Z,3,0),"")</f>
      </c>
    </row>
    <row r="916" spans="1:15" ht="13.2">
      <c r="A916" t="s">
        <v>548</v>
      </c>
      <c r="B916" t="s">
        <v>548</v>
      </c>
      <c r="C916" t="s">
        <v>15155</v>
      </c>
      <c r="D916" t="s">
        <v>27489</v>
      </c>
      <c r="E916" t="s">
        <v>27490</v>
      </c>
      <c r="F916">
        <v>1</v>
      </c>
      <c r="G916">
        <v>12</v>
      </c>
      <c r="H916" s="1">
        <v>1079</v>
      </c>
      <c r="I916" s="87"/>
      <c r="K916" s="86" t="s">
        <v>17485</v>
      </c>
      <c r="L916" s="86" t="s">
        <v>17486</v>
      </c>
      <c r="N916">
        <f>IFERROR(VLOOKUP(A916,bip!$A:$C,2,0),"")</f>
      </c>
      <c r="O916">
        <f>IFERROR(VLOOKUP(A916,bip!$A:$Z,3,0),"")</f>
      </c>
    </row>
    <row r="917" spans="1:15" ht="13.2">
      <c r="A917" t="s">
        <v>549</v>
      </c>
      <c r="B917" t="s">
        <v>549</v>
      </c>
      <c r="C917" t="s">
        <v>15155</v>
      </c>
      <c r="D917" t="s">
        <v>27493</v>
      </c>
      <c r="E917" t="s">
        <v>27494</v>
      </c>
      <c r="F917">
        <v>1</v>
      </c>
      <c r="G917">
        <v>10</v>
      </c>
      <c r="H917" s="1">
        <v>441</v>
      </c>
      <c r="I917" s="87"/>
      <c r="K917" s="86" t="s">
        <v>17485</v>
      </c>
      <c r="L917" s="86" t="s">
        <v>17486</v>
      </c>
      <c r="N917">
        <f>IFERROR(VLOOKUP(A917,bip!$A:$C,2,0),"")</f>
      </c>
      <c r="O917">
        <f>IFERROR(VLOOKUP(A917,bip!$A:$Z,3,0),"")</f>
      </c>
    </row>
    <row r="918" spans="1:15" ht="13.2">
      <c r="A918" t="s">
        <v>546</v>
      </c>
      <c r="B918" t="s">
        <v>546</v>
      </c>
      <c r="C918" t="s">
        <v>15155</v>
      </c>
      <c r="D918" t="s">
        <v>27487</v>
      </c>
      <c r="E918" t="s">
        <v>27488</v>
      </c>
      <c r="F918">
        <v>1</v>
      </c>
      <c r="G918">
        <v>6</v>
      </c>
      <c r="H918" s="1">
        <v>1079</v>
      </c>
      <c r="I918" s="87"/>
      <c r="K918" s="86" t="s">
        <v>17485</v>
      </c>
      <c r="L918" s="86" t="s">
        <v>17486</v>
      </c>
      <c r="N918">
        <f>IFERROR(VLOOKUP(A918,bip!$A:$C,2,0),"")</f>
      </c>
      <c r="O918">
        <f>IFERROR(VLOOKUP(A918,bip!$A:$Z,3,0),"")</f>
      </c>
    </row>
    <row r="919" spans="1:15" ht="13.2">
      <c r="A919" t="s">
        <v>547</v>
      </c>
      <c r="B919" t="s">
        <v>547</v>
      </c>
      <c r="C919" t="s">
        <v>15155</v>
      </c>
      <c r="D919" t="s">
        <v>27491</v>
      </c>
      <c r="E919" t="s">
        <v>27492</v>
      </c>
      <c r="F919">
        <v>1</v>
      </c>
      <c r="G919">
        <v>10</v>
      </c>
      <c r="H919" s="1">
        <v>441</v>
      </c>
      <c r="I919" s="87"/>
      <c r="K919" s="86" t="s">
        <v>17485</v>
      </c>
      <c r="L919" s="86" t="s">
        <v>17486</v>
      </c>
      <c r="N919">
        <f>IFERROR(VLOOKUP(A919,bip!$A:$C,2,0),"")</f>
      </c>
      <c r="O919">
        <f>IFERROR(VLOOKUP(A919,bip!$A:$Z,3,0),"")</f>
      </c>
    </row>
    <row r="920" spans="1:15" ht="13.2">
      <c r="A920" t="s">
        <v>587</v>
      </c>
      <c r="B920" t="s">
        <v>15287</v>
      </c>
      <c r="C920" t="s">
        <v>15155</v>
      </c>
      <c r="D920" t="s">
        <v>17606</v>
      </c>
      <c r="E920" t="s">
        <v>27465</v>
      </c>
      <c r="F920">
        <v>6</v>
      </c>
      <c r="G920">
        <v>120</v>
      </c>
      <c r="H920" s="1">
        <v>58</v>
      </c>
      <c r="I920" s="87"/>
      <c r="K920" s="86" t="s">
        <v>17485</v>
      </c>
      <c r="L920" s="86" t="s">
        <v>17486</v>
      </c>
      <c r="N920">
        <f>IFERROR(VLOOKUP(A920,bip!$A:$C,2,0),"")</f>
      </c>
      <c r="O920">
        <f>IFERROR(VLOOKUP(A920,bip!$A:$Z,3,0),"")</f>
      </c>
    </row>
    <row r="921" spans="1:15" ht="13.2">
      <c r="A921" t="s">
        <v>566</v>
      </c>
      <c r="B921" t="s">
        <v>15288</v>
      </c>
      <c r="C921" t="s">
        <v>15155</v>
      </c>
      <c r="D921" t="s">
        <v>17607</v>
      </c>
      <c r="E921" t="s">
        <v>27466</v>
      </c>
      <c r="F921">
        <v>6</v>
      </c>
      <c r="G921">
        <v>168</v>
      </c>
      <c r="H921" s="1">
        <v>58</v>
      </c>
      <c r="I921" s="87"/>
      <c r="K921" s="86" t="s">
        <v>17485</v>
      </c>
      <c r="L921" s="86" t="s">
        <v>17486</v>
      </c>
      <c r="N921">
        <f>IFERROR(VLOOKUP(A921,bip!$A:$C,2,0),"")</f>
      </c>
      <c r="O921">
        <f>IFERROR(VLOOKUP(A921,bip!$A:$Z,3,0),"")</f>
      </c>
    </row>
    <row r="922" spans="1:15" ht="13.2">
      <c r="A922" t="s">
        <v>588</v>
      </c>
      <c r="B922" t="s">
        <v>15289</v>
      </c>
      <c r="C922" t="s">
        <v>15155</v>
      </c>
      <c r="D922" t="s">
        <v>17608</v>
      </c>
      <c r="E922" t="s">
        <v>27467</v>
      </c>
      <c r="F922">
        <v>6</v>
      </c>
      <c r="G922">
        <v>168</v>
      </c>
      <c r="H922" s="1">
        <v>60</v>
      </c>
      <c r="I922" s="87"/>
      <c r="K922" s="86" t="s">
        <v>17485</v>
      </c>
      <c r="L922" s="86" t="s">
        <v>17486</v>
      </c>
      <c r="N922">
        <f>IFERROR(VLOOKUP(A922,bip!$A:$C,2,0),"")</f>
      </c>
      <c r="O922">
        <f>IFERROR(VLOOKUP(A922,bip!$A:$Z,3,0),"")</f>
      </c>
    </row>
    <row r="923" spans="1:15" ht="13.2">
      <c r="A923" t="s">
        <v>567</v>
      </c>
      <c r="B923" t="s">
        <v>15290</v>
      </c>
      <c r="C923" t="s">
        <v>15155</v>
      </c>
      <c r="D923" t="s">
        <v>17609</v>
      </c>
      <c r="E923" t="s">
        <v>27468</v>
      </c>
      <c r="F923">
        <v>6</v>
      </c>
      <c r="G923">
        <v>120</v>
      </c>
      <c r="H923" s="1">
        <v>60</v>
      </c>
      <c r="I923" s="87"/>
      <c r="K923" s="86" t="s">
        <v>17485</v>
      </c>
      <c r="L923" s="86" t="s">
        <v>17486</v>
      </c>
      <c r="N923">
        <f>IFERROR(VLOOKUP(A923,bip!$A:$C,2,0),"")</f>
      </c>
      <c r="O923">
        <f>IFERROR(VLOOKUP(A923,bip!$A:$Z,3,0),"")</f>
      </c>
    </row>
    <row r="924" spans="1:15" ht="13.2">
      <c r="A924" t="s">
        <v>589</v>
      </c>
      <c r="B924" t="s">
        <v>589</v>
      </c>
      <c r="C924" t="s">
        <v>15155</v>
      </c>
      <c r="D924" t="s">
        <v>17610</v>
      </c>
      <c r="E924" t="s">
        <v>27479</v>
      </c>
      <c r="F924">
        <v>6</v>
      </c>
      <c r="G924">
        <v>120</v>
      </c>
      <c r="H924" s="1">
        <v>67</v>
      </c>
      <c r="I924" s="87"/>
      <c r="K924" s="86" t="s">
        <v>17485</v>
      </c>
      <c r="L924" s="86" t="s">
        <v>17486</v>
      </c>
      <c r="N924">
        <f>IFERROR(VLOOKUP(A924,bip!$A:$C,2,0),"")</f>
      </c>
      <c r="O924">
        <f>IFERROR(VLOOKUP(A924,bip!$A:$Z,3,0),"")</f>
      </c>
    </row>
    <row r="925" spans="1:15" ht="13.2">
      <c r="A925" t="s">
        <v>568</v>
      </c>
      <c r="B925" t="s">
        <v>568</v>
      </c>
      <c r="C925" t="s">
        <v>15155</v>
      </c>
      <c r="D925" t="s">
        <v>17614</v>
      </c>
      <c r="E925" t="s">
        <v>27483</v>
      </c>
      <c r="F925">
        <v>6</v>
      </c>
      <c r="G925">
        <v>120</v>
      </c>
      <c r="H925" s="1">
        <v>67</v>
      </c>
      <c r="I925" s="87"/>
      <c r="K925" s="86" t="s">
        <v>17485</v>
      </c>
      <c r="L925" s="86" t="s">
        <v>17486</v>
      </c>
      <c r="N925">
        <f>IFERROR(VLOOKUP(A925,bip!$A:$C,2,0),"")</f>
      </c>
      <c r="O925">
        <f>IFERROR(VLOOKUP(A925,bip!$A:$Z,3,0),"")</f>
      </c>
    </row>
    <row r="926" spans="1:15" ht="13.2">
      <c r="A926" t="s">
        <v>590</v>
      </c>
      <c r="B926" t="s">
        <v>590</v>
      </c>
      <c r="C926" t="s">
        <v>15155</v>
      </c>
      <c r="D926" t="s">
        <v>17611</v>
      </c>
      <c r="E926" t="s">
        <v>27480</v>
      </c>
      <c r="F926">
        <v>6</v>
      </c>
      <c r="G926">
        <v>72</v>
      </c>
      <c r="H926" s="1">
        <v>70</v>
      </c>
      <c r="I926" s="87"/>
      <c r="K926" s="86" t="s">
        <v>17485</v>
      </c>
      <c r="L926" s="86" t="s">
        <v>17486</v>
      </c>
      <c r="N926">
        <f>IFERROR(VLOOKUP(A926,bip!$A:$C,2,0),"")</f>
      </c>
      <c r="O926">
        <f>IFERROR(VLOOKUP(A926,bip!$A:$Z,3,0),"")</f>
      </c>
    </row>
    <row r="927" spans="1:15" ht="13.2">
      <c r="A927" t="s">
        <v>569</v>
      </c>
      <c r="B927" t="s">
        <v>569</v>
      </c>
      <c r="C927" t="s">
        <v>15155</v>
      </c>
      <c r="D927" t="s">
        <v>17615</v>
      </c>
      <c r="E927" t="s">
        <v>27484</v>
      </c>
      <c r="F927">
        <v>6</v>
      </c>
      <c r="G927">
        <v>168</v>
      </c>
      <c r="H927" s="1">
        <v>70</v>
      </c>
      <c r="I927" s="87"/>
      <c r="K927" s="86" t="s">
        <v>17485</v>
      </c>
      <c r="L927" s="86" t="s">
        <v>17486</v>
      </c>
      <c r="N927">
        <f>IFERROR(VLOOKUP(A927,bip!$A:$C,2,0),"")</f>
      </c>
      <c r="O927">
        <f>IFERROR(VLOOKUP(A927,bip!$A:$Z,3,0),"")</f>
      </c>
    </row>
    <row r="928" spans="1:15" ht="13.2">
      <c r="A928" t="s">
        <v>591</v>
      </c>
      <c r="B928" t="s">
        <v>591</v>
      </c>
      <c r="C928" t="s">
        <v>15155</v>
      </c>
      <c r="D928" t="s">
        <v>17612</v>
      </c>
      <c r="E928" t="s">
        <v>27481</v>
      </c>
      <c r="F928">
        <v>6</v>
      </c>
      <c r="G928">
        <v>108</v>
      </c>
      <c r="H928" s="1">
        <v>75</v>
      </c>
      <c r="I928" s="87"/>
      <c r="K928" s="86" t="s">
        <v>17485</v>
      </c>
      <c r="L928" s="86" t="s">
        <v>17486</v>
      </c>
      <c r="N928">
        <f>IFERROR(VLOOKUP(A928,bip!$A:$C,2,0),"")</f>
      </c>
      <c r="O928">
        <f>IFERROR(VLOOKUP(A928,bip!$A:$Z,3,0),"")</f>
      </c>
    </row>
    <row r="929" spans="1:15" ht="13.2">
      <c r="A929" t="s">
        <v>570</v>
      </c>
      <c r="B929" t="s">
        <v>570</v>
      </c>
      <c r="C929" t="s">
        <v>15155</v>
      </c>
      <c r="D929" t="s">
        <v>17616</v>
      </c>
      <c r="E929" t="s">
        <v>27485</v>
      </c>
      <c r="F929">
        <v>6</v>
      </c>
      <c r="G929">
        <v>108</v>
      </c>
      <c r="H929" s="1">
        <v>75</v>
      </c>
      <c r="I929" s="87"/>
      <c r="K929" s="86" t="s">
        <v>17485</v>
      </c>
      <c r="L929" s="86" t="s">
        <v>17486</v>
      </c>
      <c r="N929">
        <f>IFERROR(VLOOKUP(A929,bip!$A:$C,2,0),"")</f>
      </c>
      <c r="O929">
        <f>IFERROR(VLOOKUP(A929,bip!$A:$Z,3,0),"")</f>
      </c>
    </row>
    <row r="930" spans="1:15" ht="13.2">
      <c r="A930" t="s">
        <v>592</v>
      </c>
      <c r="B930" t="s">
        <v>592</v>
      </c>
      <c r="C930" t="s">
        <v>15155</v>
      </c>
      <c r="D930" t="s">
        <v>17613</v>
      </c>
      <c r="E930" t="s">
        <v>27482</v>
      </c>
      <c r="F930">
        <v>6</v>
      </c>
      <c r="G930">
        <v>108</v>
      </c>
      <c r="H930" s="1">
        <v>93</v>
      </c>
      <c r="I930" s="87"/>
      <c r="K930" s="86" t="s">
        <v>17485</v>
      </c>
      <c r="L930" s="86" t="s">
        <v>17486</v>
      </c>
      <c r="N930">
        <f>IFERROR(VLOOKUP(A930,bip!$A:$C,2,0),"")</f>
      </c>
      <c r="O930">
        <f>IFERROR(VLOOKUP(A930,bip!$A:$Z,3,0),"")</f>
      </c>
    </row>
    <row r="931" spans="1:15" ht="13.2">
      <c r="A931" t="s">
        <v>571</v>
      </c>
      <c r="B931" t="s">
        <v>571</v>
      </c>
      <c r="C931" t="s">
        <v>15155</v>
      </c>
      <c r="D931" t="s">
        <v>17617</v>
      </c>
      <c r="E931" t="s">
        <v>27486</v>
      </c>
      <c r="F931">
        <v>6</v>
      </c>
      <c r="G931">
        <v>108</v>
      </c>
      <c r="H931" s="1">
        <v>93</v>
      </c>
      <c r="I931" s="87"/>
      <c r="K931" s="86" t="s">
        <v>17485</v>
      </c>
      <c r="L931" s="86" t="s">
        <v>17486</v>
      </c>
      <c r="N931">
        <f>IFERROR(VLOOKUP(A931,bip!$A:$C,2,0),"")</f>
      </c>
      <c r="O931">
        <f>IFERROR(VLOOKUP(A931,bip!$A:$Z,3,0),"")</f>
      </c>
    </row>
    <row r="932" spans="1:15" ht="13.2">
      <c r="A932" t="s">
        <v>550</v>
      </c>
      <c r="B932" t="s">
        <v>15291</v>
      </c>
      <c r="C932" t="s">
        <v>15155</v>
      </c>
      <c r="D932" t="s">
        <v>27469</v>
      </c>
      <c r="E932" t="s">
        <v>27470</v>
      </c>
      <c r="F932">
        <v>1</v>
      </c>
      <c r="G932">
        <v>12</v>
      </c>
      <c r="H932" s="1">
        <v>294</v>
      </c>
      <c r="I932" s="87"/>
      <c r="K932" s="86" t="s">
        <v>17485</v>
      </c>
      <c r="L932" s="86" t="s">
        <v>17486</v>
      </c>
      <c r="N932">
        <f>IFERROR(VLOOKUP(A932,bip!$A:$C,2,0),"")</f>
      </c>
      <c r="O932">
        <f>IFERROR(VLOOKUP(A932,bip!$A:$Z,3,0),"")</f>
      </c>
    </row>
    <row r="933" spans="1:15" ht="13.2">
      <c r="A933" t="s">
        <v>520</v>
      </c>
      <c r="B933" t="s">
        <v>520</v>
      </c>
      <c r="C933" t="s">
        <v>15155</v>
      </c>
      <c r="D933" t="s">
        <v>21522</v>
      </c>
      <c r="E933" t="s">
        <v>27391</v>
      </c>
      <c r="F933">
        <v>6</v>
      </c>
      <c r="G933">
        <v>120</v>
      </c>
      <c r="H933" s="1">
        <v>49</v>
      </c>
      <c r="I933" s="87"/>
      <c r="K933" s="86" t="s">
        <v>17485</v>
      </c>
      <c r="L933" s="86" t="s">
        <v>17486</v>
      </c>
      <c r="N933">
        <f>IFERROR(VLOOKUP(A933,bip!$A:$C,2,0),"")</f>
      </c>
      <c r="O933">
        <f>IFERROR(VLOOKUP(A933,bip!$A:$Z,3,0),"")</f>
      </c>
    </row>
    <row r="934" spans="1:15" ht="13.2">
      <c r="A934" t="s">
        <v>533</v>
      </c>
      <c r="B934" t="s">
        <v>15211</v>
      </c>
      <c r="C934" t="s">
        <v>15155</v>
      </c>
      <c r="D934" t="s">
        <v>21523</v>
      </c>
      <c r="E934" t="s">
        <v>27365</v>
      </c>
      <c r="F934">
        <v>6</v>
      </c>
      <c r="G934">
        <v>168</v>
      </c>
      <c r="H934" s="1">
        <v>49</v>
      </c>
      <c r="I934" s="87"/>
      <c r="K934" s="86" t="s">
        <v>17485</v>
      </c>
      <c r="L934" s="86" t="s">
        <v>17486</v>
      </c>
      <c r="N934">
        <f>IFERROR(VLOOKUP(A934,bip!$A:$C,2,0),"")</f>
      </c>
      <c r="O934">
        <f>IFERROR(VLOOKUP(A934,bip!$A:$Z,3,0),"")</f>
      </c>
    </row>
    <row r="935" spans="1:15" ht="13.2">
      <c r="A935" t="s">
        <v>521</v>
      </c>
      <c r="B935" t="s">
        <v>521</v>
      </c>
      <c r="C935" t="s">
        <v>15155</v>
      </c>
      <c r="D935" t="s">
        <v>21524</v>
      </c>
      <c r="E935" t="s">
        <v>27392</v>
      </c>
      <c r="F935">
        <v>6</v>
      </c>
      <c r="G935">
        <v>168</v>
      </c>
      <c r="H935" s="1">
        <v>49</v>
      </c>
      <c r="I935" s="87"/>
      <c r="K935" s="86" t="s">
        <v>17485</v>
      </c>
      <c r="L935" s="86" t="s">
        <v>17486</v>
      </c>
      <c r="N935">
        <f>IFERROR(VLOOKUP(A935,bip!$A:$C,2,0),"")</f>
      </c>
      <c r="O935">
        <f>IFERROR(VLOOKUP(A935,bip!$A:$Z,3,0),"")</f>
      </c>
    </row>
    <row r="936" spans="1:15" ht="13.2">
      <c r="A936" t="s">
        <v>534</v>
      </c>
      <c r="B936" t="s">
        <v>15212</v>
      </c>
      <c r="C936" t="s">
        <v>15155</v>
      </c>
      <c r="D936" t="s">
        <v>21525</v>
      </c>
      <c r="E936" t="s">
        <v>27366</v>
      </c>
      <c r="F936">
        <v>6</v>
      </c>
      <c r="G936">
        <v>168</v>
      </c>
      <c r="H936" s="1">
        <v>49</v>
      </c>
      <c r="I936" s="87"/>
      <c r="K936" s="86" t="s">
        <v>17485</v>
      </c>
      <c r="L936" s="86" t="s">
        <v>17486</v>
      </c>
      <c r="N936">
        <f>IFERROR(VLOOKUP(A936,bip!$A:$C,2,0),"")</f>
      </c>
      <c r="O936">
        <f>IFERROR(VLOOKUP(A936,bip!$A:$Z,3,0),"")</f>
      </c>
    </row>
    <row r="937" spans="1:15" ht="13.2">
      <c r="A937" t="s">
        <v>522</v>
      </c>
      <c r="B937" t="s">
        <v>522</v>
      </c>
      <c r="C937" t="s">
        <v>15155</v>
      </c>
      <c r="D937" t="s">
        <v>21526</v>
      </c>
      <c r="E937" t="s">
        <v>27393</v>
      </c>
      <c r="F937">
        <v>6</v>
      </c>
      <c r="G937">
        <v>168</v>
      </c>
      <c r="H937" s="1">
        <v>49</v>
      </c>
      <c r="I937" s="87"/>
      <c r="K937" s="86" t="s">
        <v>17485</v>
      </c>
      <c r="L937" s="86" t="s">
        <v>17486</v>
      </c>
      <c r="N937">
        <f>IFERROR(VLOOKUP(A937,bip!$A:$C,2,0),"")</f>
      </c>
      <c r="O937">
        <f>IFERROR(VLOOKUP(A937,bip!$A:$Z,3,0),"")</f>
      </c>
    </row>
    <row r="938" spans="1:15" ht="13.2">
      <c r="A938" t="s">
        <v>535</v>
      </c>
      <c r="B938" t="s">
        <v>15213</v>
      </c>
      <c r="C938" t="s">
        <v>15155</v>
      </c>
      <c r="D938" t="s">
        <v>21527</v>
      </c>
      <c r="E938" t="s">
        <v>27367</v>
      </c>
      <c r="F938">
        <v>6</v>
      </c>
      <c r="G938">
        <v>168</v>
      </c>
      <c r="H938" s="1">
        <v>49</v>
      </c>
      <c r="I938" s="87"/>
      <c r="K938" s="86" t="s">
        <v>17485</v>
      </c>
      <c r="L938" s="86" t="s">
        <v>17486</v>
      </c>
      <c r="N938">
        <f>IFERROR(VLOOKUP(A938,bip!$A:$C,2,0),"")</f>
      </c>
      <c r="O938">
        <f>IFERROR(VLOOKUP(A938,bip!$A:$Z,3,0),"")</f>
      </c>
    </row>
    <row r="939" spans="1:15" ht="13.2">
      <c r="A939" t="s">
        <v>523</v>
      </c>
      <c r="B939" t="s">
        <v>523</v>
      </c>
      <c r="C939" t="s">
        <v>15155</v>
      </c>
      <c r="D939" t="s">
        <v>21528</v>
      </c>
      <c r="E939" t="s">
        <v>27394</v>
      </c>
      <c r="F939">
        <v>6</v>
      </c>
      <c r="G939">
        <v>330</v>
      </c>
      <c r="H939" s="1">
        <v>49</v>
      </c>
      <c r="I939" s="87"/>
      <c r="K939" s="86" t="s">
        <v>17485</v>
      </c>
      <c r="L939" s="86" t="s">
        <v>17486</v>
      </c>
      <c r="N939">
        <f>IFERROR(VLOOKUP(A939,bip!$A:$C,2,0),"")</f>
      </c>
      <c r="O939">
        <f>IFERROR(VLOOKUP(A939,bip!$A:$Z,3,0),"")</f>
      </c>
    </row>
    <row r="940" spans="1:15" ht="13.2">
      <c r="A940" t="s">
        <v>536</v>
      </c>
      <c r="B940" t="s">
        <v>15214</v>
      </c>
      <c r="C940" t="s">
        <v>15155</v>
      </c>
      <c r="D940" t="s">
        <v>21529</v>
      </c>
      <c r="E940" t="s">
        <v>27368</v>
      </c>
      <c r="F940">
        <v>6</v>
      </c>
      <c r="G940">
        <v>168</v>
      </c>
      <c r="H940" s="1">
        <v>49</v>
      </c>
      <c r="I940" s="87"/>
      <c r="K940" s="86" t="s">
        <v>17485</v>
      </c>
      <c r="L940" s="86" t="s">
        <v>17486</v>
      </c>
      <c r="N940">
        <f>IFERROR(VLOOKUP(A940,bip!$A:$C,2,0),"")</f>
      </c>
      <c r="O940">
        <f>IFERROR(VLOOKUP(A940,bip!$A:$Z,3,0),"")</f>
      </c>
    </row>
    <row r="941" spans="1:15" ht="13.2">
      <c r="A941" t="s">
        <v>524</v>
      </c>
      <c r="B941" t="s">
        <v>524</v>
      </c>
      <c r="C941" t="s">
        <v>15155</v>
      </c>
      <c r="D941" t="s">
        <v>21530</v>
      </c>
      <c r="E941" t="s">
        <v>27395</v>
      </c>
      <c r="F941">
        <v>6</v>
      </c>
      <c r="G941">
        <v>168</v>
      </c>
      <c r="H941" s="1">
        <v>54</v>
      </c>
      <c r="I941" s="87"/>
      <c r="K941" s="86" t="s">
        <v>17485</v>
      </c>
      <c r="L941" s="86" t="s">
        <v>17486</v>
      </c>
      <c r="N941">
        <f>IFERROR(VLOOKUP(A941,bip!$A:$C,2,0),"")</f>
      </c>
      <c r="O941">
        <f>IFERROR(VLOOKUP(A941,bip!$A:$Z,3,0),"")</f>
      </c>
    </row>
    <row r="942" spans="1:15" ht="13.2">
      <c r="A942" t="s">
        <v>537</v>
      </c>
      <c r="B942" t="s">
        <v>15215</v>
      </c>
      <c r="C942" t="s">
        <v>15155</v>
      </c>
      <c r="D942" t="s">
        <v>21531</v>
      </c>
      <c r="E942" t="s">
        <v>27369</v>
      </c>
      <c r="F942">
        <v>6</v>
      </c>
      <c r="G942">
        <v>168</v>
      </c>
      <c r="H942" s="1">
        <v>54</v>
      </c>
      <c r="I942" s="87"/>
      <c r="K942" s="86" t="s">
        <v>17485</v>
      </c>
      <c r="L942" s="86" t="s">
        <v>17486</v>
      </c>
      <c r="N942">
        <f>IFERROR(VLOOKUP(A942,bip!$A:$C,2,0),"")</f>
      </c>
      <c r="O942">
        <f>IFERROR(VLOOKUP(A942,bip!$A:$Z,3,0),"")</f>
      </c>
    </row>
    <row r="943" spans="1:15" ht="13.2">
      <c r="A943" t="s">
        <v>525</v>
      </c>
      <c r="B943" t="s">
        <v>525</v>
      </c>
      <c r="C943" t="s">
        <v>15155</v>
      </c>
      <c r="D943" t="s">
        <v>21532</v>
      </c>
      <c r="E943" t="s">
        <v>27396</v>
      </c>
      <c r="F943">
        <v>6</v>
      </c>
      <c r="G943">
        <v>168</v>
      </c>
      <c r="H943" s="1">
        <v>54</v>
      </c>
      <c r="I943" s="87"/>
      <c r="K943" s="86" t="s">
        <v>17485</v>
      </c>
      <c r="L943" s="86" t="s">
        <v>17486</v>
      </c>
      <c r="N943">
        <f>IFERROR(VLOOKUP(A943,bip!$A:$C,2,0),"")</f>
      </c>
      <c r="O943">
        <f>IFERROR(VLOOKUP(A943,bip!$A:$Z,3,0),"")</f>
      </c>
    </row>
    <row r="944" spans="1:15" ht="13.2">
      <c r="A944" t="s">
        <v>538</v>
      </c>
      <c r="B944" t="s">
        <v>15216</v>
      </c>
      <c r="C944" t="s">
        <v>15155</v>
      </c>
      <c r="D944" t="s">
        <v>21533</v>
      </c>
      <c r="E944" t="s">
        <v>27370</v>
      </c>
      <c r="F944">
        <v>6</v>
      </c>
      <c r="G944">
        <v>168</v>
      </c>
      <c r="H944" s="1">
        <v>54</v>
      </c>
      <c r="I944" s="87"/>
      <c r="K944" s="86" t="s">
        <v>17485</v>
      </c>
      <c r="L944" s="86" t="s">
        <v>17486</v>
      </c>
      <c r="N944">
        <f>IFERROR(VLOOKUP(A944,bip!$A:$C,2,0),"")</f>
      </c>
      <c r="O944">
        <f>IFERROR(VLOOKUP(A944,bip!$A:$Z,3,0),"")</f>
      </c>
    </row>
    <row r="945" spans="1:15" ht="13.2">
      <c r="A945" t="s">
        <v>526</v>
      </c>
      <c r="B945" t="s">
        <v>526</v>
      </c>
      <c r="C945" t="s">
        <v>15155</v>
      </c>
      <c r="D945" t="s">
        <v>21534</v>
      </c>
      <c r="E945" t="s">
        <v>27397</v>
      </c>
      <c r="F945">
        <v>6</v>
      </c>
      <c r="G945">
        <v>108</v>
      </c>
      <c r="H945" s="1">
        <v>62</v>
      </c>
      <c r="I945" s="87"/>
      <c r="K945" s="86" t="s">
        <v>17485</v>
      </c>
      <c r="L945" s="86" t="s">
        <v>17486</v>
      </c>
      <c r="N945">
        <f>IFERROR(VLOOKUP(A945,bip!$A:$C,2,0),"")</f>
      </c>
      <c r="O945">
        <f>IFERROR(VLOOKUP(A945,bip!$A:$Z,3,0),"")</f>
      </c>
    </row>
    <row r="946" spans="1:15" ht="13.2">
      <c r="A946" t="s">
        <v>539</v>
      </c>
      <c r="B946" t="s">
        <v>15217</v>
      </c>
      <c r="C946" t="s">
        <v>15155</v>
      </c>
      <c r="D946" t="s">
        <v>21535</v>
      </c>
      <c r="E946" t="s">
        <v>27371</v>
      </c>
      <c r="F946">
        <v>6</v>
      </c>
      <c r="G946">
        <v>120</v>
      </c>
      <c r="H946" s="1">
        <v>62</v>
      </c>
      <c r="I946" s="87"/>
      <c r="K946" s="86" t="s">
        <v>17485</v>
      </c>
      <c r="L946" s="86" t="s">
        <v>17486</v>
      </c>
      <c r="N946">
        <f>IFERROR(VLOOKUP(A946,bip!$A:$C,2,0),"")</f>
      </c>
      <c r="O946">
        <f>IFERROR(VLOOKUP(A946,bip!$A:$Z,3,0),"")</f>
      </c>
    </row>
    <row r="947" spans="1:15" ht="13.2">
      <c r="A947" t="s">
        <v>527</v>
      </c>
      <c r="B947" t="s">
        <v>527</v>
      </c>
      <c r="C947" t="s">
        <v>15155</v>
      </c>
      <c r="D947" t="s">
        <v>21536</v>
      </c>
      <c r="E947" t="s">
        <v>27398</v>
      </c>
      <c r="F947">
        <v>6</v>
      </c>
      <c r="G947">
        <v>108</v>
      </c>
      <c r="H947" s="1">
        <v>69</v>
      </c>
      <c r="I947" s="87"/>
      <c r="K947" s="86" t="s">
        <v>17485</v>
      </c>
      <c r="L947" s="86" t="s">
        <v>17486</v>
      </c>
      <c r="N947">
        <f>IFERROR(VLOOKUP(A947,bip!$A:$C,2,0),"")</f>
      </c>
      <c r="O947">
        <f>IFERROR(VLOOKUP(A947,bip!$A:$Z,3,0),"")</f>
      </c>
    </row>
    <row r="948" spans="1:15" ht="13.2">
      <c r="A948" t="s">
        <v>540</v>
      </c>
      <c r="B948" t="s">
        <v>15218</v>
      </c>
      <c r="C948" t="s">
        <v>15155</v>
      </c>
      <c r="D948" t="s">
        <v>21537</v>
      </c>
      <c r="E948" t="s">
        <v>27372</v>
      </c>
      <c r="F948">
        <v>6</v>
      </c>
      <c r="G948">
        <v>72</v>
      </c>
      <c r="H948" s="1">
        <v>69</v>
      </c>
      <c r="I948" s="87"/>
      <c r="K948" s="86" t="s">
        <v>17485</v>
      </c>
      <c r="L948" s="86" t="s">
        <v>17486</v>
      </c>
      <c r="N948">
        <f>IFERROR(VLOOKUP(A948,bip!$A:$C,2,0),"")</f>
      </c>
      <c r="O948">
        <f>IFERROR(VLOOKUP(A948,bip!$A:$Z,3,0),"")</f>
      </c>
    </row>
    <row r="949" spans="1:15" ht="13.2">
      <c r="A949" t="s">
        <v>528</v>
      </c>
      <c r="B949" t="s">
        <v>528</v>
      </c>
      <c r="C949" t="s">
        <v>15155</v>
      </c>
      <c r="D949" t="s">
        <v>21538</v>
      </c>
      <c r="E949" t="s">
        <v>27399</v>
      </c>
      <c r="F949">
        <v>6</v>
      </c>
      <c r="G949">
        <v>72</v>
      </c>
      <c r="H949" s="1">
        <v>76</v>
      </c>
      <c r="I949" s="87"/>
      <c r="K949" s="86" t="s">
        <v>17485</v>
      </c>
      <c r="L949" s="86" t="s">
        <v>17486</v>
      </c>
      <c r="N949">
        <f>IFERROR(VLOOKUP(A949,bip!$A:$C,2,0),"")</f>
      </c>
      <c r="O949">
        <f>IFERROR(VLOOKUP(A949,bip!$A:$Z,3,0),"")</f>
      </c>
    </row>
    <row r="950" spans="1:15" ht="13.2">
      <c r="A950" t="s">
        <v>541</v>
      </c>
      <c r="B950" t="s">
        <v>15219</v>
      </c>
      <c r="C950" t="s">
        <v>15155</v>
      </c>
      <c r="D950" t="s">
        <v>21539</v>
      </c>
      <c r="E950" t="s">
        <v>27373</v>
      </c>
      <c r="F950">
        <v>6</v>
      </c>
      <c r="G950">
        <v>72</v>
      </c>
      <c r="H950" s="1">
        <v>76</v>
      </c>
      <c r="I950" s="87"/>
      <c r="K950" s="86" t="s">
        <v>17485</v>
      </c>
      <c r="L950" s="86" t="s">
        <v>17486</v>
      </c>
      <c r="N950">
        <f>IFERROR(VLOOKUP(A950,bip!$A:$C,2,0),"")</f>
      </c>
      <c r="O950">
        <f>IFERROR(VLOOKUP(A950,bip!$A:$Z,3,0),"")</f>
      </c>
    </row>
    <row r="951" spans="1:15" ht="13.2">
      <c r="A951" t="s">
        <v>529</v>
      </c>
      <c r="B951" t="s">
        <v>529</v>
      </c>
      <c r="C951" t="s">
        <v>15155</v>
      </c>
      <c r="D951" t="s">
        <v>21540</v>
      </c>
      <c r="E951" t="s">
        <v>27400</v>
      </c>
      <c r="F951">
        <v>6</v>
      </c>
      <c r="G951">
        <v>72</v>
      </c>
      <c r="H951" s="1">
        <v>81</v>
      </c>
      <c r="I951" s="87"/>
      <c r="K951" s="86" t="s">
        <v>17485</v>
      </c>
      <c r="L951" s="86" t="s">
        <v>17486</v>
      </c>
      <c r="N951">
        <f>IFERROR(VLOOKUP(A951,bip!$A:$C,2,0),"")</f>
      </c>
      <c r="O951">
        <f>IFERROR(VLOOKUP(A951,bip!$A:$Z,3,0),"")</f>
      </c>
    </row>
    <row r="952" spans="1:15" ht="13.2">
      <c r="A952" t="s">
        <v>542</v>
      </c>
      <c r="B952" t="s">
        <v>15220</v>
      </c>
      <c r="C952" t="s">
        <v>15155</v>
      </c>
      <c r="D952" t="s">
        <v>21541</v>
      </c>
      <c r="E952" t="s">
        <v>27374</v>
      </c>
      <c r="F952">
        <v>6</v>
      </c>
      <c r="G952">
        <v>108</v>
      </c>
      <c r="H952" s="1">
        <v>81</v>
      </c>
      <c r="I952" s="87"/>
      <c r="K952" s="86" t="s">
        <v>17485</v>
      </c>
      <c r="L952" s="86" t="s">
        <v>17486</v>
      </c>
      <c r="N952">
        <f>IFERROR(VLOOKUP(A952,bip!$A:$C,2,0),"")</f>
      </c>
      <c r="O952">
        <f>IFERROR(VLOOKUP(A952,bip!$A:$Z,3,0),"")</f>
      </c>
    </row>
    <row r="953" spans="1:15" ht="13.2">
      <c r="A953" t="s">
        <v>530</v>
      </c>
      <c r="B953" t="s">
        <v>530</v>
      </c>
      <c r="C953" t="s">
        <v>15155</v>
      </c>
      <c r="D953" t="s">
        <v>21542</v>
      </c>
      <c r="E953" t="s">
        <v>27401</v>
      </c>
      <c r="F953">
        <v>6</v>
      </c>
      <c r="G953">
        <v>72</v>
      </c>
      <c r="H953" s="1">
        <v>84</v>
      </c>
      <c r="I953" s="87"/>
      <c r="K953" s="86" t="s">
        <v>17485</v>
      </c>
      <c r="L953" s="86" t="s">
        <v>17486</v>
      </c>
      <c r="N953">
        <f>IFERROR(VLOOKUP(A953,bip!$A:$C,2,0),"")</f>
      </c>
      <c r="O953">
        <f>IFERROR(VLOOKUP(A953,bip!$A:$Z,3,0),"")</f>
      </c>
    </row>
    <row r="954" spans="1:15" ht="13.2">
      <c r="A954" t="s">
        <v>543</v>
      </c>
      <c r="B954" t="s">
        <v>15221</v>
      </c>
      <c r="C954" t="s">
        <v>15155</v>
      </c>
      <c r="D954" t="s">
        <v>21543</v>
      </c>
      <c r="E954" t="s">
        <v>27375</v>
      </c>
      <c r="F954">
        <v>6</v>
      </c>
      <c r="G954">
        <v>72</v>
      </c>
      <c r="H954" s="1">
        <v>84</v>
      </c>
      <c r="I954" s="87"/>
      <c r="K954" s="86" t="s">
        <v>17485</v>
      </c>
      <c r="L954" s="86" t="s">
        <v>17486</v>
      </c>
      <c r="N954">
        <f>IFERROR(VLOOKUP(A954,bip!$A:$C,2,0),"")</f>
      </c>
      <c r="O954">
        <f>IFERROR(VLOOKUP(A954,bip!$A:$Z,3,0),"")</f>
      </c>
    </row>
    <row r="955" spans="1:15" ht="13.2">
      <c r="A955" t="s">
        <v>531</v>
      </c>
      <c r="B955" t="s">
        <v>531</v>
      </c>
      <c r="C955" t="s">
        <v>15155</v>
      </c>
      <c r="D955" t="s">
        <v>21544</v>
      </c>
      <c r="E955" t="s">
        <v>27403</v>
      </c>
      <c r="F955">
        <v>6</v>
      </c>
      <c r="G955">
        <v>72</v>
      </c>
      <c r="H955" s="1">
        <v>101</v>
      </c>
      <c r="I955" s="87"/>
      <c r="K955" s="86" t="s">
        <v>17485</v>
      </c>
      <c r="L955" s="86" t="s">
        <v>17486</v>
      </c>
      <c r="N955">
        <f>IFERROR(VLOOKUP(A955,bip!$A:$C,2,0),"")</f>
      </c>
      <c r="O955">
        <f>IFERROR(VLOOKUP(A955,bip!$A:$Z,3,0),"")</f>
      </c>
    </row>
    <row r="956" spans="1:15" ht="13.2">
      <c r="A956" t="s">
        <v>544</v>
      </c>
      <c r="B956" t="s">
        <v>544</v>
      </c>
      <c r="C956" t="s">
        <v>15155</v>
      </c>
      <c r="D956" t="s">
        <v>21545</v>
      </c>
      <c r="E956" t="s">
        <v>27413</v>
      </c>
      <c r="F956">
        <v>6</v>
      </c>
      <c r="G956">
        <v>72</v>
      </c>
      <c r="H956" s="1">
        <v>101</v>
      </c>
      <c r="I956" s="87"/>
      <c r="K956" s="86" t="s">
        <v>17485</v>
      </c>
      <c r="L956" s="86" t="s">
        <v>17486</v>
      </c>
      <c r="N956">
        <f>IFERROR(VLOOKUP(A956,bip!$A:$C,2,0),"")</f>
      </c>
      <c r="O956">
        <f>IFERROR(VLOOKUP(A956,bip!$A:$Z,3,0),"")</f>
      </c>
    </row>
    <row r="957" spans="1:15" ht="13.2">
      <c r="A957" t="s">
        <v>532</v>
      </c>
      <c r="B957" t="s">
        <v>532</v>
      </c>
      <c r="C957" t="s">
        <v>15155</v>
      </c>
      <c r="D957" t="s">
        <v>21546</v>
      </c>
      <c r="E957" t="s">
        <v>27402</v>
      </c>
      <c r="F957">
        <v>6</v>
      </c>
      <c r="G957">
        <v>72</v>
      </c>
      <c r="H957" s="1">
        <v>114</v>
      </c>
      <c r="I957" s="87"/>
      <c r="K957" s="86" t="s">
        <v>17485</v>
      </c>
      <c r="L957" s="86" t="s">
        <v>17486</v>
      </c>
      <c r="N957">
        <f>IFERROR(VLOOKUP(A957,bip!$A:$C,2,0),"")</f>
      </c>
      <c r="O957">
        <f>IFERROR(VLOOKUP(A957,bip!$A:$Z,3,0),"")</f>
      </c>
    </row>
    <row r="958" spans="1:15" ht="13.2">
      <c r="A958" t="s">
        <v>545</v>
      </c>
      <c r="B958" t="s">
        <v>545</v>
      </c>
      <c r="C958" t="s">
        <v>15155</v>
      </c>
      <c r="D958" t="s">
        <v>21547</v>
      </c>
      <c r="E958" t="s">
        <v>27390</v>
      </c>
      <c r="F958">
        <v>6</v>
      </c>
      <c r="G958">
        <v>72</v>
      </c>
      <c r="H958" s="1">
        <v>114</v>
      </c>
      <c r="I958" s="87"/>
      <c r="K958" s="86" t="s">
        <v>17485</v>
      </c>
      <c r="L958" s="86" t="s">
        <v>17486</v>
      </c>
      <c r="N958">
        <f>IFERROR(VLOOKUP(A958,bip!$A:$C,2,0),"")</f>
      </c>
      <c r="O958">
        <f>IFERROR(VLOOKUP(A958,bip!$A:$Z,3,0),"")</f>
      </c>
    </row>
    <row r="959" spans="1:15" ht="13.2">
      <c r="A959" t="s">
        <v>517</v>
      </c>
      <c r="B959" t="s">
        <v>517</v>
      </c>
      <c r="C959" t="s">
        <v>15155</v>
      </c>
      <c r="D959" t="s">
        <v>27411</v>
      </c>
      <c r="E959" t="s">
        <v>35332</v>
      </c>
      <c r="F959">
        <v>1</v>
      </c>
      <c r="G959">
        <v>6</v>
      </c>
      <c r="H959" s="1">
        <v>595</v>
      </c>
      <c r="I959" s="87"/>
      <c r="K959" s="86" t="s">
        <v>17485</v>
      </c>
      <c r="L959" s="86" t="s">
        <v>17486</v>
      </c>
      <c r="N959">
        <f>IFERROR(VLOOKUP(A959,bip!$A:$C,2,0),"")</f>
      </c>
      <c r="O959">
        <f>IFERROR(VLOOKUP(A959,bip!$A:$Z,3,0),"")</f>
      </c>
    </row>
    <row r="960" spans="1:15" ht="13.2">
      <c r="A960" t="s">
        <v>519</v>
      </c>
      <c r="B960" t="s">
        <v>519</v>
      </c>
      <c r="C960" t="s">
        <v>15155</v>
      </c>
      <c r="D960" t="s">
        <v>27412</v>
      </c>
      <c r="E960" t="s">
        <v>35333</v>
      </c>
      <c r="F960">
        <v>1</v>
      </c>
      <c r="G960">
        <v>10</v>
      </c>
      <c r="H960" s="1">
        <v>599</v>
      </c>
      <c r="I960" s="87"/>
      <c r="K960" s="86" t="s">
        <v>17485</v>
      </c>
      <c r="L960" s="86" t="s">
        <v>17486</v>
      </c>
      <c r="N960">
        <f>IFERROR(VLOOKUP(A960,bip!$A:$C,2,0),"")</f>
      </c>
      <c r="O960">
        <f>IFERROR(VLOOKUP(A960,bip!$A:$Z,3,0),"")</f>
      </c>
    </row>
    <row r="961" spans="1:15" ht="13.2">
      <c r="A961" t="s">
        <v>516</v>
      </c>
      <c r="B961" t="s">
        <v>516</v>
      </c>
      <c r="C961" t="s">
        <v>15155</v>
      </c>
      <c r="D961" t="s">
        <v>27409</v>
      </c>
      <c r="E961" t="s">
        <v>35334</v>
      </c>
      <c r="F961">
        <v>1</v>
      </c>
      <c r="G961">
        <v>10</v>
      </c>
      <c r="H961" s="1">
        <v>846</v>
      </c>
      <c r="I961" s="87"/>
      <c r="K961" s="86" t="s">
        <v>17485</v>
      </c>
      <c r="L961" s="86" t="s">
        <v>17486</v>
      </c>
      <c r="N961">
        <f>IFERROR(VLOOKUP(A961,bip!$A:$C,2,0),"")</f>
      </c>
      <c r="O961">
        <f>IFERROR(VLOOKUP(A961,bip!$A:$Z,3,0),"")</f>
      </c>
    </row>
    <row r="962" spans="1:15" ht="13.2">
      <c r="A962" t="s">
        <v>518</v>
      </c>
      <c r="B962" t="s">
        <v>518</v>
      </c>
      <c r="C962" t="s">
        <v>15155</v>
      </c>
      <c r="D962" t="s">
        <v>27410</v>
      </c>
      <c r="E962" t="s">
        <v>35335</v>
      </c>
      <c r="F962">
        <v>1</v>
      </c>
      <c r="G962">
        <v>12</v>
      </c>
      <c r="H962" s="1">
        <v>850</v>
      </c>
      <c r="I962" s="87"/>
      <c r="K962" s="86" t="s">
        <v>17485</v>
      </c>
      <c r="L962" s="86" t="s">
        <v>17486</v>
      </c>
      <c r="N962">
        <f>IFERROR(VLOOKUP(A962,bip!$A:$C,2,0),"")</f>
      </c>
      <c r="O962">
        <f>IFERROR(VLOOKUP(A962,bip!$A:$Z,3,0),"")</f>
      </c>
    </row>
    <row r="963" spans="1:15" ht="13.2">
      <c r="A963" t="s">
        <v>608</v>
      </c>
      <c r="B963" t="s">
        <v>608</v>
      </c>
      <c r="C963" t="s">
        <v>15155</v>
      </c>
      <c r="D963" t="s">
        <v>21548</v>
      </c>
      <c r="E963" t="s">
        <v>27472</v>
      </c>
      <c r="F963">
        <v>6</v>
      </c>
      <c r="G963">
        <v>168</v>
      </c>
      <c r="H963" s="1">
        <v>49</v>
      </c>
      <c r="I963" s="87"/>
      <c r="K963" s="86" t="s">
        <v>17485</v>
      </c>
      <c r="L963" s="86" t="s">
        <v>17486</v>
      </c>
      <c r="N963">
        <f>IFERROR(VLOOKUP(A963,bip!$A:$C,2,0),"")</f>
      </c>
      <c r="O963">
        <f>IFERROR(VLOOKUP(A963,bip!$A:$Z,3,0),"")</f>
      </c>
    </row>
    <row r="964" spans="1:15" ht="13.2">
      <c r="A964" t="s">
        <v>609</v>
      </c>
      <c r="B964" t="s">
        <v>609</v>
      </c>
      <c r="C964" t="s">
        <v>15155</v>
      </c>
      <c r="D964" t="s">
        <v>21549</v>
      </c>
      <c r="E964" t="s">
        <v>27473</v>
      </c>
      <c r="F964">
        <v>6</v>
      </c>
      <c r="G964">
        <v>120</v>
      </c>
      <c r="H964" s="1">
        <v>49</v>
      </c>
      <c r="I964" s="87"/>
      <c r="K964" s="86" t="s">
        <v>17485</v>
      </c>
      <c r="L964" s="86" t="s">
        <v>17486</v>
      </c>
      <c r="N964">
        <f>IFERROR(VLOOKUP(A964,bip!$A:$C,2,0),"")</f>
      </c>
      <c r="O964">
        <f>IFERROR(VLOOKUP(A964,bip!$A:$Z,3,0),"")</f>
      </c>
    </row>
    <row r="965" spans="1:15" ht="13.2">
      <c r="A965" t="s">
        <v>610</v>
      </c>
      <c r="B965" t="s">
        <v>610</v>
      </c>
      <c r="C965" t="s">
        <v>15155</v>
      </c>
      <c r="D965" t="s">
        <v>21550</v>
      </c>
      <c r="E965" t="s">
        <v>27474</v>
      </c>
      <c r="F965">
        <v>6</v>
      </c>
      <c r="G965">
        <v>168</v>
      </c>
      <c r="H965" s="1">
        <v>49</v>
      </c>
      <c r="I965" s="87"/>
      <c r="K965" s="86" t="s">
        <v>17485</v>
      </c>
      <c r="L965" s="86" t="s">
        <v>17486</v>
      </c>
      <c r="N965">
        <f>IFERROR(VLOOKUP(A965,bip!$A:$C,2,0),"")</f>
      </c>
      <c r="O965">
        <f>IFERROR(VLOOKUP(A965,bip!$A:$Z,3,0),"")</f>
      </c>
    </row>
    <row r="966" spans="1:15" ht="13.2">
      <c r="A966" t="s">
        <v>596</v>
      </c>
      <c r="B966" t="s">
        <v>596</v>
      </c>
      <c r="C966" t="s">
        <v>15155</v>
      </c>
      <c r="D966" t="s">
        <v>21551</v>
      </c>
      <c r="E966" t="s">
        <v>27496</v>
      </c>
      <c r="F966">
        <v>6</v>
      </c>
      <c r="G966">
        <v>330</v>
      </c>
      <c r="H966" s="1">
        <v>49</v>
      </c>
      <c r="I966" s="87"/>
      <c r="K966" s="86" t="s">
        <v>17485</v>
      </c>
      <c r="L966" s="86" t="s">
        <v>17486</v>
      </c>
      <c r="N966">
        <f>IFERROR(VLOOKUP(A966,bip!$A:$C,2,0),"")</f>
      </c>
      <c r="O966">
        <f>IFERROR(VLOOKUP(A966,bip!$A:$Z,3,0),"")</f>
      </c>
    </row>
    <row r="967" spans="1:15" ht="13.2">
      <c r="A967" t="s">
        <v>611</v>
      </c>
      <c r="B967" t="s">
        <v>611</v>
      </c>
      <c r="C967" t="s">
        <v>15155</v>
      </c>
      <c r="D967" t="s">
        <v>21552</v>
      </c>
      <c r="E967" t="s">
        <v>27475</v>
      </c>
      <c r="F967">
        <v>6</v>
      </c>
      <c r="G967">
        <v>168</v>
      </c>
      <c r="H967" s="1">
        <v>49</v>
      </c>
      <c r="I967" s="87"/>
      <c r="K967" s="86" t="s">
        <v>17485</v>
      </c>
      <c r="L967" s="86" t="s">
        <v>17486</v>
      </c>
      <c r="N967">
        <f>IFERROR(VLOOKUP(A967,bip!$A:$C,2,0),"")</f>
      </c>
      <c r="O967">
        <f>IFERROR(VLOOKUP(A967,bip!$A:$Z,3,0),"")</f>
      </c>
    </row>
    <row r="968" spans="1:15" ht="13.2">
      <c r="A968" t="s">
        <v>597</v>
      </c>
      <c r="B968" t="s">
        <v>15236</v>
      </c>
      <c r="C968" t="s">
        <v>15155</v>
      </c>
      <c r="D968" t="s">
        <v>21553</v>
      </c>
      <c r="E968" t="s">
        <v>27414</v>
      </c>
      <c r="F968">
        <v>6</v>
      </c>
      <c r="G968">
        <v>330</v>
      </c>
      <c r="H968" s="1">
        <v>49</v>
      </c>
      <c r="I968" s="87"/>
      <c r="K968" s="86" t="s">
        <v>17485</v>
      </c>
      <c r="L968" s="86" t="s">
        <v>17486</v>
      </c>
      <c r="N968">
        <f>IFERROR(VLOOKUP(A968,bip!$A:$C,2,0),"")</f>
      </c>
      <c r="O968">
        <f>IFERROR(VLOOKUP(A968,bip!$A:$Z,3,0),"")</f>
      </c>
    </row>
    <row r="969" spans="1:15" ht="13.2">
      <c r="A969" t="s">
        <v>612</v>
      </c>
      <c r="B969" t="s">
        <v>15237</v>
      </c>
      <c r="C969" t="s">
        <v>15155</v>
      </c>
      <c r="D969" t="s">
        <v>21554</v>
      </c>
      <c r="E969" t="s">
        <v>27415</v>
      </c>
      <c r="F969">
        <v>6</v>
      </c>
      <c r="G969">
        <v>168</v>
      </c>
      <c r="H969" s="1">
        <v>49</v>
      </c>
      <c r="I969" s="87"/>
      <c r="K969" s="86" t="s">
        <v>17485</v>
      </c>
      <c r="L969" s="86" t="s">
        <v>17486</v>
      </c>
      <c r="N969">
        <f>IFERROR(VLOOKUP(A969,bip!$A:$C,2,0),"")</f>
      </c>
      <c r="O969">
        <f>IFERROR(VLOOKUP(A969,bip!$A:$Z,3,0),"")</f>
      </c>
    </row>
    <row r="970" spans="1:15" ht="13.2">
      <c r="A970" t="s">
        <v>598</v>
      </c>
      <c r="B970" t="s">
        <v>15238</v>
      </c>
      <c r="C970" t="s">
        <v>15155</v>
      </c>
      <c r="D970" t="s">
        <v>21555</v>
      </c>
      <c r="E970" t="s">
        <v>27416</v>
      </c>
      <c r="F970">
        <v>6</v>
      </c>
      <c r="G970">
        <v>120</v>
      </c>
      <c r="H970" s="1">
        <v>49</v>
      </c>
      <c r="I970" s="87"/>
      <c r="K970" s="86" t="s">
        <v>17485</v>
      </c>
      <c r="L970" s="86" t="s">
        <v>17486</v>
      </c>
      <c r="N970">
        <f>IFERROR(VLOOKUP(A970,bip!$A:$C,2,0),"")</f>
      </c>
      <c r="O970">
        <f>IFERROR(VLOOKUP(A970,bip!$A:$Z,3,0),"")</f>
      </c>
    </row>
    <row r="971" spans="1:15" ht="13.2">
      <c r="A971" t="s">
        <v>613</v>
      </c>
      <c r="B971" t="s">
        <v>15239</v>
      </c>
      <c r="C971" t="s">
        <v>15155</v>
      </c>
      <c r="D971" t="s">
        <v>21556</v>
      </c>
      <c r="E971" t="s">
        <v>27417</v>
      </c>
      <c r="F971">
        <v>6</v>
      </c>
      <c r="G971">
        <v>168</v>
      </c>
      <c r="H971" s="1">
        <v>49</v>
      </c>
      <c r="I971" s="87"/>
      <c r="K971" s="86" t="s">
        <v>17485</v>
      </c>
      <c r="L971" s="86" t="s">
        <v>17486</v>
      </c>
      <c r="N971">
        <f>IFERROR(VLOOKUP(A971,bip!$A:$C,2,0),"")</f>
      </c>
      <c r="O971">
        <f>IFERROR(VLOOKUP(A971,bip!$A:$Z,3,0),"")</f>
      </c>
    </row>
    <row r="972" spans="1:15" ht="13.2">
      <c r="A972" t="s">
        <v>599</v>
      </c>
      <c r="B972" t="s">
        <v>15240</v>
      </c>
      <c r="C972" t="s">
        <v>15155</v>
      </c>
      <c r="D972" t="s">
        <v>21557</v>
      </c>
      <c r="E972" t="s">
        <v>27418</v>
      </c>
      <c r="F972">
        <v>6</v>
      </c>
      <c r="G972">
        <v>264</v>
      </c>
      <c r="H972" s="1">
        <v>49</v>
      </c>
      <c r="I972" s="87"/>
      <c r="K972" s="86" t="s">
        <v>17485</v>
      </c>
      <c r="L972" s="86" t="s">
        <v>17486</v>
      </c>
      <c r="N972">
        <f>IFERROR(VLOOKUP(A972,bip!$A:$C,2,0),"")</f>
      </c>
      <c r="O972">
        <f>IFERROR(VLOOKUP(A972,bip!$A:$Z,3,0),"")</f>
      </c>
    </row>
    <row r="973" spans="1:15" ht="13.2">
      <c r="A973" t="s">
        <v>614</v>
      </c>
      <c r="B973" t="s">
        <v>15241</v>
      </c>
      <c r="C973" t="s">
        <v>15155</v>
      </c>
      <c r="D973" t="s">
        <v>21558</v>
      </c>
      <c r="E973" t="s">
        <v>27419</v>
      </c>
      <c r="F973">
        <v>6</v>
      </c>
      <c r="G973">
        <v>168</v>
      </c>
      <c r="H973" s="1">
        <v>53</v>
      </c>
      <c r="I973" s="87"/>
      <c r="K973" s="86" t="s">
        <v>17485</v>
      </c>
      <c r="L973" s="86" t="s">
        <v>17486</v>
      </c>
      <c r="N973">
        <f>IFERROR(VLOOKUP(A973,bip!$A:$C,2,0),"")</f>
      </c>
      <c r="O973">
        <f>IFERROR(VLOOKUP(A973,bip!$A:$Z,3,0),"")</f>
      </c>
    </row>
    <row r="974" spans="1:15" ht="13.2">
      <c r="A974" t="s">
        <v>600</v>
      </c>
      <c r="B974" t="s">
        <v>15242</v>
      </c>
      <c r="C974" t="s">
        <v>15155</v>
      </c>
      <c r="D974" t="s">
        <v>21559</v>
      </c>
      <c r="E974" t="s">
        <v>27420</v>
      </c>
      <c r="F974">
        <v>6</v>
      </c>
      <c r="G974">
        <v>168</v>
      </c>
      <c r="H974" s="1">
        <v>53</v>
      </c>
      <c r="I974" s="87"/>
      <c r="K974" s="86" t="s">
        <v>17485</v>
      </c>
      <c r="L974" s="86" t="s">
        <v>17486</v>
      </c>
      <c r="N974">
        <f>IFERROR(VLOOKUP(A974,bip!$A:$C,2,0),"")</f>
      </c>
      <c r="O974">
        <f>IFERROR(VLOOKUP(A974,bip!$A:$Z,3,0),"")</f>
      </c>
    </row>
    <row r="975" spans="1:15" ht="13.2">
      <c r="A975" t="s">
        <v>615</v>
      </c>
      <c r="B975" t="s">
        <v>15243</v>
      </c>
      <c r="C975" t="s">
        <v>15155</v>
      </c>
      <c r="D975" t="s">
        <v>21560</v>
      </c>
      <c r="E975" t="s">
        <v>27421</v>
      </c>
      <c r="F975">
        <v>6</v>
      </c>
      <c r="G975">
        <v>120</v>
      </c>
      <c r="H975" s="1">
        <v>54</v>
      </c>
      <c r="I975" s="87"/>
      <c r="K975" s="86" t="s">
        <v>17485</v>
      </c>
      <c r="L975" s="86" t="s">
        <v>17486</v>
      </c>
      <c r="N975">
        <f>IFERROR(VLOOKUP(A975,bip!$A:$C,2,0),"")</f>
      </c>
      <c r="O975">
        <f>IFERROR(VLOOKUP(A975,bip!$A:$Z,3,0),"")</f>
      </c>
    </row>
    <row r="976" spans="1:15" ht="13.2">
      <c r="A976" t="s">
        <v>601</v>
      </c>
      <c r="B976" t="s">
        <v>15244</v>
      </c>
      <c r="C976" t="s">
        <v>15155</v>
      </c>
      <c r="D976" t="s">
        <v>21561</v>
      </c>
      <c r="E976" t="s">
        <v>27422</v>
      </c>
      <c r="F976">
        <v>6</v>
      </c>
      <c r="G976">
        <v>168</v>
      </c>
      <c r="H976" s="1">
        <v>54</v>
      </c>
      <c r="I976" s="87"/>
      <c r="K976" s="86" t="s">
        <v>17485</v>
      </c>
      <c r="L976" s="86" t="s">
        <v>17486</v>
      </c>
      <c r="N976">
        <f>IFERROR(VLOOKUP(A976,bip!$A:$C,2,0),"")</f>
      </c>
      <c r="O976">
        <f>IFERROR(VLOOKUP(A976,bip!$A:$Z,3,0),"")</f>
      </c>
    </row>
    <row r="977" spans="1:15" ht="13.2">
      <c r="A977" t="s">
        <v>616</v>
      </c>
      <c r="B977" t="s">
        <v>15245</v>
      </c>
      <c r="C977" t="s">
        <v>15155</v>
      </c>
      <c r="D977" t="s">
        <v>21562</v>
      </c>
      <c r="E977" t="s">
        <v>27423</v>
      </c>
      <c r="F977">
        <v>6</v>
      </c>
      <c r="G977">
        <v>120</v>
      </c>
      <c r="H977" s="1">
        <v>54</v>
      </c>
      <c r="I977" s="87"/>
      <c r="K977" s="86" t="s">
        <v>17485</v>
      </c>
      <c r="L977" s="86" t="s">
        <v>17486</v>
      </c>
      <c r="N977">
        <f>IFERROR(VLOOKUP(A977,bip!$A:$C,2,0),"")</f>
      </c>
      <c r="O977">
        <f>IFERROR(VLOOKUP(A977,bip!$A:$Z,3,0),"")</f>
      </c>
    </row>
    <row r="978" spans="1:15" ht="13.2">
      <c r="A978" t="s">
        <v>602</v>
      </c>
      <c r="B978" t="s">
        <v>15246</v>
      </c>
      <c r="C978" t="s">
        <v>15155</v>
      </c>
      <c r="D978" t="s">
        <v>21563</v>
      </c>
      <c r="E978" t="s">
        <v>27424</v>
      </c>
      <c r="F978">
        <v>6</v>
      </c>
      <c r="G978">
        <v>168</v>
      </c>
      <c r="H978" s="1">
        <v>54</v>
      </c>
      <c r="I978" s="87"/>
      <c r="K978" s="86" t="s">
        <v>17485</v>
      </c>
      <c r="L978" s="86" t="s">
        <v>17486</v>
      </c>
      <c r="N978">
        <f>IFERROR(VLOOKUP(A978,bip!$A:$C,2,0),"")</f>
      </c>
      <c r="O978">
        <f>IFERROR(VLOOKUP(A978,bip!$A:$Z,3,0),"")</f>
      </c>
    </row>
    <row r="979" spans="1:15" ht="13.2">
      <c r="A979" t="s">
        <v>617</v>
      </c>
      <c r="B979" t="s">
        <v>15247</v>
      </c>
      <c r="C979" t="s">
        <v>15155</v>
      </c>
      <c r="D979" t="s">
        <v>21564</v>
      </c>
      <c r="E979" t="s">
        <v>27425</v>
      </c>
      <c r="F979">
        <v>6</v>
      </c>
      <c r="G979">
        <v>168</v>
      </c>
      <c r="H979" s="1">
        <v>62</v>
      </c>
      <c r="I979" s="87"/>
      <c r="K979" s="86" t="s">
        <v>17485</v>
      </c>
      <c r="L979" s="86" t="s">
        <v>17486</v>
      </c>
      <c r="N979">
        <f>IFERROR(VLOOKUP(A979,bip!$A:$C,2,0),"")</f>
      </c>
      <c r="O979">
        <f>IFERROR(VLOOKUP(A979,bip!$A:$Z,3,0),"")</f>
      </c>
    </row>
    <row r="980" spans="1:15" ht="13.2">
      <c r="A980" t="s">
        <v>603</v>
      </c>
      <c r="B980" t="s">
        <v>15248</v>
      </c>
      <c r="C980" t="s">
        <v>15155</v>
      </c>
      <c r="D980" t="s">
        <v>21565</v>
      </c>
      <c r="E980" t="s">
        <v>27426</v>
      </c>
      <c r="F980">
        <v>6</v>
      </c>
      <c r="G980">
        <v>168</v>
      </c>
      <c r="H980" s="1">
        <v>62</v>
      </c>
      <c r="I980" s="87"/>
      <c r="K980" s="86" t="s">
        <v>17485</v>
      </c>
      <c r="L980" s="86" t="s">
        <v>17486</v>
      </c>
      <c r="N980">
        <f>IFERROR(VLOOKUP(A980,bip!$A:$C,2,0),"")</f>
      </c>
      <c r="O980">
        <f>IFERROR(VLOOKUP(A980,bip!$A:$Z,3,0),"")</f>
      </c>
    </row>
    <row r="981" spans="1:15" ht="13.2">
      <c r="A981" t="s">
        <v>618</v>
      </c>
      <c r="B981" t="s">
        <v>15249</v>
      </c>
      <c r="C981" t="s">
        <v>15155</v>
      </c>
      <c r="D981" t="s">
        <v>21566</v>
      </c>
      <c r="E981" t="s">
        <v>27427</v>
      </c>
      <c r="F981">
        <v>6</v>
      </c>
      <c r="G981">
        <v>108</v>
      </c>
      <c r="H981" s="1">
        <v>62</v>
      </c>
      <c r="I981" s="87"/>
      <c r="K981" s="86" t="s">
        <v>17485</v>
      </c>
      <c r="L981" s="86" t="s">
        <v>17486</v>
      </c>
      <c r="N981">
        <f>IFERROR(VLOOKUP(A981,bip!$A:$C,2,0),"")</f>
      </c>
      <c r="O981">
        <f>IFERROR(VLOOKUP(A981,bip!$A:$Z,3,0),"")</f>
      </c>
    </row>
    <row r="982" spans="1:15" ht="13.2">
      <c r="A982" t="s">
        <v>604</v>
      </c>
      <c r="B982" t="s">
        <v>15250</v>
      </c>
      <c r="C982" t="s">
        <v>15155</v>
      </c>
      <c r="D982" t="s">
        <v>21567</v>
      </c>
      <c r="E982" t="s">
        <v>27428</v>
      </c>
      <c r="F982">
        <v>6</v>
      </c>
      <c r="G982">
        <v>120</v>
      </c>
      <c r="H982" s="1">
        <v>62</v>
      </c>
      <c r="I982" s="87"/>
      <c r="K982" s="86" t="s">
        <v>17485</v>
      </c>
      <c r="L982" s="86" t="s">
        <v>17486</v>
      </c>
      <c r="N982">
        <f>IFERROR(VLOOKUP(A982,bip!$A:$C,2,0),"")</f>
      </c>
      <c r="O982">
        <f>IFERROR(VLOOKUP(A982,bip!$A:$Z,3,0),"")</f>
      </c>
    </row>
    <row r="983" spans="1:15" ht="13.2">
      <c r="A983" t="s">
        <v>619</v>
      </c>
      <c r="B983" t="s">
        <v>15251</v>
      </c>
      <c r="C983" t="s">
        <v>15155</v>
      </c>
      <c r="D983" t="s">
        <v>21568</v>
      </c>
      <c r="E983" t="s">
        <v>27429</v>
      </c>
      <c r="F983">
        <v>6</v>
      </c>
      <c r="G983">
        <v>72</v>
      </c>
      <c r="H983" s="1">
        <v>69</v>
      </c>
      <c r="I983" s="87"/>
      <c r="K983" s="86" t="s">
        <v>17485</v>
      </c>
      <c r="L983" s="86" t="s">
        <v>17486</v>
      </c>
      <c r="N983">
        <f>IFERROR(VLOOKUP(A983,bip!$A:$C,2,0),"")</f>
      </c>
      <c r="O983">
        <f>IFERROR(VLOOKUP(A983,bip!$A:$Z,3,0),"")</f>
      </c>
    </row>
    <row r="984" spans="1:15" ht="13.2">
      <c r="A984" t="s">
        <v>605</v>
      </c>
      <c r="B984" t="s">
        <v>15252</v>
      </c>
      <c r="C984" t="s">
        <v>15155</v>
      </c>
      <c r="D984" t="s">
        <v>21569</v>
      </c>
      <c r="E984" t="s">
        <v>27430</v>
      </c>
      <c r="F984">
        <v>6</v>
      </c>
      <c r="G984">
        <v>168</v>
      </c>
      <c r="H984" s="1">
        <v>69</v>
      </c>
      <c r="I984" s="87"/>
      <c r="K984" s="86" t="s">
        <v>17485</v>
      </c>
      <c r="L984" s="86" t="s">
        <v>17486</v>
      </c>
      <c r="N984">
        <f>IFERROR(VLOOKUP(A984,bip!$A:$C,2,0),"")</f>
      </c>
      <c r="O984">
        <f>IFERROR(VLOOKUP(A984,bip!$A:$Z,3,0),"")</f>
      </c>
    </row>
    <row r="985" spans="1:15" ht="13.2">
      <c r="A985" t="s">
        <v>620</v>
      </c>
      <c r="B985" t="s">
        <v>15253</v>
      </c>
      <c r="C985" t="s">
        <v>15155</v>
      </c>
      <c r="D985" t="s">
        <v>21570</v>
      </c>
      <c r="E985" t="s">
        <v>27431</v>
      </c>
      <c r="F985">
        <v>6</v>
      </c>
      <c r="G985">
        <v>72</v>
      </c>
      <c r="H985" s="1">
        <v>72</v>
      </c>
      <c r="I985" s="87"/>
      <c r="K985" s="86" t="s">
        <v>17485</v>
      </c>
      <c r="L985" s="86" t="s">
        <v>17486</v>
      </c>
      <c r="N985">
        <f>IFERROR(VLOOKUP(A985,bip!$A:$C,2,0),"")</f>
      </c>
      <c r="O985">
        <f>IFERROR(VLOOKUP(A985,bip!$A:$Z,3,0),"")</f>
      </c>
    </row>
    <row r="986" spans="1:15" ht="13.2">
      <c r="A986" t="s">
        <v>606</v>
      </c>
      <c r="B986" t="s">
        <v>15254</v>
      </c>
      <c r="C986" t="s">
        <v>15155</v>
      </c>
      <c r="D986" t="s">
        <v>21571</v>
      </c>
      <c r="E986" t="s">
        <v>27432</v>
      </c>
      <c r="F986">
        <v>6</v>
      </c>
      <c r="G986">
        <v>120</v>
      </c>
      <c r="H986" s="1">
        <v>72</v>
      </c>
      <c r="I986" s="87"/>
      <c r="K986" s="86" t="s">
        <v>17485</v>
      </c>
      <c r="L986" s="86" t="s">
        <v>17486</v>
      </c>
      <c r="N986">
        <f>IFERROR(VLOOKUP(A986,bip!$A:$C,2,0),"")</f>
      </c>
      <c r="O986">
        <f>IFERROR(VLOOKUP(A986,bip!$A:$Z,3,0),"")</f>
      </c>
    </row>
    <row r="987" spans="1:15" ht="13.2">
      <c r="A987" t="s">
        <v>621</v>
      </c>
      <c r="B987" t="s">
        <v>15255</v>
      </c>
      <c r="C987" t="s">
        <v>15155</v>
      </c>
      <c r="D987" t="s">
        <v>21572</v>
      </c>
      <c r="E987" t="s">
        <v>27433</v>
      </c>
      <c r="F987">
        <v>6</v>
      </c>
      <c r="G987">
        <v>72</v>
      </c>
      <c r="H987" s="1">
        <v>76</v>
      </c>
      <c r="I987" s="87"/>
      <c r="K987" s="86" t="s">
        <v>17485</v>
      </c>
      <c r="L987" s="86" t="s">
        <v>17486</v>
      </c>
      <c r="N987">
        <f>IFERROR(VLOOKUP(A987,bip!$A:$C,2,0),"")</f>
      </c>
      <c r="O987">
        <f>IFERROR(VLOOKUP(A987,bip!$A:$Z,3,0),"")</f>
      </c>
    </row>
    <row r="988" spans="1:15" ht="13.2">
      <c r="A988" t="s">
        <v>607</v>
      </c>
      <c r="B988" t="s">
        <v>15256</v>
      </c>
      <c r="C988" t="s">
        <v>15155</v>
      </c>
      <c r="D988" t="s">
        <v>21573</v>
      </c>
      <c r="E988" t="s">
        <v>27434</v>
      </c>
      <c r="F988">
        <v>6</v>
      </c>
      <c r="G988">
        <v>72</v>
      </c>
      <c r="H988" s="1">
        <v>76</v>
      </c>
      <c r="I988" s="87"/>
      <c r="K988" s="86" t="s">
        <v>17485</v>
      </c>
      <c r="L988" s="86" t="s">
        <v>17486</v>
      </c>
      <c r="N988">
        <f>IFERROR(VLOOKUP(A988,bip!$A:$C,2,0),"")</f>
      </c>
      <c r="O988">
        <f>IFERROR(VLOOKUP(A988,bip!$A:$Z,3,0),"")</f>
      </c>
    </row>
    <row r="989" spans="1:15" ht="13.2">
      <c r="A989" t="s">
        <v>622</v>
      </c>
      <c r="B989" t="s">
        <v>622</v>
      </c>
      <c r="C989" t="s">
        <v>15155</v>
      </c>
      <c r="D989" t="s">
        <v>21574</v>
      </c>
      <c r="E989" t="s">
        <v>27476</v>
      </c>
      <c r="F989">
        <v>6</v>
      </c>
      <c r="G989">
        <v>108</v>
      </c>
      <c r="H989" s="1">
        <v>80</v>
      </c>
      <c r="I989" s="87"/>
      <c r="K989" s="86" t="s">
        <v>17485</v>
      </c>
      <c r="L989" s="86" t="s">
        <v>17486</v>
      </c>
      <c r="N989">
        <f>IFERROR(VLOOKUP(A989,bip!$A:$C,2,0),"")</f>
      </c>
      <c r="O989">
        <f>IFERROR(VLOOKUP(A989,bip!$A:$Z,3,0),"")</f>
      </c>
    </row>
    <row r="990" spans="1:15" ht="13.2">
      <c r="A990" t="s">
        <v>623</v>
      </c>
      <c r="B990" t="s">
        <v>623</v>
      </c>
      <c r="C990" t="s">
        <v>15155</v>
      </c>
      <c r="D990" t="s">
        <v>21575</v>
      </c>
      <c r="E990" t="s">
        <v>27477</v>
      </c>
      <c r="F990">
        <v>6</v>
      </c>
      <c r="G990">
        <v>72</v>
      </c>
      <c r="H990" s="1">
        <v>81</v>
      </c>
      <c r="I990" s="87"/>
      <c r="K990" s="86" t="s">
        <v>17485</v>
      </c>
      <c r="L990" s="86" t="s">
        <v>17486</v>
      </c>
      <c r="N990">
        <f>IFERROR(VLOOKUP(A990,bip!$A:$C,2,0),"")</f>
      </c>
      <c r="O990">
        <f>IFERROR(VLOOKUP(A990,bip!$A:$Z,3,0),"")</f>
      </c>
    </row>
    <row r="991" spans="1:15" ht="13.2">
      <c r="A991" t="s">
        <v>624</v>
      </c>
      <c r="B991" t="s">
        <v>624</v>
      </c>
      <c r="C991" t="s">
        <v>15155</v>
      </c>
      <c r="D991" t="s">
        <v>21576</v>
      </c>
      <c r="E991" t="s">
        <v>27478</v>
      </c>
      <c r="F991">
        <v>6</v>
      </c>
      <c r="G991">
        <v>72</v>
      </c>
      <c r="H991" s="1">
        <v>84</v>
      </c>
      <c r="I991" s="87"/>
      <c r="K991" s="86" t="s">
        <v>17485</v>
      </c>
      <c r="L991" s="86" t="s">
        <v>17486</v>
      </c>
      <c r="N991">
        <f>IFERROR(VLOOKUP(A991,bip!$A:$C,2,0),"")</f>
      </c>
      <c r="O991">
        <f>IFERROR(VLOOKUP(A991,bip!$A:$Z,3,0),"")</f>
      </c>
    </row>
    <row r="992" spans="1:15" ht="13.2">
      <c r="A992" t="s">
        <v>625</v>
      </c>
      <c r="B992" t="s">
        <v>625</v>
      </c>
      <c r="C992" t="s">
        <v>15155</v>
      </c>
      <c r="D992" t="s">
        <v>21577</v>
      </c>
      <c r="E992" t="s">
        <v>27471</v>
      </c>
      <c r="F992">
        <v>6</v>
      </c>
      <c r="G992">
        <v>36</v>
      </c>
      <c r="H992" s="1">
        <v>101</v>
      </c>
      <c r="I992" s="87"/>
      <c r="K992" s="86" t="s">
        <v>17485</v>
      </c>
      <c r="L992" s="86" t="s">
        <v>17486</v>
      </c>
      <c r="N992">
        <f>IFERROR(VLOOKUP(A992,bip!$A:$C,2,0),"")</f>
      </c>
      <c r="O992">
        <f>IFERROR(VLOOKUP(A992,bip!$A:$Z,3,0),"")</f>
      </c>
    </row>
    <row r="993" spans="1:15" ht="13.2">
      <c r="A993" t="s">
        <v>594</v>
      </c>
      <c r="B993" t="s">
        <v>594</v>
      </c>
      <c r="C993" t="s">
        <v>15155</v>
      </c>
      <c r="D993" t="s">
        <v>35336</v>
      </c>
      <c r="E993" t="s">
        <v>35644</v>
      </c>
      <c r="F993">
        <v>1</v>
      </c>
      <c r="G993">
        <v>5</v>
      </c>
      <c r="H993" s="1">
        <v>1185</v>
      </c>
      <c r="I993" s="87"/>
      <c r="K993" s="86" t="s">
        <v>17485</v>
      </c>
      <c r="L993" s="86" t="s">
        <v>17486</v>
      </c>
      <c r="N993">
        <f>IFERROR(VLOOKUP(A993,bip!$A:$C,2,0),"")</f>
      </c>
      <c r="O993">
        <f>IFERROR(VLOOKUP(A993,bip!$A:$Z,3,0),"")</f>
      </c>
    </row>
    <row r="994" spans="1:15" ht="13.2">
      <c r="A994" t="s">
        <v>595</v>
      </c>
      <c r="B994" t="s">
        <v>595</v>
      </c>
      <c r="C994" t="s">
        <v>15155</v>
      </c>
      <c r="D994" t="s">
        <v>35337</v>
      </c>
      <c r="E994" t="s">
        <v>35645</v>
      </c>
      <c r="F994">
        <v>1</v>
      </c>
      <c r="G994">
        <v>6</v>
      </c>
      <c r="H994" s="1">
        <v>663</v>
      </c>
      <c r="I994" s="87"/>
      <c r="K994" s="86" t="s">
        <v>17485</v>
      </c>
      <c r="L994" s="86" t="s">
        <v>17486</v>
      </c>
      <c r="N994">
        <f>IFERROR(VLOOKUP(A994,bip!$A:$C,2,0),"")</f>
      </c>
      <c r="O994">
        <f>IFERROR(VLOOKUP(A994,bip!$A:$Z,3,0),"")</f>
      </c>
    </row>
    <row r="995" spans="1:15" ht="13.2">
      <c r="A995" t="s">
        <v>593</v>
      </c>
      <c r="B995" t="s">
        <v>593</v>
      </c>
      <c r="C995" t="s">
        <v>15155</v>
      </c>
      <c r="D995" t="s">
        <v>27495</v>
      </c>
      <c r="E995" t="s">
        <v>35338</v>
      </c>
      <c r="F995">
        <v>1</v>
      </c>
      <c r="G995">
        <v>10</v>
      </c>
      <c r="H995" s="1">
        <v>616</v>
      </c>
      <c r="I995" s="87"/>
      <c r="K995" s="86" t="s">
        <v>17485</v>
      </c>
      <c r="L995" s="86" t="s">
        <v>17486</v>
      </c>
      <c r="N995">
        <f>IFERROR(VLOOKUP(A995,bip!$A:$C,2,0),"")</f>
      </c>
      <c r="O995">
        <f>IFERROR(VLOOKUP(A995,bip!$A:$Z,3,0),"")</f>
      </c>
    </row>
    <row r="996" spans="1:15" ht="13.2">
      <c r="A996" t="s">
        <v>626</v>
      </c>
      <c r="B996" t="s">
        <v>626</v>
      </c>
      <c r="C996" t="s">
        <v>15155</v>
      </c>
      <c r="D996" t="s">
        <v>17618</v>
      </c>
      <c r="E996" t="s">
        <v>27497</v>
      </c>
      <c r="F996">
        <v>6</v>
      </c>
      <c r="G996">
        <v>432</v>
      </c>
      <c r="H996" s="1">
        <v>46</v>
      </c>
      <c r="I996" s="87"/>
      <c r="K996" s="86" t="s">
        <v>17485</v>
      </c>
      <c r="L996" s="86" t="s">
        <v>17486</v>
      </c>
      <c r="N996">
        <f>IFERROR(VLOOKUP(A996,bip!$A:$C,2,0),"")</f>
      </c>
      <c r="O996">
        <f>IFERROR(VLOOKUP(A996,bip!$A:$Z,3,0),"")</f>
      </c>
    </row>
    <row r="997" spans="1:15" ht="13.2">
      <c r="A997" t="s">
        <v>627</v>
      </c>
      <c r="B997" t="s">
        <v>627</v>
      </c>
      <c r="C997" t="s">
        <v>15155</v>
      </c>
      <c r="D997" t="s">
        <v>17619</v>
      </c>
      <c r="E997" t="s">
        <v>27498</v>
      </c>
      <c r="F997">
        <v>6</v>
      </c>
      <c r="G997">
        <v>432</v>
      </c>
      <c r="H997" s="1">
        <v>46</v>
      </c>
      <c r="I997" s="87"/>
      <c r="K997" s="86" t="s">
        <v>17485</v>
      </c>
      <c r="L997" s="86" t="s">
        <v>17486</v>
      </c>
      <c r="N997">
        <f>IFERROR(VLOOKUP(A997,bip!$A:$C,2,0),"")</f>
      </c>
      <c r="O997">
        <f>IFERROR(VLOOKUP(A997,bip!$A:$Z,3,0),"")</f>
      </c>
    </row>
    <row r="998" spans="1:15" ht="13.2">
      <c r="A998" t="s">
        <v>32039</v>
      </c>
      <c r="B998" t="s">
        <v>32039</v>
      </c>
      <c r="C998" t="s">
        <v>15155</v>
      </c>
      <c r="D998" t="s">
        <v>32040</v>
      </c>
      <c r="E998" t="s">
        <v>32041</v>
      </c>
      <c r="F998">
        <v>6</v>
      </c>
      <c r="G998">
        <v>432</v>
      </c>
      <c r="H998" s="1">
        <v>46</v>
      </c>
      <c r="I998" s="87"/>
      <c r="K998" s="86" t="s">
        <v>17485</v>
      </c>
      <c r="L998" s="86" t="s">
        <v>17486</v>
      </c>
      <c r="N998">
        <f>IFERROR(VLOOKUP(A998,bip!$A:$C,2,0),"")</f>
      </c>
      <c r="O998">
        <f>IFERROR(VLOOKUP(A998,bip!$A:$Z,3,0),"")</f>
      </c>
    </row>
    <row r="999" spans="1:15" ht="13.2">
      <c r="A999" t="s">
        <v>628</v>
      </c>
      <c r="B999" t="s">
        <v>628</v>
      </c>
      <c r="C999" t="s">
        <v>15155</v>
      </c>
      <c r="D999" t="s">
        <v>17620</v>
      </c>
      <c r="E999" t="s">
        <v>27499</v>
      </c>
      <c r="F999">
        <v>6</v>
      </c>
      <c r="G999">
        <v>144</v>
      </c>
      <c r="H999" s="1">
        <v>46</v>
      </c>
      <c r="I999" s="87"/>
      <c r="K999" s="86" t="s">
        <v>17485</v>
      </c>
      <c r="L999" s="86" t="s">
        <v>17486</v>
      </c>
      <c r="N999">
        <f>IFERROR(VLOOKUP(A999,bip!$A:$C,2,0),"")</f>
      </c>
      <c r="O999">
        <f>IFERROR(VLOOKUP(A999,bip!$A:$Z,3,0),"")</f>
      </c>
    </row>
    <row r="1000" spans="1:15" ht="13.2">
      <c r="A1000" t="s">
        <v>629</v>
      </c>
      <c r="B1000" t="s">
        <v>629</v>
      </c>
      <c r="C1000" t="s">
        <v>15155</v>
      </c>
      <c r="D1000" t="s">
        <v>17621</v>
      </c>
      <c r="E1000" t="s">
        <v>27500</v>
      </c>
      <c r="F1000">
        <v>6</v>
      </c>
      <c r="G1000">
        <v>264</v>
      </c>
      <c r="H1000" s="1">
        <v>51</v>
      </c>
      <c r="I1000" s="87"/>
      <c r="K1000" s="86" t="s">
        <v>17485</v>
      </c>
      <c r="L1000" s="86" t="s">
        <v>17486</v>
      </c>
      <c r="N1000">
        <f>IFERROR(VLOOKUP(A1000,bip!$A:$C,2,0),"")</f>
      </c>
      <c r="O1000">
        <f>IFERROR(VLOOKUP(A1000,bip!$A:$Z,3,0),"")</f>
      </c>
    </row>
    <row r="1001" spans="1:15" ht="13.2">
      <c r="A1001" t="s">
        <v>631</v>
      </c>
      <c r="B1001" t="s">
        <v>631</v>
      </c>
      <c r="C1001" t="s">
        <v>15155</v>
      </c>
      <c r="D1001" t="s">
        <v>17623</v>
      </c>
      <c r="E1001" t="s">
        <v>27502</v>
      </c>
      <c r="F1001">
        <v>6</v>
      </c>
      <c r="G1001">
        <v>168</v>
      </c>
      <c r="H1001" s="1">
        <v>58</v>
      </c>
      <c r="I1001" s="87"/>
      <c r="K1001" s="86" t="s">
        <v>17485</v>
      </c>
      <c r="L1001" s="86" t="s">
        <v>17486</v>
      </c>
      <c r="N1001">
        <f>IFERROR(VLOOKUP(A1001,bip!$A:$C,2,0),"")</f>
      </c>
      <c r="O1001">
        <f>IFERROR(VLOOKUP(A1001,bip!$A:$Z,3,0),"")</f>
      </c>
    </row>
    <row r="1002" spans="1:15" ht="13.2">
      <c r="A1002" t="s">
        <v>632</v>
      </c>
      <c r="B1002" t="s">
        <v>632</v>
      </c>
      <c r="C1002" t="s">
        <v>15155</v>
      </c>
      <c r="D1002" t="s">
        <v>21856</v>
      </c>
      <c r="E1002" t="s">
        <v>27503</v>
      </c>
      <c r="F1002">
        <v>1</v>
      </c>
      <c r="G1002">
        <v>60</v>
      </c>
      <c r="H1002" s="1">
        <v>125</v>
      </c>
      <c r="I1002" s="87"/>
      <c r="K1002" s="86" t="s">
        <v>17485</v>
      </c>
      <c r="L1002" s="86" t="s">
        <v>17486</v>
      </c>
      <c r="N1002">
        <f>IFERROR(VLOOKUP(A1002,bip!$A:$C,2,0),"")</f>
      </c>
      <c r="O1002">
        <f>IFERROR(VLOOKUP(A1002,bip!$A:$Z,3,0),"")</f>
      </c>
    </row>
    <row r="1003" spans="1:15" ht="13.2">
      <c r="A1003" t="s">
        <v>635</v>
      </c>
      <c r="B1003" t="s">
        <v>635</v>
      </c>
      <c r="C1003" t="s">
        <v>15155</v>
      </c>
      <c r="D1003" t="s">
        <v>21859</v>
      </c>
      <c r="E1003" t="s">
        <v>28841</v>
      </c>
      <c r="F1003">
        <v>1</v>
      </c>
      <c r="G1003">
        <v>60</v>
      </c>
      <c r="H1003" s="1">
        <v>125</v>
      </c>
      <c r="I1003" s="87"/>
      <c r="K1003" s="86" t="s">
        <v>17485</v>
      </c>
      <c r="L1003" s="86" t="s">
        <v>17486</v>
      </c>
      <c r="N1003">
        <f>IFERROR(VLOOKUP(A1003,bip!$A:$C,2,0),"")</f>
      </c>
      <c r="O1003">
        <f>IFERROR(VLOOKUP(A1003,bip!$A:$Z,3,0),"")</f>
      </c>
    </row>
    <row r="1004" spans="1:15" ht="13.2">
      <c r="A1004" t="s">
        <v>633</v>
      </c>
      <c r="B1004" t="s">
        <v>633</v>
      </c>
      <c r="C1004" t="s">
        <v>15155</v>
      </c>
      <c r="D1004" t="s">
        <v>21857</v>
      </c>
      <c r="E1004" t="s">
        <v>27504</v>
      </c>
      <c r="F1004">
        <v>1</v>
      </c>
      <c r="G1004">
        <v>60</v>
      </c>
      <c r="H1004" s="1">
        <v>135</v>
      </c>
      <c r="I1004" s="87"/>
      <c r="K1004" s="86" t="s">
        <v>17485</v>
      </c>
      <c r="L1004" s="86" t="s">
        <v>17486</v>
      </c>
      <c r="N1004">
        <f>IFERROR(VLOOKUP(A1004,bip!$A:$C,2,0),"")</f>
      </c>
      <c r="O1004">
        <f>IFERROR(VLOOKUP(A1004,bip!$A:$Z,3,0),"")</f>
      </c>
    </row>
    <row r="1005" spans="1:15" ht="13.2">
      <c r="A1005" t="s">
        <v>634</v>
      </c>
      <c r="B1005" t="s">
        <v>634</v>
      </c>
      <c r="C1005" t="s">
        <v>15155</v>
      </c>
      <c r="D1005" t="s">
        <v>21858</v>
      </c>
      <c r="E1005" t="s">
        <v>27505</v>
      </c>
      <c r="F1005">
        <v>1</v>
      </c>
      <c r="G1005">
        <v>60</v>
      </c>
      <c r="H1005" s="1">
        <v>165</v>
      </c>
      <c r="I1005" s="87"/>
      <c r="K1005" s="86" t="s">
        <v>17485</v>
      </c>
      <c r="L1005" s="86" t="s">
        <v>17486</v>
      </c>
      <c r="N1005">
        <f>IFERROR(VLOOKUP(A1005,bip!$A:$C,2,0),"")</f>
      </c>
      <c r="O1005">
        <f>IFERROR(VLOOKUP(A1005,bip!$A:$Z,3,0),"")</f>
      </c>
    </row>
    <row r="1006" spans="1:15" ht="13.2">
      <c r="A1006" t="s">
        <v>637</v>
      </c>
      <c r="B1006" t="s">
        <v>637</v>
      </c>
      <c r="C1006" t="s">
        <v>15155</v>
      </c>
      <c r="D1006" t="s">
        <v>21861</v>
      </c>
      <c r="E1006" t="s">
        <v>28843</v>
      </c>
      <c r="F1006">
        <v>1</v>
      </c>
      <c r="G1006">
        <v>60</v>
      </c>
      <c r="H1006" s="1">
        <v>155</v>
      </c>
      <c r="I1006" s="87"/>
      <c r="K1006" s="86" t="s">
        <v>17485</v>
      </c>
      <c r="L1006" s="86" t="s">
        <v>17486</v>
      </c>
      <c r="N1006">
        <f>IFERROR(VLOOKUP(A1006,bip!$A:$C,2,0),"")</f>
      </c>
      <c r="O1006">
        <f>IFERROR(VLOOKUP(A1006,bip!$A:$Z,3,0),"")</f>
      </c>
    </row>
    <row r="1007" spans="1:15" ht="13.2">
      <c r="A1007" t="s">
        <v>638</v>
      </c>
      <c r="B1007" t="s">
        <v>638</v>
      </c>
      <c r="C1007" t="s">
        <v>15155</v>
      </c>
      <c r="D1007" t="s">
        <v>21862</v>
      </c>
      <c r="E1007" t="s">
        <v>28844</v>
      </c>
      <c r="F1007">
        <v>1</v>
      </c>
      <c r="G1007">
        <v>60</v>
      </c>
      <c r="H1007" s="1">
        <v>155</v>
      </c>
      <c r="I1007" s="87"/>
      <c r="K1007" s="86" t="s">
        <v>17485</v>
      </c>
      <c r="L1007" s="86" t="s">
        <v>17486</v>
      </c>
      <c r="N1007">
        <f>IFERROR(VLOOKUP(A1007,bip!$A:$C,2,0),"")</f>
      </c>
      <c r="O1007">
        <f>IFERROR(VLOOKUP(A1007,bip!$A:$Z,3,0),"")</f>
      </c>
    </row>
    <row r="1008" spans="1:15" ht="13.2">
      <c r="A1008" t="s">
        <v>639</v>
      </c>
      <c r="B1008" t="s">
        <v>639</v>
      </c>
      <c r="C1008" t="s">
        <v>15155</v>
      </c>
      <c r="D1008" t="s">
        <v>21863</v>
      </c>
      <c r="E1008" t="s">
        <v>28845</v>
      </c>
      <c r="F1008">
        <v>1</v>
      </c>
      <c r="G1008">
        <v>60</v>
      </c>
      <c r="H1008" s="1">
        <v>165</v>
      </c>
      <c r="I1008" s="87"/>
      <c r="K1008" s="86" t="s">
        <v>17485</v>
      </c>
      <c r="L1008" s="86" t="s">
        <v>17486</v>
      </c>
      <c r="N1008">
        <f>IFERROR(VLOOKUP(A1008,bip!$A:$C,2,0),"")</f>
      </c>
      <c r="O1008">
        <f>IFERROR(VLOOKUP(A1008,bip!$A:$Z,3,0),"")</f>
      </c>
    </row>
    <row r="1009" spans="1:15" ht="13.2">
      <c r="A1009" t="s">
        <v>641</v>
      </c>
      <c r="B1009" t="s">
        <v>641</v>
      </c>
      <c r="C1009" t="s">
        <v>15155</v>
      </c>
      <c r="D1009" t="s">
        <v>21865</v>
      </c>
      <c r="E1009" t="s">
        <v>28847</v>
      </c>
      <c r="F1009">
        <v>1</v>
      </c>
      <c r="G1009">
        <v>60</v>
      </c>
      <c r="H1009" s="1">
        <v>180</v>
      </c>
      <c r="I1009" s="87"/>
      <c r="K1009" s="86" t="s">
        <v>17485</v>
      </c>
      <c r="L1009" s="86" t="s">
        <v>17486</v>
      </c>
      <c r="N1009">
        <f>IFERROR(VLOOKUP(A1009,bip!$A:$C,2,0),"")</f>
      </c>
      <c r="O1009">
        <f>IFERROR(VLOOKUP(A1009,bip!$A:$Z,3,0),"")</f>
      </c>
    </row>
    <row r="1010" spans="1:15" ht="13.2">
      <c r="A1010" t="s">
        <v>646</v>
      </c>
      <c r="B1010" t="s">
        <v>646</v>
      </c>
      <c r="C1010" t="s">
        <v>15155</v>
      </c>
      <c r="D1010" t="s">
        <v>27506</v>
      </c>
      <c r="E1010" t="s">
        <v>35352</v>
      </c>
      <c r="F1010">
        <v>1</v>
      </c>
      <c r="G1010">
        <v>24</v>
      </c>
      <c r="H1010" s="1">
        <v>765</v>
      </c>
      <c r="I1010" s="87"/>
      <c r="K1010" s="86" t="s">
        <v>17485</v>
      </c>
      <c r="L1010" s="86" t="s">
        <v>17486</v>
      </c>
      <c r="N1010">
        <f>IFERROR(VLOOKUP(A1010,bip!$A:$C,2,0),"")</f>
      </c>
      <c r="O1010">
        <f>IFERROR(VLOOKUP(A1010,bip!$A:$Z,3,0),"")</f>
      </c>
    </row>
    <row r="1011" spans="1:15" ht="13.2">
      <c r="A1011" t="s">
        <v>647</v>
      </c>
      <c r="B1011" t="s">
        <v>647</v>
      </c>
      <c r="C1011" t="s">
        <v>15155</v>
      </c>
      <c r="D1011" t="s">
        <v>27507</v>
      </c>
      <c r="E1011" t="s">
        <v>35339</v>
      </c>
      <c r="F1011">
        <v>1</v>
      </c>
      <c r="G1011">
        <v>6</v>
      </c>
      <c r="H1011" s="1">
        <v>405</v>
      </c>
      <c r="I1011" s="87"/>
      <c r="K1011" s="86" t="s">
        <v>17485</v>
      </c>
      <c r="L1011" s="86" t="s">
        <v>17486</v>
      </c>
      <c r="N1011">
        <f>IFERROR(VLOOKUP(A1011,bip!$A:$C,2,0),"")</f>
      </c>
      <c r="O1011">
        <f>IFERROR(VLOOKUP(A1011,bip!$A:$Z,3,0),"")</f>
      </c>
    </row>
    <row r="1012" spans="1:15" ht="13.2">
      <c r="A1012" t="s">
        <v>648</v>
      </c>
      <c r="B1012" t="s">
        <v>648</v>
      </c>
      <c r="C1012" t="s">
        <v>15155</v>
      </c>
      <c r="D1012" t="s">
        <v>30847</v>
      </c>
      <c r="E1012" t="s">
        <v>35340</v>
      </c>
      <c r="F1012">
        <v>6</v>
      </c>
      <c r="G1012">
        <v>168</v>
      </c>
      <c r="H1012" s="1">
        <v>41</v>
      </c>
      <c r="I1012" s="87"/>
      <c r="K1012" s="86" t="s">
        <v>17485</v>
      </c>
      <c r="L1012" s="86" t="s">
        <v>17486</v>
      </c>
      <c r="N1012">
        <f>IFERROR(VLOOKUP(A1012,bip!$A:$C,2,0),"")</f>
      </c>
      <c r="O1012">
        <f>IFERROR(VLOOKUP(A1012,bip!$A:$Z,3,0),"")</f>
      </c>
    </row>
    <row r="1013" spans="1:15" ht="13.2">
      <c r="A1013" t="s">
        <v>649</v>
      </c>
      <c r="B1013" t="s">
        <v>649</v>
      </c>
      <c r="C1013" t="s">
        <v>15155</v>
      </c>
      <c r="D1013" t="s">
        <v>30848</v>
      </c>
      <c r="E1013" t="s">
        <v>35341</v>
      </c>
      <c r="F1013">
        <v>6</v>
      </c>
      <c r="G1013">
        <v>264</v>
      </c>
      <c r="H1013" s="1">
        <v>41</v>
      </c>
      <c r="I1013" s="87"/>
      <c r="K1013" s="86" t="s">
        <v>17485</v>
      </c>
      <c r="L1013" s="86" t="s">
        <v>17486</v>
      </c>
      <c r="N1013">
        <f>IFERROR(VLOOKUP(A1013,bip!$A:$C,2,0),"")</f>
      </c>
      <c r="O1013">
        <f>IFERROR(VLOOKUP(A1013,bip!$A:$Z,3,0),"")</f>
      </c>
    </row>
    <row r="1014" spans="1:15" ht="13.2">
      <c r="A1014" t="s">
        <v>650</v>
      </c>
      <c r="B1014" t="s">
        <v>650</v>
      </c>
      <c r="C1014" t="s">
        <v>15155</v>
      </c>
      <c r="D1014" t="s">
        <v>30849</v>
      </c>
      <c r="E1014" t="s">
        <v>35342</v>
      </c>
      <c r="F1014">
        <v>6</v>
      </c>
      <c r="G1014">
        <v>432</v>
      </c>
      <c r="H1014" s="1">
        <v>41</v>
      </c>
      <c r="I1014" s="87"/>
      <c r="K1014" s="86" t="s">
        <v>17485</v>
      </c>
      <c r="L1014" s="86" t="s">
        <v>17486</v>
      </c>
      <c r="N1014">
        <f>IFERROR(VLOOKUP(A1014,bip!$A:$C,2,0),"")</f>
      </c>
      <c r="O1014">
        <f>IFERROR(VLOOKUP(A1014,bip!$A:$Z,3,0),"")</f>
      </c>
    </row>
    <row r="1015" spans="1:15" ht="13.2">
      <c r="A1015" t="s">
        <v>651</v>
      </c>
      <c r="B1015" t="s">
        <v>651</v>
      </c>
      <c r="C1015" t="s">
        <v>15155</v>
      </c>
      <c r="D1015" t="s">
        <v>30850</v>
      </c>
      <c r="E1015" t="s">
        <v>35343</v>
      </c>
      <c r="F1015">
        <v>6</v>
      </c>
      <c r="G1015">
        <v>432</v>
      </c>
      <c r="H1015" s="1">
        <v>42</v>
      </c>
      <c r="I1015" s="87"/>
      <c r="K1015" s="86" t="s">
        <v>17485</v>
      </c>
      <c r="L1015" s="86" t="s">
        <v>17486</v>
      </c>
      <c r="N1015">
        <f>IFERROR(VLOOKUP(A1015,bip!$A:$C,2,0),"")</f>
      </c>
      <c r="O1015">
        <f>IFERROR(VLOOKUP(A1015,bip!$A:$Z,3,0),"")</f>
      </c>
    </row>
    <row r="1016" spans="1:15" ht="13.2">
      <c r="A1016" t="s">
        <v>652</v>
      </c>
      <c r="B1016" t="s">
        <v>652</v>
      </c>
      <c r="C1016" t="s">
        <v>15155</v>
      </c>
      <c r="D1016" t="s">
        <v>30851</v>
      </c>
      <c r="E1016" t="s">
        <v>35344</v>
      </c>
      <c r="F1016">
        <v>6</v>
      </c>
      <c r="G1016">
        <v>264</v>
      </c>
      <c r="H1016" s="1">
        <v>42</v>
      </c>
      <c r="I1016" s="87"/>
      <c r="K1016" s="86" t="s">
        <v>17485</v>
      </c>
      <c r="L1016" s="86" t="s">
        <v>17486</v>
      </c>
      <c r="N1016">
        <f>IFERROR(VLOOKUP(A1016,bip!$A:$C,2,0),"")</f>
      </c>
      <c r="O1016">
        <f>IFERROR(VLOOKUP(A1016,bip!$A:$Z,3,0),"")</f>
      </c>
    </row>
    <row r="1017" spans="1:15" ht="13.2">
      <c r="A1017" t="s">
        <v>653</v>
      </c>
      <c r="B1017" t="s">
        <v>653</v>
      </c>
      <c r="C1017" t="s">
        <v>15155</v>
      </c>
      <c r="D1017" t="s">
        <v>30852</v>
      </c>
      <c r="E1017" t="s">
        <v>35345</v>
      </c>
      <c r="F1017">
        <v>6</v>
      </c>
      <c r="G1017">
        <v>432</v>
      </c>
      <c r="H1017" s="1">
        <v>42</v>
      </c>
      <c r="I1017" s="87"/>
      <c r="K1017" s="86" t="s">
        <v>17485</v>
      </c>
      <c r="L1017" s="86" t="s">
        <v>17486</v>
      </c>
      <c r="N1017">
        <f>IFERROR(VLOOKUP(A1017,bip!$A:$C,2,0),"")</f>
      </c>
      <c r="O1017">
        <f>IFERROR(VLOOKUP(A1017,bip!$A:$Z,3,0),"")</f>
      </c>
    </row>
    <row r="1018" spans="1:15" ht="13.2">
      <c r="A1018" t="s">
        <v>654</v>
      </c>
      <c r="B1018" t="s">
        <v>654</v>
      </c>
      <c r="C1018" t="s">
        <v>15155</v>
      </c>
      <c r="D1018" t="s">
        <v>30853</v>
      </c>
      <c r="E1018" t="s">
        <v>35346</v>
      </c>
      <c r="F1018">
        <v>6</v>
      </c>
      <c r="G1018">
        <v>264</v>
      </c>
      <c r="H1018" s="1">
        <v>42</v>
      </c>
      <c r="I1018" s="87"/>
      <c r="K1018" s="86" t="s">
        <v>17485</v>
      </c>
      <c r="L1018" s="86" t="s">
        <v>17486</v>
      </c>
      <c r="N1018">
        <f>IFERROR(VLOOKUP(A1018,bip!$A:$C,2,0),"")</f>
      </c>
      <c r="O1018">
        <f>IFERROR(VLOOKUP(A1018,bip!$A:$Z,3,0),"")</f>
      </c>
    </row>
    <row r="1019" spans="1:15" ht="13.2">
      <c r="A1019" t="s">
        <v>655</v>
      </c>
      <c r="B1019" t="s">
        <v>655</v>
      </c>
      <c r="C1019" t="s">
        <v>15155</v>
      </c>
      <c r="D1019" t="s">
        <v>30855</v>
      </c>
      <c r="E1019" t="s">
        <v>35347</v>
      </c>
      <c r="F1019">
        <v>6</v>
      </c>
      <c r="G1019">
        <v>432</v>
      </c>
      <c r="H1019" s="1">
        <v>43</v>
      </c>
      <c r="I1019" s="87"/>
      <c r="K1019" s="86" t="s">
        <v>17485</v>
      </c>
      <c r="L1019" s="86" t="s">
        <v>17486</v>
      </c>
      <c r="N1019">
        <f>IFERROR(VLOOKUP(A1019,bip!$A:$C,2,0),"")</f>
      </c>
      <c r="O1019">
        <f>IFERROR(VLOOKUP(A1019,bip!$A:$Z,3,0),"")</f>
      </c>
    </row>
    <row r="1020" spans="1:15" ht="13.2">
      <c r="A1020" t="s">
        <v>656</v>
      </c>
      <c r="B1020" t="s">
        <v>656</v>
      </c>
      <c r="C1020" t="s">
        <v>15155</v>
      </c>
      <c r="D1020" t="s">
        <v>30857</v>
      </c>
      <c r="E1020" t="s">
        <v>35348</v>
      </c>
      <c r="F1020">
        <v>6</v>
      </c>
      <c r="G1020">
        <v>432</v>
      </c>
      <c r="H1020" s="1">
        <v>45</v>
      </c>
      <c r="I1020" s="87"/>
      <c r="K1020" s="86" t="s">
        <v>17485</v>
      </c>
      <c r="L1020" s="86" t="s">
        <v>17486</v>
      </c>
      <c r="N1020">
        <f>IFERROR(VLOOKUP(A1020,bip!$A:$C,2,0),"")</f>
      </c>
      <c r="O1020">
        <f>IFERROR(VLOOKUP(A1020,bip!$A:$Z,3,0),"")</f>
      </c>
    </row>
    <row r="1021" spans="1:15" ht="13.2">
      <c r="A1021" t="s">
        <v>657</v>
      </c>
      <c r="B1021" t="s">
        <v>657</v>
      </c>
      <c r="C1021" t="s">
        <v>15155</v>
      </c>
      <c r="D1021" t="s">
        <v>30860</v>
      </c>
      <c r="E1021" t="s">
        <v>35349</v>
      </c>
      <c r="F1021">
        <v>6</v>
      </c>
      <c r="G1021">
        <v>168</v>
      </c>
      <c r="H1021" s="1">
        <v>48</v>
      </c>
      <c r="I1021" s="87"/>
      <c r="K1021" s="86" t="s">
        <v>17485</v>
      </c>
      <c r="L1021" s="86" t="s">
        <v>17486</v>
      </c>
      <c r="N1021">
        <f>IFERROR(VLOOKUP(A1021,bip!$A:$C,2,0),"")</f>
      </c>
      <c r="O1021">
        <f>IFERROR(VLOOKUP(A1021,bip!$A:$Z,3,0),"")</f>
      </c>
    </row>
    <row r="1022" spans="1:15" ht="13.2">
      <c r="A1022" t="s">
        <v>660</v>
      </c>
      <c r="B1022" t="s">
        <v>15292</v>
      </c>
      <c r="C1022" t="s">
        <v>15155</v>
      </c>
      <c r="D1022" t="s">
        <v>30861</v>
      </c>
      <c r="E1022" t="s">
        <v>14927</v>
      </c>
      <c r="F1022">
        <v>6</v>
      </c>
      <c r="G1022">
        <v>360</v>
      </c>
      <c r="H1022" s="1">
        <v>65</v>
      </c>
      <c r="I1022" s="87"/>
      <c r="K1022" s="86" t="s">
        <v>17485</v>
      </c>
      <c r="L1022" s="86" t="s">
        <v>17486</v>
      </c>
      <c r="N1022">
        <f>IFERROR(VLOOKUP(A1022,bip!$A:$C,2,0),"")</f>
      </c>
      <c r="O1022">
        <f>IFERROR(VLOOKUP(A1022,bip!$A:$Z,3,0),"")</f>
      </c>
    </row>
    <row r="1023" spans="1:15" ht="13.2">
      <c r="A1023" t="s">
        <v>661</v>
      </c>
      <c r="B1023" t="s">
        <v>15293</v>
      </c>
      <c r="C1023" t="s">
        <v>15155</v>
      </c>
      <c r="D1023" t="s">
        <v>30862</v>
      </c>
      <c r="E1023" t="s">
        <v>14928</v>
      </c>
      <c r="F1023">
        <v>6</v>
      </c>
      <c r="G1023">
        <v>360</v>
      </c>
      <c r="H1023" s="1">
        <v>65</v>
      </c>
      <c r="I1023" s="87"/>
      <c r="K1023" s="86" t="s">
        <v>17485</v>
      </c>
      <c r="L1023" s="86" t="s">
        <v>17486</v>
      </c>
      <c r="N1023">
        <f>IFERROR(VLOOKUP(A1023,bip!$A:$C,2,0),"")</f>
      </c>
      <c r="O1023">
        <f>IFERROR(VLOOKUP(A1023,bip!$A:$Z,3,0),"")</f>
      </c>
    </row>
    <row r="1024" spans="1:15" ht="13.2">
      <c r="A1024" t="s">
        <v>662</v>
      </c>
      <c r="B1024" t="s">
        <v>15294</v>
      </c>
      <c r="C1024" t="s">
        <v>15155</v>
      </c>
      <c r="D1024" t="s">
        <v>30863</v>
      </c>
      <c r="E1024" t="s">
        <v>14929</v>
      </c>
      <c r="F1024">
        <v>6</v>
      </c>
      <c r="G1024">
        <v>360</v>
      </c>
      <c r="H1024" s="1">
        <v>65</v>
      </c>
      <c r="I1024" s="87"/>
      <c r="K1024" s="86" t="s">
        <v>17485</v>
      </c>
      <c r="L1024" s="86" t="s">
        <v>17486</v>
      </c>
      <c r="N1024">
        <f>IFERROR(VLOOKUP(A1024,bip!$A:$C,2,0),"")</f>
      </c>
      <c r="O1024">
        <f>IFERROR(VLOOKUP(A1024,bip!$A:$Z,3,0),"")</f>
      </c>
    </row>
    <row r="1025" spans="1:15" ht="13.2">
      <c r="A1025" t="s">
        <v>663</v>
      </c>
      <c r="B1025" t="s">
        <v>15295</v>
      </c>
      <c r="C1025" t="s">
        <v>15155</v>
      </c>
      <c r="D1025" t="s">
        <v>30864</v>
      </c>
      <c r="E1025" t="s">
        <v>18859</v>
      </c>
      <c r="F1025">
        <v>6</v>
      </c>
      <c r="G1025">
        <v>360</v>
      </c>
      <c r="H1025" s="1">
        <v>65</v>
      </c>
      <c r="I1025" s="87"/>
      <c r="K1025" s="86" t="s">
        <v>17485</v>
      </c>
      <c r="L1025" s="86" t="s">
        <v>17486</v>
      </c>
      <c r="N1025">
        <f>IFERROR(VLOOKUP(A1025,bip!$A:$C,2,0),"")</f>
      </c>
      <c r="O1025">
        <f>IFERROR(VLOOKUP(A1025,bip!$A:$Z,3,0),"")</f>
      </c>
    </row>
    <row r="1026" spans="1:15" ht="13.2">
      <c r="A1026" t="s">
        <v>664</v>
      </c>
      <c r="B1026" t="s">
        <v>15296</v>
      </c>
      <c r="C1026" t="s">
        <v>15155</v>
      </c>
      <c r="D1026" t="s">
        <v>30865</v>
      </c>
      <c r="E1026" t="s">
        <v>14930</v>
      </c>
      <c r="F1026">
        <v>6</v>
      </c>
      <c r="G1026">
        <v>360</v>
      </c>
      <c r="H1026" s="1">
        <v>65</v>
      </c>
      <c r="I1026" s="87"/>
      <c r="K1026" s="86" t="s">
        <v>17485</v>
      </c>
      <c r="L1026" s="86" t="s">
        <v>17486</v>
      </c>
      <c r="N1026">
        <f>IFERROR(VLOOKUP(A1026,bip!$A:$C,2,0),"")</f>
      </c>
      <c r="O1026">
        <f>IFERROR(VLOOKUP(A1026,bip!$A:$Z,3,0),"")</f>
      </c>
    </row>
    <row r="1027" spans="1:15" ht="13.2">
      <c r="A1027" t="s">
        <v>665</v>
      </c>
      <c r="B1027" t="s">
        <v>15297</v>
      </c>
      <c r="C1027" t="s">
        <v>15155</v>
      </c>
      <c r="D1027" t="s">
        <v>30866</v>
      </c>
      <c r="E1027" t="s">
        <v>14931</v>
      </c>
      <c r="F1027">
        <v>6</v>
      </c>
      <c r="G1027">
        <v>360</v>
      </c>
      <c r="H1027" s="1">
        <v>65</v>
      </c>
      <c r="I1027" s="87"/>
      <c r="K1027" s="86" t="s">
        <v>17485</v>
      </c>
      <c r="L1027" s="86" t="s">
        <v>17486</v>
      </c>
      <c r="N1027">
        <f>IFERROR(VLOOKUP(A1027,bip!$A:$C,2,0),"")</f>
      </c>
      <c r="O1027">
        <f>IFERROR(VLOOKUP(A1027,bip!$A:$Z,3,0),"")</f>
      </c>
    </row>
    <row r="1028" spans="1:15" ht="13.2">
      <c r="A1028" t="s">
        <v>666</v>
      </c>
      <c r="B1028" t="s">
        <v>15298</v>
      </c>
      <c r="C1028" t="s">
        <v>15155</v>
      </c>
      <c r="D1028" t="s">
        <v>30867</v>
      </c>
      <c r="E1028" t="s">
        <v>14932</v>
      </c>
      <c r="F1028">
        <v>6</v>
      </c>
      <c r="G1028">
        <v>360</v>
      </c>
      <c r="H1028" s="1">
        <v>65</v>
      </c>
      <c r="I1028" s="87"/>
      <c r="K1028" s="86" t="s">
        <v>17485</v>
      </c>
      <c r="L1028" s="86" t="s">
        <v>17486</v>
      </c>
      <c r="N1028">
        <f>IFERROR(VLOOKUP(A1028,bip!$A:$C,2,0),"")</f>
      </c>
      <c r="O1028">
        <f>IFERROR(VLOOKUP(A1028,bip!$A:$Z,3,0),"")</f>
      </c>
    </row>
    <row r="1029" spans="1:15" ht="13.2">
      <c r="A1029" t="s">
        <v>667</v>
      </c>
      <c r="B1029" t="s">
        <v>15299</v>
      </c>
      <c r="C1029" t="s">
        <v>15155</v>
      </c>
      <c r="D1029" t="s">
        <v>30868</v>
      </c>
      <c r="E1029" t="s">
        <v>14933</v>
      </c>
      <c r="F1029">
        <v>6</v>
      </c>
      <c r="G1029">
        <v>360</v>
      </c>
      <c r="H1029" s="1">
        <v>65</v>
      </c>
      <c r="I1029" s="87"/>
      <c r="K1029" s="86" t="s">
        <v>17485</v>
      </c>
      <c r="L1029" s="86" t="s">
        <v>17486</v>
      </c>
      <c r="N1029">
        <f>IFERROR(VLOOKUP(A1029,bip!$A:$C,2,0),"")</f>
      </c>
      <c r="O1029">
        <f>IFERROR(VLOOKUP(A1029,bip!$A:$Z,3,0),"")</f>
      </c>
    </row>
    <row r="1030" spans="1:15" ht="13.2">
      <c r="A1030" t="s">
        <v>668</v>
      </c>
      <c r="B1030" t="s">
        <v>15300</v>
      </c>
      <c r="C1030" t="s">
        <v>15155</v>
      </c>
      <c r="D1030" t="s">
        <v>30869</v>
      </c>
      <c r="E1030" t="s">
        <v>14934</v>
      </c>
      <c r="F1030">
        <v>6</v>
      </c>
      <c r="G1030">
        <v>360</v>
      </c>
      <c r="H1030" s="1">
        <v>65</v>
      </c>
      <c r="I1030" s="87"/>
      <c r="K1030" s="86" t="s">
        <v>17485</v>
      </c>
      <c r="L1030" s="86" t="s">
        <v>17486</v>
      </c>
      <c r="N1030">
        <f>IFERROR(VLOOKUP(A1030,bip!$A:$C,2,0),"")</f>
      </c>
      <c r="O1030">
        <f>IFERROR(VLOOKUP(A1030,bip!$A:$Z,3,0),"")</f>
      </c>
    </row>
    <row r="1031" spans="1:15" ht="13.2">
      <c r="A1031" t="s">
        <v>659</v>
      </c>
      <c r="B1031" t="s">
        <v>659</v>
      </c>
      <c r="C1031" t="s">
        <v>15155</v>
      </c>
      <c r="D1031" t="s">
        <v>27509</v>
      </c>
      <c r="E1031" t="s">
        <v>35354</v>
      </c>
      <c r="F1031">
        <v>1</v>
      </c>
      <c r="G1031">
        <v>10</v>
      </c>
      <c r="H1031" s="1">
        <v>555</v>
      </c>
      <c r="I1031" s="87"/>
      <c r="K1031" s="86" t="s">
        <v>17485</v>
      </c>
      <c r="L1031" s="86" t="s">
        <v>17486</v>
      </c>
      <c r="N1031">
        <f>IFERROR(VLOOKUP(A1031,bip!$A:$C,2,0),"")</f>
      </c>
      <c r="O1031">
        <f>IFERROR(VLOOKUP(A1031,bip!$A:$Z,3,0),"")</f>
      </c>
    </row>
    <row r="1032" spans="1:15" ht="13.2">
      <c r="A1032" t="s">
        <v>658</v>
      </c>
      <c r="B1032" t="s">
        <v>658</v>
      </c>
      <c r="C1032" t="s">
        <v>15155</v>
      </c>
      <c r="D1032" t="s">
        <v>35350</v>
      </c>
      <c r="E1032" t="s">
        <v>35351</v>
      </c>
      <c r="F1032">
        <v>1</v>
      </c>
      <c r="G1032">
        <v>20</v>
      </c>
      <c r="H1032" s="1">
        <v>761</v>
      </c>
      <c r="I1032" s="87"/>
      <c r="K1032" s="86" t="s">
        <v>17485</v>
      </c>
      <c r="L1032" s="86" t="s">
        <v>17486</v>
      </c>
      <c r="N1032">
        <f>IFERROR(VLOOKUP(A1032,bip!$A:$C,2,0),"")</f>
      </c>
      <c r="O1032">
        <f>IFERROR(VLOOKUP(A1032,bip!$A:$Z,3,0),"")</f>
      </c>
    </row>
    <row r="1033" spans="1:15" ht="13.2">
      <c r="A1033" t="s">
        <v>669</v>
      </c>
      <c r="B1033" t="s">
        <v>669</v>
      </c>
      <c r="C1033" t="s">
        <v>15155</v>
      </c>
      <c r="D1033" t="s">
        <v>15301</v>
      </c>
      <c r="E1033" t="s">
        <v>35355</v>
      </c>
      <c r="F1033">
        <v>1</v>
      </c>
      <c r="G1033">
        <v>100</v>
      </c>
      <c r="H1033" s="1">
        <v>39</v>
      </c>
      <c r="I1033" s="87"/>
      <c r="K1033" s="86" t="s">
        <v>17485</v>
      </c>
      <c r="L1033" s="86" t="s">
        <v>17486</v>
      </c>
      <c r="N1033">
        <f>IFERROR(VLOOKUP(A1033,bip!$A:$C,2,0),"")</f>
      </c>
      <c r="O1033">
        <f>IFERROR(VLOOKUP(A1033,bip!$A:$Z,3,0),"")</f>
      </c>
    </row>
    <row r="1034" spans="1:15" ht="13.2">
      <c r="A1034" t="s">
        <v>670</v>
      </c>
      <c r="B1034" t="s">
        <v>670</v>
      </c>
      <c r="C1034" t="s">
        <v>15155</v>
      </c>
      <c r="D1034" t="s">
        <v>15302</v>
      </c>
      <c r="E1034" t="s">
        <v>35356</v>
      </c>
      <c r="F1034">
        <v>1</v>
      </c>
      <c r="G1034">
        <v>100</v>
      </c>
      <c r="H1034" s="1">
        <v>39</v>
      </c>
      <c r="I1034" s="87"/>
      <c r="K1034" s="86" t="s">
        <v>17485</v>
      </c>
      <c r="L1034" s="86" t="s">
        <v>17486</v>
      </c>
      <c r="N1034">
        <f>IFERROR(VLOOKUP(A1034,bip!$A:$C,2,0),"")</f>
      </c>
      <c r="O1034">
        <f>IFERROR(VLOOKUP(A1034,bip!$A:$Z,3,0),"")</f>
      </c>
    </row>
    <row r="1035" spans="1:15" ht="13.2">
      <c r="A1035" t="s">
        <v>671</v>
      </c>
      <c r="B1035" t="s">
        <v>671</v>
      </c>
      <c r="C1035" t="s">
        <v>15155</v>
      </c>
      <c r="D1035" t="s">
        <v>15303</v>
      </c>
      <c r="E1035" t="s">
        <v>35357</v>
      </c>
      <c r="F1035">
        <v>1</v>
      </c>
      <c r="G1035">
        <v>100</v>
      </c>
      <c r="H1035" s="1">
        <v>39</v>
      </c>
      <c r="I1035" s="87"/>
      <c r="K1035" s="86" t="s">
        <v>17485</v>
      </c>
      <c r="L1035" s="86" t="s">
        <v>17486</v>
      </c>
      <c r="N1035">
        <f>IFERROR(VLOOKUP(A1035,bip!$A:$C,2,0),"")</f>
      </c>
      <c r="O1035">
        <f>IFERROR(VLOOKUP(A1035,bip!$A:$Z,3,0),"")</f>
      </c>
    </row>
    <row r="1036" spans="1:15" ht="13.2">
      <c r="A1036" t="s">
        <v>672</v>
      </c>
      <c r="B1036" t="s">
        <v>672</v>
      </c>
      <c r="C1036" t="s">
        <v>15155</v>
      </c>
      <c r="D1036" t="s">
        <v>15304</v>
      </c>
      <c r="E1036" t="s">
        <v>35358</v>
      </c>
      <c r="F1036">
        <v>1</v>
      </c>
      <c r="G1036">
        <v>100</v>
      </c>
      <c r="H1036" s="1">
        <v>42</v>
      </c>
      <c r="I1036" s="87"/>
      <c r="K1036" s="86" t="s">
        <v>17485</v>
      </c>
      <c r="L1036" s="86" t="s">
        <v>17486</v>
      </c>
      <c r="N1036">
        <f>IFERROR(VLOOKUP(A1036,bip!$A:$C,2,0),"")</f>
      </c>
      <c r="O1036">
        <f>IFERROR(VLOOKUP(A1036,bip!$A:$Z,3,0),"")</f>
      </c>
    </row>
    <row r="1037" spans="1:15" ht="13.2">
      <c r="A1037" t="s">
        <v>673</v>
      </c>
      <c r="B1037" t="s">
        <v>673</v>
      </c>
      <c r="C1037" t="s">
        <v>15155</v>
      </c>
      <c r="D1037" t="s">
        <v>15305</v>
      </c>
      <c r="E1037" t="s">
        <v>35359</v>
      </c>
      <c r="F1037">
        <v>1</v>
      </c>
      <c r="G1037">
        <v>100</v>
      </c>
      <c r="H1037" s="1">
        <v>42</v>
      </c>
      <c r="I1037" s="87"/>
      <c r="K1037" s="86" t="s">
        <v>17485</v>
      </c>
      <c r="L1037" s="86" t="s">
        <v>17486</v>
      </c>
      <c r="N1037">
        <f>IFERROR(VLOOKUP(A1037,bip!$A:$C,2,0),"")</f>
      </c>
      <c r="O1037">
        <f>IFERROR(VLOOKUP(A1037,bip!$A:$Z,3,0),"")</f>
      </c>
    </row>
    <row r="1038" spans="1:15" ht="13.2">
      <c r="A1038" t="s">
        <v>674</v>
      </c>
      <c r="B1038" t="s">
        <v>674</v>
      </c>
      <c r="C1038" t="s">
        <v>15155</v>
      </c>
      <c r="D1038" t="s">
        <v>15306</v>
      </c>
      <c r="E1038" t="s">
        <v>35360</v>
      </c>
      <c r="F1038">
        <v>1</v>
      </c>
      <c r="G1038">
        <v>100</v>
      </c>
      <c r="H1038" s="1">
        <v>42</v>
      </c>
      <c r="I1038" s="87"/>
      <c r="K1038" s="86" t="s">
        <v>17485</v>
      </c>
      <c r="L1038" s="86" t="s">
        <v>17486</v>
      </c>
      <c r="N1038">
        <f>IFERROR(VLOOKUP(A1038,bip!$A:$C,2,0),"")</f>
      </c>
      <c r="O1038">
        <f>IFERROR(VLOOKUP(A1038,bip!$A:$Z,3,0),"")</f>
      </c>
    </row>
    <row r="1039" spans="1:15" ht="13.2">
      <c r="A1039" t="s">
        <v>675</v>
      </c>
      <c r="B1039" t="s">
        <v>675</v>
      </c>
      <c r="C1039" t="s">
        <v>15155</v>
      </c>
      <c r="D1039" t="s">
        <v>15307</v>
      </c>
      <c r="E1039" t="s">
        <v>35361</v>
      </c>
      <c r="F1039">
        <v>1</v>
      </c>
      <c r="G1039">
        <v>100</v>
      </c>
      <c r="H1039" s="1">
        <v>42</v>
      </c>
      <c r="I1039" s="87"/>
      <c r="K1039" s="86" t="s">
        <v>17485</v>
      </c>
      <c r="L1039" s="86" t="s">
        <v>17486</v>
      </c>
      <c r="N1039">
        <f>IFERROR(VLOOKUP(A1039,bip!$A:$C,2,0),"")</f>
      </c>
      <c r="O1039">
        <f>IFERROR(VLOOKUP(A1039,bip!$A:$Z,3,0),"")</f>
      </c>
    </row>
    <row r="1040" spans="1:15" ht="13.2">
      <c r="A1040" t="s">
        <v>676</v>
      </c>
      <c r="B1040" t="s">
        <v>676</v>
      </c>
      <c r="C1040" t="s">
        <v>15155</v>
      </c>
      <c r="D1040" t="s">
        <v>15308</v>
      </c>
      <c r="E1040" t="s">
        <v>35362</v>
      </c>
      <c r="F1040">
        <v>1</v>
      </c>
      <c r="G1040">
        <v>100</v>
      </c>
      <c r="H1040" s="1">
        <v>46</v>
      </c>
      <c r="I1040" s="87"/>
      <c r="K1040" s="86" t="s">
        <v>17485</v>
      </c>
      <c r="L1040" s="86" t="s">
        <v>17486</v>
      </c>
      <c r="N1040">
        <f>IFERROR(VLOOKUP(A1040,bip!$A:$C,2,0),"")</f>
      </c>
      <c r="O1040">
        <f>IFERROR(VLOOKUP(A1040,bip!$A:$Z,3,0),"")</f>
      </c>
    </row>
    <row r="1041" spans="1:15" ht="13.2">
      <c r="A1041" t="s">
        <v>677</v>
      </c>
      <c r="B1041" t="s">
        <v>677</v>
      </c>
      <c r="C1041" t="s">
        <v>15155</v>
      </c>
      <c r="D1041" t="s">
        <v>15309</v>
      </c>
      <c r="E1041" t="s">
        <v>35363</v>
      </c>
      <c r="F1041">
        <v>1</v>
      </c>
      <c r="G1041">
        <v>100</v>
      </c>
      <c r="H1041" s="1">
        <v>46</v>
      </c>
      <c r="I1041" s="87"/>
      <c r="K1041" s="86" t="s">
        <v>17485</v>
      </c>
      <c r="L1041" s="86" t="s">
        <v>17486</v>
      </c>
      <c r="N1041">
        <f>IFERROR(VLOOKUP(A1041,bip!$A:$C,2,0),"")</f>
      </c>
      <c r="O1041">
        <f>IFERROR(VLOOKUP(A1041,bip!$A:$Z,3,0),"")</f>
      </c>
    </row>
    <row r="1042" spans="1:15" ht="13.2">
      <c r="A1042" t="s">
        <v>683</v>
      </c>
      <c r="B1042" t="s">
        <v>683</v>
      </c>
      <c r="C1042" t="s">
        <v>15155</v>
      </c>
      <c r="D1042" t="s">
        <v>21866</v>
      </c>
      <c r="E1042" t="s">
        <v>27510</v>
      </c>
      <c r="F1042">
        <v>6</v>
      </c>
      <c r="G1042">
        <v>360</v>
      </c>
      <c r="H1042" s="1">
        <v>63</v>
      </c>
      <c r="I1042" s="87"/>
      <c r="K1042" s="86" t="s">
        <v>17485</v>
      </c>
      <c r="L1042" s="86" t="s">
        <v>17486</v>
      </c>
      <c r="N1042">
        <f>IFERROR(VLOOKUP(A1042,bip!$A:$C,2,0),"")</f>
      </c>
      <c r="O1042">
        <f>IFERROR(VLOOKUP(A1042,bip!$A:$Z,3,0),"")</f>
      </c>
    </row>
    <row r="1043" spans="1:15" ht="13.2">
      <c r="A1043" t="s">
        <v>679</v>
      </c>
      <c r="B1043" t="s">
        <v>679</v>
      </c>
      <c r="C1043" t="s">
        <v>15155</v>
      </c>
      <c r="D1043" t="s">
        <v>21867</v>
      </c>
      <c r="E1043" t="s">
        <v>27511</v>
      </c>
      <c r="F1043">
        <v>6</v>
      </c>
      <c r="G1043">
        <v>360</v>
      </c>
      <c r="H1043" s="1">
        <v>63</v>
      </c>
      <c r="I1043" s="87"/>
      <c r="K1043" s="86" t="s">
        <v>17485</v>
      </c>
      <c r="L1043" s="86" t="s">
        <v>17486</v>
      </c>
      <c r="N1043">
        <f>IFERROR(VLOOKUP(A1043,bip!$A:$C,2,0),"")</f>
      </c>
      <c r="O1043">
        <f>IFERROR(VLOOKUP(A1043,bip!$A:$Z,3,0),"")</f>
      </c>
    </row>
    <row r="1044" spans="1:15" ht="13.2">
      <c r="A1044" t="s">
        <v>681</v>
      </c>
      <c r="B1044" t="s">
        <v>681</v>
      </c>
      <c r="C1044" t="s">
        <v>15155</v>
      </c>
      <c r="D1044" t="s">
        <v>21795</v>
      </c>
      <c r="E1044" t="s">
        <v>27512</v>
      </c>
      <c r="F1044">
        <v>6</v>
      </c>
      <c r="G1044">
        <v>360</v>
      </c>
      <c r="H1044" s="1">
        <v>63</v>
      </c>
      <c r="I1044" s="87"/>
      <c r="K1044" s="86" t="s">
        <v>17485</v>
      </c>
      <c r="L1044" s="86" t="s">
        <v>17486</v>
      </c>
      <c r="N1044">
        <f>IFERROR(VLOOKUP(A1044,bip!$A:$C,2,0),"")</f>
      </c>
      <c r="O1044">
        <f>IFERROR(VLOOKUP(A1044,bip!$A:$Z,3,0),"")</f>
      </c>
    </row>
    <row r="1045" spans="1:15" ht="13.2">
      <c r="A1045" t="s">
        <v>685</v>
      </c>
      <c r="B1045" t="s">
        <v>685</v>
      </c>
      <c r="C1045" t="s">
        <v>15155</v>
      </c>
      <c r="D1045" t="s">
        <v>21799</v>
      </c>
      <c r="E1045" t="s">
        <v>32042</v>
      </c>
      <c r="F1045">
        <v>6</v>
      </c>
      <c r="G1045">
        <v>360</v>
      </c>
      <c r="H1045" s="1">
        <v>63</v>
      </c>
      <c r="I1045" s="87"/>
      <c r="K1045" s="86" t="s">
        <v>17485</v>
      </c>
      <c r="L1045" s="86" t="s">
        <v>17486</v>
      </c>
      <c r="N1045">
        <f>IFERROR(VLOOKUP(A1045,bip!$A:$C,2,0),"")</f>
      </c>
      <c r="O1045">
        <f>IFERROR(VLOOKUP(A1045,bip!$A:$Z,3,0),"")</f>
      </c>
    </row>
    <row r="1046" spans="1:15" ht="13.2">
      <c r="A1046" t="s">
        <v>684</v>
      </c>
      <c r="B1046" t="s">
        <v>684</v>
      </c>
      <c r="C1046" t="s">
        <v>15155</v>
      </c>
      <c r="D1046" t="s">
        <v>21798</v>
      </c>
      <c r="E1046" t="s">
        <v>27513</v>
      </c>
      <c r="F1046">
        <v>6</v>
      </c>
      <c r="G1046">
        <v>360</v>
      </c>
      <c r="H1046" s="1">
        <v>63</v>
      </c>
      <c r="I1046" s="87"/>
      <c r="K1046" s="86" t="s">
        <v>17485</v>
      </c>
      <c r="L1046" s="86" t="s">
        <v>17486</v>
      </c>
      <c r="N1046">
        <f>IFERROR(VLOOKUP(A1046,bip!$A:$C,2,0),"")</f>
      </c>
      <c r="O1046">
        <f>IFERROR(VLOOKUP(A1046,bip!$A:$Z,3,0),"")</f>
      </c>
    </row>
    <row r="1047" spans="1:15" ht="13.2">
      <c r="A1047" t="s">
        <v>680</v>
      </c>
      <c r="B1047" t="s">
        <v>680</v>
      </c>
      <c r="C1047" t="s">
        <v>15155</v>
      </c>
      <c r="D1047" t="s">
        <v>21583</v>
      </c>
      <c r="E1047" t="s">
        <v>27514</v>
      </c>
      <c r="F1047">
        <v>6</v>
      </c>
      <c r="G1047">
        <v>360</v>
      </c>
      <c r="H1047" s="1">
        <v>63</v>
      </c>
      <c r="I1047" s="87"/>
      <c r="K1047" s="86" t="s">
        <v>17485</v>
      </c>
      <c r="L1047" s="86" t="s">
        <v>17486</v>
      </c>
      <c r="N1047">
        <f>IFERROR(VLOOKUP(A1047,bip!$A:$C,2,0),"")</f>
      </c>
      <c r="O1047">
        <f>IFERROR(VLOOKUP(A1047,bip!$A:$Z,3,0),"")</f>
      </c>
    </row>
    <row r="1048" spans="1:15" ht="13.2">
      <c r="A1048" t="s">
        <v>678</v>
      </c>
      <c r="B1048" t="s">
        <v>678</v>
      </c>
      <c r="C1048" t="s">
        <v>15155</v>
      </c>
      <c r="D1048" t="s">
        <v>27508</v>
      </c>
      <c r="E1048" t="s">
        <v>35353</v>
      </c>
      <c r="F1048">
        <v>1</v>
      </c>
      <c r="G1048">
        <v>6</v>
      </c>
      <c r="H1048" s="1">
        <v>461</v>
      </c>
      <c r="I1048" s="87"/>
      <c r="K1048" s="86" t="s">
        <v>17485</v>
      </c>
      <c r="L1048" s="86" t="s">
        <v>17486</v>
      </c>
      <c r="N1048">
        <f>IFERROR(VLOOKUP(A1048,bip!$A:$C,2,0),"")</f>
      </c>
      <c r="O1048">
        <f>IFERROR(VLOOKUP(A1048,bip!$A:$Z,3,0),"")</f>
      </c>
    </row>
    <row r="1049" spans="1:15" ht="13.2">
      <c r="A1049" t="s">
        <v>682</v>
      </c>
      <c r="B1049" t="s">
        <v>682</v>
      </c>
      <c r="C1049" t="s">
        <v>15155</v>
      </c>
      <c r="D1049" t="s">
        <v>21585</v>
      </c>
      <c r="E1049" t="s">
        <v>27515</v>
      </c>
      <c r="F1049">
        <v>6</v>
      </c>
      <c r="G1049">
        <v>360</v>
      </c>
      <c r="H1049" s="1">
        <v>63</v>
      </c>
      <c r="I1049" s="87"/>
      <c r="K1049" s="86" t="s">
        <v>17485</v>
      </c>
      <c r="L1049" s="86" t="s">
        <v>17486</v>
      </c>
      <c r="N1049">
        <f>IFERROR(VLOOKUP(A1049,bip!$A:$C,2,0),"")</f>
      </c>
      <c r="O1049">
        <f>IFERROR(VLOOKUP(A1049,bip!$A:$Z,3,0),"")</f>
      </c>
    </row>
    <row r="1050" spans="1:15" ht="13.2">
      <c r="A1050" t="s">
        <v>691</v>
      </c>
      <c r="B1050" t="s">
        <v>691</v>
      </c>
      <c r="C1050" t="s">
        <v>15155</v>
      </c>
      <c r="D1050" t="s">
        <v>21578</v>
      </c>
      <c r="E1050" t="s">
        <v>35646</v>
      </c>
      <c r="F1050">
        <v>6</v>
      </c>
      <c r="G1050">
        <v>120</v>
      </c>
      <c r="H1050" s="1">
        <v>77</v>
      </c>
      <c r="I1050" s="87"/>
      <c r="K1050" s="86" t="s">
        <v>17485</v>
      </c>
      <c r="L1050" s="86" t="s">
        <v>17486</v>
      </c>
      <c r="N1050">
        <f>IFERROR(VLOOKUP(A1050,bip!$A:$C,2,0),"")</f>
      </c>
      <c r="O1050">
        <f>IFERROR(VLOOKUP(A1050,bip!$A:$Z,3,0),"")</f>
      </c>
    </row>
    <row r="1051" spans="1:15" ht="13.2">
      <c r="A1051" t="s">
        <v>687</v>
      </c>
      <c r="B1051" t="s">
        <v>687</v>
      </c>
      <c r="C1051" t="s">
        <v>15155</v>
      </c>
      <c r="D1051" t="s">
        <v>21579</v>
      </c>
      <c r="E1051" t="s">
        <v>35647</v>
      </c>
      <c r="F1051">
        <v>6</v>
      </c>
      <c r="G1051">
        <v>120</v>
      </c>
      <c r="H1051" s="1">
        <v>77</v>
      </c>
      <c r="I1051" s="87"/>
      <c r="K1051" s="86" t="s">
        <v>17485</v>
      </c>
      <c r="L1051" s="86" t="s">
        <v>17486</v>
      </c>
      <c r="N1051">
        <f>IFERROR(VLOOKUP(A1051,bip!$A:$C,2,0),"")</f>
      </c>
      <c r="O1051">
        <f>IFERROR(VLOOKUP(A1051,bip!$A:$Z,3,0),"")</f>
      </c>
    </row>
    <row r="1052" spans="1:15" ht="13.2">
      <c r="A1052" t="s">
        <v>700</v>
      </c>
      <c r="B1052" t="s">
        <v>700</v>
      </c>
      <c r="C1052" t="s">
        <v>15155</v>
      </c>
      <c r="D1052" t="s">
        <v>21587</v>
      </c>
      <c r="E1052" t="s">
        <v>27517</v>
      </c>
      <c r="F1052">
        <v>6</v>
      </c>
      <c r="G1052">
        <v>360</v>
      </c>
      <c r="H1052" s="1">
        <v>63</v>
      </c>
      <c r="I1052" s="87"/>
      <c r="K1052" s="86" t="s">
        <v>17485</v>
      </c>
      <c r="L1052" s="86" t="s">
        <v>17486</v>
      </c>
      <c r="N1052">
        <f>IFERROR(VLOOKUP(A1052,bip!$A:$C,2,0),"")</f>
      </c>
      <c r="O1052">
        <f>IFERROR(VLOOKUP(A1052,bip!$A:$Z,3,0),"")</f>
      </c>
    </row>
    <row r="1053" spans="1:15" ht="13.2">
      <c r="A1053" t="s">
        <v>689</v>
      </c>
      <c r="B1053" t="s">
        <v>689</v>
      </c>
      <c r="C1053" t="s">
        <v>15155</v>
      </c>
      <c r="D1053" t="s">
        <v>21580</v>
      </c>
      <c r="E1053" t="s">
        <v>35648</v>
      </c>
      <c r="F1053">
        <v>6</v>
      </c>
      <c r="G1053">
        <v>120</v>
      </c>
      <c r="H1053" s="1">
        <v>77</v>
      </c>
      <c r="I1053" s="87"/>
      <c r="K1053" s="86" t="s">
        <v>17485</v>
      </c>
      <c r="L1053" s="86" t="s">
        <v>17486</v>
      </c>
      <c r="N1053">
        <f>IFERROR(VLOOKUP(A1053,bip!$A:$C,2,0),"")</f>
      </c>
      <c r="O1053">
        <f>IFERROR(VLOOKUP(A1053,bip!$A:$Z,3,0),"")</f>
      </c>
    </row>
    <row r="1054" spans="1:15" ht="13.2">
      <c r="A1054" t="s">
        <v>693</v>
      </c>
      <c r="B1054" t="s">
        <v>693</v>
      </c>
      <c r="C1054" t="s">
        <v>15155</v>
      </c>
      <c r="D1054" t="s">
        <v>21581</v>
      </c>
      <c r="E1054" t="s">
        <v>35649</v>
      </c>
      <c r="F1054">
        <v>6</v>
      </c>
      <c r="G1054">
        <v>144</v>
      </c>
      <c r="H1054" s="1">
        <v>80</v>
      </c>
      <c r="I1054" s="87"/>
      <c r="K1054" s="86" t="s">
        <v>17485</v>
      </c>
      <c r="L1054" s="86" t="s">
        <v>17486</v>
      </c>
      <c r="N1054">
        <f>IFERROR(VLOOKUP(A1054,bip!$A:$C,2,0),"")</f>
      </c>
      <c r="O1054">
        <f>IFERROR(VLOOKUP(A1054,bip!$A:$Z,3,0),"")</f>
      </c>
    </row>
    <row r="1055" spans="1:15" ht="13.2">
      <c r="A1055" t="s">
        <v>695</v>
      </c>
      <c r="B1055" t="s">
        <v>695</v>
      </c>
      <c r="C1055" t="s">
        <v>15155</v>
      </c>
      <c r="D1055" t="s">
        <v>21589</v>
      </c>
      <c r="E1055" t="s">
        <v>27518</v>
      </c>
      <c r="F1055">
        <v>6</v>
      </c>
      <c r="G1055">
        <v>360</v>
      </c>
      <c r="H1055" s="1">
        <v>63</v>
      </c>
      <c r="I1055" s="87"/>
      <c r="K1055" s="86" t="s">
        <v>17485</v>
      </c>
      <c r="L1055" s="86" t="s">
        <v>17486</v>
      </c>
      <c r="N1055">
        <f>IFERROR(VLOOKUP(A1055,bip!$A:$C,2,0),"")</f>
      </c>
      <c r="O1055">
        <f>IFERROR(VLOOKUP(A1055,bip!$A:$Z,3,0),"")</f>
      </c>
    </row>
    <row r="1056" spans="1:15" ht="13.2">
      <c r="A1056" t="s">
        <v>692</v>
      </c>
      <c r="B1056" t="s">
        <v>692</v>
      </c>
      <c r="C1056" t="s">
        <v>15155</v>
      </c>
      <c r="D1056" t="s">
        <v>21582</v>
      </c>
      <c r="E1056" t="s">
        <v>35650</v>
      </c>
      <c r="F1056">
        <v>6</v>
      </c>
      <c r="G1056">
        <v>120</v>
      </c>
      <c r="H1056" s="1">
        <v>78</v>
      </c>
      <c r="I1056" s="87"/>
      <c r="K1056" s="86" t="s">
        <v>17485</v>
      </c>
      <c r="L1056" s="86" t="s">
        <v>17486</v>
      </c>
      <c r="N1056">
        <f>IFERROR(VLOOKUP(A1056,bip!$A:$C,2,0),"")</f>
      </c>
      <c r="O1056">
        <f>IFERROR(VLOOKUP(A1056,bip!$A:$Z,3,0),"")</f>
      </c>
    </row>
    <row r="1057" spans="1:15" ht="13.2">
      <c r="A1057" t="s">
        <v>688</v>
      </c>
      <c r="B1057" t="s">
        <v>688</v>
      </c>
      <c r="C1057" t="s">
        <v>15155</v>
      </c>
      <c r="D1057" t="s">
        <v>21584</v>
      </c>
      <c r="E1057" t="s">
        <v>35651</v>
      </c>
      <c r="F1057">
        <v>6</v>
      </c>
      <c r="G1057">
        <v>150</v>
      </c>
      <c r="H1057" s="1">
        <v>77</v>
      </c>
      <c r="I1057" s="87"/>
      <c r="K1057" s="86" t="s">
        <v>17485</v>
      </c>
      <c r="L1057" s="86" t="s">
        <v>17486</v>
      </c>
      <c r="N1057">
        <f>IFERROR(VLOOKUP(A1057,bip!$A:$C,2,0),"")</f>
      </c>
      <c r="O1057">
        <f>IFERROR(VLOOKUP(A1057,bip!$A:$Z,3,0),"")</f>
      </c>
    </row>
    <row r="1058" spans="1:15" ht="13.2">
      <c r="A1058" t="s">
        <v>696</v>
      </c>
      <c r="B1058" t="s">
        <v>696</v>
      </c>
      <c r="C1058" t="s">
        <v>15155</v>
      </c>
      <c r="D1058" t="s">
        <v>21591</v>
      </c>
      <c r="E1058" t="s">
        <v>27519</v>
      </c>
      <c r="F1058">
        <v>6</v>
      </c>
      <c r="G1058">
        <v>360</v>
      </c>
      <c r="H1058" s="1">
        <v>63</v>
      </c>
      <c r="I1058" s="87"/>
      <c r="K1058" s="86" t="s">
        <v>17485</v>
      </c>
      <c r="L1058" s="86" t="s">
        <v>17486</v>
      </c>
      <c r="N1058">
        <f>IFERROR(VLOOKUP(A1058,bip!$A:$C,2,0),"")</f>
      </c>
      <c r="O1058">
        <f>IFERROR(VLOOKUP(A1058,bip!$A:$Z,3,0),"")</f>
      </c>
    </row>
    <row r="1059" spans="1:15" ht="13.2">
      <c r="A1059" t="s">
        <v>697</v>
      </c>
      <c r="B1059" t="s">
        <v>697</v>
      </c>
      <c r="C1059" t="s">
        <v>15155</v>
      </c>
      <c r="D1059" t="s">
        <v>21593</v>
      </c>
      <c r="E1059" t="s">
        <v>27520</v>
      </c>
      <c r="F1059">
        <v>6</v>
      </c>
      <c r="G1059">
        <v>360</v>
      </c>
      <c r="H1059" s="1">
        <v>63</v>
      </c>
      <c r="I1059" s="87"/>
      <c r="K1059" s="86" t="s">
        <v>17485</v>
      </c>
      <c r="L1059" s="86" t="s">
        <v>17486</v>
      </c>
      <c r="N1059">
        <f>IFERROR(VLOOKUP(A1059,bip!$A:$C,2,0),"")</f>
      </c>
      <c r="O1059">
        <f>IFERROR(VLOOKUP(A1059,bip!$A:$Z,3,0),"")</f>
      </c>
    </row>
    <row r="1060" spans="1:15" ht="13.2">
      <c r="A1060" t="s">
        <v>690</v>
      </c>
      <c r="B1060" t="s">
        <v>690</v>
      </c>
      <c r="C1060" t="s">
        <v>15155</v>
      </c>
      <c r="D1060" t="s">
        <v>21586</v>
      </c>
      <c r="E1060" t="s">
        <v>35652</v>
      </c>
      <c r="F1060">
        <v>6</v>
      </c>
      <c r="G1060">
        <v>120</v>
      </c>
      <c r="H1060" s="1">
        <v>77</v>
      </c>
      <c r="I1060" s="87"/>
      <c r="K1060" s="86" t="s">
        <v>17485</v>
      </c>
      <c r="L1060" s="86" t="s">
        <v>17486</v>
      </c>
      <c r="N1060">
        <f>IFERROR(VLOOKUP(A1060,bip!$A:$C,2,0),"")</f>
      </c>
      <c r="O1060">
        <f>IFERROR(VLOOKUP(A1060,bip!$A:$Z,3,0),"")</f>
      </c>
    </row>
    <row r="1061" spans="1:15" ht="13.2">
      <c r="A1061" t="s">
        <v>686</v>
      </c>
      <c r="B1061" t="s">
        <v>686</v>
      </c>
      <c r="C1061" t="s">
        <v>15155</v>
      </c>
      <c r="D1061" t="s">
        <v>30870</v>
      </c>
      <c r="E1061" t="s">
        <v>35371</v>
      </c>
      <c r="F1061">
        <v>1</v>
      </c>
      <c r="G1061">
        <v>20</v>
      </c>
      <c r="H1061" s="1">
        <v>551</v>
      </c>
      <c r="I1061" s="87"/>
      <c r="K1061" s="86" t="s">
        <v>17485</v>
      </c>
      <c r="L1061" s="86" t="s">
        <v>17486</v>
      </c>
      <c r="N1061">
        <f>IFERROR(VLOOKUP(A1061,bip!$A:$C,2,0),"")</f>
      </c>
      <c r="O1061">
        <f>IFERROR(VLOOKUP(A1061,bip!$A:$Z,3,0),"")</f>
      </c>
    </row>
    <row r="1062" spans="1:15" ht="13.2">
      <c r="A1062" t="s">
        <v>698</v>
      </c>
      <c r="B1062" t="s">
        <v>698</v>
      </c>
      <c r="C1062" t="s">
        <v>15155</v>
      </c>
      <c r="D1062" t="s">
        <v>21595</v>
      </c>
      <c r="E1062" t="s">
        <v>27521</v>
      </c>
      <c r="F1062">
        <v>6</v>
      </c>
      <c r="G1062">
        <v>360</v>
      </c>
      <c r="H1062" s="1">
        <v>63</v>
      </c>
      <c r="I1062" s="87"/>
      <c r="K1062" s="86" t="s">
        <v>17485</v>
      </c>
      <c r="L1062" s="86" t="s">
        <v>17486</v>
      </c>
      <c r="N1062">
        <f>IFERROR(VLOOKUP(A1062,bip!$A:$C,2,0),"")</f>
      </c>
      <c r="O1062">
        <f>IFERROR(VLOOKUP(A1062,bip!$A:$Z,3,0),"")</f>
      </c>
    </row>
    <row r="1063" spans="1:15" ht="13.2">
      <c r="A1063" t="s">
        <v>699</v>
      </c>
      <c r="B1063" t="s">
        <v>699</v>
      </c>
      <c r="C1063" t="s">
        <v>15155</v>
      </c>
      <c r="D1063" t="s">
        <v>21597</v>
      </c>
      <c r="E1063" t="s">
        <v>27522</v>
      </c>
      <c r="F1063">
        <v>6</v>
      </c>
      <c r="G1063">
        <v>360</v>
      </c>
      <c r="H1063" s="1">
        <v>63</v>
      </c>
      <c r="I1063" s="87"/>
      <c r="K1063" s="86" t="s">
        <v>17485</v>
      </c>
      <c r="L1063" s="86" t="s">
        <v>17486</v>
      </c>
      <c r="N1063">
        <f>IFERROR(VLOOKUP(A1063,bip!$A:$C,2,0),"")</f>
      </c>
      <c r="O1063">
        <f>IFERROR(VLOOKUP(A1063,bip!$A:$Z,3,0),"")</f>
      </c>
    </row>
    <row r="1064" spans="1:15" ht="13.2">
      <c r="A1064" t="s">
        <v>694</v>
      </c>
      <c r="B1064" t="s">
        <v>694</v>
      </c>
      <c r="C1064" t="s">
        <v>15155</v>
      </c>
      <c r="D1064" t="s">
        <v>27516</v>
      </c>
      <c r="E1064" t="s">
        <v>35364</v>
      </c>
      <c r="F1064">
        <v>1</v>
      </c>
      <c r="G1064">
        <v>6</v>
      </c>
      <c r="H1064" s="1">
        <v>415</v>
      </c>
      <c r="I1064" s="87"/>
      <c r="K1064" s="86" t="s">
        <v>17485</v>
      </c>
      <c r="L1064" s="86" t="s">
        <v>17486</v>
      </c>
      <c r="N1064">
        <f>IFERROR(VLOOKUP(A1064,bip!$A:$C,2,0),"")</f>
      </c>
      <c r="O1064">
        <f>IFERROR(VLOOKUP(A1064,bip!$A:$Z,3,0),"")</f>
      </c>
    </row>
    <row r="1065" spans="1:15" ht="13.2">
      <c r="A1065" t="s">
        <v>708</v>
      </c>
      <c r="B1065" t="s">
        <v>708</v>
      </c>
      <c r="C1065" t="s">
        <v>15155</v>
      </c>
      <c r="D1065" t="s">
        <v>35365</v>
      </c>
      <c r="E1065" t="s">
        <v>35366</v>
      </c>
      <c r="F1065">
        <v>1</v>
      </c>
      <c r="G1065">
        <v>30</v>
      </c>
      <c r="H1065" s="1">
        <v>441</v>
      </c>
      <c r="I1065" s="87"/>
      <c r="K1065" s="86" t="s">
        <v>17485</v>
      </c>
      <c r="L1065" s="86" t="s">
        <v>17486</v>
      </c>
      <c r="N1065">
        <f>IFERROR(VLOOKUP(A1065,bip!$A:$C,2,0),"")</f>
      </c>
      <c r="O1065">
        <f>IFERROR(VLOOKUP(A1065,bip!$A:$Z,3,0),"")</f>
      </c>
    </row>
    <row r="1066" spans="1:15" ht="13.2">
      <c r="A1066" t="s">
        <v>707</v>
      </c>
      <c r="B1066" t="s">
        <v>707</v>
      </c>
      <c r="C1066" t="s">
        <v>15155</v>
      </c>
      <c r="D1066" t="s">
        <v>21588</v>
      </c>
      <c r="E1066" t="s">
        <v>35367</v>
      </c>
      <c r="F1066">
        <v>6</v>
      </c>
      <c r="G1066">
        <v>150</v>
      </c>
      <c r="H1066" s="1">
        <v>84</v>
      </c>
      <c r="I1066" s="87"/>
      <c r="K1066" s="86" t="s">
        <v>17485</v>
      </c>
      <c r="L1066" s="86" t="s">
        <v>17486</v>
      </c>
      <c r="N1066">
        <f>IFERROR(VLOOKUP(A1066,bip!$A:$C,2,0),"")</f>
      </c>
      <c r="O1066">
        <f>IFERROR(VLOOKUP(A1066,bip!$A:$Z,3,0),"")</f>
      </c>
    </row>
    <row r="1067" spans="1:15" ht="13.2">
      <c r="A1067" t="s">
        <v>702</v>
      </c>
      <c r="B1067" t="s">
        <v>702</v>
      </c>
      <c r="C1067" t="s">
        <v>15155</v>
      </c>
      <c r="D1067" t="s">
        <v>21590</v>
      </c>
      <c r="E1067" t="s">
        <v>35368</v>
      </c>
      <c r="F1067">
        <v>6</v>
      </c>
      <c r="G1067">
        <v>150</v>
      </c>
      <c r="H1067" s="1">
        <v>77</v>
      </c>
      <c r="I1067" s="87"/>
      <c r="K1067" s="86" t="s">
        <v>17485</v>
      </c>
      <c r="L1067" s="86" t="s">
        <v>17486</v>
      </c>
      <c r="N1067">
        <f>IFERROR(VLOOKUP(A1067,bip!$A:$C,2,0),"")</f>
      </c>
      <c r="O1067">
        <f>IFERROR(VLOOKUP(A1067,bip!$A:$Z,3,0),"")</f>
      </c>
    </row>
    <row r="1068" spans="1:15" ht="13.2">
      <c r="A1068" t="s">
        <v>703</v>
      </c>
      <c r="B1068" t="s">
        <v>703</v>
      </c>
      <c r="C1068" t="s">
        <v>15155</v>
      </c>
      <c r="D1068" t="s">
        <v>21592</v>
      </c>
      <c r="E1068" t="s">
        <v>35369</v>
      </c>
      <c r="F1068">
        <v>6</v>
      </c>
      <c r="G1068">
        <v>360</v>
      </c>
      <c r="H1068" s="1">
        <v>77</v>
      </c>
      <c r="I1068" s="87"/>
      <c r="K1068" s="86" t="s">
        <v>17485</v>
      </c>
      <c r="L1068" s="86" t="s">
        <v>17486</v>
      </c>
      <c r="N1068">
        <f>IFERROR(VLOOKUP(A1068,bip!$A:$C,2,0),"")</f>
      </c>
      <c r="O1068">
        <f>IFERROR(VLOOKUP(A1068,bip!$A:$Z,3,0),"")</f>
      </c>
    </row>
    <row r="1069" spans="1:15" ht="13.2">
      <c r="A1069" t="s">
        <v>704</v>
      </c>
      <c r="B1069" t="s">
        <v>704</v>
      </c>
      <c r="C1069" t="s">
        <v>15155</v>
      </c>
      <c r="D1069" t="s">
        <v>21594</v>
      </c>
      <c r="E1069" t="s">
        <v>35370</v>
      </c>
      <c r="F1069">
        <v>6</v>
      </c>
      <c r="G1069">
        <v>150</v>
      </c>
      <c r="H1069" s="1">
        <v>77</v>
      </c>
      <c r="I1069" s="87"/>
      <c r="K1069" s="86" t="s">
        <v>17485</v>
      </c>
      <c r="L1069" s="86" t="s">
        <v>17486</v>
      </c>
      <c r="N1069">
        <f>IFERROR(VLOOKUP(A1069,bip!$A:$C,2,0),"")</f>
      </c>
      <c r="O1069">
        <f>IFERROR(VLOOKUP(A1069,bip!$A:$Z,3,0),"")</f>
      </c>
    </row>
    <row r="1070" spans="1:15" ht="13.2">
      <c r="A1070" t="s">
        <v>705</v>
      </c>
      <c r="B1070" t="s">
        <v>705</v>
      </c>
      <c r="C1070" t="s">
        <v>15155</v>
      </c>
      <c r="D1070" t="s">
        <v>21596</v>
      </c>
      <c r="E1070" t="s">
        <v>35372</v>
      </c>
      <c r="F1070">
        <v>6</v>
      </c>
      <c r="G1070">
        <v>150</v>
      </c>
      <c r="H1070" s="1">
        <v>78</v>
      </c>
      <c r="I1070" s="87"/>
      <c r="K1070" s="86" t="s">
        <v>17485</v>
      </c>
      <c r="L1070" s="86" t="s">
        <v>17486</v>
      </c>
      <c r="N1070">
        <f>IFERROR(VLOOKUP(A1070,bip!$A:$C,2,0),"")</f>
      </c>
      <c r="O1070">
        <f>IFERROR(VLOOKUP(A1070,bip!$A:$Z,3,0),"")</f>
      </c>
    </row>
    <row r="1071" spans="1:15" ht="13.2">
      <c r="A1071" t="s">
        <v>706</v>
      </c>
      <c r="B1071" t="s">
        <v>706</v>
      </c>
      <c r="C1071" t="s">
        <v>15155</v>
      </c>
      <c r="D1071" t="s">
        <v>21598</v>
      </c>
      <c r="E1071" t="s">
        <v>35373</v>
      </c>
      <c r="F1071">
        <v>6</v>
      </c>
      <c r="G1071">
        <v>150</v>
      </c>
      <c r="H1071" s="1">
        <v>80</v>
      </c>
      <c r="I1071" s="87"/>
      <c r="K1071" s="86" t="s">
        <v>17485</v>
      </c>
      <c r="L1071" s="86" t="s">
        <v>17486</v>
      </c>
      <c r="N1071">
        <f>IFERROR(VLOOKUP(A1071,bip!$A:$C,2,0),"")</f>
      </c>
      <c r="O1071">
        <f>IFERROR(VLOOKUP(A1071,bip!$A:$Z,3,0),"")</f>
      </c>
    </row>
    <row r="1072" spans="1:15" ht="13.2">
      <c r="A1072" t="s">
        <v>709</v>
      </c>
      <c r="B1072" t="s">
        <v>709</v>
      </c>
      <c r="C1072" t="s">
        <v>15155</v>
      </c>
      <c r="D1072" t="s">
        <v>35374</v>
      </c>
      <c r="E1072" t="s">
        <v>27524</v>
      </c>
      <c r="F1072">
        <v>1</v>
      </c>
      <c r="G1072">
        <v>30</v>
      </c>
      <c r="H1072" s="1">
        <v>604</v>
      </c>
      <c r="I1072" s="87"/>
      <c r="K1072" s="86" t="s">
        <v>17485</v>
      </c>
      <c r="L1072" s="86" t="s">
        <v>17486</v>
      </c>
      <c r="N1072">
        <f>IFERROR(VLOOKUP(A1072,bip!$A:$C,2,0),"")</f>
      </c>
      <c r="O1072">
        <f>IFERROR(VLOOKUP(A1072,bip!$A:$Z,3,0),"")</f>
      </c>
    </row>
    <row r="1073" spans="1:15" ht="13.2">
      <c r="A1073" t="s">
        <v>701</v>
      </c>
      <c r="B1073" t="s">
        <v>701</v>
      </c>
      <c r="C1073" t="s">
        <v>15155</v>
      </c>
      <c r="D1073" t="s">
        <v>27523</v>
      </c>
      <c r="E1073" t="s">
        <v>35375</v>
      </c>
      <c r="F1073">
        <v>1</v>
      </c>
      <c r="G1073">
        <v>20</v>
      </c>
      <c r="H1073" s="1">
        <v>494</v>
      </c>
      <c r="I1073" s="87"/>
      <c r="K1073" s="86" t="s">
        <v>17485</v>
      </c>
      <c r="L1073" s="86" t="s">
        <v>17486</v>
      </c>
      <c r="N1073">
        <f>IFERROR(VLOOKUP(A1073,bip!$A:$C,2,0),"")</f>
      </c>
      <c r="O1073">
        <f>IFERROR(VLOOKUP(A1073,bip!$A:$Z,3,0),"")</f>
      </c>
    </row>
    <row r="1074" spans="1:15" ht="13.2">
      <c r="A1074" t="s">
        <v>715</v>
      </c>
      <c r="B1074" t="s">
        <v>715</v>
      </c>
      <c r="C1074" t="s">
        <v>15155</v>
      </c>
      <c r="D1074" t="s">
        <v>21621</v>
      </c>
      <c r="E1074" t="s">
        <v>35377</v>
      </c>
      <c r="F1074">
        <v>6</v>
      </c>
      <c r="G1074">
        <v>150</v>
      </c>
      <c r="H1074" s="1">
        <v>68</v>
      </c>
      <c r="I1074" s="87"/>
      <c r="K1074" s="86" t="s">
        <v>17485</v>
      </c>
      <c r="L1074" s="86" t="s">
        <v>17486</v>
      </c>
      <c r="N1074">
        <f>IFERROR(VLOOKUP(A1074,bip!$A:$C,2,0),"")</f>
      </c>
      <c r="O1074">
        <f>IFERROR(VLOOKUP(A1074,bip!$A:$Z,3,0),"")</f>
      </c>
    </row>
    <row r="1075" spans="1:15" ht="13.2">
      <c r="A1075" t="s">
        <v>711</v>
      </c>
      <c r="B1075" t="s">
        <v>711</v>
      </c>
      <c r="C1075" t="s">
        <v>15155</v>
      </c>
      <c r="D1075" t="s">
        <v>21622</v>
      </c>
      <c r="E1075" t="s">
        <v>35378</v>
      </c>
      <c r="F1075">
        <v>6</v>
      </c>
      <c r="G1075">
        <v>150</v>
      </c>
      <c r="H1075" s="1">
        <v>68</v>
      </c>
      <c r="I1075" s="87"/>
      <c r="K1075" s="86" t="s">
        <v>17485</v>
      </c>
      <c r="L1075" s="86" t="s">
        <v>17486</v>
      </c>
      <c r="N1075">
        <f>IFERROR(VLOOKUP(A1075,bip!$A:$C,2,0),"")</f>
      </c>
      <c r="O1075">
        <f>IFERROR(VLOOKUP(A1075,bip!$A:$Z,3,0),"")</f>
      </c>
    </row>
    <row r="1076" spans="1:15" ht="13.2">
      <c r="A1076" t="s">
        <v>712</v>
      </c>
      <c r="B1076" t="s">
        <v>712</v>
      </c>
      <c r="C1076" t="s">
        <v>15155</v>
      </c>
      <c r="D1076" t="s">
        <v>21623</v>
      </c>
      <c r="E1076" t="s">
        <v>35379</v>
      </c>
      <c r="F1076">
        <v>6</v>
      </c>
      <c r="G1076">
        <v>150</v>
      </c>
      <c r="H1076" s="1">
        <v>68</v>
      </c>
      <c r="I1076" s="87"/>
      <c r="K1076" s="86" t="s">
        <v>17485</v>
      </c>
      <c r="L1076" s="86" t="s">
        <v>17486</v>
      </c>
      <c r="N1076">
        <f>IFERROR(VLOOKUP(A1076,bip!$A:$C,2,0),"")</f>
      </c>
      <c r="O1076">
        <f>IFERROR(VLOOKUP(A1076,bip!$A:$Z,3,0),"")</f>
      </c>
    </row>
    <row r="1077" spans="1:15" ht="13.2">
      <c r="A1077" t="s">
        <v>713</v>
      </c>
      <c r="B1077" t="s">
        <v>713</v>
      </c>
      <c r="C1077" t="s">
        <v>15155</v>
      </c>
      <c r="D1077" t="s">
        <v>21624</v>
      </c>
      <c r="E1077" t="s">
        <v>35380</v>
      </c>
      <c r="F1077">
        <v>6</v>
      </c>
      <c r="G1077">
        <v>150</v>
      </c>
      <c r="H1077" s="1">
        <v>68</v>
      </c>
      <c r="I1077" s="87"/>
      <c r="K1077" s="86" t="s">
        <v>17485</v>
      </c>
      <c r="L1077" s="86" t="s">
        <v>17486</v>
      </c>
      <c r="N1077">
        <f>IFERROR(VLOOKUP(A1077,bip!$A:$C,2,0),"")</f>
      </c>
      <c r="O1077">
        <f>IFERROR(VLOOKUP(A1077,bip!$A:$Z,3,0),"")</f>
      </c>
    </row>
    <row r="1078" spans="1:15" ht="13.2">
      <c r="A1078" t="s">
        <v>714</v>
      </c>
      <c r="B1078" t="s">
        <v>714</v>
      </c>
      <c r="C1078" t="s">
        <v>15155</v>
      </c>
      <c r="D1078" t="s">
        <v>21625</v>
      </c>
      <c r="E1078" t="s">
        <v>35381</v>
      </c>
      <c r="F1078">
        <v>6</v>
      </c>
      <c r="G1078">
        <v>150</v>
      </c>
      <c r="H1078" s="1">
        <v>68</v>
      </c>
      <c r="I1078" s="87"/>
      <c r="K1078" s="86" t="s">
        <v>17485</v>
      </c>
      <c r="L1078" s="86" t="s">
        <v>17486</v>
      </c>
      <c r="N1078">
        <f>IFERROR(VLOOKUP(A1078,bip!$A:$C,2,0),"")</f>
      </c>
      <c r="O1078">
        <f>IFERROR(VLOOKUP(A1078,bip!$A:$Z,3,0),"")</f>
      </c>
    </row>
    <row r="1079" spans="1:15" ht="13.2">
      <c r="A1079" t="s">
        <v>710</v>
      </c>
      <c r="B1079" t="s">
        <v>710</v>
      </c>
      <c r="C1079" t="s">
        <v>15155</v>
      </c>
      <c r="D1079" t="s">
        <v>27550</v>
      </c>
      <c r="E1079" t="s">
        <v>35382</v>
      </c>
      <c r="F1079">
        <v>1</v>
      </c>
      <c r="G1079">
        <v>12</v>
      </c>
      <c r="H1079" s="1">
        <v>323</v>
      </c>
      <c r="I1079" s="87"/>
      <c r="K1079" s="86" t="s">
        <v>17485</v>
      </c>
      <c r="L1079" s="86" t="s">
        <v>17486</v>
      </c>
      <c r="N1079">
        <f>IFERROR(VLOOKUP(A1079,bip!$A:$C,2,0),"")</f>
      </c>
      <c r="O1079">
        <f>IFERROR(VLOOKUP(A1079,bip!$A:$Z,3,0),"")</f>
      </c>
    </row>
    <row r="1080" spans="1:15" ht="13.2">
      <c r="A1080" t="s">
        <v>716</v>
      </c>
      <c r="B1080" t="s">
        <v>716</v>
      </c>
      <c r="C1080" t="s">
        <v>15155</v>
      </c>
      <c r="D1080" t="s">
        <v>27547</v>
      </c>
      <c r="E1080" t="s">
        <v>27548</v>
      </c>
      <c r="F1080">
        <v>1</v>
      </c>
      <c r="G1080">
        <v>12</v>
      </c>
      <c r="H1080" s="1">
        <v>939</v>
      </c>
      <c r="I1080" s="87"/>
      <c r="K1080" s="86" t="s">
        <v>17485</v>
      </c>
      <c r="L1080" s="86" t="s">
        <v>17486</v>
      </c>
      <c r="N1080">
        <f>IFERROR(VLOOKUP(A1080,bip!$A:$C,2,0),"")</f>
      </c>
      <c r="O1080">
        <f>IFERROR(VLOOKUP(A1080,bip!$A:$Z,3,0),"")</f>
      </c>
    </row>
    <row r="1081" spans="1:15" ht="13.2">
      <c r="A1081" t="s">
        <v>727</v>
      </c>
      <c r="B1081" t="s">
        <v>727</v>
      </c>
      <c r="C1081" t="s">
        <v>15155</v>
      </c>
      <c r="D1081" t="s">
        <v>27549</v>
      </c>
      <c r="E1081" t="s">
        <v>35376</v>
      </c>
      <c r="F1081">
        <v>1</v>
      </c>
      <c r="G1081">
        <v>12</v>
      </c>
      <c r="H1081" s="1">
        <v>1045</v>
      </c>
      <c r="I1081" s="87"/>
      <c r="K1081" s="86" t="s">
        <v>17485</v>
      </c>
      <c r="L1081" s="86" t="s">
        <v>17486</v>
      </c>
      <c r="N1081">
        <f>IFERROR(VLOOKUP(A1081,bip!$A:$C,2,0),"")</f>
      </c>
      <c r="O1081">
        <f>IFERROR(VLOOKUP(A1081,bip!$A:$Z,3,0),"")</f>
      </c>
    </row>
    <row r="1082" spans="1:15" ht="13.2">
      <c r="A1082" t="s">
        <v>728</v>
      </c>
      <c r="B1082" t="s">
        <v>728</v>
      </c>
      <c r="C1082" t="s">
        <v>15155</v>
      </c>
      <c r="D1082" t="s">
        <v>21599</v>
      </c>
      <c r="E1082" t="s">
        <v>27535</v>
      </c>
      <c r="F1082">
        <v>6</v>
      </c>
      <c r="G1082">
        <v>264</v>
      </c>
      <c r="H1082" s="1">
        <v>66</v>
      </c>
      <c r="I1082" s="87"/>
      <c r="K1082" s="86" t="s">
        <v>17485</v>
      </c>
      <c r="L1082" s="86" t="s">
        <v>17486</v>
      </c>
      <c r="N1082">
        <f>IFERROR(VLOOKUP(A1082,bip!$A:$C,2,0),"")</f>
      </c>
      <c r="O1082">
        <f>IFERROR(VLOOKUP(A1082,bip!$A:$Z,3,0),"")</f>
      </c>
    </row>
    <row r="1083" spans="1:15" ht="13.2">
      <c r="A1083" t="s">
        <v>729</v>
      </c>
      <c r="B1083" t="s">
        <v>729</v>
      </c>
      <c r="C1083" t="s">
        <v>15155</v>
      </c>
      <c r="D1083" t="s">
        <v>21600</v>
      </c>
      <c r="E1083" t="s">
        <v>27536</v>
      </c>
      <c r="F1083">
        <v>6</v>
      </c>
      <c r="G1083">
        <v>576</v>
      </c>
      <c r="H1083" s="1">
        <v>66</v>
      </c>
      <c r="I1083" s="87"/>
      <c r="K1083" s="86" t="s">
        <v>17485</v>
      </c>
      <c r="L1083" s="86" t="s">
        <v>17486</v>
      </c>
      <c r="N1083">
        <f>IFERROR(VLOOKUP(A1083,bip!$A:$C,2,0),"")</f>
      </c>
      <c r="O1083">
        <f>IFERROR(VLOOKUP(A1083,bip!$A:$Z,3,0),"")</f>
      </c>
    </row>
    <row r="1084" spans="1:15" ht="13.2">
      <c r="A1084" t="s">
        <v>717</v>
      </c>
      <c r="B1084" t="s">
        <v>717</v>
      </c>
      <c r="C1084" t="s">
        <v>15155</v>
      </c>
      <c r="D1084" t="s">
        <v>21601</v>
      </c>
      <c r="E1084" t="s">
        <v>27525</v>
      </c>
      <c r="F1084">
        <v>6</v>
      </c>
      <c r="G1084">
        <v>90</v>
      </c>
      <c r="H1084" s="1">
        <v>66</v>
      </c>
      <c r="I1084" s="87"/>
      <c r="K1084" s="86" t="s">
        <v>17485</v>
      </c>
      <c r="L1084" s="86" t="s">
        <v>17486</v>
      </c>
      <c r="N1084">
        <f>IFERROR(VLOOKUP(A1084,bip!$A:$C,2,0),"")</f>
      </c>
      <c r="O1084">
        <f>IFERROR(VLOOKUP(A1084,bip!$A:$Z,3,0),"")</f>
      </c>
    </row>
    <row r="1085" spans="1:15" ht="13.2">
      <c r="A1085" t="s">
        <v>730</v>
      </c>
      <c r="B1085" t="s">
        <v>730</v>
      </c>
      <c r="C1085" t="s">
        <v>15155</v>
      </c>
      <c r="D1085" t="s">
        <v>21602</v>
      </c>
      <c r="E1085" t="s">
        <v>27537</v>
      </c>
      <c r="F1085">
        <v>6</v>
      </c>
      <c r="G1085">
        <v>264</v>
      </c>
      <c r="H1085" s="1">
        <v>69</v>
      </c>
      <c r="I1085" s="87"/>
      <c r="K1085" s="86" t="s">
        <v>17485</v>
      </c>
      <c r="L1085" s="86" t="s">
        <v>17486</v>
      </c>
      <c r="N1085">
        <f>IFERROR(VLOOKUP(A1085,bip!$A:$C,2,0),"")</f>
      </c>
      <c r="O1085">
        <f>IFERROR(VLOOKUP(A1085,bip!$A:$Z,3,0),"")</f>
      </c>
    </row>
    <row r="1086" spans="1:15" ht="13.2">
      <c r="A1086" t="s">
        <v>731</v>
      </c>
      <c r="B1086" t="s">
        <v>731</v>
      </c>
      <c r="C1086" t="s">
        <v>15155</v>
      </c>
      <c r="D1086" t="s">
        <v>21603</v>
      </c>
      <c r="E1086" t="s">
        <v>27538</v>
      </c>
      <c r="F1086">
        <v>6</v>
      </c>
      <c r="G1086">
        <v>648</v>
      </c>
      <c r="H1086" s="1">
        <v>72</v>
      </c>
      <c r="I1086" s="87"/>
      <c r="K1086" s="86" t="s">
        <v>17485</v>
      </c>
      <c r="L1086" s="86" t="s">
        <v>17486</v>
      </c>
      <c r="N1086">
        <f>IFERROR(VLOOKUP(A1086,bip!$A:$C,2,0),"")</f>
      </c>
      <c r="O1086">
        <f>IFERROR(VLOOKUP(A1086,bip!$A:$Z,3,0),"")</f>
      </c>
    </row>
    <row r="1087" spans="1:15" ht="13.2">
      <c r="A1087" t="s">
        <v>718</v>
      </c>
      <c r="B1087" t="s">
        <v>718</v>
      </c>
      <c r="C1087" t="s">
        <v>15155</v>
      </c>
      <c r="D1087" t="s">
        <v>21604</v>
      </c>
      <c r="E1087" t="s">
        <v>27526</v>
      </c>
      <c r="F1087">
        <v>6</v>
      </c>
      <c r="G1087">
        <v>72</v>
      </c>
      <c r="H1087" s="1">
        <v>66</v>
      </c>
      <c r="I1087" s="87"/>
      <c r="K1087" s="86" t="s">
        <v>17485</v>
      </c>
      <c r="L1087" s="86" t="s">
        <v>17486</v>
      </c>
      <c r="N1087">
        <f>IFERROR(VLOOKUP(A1087,bip!$A:$C,2,0),"")</f>
      </c>
      <c r="O1087">
        <f>IFERROR(VLOOKUP(A1087,bip!$A:$Z,3,0),"")</f>
      </c>
    </row>
    <row r="1088" spans="1:15" ht="13.2">
      <c r="A1088" t="s">
        <v>732</v>
      </c>
      <c r="B1088" t="s">
        <v>732</v>
      </c>
      <c r="C1088" t="s">
        <v>15155</v>
      </c>
      <c r="D1088" t="s">
        <v>21605</v>
      </c>
      <c r="E1088" t="s">
        <v>27539</v>
      </c>
      <c r="F1088">
        <v>6</v>
      </c>
      <c r="G1088">
        <v>168</v>
      </c>
      <c r="H1088" s="1">
        <v>72</v>
      </c>
      <c r="I1088" s="87"/>
      <c r="K1088" s="86" t="s">
        <v>17485</v>
      </c>
      <c r="L1088" s="86" t="s">
        <v>17486</v>
      </c>
      <c r="N1088">
        <f>IFERROR(VLOOKUP(A1088,bip!$A:$C,2,0),"")</f>
      </c>
      <c r="O1088">
        <f>IFERROR(VLOOKUP(A1088,bip!$A:$Z,3,0),"")</f>
      </c>
    </row>
    <row r="1089" spans="1:15" ht="13.2">
      <c r="A1089" t="s">
        <v>733</v>
      </c>
      <c r="B1089" t="s">
        <v>733</v>
      </c>
      <c r="C1089" t="s">
        <v>15155</v>
      </c>
      <c r="D1089" t="s">
        <v>21606</v>
      </c>
      <c r="E1089" t="s">
        <v>27540</v>
      </c>
      <c r="F1089">
        <v>6</v>
      </c>
      <c r="G1089">
        <v>396</v>
      </c>
      <c r="H1089" s="1">
        <v>83</v>
      </c>
      <c r="I1089" s="87"/>
      <c r="K1089" s="86" t="s">
        <v>17485</v>
      </c>
      <c r="L1089" s="86" t="s">
        <v>17486</v>
      </c>
      <c r="N1089">
        <f>IFERROR(VLOOKUP(A1089,bip!$A:$C,2,0),"")</f>
      </c>
      <c r="O1089">
        <f>IFERROR(VLOOKUP(A1089,bip!$A:$Z,3,0),"")</f>
      </c>
    </row>
    <row r="1090" spans="1:15" ht="13.2">
      <c r="A1090" t="s">
        <v>719</v>
      </c>
      <c r="B1090" t="s">
        <v>719</v>
      </c>
      <c r="C1090" t="s">
        <v>15155</v>
      </c>
      <c r="D1090" t="s">
        <v>21607</v>
      </c>
      <c r="E1090" t="s">
        <v>27527</v>
      </c>
      <c r="F1090">
        <v>6</v>
      </c>
      <c r="G1090">
        <v>264</v>
      </c>
      <c r="H1090" s="1">
        <v>72</v>
      </c>
      <c r="I1090" s="87"/>
      <c r="K1090" s="86" t="s">
        <v>17485</v>
      </c>
      <c r="L1090" s="86" t="s">
        <v>17486</v>
      </c>
      <c r="N1090">
        <f>IFERROR(VLOOKUP(A1090,bip!$A:$C,2,0),"")</f>
      </c>
      <c r="O1090">
        <f>IFERROR(VLOOKUP(A1090,bip!$A:$Z,3,0),"")</f>
      </c>
    </row>
    <row r="1091" spans="1:15" ht="13.2">
      <c r="A1091" t="s">
        <v>734</v>
      </c>
      <c r="B1091" t="s">
        <v>734</v>
      </c>
      <c r="C1091" t="s">
        <v>15155</v>
      </c>
      <c r="D1091" t="s">
        <v>21608</v>
      </c>
      <c r="E1091" t="s">
        <v>27541</v>
      </c>
      <c r="F1091">
        <v>6</v>
      </c>
      <c r="G1091">
        <v>264</v>
      </c>
      <c r="H1091" s="1">
        <v>83</v>
      </c>
      <c r="I1091" s="87"/>
      <c r="K1091" s="86" t="s">
        <v>17485</v>
      </c>
      <c r="L1091" s="86" t="s">
        <v>17486</v>
      </c>
      <c r="N1091">
        <f>IFERROR(VLOOKUP(A1091,bip!$A:$C,2,0),"")</f>
      </c>
      <c r="O1091">
        <f>IFERROR(VLOOKUP(A1091,bip!$A:$Z,3,0),"")</f>
      </c>
    </row>
    <row r="1092" spans="1:15" ht="13.2">
      <c r="A1092" t="s">
        <v>735</v>
      </c>
      <c r="B1092" t="s">
        <v>735</v>
      </c>
      <c r="C1092" t="s">
        <v>15155</v>
      </c>
      <c r="D1092" t="s">
        <v>21609</v>
      </c>
      <c r="E1092" t="s">
        <v>27542</v>
      </c>
      <c r="F1092">
        <v>6</v>
      </c>
      <c r="G1092">
        <v>132</v>
      </c>
      <c r="H1092" s="1">
        <v>92</v>
      </c>
      <c r="I1092" s="87"/>
      <c r="K1092" s="86" t="s">
        <v>17485</v>
      </c>
      <c r="L1092" s="86" t="s">
        <v>17486</v>
      </c>
      <c r="N1092">
        <f>IFERROR(VLOOKUP(A1092,bip!$A:$C,2,0),"")</f>
      </c>
      <c r="O1092">
        <f>IFERROR(VLOOKUP(A1092,bip!$A:$Z,3,0),"")</f>
      </c>
    </row>
    <row r="1093" spans="1:15" ht="13.2">
      <c r="A1093" t="s">
        <v>720</v>
      </c>
      <c r="B1093" t="s">
        <v>720</v>
      </c>
      <c r="C1093" t="s">
        <v>15155</v>
      </c>
      <c r="D1093" t="s">
        <v>21610</v>
      </c>
      <c r="E1093" t="s">
        <v>27528</v>
      </c>
      <c r="F1093">
        <v>6</v>
      </c>
      <c r="G1093">
        <v>96</v>
      </c>
      <c r="H1093" s="1">
        <v>72</v>
      </c>
      <c r="I1093" s="87"/>
      <c r="K1093" s="86" t="s">
        <v>17485</v>
      </c>
      <c r="L1093" s="86" t="s">
        <v>17486</v>
      </c>
      <c r="N1093">
        <f>IFERROR(VLOOKUP(A1093,bip!$A:$C,2,0),"")</f>
      </c>
      <c r="O1093">
        <f>IFERROR(VLOOKUP(A1093,bip!$A:$Z,3,0),"")</f>
      </c>
    </row>
    <row r="1094" spans="1:15" ht="13.2">
      <c r="A1094" t="s">
        <v>736</v>
      </c>
      <c r="B1094" t="s">
        <v>736</v>
      </c>
      <c r="C1094" t="s">
        <v>15155</v>
      </c>
      <c r="D1094" t="s">
        <v>21611</v>
      </c>
      <c r="E1094" t="s">
        <v>27543</v>
      </c>
      <c r="F1094">
        <v>6</v>
      </c>
      <c r="G1094">
        <v>132</v>
      </c>
      <c r="H1094" s="1">
        <v>97</v>
      </c>
      <c r="I1094" s="87"/>
      <c r="K1094" s="86" t="s">
        <v>17485</v>
      </c>
      <c r="L1094" s="86" t="s">
        <v>17486</v>
      </c>
      <c r="N1094">
        <f>IFERROR(VLOOKUP(A1094,bip!$A:$C,2,0),"")</f>
      </c>
      <c r="O1094">
        <f>IFERROR(VLOOKUP(A1094,bip!$A:$Z,3,0),"")</f>
      </c>
    </row>
    <row r="1095" spans="1:15" ht="13.2">
      <c r="A1095" t="s">
        <v>737</v>
      </c>
      <c r="B1095" t="s">
        <v>737</v>
      </c>
      <c r="C1095" t="s">
        <v>15155</v>
      </c>
      <c r="D1095" t="s">
        <v>21612</v>
      </c>
      <c r="E1095" t="s">
        <v>27544</v>
      </c>
      <c r="F1095">
        <v>6</v>
      </c>
      <c r="G1095">
        <v>132</v>
      </c>
      <c r="H1095" s="1">
        <v>102</v>
      </c>
      <c r="I1095" s="87"/>
      <c r="K1095" s="86" t="s">
        <v>17485</v>
      </c>
      <c r="L1095" s="86" t="s">
        <v>17486</v>
      </c>
      <c r="N1095">
        <f>IFERROR(VLOOKUP(A1095,bip!$A:$C,2,0),"")</f>
      </c>
      <c r="O1095">
        <f>IFERROR(VLOOKUP(A1095,bip!$A:$Z,3,0),"")</f>
      </c>
    </row>
    <row r="1096" spans="1:15" ht="13.2">
      <c r="A1096" t="s">
        <v>721</v>
      </c>
      <c r="B1096" t="s">
        <v>721</v>
      </c>
      <c r="C1096" t="s">
        <v>15155</v>
      </c>
      <c r="D1096" t="s">
        <v>21613</v>
      </c>
      <c r="E1096" t="s">
        <v>27529</v>
      </c>
      <c r="F1096">
        <v>6</v>
      </c>
      <c r="G1096">
        <v>576</v>
      </c>
      <c r="H1096" s="1">
        <v>83</v>
      </c>
      <c r="I1096" s="87"/>
      <c r="K1096" s="86" t="s">
        <v>17485</v>
      </c>
      <c r="L1096" s="86" t="s">
        <v>17486</v>
      </c>
      <c r="N1096">
        <f>IFERROR(VLOOKUP(A1096,bip!$A:$C,2,0),"")</f>
      </c>
      <c r="O1096">
        <f>IFERROR(VLOOKUP(A1096,bip!$A:$Z,3,0),"")</f>
      </c>
    </row>
    <row r="1097" spans="1:15" ht="13.2">
      <c r="A1097" t="s">
        <v>738</v>
      </c>
      <c r="B1097" t="s">
        <v>738</v>
      </c>
      <c r="C1097" t="s">
        <v>15155</v>
      </c>
      <c r="D1097" t="s">
        <v>21614</v>
      </c>
      <c r="E1097" t="s">
        <v>27545</v>
      </c>
      <c r="F1097">
        <v>6</v>
      </c>
      <c r="G1097">
        <v>132</v>
      </c>
      <c r="H1097" s="1">
        <v>110</v>
      </c>
      <c r="I1097" s="87"/>
      <c r="K1097" s="86" t="s">
        <v>17485</v>
      </c>
      <c r="L1097" s="86" t="s">
        <v>17486</v>
      </c>
      <c r="N1097">
        <f>IFERROR(VLOOKUP(A1097,bip!$A:$C,2,0),"")</f>
      </c>
      <c r="O1097">
        <f>IFERROR(VLOOKUP(A1097,bip!$A:$Z,3,0),"")</f>
      </c>
    </row>
    <row r="1098" spans="1:15" ht="13.2">
      <c r="A1098" t="s">
        <v>722</v>
      </c>
      <c r="B1098" t="s">
        <v>722</v>
      </c>
      <c r="C1098" t="s">
        <v>15155</v>
      </c>
      <c r="D1098" t="s">
        <v>21615</v>
      </c>
      <c r="E1098" t="s">
        <v>27530</v>
      </c>
      <c r="F1098">
        <v>6</v>
      </c>
      <c r="G1098">
        <v>48</v>
      </c>
      <c r="H1098" s="1">
        <v>92</v>
      </c>
      <c r="I1098" s="87"/>
      <c r="K1098" s="86" t="s">
        <v>17485</v>
      </c>
      <c r="L1098" s="86" t="s">
        <v>17486</v>
      </c>
      <c r="N1098">
        <f>IFERROR(VLOOKUP(A1098,bip!$A:$C,2,0),"")</f>
      </c>
      <c r="O1098">
        <f>IFERROR(VLOOKUP(A1098,bip!$A:$Z,3,0),"")</f>
      </c>
    </row>
    <row r="1099" spans="1:15" ht="13.2">
      <c r="A1099" t="s">
        <v>739</v>
      </c>
      <c r="B1099" t="s">
        <v>739</v>
      </c>
      <c r="C1099" t="s">
        <v>15155</v>
      </c>
      <c r="D1099" t="s">
        <v>21616</v>
      </c>
      <c r="E1099" t="s">
        <v>27546</v>
      </c>
      <c r="F1099">
        <v>6</v>
      </c>
      <c r="G1099">
        <v>126</v>
      </c>
      <c r="H1099" s="1">
        <v>114</v>
      </c>
      <c r="I1099" s="87"/>
      <c r="K1099" s="86" t="s">
        <v>17485</v>
      </c>
      <c r="L1099" s="86" t="s">
        <v>17486</v>
      </c>
      <c r="N1099">
        <f>IFERROR(VLOOKUP(A1099,bip!$A:$C,2,0),"")</f>
      </c>
      <c r="O1099">
        <f>IFERROR(VLOOKUP(A1099,bip!$A:$Z,3,0),"")</f>
      </c>
    </row>
    <row r="1100" spans="1:15" ht="13.2">
      <c r="A1100" t="s">
        <v>723</v>
      </c>
      <c r="B1100" t="s">
        <v>723</v>
      </c>
      <c r="C1100" t="s">
        <v>15155</v>
      </c>
      <c r="D1100" t="s">
        <v>21617</v>
      </c>
      <c r="E1100" t="s">
        <v>27531</v>
      </c>
      <c r="F1100">
        <v>6</v>
      </c>
      <c r="G1100">
        <v>360</v>
      </c>
      <c r="H1100" s="1">
        <v>102</v>
      </c>
      <c r="I1100" s="87"/>
      <c r="K1100" s="86" t="s">
        <v>17485</v>
      </c>
      <c r="L1100" s="86" t="s">
        <v>17486</v>
      </c>
      <c r="N1100">
        <f>IFERROR(VLOOKUP(A1100,bip!$A:$C,2,0),"")</f>
      </c>
      <c r="O1100">
        <f>IFERROR(VLOOKUP(A1100,bip!$A:$Z,3,0),"")</f>
      </c>
    </row>
    <row r="1101" spans="1:15" ht="13.2">
      <c r="A1101" t="s">
        <v>724</v>
      </c>
      <c r="B1101" t="s">
        <v>724</v>
      </c>
      <c r="C1101" t="s">
        <v>15155</v>
      </c>
      <c r="D1101" t="s">
        <v>21618</v>
      </c>
      <c r="E1101" t="s">
        <v>27532</v>
      </c>
      <c r="F1101">
        <v>6</v>
      </c>
      <c r="G1101">
        <v>120</v>
      </c>
      <c r="H1101" s="1">
        <v>110</v>
      </c>
      <c r="I1101" s="87"/>
      <c r="K1101" s="86" t="s">
        <v>17485</v>
      </c>
      <c r="L1101" s="86" t="s">
        <v>17486</v>
      </c>
      <c r="N1101">
        <f>IFERROR(VLOOKUP(A1101,bip!$A:$C,2,0),"")</f>
      </c>
      <c r="O1101">
        <f>IFERROR(VLOOKUP(A1101,bip!$A:$Z,3,0),"")</f>
      </c>
    </row>
    <row r="1102" spans="1:15" ht="13.2">
      <c r="A1102" t="s">
        <v>725</v>
      </c>
      <c r="B1102" t="s">
        <v>725</v>
      </c>
      <c r="C1102" t="s">
        <v>15155</v>
      </c>
      <c r="D1102" t="s">
        <v>21619</v>
      </c>
      <c r="E1102" t="s">
        <v>27533</v>
      </c>
      <c r="F1102">
        <v>6</v>
      </c>
      <c r="G1102">
        <v>120</v>
      </c>
      <c r="H1102" s="1">
        <v>114</v>
      </c>
      <c r="I1102" s="87"/>
      <c r="K1102" s="86" t="s">
        <v>17485</v>
      </c>
      <c r="L1102" s="86" t="s">
        <v>17486</v>
      </c>
      <c r="N1102">
        <f>IFERROR(VLOOKUP(A1102,bip!$A:$C,2,0),"")</f>
      </c>
      <c r="O1102">
        <f>IFERROR(VLOOKUP(A1102,bip!$A:$Z,3,0),"")</f>
      </c>
    </row>
    <row r="1103" spans="1:15" ht="13.2">
      <c r="A1103" t="s">
        <v>726</v>
      </c>
      <c r="B1103" t="s">
        <v>726</v>
      </c>
      <c r="C1103" t="s">
        <v>15155</v>
      </c>
      <c r="D1103" t="s">
        <v>21620</v>
      </c>
      <c r="E1103" t="s">
        <v>27534</v>
      </c>
      <c r="F1103">
        <v>6</v>
      </c>
      <c r="G1103">
        <v>42</v>
      </c>
      <c r="H1103" s="1">
        <v>147</v>
      </c>
      <c r="I1103" s="87"/>
      <c r="K1103" s="86" t="s">
        <v>17485</v>
      </c>
      <c r="L1103" s="86" t="s">
        <v>17486</v>
      </c>
      <c r="N1103">
        <f>IFERROR(VLOOKUP(A1103,bip!$A:$C,2,0),"")</f>
      </c>
      <c r="O1103">
        <f>IFERROR(VLOOKUP(A1103,bip!$A:$Z,3,0),"")</f>
      </c>
    </row>
    <row r="1104" spans="1:15" ht="13.2">
      <c r="A1104" t="s">
        <v>743</v>
      </c>
      <c r="B1104" t="s">
        <v>743</v>
      </c>
      <c r="C1104" t="s">
        <v>15155</v>
      </c>
      <c r="D1104" t="s">
        <v>27637</v>
      </c>
      <c r="E1104" t="s">
        <v>35383</v>
      </c>
      <c r="F1104">
        <v>1</v>
      </c>
      <c r="G1104">
        <v>5</v>
      </c>
      <c r="H1104" s="1">
        <v>1045</v>
      </c>
      <c r="I1104" s="87"/>
      <c r="K1104" s="86" t="s">
        <v>17485</v>
      </c>
      <c r="L1104" s="86" t="s">
        <v>17486</v>
      </c>
      <c r="N1104">
        <f>IFERROR(VLOOKUP(A1104,bip!$A:$C,2,0),"")</f>
      </c>
      <c r="O1104">
        <f>IFERROR(VLOOKUP(A1104,bip!$A:$Z,3,0),"")</f>
      </c>
    </row>
    <row r="1105" spans="1:15" ht="13.2">
      <c r="A1105" t="s">
        <v>748</v>
      </c>
      <c r="B1105" t="s">
        <v>748</v>
      </c>
      <c r="C1105" t="s">
        <v>15155</v>
      </c>
      <c r="D1105" t="s">
        <v>17663</v>
      </c>
      <c r="E1105" t="s">
        <v>27616</v>
      </c>
      <c r="F1105">
        <v>6</v>
      </c>
      <c r="G1105">
        <v>168</v>
      </c>
      <c r="H1105" s="1">
        <v>49</v>
      </c>
      <c r="I1105" s="87"/>
      <c r="K1105" s="86" t="s">
        <v>17485</v>
      </c>
      <c r="L1105" s="86" t="s">
        <v>17486</v>
      </c>
      <c r="N1105">
        <f>IFERROR(VLOOKUP(A1105,bip!$A:$C,2,0),"")</f>
      </c>
      <c r="O1105">
        <f>IFERROR(VLOOKUP(A1105,bip!$A:$Z,3,0),"")</f>
      </c>
    </row>
    <row r="1106" spans="1:15" ht="13.2">
      <c r="A1106" t="s">
        <v>774</v>
      </c>
      <c r="B1106" t="s">
        <v>774</v>
      </c>
      <c r="C1106" t="s">
        <v>15155</v>
      </c>
      <c r="D1106" t="s">
        <v>17665</v>
      </c>
      <c r="E1106" t="s">
        <v>27618</v>
      </c>
      <c r="F1106">
        <v>6</v>
      </c>
      <c r="G1106">
        <v>168</v>
      </c>
      <c r="H1106" s="1">
        <v>49</v>
      </c>
      <c r="I1106" s="87"/>
      <c r="K1106" s="86" t="s">
        <v>17485</v>
      </c>
      <c r="L1106" s="86" t="s">
        <v>17486</v>
      </c>
      <c r="N1106">
        <f>IFERROR(VLOOKUP(A1106,bip!$A:$C,2,0),"")</f>
      </c>
      <c r="O1106">
        <f>IFERROR(VLOOKUP(A1106,bip!$A:$Z,3,0),"")</f>
      </c>
    </row>
    <row r="1107" spans="1:15" ht="13.2">
      <c r="A1107" t="s">
        <v>749</v>
      </c>
      <c r="B1107" t="s">
        <v>749</v>
      </c>
      <c r="C1107" t="s">
        <v>15155</v>
      </c>
      <c r="D1107" t="s">
        <v>17664</v>
      </c>
      <c r="E1107" t="s">
        <v>27617</v>
      </c>
      <c r="F1107">
        <v>6</v>
      </c>
      <c r="G1107">
        <v>120</v>
      </c>
      <c r="H1107" s="1">
        <v>49</v>
      </c>
      <c r="I1107" s="87"/>
      <c r="K1107" s="86" t="s">
        <v>17485</v>
      </c>
      <c r="L1107" s="86" t="s">
        <v>17486</v>
      </c>
      <c r="N1107">
        <f>IFERROR(VLOOKUP(A1107,bip!$A:$C,2,0),"")</f>
      </c>
      <c r="O1107">
        <f>IFERROR(VLOOKUP(A1107,bip!$A:$Z,3,0),"")</f>
      </c>
    </row>
    <row r="1108" spans="1:15" ht="13.2">
      <c r="A1108" t="s">
        <v>745</v>
      </c>
      <c r="B1108" t="s">
        <v>745</v>
      </c>
      <c r="C1108" t="s">
        <v>15155</v>
      </c>
      <c r="D1108" t="s">
        <v>27631</v>
      </c>
      <c r="E1108" t="s">
        <v>27632</v>
      </c>
      <c r="F1108">
        <v>1</v>
      </c>
      <c r="G1108">
        <v>5</v>
      </c>
      <c r="H1108" s="1">
        <v>1660</v>
      </c>
      <c r="I1108" s="87"/>
      <c r="K1108" s="86" t="s">
        <v>17485</v>
      </c>
      <c r="L1108" s="86" t="s">
        <v>17486</v>
      </c>
      <c r="N1108">
        <f>IFERROR(VLOOKUP(A1108,bip!$A:$C,2,0),"")</f>
      </c>
      <c r="O1108">
        <f>IFERROR(VLOOKUP(A1108,bip!$A:$Z,3,0),"")</f>
      </c>
    </row>
    <row r="1109" spans="1:15" ht="13.2">
      <c r="A1109" t="s">
        <v>775</v>
      </c>
      <c r="B1109" t="s">
        <v>775</v>
      </c>
      <c r="C1109" t="s">
        <v>15155</v>
      </c>
      <c r="D1109" t="s">
        <v>17666</v>
      </c>
      <c r="E1109" t="s">
        <v>27619</v>
      </c>
      <c r="F1109">
        <v>6</v>
      </c>
      <c r="G1109">
        <v>168</v>
      </c>
      <c r="H1109" s="1">
        <v>49</v>
      </c>
      <c r="I1109" s="87"/>
      <c r="K1109" s="86" t="s">
        <v>17485</v>
      </c>
      <c r="L1109" s="86" t="s">
        <v>17486</v>
      </c>
      <c r="N1109">
        <f>IFERROR(VLOOKUP(A1109,bip!$A:$C,2,0),"")</f>
      </c>
      <c r="O1109">
        <f>IFERROR(VLOOKUP(A1109,bip!$A:$Z,3,0),"")</f>
      </c>
    </row>
    <row r="1110" spans="1:15" ht="13.2">
      <c r="A1110" t="s">
        <v>746</v>
      </c>
      <c r="B1110" t="s">
        <v>746</v>
      </c>
      <c r="C1110" t="s">
        <v>15155</v>
      </c>
      <c r="D1110" t="s">
        <v>27627</v>
      </c>
      <c r="E1110" t="s">
        <v>27628</v>
      </c>
      <c r="F1110">
        <v>1</v>
      </c>
      <c r="G1110">
        <v>6</v>
      </c>
      <c r="H1110" s="1">
        <v>1178</v>
      </c>
      <c r="I1110" s="87"/>
      <c r="K1110" s="86" t="s">
        <v>17485</v>
      </c>
      <c r="L1110" s="86" t="s">
        <v>17486</v>
      </c>
      <c r="N1110">
        <f>IFERROR(VLOOKUP(A1110,bip!$A:$C,2,0),"")</f>
      </c>
      <c r="O1110">
        <f>IFERROR(VLOOKUP(A1110,bip!$A:$Z,3,0),"")</f>
      </c>
    </row>
    <row r="1111" spans="1:15" ht="13.2">
      <c r="A1111" t="s">
        <v>744</v>
      </c>
      <c r="B1111" t="s">
        <v>744</v>
      </c>
      <c r="C1111" t="s">
        <v>15155</v>
      </c>
      <c r="D1111" t="s">
        <v>27643</v>
      </c>
      <c r="E1111" t="s">
        <v>35384</v>
      </c>
      <c r="F1111">
        <v>1</v>
      </c>
      <c r="G1111">
        <v>12</v>
      </c>
      <c r="H1111" s="1">
        <v>691</v>
      </c>
      <c r="I1111" s="87"/>
      <c r="K1111" s="86" t="s">
        <v>17485</v>
      </c>
      <c r="L1111" s="86" t="s">
        <v>17486</v>
      </c>
      <c r="N1111">
        <f>IFERROR(VLOOKUP(A1111,bip!$A:$C,2,0),"")</f>
      </c>
      <c r="O1111">
        <f>IFERROR(VLOOKUP(A1111,bip!$A:$Z,3,0),"")</f>
      </c>
    </row>
    <row r="1112" spans="1:15" ht="13.2">
      <c r="A1112" t="s">
        <v>742</v>
      </c>
      <c r="B1112" t="s">
        <v>742</v>
      </c>
      <c r="C1112" t="s">
        <v>15155</v>
      </c>
      <c r="D1112" t="s">
        <v>27581</v>
      </c>
      <c r="E1112" t="s">
        <v>27582</v>
      </c>
      <c r="F1112">
        <v>1</v>
      </c>
      <c r="G1112">
        <v>5</v>
      </c>
      <c r="H1112" s="1">
        <v>1136</v>
      </c>
      <c r="I1112" s="87"/>
      <c r="K1112" s="86" t="s">
        <v>17485</v>
      </c>
      <c r="L1112" s="86" t="s">
        <v>17486</v>
      </c>
      <c r="N1112">
        <f>IFERROR(VLOOKUP(A1112,bip!$A:$C,2,0),"")</f>
      </c>
      <c r="O1112">
        <f>IFERROR(VLOOKUP(A1112,bip!$A:$Z,3,0),"")</f>
      </c>
    </row>
    <row r="1113" spans="1:15" ht="13.2">
      <c r="A1113" t="s">
        <v>740</v>
      </c>
      <c r="B1113" t="s">
        <v>740</v>
      </c>
      <c r="C1113" t="s">
        <v>15155</v>
      </c>
      <c r="D1113" t="s">
        <v>27629</v>
      </c>
      <c r="E1113" t="s">
        <v>27630</v>
      </c>
      <c r="F1113">
        <v>1</v>
      </c>
      <c r="G1113">
        <v>4</v>
      </c>
      <c r="H1113" s="1">
        <v>1627</v>
      </c>
      <c r="I1113" s="87"/>
      <c r="K1113" s="86" t="s">
        <v>17485</v>
      </c>
      <c r="L1113" s="86" t="s">
        <v>17486</v>
      </c>
      <c r="N1113">
        <f>IFERROR(VLOOKUP(A1113,bip!$A:$C,2,0),"")</f>
      </c>
      <c r="O1113">
        <f>IFERROR(VLOOKUP(A1113,bip!$A:$Z,3,0),"")</f>
      </c>
    </row>
    <row r="1114" spans="1:15" ht="13.2">
      <c r="A1114" t="s">
        <v>741</v>
      </c>
      <c r="B1114" t="s">
        <v>741</v>
      </c>
      <c r="C1114" t="s">
        <v>15155</v>
      </c>
      <c r="D1114" t="s">
        <v>27581</v>
      </c>
      <c r="E1114" t="s">
        <v>27582</v>
      </c>
      <c r="F1114">
        <v>1</v>
      </c>
      <c r="G1114">
        <v>6</v>
      </c>
      <c r="H1114" s="1">
        <v>1178</v>
      </c>
      <c r="I1114" s="87"/>
      <c r="K1114" s="86" t="s">
        <v>17485</v>
      </c>
      <c r="L1114" s="86" t="s">
        <v>17486</v>
      </c>
      <c r="N1114">
        <f>IFERROR(VLOOKUP(A1114,bip!$A:$C,2,0),"")</f>
      </c>
      <c r="O1114">
        <f>IFERROR(VLOOKUP(A1114,bip!$A:$Z,3,0),"")</f>
      </c>
    </row>
    <row r="1115" spans="1:15" ht="13.2">
      <c r="A1115" t="s">
        <v>747</v>
      </c>
      <c r="B1115" t="s">
        <v>747</v>
      </c>
      <c r="C1115" t="s">
        <v>15155</v>
      </c>
      <c r="D1115" t="s">
        <v>27644</v>
      </c>
      <c r="E1115" t="s">
        <v>27645</v>
      </c>
      <c r="F1115">
        <v>1</v>
      </c>
      <c r="G1115">
        <v>6</v>
      </c>
      <c r="H1115" s="1">
        <v>691</v>
      </c>
      <c r="I1115" s="87"/>
      <c r="K1115" s="86" t="s">
        <v>17485</v>
      </c>
      <c r="L1115" s="86" t="s">
        <v>17486</v>
      </c>
      <c r="N1115">
        <f>IFERROR(VLOOKUP(A1115,bip!$A:$C,2,0),"")</f>
      </c>
      <c r="O1115">
        <f>IFERROR(VLOOKUP(A1115,bip!$A:$Z,3,0),"")</f>
      </c>
    </row>
    <row r="1116" spans="1:15" ht="13.2">
      <c r="A1116" t="s">
        <v>750</v>
      </c>
      <c r="B1116" t="s">
        <v>750</v>
      </c>
      <c r="C1116" t="s">
        <v>15155</v>
      </c>
      <c r="D1116" t="s">
        <v>17624</v>
      </c>
      <c r="E1116" t="s">
        <v>27563</v>
      </c>
      <c r="F1116">
        <v>6</v>
      </c>
      <c r="G1116">
        <v>120</v>
      </c>
      <c r="H1116" s="1">
        <v>49</v>
      </c>
      <c r="I1116" s="87"/>
      <c r="K1116" s="86" t="s">
        <v>17485</v>
      </c>
      <c r="L1116" s="86" t="s">
        <v>17486</v>
      </c>
      <c r="N1116">
        <f>IFERROR(VLOOKUP(A1116,bip!$A:$C,2,0),"")</f>
      </c>
      <c r="O1116">
        <f>IFERROR(VLOOKUP(A1116,bip!$A:$Z,3,0),"")</f>
      </c>
    </row>
    <row r="1117" spans="1:15" ht="13.2">
      <c r="A1117" t="s">
        <v>776</v>
      </c>
      <c r="B1117" t="s">
        <v>15321</v>
      </c>
      <c r="C1117" t="s">
        <v>15155</v>
      </c>
      <c r="D1117" t="s">
        <v>17643</v>
      </c>
      <c r="E1117" t="s">
        <v>27596</v>
      </c>
      <c r="F1117">
        <v>6</v>
      </c>
      <c r="G1117">
        <v>264</v>
      </c>
      <c r="H1117" s="1">
        <v>49</v>
      </c>
      <c r="I1117" s="87"/>
      <c r="K1117" s="86" t="s">
        <v>17485</v>
      </c>
      <c r="L1117" s="86" t="s">
        <v>17486</v>
      </c>
      <c r="N1117">
        <f>IFERROR(VLOOKUP(A1117,bip!$A:$C,2,0),"")</f>
      </c>
      <c r="O1117">
        <f>IFERROR(VLOOKUP(A1117,bip!$A:$Z,3,0),"")</f>
      </c>
    </row>
    <row r="1118" spans="1:15" ht="13.2">
      <c r="A1118" t="s">
        <v>751</v>
      </c>
      <c r="B1118" t="s">
        <v>751</v>
      </c>
      <c r="C1118" t="s">
        <v>15155</v>
      </c>
      <c r="D1118" t="s">
        <v>17625</v>
      </c>
      <c r="E1118" t="s">
        <v>27564</v>
      </c>
      <c r="F1118">
        <v>6</v>
      </c>
      <c r="G1118">
        <v>168</v>
      </c>
      <c r="H1118" s="1">
        <v>49</v>
      </c>
      <c r="I1118" s="87"/>
      <c r="K1118" s="86" t="s">
        <v>17485</v>
      </c>
      <c r="L1118" s="86" t="s">
        <v>17486</v>
      </c>
      <c r="N1118">
        <f>IFERROR(VLOOKUP(A1118,bip!$A:$C,2,0),"")</f>
      </c>
      <c r="O1118">
        <f>IFERROR(VLOOKUP(A1118,bip!$A:$Z,3,0),"")</f>
      </c>
    </row>
    <row r="1119" spans="1:15" ht="13.2">
      <c r="A1119" t="s">
        <v>777</v>
      </c>
      <c r="B1119" t="s">
        <v>15322</v>
      </c>
      <c r="C1119" t="s">
        <v>15155</v>
      </c>
      <c r="D1119" t="s">
        <v>17644</v>
      </c>
      <c r="E1119" t="s">
        <v>27597</v>
      </c>
      <c r="F1119">
        <v>6</v>
      </c>
      <c r="G1119">
        <v>168</v>
      </c>
      <c r="H1119" s="1">
        <v>49</v>
      </c>
      <c r="I1119" s="87"/>
      <c r="K1119" s="86" t="s">
        <v>17485</v>
      </c>
      <c r="L1119" s="86" t="s">
        <v>17486</v>
      </c>
      <c r="N1119">
        <f>IFERROR(VLOOKUP(A1119,bip!$A:$C,2,0),"")</f>
      </c>
      <c r="O1119">
        <f>IFERROR(VLOOKUP(A1119,bip!$A:$Z,3,0),"")</f>
      </c>
    </row>
    <row r="1120" spans="1:15" ht="13.2">
      <c r="A1120" t="s">
        <v>752</v>
      </c>
      <c r="B1120" t="s">
        <v>752</v>
      </c>
      <c r="C1120" t="s">
        <v>15155</v>
      </c>
      <c r="D1120" t="s">
        <v>17626</v>
      </c>
      <c r="E1120" t="s">
        <v>27565</v>
      </c>
      <c r="F1120">
        <v>6</v>
      </c>
      <c r="G1120">
        <v>120</v>
      </c>
      <c r="H1120" s="1">
        <v>49</v>
      </c>
      <c r="I1120" s="87"/>
      <c r="K1120" s="86" t="s">
        <v>17485</v>
      </c>
      <c r="L1120" s="86" t="s">
        <v>17486</v>
      </c>
      <c r="N1120">
        <f>IFERROR(VLOOKUP(A1120,bip!$A:$C,2,0),"")</f>
      </c>
      <c r="O1120">
        <f>IFERROR(VLOOKUP(A1120,bip!$A:$Z,3,0),"")</f>
      </c>
    </row>
    <row r="1121" spans="1:15" ht="13.2">
      <c r="A1121" t="s">
        <v>778</v>
      </c>
      <c r="B1121" t="s">
        <v>15323</v>
      </c>
      <c r="C1121" t="s">
        <v>15155</v>
      </c>
      <c r="D1121" t="s">
        <v>17645</v>
      </c>
      <c r="E1121" t="s">
        <v>27598</v>
      </c>
      <c r="F1121">
        <v>6</v>
      </c>
      <c r="G1121">
        <v>168</v>
      </c>
      <c r="H1121" s="1">
        <v>49</v>
      </c>
      <c r="I1121" s="87"/>
      <c r="K1121" s="86" t="s">
        <v>17485</v>
      </c>
      <c r="L1121" s="86" t="s">
        <v>17486</v>
      </c>
      <c r="N1121">
        <f>IFERROR(VLOOKUP(A1121,bip!$A:$C,2,0),"")</f>
      </c>
      <c r="O1121">
        <f>IFERROR(VLOOKUP(A1121,bip!$A:$Z,3,0),"")</f>
      </c>
    </row>
    <row r="1122" spans="1:15" ht="13.2">
      <c r="A1122" t="s">
        <v>753</v>
      </c>
      <c r="B1122" t="s">
        <v>753</v>
      </c>
      <c r="C1122" t="s">
        <v>15155</v>
      </c>
      <c r="D1122" t="s">
        <v>17627</v>
      </c>
      <c r="E1122" t="s">
        <v>27566</v>
      </c>
      <c r="F1122">
        <v>6</v>
      </c>
      <c r="G1122">
        <v>312</v>
      </c>
      <c r="H1122" s="1">
        <v>49</v>
      </c>
      <c r="I1122" s="87"/>
      <c r="K1122" s="86" t="s">
        <v>17485</v>
      </c>
      <c r="L1122" s="86" t="s">
        <v>17486</v>
      </c>
      <c r="N1122">
        <f>IFERROR(VLOOKUP(A1122,bip!$A:$C,2,0),"")</f>
      </c>
      <c r="O1122">
        <f>IFERROR(VLOOKUP(A1122,bip!$A:$Z,3,0),"")</f>
      </c>
    </row>
    <row r="1123" spans="1:15" ht="13.2">
      <c r="A1123" t="s">
        <v>754</v>
      </c>
      <c r="B1123" t="s">
        <v>754</v>
      </c>
      <c r="C1123" t="s">
        <v>15155</v>
      </c>
      <c r="D1123" t="s">
        <v>17628</v>
      </c>
      <c r="E1123" t="s">
        <v>27567</v>
      </c>
      <c r="F1123">
        <v>6</v>
      </c>
      <c r="G1123">
        <v>168</v>
      </c>
      <c r="H1123" s="1">
        <v>49</v>
      </c>
      <c r="I1123" s="87"/>
      <c r="K1123" s="86" t="s">
        <v>17485</v>
      </c>
      <c r="L1123" s="86" t="s">
        <v>17486</v>
      </c>
      <c r="N1123">
        <f>IFERROR(VLOOKUP(A1123,bip!$A:$C,2,0),"")</f>
      </c>
      <c r="O1123">
        <f>IFERROR(VLOOKUP(A1123,bip!$A:$Z,3,0),"")</f>
      </c>
    </row>
    <row r="1124" spans="1:15" ht="13.2">
      <c r="A1124" t="s">
        <v>779</v>
      </c>
      <c r="B1124" t="s">
        <v>15324</v>
      </c>
      <c r="C1124" t="s">
        <v>15155</v>
      </c>
      <c r="D1124" t="s">
        <v>17646</v>
      </c>
      <c r="E1124" t="s">
        <v>27599</v>
      </c>
      <c r="F1124">
        <v>6</v>
      </c>
      <c r="G1124">
        <v>120</v>
      </c>
      <c r="H1124" s="1">
        <v>49</v>
      </c>
      <c r="I1124" s="87"/>
      <c r="K1124" s="86" t="s">
        <v>17485</v>
      </c>
      <c r="L1124" s="86" t="s">
        <v>17486</v>
      </c>
      <c r="N1124">
        <f>IFERROR(VLOOKUP(A1124,bip!$A:$C,2,0),"")</f>
      </c>
      <c r="O1124">
        <f>IFERROR(VLOOKUP(A1124,bip!$A:$Z,3,0),"")</f>
      </c>
    </row>
    <row r="1125" spans="1:15" ht="13.2">
      <c r="A1125" t="s">
        <v>755</v>
      </c>
      <c r="B1125" t="s">
        <v>755</v>
      </c>
      <c r="C1125" t="s">
        <v>15155</v>
      </c>
      <c r="D1125" t="s">
        <v>17629</v>
      </c>
      <c r="E1125" t="s">
        <v>27568</v>
      </c>
      <c r="F1125">
        <v>6</v>
      </c>
      <c r="G1125">
        <v>168</v>
      </c>
      <c r="H1125" s="1">
        <v>49</v>
      </c>
      <c r="I1125" s="87"/>
      <c r="K1125" s="86" t="s">
        <v>17485</v>
      </c>
      <c r="L1125" s="86" t="s">
        <v>17486</v>
      </c>
      <c r="N1125">
        <f>IFERROR(VLOOKUP(A1125,bip!$A:$C,2,0),"")</f>
      </c>
      <c r="O1125">
        <f>IFERROR(VLOOKUP(A1125,bip!$A:$Z,3,0),"")</f>
      </c>
    </row>
    <row r="1126" spans="1:15" ht="13.2">
      <c r="A1126" t="s">
        <v>780</v>
      </c>
      <c r="B1126" t="s">
        <v>780</v>
      </c>
      <c r="C1126" t="s">
        <v>15155</v>
      </c>
      <c r="D1126" t="s">
        <v>17667</v>
      </c>
      <c r="E1126" t="s">
        <v>27620</v>
      </c>
      <c r="F1126">
        <v>6</v>
      </c>
      <c r="G1126">
        <v>168</v>
      </c>
      <c r="H1126" s="1">
        <v>49</v>
      </c>
      <c r="I1126" s="87"/>
      <c r="K1126" s="86" t="s">
        <v>17485</v>
      </c>
      <c r="L1126" s="86" t="s">
        <v>17486</v>
      </c>
      <c r="N1126">
        <f>IFERROR(VLOOKUP(A1126,bip!$A:$C,2,0),"")</f>
      </c>
      <c r="O1126">
        <f>IFERROR(VLOOKUP(A1126,bip!$A:$Z,3,0),"")</f>
      </c>
    </row>
    <row r="1127" spans="1:15" ht="13.2">
      <c r="A1127" t="s">
        <v>756</v>
      </c>
      <c r="B1127" t="s">
        <v>756</v>
      </c>
      <c r="C1127" t="s">
        <v>15155</v>
      </c>
      <c r="D1127" t="s">
        <v>17630</v>
      </c>
      <c r="E1127" t="s">
        <v>27569</v>
      </c>
      <c r="F1127">
        <v>6</v>
      </c>
      <c r="G1127">
        <v>120</v>
      </c>
      <c r="H1127" s="1">
        <v>50</v>
      </c>
      <c r="I1127" s="87"/>
      <c r="K1127" s="86" t="s">
        <v>17485</v>
      </c>
      <c r="L1127" s="86" t="s">
        <v>17486</v>
      </c>
      <c r="N1127">
        <f>IFERROR(VLOOKUP(A1127,bip!$A:$C,2,0),"")</f>
      </c>
      <c r="O1127">
        <f>IFERROR(VLOOKUP(A1127,bip!$A:$Z,3,0),"")</f>
      </c>
    </row>
    <row r="1128" spans="1:15" ht="13.2">
      <c r="A1128" t="s">
        <v>781</v>
      </c>
      <c r="B1128" t="s">
        <v>15325</v>
      </c>
      <c r="C1128" t="s">
        <v>15155</v>
      </c>
      <c r="D1128" t="s">
        <v>17647</v>
      </c>
      <c r="E1128" t="s">
        <v>27600</v>
      </c>
      <c r="F1128">
        <v>6</v>
      </c>
      <c r="G1128">
        <v>168</v>
      </c>
      <c r="H1128" s="1">
        <v>50</v>
      </c>
      <c r="I1128" s="87"/>
      <c r="K1128" s="86" t="s">
        <v>17485</v>
      </c>
      <c r="L1128" s="86" t="s">
        <v>17486</v>
      </c>
      <c r="N1128">
        <f>IFERROR(VLOOKUP(A1128,bip!$A:$C,2,0),"")</f>
      </c>
      <c r="O1128">
        <f>IFERROR(VLOOKUP(A1128,bip!$A:$Z,3,0),"")</f>
      </c>
    </row>
    <row r="1129" spans="1:15" ht="13.2">
      <c r="A1129" t="s">
        <v>757</v>
      </c>
      <c r="B1129" t="s">
        <v>757</v>
      </c>
      <c r="C1129" t="s">
        <v>15155</v>
      </c>
      <c r="D1129" t="s">
        <v>17631</v>
      </c>
      <c r="E1129" t="s">
        <v>27570</v>
      </c>
      <c r="F1129">
        <v>6</v>
      </c>
      <c r="G1129">
        <v>120</v>
      </c>
      <c r="H1129" s="1">
        <v>53</v>
      </c>
      <c r="I1129" s="87"/>
      <c r="K1129" s="86" t="s">
        <v>17485</v>
      </c>
      <c r="L1129" s="86" t="s">
        <v>17486</v>
      </c>
      <c r="N1129">
        <f>IFERROR(VLOOKUP(A1129,bip!$A:$C,2,0),"")</f>
      </c>
      <c r="O1129">
        <f>IFERROR(VLOOKUP(A1129,bip!$A:$Z,3,0),"")</f>
      </c>
    </row>
    <row r="1130" spans="1:15" ht="13.2">
      <c r="A1130" t="s">
        <v>782</v>
      </c>
      <c r="B1130" t="s">
        <v>15326</v>
      </c>
      <c r="C1130" t="s">
        <v>15155</v>
      </c>
      <c r="D1130" t="s">
        <v>17648</v>
      </c>
      <c r="E1130" t="s">
        <v>27601</v>
      </c>
      <c r="F1130">
        <v>6</v>
      </c>
      <c r="G1130">
        <v>168</v>
      </c>
      <c r="H1130" s="1">
        <v>53</v>
      </c>
      <c r="I1130" s="87"/>
      <c r="K1130" s="86" t="s">
        <v>17485</v>
      </c>
      <c r="L1130" s="86" t="s">
        <v>17486</v>
      </c>
      <c r="N1130">
        <f>IFERROR(VLOOKUP(A1130,bip!$A:$C,2,0),"")</f>
      </c>
      <c r="O1130">
        <f>IFERROR(VLOOKUP(A1130,bip!$A:$Z,3,0),"")</f>
      </c>
    </row>
    <row r="1131" spans="1:15" ht="13.2">
      <c r="A1131" t="s">
        <v>758</v>
      </c>
      <c r="B1131" t="s">
        <v>758</v>
      </c>
      <c r="C1131" t="s">
        <v>15155</v>
      </c>
      <c r="D1131" t="s">
        <v>17632</v>
      </c>
      <c r="E1131" t="s">
        <v>27571</v>
      </c>
      <c r="F1131">
        <v>6</v>
      </c>
      <c r="G1131">
        <v>120</v>
      </c>
      <c r="H1131" s="1">
        <v>59</v>
      </c>
      <c r="I1131" s="87"/>
      <c r="K1131" s="86" t="s">
        <v>17485</v>
      </c>
      <c r="L1131" s="86" t="s">
        <v>17486</v>
      </c>
      <c r="N1131">
        <f>IFERROR(VLOOKUP(A1131,bip!$A:$C,2,0),"")</f>
      </c>
      <c r="O1131">
        <f>IFERROR(VLOOKUP(A1131,bip!$A:$Z,3,0),"")</f>
      </c>
    </row>
    <row r="1132" spans="1:15" ht="13.2">
      <c r="A1132" t="s">
        <v>783</v>
      </c>
      <c r="B1132" t="s">
        <v>15327</v>
      </c>
      <c r="C1132" t="s">
        <v>15155</v>
      </c>
      <c r="D1132" t="s">
        <v>17649</v>
      </c>
      <c r="E1132" t="s">
        <v>27602</v>
      </c>
      <c r="F1132">
        <v>6</v>
      </c>
      <c r="G1132">
        <v>168</v>
      </c>
      <c r="H1132" s="1">
        <v>59</v>
      </c>
      <c r="I1132" s="87"/>
      <c r="K1132" s="86" t="s">
        <v>17485</v>
      </c>
      <c r="L1132" s="86" t="s">
        <v>17486</v>
      </c>
      <c r="N1132">
        <f>IFERROR(VLOOKUP(A1132,bip!$A:$C,2,0),"")</f>
      </c>
      <c r="O1132">
        <f>IFERROR(VLOOKUP(A1132,bip!$A:$Z,3,0),"")</f>
      </c>
    </row>
    <row r="1133" spans="1:15" ht="13.2">
      <c r="A1133" t="s">
        <v>759</v>
      </c>
      <c r="B1133" t="s">
        <v>759</v>
      </c>
      <c r="C1133" t="s">
        <v>15155</v>
      </c>
      <c r="D1133" t="s">
        <v>17633</v>
      </c>
      <c r="E1133" t="s">
        <v>27572</v>
      </c>
      <c r="F1133">
        <v>6</v>
      </c>
      <c r="G1133">
        <v>72</v>
      </c>
      <c r="H1133" s="1">
        <v>65</v>
      </c>
      <c r="I1133" s="87"/>
      <c r="K1133" s="86" t="s">
        <v>17485</v>
      </c>
      <c r="L1133" s="86" t="s">
        <v>17486</v>
      </c>
      <c r="N1133">
        <f>IFERROR(VLOOKUP(A1133,bip!$A:$C,2,0),"")</f>
      </c>
      <c r="O1133">
        <f>IFERROR(VLOOKUP(A1133,bip!$A:$Z,3,0),"")</f>
      </c>
    </row>
    <row r="1134" spans="1:15" ht="13.2">
      <c r="A1134" t="s">
        <v>784</v>
      </c>
      <c r="B1134" t="s">
        <v>784</v>
      </c>
      <c r="C1134" t="s">
        <v>15155</v>
      </c>
      <c r="D1134" t="s">
        <v>17668</v>
      </c>
      <c r="E1134" t="s">
        <v>27621</v>
      </c>
      <c r="F1134">
        <v>6</v>
      </c>
      <c r="G1134">
        <v>120</v>
      </c>
      <c r="H1134" s="1">
        <v>65</v>
      </c>
      <c r="I1134" s="87"/>
      <c r="K1134" s="86" t="s">
        <v>17485</v>
      </c>
      <c r="L1134" s="86" t="s">
        <v>17486</v>
      </c>
      <c r="N1134">
        <f>IFERROR(VLOOKUP(A1134,bip!$A:$C,2,0),"")</f>
      </c>
      <c r="O1134">
        <f>IFERROR(VLOOKUP(A1134,bip!$A:$Z,3,0),"")</f>
      </c>
    </row>
    <row r="1135" spans="1:15" ht="13.2">
      <c r="A1135" t="s">
        <v>760</v>
      </c>
      <c r="B1135" t="s">
        <v>760</v>
      </c>
      <c r="C1135" t="s">
        <v>15155</v>
      </c>
      <c r="D1135" t="s">
        <v>17642</v>
      </c>
      <c r="E1135" t="s">
        <v>27583</v>
      </c>
      <c r="F1135">
        <v>6</v>
      </c>
      <c r="G1135">
        <v>168</v>
      </c>
      <c r="H1135" s="1">
        <v>67</v>
      </c>
      <c r="I1135" s="87"/>
      <c r="K1135" s="86" t="s">
        <v>17485</v>
      </c>
      <c r="L1135" s="86" t="s">
        <v>17486</v>
      </c>
      <c r="N1135">
        <f>IFERROR(VLOOKUP(A1135,bip!$A:$C,2,0),"")</f>
      </c>
      <c r="O1135">
        <f>IFERROR(VLOOKUP(A1135,bip!$A:$Z,3,0),"")</f>
      </c>
    </row>
    <row r="1136" spans="1:15" ht="13.2">
      <c r="A1136" t="s">
        <v>785</v>
      </c>
      <c r="B1136" t="s">
        <v>15328</v>
      </c>
      <c r="C1136" t="s">
        <v>15155</v>
      </c>
      <c r="D1136" t="s">
        <v>17650</v>
      </c>
      <c r="E1136" t="s">
        <v>27603</v>
      </c>
      <c r="F1136">
        <v>6</v>
      </c>
      <c r="G1136">
        <v>168</v>
      </c>
      <c r="H1136" s="1">
        <v>67</v>
      </c>
      <c r="I1136" s="87"/>
      <c r="K1136" s="86" t="s">
        <v>17485</v>
      </c>
      <c r="L1136" s="86" t="s">
        <v>17486</v>
      </c>
      <c r="N1136">
        <f>IFERROR(VLOOKUP(A1136,bip!$A:$C,2,0),"")</f>
      </c>
      <c r="O1136">
        <f>IFERROR(VLOOKUP(A1136,bip!$A:$Z,3,0),"")</f>
      </c>
    </row>
    <row r="1137" spans="1:15" ht="13.2">
      <c r="A1137" t="s">
        <v>761</v>
      </c>
      <c r="B1137" t="s">
        <v>761</v>
      </c>
      <c r="C1137" t="s">
        <v>15155</v>
      </c>
      <c r="D1137" t="s">
        <v>17634</v>
      </c>
      <c r="E1137" t="s">
        <v>27573</v>
      </c>
      <c r="F1137">
        <v>6</v>
      </c>
      <c r="G1137">
        <v>108</v>
      </c>
      <c r="H1137" s="1">
        <v>72</v>
      </c>
      <c r="I1137" s="87"/>
      <c r="K1137" s="86" t="s">
        <v>17485</v>
      </c>
      <c r="L1137" s="86" t="s">
        <v>17486</v>
      </c>
      <c r="N1137">
        <f>IFERROR(VLOOKUP(A1137,bip!$A:$C,2,0),"")</f>
      </c>
      <c r="O1137">
        <f>IFERROR(VLOOKUP(A1137,bip!$A:$Z,3,0),"")</f>
      </c>
    </row>
    <row r="1138" spans="1:15" ht="13.2">
      <c r="A1138" t="s">
        <v>786</v>
      </c>
      <c r="B1138" t="s">
        <v>15329</v>
      </c>
      <c r="C1138" t="s">
        <v>15155</v>
      </c>
      <c r="D1138" t="s">
        <v>17651</v>
      </c>
      <c r="E1138" t="s">
        <v>27604</v>
      </c>
      <c r="F1138">
        <v>6</v>
      </c>
      <c r="G1138">
        <v>120</v>
      </c>
      <c r="H1138" s="1">
        <v>72</v>
      </c>
      <c r="I1138" s="87"/>
      <c r="K1138" s="86" t="s">
        <v>17485</v>
      </c>
      <c r="L1138" s="86" t="s">
        <v>17486</v>
      </c>
      <c r="N1138">
        <f>IFERROR(VLOOKUP(A1138,bip!$A:$C,2,0),"")</f>
      </c>
      <c r="O1138">
        <f>IFERROR(VLOOKUP(A1138,bip!$A:$Z,3,0),"")</f>
      </c>
    </row>
    <row r="1139" spans="1:15" ht="13.2">
      <c r="A1139" t="s">
        <v>762</v>
      </c>
      <c r="B1139" t="s">
        <v>762</v>
      </c>
      <c r="C1139" t="s">
        <v>15155</v>
      </c>
      <c r="D1139" t="s">
        <v>17635</v>
      </c>
      <c r="E1139" t="s">
        <v>27574</v>
      </c>
      <c r="F1139">
        <v>6</v>
      </c>
      <c r="G1139">
        <v>108</v>
      </c>
      <c r="H1139" s="1">
        <v>78</v>
      </c>
      <c r="I1139" s="87"/>
      <c r="K1139" s="86" t="s">
        <v>17485</v>
      </c>
      <c r="L1139" s="86" t="s">
        <v>17486</v>
      </c>
      <c r="N1139">
        <f>IFERROR(VLOOKUP(A1139,bip!$A:$C,2,0),"")</f>
      </c>
      <c r="O1139">
        <f>IFERROR(VLOOKUP(A1139,bip!$A:$Z,3,0),"")</f>
      </c>
    </row>
    <row r="1140" spans="1:15" ht="13.2">
      <c r="A1140" t="s">
        <v>763</v>
      </c>
      <c r="B1140" t="s">
        <v>763</v>
      </c>
      <c r="C1140" t="s">
        <v>15155</v>
      </c>
      <c r="D1140" t="s">
        <v>17636</v>
      </c>
      <c r="E1140" t="s">
        <v>27575</v>
      </c>
      <c r="F1140">
        <v>6</v>
      </c>
      <c r="G1140">
        <v>108</v>
      </c>
      <c r="H1140" s="1">
        <v>82</v>
      </c>
      <c r="I1140" s="87"/>
      <c r="K1140" s="86" t="s">
        <v>17485</v>
      </c>
      <c r="L1140" s="86" t="s">
        <v>17486</v>
      </c>
      <c r="N1140">
        <f>IFERROR(VLOOKUP(A1140,bip!$A:$C,2,0),"")</f>
      </c>
      <c r="O1140">
        <f>IFERROR(VLOOKUP(A1140,bip!$A:$Z,3,0),"")</f>
      </c>
    </row>
    <row r="1141" spans="1:15" ht="13.2">
      <c r="A1141" t="s">
        <v>787</v>
      </c>
      <c r="B1141" t="s">
        <v>15330</v>
      </c>
      <c r="C1141" t="s">
        <v>15155</v>
      </c>
      <c r="D1141" t="s">
        <v>17652</v>
      </c>
      <c r="E1141" t="s">
        <v>27605</v>
      </c>
      <c r="F1141">
        <v>6</v>
      </c>
      <c r="G1141">
        <v>108</v>
      </c>
      <c r="H1141" s="1">
        <v>82</v>
      </c>
      <c r="I1141" s="87"/>
      <c r="K1141" s="86" t="s">
        <v>17485</v>
      </c>
      <c r="L1141" s="86" t="s">
        <v>17486</v>
      </c>
      <c r="N1141">
        <f>IFERROR(VLOOKUP(A1141,bip!$A:$C,2,0),"")</f>
      </c>
      <c r="O1141">
        <f>IFERROR(VLOOKUP(A1141,bip!$A:$Z,3,0),"")</f>
      </c>
    </row>
    <row r="1142" spans="1:15" ht="13.2">
      <c r="A1142" t="s">
        <v>764</v>
      </c>
      <c r="B1142" t="s">
        <v>764</v>
      </c>
      <c r="C1142" t="s">
        <v>15155</v>
      </c>
      <c r="D1142" t="s">
        <v>17669</v>
      </c>
      <c r="E1142" t="s">
        <v>27622</v>
      </c>
      <c r="F1142">
        <v>6</v>
      </c>
      <c r="G1142">
        <v>120</v>
      </c>
      <c r="H1142" s="1">
        <v>91</v>
      </c>
      <c r="I1142" s="87"/>
      <c r="K1142" s="86" t="s">
        <v>17485</v>
      </c>
      <c r="L1142" s="86" t="s">
        <v>17486</v>
      </c>
      <c r="N1142">
        <f>IFERROR(VLOOKUP(A1142,bip!$A:$C,2,0),"")</f>
      </c>
      <c r="O1142">
        <f>IFERROR(VLOOKUP(A1142,bip!$A:$Z,3,0),"")</f>
      </c>
    </row>
    <row r="1143" spans="1:15" ht="13.2">
      <c r="A1143" t="s">
        <v>765</v>
      </c>
      <c r="B1143" t="s">
        <v>765</v>
      </c>
      <c r="C1143" t="s">
        <v>15155</v>
      </c>
      <c r="D1143" t="s">
        <v>17637</v>
      </c>
      <c r="E1143" t="s">
        <v>27576</v>
      </c>
      <c r="F1143">
        <v>6</v>
      </c>
      <c r="G1143">
        <v>72</v>
      </c>
      <c r="H1143" s="1">
        <v>93</v>
      </c>
      <c r="I1143" s="87"/>
      <c r="K1143" s="86" t="s">
        <v>17485</v>
      </c>
      <c r="L1143" s="86" t="s">
        <v>17486</v>
      </c>
      <c r="N1143">
        <f>IFERROR(VLOOKUP(A1143,bip!$A:$C,2,0),"")</f>
      </c>
      <c r="O1143">
        <f>IFERROR(VLOOKUP(A1143,bip!$A:$Z,3,0),"")</f>
      </c>
    </row>
    <row r="1144" spans="1:15" ht="13.2">
      <c r="A1144" t="s">
        <v>788</v>
      </c>
      <c r="B1144" t="s">
        <v>15331</v>
      </c>
      <c r="C1144" t="s">
        <v>15155</v>
      </c>
      <c r="D1144" t="s">
        <v>17653</v>
      </c>
      <c r="E1144" t="s">
        <v>27606</v>
      </c>
      <c r="F1144">
        <v>6</v>
      </c>
      <c r="G1144">
        <v>72</v>
      </c>
      <c r="H1144" s="1">
        <v>93</v>
      </c>
      <c r="I1144" s="87"/>
      <c r="K1144" s="86" t="s">
        <v>17485</v>
      </c>
      <c r="L1144" s="86" t="s">
        <v>17486</v>
      </c>
      <c r="N1144">
        <f>IFERROR(VLOOKUP(A1144,bip!$A:$C,2,0),"")</f>
      </c>
      <c r="O1144">
        <f>IFERROR(VLOOKUP(A1144,bip!$A:$Z,3,0),"")</f>
      </c>
    </row>
    <row r="1145" spans="1:15" ht="13.2">
      <c r="A1145" t="s">
        <v>766</v>
      </c>
      <c r="B1145" t="s">
        <v>766</v>
      </c>
      <c r="C1145" t="s">
        <v>15155</v>
      </c>
      <c r="D1145" t="s">
        <v>17638</v>
      </c>
      <c r="E1145" t="s">
        <v>27577</v>
      </c>
      <c r="F1145">
        <v>1</v>
      </c>
      <c r="G1145">
        <v>72</v>
      </c>
      <c r="H1145" s="1">
        <v>105</v>
      </c>
      <c r="I1145" s="87"/>
      <c r="K1145" s="86" t="s">
        <v>17485</v>
      </c>
      <c r="L1145" s="86" t="s">
        <v>17486</v>
      </c>
      <c r="N1145">
        <f>IFERROR(VLOOKUP(A1145,bip!$A:$C,2,0),"")</f>
      </c>
      <c r="O1145">
        <f>IFERROR(VLOOKUP(A1145,bip!$A:$Z,3,0),"")</f>
      </c>
    </row>
    <row r="1146" spans="1:15" ht="13.2">
      <c r="A1146" t="s">
        <v>789</v>
      </c>
      <c r="B1146" t="s">
        <v>15332</v>
      </c>
      <c r="C1146" t="s">
        <v>15155</v>
      </c>
      <c r="D1146" t="s">
        <v>17654</v>
      </c>
      <c r="E1146" t="s">
        <v>27607</v>
      </c>
      <c r="F1146">
        <v>1</v>
      </c>
      <c r="G1146">
        <v>108</v>
      </c>
      <c r="H1146" s="1">
        <v>105</v>
      </c>
      <c r="I1146" s="87"/>
      <c r="K1146" s="86" t="s">
        <v>17485</v>
      </c>
      <c r="L1146" s="86" t="s">
        <v>17486</v>
      </c>
      <c r="N1146">
        <f>IFERROR(VLOOKUP(A1146,bip!$A:$C,2,0),"")</f>
      </c>
      <c r="O1146">
        <f>IFERROR(VLOOKUP(A1146,bip!$A:$Z,3,0),"")</f>
      </c>
    </row>
    <row r="1147" spans="1:15" ht="13.2">
      <c r="A1147" t="s">
        <v>767</v>
      </c>
      <c r="B1147" t="s">
        <v>767</v>
      </c>
      <c r="C1147" t="s">
        <v>15155</v>
      </c>
      <c r="D1147" t="s">
        <v>17639</v>
      </c>
      <c r="E1147" t="s">
        <v>27578</v>
      </c>
      <c r="F1147">
        <v>1</v>
      </c>
      <c r="G1147">
        <v>72</v>
      </c>
      <c r="H1147" s="1">
        <v>116</v>
      </c>
      <c r="I1147" s="87"/>
      <c r="K1147" s="86" t="s">
        <v>17485</v>
      </c>
      <c r="L1147" s="86" t="s">
        <v>17486</v>
      </c>
      <c r="N1147">
        <f>IFERROR(VLOOKUP(A1147,bip!$A:$C,2,0),"")</f>
      </c>
      <c r="O1147">
        <f>IFERROR(VLOOKUP(A1147,bip!$A:$Z,3,0),"")</f>
      </c>
    </row>
    <row r="1148" spans="1:15" ht="13.2">
      <c r="A1148" t="s">
        <v>790</v>
      </c>
      <c r="B1148" t="s">
        <v>15333</v>
      </c>
      <c r="C1148" t="s">
        <v>15155</v>
      </c>
      <c r="D1148" t="s">
        <v>17655</v>
      </c>
      <c r="E1148" t="s">
        <v>27608</v>
      </c>
      <c r="F1148">
        <v>1</v>
      </c>
      <c r="G1148">
        <v>72</v>
      </c>
      <c r="H1148" s="1">
        <v>116</v>
      </c>
      <c r="I1148" s="87"/>
      <c r="K1148" s="86" t="s">
        <v>17485</v>
      </c>
      <c r="L1148" s="86" t="s">
        <v>17486</v>
      </c>
      <c r="N1148">
        <f>IFERROR(VLOOKUP(A1148,bip!$A:$C,2,0),"")</f>
      </c>
      <c r="O1148">
        <f>IFERROR(VLOOKUP(A1148,bip!$A:$Z,3,0),"")</f>
      </c>
    </row>
    <row r="1149" spans="1:15" ht="13.2">
      <c r="A1149" t="s">
        <v>768</v>
      </c>
      <c r="B1149" t="s">
        <v>768</v>
      </c>
      <c r="C1149" t="s">
        <v>15155</v>
      </c>
      <c r="D1149" t="s">
        <v>17640</v>
      </c>
      <c r="E1149" t="s">
        <v>27579</v>
      </c>
      <c r="F1149">
        <v>1</v>
      </c>
      <c r="G1149">
        <v>48</v>
      </c>
      <c r="H1149" s="1">
        <v>126</v>
      </c>
      <c r="I1149" s="87"/>
      <c r="K1149" s="86" t="s">
        <v>17485</v>
      </c>
      <c r="L1149" s="86" t="s">
        <v>17486</v>
      </c>
      <c r="N1149">
        <f>IFERROR(VLOOKUP(A1149,bip!$A:$C,2,0),"")</f>
      </c>
      <c r="O1149">
        <f>IFERROR(VLOOKUP(A1149,bip!$A:$Z,3,0),"")</f>
      </c>
    </row>
    <row r="1150" spans="1:15" ht="13.2">
      <c r="A1150" t="s">
        <v>791</v>
      </c>
      <c r="B1150" t="s">
        <v>15334</v>
      </c>
      <c r="C1150" t="s">
        <v>15155</v>
      </c>
      <c r="D1150" t="s">
        <v>17656</v>
      </c>
      <c r="E1150" t="s">
        <v>27609</v>
      </c>
      <c r="F1150">
        <v>1</v>
      </c>
      <c r="G1150">
        <v>72</v>
      </c>
      <c r="H1150" s="1">
        <v>126</v>
      </c>
      <c r="I1150" s="87"/>
      <c r="K1150" s="86" t="s">
        <v>17485</v>
      </c>
      <c r="L1150" s="86" t="s">
        <v>17486</v>
      </c>
      <c r="N1150">
        <f>IFERROR(VLOOKUP(A1150,bip!$A:$C,2,0),"")</f>
      </c>
      <c r="O1150">
        <f>IFERROR(VLOOKUP(A1150,bip!$A:$Z,3,0),"")</f>
      </c>
    </row>
    <row r="1151" spans="1:15" ht="13.2">
      <c r="A1151" t="s">
        <v>769</v>
      </c>
      <c r="B1151" t="s">
        <v>769</v>
      </c>
      <c r="C1151" t="s">
        <v>15155</v>
      </c>
      <c r="D1151" t="s">
        <v>17641</v>
      </c>
      <c r="E1151" t="s">
        <v>27580</v>
      </c>
      <c r="F1151">
        <v>1</v>
      </c>
      <c r="G1151">
        <v>48</v>
      </c>
      <c r="H1151" s="1">
        <v>131</v>
      </c>
      <c r="I1151" s="87"/>
      <c r="K1151" s="86" t="s">
        <v>17485</v>
      </c>
      <c r="L1151" s="86" t="s">
        <v>17486</v>
      </c>
      <c r="N1151">
        <f>IFERROR(VLOOKUP(A1151,bip!$A:$C,2,0),"")</f>
      </c>
      <c r="O1151">
        <f>IFERROR(VLOOKUP(A1151,bip!$A:$Z,3,0),"")</f>
      </c>
    </row>
    <row r="1152" spans="1:15" ht="13.2">
      <c r="A1152" t="s">
        <v>792</v>
      </c>
      <c r="B1152" t="s">
        <v>15335</v>
      </c>
      <c r="C1152" t="s">
        <v>15155</v>
      </c>
      <c r="D1152" t="s">
        <v>17657</v>
      </c>
      <c r="E1152" t="s">
        <v>27610</v>
      </c>
      <c r="F1152">
        <v>1</v>
      </c>
      <c r="G1152">
        <v>48</v>
      </c>
      <c r="H1152" s="1">
        <v>131</v>
      </c>
      <c r="I1152" s="87"/>
      <c r="K1152" s="86" t="s">
        <v>17485</v>
      </c>
      <c r="L1152" s="86" t="s">
        <v>17486</v>
      </c>
      <c r="N1152">
        <f>IFERROR(VLOOKUP(A1152,bip!$A:$C,2,0),"")</f>
      </c>
      <c r="O1152">
        <f>IFERROR(VLOOKUP(A1152,bip!$A:$Z,3,0),"")</f>
      </c>
    </row>
    <row r="1153" spans="1:15" ht="13.2">
      <c r="A1153" t="s">
        <v>770</v>
      </c>
      <c r="B1153" t="s">
        <v>770</v>
      </c>
      <c r="C1153" t="s">
        <v>15155</v>
      </c>
      <c r="D1153" t="s">
        <v>17659</v>
      </c>
      <c r="E1153" t="s">
        <v>27612</v>
      </c>
      <c r="F1153">
        <v>1</v>
      </c>
      <c r="G1153">
        <v>42</v>
      </c>
      <c r="H1153" s="1">
        <v>216</v>
      </c>
      <c r="I1153" s="87"/>
      <c r="K1153" s="86" t="s">
        <v>17485</v>
      </c>
      <c r="L1153" s="86" t="s">
        <v>17486</v>
      </c>
      <c r="N1153">
        <f>IFERROR(VLOOKUP(A1153,bip!$A:$C,2,0),"")</f>
      </c>
      <c r="O1153">
        <f>IFERROR(VLOOKUP(A1153,bip!$A:$Z,3,0),"")</f>
      </c>
    </row>
    <row r="1154" spans="1:15" ht="13.2">
      <c r="A1154" t="s">
        <v>793</v>
      </c>
      <c r="B1154" t="s">
        <v>793</v>
      </c>
      <c r="C1154" t="s">
        <v>15155</v>
      </c>
      <c r="D1154" t="s">
        <v>17670</v>
      </c>
      <c r="E1154" t="s">
        <v>27640</v>
      </c>
      <c r="F1154">
        <v>1</v>
      </c>
      <c r="G1154">
        <v>42</v>
      </c>
      <c r="H1154" s="1">
        <v>216</v>
      </c>
      <c r="I1154" s="87"/>
      <c r="K1154" s="86" t="s">
        <v>17485</v>
      </c>
      <c r="L1154" s="86" t="s">
        <v>17486</v>
      </c>
      <c r="N1154">
        <f>IFERROR(VLOOKUP(A1154,bip!$A:$C,2,0),"")</f>
      </c>
      <c r="O1154">
        <f>IFERROR(VLOOKUP(A1154,bip!$A:$Z,3,0),"")</f>
      </c>
    </row>
    <row r="1155" spans="1:15" ht="13.2">
      <c r="A1155" t="s">
        <v>771</v>
      </c>
      <c r="B1155" t="s">
        <v>771</v>
      </c>
      <c r="C1155" t="s">
        <v>15155</v>
      </c>
      <c r="D1155" t="s">
        <v>17660</v>
      </c>
      <c r="E1155" t="s">
        <v>27613</v>
      </c>
      <c r="F1155">
        <v>1</v>
      </c>
      <c r="G1155">
        <v>36</v>
      </c>
      <c r="H1155" s="1">
        <v>232</v>
      </c>
      <c r="I1155" s="87"/>
      <c r="K1155" s="86" t="s">
        <v>17485</v>
      </c>
      <c r="L1155" s="86" t="s">
        <v>17486</v>
      </c>
      <c r="N1155">
        <f>IFERROR(VLOOKUP(A1155,bip!$A:$C,2,0),"")</f>
      </c>
      <c r="O1155">
        <f>IFERROR(VLOOKUP(A1155,bip!$A:$Z,3,0),"")</f>
      </c>
    </row>
    <row r="1156" spans="1:15" ht="13.2">
      <c r="A1156" t="s">
        <v>794</v>
      </c>
      <c r="B1156" t="s">
        <v>794</v>
      </c>
      <c r="C1156" t="s">
        <v>15155</v>
      </c>
      <c r="D1156" t="s">
        <v>17671</v>
      </c>
      <c r="E1156" t="s">
        <v>27641</v>
      </c>
      <c r="F1156">
        <v>1</v>
      </c>
      <c r="G1156">
        <v>42</v>
      </c>
      <c r="H1156" s="1">
        <v>232</v>
      </c>
      <c r="I1156" s="87"/>
      <c r="K1156" s="86" t="s">
        <v>17485</v>
      </c>
      <c r="L1156" s="86" t="s">
        <v>17486</v>
      </c>
      <c r="N1156">
        <f>IFERROR(VLOOKUP(A1156,bip!$A:$C,2,0),"")</f>
      </c>
      <c r="O1156">
        <f>IFERROR(VLOOKUP(A1156,bip!$A:$Z,3,0),"")</f>
      </c>
    </row>
    <row r="1157" spans="1:15" ht="13.2">
      <c r="A1157" t="s">
        <v>772</v>
      </c>
      <c r="B1157" t="s">
        <v>772</v>
      </c>
      <c r="C1157" t="s">
        <v>15155</v>
      </c>
      <c r="D1157" t="s">
        <v>17661</v>
      </c>
      <c r="E1157" t="s">
        <v>27614</v>
      </c>
      <c r="F1157">
        <v>1</v>
      </c>
      <c r="G1157">
        <v>24</v>
      </c>
      <c r="H1157" s="1">
        <v>243</v>
      </c>
      <c r="I1157" s="87"/>
      <c r="K1157" s="86" t="s">
        <v>17485</v>
      </c>
      <c r="L1157" s="86" t="s">
        <v>17486</v>
      </c>
      <c r="N1157">
        <f>IFERROR(VLOOKUP(A1157,bip!$A:$C,2,0),"")</f>
      </c>
      <c r="O1157">
        <f>IFERROR(VLOOKUP(A1157,bip!$A:$Z,3,0),"")</f>
      </c>
    </row>
    <row r="1158" spans="1:15" ht="13.2">
      <c r="A1158" t="s">
        <v>795</v>
      </c>
      <c r="B1158" t="s">
        <v>795</v>
      </c>
      <c r="C1158" t="s">
        <v>15155</v>
      </c>
      <c r="D1158" t="s">
        <v>17672</v>
      </c>
      <c r="E1158" t="s">
        <v>27642</v>
      </c>
      <c r="F1158">
        <v>1</v>
      </c>
      <c r="G1158">
        <v>48</v>
      </c>
      <c r="H1158" s="1">
        <v>243</v>
      </c>
      <c r="I1158" s="87"/>
      <c r="K1158" s="86" t="s">
        <v>17485</v>
      </c>
      <c r="L1158" s="86" t="s">
        <v>17486</v>
      </c>
      <c r="N1158">
        <f>IFERROR(VLOOKUP(A1158,bip!$A:$C,2,0),"")</f>
      </c>
      <c r="O1158">
        <f>IFERROR(VLOOKUP(A1158,bip!$A:$Z,3,0),"")</f>
      </c>
    </row>
    <row r="1159" spans="1:15" ht="13.2">
      <c r="A1159" t="s">
        <v>773</v>
      </c>
      <c r="B1159" t="s">
        <v>773</v>
      </c>
      <c r="C1159" t="s">
        <v>15155</v>
      </c>
      <c r="D1159" t="s">
        <v>17662</v>
      </c>
      <c r="E1159" t="s">
        <v>27615</v>
      </c>
      <c r="F1159">
        <v>1</v>
      </c>
      <c r="G1159">
        <v>24</v>
      </c>
      <c r="H1159" s="1">
        <v>263</v>
      </c>
      <c r="I1159" s="87"/>
      <c r="K1159" s="86" t="s">
        <v>17485</v>
      </c>
      <c r="L1159" s="86" t="s">
        <v>17486</v>
      </c>
      <c r="N1159">
        <f>IFERROR(VLOOKUP(A1159,bip!$A:$C,2,0),"")</f>
      </c>
      <c r="O1159">
        <f>IFERROR(VLOOKUP(A1159,bip!$A:$Z,3,0),"")</f>
      </c>
    </row>
    <row r="1160" spans="1:15" ht="13.2">
      <c r="A1160" t="s">
        <v>796</v>
      </c>
      <c r="B1160" t="s">
        <v>796</v>
      </c>
      <c r="C1160" t="s">
        <v>15155</v>
      </c>
      <c r="D1160" t="s">
        <v>17658</v>
      </c>
      <c r="E1160" t="s">
        <v>27611</v>
      </c>
      <c r="F1160">
        <v>1</v>
      </c>
      <c r="G1160">
        <v>42</v>
      </c>
      <c r="H1160" s="1">
        <v>263</v>
      </c>
      <c r="I1160" s="87"/>
      <c r="K1160" s="86" t="s">
        <v>17485</v>
      </c>
      <c r="L1160" s="86" t="s">
        <v>17486</v>
      </c>
      <c r="N1160">
        <f>IFERROR(VLOOKUP(A1160,bip!$A:$C,2,0),"")</f>
      </c>
      <c r="O1160">
        <f>IFERROR(VLOOKUP(A1160,bip!$A:$Z,3,0),"")</f>
      </c>
    </row>
    <row r="1161" spans="1:15" ht="13.2">
      <c r="A1161" t="s">
        <v>1139</v>
      </c>
      <c r="B1161" t="s">
        <v>15443</v>
      </c>
      <c r="C1161" t="s">
        <v>15155</v>
      </c>
      <c r="D1161" t="s">
        <v>15444</v>
      </c>
      <c r="E1161" t="s">
        <v>27922</v>
      </c>
      <c r="F1161">
        <v>1</v>
      </c>
      <c r="G1161">
        <v>36</v>
      </c>
      <c r="H1161" s="1">
        <v>431</v>
      </c>
      <c r="I1161" s="87"/>
      <c r="K1161" s="86" t="s">
        <v>17485</v>
      </c>
      <c r="L1161" s="86" t="s">
        <v>17486</v>
      </c>
      <c r="N1161">
        <f>IFERROR(VLOOKUP(A1161,bip!$A:$C,2,0),"")</f>
      </c>
      <c r="O1161">
        <f>IFERROR(VLOOKUP(A1161,bip!$A:$Z,3,0),"")</f>
      </c>
    </row>
    <row r="1162" spans="1:15" ht="13.2">
      <c r="A1162" t="s">
        <v>833</v>
      </c>
      <c r="B1162" t="s">
        <v>833</v>
      </c>
      <c r="C1162" t="s">
        <v>15155</v>
      </c>
      <c r="D1162" t="s">
        <v>27756</v>
      </c>
      <c r="E1162" t="s">
        <v>27757</v>
      </c>
      <c r="F1162">
        <v>1</v>
      </c>
      <c r="G1162">
        <v>6</v>
      </c>
      <c r="H1162" s="1">
        <v>1055</v>
      </c>
      <c r="I1162" s="87"/>
      <c r="K1162" s="86" t="s">
        <v>17485</v>
      </c>
      <c r="L1162" s="86" t="s">
        <v>17486</v>
      </c>
      <c r="N1162">
        <f>IFERROR(VLOOKUP(A1162,bip!$A:$C,2,0),"")</f>
      </c>
      <c r="O1162">
        <f>IFERROR(VLOOKUP(A1162,bip!$A:$Z,3,0),"")</f>
      </c>
    </row>
    <row r="1163" spans="1:15" ht="13.2">
      <c r="A1163" t="s">
        <v>865</v>
      </c>
      <c r="B1163" t="s">
        <v>865</v>
      </c>
      <c r="C1163" t="s">
        <v>15155</v>
      </c>
      <c r="D1163" t="s">
        <v>17706</v>
      </c>
      <c r="E1163" t="s">
        <v>27692</v>
      </c>
      <c r="F1163">
        <v>6</v>
      </c>
      <c r="G1163">
        <v>120</v>
      </c>
      <c r="H1163" s="1">
        <v>49</v>
      </c>
      <c r="I1163" s="87"/>
      <c r="K1163" s="86" t="s">
        <v>17485</v>
      </c>
      <c r="L1163" s="86" t="s">
        <v>17486</v>
      </c>
      <c r="N1163">
        <f>IFERROR(VLOOKUP(A1163,bip!$A:$C,2,0),"")</f>
      </c>
      <c r="O1163">
        <f>IFERROR(VLOOKUP(A1163,bip!$A:$Z,3,0),"")</f>
      </c>
    </row>
    <row r="1164" spans="1:15" ht="13.2">
      <c r="A1164" t="s">
        <v>838</v>
      </c>
      <c r="B1164" t="s">
        <v>838</v>
      </c>
      <c r="C1164" t="s">
        <v>15155</v>
      </c>
      <c r="D1164" t="s">
        <v>17722</v>
      </c>
      <c r="E1164" t="s">
        <v>27752</v>
      </c>
      <c r="F1164">
        <v>6</v>
      </c>
      <c r="G1164">
        <v>168</v>
      </c>
      <c r="H1164" s="1">
        <v>49</v>
      </c>
      <c r="I1164" s="87"/>
      <c r="K1164" s="86" t="s">
        <v>17485</v>
      </c>
      <c r="L1164" s="86" t="s">
        <v>17486</v>
      </c>
      <c r="N1164">
        <f>IFERROR(VLOOKUP(A1164,bip!$A:$C,2,0),"")</f>
      </c>
      <c r="O1164">
        <f>IFERROR(VLOOKUP(A1164,bip!$A:$Z,3,0),"")</f>
      </c>
    </row>
    <row r="1165" spans="1:15" ht="13.2">
      <c r="A1165" t="s">
        <v>866</v>
      </c>
      <c r="B1165" t="s">
        <v>866</v>
      </c>
      <c r="C1165" t="s">
        <v>15155</v>
      </c>
      <c r="D1165" t="s">
        <v>17707</v>
      </c>
      <c r="E1165" t="s">
        <v>27693</v>
      </c>
      <c r="F1165">
        <v>6</v>
      </c>
      <c r="G1165">
        <v>120</v>
      </c>
      <c r="H1165" s="1">
        <v>49</v>
      </c>
      <c r="I1165" s="87"/>
      <c r="K1165" s="86" t="s">
        <v>17485</v>
      </c>
      <c r="L1165" s="86" t="s">
        <v>17486</v>
      </c>
      <c r="N1165">
        <f>IFERROR(VLOOKUP(A1165,bip!$A:$C,2,0),"")</f>
      </c>
      <c r="O1165">
        <f>IFERROR(VLOOKUP(A1165,bip!$A:$Z,3,0),"")</f>
      </c>
    </row>
    <row r="1166" spans="1:15" ht="13.2">
      <c r="A1166" t="s">
        <v>839</v>
      </c>
      <c r="B1166" t="s">
        <v>839</v>
      </c>
      <c r="C1166" t="s">
        <v>15155</v>
      </c>
      <c r="D1166" t="s">
        <v>17723</v>
      </c>
      <c r="E1166" t="s">
        <v>27753</v>
      </c>
      <c r="F1166">
        <v>6</v>
      </c>
      <c r="G1166">
        <v>168</v>
      </c>
      <c r="H1166" s="1">
        <v>49</v>
      </c>
      <c r="I1166" s="87"/>
      <c r="K1166" s="86" t="s">
        <v>17485</v>
      </c>
      <c r="L1166" s="86" t="s">
        <v>17486</v>
      </c>
      <c r="N1166">
        <f>IFERROR(VLOOKUP(A1166,bip!$A:$C,2,0),"")</f>
      </c>
      <c r="O1166">
        <f>IFERROR(VLOOKUP(A1166,bip!$A:$Z,3,0),"")</f>
      </c>
    </row>
    <row r="1167" spans="1:15" ht="13.2">
      <c r="A1167" t="s">
        <v>867</v>
      </c>
      <c r="B1167" t="s">
        <v>15344</v>
      </c>
      <c r="C1167" t="s">
        <v>15155</v>
      </c>
      <c r="D1167" t="s">
        <v>17673</v>
      </c>
      <c r="E1167" t="s">
        <v>27657</v>
      </c>
      <c r="F1167">
        <v>6</v>
      </c>
      <c r="G1167">
        <v>168</v>
      </c>
      <c r="H1167" s="1">
        <v>49</v>
      </c>
      <c r="I1167" s="87"/>
      <c r="K1167" s="86" t="s">
        <v>17485</v>
      </c>
      <c r="L1167" s="86" t="s">
        <v>17486</v>
      </c>
      <c r="N1167">
        <f>IFERROR(VLOOKUP(A1167,bip!$A:$C,2,0),"")</f>
      </c>
      <c r="O1167">
        <f>IFERROR(VLOOKUP(A1167,bip!$A:$Z,3,0),"")</f>
      </c>
    </row>
    <row r="1168" spans="1:15" ht="13.2">
      <c r="A1168" t="s">
        <v>840</v>
      </c>
      <c r="B1168" t="s">
        <v>15345</v>
      </c>
      <c r="C1168" t="s">
        <v>15155</v>
      </c>
      <c r="D1168" t="s">
        <v>17674</v>
      </c>
      <c r="E1168" t="s">
        <v>27658</v>
      </c>
      <c r="F1168">
        <v>6</v>
      </c>
      <c r="G1168">
        <v>168</v>
      </c>
      <c r="H1168" s="1">
        <v>49</v>
      </c>
      <c r="I1168" s="87"/>
      <c r="K1168" s="86" t="s">
        <v>17485</v>
      </c>
      <c r="L1168" s="86" t="s">
        <v>17486</v>
      </c>
      <c r="N1168">
        <f>IFERROR(VLOOKUP(A1168,bip!$A:$C,2,0),"")</f>
      </c>
      <c r="O1168">
        <f>IFERROR(VLOOKUP(A1168,bip!$A:$Z,3,0),"")</f>
      </c>
    </row>
    <row r="1169" spans="1:15" ht="13.2">
      <c r="A1169" t="s">
        <v>868</v>
      </c>
      <c r="B1169" t="s">
        <v>15346</v>
      </c>
      <c r="C1169" t="s">
        <v>15155</v>
      </c>
      <c r="D1169" t="s">
        <v>17675</v>
      </c>
      <c r="E1169" t="s">
        <v>27659</v>
      </c>
      <c r="F1169">
        <v>6</v>
      </c>
      <c r="G1169">
        <v>168</v>
      </c>
      <c r="H1169" s="1">
        <v>49</v>
      </c>
      <c r="I1169" s="87"/>
      <c r="K1169" s="86" t="s">
        <v>17485</v>
      </c>
      <c r="L1169" s="86" t="s">
        <v>17486</v>
      </c>
      <c r="N1169">
        <f>IFERROR(VLOOKUP(A1169,bip!$A:$C,2,0),"")</f>
      </c>
      <c r="O1169">
        <f>IFERROR(VLOOKUP(A1169,bip!$A:$Z,3,0),"")</f>
      </c>
    </row>
    <row r="1170" spans="1:15" ht="13.2">
      <c r="A1170" t="s">
        <v>841</v>
      </c>
      <c r="B1170" t="s">
        <v>15347</v>
      </c>
      <c r="C1170" t="s">
        <v>15155</v>
      </c>
      <c r="D1170" t="s">
        <v>17676</v>
      </c>
      <c r="E1170" t="s">
        <v>27660</v>
      </c>
      <c r="F1170">
        <v>6</v>
      </c>
      <c r="G1170">
        <v>168</v>
      </c>
      <c r="H1170" s="1">
        <v>49</v>
      </c>
      <c r="I1170" s="87"/>
      <c r="K1170" s="86" t="s">
        <v>17485</v>
      </c>
      <c r="L1170" s="86" t="s">
        <v>17486</v>
      </c>
      <c r="N1170">
        <f>IFERROR(VLOOKUP(A1170,bip!$A:$C,2,0),"")</f>
      </c>
      <c r="O1170">
        <f>IFERROR(VLOOKUP(A1170,bip!$A:$Z,3,0),"")</f>
      </c>
    </row>
    <row r="1171" spans="1:15" ht="13.2">
      <c r="A1171" t="s">
        <v>869</v>
      </c>
      <c r="B1171" t="s">
        <v>15348</v>
      </c>
      <c r="C1171" t="s">
        <v>15155</v>
      </c>
      <c r="D1171" t="s">
        <v>17677</v>
      </c>
      <c r="E1171" t="s">
        <v>27661</v>
      </c>
      <c r="F1171">
        <v>6</v>
      </c>
      <c r="G1171">
        <v>120</v>
      </c>
      <c r="H1171" s="1">
        <v>49</v>
      </c>
      <c r="I1171" s="87"/>
      <c r="K1171" s="86" t="s">
        <v>17485</v>
      </c>
      <c r="L1171" s="86" t="s">
        <v>17486</v>
      </c>
      <c r="N1171">
        <f>IFERROR(VLOOKUP(A1171,bip!$A:$C,2,0),"")</f>
      </c>
      <c r="O1171">
        <f>IFERROR(VLOOKUP(A1171,bip!$A:$Z,3,0),"")</f>
      </c>
    </row>
    <row r="1172" spans="1:15" ht="13.2">
      <c r="A1172" t="s">
        <v>842</v>
      </c>
      <c r="B1172" t="s">
        <v>15349</v>
      </c>
      <c r="C1172" t="s">
        <v>15155</v>
      </c>
      <c r="D1172" t="s">
        <v>17678</v>
      </c>
      <c r="E1172" t="s">
        <v>27662</v>
      </c>
      <c r="F1172">
        <v>6</v>
      </c>
      <c r="G1172">
        <v>120</v>
      </c>
      <c r="H1172" s="1">
        <v>49</v>
      </c>
      <c r="I1172" s="87"/>
      <c r="K1172" s="86" t="s">
        <v>17485</v>
      </c>
      <c r="L1172" s="86" t="s">
        <v>17486</v>
      </c>
      <c r="N1172">
        <f>IFERROR(VLOOKUP(A1172,bip!$A:$C,2,0),"")</f>
      </c>
      <c r="O1172">
        <f>IFERROR(VLOOKUP(A1172,bip!$A:$Z,3,0),"")</f>
      </c>
    </row>
    <row r="1173" spans="1:15" ht="13.2">
      <c r="A1173" t="s">
        <v>870</v>
      </c>
      <c r="B1173" t="s">
        <v>15350</v>
      </c>
      <c r="C1173" t="s">
        <v>15155</v>
      </c>
      <c r="D1173" t="s">
        <v>17679</v>
      </c>
      <c r="E1173" t="s">
        <v>27663</v>
      </c>
      <c r="F1173">
        <v>6</v>
      </c>
      <c r="G1173">
        <v>168</v>
      </c>
      <c r="H1173" s="1">
        <v>49</v>
      </c>
      <c r="I1173" s="87"/>
      <c r="K1173" s="86" t="s">
        <v>17485</v>
      </c>
      <c r="L1173" s="86" t="s">
        <v>17486</v>
      </c>
      <c r="N1173">
        <f>IFERROR(VLOOKUP(A1173,bip!$A:$C,2,0),"")</f>
      </c>
      <c r="O1173">
        <f>IFERROR(VLOOKUP(A1173,bip!$A:$Z,3,0),"")</f>
      </c>
    </row>
    <row r="1174" spans="1:15" ht="13.2">
      <c r="A1174" t="s">
        <v>843</v>
      </c>
      <c r="B1174" t="s">
        <v>15351</v>
      </c>
      <c r="C1174" t="s">
        <v>15155</v>
      </c>
      <c r="D1174" t="s">
        <v>17680</v>
      </c>
      <c r="E1174" t="s">
        <v>27664</v>
      </c>
      <c r="F1174">
        <v>6</v>
      </c>
      <c r="G1174">
        <v>168</v>
      </c>
      <c r="H1174" s="1">
        <v>49</v>
      </c>
      <c r="I1174" s="87"/>
      <c r="K1174" s="86" t="s">
        <v>17485</v>
      </c>
      <c r="L1174" s="86" t="s">
        <v>17486</v>
      </c>
      <c r="N1174">
        <f>IFERROR(VLOOKUP(A1174,bip!$A:$C,2,0),"")</f>
      </c>
      <c r="O1174">
        <f>IFERROR(VLOOKUP(A1174,bip!$A:$Z,3,0),"")</f>
      </c>
    </row>
    <row r="1175" spans="1:15" ht="13.2">
      <c r="A1175" t="s">
        <v>871</v>
      </c>
      <c r="B1175" t="s">
        <v>15352</v>
      </c>
      <c r="C1175" t="s">
        <v>15155</v>
      </c>
      <c r="D1175" t="s">
        <v>17681</v>
      </c>
      <c r="E1175" t="s">
        <v>27665</v>
      </c>
      <c r="F1175">
        <v>6</v>
      </c>
      <c r="G1175">
        <v>168</v>
      </c>
      <c r="H1175" s="1">
        <v>49</v>
      </c>
      <c r="I1175" s="87"/>
      <c r="K1175" s="86" t="s">
        <v>17485</v>
      </c>
      <c r="L1175" s="86" t="s">
        <v>17486</v>
      </c>
      <c r="N1175">
        <f>IFERROR(VLOOKUP(A1175,bip!$A:$C,2,0),"")</f>
      </c>
      <c r="O1175">
        <f>IFERROR(VLOOKUP(A1175,bip!$A:$Z,3,0),"")</f>
      </c>
    </row>
    <row r="1176" spans="1:15" ht="13.2">
      <c r="A1176" t="s">
        <v>844</v>
      </c>
      <c r="B1176" t="s">
        <v>15353</v>
      </c>
      <c r="C1176" t="s">
        <v>15155</v>
      </c>
      <c r="D1176" t="s">
        <v>17682</v>
      </c>
      <c r="E1176" t="s">
        <v>27666</v>
      </c>
      <c r="F1176">
        <v>6</v>
      </c>
      <c r="G1176">
        <v>168</v>
      </c>
      <c r="H1176" s="1">
        <v>49</v>
      </c>
      <c r="I1176" s="87"/>
      <c r="K1176" s="86" t="s">
        <v>17485</v>
      </c>
      <c r="L1176" s="86" t="s">
        <v>17486</v>
      </c>
      <c r="N1176">
        <f>IFERROR(VLOOKUP(A1176,bip!$A:$C,2,0),"")</f>
      </c>
      <c r="O1176">
        <f>IFERROR(VLOOKUP(A1176,bip!$A:$Z,3,0),"")</f>
      </c>
    </row>
    <row r="1177" spans="1:15" ht="13.2">
      <c r="A1177" t="s">
        <v>872</v>
      </c>
      <c r="B1177" t="s">
        <v>15354</v>
      </c>
      <c r="C1177" t="s">
        <v>15155</v>
      </c>
      <c r="D1177" t="s">
        <v>17683</v>
      </c>
      <c r="E1177" t="s">
        <v>27667</v>
      </c>
      <c r="F1177">
        <v>6</v>
      </c>
      <c r="G1177">
        <v>168</v>
      </c>
      <c r="H1177" s="1">
        <v>49</v>
      </c>
      <c r="I1177" s="87"/>
      <c r="K1177" s="86" t="s">
        <v>17485</v>
      </c>
      <c r="L1177" s="86" t="s">
        <v>17486</v>
      </c>
      <c r="N1177">
        <f>IFERROR(VLOOKUP(A1177,bip!$A:$C,2,0),"")</f>
      </c>
      <c r="O1177">
        <f>IFERROR(VLOOKUP(A1177,bip!$A:$Z,3,0),"")</f>
      </c>
    </row>
    <row r="1178" spans="1:15" ht="13.2">
      <c r="A1178" t="s">
        <v>845</v>
      </c>
      <c r="B1178" t="s">
        <v>15355</v>
      </c>
      <c r="C1178" t="s">
        <v>15155</v>
      </c>
      <c r="D1178" t="s">
        <v>17684</v>
      </c>
      <c r="E1178" t="s">
        <v>27668</v>
      </c>
      <c r="F1178">
        <v>6</v>
      </c>
      <c r="G1178">
        <v>120</v>
      </c>
      <c r="H1178" s="1">
        <v>49</v>
      </c>
      <c r="I1178" s="87"/>
      <c r="K1178" s="86" t="s">
        <v>17485</v>
      </c>
      <c r="L1178" s="86" t="s">
        <v>17486</v>
      </c>
      <c r="N1178">
        <f>IFERROR(VLOOKUP(A1178,bip!$A:$C,2,0),"")</f>
      </c>
      <c r="O1178">
        <f>IFERROR(VLOOKUP(A1178,bip!$A:$Z,3,0),"")</f>
      </c>
    </row>
    <row r="1179" spans="1:15" ht="13.2">
      <c r="A1179" t="s">
        <v>873</v>
      </c>
      <c r="B1179" t="s">
        <v>15356</v>
      </c>
      <c r="C1179" t="s">
        <v>15155</v>
      </c>
      <c r="D1179" t="s">
        <v>17685</v>
      </c>
      <c r="E1179" t="s">
        <v>27669</v>
      </c>
      <c r="F1179">
        <v>6</v>
      </c>
      <c r="G1179">
        <v>168</v>
      </c>
      <c r="H1179" s="1">
        <v>50</v>
      </c>
      <c r="I1179" s="87"/>
      <c r="K1179" s="86" t="s">
        <v>17485</v>
      </c>
      <c r="L1179" s="86" t="s">
        <v>17486</v>
      </c>
      <c r="N1179">
        <f>IFERROR(VLOOKUP(A1179,bip!$A:$C,2,0),"")</f>
      </c>
      <c r="O1179">
        <f>IFERROR(VLOOKUP(A1179,bip!$A:$Z,3,0),"")</f>
      </c>
    </row>
    <row r="1180" spans="1:15" ht="13.2">
      <c r="A1180" t="s">
        <v>846</v>
      </c>
      <c r="B1180" t="s">
        <v>15357</v>
      </c>
      <c r="C1180" t="s">
        <v>15155</v>
      </c>
      <c r="D1180" t="s">
        <v>17686</v>
      </c>
      <c r="E1180" t="s">
        <v>27670</v>
      </c>
      <c r="F1180">
        <v>6</v>
      </c>
      <c r="G1180">
        <v>168</v>
      </c>
      <c r="H1180" s="1">
        <v>50</v>
      </c>
      <c r="I1180" s="87"/>
      <c r="K1180" s="86" t="s">
        <v>17485</v>
      </c>
      <c r="L1180" s="86" t="s">
        <v>17486</v>
      </c>
      <c r="N1180">
        <f>IFERROR(VLOOKUP(A1180,bip!$A:$C,2,0),"")</f>
      </c>
      <c r="O1180">
        <f>IFERROR(VLOOKUP(A1180,bip!$A:$Z,3,0),"")</f>
      </c>
    </row>
    <row r="1181" spans="1:15" ht="13.2">
      <c r="A1181" t="s">
        <v>874</v>
      </c>
      <c r="B1181" t="s">
        <v>15358</v>
      </c>
      <c r="C1181" t="s">
        <v>15155</v>
      </c>
      <c r="D1181" t="s">
        <v>17687</v>
      </c>
      <c r="E1181" t="s">
        <v>27671</v>
      </c>
      <c r="F1181">
        <v>6</v>
      </c>
      <c r="G1181">
        <v>168</v>
      </c>
      <c r="H1181" s="1">
        <v>53</v>
      </c>
      <c r="I1181" s="87"/>
      <c r="K1181" s="86" t="s">
        <v>17485</v>
      </c>
      <c r="L1181" s="86" t="s">
        <v>17486</v>
      </c>
      <c r="N1181">
        <f>IFERROR(VLOOKUP(A1181,bip!$A:$C,2,0),"")</f>
      </c>
      <c r="O1181">
        <f>IFERROR(VLOOKUP(A1181,bip!$A:$Z,3,0),"")</f>
      </c>
    </row>
    <row r="1182" spans="1:15" ht="13.2">
      <c r="A1182" t="s">
        <v>847</v>
      </c>
      <c r="B1182" t="s">
        <v>15359</v>
      </c>
      <c r="C1182" t="s">
        <v>15155</v>
      </c>
      <c r="D1182" t="s">
        <v>17688</v>
      </c>
      <c r="E1182" t="s">
        <v>27672</v>
      </c>
      <c r="F1182">
        <v>6</v>
      </c>
      <c r="G1182">
        <v>168</v>
      </c>
      <c r="H1182" s="1">
        <v>53</v>
      </c>
      <c r="I1182" s="87"/>
      <c r="K1182" s="86" t="s">
        <v>17485</v>
      </c>
      <c r="L1182" s="86" t="s">
        <v>17486</v>
      </c>
      <c r="N1182">
        <f>IFERROR(VLOOKUP(A1182,bip!$A:$C,2,0),"")</f>
      </c>
      <c r="O1182">
        <f>IFERROR(VLOOKUP(A1182,bip!$A:$Z,3,0),"")</f>
      </c>
    </row>
    <row r="1183" spans="1:15" ht="13.2">
      <c r="A1183" t="s">
        <v>875</v>
      </c>
      <c r="B1183" t="s">
        <v>15360</v>
      </c>
      <c r="C1183" t="s">
        <v>15155</v>
      </c>
      <c r="D1183" t="s">
        <v>17689</v>
      </c>
      <c r="E1183" t="s">
        <v>27673</v>
      </c>
      <c r="F1183">
        <v>6</v>
      </c>
      <c r="G1183">
        <v>168</v>
      </c>
      <c r="H1183" s="1">
        <v>53</v>
      </c>
      <c r="I1183" s="87"/>
      <c r="K1183" s="86" t="s">
        <v>17485</v>
      </c>
      <c r="L1183" s="86" t="s">
        <v>17486</v>
      </c>
      <c r="N1183">
        <f>IFERROR(VLOOKUP(A1183,bip!$A:$C,2,0),"")</f>
      </c>
      <c r="O1183">
        <f>IFERROR(VLOOKUP(A1183,bip!$A:$Z,3,0),"")</f>
      </c>
    </row>
    <row r="1184" spans="1:15" ht="13.2">
      <c r="A1184" t="s">
        <v>848</v>
      </c>
      <c r="B1184" t="s">
        <v>15361</v>
      </c>
      <c r="C1184" t="s">
        <v>15155</v>
      </c>
      <c r="D1184" t="s">
        <v>17690</v>
      </c>
      <c r="E1184" t="s">
        <v>27674</v>
      </c>
      <c r="F1184">
        <v>6</v>
      </c>
      <c r="G1184">
        <v>168</v>
      </c>
      <c r="H1184" s="1">
        <v>53</v>
      </c>
      <c r="I1184" s="87"/>
      <c r="K1184" s="86" t="s">
        <v>17485</v>
      </c>
      <c r="L1184" s="86" t="s">
        <v>17486</v>
      </c>
      <c r="N1184">
        <f>IFERROR(VLOOKUP(A1184,bip!$A:$C,2,0),"")</f>
      </c>
      <c r="O1184">
        <f>IFERROR(VLOOKUP(A1184,bip!$A:$Z,3,0),"")</f>
      </c>
    </row>
    <row r="1185" spans="1:15" ht="13.2">
      <c r="A1185" t="s">
        <v>876</v>
      </c>
      <c r="B1185" t="s">
        <v>15362</v>
      </c>
      <c r="C1185" t="s">
        <v>15155</v>
      </c>
      <c r="D1185" t="s">
        <v>17691</v>
      </c>
      <c r="E1185" t="s">
        <v>27675</v>
      </c>
      <c r="F1185">
        <v>6</v>
      </c>
      <c r="G1185">
        <v>120</v>
      </c>
      <c r="H1185" s="1">
        <v>59</v>
      </c>
      <c r="I1185" s="87"/>
      <c r="K1185" s="86" t="s">
        <v>17485</v>
      </c>
      <c r="L1185" s="86" t="s">
        <v>17486</v>
      </c>
      <c r="N1185">
        <f>IFERROR(VLOOKUP(A1185,bip!$A:$C,2,0),"")</f>
      </c>
      <c r="O1185">
        <f>IFERROR(VLOOKUP(A1185,bip!$A:$Z,3,0),"")</f>
      </c>
    </row>
    <row r="1186" spans="1:15" ht="13.2">
      <c r="A1186" t="s">
        <v>849</v>
      </c>
      <c r="B1186" t="s">
        <v>15363</v>
      </c>
      <c r="C1186" t="s">
        <v>15155</v>
      </c>
      <c r="D1186" t="s">
        <v>17692</v>
      </c>
      <c r="E1186" t="s">
        <v>27676</v>
      </c>
      <c r="F1186">
        <v>6</v>
      </c>
      <c r="G1186">
        <v>168</v>
      </c>
      <c r="H1186" s="1">
        <v>59</v>
      </c>
      <c r="I1186" s="87"/>
      <c r="K1186" s="86" t="s">
        <v>17485</v>
      </c>
      <c r="L1186" s="86" t="s">
        <v>17486</v>
      </c>
      <c r="N1186">
        <f>IFERROR(VLOOKUP(A1186,bip!$A:$C,2,0),"")</f>
      </c>
      <c r="O1186">
        <f>IFERROR(VLOOKUP(A1186,bip!$A:$Z,3,0),"")</f>
      </c>
    </row>
    <row r="1187" spans="1:15" ht="13.2">
      <c r="A1187" t="s">
        <v>836</v>
      </c>
      <c r="B1187" t="s">
        <v>836</v>
      </c>
      <c r="C1187" t="s">
        <v>15155</v>
      </c>
      <c r="D1187" t="s">
        <v>27744</v>
      </c>
      <c r="E1187" t="s">
        <v>27745</v>
      </c>
      <c r="F1187">
        <v>1</v>
      </c>
      <c r="G1187">
        <v>6</v>
      </c>
      <c r="H1187" s="1">
        <v>915</v>
      </c>
      <c r="I1187" s="87"/>
      <c r="K1187" s="86" t="s">
        <v>17485</v>
      </c>
      <c r="L1187" s="86" t="s">
        <v>17486</v>
      </c>
      <c r="N1187">
        <f>IFERROR(VLOOKUP(A1187,bip!$A:$C,2,0),"")</f>
      </c>
      <c r="O1187">
        <f>IFERROR(VLOOKUP(A1187,bip!$A:$Z,3,0),"")</f>
      </c>
    </row>
    <row r="1188" spans="1:15" ht="13.2">
      <c r="A1188" t="s">
        <v>832</v>
      </c>
      <c r="B1188" t="s">
        <v>832</v>
      </c>
      <c r="C1188" t="s">
        <v>15155</v>
      </c>
      <c r="D1188" t="s">
        <v>27690</v>
      </c>
      <c r="E1188" t="s">
        <v>27691</v>
      </c>
      <c r="F1188">
        <v>1</v>
      </c>
      <c r="G1188">
        <v>12</v>
      </c>
      <c r="H1188" s="1">
        <v>829</v>
      </c>
      <c r="I1188" s="87"/>
      <c r="K1188" s="86" t="s">
        <v>17485</v>
      </c>
      <c r="L1188" s="86" t="s">
        <v>17486</v>
      </c>
      <c r="N1188">
        <f>IFERROR(VLOOKUP(A1188,bip!$A:$C,2,0),"")</f>
      </c>
      <c r="O1188">
        <f>IFERROR(VLOOKUP(A1188,bip!$A:$Z,3,0),"")</f>
      </c>
    </row>
    <row r="1189" spans="1:15" ht="13.2">
      <c r="A1189" t="s">
        <v>835</v>
      </c>
      <c r="B1189" t="s">
        <v>835</v>
      </c>
      <c r="C1189" t="s">
        <v>15155</v>
      </c>
      <c r="D1189" t="s">
        <v>27742</v>
      </c>
      <c r="E1189" t="s">
        <v>27743</v>
      </c>
      <c r="F1189">
        <v>1</v>
      </c>
      <c r="G1189">
        <v>5</v>
      </c>
      <c r="H1189" s="1">
        <v>1828</v>
      </c>
      <c r="I1189" s="87"/>
      <c r="K1189" s="86" t="s">
        <v>17485</v>
      </c>
      <c r="L1189" s="86" t="s">
        <v>17486</v>
      </c>
      <c r="N1189">
        <f>IFERROR(VLOOKUP(A1189,bip!$A:$C,2,0),"")</f>
      </c>
      <c r="O1189">
        <f>IFERROR(VLOOKUP(A1189,bip!$A:$Z,3,0),"")</f>
      </c>
    </row>
    <row r="1190" spans="1:15" ht="13.2">
      <c r="A1190" t="s">
        <v>877</v>
      </c>
      <c r="B1190" t="s">
        <v>877</v>
      </c>
      <c r="C1190" t="s">
        <v>15155</v>
      </c>
      <c r="D1190" t="s">
        <v>17708</v>
      </c>
      <c r="E1190" t="s">
        <v>27694</v>
      </c>
      <c r="F1190">
        <v>6</v>
      </c>
      <c r="G1190">
        <v>168</v>
      </c>
      <c r="H1190" s="1">
        <v>65</v>
      </c>
      <c r="I1190" s="87"/>
      <c r="K1190" s="86" t="s">
        <v>17485</v>
      </c>
      <c r="L1190" s="86" t="s">
        <v>17486</v>
      </c>
      <c r="N1190">
        <f>IFERROR(VLOOKUP(A1190,bip!$A:$C,2,0),"")</f>
      </c>
      <c r="O1190">
        <f>IFERROR(VLOOKUP(A1190,bip!$A:$Z,3,0),"")</f>
      </c>
    </row>
    <row r="1191" spans="1:15" ht="13.2">
      <c r="A1191" t="s">
        <v>850</v>
      </c>
      <c r="B1191" t="s">
        <v>15364</v>
      </c>
      <c r="C1191" t="s">
        <v>15155</v>
      </c>
      <c r="D1191" t="s">
        <v>17693</v>
      </c>
      <c r="E1191" t="s">
        <v>27677</v>
      </c>
      <c r="F1191">
        <v>6</v>
      </c>
      <c r="G1191">
        <v>168</v>
      </c>
      <c r="H1191" s="1">
        <v>65</v>
      </c>
      <c r="I1191" s="87"/>
      <c r="K1191" s="86" t="s">
        <v>17485</v>
      </c>
      <c r="L1191" s="86" t="s">
        <v>17486</v>
      </c>
      <c r="N1191">
        <f>IFERROR(VLOOKUP(A1191,bip!$A:$C,2,0),"")</f>
      </c>
      <c r="O1191">
        <f>IFERROR(VLOOKUP(A1191,bip!$A:$Z,3,0),"")</f>
      </c>
    </row>
    <row r="1192" spans="1:15" ht="13.2">
      <c r="A1192" t="s">
        <v>830</v>
      </c>
      <c r="B1192" t="s">
        <v>830</v>
      </c>
      <c r="C1192" t="s">
        <v>15155</v>
      </c>
      <c r="D1192" t="s">
        <v>27740</v>
      </c>
      <c r="E1192" t="s">
        <v>27741</v>
      </c>
      <c r="F1192">
        <v>1</v>
      </c>
      <c r="G1192">
        <v>7</v>
      </c>
      <c r="H1192" s="1">
        <v>2093</v>
      </c>
      <c r="I1192" s="87"/>
      <c r="K1192" s="86" t="s">
        <v>17485</v>
      </c>
      <c r="L1192" s="86" t="s">
        <v>17486</v>
      </c>
      <c r="N1192">
        <f>IFERROR(VLOOKUP(A1192,bip!$A:$C,2,0),"")</f>
      </c>
      <c r="O1192">
        <f>IFERROR(VLOOKUP(A1192,bip!$A:$Z,3,0),"")</f>
      </c>
    </row>
    <row r="1193" spans="1:15" ht="13.2">
      <c r="A1193" t="s">
        <v>834</v>
      </c>
      <c r="B1193" t="s">
        <v>834</v>
      </c>
      <c r="C1193" t="s">
        <v>15155</v>
      </c>
      <c r="D1193" t="s">
        <v>27764</v>
      </c>
      <c r="E1193" t="s">
        <v>35385</v>
      </c>
      <c r="F1193">
        <v>1</v>
      </c>
      <c r="G1193">
        <v>12</v>
      </c>
      <c r="H1193" s="1">
        <v>576</v>
      </c>
      <c r="I1193" s="87"/>
      <c r="K1193" s="86" t="s">
        <v>17485</v>
      </c>
      <c r="L1193" s="86" t="s">
        <v>17486</v>
      </c>
      <c r="N1193">
        <f>IFERROR(VLOOKUP(A1193,bip!$A:$C,2,0),"")</f>
      </c>
      <c r="O1193">
        <f>IFERROR(VLOOKUP(A1193,bip!$A:$Z,3,0),"")</f>
      </c>
    </row>
    <row r="1194" spans="1:15" ht="13.2">
      <c r="A1194" t="s">
        <v>837</v>
      </c>
      <c r="B1194" t="s">
        <v>837</v>
      </c>
      <c r="C1194" t="s">
        <v>15155</v>
      </c>
      <c r="D1194" t="s">
        <v>27765</v>
      </c>
      <c r="E1194" t="s">
        <v>27766</v>
      </c>
      <c r="F1194">
        <v>1</v>
      </c>
      <c r="G1194">
        <v>12</v>
      </c>
      <c r="H1194" s="1">
        <v>576</v>
      </c>
      <c r="I1194" s="87"/>
      <c r="K1194" s="86" t="s">
        <v>17485</v>
      </c>
      <c r="L1194" s="86" t="s">
        <v>17486</v>
      </c>
      <c r="N1194">
        <f>IFERROR(VLOOKUP(A1194,bip!$A:$C,2,0),"")</f>
      </c>
      <c r="O1194">
        <f>IFERROR(VLOOKUP(A1194,bip!$A:$Z,3,0),"")</f>
      </c>
    </row>
    <row r="1195" spans="1:15" ht="13.2">
      <c r="A1195" t="s">
        <v>831</v>
      </c>
      <c r="B1195" t="s">
        <v>831</v>
      </c>
      <c r="C1195" t="s">
        <v>15155</v>
      </c>
      <c r="D1195" t="s">
        <v>27690</v>
      </c>
      <c r="E1195" t="s">
        <v>27691</v>
      </c>
      <c r="F1195">
        <v>1</v>
      </c>
      <c r="G1195">
        <v>8</v>
      </c>
      <c r="H1195" s="1">
        <v>867</v>
      </c>
      <c r="I1195" s="87"/>
      <c r="K1195" s="86" t="s">
        <v>17485</v>
      </c>
      <c r="L1195" s="86" t="s">
        <v>17486</v>
      </c>
      <c r="N1195">
        <f>IFERROR(VLOOKUP(A1195,bip!$A:$C,2,0),"")</f>
      </c>
      <c r="O1195">
        <f>IFERROR(VLOOKUP(A1195,bip!$A:$Z,3,0),"")</f>
      </c>
    </row>
    <row r="1196" spans="1:15" ht="13.2">
      <c r="A1196" t="s">
        <v>878</v>
      </c>
      <c r="B1196" t="s">
        <v>878</v>
      </c>
      <c r="C1196" t="s">
        <v>15155</v>
      </c>
      <c r="D1196" t="s">
        <v>17709</v>
      </c>
      <c r="E1196" t="s">
        <v>27695</v>
      </c>
      <c r="F1196">
        <v>6</v>
      </c>
      <c r="G1196">
        <v>108</v>
      </c>
      <c r="H1196" s="1">
        <v>67</v>
      </c>
      <c r="I1196" s="87"/>
      <c r="K1196" s="86" t="s">
        <v>17485</v>
      </c>
      <c r="L1196" s="86" t="s">
        <v>17486</v>
      </c>
      <c r="N1196">
        <f>IFERROR(VLOOKUP(A1196,bip!$A:$C,2,0),"")</f>
      </c>
      <c r="O1196">
        <f>IFERROR(VLOOKUP(A1196,bip!$A:$Z,3,0),"")</f>
      </c>
    </row>
    <row r="1197" spans="1:15" ht="13.2">
      <c r="A1197" t="s">
        <v>851</v>
      </c>
      <c r="B1197" t="s">
        <v>15365</v>
      </c>
      <c r="C1197" t="s">
        <v>15155</v>
      </c>
      <c r="D1197" t="s">
        <v>17694</v>
      </c>
      <c r="E1197" t="s">
        <v>27678</v>
      </c>
      <c r="F1197">
        <v>6</v>
      </c>
      <c r="G1197">
        <v>168</v>
      </c>
      <c r="H1197" s="1">
        <v>67</v>
      </c>
      <c r="I1197" s="87"/>
      <c r="K1197" s="86" t="s">
        <v>17485</v>
      </c>
      <c r="L1197" s="86" t="s">
        <v>17486</v>
      </c>
      <c r="N1197">
        <f>IFERROR(VLOOKUP(A1197,bip!$A:$C,2,0),"")</f>
      </c>
      <c r="O1197">
        <f>IFERROR(VLOOKUP(A1197,bip!$A:$Z,3,0),"")</f>
      </c>
    </row>
    <row r="1198" spans="1:15" ht="13.2">
      <c r="A1198" t="s">
        <v>879</v>
      </c>
      <c r="B1198" t="s">
        <v>879</v>
      </c>
      <c r="C1198" t="s">
        <v>15155</v>
      </c>
      <c r="D1198" t="s">
        <v>17710</v>
      </c>
      <c r="E1198" t="s">
        <v>27696</v>
      </c>
      <c r="F1198">
        <v>6</v>
      </c>
      <c r="G1198">
        <v>120</v>
      </c>
      <c r="H1198" s="1">
        <v>72</v>
      </c>
      <c r="I1198" s="87"/>
      <c r="K1198" s="86" t="s">
        <v>17485</v>
      </c>
      <c r="L1198" s="86" t="s">
        <v>17486</v>
      </c>
      <c r="N1198">
        <f>IFERROR(VLOOKUP(A1198,bip!$A:$C,2,0),"")</f>
      </c>
      <c r="O1198">
        <f>IFERROR(VLOOKUP(A1198,bip!$A:$Z,3,0),"")</f>
      </c>
    </row>
    <row r="1199" spans="1:15" ht="13.2">
      <c r="A1199" t="s">
        <v>852</v>
      </c>
      <c r="B1199" t="s">
        <v>15366</v>
      </c>
      <c r="C1199" t="s">
        <v>15155</v>
      </c>
      <c r="D1199" t="s">
        <v>17695</v>
      </c>
      <c r="E1199" t="s">
        <v>27679</v>
      </c>
      <c r="F1199">
        <v>6</v>
      </c>
      <c r="G1199">
        <v>72</v>
      </c>
      <c r="H1199" s="1">
        <v>72</v>
      </c>
      <c r="I1199" s="87"/>
      <c r="K1199" s="86" t="s">
        <v>17485</v>
      </c>
      <c r="L1199" s="86" t="s">
        <v>17486</v>
      </c>
      <c r="N1199">
        <f>IFERROR(VLOOKUP(A1199,bip!$A:$C,2,0),"")</f>
      </c>
      <c r="O1199">
        <f>IFERROR(VLOOKUP(A1199,bip!$A:$Z,3,0),"")</f>
      </c>
    </row>
    <row r="1200" spans="1:15" ht="13.2">
      <c r="A1200" t="s">
        <v>880</v>
      </c>
      <c r="B1200" t="s">
        <v>880</v>
      </c>
      <c r="C1200" t="s">
        <v>15155</v>
      </c>
      <c r="D1200" t="s">
        <v>17711</v>
      </c>
      <c r="E1200" t="s">
        <v>27697</v>
      </c>
      <c r="F1200">
        <v>6</v>
      </c>
      <c r="G1200">
        <v>108</v>
      </c>
      <c r="H1200" s="1">
        <v>78</v>
      </c>
      <c r="I1200" s="87"/>
      <c r="K1200" s="86" t="s">
        <v>17485</v>
      </c>
      <c r="L1200" s="86" t="s">
        <v>17486</v>
      </c>
      <c r="N1200">
        <f>IFERROR(VLOOKUP(A1200,bip!$A:$C,2,0),"")</f>
      </c>
      <c r="O1200">
        <f>IFERROR(VLOOKUP(A1200,bip!$A:$Z,3,0),"")</f>
      </c>
    </row>
    <row r="1201" spans="1:15" ht="13.2">
      <c r="A1201" t="s">
        <v>853</v>
      </c>
      <c r="B1201" t="s">
        <v>15367</v>
      </c>
      <c r="C1201" t="s">
        <v>15155</v>
      </c>
      <c r="D1201" t="s">
        <v>17696</v>
      </c>
      <c r="E1201" t="s">
        <v>27680</v>
      </c>
      <c r="F1201">
        <v>6</v>
      </c>
      <c r="G1201">
        <v>108</v>
      </c>
      <c r="H1201" s="1">
        <v>78</v>
      </c>
      <c r="I1201" s="87"/>
      <c r="K1201" s="86" t="s">
        <v>17485</v>
      </c>
      <c r="L1201" s="86" t="s">
        <v>17486</v>
      </c>
      <c r="N1201">
        <f>IFERROR(VLOOKUP(A1201,bip!$A:$C,2,0),"")</f>
      </c>
      <c r="O1201">
        <f>IFERROR(VLOOKUP(A1201,bip!$A:$Z,3,0),"")</f>
      </c>
    </row>
    <row r="1202" spans="1:15" ht="13.2">
      <c r="A1202" t="s">
        <v>881</v>
      </c>
      <c r="B1202" t="s">
        <v>881</v>
      </c>
      <c r="C1202" t="s">
        <v>15155</v>
      </c>
      <c r="D1202" t="s">
        <v>17712</v>
      </c>
      <c r="E1202" t="s">
        <v>27698</v>
      </c>
      <c r="F1202">
        <v>6</v>
      </c>
      <c r="G1202">
        <v>120</v>
      </c>
      <c r="H1202" s="1">
        <v>82</v>
      </c>
      <c r="I1202" s="87"/>
      <c r="K1202" s="86" t="s">
        <v>17485</v>
      </c>
      <c r="L1202" s="86" t="s">
        <v>17486</v>
      </c>
      <c r="N1202">
        <f>IFERROR(VLOOKUP(A1202,bip!$A:$C,2,0),"")</f>
      </c>
      <c r="O1202">
        <f>IFERROR(VLOOKUP(A1202,bip!$A:$Z,3,0),"")</f>
      </c>
    </row>
    <row r="1203" spans="1:15" ht="13.2">
      <c r="A1203" t="s">
        <v>854</v>
      </c>
      <c r="B1203" t="s">
        <v>15368</v>
      </c>
      <c r="C1203" t="s">
        <v>15155</v>
      </c>
      <c r="D1203" t="s">
        <v>17697</v>
      </c>
      <c r="E1203" t="s">
        <v>27681</v>
      </c>
      <c r="F1203">
        <v>6</v>
      </c>
      <c r="G1203">
        <v>72</v>
      </c>
      <c r="H1203" s="1">
        <v>82</v>
      </c>
      <c r="I1203" s="87"/>
      <c r="K1203" s="86" t="s">
        <v>17485</v>
      </c>
      <c r="L1203" s="86" t="s">
        <v>17486</v>
      </c>
      <c r="N1203">
        <f>IFERROR(VLOOKUP(A1203,bip!$A:$C,2,0),"")</f>
      </c>
      <c r="O1203">
        <f>IFERROR(VLOOKUP(A1203,bip!$A:$Z,3,0),"")</f>
      </c>
    </row>
    <row r="1204" spans="1:15" ht="13.2">
      <c r="A1204" t="s">
        <v>882</v>
      </c>
      <c r="B1204" t="s">
        <v>882</v>
      </c>
      <c r="C1204" t="s">
        <v>15155</v>
      </c>
      <c r="D1204" t="s">
        <v>17713</v>
      </c>
      <c r="E1204" t="s">
        <v>27699</v>
      </c>
      <c r="F1204">
        <v>6</v>
      </c>
      <c r="G1204">
        <v>72</v>
      </c>
      <c r="H1204" s="1">
        <v>94</v>
      </c>
      <c r="I1204" s="87"/>
      <c r="K1204" s="86" t="s">
        <v>17485</v>
      </c>
      <c r="L1204" s="86" t="s">
        <v>17486</v>
      </c>
      <c r="N1204">
        <f>IFERROR(VLOOKUP(A1204,bip!$A:$C,2,0),"")</f>
      </c>
      <c r="O1204">
        <f>IFERROR(VLOOKUP(A1204,bip!$A:$Z,3,0),"")</f>
      </c>
    </row>
    <row r="1205" spans="1:15" ht="13.2">
      <c r="A1205" t="s">
        <v>855</v>
      </c>
      <c r="B1205" t="s">
        <v>15369</v>
      </c>
      <c r="C1205" t="s">
        <v>15155</v>
      </c>
      <c r="D1205" t="s">
        <v>17698</v>
      </c>
      <c r="E1205" t="s">
        <v>27682</v>
      </c>
      <c r="F1205">
        <v>6</v>
      </c>
      <c r="G1205">
        <v>72</v>
      </c>
      <c r="H1205" s="1">
        <v>94</v>
      </c>
      <c r="I1205" s="87"/>
      <c r="K1205" s="86" t="s">
        <v>17485</v>
      </c>
      <c r="L1205" s="86" t="s">
        <v>17486</v>
      </c>
      <c r="N1205">
        <f>IFERROR(VLOOKUP(A1205,bip!$A:$C,2,0),"")</f>
      </c>
      <c r="O1205">
        <f>IFERROR(VLOOKUP(A1205,bip!$A:$Z,3,0),"")</f>
      </c>
    </row>
    <row r="1206" spans="1:15" ht="13.2">
      <c r="A1206" t="s">
        <v>883</v>
      </c>
      <c r="B1206" t="s">
        <v>883</v>
      </c>
      <c r="C1206" t="s">
        <v>15155</v>
      </c>
      <c r="D1206" t="s">
        <v>17714</v>
      </c>
      <c r="E1206" t="s">
        <v>27700</v>
      </c>
      <c r="F1206">
        <v>6</v>
      </c>
      <c r="G1206">
        <v>72</v>
      </c>
      <c r="H1206" s="1">
        <v>105</v>
      </c>
      <c r="I1206" s="87"/>
      <c r="K1206" s="86" t="s">
        <v>17485</v>
      </c>
      <c r="L1206" s="86" t="s">
        <v>17486</v>
      </c>
      <c r="N1206">
        <f>IFERROR(VLOOKUP(A1206,bip!$A:$C,2,0),"")</f>
      </c>
      <c r="O1206">
        <f>IFERROR(VLOOKUP(A1206,bip!$A:$Z,3,0),"")</f>
      </c>
    </row>
    <row r="1207" spans="1:15" ht="13.2">
      <c r="A1207" t="s">
        <v>856</v>
      </c>
      <c r="B1207" t="s">
        <v>15370</v>
      </c>
      <c r="C1207" t="s">
        <v>15155</v>
      </c>
      <c r="D1207" t="s">
        <v>17699</v>
      </c>
      <c r="E1207" t="s">
        <v>27683</v>
      </c>
      <c r="F1207">
        <v>6</v>
      </c>
      <c r="G1207">
        <v>72</v>
      </c>
      <c r="H1207" s="1">
        <v>105</v>
      </c>
      <c r="I1207" s="87"/>
      <c r="K1207" s="86" t="s">
        <v>17485</v>
      </c>
      <c r="L1207" s="86" t="s">
        <v>17486</v>
      </c>
      <c r="N1207">
        <f>IFERROR(VLOOKUP(A1207,bip!$A:$C,2,0),"")</f>
      </c>
      <c r="O1207">
        <f>IFERROR(VLOOKUP(A1207,bip!$A:$Z,3,0),"")</f>
      </c>
    </row>
    <row r="1208" spans="1:15" ht="13.2">
      <c r="A1208" t="s">
        <v>884</v>
      </c>
      <c r="B1208" t="s">
        <v>884</v>
      </c>
      <c r="C1208" t="s">
        <v>15155</v>
      </c>
      <c r="D1208" t="s">
        <v>17715</v>
      </c>
      <c r="E1208" t="s">
        <v>27701</v>
      </c>
      <c r="F1208">
        <v>6</v>
      </c>
      <c r="G1208">
        <v>120</v>
      </c>
      <c r="H1208" s="1">
        <v>116</v>
      </c>
      <c r="I1208" s="87"/>
      <c r="K1208" s="86" t="s">
        <v>17485</v>
      </c>
      <c r="L1208" s="86" t="s">
        <v>17486</v>
      </c>
      <c r="N1208">
        <f>IFERROR(VLOOKUP(A1208,bip!$A:$C,2,0),"")</f>
      </c>
      <c r="O1208">
        <f>IFERROR(VLOOKUP(A1208,bip!$A:$Z,3,0),"")</f>
      </c>
    </row>
    <row r="1209" spans="1:15" ht="13.2">
      <c r="A1209" t="s">
        <v>857</v>
      </c>
      <c r="B1209" t="s">
        <v>15371</v>
      </c>
      <c r="C1209" t="s">
        <v>15155</v>
      </c>
      <c r="D1209" t="s">
        <v>17700</v>
      </c>
      <c r="E1209" t="s">
        <v>27684</v>
      </c>
      <c r="F1209">
        <v>6</v>
      </c>
      <c r="G1209">
        <v>72</v>
      </c>
      <c r="H1209" s="1">
        <v>116</v>
      </c>
      <c r="I1209" s="87"/>
      <c r="K1209" s="86" t="s">
        <v>17485</v>
      </c>
      <c r="L1209" s="86" t="s">
        <v>17486</v>
      </c>
      <c r="N1209">
        <f>IFERROR(VLOOKUP(A1209,bip!$A:$C,2,0),"")</f>
      </c>
      <c r="O1209">
        <f>IFERROR(VLOOKUP(A1209,bip!$A:$Z,3,0),"")</f>
      </c>
    </row>
    <row r="1210" spans="1:15" ht="13.2">
      <c r="A1210" t="s">
        <v>885</v>
      </c>
      <c r="B1210" t="s">
        <v>885</v>
      </c>
      <c r="C1210" t="s">
        <v>15155</v>
      </c>
      <c r="D1210" t="s">
        <v>17716</v>
      </c>
      <c r="E1210" t="s">
        <v>27702</v>
      </c>
      <c r="F1210">
        <v>6</v>
      </c>
      <c r="G1210">
        <v>72</v>
      </c>
      <c r="H1210" s="1">
        <v>116</v>
      </c>
      <c r="I1210" s="87"/>
      <c r="K1210" s="86" t="s">
        <v>17485</v>
      </c>
      <c r="L1210" s="86" t="s">
        <v>17486</v>
      </c>
      <c r="N1210">
        <f>IFERROR(VLOOKUP(A1210,bip!$A:$C,2,0),"")</f>
      </c>
      <c r="O1210">
        <f>IFERROR(VLOOKUP(A1210,bip!$A:$Z,3,0),"")</f>
      </c>
    </row>
    <row r="1211" spans="1:15" ht="13.2">
      <c r="A1211" t="s">
        <v>858</v>
      </c>
      <c r="B1211" t="s">
        <v>15372</v>
      </c>
      <c r="C1211" t="s">
        <v>15155</v>
      </c>
      <c r="D1211" t="s">
        <v>17701</v>
      </c>
      <c r="E1211" t="s">
        <v>27685</v>
      </c>
      <c r="F1211">
        <v>6</v>
      </c>
      <c r="G1211">
        <v>72</v>
      </c>
      <c r="H1211" s="1">
        <v>116</v>
      </c>
      <c r="I1211" s="87"/>
      <c r="K1211" s="86" t="s">
        <v>17485</v>
      </c>
      <c r="L1211" s="86" t="s">
        <v>17486</v>
      </c>
      <c r="N1211">
        <f>IFERROR(VLOOKUP(A1211,bip!$A:$C,2,0),"")</f>
      </c>
      <c r="O1211">
        <f>IFERROR(VLOOKUP(A1211,bip!$A:$Z,3,0),"")</f>
      </c>
    </row>
    <row r="1212" spans="1:15" ht="13.2">
      <c r="A1212" t="s">
        <v>886</v>
      </c>
      <c r="B1212" t="s">
        <v>886</v>
      </c>
      <c r="C1212" t="s">
        <v>15155</v>
      </c>
      <c r="D1212" t="s">
        <v>17717</v>
      </c>
      <c r="E1212" t="s">
        <v>27703</v>
      </c>
      <c r="F1212">
        <v>6</v>
      </c>
      <c r="G1212">
        <v>72</v>
      </c>
      <c r="H1212" s="1">
        <v>116</v>
      </c>
      <c r="I1212" s="87"/>
      <c r="K1212" s="86" t="s">
        <v>17485</v>
      </c>
      <c r="L1212" s="86" t="s">
        <v>17486</v>
      </c>
      <c r="N1212">
        <f>IFERROR(VLOOKUP(A1212,bip!$A:$C,2,0),"")</f>
      </c>
      <c r="O1212">
        <f>IFERROR(VLOOKUP(A1212,bip!$A:$Z,3,0),"")</f>
      </c>
    </row>
    <row r="1213" spans="1:15" ht="13.2">
      <c r="A1213" t="s">
        <v>859</v>
      </c>
      <c r="B1213" t="s">
        <v>15373</v>
      </c>
      <c r="C1213" t="s">
        <v>15155</v>
      </c>
      <c r="D1213" t="s">
        <v>17702</v>
      </c>
      <c r="E1213" t="s">
        <v>27686</v>
      </c>
      <c r="F1213">
        <v>6</v>
      </c>
      <c r="G1213">
        <v>72</v>
      </c>
      <c r="H1213" s="1">
        <v>116</v>
      </c>
      <c r="I1213" s="87"/>
      <c r="K1213" s="86" t="s">
        <v>17485</v>
      </c>
      <c r="L1213" s="86" t="s">
        <v>17486</v>
      </c>
      <c r="N1213">
        <f>IFERROR(VLOOKUP(A1213,bip!$A:$C,2,0),"")</f>
      </c>
      <c r="O1213">
        <f>IFERROR(VLOOKUP(A1213,bip!$A:$Z,3,0),"")</f>
      </c>
    </row>
    <row r="1214" spans="1:15" ht="13.2">
      <c r="A1214" t="s">
        <v>887</v>
      </c>
      <c r="B1214" t="s">
        <v>887</v>
      </c>
      <c r="C1214" t="s">
        <v>15155</v>
      </c>
      <c r="D1214" t="s">
        <v>17718</v>
      </c>
      <c r="E1214" t="s">
        <v>27704</v>
      </c>
      <c r="F1214">
        <v>6</v>
      </c>
      <c r="G1214">
        <v>72</v>
      </c>
      <c r="H1214" s="1">
        <v>126</v>
      </c>
      <c r="I1214" s="87"/>
      <c r="K1214" s="86" t="s">
        <v>17485</v>
      </c>
      <c r="L1214" s="86" t="s">
        <v>17486</v>
      </c>
      <c r="N1214">
        <f>IFERROR(VLOOKUP(A1214,bip!$A:$C,2,0),"")</f>
      </c>
      <c r="O1214">
        <f>IFERROR(VLOOKUP(A1214,bip!$A:$Z,3,0),"")</f>
      </c>
    </row>
    <row r="1215" spans="1:15" ht="13.2">
      <c r="A1215" t="s">
        <v>860</v>
      </c>
      <c r="B1215" t="s">
        <v>15374</v>
      </c>
      <c r="C1215" t="s">
        <v>15155</v>
      </c>
      <c r="D1215" t="s">
        <v>17703</v>
      </c>
      <c r="E1215" t="s">
        <v>27687</v>
      </c>
      <c r="F1215">
        <v>6</v>
      </c>
      <c r="G1215">
        <v>72</v>
      </c>
      <c r="H1215" s="1">
        <v>126</v>
      </c>
      <c r="I1215" s="87"/>
      <c r="K1215" s="86" t="s">
        <v>17485</v>
      </c>
      <c r="L1215" s="86" t="s">
        <v>17486</v>
      </c>
      <c r="N1215">
        <f>IFERROR(VLOOKUP(A1215,bip!$A:$C,2,0),"")</f>
      </c>
      <c r="O1215">
        <f>IFERROR(VLOOKUP(A1215,bip!$A:$Z,3,0),"")</f>
      </c>
    </row>
    <row r="1216" spans="1:15" ht="13.2">
      <c r="A1216" t="s">
        <v>861</v>
      </c>
      <c r="B1216" t="s">
        <v>15375</v>
      </c>
      <c r="C1216" t="s">
        <v>15155</v>
      </c>
      <c r="D1216" t="s">
        <v>17704</v>
      </c>
      <c r="E1216" t="s">
        <v>27688</v>
      </c>
      <c r="F1216">
        <v>6</v>
      </c>
      <c r="G1216">
        <v>72</v>
      </c>
      <c r="H1216" s="1">
        <v>137</v>
      </c>
      <c r="I1216" s="87"/>
      <c r="K1216" s="86" t="s">
        <v>17485</v>
      </c>
      <c r="L1216" s="86" t="s">
        <v>17486</v>
      </c>
      <c r="N1216">
        <f>IFERROR(VLOOKUP(A1216,bip!$A:$C,2,0),"")</f>
      </c>
      <c r="O1216">
        <f>IFERROR(VLOOKUP(A1216,bip!$A:$Z,3,0),"")</f>
      </c>
    </row>
    <row r="1217" spans="1:15" ht="13.2">
      <c r="A1217" t="s">
        <v>888</v>
      </c>
      <c r="B1217" t="s">
        <v>888</v>
      </c>
      <c r="C1217" t="s">
        <v>15155</v>
      </c>
      <c r="D1217" t="s">
        <v>17719</v>
      </c>
      <c r="E1217" t="s">
        <v>27705</v>
      </c>
      <c r="F1217">
        <v>6</v>
      </c>
      <c r="G1217">
        <v>54</v>
      </c>
      <c r="H1217" s="1">
        <v>137</v>
      </c>
      <c r="I1217" s="87"/>
      <c r="K1217" s="86" t="s">
        <v>17485</v>
      </c>
      <c r="L1217" s="86" t="s">
        <v>17486</v>
      </c>
      <c r="N1217">
        <f>IFERROR(VLOOKUP(A1217,bip!$A:$C,2,0),"")</f>
      </c>
      <c r="O1217">
        <f>IFERROR(VLOOKUP(A1217,bip!$A:$Z,3,0),"")</f>
      </c>
    </row>
    <row r="1218" spans="1:15" ht="13.2">
      <c r="A1218" t="s">
        <v>862</v>
      </c>
      <c r="B1218" t="s">
        <v>15376</v>
      </c>
      <c r="C1218" t="s">
        <v>15155</v>
      </c>
      <c r="D1218" t="s">
        <v>17705</v>
      </c>
      <c r="E1218" t="s">
        <v>27689</v>
      </c>
      <c r="F1218">
        <v>6</v>
      </c>
      <c r="G1218">
        <v>72</v>
      </c>
      <c r="H1218" s="1">
        <v>137</v>
      </c>
      <c r="I1218" s="87"/>
      <c r="K1218" s="86" t="s">
        <v>17485</v>
      </c>
      <c r="L1218" s="86" t="s">
        <v>17486</v>
      </c>
      <c r="N1218">
        <f>IFERROR(VLOOKUP(A1218,bip!$A:$C,2,0),"")</f>
      </c>
      <c r="O1218">
        <f>IFERROR(VLOOKUP(A1218,bip!$A:$Z,3,0),"")</f>
      </c>
    </row>
    <row r="1219" spans="1:15" ht="13.2">
      <c r="A1219" t="s">
        <v>889</v>
      </c>
      <c r="B1219" t="s">
        <v>889</v>
      </c>
      <c r="C1219" t="s">
        <v>15155</v>
      </c>
      <c r="D1219" t="s">
        <v>17720</v>
      </c>
      <c r="E1219" t="s">
        <v>27706</v>
      </c>
      <c r="F1219">
        <v>6</v>
      </c>
      <c r="G1219">
        <v>42</v>
      </c>
      <c r="H1219" s="1">
        <v>216</v>
      </c>
      <c r="I1219" s="87"/>
      <c r="K1219" s="86" t="s">
        <v>17485</v>
      </c>
      <c r="L1219" s="86" t="s">
        <v>17486</v>
      </c>
      <c r="N1219">
        <f>IFERROR(VLOOKUP(A1219,bip!$A:$C,2,0),"")</f>
      </c>
      <c r="O1219">
        <f>IFERROR(VLOOKUP(A1219,bip!$A:$Z,3,0),"")</f>
      </c>
    </row>
    <row r="1220" spans="1:15" ht="13.2">
      <c r="A1220" t="s">
        <v>863</v>
      </c>
      <c r="B1220" t="s">
        <v>863</v>
      </c>
      <c r="C1220" t="s">
        <v>15155</v>
      </c>
      <c r="D1220" t="s">
        <v>17724</v>
      </c>
      <c r="E1220" t="s">
        <v>27754</v>
      </c>
      <c r="F1220">
        <v>6</v>
      </c>
      <c r="G1220">
        <v>54</v>
      </c>
      <c r="H1220" s="1">
        <v>216</v>
      </c>
      <c r="I1220" s="87"/>
      <c r="K1220" s="86" t="s">
        <v>17485</v>
      </c>
      <c r="L1220" s="86" t="s">
        <v>17486</v>
      </c>
      <c r="N1220">
        <f>IFERROR(VLOOKUP(A1220,bip!$A:$C,2,0),"")</f>
      </c>
      <c r="O1220">
        <f>IFERROR(VLOOKUP(A1220,bip!$A:$Z,3,0),"")</f>
      </c>
    </row>
    <row r="1221" spans="1:15" ht="13.2">
      <c r="A1221" t="s">
        <v>890</v>
      </c>
      <c r="B1221" t="s">
        <v>890</v>
      </c>
      <c r="C1221" t="s">
        <v>15155</v>
      </c>
      <c r="D1221" t="s">
        <v>17721</v>
      </c>
      <c r="E1221" t="s">
        <v>27751</v>
      </c>
      <c r="F1221">
        <v>6</v>
      </c>
      <c r="G1221">
        <v>42</v>
      </c>
      <c r="H1221" s="1">
        <v>232</v>
      </c>
      <c r="I1221" s="87"/>
      <c r="K1221" s="86" t="s">
        <v>17485</v>
      </c>
      <c r="L1221" s="86" t="s">
        <v>17486</v>
      </c>
      <c r="N1221">
        <f>IFERROR(VLOOKUP(A1221,bip!$A:$C,2,0),"")</f>
      </c>
      <c r="O1221">
        <f>IFERROR(VLOOKUP(A1221,bip!$A:$Z,3,0),"")</f>
      </c>
    </row>
    <row r="1222" spans="1:15" ht="13.2">
      <c r="A1222" t="s">
        <v>864</v>
      </c>
      <c r="B1222" t="s">
        <v>864</v>
      </c>
      <c r="C1222" t="s">
        <v>15155</v>
      </c>
      <c r="D1222" t="s">
        <v>17725</v>
      </c>
      <c r="E1222" t="s">
        <v>27755</v>
      </c>
      <c r="F1222">
        <v>6</v>
      </c>
      <c r="G1222">
        <v>42</v>
      </c>
      <c r="H1222" s="1">
        <v>232</v>
      </c>
      <c r="I1222" s="87"/>
      <c r="K1222" s="86" t="s">
        <v>17485</v>
      </c>
      <c r="L1222" s="86" t="s">
        <v>17486</v>
      </c>
      <c r="N1222">
        <f>IFERROR(VLOOKUP(A1222,bip!$A:$C,2,0),"")</f>
      </c>
      <c r="O1222">
        <f>IFERROR(VLOOKUP(A1222,bip!$A:$Z,3,0),"")</f>
      </c>
    </row>
    <row r="1223" spans="1:15" ht="13.2">
      <c r="A1223" t="s">
        <v>802</v>
      </c>
      <c r="B1223" t="s">
        <v>802</v>
      </c>
      <c r="C1223" t="s">
        <v>15155</v>
      </c>
      <c r="D1223" t="s">
        <v>27584</v>
      </c>
      <c r="E1223" t="s">
        <v>35653</v>
      </c>
      <c r="F1223">
        <v>1</v>
      </c>
      <c r="G1223">
        <v>6</v>
      </c>
      <c r="H1223" s="1">
        <v>662</v>
      </c>
      <c r="I1223" s="87"/>
      <c r="K1223" s="86" t="s">
        <v>17485</v>
      </c>
      <c r="L1223" s="86" t="s">
        <v>17486</v>
      </c>
      <c r="N1223">
        <f>IFERROR(VLOOKUP(A1223,bip!$A:$C,2,0),"")</f>
      </c>
      <c r="O1223">
        <f>IFERROR(VLOOKUP(A1223,bip!$A:$Z,3,0),"")</f>
      </c>
    </row>
    <row r="1224" spans="1:15" ht="13.2">
      <c r="A1224" t="s">
        <v>815</v>
      </c>
      <c r="B1224" t="s">
        <v>15310</v>
      </c>
      <c r="C1224" t="s">
        <v>15155</v>
      </c>
      <c r="D1224" t="s">
        <v>21626</v>
      </c>
      <c r="E1224" t="s">
        <v>27585</v>
      </c>
      <c r="F1224">
        <v>6</v>
      </c>
      <c r="G1224">
        <v>72</v>
      </c>
      <c r="H1224" s="1">
        <v>84</v>
      </c>
      <c r="I1224" s="87"/>
      <c r="K1224" s="86" t="s">
        <v>17485</v>
      </c>
      <c r="L1224" s="86" t="s">
        <v>17486</v>
      </c>
      <c r="N1224">
        <f>IFERROR(VLOOKUP(A1224,bip!$A:$C,2,0),"")</f>
      </c>
      <c r="O1224">
        <f>IFERROR(VLOOKUP(A1224,bip!$A:$Z,3,0),"")</f>
      </c>
    </row>
    <row r="1225" spans="1:15" ht="13.2">
      <c r="A1225" t="s">
        <v>816</v>
      </c>
      <c r="B1225" t="s">
        <v>15311</v>
      </c>
      <c r="C1225" t="s">
        <v>15155</v>
      </c>
      <c r="D1225" t="s">
        <v>21627</v>
      </c>
      <c r="E1225" t="s">
        <v>27586</v>
      </c>
      <c r="F1225">
        <v>6</v>
      </c>
      <c r="G1225">
        <v>72</v>
      </c>
      <c r="H1225" s="1">
        <v>84</v>
      </c>
      <c r="I1225" s="87"/>
      <c r="K1225" s="86" t="s">
        <v>17485</v>
      </c>
      <c r="L1225" s="86" t="s">
        <v>17486</v>
      </c>
      <c r="N1225">
        <f>IFERROR(VLOOKUP(A1225,bip!$A:$C,2,0),"")</f>
      </c>
      <c r="O1225">
        <f>IFERROR(VLOOKUP(A1225,bip!$A:$Z,3,0),"")</f>
      </c>
    </row>
    <row r="1226" spans="1:15" ht="13.2">
      <c r="A1226" t="s">
        <v>803</v>
      </c>
      <c r="B1226" t="s">
        <v>803</v>
      </c>
      <c r="C1226" t="s">
        <v>15155</v>
      </c>
      <c r="D1226" t="s">
        <v>21628</v>
      </c>
      <c r="E1226" t="s">
        <v>27551</v>
      </c>
      <c r="F1226">
        <v>6</v>
      </c>
      <c r="G1226">
        <v>72</v>
      </c>
      <c r="H1226" s="1">
        <v>84</v>
      </c>
      <c r="I1226" s="87"/>
      <c r="K1226" s="86" t="s">
        <v>17485</v>
      </c>
      <c r="L1226" s="86" t="s">
        <v>17486</v>
      </c>
      <c r="N1226">
        <f>IFERROR(VLOOKUP(A1226,bip!$A:$C,2,0),"")</f>
      </c>
      <c r="O1226">
        <f>IFERROR(VLOOKUP(A1226,bip!$A:$Z,3,0),"")</f>
      </c>
    </row>
    <row r="1227" spans="1:15" ht="13.2">
      <c r="A1227" t="s">
        <v>817</v>
      </c>
      <c r="B1227" t="s">
        <v>15312</v>
      </c>
      <c r="C1227" t="s">
        <v>15155</v>
      </c>
      <c r="D1227" t="s">
        <v>21629</v>
      </c>
      <c r="E1227" t="s">
        <v>27587</v>
      </c>
      <c r="F1227">
        <v>6</v>
      </c>
      <c r="G1227">
        <v>72</v>
      </c>
      <c r="H1227" s="1">
        <v>84</v>
      </c>
      <c r="I1227" s="87"/>
      <c r="K1227" s="86" t="s">
        <v>17485</v>
      </c>
      <c r="L1227" s="86" t="s">
        <v>17486</v>
      </c>
      <c r="N1227">
        <f>IFERROR(VLOOKUP(A1227,bip!$A:$C,2,0),"")</f>
      </c>
      <c r="O1227">
        <f>IFERROR(VLOOKUP(A1227,bip!$A:$Z,3,0),"")</f>
      </c>
    </row>
    <row r="1228" spans="1:15" ht="13.2">
      <c r="A1228" t="s">
        <v>804</v>
      </c>
      <c r="B1228" t="s">
        <v>804</v>
      </c>
      <c r="C1228" t="s">
        <v>15155</v>
      </c>
      <c r="D1228" t="s">
        <v>21630</v>
      </c>
      <c r="E1228" t="s">
        <v>27552</v>
      </c>
      <c r="F1228">
        <v>6</v>
      </c>
      <c r="G1228">
        <v>108</v>
      </c>
      <c r="H1228" s="1">
        <v>84</v>
      </c>
      <c r="I1228" s="87"/>
      <c r="K1228" s="86" t="s">
        <v>17485</v>
      </c>
      <c r="L1228" s="86" t="s">
        <v>17486</v>
      </c>
      <c r="N1228">
        <f>IFERROR(VLOOKUP(A1228,bip!$A:$C,2,0),"")</f>
      </c>
      <c r="O1228">
        <f>IFERROR(VLOOKUP(A1228,bip!$A:$Z,3,0),"")</f>
      </c>
    </row>
    <row r="1229" spans="1:15" ht="13.2">
      <c r="A1229" t="s">
        <v>818</v>
      </c>
      <c r="B1229" t="s">
        <v>15313</v>
      </c>
      <c r="C1229" t="s">
        <v>15155</v>
      </c>
      <c r="D1229" t="s">
        <v>21631</v>
      </c>
      <c r="E1229" t="s">
        <v>27588</v>
      </c>
      <c r="F1229">
        <v>6</v>
      </c>
      <c r="G1229">
        <v>72</v>
      </c>
      <c r="H1229" s="1">
        <v>84</v>
      </c>
      <c r="I1229" s="87"/>
      <c r="K1229" s="86" t="s">
        <v>17485</v>
      </c>
      <c r="L1229" s="86" t="s">
        <v>17486</v>
      </c>
      <c r="N1229">
        <f>IFERROR(VLOOKUP(A1229,bip!$A:$C,2,0),"")</f>
      </c>
      <c r="O1229">
        <f>IFERROR(VLOOKUP(A1229,bip!$A:$Z,3,0),"")</f>
      </c>
    </row>
    <row r="1230" spans="1:15" ht="13.2">
      <c r="A1230" t="s">
        <v>805</v>
      </c>
      <c r="B1230" t="s">
        <v>805</v>
      </c>
      <c r="C1230" t="s">
        <v>15155</v>
      </c>
      <c r="D1230" t="s">
        <v>21632</v>
      </c>
      <c r="E1230" t="s">
        <v>27553</v>
      </c>
      <c r="F1230">
        <v>6</v>
      </c>
      <c r="G1230">
        <v>108</v>
      </c>
      <c r="H1230" s="1">
        <v>86</v>
      </c>
      <c r="I1230" s="87"/>
      <c r="K1230" s="86" t="s">
        <v>17485</v>
      </c>
      <c r="L1230" s="86" t="s">
        <v>17486</v>
      </c>
      <c r="N1230">
        <f>IFERROR(VLOOKUP(A1230,bip!$A:$C,2,0),"")</f>
      </c>
      <c r="O1230">
        <f>IFERROR(VLOOKUP(A1230,bip!$A:$Z,3,0),"")</f>
      </c>
    </row>
    <row r="1231" spans="1:15" ht="13.2">
      <c r="A1231" t="s">
        <v>819</v>
      </c>
      <c r="B1231" t="s">
        <v>15314</v>
      </c>
      <c r="C1231" t="s">
        <v>15155</v>
      </c>
      <c r="D1231" t="s">
        <v>21633</v>
      </c>
      <c r="E1231" t="s">
        <v>27589</v>
      </c>
      <c r="F1231">
        <v>6</v>
      </c>
      <c r="G1231">
        <v>72</v>
      </c>
      <c r="H1231" s="1">
        <v>86</v>
      </c>
      <c r="I1231" s="87"/>
      <c r="K1231" s="86" t="s">
        <v>17485</v>
      </c>
      <c r="L1231" s="86" t="s">
        <v>17486</v>
      </c>
      <c r="N1231">
        <f>IFERROR(VLOOKUP(A1231,bip!$A:$C,2,0),"")</f>
      </c>
      <c r="O1231">
        <f>IFERROR(VLOOKUP(A1231,bip!$A:$Z,3,0),"")</f>
      </c>
    </row>
    <row r="1232" spans="1:15" ht="13.2">
      <c r="A1232" t="s">
        <v>806</v>
      </c>
      <c r="B1232" t="s">
        <v>806</v>
      </c>
      <c r="C1232" t="s">
        <v>15155</v>
      </c>
      <c r="D1232" t="s">
        <v>21634</v>
      </c>
      <c r="E1232" t="s">
        <v>27554</v>
      </c>
      <c r="F1232">
        <v>6</v>
      </c>
      <c r="G1232">
        <v>72</v>
      </c>
      <c r="H1232" s="1">
        <v>89</v>
      </c>
      <c r="I1232" s="87"/>
      <c r="K1232" s="86" t="s">
        <v>17485</v>
      </c>
      <c r="L1232" s="86" t="s">
        <v>17486</v>
      </c>
      <c r="N1232">
        <f>IFERROR(VLOOKUP(A1232,bip!$A:$C,2,0),"")</f>
      </c>
      <c r="O1232">
        <f>IFERROR(VLOOKUP(A1232,bip!$A:$Z,3,0),"")</f>
      </c>
    </row>
    <row r="1233" spans="1:15" ht="13.2">
      <c r="A1233" t="s">
        <v>820</v>
      </c>
      <c r="B1233" t="s">
        <v>15315</v>
      </c>
      <c r="C1233" t="s">
        <v>15155</v>
      </c>
      <c r="D1233" t="s">
        <v>21635</v>
      </c>
      <c r="E1233" t="s">
        <v>27590</v>
      </c>
      <c r="F1233">
        <v>6</v>
      </c>
      <c r="G1233">
        <v>72</v>
      </c>
      <c r="H1233" s="1">
        <v>89</v>
      </c>
      <c r="I1233" s="87"/>
      <c r="K1233" s="86" t="s">
        <v>17485</v>
      </c>
      <c r="L1233" s="86" t="s">
        <v>17486</v>
      </c>
      <c r="N1233">
        <f>IFERROR(VLOOKUP(A1233,bip!$A:$C,2,0),"")</f>
      </c>
      <c r="O1233">
        <f>IFERROR(VLOOKUP(A1233,bip!$A:$Z,3,0),"")</f>
      </c>
    </row>
    <row r="1234" spans="1:15" ht="13.2">
      <c r="A1234" t="s">
        <v>807</v>
      </c>
      <c r="B1234" t="s">
        <v>807</v>
      </c>
      <c r="C1234" t="s">
        <v>15155</v>
      </c>
      <c r="D1234" t="s">
        <v>21636</v>
      </c>
      <c r="E1234" t="s">
        <v>27555</v>
      </c>
      <c r="F1234">
        <v>6</v>
      </c>
      <c r="G1234">
        <v>72</v>
      </c>
      <c r="H1234" s="1">
        <v>101</v>
      </c>
      <c r="I1234" s="87"/>
      <c r="K1234" s="86" t="s">
        <v>17485</v>
      </c>
      <c r="L1234" s="86" t="s">
        <v>17486</v>
      </c>
      <c r="N1234">
        <f>IFERROR(VLOOKUP(A1234,bip!$A:$C,2,0),"")</f>
      </c>
      <c r="O1234">
        <f>IFERROR(VLOOKUP(A1234,bip!$A:$Z,3,0),"")</f>
      </c>
    </row>
    <row r="1235" spans="1:15" ht="13.2">
      <c r="A1235" t="s">
        <v>821</v>
      </c>
      <c r="B1235" t="s">
        <v>15316</v>
      </c>
      <c r="C1235" t="s">
        <v>15155</v>
      </c>
      <c r="D1235" t="s">
        <v>21637</v>
      </c>
      <c r="E1235" t="s">
        <v>27591</v>
      </c>
      <c r="F1235">
        <v>6</v>
      </c>
      <c r="G1235">
        <v>108</v>
      </c>
      <c r="H1235" s="1">
        <v>101</v>
      </c>
      <c r="I1235" s="87"/>
      <c r="K1235" s="86" t="s">
        <v>17485</v>
      </c>
      <c r="L1235" s="86" t="s">
        <v>17486</v>
      </c>
      <c r="N1235">
        <f>IFERROR(VLOOKUP(A1235,bip!$A:$C,2,0),"")</f>
      </c>
      <c r="O1235">
        <f>IFERROR(VLOOKUP(A1235,bip!$A:$Z,3,0),"")</f>
      </c>
    </row>
    <row r="1236" spans="1:15" ht="13.2">
      <c r="A1236" t="s">
        <v>808</v>
      </c>
      <c r="B1236" t="s">
        <v>808</v>
      </c>
      <c r="C1236" t="s">
        <v>15155</v>
      </c>
      <c r="D1236" t="s">
        <v>21638</v>
      </c>
      <c r="E1236" t="s">
        <v>27556</v>
      </c>
      <c r="F1236">
        <v>6</v>
      </c>
      <c r="G1236">
        <v>72</v>
      </c>
      <c r="H1236" s="1">
        <v>116</v>
      </c>
      <c r="I1236" s="87"/>
      <c r="K1236" s="86" t="s">
        <v>17485</v>
      </c>
      <c r="L1236" s="86" t="s">
        <v>17486</v>
      </c>
      <c r="N1236">
        <f>IFERROR(VLOOKUP(A1236,bip!$A:$C,2,0),"")</f>
      </c>
      <c r="O1236">
        <f>IFERROR(VLOOKUP(A1236,bip!$A:$Z,3,0),"")</f>
      </c>
    </row>
    <row r="1237" spans="1:15" ht="13.2">
      <c r="A1237" t="s">
        <v>822</v>
      </c>
      <c r="B1237" t="s">
        <v>15317</v>
      </c>
      <c r="C1237" t="s">
        <v>15155</v>
      </c>
      <c r="D1237" t="s">
        <v>21639</v>
      </c>
      <c r="E1237" t="s">
        <v>27592</v>
      </c>
      <c r="F1237">
        <v>6</v>
      </c>
      <c r="G1237">
        <v>42</v>
      </c>
      <c r="H1237" s="1">
        <v>116</v>
      </c>
      <c r="I1237" s="87"/>
      <c r="K1237" s="86" t="s">
        <v>17485</v>
      </c>
      <c r="L1237" s="86" t="s">
        <v>17486</v>
      </c>
      <c r="N1237">
        <f>IFERROR(VLOOKUP(A1237,bip!$A:$C,2,0),"")</f>
      </c>
      <c r="O1237">
        <f>IFERROR(VLOOKUP(A1237,bip!$A:$Z,3,0),"")</f>
      </c>
    </row>
    <row r="1238" spans="1:15" ht="13.2">
      <c r="A1238" t="s">
        <v>809</v>
      </c>
      <c r="B1238" t="s">
        <v>809</v>
      </c>
      <c r="C1238" t="s">
        <v>15155</v>
      </c>
      <c r="D1238" t="s">
        <v>21640</v>
      </c>
      <c r="E1238" t="s">
        <v>27557</v>
      </c>
      <c r="F1238">
        <v>6</v>
      </c>
      <c r="G1238">
        <v>72</v>
      </c>
      <c r="H1238" s="1">
        <v>125</v>
      </c>
      <c r="I1238" s="87"/>
      <c r="K1238" s="86" t="s">
        <v>17485</v>
      </c>
      <c r="L1238" s="86" t="s">
        <v>17486</v>
      </c>
      <c r="N1238">
        <f>IFERROR(VLOOKUP(A1238,bip!$A:$C,2,0),"")</f>
      </c>
      <c r="O1238">
        <f>IFERROR(VLOOKUP(A1238,bip!$A:$Z,3,0),"")</f>
      </c>
    </row>
    <row r="1239" spans="1:15" ht="13.2">
      <c r="A1239" t="s">
        <v>823</v>
      </c>
      <c r="B1239" t="s">
        <v>15318</v>
      </c>
      <c r="C1239" t="s">
        <v>15155</v>
      </c>
      <c r="D1239" t="s">
        <v>21641</v>
      </c>
      <c r="E1239" t="s">
        <v>27593</v>
      </c>
      <c r="F1239">
        <v>6</v>
      </c>
      <c r="G1239">
        <v>72</v>
      </c>
      <c r="H1239" s="1">
        <v>125</v>
      </c>
      <c r="I1239" s="87"/>
      <c r="K1239" s="86" t="s">
        <v>17485</v>
      </c>
      <c r="L1239" s="86" t="s">
        <v>17486</v>
      </c>
      <c r="N1239">
        <f>IFERROR(VLOOKUP(A1239,bip!$A:$C,2,0),"")</f>
      </c>
      <c r="O1239">
        <f>IFERROR(VLOOKUP(A1239,bip!$A:$Z,3,0),"")</f>
      </c>
    </row>
    <row r="1240" spans="1:15" ht="13.2">
      <c r="A1240" t="s">
        <v>810</v>
      </c>
      <c r="B1240" t="s">
        <v>810</v>
      </c>
      <c r="C1240" t="s">
        <v>15155</v>
      </c>
      <c r="D1240" t="s">
        <v>21642</v>
      </c>
      <c r="E1240" t="s">
        <v>27558</v>
      </c>
      <c r="F1240">
        <v>6</v>
      </c>
      <c r="G1240">
        <v>72</v>
      </c>
      <c r="H1240" s="1">
        <v>137</v>
      </c>
      <c r="I1240" s="87"/>
      <c r="K1240" s="86" t="s">
        <v>17485</v>
      </c>
      <c r="L1240" s="86" t="s">
        <v>17486</v>
      </c>
      <c r="N1240">
        <f>IFERROR(VLOOKUP(A1240,bip!$A:$C,2,0),"")</f>
      </c>
      <c r="O1240">
        <f>IFERROR(VLOOKUP(A1240,bip!$A:$Z,3,0),"")</f>
      </c>
    </row>
    <row r="1241" spans="1:15" ht="13.2">
      <c r="A1241" t="s">
        <v>824</v>
      </c>
      <c r="B1241" t="s">
        <v>15319</v>
      </c>
      <c r="C1241" t="s">
        <v>15155</v>
      </c>
      <c r="D1241" t="s">
        <v>21643</v>
      </c>
      <c r="E1241" t="s">
        <v>27594</v>
      </c>
      <c r="F1241">
        <v>6</v>
      </c>
      <c r="G1241">
        <v>72</v>
      </c>
      <c r="H1241" s="1">
        <v>137</v>
      </c>
      <c r="I1241" s="87"/>
      <c r="K1241" s="86" t="s">
        <v>17485</v>
      </c>
      <c r="L1241" s="86" t="s">
        <v>17486</v>
      </c>
      <c r="N1241">
        <f>IFERROR(VLOOKUP(A1241,bip!$A:$C,2,0),"")</f>
      </c>
      <c r="O1241">
        <f>IFERROR(VLOOKUP(A1241,bip!$A:$Z,3,0),"")</f>
      </c>
    </row>
    <row r="1242" spans="1:15" ht="13.2">
      <c r="A1242" t="s">
        <v>811</v>
      </c>
      <c r="B1242" t="s">
        <v>811</v>
      </c>
      <c r="C1242" t="s">
        <v>15155</v>
      </c>
      <c r="D1242" t="s">
        <v>21644</v>
      </c>
      <c r="E1242" t="s">
        <v>27559</v>
      </c>
      <c r="F1242">
        <v>6</v>
      </c>
      <c r="G1242">
        <v>42</v>
      </c>
      <c r="H1242" s="1">
        <v>157</v>
      </c>
      <c r="I1242" s="87"/>
      <c r="K1242" s="86" t="s">
        <v>17485</v>
      </c>
      <c r="L1242" s="86" t="s">
        <v>17486</v>
      </c>
      <c r="N1242">
        <f>IFERROR(VLOOKUP(A1242,bip!$A:$C,2,0),"")</f>
      </c>
      <c r="O1242">
        <f>IFERROR(VLOOKUP(A1242,bip!$A:$Z,3,0),"")</f>
      </c>
    </row>
    <row r="1243" spans="1:15" ht="13.2">
      <c r="A1243" t="s">
        <v>825</v>
      </c>
      <c r="B1243" t="s">
        <v>15320</v>
      </c>
      <c r="C1243" t="s">
        <v>15155</v>
      </c>
      <c r="D1243" t="s">
        <v>21645</v>
      </c>
      <c r="E1243" t="s">
        <v>27595</v>
      </c>
      <c r="F1243">
        <v>6</v>
      </c>
      <c r="G1243">
        <v>72</v>
      </c>
      <c r="H1243" s="1">
        <v>157</v>
      </c>
      <c r="I1243" s="87"/>
      <c r="K1243" s="86" t="s">
        <v>17485</v>
      </c>
      <c r="L1243" s="86" t="s">
        <v>17486</v>
      </c>
      <c r="N1243">
        <f>IFERROR(VLOOKUP(A1243,bip!$A:$C,2,0),"")</f>
      </c>
      <c r="O1243">
        <f>IFERROR(VLOOKUP(A1243,bip!$A:$Z,3,0),"")</f>
      </c>
    </row>
    <row r="1244" spans="1:15" ht="13.2">
      <c r="A1244" t="s">
        <v>812</v>
      </c>
      <c r="B1244" t="s">
        <v>812</v>
      </c>
      <c r="C1244" t="s">
        <v>15155</v>
      </c>
      <c r="D1244" t="s">
        <v>21646</v>
      </c>
      <c r="E1244" t="s">
        <v>27560</v>
      </c>
      <c r="F1244">
        <v>6</v>
      </c>
      <c r="G1244">
        <v>24</v>
      </c>
      <c r="H1244" s="1">
        <v>179</v>
      </c>
      <c r="I1244" s="87"/>
      <c r="K1244" s="86" t="s">
        <v>17485</v>
      </c>
      <c r="L1244" s="86" t="s">
        <v>17486</v>
      </c>
      <c r="N1244">
        <f>IFERROR(VLOOKUP(A1244,bip!$A:$C,2,0),"")</f>
      </c>
      <c r="O1244">
        <f>IFERROR(VLOOKUP(A1244,bip!$A:$Z,3,0),"")</f>
      </c>
    </row>
    <row r="1245" spans="1:15" ht="13.2">
      <c r="A1245" t="s">
        <v>826</v>
      </c>
      <c r="B1245" t="s">
        <v>826</v>
      </c>
      <c r="C1245" t="s">
        <v>15155</v>
      </c>
      <c r="D1245" t="s">
        <v>21647</v>
      </c>
      <c r="E1245" t="s">
        <v>27623</v>
      </c>
      <c r="F1245">
        <v>6</v>
      </c>
      <c r="G1245">
        <v>24</v>
      </c>
      <c r="H1245" s="1">
        <v>179</v>
      </c>
      <c r="I1245" s="87"/>
      <c r="K1245" s="86" t="s">
        <v>17485</v>
      </c>
      <c r="L1245" s="86" t="s">
        <v>17486</v>
      </c>
      <c r="N1245">
        <f>IFERROR(VLOOKUP(A1245,bip!$A:$C,2,0),"")</f>
      </c>
      <c r="O1245">
        <f>IFERROR(VLOOKUP(A1245,bip!$A:$Z,3,0),"")</f>
      </c>
    </row>
    <row r="1246" spans="1:15" ht="13.2">
      <c r="A1246" t="s">
        <v>813</v>
      </c>
      <c r="B1246" t="s">
        <v>813</v>
      </c>
      <c r="C1246" t="s">
        <v>15155</v>
      </c>
      <c r="D1246" t="s">
        <v>21648</v>
      </c>
      <c r="E1246" t="s">
        <v>27561</v>
      </c>
      <c r="F1246">
        <v>6</v>
      </c>
      <c r="G1246">
        <v>42</v>
      </c>
      <c r="H1246" s="1">
        <v>198</v>
      </c>
      <c r="I1246" s="87"/>
      <c r="K1246" s="86" t="s">
        <v>17485</v>
      </c>
      <c r="L1246" s="86" t="s">
        <v>17486</v>
      </c>
      <c r="N1246">
        <f>IFERROR(VLOOKUP(A1246,bip!$A:$C,2,0),"")</f>
      </c>
      <c r="O1246">
        <f>IFERROR(VLOOKUP(A1246,bip!$A:$Z,3,0),"")</f>
      </c>
    </row>
    <row r="1247" spans="1:15" ht="13.2">
      <c r="A1247" t="s">
        <v>827</v>
      </c>
      <c r="B1247" t="s">
        <v>827</v>
      </c>
      <c r="C1247" t="s">
        <v>15155</v>
      </c>
      <c r="D1247" t="s">
        <v>21649</v>
      </c>
      <c r="E1247" t="s">
        <v>27624</v>
      </c>
      <c r="F1247">
        <v>6</v>
      </c>
      <c r="G1247">
        <v>42</v>
      </c>
      <c r="H1247" s="1">
        <v>198</v>
      </c>
      <c r="I1247" s="87"/>
      <c r="K1247" s="86" t="s">
        <v>17485</v>
      </c>
      <c r="L1247" s="86" t="s">
        <v>17486</v>
      </c>
      <c r="N1247">
        <f>IFERROR(VLOOKUP(A1247,bip!$A:$C,2,0),"")</f>
      </c>
      <c r="O1247">
        <f>IFERROR(VLOOKUP(A1247,bip!$A:$Z,3,0),"")</f>
      </c>
    </row>
    <row r="1248" spans="1:15" ht="13.2">
      <c r="A1248" t="s">
        <v>814</v>
      </c>
      <c r="B1248" t="s">
        <v>814</v>
      </c>
      <c r="C1248" t="s">
        <v>15155</v>
      </c>
      <c r="D1248" t="s">
        <v>21650</v>
      </c>
      <c r="E1248" t="s">
        <v>27562</v>
      </c>
      <c r="F1248">
        <v>6</v>
      </c>
      <c r="G1248">
        <v>24</v>
      </c>
      <c r="H1248" s="1">
        <v>227</v>
      </c>
      <c r="I1248" s="87"/>
      <c r="K1248" s="86" t="s">
        <v>17485</v>
      </c>
      <c r="L1248" s="86" t="s">
        <v>17486</v>
      </c>
      <c r="N1248">
        <f>IFERROR(VLOOKUP(A1248,bip!$A:$C,2,0),"")</f>
      </c>
      <c r="O1248">
        <f>IFERROR(VLOOKUP(A1248,bip!$A:$Z,3,0),"")</f>
      </c>
    </row>
    <row r="1249" spans="1:15" ht="13.2">
      <c r="A1249" t="s">
        <v>828</v>
      </c>
      <c r="B1249" t="s">
        <v>828</v>
      </c>
      <c r="C1249" t="s">
        <v>15155</v>
      </c>
      <c r="D1249" t="s">
        <v>21651</v>
      </c>
      <c r="E1249" t="s">
        <v>27625</v>
      </c>
      <c r="F1249">
        <v>6</v>
      </c>
      <c r="G1249">
        <v>24</v>
      </c>
      <c r="H1249" s="1">
        <v>227</v>
      </c>
      <c r="I1249" s="87"/>
      <c r="K1249" s="86" t="s">
        <v>17485</v>
      </c>
      <c r="L1249" s="86" t="s">
        <v>17486</v>
      </c>
      <c r="N1249">
        <f>IFERROR(VLOOKUP(A1249,bip!$A:$C,2,0),"")</f>
      </c>
      <c r="O1249">
        <f>IFERROR(VLOOKUP(A1249,bip!$A:$Z,3,0),"")</f>
      </c>
    </row>
    <row r="1250" spans="1:15" ht="13.2">
      <c r="A1250" t="s">
        <v>829</v>
      </c>
      <c r="B1250" t="s">
        <v>829</v>
      </c>
      <c r="C1250" t="s">
        <v>15155</v>
      </c>
      <c r="D1250" t="s">
        <v>21652</v>
      </c>
      <c r="E1250" t="s">
        <v>27626</v>
      </c>
      <c r="F1250">
        <v>6</v>
      </c>
      <c r="G1250">
        <v>24</v>
      </c>
      <c r="H1250" s="1">
        <v>416</v>
      </c>
      <c r="I1250" s="87"/>
      <c r="K1250" s="86" t="s">
        <v>17485</v>
      </c>
      <c r="L1250" s="86" t="s">
        <v>17486</v>
      </c>
      <c r="N1250">
        <f>IFERROR(VLOOKUP(A1250,bip!$A:$C,2,0),"")</f>
      </c>
      <c r="O1250">
        <f>IFERROR(VLOOKUP(A1250,bip!$A:$Z,3,0),"")</f>
      </c>
    </row>
    <row r="1251" spans="1:15" ht="13.2">
      <c r="A1251" t="s">
        <v>798</v>
      </c>
      <c r="B1251" t="s">
        <v>798</v>
      </c>
      <c r="C1251" t="s">
        <v>15155</v>
      </c>
      <c r="D1251" t="s">
        <v>27638</v>
      </c>
      <c r="E1251" t="s">
        <v>27639</v>
      </c>
      <c r="F1251">
        <v>1</v>
      </c>
      <c r="G1251">
        <v>4</v>
      </c>
      <c r="H1251" s="1">
        <v>1100</v>
      </c>
      <c r="I1251" s="87"/>
      <c r="K1251" s="86" t="s">
        <v>17485</v>
      </c>
      <c r="L1251" s="86" t="s">
        <v>17486</v>
      </c>
      <c r="N1251">
        <f>IFERROR(VLOOKUP(A1251,bip!$A:$C,2,0),"")</f>
      </c>
      <c r="O1251">
        <f>IFERROR(VLOOKUP(A1251,bip!$A:$Z,3,0),"")</f>
      </c>
    </row>
    <row r="1252" spans="1:15" ht="13.2">
      <c r="A1252" t="s">
        <v>800</v>
      </c>
      <c r="B1252" t="s">
        <v>800</v>
      </c>
      <c r="C1252" t="s">
        <v>15155</v>
      </c>
      <c r="D1252" t="s">
        <v>27635</v>
      </c>
      <c r="E1252" t="s">
        <v>27636</v>
      </c>
      <c r="F1252">
        <v>1</v>
      </c>
      <c r="G1252">
        <v>6</v>
      </c>
      <c r="H1252" s="1">
        <v>1744</v>
      </c>
      <c r="I1252" s="87"/>
      <c r="K1252" s="86" t="s">
        <v>17485</v>
      </c>
      <c r="L1252" s="86" t="s">
        <v>17486</v>
      </c>
      <c r="N1252">
        <f>IFERROR(VLOOKUP(A1252,bip!$A:$C,2,0),"")</f>
      </c>
      <c r="O1252">
        <f>IFERROR(VLOOKUP(A1252,bip!$A:$Z,3,0),"")</f>
      </c>
    </row>
    <row r="1253" spans="1:15" ht="13.2">
      <c r="A1253" t="s">
        <v>797</v>
      </c>
      <c r="B1253" t="s">
        <v>797</v>
      </c>
      <c r="C1253" t="s">
        <v>15155</v>
      </c>
      <c r="D1253" t="s">
        <v>27633</v>
      </c>
      <c r="E1253" t="s">
        <v>27634</v>
      </c>
      <c r="F1253">
        <v>1</v>
      </c>
      <c r="G1253">
        <v>5</v>
      </c>
      <c r="H1253" s="1">
        <v>1576</v>
      </c>
      <c r="I1253" s="87"/>
      <c r="K1253" s="86" t="s">
        <v>17485</v>
      </c>
      <c r="L1253" s="86" t="s">
        <v>17486</v>
      </c>
      <c r="N1253">
        <f>IFERROR(VLOOKUP(A1253,bip!$A:$C,2,0),"")</f>
      </c>
      <c r="O1253">
        <f>IFERROR(VLOOKUP(A1253,bip!$A:$Z,3,0),"")</f>
      </c>
    </row>
    <row r="1254" spans="1:15" ht="13.2">
      <c r="A1254" t="s">
        <v>799</v>
      </c>
      <c r="B1254" t="s">
        <v>799</v>
      </c>
      <c r="C1254" t="s">
        <v>15155</v>
      </c>
      <c r="D1254" t="s">
        <v>27646</v>
      </c>
      <c r="E1254" t="s">
        <v>35654</v>
      </c>
      <c r="F1254">
        <v>1</v>
      </c>
      <c r="G1254">
        <v>6</v>
      </c>
      <c r="H1254" s="1">
        <v>930</v>
      </c>
      <c r="I1254" s="87"/>
      <c r="K1254" s="86" t="s">
        <v>17485</v>
      </c>
      <c r="L1254" s="86" t="s">
        <v>17486</v>
      </c>
      <c r="N1254">
        <f>IFERROR(VLOOKUP(A1254,bip!$A:$C,2,0),"")</f>
      </c>
      <c r="O1254">
        <f>IFERROR(VLOOKUP(A1254,bip!$A:$Z,3,0),"")</f>
      </c>
    </row>
    <row r="1255" spans="1:15" ht="13.2">
      <c r="A1255" t="s">
        <v>801</v>
      </c>
      <c r="B1255" t="s">
        <v>801</v>
      </c>
      <c r="C1255" t="s">
        <v>15155</v>
      </c>
      <c r="D1255" t="s">
        <v>27647</v>
      </c>
      <c r="E1255" t="s">
        <v>35655</v>
      </c>
      <c r="F1255">
        <v>1</v>
      </c>
      <c r="G1255">
        <v>6</v>
      </c>
      <c r="H1255" s="1">
        <v>930</v>
      </c>
      <c r="I1255" s="87"/>
      <c r="K1255" s="86" t="s">
        <v>17485</v>
      </c>
      <c r="L1255" s="86" t="s">
        <v>17486</v>
      </c>
      <c r="N1255">
        <f>IFERROR(VLOOKUP(A1255,bip!$A:$C,2,0),"")</f>
      </c>
      <c r="O1255">
        <f>IFERROR(VLOOKUP(A1255,bip!$A:$Z,3,0),"")</f>
      </c>
    </row>
    <row r="1256" spans="1:15" ht="13.2">
      <c r="A1256" t="s">
        <v>921</v>
      </c>
      <c r="B1256" t="s">
        <v>15336</v>
      </c>
      <c r="C1256" t="s">
        <v>15155</v>
      </c>
      <c r="D1256" t="s">
        <v>21653</v>
      </c>
      <c r="E1256" t="s">
        <v>27649</v>
      </c>
      <c r="F1256">
        <v>6</v>
      </c>
      <c r="G1256">
        <v>108</v>
      </c>
      <c r="H1256" s="1">
        <v>84</v>
      </c>
      <c r="I1256" s="87"/>
      <c r="K1256" s="86" t="s">
        <v>17485</v>
      </c>
      <c r="L1256" s="86" t="s">
        <v>17486</v>
      </c>
      <c r="N1256">
        <f>IFERROR(VLOOKUP(A1256,bip!$A:$C,2,0),"")</f>
      </c>
      <c r="O1256">
        <f>IFERROR(VLOOKUP(A1256,bip!$A:$Z,3,0),"")</f>
      </c>
    </row>
    <row r="1257" spans="1:15" ht="13.2">
      <c r="A1257" t="s">
        <v>898</v>
      </c>
      <c r="B1257" t="s">
        <v>898</v>
      </c>
      <c r="C1257" t="s">
        <v>15155</v>
      </c>
      <c r="D1257" t="s">
        <v>21654</v>
      </c>
      <c r="E1257" t="s">
        <v>27717</v>
      </c>
      <c r="F1257">
        <v>6</v>
      </c>
      <c r="G1257">
        <v>72</v>
      </c>
      <c r="H1257" s="1">
        <v>84</v>
      </c>
      <c r="I1257" s="87"/>
      <c r="K1257" s="86" t="s">
        <v>17485</v>
      </c>
      <c r="L1257" s="86" t="s">
        <v>17486</v>
      </c>
      <c r="N1257">
        <f>IFERROR(VLOOKUP(A1257,bip!$A:$C,2,0),"")</f>
      </c>
      <c r="O1257">
        <f>IFERROR(VLOOKUP(A1257,bip!$A:$Z,3,0),"")</f>
      </c>
    </row>
    <row r="1258" spans="1:15" ht="13.2">
      <c r="A1258" t="s">
        <v>922</v>
      </c>
      <c r="B1258" t="s">
        <v>15337</v>
      </c>
      <c r="C1258" t="s">
        <v>15155</v>
      </c>
      <c r="D1258" t="s">
        <v>21655</v>
      </c>
      <c r="E1258" t="s">
        <v>27650</v>
      </c>
      <c r="F1258">
        <v>6</v>
      </c>
      <c r="G1258">
        <v>72</v>
      </c>
      <c r="H1258" s="1">
        <v>84</v>
      </c>
      <c r="I1258" s="87"/>
      <c r="K1258" s="86" t="s">
        <v>17485</v>
      </c>
      <c r="L1258" s="86" t="s">
        <v>17486</v>
      </c>
      <c r="N1258">
        <f>IFERROR(VLOOKUP(A1258,bip!$A:$C,2,0),"")</f>
      </c>
      <c r="O1258">
        <f>IFERROR(VLOOKUP(A1258,bip!$A:$Z,3,0),"")</f>
      </c>
    </row>
    <row r="1259" spans="1:15" ht="13.2">
      <c r="A1259" t="s">
        <v>899</v>
      </c>
      <c r="B1259" t="s">
        <v>899</v>
      </c>
      <c r="C1259" t="s">
        <v>15155</v>
      </c>
      <c r="D1259" t="s">
        <v>21656</v>
      </c>
      <c r="E1259" t="s">
        <v>27718</v>
      </c>
      <c r="F1259">
        <v>6</v>
      </c>
      <c r="G1259">
        <v>108</v>
      </c>
      <c r="H1259" s="1">
        <v>84</v>
      </c>
      <c r="I1259" s="87"/>
      <c r="K1259" s="86" t="s">
        <v>17485</v>
      </c>
      <c r="L1259" s="86" t="s">
        <v>17486</v>
      </c>
      <c r="N1259">
        <f>IFERROR(VLOOKUP(A1259,bip!$A:$C,2,0),"")</f>
      </c>
      <c r="O1259">
        <f>IFERROR(VLOOKUP(A1259,bip!$A:$Z,3,0),"")</f>
      </c>
    </row>
    <row r="1260" spans="1:15" ht="13.2">
      <c r="A1260" t="s">
        <v>923</v>
      </c>
      <c r="B1260" t="s">
        <v>923</v>
      </c>
      <c r="C1260" t="s">
        <v>15155</v>
      </c>
      <c r="D1260" t="s">
        <v>21657</v>
      </c>
      <c r="E1260" t="s">
        <v>27707</v>
      </c>
      <c r="F1260">
        <v>6</v>
      </c>
      <c r="G1260">
        <v>72</v>
      </c>
      <c r="H1260" s="1">
        <v>84</v>
      </c>
      <c r="I1260" s="87"/>
      <c r="K1260" s="86" t="s">
        <v>17485</v>
      </c>
      <c r="L1260" s="86" t="s">
        <v>17486</v>
      </c>
      <c r="N1260">
        <f>IFERROR(VLOOKUP(A1260,bip!$A:$C,2,0),"")</f>
      </c>
      <c r="O1260">
        <f>IFERROR(VLOOKUP(A1260,bip!$A:$Z,3,0),"")</f>
      </c>
    </row>
    <row r="1261" spans="1:15" ht="13.2">
      <c r="A1261" t="s">
        <v>900</v>
      </c>
      <c r="B1261" t="s">
        <v>900</v>
      </c>
      <c r="C1261" t="s">
        <v>15155</v>
      </c>
      <c r="D1261" t="s">
        <v>21658</v>
      </c>
      <c r="E1261" t="s">
        <v>27719</v>
      </c>
      <c r="F1261">
        <v>6</v>
      </c>
      <c r="G1261">
        <v>72</v>
      </c>
      <c r="H1261" s="1">
        <v>84</v>
      </c>
      <c r="I1261" s="87"/>
      <c r="K1261" s="86" t="s">
        <v>17485</v>
      </c>
      <c r="L1261" s="86" t="s">
        <v>17486</v>
      </c>
      <c r="N1261">
        <f>IFERROR(VLOOKUP(A1261,bip!$A:$C,2,0),"")</f>
      </c>
      <c r="O1261">
        <f>IFERROR(VLOOKUP(A1261,bip!$A:$Z,3,0),"")</f>
      </c>
    </row>
    <row r="1262" spans="1:15" ht="13.2">
      <c r="A1262" t="s">
        <v>924</v>
      </c>
      <c r="B1262" t="s">
        <v>15338</v>
      </c>
      <c r="C1262" t="s">
        <v>15155</v>
      </c>
      <c r="D1262" t="s">
        <v>21659</v>
      </c>
      <c r="E1262" t="s">
        <v>27651</v>
      </c>
      <c r="F1262">
        <v>6</v>
      </c>
      <c r="G1262">
        <v>108</v>
      </c>
      <c r="H1262" s="1">
        <v>84</v>
      </c>
      <c r="I1262" s="87"/>
      <c r="K1262" s="86" t="s">
        <v>17485</v>
      </c>
      <c r="L1262" s="86" t="s">
        <v>17486</v>
      </c>
      <c r="N1262">
        <f>IFERROR(VLOOKUP(A1262,bip!$A:$C,2,0),"")</f>
      </c>
      <c r="O1262">
        <f>IFERROR(VLOOKUP(A1262,bip!$A:$Z,3,0),"")</f>
      </c>
    </row>
    <row r="1263" spans="1:15" ht="13.2">
      <c r="A1263" t="s">
        <v>901</v>
      </c>
      <c r="B1263" t="s">
        <v>901</v>
      </c>
      <c r="C1263" t="s">
        <v>15155</v>
      </c>
      <c r="D1263" t="s">
        <v>21660</v>
      </c>
      <c r="E1263" t="s">
        <v>27720</v>
      </c>
      <c r="F1263">
        <v>6</v>
      </c>
      <c r="G1263">
        <v>72</v>
      </c>
      <c r="H1263" s="1">
        <v>84</v>
      </c>
      <c r="I1263" s="87"/>
      <c r="K1263" s="86" t="s">
        <v>17485</v>
      </c>
      <c r="L1263" s="86" t="s">
        <v>17486</v>
      </c>
      <c r="N1263">
        <f>IFERROR(VLOOKUP(A1263,bip!$A:$C,2,0),"")</f>
      </c>
      <c r="O1263">
        <f>IFERROR(VLOOKUP(A1263,bip!$A:$Z,3,0),"")</f>
      </c>
    </row>
    <row r="1264" spans="1:15" ht="13.2">
      <c r="A1264" t="s">
        <v>925</v>
      </c>
      <c r="B1264" t="s">
        <v>925</v>
      </c>
      <c r="C1264" t="s">
        <v>15155</v>
      </c>
      <c r="D1264" t="s">
        <v>21661</v>
      </c>
      <c r="E1264" t="s">
        <v>27708</v>
      </c>
      <c r="F1264">
        <v>6</v>
      </c>
      <c r="G1264">
        <v>120</v>
      </c>
      <c r="H1264" s="1">
        <v>84</v>
      </c>
      <c r="I1264" s="87"/>
      <c r="K1264" s="86" t="s">
        <v>17485</v>
      </c>
      <c r="L1264" s="86" t="s">
        <v>17486</v>
      </c>
      <c r="N1264">
        <f>IFERROR(VLOOKUP(A1264,bip!$A:$C,2,0),"")</f>
      </c>
      <c r="O1264">
        <f>IFERROR(VLOOKUP(A1264,bip!$A:$Z,3,0),"")</f>
      </c>
    </row>
    <row r="1265" spans="1:15" ht="13.2">
      <c r="A1265" t="s">
        <v>902</v>
      </c>
      <c r="B1265" t="s">
        <v>902</v>
      </c>
      <c r="C1265" t="s">
        <v>15155</v>
      </c>
      <c r="D1265" t="s">
        <v>21662</v>
      </c>
      <c r="E1265" t="s">
        <v>27721</v>
      </c>
      <c r="F1265">
        <v>6</v>
      </c>
      <c r="G1265">
        <v>108</v>
      </c>
      <c r="H1265" s="1">
        <v>84</v>
      </c>
      <c r="I1265" s="87"/>
      <c r="K1265" s="86" t="s">
        <v>17485</v>
      </c>
      <c r="L1265" s="86" t="s">
        <v>17486</v>
      </c>
      <c r="N1265">
        <f>IFERROR(VLOOKUP(A1265,bip!$A:$C,2,0),"")</f>
      </c>
      <c r="O1265">
        <f>IFERROR(VLOOKUP(A1265,bip!$A:$Z,3,0),"")</f>
      </c>
    </row>
    <row r="1266" spans="1:15" ht="13.2">
      <c r="A1266" t="s">
        <v>926</v>
      </c>
      <c r="B1266" t="s">
        <v>15339</v>
      </c>
      <c r="C1266" t="s">
        <v>15155</v>
      </c>
      <c r="D1266" t="s">
        <v>21663</v>
      </c>
      <c r="E1266" t="s">
        <v>27652</v>
      </c>
      <c r="F1266">
        <v>6</v>
      </c>
      <c r="G1266">
        <v>72</v>
      </c>
      <c r="H1266" s="1">
        <v>84</v>
      </c>
      <c r="I1266" s="87"/>
      <c r="K1266" s="86" t="s">
        <v>17485</v>
      </c>
      <c r="L1266" s="86" t="s">
        <v>17486</v>
      </c>
      <c r="N1266">
        <f>IFERROR(VLOOKUP(A1266,bip!$A:$C,2,0),"")</f>
      </c>
      <c r="O1266">
        <f>IFERROR(VLOOKUP(A1266,bip!$A:$Z,3,0),"")</f>
      </c>
    </row>
    <row r="1267" spans="1:15" ht="13.2">
      <c r="A1267" t="s">
        <v>903</v>
      </c>
      <c r="B1267" t="s">
        <v>903</v>
      </c>
      <c r="C1267" t="s">
        <v>15155</v>
      </c>
      <c r="D1267" t="s">
        <v>21664</v>
      </c>
      <c r="E1267" t="s">
        <v>27722</v>
      </c>
      <c r="F1267">
        <v>6</v>
      </c>
      <c r="G1267">
        <v>72</v>
      </c>
      <c r="H1267" s="1">
        <v>84</v>
      </c>
      <c r="I1267" s="87"/>
      <c r="K1267" s="86" t="s">
        <v>17485</v>
      </c>
      <c r="L1267" s="86" t="s">
        <v>17486</v>
      </c>
      <c r="N1267">
        <f>IFERROR(VLOOKUP(A1267,bip!$A:$C,2,0),"")</f>
      </c>
      <c r="O1267">
        <f>IFERROR(VLOOKUP(A1267,bip!$A:$Z,3,0),"")</f>
      </c>
    </row>
    <row r="1268" spans="1:15" ht="13.2">
      <c r="A1268" t="s">
        <v>927</v>
      </c>
      <c r="B1268" t="s">
        <v>15340</v>
      </c>
      <c r="C1268" t="s">
        <v>15155</v>
      </c>
      <c r="D1268" t="s">
        <v>21665</v>
      </c>
      <c r="E1268" t="s">
        <v>27653</v>
      </c>
      <c r="F1268">
        <v>6</v>
      </c>
      <c r="G1268">
        <v>72</v>
      </c>
      <c r="H1268" s="1">
        <v>86</v>
      </c>
      <c r="I1268" s="87"/>
      <c r="K1268" s="86" t="s">
        <v>17485</v>
      </c>
      <c r="L1268" s="86" t="s">
        <v>17486</v>
      </c>
      <c r="N1268">
        <f>IFERROR(VLOOKUP(A1268,bip!$A:$C,2,0),"")</f>
      </c>
      <c r="O1268">
        <f>IFERROR(VLOOKUP(A1268,bip!$A:$Z,3,0),"")</f>
      </c>
    </row>
    <row r="1269" spans="1:15" ht="13.2">
      <c r="A1269" t="s">
        <v>904</v>
      </c>
      <c r="B1269" t="s">
        <v>904</v>
      </c>
      <c r="C1269" t="s">
        <v>15155</v>
      </c>
      <c r="D1269" t="s">
        <v>21666</v>
      </c>
      <c r="E1269" t="s">
        <v>27723</v>
      </c>
      <c r="F1269">
        <v>6</v>
      </c>
      <c r="G1269">
        <v>72</v>
      </c>
      <c r="H1269" s="1">
        <v>86</v>
      </c>
      <c r="I1269" s="87"/>
      <c r="K1269" s="86" t="s">
        <v>17485</v>
      </c>
      <c r="L1269" s="86" t="s">
        <v>17486</v>
      </c>
      <c r="N1269">
        <f>IFERROR(VLOOKUP(A1269,bip!$A:$C,2,0),"")</f>
      </c>
      <c r="O1269">
        <f>IFERROR(VLOOKUP(A1269,bip!$A:$Z,3,0),"")</f>
      </c>
    </row>
    <row r="1270" spans="1:15" ht="13.2">
      <c r="A1270" t="s">
        <v>928</v>
      </c>
      <c r="B1270" t="s">
        <v>15341</v>
      </c>
      <c r="C1270" t="s">
        <v>15155</v>
      </c>
      <c r="D1270" t="s">
        <v>21667</v>
      </c>
      <c r="E1270" t="s">
        <v>27654</v>
      </c>
      <c r="F1270">
        <v>6</v>
      </c>
      <c r="G1270">
        <v>72</v>
      </c>
      <c r="H1270" s="1">
        <v>89</v>
      </c>
      <c r="I1270" s="87"/>
      <c r="K1270" s="86" t="s">
        <v>17485</v>
      </c>
      <c r="L1270" s="86" t="s">
        <v>17486</v>
      </c>
      <c r="N1270">
        <f>IFERROR(VLOOKUP(A1270,bip!$A:$C,2,0),"")</f>
      </c>
      <c r="O1270">
        <f>IFERROR(VLOOKUP(A1270,bip!$A:$Z,3,0),"")</f>
      </c>
    </row>
    <row r="1271" spans="1:15" ht="13.2">
      <c r="A1271" t="s">
        <v>905</v>
      </c>
      <c r="B1271" t="s">
        <v>905</v>
      </c>
      <c r="C1271" t="s">
        <v>15155</v>
      </c>
      <c r="D1271" t="s">
        <v>21668</v>
      </c>
      <c r="E1271" t="s">
        <v>27724</v>
      </c>
      <c r="F1271">
        <v>6</v>
      </c>
      <c r="G1271">
        <v>72</v>
      </c>
      <c r="H1271" s="1">
        <v>89</v>
      </c>
      <c r="I1271" s="87"/>
      <c r="K1271" s="86" t="s">
        <v>17485</v>
      </c>
      <c r="L1271" s="86" t="s">
        <v>17486</v>
      </c>
      <c r="N1271">
        <f>IFERROR(VLOOKUP(A1271,bip!$A:$C,2,0),"")</f>
      </c>
      <c r="O1271">
        <f>IFERROR(VLOOKUP(A1271,bip!$A:$Z,3,0),"")</f>
      </c>
    </row>
    <row r="1272" spans="1:15" ht="13.2">
      <c r="A1272" t="s">
        <v>929</v>
      </c>
      <c r="B1272" t="s">
        <v>15342</v>
      </c>
      <c r="C1272" t="s">
        <v>15155</v>
      </c>
      <c r="D1272" t="s">
        <v>21669</v>
      </c>
      <c r="E1272" t="s">
        <v>27655</v>
      </c>
      <c r="F1272">
        <v>6</v>
      </c>
      <c r="G1272">
        <v>72</v>
      </c>
      <c r="H1272" s="1">
        <v>89</v>
      </c>
      <c r="I1272" s="87"/>
      <c r="K1272" s="86" t="s">
        <v>17485</v>
      </c>
      <c r="L1272" s="86" t="s">
        <v>17486</v>
      </c>
      <c r="N1272">
        <f>IFERROR(VLOOKUP(A1272,bip!$A:$C,2,0),"")</f>
      </c>
      <c r="O1272">
        <f>IFERROR(VLOOKUP(A1272,bip!$A:$Z,3,0),"")</f>
      </c>
    </row>
    <row r="1273" spans="1:15" ht="13.2">
      <c r="A1273" t="s">
        <v>906</v>
      </c>
      <c r="B1273" t="s">
        <v>906</v>
      </c>
      <c r="C1273" t="s">
        <v>15155</v>
      </c>
      <c r="D1273" t="s">
        <v>21670</v>
      </c>
      <c r="E1273" t="s">
        <v>27725</v>
      </c>
      <c r="F1273">
        <v>6</v>
      </c>
      <c r="G1273">
        <v>72</v>
      </c>
      <c r="H1273" s="1">
        <v>89</v>
      </c>
      <c r="I1273" s="87"/>
      <c r="K1273" s="86" t="s">
        <v>17485</v>
      </c>
      <c r="L1273" s="86" t="s">
        <v>17486</v>
      </c>
      <c r="N1273">
        <f>IFERROR(VLOOKUP(A1273,bip!$A:$C,2,0),"")</f>
      </c>
      <c r="O1273">
        <f>IFERROR(VLOOKUP(A1273,bip!$A:$Z,3,0),"")</f>
      </c>
    </row>
    <row r="1274" spans="1:15" ht="13.2">
      <c r="A1274" t="s">
        <v>930</v>
      </c>
      <c r="B1274" t="s">
        <v>15343</v>
      </c>
      <c r="C1274" t="s">
        <v>15155</v>
      </c>
      <c r="D1274" t="s">
        <v>21671</v>
      </c>
      <c r="E1274" t="s">
        <v>27656</v>
      </c>
      <c r="F1274">
        <v>6</v>
      </c>
      <c r="G1274">
        <v>72</v>
      </c>
      <c r="H1274" s="1">
        <v>101</v>
      </c>
      <c r="I1274" s="87"/>
      <c r="K1274" s="86" t="s">
        <v>17485</v>
      </c>
      <c r="L1274" s="86" t="s">
        <v>17486</v>
      </c>
      <c r="N1274">
        <f>IFERROR(VLOOKUP(A1274,bip!$A:$C,2,0),"")</f>
      </c>
      <c r="O1274">
        <f>IFERROR(VLOOKUP(A1274,bip!$A:$Z,3,0),"")</f>
      </c>
    </row>
    <row r="1275" spans="1:15" ht="13.2">
      <c r="A1275" t="s">
        <v>907</v>
      </c>
      <c r="B1275" t="s">
        <v>907</v>
      </c>
      <c r="C1275" t="s">
        <v>15155</v>
      </c>
      <c r="D1275" t="s">
        <v>21672</v>
      </c>
      <c r="E1275" t="s">
        <v>27726</v>
      </c>
      <c r="F1275">
        <v>6</v>
      </c>
      <c r="G1275">
        <v>72</v>
      </c>
      <c r="H1275" s="1">
        <v>101</v>
      </c>
      <c r="I1275" s="87"/>
      <c r="K1275" s="86" t="s">
        <v>17485</v>
      </c>
      <c r="L1275" s="86" t="s">
        <v>17486</v>
      </c>
      <c r="N1275">
        <f>IFERROR(VLOOKUP(A1275,bip!$A:$C,2,0),"")</f>
      </c>
      <c r="O1275">
        <f>IFERROR(VLOOKUP(A1275,bip!$A:$Z,3,0),"")</f>
      </c>
    </row>
    <row r="1276" spans="1:15" ht="13.2">
      <c r="A1276" t="s">
        <v>931</v>
      </c>
      <c r="B1276" t="s">
        <v>931</v>
      </c>
      <c r="C1276" t="s">
        <v>15155</v>
      </c>
      <c r="D1276" t="s">
        <v>21673</v>
      </c>
      <c r="E1276" t="s">
        <v>27709</v>
      </c>
      <c r="F1276">
        <v>6</v>
      </c>
      <c r="G1276">
        <v>72</v>
      </c>
      <c r="H1276" s="1">
        <v>110</v>
      </c>
      <c r="I1276" s="87"/>
      <c r="K1276" s="86" t="s">
        <v>17485</v>
      </c>
      <c r="L1276" s="86" t="s">
        <v>17486</v>
      </c>
      <c r="N1276">
        <f>IFERROR(VLOOKUP(A1276,bip!$A:$C,2,0),"")</f>
      </c>
      <c r="O1276">
        <f>IFERROR(VLOOKUP(A1276,bip!$A:$Z,3,0),"")</f>
      </c>
    </row>
    <row r="1277" spans="1:15" ht="13.2">
      <c r="A1277" t="s">
        <v>908</v>
      </c>
      <c r="B1277" t="s">
        <v>908</v>
      </c>
      <c r="C1277" t="s">
        <v>15155</v>
      </c>
      <c r="D1277" t="s">
        <v>21674</v>
      </c>
      <c r="E1277" t="s">
        <v>27727</v>
      </c>
      <c r="F1277">
        <v>6</v>
      </c>
      <c r="G1277">
        <v>72</v>
      </c>
      <c r="H1277" s="1">
        <v>110</v>
      </c>
      <c r="I1277" s="87"/>
      <c r="K1277" s="86" t="s">
        <v>17485</v>
      </c>
      <c r="L1277" s="86" t="s">
        <v>17486</v>
      </c>
      <c r="N1277">
        <f>IFERROR(VLOOKUP(A1277,bip!$A:$C,2,0),"")</f>
      </c>
      <c r="O1277">
        <f>IFERROR(VLOOKUP(A1277,bip!$A:$Z,3,0),"")</f>
      </c>
    </row>
    <row r="1278" spans="1:15" ht="13.2">
      <c r="A1278" t="s">
        <v>932</v>
      </c>
      <c r="B1278" t="s">
        <v>932</v>
      </c>
      <c r="C1278" t="s">
        <v>15155</v>
      </c>
      <c r="D1278" t="s">
        <v>21675</v>
      </c>
      <c r="E1278" t="s">
        <v>27710</v>
      </c>
      <c r="F1278">
        <v>6</v>
      </c>
      <c r="G1278">
        <v>72</v>
      </c>
      <c r="H1278" s="1">
        <v>116</v>
      </c>
      <c r="I1278" s="87"/>
      <c r="K1278" s="86" t="s">
        <v>17485</v>
      </c>
      <c r="L1278" s="86" t="s">
        <v>17486</v>
      </c>
      <c r="N1278">
        <f>IFERROR(VLOOKUP(A1278,bip!$A:$C,2,0),"")</f>
      </c>
      <c r="O1278">
        <f>IFERROR(VLOOKUP(A1278,bip!$A:$Z,3,0),"")</f>
      </c>
    </row>
    <row r="1279" spans="1:15" ht="13.2">
      <c r="A1279" t="s">
        <v>909</v>
      </c>
      <c r="B1279" t="s">
        <v>909</v>
      </c>
      <c r="C1279" t="s">
        <v>15155</v>
      </c>
      <c r="D1279" t="s">
        <v>21676</v>
      </c>
      <c r="E1279" t="s">
        <v>27728</v>
      </c>
      <c r="F1279">
        <v>6</v>
      </c>
      <c r="G1279">
        <v>72</v>
      </c>
      <c r="H1279" s="1">
        <v>116</v>
      </c>
      <c r="I1279" s="87"/>
      <c r="K1279" s="86" t="s">
        <v>17485</v>
      </c>
      <c r="L1279" s="86" t="s">
        <v>17486</v>
      </c>
      <c r="N1279">
        <f>IFERROR(VLOOKUP(A1279,bip!$A:$C,2,0),"")</f>
      </c>
      <c r="O1279">
        <f>IFERROR(VLOOKUP(A1279,bip!$A:$Z,3,0),"")</f>
      </c>
    </row>
    <row r="1280" spans="1:15" ht="13.2">
      <c r="A1280" t="s">
        <v>933</v>
      </c>
      <c r="B1280" t="s">
        <v>933</v>
      </c>
      <c r="C1280" t="s">
        <v>15155</v>
      </c>
      <c r="D1280" t="s">
        <v>21677</v>
      </c>
      <c r="E1280" t="s">
        <v>27711</v>
      </c>
      <c r="F1280">
        <v>6</v>
      </c>
      <c r="G1280">
        <v>72</v>
      </c>
      <c r="H1280" s="1">
        <v>125</v>
      </c>
      <c r="I1280" s="87"/>
      <c r="K1280" s="86" t="s">
        <v>17485</v>
      </c>
      <c r="L1280" s="86" t="s">
        <v>17486</v>
      </c>
      <c r="N1280">
        <f>IFERROR(VLOOKUP(A1280,bip!$A:$C,2,0),"")</f>
      </c>
      <c r="O1280">
        <f>IFERROR(VLOOKUP(A1280,bip!$A:$Z,3,0),"")</f>
      </c>
    </row>
    <row r="1281" spans="1:15" ht="13.2">
      <c r="A1281" t="s">
        <v>910</v>
      </c>
      <c r="B1281" t="s">
        <v>910</v>
      </c>
      <c r="C1281" t="s">
        <v>15155</v>
      </c>
      <c r="D1281" t="s">
        <v>21678</v>
      </c>
      <c r="E1281" t="s">
        <v>27729</v>
      </c>
      <c r="F1281">
        <v>6</v>
      </c>
      <c r="G1281">
        <v>72</v>
      </c>
      <c r="H1281" s="1">
        <v>125</v>
      </c>
      <c r="I1281" s="87"/>
      <c r="K1281" s="86" t="s">
        <v>17485</v>
      </c>
      <c r="L1281" s="86" t="s">
        <v>17486</v>
      </c>
      <c r="N1281">
        <f>IFERROR(VLOOKUP(A1281,bip!$A:$C,2,0),"")</f>
      </c>
      <c r="O1281">
        <f>IFERROR(VLOOKUP(A1281,bip!$A:$Z,3,0),"")</f>
      </c>
    </row>
    <row r="1282" spans="1:15" ht="13.2">
      <c r="A1282" t="s">
        <v>934</v>
      </c>
      <c r="B1282" t="s">
        <v>934</v>
      </c>
      <c r="C1282" t="s">
        <v>15155</v>
      </c>
      <c r="D1282" t="s">
        <v>21679</v>
      </c>
      <c r="E1282" t="s">
        <v>27712</v>
      </c>
      <c r="F1282">
        <v>6</v>
      </c>
      <c r="G1282">
        <v>72</v>
      </c>
      <c r="H1282" s="1">
        <v>135</v>
      </c>
      <c r="I1282" s="87"/>
      <c r="K1282" s="86" t="s">
        <v>17485</v>
      </c>
      <c r="L1282" s="86" t="s">
        <v>17486</v>
      </c>
      <c r="N1282">
        <f>IFERROR(VLOOKUP(A1282,bip!$A:$C,2,0),"")</f>
      </c>
      <c r="O1282">
        <f>IFERROR(VLOOKUP(A1282,bip!$A:$Z,3,0),"")</f>
      </c>
    </row>
    <row r="1283" spans="1:15" ht="13.2">
      <c r="A1283" t="s">
        <v>911</v>
      </c>
      <c r="B1283" t="s">
        <v>911</v>
      </c>
      <c r="C1283" t="s">
        <v>15155</v>
      </c>
      <c r="D1283" t="s">
        <v>21680</v>
      </c>
      <c r="E1283" t="s">
        <v>27730</v>
      </c>
      <c r="F1283">
        <v>6</v>
      </c>
      <c r="G1283">
        <v>72</v>
      </c>
      <c r="H1283" s="1">
        <v>135</v>
      </c>
      <c r="I1283" s="87"/>
      <c r="K1283" s="86" t="s">
        <v>17485</v>
      </c>
      <c r="L1283" s="86" t="s">
        <v>17486</v>
      </c>
      <c r="N1283">
        <f>IFERROR(VLOOKUP(A1283,bip!$A:$C,2,0),"")</f>
      </c>
      <c r="O1283">
        <f>IFERROR(VLOOKUP(A1283,bip!$A:$Z,3,0),"")</f>
      </c>
    </row>
    <row r="1284" spans="1:15" ht="13.2">
      <c r="A1284" t="s">
        <v>935</v>
      </c>
      <c r="B1284" t="s">
        <v>935</v>
      </c>
      <c r="C1284" t="s">
        <v>15155</v>
      </c>
      <c r="D1284" t="s">
        <v>21681</v>
      </c>
      <c r="E1284" t="s">
        <v>27713</v>
      </c>
      <c r="F1284">
        <v>6</v>
      </c>
      <c r="G1284">
        <v>72</v>
      </c>
      <c r="H1284" s="1">
        <v>137</v>
      </c>
      <c r="I1284" s="87"/>
      <c r="K1284" s="86" t="s">
        <v>17485</v>
      </c>
      <c r="L1284" s="86" t="s">
        <v>17486</v>
      </c>
      <c r="N1284">
        <f>IFERROR(VLOOKUP(A1284,bip!$A:$C,2,0),"")</f>
      </c>
      <c r="O1284">
        <f>IFERROR(VLOOKUP(A1284,bip!$A:$Z,3,0),"")</f>
      </c>
    </row>
    <row r="1285" spans="1:15" ht="13.2">
      <c r="A1285" t="s">
        <v>912</v>
      </c>
      <c r="B1285" t="s">
        <v>912</v>
      </c>
      <c r="C1285" t="s">
        <v>15155</v>
      </c>
      <c r="D1285" t="s">
        <v>21682</v>
      </c>
      <c r="E1285" t="s">
        <v>27731</v>
      </c>
      <c r="F1285">
        <v>6</v>
      </c>
      <c r="G1285">
        <v>72</v>
      </c>
      <c r="H1285" s="1">
        <v>137</v>
      </c>
      <c r="I1285" s="87"/>
      <c r="K1285" s="86" t="s">
        <v>17485</v>
      </c>
      <c r="L1285" s="86" t="s">
        <v>17486</v>
      </c>
      <c r="N1285">
        <f>IFERROR(VLOOKUP(A1285,bip!$A:$C,2,0),"")</f>
      </c>
      <c r="O1285">
        <f>IFERROR(VLOOKUP(A1285,bip!$A:$Z,3,0),"")</f>
      </c>
    </row>
    <row r="1286" spans="1:15" ht="13.2">
      <c r="A1286" t="s">
        <v>936</v>
      </c>
      <c r="B1286" t="s">
        <v>936</v>
      </c>
      <c r="C1286" t="s">
        <v>15155</v>
      </c>
      <c r="D1286" t="s">
        <v>21683</v>
      </c>
      <c r="E1286" t="s">
        <v>27714</v>
      </c>
      <c r="F1286">
        <v>6</v>
      </c>
      <c r="G1286">
        <v>42</v>
      </c>
      <c r="H1286" s="1">
        <v>158</v>
      </c>
      <c r="I1286" s="87"/>
      <c r="K1286" s="86" t="s">
        <v>17485</v>
      </c>
      <c r="L1286" s="86" t="s">
        <v>17486</v>
      </c>
      <c r="N1286">
        <f>IFERROR(VLOOKUP(A1286,bip!$A:$C,2,0),"")</f>
      </c>
      <c r="O1286">
        <f>IFERROR(VLOOKUP(A1286,bip!$A:$Z,3,0),"")</f>
      </c>
    </row>
    <row r="1287" spans="1:15" ht="13.2">
      <c r="A1287" t="s">
        <v>913</v>
      </c>
      <c r="B1287" t="s">
        <v>913</v>
      </c>
      <c r="C1287" t="s">
        <v>15155</v>
      </c>
      <c r="D1287" t="s">
        <v>21684</v>
      </c>
      <c r="E1287" t="s">
        <v>27732</v>
      </c>
      <c r="F1287">
        <v>6</v>
      </c>
      <c r="G1287">
        <v>42</v>
      </c>
      <c r="H1287" s="1">
        <v>158</v>
      </c>
      <c r="I1287" s="87"/>
      <c r="K1287" s="86" t="s">
        <v>17485</v>
      </c>
      <c r="L1287" s="86" t="s">
        <v>17486</v>
      </c>
      <c r="N1287">
        <f>IFERROR(VLOOKUP(A1287,bip!$A:$C,2,0),"")</f>
      </c>
      <c r="O1287">
        <f>IFERROR(VLOOKUP(A1287,bip!$A:$Z,3,0),"")</f>
      </c>
    </row>
    <row r="1288" spans="1:15" ht="13.2">
      <c r="A1288" t="s">
        <v>937</v>
      </c>
      <c r="B1288" t="s">
        <v>937</v>
      </c>
      <c r="C1288" t="s">
        <v>15155</v>
      </c>
      <c r="D1288" t="s">
        <v>21685</v>
      </c>
      <c r="E1288" t="s">
        <v>27715</v>
      </c>
      <c r="F1288">
        <v>6</v>
      </c>
      <c r="G1288">
        <v>24</v>
      </c>
      <c r="H1288" s="1">
        <v>178</v>
      </c>
      <c r="I1288" s="87"/>
      <c r="K1288" s="86" t="s">
        <v>17485</v>
      </c>
      <c r="L1288" s="86" t="s">
        <v>17486</v>
      </c>
      <c r="N1288">
        <f>IFERROR(VLOOKUP(A1288,bip!$A:$C,2,0),"")</f>
      </c>
      <c r="O1288">
        <f>IFERROR(VLOOKUP(A1288,bip!$A:$Z,3,0),"")</f>
      </c>
    </row>
    <row r="1289" spans="1:15" ht="13.2">
      <c r="A1289" t="s">
        <v>914</v>
      </c>
      <c r="B1289" t="s">
        <v>914</v>
      </c>
      <c r="C1289" t="s">
        <v>15155</v>
      </c>
      <c r="D1289" t="s">
        <v>21686</v>
      </c>
      <c r="E1289" t="s">
        <v>27733</v>
      </c>
      <c r="F1289">
        <v>6</v>
      </c>
      <c r="G1289">
        <v>42</v>
      </c>
      <c r="H1289" s="1">
        <v>178</v>
      </c>
      <c r="I1289" s="87"/>
      <c r="K1289" s="86" t="s">
        <v>17485</v>
      </c>
      <c r="L1289" s="86" t="s">
        <v>17486</v>
      </c>
      <c r="N1289">
        <f>IFERROR(VLOOKUP(A1289,bip!$A:$C,2,0),"")</f>
      </c>
      <c r="O1289">
        <f>IFERROR(VLOOKUP(A1289,bip!$A:$Z,3,0),"")</f>
      </c>
    </row>
    <row r="1290" spans="1:15" ht="13.2">
      <c r="A1290" t="s">
        <v>938</v>
      </c>
      <c r="B1290" t="s">
        <v>938</v>
      </c>
      <c r="C1290" t="s">
        <v>15155</v>
      </c>
      <c r="D1290" t="s">
        <v>21687</v>
      </c>
      <c r="E1290" t="s">
        <v>27716</v>
      </c>
      <c r="F1290">
        <v>6</v>
      </c>
      <c r="G1290">
        <v>42</v>
      </c>
      <c r="H1290" s="1">
        <v>198</v>
      </c>
      <c r="I1290" s="87"/>
      <c r="K1290" s="86" t="s">
        <v>17485</v>
      </c>
      <c r="L1290" s="86" t="s">
        <v>17486</v>
      </c>
      <c r="N1290">
        <f>IFERROR(VLOOKUP(A1290,bip!$A:$C,2,0),"")</f>
      </c>
      <c r="O1290">
        <f>IFERROR(VLOOKUP(A1290,bip!$A:$Z,3,0),"")</f>
      </c>
    </row>
    <row r="1291" spans="1:15" ht="13.2">
      <c r="A1291" t="s">
        <v>915</v>
      </c>
      <c r="B1291" t="s">
        <v>915</v>
      </c>
      <c r="C1291" t="s">
        <v>15155</v>
      </c>
      <c r="D1291" t="s">
        <v>21688</v>
      </c>
      <c r="E1291" t="s">
        <v>27734</v>
      </c>
      <c r="F1291">
        <v>6</v>
      </c>
      <c r="G1291">
        <v>24</v>
      </c>
      <c r="H1291" s="1">
        <v>198</v>
      </c>
      <c r="I1291" s="87"/>
      <c r="K1291" s="86" t="s">
        <v>17485</v>
      </c>
      <c r="L1291" s="86" t="s">
        <v>17486</v>
      </c>
      <c r="N1291">
        <f>IFERROR(VLOOKUP(A1291,bip!$A:$C,2,0),"")</f>
      </c>
      <c r="O1291">
        <f>IFERROR(VLOOKUP(A1291,bip!$A:$Z,3,0),"")</f>
      </c>
    </row>
    <row r="1292" spans="1:15" ht="13.2">
      <c r="A1292" t="s">
        <v>916</v>
      </c>
      <c r="B1292" t="s">
        <v>916</v>
      </c>
      <c r="C1292" t="s">
        <v>15155</v>
      </c>
      <c r="D1292" t="s">
        <v>21689</v>
      </c>
      <c r="E1292" t="s">
        <v>27735</v>
      </c>
      <c r="F1292">
        <v>6</v>
      </c>
      <c r="G1292">
        <v>24</v>
      </c>
      <c r="H1292" s="1">
        <v>198</v>
      </c>
      <c r="I1292" s="87"/>
      <c r="K1292" s="86" t="s">
        <v>17485</v>
      </c>
      <c r="L1292" s="86" t="s">
        <v>17486</v>
      </c>
      <c r="N1292">
        <f>IFERROR(VLOOKUP(A1292,bip!$A:$C,2,0),"")</f>
      </c>
      <c r="O1292">
        <f>IFERROR(VLOOKUP(A1292,bip!$A:$Z,3,0),"")</f>
      </c>
    </row>
    <row r="1293" spans="1:15" ht="13.2">
      <c r="A1293" t="s">
        <v>917</v>
      </c>
      <c r="B1293" t="s">
        <v>917</v>
      </c>
      <c r="C1293" t="s">
        <v>15155</v>
      </c>
      <c r="D1293" t="s">
        <v>21690</v>
      </c>
      <c r="E1293" t="s">
        <v>27736</v>
      </c>
      <c r="F1293">
        <v>6</v>
      </c>
      <c r="G1293">
        <v>24</v>
      </c>
      <c r="H1293" s="1">
        <v>198</v>
      </c>
      <c r="I1293" s="87"/>
      <c r="K1293" s="86" t="s">
        <v>17485</v>
      </c>
      <c r="L1293" s="86" t="s">
        <v>17486</v>
      </c>
      <c r="N1293">
        <f>IFERROR(VLOOKUP(A1293,bip!$A:$C,2,0),"")</f>
      </c>
      <c r="O1293">
        <f>IFERROR(VLOOKUP(A1293,bip!$A:$Z,3,0),"")</f>
      </c>
    </row>
    <row r="1294" spans="1:15" ht="13.2">
      <c r="A1294" t="s">
        <v>939</v>
      </c>
      <c r="B1294" t="s">
        <v>939</v>
      </c>
      <c r="C1294" t="s">
        <v>15155</v>
      </c>
      <c r="D1294" t="s">
        <v>21691</v>
      </c>
      <c r="E1294" t="s">
        <v>27760</v>
      </c>
      <c r="F1294">
        <v>6</v>
      </c>
      <c r="G1294">
        <v>36</v>
      </c>
      <c r="H1294" s="1">
        <v>216</v>
      </c>
      <c r="I1294" s="87"/>
      <c r="K1294" s="86" t="s">
        <v>17485</v>
      </c>
      <c r="L1294" s="86" t="s">
        <v>17486</v>
      </c>
      <c r="N1294">
        <f>IFERROR(VLOOKUP(A1294,bip!$A:$C,2,0),"")</f>
      </c>
      <c r="O1294">
        <f>IFERROR(VLOOKUP(A1294,bip!$A:$Z,3,0),"")</f>
      </c>
    </row>
    <row r="1295" spans="1:15" ht="13.2">
      <c r="A1295" t="s">
        <v>918</v>
      </c>
      <c r="B1295" t="s">
        <v>918</v>
      </c>
      <c r="C1295" t="s">
        <v>15155</v>
      </c>
      <c r="D1295" t="s">
        <v>21692</v>
      </c>
      <c r="E1295" t="s">
        <v>27737</v>
      </c>
      <c r="F1295">
        <v>6</v>
      </c>
      <c r="G1295">
        <v>36</v>
      </c>
      <c r="H1295" s="1">
        <v>216</v>
      </c>
      <c r="I1295" s="87"/>
      <c r="K1295" s="86" t="s">
        <v>17485</v>
      </c>
      <c r="L1295" s="86" t="s">
        <v>17486</v>
      </c>
      <c r="N1295">
        <f>IFERROR(VLOOKUP(A1295,bip!$A:$C,2,0),"")</f>
      </c>
      <c r="O1295">
        <f>IFERROR(VLOOKUP(A1295,bip!$A:$Z,3,0),"")</f>
      </c>
    </row>
    <row r="1296" spans="1:15" ht="13.2">
      <c r="A1296" t="s">
        <v>919</v>
      </c>
      <c r="B1296" t="s">
        <v>919</v>
      </c>
      <c r="C1296" t="s">
        <v>15155</v>
      </c>
      <c r="D1296" t="s">
        <v>21693</v>
      </c>
      <c r="E1296" t="s">
        <v>27738</v>
      </c>
      <c r="F1296">
        <v>6</v>
      </c>
      <c r="G1296">
        <v>42</v>
      </c>
      <c r="H1296" s="1">
        <v>232</v>
      </c>
      <c r="I1296" s="87"/>
      <c r="K1296" s="86" t="s">
        <v>17485</v>
      </c>
      <c r="L1296" s="86" t="s">
        <v>17486</v>
      </c>
      <c r="N1296">
        <f>IFERROR(VLOOKUP(A1296,bip!$A:$C,2,0),"")</f>
      </c>
      <c r="O1296">
        <f>IFERROR(VLOOKUP(A1296,bip!$A:$Z,3,0),"")</f>
      </c>
    </row>
    <row r="1297" spans="1:15" ht="13.2">
      <c r="A1297" t="s">
        <v>940</v>
      </c>
      <c r="B1297" t="s">
        <v>940</v>
      </c>
      <c r="C1297" t="s">
        <v>15155</v>
      </c>
      <c r="D1297" t="s">
        <v>21694</v>
      </c>
      <c r="E1297" t="s">
        <v>27761</v>
      </c>
      <c r="F1297">
        <v>6</v>
      </c>
      <c r="G1297">
        <v>24</v>
      </c>
      <c r="H1297" s="1">
        <v>233</v>
      </c>
      <c r="I1297" s="87"/>
      <c r="K1297" s="86" t="s">
        <v>17485</v>
      </c>
      <c r="L1297" s="86" t="s">
        <v>17486</v>
      </c>
      <c r="N1297">
        <f>IFERROR(VLOOKUP(A1297,bip!$A:$C,2,0),"")</f>
      </c>
      <c r="O1297">
        <f>IFERROR(VLOOKUP(A1297,bip!$A:$Z,3,0),"")</f>
      </c>
    </row>
    <row r="1298" spans="1:15" ht="13.2">
      <c r="A1298" t="s">
        <v>920</v>
      </c>
      <c r="B1298" t="s">
        <v>920</v>
      </c>
      <c r="C1298" t="s">
        <v>15155</v>
      </c>
      <c r="D1298" t="s">
        <v>21695</v>
      </c>
      <c r="E1298" t="s">
        <v>27739</v>
      </c>
      <c r="F1298">
        <v>6</v>
      </c>
      <c r="G1298">
        <v>36</v>
      </c>
      <c r="H1298" s="1">
        <v>233</v>
      </c>
      <c r="I1298" s="87"/>
      <c r="K1298" s="86" t="s">
        <v>17485</v>
      </c>
      <c r="L1298" s="86" t="s">
        <v>17486</v>
      </c>
      <c r="N1298">
        <f>IFERROR(VLOOKUP(A1298,bip!$A:$C,2,0),"")</f>
      </c>
      <c r="O1298">
        <f>IFERROR(VLOOKUP(A1298,bip!$A:$Z,3,0),"")</f>
      </c>
    </row>
    <row r="1299" spans="1:15" ht="13.2">
      <c r="A1299" t="s">
        <v>941</v>
      </c>
      <c r="B1299" t="s">
        <v>941</v>
      </c>
      <c r="C1299" t="s">
        <v>15155</v>
      </c>
      <c r="D1299" t="s">
        <v>21696</v>
      </c>
      <c r="E1299" t="s">
        <v>27762</v>
      </c>
      <c r="F1299">
        <v>6</v>
      </c>
      <c r="G1299">
        <v>30</v>
      </c>
      <c r="H1299" s="1">
        <v>365</v>
      </c>
      <c r="I1299" s="87"/>
      <c r="K1299" s="86" t="s">
        <v>17485</v>
      </c>
      <c r="L1299" s="86" t="s">
        <v>17486</v>
      </c>
      <c r="N1299">
        <f>IFERROR(VLOOKUP(A1299,bip!$A:$C,2,0),"")</f>
      </c>
      <c r="O1299">
        <f>IFERROR(VLOOKUP(A1299,bip!$A:$Z,3,0),"")</f>
      </c>
    </row>
    <row r="1300" spans="1:15" ht="13.2">
      <c r="A1300" t="s">
        <v>942</v>
      </c>
      <c r="B1300" t="s">
        <v>942</v>
      </c>
      <c r="C1300" t="s">
        <v>15155</v>
      </c>
      <c r="D1300" t="s">
        <v>21697</v>
      </c>
      <c r="E1300" t="s">
        <v>27763</v>
      </c>
      <c r="F1300">
        <v>6</v>
      </c>
      <c r="G1300">
        <v>30</v>
      </c>
      <c r="H1300" s="1">
        <v>397</v>
      </c>
      <c r="I1300" s="87"/>
      <c r="K1300" s="86" t="s">
        <v>17485</v>
      </c>
      <c r="L1300" s="86" t="s">
        <v>17486</v>
      </c>
      <c r="N1300">
        <f>IFERROR(VLOOKUP(A1300,bip!$A:$C,2,0),"")</f>
      </c>
      <c r="O1300">
        <f>IFERROR(VLOOKUP(A1300,bip!$A:$Z,3,0),"")</f>
      </c>
    </row>
    <row r="1301" spans="1:15" ht="13.2">
      <c r="A1301" t="s">
        <v>893</v>
      </c>
      <c r="B1301" t="s">
        <v>893</v>
      </c>
      <c r="C1301" t="s">
        <v>15155</v>
      </c>
      <c r="D1301" t="s">
        <v>27758</v>
      </c>
      <c r="E1301" t="s">
        <v>27759</v>
      </c>
      <c r="F1301">
        <v>1</v>
      </c>
      <c r="G1301">
        <v>8</v>
      </c>
      <c r="H1301" s="1">
        <v>1090</v>
      </c>
      <c r="I1301" s="87"/>
      <c r="K1301" s="86" t="s">
        <v>17485</v>
      </c>
      <c r="L1301" s="86" t="s">
        <v>17486</v>
      </c>
      <c r="N1301">
        <f>IFERROR(VLOOKUP(A1301,bip!$A:$C,2,0),"")</f>
      </c>
      <c r="O1301">
        <f>IFERROR(VLOOKUP(A1301,bip!$A:$Z,3,0),"")</f>
      </c>
    </row>
    <row r="1302" spans="1:15" ht="13.2">
      <c r="A1302" t="s">
        <v>891</v>
      </c>
      <c r="B1302" t="s">
        <v>891</v>
      </c>
      <c r="C1302" t="s">
        <v>15155</v>
      </c>
      <c r="D1302" t="s">
        <v>27747</v>
      </c>
      <c r="E1302" t="s">
        <v>27748</v>
      </c>
      <c r="F1302">
        <v>1</v>
      </c>
      <c r="G1302">
        <v>1</v>
      </c>
      <c r="H1302" s="1">
        <v>3079</v>
      </c>
      <c r="I1302" s="87"/>
      <c r="K1302" s="86" t="s">
        <v>17485</v>
      </c>
      <c r="L1302" s="86" t="s">
        <v>17486</v>
      </c>
      <c r="N1302">
        <f>IFERROR(VLOOKUP(A1302,bip!$A:$C,2,0),"")</f>
      </c>
      <c r="O1302">
        <f>IFERROR(VLOOKUP(A1302,bip!$A:$Z,3,0),"")</f>
      </c>
    </row>
    <row r="1303" spans="1:15" ht="13.2">
      <c r="A1303" t="s">
        <v>895</v>
      </c>
      <c r="B1303" t="s">
        <v>895</v>
      </c>
      <c r="C1303" t="s">
        <v>15155</v>
      </c>
      <c r="D1303" t="s">
        <v>27746</v>
      </c>
      <c r="E1303" t="s">
        <v>28848</v>
      </c>
      <c r="F1303">
        <v>1</v>
      </c>
      <c r="G1303">
        <v>5</v>
      </c>
      <c r="H1303" s="1">
        <v>2033</v>
      </c>
      <c r="I1303" s="87"/>
      <c r="K1303" s="86" t="s">
        <v>17485</v>
      </c>
      <c r="L1303" s="86" t="s">
        <v>17486</v>
      </c>
      <c r="N1303">
        <f>IFERROR(VLOOKUP(A1303,bip!$A:$C,2,0),"")</f>
      </c>
      <c r="O1303">
        <f>IFERROR(VLOOKUP(A1303,bip!$A:$Z,3,0),"")</f>
      </c>
    </row>
    <row r="1304" spans="1:15" ht="13.2">
      <c r="A1304" t="s">
        <v>896</v>
      </c>
      <c r="B1304" t="s">
        <v>896</v>
      </c>
      <c r="C1304" t="s">
        <v>15155</v>
      </c>
      <c r="D1304" t="s">
        <v>27648</v>
      </c>
      <c r="E1304" t="s">
        <v>28849</v>
      </c>
      <c r="F1304">
        <v>1</v>
      </c>
      <c r="G1304">
        <v>6</v>
      </c>
      <c r="H1304" s="1">
        <v>1111</v>
      </c>
      <c r="I1304" s="87"/>
      <c r="K1304" s="86" t="s">
        <v>17485</v>
      </c>
      <c r="L1304" s="86" t="s">
        <v>17486</v>
      </c>
      <c r="N1304">
        <f>IFERROR(VLOOKUP(A1304,bip!$A:$C,2,0),"")</f>
      </c>
      <c r="O1304">
        <f>IFERROR(VLOOKUP(A1304,bip!$A:$Z,3,0),"")</f>
      </c>
    </row>
    <row r="1305" spans="1:15" ht="13.2">
      <c r="A1305" t="s">
        <v>892</v>
      </c>
      <c r="B1305" t="s">
        <v>892</v>
      </c>
      <c r="C1305" t="s">
        <v>15155</v>
      </c>
      <c r="D1305" t="s">
        <v>27749</v>
      </c>
      <c r="E1305" t="s">
        <v>27750</v>
      </c>
      <c r="F1305">
        <v>1</v>
      </c>
      <c r="G1305">
        <v>8</v>
      </c>
      <c r="H1305" s="1">
        <v>1503</v>
      </c>
      <c r="I1305" s="87"/>
      <c r="K1305" s="86" t="s">
        <v>17485</v>
      </c>
      <c r="L1305" s="86" t="s">
        <v>17486</v>
      </c>
      <c r="N1305">
        <f>IFERROR(VLOOKUP(A1305,bip!$A:$C,2,0),"")</f>
      </c>
      <c r="O1305">
        <f>IFERROR(VLOOKUP(A1305,bip!$A:$Z,3,0),"")</f>
      </c>
    </row>
    <row r="1306" spans="1:15" ht="13.2">
      <c r="A1306" t="s">
        <v>894</v>
      </c>
      <c r="B1306" t="s">
        <v>894</v>
      </c>
      <c r="C1306" t="s">
        <v>15155</v>
      </c>
      <c r="D1306" t="s">
        <v>27758</v>
      </c>
      <c r="E1306" t="s">
        <v>27767</v>
      </c>
      <c r="F1306">
        <v>1</v>
      </c>
      <c r="G1306">
        <v>6</v>
      </c>
      <c r="H1306" s="1">
        <v>825</v>
      </c>
      <c r="I1306" s="87"/>
      <c r="K1306" s="86" t="s">
        <v>17485</v>
      </c>
      <c r="L1306" s="86" t="s">
        <v>17486</v>
      </c>
      <c r="N1306">
        <f>IFERROR(VLOOKUP(A1306,bip!$A:$C,2,0),"")</f>
      </c>
      <c r="O1306">
        <f>IFERROR(VLOOKUP(A1306,bip!$A:$Z,3,0),"")</f>
      </c>
    </row>
    <row r="1307" spans="1:15" ht="13.2">
      <c r="A1307" t="s">
        <v>897</v>
      </c>
      <c r="B1307" t="s">
        <v>897</v>
      </c>
      <c r="C1307" t="s">
        <v>15155</v>
      </c>
      <c r="D1307" t="s">
        <v>27768</v>
      </c>
      <c r="E1307" t="s">
        <v>35656</v>
      </c>
      <c r="F1307">
        <v>1</v>
      </c>
      <c r="G1307">
        <v>6</v>
      </c>
      <c r="H1307" s="1">
        <v>825</v>
      </c>
      <c r="I1307" s="87"/>
      <c r="K1307" s="86" t="s">
        <v>17485</v>
      </c>
      <c r="L1307" s="86" t="s">
        <v>17486</v>
      </c>
      <c r="N1307">
        <f>IFERROR(VLOOKUP(A1307,bip!$A:$C,2,0),"")</f>
      </c>
      <c r="O1307">
        <f>IFERROR(VLOOKUP(A1307,bip!$A:$Z,3,0),"")</f>
      </c>
    </row>
    <row r="1308" spans="1:15" ht="13.2">
      <c r="A1308" t="s">
        <v>1257</v>
      </c>
      <c r="B1308" t="s">
        <v>15483</v>
      </c>
      <c r="C1308" t="s">
        <v>15155</v>
      </c>
      <c r="D1308" t="s">
        <v>15484</v>
      </c>
      <c r="E1308" t="s">
        <v>18892</v>
      </c>
      <c r="F1308">
        <v>1</v>
      </c>
      <c r="G1308">
        <v>250</v>
      </c>
      <c r="H1308" s="1">
        <v>110</v>
      </c>
      <c r="I1308" s="87"/>
      <c r="K1308" s="86" t="s">
        <v>17485</v>
      </c>
      <c r="L1308" s="86" t="s">
        <v>17486</v>
      </c>
      <c r="N1308">
        <f>IFERROR(VLOOKUP(A1308,bip!$A:$C,2,0),"")</f>
      </c>
      <c r="O1308">
        <f>IFERROR(VLOOKUP(A1308,bip!$A:$Z,3,0),"")</f>
      </c>
    </row>
    <row r="1309" spans="1:15" ht="13.2">
      <c r="A1309" t="s">
        <v>955</v>
      </c>
      <c r="B1309" t="s">
        <v>955</v>
      </c>
      <c r="C1309" t="s">
        <v>15155</v>
      </c>
      <c r="D1309" t="s">
        <v>27774</v>
      </c>
      <c r="E1309" t="s">
        <v>35657</v>
      </c>
      <c r="F1309">
        <v>1</v>
      </c>
      <c r="G1309">
        <v>6</v>
      </c>
      <c r="H1309" s="1">
        <v>435</v>
      </c>
      <c r="I1309" s="87"/>
      <c r="K1309" s="86" t="s">
        <v>17485</v>
      </c>
      <c r="L1309" s="86" t="s">
        <v>17486</v>
      </c>
      <c r="N1309">
        <f>IFERROR(VLOOKUP(A1309,bip!$A:$C,2,0),"")</f>
      </c>
      <c r="O1309">
        <f>IFERROR(VLOOKUP(A1309,bip!$A:$Z,3,0),"")</f>
      </c>
    </row>
    <row r="1310" spans="1:15" ht="13.2">
      <c r="A1310" t="s">
        <v>956</v>
      </c>
      <c r="B1310" t="s">
        <v>956</v>
      </c>
      <c r="C1310" t="s">
        <v>15155</v>
      </c>
      <c r="D1310" t="s">
        <v>30871</v>
      </c>
      <c r="E1310" t="s">
        <v>35658</v>
      </c>
      <c r="F1310">
        <v>6</v>
      </c>
      <c r="G1310">
        <v>168</v>
      </c>
      <c r="H1310" s="1">
        <v>66</v>
      </c>
      <c r="I1310" s="87"/>
      <c r="K1310" s="86" t="s">
        <v>17485</v>
      </c>
      <c r="L1310" s="86" t="s">
        <v>17486</v>
      </c>
      <c r="N1310">
        <f>IFERROR(VLOOKUP(A1310,bip!$A:$C,2,0),"")</f>
      </c>
      <c r="O1310">
        <f>IFERROR(VLOOKUP(A1310,bip!$A:$Z,3,0),"")</f>
      </c>
    </row>
    <row r="1311" spans="1:15" ht="13.2">
      <c r="A1311" t="s">
        <v>957</v>
      </c>
      <c r="B1311" t="s">
        <v>957</v>
      </c>
      <c r="C1311" t="s">
        <v>15155</v>
      </c>
      <c r="D1311" t="s">
        <v>30875</v>
      </c>
      <c r="E1311" t="s">
        <v>35659</v>
      </c>
      <c r="F1311">
        <v>6</v>
      </c>
      <c r="G1311">
        <v>168</v>
      </c>
      <c r="H1311" s="1">
        <v>67</v>
      </c>
      <c r="I1311" s="87"/>
      <c r="K1311" s="86" t="s">
        <v>17485</v>
      </c>
      <c r="L1311" s="86" t="s">
        <v>17486</v>
      </c>
      <c r="N1311">
        <f>IFERROR(VLOOKUP(A1311,bip!$A:$C,2,0),"")</f>
      </c>
      <c r="O1311">
        <f>IFERROR(VLOOKUP(A1311,bip!$A:$Z,3,0),"")</f>
      </c>
    </row>
    <row r="1312" spans="1:15" ht="13.2">
      <c r="A1312" t="s">
        <v>958</v>
      </c>
      <c r="B1312" t="s">
        <v>958</v>
      </c>
      <c r="C1312" t="s">
        <v>15155</v>
      </c>
      <c r="D1312" t="s">
        <v>30876</v>
      </c>
      <c r="E1312" t="s">
        <v>35660</v>
      </c>
      <c r="F1312">
        <v>6</v>
      </c>
      <c r="G1312">
        <v>120</v>
      </c>
      <c r="H1312" s="1">
        <v>75</v>
      </c>
      <c r="I1312" s="87"/>
      <c r="K1312" s="86" t="s">
        <v>17485</v>
      </c>
      <c r="L1312" s="86" t="s">
        <v>17486</v>
      </c>
      <c r="N1312">
        <f>IFERROR(VLOOKUP(A1312,bip!$A:$C,2,0),"")</f>
      </c>
      <c r="O1312">
        <f>IFERROR(VLOOKUP(A1312,bip!$A:$Z,3,0),"")</f>
      </c>
    </row>
    <row r="1313" spans="1:15" ht="13.2">
      <c r="A1313" t="s">
        <v>959</v>
      </c>
      <c r="B1313" t="s">
        <v>959</v>
      </c>
      <c r="C1313" t="s">
        <v>15155</v>
      </c>
      <c r="D1313" t="s">
        <v>30878</v>
      </c>
      <c r="E1313" t="s">
        <v>35662</v>
      </c>
      <c r="F1313">
        <v>6</v>
      </c>
      <c r="G1313">
        <v>168</v>
      </c>
      <c r="H1313" s="1">
        <v>77</v>
      </c>
      <c r="I1313" s="87"/>
      <c r="K1313" s="86" t="s">
        <v>17485</v>
      </c>
      <c r="L1313" s="86" t="s">
        <v>17486</v>
      </c>
      <c r="N1313">
        <f>IFERROR(VLOOKUP(A1313,bip!$A:$C,2,0),"")</f>
      </c>
      <c r="O1313">
        <f>IFERROR(VLOOKUP(A1313,bip!$A:$Z,3,0),"")</f>
      </c>
    </row>
    <row r="1314" spans="1:15" ht="13.2">
      <c r="A1314" t="s">
        <v>960</v>
      </c>
      <c r="B1314" t="s">
        <v>960</v>
      </c>
      <c r="C1314" t="s">
        <v>15155</v>
      </c>
      <c r="D1314" t="s">
        <v>30880</v>
      </c>
      <c r="E1314" t="s">
        <v>35664</v>
      </c>
      <c r="F1314">
        <v>6</v>
      </c>
      <c r="G1314">
        <v>168</v>
      </c>
      <c r="H1314" s="1">
        <v>80</v>
      </c>
      <c r="I1314" s="87"/>
      <c r="K1314" s="86" t="s">
        <v>17485</v>
      </c>
      <c r="L1314" s="86" t="s">
        <v>17486</v>
      </c>
      <c r="N1314">
        <f>IFERROR(VLOOKUP(A1314,bip!$A:$C,2,0),"")</f>
      </c>
      <c r="O1314">
        <f>IFERROR(VLOOKUP(A1314,bip!$A:$Z,3,0),"")</f>
      </c>
    </row>
    <row r="1315" spans="1:15" ht="13.2">
      <c r="A1315" t="s">
        <v>961</v>
      </c>
      <c r="B1315" t="s">
        <v>961</v>
      </c>
      <c r="C1315" t="s">
        <v>15155</v>
      </c>
      <c r="D1315" t="s">
        <v>30882</v>
      </c>
      <c r="E1315" t="s">
        <v>35666</v>
      </c>
      <c r="F1315">
        <v>6</v>
      </c>
      <c r="G1315">
        <v>168</v>
      </c>
      <c r="H1315" s="1">
        <v>93</v>
      </c>
      <c r="I1315" s="87"/>
      <c r="K1315" s="86" t="s">
        <v>17485</v>
      </c>
      <c r="L1315" s="86" t="s">
        <v>17486</v>
      </c>
      <c r="N1315">
        <f>IFERROR(VLOOKUP(A1315,bip!$A:$C,2,0),"")</f>
      </c>
      <c r="O1315">
        <f>IFERROR(VLOOKUP(A1315,bip!$A:$Z,3,0),"")</f>
      </c>
    </row>
    <row r="1316" spans="1:15" ht="13.2">
      <c r="A1316" t="s">
        <v>963</v>
      </c>
      <c r="B1316" t="s">
        <v>15377</v>
      </c>
      <c r="C1316" t="s">
        <v>15155</v>
      </c>
      <c r="D1316" t="s">
        <v>30888</v>
      </c>
      <c r="E1316" t="s">
        <v>35672</v>
      </c>
      <c r="F1316">
        <v>6</v>
      </c>
      <c r="G1316">
        <v>216</v>
      </c>
      <c r="H1316" s="1">
        <v>76</v>
      </c>
      <c r="I1316" s="87"/>
      <c r="K1316" s="86" t="s">
        <v>17485</v>
      </c>
      <c r="L1316" s="86" t="s">
        <v>17486</v>
      </c>
      <c r="N1316">
        <f>IFERROR(VLOOKUP(A1316,bip!$A:$C,2,0),"")</f>
      </c>
      <c r="O1316">
        <f>IFERROR(VLOOKUP(A1316,bip!$A:$Z,3,0),"")</f>
      </c>
    </row>
    <row r="1317" spans="1:15" ht="13.2">
      <c r="A1317" t="s">
        <v>964</v>
      </c>
      <c r="B1317" t="s">
        <v>15378</v>
      </c>
      <c r="C1317" t="s">
        <v>15155</v>
      </c>
      <c r="D1317" t="s">
        <v>30889</v>
      </c>
      <c r="E1317" t="s">
        <v>35673</v>
      </c>
      <c r="F1317">
        <v>6</v>
      </c>
      <c r="G1317">
        <v>216</v>
      </c>
      <c r="H1317" s="1">
        <v>80</v>
      </c>
      <c r="I1317" s="87"/>
      <c r="K1317" s="86" t="s">
        <v>17485</v>
      </c>
      <c r="L1317" s="86" t="s">
        <v>17486</v>
      </c>
      <c r="N1317">
        <f>IFERROR(VLOOKUP(A1317,bip!$A:$C,2,0),"")</f>
      </c>
      <c r="O1317">
        <f>IFERROR(VLOOKUP(A1317,bip!$A:$Z,3,0),"")</f>
      </c>
    </row>
    <row r="1318" spans="1:15" ht="13.2">
      <c r="A1318" t="s">
        <v>965</v>
      </c>
      <c r="B1318" t="s">
        <v>15379</v>
      </c>
      <c r="C1318" t="s">
        <v>15155</v>
      </c>
      <c r="D1318" t="s">
        <v>30890</v>
      </c>
      <c r="E1318" t="s">
        <v>35674</v>
      </c>
      <c r="F1318">
        <v>6</v>
      </c>
      <c r="G1318">
        <v>216</v>
      </c>
      <c r="H1318" s="1">
        <v>80</v>
      </c>
      <c r="I1318" s="87"/>
      <c r="K1318" s="86" t="s">
        <v>17485</v>
      </c>
      <c r="L1318" s="86" t="s">
        <v>17486</v>
      </c>
      <c r="N1318">
        <f>IFERROR(VLOOKUP(A1318,bip!$A:$C,2,0),"")</f>
      </c>
      <c r="O1318">
        <f>IFERROR(VLOOKUP(A1318,bip!$A:$Z,3,0),"")</f>
      </c>
    </row>
    <row r="1319" spans="1:15" ht="13.2">
      <c r="A1319" t="s">
        <v>966</v>
      </c>
      <c r="B1319" t="s">
        <v>15380</v>
      </c>
      <c r="C1319" t="s">
        <v>15155</v>
      </c>
      <c r="D1319" t="s">
        <v>30891</v>
      </c>
      <c r="E1319" t="s">
        <v>35675</v>
      </c>
      <c r="F1319">
        <v>6</v>
      </c>
      <c r="G1319">
        <v>216</v>
      </c>
      <c r="H1319" s="1">
        <v>80</v>
      </c>
      <c r="I1319" s="87"/>
      <c r="K1319" s="86" t="s">
        <v>17485</v>
      </c>
      <c r="L1319" s="86" t="s">
        <v>17486</v>
      </c>
      <c r="N1319">
        <f>IFERROR(VLOOKUP(A1319,bip!$A:$C,2,0),"")</f>
      </c>
      <c r="O1319">
        <f>IFERROR(VLOOKUP(A1319,bip!$A:$Z,3,0),"")</f>
      </c>
    </row>
    <row r="1320" spans="1:15" ht="13.2">
      <c r="A1320" t="s">
        <v>967</v>
      </c>
      <c r="B1320" t="s">
        <v>15381</v>
      </c>
      <c r="C1320" t="s">
        <v>15155</v>
      </c>
      <c r="D1320" t="s">
        <v>30892</v>
      </c>
      <c r="E1320" t="s">
        <v>35676</v>
      </c>
      <c r="F1320">
        <v>6</v>
      </c>
      <c r="G1320">
        <v>216</v>
      </c>
      <c r="H1320" s="1">
        <v>80</v>
      </c>
      <c r="I1320" s="87"/>
      <c r="K1320" s="86" t="s">
        <v>17485</v>
      </c>
      <c r="L1320" s="86" t="s">
        <v>17486</v>
      </c>
      <c r="N1320">
        <f>IFERROR(VLOOKUP(A1320,bip!$A:$C,2,0),"")</f>
      </c>
      <c r="O1320">
        <f>IFERROR(VLOOKUP(A1320,bip!$A:$Z,3,0),"")</f>
      </c>
    </row>
    <row r="1321" spans="1:15" ht="13.2">
      <c r="A1321" t="s">
        <v>968</v>
      </c>
      <c r="B1321" t="s">
        <v>15382</v>
      </c>
      <c r="C1321" t="s">
        <v>15155</v>
      </c>
      <c r="D1321" t="s">
        <v>30893</v>
      </c>
      <c r="E1321" t="s">
        <v>35677</v>
      </c>
      <c r="F1321">
        <v>6</v>
      </c>
      <c r="G1321">
        <v>216</v>
      </c>
      <c r="H1321" s="1">
        <v>80</v>
      </c>
      <c r="I1321" s="87"/>
      <c r="K1321" s="86" t="s">
        <v>17485</v>
      </c>
      <c r="L1321" s="86" t="s">
        <v>17486</v>
      </c>
      <c r="N1321">
        <f>IFERROR(VLOOKUP(A1321,bip!$A:$C,2,0),"")</f>
      </c>
      <c r="O1321">
        <f>IFERROR(VLOOKUP(A1321,bip!$A:$Z,3,0),"")</f>
      </c>
    </row>
    <row r="1322" spans="1:15" ht="13.2">
      <c r="A1322" t="s">
        <v>969</v>
      </c>
      <c r="B1322" t="s">
        <v>15383</v>
      </c>
      <c r="C1322" t="s">
        <v>15155</v>
      </c>
      <c r="D1322" t="s">
        <v>30894</v>
      </c>
      <c r="E1322" t="s">
        <v>35678</v>
      </c>
      <c r="F1322">
        <v>6</v>
      </c>
      <c r="G1322">
        <v>216</v>
      </c>
      <c r="H1322" s="1">
        <v>99</v>
      </c>
      <c r="I1322" s="87"/>
      <c r="K1322" s="86" t="s">
        <v>17485</v>
      </c>
      <c r="L1322" s="86" t="s">
        <v>17486</v>
      </c>
      <c r="N1322">
        <f>IFERROR(VLOOKUP(A1322,bip!$A:$C,2,0),"")</f>
      </c>
      <c r="O1322">
        <f>IFERROR(VLOOKUP(A1322,bip!$A:$Z,3,0),"")</f>
      </c>
    </row>
    <row r="1323" spans="1:15" ht="13.2">
      <c r="A1323" t="s">
        <v>962</v>
      </c>
      <c r="B1323" t="s">
        <v>962</v>
      </c>
      <c r="C1323" t="s">
        <v>15155</v>
      </c>
      <c r="D1323" t="s">
        <v>27773</v>
      </c>
      <c r="E1323" t="s">
        <v>35679</v>
      </c>
      <c r="F1323">
        <v>1</v>
      </c>
      <c r="G1323">
        <v>12</v>
      </c>
      <c r="H1323" s="1">
        <v>618</v>
      </c>
      <c r="I1323" s="87"/>
      <c r="K1323" s="86" t="s">
        <v>17485</v>
      </c>
      <c r="L1323" s="86" t="s">
        <v>17486</v>
      </c>
      <c r="N1323">
        <f>IFERROR(VLOOKUP(A1323,bip!$A:$C,2,0),"")</f>
      </c>
      <c r="O1323">
        <f>IFERROR(VLOOKUP(A1323,bip!$A:$Z,3,0),"")</f>
      </c>
    </row>
    <row r="1324" spans="1:15" ht="13.2">
      <c r="A1324" t="s">
        <v>970</v>
      </c>
      <c r="B1324" t="s">
        <v>970</v>
      </c>
      <c r="C1324" t="s">
        <v>15155</v>
      </c>
      <c r="D1324" t="s">
        <v>15384</v>
      </c>
      <c r="E1324" t="s">
        <v>35683</v>
      </c>
      <c r="F1324">
        <v>1</v>
      </c>
      <c r="G1324">
        <v>100</v>
      </c>
      <c r="H1324" s="1">
        <v>42</v>
      </c>
      <c r="I1324" s="87"/>
      <c r="K1324" s="86" t="s">
        <v>17485</v>
      </c>
      <c r="L1324" s="86" t="s">
        <v>17486</v>
      </c>
      <c r="N1324">
        <f>IFERROR(VLOOKUP(A1324,bip!$A:$C,2,0),"")</f>
      </c>
      <c r="O1324">
        <f>IFERROR(VLOOKUP(A1324,bip!$A:$Z,3,0),"")</f>
      </c>
    </row>
    <row r="1325" spans="1:15" ht="13.2">
      <c r="A1325" t="s">
        <v>971</v>
      </c>
      <c r="B1325" t="s">
        <v>971</v>
      </c>
      <c r="C1325" t="s">
        <v>15155</v>
      </c>
      <c r="D1325" t="s">
        <v>15385</v>
      </c>
      <c r="E1325" t="s">
        <v>35684</v>
      </c>
      <c r="F1325">
        <v>1</v>
      </c>
      <c r="G1325">
        <v>100</v>
      </c>
      <c r="H1325" s="1">
        <v>44</v>
      </c>
      <c r="I1325" s="87"/>
      <c r="K1325" s="86" t="s">
        <v>17485</v>
      </c>
      <c r="L1325" s="86" t="s">
        <v>17486</v>
      </c>
      <c r="N1325">
        <f>IFERROR(VLOOKUP(A1325,bip!$A:$C,2,0),"")</f>
      </c>
      <c r="O1325">
        <f>IFERROR(VLOOKUP(A1325,bip!$A:$Z,3,0),"")</f>
      </c>
    </row>
    <row r="1326" spans="1:15" ht="13.2">
      <c r="A1326" t="s">
        <v>972</v>
      </c>
      <c r="B1326" t="s">
        <v>972</v>
      </c>
      <c r="C1326" t="s">
        <v>15155</v>
      </c>
      <c r="D1326" t="s">
        <v>15386</v>
      </c>
      <c r="E1326" t="s">
        <v>35685</v>
      </c>
      <c r="F1326">
        <v>1</v>
      </c>
      <c r="G1326">
        <v>100</v>
      </c>
      <c r="H1326" s="1">
        <v>44</v>
      </c>
      <c r="I1326" s="87"/>
      <c r="K1326" s="86" t="s">
        <v>17485</v>
      </c>
      <c r="L1326" s="86" t="s">
        <v>17486</v>
      </c>
      <c r="N1326">
        <f>IFERROR(VLOOKUP(A1326,bip!$A:$C,2,0),"")</f>
      </c>
      <c r="O1326">
        <f>IFERROR(VLOOKUP(A1326,bip!$A:$Z,3,0),"")</f>
      </c>
    </row>
    <row r="1327" spans="1:15" ht="13.2">
      <c r="A1327" t="s">
        <v>973</v>
      </c>
      <c r="B1327" t="s">
        <v>973</v>
      </c>
      <c r="C1327" t="s">
        <v>15155</v>
      </c>
      <c r="D1327" t="s">
        <v>15387</v>
      </c>
      <c r="E1327" t="s">
        <v>35686</v>
      </c>
      <c r="F1327">
        <v>1</v>
      </c>
      <c r="G1327">
        <v>100</v>
      </c>
      <c r="H1327" s="1">
        <v>46</v>
      </c>
      <c r="I1327" s="87"/>
      <c r="K1327" s="86" t="s">
        <v>17485</v>
      </c>
      <c r="L1327" s="86" t="s">
        <v>17486</v>
      </c>
      <c r="N1327">
        <f>IFERROR(VLOOKUP(A1327,bip!$A:$C,2,0),"")</f>
      </c>
      <c r="O1327">
        <f>IFERROR(VLOOKUP(A1327,bip!$A:$Z,3,0),"")</f>
      </c>
    </row>
    <row r="1328" spans="1:15" ht="13.2">
      <c r="A1328" t="s">
        <v>974</v>
      </c>
      <c r="B1328" t="s">
        <v>974</v>
      </c>
      <c r="C1328" t="s">
        <v>15155</v>
      </c>
      <c r="D1328" t="s">
        <v>15388</v>
      </c>
      <c r="E1328" t="s">
        <v>35687</v>
      </c>
      <c r="F1328">
        <v>1</v>
      </c>
      <c r="G1328">
        <v>100</v>
      </c>
      <c r="H1328" s="1">
        <v>46</v>
      </c>
      <c r="I1328" s="87"/>
      <c r="K1328" s="86" t="s">
        <v>17485</v>
      </c>
      <c r="L1328" s="86" t="s">
        <v>17486</v>
      </c>
      <c r="N1328">
        <f>IFERROR(VLOOKUP(A1328,bip!$A:$C,2,0),"")</f>
      </c>
      <c r="O1328">
        <f>IFERROR(VLOOKUP(A1328,bip!$A:$Z,3,0),"")</f>
      </c>
    </row>
    <row r="1329" spans="1:15" ht="13.2">
      <c r="A1329" t="s">
        <v>975</v>
      </c>
      <c r="B1329" t="s">
        <v>975</v>
      </c>
      <c r="C1329" t="s">
        <v>15155</v>
      </c>
      <c r="D1329" t="s">
        <v>15389</v>
      </c>
      <c r="E1329" t="s">
        <v>35688</v>
      </c>
      <c r="F1329">
        <v>1</v>
      </c>
      <c r="G1329">
        <v>100</v>
      </c>
      <c r="H1329" s="1">
        <v>46</v>
      </c>
      <c r="I1329" s="87"/>
      <c r="K1329" s="86" t="s">
        <v>17485</v>
      </c>
      <c r="L1329" s="86" t="s">
        <v>17486</v>
      </c>
      <c r="N1329">
        <f>IFERROR(VLOOKUP(A1329,bip!$A:$C,2,0),"")</f>
      </c>
      <c r="O1329">
        <f>IFERROR(VLOOKUP(A1329,bip!$A:$Z,3,0),"")</f>
      </c>
    </row>
    <row r="1330" spans="1:15" ht="13.2">
      <c r="A1330" t="s">
        <v>976</v>
      </c>
      <c r="B1330" t="s">
        <v>976</v>
      </c>
      <c r="C1330" t="s">
        <v>15155</v>
      </c>
      <c r="D1330" t="s">
        <v>15390</v>
      </c>
      <c r="E1330" t="s">
        <v>35689</v>
      </c>
      <c r="F1330">
        <v>1</v>
      </c>
      <c r="G1330">
        <v>100</v>
      </c>
      <c r="H1330" s="1">
        <v>67</v>
      </c>
      <c r="I1330" s="87"/>
      <c r="K1330" s="86" t="s">
        <v>17485</v>
      </c>
      <c r="L1330" s="86" t="s">
        <v>17486</v>
      </c>
      <c r="N1330">
        <f>IFERROR(VLOOKUP(A1330,bip!$A:$C,2,0),"")</f>
      </c>
      <c r="O1330">
        <f>IFERROR(VLOOKUP(A1330,bip!$A:$Z,3,0),"")</f>
      </c>
    </row>
    <row r="1331" spans="1:15" ht="13.2">
      <c r="A1331" t="s">
        <v>988</v>
      </c>
      <c r="B1331" t="s">
        <v>988</v>
      </c>
      <c r="C1331" t="s">
        <v>15155</v>
      </c>
      <c r="D1331" t="s">
        <v>21868</v>
      </c>
      <c r="E1331" t="s">
        <v>35680</v>
      </c>
      <c r="F1331">
        <v>6</v>
      </c>
      <c r="G1331">
        <v>72</v>
      </c>
      <c r="H1331" s="1">
        <v>116</v>
      </c>
      <c r="I1331" s="87"/>
      <c r="K1331" s="86" t="s">
        <v>17485</v>
      </c>
      <c r="L1331" s="86" t="s">
        <v>17486</v>
      </c>
      <c r="N1331">
        <f>IFERROR(VLOOKUP(A1331,bip!$A:$C,2,0),"")</f>
      </c>
      <c r="O1331">
        <f>IFERROR(VLOOKUP(A1331,bip!$A:$Z,3,0),"")</f>
      </c>
    </row>
    <row r="1332" spans="1:15" ht="13.2">
      <c r="A1332" t="s">
        <v>984</v>
      </c>
      <c r="B1332" t="s">
        <v>984</v>
      </c>
      <c r="C1332" t="s">
        <v>15155</v>
      </c>
      <c r="D1332" t="s">
        <v>21800</v>
      </c>
      <c r="E1332" t="s">
        <v>29603</v>
      </c>
      <c r="F1332">
        <v>6</v>
      </c>
      <c r="G1332">
        <v>216</v>
      </c>
      <c r="H1332" s="1">
        <v>83</v>
      </c>
      <c r="I1332" s="87"/>
      <c r="K1332" s="86" t="s">
        <v>17485</v>
      </c>
      <c r="L1332" s="86" t="s">
        <v>17486</v>
      </c>
      <c r="N1332">
        <f>IFERROR(VLOOKUP(A1332,bip!$A:$C,2,0),"")</f>
      </c>
      <c r="O1332">
        <f>IFERROR(VLOOKUP(A1332,bip!$A:$Z,3,0),"")</f>
      </c>
    </row>
    <row r="1333" spans="1:15" ht="13.2">
      <c r="A1333" t="s">
        <v>991</v>
      </c>
      <c r="B1333" t="s">
        <v>991</v>
      </c>
      <c r="C1333" t="s">
        <v>15155</v>
      </c>
      <c r="D1333" t="s">
        <v>21869</v>
      </c>
      <c r="E1333" t="s">
        <v>35681</v>
      </c>
      <c r="F1333">
        <v>6</v>
      </c>
      <c r="G1333">
        <v>60</v>
      </c>
      <c r="H1333" s="1">
        <v>173</v>
      </c>
      <c r="I1333" s="87"/>
      <c r="K1333" s="86" t="s">
        <v>17485</v>
      </c>
      <c r="L1333" s="86" t="s">
        <v>17486</v>
      </c>
      <c r="N1333">
        <f>IFERROR(VLOOKUP(A1333,bip!$A:$C,2,0),"")</f>
      </c>
      <c r="O1333">
        <f>IFERROR(VLOOKUP(A1333,bip!$A:$Z,3,0),"")</f>
      </c>
    </row>
    <row r="1334" spans="1:15" ht="13.2">
      <c r="A1334" t="s">
        <v>986</v>
      </c>
      <c r="B1334" t="s">
        <v>986</v>
      </c>
      <c r="C1334" t="s">
        <v>15155</v>
      </c>
      <c r="D1334" t="s">
        <v>21802</v>
      </c>
      <c r="E1334" t="s">
        <v>29605</v>
      </c>
      <c r="F1334">
        <v>6</v>
      </c>
      <c r="G1334">
        <v>216</v>
      </c>
      <c r="H1334" s="1">
        <v>87</v>
      </c>
      <c r="I1334" s="87"/>
      <c r="K1334" s="86" t="s">
        <v>17485</v>
      </c>
      <c r="L1334" s="86" t="s">
        <v>17486</v>
      </c>
      <c r="N1334">
        <f>IFERROR(VLOOKUP(A1334,bip!$A:$C,2,0),"")</f>
      </c>
      <c r="O1334">
        <f>IFERROR(VLOOKUP(A1334,bip!$A:$Z,3,0),"")</f>
      </c>
    </row>
    <row r="1335" spans="1:15" ht="13.2">
      <c r="A1335" t="s">
        <v>985</v>
      </c>
      <c r="B1335" t="s">
        <v>985</v>
      </c>
      <c r="C1335" t="s">
        <v>15155</v>
      </c>
      <c r="D1335" t="s">
        <v>21801</v>
      </c>
      <c r="E1335" t="s">
        <v>29604</v>
      </c>
      <c r="F1335">
        <v>6</v>
      </c>
      <c r="G1335">
        <v>216</v>
      </c>
      <c r="H1335" s="1">
        <v>86</v>
      </c>
      <c r="I1335" s="87"/>
      <c r="K1335" s="86" t="s">
        <v>17485</v>
      </c>
      <c r="L1335" s="86" t="s">
        <v>17486</v>
      </c>
      <c r="N1335">
        <f>IFERROR(VLOOKUP(A1335,bip!$A:$C,2,0),"")</f>
      </c>
      <c r="O1335">
        <f>IFERROR(VLOOKUP(A1335,bip!$A:$Z,3,0),"")</f>
      </c>
    </row>
    <row r="1336" spans="1:15" ht="13.2">
      <c r="A1336" t="s">
        <v>990</v>
      </c>
      <c r="B1336" t="s">
        <v>990</v>
      </c>
      <c r="C1336" t="s">
        <v>15155</v>
      </c>
      <c r="D1336" t="s">
        <v>21805</v>
      </c>
      <c r="E1336" t="s">
        <v>29609</v>
      </c>
      <c r="F1336">
        <v>6</v>
      </c>
      <c r="G1336">
        <v>72</v>
      </c>
      <c r="H1336" s="1">
        <v>147</v>
      </c>
      <c r="I1336" s="87"/>
      <c r="K1336" s="86" t="s">
        <v>17485</v>
      </c>
      <c r="L1336" s="86" t="s">
        <v>17486</v>
      </c>
      <c r="N1336">
        <f>IFERROR(VLOOKUP(A1336,bip!$A:$C,2,0),"")</f>
      </c>
      <c r="O1336">
        <f>IFERROR(VLOOKUP(A1336,bip!$A:$Z,3,0),"")</f>
      </c>
    </row>
    <row r="1337" spans="1:15" ht="13.2">
      <c r="A1337" t="s">
        <v>983</v>
      </c>
      <c r="B1337" t="s">
        <v>983</v>
      </c>
      <c r="C1337" t="s">
        <v>15155</v>
      </c>
      <c r="D1337" t="s">
        <v>27776</v>
      </c>
      <c r="E1337" t="s">
        <v>35682</v>
      </c>
      <c r="F1337">
        <v>1</v>
      </c>
      <c r="G1337">
        <v>12</v>
      </c>
      <c r="H1337" s="1">
        <v>793</v>
      </c>
      <c r="I1337" s="87"/>
      <c r="K1337" s="86" t="s">
        <v>17485</v>
      </c>
      <c r="L1337" s="86" t="s">
        <v>17486</v>
      </c>
      <c r="N1337">
        <f>IFERROR(VLOOKUP(A1337,bip!$A:$C,2,0),"")</f>
      </c>
      <c r="O1337">
        <f>IFERROR(VLOOKUP(A1337,bip!$A:$Z,3,0),"")</f>
      </c>
    </row>
    <row r="1338" spans="1:15" ht="13.2">
      <c r="A1338" t="s">
        <v>987</v>
      </c>
      <c r="B1338" t="s">
        <v>987</v>
      </c>
      <c r="C1338" t="s">
        <v>15155</v>
      </c>
      <c r="D1338" t="s">
        <v>21803</v>
      </c>
      <c r="E1338" t="s">
        <v>29606</v>
      </c>
      <c r="F1338">
        <v>6</v>
      </c>
      <c r="G1338">
        <v>72</v>
      </c>
      <c r="H1338" s="1">
        <v>110</v>
      </c>
      <c r="I1338" s="87"/>
      <c r="K1338" s="86" t="s">
        <v>17485</v>
      </c>
      <c r="L1338" s="86" t="s">
        <v>17486</v>
      </c>
      <c r="N1338">
        <f>IFERROR(VLOOKUP(A1338,bip!$A:$C,2,0),"")</f>
      </c>
      <c r="O1338">
        <f>IFERROR(VLOOKUP(A1338,bip!$A:$Z,3,0),"")</f>
      </c>
    </row>
    <row r="1339" spans="1:15" ht="13.2">
      <c r="A1339" t="s">
        <v>989</v>
      </c>
      <c r="B1339" t="s">
        <v>989</v>
      </c>
      <c r="C1339" t="s">
        <v>15155</v>
      </c>
      <c r="D1339" t="s">
        <v>21804</v>
      </c>
      <c r="E1339" t="s">
        <v>29608</v>
      </c>
      <c r="F1339">
        <v>6</v>
      </c>
      <c r="G1339">
        <v>72</v>
      </c>
      <c r="H1339" s="1">
        <v>126</v>
      </c>
      <c r="I1339" s="87"/>
      <c r="K1339" s="86" t="s">
        <v>17485</v>
      </c>
      <c r="L1339" s="86" t="s">
        <v>17486</v>
      </c>
      <c r="N1339">
        <f>IFERROR(VLOOKUP(A1339,bip!$A:$C,2,0),"")</f>
      </c>
      <c r="O1339">
        <f>IFERROR(VLOOKUP(A1339,bip!$A:$Z,3,0),"")</f>
      </c>
    </row>
    <row r="1340" spans="1:15" ht="13.2">
      <c r="A1340" t="s">
        <v>996</v>
      </c>
      <c r="B1340" t="s">
        <v>996</v>
      </c>
      <c r="C1340" t="s">
        <v>15155</v>
      </c>
      <c r="D1340" t="s">
        <v>21703</v>
      </c>
      <c r="E1340" t="s">
        <v>27781</v>
      </c>
      <c r="F1340">
        <v>6</v>
      </c>
      <c r="G1340">
        <v>60</v>
      </c>
      <c r="H1340" s="1">
        <v>142</v>
      </c>
      <c r="I1340" s="87"/>
      <c r="K1340" s="86" t="s">
        <v>17485</v>
      </c>
      <c r="L1340" s="86" t="s">
        <v>17486</v>
      </c>
      <c r="N1340">
        <f>IFERROR(VLOOKUP(A1340,bip!$A:$C,2,0),"")</f>
      </c>
      <c r="O1340">
        <f>IFERROR(VLOOKUP(A1340,bip!$A:$Z,3,0),"")</f>
      </c>
    </row>
    <row r="1341" spans="1:15" ht="13.2">
      <c r="A1341" t="s">
        <v>1002</v>
      </c>
      <c r="B1341" t="s">
        <v>15391</v>
      </c>
      <c r="C1341" t="s">
        <v>15155</v>
      </c>
      <c r="D1341" t="s">
        <v>21704</v>
      </c>
      <c r="E1341" t="s">
        <v>31687</v>
      </c>
      <c r="F1341">
        <v>6</v>
      </c>
      <c r="G1341">
        <v>216</v>
      </c>
      <c r="H1341" s="1">
        <v>87</v>
      </c>
      <c r="I1341" s="87"/>
      <c r="K1341" s="86" t="s">
        <v>17485</v>
      </c>
      <c r="L1341" s="86" t="s">
        <v>17486</v>
      </c>
      <c r="N1341">
        <f>IFERROR(VLOOKUP(A1341,bip!$A:$C,2,0),"")</f>
      </c>
      <c r="O1341">
        <f>IFERROR(VLOOKUP(A1341,bip!$A:$Z,3,0),"")</f>
      </c>
    </row>
    <row r="1342" spans="1:15" ht="13.2">
      <c r="A1342" t="s">
        <v>1003</v>
      </c>
      <c r="B1342" t="s">
        <v>1003</v>
      </c>
      <c r="C1342" t="s">
        <v>15155</v>
      </c>
      <c r="D1342" t="s">
        <v>21705</v>
      </c>
      <c r="E1342" t="s">
        <v>31688</v>
      </c>
      <c r="F1342">
        <v>6</v>
      </c>
      <c r="G1342">
        <v>72</v>
      </c>
      <c r="H1342" s="1">
        <v>110</v>
      </c>
      <c r="I1342" s="87"/>
      <c r="K1342" s="86" t="s">
        <v>17485</v>
      </c>
      <c r="L1342" s="86" t="s">
        <v>17486</v>
      </c>
      <c r="N1342">
        <f>IFERROR(VLOOKUP(A1342,bip!$A:$C,2,0),"")</f>
      </c>
      <c r="O1342">
        <f>IFERROR(VLOOKUP(A1342,bip!$A:$Z,3,0),"")</f>
      </c>
    </row>
    <row r="1343" spans="1:15" ht="13.2">
      <c r="A1343" t="s">
        <v>1004</v>
      </c>
      <c r="B1343" t="s">
        <v>1004</v>
      </c>
      <c r="C1343" t="s">
        <v>15155</v>
      </c>
      <c r="D1343" t="s">
        <v>21706</v>
      </c>
      <c r="E1343" t="s">
        <v>35690</v>
      </c>
      <c r="F1343">
        <v>6</v>
      </c>
      <c r="G1343">
        <v>72</v>
      </c>
      <c r="H1343" s="1">
        <v>116</v>
      </c>
      <c r="I1343" s="87"/>
      <c r="K1343" s="86" t="s">
        <v>17485</v>
      </c>
      <c r="L1343" s="86" t="s">
        <v>17486</v>
      </c>
      <c r="N1343">
        <f>IFERROR(VLOOKUP(A1343,bip!$A:$C,2,0),"")</f>
      </c>
      <c r="O1343">
        <f>IFERROR(VLOOKUP(A1343,bip!$A:$Z,3,0),"")</f>
      </c>
    </row>
    <row r="1344" spans="1:15" ht="13.2">
      <c r="A1344" t="s">
        <v>1005</v>
      </c>
      <c r="B1344" t="s">
        <v>1005</v>
      </c>
      <c r="C1344" t="s">
        <v>15155</v>
      </c>
      <c r="D1344" t="s">
        <v>21707</v>
      </c>
      <c r="E1344" t="s">
        <v>35691</v>
      </c>
      <c r="F1344">
        <v>6</v>
      </c>
      <c r="G1344">
        <v>72</v>
      </c>
      <c r="H1344" s="1">
        <v>147</v>
      </c>
      <c r="I1344" s="87"/>
      <c r="K1344" s="86" t="s">
        <v>17485</v>
      </c>
      <c r="L1344" s="86" t="s">
        <v>17486</v>
      </c>
      <c r="N1344">
        <f>IFERROR(VLOOKUP(A1344,bip!$A:$C,2,0),"")</f>
      </c>
      <c r="O1344">
        <f>IFERROR(VLOOKUP(A1344,bip!$A:$Z,3,0),"")</f>
      </c>
    </row>
    <row r="1345" spans="1:15" ht="13.2">
      <c r="A1345" t="s">
        <v>1006</v>
      </c>
      <c r="B1345" t="s">
        <v>1006</v>
      </c>
      <c r="C1345" t="s">
        <v>15155</v>
      </c>
      <c r="D1345" t="s">
        <v>21708</v>
      </c>
      <c r="E1345" t="s">
        <v>35692</v>
      </c>
      <c r="F1345">
        <v>6</v>
      </c>
      <c r="G1345">
        <v>60</v>
      </c>
      <c r="H1345" s="1">
        <v>173</v>
      </c>
      <c r="I1345" s="87"/>
      <c r="K1345" s="86" t="s">
        <v>17485</v>
      </c>
      <c r="L1345" s="86" t="s">
        <v>17486</v>
      </c>
      <c r="N1345">
        <f>IFERROR(VLOOKUP(A1345,bip!$A:$C,2,0),"")</f>
      </c>
      <c r="O1345">
        <f>IFERROR(VLOOKUP(A1345,bip!$A:$Z,3,0),"")</f>
      </c>
    </row>
    <row r="1346" spans="1:15" ht="13.2">
      <c r="A1346" t="s">
        <v>994</v>
      </c>
      <c r="B1346" t="s">
        <v>994</v>
      </c>
      <c r="C1346" t="s">
        <v>15155</v>
      </c>
      <c r="D1346" t="s">
        <v>21709</v>
      </c>
      <c r="E1346" t="s">
        <v>27779</v>
      </c>
      <c r="F1346">
        <v>6</v>
      </c>
      <c r="G1346">
        <v>60</v>
      </c>
      <c r="H1346" s="1">
        <v>105</v>
      </c>
      <c r="I1346" s="87"/>
      <c r="K1346" s="86" t="s">
        <v>17485</v>
      </c>
      <c r="L1346" s="86" t="s">
        <v>17486</v>
      </c>
      <c r="N1346">
        <f>IFERROR(VLOOKUP(A1346,bip!$A:$C,2,0),"")</f>
      </c>
      <c r="O1346">
        <f>IFERROR(VLOOKUP(A1346,bip!$A:$Z,3,0),"")</f>
      </c>
    </row>
    <row r="1347" spans="1:15" ht="13.2">
      <c r="A1347" t="s">
        <v>993</v>
      </c>
      <c r="B1347" t="s">
        <v>993</v>
      </c>
      <c r="C1347" t="s">
        <v>15155</v>
      </c>
      <c r="D1347" t="s">
        <v>21710</v>
      </c>
      <c r="E1347" t="s">
        <v>27778</v>
      </c>
      <c r="F1347">
        <v>6</v>
      </c>
      <c r="G1347">
        <v>60</v>
      </c>
      <c r="H1347" s="1">
        <v>103</v>
      </c>
      <c r="I1347" s="87"/>
      <c r="K1347" s="86" t="s">
        <v>17485</v>
      </c>
      <c r="L1347" s="86" t="s">
        <v>17486</v>
      </c>
      <c r="N1347">
        <f>IFERROR(VLOOKUP(A1347,bip!$A:$C,2,0),"")</f>
      </c>
      <c r="O1347">
        <f>IFERROR(VLOOKUP(A1347,bip!$A:$Z,3,0),"")</f>
      </c>
    </row>
    <row r="1348" spans="1:15" ht="13.2">
      <c r="A1348" t="s">
        <v>998</v>
      </c>
      <c r="B1348" t="s">
        <v>998</v>
      </c>
      <c r="C1348" t="s">
        <v>15155</v>
      </c>
      <c r="D1348" t="s">
        <v>21711</v>
      </c>
      <c r="E1348" t="s">
        <v>27783</v>
      </c>
      <c r="F1348">
        <v>6</v>
      </c>
      <c r="G1348">
        <v>60</v>
      </c>
      <c r="H1348" s="1">
        <v>194</v>
      </c>
      <c r="I1348" s="87"/>
      <c r="K1348" s="86" t="s">
        <v>17485</v>
      </c>
      <c r="L1348" s="86" t="s">
        <v>17486</v>
      </c>
      <c r="N1348">
        <f>IFERROR(VLOOKUP(A1348,bip!$A:$C,2,0),"")</f>
      </c>
      <c r="O1348">
        <f>IFERROR(VLOOKUP(A1348,bip!$A:$Z,3,0),"")</f>
      </c>
    </row>
    <row r="1349" spans="1:15" ht="13.2">
      <c r="A1349" t="s">
        <v>992</v>
      </c>
      <c r="B1349" t="s">
        <v>992</v>
      </c>
      <c r="C1349" t="s">
        <v>15155</v>
      </c>
      <c r="D1349" t="s">
        <v>27784</v>
      </c>
      <c r="E1349" t="s">
        <v>27785</v>
      </c>
      <c r="F1349">
        <v>1</v>
      </c>
      <c r="G1349">
        <v>10</v>
      </c>
      <c r="H1349" s="1">
        <v>923</v>
      </c>
      <c r="I1349" s="87"/>
      <c r="K1349" s="86" t="s">
        <v>17485</v>
      </c>
      <c r="L1349" s="86" t="s">
        <v>17486</v>
      </c>
      <c r="N1349">
        <f>IFERROR(VLOOKUP(A1349,bip!$A:$C,2,0),"")</f>
      </c>
      <c r="O1349">
        <f>IFERROR(VLOOKUP(A1349,bip!$A:$Z,3,0),"")</f>
      </c>
    </row>
    <row r="1350" spans="1:15" ht="13.2">
      <c r="A1350" t="s">
        <v>1000</v>
      </c>
      <c r="B1350" t="s">
        <v>1000</v>
      </c>
      <c r="C1350" t="s">
        <v>15155</v>
      </c>
      <c r="D1350" t="s">
        <v>21712</v>
      </c>
      <c r="E1350" t="s">
        <v>35693</v>
      </c>
      <c r="F1350">
        <v>6</v>
      </c>
      <c r="G1350">
        <v>216</v>
      </c>
      <c r="H1350" s="1">
        <v>83</v>
      </c>
      <c r="I1350" s="87"/>
      <c r="K1350" s="86" t="s">
        <v>17485</v>
      </c>
      <c r="L1350" s="86" t="s">
        <v>17486</v>
      </c>
      <c r="N1350">
        <f>IFERROR(VLOOKUP(A1350,bip!$A:$C,2,0),"")</f>
      </c>
      <c r="O1350">
        <f>IFERROR(VLOOKUP(A1350,bip!$A:$Z,3,0),"")</f>
      </c>
    </row>
    <row r="1351" spans="1:15" ht="13.2">
      <c r="A1351" t="s">
        <v>995</v>
      </c>
      <c r="B1351" t="s">
        <v>995</v>
      </c>
      <c r="C1351" t="s">
        <v>15155</v>
      </c>
      <c r="D1351" t="s">
        <v>21713</v>
      </c>
      <c r="E1351" t="s">
        <v>27780</v>
      </c>
      <c r="F1351">
        <v>6</v>
      </c>
      <c r="G1351">
        <v>60</v>
      </c>
      <c r="H1351" s="1">
        <v>131</v>
      </c>
      <c r="I1351" s="87"/>
      <c r="K1351" s="86" t="s">
        <v>17485</v>
      </c>
      <c r="L1351" s="86" t="s">
        <v>17486</v>
      </c>
      <c r="N1351">
        <f>IFERROR(VLOOKUP(A1351,bip!$A:$C,2,0),"")</f>
      </c>
      <c r="O1351">
        <f>IFERROR(VLOOKUP(A1351,bip!$A:$Z,3,0),"")</f>
      </c>
    </row>
    <row r="1352" spans="1:15" ht="13.2">
      <c r="A1352" t="s">
        <v>1001</v>
      </c>
      <c r="B1352" t="s">
        <v>15392</v>
      </c>
      <c r="C1352" t="s">
        <v>15155</v>
      </c>
      <c r="D1352" t="s">
        <v>21714</v>
      </c>
      <c r="E1352" t="s">
        <v>31686</v>
      </c>
      <c r="F1352">
        <v>6</v>
      </c>
      <c r="G1352">
        <v>216</v>
      </c>
      <c r="H1352" s="1">
        <v>86</v>
      </c>
      <c r="I1352" s="87"/>
      <c r="K1352" s="86" t="s">
        <v>17485</v>
      </c>
      <c r="L1352" s="86" t="s">
        <v>17486</v>
      </c>
      <c r="N1352">
        <f>IFERROR(VLOOKUP(A1352,bip!$A:$C,2,0),"")</f>
      </c>
      <c r="O1352">
        <f>IFERROR(VLOOKUP(A1352,bip!$A:$Z,3,0),"")</f>
      </c>
    </row>
    <row r="1353" spans="1:15" ht="13.2">
      <c r="A1353" t="s">
        <v>997</v>
      </c>
      <c r="B1353" t="s">
        <v>997</v>
      </c>
      <c r="C1353" t="s">
        <v>15155</v>
      </c>
      <c r="D1353" t="s">
        <v>21715</v>
      </c>
      <c r="E1353" t="s">
        <v>27782</v>
      </c>
      <c r="F1353">
        <v>6</v>
      </c>
      <c r="G1353">
        <v>60</v>
      </c>
      <c r="H1353" s="1">
        <v>168</v>
      </c>
      <c r="I1353" s="87"/>
      <c r="K1353" s="86" t="s">
        <v>17485</v>
      </c>
      <c r="L1353" s="86" t="s">
        <v>17486</v>
      </c>
      <c r="N1353">
        <f>IFERROR(VLOOKUP(A1353,bip!$A:$C,2,0),"")</f>
      </c>
      <c r="O1353">
        <f>IFERROR(VLOOKUP(A1353,bip!$A:$Z,3,0),"")</f>
      </c>
    </row>
    <row r="1354" spans="1:15" ht="13.2">
      <c r="A1354" t="s">
        <v>999</v>
      </c>
      <c r="B1354" t="s">
        <v>999</v>
      </c>
      <c r="C1354" t="s">
        <v>15155</v>
      </c>
      <c r="D1354" t="s">
        <v>27777</v>
      </c>
      <c r="E1354" t="s">
        <v>35694</v>
      </c>
      <c r="F1354">
        <v>1</v>
      </c>
      <c r="G1354">
        <v>12</v>
      </c>
      <c r="H1354" s="1">
        <v>735</v>
      </c>
      <c r="I1354" s="87"/>
      <c r="K1354" s="86" t="s">
        <v>17485</v>
      </c>
      <c r="L1354" s="86" t="s">
        <v>17486</v>
      </c>
      <c r="N1354">
        <f>IFERROR(VLOOKUP(A1354,bip!$A:$C,2,0),"")</f>
      </c>
      <c r="O1354">
        <f>IFERROR(VLOOKUP(A1354,bip!$A:$Z,3,0),"")</f>
      </c>
    </row>
    <row r="1355" spans="1:15" ht="13.2">
      <c r="A1355" t="s">
        <v>1009</v>
      </c>
      <c r="B1355" t="s">
        <v>1009</v>
      </c>
      <c r="C1355" t="s">
        <v>15155</v>
      </c>
      <c r="D1355" t="s">
        <v>21716</v>
      </c>
      <c r="E1355" t="s">
        <v>27830</v>
      </c>
      <c r="F1355">
        <v>6</v>
      </c>
      <c r="G1355">
        <v>60</v>
      </c>
      <c r="H1355" s="1">
        <v>105</v>
      </c>
      <c r="I1355" s="87"/>
      <c r="K1355" s="86" t="s">
        <v>17485</v>
      </c>
      <c r="L1355" s="86" t="s">
        <v>17486</v>
      </c>
      <c r="N1355">
        <f>IFERROR(VLOOKUP(A1355,bip!$A:$C,2,0),"")</f>
      </c>
      <c r="O1355">
        <f>IFERROR(VLOOKUP(A1355,bip!$A:$Z,3,0),"")</f>
      </c>
    </row>
    <row r="1356" spans="1:15" ht="13.2">
      <c r="A1356" t="s">
        <v>1010</v>
      </c>
      <c r="B1356" t="s">
        <v>1010</v>
      </c>
      <c r="C1356" t="s">
        <v>15155</v>
      </c>
      <c r="D1356" t="s">
        <v>21717</v>
      </c>
      <c r="E1356" t="s">
        <v>27831</v>
      </c>
      <c r="F1356">
        <v>6</v>
      </c>
      <c r="G1356">
        <v>60</v>
      </c>
      <c r="H1356" s="1">
        <v>131</v>
      </c>
      <c r="I1356" s="87"/>
      <c r="K1356" s="86" t="s">
        <v>17485</v>
      </c>
      <c r="L1356" s="86" t="s">
        <v>17486</v>
      </c>
      <c r="N1356">
        <f>IFERROR(VLOOKUP(A1356,bip!$A:$C,2,0),"")</f>
      </c>
      <c r="O1356">
        <f>IFERROR(VLOOKUP(A1356,bip!$A:$Z,3,0),"")</f>
      </c>
    </row>
    <row r="1357" spans="1:15" ht="13.2">
      <c r="A1357" t="s">
        <v>1011</v>
      </c>
      <c r="B1357" t="s">
        <v>1011</v>
      </c>
      <c r="C1357" t="s">
        <v>15155</v>
      </c>
      <c r="D1357" t="s">
        <v>21718</v>
      </c>
      <c r="E1357" t="s">
        <v>27832</v>
      </c>
      <c r="F1357">
        <v>6</v>
      </c>
      <c r="G1357">
        <v>60</v>
      </c>
      <c r="H1357" s="1">
        <v>152</v>
      </c>
      <c r="I1357" s="87"/>
      <c r="K1357" s="86" t="s">
        <v>17485</v>
      </c>
      <c r="L1357" s="86" t="s">
        <v>17486</v>
      </c>
      <c r="N1357">
        <f>IFERROR(VLOOKUP(A1357,bip!$A:$C,2,0),"")</f>
      </c>
      <c r="O1357">
        <f>IFERROR(VLOOKUP(A1357,bip!$A:$Z,3,0),"")</f>
      </c>
    </row>
    <row r="1358" spans="1:15" ht="13.2">
      <c r="A1358" t="s">
        <v>1012</v>
      </c>
      <c r="B1358" t="s">
        <v>1012</v>
      </c>
      <c r="C1358" t="s">
        <v>15155</v>
      </c>
      <c r="D1358" t="s">
        <v>21719</v>
      </c>
      <c r="E1358" t="s">
        <v>27833</v>
      </c>
      <c r="F1358">
        <v>6</v>
      </c>
      <c r="G1358">
        <v>60</v>
      </c>
      <c r="H1358" s="1">
        <v>199</v>
      </c>
      <c r="I1358" s="87"/>
      <c r="K1358" s="86" t="s">
        <v>17485</v>
      </c>
      <c r="L1358" s="86" t="s">
        <v>17486</v>
      </c>
      <c r="N1358">
        <f>IFERROR(VLOOKUP(A1358,bip!$A:$C,2,0),"")</f>
      </c>
      <c r="O1358">
        <f>IFERROR(VLOOKUP(A1358,bip!$A:$Z,3,0),"")</f>
      </c>
    </row>
    <row r="1359" spans="1:15" ht="13.2">
      <c r="A1359" t="s">
        <v>1008</v>
      </c>
      <c r="B1359" t="s">
        <v>1008</v>
      </c>
      <c r="C1359" t="s">
        <v>15155</v>
      </c>
      <c r="D1359" t="s">
        <v>21720</v>
      </c>
      <c r="E1359" t="s">
        <v>27829</v>
      </c>
      <c r="F1359">
        <v>6</v>
      </c>
      <c r="G1359">
        <v>108</v>
      </c>
      <c r="H1359" s="1">
        <v>103</v>
      </c>
      <c r="I1359" s="87"/>
      <c r="K1359" s="86" t="s">
        <v>17485</v>
      </c>
      <c r="L1359" s="86" t="s">
        <v>17486</v>
      </c>
      <c r="N1359">
        <f>IFERROR(VLOOKUP(A1359,bip!$A:$C,2,0),"")</f>
      </c>
      <c r="O1359">
        <f>IFERROR(VLOOKUP(A1359,bip!$A:$Z,3,0),"")</f>
      </c>
    </row>
    <row r="1360" spans="1:15" ht="13.2">
      <c r="A1360" t="s">
        <v>1007</v>
      </c>
      <c r="B1360" t="s">
        <v>1007</v>
      </c>
      <c r="C1360" t="s">
        <v>15155</v>
      </c>
      <c r="D1360" t="s">
        <v>27834</v>
      </c>
      <c r="E1360" t="s">
        <v>27835</v>
      </c>
      <c r="F1360">
        <v>1</v>
      </c>
      <c r="G1360">
        <v>10</v>
      </c>
      <c r="H1360" s="1">
        <v>761</v>
      </c>
      <c r="I1360" s="87"/>
      <c r="K1360" s="86" t="s">
        <v>17485</v>
      </c>
      <c r="L1360" s="86" t="s">
        <v>17486</v>
      </c>
      <c r="N1360">
        <f>IFERROR(VLOOKUP(A1360,bip!$A:$C,2,0),"")</f>
      </c>
      <c r="O1360">
        <f>IFERROR(VLOOKUP(A1360,bip!$A:$Z,3,0),"")</f>
      </c>
    </row>
    <row r="1361" spans="1:15" ht="13.2">
      <c r="A1361" t="s">
        <v>979</v>
      </c>
      <c r="B1361" t="s">
        <v>979</v>
      </c>
      <c r="C1361" t="s">
        <v>15155</v>
      </c>
      <c r="D1361" t="s">
        <v>21698</v>
      </c>
      <c r="E1361" t="s">
        <v>35695</v>
      </c>
      <c r="F1361">
        <v>6</v>
      </c>
      <c r="G1361">
        <v>150</v>
      </c>
      <c r="H1361" s="1">
        <v>116</v>
      </c>
      <c r="I1361" s="87"/>
      <c r="K1361" s="86" t="s">
        <v>17485</v>
      </c>
      <c r="L1361" s="86" t="s">
        <v>17486</v>
      </c>
      <c r="N1361">
        <f>IFERROR(VLOOKUP(A1361,bip!$A:$C,2,0),"")</f>
      </c>
      <c r="O1361">
        <f>IFERROR(VLOOKUP(A1361,bip!$A:$Z,3,0),"")</f>
      </c>
    </row>
    <row r="1362" spans="1:15" ht="13.2">
      <c r="A1362" t="s">
        <v>980</v>
      </c>
      <c r="B1362" t="s">
        <v>980</v>
      </c>
      <c r="C1362" t="s">
        <v>15155</v>
      </c>
      <c r="D1362" t="s">
        <v>21699</v>
      </c>
      <c r="E1362" t="s">
        <v>35696</v>
      </c>
      <c r="F1362">
        <v>6</v>
      </c>
      <c r="G1362">
        <v>150</v>
      </c>
      <c r="H1362" s="1">
        <v>131</v>
      </c>
      <c r="I1362" s="87"/>
      <c r="K1362" s="86" t="s">
        <v>17485</v>
      </c>
      <c r="L1362" s="86" t="s">
        <v>17486</v>
      </c>
      <c r="N1362">
        <f>IFERROR(VLOOKUP(A1362,bip!$A:$C,2,0),"")</f>
      </c>
      <c r="O1362">
        <f>IFERROR(VLOOKUP(A1362,bip!$A:$Z,3,0),"")</f>
      </c>
    </row>
    <row r="1363" spans="1:15" ht="13.2">
      <c r="A1363" t="s">
        <v>981</v>
      </c>
      <c r="B1363" t="s">
        <v>981</v>
      </c>
      <c r="C1363" t="s">
        <v>15155</v>
      </c>
      <c r="D1363" t="s">
        <v>21700</v>
      </c>
      <c r="E1363" t="s">
        <v>35697</v>
      </c>
      <c r="F1363">
        <v>6</v>
      </c>
      <c r="G1363">
        <v>150</v>
      </c>
      <c r="H1363" s="1">
        <v>136</v>
      </c>
      <c r="I1363" s="87"/>
      <c r="K1363" s="86" t="s">
        <v>17485</v>
      </c>
      <c r="L1363" s="86" t="s">
        <v>17486</v>
      </c>
      <c r="N1363">
        <f>IFERROR(VLOOKUP(A1363,bip!$A:$C,2,0),"")</f>
      </c>
      <c r="O1363">
        <f>IFERROR(VLOOKUP(A1363,bip!$A:$Z,3,0),"")</f>
      </c>
    </row>
    <row r="1364" spans="1:15" ht="13.2">
      <c r="A1364" t="s">
        <v>982</v>
      </c>
      <c r="B1364" t="s">
        <v>982</v>
      </c>
      <c r="C1364" t="s">
        <v>15155</v>
      </c>
      <c r="D1364" t="s">
        <v>21701</v>
      </c>
      <c r="E1364" t="s">
        <v>35698</v>
      </c>
      <c r="F1364">
        <v>6</v>
      </c>
      <c r="G1364">
        <v>72</v>
      </c>
      <c r="H1364" s="1">
        <v>147</v>
      </c>
      <c r="I1364" s="87"/>
      <c r="K1364" s="86" t="s">
        <v>17485</v>
      </c>
      <c r="L1364" s="86" t="s">
        <v>17486</v>
      </c>
      <c r="N1364">
        <f>IFERROR(VLOOKUP(A1364,bip!$A:$C,2,0),"")</f>
      </c>
      <c r="O1364">
        <f>IFERROR(VLOOKUP(A1364,bip!$A:$Z,3,0),"")</f>
      </c>
    </row>
    <row r="1365" spans="1:15" ht="13.2">
      <c r="A1365" t="s">
        <v>978</v>
      </c>
      <c r="B1365" t="s">
        <v>978</v>
      </c>
      <c r="C1365" t="s">
        <v>15155</v>
      </c>
      <c r="D1365" t="s">
        <v>21702</v>
      </c>
      <c r="E1365" t="s">
        <v>35699</v>
      </c>
      <c r="F1365">
        <v>6</v>
      </c>
      <c r="G1365">
        <v>150</v>
      </c>
      <c r="H1365" s="1">
        <v>110</v>
      </c>
      <c r="I1365" s="87"/>
      <c r="K1365" s="86" t="s">
        <v>17485</v>
      </c>
      <c r="L1365" s="86" t="s">
        <v>17486</v>
      </c>
      <c r="N1365">
        <f>IFERROR(VLOOKUP(A1365,bip!$A:$C,2,0),"")</f>
      </c>
      <c r="O1365">
        <f>IFERROR(VLOOKUP(A1365,bip!$A:$Z,3,0),"")</f>
      </c>
    </row>
    <row r="1366" spans="1:15" ht="13.2">
      <c r="A1366" t="s">
        <v>977</v>
      </c>
      <c r="B1366" t="s">
        <v>977</v>
      </c>
      <c r="C1366" t="s">
        <v>15155</v>
      </c>
      <c r="D1366" t="s">
        <v>27775</v>
      </c>
      <c r="E1366" t="s">
        <v>35700</v>
      </c>
      <c r="F1366">
        <v>1</v>
      </c>
      <c r="G1366">
        <v>12</v>
      </c>
      <c r="H1366" s="1">
        <v>608</v>
      </c>
      <c r="I1366" s="87"/>
      <c r="K1366" s="86" t="s">
        <v>17485</v>
      </c>
      <c r="L1366" s="86" t="s">
        <v>17486</v>
      </c>
      <c r="N1366">
        <f>IFERROR(VLOOKUP(A1366,bip!$A:$C,2,0),"")</f>
      </c>
      <c r="O1366">
        <f>IFERROR(VLOOKUP(A1366,bip!$A:$Z,3,0),"")</f>
      </c>
    </row>
    <row r="1367" spans="1:15" ht="13.2">
      <c r="A1367" t="s">
        <v>1013</v>
      </c>
      <c r="B1367" t="s">
        <v>1013</v>
      </c>
      <c r="C1367" t="s">
        <v>15155</v>
      </c>
      <c r="D1367" t="s">
        <v>27826</v>
      </c>
      <c r="E1367" t="s">
        <v>27827</v>
      </c>
      <c r="F1367">
        <v>1</v>
      </c>
      <c r="G1367">
        <v>1</v>
      </c>
      <c r="H1367" s="1">
        <v>5172</v>
      </c>
      <c r="I1367" s="87"/>
      <c r="K1367" s="86" t="s">
        <v>17485</v>
      </c>
      <c r="L1367" s="86" t="s">
        <v>17486</v>
      </c>
      <c r="N1367">
        <f>IFERROR(VLOOKUP(A1367,bip!$A:$C,2,0),"")</f>
      </c>
      <c r="O1367">
        <f>IFERROR(VLOOKUP(A1367,bip!$A:$Z,3,0),"")</f>
      </c>
    </row>
    <row r="1368" spans="1:15" ht="13.2">
      <c r="A1368" t="s">
        <v>1014</v>
      </c>
      <c r="B1368" t="s">
        <v>1014</v>
      </c>
      <c r="C1368" t="s">
        <v>15155</v>
      </c>
      <c r="D1368" t="s">
        <v>27828</v>
      </c>
      <c r="E1368" t="s">
        <v>33754</v>
      </c>
      <c r="F1368">
        <v>1</v>
      </c>
      <c r="G1368">
        <v>1</v>
      </c>
      <c r="H1368" s="1">
        <v>4156</v>
      </c>
      <c r="I1368" s="87"/>
      <c r="K1368" s="86" t="s">
        <v>17485</v>
      </c>
      <c r="L1368" s="86" t="s">
        <v>17486</v>
      </c>
      <c r="N1368">
        <f>IFERROR(VLOOKUP(A1368,bip!$A:$C,2,0),"")</f>
      </c>
      <c r="O1368">
        <f>IFERROR(VLOOKUP(A1368,bip!$A:$Z,3,0),"")</f>
      </c>
    </row>
    <row r="1369" spans="1:15" ht="13.2">
      <c r="A1369" t="s">
        <v>1015</v>
      </c>
      <c r="B1369" t="s">
        <v>1015</v>
      </c>
      <c r="C1369" t="s">
        <v>15155</v>
      </c>
      <c r="D1369" t="s">
        <v>17730</v>
      </c>
      <c r="E1369" t="s">
        <v>27786</v>
      </c>
      <c r="F1369">
        <v>6</v>
      </c>
      <c r="G1369">
        <v>72</v>
      </c>
      <c r="H1369" s="1">
        <v>198</v>
      </c>
      <c r="I1369" s="87"/>
      <c r="K1369" s="86" t="s">
        <v>17485</v>
      </c>
      <c r="L1369" s="86" t="s">
        <v>17486</v>
      </c>
      <c r="N1369">
        <f>IFERROR(VLOOKUP(A1369,bip!$A:$C,2,0),"")</f>
      </c>
      <c r="O1369">
        <f>IFERROR(VLOOKUP(A1369,bip!$A:$Z,3,0),"")</f>
      </c>
    </row>
    <row r="1370" spans="1:15" ht="13.2">
      <c r="A1370" t="s">
        <v>1016</v>
      </c>
      <c r="B1370" t="s">
        <v>1016</v>
      </c>
      <c r="C1370" t="s">
        <v>15155</v>
      </c>
      <c r="D1370" t="s">
        <v>17731</v>
      </c>
      <c r="E1370" t="s">
        <v>27787</v>
      </c>
      <c r="F1370">
        <v>6</v>
      </c>
      <c r="G1370">
        <v>72</v>
      </c>
      <c r="H1370" s="1">
        <v>205</v>
      </c>
      <c r="I1370" s="87"/>
      <c r="K1370" s="86" t="s">
        <v>17485</v>
      </c>
      <c r="L1370" s="86" t="s">
        <v>17486</v>
      </c>
      <c r="N1370">
        <f>IFERROR(VLOOKUP(A1370,bip!$A:$C,2,0),"")</f>
      </c>
      <c r="O1370">
        <f>IFERROR(VLOOKUP(A1370,bip!$A:$Z,3,0),"")</f>
      </c>
    </row>
    <row r="1371" spans="1:15" ht="13.2">
      <c r="A1371" t="s">
        <v>1017</v>
      </c>
      <c r="B1371" t="s">
        <v>1017</v>
      </c>
      <c r="C1371" t="s">
        <v>15155</v>
      </c>
      <c r="D1371" t="s">
        <v>17732</v>
      </c>
      <c r="E1371" t="s">
        <v>27788</v>
      </c>
      <c r="F1371">
        <v>6</v>
      </c>
      <c r="G1371">
        <v>72</v>
      </c>
      <c r="H1371" s="1">
        <v>205</v>
      </c>
      <c r="I1371" s="87"/>
      <c r="K1371" s="86" t="s">
        <v>17485</v>
      </c>
      <c r="L1371" s="86" t="s">
        <v>17486</v>
      </c>
      <c r="N1371">
        <f>IFERROR(VLOOKUP(A1371,bip!$A:$C,2,0),"")</f>
      </c>
      <c r="O1371">
        <f>IFERROR(VLOOKUP(A1371,bip!$A:$Z,3,0),"")</f>
      </c>
    </row>
    <row r="1372" spans="1:15" ht="13.2">
      <c r="A1372" t="s">
        <v>1018</v>
      </c>
      <c r="B1372" t="s">
        <v>1018</v>
      </c>
      <c r="C1372" t="s">
        <v>15155</v>
      </c>
      <c r="D1372" t="s">
        <v>17733</v>
      </c>
      <c r="E1372" t="s">
        <v>27789</v>
      </c>
      <c r="F1372">
        <v>6</v>
      </c>
      <c r="G1372">
        <v>72</v>
      </c>
      <c r="H1372" s="1">
        <v>209</v>
      </c>
      <c r="I1372" s="87"/>
      <c r="K1372" s="86" t="s">
        <v>17485</v>
      </c>
      <c r="L1372" s="86" t="s">
        <v>17486</v>
      </c>
      <c r="N1372">
        <f>IFERROR(VLOOKUP(A1372,bip!$A:$C,2,0),"")</f>
      </c>
      <c r="O1372">
        <f>IFERROR(VLOOKUP(A1372,bip!$A:$Z,3,0),"")</f>
      </c>
    </row>
    <row r="1373" spans="1:15" ht="13.2">
      <c r="A1373" t="s">
        <v>1041</v>
      </c>
      <c r="B1373" t="s">
        <v>15393</v>
      </c>
      <c r="C1373" t="s">
        <v>15155</v>
      </c>
      <c r="D1373" t="s">
        <v>17750</v>
      </c>
      <c r="E1373" t="s">
        <v>27806</v>
      </c>
      <c r="F1373">
        <v>6</v>
      </c>
      <c r="G1373">
        <v>72</v>
      </c>
      <c r="H1373" s="1">
        <v>209</v>
      </c>
      <c r="I1373" s="87"/>
      <c r="K1373" s="86" t="s">
        <v>17485</v>
      </c>
      <c r="L1373" s="86" t="s">
        <v>17486</v>
      </c>
      <c r="N1373">
        <f>IFERROR(VLOOKUP(A1373,bip!$A:$C,2,0),"")</f>
      </c>
      <c r="O1373">
        <f>IFERROR(VLOOKUP(A1373,bip!$A:$Z,3,0),"")</f>
      </c>
    </row>
    <row r="1374" spans="1:15" ht="13.2">
      <c r="A1374" t="s">
        <v>1019</v>
      </c>
      <c r="B1374" t="s">
        <v>1019</v>
      </c>
      <c r="C1374" t="s">
        <v>15155</v>
      </c>
      <c r="D1374" t="s">
        <v>17734</v>
      </c>
      <c r="E1374" t="s">
        <v>27790</v>
      </c>
      <c r="F1374">
        <v>6</v>
      </c>
      <c r="G1374">
        <v>72</v>
      </c>
      <c r="H1374" s="1">
        <v>209</v>
      </c>
      <c r="I1374" s="87"/>
      <c r="K1374" s="86" t="s">
        <v>17485</v>
      </c>
      <c r="L1374" s="86" t="s">
        <v>17486</v>
      </c>
      <c r="N1374">
        <f>IFERROR(VLOOKUP(A1374,bip!$A:$C,2,0),"")</f>
      </c>
      <c r="O1374">
        <f>IFERROR(VLOOKUP(A1374,bip!$A:$Z,3,0),"")</f>
      </c>
    </row>
    <row r="1375" spans="1:15" ht="13.2">
      <c r="A1375" t="s">
        <v>1020</v>
      </c>
      <c r="B1375" t="s">
        <v>1020</v>
      </c>
      <c r="C1375" t="s">
        <v>15155</v>
      </c>
      <c r="D1375" t="s">
        <v>17735</v>
      </c>
      <c r="E1375" t="s">
        <v>27791</v>
      </c>
      <c r="F1375">
        <v>6</v>
      </c>
      <c r="G1375">
        <v>48</v>
      </c>
      <c r="H1375" s="1">
        <v>221</v>
      </c>
      <c r="I1375" s="87"/>
      <c r="K1375" s="86" t="s">
        <v>17485</v>
      </c>
      <c r="L1375" s="86" t="s">
        <v>17486</v>
      </c>
      <c r="N1375">
        <f>IFERROR(VLOOKUP(A1375,bip!$A:$C,2,0),"")</f>
      </c>
      <c r="O1375">
        <f>IFERROR(VLOOKUP(A1375,bip!$A:$Z,3,0),"")</f>
      </c>
    </row>
    <row r="1376" spans="1:15" ht="13.2">
      <c r="A1376" t="s">
        <v>1042</v>
      </c>
      <c r="B1376" t="s">
        <v>15394</v>
      </c>
      <c r="C1376" t="s">
        <v>15155</v>
      </c>
      <c r="D1376" t="s">
        <v>17751</v>
      </c>
      <c r="E1376" t="s">
        <v>27807</v>
      </c>
      <c r="F1376">
        <v>6</v>
      </c>
      <c r="G1376">
        <v>48</v>
      </c>
      <c r="H1376" s="1">
        <v>221</v>
      </c>
      <c r="I1376" s="87"/>
      <c r="K1376" s="86" t="s">
        <v>17485</v>
      </c>
      <c r="L1376" s="86" t="s">
        <v>17486</v>
      </c>
      <c r="N1376">
        <f>IFERROR(VLOOKUP(A1376,bip!$A:$C,2,0),"")</f>
      </c>
      <c r="O1376">
        <f>IFERROR(VLOOKUP(A1376,bip!$A:$Z,3,0),"")</f>
      </c>
    </row>
    <row r="1377" spans="1:15" ht="13.2">
      <c r="A1377" t="s">
        <v>1021</v>
      </c>
      <c r="B1377" t="s">
        <v>1021</v>
      </c>
      <c r="C1377" t="s">
        <v>15155</v>
      </c>
      <c r="D1377" t="s">
        <v>17736</v>
      </c>
      <c r="E1377" t="s">
        <v>27792</v>
      </c>
      <c r="F1377">
        <v>6</v>
      </c>
      <c r="G1377">
        <v>36</v>
      </c>
      <c r="H1377" s="1">
        <v>221</v>
      </c>
      <c r="I1377" s="87"/>
      <c r="K1377" s="86" t="s">
        <v>17485</v>
      </c>
      <c r="L1377" s="86" t="s">
        <v>17486</v>
      </c>
      <c r="N1377">
        <f>IFERROR(VLOOKUP(A1377,bip!$A:$C,2,0),"")</f>
      </c>
      <c r="O1377">
        <f>IFERROR(VLOOKUP(A1377,bip!$A:$Z,3,0),"")</f>
      </c>
    </row>
    <row r="1378" spans="1:15" ht="13.2">
      <c r="A1378" t="s">
        <v>1043</v>
      </c>
      <c r="B1378" t="s">
        <v>15395</v>
      </c>
      <c r="C1378" t="s">
        <v>15155</v>
      </c>
      <c r="D1378" t="s">
        <v>17752</v>
      </c>
      <c r="E1378" t="s">
        <v>27808</v>
      </c>
      <c r="F1378">
        <v>6</v>
      </c>
      <c r="G1378">
        <v>30</v>
      </c>
      <c r="H1378" s="1">
        <v>221</v>
      </c>
      <c r="I1378" s="87"/>
      <c r="K1378" s="86" t="s">
        <v>17485</v>
      </c>
      <c r="L1378" s="86" t="s">
        <v>17486</v>
      </c>
      <c r="N1378">
        <f>IFERROR(VLOOKUP(A1378,bip!$A:$C,2,0),"")</f>
      </c>
      <c r="O1378">
        <f>IFERROR(VLOOKUP(A1378,bip!$A:$Z,3,0),"")</f>
      </c>
    </row>
    <row r="1379" spans="1:15" ht="13.2">
      <c r="A1379" t="s">
        <v>1022</v>
      </c>
      <c r="B1379" t="s">
        <v>1022</v>
      </c>
      <c r="C1379" t="s">
        <v>15155</v>
      </c>
      <c r="D1379" t="s">
        <v>17737</v>
      </c>
      <c r="E1379" t="s">
        <v>27793</v>
      </c>
      <c r="F1379">
        <v>6</v>
      </c>
      <c r="G1379">
        <v>42</v>
      </c>
      <c r="H1379" s="1">
        <v>226</v>
      </c>
      <c r="I1379" s="87"/>
      <c r="K1379" s="86" t="s">
        <v>17485</v>
      </c>
      <c r="L1379" s="86" t="s">
        <v>17486</v>
      </c>
      <c r="N1379">
        <f>IFERROR(VLOOKUP(A1379,bip!$A:$C,2,0),"")</f>
      </c>
      <c r="O1379">
        <f>IFERROR(VLOOKUP(A1379,bip!$A:$Z,3,0),"")</f>
      </c>
    </row>
    <row r="1380" spans="1:15" ht="13.2">
      <c r="A1380" t="s">
        <v>1044</v>
      </c>
      <c r="B1380" t="s">
        <v>15396</v>
      </c>
      <c r="C1380" t="s">
        <v>15155</v>
      </c>
      <c r="D1380" t="s">
        <v>17753</v>
      </c>
      <c r="E1380" t="s">
        <v>27809</v>
      </c>
      <c r="F1380">
        <v>6</v>
      </c>
      <c r="G1380">
        <v>60</v>
      </c>
      <c r="H1380" s="1">
        <v>226</v>
      </c>
      <c r="I1380" s="87"/>
      <c r="K1380" s="86" t="s">
        <v>17485</v>
      </c>
      <c r="L1380" s="86" t="s">
        <v>17486</v>
      </c>
      <c r="N1380">
        <f>IFERROR(VLOOKUP(A1380,bip!$A:$C,2,0),"")</f>
      </c>
      <c r="O1380">
        <f>IFERROR(VLOOKUP(A1380,bip!$A:$Z,3,0),"")</f>
      </c>
    </row>
    <row r="1381" spans="1:15" ht="13.2">
      <c r="A1381" t="s">
        <v>1023</v>
      </c>
      <c r="B1381" t="s">
        <v>1023</v>
      </c>
      <c r="C1381" t="s">
        <v>15155</v>
      </c>
      <c r="D1381" t="s">
        <v>17738</v>
      </c>
      <c r="E1381" t="s">
        <v>27794</v>
      </c>
      <c r="F1381">
        <v>6</v>
      </c>
      <c r="G1381">
        <v>42</v>
      </c>
      <c r="H1381" s="1">
        <v>247</v>
      </c>
      <c r="I1381" s="87"/>
      <c r="K1381" s="86" t="s">
        <v>17485</v>
      </c>
      <c r="L1381" s="86" t="s">
        <v>17486</v>
      </c>
      <c r="N1381">
        <f>IFERROR(VLOOKUP(A1381,bip!$A:$C,2,0),"")</f>
      </c>
      <c r="O1381">
        <f>IFERROR(VLOOKUP(A1381,bip!$A:$Z,3,0),"")</f>
      </c>
    </row>
    <row r="1382" spans="1:15" ht="13.2">
      <c r="A1382" t="s">
        <v>1045</v>
      </c>
      <c r="B1382" t="s">
        <v>15397</v>
      </c>
      <c r="C1382" t="s">
        <v>15155</v>
      </c>
      <c r="D1382" t="s">
        <v>17754</v>
      </c>
      <c r="E1382" t="s">
        <v>27810</v>
      </c>
      <c r="F1382">
        <v>6</v>
      </c>
      <c r="G1382">
        <v>42</v>
      </c>
      <c r="H1382" s="1">
        <v>247</v>
      </c>
      <c r="I1382" s="87"/>
      <c r="K1382" s="86" t="s">
        <v>17485</v>
      </c>
      <c r="L1382" s="86" t="s">
        <v>17486</v>
      </c>
      <c r="N1382">
        <f>IFERROR(VLOOKUP(A1382,bip!$A:$C,2,0),"")</f>
      </c>
      <c r="O1382">
        <f>IFERROR(VLOOKUP(A1382,bip!$A:$Z,3,0),"")</f>
      </c>
    </row>
    <row r="1383" spans="1:15" ht="13.2">
      <c r="A1383" t="s">
        <v>1024</v>
      </c>
      <c r="B1383" t="s">
        <v>1024</v>
      </c>
      <c r="C1383" t="s">
        <v>15155</v>
      </c>
      <c r="D1383" t="s">
        <v>17739</v>
      </c>
      <c r="E1383" t="s">
        <v>27795</v>
      </c>
      <c r="F1383">
        <v>6</v>
      </c>
      <c r="G1383">
        <v>36</v>
      </c>
      <c r="H1383" s="1">
        <v>257</v>
      </c>
      <c r="I1383" s="87"/>
      <c r="K1383" s="86" t="s">
        <v>17485</v>
      </c>
      <c r="L1383" s="86" t="s">
        <v>17486</v>
      </c>
      <c r="N1383">
        <f>IFERROR(VLOOKUP(A1383,bip!$A:$C,2,0),"")</f>
      </c>
      <c r="O1383">
        <f>IFERROR(VLOOKUP(A1383,bip!$A:$Z,3,0),"")</f>
      </c>
    </row>
    <row r="1384" spans="1:15" ht="13.2">
      <c r="A1384" t="s">
        <v>1046</v>
      </c>
      <c r="B1384" t="s">
        <v>15398</v>
      </c>
      <c r="C1384" t="s">
        <v>15155</v>
      </c>
      <c r="D1384" t="s">
        <v>17755</v>
      </c>
      <c r="E1384" t="s">
        <v>27811</v>
      </c>
      <c r="F1384">
        <v>6</v>
      </c>
      <c r="G1384">
        <v>24</v>
      </c>
      <c r="H1384" s="1">
        <v>257</v>
      </c>
      <c r="I1384" s="87"/>
      <c r="K1384" s="86" t="s">
        <v>17485</v>
      </c>
      <c r="L1384" s="86" t="s">
        <v>17486</v>
      </c>
      <c r="N1384">
        <f>IFERROR(VLOOKUP(A1384,bip!$A:$C,2,0),"")</f>
      </c>
      <c r="O1384">
        <f>IFERROR(VLOOKUP(A1384,bip!$A:$Z,3,0),"")</f>
      </c>
    </row>
    <row r="1385" spans="1:15" ht="13.2">
      <c r="A1385" t="s">
        <v>1025</v>
      </c>
      <c r="B1385" t="s">
        <v>1025</v>
      </c>
      <c r="C1385" t="s">
        <v>15155</v>
      </c>
      <c r="D1385" t="s">
        <v>17740</v>
      </c>
      <c r="E1385" t="s">
        <v>27796</v>
      </c>
      <c r="F1385">
        <v>6</v>
      </c>
      <c r="G1385">
        <v>24</v>
      </c>
      <c r="H1385" s="1">
        <v>261</v>
      </c>
      <c r="I1385" s="87"/>
      <c r="K1385" s="86" t="s">
        <v>17485</v>
      </c>
      <c r="L1385" s="86" t="s">
        <v>17486</v>
      </c>
      <c r="N1385">
        <f>IFERROR(VLOOKUP(A1385,bip!$A:$C,2,0),"")</f>
      </c>
      <c r="O1385">
        <f>IFERROR(VLOOKUP(A1385,bip!$A:$Z,3,0),"")</f>
      </c>
    </row>
    <row r="1386" spans="1:15" ht="13.2">
      <c r="A1386" t="s">
        <v>1026</v>
      </c>
      <c r="B1386" t="s">
        <v>1026</v>
      </c>
      <c r="C1386" t="s">
        <v>15155</v>
      </c>
      <c r="D1386" t="s">
        <v>17741</v>
      </c>
      <c r="E1386" t="s">
        <v>27797</v>
      </c>
      <c r="F1386">
        <v>6</v>
      </c>
      <c r="G1386">
        <v>42</v>
      </c>
      <c r="H1386" s="1">
        <v>278</v>
      </c>
      <c r="I1386" s="87"/>
      <c r="K1386" s="86" t="s">
        <v>17485</v>
      </c>
      <c r="L1386" s="86" t="s">
        <v>17486</v>
      </c>
      <c r="N1386">
        <f>IFERROR(VLOOKUP(A1386,bip!$A:$C,2,0),"")</f>
      </c>
      <c r="O1386">
        <f>IFERROR(VLOOKUP(A1386,bip!$A:$Z,3,0),"")</f>
      </c>
    </row>
    <row r="1387" spans="1:15" ht="13.2">
      <c r="A1387" t="s">
        <v>1047</v>
      </c>
      <c r="B1387" t="s">
        <v>15399</v>
      </c>
      <c r="C1387" t="s">
        <v>15155</v>
      </c>
      <c r="D1387" t="s">
        <v>17756</v>
      </c>
      <c r="E1387" t="s">
        <v>27812</v>
      </c>
      <c r="F1387">
        <v>6</v>
      </c>
      <c r="G1387">
        <v>24</v>
      </c>
      <c r="H1387" s="1">
        <v>278</v>
      </c>
      <c r="I1387" s="87"/>
      <c r="K1387" s="86" t="s">
        <v>17485</v>
      </c>
      <c r="L1387" s="86" t="s">
        <v>17486</v>
      </c>
      <c r="N1387">
        <f>IFERROR(VLOOKUP(A1387,bip!$A:$C,2,0),"")</f>
      </c>
      <c r="O1387">
        <f>IFERROR(VLOOKUP(A1387,bip!$A:$Z,3,0),"")</f>
      </c>
    </row>
    <row r="1388" spans="1:15" ht="13.2">
      <c r="A1388" t="s">
        <v>1027</v>
      </c>
      <c r="B1388" t="s">
        <v>1027</v>
      </c>
      <c r="C1388" t="s">
        <v>15155</v>
      </c>
      <c r="D1388" t="s">
        <v>17742</v>
      </c>
      <c r="E1388" t="s">
        <v>27798</v>
      </c>
      <c r="F1388">
        <v>6</v>
      </c>
      <c r="G1388">
        <v>24</v>
      </c>
      <c r="H1388" s="1">
        <v>315</v>
      </c>
      <c r="I1388" s="87"/>
      <c r="K1388" s="86" t="s">
        <v>17485</v>
      </c>
      <c r="L1388" s="86" t="s">
        <v>17486</v>
      </c>
      <c r="N1388">
        <f>IFERROR(VLOOKUP(A1388,bip!$A:$C,2,0),"")</f>
      </c>
      <c r="O1388">
        <f>IFERROR(VLOOKUP(A1388,bip!$A:$Z,3,0),"")</f>
      </c>
    </row>
    <row r="1389" spans="1:15" ht="13.2">
      <c r="A1389" t="s">
        <v>1048</v>
      </c>
      <c r="B1389" t="s">
        <v>15400</v>
      </c>
      <c r="C1389" t="s">
        <v>15155</v>
      </c>
      <c r="D1389" t="s">
        <v>17757</v>
      </c>
      <c r="E1389" t="s">
        <v>27813</v>
      </c>
      <c r="F1389">
        <v>6</v>
      </c>
      <c r="G1389">
        <v>30</v>
      </c>
      <c r="H1389" s="1">
        <v>315</v>
      </c>
      <c r="I1389" s="87"/>
      <c r="K1389" s="86" t="s">
        <v>17485</v>
      </c>
      <c r="L1389" s="86" t="s">
        <v>17486</v>
      </c>
      <c r="N1389">
        <f>IFERROR(VLOOKUP(A1389,bip!$A:$C,2,0),"")</f>
      </c>
      <c r="O1389">
        <f>IFERROR(VLOOKUP(A1389,bip!$A:$Z,3,0),"")</f>
      </c>
    </row>
    <row r="1390" spans="1:15" ht="13.2">
      <c r="A1390" t="s">
        <v>1028</v>
      </c>
      <c r="B1390" t="s">
        <v>1028</v>
      </c>
      <c r="C1390" t="s">
        <v>15155</v>
      </c>
      <c r="D1390" t="s">
        <v>17743</v>
      </c>
      <c r="E1390" t="s">
        <v>27799</v>
      </c>
      <c r="F1390">
        <v>6</v>
      </c>
      <c r="G1390">
        <v>18</v>
      </c>
      <c r="H1390" s="1">
        <v>335</v>
      </c>
      <c r="I1390" s="87"/>
      <c r="K1390" s="86" t="s">
        <v>17485</v>
      </c>
      <c r="L1390" s="86" t="s">
        <v>17486</v>
      </c>
      <c r="N1390">
        <f>IFERROR(VLOOKUP(A1390,bip!$A:$C,2,0),"")</f>
      </c>
      <c r="O1390">
        <f>IFERROR(VLOOKUP(A1390,bip!$A:$Z,3,0),"")</f>
      </c>
    </row>
    <row r="1391" spans="1:15" ht="13.2">
      <c r="A1391" t="s">
        <v>1049</v>
      </c>
      <c r="B1391" t="s">
        <v>15401</v>
      </c>
      <c r="C1391" t="s">
        <v>15155</v>
      </c>
      <c r="D1391" t="s">
        <v>17758</v>
      </c>
      <c r="E1391" t="s">
        <v>27814</v>
      </c>
      <c r="F1391">
        <v>6</v>
      </c>
      <c r="G1391">
        <v>30</v>
      </c>
      <c r="H1391" s="1">
        <v>335</v>
      </c>
      <c r="I1391" s="87"/>
      <c r="K1391" s="86" t="s">
        <v>17485</v>
      </c>
      <c r="L1391" s="86" t="s">
        <v>17486</v>
      </c>
      <c r="N1391">
        <f>IFERROR(VLOOKUP(A1391,bip!$A:$C,2,0),"")</f>
      </c>
      <c r="O1391">
        <f>IFERROR(VLOOKUP(A1391,bip!$A:$Z,3,0),"")</f>
      </c>
    </row>
    <row r="1392" spans="1:15" ht="13.2">
      <c r="A1392" t="s">
        <v>1029</v>
      </c>
      <c r="B1392" t="s">
        <v>1029</v>
      </c>
      <c r="C1392" t="s">
        <v>15155</v>
      </c>
      <c r="D1392" t="s">
        <v>17744</v>
      </c>
      <c r="E1392" t="s">
        <v>27800</v>
      </c>
      <c r="F1392">
        <v>1</v>
      </c>
      <c r="G1392">
        <v>24</v>
      </c>
      <c r="H1392" s="1">
        <v>352</v>
      </c>
      <c r="I1392" s="87"/>
      <c r="K1392" s="86" t="s">
        <v>17485</v>
      </c>
      <c r="L1392" s="86" t="s">
        <v>17486</v>
      </c>
      <c r="N1392">
        <f>IFERROR(VLOOKUP(A1392,bip!$A:$C,2,0),"")</f>
      </c>
      <c r="O1392">
        <f>IFERROR(VLOOKUP(A1392,bip!$A:$Z,3,0),"")</f>
      </c>
    </row>
    <row r="1393" spans="1:15" ht="13.2">
      <c r="A1393" t="s">
        <v>1050</v>
      </c>
      <c r="B1393" t="s">
        <v>15402</v>
      </c>
      <c r="C1393" t="s">
        <v>15155</v>
      </c>
      <c r="D1393" t="s">
        <v>17759</v>
      </c>
      <c r="E1393" t="s">
        <v>27815</v>
      </c>
      <c r="F1393">
        <v>1</v>
      </c>
      <c r="G1393">
        <v>24</v>
      </c>
      <c r="H1393" s="1">
        <v>352</v>
      </c>
      <c r="I1393" s="87"/>
      <c r="K1393" s="86" t="s">
        <v>17485</v>
      </c>
      <c r="L1393" s="86" t="s">
        <v>17486</v>
      </c>
      <c r="N1393">
        <f>IFERROR(VLOOKUP(A1393,bip!$A:$C,2,0),"")</f>
      </c>
      <c r="O1393">
        <f>IFERROR(VLOOKUP(A1393,bip!$A:$Z,3,0),"")</f>
      </c>
    </row>
    <row r="1394" spans="1:15" ht="13.2">
      <c r="A1394" t="s">
        <v>1030</v>
      </c>
      <c r="B1394" t="s">
        <v>1030</v>
      </c>
      <c r="C1394" t="s">
        <v>15155</v>
      </c>
      <c r="D1394" t="s">
        <v>17745</v>
      </c>
      <c r="E1394" t="s">
        <v>27801</v>
      </c>
      <c r="F1394">
        <v>1</v>
      </c>
      <c r="G1394">
        <v>6</v>
      </c>
      <c r="H1394" s="1">
        <v>377</v>
      </c>
      <c r="I1394" s="87"/>
      <c r="K1394" s="86" t="s">
        <v>17485</v>
      </c>
      <c r="L1394" s="86" t="s">
        <v>17486</v>
      </c>
      <c r="N1394">
        <f>IFERROR(VLOOKUP(A1394,bip!$A:$C,2,0),"")</f>
      </c>
      <c r="O1394">
        <f>IFERROR(VLOOKUP(A1394,bip!$A:$Z,3,0),"")</f>
      </c>
    </row>
    <row r="1395" spans="1:15" ht="13.2">
      <c r="A1395" t="s">
        <v>1051</v>
      </c>
      <c r="B1395" t="s">
        <v>15403</v>
      </c>
      <c r="C1395" t="s">
        <v>15155</v>
      </c>
      <c r="D1395" t="s">
        <v>17760</v>
      </c>
      <c r="E1395" t="s">
        <v>27816</v>
      </c>
      <c r="F1395">
        <v>1</v>
      </c>
      <c r="G1395">
        <v>6</v>
      </c>
      <c r="H1395" s="1">
        <v>377</v>
      </c>
      <c r="I1395" s="87"/>
      <c r="K1395" s="86" t="s">
        <v>17485</v>
      </c>
      <c r="L1395" s="86" t="s">
        <v>17486</v>
      </c>
      <c r="N1395">
        <f>IFERROR(VLOOKUP(A1395,bip!$A:$C,2,0),"")</f>
      </c>
      <c r="O1395">
        <f>IFERROR(VLOOKUP(A1395,bip!$A:$Z,3,0),"")</f>
      </c>
    </row>
    <row r="1396" spans="1:15" ht="13.2">
      <c r="A1396" t="s">
        <v>1031</v>
      </c>
      <c r="B1396" t="s">
        <v>1031</v>
      </c>
      <c r="C1396" t="s">
        <v>15155</v>
      </c>
      <c r="D1396" t="s">
        <v>17746</v>
      </c>
      <c r="E1396" t="s">
        <v>27802</v>
      </c>
      <c r="F1396">
        <v>1</v>
      </c>
      <c r="G1396">
        <v>6</v>
      </c>
      <c r="H1396" s="1">
        <v>394</v>
      </c>
      <c r="I1396" s="87"/>
      <c r="K1396" s="86" t="s">
        <v>17485</v>
      </c>
      <c r="L1396" s="86" t="s">
        <v>17486</v>
      </c>
      <c r="N1396">
        <f>IFERROR(VLOOKUP(A1396,bip!$A:$C,2,0),"")</f>
      </c>
      <c r="O1396">
        <f>IFERROR(VLOOKUP(A1396,bip!$A:$Z,3,0),"")</f>
      </c>
    </row>
    <row r="1397" spans="1:15" ht="13.2">
      <c r="A1397" t="s">
        <v>1032</v>
      </c>
      <c r="B1397" t="s">
        <v>1032</v>
      </c>
      <c r="C1397" t="s">
        <v>15155</v>
      </c>
      <c r="D1397" t="s">
        <v>17747</v>
      </c>
      <c r="E1397" t="s">
        <v>27803</v>
      </c>
      <c r="F1397">
        <v>1</v>
      </c>
      <c r="G1397">
        <v>6</v>
      </c>
      <c r="H1397" s="1">
        <v>404</v>
      </c>
      <c r="I1397" s="87"/>
      <c r="K1397" s="86" t="s">
        <v>17485</v>
      </c>
      <c r="L1397" s="86" t="s">
        <v>17486</v>
      </c>
      <c r="N1397">
        <f>IFERROR(VLOOKUP(A1397,bip!$A:$C,2,0),"")</f>
      </c>
      <c r="O1397">
        <f>IFERROR(VLOOKUP(A1397,bip!$A:$Z,3,0),"")</f>
      </c>
    </row>
    <row r="1398" spans="1:15" ht="13.2">
      <c r="A1398" t="s">
        <v>1052</v>
      </c>
      <c r="B1398" t="s">
        <v>15404</v>
      </c>
      <c r="C1398" t="s">
        <v>15155</v>
      </c>
      <c r="D1398" t="s">
        <v>17761</v>
      </c>
      <c r="E1398" t="s">
        <v>27817</v>
      </c>
      <c r="F1398">
        <v>1</v>
      </c>
      <c r="G1398">
        <v>6</v>
      </c>
      <c r="H1398" s="1">
        <v>404</v>
      </c>
      <c r="I1398" s="87"/>
      <c r="K1398" s="86" t="s">
        <v>17485</v>
      </c>
      <c r="L1398" s="86" t="s">
        <v>17486</v>
      </c>
      <c r="N1398">
        <f>IFERROR(VLOOKUP(A1398,bip!$A:$C,2,0),"")</f>
      </c>
      <c r="O1398">
        <f>IFERROR(VLOOKUP(A1398,bip!$A:$Z,3,0),"")</f>
      </c>
    </row>
    <row r="1399" spans="1:15" ht="13.2">
      <c r="A1399" t="s">
        <v>1033</v>
      </c>
      <c r="B1399" t="s">
        <v>1033</v>
      </c>
      <c r="C1399" t="s">
        <v>15155</v>
      </c>
      <c r="D1399" t="s">
        <v>17748</v>
      </c>
      <c r="E1399" t="s">
        <v>27804</v>
      </c>
      <c r="F1399">
        <v>1</v>
      </c>
      <c r="G1399">
        <v>6</v>
      </c>
      <c r="H1399" s="1">
        <v>420</v>
      </c>
      <c r="I1399" s="87"/>
      <c r="K1399" s="86" t="s">
        <v>17485</v>
      </c>
      <c r="L1399" s="86" t="s">
        <v>17486</v>
      </c>
      <c r="N1399">
        <f>IFERROR(VLOOKUP(A1399,bip!$A:$C,2,0),"")</f>
      </c>
      <c r="O1399">
        <f>IFERROR(VLOOKUP(A1399,bip!$A:$Z,3,0),"")</f>
      </c>
    </row>
    <row r="1400" spans="1:15" ht="13.2">
      <c r="A1400" t="s">
        <v>1053</v>
      </c>
      <c r="B1400" t="s">
        <v>15405</v>
      </c>
      <c r="C1400" t="s">
        <v>15155</v>
      </c>
      <c r="D1400" t="s">
        <v>17762</v>
      </c>
      <c r="E1400" t="s">
        <v>27818</v>
      </c>
      <c r="F1400">
        <v>1</v>
      </c>
      <c r="G1400">
        <v>6</v>
      </c>
      <c r="H1400" s="1">
        <v>420</v>
      </c>
      <c r="I1400" s="87"/>
      <c r="K1400" s="86" t="s">
        <v>17485</v>
      </c>
      <c r="L1400" s="86" t="s">
        <v>17486</v>
      </c>
      <c r="N1400">
        <f>IFERROR(VLOOKUP(A1400,bip!$A:$C,2,0),"")</f>
      </c>
      <c r="O1400">
        <f>IFERROR(VLOOKUP(A1400,bip!$A:$Z,3,0),"")</f>
      </c>
    </row>
    <row r="1401" spans="1:15" ht="13.2">
      <c r="A1401" t="s">
        <v>1034</v>
      </c>
      <c r="B1401" t="s">
        <v>1034</v>
      </c>
      <c r="C1401" t="s">
        <v>15155</v>
      </c>
      <c r="D1401" t="s">
        <v>17749</v>
      </c>
      <c r="E1401" t="s">
        <v>27805</v>
      </c>
      <c r="F1401">
        <v>1</v>
      </c>
      <c r="G1401">
        <v>6</v>
      </c>
      <c r="H1401" s="1">
        <v>478</v>
      </c>
      <c r="I1401" s="87"/>
      <c r="K1401" s="86" t="s">
        <v>17485</v>
      </c>
      <c r="L1401" s="86" t="s">
        <v>17486</v>
      </c>
      <c r="N1401">
        <f>IFERROR(VLOOKUP(A1401,bip!$A:$C,2,0),"")</f>
      </c>
      <c r="O1401">
        <f>IFERROR(VLOOKUP(A1401,bip!$A:$Z,3,0),"")</f>
      </c>
    </row>
    <row r="1402" spans="1:15" ht="13.2">
      <c r="A1402" t="s">
        <v>1054</v>
      </c>
      <c r="B1402" t="s">
        <v>15406</v>
      </c>
      <c r="C1402" t="s">
        <v>15155</v>
      </c>
      <c r="D1402" t="s">
        <v>17763</v>
      </c>
      <c r="E1402" t="s">
        <v>27819</v>
      </c>
      <c r="F1402">
        <v>1</v>
      </c>
      <c r="G1402">
        <v>6</v>
      </c>
      <c r="H1402" s="1">
        <v>478</v>
      </c>
      <c r="I1402" s="87"/>
      <c r="K1402" s="86" t="s">
        <v>17485</v>
      </c>
      <c r="L1402" s="86" t="s">
        <v>17486</v>
      </c>
      <c r="N1402">
        <f>IFERROR(VLOOKUP(A1402,bip!$A:$C,2,0),"")</f>
      </c>
      <c r="O1402">
        <f>IFERROR(VLOOKUP(A1402,bip!$A:$Z,3,0),"")</f>
      </c>
    </row>
    <row r="1403" spans="1:15" ht="13.2">
      <c r="A1403" t="s">
        <v>1035</v>
      </c>
      <c r="B1403" t="s">
        <v>1035</v>
      </c>
      <c r="C1403" t="s">
        <v>15155</v>
      </c>
      <c r="D1403" t="s">
        <v>17764</v>
      </c>
      <c r="E1403" t="s">
        <v>27820</v>
      </c>
      <c r="F1403">
        <v>1</v>
      </c>
      <c r="G1403">
        <v>6</v>
      </c>
      <c r="H1403" s="1">
        <v>618</v>
      </c>
      <c r="I1403" s="87"/>
      <c r="K1403" s="86" t="s">
        <v>17485</v>
      </c>
      <c r="L1403" s="86" t="s">
        <v>17486</v>
      </c>
      <c r="N1403">
        <f>IFERROR(VLOOKUP(A1403,bip!$A:$C,2,0),"")</f>
      </c>
      <c r="O1403">
        <f>IFERROR(VLOOKUP(A1403,bip!$A:$Z,3,0),"")</f>
      </c>
    </row>
    <row r="1404" spans="1:15" ht="13.2">
      <c r="A1404" t="s">
        <v>1036</v>
      </c>
      <c r="B1404" t="s">
        <v>1036</v>
      </c>
      <c r="C1404" t="s">
        <v>15155</v>
      </c>
      <c r="D1404" t="s">
        <v>17765</v>
      </c>
      <c r="E1404" t="s">
        <v>27821</v>
      </c>
      <c r="F1404">
        <v>1</v>
      </c>
      <c r="G1404">
        <v>6</v>
      </c>
      <c r="H1404" s="1">
        <v>630</v>
      </c>
      <c r="I1404" s="87"/>
      <c r="K1404" s="86" t="s">
        <v>17485</v>
      </c>
      <c r="L1404" s="86" t="s">
        <v>17486</v>
      </c>
      <c r="N1404">
        <f>IFERROR(VLOOKUP(A1404,bip!$A:$C,2,0),"")</f>
      </c>
      <c r="O1404">
        <f>IFERROR(VLOOKUP(A1404,bip!$A:$Z,3,0),"")</f>
      </c>
    </row>
    <row r="1405" spans="1:15" ht="13.2">
      <c r="A1405" t="s">
        <v>1037</v>
      </c>
      <c r="B1405" t="s">
        <v>1037</v>
      </c>
      <c r="C1405" t="s">
        <v>15155</v>
      </c>
      <c r="D1405" t="s">
        <v>17766</v>
      </c>
      <c r="E1405" t="s">
        <v>27822</v>
      </c>
      <c r="F1405">
        <v>1</v>
      </c>
      <c r="G1405">
        <v>18</v>
      </c>
      <c r="H1405" s="1">
        <v>683</v>
      </c>
      <c r="I1405" s="87"/>
      <c r="K1405" s="86" t="s">
        <v>17485</v>
      </c>
      <c r="L1405" s="86" t="s">
        <v>17486</v>
      </c>
      <c r="N1405">
        <f>IFERROR(VLOOKUP(A1405,bip!$A:$C,2,0),"")</f>
      </c>
      <c r="O1405">
        <f>IFERROR(VLOOKUP(A1405,bip!$A:$Z,3,0),"")</f>
      </c>
    </row>
    <row r="1406" spans="1:15" ht="13.2">
      <c r="A1406" t="s">
        <v>1038</v>
      </c>
      <c r="B1406" t="s">
        <v>1038</v>
      </c>
      <c r="C1406" t="s">
        <v>15155</v>
      </c>
      <c r="D1406" t="s">
        <v>17767</v>
      </c>
      <c r="E1406" t="s">
        <v>27823</v>
      </c>
      <c r="F1406">
        <v>1</v>
      </c>
      <c r="G1406">
        <v>6</v>
      </c>
      <c r="H1406" s="1">
        <v>723</v>
      </c>
      <c r="I1406" s="87"/>
      <c r="K1406" s="86" t="s">
        <v>17485</v>
      </c>
      <c r="L1406" s="86" t="s">
        <v>17486</v>
      </c>
      <c r="N1406">
        <f>IFERROR(VLOOKUP(A1406,bip!$A:$C,2,0),"")</f>
      </c>
      <c r="O1406">
        <f>IFERROR(VLOOKUP(A1406,bip!$A:$Z,3,0),"")</f>
      </c>
    </row>
    <row r="1407" spans="1:15" ht="13.2">
      <c r="A1407" t="s">
        <v>1039</v>
      </c>
      <c r="B1407" t="s">
        <v>1039</v>
      </c>
      <c r="C1407" t="s">
        <v>15155</v>
      </c>
      <c r="D1407" t="s">
        <v>17768</v>
      </c>
      <c r="E1407" t="s">
        <v>27824</v>
      </c>
      <c r="F1407">
        <v>1</v>
      </c>
      <c r="G1407">
        <v>6</v>
      </c>
      <c r="H1407" s="1">
        <v>772</v>
      </c>
      <c r="I1407" s="87"/>
      <c r="K1407" s="86" t="s">
        <v>17485</v>
      </c>
      <c r="L1407" s="86" t="s">
        <v>17486</v>
      </c>
      <c r="N1407">
        <f>IFERROR(VLOOKUP(A1407,bip!$A:$C,2,0),"")</f>
      </c>
      <c r="O1407">
        <f>IFERROR(VLOOKUP(A1407,bip!$A:$Z,3,0),"")</f>
      </c>
    </row>
    <row r="1408" spans="1:15" ht="13.2">
      <c r="A1408" t="s">
        <v>1040</v>
      </c>
      <c r="B1408" t="s">
        <v>1040</v>
      </c>
      <c r="C1408" t="s">
        <v>15155</v>
      </c>
      <c r="D1408" t="s">
        <v>17769</v>
      </c>
      <c r="E1408" t="s">
        <v>27825</v>
      </c>
      <c r="F1408">
        <v>1</v>
      </c>
      <c r="G1408">
        <v>6</v>
      </c>
      <c r="H1408" s="1">
        <v>793</v>
      </c>
      <c r="I1408" s="87"/>
      <c r="K1408" s="86" t="s">
        <v>17485</v>
      </c>
      <c r="L1408" s="86" t="s">
        <v>17486</v>
      </c>
      <c r="N1408">
        <f>IFERROR(VLOOKUP(A1408,bip!$A:$C,2,0),"")</f>
      </c>
      <c r="O1408">
        <f>IFERROR(VLOOKUP(A1408,bip!$A:$Z,3,0),"")</f>
      </c>
    </row>
    <row r="1409" spans="1:15" ht="13.2">
      <c r="A1409" t="s">
        <v>1100</v>
      </c>
      <c r="B1409" t="s">
        <v>1100</v>
      </c>
      <c r="C1409" t="s">
        <v>15155</v>
      </c>
      <c r="D1409" t="s">
        <v>17799</v>
      </c>
      <c r="E1409" t="s">
        <v>27877</v>
      </c>
      <c r="F1409">
        <v>6</v>
      </c>
      <c r="G1409">
        <v>72</v>
      </c>
      <c r="H1409" s="1">
        <v>198</v>
      </c>
      <c r="I1409" s="87"/>
      <c r="K1409" s="86" t="s">
        <v>17485</v>
      </c>
      <c r="L1409" s="86" t="s">
        <v>17486</v>
      </c>
      <c r="N1409">
        <f>IFERROR(VLOOKUP(A1409,bip!$A:$C,2,0),"")</f>
      </c>
      <c r="O1409">
        <f>IFERROR(VLOOKUP(A1409,bip!$A:$Z,3,0),"")</f>
      </c>
    </row>
    <row r="1410" spans="1:15" ht="13.2">
      <c r="A1410" t="s">
        <v>1071</v>
      </c>
      <c r="B1410" t="s">
        <v>1071</v>
      </c>
      <c r="C1410" t="s">
        <v>15155</v>
      </c>
      <c r="D1410" t="s">
        <v>17770</v>
      </c>
      <c r="E1410" t="s">
        <v>27836</v>
      </c>
      <c r="F1410">
        <v>6</v>
      </c>
      <c r="G1410">
        <v>72</v>
      </c>
      <c r="H1410" s="1">
        <v>198</v>
      </c>
      <c r="I1410" s="87"/>
      <c r="K1410" s="86" t="s">
        <v>17485</v>
      </c>
      <c r="L1410" s="86" t="s">
        <v>17486</v>
      </c>
      <c r="N1410">
        <f>IFERROR(VLOOKUP(A1410,bip!$A:$C,2,0),"")</f>
      </c>
      <c r="O1410">
        <f>IFERROR(VLOOKUP(A1410,bip!$A:$Z,3,0),"")</f>
      </c>
    </row>
    <row r="1411" spans="1:15" ht="13.2">
      <c r="A1411" t="s">
        <v>1069</v>
      </c>
      <c r="B1411" t="s">
        <v>1069</v>
      </c>
      <c r="C1411" t="s">
        <v>15155</v>
      </c>
      <c r="D1411" t="s">
        <v>27895</v>
      </c>
      <c r="E1411" t="s">
        <v>27896</v>
      </c>
      <c r="F1411">
        <v>1</v>
      </c>
      <c r="G1411">
        <v>1</v>
      </c>
      <c r="H1411" s="1">
        <v>4607</v>
      </c>
      <c r="I1411" s="87"/>
      <c r="K1411" s="86" t="s">
        <v>17485</v>
      </c>
      <c r="L1411" s="86" t="s">
        <v>17486</v>
      </c>
      <c r="N1411">
        <f>IFERROR(VLOOKUP(A1411,bip!$A:$C,2,0),"")</f>
      </c>
      <c r="O1411">
        <f>IFERROR(VLOOKUP(A1411,bip!$A:$Z,3,0),"")</f>
      </c>
    </row>
    <row r="1412" spans="1:15" ht="13.2">
      <c r="A1412" t="s">
        <v>1070</v>
      </c>
      <c r="B1412" t="s">
        <v>1070</v>
      </c>
      <c r="C1412" t="s">
        <v>15155</v>
      </c>
      <c r="D1412" t="s">
        <v>27897</v>
      </c>
      <c r="E1412" t="s">
        <v>27898</v>
      </c>
      <c r="F1412">
        <v>1</v>
      </c>
      <c r="G1412">
        <v>1</v>
      </c>
      <c r="H1412" s="1">
        <v>4078</v>
      </c>
      <c r="I1412" s="87"/>
      <c r="K1412" s="86" t="s">
        <v>17485</v>
      </c>
      <c r="L1412" s="86" t="s">
        <v>17486</v>
      </c>
      <c r="N1412">
        <f>IFERROR(VLOOKUP(A1412,bip!$A:$C,2,0),"")</f>
      </c>
      <c r="O1412">
        <f>IFERROR(VLOOKUP(A1412,bip!$A:$Z,3,0),"")</f>
      </c>
    </row>
    <row r="1413" spans="1:15" ht="13.2">
      <c r="A1413" t="s">
        <v>1072</v>
      </c>
      <c r="B1413" t="s">
        <v>1072</v>
      </c>
      <c r="C1413" t="s">
        <v>15155</v>
      </c>
      <c r="D1413" t="s">
        <v>17771</v>
      </c>
      <c r="E1413" t="s">
        <v>27837</v>
      </c>
      <c r="F1413">
        <v>6</v>
      </c>
      <c r="G1413">
        <v>72</v>
      </c>
      <c r="H1413" s="1">
        <v>198</v>
      </c>
      <c r="I1413" s="87"/>
      <c r="K1413" s="86" t="s">
        <v>17485</v>
      </c>
      <c r="L1413" s="86" t="s">
        <v>17486</v>
      </c>
      <c r="N1413">
        <f>IFERROR(VLOOKUP(A1413,bip!$A:$C,2,0),"")</f>
      </c>
      <c r="O1413">
        <f>IFERROR(VLOOKUP(A1413,bip!$A:$Z,3,0),"")</f>
      </c>
    </row>
    <row r="1414" spans="1:15" ht="13.2">
      <c r="A1414" t="s">
        <v>1073</v>
      </c>
      <c r="B1414" t="s">
        <v>1073</v>
      </c>
      <c r="C1414" t="s">
        <v>15155</v>
      </c>
      <c r="D1414" t="s">
        <v>17772</v>
      </c>
      <c r="E1414" t="s">
        <v>27838</v>
      </c>
      <c r="F1414">
        <v>6</v>
      </c>
      <c r="G1414">
        <v>168</v>
      </c>
      <c r="H1414" s="1">
        <v>205</v>
      </c>
      <c r="I1414" s="87"/>
      <c r="K1414" s="86" t="s">
        <v>17485</v>
      </c>
      <c r="L1414" s="86" t="s">
        <v>17486</v>
      </c>
      <c r="N1414">
        <f>IFERROR(VLOOKUP(A1414,bip!$A:$C,2,0),"")</f>
      </c>
      <c r="O1414">
        <f>IFERROR(VLOOKUP(A1414,bip!$A:$Z,3,0),"")</f>
      </c>
    </row>
    <row r="1415" spans="1:15" ht="13.2">
      <c r="A1415" t="s">
        <v>1101</v>
      </c>
      <c r="B1415" t="s">
        <v>1101</v>
      </c>
      <c r="C1415" t="s">
        <v>15155</v>
      </c>
      <c r="D1415" t="s">
        <v>17800</v>
      </c>
      <c r="E1415" t="s">
        <v>27878</v>
      </c>
      <c r="F1415">
        <v>6</v>
      </c>
      <c r="G1415">
        <v>72</v>
      </c>
      <c r="H1415" s="1">
        <v>205</v>
      </c>
      <c r="I1415" s="87"/>
      <c r="K1415" s="86" t="s">
        <v>17485</v>
      </c>
      <c r="L1415" s="86" t="s">
        <v>17486</v>
      </c>
      <c r="N1415">
        <f>IFERROR(VLOOKUP(A1415,bip!$A:$C,2,0),"")</f>
      </c>
      <c r="O1415">
        <f>IFERROR(VLOOKUP(A1415,bip!$A:$Z,3,0),"")</f>
      </c>
    </row>
    <row r="1416" spans="1:15" ht="13.2">
      <c r="A1416" t="s">
        <v>1074</v>
      </c>
      <c r="B1416" t="s">
        <v>1074</v>
      </c>
      <c r="C1416" t="s">
        <v>15155</v>
      </c>
      <c r="D1416" t="s">
        <v>17773</v>
      </c>
      <c r="E1416" t="s">
        <v>27839</v>
      </c>
      <c r="F1416">
        <v>6</v>
      </c>
      <c r="G1416">
        <v>72</v>
      </c>
      <c r="H1416" s="1">
        <v>205</v>
      </c>
      <c r="I1416" s="87"/>
      <c r="K1416" s="86" t="s">
        <v>17485</v>
      </c>
      <c r="L1416" s="86" t="s">
        <v>17486</v>
      </c>
      <c r="N1416">
        <f>IFERROR(VLOOKUP(A1416,bip!$A:$C,2,0),"")</f>
      </c>
      <c r="O1416">
        <f>IFERROR(VLOOKUP(A1416,bip!$A:$Z,3,0),"")</f>
      </c>
    </row>
    <row r="1417" spans="1:15" ht="13.2">
      <c r="A1417" t="s">
        <v>1075</v>
      </c>
      <c r="B1417" t="s">
        <v>1075</v>
      </c>
      <c r="C1417" t="s">
        <v>15155</v>
      </c>
      <c r="D1417" t="s">
        <v>17774</v>
      </c>
      <c r="E1417" t="s">
        <v>27840</v>
      </c>
      <c r="F1417">
        <v>6</v>
      </c>
      <c r="G1417">
        <v>72</v>
      </c>
      <c r="H1417" s="1">
        <v>205</v>
      </c>
      <c r="I1417" s="87"/>
      <c r="K1417" s="86" t="s">
        <v>17485</v>
      </c>
      <c r="L1417" s="86" t="s">
        <v>17486</v>
      </c>
      <c r="N1417">
        <f>IFERROR(VLOOKUP(A1417,bip!$A:$C,2,0),"")</f>
      </c>
      <c r="O1417">
        <f>IFERROR(VLOOKUP(A1417,bip!$A:$Z,3,0),"")</f>
      </c>
    </row>
    <row r="1418" spans="1:15" ht="13.2">
      <c r="A1418" t="s">
        <v>1102</v>
      </c>
      <c r="B1418" t="s">
        <v>1102</v>
      </c>
      <c r="C1418" t="s">
        <v>15155</v>
      </c>
      <c r="D1418" t="s">
        <v>17801</v>
      </c>
      <c r="E1418" t="s">
        <v>27879</v>
      </c>
      <c r="F1418">
        <v>6</v>
      </c>
      <c r="G1418">
        <v>54</v>
      </c>
      <c r="H1418" s="1">
        <v>209</v>
      </c>
      <c r="I1418" s="87"/>
      <c r="K1418" s="86" t="s">
        <v>17485</v>
      </c>
      <c r="L1418" s="86" t="s">
        <v>17486</v>
      </c>
      <c r="N1418">
        <f>IFERROR(VLOOKUP(A1418,bip!$A:$C,2,0),"")</f>
      </c>
      <c r="O1418">
        <f>IFERROR(VLOOKUP(A1418,bip!$A:$Z,3,0),"")</f>
      </c>
    </row>
    <row r="1419" spans="1:15" ht="13.2">
      <c r="A1419" t="s">
        <v>1076</v>
      </c>
      <c r="B1419" t="s">
        <v>1076</v>
      </c>
      <c r="C1419" t="s">
        <v>15155</v>
      </c>
      <c r="D1419" t="s">
        <v>17775</v>
      </c>
      <c r="E1419" t="s">
        <v>27841</v>
      </c>
      <c r="F1419">
        <v>6</v>
      </c>
      <c r="G1419">
        <v>72</v>
      </c>
      <c r="H1419" s="1">
        <v>209</v>
      </c>
      <c r="I1419" s="87"/>
      <c r="K1419" s="86" t="s">
        <v>17485</v>
      </c>
      <c r="L1419" s="86" t="s">
        <v>17486</v>
      </c>
      <c r="N1419">
        <f>IFERROR(VLOOKUP(A1419,bip!$A:$C,2,0),"")</f>
      </c>
      <c r="O1419">
        <f>IFERROR(VLOOKUP(A1419,bip!$A:$Z,3,0),"")</f>
      </c>
    </row>
    <row r="1420" spans="1:15" ht="13.2">
      <c r="A1420" t="s">
        <v>1103</v>
      </c>
      <c r="B1420" t="s">
        <v>1103</v>
      </c>
      <c r="C1420" t="s">
        <v>15155</v>
      </c>
      <c r="D1420" t="s">
        <v>17802</v>
      </c>
      <c r="E1420" t="s">
        <v>27880</v>
      </c>
      <c r="F1420">
        <v>6</v>
      </c>
      <c r="G1420">
        <v>96</v>
      </c>
      <c r="H1420" s="1">
        <v>209</v>
      </c>
      <c r="I1420" s="87"/>
      <c r="K1420" s="86" t="s">
        <v>17485</v>
      </c>
      <c r="L1420" s="86" t="s">
        <v>17486</v>
      </c>
      <c r="N1420">
        <f>IFERROR(VLOOKUP(A1420,bip!$A:$C,2,0),"")</f>
      </c>
      <c r="O1420">
        <f>IFERROR(VLOOKUP(A1420,bip!$A:$Z,3,0),"")</f>
      </c>
    </row>
    <row r="1421" spans="1:15" ht="13.2">
      <c r="A1421" t="s">
        <v>1077</v>
      </c>
      <c r="B1421" t="s">
        <v>1077</v>
      </c>
      <c r="C1421" t="s">
        <v>15155</v>
      </c>
      <c r="D1421" t="s">
        <v>17776</v>
      </c>
      <c r="E1421" t="s">
        <v>27842</v>
      </c>
      <c r="F1421">
        <v>6</v>
      </c>
      <c r="G1421">
        <v>72</v>
      </c>
      <c r="H1421" s="1">
        <v>209</v>
      </c>
      <c r="I1421" s="87"/>
      <c r="K1421" s="86" t="s">
        <v>17485</v>
      </c>
      <c r="L1421" s="86" t="s">
        <v>17486</v>
      </c>
      <c r="N1421">
        <f>IFERROR(VLOOKUP(A1421,bip!$A:$C,2,0),"")</f>
      </c>
      <c r="O1421">
        <f>IFERROR(VLOOKUP(A1421,bip!$A:$Z,3,0),"")</f>
      </c>
    </row>
    <row r="1422" spans="1:15" ht="13.2">
      <c r="A1422" t="s">
        <v>1078</v>
      </c>
      <c r="B1422" t="s">
        <v>1078</v>
      </c>
      <c r="C1422" t="s">
        <v>15155</v>
      </c>
      <c r="D1422" t="s">
        <v>17777</v>
      </c>
      <c r="E1422" t="s">
        <v>27843</v>
      </c>
      <c r="F1422">
        <v>6</v>
      </c>
      <c r="G1422">
        <v>72</v>
      </c>
      <c r="H1422" s="1">
        <v>209</v>
      </c>
      <c r="I1422" s="87"/>
      <c r="K1422" s="86" t="s">
        <v>17485</v>
      </c>
      <c r="L1422" s="86" t="s">
        <v>17486</v>
      </c>
      <c r="N1422">
        <f>IFERROR(VLOOKUP(A1422,bip!$A:$C,2,0),"")</f>
      </c>
      <c r="O1422">
        <f>IFERROR(VLOOKUP(A1422,bip!$A:$Z,3,0),"")</f>
      </c>
    </row>
    <row r="1423" spans="1:15" ht="13.2">
      <c r="A1423" t="s">
        <v>1104</v>
      </c>
      <c r="B1423" t="s">
        <v>1104</v>
      </c>
      <c r="C1423" t="s">
        <v>15155</v>
      </c>
      <c r="D1423" t="s">
        <v>17803</v>
      </c>
      <c r="E1423" t="s">
        <v>27881</v>
      </c>
      <c r="F1423">
        <v>6</v>
      </c>
      <c r="G1423">
        <v>48</v>
      </c>
      <c r="H1423" s="1">
        <v>221</v>
      </c>
      <c r="I1423" s="87"/>
      <c r="K1423" s="86" t="s">
        <v>17485</v>
      </c>
      <c r="L1423" s="86" t="s">
        <v>17486</v>
      </c>
      <c r="N1423">
        <f>IFERROR(VLOOKUP(A1423,bip!$A:$C,2,0),"")</f>
      </c>
      <c r="O1423">
        <f>IFERROR(VLOOKUP(A1423,bip!$A:$Z,3,0),"")</f>
      </c>
    </row>
    <row r="1424" spans="1:15" ht="13.2">
      <c r="A1424" t="s">
        <v>1079</v>
      </c>
      <c r="B1424" t="s">
        <v>1079</v>
      </c>
      <c r="C1424" t="s">
        <v>15155</v>
      </c>
      <c r="D1424" t="s">
        <v>17778</v>
      </c>
      <c r="E1424" t="s">
        <v>27844</v>
      </c>
      <c r="F1424">
        <v>6</v>
      </c>
      <c r="G1424">
        <v>48</v>
      </c>
      <c r="H1424" s="1">
        <v>221</v>
      </c>
      <c r="I1424" s="87"/>
      <c r="K1424" s="86" t="s">
        <v>17485</v>
      </c>
      <c r="L1424" s="86" t="s">
        <v>17486</v>
      </c>
      <c r="N1424">
        <f>IFERROR(VLOOKUP(A1424,bip!$A:$C,2,0),"")</f>
      </c>
      <c r="O1424">
        <f>IFERROR(VLOOKUP(A1424,bip!$A:$Z,3,0),"")</f>
      </c>
    </row>
    <row r="1425" spans="1:15" ht="13.2">
      <c r="A1425" t="s">
        <v>1105</v>
      </c>
      <c r="B1425" t="s">
        <v>1105</v>
      </c>
      <c r="C1425" t="s">
        <v>15155</v>
      </c>
      <c r="D1425" t="s">
        <v>17804</v>
      </c>
      <c r="E1425" t="s">
        <v>27882</v>
      </c>
      <c r="F1425">
        <v>6</v>
      </c>
      <c r="G1425">
        <v>72</v>
      </c>
      <c r="H1425" s="1">
        <v>221</v>
      </c>
      <c r="I1425" s="87"/>
      <c r="K1425" s="86" t="s">
        <v>17485</v>
      </c>
      <c r="L1425" s="86" t="s">
        <v>17486</v>
      </c>
      <c r="N1425">
        <f>IFERROR(VLOOKUP(A1425,bip!$A:$C,2,0),"")</f>
      </c>
      <c r="O1425">
        <f>IFERROR(VLOOKUP(A1425,bip!$A:$Z,3,0),"")</f>
      </c>
    </row>
    <row r="1426" spans="1:15" ht="13.2">
      <c r="A1426" t="s">
        <v>1080</v>
      </c>
      <c r="B1426" t="s">
        <v>1080</v>
      </c>
      <c r="C1426" t="s">
        <v>15155</v>
      </c>
      <c r="D1426" t="s">
        <v>17779</v>
      </c>
      <c r="E1426" t="s">
        <v>27857</v>
      </c>
      <c r="F1426">
        <v>6</v>
      </c>
      <c r="G1426">
        <v>96</v>
      </c>
      <c r="H1426" s="1">
        <v>221</v>
      </c>
      <c r="I1426" s="87"/>
      <c r="K1426" s="86" t="s">
        <v>17485</v>
      </c>
      <c r="L1426" s="86" t="s">
        <v>17486</v>
      </c>
      <c r="N1426">
        <f>IFERROR(VLOOKUP(A1426,bip!$A:$C,2,0),"")</f>
      </c>
      <c r="O1426">
        <f>IFERROR(VLOOKUP(A1426,bip!$A:$Z,3,0),"")</f>
      </c>
    </row>
    <row r="1427" spans="1:15" ht="13.2">
      <c r="A1427" t="s">
        <v>1081</v>
      </c>
      <c r="B1427" t="s">
        <v>1081</v>
      </c>
      <c r="C1427" t="s">
        <v>15155</v>
      </c>
      <c r="D1427" t="s">
        <v>17780</v>
      </c>
      <c r="E1427" t="s">
        <v>27858</v>
      </c>
      <c r="F1427">
        <v>6</v>
      </c>
      <c r="G1427">
        <v>42</v>
      </c>
      <c r="H1427" s="1">
        <v>221</v>
      </c>
      <c r="I1427" s="87"/>
      <c r="K1427" s="86" t="s">
        <v>17485</v>
      </c>
      <c r="L1427" s="86" t="s">
        <v>17486</v>
      </c>
      <c r="N1427">
        <f>IFERROR(VLOOKUP(A1427,bip!$A:$C,2,0),"")</f>
      </c>
      <c r="O1427">
        <f>IFERROR(VLOOKUP(A1427,bip!$A:$Z,3,0),"")</f>
      </c>
    </row>
    <row r="1428" spans="1:15" ht="13.2">
      <c r="A1428" t="s">
        <v>1106</v>
      </c>
      <c r="B1428" t="s">
        <v>1106</v>
      </c>
      <c r="C1428" t="s">
        <v>15155</v>
      </c>
      <c r="D1428" t="s">
        <v>17805</v>
      </c>
      <c r="E1428" t="s">
        <v>27883</v>
      </c>
      <c r="F1428">
        <v>6</v>
      </c>
      <c r="G1428">
        <v>72</v>
      </c>
      <c r="H1428" s="1">
        <v>226</v>
      </c>
      <c r="I1428" s="87"/>
      <c r="K1428" s="86" t="s">
        <v>17485</v>
      </c>
      <c r="L1428" s="86" t="s">
        <v>17486</v>
      </c>
      <c r="N1428">
        <f>IFERROR(VLOOKUP(A1428,bip!$A:$C,2,0),"")</f>
      </c>
      <c r="O1428">
        <f>IFERROR(VLOOKUP(A1428,bip!$A:$Z,3,0),"")</f>
      </c>
    </row>
    <row r="1429" spans="1:15" ht="13.2">
      <c r="A1429" t="s">
        <v>1082</v>
      </c>
      <c r="B1429" t="s">
        <v>1082</v>
      </c>
      <c r="C1429" t="s">
        <v>15155</v>
      </c>
      <c r="D1429" t="s">
        <v>17781</v>
      </c>
      <c r="E1429" t="s">
        <v>27859</v>
      </c>
      <c r="F1429">
        <v>6</v>
      </c>
      <c r="G1429">
        <v>36</v>
      </c>
      <c r="H1429" s="1">
        <v>226</v>
      </c>
      <c r="I1429" s="87"/>
      <c r="K1429" s="86" t="s">
        <v>17485</v>
      </c>
      <c r="L1429" s="86" t="s">
        <v>17486</v>
      </c>
      <c r="N1429">
        <f>IFERROR(VLOOKUP(A1429,bip!$A:$C,2,0),"")</f>
      </c>
      <c r="O1429">
        <f>IFERROR(VLOOKUP(A1429,bip!$A:$Z,3,0),"")</f>
      </c>
    </row>
    <row r="1430" spans="1:15" ht="13.2">
      <c r="A1430" t="s">
        <v>1083</v>
      </c>
      <c r="B1430" t="s">
        <v>1083</v>
      </c>
      <c r="C1430" t="s">
        <v>15155</v>
      </c>
      <c r="D1430" t="s">
        <v>17782</v>
      </c>
      <c r="E1430" t="s">
        <v>27860</v>
      </c>
      <c r="F1430">
        <v>6</v>
      </c>
      <c r="G1430">
        <v>24</v>
      </c>
      <c r="H1430" s="1">
        <v>247</v>
      </c>
      <c r="I1430" s="87"/>
      <c r="K1430" s="86" t="s">
        <v>17485</v>
      </c>
      <c r="L1430" s="86" t="s">
        <v>17486</v>
      </c>
      <c r="N1430">
        <f>IFERROR(VLOOKUP(A1430,bip!$A:$C,2,0),"")</f>
      </c>
      <c r="O1430">
        <f>IFERROR(VLOOKUP(A1430,bip!$A:$Z,3,0),"")</f>
      </c>
    </row>
    <row r="1431" spans="1:15" ht="13.2">
      <c r="A1431" t="s">
        <v>1107</v>
      </c>
      <c r="B1431" t="s">
        <v>1107</v>
      </c>
      <c r="C1431" t="s">
        <v>15155</v>
      </c>
      <c r="D1431" t="s">
        <v>17806</v>
      </c>
      <c r="E1431" t="s">
        <v>27884</v>
      </c>
      <c r="F1431">
        <v>1</v>
      </c>
      <c r="G1431">
        <v>42</v>
      </c>
      <c r="H1431" s="1">
        <v>247</v>
      </c>
      <c r="I1431" s="87"/>
      <c r="K1431" s="86" t="s">
        <v>17485</v>
      </c>
      <c r="L1431" s="86" t="s">
        <v>17486</v>
      </c>
      <c r="N1431">
        <f>IFERROR(VLOOKUP(A1431,bip!$A:$C,2,0),"")</f>
      </c>
      <c r="O1431">
        <f>IFERROR(VLOOKUP(A1431,bip!$A:$Z,3,0),"")</f>
      </c>
    </row>
    <row r="1432" spans="1:15" ht="13.2">
      <c r="A1432" t="s">
        <v>1084</v>
      </c>
      <c r="B1432" t="s">
        <v>1084</v>
      </c>
      <c r="C1432" t="s">
        <v>15155</v>
      </c>
      <c r="D1432" t="s">
        <v>17783</v>
      </c>
      <c r="E1432" t="s">
        <v>27861</v>
      </c>
      <c r="F1432">
        <v>1</v>
      </c>
      <c r="G1432">
        <v>42</v>
      </c>
      <c r="H1432" s="1">
        <v>247</v>
      </c>
      <c r="I1432" s="87"/>
      <c r="K1432" s="86" t="s">
        <v>17485</v>
      </c>
      <c r="L1432" s="86" t="s">
        <v>17486</v>
      </c>
      <c r="N1432">
        <f>IFERROR(VLOOKUP(A1432,bip!$A:$C,2,0),"")</f>
      </c>
      <c r="O1432">
        <f>IFERROR(VLOOKUP(A1432,bip!$A:$Z,3,0),"")</f>
      </c>
    </row>
    <row r="1433" spans="1:15" ht="13.2">
      <c r="A1433" t="s">
        <v>1108</v>
      </c>
      <c r="B1433" t="s">
        <v>1108</v>
      </c>
      <c r="C1433" t="s">
        <v>15155</v>
      </c>
      <c r="D1433" t="s">
        <v>17807</v>
      </c>
      <c r="E1433" t="s">
        <v>27885</v>
      </c>
      <c r="F1433">
        <v>1</v>
      </c>
      <c r="G1433">
        <v>72</v>
      </c>
      <c r="H1433" s="1">
        <v>257</v>
      </c>
      <c r="I1433" s="87"/>
      <c r="K1433" s="86" t="s">
        <v>17485</v>
      </c>
      <c r="L1433" s="86" t="s">
        <v>17486</v>
      </c>
      <c r="N1433">
        <f>IFERROR(VLOOKUP(A1433,bip!$A:$C,2,0),"")</f>
      </c>
      <c r="O1433">
        <f>IFERROR(VLOOKUP(A1433,bip!$A:$Z,3,0),"")</f>
      </c>
    </row>
    <row r="1434" spans="1:15" ht="13.2">
      <c r="A1434" t="s">
        <v>1085</v>
      </c>
      <c r="B1434" t="s">
        <v>1085</v>
      </c>
      <c r="C1434" t="s">
        <v>15155</v>
      </c>
      <c r="D1434" t="s">
        <v>17784</v>
      </c>
      <c r="E1434" t="s">
        <v>27862</v>
      </c>
      <c r="F1434">
        <v>1</v>
      </c>
      <c r="G1434">
        <v>30</v>
      </c>
      <c r="H1434" s="1">
        <v>257</v>
      </c>
      <c r="I1434" s="87"/>
      <c r="K1434" s="86" t="s">
        <v>17485</v>
      </c>
      <c r="L1434" s="86" t="s">
        <v>17486</v>
      </c>
      <c r="N1434">
        <f>IFERROR(VLOOKUP(A1434,bip!$A:$C,2,0),"")</f>
      </c>
      <c r="O1434">
        <f>IFERROR(VLOOKUP(A1434,bip!$A:$Z,3,0),"")</f>
      </c>
    </row>
    <row r="1435" spans="1:15" ht="13.2">
      <c r="A1435" t="s">
        <v>1109</v>
      </c>
      <c r="B1435" t="s">
        <v>1109</v>
      </c>
      <c r="C1435" t="s">
        <v>15155</v>
      </c>
      <c r="D1435" t="s">
        <v>17808</v>
      </c>
      <c r="E1435" t="s">
        <v>27886</v>
      </c>
      <c r="F1435">
        <v>1</v>
      </c>
      <c r="G1435">
        <v>30</v>
      </c>
      <c r="H1435" s="1">
        <v>261</v>
      </c>
      <c r="I1435" s="87"/>
      <c r="K1435" s="86" t="s">
        <v>17485</v>
      </c>
      <c r="L1435" s="86" t="s">
        <v>17486</v>
      </c>
      <c r="N1435">
        <f>IFERROR(VLOOKUP(A1435,bip!$A:$C,2,0),"")</f>
      </c>
      <c r="O1435">
        <f>IFERROR(VLOOKUP(A1435,bip!$A:$Z,3,0),"")</f>
      </c>
    </row>
    <row r="1436" spans="1:15" ht="13.2">
      <c r="A1436" t="s">
        <v>1086</v>
      </c>
      <c r="B1436" t="s">
        <v>1086</v>
      </c>
      <c r="C1436" t="s">
        <v>15155</v>
      </c>
      <c r="D1436" t="s">
        <v>17785</v>
      </c>
      <c r="E1436" t="s">
        <v>27863</v>
      </c>
      <c r="F1436">
        <v>1</v>
      </c>
      <c r="G1436">
        <v>48</v>
      </c>
      <c r="H1436" s="1">
        <v>261</v>
      </c>
      <c r="I1436" s="87"/>
      <c r="K1436" s="86" t="s">
        <v>17485</v>
      </c>
      <c r="L1436" s="86" t="s">
        <v>17486</v>
      </c>
      <c r="N1436">
        <f>IFERROR(VLOOKUP(A1436,bip!$A:$C,2,0),"")</f>
      </c>
      <c r="O1436">
        <f>IFERROR(VLOOKUP(A1436,bip!$A:$Z,3,0),"")</f>
      </c>
    </row>
    <row r="1437" spans="1:15" ht="13.2">
      <c r="A1437" t="s">
        <v>1087</v>
      </c>
      <c r="B1437" t="s">
        <v>1087</v>
      </c>
      <c r="C1437" t="s">
        <v>15155</v>
      </c>
      <c r="D1437" t="s">
        <v>17786</v>
      </c>
      <c r="E1437" t="s">
        <v>27864</v>
      </c>
      <c r="F1437">
        <v>1</v>
      </c>
      <c r="G1437">
        <v>24</v>
      </c>
      <c r="H1437" s="1">
        <v>261</v>
      </c>
      <c r="I1437" s="87"/>
      <c r="K1437" s="86" t="s">
        <v>17485</v>
      </c>
      <c r="L1437" s="86" t="s">
        <v>17486</v>
      </c>
      <c r="N1437">
        <f>IFERROR(VLOOKUP(A1437,bip!$A:$C,2,0),"")</f>
      </c>
      <c r="O1437">
        <f>IFERROR(VLOOKUP(A1437,bip!$A:$Z,3,0),"")</f>
      </c>
    </row>
    <row r="1438" spans="1:15" ht="13.2">
      <c r="A1438" t="s">
        <v>1110</v>
      </c>
      <c r="B1438" t="s">
        <v>1110</v>
      </c>
      <c r="C1438" t="s">
        <v>15155</v>
      </c>
      <c r="D1438" t="s">
        <v>17809</v>
      </c>
      <c r="E1438" t="s">
        <v>27887</v>
      </c>
      <c r="F1438">
        <v>1</v>
      </c>
      <c r="G1438">
        <v>42</v>
      </c>
      <c r="H1438" s="1">
        <v>315</v>
      </c>
      <c r="I1438" s="87"/>
      <c r="K1438" s="86" t="s">
        <v>17485</v>
      </c>
      <c r="L1438" s="86" t="s">
        <v>17486</v>
      </c>
      <c r="N1438">
        <f>IFERROR(VLOOKUP(A1438,bip!$A:$C,2,0),"")</f>
      </c>
      <c r="O1438">
        <f>IFERROR(VLOOKUP(A1438,bip!$A:$Z,3,0),"")</f>
      </c>
    </row>
    <row r="1439" spans="1:15" ht="13.2">
      <c r="A1439" t="s">
        <v>1088</v>
      </c>
      <c r="B1439" t="s">
        <v>1088</v>
      </c>
      <c r="C1439" t="s">
        <v>15155</v>
      </c>
      <c r="D1439" t="s">
        <v>17787</v>
      </c>
      <c r="E1439" t="s">
        <v>27865</v>
      </c>
      <c r="F1439">
        <v>1</v>
      </c>
      <c r="G1439">
        <v>42</v>
      </c>
      <c r="H1439" s="1">
        <v>315</v>
      </c>
      <c r="I1439" s="87"/>
      <c r="K1439" s="86" t="s">
        <v>17485</v>
      </c>
      <c r="L1439" s="86" t="s">
        <v>17486</v>
      </c>
      <c r="N1439">
        <f>IFERROR(VLOOKUP(A1439,bip!$A:$C,2,0),"")</f>
      </c>
      <c r="O1439">
        <f>IFERROR(VLOOKUP(A1439,bip!$A:$Z,3,0),"")</f>
      </c>
    </row>
    <row r="1440" spans="1:15" ht="13.2">
      <c r="A1440" t="s">
        <v>1111</v>
      </c>
      <c r="B1440" t="s">
        <v>1111</v>
      </c>
      <c r="C1440" t="s">
        <v>15155</v>
      </c>
      <c r="D1440" t="s">
        <v>17810</v>
      </c>
      <c r="E1440" t="s">
        <v>27888</v>
      </c>
      <c r="F1440">
        <v>1</v>
      </c>
      <c r="G1440">
        <v>30</v>
      </c>
      <c r="H1440" s="1">
        <v>315</v>
      </c>
      <c r="I1440" s="87"/>
      <c r="K1440" s="86" t="s">
        <v>17485</v>
      </c>
      <c r="L1440" s="86" t="s">
        <v>17486</v>
      </c>
      <c r="N1440">
        <f>IFERROR(VLOOKUP(A1440,bip!$A:$C,2,0),"")</f>
      </c>
      <c r="O1440">
        <f>IFERROR(VLOOKUP(A1440,bip!$A:$Z,3,0),"")</f>
      </c>
    </row>
    <row r="1441" spans="1:15" ht="13.2">
      <c r="A1441" t="s">
        <v>1089</v>
      </c>
      <c r="B1441" t="s">
        <v>1089</v>
      </c>
      <c r="C1441" t="s">
        <v>15155</v>
      </c>
      <c r="D1441" t="s">
        <v>17788</v>
      </c>
      <c r="E1441" t="s">
        <v>27866</v>
      </c>
      <c r="F1441">
        <v>1</v>
      </c>
      <c r="G1441">
        <v>42</v>
      </c>
      <c r="H1441" s="1">
        <v>315</v>
      </c>
      <c r="I1441" s="87"/>
      <c r="K1441" s="86" t="s">
        <v>17485</v>
      </c>
      <c r="L1441" s="86" t="s">
        <v>17486</v>
      </c>
      <c r="N1441">
        <f>IFERROR(VLOOKUP(A1441,bip!$A:$C,2,0),"")</f>
      </c>
      <c r="O1441">
        <f>IFERROR(VLOOKUP(A1441,bip!$A:$Z,3,0),"")</f>
      </c>
    </row>
    <row r="1442" spans="1:15" ht="13.2">
      <c r="A1442" t="s">
        <v>1090</v>
      </c>
      <c r="B1442" t="s">
        <v>1090</v>
      </c>
      <c r="C1442" t="s">
        <v>15155</v>
      </c>
      <c r="D1442" t="s">
        <v>17789</v>
      </c>
      <c r="E1442" t="s">
        <v>27867</v>
      </c>
      <c r="F1442">
        <v>1</v>
      </c>
      <c r="G1442">
        <v>24</v>
      </c>
      <c r="H1442" s="1">
        <v>335</v>
      </c>
      <c r="I1442" s="87"/>
      <c r="K1442" s="86" t="s">
        <v>17485</v>
      </c>
      <c r="L1442" s="86" t="s">
        <v>17486</v>
      </c>
      <c r="N1442">
        <f>IFERROR(VLOOKUP(A1442,bip!$A:$C,2,0),"")</f>
      </c>
      <c r="O1442">
        <f>IFERROR(VLOOKUP(A1442,bip!$A:$Z,3,0),"")</f>
      </c>
    </row>
    <row r="1443" spans="1:15" ht="13.2">
      <c r="A1443" t="s">
        <v>1112</v>
      </c>
      <c r="B1443" t="s">
        <v>1112</v>
      </c>
      <c r="C1443" t="s">
        <v>15155</v>
      </c>
      <c r="D1443" t="s">
        <v>17811</v>
      </c>
      <c r="E1443" t="s">
        <v>27889</v>
      </c>
      <c r="F1443">
        <v>1</v>
      </c>
      <c r="G1443">
        <v>24</v>
      </c>
      <c r="H1443" s="1">
        <v>352</v>
      </c>
      <c r="I1443" s="87"/>
      <c r="K1443" s="86" t="s">
        <v>17485</v>
      </c>
      <c r="L1443" s="86" t="s">
        <v>17486</v>
      </c>
      <c r="N1443">
        <f>IFERROR(VLOOKUP(A1443,bip!$A:$C,2,0),"")</f>
      </c>
      <c r="O1443">
        <f>IFERROR(VLOOKUP(A1443,bip!$A:$Z,3,0),"")</f>
      </c>
    </row>
    <row r="1444" spans="1:15" ht="13.2">
      <c r="A1444" t="s">
        <v>1091</v>
      </c>
      <c r="B1444" t="s">
        <v>1091</v>
      </c>
      <c r="C1444" t="s">
        <v>15155</v>
      </c>
      <c r="D1444" t="s">
        <v>17790</v>
      </c>
      <c r="E1444" t="s">
        <v>27868</v>
      </c>
      <c r="F1444">
        <v>1</v>
      </c>
      <c r="G1444">
        <v>24</v>
      </c>
      <c r="H1444" s="1">
        <v>352</v>
      </c>
      <c r="I1444" s="87"/>
      <c r="K1444" s="86" t="s">
        <v>17485</v>
      </c>
      <c r="L1444" s="86" t="s">
        <v>17486</v>
      </c>
      <c r="N1444">
        <f>IFERROR(VLOOKUP(A1444,bip!$A:$C,2,0),"")</f>
      </c>
      <c r="O1444">
        <f>IFERROR(VLOOKUP(A1444,bip!$A:$Z,3,0),"")</f>
      </c>
    </row>
    <row r="1445" spans="1:15" ht="13.2">
      <c r="A1445" t="s">
        <v>1092</v>
      </c>
      <c r="B1445" t="s">
        <v>1092</v>
      </c>
      <c r="C1445" t="s">
        <v>15155</v>
      </c>
      <c r="D1445" t="s">
        <v>17791</v>
      </c>
      <c r="E1445" t="s">
        <v>27869</v>
      </c>
      <c r="F1445">
        <v>1</v>
      </c>
      <c r="G1445">
        <v>30</v>
      </c>
      <c r="H1445" s="1">
        <v>377</v>
      </c>
      <c r="I1445" s="87"/>
      <c r="K1445" s="86" t="s">
        <v>17485</v>
      </c>
      <c r="L1445" s="86" t="s">
        <v>17486</v>
      </c>
      <c r="N1445">
        <f>IFERROR(VLOOKUP(A1445,bip!$A:$C,2,0),"")</f>
      </c>
      <c r="O1445">
        <f>IFERROR(VLOOKUP(A1445,bip!$A:$Z,3,0),"")</f>
      </c>
    </row>
    <row r="1446" spans="1:15" ht="13.2">
      <c r="A1446" t="s">
        <v>1093</v>
      </c>
      <c r="B1446" t="s">
        <v>1093</v>
      </c>
      <c r="C1446" t="s">
        <v>15155</v>
      </c>
      <c r="D1446" t="s">
        <v>17792</v>
      </c>
      <c r="E1446" t="s">
        <v>27870</v>
      </c>
      <c r="F1446">
        <v>1</v>
      </c>
      <c r="G1446">
        <v>30</v>
      </c>
      <c r="H1446" s="1">
        <v>394</v>
      </c>
      <c r="I1446" s="87"/>
      <c r="K1446" s="86" t="s">
        <v>17485</v>
      </c>
      <c r="L1446" s="86" t="s">
        <v>17486</v>
      </c>
      <c r="N1446">
        <f>IFERROR(VLOOKUP(A1446,bip!$A:$C,2,0),"")</f>
      </c>
      <c r="O1446">
        <f>IFERROR(VLOOKUP(A1446,bip!$A:$Z,3,0),"")</f>
      </c>
    </row>
    <row r="1447" spans="1:15" ht="13.2">
      <c r="A1447" t="s">
        <v>1113</v>
      </c>
      <c r="B1447" t="s">
        <v>1113</v>
      </c>
      <c r="C1447" t="s">
        <v>15155</v>
      </c>
      <c r="D1447" t="s">
        <v>17812</v>
      </c>
      <c r="E1447" t="s">
        <v>27890</v>
      </c>
      <c r="F1447">
        <v>1</v>
      </c>
      <c r="G1447">
        <v>6</v>
      </c>
      <c r="H1447" s="1">
        <v>404</v>
      </c>
      <c r="I1447" s="87"/>
      <c r="K1447" s="86" t="s">
        <v>17485</v>
      </c>
      <c r="L1447" s="86" t="s">
        <v>17486</v>
      </c>
      <c r="N1447">
        <f>IFERROR(VLOOKUP(A1447,bip!$A:$C,2,0),"")</f>
      </c>
      <c r="O1447">
        <f>IFERROR(VLOOKUP(A1447,bip!$A:$Z,3,0),"")</f>
      </c>
    </row>
    <row r="1448" spans="1:15" ht="13.2">
      <c r="A1448" t="s">
        <v>1094</v>
      </c>
      <c r="B1448" t="s">
        <v>1094</v>
      </c>
      <c r="C1448" t="s">
        <v>15155</v>
      </c>
      <c r="D1448" t="s">
        <v>17793</v>
      </c>
      <c r="E1448" t="s">
        <v>27871</v>
      </c>
      <c r="F1448">
        <v>1</v>
      </c>
      <c r="G1448">
        <v>30</v>
      </c>
      <c r="H1448" s="1">
        <v>404</v>
      </c>
      <c r="I1448" s="87"/>
      <c r="K1448" s="86" t="s">
        <v>17485</v>
      </c>
      <c r="L1448" s="86" t="s">
        <v>17486</v>
      </c>
      <c r="N1448">
        <f>IFERROR(VLOOKUP(A1448,bip!$A:$C,2,0),"")</f>
      </c>
      <c r="O1448">
        <f>IFERROR(VLOOKUP(A1448,bip!$A:$Z,3,0),"")</f>
      </c>
    </row>
    <row r="1449" spans="1:15" ht="13.2">
      <c r="A1449" t="s">
        <v>1114</v>
      </c>
      <c r="B1449" t="s">
        <v>1114</v>
      </c>
      <c r="C1449" t="s">
        <v>15155</v>
      </c>
      <c r="D1449" t="s">
        <v>17813</v>
      </c>
      <c r="E1449" t="s">
        <v>27891</v>
      </c>
      <c r="F1449">
        <v>1</v>
      </c>
      <c r="G1449">
        <v>6</v>
      </c>
      <c r="H1449" s="1">
        <v>618</v>
      </c>
      <c r="I1449" s="87"/>
      <c r="K1449" s="86" t="s">
        <v>17485</v>
      </c>
      <c r="L1449" s="86" t="s">
        <v>17486</v>
      </c>
      <c r="N1449">
        <f>IFERROR(VLOOKUP(A1449,bip!$A:$C,2,0),"")</f>
      </c>
      <c r="O1449">
        <f>IFERROR(VLOOKUP(A1449,bip!$A:$Z,3,0),"")</f>
      </c>
    </row>
    <row r="1450" spans="1:15" ht="13.2">
      <c r="A1450" t="s">
        <v>1095</v>
      </c>
      <c r="B1450" t="s">
        <v>1095</v>
      </c>
      <c r="C1450" t="s">
        <v>15155</v>
      </c>
      <c r="D1450" t="s">
        <v>17794</v>
      </c>
      <c r="E1450" t="s">
        <v>27872</v>
      </c>
      <c r="F1450">
        <v>1</v>
      </c>
      <c r="G1450">
        <v>6</v>
      </c>
      <c r="H1450" s="1">
        <v>618</v>
      </c>
      <c r="I1450" s="87"/>
      <c r="K1450" s="86" t="s">
        <v>17485</v>
      </c>
      <c r="L1450" s="86" t="s">
        <v>17486</v>
      </c>
      <c r="N1450">
        <f>IFERROR(VLOOKUP(A1450,bip!$A:$C,2,0),"")</f>
      </c>
      <c r="O1450">
        <f>IFERROR(VLOOKUP(A1450,bip!$A:$Z,3,0),"")</f>
      </c>
    </row>
    <row r="1451" spans="1:15" ht="13.2">
      <c r="A1451" t="s">
        <v>1096</v>
      </c>
      <c r="B1451" t="s">
        <v>1096</v>
      </c>
      <c r="C1451" t="s">
        <v>15155</v>
      </c>
      <c r="D1451" t="s">
        <v>17795</v>
      </c>
      <c r="E1451" t="s">
        <v>27873</v>
      </c>
      <c r="F1451">
        <v>1</v>
      </c>
      <c r="G1451">
        <v>6</v>
      </c>
      <c r="H1451" s="1">
        <v>630</v>
      </c>
      <c r="I1451" s="87"/>
      <c r="K1451" s="86" t="s">
        <v>17485</v>
      </c>
      <c r="L1451" s="86" t="s">
        <v>17486</v>
      </c>
      <c r="N1451">
        <f>IFERROR(VLOOKUP(A1451,bip!$A:$C,2,0),"")</f>
      </c>
      <c r="O1451">
        <f>IFERROR(VLOOKUP(A1451,bip!$A:$Z,3,0),"")</f>
      </c>
    </row>
    <row r="1452" spans="1:15" ht="13.2">
      <c r="A1452" t="s">
        <v>1097</v>
      </c>
      <c r="B1452" t="s">
        <v>1097</v>
      </c>
      <c r="C1452" t="s">
        <v>15155</v>
      </c>
      <c r="D1452" t="s">
        <v>17796</v>
      </c>
      <c r="E1452" t="s">
        <v>27874</v>
      </c>
      <c r="F1452">
        <v>1</v>
      </c>
      <c r="G1452">
        <v>6</v>
      </c>
      <c r="H1452" s="1">
        <v>683</v>
      </c>
      <c r="I1452" s="87"/>
      <c r="K1452" s="86" t="s">
        <v>17485</v>
      </c>
      <c r="L1452" s="86" t="s">
        <v>17486</v>
      </c>
      <c r="N1452">
        <f>IFERROR(VLOOKUP(A1452,bip!$A:$C,2,0),"")</f>
      </c>
      <c r="O1452">
        <f>IFERROR(VLOOKUP(A1452,bip!$A:$Z,3,0),"")</f>
      </c>
    </row>
    <row r="1453" spans="1:15" ht="13.2">
      <c r="A1453" t="s">
        <v>1098</v>
      </c>
      <c r="B1453" t="s">
        <v>1098</v>
      </c>
      <c r="C1453" t="s">
        <v>15155</v>
      </c>
      <c r="D1453" t="s">
        <v>17797</v>
      </c>
      <c r="E1453" t="s">
        <v>27875</v>
      </c>
      <c r="F1453">
        <v>1</v>
      </c>
      <c r="G1453">
        <v>6</v>
      </c>
      <c r="H1453" s="1">
        <v>772</v>
      </c>
      <c r="I1453" s="87"/>
      <c r="K1453" s="86" t="s">
        <v>17485</v>
      </c>
      <c r="L1453" s="86" t="s">
        <v>17486</v>
      </c>
      <c r="N1453">
        <f>IFERROR(VLOOKUP(A1453,bip!$A:$C,2,0),"")</f>
      </c>
      <c r="O1453">
        <f>IFERROR(VLOOKUP(A1453,bip!$A:$Z,3,0),"")</f>
      </c>
    </row>
    <row r="1454" spans="1:15" ht="13.2">
      <c r="A1454" t="s">
        <v>1099</v>
      </c>
      <c r="B1454" t="s">
        <v>1099</v>
      </c>
      <c r="C1454" t="s">
        <v>15155</v>
      </c>
      <c r="D1454" t="s">
        <v>17798</v>
      </c>
      <c r="E1454" t="s">
        <v>27876</v>
      </c>
      <c r="F1454">
        <v>1</v>
      </c>
      <c r="G1454">
        <v>6</v>
      </c>
      <c r="H1454" s="1">
        <v>814</v>
      </c>
      <c r="I1454" s="87"/>
      <c r="K1454" s="86" t="s">
        <v>17485</v>
      </c>
      <c r="L1454" s="86" t="s">
        <v>17486</v>
      </c>
      <c r="N1454">
        <f>IFERROR(VLOOKUP(A1454,bip!$A:$C,2,0),"")</f>
      </c>
      <c r="O1454">
        <f>IFERROR(VLOOKUP(A1454,bip!$A:$Z,3,0),"")</f>
      </c>
    </row>
    <row r="1455" spans="1:15" ht="13.2">
      <c r="A1455" t="s">
        <v>1055</v>
      </c>
      <c r="B1455" t="s">
        <v>1055</v>
      </c>
      <c r="C1455" t="s">
        <v>15155</v>
      </c>
      <c r="D1455" t="s">
        <v>27893</v>
      </c>
      <c r="E1455" t="s">
        <v>27894</v>
      </c>
      <c r="F1455">
        <v>1</v>
      </c>
      <c r="G1455">
        <v>1</v>
      </c>
      <c r="H1455" s="1">
        <v>4785</v>
      </c>
      <c r="I1455" s="87"/>
      <c r="K1455" s="86" t="s">
        <v>17485</v>
      </c>
      <c r="L1455" s="86" t="s">
        <v>17486</v>
      </c>
      <c r="N1455">
        <f>IFERROR(VLOOKUP(A1455,bip!$A:$C,2,0),"")</f>
      </c>
      <c r="O1455">
        <f>IFERROR(VLOOKUP(A1455,bip!$A:$Z,3,0),"")</f>
      </c>
    </row>
    <row r="1456" spans="1:15" ht="13.2">
      <c r="A1456" t="s">
        <v>1056</v>
      </c>
      <c r="B1456" t="s">
        <v>15407</v>
      </c>
      <c r="C1456" t="s">
        <v>15155</v>
      </c>
      <c r="D1456" t="s">
        <v>21721</v>
      </c>
      <c r="E1456" t="s">
        <v>27845</v>
      </c>
      <c r="F1456">
        <v>6</v>
      </c>
      <c r="G1456">
        <v>24</v>
      </c>
      <c r="H1456" s="1">
        <v>304</v>
      </c>
      <c r="I1456" s="87"/>
      <c r="K1456" s="86" t="s">
        <v>17485</v>
      </c>
      <c r="L1456" s="86" t="s">
        <v>17486</v>
      </c>
      <c r="N1456">
        <f>IFERROR(VLOOKUP(A1456,bip!$A:$C,2,0),"")</f>
      </c>
      <c r="O1456">
        <f>IFERROR(VLOOKUP(A1456,bip!$A:$Z,3,0),"")</f>
      </c>
    </row>
    <row r="1457" spans="1:15" ht="13.2">
      <c r="A1457" t="s">
        <v>1057</v>
      </c>
      <c r="B1457" t="s">
        <v>15408</v>
      </c>
      <c r="C1457" t="s">
        <v>15155</v>
      </c>
      <c r="D1457" t="s">
        <v>21722</v>
      </c>
      <c r="E1457" t="s">
        <v>27846</v>
      </c>
      <c r="F1457">
        <v>6</v>
      </c>
      <c r="G1457">
        <v>24</v>
      </c>
      <c r="H1457" s="1">
        <v>314</v>
      </c>
      <c r="I1457" s="87"/>
      <c r="K1457" s="86" t="s">
        <v>17485</v>
      </c>
      <c r="L1457" s="86" t="s">
        <v>17486</v>
      </c>
      <c r="N1457">
        <f>IFERROR(VLOOKUP(A1457,bip!$A:$C,2,0),"")</f>
      </c>
      <c r="O1457">
        <f>IFERROR(VLOOKUP(A1457,bip!$A:$Z,3,0),"")</f>
      </c>
    </row>
    <row r="1458" spans="1:15" ht="13.2">
      <c r="A1458" t="s">
        <v>1058</v>
      </c>
      <c r="B1458" t="s">
        <v>15409</v>
      </c>
      <c r="C1458" t="s">
        <v>15155</v>
      </c>
      <c r="D1458" t="s">
        <v>21723</v>
      </c>
      <c r="E1458" t="s">
        <v>27847</v>
      </c>
      <c r="F1458">
        <v>6</v>
      </c>
      <c r="G1458">
        <v>24</v>
      </c>
      <c r="H1458" s="1">
        <v>314</v>
      </c>
      <c r="I1458" s="87"/>
      <c r="K1458" s="86" t="s">
        <v>17485</v>
      </c>
      <c r="L1458" s="86" t="s">
        <v>17486</v>
      </c>
      <c r="N1458">
        <f>IFERROR(VLOOKUP(A1458,bip!$A:$C,2,0),"")</f>
      </c>
      <c r="O1458">
        <f>IFERROR(VLOOKUP(A1458,bip!$A:$Z,3,0),"")</f>
      </c>
    </row>
    <row r="1459" spans="1:15" ht="13.2">
      <c r="A1459" t="s">
        <v>1059</v>
      </c>
      <c r="B1459" t="s">
        <v>15410</v>
      </c>
      <c r="C1459" t="s">
        <v>15155</v>
      </c>
      <c r="D1459" t="s">
        <v>21724</v>
      </c>
      <c r="E1459" t="s">
        <v>27848</v>
      </c>
      <c r="F1459">
        <v>1</v>
      </c>
      <c r="G1459">
        <v>24</v>
      </c>
      <c r="H1459" s="1">
        <v>331</v>
      </c>
      <c r="I1459" s="87"/>
      <c r="K1459" s="86" t="s">
        <v>17485</v>
      </c>
      <c r="L1459" s="86" t="s">
        <v>17486</v>
      </c>
      <c r="N1459">
        <f>IFERROR(VLOOKUP(A1459,bip!$A:$C,2,0),"")</f>
      </c>
      <c r="O1459">
        <f>IFERROR(VLOOKUP(A1459,bip!$A:$Z,3,0),"")</f>
      </c>
    </row>
    <row r="1460" spans="1:15" ht="13.2">
      <c r="A1460" t="s">
        <v>1060</v>
      </c>
      <c r="B1460" t="s">
        <v>15411</v>
      </c>
      <c r="C1460" t="s">
        <v>15155</v>
      </c>
      <c r="D1460" t="s">
        <v>21725</v>
      </c>
      <c r="E1460" t="s">
        <v>27849</v>
      </c>
      <c r="F1460">
        <v>1</v>
      </c>
      <c r="G1460">
        <v>24</v>
      </c>
      <c r="H1460" s="1">
        <v>331</v>
      </c>
      <c r="I1460" s="87"/>
      <c r="K1460" s="86" t="s">
        <v>17485</v>
      </c>
      <c r="L1460" s="86" t="s">
        <v>17486</v>
      </c>
      <c r="N1460">
        <f>IFERROR(VLOOKUP(A1460,bip!$A:$C,2,0),"")</f>
      </c>
      <c r="O1460">
        <f>IFERROR(VLOOKUP(A1460,bip!$A:$Z,3,0),"")</f>
      </c>
    </row>
    <row r="1461" spans="1:15" ht="13.2">
      <c r="A1461" t="s">
        <v>1061</v>
      </c>
      <c r="B1461" t="s">
        <v>15412</v>
      </c>
      <c r="C1461" t="s">
        <v>15155</v>
      </c>
      <c r="D1461" t="s">
        <v>21726</v>
      </c>
      <c r="E1461" t="s">
        <v>27850</v>
      </c>
      <c r="F1461">
        <v>1</v>
      </c>
      <c r="G1461">
        <v>24</v>
      </c>
      <c r="H1461" s="1">
        <v>341</v>
      </c>
      <c r="I1461" s="87"/>
      <c r="K1461" s="86" t="s">
        <v>17485</v>
      </c>
      <c r="L1461" s="86" t="s">
        <v>17486</v>
      </c>
      <c r="N1461">
        <f>IFERROR(VLOOKUP(A1461,bip!$A:$C,2,0),"")</f>
      </c>
      <c r="O1461">
        <f>IFERROR(VLOOKUP(A1461,bip!$A:$Z,3,0),"")</f>
      </c>
    </row>
    <row r="1462" spans="1:15" ht="13.2">
      <c r="A1462" t="s">
        <v>1062</v>
      </c>
      <c r="B1462" t="s">
        <v>15413</v>
      </c>
      <c r="C1462" t="s">
        <v>15155</v>
      </c>
      <c r="D1462" t="s">
        <v>21727</v>
      </c>
      <c r="E1462" t="s">
        <v>27851</v>
      </c>
      <c r="F1462">
        <v>1</v>
      </c>
      <c r="G1462">
        <v>30</v>
      </c>
      <c r="H1462" s="1">
        <v>373</v>
      </c>
      <c r="I1462" s="87"/>
      <c r="K1462" s="86" t="s">
        <v>17485</v>
      </c>
      <c r="L1462" s="86" t="s">
        <v>17486</v>
      </c>
      <c r="N1462">
        <f>IFERROR(VLOOKUP(A1462,bip!$A:$C,2,0),"")</f>
      </c>
      <c r="O1462">
        <f>IFERROR(VLOOKUP(A1462,bip!$A:$Z,3,0),"")</f>
      </c>
    </row>
    <row r="1463" spans="1:15" ht="13.2">
      <c r="A1463" t="s">
        <v>1063</v>
      </c>
      <c r="B1463" t="s">
        <v>15414</v>
      </c>
      <c r="C1463" t="s">
        <v>15155</v>
      </c>
      <c r="D1463" t="s">
        <v>21728</v>
      </c>
      <c r="E1463" t="s">
        <v>27852</v>
      </c>
      <c r="F1463">
        <v>1</v>
      </c>
      <c r="G1463">
        <v>42</v>
      </c>
      <c r="H1463" s="1">
        <v>383</v>
      </c>
      <c r="I1463" s="87"/>
      <c r="K1463" s="86" t="s">
        <v>17485</v>
      </c>
      <c r="L1463" s="86" t="s">
        <v>17486</v>
      </c>
      <c r="N1463">
        <f>IFERROR(VLOOKUP(A1463,bip!$A:$C,2,0),"")</f>
      </c>
      <c r="O1463">
        <f>IFERROR(VLOOKUP(A1463,bip!$A:$Z,3,0),"")</f>
      </c>
    </row>
    <row r="1464" spans="1:15" ht="13.2">
      <c r="A1464" t="s">
        <v>1064</v>
      </c>
      <c r="B1464" t="s">
        <v>15415</v>
      </c>
      <c r="C1464" t="s">
        <v>15155</v>
      </c>
      <c r="D1464" t="s">
        <v>21729</v>
      </c>
      <c r="E1464" t="s">
        <v>27853</v>
      </c>
      <c r="F1464">
        <v>1</v>
      </c>
      <c r="G1464">
        <v>36</v>
      </c>
      <c r="H1464" s="1">
        <v>389</v>
      </c>
      <c r="I1464" s="87"/>
      <c r="K1464" s="86" t="s">
        <v>17485</v>
      </c>
      <c r="L1464" s="86" t="s">
        <v>17486</v>
      </c>
      <c r="N1464">
        <f>IFERROR(VLOOKUP(A1464,bip!$A:$C,2,0),"")</f>
      </c>
      <c r="O1464">
        <f>IFERROR(VLOOKUP(A1464,bip!$A:$Z,3,0),"")</f>
      </c>
    </row>
    <row r="1465" spans="1:15" ht="13.2">
      <c r="A1465" t="s">
        <v>1065</v>
      </c>
      <c r="B1465" t="s">
        <v>15419</v>
      </c>
      <c r="C1465" t="s">
        <v>15155</v>
      </c>
      <c r="D1465" t="s">
        <v>21730</v>
      </c>
      <c r="E1465" t="s">
        <v>27892</v>
      </c>
      <c r="F1465">
        <v>1</v>
      </c>
      <c r="G1465">
        <v>24</v>
      </c>
      <c r="H1465" s="1">
        <v>415</v>
      </c>
      <c r="I1465" s="87"/>
      <c r="K1465" s="86" t="s">
        <v>17485</v>
      </c>
      <c r="L1465" s="86" t="s">
        <v>17486</v>
      </c>
      <c r="N1465">
        <f>IFERROR(VLOOKUP(A1465,bip!$A:$C,2,0),"")</f>
      </c>
      <c r="O1465">
        <f>IFERROR(VLOOKUP(A1465,bip!$A:$Z,3,0),"")</f>
      </c>
    </row>
    <row r="1466" spans="1:15" ht="13.2">
      <c r="A1466" t="s">
        <v>1066</v>
      </c>
      <c r="B1466" t="s">
        <v>15416</v>
      </c>
      <c r="C1466" t="s">
        <v>15155</v>
      </c>
      <c r="D1466" t="s">
        <v>21731</v>
      </c>
      <c r="E1466" t="s">
        <v>27854</v>
      </c>
      <c r="F1466">
        <v>1</v>
      </c>
      <c r="G1466">
        <v>30</v>
      </c>
      <c r="H1466" s="1">
        <v>478</v>
      </c>
      <c r="I1466" s="87"/>
      <c r="K1466" s="86" t="s">
        <v>17485</v>
      </c>
      <c r="L1466" s="86" t="s">
        <v>17486</v>
      </c>
      <c r="N1466">
        <f>IFERROR(VLOOKUP(A1466,bip!$A:$C,2,0),"")</f>
      </c>
      <c r="O1466">
        <f>IFERROR(VLOOKUP(A1466,bip!$A:$Z,3,0),"")</f>
      </c>
    </row>
    <row r="1467" spans="1:15" ht="13.2">
      <c r="A1467" t="s">
        <v>1067</v>
      </c>
      <c r="B1467" t="s">
        <v>15417</v>
      </c>
      <c r="C1467" t="s">
        <v>15155</v>
      </c>
      <c r="D1467" t="s">
        <v>21732</v>
      </c>
      <c r="E1467" t="s">
        <v>27855</v>
      </c>
      <c r="F1467">
        <v>1</v>
      </c>
      <c r="G1467">
        <v>30</v>
      </c>
      <c r="H1467" s="1">
        <v>499</v>
      </c>
      <c r="I1467" s="87"/>
      <c r="K1467" s="86" t="s">
        <v>17485</v>
      </c>
      <c r="L1467" s="86" t="s">
        <v>17486</v>
      </c>
      <c r="N1467">
        <f>IFERROR(VLOOKUP(A1467,bip!$A:$C,2,0),"")</f>
      </c>
      <c r="O1467">
        <f>IFERROR(VLOOKUP(A1467,bip!$A:$Z,3,0),"")</f>
      </c>
    </row>
    <row r="1468" spans="1:15" ht="13.2">
      <c r="A1468" t="s">
        <v>1068</v>
      </c>
      <c r="B1468" t="s">
        <v>15418</v>
      </c>
      <c r="C1468" t="s">
        <v>15155</v>
      </c>
      <c r="D1468" t="s">
        <v>21733</v>
      </c>
      <c r="E1468" t="s">
        <v>27856</v>
      </c>
      <c r="F1468">
        <v>1</v>
      </c>
      <c r="G1468">
        <v>18</v>
      </c>
      <c r="H1468" s="1">
        <v>530</v>
      </c>
      <c r="I1468" s="87"/>
      <c r="K1468" s="86" t="s">
        <v>17485</v>
      </c>
      <c r="L1468" s="86" t="s">
        <v>17486</v>
      </c>
      <c r="N1468">
        <f>IFERROR(VLOOKUP(A1468,bip!$A:$C,2,0),"")</f>
      </c>
      <c r="O1468">
        <f>IFERROR(VLOOKUP(A1468,bip!$A:$Z,3,0),"")</f>
      </c>
    </row>
    <row r="1469" spans="1:15" ht="13.2">
      <c r="A1469" t="s">
        <v>1115</v>
      </c>
      <c r="B1469" t="s">
        <v>1115</v>
      </c>
      <c r="C1469" t="s">
        <v>15155</v>
      </c>
      <c r="D1469" t="s">
        <v>15420</v>
      </c>
      <c r="E1469" t="s">
        <v>27899</v>
      </c>
      <c r="F1469">
        <v>1</v>
      </c>
      <c r="G1469">
        <v>30</v>
      </c>
      <c r="H1469" s="1">
        <v>341</v>
      </c>
      <c r="I1469" s="87"/>
      <c r="K1469" s="86" t="s">
        <v>17485</v>
      </c>
      <c r="L1469" s="86" t="s">
        <v>17486</v>
      </c>
      <c r="N1469">
        <f>IFERROR(VLOOKUP(A1469,bip!$A:$C,2,0),"")</f>
      </c>
      <c r="O1469">
        <f>IFERROR(VLOOKUP(A1469,bip!$A:$Z,3,0),"")</f>
      </c>
    </row>
    <row r="1470" spans="1:15" ht="13.2">
      <c r="A1470" t="s">
        <v>1116</v>
      </c>
      <c r="B1470" t="s">
        <v>1116</v>
      </c>
      <c r="C1470" t="s">
        <v>15155</v>
      </c>
      <c r="D1470" t="s">
        <v>15421</v>
      </c>
      <c r="E1470" t="s">
        <v>27900</v>
      </c>
      <c r="F1470">
        <v>1</v>
      </c>
      <c r="G1470">
        <v>72</v>
      </c>
      <c r="H1470" s="1">
        <v>368</v>
      </c>
      <c r="I1470" s="87"/>
      <c r="K1470" s="86" t="s">
        <v>17485</v>
      </c>
      <c r="L1470" s="86" t="s">
        <v>17486</v>
      </c>
      <c r="N1470">
        <f>IFERROR(VLOOKUP(A1470,bip!$A:$C,2,0),"")</f>
      </c>
      <c r="O1470">
        <f>IFERROR(VLOOKUP(A1470,bip!$A:$Z,3,0),"")</f>
      </c>
    </row>
    <row r="1471" spans="1:15" ht="13.2">
      <c r="A1471" t="s">
        <v>1117</v>
      </c>
      <c r="B1471" t="s">
        <v>1117</v>
      </c>
      <c r="C1471" t="s">
        <v>15155</v>
      </c>
      <c r="D1471" t="s">
        <v>15422</v>
      </c>
      <c r="E1471" t="s">
        <v>27901</v>
      </c>
      <c r="F1471">
        <v>1</v>
      </c>
      <c r="G1471">
        <v>30</v>
      </c>
      <c r="H1471" s="1">
        <v>424</v>
      </c>
      <c r="I1471" s="87"/>
      <c r="K1471" s="86" t="s">
        <v>17485</v>
      </c>
      <c r="L1471" s="86" t="s">
        <v>17486</v>
      </c>
      <c r="N1471">
        <f>IFERROR(VLOOKUP(A1471,bip!$A:$C,2,0),"")</f>
      </c>
      <c r="O1471">
        <f>IFERROR(VLOOKUP(A1471,bip!$A:$Z,3,0),"")</f>
      </c>
    </row>
    <row r="1472" spans="1:15" ht="13.2">
      <c r="A1472" t="s">
        <v>1140</v>
      </c>
      <c r="B1472" t="s">
        <v>15445</v>
      </c>
      <c r="C1472" t="s">
        <v>15155</v>
      </c>
      <c r="D1472" t="s">
        <v>15446</v>
      </c>
      <c r="E1472" t="s">
        <v>27923</v>
      </c>
      <c r="F1472">
        <v>1</v>
      </c>
      <c r="G1472">
        <v>72</v>
      </c>
      <c r="H1472" s="1">
        <v>503</v>
      </c>
      <c r="I1472" s="87"/>
      <c r="K1472" s="86" t="s">
        <v>17485</v>
      </c>
      <c r="L1472" s="86" t="s">
        <v>17486</v>
      </c>
      <c r="N1472">
        <f>IFERROR(VLOOKUP(A1472,bip!$A:$C,2,0),"")</f>
      </c>
      <c r="O1472">
        <f>IFERROR(VLOOKUP(A1472,bip!$A:$Z,3,0),"")</f>
      </c>
    </row>
    <row r="1473" spans="1:15" ht="13.2">
      <c r="A1473" t="s">
        <v>1118</v>
      </c>
      <c r="B1473" t="s">
        <v>1118</v>
      </c>
      <c r="C1473" t="s">
        <v>15155</v>
      </c>
      <c r="D1473" t="s">
        <v>15423</v>
      </c>
      <c r="E1473" t="s">
        <v>27902</v>
      </c>
      <c r="F1473">
        <v>1</v>
      </c>
      <c r="G1473">
        <v>72</v>
      </c>
      <c r="H1473" s="1">
        <v>428</v>
      </c>
      <c r="I1473" s="87"/>
      <c r="K1473" s="86" t="s">
        <v>17485</v>
      </c>
      <c r="L1473" s="86" t="s">
        <v>17486</v>
      </c>
      <c r="N1473">
        <f>IFERROR(VLOOKUP(A1473,bip!$A:$C,2,0),"")</f>
      </c>
      <c r="O1473">
        <f>IFERROR(VLOOKUP(A1473,bip!$A:$Z,3,0),"")</f>
      </c>
    </row>
    <row r="1474" spans="1:15" ht="13.2">
      <c r="A1474" t="s">
        <v>1119</v>
      </c>
      <c r="B1474" t="s">
        <v>1119</v>
      </c>
      <c r="C1474" t="s">
        <v>15155</v>
      </c>
      <c r="D1474" t="s">
        <v>15424</v>
      </c>
      <c r="E1474" t="s">
        <v>27903</v>
      </c>
      <c r="F1474">
        <v>1</v>
      </c>
      <c r="G1474">
        <v>54</v>
      </c>
      <c r="H1474" s="1">
        <v>431</v>
      </c>
      <c r="I1474" s="87"/>
      <c r="K1474" s="86" t="s">
        <v>17485</v>
      </c>
      <c r="L1474" s="86" t="s">
        <v>17486</v>
      </c>
      <c r="N1474">
        <f>IFERROR(VLOOKUP(A1474,bip!$A:$C,2,0),"")</f>
      </c>
      <c r="O1474">
        <f>IFERROR(VLOOKUP(A1474,bip!$A:$Z,3,0),"")</f>
      </c>
    </row>
    <row r="1475" spans="1:15" ht="13.2">
      <c r="A1475" t="s">
        <v>1120</v>
      </c>
      <c r="B1475" t="s">
        <v>1120</v>
      </c>
      <c r="C1475" t="s">
        <v>15155</v>
      </c>
      <c r="D1475" t="s">
        <v>15425</v>
      </c>
      <c r="E1475" t="s">
        <v>27904</v>
      </c>
      <c r="F1475">
        <v>1</v>
      </c>
      <c r="G1475">
        <v>48</v>
      </c>
      <c r="H1475" s="1">
        <v>431</v>
      </c>
      <c r="I1475" s="87"/>
      <c r="K1475" s="86" t="s">
        <v>17485</v>
      </c>
      <c r="L1475" s="86" t="s">
        <v>17486</v>
      </c>
      <c r="N1475">
        <f>IFERROR(VLOOKUP(A1475,bip!$A:$C,2,0),"")</f>
      </c>
      <c r="O1475">
        <f>IFERROR(VLOOKUP(A1475,bip!$A:$Z,3,0),"")</f>
      </c>
    </row>
    <row r="1476" spans="1:15" ht="13.2">
      <c r="A1476" t="s">
        <v>1141</v>
      </c>
      <c r="B1476" t="s">
        <v>15447</v>
      </c>
      <c r="C1476" t="s">
        <v>15155</v>
      </c>
      <c r="D1476" t="s">
        <v>15448</v>
      </c>
      <c r="E1476" t="s">
        <v>27924</v>
      </c>
      <c r="F1476">
        <v>1</v>
      </c>
      <c r="G1476">
        <v>6</v>
      </c>
      <c r="H1476" s="1">
        <v>609</v>
      </c>
      <c r="I1476" s="87"/>
      <c r="K1476" s="86" t="s">
        <v>17485</v>
      </c>
      <c r="L1476" s="86" t="s">
        <v>17486</v>
      </c>
      <c r="N1476">
        <f>IFERROR(VLOOKUP(A1476,bip!$A:$C,2,0),"")</f>
      </c>
      <c r="O1476">
        <f>IFERROR(VLOOKUP(A1476,bip!$A:$Z,3,0),"")</f>
      </c>
    </row>
    <row r="1477" spans="1:15" ht="13.2">
      <c r="A1477" t="s">
        <v>1121</v>
      </c>
      <c r="B1477" t="s">
        <v>1121</v>
      </c>
      <c r="C1477" t="s">
        <v>15155</v>
      </c>
      <c r="D1477" t="s">
        <v>15426</v>
      </c>
      <c r="E1477" t="s">
        <v>27905</v>
      </c>
      <c r="F1477">
        <v>1</v>
      </c>
      <c r="G1477">
        <v>48</v>
      </c>
      <c r="H1477" s="1">
        <v>431</v>
      </c>
      <c r="I1477" s="87"/>
      <c r="K1477" s="86" t="s">
        <v>17485</v>
      </c>
      <c r="L1477" s="86" t="s">
        <v>17486</v>
      </c>
      <c r="N1477">
        <f>IFERROR(VLOOKUP(A1477,bip!$A:$C,2,0),"")</f>
      </c>
      <c r="O1477">
        <f>IFERROR(VLOOKUP(A1477,bip!$A:$Z,3,0),"")</f>
      </c>
    </row>
    <row r="1478" spans="1:15" ht="13.2">
      <c r="A1478" t="s">
        <v>1142</v>
      </c>
      <c r="B1478" t="s">
        <v>15449</v>
      </c>
      <c r="C1478" t="s">
        <v>15155</v>
      </c>
      <c r="D1478" t="s">
        <v>15450</v>
      </c>
      <c r="E1478" t="s">
        <v>27925</v>
      </c>
      <c r="F1478">
        <v>1</v>
      </c>
      <c r="G1478">
        <v>24</v>
      </c>
      <c r="H1478" s="1">
        <v>751</v>
      </c>
      <c r="I1478" s="87"/>
      <c r="K1478" s="86" t="s">
        <v>17485</v>
      </c>
      <c r="L1478" s="86" t="s">
        <v>17486</v>
      </c>
      <c r="N1478">
        <f>IFERROR(VLOOKUP(A1478,bip!$A:$C,2,0),"")</f>
      </c>
      <c r="O1478">
        <f>IFERROR(VLOOKUP(A1478,bip!$A:$Z,3,0),"")</f>
      </c>
    </row>
    <row r="1479" spans="1:15" ht="13.2">
      <c r="A1479" t="s">
        <v>1122</v>
      </c>
      <c r="B1479" t="s">
        <v>1122</v>
      </c>
      <c r="C1479" t="s">
        <v>15155</v>
      </c>
      <c r="D1479" t="s">
        <v>15427</v>
      </c>
      <c r="E1479" t="s">
        <v>27906</v>
      </c>
      <c r="F1479">
        <v>1</v>
      </c>
      <c r="G1479">
        <v>24</v>
      </c>
      <c r="H1479" s="1">
        <v>503</v>
      </c>
      <c r="I1479" s="87"/>
      <c r="K1479" s="86" t="s">
        <v>17485</v>
      </c>
      <c r="L1479" s="86" t="s">
        <v>17486</v>
      </c>
      <c r="N1479">
        <f>IFERROR(VLOOKUP(A1479,bip!$A:$C,2,0),"")</f>
      </c>
      <c r="O1479">
        <f>IFERROR(VLOOKUP(A1479,bip!$A:$Z,3,0),"")</f>
      </c>
    </row>
    <row r="1480" spans="1:15" ht="13.2">
      <c r="A1480" t="s">
        <v>1143</v>
      </c>
      <c r="B1480" t="s">
        <v>15451</v>
      </c>
      <c r="C1480" t="s">
        <v>15155</v>
      </c>
      <c r="D1480" t="s">
        <v>15452</v>
      </c>
      <c r="E1480" t="s">
        <v>27926</v>
      </c>
      <c r="F1480">
        <v>1</v>
      </c>
      <c r="G1480">
        <v>6</v>
      </c>
      <c r="H1480" s="1">
        <v>919</v>
      </c>
      <c r="I1480" s="87"/>
      <c r="K1480" s="86" t="s">
        <v>17485</v>
      </c>
      <c r="L1480" s="86" t="s">
        <v>17486</v>
      </c>
      <c r="N1480">
        <f>IFERROR(VLOOKUP(A1480,bip!$A:$C,2,0),"")</f>
      </c>
      <c r="O1480">
        <f>IFERROR(VLOOKUP(A1480,bip!$A:$Z,3,0),"")</f>
      </c>
    </row>
    <row r="1481" spans="1:15" ht="13.2">
      <c r="A1481" t="s">
        <v>1123</v>
      </c>
      <c r="B1481" t="s">
        <v>1123</v>
      </c>
      <c r="C1481" t="s">
        <v>15155</v>
      </c>
      <c r="D1481" t="s">
        <v>15461</v>
      </c>
      <c r="E1481" t="s">
        <v>27931</v>
      </c>
      <c r="F1481">
        <v>1</v>
      </c>
      <c r="G1481">
        <v>36</v>
      </c>
      <c r="H1481" s="1">
        <v>609</v>
      </c>
      <c r="I1481" s="87"/>
      <c r="K1481" s="86" t="s">
        <v>17485</v>
      </c>
      <c r="L1481" s="86" t="s">
        <v>17486</v>
      </c>
      <c r="N1481">
        <f>IFERROR(VLOOKUP(A1481,bip!$A:$C,2,0),"")</f>
      </c>
      <c r="O1481">
        <f>IFERROR(VLOOKUP(A1481,bip!$A:$Z,3,0),"")</f>
      </c>
    </row>
    <row r="1482" spans="1:15" ht="13.2">
      <c r="A1482" t="s">
        <v>1124</v>
      </c>
      <c r="B1482" t="s">
        <v>1124</v>
      </c>
      <c r="C1482" t="s">
        <v>15155</v>
      </c>
      <c r="D1482" t="s">
        <v>15428</v>
      </c>
      <c r="E1482" t="s">
        <v>27907</v>
      </c>
      <c r="F1482">
        <v>1</v>
      </c>
      <c r="G1482">
        <v>24</v>
      </c>
      <c r="H1482" s="1">
        <v>635</v>
      </c>
      <c r="I1482" s="87"/>
      <c r="K1482" s="86" t="s">
        <v>17485</v>
      </c>
      <c r="L1482" s="86" t="s">
        <v>17486</v>
      </c>
      <c r="N1482">
        <f>IFERROR(VLOOKUP(A1482,bip!$A:$C,2,0),"")</f>
      </c>
      <c r="O1482">
        <f>IFERROR(VLOOKUP(A1482,bip!$A:$Z,3,0),"")</f>
      </c>
    </row>
    <row r="1483" spans="1:15" ht="13.2">
      <c r="A1483" t="s">
        <v>1125</v>
      </c>
      <c r="B1483" t="s">
        <v>1125</v>
      </c>
      <c r="C1483" t="s">
        <v>15155</v>
      </c>
      <c r="D1483" t="s">
        <v>15429</v>
      </c>
      <c r="E1483" t="s">
        <v>27908</v>
      </c>
      <c r="F1483">
        <v>1</v>
      </c>
      <c r="G1483">
        <v>24</v>
      </c>
      <c r="H1483" s="1">
        <v>688</v>
      </c>
      <c r="I1483" s="87"/>
      <c r="K1483" s="86" t="s">
        <v>17485</v>
      </c>
      <c r="L1483" s="86" t="s">
        <v>17486</v>
      </c>
      <c r="N1483">
        <f>IFERROR(VLOOKUP(A1483,bip!$A:$C,2,0),"")</f>
      </c>
      <c r="O1483">
        <f>IFERROR(VLOOKUP(A1483,bip!$A:$Z,3,0),"")</f>
      </c>
    </row>
    <row r="1484" spans="1:15" ht="13.2">
      <c r="A1484" t="s">
        <v>1144</v>
      </c>
      <c r="B1484" t="s">
        <v>15453</v>
      </c>
      <c r="C1484" t="s">
        <v>15155</v>
      </c>
      <c r="D1484" t="s">
        <v>15454</v>
      </c>
      <c r="E1484" t="s">
        <v>27927</v>
      </c>
      <c r="F1484">
        <v>1</v>
      </c>
      <c r="G1484">
        <v>24</v>
      </c>
      <c r="H1484" s="1">
        <v>1076</v>
      </c>
      <c r="I1484" s="87"/>
      <c r="K1484" s="86" t="s">
        <v>17485</v>
      </c>
      <c r="L1484" s="86" t="s">
        <v>17486</v>
      </c>
      <c r="N1484">
        <f>IFERROR(VLOOKUP(A1484,bip!$A:$C,2,0),"")</f>
      </c>
      <c r="O1484">
        <f>IFERROR(VLOOKUP(A1484,bip!$A:$Z,3,0),"")</f>
      </c>
    </row>
    <row r="1485" spans="1:15" ht="13.2">
      <c r="A1485" t="s">
        <v>1126</v>
      </c>
      <c r="B1485" t="s">
        <v>1126</v>
      </c>
      <c r="C1485" t="s">
        <v>15155</v>
      </c>
      <c r="D1485" t="s">
        <v>15430</v>
      </c>
      <c r="E1485" t="s">
        <v>27909</v>
      </c>
      <c r="F1485">
        <v>1</v>
      </c>
      <c r="G1485">
        <v>6</v>
      </c>
      <c r="H1485" s="1">
        <v>751</v>
      </c>
      <c r="I1485" s="87"/>
      <c r="K1485" s="86" t="s">
        <v>17485</v>
      </c>
      <c r="L1485" s="86" t="s">
        <v>17486</v>
      </c>
      <c r="N1485">
        <f>IFERROR(VLOOKUP(A1485,bip!$A:$C,2,0),"")</f>
      </c>
      <c r="O1485">
        <f>IFERROR(VLOOKUP(A1485,bip!$A:$Z,3,0),"")</f>
      </c>
    </row>
    <row r="1486" spans="1:15" ht="13.2">
      <c r="A1486" t="s">
        <v>1145</v>
      </c>
      <c r="B1486" t="s">
        <v>15455</v>
      </c>
      <c r="C1486" t="s">
        <v>15155</v>
      </c>
      <c r="D1486" t="s">
        <v>15456</v>
      </c>
      <c r="E1486" t="s">
        <v>27928</v>
      </c>
      <c r="F1486">
        <v>1</v>
      </c>
      <c r="G1486">
        <v>6</v>
      </c>
      <c r="H1486" s="1">
        <v>1397</v>
      </c>
      <c r="I1486" s="87"/>
      <c r="K1486" s="86" t="s">
        <v>17485</v>
      </c>
      <c r="L1486" s="86" t="s">
        <v>17486</v>
      </c>
      <c r="N1486">
        <f>IFERROR(VLOOKUP(A1486,bip!$A:$C,2,0),"")</f>
      </c>
      <c r="O1486">
        <f>IFERROR(VLOOKUP(A1486,bip!$A:$Z,3,0),"")</f>
      </c>
    </row>
    <row r="1487" spans="1:15" ht="13.2">
      <c r="A1487" t="s">
        <v>1127</v>
      </c>
      <c r="B1487" t="s">
        <v>1127</v>
      </c>
      <c r="C1487" t="s">
        <v>15155</v>
      </c>
      <c r="D1487" t="s">
        <v>15431</v>
      </c>
      <c r="E1487" t="s">
        <v>27910</v>
      </c>
      <c r="F1487">
        <v>1</v>
      </c>
      <c r="G1487">
        <v>24</v>
      </c>
      <c r="H1487" s="1">
        <v>856</v>
      </c>
      <c r="I1487" s="87"/>
      <c r="K1487" s="86" t="s">
        <v>17485</v>
      </c>
      <c r="L1487" s="86" t="s">
        <v>17486</v>
      </c>
      <c r="N1487">
        <f>IFERROR(VLOOKUP(A1487,bip!$A:$C,2,0),"")</f>
      </c>
      <c r="O1487">
        <f>IFERROR(VLOOKUP(A1487,bip!$A:$Z,3,0),"")</f>
      </c>
    </row>
    <row r="1488" spans="1:15" ht="13.2">
      <c r="A1488" t="s">
        <v>1128</v>
      </c>
      <c r="B1488" t="s">
        <v>1128</v>
      </c>
      <c r="C1488" t="s">
        <v>15155</v>
      </c>
      <c r="D1488" t="s">
        <v>15432</v>
      </c>
      <c r="E1488" t="s">
        <v>27911</v>
      </c>
      <c r="F1488">
        <v>1</v>
      </c>
      <c r="G1488">
        <v>6</v>
      </c>
      <c r="H1488" s="1">
        <v>919</v>
      </c>
      <c r="I1488" s="87"/>
      <c r="K1488" s="86" t="s">
        <v>17485</v>
      </c>
      <c r="L1488" s="86" t="s">
        <v>17486</v>
      </c>
      <c r="N1488">
        <f>IFERROR(VLOOKUP(A1488,bip!$A:$C,2,0),"")</f>
      </c>
      <c r="O1488">
        <f>IFERROR(VLOOKUP(A1488,bip!$A:$Z,3,0),"")</f>
      </c>
    </row>
    <row r="1489" spans="1:15" ht="13.2">
      <c r="A1489" t="s">
        <v>1146</v>
      </c>
      <c r="B1489" t="s">
        <v>15457</v>
      </c>
      <c r="C1489" t="s">
        <v>15155</v>
      </c>
      <c r="D1489" t="s">
        <v>15458</v>
      </c>
      <c r="E1489" t="s">
        <v>27929</v>
      </c>
      <c r="F1489">
        <v>1</v>
      </c>
      <c r="G1489">
        <v>6</v>
      </c>
      <c r="H1489" s="1">
        <v>1752</v>
      </c>
      <c r="I1489" s="87"/>
      <c r="K1489" s="86" t="s">
        <v>17485</v>
      </c>
      <c r="L1489" s="86" t="s">
        <v>17486</v>
      </c>
      <c r="N1489">
        <f>IFERROR(VLOOKUP(A1489,bip!$A:$C,2,0),"")</f>
      </c>
      <c r="O1489">
        <f>IFERROR(VLOOKUP(A1489,bip!$A:$Z,3,0),"")</f>
      </c>
    </row>
    <row r="1490" spans="1:15" ht="13.2">
      <c r="A1490" t="s">
        <v>1129</v>
      </c>
      <c r="B1490" t="s">
        <v>1129</v>
      </c>
      <c r="C1490" t="s">
        <v>15155</v>
      </c>
      <c r="D1490" t="s">
        <v>15433</v>
      </c>
      <c r="E1490" t="s">
        <v>27912</v>
      </c>
      <c r="F1490">
        <v>1</v>
      </c>
      <c r="G1490">
        <v>6</v>
      </c>
      <c r="H1490" s="1">
        <v>966</v>
      </c>
      <c r="I1490" s="87"/>
      <c r="K1490" s="86" t="s">
        <v>17485</v>
      </c>
      <c r="L1490" s="86" t="s">
        <v>17486</v>
      </c>
      <c r="N1490">
        <f>IFERROR(VLOOKUP(A1490,bip!$A:$C,2,0),"")</f>
      </c>
      <c r="O1490">
        <f>IFERROR(VLOOKUP(A1490,bip!$A:$Z,3,0),"")</f>
      </c>
    </row>
    <row r="1491" spans="1:15" ht="13.2">
      <c r="A1491" t="s">
        <v>1147</v>
      </c>
      <c r="B1491" t="s">
        <v>15459</v>
      </c>
      <c r="C1491" t="s">
        <v>15155</v>
      </c>
      <c r="D1491" t="s">
        <v>15460</v>
      </c>
      <c r="E1491" t="s">
        <v>27930</v>
      </c>
      <c r="F1491">
        <v>1</v>
      </c>
      <c r="G1491">
        <v>6</v>
      </c>
      <c r="H1491" s="1">
        <v>1895</v>
      </c>
      <c r="I1491" s="87"/>
      <c r="K1491" s="86" t="s">
        <v>17485</v>
      </c>
      <c r="L1491" s="86" t="s">
        <v>17486</v>
      </c>
      <c r="N1491">
        <f>IFERROR(VLOOKUP(A1491,bip!$A:$C,2,0),"")</f>
      </c>
      <c r="O1491">
        <f>IFERROR(VLOOKUP(A1491,bip!$A:$Z,3,0),"")</f>
      </c>
    </row>
    <row r="1492" spans="1:15" ht="13.2">
      <c r="A1492" t="s">
        <v>1130</v>
      </c>
      <c r="B1492" t="s">
        <v>1130</v>
      </c>
      <c r="C1492" t="s">
        <v>15155</v>
      </c>
      <c r="D1492" t="s">
        <v>15434</v>
      </c>
      <c r="E1492" t="s">
        <v>27913</v>
      </c>
      <c r="F1492">
        <v>1</v>
      </c>
      <c r="G1492">
        <v>24</v>
      </c>
      <c r="H1492" s="1">
        <v>1076</v>
      </c>
      <c r="I1492" s="87"/>
      <c r="K1492" s="86" t="s">
        <v>17485</v>
      </c>
      <c r="L1492" s="86" t="s">
        <v>17486</v>
      </c>
      <c r="N1492">
        <f>IFERROR(VLOOKUP(A1492,bip!$A:$C,2,0),"")</f>
      </c>
      <c r="O1492">
        <f>IFERROR(VLOOKUP(A1492,bip!$A:$Z,3,0),"")</f>
      </c>
    </row>
    <row r="1493" spans="1:15" ht="13.2">
      <c r="A1493" t="s">
        <v>1131</v>
      </c>
      <c r="B1493" t="s">
        <v>1131</v>
      </c>
      <c r="C1493" t="s">
        <v>15155</v>
      </c>
      <c r="D1493" t="s">
        <v>15435</v>
      </c>
      <c r="E1493" t="s">
        <v>27914</v>
      </c>
      <c r="F1493">
        <v>1</v>
      </c>
      <c r="G1493">
        <v>6</v>
      </c>
      <c r="H1493" s="1">
        <v>1185</v>
      </c>
      <c r="I1493" s="87"/>
      <c r="K1493" s="86" t="s">
        <v>17485</v>
      </c>
      <c r="L1493" s="86" t="s">
        <v>17486</v>
      </c>
      <c r="N1493">
        <f>IFERROR(VLOOKUP(A1493,bip!$A:$C,2,0),"")</f>
      </c>
      <c r="O1493">
        <f>IFERROR(VLOOKUP(A1493,bip!$A:$Z,3,0),"")</f>
      </c>
    </row>
    <row r="1494" spans="1:15" ht="13.2">
      <c r="A1494" t="s">
        <v>1132</v>
      </c>
      <c r="B1494" t="s">
        <v>1132</v>
      </c>
      <c r="C1494" t="s">
        <v>15155</v>
      </c>
      <c r="D1494" t="s">
        <v>15436</v>
      </c>
      <c r="E1494" t="s">
        <v>27915</v>
      </c>
      <c r="F1494">
        <v>1</v>
      </c>
      <c r="G1494">
        <v>6</v>
      </c>
      <c r="H1494" s="1">
        <v>1397</v>
      </c>
      <c r="I1494" s="87"/>
      <c r="K1494" s="86" t="s">
        <v>17485</v>
      </c>
      <c r="L1494" s="86" t="s">
        <v>17486</v>
      </c>
      <c r="N1494">
        <f>IFERROR(VLOOKUP(A1494,bip!$A:$C,2,0),"")</f>
      </c>
      <c r="O1494">
        <f>IFERROR(VLOOKUP(A1494,bip!$A:$Z,3,0),"")</f>
      </c>
    </row>
    <row r="1495" spans="1:15" ht="13.2">
      <c r="A1495" t="s">
        <v>1133</v>
      </c>
      <c r="B1495" t="s">
        <v>1133</v>
      </c>
      <c r="C1495" t="s">
        <v>15155</v>
      </c>
      <c r="D1495" t="s">
        <v>15437</v>
      </c>
      <c r="E1495" t="s">
        <v>27916</v>
      </c>
      <c r="F1495">
        <v>1</v>
      </c>
      <c r="G1495">
        <v>5</v>
      </c>
      <c r="H1495" s="1">
        <v>1460</v>
      </c>
      <c r="I1495" s="87"/>
      <c r="K1495" s="86" t="s">
        <v>17485</v>
      </c>
      <c r="L1495" s="86" t="s">
        <v>17486</v>
      </c>
      <c r="N1495">
        <f>IFERROR(VLOOKUP(A1495,bip!$A:$C,2,0),"")</f>
      </c>
      <c r="O1495">
        <f>IFERROR(VLOOKUP(A1495,bip!$A:$Z,3,0),"")</f>
      </c>
    </row>
    <row r="1496" spans="1:15" ht="13.2">
      <c r="A1496" t="s">
        <v>1134</v>
      </c>
      <c r="B1496" t="s">
        <v>1134</v>
      </c>
      <c r="C1496" t="s">
        <v>15155</v>
      </c>
      <c r="D1496" t="s">
        <v>15438</v>
      </c>
      <c r="E1496" t="s">
        <v>27917</v>
      </c>
      <c r="F1496">
        <v>1</v>
      </c>
      <c r="G1496">
        <v>6</v>
      </c>
      <c r="H1496" s="1">
        <v>1752</v>
      </c>
      <c r="I1496" s="87"/>
      <c r="K1496" s="86" t="s">
        <v>17485</v>
      </c>
      <c r="L1496" s="86" t="s">
        <v>17486</v>
      </c>
      <c r="N1496">
        <f>IFERROR(VLOOKUP(A1496,bip!$A:$C,2,0),"")</f>
      </c>
      <c r="O1496">
        <f>IFERROR(VLOOKUP(A1496,bip!$A:$Z,3,0),"")</f>
      </c>
    </row>
    <row r="1497" spans="1:15" ht="13.2">
      <c r="A1497" t="s">
        <v>1135</v>
      </c>
      <c r="B1497" t="s">
        <v>1135</v>
      </c>
      <c r="C1497" t="s">
        <v>15155</v>
      </c>
      <c r="D1497" t="s">
        <v>15439</v>
      </c>
      <c r="E1497" t="s">
        <v>27918</v>
      </c>
      <c r="F1497">
        <v>1</v>
      </c>
      <c r="G1497">
        <v>6</v>
      </c>
      <c r="H1497" s="1">
        <v>1895</v>
      </c>
      <c r="I1497" s="87"/>
      <c r="K1497" s="86" t="s">
        <v>17485</v>
      </c>
      <c r="L1497" s="86" t="s">
        <v>17486</v>
      </c>
      <c r="N1497">
        <f>IFERROR(VLOOKUP(A1497,bip!$A:$C,2,0),"")</f>
      </c>
      <c r="O1497">
        <f>IFERROR(VLOOKUP(A1497,bip!$A:$Z,3,0),"")</f>
      </c>
    </row>
    <row r="1498" spans="1:15" ht="13.2">
      <c r="A1498" t="s">
        <v>1136</v>
      </c>
      <c r="B1498" t="s">
        <v>1136</v>
      </c>
      <c r="C1498" t="s">
        <v>15155</v>
      </c>
      <c r="D1498" t="s">
        <v>15440</v>
      </c>
      <c r="E1498" t="s">
        <v>27919</v>
      </c>
      <c r="F1498">
        <v>1</v>
      </c>
      <c r="G1498">
        <v>6</v>
      </c>
      <c r="H1498" s="1">
        <v>1932</v>
      </c>
      <c r="I1498" s="87"/>
      <c r="K1498" s="86" t="s">
        <v>17485</v>
      </c>
      <c r="L1498" s="86" t="s">
        <v>17486</v>
      </c>
      <c r="N1498">
        <f>IFERROR(VLOOKUP(A1498,bip!$A:$C,2,0),"")</f>
      </c>
      <c r="O1498">
        <f>IFERROR(VLOOKUP(A1498,bip!$A:$Z,3,0),"")</f>
      </c>
    </row>
    <row r="1499" spans="1:15" ht="13.2">
      <c r="A1499" t="s">
        <v>1137</v>
      </c>
      <c r="B1499" t="s">
        <v>1137</v>
      </c>
      <c r="C1499" t="s">
        <v>15155</v>
      </c>
      <c r="D1499" t="s">
        <v>15441</v>
      </c>
      <c r="E1499" t="s">
        <v>27920</v>
      </c>
      <c r="F1499">
        <v>1</v>
      </c>
      <c r="G1499">
        <v>6</v>
      </c>
      <c r="H1499" s="1">
        <v>2058</v>
      </c>
      <c r="I1499" s="87"/>
      <c r="K1499" s="86" t="s">
        <v>17485</v>
      </c>
      <c r="L1499" s="86" t="s">
        <v>17486</v>
      </c>
      <c r="N1499">
        <f>IFERROR(VLOOKUP(A1499,bip!$A:$C,2,0),"")</f>
      </c>
      <c r="O1499">
        <f>IFERROR(VLOOKUP(A1499,bip!$A:$Z,3,0),"")</f>
      </c>
    </row>
    <row r="1500" spans="1:15" ht="13.2">
      <c r="A1500" t="s">
        <v>1138</v>
      </c>
      <c r="B1500" t="s">
        <v>1138</v>
      </c>
      <c r="C1500" t="s">
        <v>15155</v>
      </c>
      <c r="D1500" t="s">
        <v>15442</v>
      </c>
      <c r="E1500" t="s">
        <v>27921</v>
      </c>
      <c r="F1500">
        <v>1</v>
      </c>
      <c r="G1500">
        <v>4</v>
      </c>
      <c r="H1500" s="1">
        <v>4472</v>
      </c>
      <c r="I1500" s="87"/>
      <c r="K1500" s="86" t="s">
        <v>17485</v>
      </c>
      <c r="L1500" s="86" t="s">
        <v>17486</v>
      </c>
      <c r="N1500">
        <f>IFERROR(VLOOKUP(A1500,bip!$A:$C,2,0),"")</f>
      </c>
      <c r="O1500">
        <f>IFERROR(VLOOKUP(A1500,bip!$A:$Z,3,0),"")</f>
      </c>
    </row>
    <row r="1501" spans="1:15" ht="13.2">
      <c r="A1501" t="s">
        <v>1254</v>
      </c>
      <c r="B1501" t="s">
        <v>1254</v>
      </c>
      <c r="C1501" t="s">
        <v>15155</v>
      </c>
      <c r="D1501" t="s">
        <v>35701</v>
      </c>
      <c r="E1501" t="s">
        <v>14960</v>
      </c>
      <c r="F1501">
        <v>6</v>
      </c>
      <c r="G1501">
        <v>522</v>
      </c>
      <c r="H1501" s="1">
        <v>48</v>
      </c>
      <c r="I1501" s="87"/>
      <c r="K1501" s="86" t="s">
        <v>17485</v>
      </c>
      <c r="L1501" s="86" t="s">
        <v>17486</v>
      </c>
      <c r="N1501">
        <f>IFERROR(VLOOKUP(A1501,bip!$A:$C,2,0),"")</f>
      </c>
      <c r="O1501">
        <f>IFERROR(VLOOKUP(A1501,bip!$A:$Z,3,0),"")</f>
      </c>
    </row>
    <row r="1502" spans="1:15" ht="13.2">
      <c r="A1502" t="s">
        <v>1197</v>
      </c>
      <c r="B1502" t="s">
        <v>1197</v>
      </c>
      <c r="C1502" t="s">
        <v>15155</v>
      </c>
      <c r="D1502" t="s">
        <v>21735</v>
      </c>
      <c r="E1502" t="s">
        <v>14935</v>
      </c>
      <c r="F1502">
        <v>1</v>
      </c>
      <c r="G1502">
        <v>108</v>
      </c>
      <c r="H1502" s="1">
        <v>164</v>
      </c>
      <c r="I1502" s="87"/>
      <c r="K1502" s="86" t="s">
        <v>17485</v>
      </c>
      <c r="L1502" s="86" t="s">
        <v>17486</v>
      </c>
      <c r="N1502">
        <f>IFERROR(VLOOKUP(A1502,bip!$A:$C,2,0),"")</f>
      </c>
      <c r="O1502">
        <f>IFERROR(VLOOKUP(A1502,bip!$A:$Z,3,0),"")</f>
      </c>
    </row>
    <row r="1503" spans="1:15" ht="13.2">
      <c r="A1503" t="s">
        <v>1248</v>
      </c>
      <c r="B1503" t="s">
        <v>1248</v>
      </c>
      <c r="C1503" t="s">
        <v>15155</v>
      </c>
      <c r="D1503" t="s">
        <v>21748</v>
      </c>
      <c r="E1503" t="s">
        <v>14955</v>
      </c>
      <c r="F1503">
        <v>6</v>
      </c>
      <c r="G1503">
        <v>168</v>
      </c>
      <c r="H1503" s="1">
        <v>58</v>
      </c>
      <c r="I1503" s="87"/>
      <c r="K1503" s="86" t="s">
        <v>17485</v>
      </c>
      <c r="L1503" s="86" t="s">
        <v>17486</v>
      </c>
      <c r="N1503">
        <f>IFERROR(VLOOKUP(A1503,bip!$A:$C,2,0),"")</f>
      </c>
      <c r="O1503">
        <f>IFERROR(VLOOKUP(A1503,bip!$A:$Z,3,0),"")</f>
      </c>
    </row>
    <row r="1504" spans="1:15" ht="13.2">
      <c r="A1504" t="s">
        <v>1249</v>
      </c>
      <c r="B1504" t="s">
        <v>1249</v>
      </c>
      <c r="C1504" t="s">
        <v>15155</v>
      </c>
      <c r="D1504" t="s">
        <v>21749</v>
      </c>
      <c r="E1504" t="s">
        <v>14956</v>
      </c>
      <c r="F1504">
        <v>6</v>
      </c>
      <c r="G1504">
        <v>168</v>
      </c>
      <c r="H1504" s="1">
        <v>78</v>
      </c>
      <c r="I1504" s="87"/>
      <c r="K1504" s="86" t="s">
        <v>17485</v>
      </c>
      <c r="L1504" s="86" t="s">
        <v>17486</v>
      </c>
      <c r="N1504">
        <f>IFERROR(VLOOKUP(A1504,bip!$A:$C,2,0),"")</f>
      </c>
      <c r="O1504">
        <f>IFERROR(VLOOKUP(A1504,bip!$A:$Z,3,0),"")</f>
      </c>
    </row>
    <row r="1505" spans="1:15" ht="13.2">
      <c r="A1505" t="s">
        <v>1247</v>
      </c>
      <c r="B1505" t="s">
        <v>1247</v>
      </c>
      <c r="C1505" t="s">
        <v>15155</v>
      </c>
      <c r="D1505" t="s">
        <v>21750</v>
      </c>
      <c r="E1505" t="s">
        <v>14954</v>
      </c>
      <c r="F1505">
        <v>6</v>
      </c>
      <c r="G1505">
        <v>432</v>
      </c>
      <c r="H1505" s="1">
        <v>47</v>
      </c>
      <c r="I1505" s="87"/>
      <c r="K1505" s="86" t="s">
        <v>17485</v>
      </c>
      <c r="L1505" s="86" t="s">
        <v>17486</v>
      </c>
      <c r="N1505">
        <f>IFERROR(VLOOKUP(A1505,bip!$A:$C,2,0),"")</f>
      </c>
      <c r="O1505">
        <f>IFERROR(VLOOKUP(A1505,bip!$A:$Z,3,0),"")</f>
      </c>
    </row>
    <row r="1506" spans="1:15" ht="13.2">
      <c r="A1506" t="s">
        <v>1246</v>
      </c>
      <c r="B1506" t="s">
        <v>1246</v>
      </c>
      <c r="C1506" t="s">
        <v>15155</v>
      </c>
      <c r="D1506" t="s">
        <v>21751</v>
      </c>
      <c r="E1506" t="s">
        <v>14953</v>
      </c>
      <c r="F1506">
        <v>6</v>
      </c>
      <c r="G1506">
        <v>432</v>
      </c>
      <c r="H1506" s="1">
        <v>51</v>
      </c>
      <c r="I1506" s="87"/>
      <c r="K1506" s="86" t="s">
        <v>17485</v>
      </c>
      <c r="L1506" s="86" t="s">
        <v>17486</v>
      </c>
      <c r="N1506">
        <f>IFERROR(VLOOKUP(A1506,bip!$A:$C,2,0),"")</f>
      </c>
      <c r="O1506">
        <f>IFERROR(VLOOKUP(A1506,bip!$A:$Z,3,0),"")</f>
      </c>
    </row>
    <row r="1507" spans="1:15" ht="13.2">
      <c r="A1507" t="s">
        <v>1198</v>
      </c>
      <c r="B1507" t="s">
        <v>1198</v>
      </c>
      <c r="C1507" t="s">
        <v>15155</v>
      </c>
      <c r="D1507" t="s">
        <v>21737</v>
      </c>
      <c r="E1507" t="s">
        <v>18861</v>
      </c>
      <c r="F1507">
        <v>1</v>
      </c>
      <c r="G1507">
        <v>66</v>
      </c>
      <c r="H1507" s="1">
        <v>242</v>
      </c>
      <c r="I1507" s="87"/>
      <c r="K1507" s="86" t="s">
        <v>17485</v>
      </c>
      <c r="L1507" s="86" t="s">
        <v>17486</v>
      </c>
      <c r="N1507">
        <f>IFERROR(VLOOKUP(A1507,bip!$A:$C,2,0),"")</f>
      </c>
      <c r="O1507">
        <f>IFERROR(VLOOKUP(A1507,bip!$A:$Z,3,0),"")</f>
      </c>
    </row>
    <row r="1508" spans="1:15" ht="13.2">
      <c r="A1508" t="s">
        <v>1251</v>
      </c>
      <c r="B1508" t="s">
        <v>1251</v>
      </c>
      <c r="C1508" t="s">
        <v>15155</v>
      </c>
      <c r="D1508" t="s">
        <v>21753</v>
      </c>
      <c r="E1508" t="s">
        <v>14958</v>
      </c>
      <c r="F1508">
        <v>1</v>
      </c>
      <c r="G1508">
        <v>72</v>
      </c>
      <c r="H1508" s="1">
        <v>167</v>
      </c>
      <c r="I1508" s="87"/>
      <c r="K1508" s="86" t="s">
        <v>17485</v>
      </c>
      <c r="L1508" s="86" t="s">
        <v>17486</v>
      </c>
      <c r="N1508">
        <f>IFERROR(VLOOKUP(A1508,bip!$A:$C,2,0),"")</f>
      </c>
      <c r="O1508">
        <f>IFERROR(VLOOKUP(A1508,bip!$A:$Z,3,0),"")</f>
      </c>
    </row>
    <row r="1509" spans="1:15" ht="13.2">
      <c r="A1509" t="s">
        <v>1199</v>
      </c>
      <c r="B1509" t="s">
        <v>1199</v>
      </c>
      <c r="C1509" t="s">
        <v>15155</v>
      </c>
      <c r="D1509" t="s">
        <v>21741</v>
      </c>
      <c r="E1509" t="s">
        <v>18862</v>
      </c>
      <c r="F1509">
        <v>1</v>
      </c>
      <c r="G1509">
        <v>42</v>
      </c>
      <c r="H1509" s="1">
        <v>284</v>
      </c>
      <c r="I1509" s="87"/>
      <c r="K1509" s="86" t="s">
        <v>17485</v>
      </c>
      <c r="L1509" s="86" t="s">
        <v>17486</v>
      </c>
      <c r="N1509">
        <f>IFERROR(VLOOKUP(A1509,bip!$A:$C,2,0),"")</f>
      </c>
      <c r="O1509">
        <f>IFERROR(VLOOKUP(A1509,bip!$A:$Z,3,0),"")</f>
      </c>
    </row>
    <row r="1510" spans="1:15" ht="13.2">
      <c r="A1510" t="s">
        <v>1200</v>
      </c>
      <c r="B1510" t="s">
        <v>1200</v>
      </c>
      <c r="C1510" t="s">
        <v>15155</v>
      </c>
      <c r="D1510" t="s">
        <v>21742</v>
      </c>
      <c r="E1510" t="s">
        <v>18863</v>
      </c>
      <c r="F1510">
        <v>1</v>
      </c>
      <c r="G1510">
        <v>6</v>
      </c>
      <c r="H1510" s="1">
        <v>302</v>
      </c>
      <c r="I1510" s="87"/>
      <c r="K1510" s="86" t="s">
        <v>17485</v>
      </c>
      <c r="L1510" s="86" t="s">
        <v>17486</v>
      </c>
      <c r="N1510">
        <f>IFERROR(VLOOKUP(A1510,bip!$A:$C,2,0),"")</f>
      </c>
      <c r="O1510">
        <f>IFERROR(VLOOKUP(A1510,bip!$A:$Z,3,0),"")</f>
      </c>
    </row>
    <row r="1511" spans="1:15" ht="13.2">
      <c r="A1511" t="s">
        <v>1250</v>
      </c>
      <c r="B1511" t="s">
        <v>1250</v>
      </c>
      <c r="C1511" t="s">
        <v>15155</v>
      </c>
      <c r="D1511" t="s">
        <v>21755</v>
      </c>
      <c r="E1511" t="s">
        <v>14957</v>
      </c>
      <c r="F1511">
        <v>6</v>
      </c>
      <c r="G1511">
        <v>120</v>
      </c>
      <c r="H1511" s="1">
        <v>137</v>
      </c>
      <c r="I1511" s="87"/>
      <c r="K1511" s="86" t="s">
        <v>17485</v>
      </c>
      <c r="L1511" s="86" t="s">
        <v>17486</v>
      </c>
      <c r="N1511">
        <f>IFERROR(VLOOKUP(A1511,bip!$A:$C,2,0),"")</f>
      </c>
      <c r="O1511">
        <f>IFERROR(VLOOKUP(A1511,bip!$A:$Z,3,0),"")</f>
      </c>
    </row>
    <row r="1512" spans="1:15" ht="13.2">
      <c r="A1512" t="s">
        <v>1201</v>
      </c>
      <c r="B1512" t="s">
        <v>1201</v>
      </c>
      <c r="C1512" t="s">
        <v>15155</v>
      </c>
      <c r="D1512" t="s">
        <v>21744</v>
      </c>
      <c r="E1512" t="s">
        <v>14936</v>
      </c>
      <c r="F1512">
        <v>1</v>
      </c>
      <c r="G1512">
        <v>12</v>
      </c>
      <c r="H1512" s="1">
        <v>659</v>
      </c>
      <c r="I1512" s="87"/>
      <c r="K1512" s="86" t="s">
        <v>17485</v>
      </c>
      <c r="L1512" s="86" t="s">
        <v>17486</v>
      </c>
      <c r="N1512">
        <f>IFERROR(VLOOKUP(A1512,bip!$A:$C,2,0),"")</f>
      </c>
      <c r="O1512">
        <f>IFERROR(VLOOKUP(A1512,bip!$A:$Z,3,0),"")</f>
      </c>
    </row>
    <row r="1513" spans="1:15" ht="13.2">
      <c r="A1513" t="s">
        <v>1252</v>
      </c>
      <c r="B1513" t="s">
        <v>1252</v>
      </c>
      <c r="C1513" t="s">
        <v>15155</v>
      </c>
      <c r="D1513" t="s">
        <v>21757</v>
      </c>
      <c r="E1513" t="s">
        <v>14959</v>
      </c>
      <c r="F1513">
        <v>1</v>
      </c>
      <c r="G1513">
        <v>72</v>
      </c>
      <c r="H1513" s="1">
        <v>450</v>
      </c>
      <c r="I1513" s="87"/>
      <c r="K1513" s="86" t="s">
        <v>17485</v>
      </c>
      <c r="L1513" s="86" t="s">
        <v>17486</v>
      </c>
      <c r="N1513">
        <f>IFERROR(VLOOKUP(A1513,bip!$A:$C,2,0),"")</f>
      </c>
      <c r="O1513">
        <f>IFERROR(VLOOKUP(A1513,bip!$A:$Z,3,0),"")</f>
      </c>
    </row>
    <row r="1514" spans="1:15" ht="13.2">
      <c r="A1514" t="s">
        <v>1253</v>
      </c>
      <c r="B1514" t="s">
        <v>1253</v>
      </c>
      <c r="C1514" t="s">
        <v>15155</v>
      </c>
      <c r="D1514" t="s">
        <v>21758</v>
      </c>
      <c r="E1514" t="s">
        <v>17814</v>
      </c>
      <c r="F1514">
        <v>1</v>
      </c>
      <c r="G1514">
        <v>48</v>
      </c>
      <c r="H1514" s="1">
        <v>588</v>
      </c>
      <c r="I1514" s="87"/>
      <c r="K1514" s="86" t="s">
        <v>17485</v>
      </c>
      <c r="L1514" s="86" t="s">
        <v>17486</v>
      </c>
      <c r="N1514">
        <f>IFERROR(VLOOKUP(A1514,bip!$A:$C,2,0),"")</f>
      </c>
      <c r="O1514">
        <f>IFERROR(VLOOKUP(A1514,bip!$A:$Z,3,0),"")</f>
      </c>
    </row>
    <row r="1515" spans="1:15" ht="13.2">
      <c r="A1515" t="s">
        <v>1202</v>
      </c>
      <c r="B1515" t="s">
        <v>1202</v>
      </c>
      <c r="C1515" t="s">
        <v>15155</v>
      </c>
      <c r="D1515" t="s">
        <v>21745</v>
      </c>
      <c r="E1515" t="s">
        <v>18867</v>
      </c>
      <c r="F1515">
        <v>1</v>
      </c>
      <c r="G1515">
        <v>1</v>
      </c>
      <c r="H1515" s="1">
        <v>1392</v>
      </c>
      <c r="I1515" s="87"/>
      <c r="K1515" s="86" t="s">
        <v>17485</v>
      </c>
      <c r="L1515" s="86" t="s">
        <v>17486</v>
      </c>
      <c r="N1515">
        <f>IFERROR(VLOOKUP(A1515,bip!$A:$C,2,0),"")</f>
      </c>
      <c r="O1515">
        <f>IFERROR(VLOOKUP(A1515,bip!$A:$Z,3,0),"")</f>
      </c>
    </row>
    <row r="1516" spans="1:15" ht="13.2">
      <c r="A1516" t="s">
        <v>1210</v>
      </c>
      <c r="B1516" t="s">
        <v>1210</v>
      </c>
      <c r="C1516" t="s">
        <v>15155</v>
      </c>
      <c r="D1516" t="s">
        <v>35702</v>
      </c>
      <c r="E1516" t="s">
        <v>14937</v>
      </c>
      <c r="F1516">
        <v>6</v>
      </c>
      <c r="G1516">
        <v>432</v>
      </c>
      <c r="H1516" s="1">
        <v>62</v>
      </c>
      <c r="I1516" s="87"/>
      <c r="K1516" s="86" t="s">
        <v>17485</v>
      </c>
      <c r="L1516" s="86" t="s">
        <v>17486</v>
      </c>
      <c r="N1516">
        <f>IFERROR(VLOOKUP(A1516,bip!$A:$C,2,0),"")</f>
      </c>
      <c r="O1516">
        <f>IFERROR(VLOOKUP(A1516,bip!$A:$Z,3,0),"")</f>
      </c>
    </row>
    <row r="1517" spans="1:15" ht="13.2">
      <c r="A1517" t="s">
        <v>1211</v>
      </c>
      <c r="B1517" t="s">
        <v>1211</v>
      </c>
      <c r="C1517" t="s">
        <v>15155</v>
      </c>
      <c r="D1517" t="s">
        <v>35703</v>
      </c>
      <c r="E1517" t="s">
        <v>14938</v>
      </c>
      <c r="F1517">
        <v>6</v>
      </c>
      <c r="G1517">
        <v>168</v>
      </c>
      <c r="H1517" s="1">
        <v>81</v>
      </c>
      <c r="I1517" s="87"/>
      <c r="K1517" s="86" t="s">
        <v>17485</v>
      </c>
      <c r="L1517" s="86" t="s">
        <v>17486</v>
      </c>
      <c r="N1517">
        <f>IFERROR(VLOOKUP(A1517,bip!$A:$C,2,0),"")</f>
      </c>
      <c r="O1517">
        <f>IFERROR(VLOOKUP(A1517,bip!$A:$Z,3,0),"")</f>
      </c>
    </row>
    <row r="1518" spans="1:15" ht="13.2">
      <c r="A1518" t="s">
        <v>1212</v>
      </c>
      <c r="B1518" t="s">
        <v>1212</v>
      </c>
      <c r="C1518" t="s">
        <v>15155</v>
      </c>
      <c r="D1518" t="s">
        <v>35704</v>
      </c>
      <c r="E1518" t="s">
        <v>14939</v>
      </c>
      <c r="F1518">
        <v>6</v>
      </c>
      <c r="G1518">
        <v>54</v>
      </c>
      <c r="H1518" s="1">
        <v>114</v>
      </c>
      <c r="I1518" s="87"/>
      <c r="K1518" s="86" t="s">
        <v>17485</v>
      </c>
      <c r="L1518" s="86" t="s">
        <v>17486</v>
      </c>
      <c r="N1518">
        <f>IFERROR(VLOOKUP(A1518,bip!$A:$C,2,0),"")</f>
      </c>
      <c r="O1518">
        <f>IFERROR(VLOOKUP(A1518,bip!$A:$Z,3,0),"")</f>
      </c>
    </row>
    <row r="1519" spans="1:15" ht="13.2">
      <c r="A1519" t="s">
        <v>1214</v>
      </c>
      <c r="B1519" t="s">
        <v>1214</v>
      </c>
      <c r="C1519" t="s">
        <v>15155</v>
      </c>
      <c r="D1519" t="s">
        <v>35705</v>
      </c>
      <c r="E1519" t="s">
        <v>14941</v>
      </c>
      <c r="F1519">
        <v>6</v>
      </c>
      <c r="G1519">
        <v>30</v>
      </c>
      <c r="H1519" s="1">
        <v>205</v>
      </c>
      <c r="I1519" s="87"/>
      <c r="K1519" s="86" t="s">
        <v>17485</v>
      </c>
      <c r="L1519" s="86" t="s">
        <v>17486</v>
      </c>
      <c r="N1519">
        <f>IFERROR(VLOOKUP(A1519,bip!$A:$C,2,0),"")</f>
      </c>
      <c r="O1519">
        <f>IFERROR(VLOOKUP(A1519,bip!$A:$Z,3,0),"")</f>
      </c>
    </row>
    <row r="1520" spans="1:15" ht="13.2">
      <c r="A1520" t="s">
        <v>1213</v>
      </c>
      <c r="B1520" t="s">
        <v>1213</v>
      </c>
      <c r="C1520" t="s">
        <v>15155</v>
      </c>
      <c r="D1520" t="s">
        <v>35706</v>
      </c>
      <c r="E1520" t="s">
        <v>14940</v>
      </c>
      <c r="F1520">
        <v>6</v>
      </c>
      <c r="G1520">
        <v>42</v>
      </c>
      <c r="H1520" s="1">
        <v>146</v>
      </c>
      <c r="I1520" s="87"/>
      <c r="K1520" s="86" t="s">
        <v>17485</v>
      </c>
      <c r="L1520" s="86" t="s">
        <v>17486</v>
      </c>
      <c r="N1520">
        <f>IFERROR(VLOOKUP(A1520,bip!$A:$C,2,0),"")</f>
      </c>
      <c r="O1520">
        <f>IFERROR(VLOOKUP(A1520,bip!$A:$Z,3,0),"")</f>
      </c>
    </row>
    <row r="1521" spans="1:15" ht="13.2">
      <c r="A1521" t="s">
        <v>1209</v>
      </c>
      <c r="B1521" t="s">
        <v>1209</v>
      </c>
      <c r="C1521" t="s">
        <v>15155</v>
      </c>
      <c r="D1521" t="s">
        <v>21877</v>
      </c>
      <c r="E1521" t="s">
        <v>18880</v>
      </c>
      <c r="F1521">
        <v>6</v>
      </c>
      <c r="G1521">
        <v>144</v>
      </c>
      <c r="H1521" s="1">
        <v>114</v>
      </c>
      <c r="I1521" s="87"/>
      <c r="K1521" s="86" t="s">
        <v>17485</v>
      </c>
      <c r="L1521" s="86" t="s">
        <v>17486</v>
      </c>
      <c r="N1521">
        <f>IFERROR(VLOOKUP(A1521,bip!$A:$C,2,0),"")</f>
      </c>
      <c r="O1521">
        <f>IFERROR(VLOOKUP(A1521,bip!$A:$Z,3,0),"")</f>
      </c>
    </row>
    <row r="1522" spans="1:15" ht="13.2">
      <c r="A1522" t="s">
        <v>1215</v>
      </c>
      <c r="B1522" t="s">
        <v>1215</v>
      </c>
      <c r="C1522" t="s">
        <v>15155</v>
      </c>
      <c r="D1522" t="s">
        <v>35707</v>
      </c>
      <c r="E1522" t="s">
        <v>18883</v>
      </c>
      <c r="F1522">
        <v>6</v>
      </c>
      <c r="G1522">
        <v>120</v>
      </c>
      <c r="H1522" s="1">
        <v>76</v>
      </c>
      <c r="I1522" s="87"/>
      <c r="K1522" s="86" t="s">
        <v>17485</v>
      </c>
      <c r="L1522" s="86" t="s">
        <v>17486</v>
      </c>
      <c r="N1522">
        <f>IFERROR(VLOOKUP(A1522,bip!$A:$C,2,0),"")</f>
      </c>
      <c r="O1522">
        <f>IFERROR(VLOOKUP(A1522,bip!$A:$Z,3,0),"")</f>
      </c>
    </row>
    <row r="1523" spans="1:15" ht="13.2">
      <c r="A1523" t="s">
        <v>1216</v>
      </c>
      <c r="B1523" t="s">
        <v>15481</v>
      </c>
      <c r="C1523" t="s">
        <v>15155</v>
      </c>
      <c r="D1523" t="s">
        <v>35708</v>
      </c>
      <c r="E1523" t="s">
        <v>18886</v>
      </c>
      <c r="F1523">
        <v>6</v>
      </c>
      <c r="G1523">
        <v>72</v>
      </c>
      <c r="H1523" s="1">
        <v>102</v>
      </c>
      <c r="I1523" s="87"/>
      <c r="K1523" s="86" t="s">
        <v>17485</v>
      </c>
      <c r="L1523" s="86" t="s">
        <v>17486</v>
      </c>
      <c r="N1523">
        <f>IFERROR(VLOOKUP(A1523,bip!$A:$C,2,0),"")</f>
      </c>
      <c r="O1523">
        <f>IFERROR(VLOOKUP(A1523,bip!$A:$Z,3,0),"")</f>
      </c>
    </row>
    <row r="1524" spans="1:15" ht="13.2">
      <c r="A1524" t="s">
        <v>1217</v>
      </c>
      <c r="B1524" t="s">
        <v>1217</v>
      </c>
      <c r="C1524" t="s">
        <v>15155</v>
      </c>
      <c r="D1524" t="s">
        <v>35709</v>
      </c>
      <c r="E1524" t="s">
        <v>18884</v>
      </c>
      <c r="F1524">
        <v>6</v>
      </c>
      <c r="G1524">
        <v>54</v>
      </c>
      <c r="H1524" s="1">
        <v>135</v>
      </c>
      <c r="I1524" s="87"/>
      <c r="K1524" s="86" t="s">
        <v>17485</v>
      </c>
      <c r="L1524" s="86" t="s">
        <v>17486</v>
      </c>
      <c r="N1524">
        <f>IFERROR(VLOOKUP(A1524,bip!$A:$C,2,0),"")</f>
      </c>
      <c r="O1524">
        <f>IFERROR(VLOOKUP(A1524,bip!$A:$Z,3,0),"")</f>
      </c>
    </row>
    <row r="1525" spans="1:15" ht="13.2">
      <c r="A1525" t="s">
        <v>1218</v>
      </c>
      <c r="B1525" t="s">
        <v>1218</v>
      </c>
      <c r="C1525" t="s">
        <v>15155</v>
      </c>
      <c r="D1525" t="s">
        <v>35710</v>
      </c>
      <c r="E1525" t="s">
        <v>18885</v>
      </c>
      <c r="F1525">
        <v>6</v>
      </c>
      <c r="G1525">
        <v>42</v>
      </c>
      <c r="H1525" s="1">
        <v>173</v>
      </c>
      <c r="I1525" s="87"/>
      <c r="K1525" s="86" t="s">
        <v>17485</v>
      </c>
      <c r="L1525" s="86" t="s">
        <v>17486</v>
      </c>
      <c r="N1525">
        <f>IFERROR(VLOOKUP(A1525,bip!$A:$C,2,0),"")</f>
      </c>
      <c r="O1525">
        <f>IFERROR(VLOOKUP(A1525,bip!$A:$Z,3,0),"")</f>
      </c>
    </row>
    <row r="1526" spans="1:15" ht="13.2">
      <c r="A1526" t="s">
        <v>1219</v>
      </c>
      <c r="B1526" t="s">
        <v>1219</v>
      </c>
      <c r="C1526" t="s">
        <v>15155</v>
      </c>
      <c r="D1526" t="s">
        <v>35711</v>
      </c>
      <c r="E1526" t="s">
        <v>18890</v>
      </c>
      <c r="F1526">
        <v>6</v>
      </c>
      <c r="G1526">
        <v>6</v>
      </c>
      <c r="H1526" s="1">
        <v>267</v>
      </c>
      <c r="I1526" s="87"/>
      <c r="K1526" s="86" t="s">
        <v>17485</v>
      </c>
      <c r="L1526" s="86" t="s">
        <v>17486</v>
      </c>
      <c r="N1526">
        <f>IFERROR(VLOOKUP(A1526,bip!$A:$C,2,0),"")</f>
      </c>
      <c r="O1526">
        <f>IFERROR(VLOOKUP(A1526,bip!$A:$Z,3,0),"")</f>
      </c>
    </row>
    <row r="1527" spans="1:15" ht="13.2">
      <c r="A1527" t="s">
        <v>1220</v>
      </c>
      <c r="B1527" t="s">
        <v>1220</v>
      </c>
      <c r="C1527" t="s">
        <v>15155</v>
      </c>
      <c r="D1527" t="s">
        <v>35712</v>
      </c>
      <c r="E1527" t="s">
        <v>18891</v>
      </c>
      <c r="F1527">
        <v>1</v>
      </c>
      <c r="G1527">
        <v>20</v>
      </c>
      <c r="H1527" s="1">
        <v>377</v>
      </c>
      <c r="I1527" s="87"/>
      <c r="K1527" s="86" t="s">
        <v>17485</v>
      </c>
      <c r="L1527" s="86" t="s">
        <v>17486</v>
      </c>
      <c r="N1527">
        <f>IFERROR(VLOOKUP(A1527,bip!$A:$C,2,0),"")</f>
      </c>
      <c r="O1527">
        <f>IFERROR(VLOOKUP(A1527,bip!$A:$Z,3,0),"")</f>
      </c>
    </row>
    <row r="1528" spans="1:15" ht="13.2">
      <c r="A1528" t="s">
        <v>1203</v>
      </c>
      <c r="B1528" t="s">
        <v>1203</v>
      </c>
      <c r="C1528" t="s">
        <v>15155</v>
      </c>
      <c r="D1528" t="s">
        <v>35713</v>
      </c>
      <c r="E1528" t="s">
        <v>14830</v>
      </c>
      <c r="F1528">
        <v>1</v>
      </c>
      <c r="G1528">
        <v>12</v>
      </c>
      <c r="H1528" s="1">
        <v>496</v>
      </c>
      <c r="I1528" s="87"/>
      <c r="K1528" s="86" t="s">
        <v>17485</v>
      </c>
      <c r="L1528" s="86" t="s">
        <v>17486</v>
      </c>
      <c r="N1528">
        <f>IFERROR(VLOOKUP(A1528,bip!$A:$C,2,0),"")</f>
      </c>
      <c r="O1528">
        <f>IFERROR(VLOOKUP(A1528,bip!$A:$Z,3,0),"")</f>
      </c>
    </row>
    <row r="1529" spans="1:15" ht="13.2">
      <c r="A1529" t="s">
        <v>1221</v>
      </c>
      <c r="B1529" t="s">
        <v>1221</v>
      </c>
      <c r="C1529" t="s">
        <v>15155</v>
      </c>
      <c r="D1529" t="s">
        <v>35714</v>
      </c>
      <c r="E1529" t="s">
        <v>14946</v>
      </c>
      <c r="F1529">
        <v>6</v>
      </c>
      <c r="G1529">
        <v>168</v>
      </c>
      <c r="H1529" s="1">
        <v>99</v>
      </c>
      <c r="I1529" s="87"/>
      <c r="K1529" s="86" t="s">
        <v>17485</v>
      </c>
      <c r="L1529" s="86" t="s">
        <v>17486</v>
      </c>
      <c r="N1529">
        <f>IFERROR(VLOOKUP(A1529,bip!$A:$C,2,0),"")</f>
      </c>
      <c r="O1529">
        <f>IFERROR(VLOOKUP(A1529,bip!$A:$Z,3,0),"")</f>
      </c>
    </row>
    <row r="1530" spans="1:15" ht="13.2">
      <c r="A1530" t="s">
        <v>1222</v>
      </c>
      <c r="B1530" t="s">
        <v>1222</v>
      </c>
      <c r="C1530" t="s">
        <v>15155</v>
      </c>
      <c r="D1530" t="s">
        <v>35715</v>
      </c>
      <c r="E1530" t="s">
        <v>14944</v>
      </c>
      <c r="F1530">
        <v>6</v>
      </c>
      <c r="G1530">
        <v>72</v>
      </c>
      <c r="H1530" s="1">
        <v>121</v>
      </c>
      <c r="I1530" s="87"/>
      <c r="K1530" s="86" t="s">
        <v>17485</v>
      </c>
      <c r="L1530" s="86" t="s">
        <v>17486</v>
      </c>
      <c r="N1530">
        <f>IFERROR(VLOOKUP(A1530,bip!$A:$C,2,0),"")</f>
      </c>
      <c r="O1530">
        <f>IFERROR(VLOOKUP(A1530,bip!$A:$Z,3,0),"")</f>
      </c>
    </row>
    <row r="1531" spans="1:15" ht="13.2">
      <c r="A1531" t="s">
        <v>1223</v>
      </c>
      <c r="B1531" t="s">
        <v>1223</v>
      </c>
      <c r="C1531" t="s">
        <v>15155</v>
      </c>
      <c r="D1531" t="s">
        <v>35716</v>
      </c>
      <c r="E1531" t="s">
        <v>14945</v>
      </c>
      <c r="F1531">
        <v>6</v>
      </c>
      <c r="G1531">
        <v>42</v>
      </c>
      <c r="H1531" s="1">
        <v>189</v>
      </c>
      <c r="I1531" s="87"/>
      <c r="K1531" s="86" t="s">
        <v>17485</v>
      </c>
      <c r="L1531" s="86" t="s">
        <v>17486</v>
      </c>
      <c r="N1531">
        <f>IFERROR(VLOOKUP(A1531,bip!$A:$C,2,0),"")</f>
      </c>
      <c r="O1531">
        <f>IFERROR(VLOOKUP(A1531,bip!$A:$Z,3,0),"")</f>
      </c>
    </row>
    <row r="1532" spans="1:15" ht="13.2">
      <c r="A1532" t="s">
        <v>1224</v>
      </c>
      <c r="B1532" t="s">
        <v>1224</v>
      </c>
      <c r="C1532" t="s">
        <v>15155</v>
      </c>
      <c r="D1532" t="s">
        <v>35717</v>
      </c>
      <c r="E1532" t="s">
        <v>14947</v>
      </c>
      <c r="F1532">
        <v>1</v>
      </c>
      <c r="G1532">
        <v>24</v>
      </c>
      <c r="H1532" s="1">
        <v>304</v>
      </c>
      <c r="I1532" s="87"/>
      <c r="K1532" s="86" t="s">
        <v>17485</v>
      </c>
      <c r="L1532" s="86" t="s">
        <v>17486</v>
      </c>
      <c r="N1532">
        <f>IFERROR(VLOOKUP(A1532,bip!$A:$C,2,0),"")</f>
      </c>
      <c r="O1532">
        <f>IFERROR(VLOOKUP(A1532,bip!$A:$Z,3,0),"")</f>
      </c>
    </row>
    <row r="1533" spans="1:15" ht="13.2">
      <c r="A1533" t="s">
        <v>1225</v>
      </c>
      <c r="B1533" t="s">
        <v>15482</v>
      </c>
      <c r="C1533" t="s">
        <v>15155</v>
      </c>
      <c r="D1533" t="s">
        <v>35718</v>
      </c>
      <c r="E1533" t="s">
        <v>14948</v>
      </c>
      <c r="F1533">
        <v>1</v>
      </c>
      <c r="G1533">
        <v>20</v>
      </c>
      <c r="H1533" s="1">
        <v>504</v>
      </c>
      <c r="I1533" s="87"/>
      <c r="K1533" s="86" t="s">
        <v>17485</v>
      </c>
      <c r="L1533" s="86" t="s">
        <v>17486</v>
      </c>
      <c r="N1533">
        <f>IFERROR(VLOOKUP(A1533,bip!$A:$C,2,0),"")</f>
      </c>
      <c r="O1533">
        <f>IFERROR(VLOOKUP(A1533,bip!$A:$Z,3,0),"")</f>
      </c>
    </row>
    <row r="1534" spans="1:15" ht="13.2">
      <c r="A1534" t="s">
        <v>1226</v>
      </c>
      <c r="B1534" t="s">
        <v>1226</v>
      </c>
      <c r="C1534" t="s">
        <v>15155</v>
      </c>
      <c r="D1534" t="s">
        <v>35719</v>
      </c>
      <c r="E1534" t="s">
        <v>14949</v>
      </c>
      <c r="F1534">
        <v>1</v>
      </c>
      <c r="G1534">
        <v>18</v>
      </c>
      <c r="H1534" s="1">
        <v>678</v>
      </c>
      <c r="I1534" s="87"/>
      <c r="K1534" s="86" t="s">
        <v>17485</v>
      </c>
      <c r="L1534" s="86" t="s">
        <v>17486</v>
      </c>
      <c r="N1534">
        <f>IFERROR(VLOOKUP(A1534,bip!$A:$C,2,0),"")</f>
      </c>
      <c r="O1534">
        <f>IFERROR(VLOOKUP(A1534,bip!$A:$Z,3,0),"")</f>
      </c>
    </row>
    <row r="1535" spans="1:15" ht="13.2">
      <c r="A1535" t="s">
        <v>1227</v>
      </c>
      <c r="B1535" t="s">
        <v>1227</v>
      </c>
      <c r="C1535" t="s">
        <v>15155</v>
      </c>
      <c r="D1535" t="s">
        <v>35720</v>
      </c>
      <c r="E1535" t="s">
        <v>14950</v>
      </c>
      <c r="F1535">
        <v>1</v>
      </c>
      <c r="G1535">
        <v>18</v>
      </c>
      <c r="H1535" s="1">
        <v>816</v>
      </c>
      <c r="I1535" s="87"/>
      <c r="K1535" s="86" t="s">
        <v>17485</v>
      </c>
      <c r="L1535" s="86" t="s">
        <v>17486</v>
      </c>
      <c r="N1535">
        <f>IFERROR(VLOOKUP(A1535,bip!$A:$C,2,0),"")</f>
      </c>
      <c r="O1535">
        <f>IFERROR(VLOOKUP(A1535,bip!$A:$Z,3,0),"")</f>
      </c>
    </row>
    <row r="1536" spans="1:15" ht="13.2">
      <c r="A1536" t="s">
        <v>1204</v>
      </c>
      <c r="B1536" t="s">
        <v>1204</v>
      </c>
      <c r="C1536" t="s">
        <v>15155</v>
      </c>
      <c r="D1536" t="s">
        <v>35721</v>
      </c>
      <c r="E1536" t="s">
        <v>14831</v>
      </c>
      <c r="F1536">
        <v>1</v>
      </c>
      <c r="G1536">
        <v>12</v>
      </c>
      <c r="H1536" s="1">
        <v>507</v>
      </c>
      <c r="I1536" s="87"/>
      <c r="K1536" s="86" t="s">
        <v>17485</v>
      </c>
      <c r="L1536" s="86" t="s">
        <v>17486</v>
      </c>
      <c r="N1536">
        <f>IFERROR(VLOOKUP(A1536,bip!$A:$C,2,0),"")</f>
      </c>
      <c r="O1536">
        <f>IFERROR(VLOOKUP(A1536,bip!$A:$Z,3,0),"")</f>
      </c>
    </row>
    <row r="1537" spans="1:15" ht="13.2">
      <c r="A1537" t="s">
        <v>1228</v>
      </c>
      <c r="B1537" t="s">
        <v>1228</v>
      </c>
      <c r="C1537" t="s">
        <v>15155</v>
      </c>
      <c r="D1537" t="s">
        <v>35722</v>
      </c>
      <c r="E1537" t="s">
        <v>22966</v>
      </c>
      <c r="F1537">
        <v>1</v>
      </c>
      <c r="G1537">
        <v>42</v>
      </c>
      <c r="H1537" s="1">
        <v>299</v>
      </c>
      <c r="I1537" s="87"/>
      <c r="K1537" s="86" t="s">
        <v>17485</v>
      </c>
      <c r="L1537" s="86" t="s">
        <v>17486</v>
      </c>
      <c r="N1537">
        <f>IFERROR(VLOOKUP(A1537,bip!$A:$C,2,0),"")</f>
      </c>
      <c r="O1537">
        <f>IFERROR(VLOOKUP(A1537,bip!$A:$Z,3,0),"")</f>
      </c>
    </row>
    <row r="1538" spans="1:15" ht="13.2">
      <c r="A1538" t="s">
        <v>1229</v>
      </c>
      <c r="B1538" t="s">
        <v>1229</v>
      </c>
      <c r="C1538" t="s">
        <v>15155</v>
      </c>
      <c r="D1538" t="s">
        <v>35723</v>
      </c>
      <c r="E1538" t="s">
        <v>22967</v>
      </c>
      <c r="F1538">
        <v>1</v>
      </c>
      <c r="G1538">
        <v>30</v>
      </c>
      <c r="H1538" s="1">
        <v>345</v>
      </c>
      <c r="I1538" s="87"/>
      <c r="K1538" s="86" t="s">
        <v>17485</v>
      </c>
      <c r="L1538" s="86" t="s">
        <v>17486</v>
      </c>
      <c r="N1538">
        <f>IFERROR(VLOOKUP(A1538,bip!$A:$C,2,0),"")</f>
      </c>
      <c r="O1538">
        <f>IFERROR(VLOOKUP(A1538,bip!$A:$Z,3,0),"")</f>
      </c>
    </row>
    <row r="1539" spans="1:15" ht="13.2">
      <c r="A1539" t="s">
        <v>1230</v>
      </c>
      <c r="B1539" t="s">
        <v>1230</v>
      </c>
      <c r="C1539" t="s">
        <v>15155</v>
      </c>
      <c r="D1539" t="s">
        <v>35724</v>
      </c>
      <c r="E1539" t="s">
        <v>22968</v>
      </c>
      <c r="F1539">
        <v>1</v>
      </c>
      <c r="G1539">
        <v>12</v>
      </c>
      <c r="H1539" s="1">
        <v>587</v>
      </c>
      <c r="I1539" s="87"/>
      <c r="K1539" s="86" t="s">
        <v>17485</v>
      </c>
      <c r="L1539" s="86" t="s">
        <v>17486</v>
      </c>
      <c r="N1539">
        <f>IFERROR(VLOOKUP(A1539,bip!$A:$C,2,0),"")</f>
      </c>
      <c r="O1539">
        <f>IFERROR(VLOOKUP(A1539,bip!$A:$Z,3,0),"")</f>
      </c>
    </row>
    <row r="1540" spans="1:15" ht="13.2">
      <c r="A1540" t="s">
        <v>1231</v>
      </c>
      <c r="B1540" t="s">
        <v>1231</v>
      </c>
      <c r="C1540" t="s">
        <v>15155</v>
      </c>
      <c r="D1540" t="s">
        <v>35725</v>
      </c>
      <c r="E1540" t="s">
        <v>18887</v>
      </c>
      <c r="F1540">
        <v>1</v>
      </c>
      <c r="G1540">
        <v>6</v>
      </c>
      <c r="H1540" s="1">
        <v>1297</v>
      </c>
      <c r="I1540" s="87"/>
      <c r="K1540" s="86" t="s">
        <v>17485</v>
      </c>
      <c r="L1540" s="86" t="s">
        <v>17486</v>
      </c>
      <c r="N1540">
        <f>IFERROR(VLOOKUP(A1540,bip!$A:$C,2,0),"")</f>
      </c>
      <c r="O1540">
        <f>IFERROR(VLOOKUP(A1540,bip!$A:$Z,3,0),"")</f>
      </c>
    </row>
    <row r="1541" spans="1:15" ht="13.2">
      <c r="A1541" t="s">
        <v>1232</v>
      </c>
      <c r="B1541" t="s">
        <v>1232</v>
      </c>
      <c r="C1541" t="s">
        <v>15155</v>
      </c>
      <c r="D1541" t="s">
        <v>35726</v>
      </c>
      <c r="E1541" t="s">
        <v>18888</v>
      </c>
      <c r="F1541">
        <v>1</v>
      </c>
      <c r="G1541">
        <v>6</v>
      </c>
      <c r="H1541" s="1">
        <v>1943</v>
      </c>
      <c r="I1541" s="87"/>
      <c r="K1541" s="86" t="s">
        <v>17485</v>
      </c>
      <c r="L1541" s="86" t="s">
        <v>17486</v>
      </c>
      <c r="N1541">
        <f>IFERROR(VLOOKUP(A1541,bip!$A:$C,2,0),"")</f>
      </c>
      <c r="O1541">
        <f>IFERROR(VLOOKUP(A1541,bip!$A:$Z,3,0),"")</f>
      </c>
    </row>
    <row r="1542" spans="1:15" ht="13.2">
      <c r="A1542" t="s">
        <v>1239</v>
      </c>
      <c r="B1542" t="s">
        <v>1239</v>
      </c>
      <c r="C1542" t="s">
        <v>15155</v>
      </c>
      <c r="D1542" t="s">
        <v>35727</v>
      </c>
      <c r="E1542" t="s">
        <v>14951</v>
      </c>
      <c r="F1542">
        <v>6</v>
      </c>
      <c r="G1542">
        <v>120</v>
      </c>
      <c r="H1542" s="1">
        <v>106</v>
      </c>
      <c r="I1542" s="87"/>
      <c r="K1542" s="86" t="s">
        <v>17485</v>
      </c>
      <c r="L1542" s="86" t="s">
        <v>17486</v>
      </c>
      <c r="N1542">
        <f>IFERROR(VLOOKUP(A1542,bip!$A:$C,2,0),"")</f>
      </c>
      <c r="O1542">
        <f>IFERROR(VLOOKUP(A1542,bip!$A:$Z,3,0),"")</f>
      </c>
    </row>
    <row r="1543" spans="1:15" ht="13.2">
      <c r="A1543" t="s">
        <v>1190</v>
      </c>
      <c r="B1543" t="s">
        <v>1190</v>
      </c>
      <c r="C1543" t="s">
        <v>15155</v>
      </c>
      <c r="D1543" t="s">
        <v>35728</v>
      </c>
      <c r="E1543" t="s">
        <v>35729</v>
      </c>
      <c r="F1543">
        <v>6</v>
      </c>
      <c r="G1543">
        <v>72</v>
      </c>
      <c r="H1543" s="1">
        <v>257</v>
      </c>
      <c r="I1543" s="87"/>
      <c r="K1543" s="86" t="s">
        <v>17485</v>
      </c>
      <c r="L1543" s="86" t="s">
        <v>17486</v>
      </c>
      <c r="N1543">
        <f>IFERROR(VLOOKUP(A1543,bip!$A:$C,2,0),"")</f>
      </c>
      <c r="O1543">
        <f>IFERROR(VLOOKUP(A1543,bip!$A:$Z,3,0),"")</f>
      </c>
    </row>
    <row r="1544" spans="1:15" ht="13.2">
      <c r="A1544" t="s">
        <v>1233</v>
      </c>
      <c r="B1544" t="s">
        <v>1233</v>
      </c>
      <c r="C1544" t="s">
        <v>15155</v>
      </c>
      <c r="D1544" t="s">
        <v>35730</v>
      </c>
      <c r="E1544" t="s">
        <v>35731</v>
      </c>
      <c r="F1544">
        <v>6</v>
      </c>
      <c r="G1544">
        <v>108</v>
      </c>
      <c r="H1544" s="1">
        <v>214</v>
      </c>
      <c r="I1544" s="87"/>
      <c r="K1544" s="86" t="s">
        <v>17485</v>
      </c>
      <c r="L1544" s="86" t="s">
        <v>17486</v>
      </c>
      <c r="N1544">
        <f>IFERROR(VLOOKUP(A1544,bip!$A:$C,2,0),"")</f>
      </c>
      <c r="O1544">
        <f>IFERROR(VLOOKUP(A1544,bip!$A:$Z,3,0),"")</f>
      </c>
    </row>
    <row r="1545" spans="1:15" ht="13.2">
      <c r="A1545" t="s">
        <v>1238</v>
      </c>
      <c r="B1545" t="s">
        <v>1238</v>
      </c>
      <c r="C1545" t="s">
        <v>15155</v>
      </c>
      <c r="D1545" t="s">
        <v>35732</v>
      </c>
      <c r="E1545" t="s">
        <v>18881</v>
      </c>
      <c r="F1545">
        <v>6</v>
      </c>
      <c r="G1545">
        <v>126</v>
      </c>
      <c r="H1545" s="1">
        <v>116</v>
      </c>
      <c r="I1545" s="87"/>
      <c r="K1545" s="86" t="s">
        <v>17485</v>
      </c>
      <c r="L1545" s="86" t="s">
        <v>17486</v>
      </c>
      <c r="N1545">
        <f>IFERROR(VLOOKUP(A1545,bip!$A:$C,2,0),"")</f>
      </c>
      <c r="O1545">
        <f>IFERROR(VLOOKUP(A1545,bip!$A:$Z,3,0),"")</f>
      </c>
    </row>
    <row r="1546" spans="1:15" ht="13.2">
      <c r="A1546" t="s">
        <v>1237</v>
      </c>
      <c r="B1546" t="s">
        <v>1237</v>
      </c>
      <c r="C1546" t="s">
        <v>15155</v>
      </c>
      <c r="D1546" t="s">
        <v>35733</v>
      </c>
      <c r="E1546" t="s">
        <v>18882</v>
      </c>
      <c r="F1546">
        <v>6</v>
      </c>
      <c r="G1546">
        <v>132</v>
      </c>
      <c r="H1546" s="1">
        <v>90</v>
      </c>
      <c r="I1546" s="87"/>
      <c r="K1546" s="86" t="s">
        <v>17485</v>
      </c>
      <c r="L1546" s="86" t="s">
        <v>17486</v>
      </c>
      <c r="N1546">
        <f>IFERROR(VLOOKUP(A1546,bip!$A:$C,2,0),"")</f>
      </c>
      <c r="O1546">
        <f>IFERROR(VLOOKUP(A1546,bip!$A:$Z,3,0),"")</f>
      </c>
    </row>
    <row r="1547" spans="1:15" ht="13.2">
      <c r="A1547" t="s">
        <v>1234</v>
      </c>
      <c r="B1547" t="s">
        <v>1234</v>
      </c>
      <c r="C1547" t="s">
        <v>15155</v>
      </c>
      <c r="D1547" t="s">
        <v>35734</v>
      </c>
      <c r="E1547" t="s">
        <v>35735</v>
      </c>
      <c r="F1547">
        <v>6</v>
      </c>
      <c r="G1547">
        <v>72</v>
      </c>
      <c r="H1547" s="1">
        <v>242</v>
      </c>
      <c r="I1547" s="87"/>
      <c r="K1547" s="86" t="s">
        <v>17485</v>
      </c>
      <c r="L1547" s="86" t="s">
        <v>17486</v>
      </c>
      <c r="N1547">
        <f>IFERROR(VLOOKUP(A1547,bip!$A:$C,2,0),"")</f>
      </c>
      <c r="O1547">
        <f>IFERROR(VLOOKUP(A1547,bip!$A:$Z,3,0),"")</f>
      </c>
    </row>
    <row r="1548" spans="1:15" ht="13.2">
      <c r="A1548" t="s">
        <v>1191</v>
      </c>
      <c r="B1548" t="s">
        <v>1191</v>
      </c>
      <c r="C1548" t="s">
        <v>15155</v>
      </c>
      <c r="D1548" t="s">
        <v>35736</v>
      </c>
      <c r="E1548" t="s">
        <v>35737</v>
      </c>
      <c r="F1548">
        <v>6</v>
      </c>
      <c r="G1548">
        <v>24</v>
      </c>
      <c r="H1548" s="1">
        <v>303</v>
      </c>
      <c r="I1548" s="87"/>
      <c r="K1548" s="86" t="s">
        <v>17485</v>
      </c>
      <c r="L1548" s="86" t="s">
        <v>17486</v>
      </c>
      <c r="N1548">
        <f>IFERROR(VLOOKUP(A1548,bip!$A:$C,2,0),"")</f>
      </c>
      <c r="O1548">
        <f>IFERROR(VLOOKUP(A1548,bip!$A:$Z,3,0),"")</f>
      </c>
    </row>
    <row r="1549" spans="1:15" ht="13.2">
      <c r="A1549" t="s">
        <v>1184</v>
      </c>
      <c r="B1549" t="s">
        <v>15470</v>
      </c>
      <c r="C1549" t="s">
        <v>15155</v>
      </c>
      <c r="D1549" t="s">
        <v>21736</v>
      </c>
      <c r="E1549" t="s">
        <v>35738</v>
      </c>
      <c r="F1549">
        <v>6</v>
      </c>
      <c r="G1549">
        <v>24</v>
      </c>
      <c r="H1549" s="1">
        <v>320</v>
      </c>
      <c r="I1549" s="87"/>
      <c r="K1549" s="86" t="s">
        <v>17485</v>
      </c>
      <c r="L1549" s="86" t="s">
        <v>17486</v>
      </c>
      <c r="N1549">
        <f>IFERROR(VLOOKUP(A1549,bip!$A:$C,2,0),"")</f>
      </c>
      <c r="O1549">
        <f>IFERROR(VLOOKUP(A1549,bip!$A:$Z,3,0),"")</f>
      </c>
    </row>
    <row r="1550" spans="1:15" ht="13.2">
      <c r="A1550" t="s">
        <v>1240</v>
      </c>
      <c r="B1550" t="s">
        <v>1240</v>
      </c>
      <c r="C1550" t="s">
        <v>15155</v>
      </c>
      <c r="D1550" t="s">
        <v>35739</v>
      </c>
      <c r="E1550" t="s">
        <v>18889</v>
      </c>
      <c r="F1550">
        <v>6</v>
      </c>
      <c r="G1550">
        <v>120</v>
      </c>
      <c r="H1550" s="1">
        <v>226</v>
      </c>
      <c r="I1550" s="87"/>
      <c r="K1550" s="86" t="s">
        <v>17485</v>
      </c>
      <c r="L1550" s="86" t="s">
        <v>17486</v>
      </c>
      <c r="N1550">
        <f>IFERROR(VLOOKUP(A1550,bip!$A:$C,2,0),"")</f>
      </c>
      <c r="O1550">
        <f>IFERROR(VLOOKUP(A1550,bip!$A:$Z,3,0),"")</f>
      </c>
    </row>
    <row r="1551" spans="1:15" ht="13.2">
      <c r="A1551" t="s">
        <v>1235</v>
      </c>
      <c r="B1551" t="s">
        <v>1235</v>
      </c>
      <c r="C1551" t="s">
        <v>15155</v>
      </c>
      <c r="D1551" t="s">
        <v>35740</v>
      </c>
      <c r="E1551" t="s">
        <v>35741</v>
      </c>
      <c r="F1551">
        <v>6</v>
      </c>
      <c r="G1551">
        <v>72</v>
      </c>
      <c r="H1551" s="1">
        <v>247</v>
      </c>
      <c r="I1551" s="87"/>
      <c r="K1551" s="86" t="s">
        <v>17485</v>
      </c>
      <c r="L1551" s="86" t="s">
        <v>17486</v>
      </c>
      <c r="N1551">
        <f>IFERROR(VLOOKUP(A1551,bip!$A:$C,2,0),"")</f>
      </c>
      <c r="O1551">
        <f>IFERROR(VLOOKUP(A1551,bip!$A:$Z,3,0),"")</f>
      </c>
    </row>
    <row r="1552" spans="1:15" ht="13.2">
      <c r="A1552" t="s">
        <v>1236</v>
      </c>
      <c r="B1552" t="s">
        <v>1236</v>
      </c>
      <c r="C1552" t="s">
        <v>15155</v>
      </c>
      <c r="D1552" t="s">
        <v>35742</v>
      </c>
      <c r="E1552" t="s">
        <v>35743</v>
      </c>
      <c r="F1552">
        <v>6</v>
      </c>
      <c r="G1552">
        <v>36</v>
      </c>
      <c r="H1552" s="1">
        <v>369</v>
      </c>
      <c r="I1552" s="87"/>
      <c r="K1552" s="86" t="s">
        <v>17485</v>
      </c>
      <c r="L1552" s="86" t="s">
        <v>17486</v>
      </c>
      <c r="N1552">
        <f>IFERROR(VLOOKUP(A1552,bip!$A:$C,2,0),"")</f>
      </c>
      <c r="O1552">
        <f>IFERROR(VLOOKUP(A1552,bip!$A:$Z,3,0),"")</f>
      </c>
    </row>
    <row r="1553" spans="1:15" ht="13.2">
      <c r="A1553" t="s">
        <v>1192</v>
      </c>
      <c r="B1553" t="s">
        <v>1192</v>
      </c>
      <c r="C1553" t="s">
        <v>15155</v>
      </c>
      <c r="D1553" t="s">
        <v>35744</v>
      </c>
      <c r="E1553" t="s">
        <v>35745</v>
      </c>
      <c r="F1553">
        <v>1</v>
      </c>
      <c r="G1553">
        <v>6</v>
      </c>
      <c r="H1553" s="1">
        <v>551</v>
      </c>
      <c r="I1553" s="87"/>
      <c r="K1553" s="86" t="s">
        <v>17485</v>
      </c>
      <c r="L1553" s="86" t="s">
        <v>17486</v>
      </c>
      <c r="N1553">
        <f>IFERROR(VLOOKUP(A1553,bip!$A:$C,2,0),"")</f>
      </c>
      <c r="O1553">
        <f>IFERROR(VLOOKUP(A1553,bip!$A:$Z,3,0),"")</f>
      </c>
    </row>
    <row r="1554" spans="1:15" ht="13.2">
      <c r="A1554" t="s">
        <v>1185</v>
      </c>
      <c r="B1554" t="s">
        <v>15471</v>
      </c>
      <c r="C1554" t="s">
        <v>15155</v>
      </c>
      <c r="D1554" t="s">
        <v>21738</v>
      </c>
      <c r="E1554" t="s">
        <v>35746</v>
      </c>
      <c r="F1554">
        <v>1</v>
      </c>
      <c r="G1554">
        <v>6</v>
      </c>
      <c r="H1554" s="1">
        <v>578</v>
      </c>
      <c r="I1554" s="87"/>
      <c r="K1554" s="86" t="s">
        <v>17485</v>
      </c>
      <c r="L1554" s="86" t="s">
        <v>17486</v>
      </c>
      <c r="N1554">
        <f>IFERROR(VLOOKUP(A1554,bip!$A:$C,2,0),"")</f>
      </c>
      <c r="O1554">
        <f>IFERROR(VLOOKUP(A1554,bip!$A:$Z,3,0),"")</f>
      </c>
    </row>
    <row r="1555" spans="1:15" ht="13.2">
      <c r="A1555" t="s">
        <v>1193</v>
      </c>
      <c r="B1555" t="s">
        <v>1193</v>
      </c>
      <c r="C1555" t="s">
        <v>15155</v>
      </c>
      <c r="D1555" t="s">
        <v>35747</v>
      </c>
      <c r="E1555" t="s">
        <v>35748</v>
      </c>
      <c r="F1555">
        <v>1</v>
      </c>
      <c r="G1555">
        <v>6</v>
      </c>
      <c r="H1555" s="1">
        <v>562</v>
      </c>
      <c r="I1555" s="87"/>
      <c r="K1555" s="86" t="s">
        <v>17485</v>
      </c>
      <c r="L1555" s="86" t="s">
        <v>17486</v>
      </c>
      <c r="N1555">
        <f>IFERROR(VLOOKUP(A1555,bip!$A:$C,2,0),"")</f>
      </c>
      <c r="O1555">
        <f>IFERROR(VLOOKUP(A1555,bip!$A:$Z,3,0),"")</f>
      </c>
    </row>
    <row r="1556" spans="1:15" ht="13.2">
      <c r="A1556" t="s">
        <v>1186</v>
      </c>
      <c r="B1556" t="s">
        <v>15472</v>
      </c>
      <c r="C1556" t="s">
        <v>15155</v>
      </c>
      <c r="D1556" t="s">
        <v>21739</v>
      </c>
      <c r="E1556" t="s">
        <v>35749</v>
      </c>
      <c r="F1556">
        <v>1</v>
      </c>
      <c r="G1556">
        <v>6</v>
      </c>
      <c r="H1556" s="1">
        <v>593</v>
      </c>
      <c r="I1556" s="87"/>
      <c r="K1556" s="86" t="s">
        <v>17485</v>
      </c>
      <c r="L1556" s="86" t="s">
        <v>17486</v>
      </c>
      <c r="N1556">
        <f>IFERROR(VLOOKUP(A1556,bip!$A:$C,2,0),"")</f>
      </c>
      <c r="O1556">
        <f>IFERROR(VLOOKUP(A1556,bip!$A:$Z,3,0),"")</f>
      </c>
    </row>
    <row r="1557" spans="1:15" ht="13.2">
      <c r="A1557" t="s">
        <v>1194</v>
      </c>
      <c r="B1557" t="s">
        <v>1194</v>
      </c>
      <c r="C1557" t="s">
        <v>15155</v>
      </c>
      <c r="D1557" t="s">
        <v>35750</v>
      </c>
      <c r="E1557" t="s">
        <v>35751</v>
      </c>
      <c r="F1557">
        <v>1</v>
      </c>
      <c r="G1557">
        <v>6</v>
      </c>
      <c r="H1557" s="1">
        <v>604</v>
      </c>
      <c r="I1557" s="87"/>
      <c r="K1557" s="86" t="s">
        <v>17485</v>
      </c>
      <c r="L1557" s="86" t="s">
        <v>17486</v>
      </c>
      <c r="N1557">
        <f>IFERROR(VLOOKUP(A1557,bip!$A:$C,2,0),"")</f>
      </c>
      <c r="O1557">
        <f>IFERROR(VLOOKUP(A1557,bip!$A:$Z,3,0),"")</f>
      </c>
    </row>
    <row r="1558" spans="1:15" ht="13.2">
      <c r="A1558" t="s">
        <v>1187</v>
      </c>
      <c r="B1558" t="s">
        <v>15473</v>
      </c>
      <c r="C1558" t="s">
        <v>15155</v>
      </c>
      <c r="D1558" t="s">
        <v>21740</v>
      </c>
      <c r="E1558" t="s">
        <v>35752</v>
      </c>
      <c r="F1558">
        <v>1</v>
      </c>
      <c r="G1558">
        <v>6</v>
      </c>
      <c r="H1558" s="1">
        <v>635</v>
      </c>
      <c r="I1558" s="87"/>
      <c r="K1558" s="86" t="s">
        <v>17485</v>
      </c>
      <c r="L1558" s="86" t="s">
        <v>17486</v>
      </c>
      <c r="N1558">
        <f>IFERROR(VLOOKUP(A1558,bip!$A:$C,2,0),"")</f>
      </c>
      <c r="O1558">
        <f>IFERROR(VLOOKUP(A1558,bip!$A:$Z,3,0),"")</f>
      </c>
    </row>
    <row r="1559" spans="1:15" ht="13.2">
      <c r="A1559" t="s">
        <v>1195</v>
      </c>
      <c r="B1559" t="s">
        <v>1195</v>
      </c>
      <c r="C1559" t="s">
        <v>15155</v>
      </c>
      <c r="D1559" t="s">
        <v>35753</v>
      </c>
      <c r="E1559" t="s">
        <v>35754</v>
      </c>
      <c r="F1559">
        <v>1</v>
      </c>
      <c r="G1559">
        <v>6</v>
      </c>
      <c r="H1559" s="1">
        <v>971</v>
      </c>
      <c r="I1559" s="87"/>
      <c r="K1559" s="86" t="s">
        <v>17485</v>
      </c>
      <c r="L1559" s="86" t="s">
        <v>17486</v>
      </c>
      <c r="N1559">
        <f>IFERROR(VLOOKUP(A1559,bip!$A:$C,2,0),"")</f>
      </c>
      <c r="O1559">
        <f>IFERROR(VLOOKUP(A1559,bip!$A:$Z,3,0),"")</f>
      </c>
    </row>
    <row r="1560" spans="1:15" ht="13.2">
      <c r="A1560" t="s">
        <v>1188</v>
      </c>
      <c r="B1560" t="s">
        <v>15474</v>
      </c>
      <c r="C1560" t="s">
        <v>15155</v>
      </c>
      <c r="D1560" t="s">
        <v>21743</v>
      </c>
      <c r="E1560" t="s">
        <v>35755</v>
      </c>
      <c r="F1560">
        <v>1</v>
      </c>
      <c r="G1560">
        <v>6</v>
      </c>
      <c r="H1560" s="1">
        <v>1019</v>
      </c>
      <c r="I1560" s="87"/>
      <c r="K1560" s="86" t="s">
        <v>17485</v>
      </c>
      <c r="L1560" s="86" t="s">
        <v>17486</v>
      </c>
      <c r="N1560">
        <f>IFERROR(VLOOKUP(A1560,bip!$A:$C,2,0),"")</f>
      </c>
      <c r="O1560">
        <f>IFERROR(VLOOKUP(A1560,bip!$A:$Z,3,0),"")</f>
      </c>
    </row>
    <row r="1561" spans="1:15" ht="13.2">
      <c r="A1561" t="s">
        <v>1196</v>
      </c>
      <c r="B1561" t="s">
        <v>1196</v>
      </c>
      <c r="C1561" t="s">
        <v>15155</v>
      </c>
      <c r="D1561" t="s">
        <v>35756</v>
      </c>
      <c r="E1561" t="s">
        <v>35757</v>
      </c>
      <c r="F1561">
        <v>1</v>
      </c>
      <c r="G1561">
        <v>1</v>
      </c>
      <c r="H1561" s="1">
        <v>1423</v>
      </c>
      <c r="I1561" s="87"/>
      <c r="K1561" s="86" t="s">
        <v>17485</v>
      </c>
      <c r="L1561" s="86" t="s">
        <v>17486</v>
      </c>
      <c r="N1561">
        <f>IFERROR(VLOOKUP(A1561,bip!$A:$C,2,0),"")</f>
      </c>
      <c r="O1561">
        <f>IFERROR(VLOOKUP(A1561,bip!$A:$Z,3,0),"")</f>
      </c>
    </row>
    <row r="1562" spans="1:15" ht="13.2">
      <c r="A1562" t="s">
        <v>1189</v>
      </c>
      <c r="B1562" t="s">
        <v>1189</v>
      </c>
      <c r="C1562" t="s">
        <v>15155</v>
      </c>
      <c r="D1562" t="s">
        <v>21871</v>
      </c>
      <c r="E1562" t="s">
        <v>35758</v>
      </c>
      <c r="F1562">
        <v>1</v>
      </c>
      <c r="G1562">
        <v>1</v>
      </c>
      <c r="H1562" s="1">
        <v>1496</v>
      </c>
      <c r="I1562" s="87"/>
      <c r="K1562" s="86" t="s">
        <v>17485</v>
      </c>
      <c r="L1562" s="86" t="s">
        <v>17486</v>
      </c>
      <c r="N1562">
        <f>IFERROR(VLOOKUP(A1562,bip!$A:$C,2,0),"")</f>
      </c>
      <c r="O1562">
        <f>IFERROR(VLOOKUP(A1562,bip!$A:$Z,3,0),"")</f>
      </c>
    </row>
    <row r="1563" spans="1:15" ht="13.2">
      <c r="A1563" t="s">
        <v>1276</v>
      </c>
      <c r="B1563" t="s">
        <v>1276</v>
      </c>
      <c r="C1563" t="s">
        <v>15155</v>
      </c>
      <c r="D1563" t="s">
        <v>21878</v>
      </c>
      <c r="E1563" t="s">
        <v>27942</v>
      </c>
      <c r="F1563">
        <v>6</v>
      </c>
      <c r="G1563">
        <v>624</v>
      </c>
      <c r="H1563" s="1">
        <v>57</v>
      </c>
      <c r="I1563" s="87"/>
      <c r="K1563" s="86" t="s">
        <v>17485</v>
      </c>
      <c r="L1563" s="86" t="s">
        <v>17486</v>
      </c>
      <c r="N1563">
        <f>IFERROR(VLOOKUP(A1563,bip!$A:$C,2,0),"")</f>
      </c>
      <c r="O1563">
        <f>IFERROR(VLOOKUP(A1563,bip!$A:$Z,3,0),"")</f>
      </c>
    </row>
    <row r="1564" spans="1:15" ht="13.2">
      <c r="A1564" t="s">
        <v>1278</v>
      </c>
      <c r="B1564" t="s">
        <v>1278</v>
      </c>
      <c r="C1564" t="s">
        <v>15155</v>
      </c>
      <c r="D1564" t="s">
        <v>21880</v>
      </c>
      <c r="E1564" t="s">
        <v>27944</v>
      </c>
      <c r="F1564">
        <v>6</v>
      </c>
      <c r="G1564">
        <v>624</v>
      </c>
      <c r="H1564" s="1">
        <v>57</v>
      </c>
      <c r="I1564" s="87"/>
      <c r="K1564" s="86" t="s">
        <v>17485</v>
      </c>
      <c r="L1564" s="86" t="s">
        <v>17486</v>
      </c>
      <c r="N1564">
        <f>IFERROR(VLOOKUP(A1564,bip!$A:$C,2,0),"")</f>
      </c>
      <c r="O1564">
        <f>IFERROR(VLOOKUP(A1564,bip!$A:$Z,3,0),"")</f>
      </c>
    </row>
    <row r="1565" spans="1:15" ht="13.2">
      <c r="A1565" t="s">
        <v>1255</v>
      </c>
      <c r="B1565" t="s">
        <v>1255</v>
      </c>
      <c r="C1565" t="s">
        <v>15155</v>
      </c>
      <c r="D1565" t="s">
        <v>15485</v>
      </c>
      <c r="E1565" t="s">
        <v>18894</v>
      </c>
      <c r="F1565">
        <v>1</v>
      </c>
      <c r="G1565">
        <v>30</v>
      </c>
      <c r="H1565" s="1">
        <v>78</v>
      </c>
      <c r="I1565" s="87"/>
      <c r="K1565" s="86" t="s">
        <v>17485</v>
      </c>
      <c r="L1565" s="86" t="s">
        <v>17486</v>
      </c>
      <c r="N1565">
        <f>IFERROR(VLOOKUP(A1565,bip!$A:$C,2,0),"")</f>
      </c>
      <c r="O1565">
        <f>IFERROR(VLOOKUP(A1565,bip!$A:$Z,3,0),"")</f>
      </c>
    </row>
    <row r="1566" spans="1:15" ht="13.2">
      <c r="A1566" t="s">
        <v>1256</v>
      </c>
      <c r="B1566" t="s">
        <v>1256</v>
      </c>
      <c r="C1566" t="s">
        <v>15155</v>
      </c>
      <c r="D1566" t="s">
        <v>15486</v>
      </c>
      <c r="E1566" t="s">
        <v>18895</v>
      </c>
      <c r="F1566">
        <v>1</v>
      </c>
      <c r="G1566">
        <v>100</v>
      </c>
      <c r="H1566" s="1">
        <v>78</v>
      </c>
      <c r="I1566" s="87"/>
      <c r="K1566" s="86" t="s">
        <v>17485</v>
      </c>
      <c r="L1566" s="86" t="s">
        <v>17486</v>
      </c>
      <c r="N1566">
        <f>IFERROR(VLOOKUP(A1566,bip!$A:$C,2,0),"")</f>
      </c>
      <c r="O1566">
        <f>IFERROR(VLOOKUP(A1566,bip!$A:$Z,3,0),"")</f>
      </c>
    </row>
    <row r="1567" spans="1:15" ht="13.2">
      <c r="A1567" t="s">
        <v>1258</v>
      </c>
      <c r="B1567" t="s">
        <v>1258</v>
      </c>
      <c r="C1567" t="s">
        <v>15155</v>
      </c>
      <c r="D1567" t="s">
        <v>15489</v>
      </c>
      <c r="E1567" t="s">
        <v>18898</v>
      </c>
      <c r="F1567">
        <v>1</v>
      </c>
      <c r="G1567">
        <v>100</v>
      </c>
      <c r="H1567" s="1">
        <v>163</v>
      </c>
      <c r="I1567" s="87"/>
      <c r="K1567" s="86" t="s">
        <v>17485</v>
      </c>
      <c r="L1567" s="86" t="s">
        <v>17486</v>
      </c>
      <c r="N1567">
        <f>IFERROR(VLOOKUP(A1567,bip!$A:$C,2,0),"")</f>
      </c>
      <c r="O1567">
        <f>IFERROR(VLOOKUP(A1567,bip!$A:$Z,3,0),"")</f>
      </c>
    </row>
    <row r="1568" spans="1:15" ht="13.2">
      <c r="A1568" t="s">
        <v>14025</v>
      </c>
      <c r="B1568" t="s">
        <v>14025</v>
      </c>
      <c r="C1568" t="s">
        <v>15155</v>
      </c>
      <c r="D1568" t="s">
        <v>35759</v>
      </c>
      <c r="E1568" t="s">
        <v>35760</v>
      </c>
      <c r="F1568">
        <v>1</v>
      </c>
      <c r="G1568">
        <v>6</v>
      </c>
      <c r="H1568" s="1">
        <v>576</v>
      </c>
      <c r="I1568" s="87"/>
      <c r="K1568" s="86" t="s">
        <v>17485</v>
      </c>
      <c r="L1568" s="86" t="s">
        <v>17486</v>
      </c>
      <c r="N1568">
        <f>IFERROR(VLOOKUP(A1568,bip!$A:$C,2,0),"")</f>
      </c>
      <c r="O1568">
        <f>IFERROR(VLOOKUP(A1568,bip!$A:$Z,3,0),"")</f>
      </c>
    </row>
    <row r="1569" spans="1:15" ht="13.2">
      <c r="A1569" t="s">
        <v>1205</v>
      </c>
      <c r="B1569" t="s">
        <v>1205</v>
      </c>
      <c r="C1569" t="s">
        <v>15155</v>
      </c>
      <c r="D1569" t="s">
        <v>35761</v>
      </c>
      <c r="E1569" t="s">
        <v>18864</v>
      </c>
      <c r="F1569">
        <v>6</v>
      </c>
      <c r="G1569">
        <v>72</v>
      </c>
      <c r="H1569" s="1">
        <v>209</v>
      </c>
      <c r="I1569" s="87"/>
      <c r="K1569" s="86" t="s">
        <v>17485</v>
      </c>
      <c r="L1569" s="86" t="s">
        <v>17486</v>
      </c>
      <c r="N1569">
        <f>IFERROR(VLOOKUP(A1569,bip!$A:$C,2,0),"")</f>
      </c>
      <c r="O1569">
        <f>IFERROR(VLOOKUP(A1569,bip!$A:$Z,3,0),"")</f>
      </c>
    </row>
    <row r="1570" spans="1:15" ht="13.2">
      <c r="A1570" t="s">
        <v>14026</v>
      </c>
      <c r="B1570" t="s">
        <v>14026</v>
      </c>
      <c r="C1570" t="s">
        <v>15155</v>
      </c>
      <c r="D1570" t="s">
        <v>35762</v>
      </c>
      <c r="E1570" t="s">
        <v>35763</v>
      </c>
      <c r="F1570">
        <v>1</v>
      </c>
      <c r="G1570">
        <v>6</v>
      </c>
      <c r="H1570" s="1">
        <v>923</v>
      </c>
      <c r="I1570" s="87"/>
      <c r="K1570" s="86" t="s">
        <v>17485</v>
      </c>
      <c r="L1570" s="86" t="s">
        <v>17486</v>
      </c>
      <c r="N1570">
        <f>IFERROR(VLOOKUP(A1570,bip!$A:$C,2,0),"")</f>
      </c>
      <c r="O1570">
        <f>IFERROR(VLOOKUP(A1570,bip!$A:$Z,3,0),"")</f>
      </c>
    </row>
    <row r="1571" spans="1:15" ht="13.2">
      <c r="A1571" t="s">
        <v>1259</v>
      </c>
      <c r="B1571" t="s">
        <v>1259</v>
      </c>
      <c r="C1571" t="s">
        <v>15155</v>
      </c>
      <c r="D1571" t="s">
        <v>15487</v>
      </c>
      <c r="E1571" t="s">
        <v>18896</v>
      </c>
      <c r="F1571">
        <v>1</v>
      </c>
      <c r="G1571">
        <v>50</v>
      </c>
      <c r="H1571" s="1">
        <v>194</v>
      </c>
      <c r="I1571" s="87"/>
      <c r="K1571" s="86" t="s">
        <v>17485</v>
      </c>
      <c r="L1571" s="86" t="s">
        <v>17486</v>
      </c>
      <c r="N1571">
        <f>IFERROR(VLOOKUP(A1571,bip!$A:$C,2,0),"")</f>
      </c>
      <c r="O1571">
        <f>IFERROR(VLOOKUP(A1571,bip!$A:$Z,3,0),"")</f>
      </c>
    </row>
    <row r="1572" spans="1:15" ht="13.2">
      <c r="A1572" t="s">
        <v>1206</v>
      </c>
      <c r="B1572" t="s">
        <v>1206</v>
      </c>
      <c r="C1572" t="s">
        <v>15155</v>
      </c>
      <c r="D1572" t="s">
        <v>35764</v>
      </c>
      <c r="E1572" t="s">
        <v>18865</v>
      </c>
      <c r="F1572">
        <v>1</v>
      </c>
      <c r="G1572">
        <v>10</v>
      </c>
      <c r="H1572" s="1">
        <v>614</v>
      </c>
      <c r="I1572" s="87"/>
      <c r="K1572" s="86" t="s">
        <v>17485</v>
      </c>
      <c r="L1572" s="86" t="s">
        <v>17486</v>
      </c>
      <c r="N1572">
        <f>IFERROR(VLOOKUP(A1572,bip!$A:$C,2,0),"")</f>
      </c>
      <c r="O1572">
        <f>IFERROR(VLOOKUP(A1572,bip!$A:$Z,3,0),"")</f>
      </c>
    </row>
    <row r="1573" spans="1:15" ht="13.2">
      <c r="A1573" t="s">
        <v>14027</v>
      </c>
      <c r="B1573" t="s">
        <v>14027</v>
      </c>
      <c r="C1573" t="s">
        <v>15155</v>
      </c>
      <c r="D1573" t="s">
        <v>35765</v>
      </c>
      <c r="E1573" t="s">
        <v>35766</v>
      </c>
      <c r="F1573">
        <v>1</v>
      </c>
      <c r="G1573">
        <v>1</v>
      </c>
      <c r="H1573" s="1">
        <v>1353</v>
      </c>
      <c r="I1573" s="87"/>
      <c r="K1573" s="86" t="s">
        <v>17485</v>
      </c>
      <c r="L1573" s="86" t="s">
        <v>17486</v>
      </c>
      <c r="N1573">
        <f>IFERROR(VLOOKUP(A1573,bip!$A:$C,2,0),"")</f>
      </c>
      <c r="O1573">
        <f>IFERROR(VLOOKUP(A1573,bip!$A:$Z,3,0),"")</f>
      </c>
    </row>
    <row r="1574" spans="1:15" ht="13.2">
      <c r="A1574" t="s">
        <v>1260</v>
      </c>
      <c r="B1574" t="s">
        <v>1260</v>
      </c>
      <c r="C1574" t="s">
        <v>15155</v>
      </c>
      <c r="D1574" t="s">
        <v>15488</v>
      </c>
      <c r="E1574" t="s">
        <v>18897</v>
      </c>
      <c r="F1574">
        <v>1</v>
      </c>
      <c r="G1574">
        <v>30</v>
      </c>
      <c r="H1574" s="1">
        <v>713</v>
      </c>
      <c r="I1574" s="87"/>
      <c r="K1574" s="86" t="s">
        <v>17485</v>
      </c>
      <c r="L1574" s="86" t="s">
        <v>17486</v>
      </c>
      <c r="N1574">
        <f>IFERROR(VLOOKUP(A1574,bip!$A:$C,2,0),"")</f>
      </c>
      <c r="O1574">
        <f>IFERROR(VLOOKUP(A1574,bip!$A:$Z,3,0),"")</f>
      </c>
    </row>
    <row r="1575" spans="1:15" ht="13.2">
      <c r="A1575" t="s">
        <v>1207</v>
      </c>
      <c r="B1575" t="s">
        <v>1207</v>
      </c>
      <c r="C1575" t="s">
        <v>15155</v>
      </c>
      <c r="D1575" t="s">
        <v>35767</v>
      </c>
      <c r="E1575" t="s">
        <v>18866</v>
      </c>
      <c r="F1575">
        <v>1</v>
      </c>
      <c r="G1575">
        <v>1</v>
      </c>
      <c r="H1575" s="1">
        <v>1029</v>
      </c>
      <c r="I1575" s="87"/>
      <c r="K1575" s="86" t="s">
        <v>17485</v>
      </c>
      <c r="L1575" s="86" t="s">
        <v>17486</v>
      </c>
      <c r="N1575">
        <f>IFERROR(VLOOKUP(A1575,bip!$A:$C,2,0),"")</f>
      </c>
      <c r="O1575">
        <f>IFERROR(VLOOKUP(A1575,bip!$A:$Z,3,0),"")</f>
      </c>
    </row>
    <row r="1576" spans="1:15" ht="13.2">
      <c r="A1576" t="s">
        <v>1306</v>
      </c>
      <c r="B1576" t="s">
        <v>1306</v>
      </c>
      <c r="C1576" t="s">
        <v>15155</v>
      </c>
      <c r="D1576" t="s">
        <v>17848</v>
      </c>
      <c r="E1576" t="s">
        <v>27993</v>
      </c>
      <c r="F1576">
        <v>6</v>
      </c>
      <c r="G1576">
        <v>264</v>
      </c>
      <c r="H1576" s="1">
        <v>42</v>
      </c>
      <c r="I1576" s="87"/>
      <c r="K1576" s="86" t="s">
        <v>17485</v>
      </c>
      <c r="L1576" s="86" t="s">
        <v>17486</v>
      </c>
      <c r="N1576">
        <f>IFERROR(VLOOKUP(A1576,bip!$A:$C,2,0),"")</f>
      </c>
      <c r="O1576">
        <f>IFERROR(VLOOKUP(A1576,bip!$A:$Z,3,0),"")</f>
      </c>
    </row>
    <row r="1577" spans="1:15" ht="13.2">
      <c r="A1577" t="s">
        <v>1307</v>
      </c>
      <c r="B1577" t="s">
        <v>1307</v>
      </c>
      <c r="C1577" t="s">
        <v>15155</v>
      </c>
      <c r="D1577" t="s">
        <v>17849</v>
      </c>
      <c r="E1577" t="s">
        <v>27994</v>
      </c>
      <c r="F1577">
        <v>6</v>
      </c>
      <c r="G1577">
        <v>120</v>
      </c>
      <c r="H1577" s="1">
        <v>42</v>
      </c>
      <c r="I1577" s="87"/>
      <c r="K1577" s="86" t="s">
        <v>17485</v>
      </c>
      <c r="L1577" s="86" t="s">
        <v>17486</v>
      </c>
      <c r="N1577">
        <f>IFERROR(VLOOKUP(A1577,bip!$A:$C,2,0),"")</f>
      </c>
      <c r="O1577">
        <f>IFERROR(VLOOKUP(A1577,bip!$A:$Z,3,0),"")</f>
      </c>
    </row>
    <row r="1578" spans="1:15" ht="13.2">
      <c r="A1578" t="s">
        <v>1308</v>
      </c>
      <c r="B1578" t="s">
        <v>1308</v>
      </c>
      <c r="C1578" t="s">
        <v>15155</v>
      </c>
      <c r="D1578" t="s">
        <v>17850</v>
      </c>
      <c r="E1578" t="s">
        <v>27995</v>
      </c>
      <c r="F1578">
        <v>6</v>
      </c>
      <c r="G1578">
        <v>432</v>
      </c>
      <c r="H1578" s="1">
        <v>42</v>
      </c>
      <c r="I1578" s="87"/>
      <c r="K1578" s="86" t="s">
        <v>17485</v>
      </c>
      <c r="L1578" s="86" t="s">
        <v>17486</v>
      </c>
      <c r="N1578">
        <f>IFERROR(VLOOKUP(A1578,bip!$A:$C,2,0),"")</f>
      </c>
      <c r="O1578">
        <f>IFERROR(VLOOKUP(A1578,bip!$A:$Z,3,0),"")</f>
      </c>
    </row>
    <row r="1579" spans="1:15" ht="13.2">
      <c r="A1579" t="s">
        <v>1309</v>
      </c>
      <c r="B1579" t="s">
        <v>1309</v>
      </c>
      <c r="C1579" t="s">
        <v>15155</v>
      </c>
      <c r="D1579" t="s">
        <v>17851</v>
      </c>
      <c r="E1579" t="s">
        <v>27996</v>
      </c>
      <c r="F1579">
        <v>6</v>
      </c>
      <c r="G1579">
        <v>264</v>
      </c>
      <c r="H1579" s="1">
        <v>42</v>
      </c>
      <c r="I1579" s="87">
        <v>0.30</v>
      </c>
      <c r="J1579" s="86" t="s">
        <v>41688</v>
      </c>
      <c r="K1579" s="86" t="s">
        <v>44487</v>
      </c>
      <c r="L1579" s="86" t="s">
        <v>17486</v>
      </c>
      <c r="N1579">
        <f>IFERROR(VLOOKUP(A1579,bip!$A:$C,2,0),"")</f>
      </c>
      <c r="O1579">
        <f>IFERROR(VLOOKUP(A1579,bip!$A:$Z,3,0),"")</f>
      </c>
    </row>
    <row r="1580" spans="1:15" ht="13.2">
      <c r="A1580" t="s">
        <v>1310</v>
      </c>
      <c r="B1580" t="s">
        <v>1310</v>
      </c>
      <c r="C1580" t="s">
        <v>15155</v>
      </c>
      <c r="D1580" t="s">
        <v>17852</v>
      </c>
      <c r="E1580" t="s">
        <v>27997</v>
      </c>
      <c r="F1580">
        <v>6</v>
      </c>
      <c r="G1580">
        <v>168</v>
      </c>
      <c r="H1580" s="1">
        <v>46</v>
      </c>
      <c r="I1580" s="87"/>
      <c r="K1580" s="86" t="s">
        <v>17485</v>
      </c>
      <c r="L1580" s="86" t="s">
        <v>17486</v>
      </c>
      <c r="N1580">
        <f>IFERROR(VLOOKUP(A1580,bip!$A:$C,2,0),"")</f>
      </c>
      <c r="O1580">
        <f>IFERROR(VLOOKUP(A1580,bip!$A:$Z,3,0),"")</f>
      </c>
    </row>
    <row r="1581" spans="1:15" ht="13.2">
      <c r="A1581" t="s">
        <v>1311</v>
      </c>
      <c r="B1581" t="s">
        <v>1311</v>
      </c>
      <c r="C1581" t="s">
        <v>15155</v>
      </c>
      <c r="D1581" t="s">
        <v>17853</v>
      </c>
      <c r="E1581" t="s">
        <v>27998</v>
      </c>
      <c r="F1581">
        <v>6</v>
      </c>
      <c r="G1581">
        <v>168</v>
      </c>
      <c r="H1581" s="1">
        <v>53</v>
      </c>
      <c r="I1581" s="87"/>
      <c r="K1581" s="86" t="s">
        <v>17485</v>
      </c>
      <c r="L1581" s="86" t="s">
        <v>17486</v>
      </c>
      <c r="N1581">
        <f>IFERROR(VLOOKUP(A1581,bip!$A:$C,2,0),"")</f>
      </c>
      <c r="O1581">
        <f>IFERROR(VLOOKUP(A1581,bip!$A:$Z,3,0),"")</f>
      </c>
    </row>
    <row r="1582" spans="1:15" ht="13.2">
      <c r="A1582" t="s">
        <v>1312</v>
      </c>
      <c r="B1582" t="s">
        <v>1312</v>
      </c>
      <c r="C1582" t="s">
        <v>15155</v>
      </c>
      <c r="D1582" t="s">
        <v>17854</v>
      </c>
      <c r="E1582" t="s">
        <v>27999</v>
      </c>
      <c r="F1582">
        <v>6</v>
      </c>
      <c r="G1582">
        <v>120</v>
      </c>
      <c r="H1582" s="1">
        <v>65</v>
      </c>
      <c r="I1582" s="87">
        <v>0.30</v>
      </c>
      <c r="J1582" s="86" t="s">
        <v>41688</v>
      </c>
      <c r="K1582" s="86" t="s">
        <v>44487</v>
      </c>
      <c r="L1582" s="86" t="s">
        <v>17486</v>
      </c>
      <c r="N1582">
        <f>IFERROR(VLOOKUP(A1582,bip!$A:$C,2,0),"")</f>
      </c>
      <c r="O1582">
        <f>IFERROR(VLOOKUP(A1582,bip!$A:$Z,3,0),"")</f>
      </c>
    </row>
    <row r="1583" spans="1:15" ht="13.2">
      <c r="A1583" t="s">
        <v>1313</v>
      </c>
      <c r="B1583" t="s">
        <v>1313</v>
      </c>
      <c r="C1583" t="s">
        <v>15155</v>
      </c>
      <c r="D1583" t="s">
        <v>17855</v>
      </c>
      <c r="E1583" t="s">
        <v>28008</v>
      </c>
      <c r="F1583">
        <v>6</v>
      </c>
      <c r="G1583">
        <v>108</v>
      </c>
      <c r="H1583" s="1">
        <v>72</v>
      </c>
      <c r="I1583" s="87"/>
      <c r="K1583" s="86" t="s">
        <v>17485</v>
      </c>
      <c r="L1583" s="86" t="s">
        <v>17486</v>
      </c>
      <c r="N1583">
        <f>IFERROR(VLOOKUP(A1583,bip!$A:$C,2,0),"")</f>
      </c>
      <c r="O1583">
        <f>IFERROR(VLOOKUP(A1583,bip!$A:$Z,3,0),"")</f>
      </c>
    </row>
    <row r="1584" spans="1:15" ht="13.2">
      <c r="A1584" t="s">
        <v>1148</v>
      </c>
      <c r="B1584" t="s">
        <v>15462</v>
      </c>
      <c r="C1584" t="s">
        <v>15155</v>
      </c>
      <c r="D1584" t="s">
        <v>35768</v>
      </c>
      <c r="E1584" t="s">
        <v>35769</v>
      </c>
      <c r="F1584">
        <v>1</v>
      </c>
      <c r="G1584">
        <v>72</v>
      </c>
      <c r="H1584" s="1">
        <v>392</v>
      </c>
      <c r="I1584" s="87"/>
      <c r="K1584" s="86" t="s">
        <v>17485</v>
      </c>
      <c r="L1584" s="86" t="s">
        <v>17486</v>
      </c>
      <c r="N1584">
        <f>IFERROR(VLOOKUP(A1584,bip!$A:$C,2,0),"")</f>
      </c>
      <c r="O1584">
        <f>IFERROR(VLOOKUP(A1584,bip!$A:$Z,3,0),"")</f>
      </c>
    </row>
    <row r="1585" spans="1:15" ht="13.2">
      <c r="A1585" t="s">
        <v>1149</v>
      </c>
      <c r="B1585" t="s">
        <v>15464</v>
      </c>
      <c r="C1585" t="s">
        <v>15155</v>
      </c>
      <c r="D1585" t="s">
        <v>35770</v>
      </c>
      <c r="E1585" t="s">
        <v>35771</v>
      </c>
      <c r="F1585">
        <v>1</v>
      </c>
      <c r="G1585">
        <v>24</v>
      </c>
      <c r="H1585" s="1">
        <v>496</v>
      </c>
      <c r="I1585" s="87"/>
      <c r="K1585" s="86" t="s">
        <v>17485</v>
      </c>
      <c r="L1585" s="86" t="s">
        <v>17486</v>
      </c>
      <c r="N1585">
        <f>IFERROR(VLOOKUP(A1585,bip!$A:$C,2,0),"")</f>
      </c>
      <c r="O1585">
        <f>IFERROR(VLOOKUP(A1585,bip!$A:$Z,3,0),"")</f>
      </c>
    </row>
    <row r="1586" spans="1:15" ht="13.2">
      <c r="A1586" t="s">
        <v>1150</v>
      </c>
      <c r="B1586" t="s">
        <v>15466</v>
      </c>
      <c r="C1586" t="s">
        <v>15155</v>
      </c>
      <c r="D1586" t="s">
        <v>35772</v>
      </c>
      <c r="E1586" t="s">
        <v>35773</v>
      </c>
      <c r="F1586">
        <v>1</v>
      </c>
      <c r="G1586">
        <v>6</v>
      </c>
      <c r="H1586" s="1">
        <v>667</v>
      </c>
      <c r="I1586" s="87"/>
      <c r="K1586" s="86" t="s">
        <v>17485</v>
      </c>
      <c r="L1586" s="86" t="s">
        <v>17486</v>
      </c>
      <c r="N1586">
        <f>IFERROR(VLOOKUP(A1586,bip!$A:$C,2,0),"")</f>
      </c>
      <c r="O1586">
        <f>IFERROR(VLOOKUP(A1586,bip!$A:$Z,3,0),"")</f>
      </c>
    </row>
    <row r="1587" spans="1:15" ht="13.2">
      <c r="A1587" t="s">
        <v>1151</v>
      </c>
      <c r="B1587" t="s">
        <v>15467</v>
      </c>
      <c r="C1587" t="s">
        <v>15155</v>
      </c>
      <c r="D1587" t="s">
        <v>35776</v>
      </c>
      <c r="E1587" t="s">
        <v>35777</v>
      </c>
      <c r="F1587">
        <v>1</v>
      </c>
      <c r="G1587">
        <v>6</v>
      </c>
      <c r="H1587" s="1">
        <v>2021</v>
      </c>
      <c r="I1587" s="87"/>
      <c r="K1587" s="86" t="s">
        <v>17485</v>
      </c>
      <c r="L1587" s="86" t="s">
        <v>17486</v>
      </c>
      <c r="N1587">
        <f>IFERROR(VLOOKUP(A1587,bip!$A:$C,2,0),"")</f>
      </c>
      <c r="O1587">
        <f>IFERROR(VLOOKUP(A1587,bip!$A:$Z,3,0),"")</f>
      </c>
    </row>
    <row r="1588" spans="1:15" ht="13.2">
      <c r="A1588" t="s">
        <v>1324</v>
      </c>
      <c r="B1588" t="s">
        <v>1324</v>
      </c>
      <c r="C1588" t="s">
        <v>15155</v>
      </c>
      <c r="D1588" t="s">
        <v>27973</v>
      </c>
      <c r="E1588" t="s">
        <v>27974</v>
      </c>
      <c r="F1588">
        <v>1</v>
      </c>
      <c r="G1588">
        <v>10</v>
      </c>
      <c r="H1588" s="1">
        <v>606</v>
      </c>
      <c r="I1588" s="87">
        <v>0.20</v>
      </c>
      <c r="J1588" s="86" t="s">
        <v>41688</v>
      </c>
      <c r="K1588" s="86" t="s">
        <v>44487</v>
      </c>
      <c r="L1588" s="86" t="s">
        <v>17486</v>
      </c>
      <c r="N1588">
        <f>IFERROR(VLOOKUP(A1588,bip!$A:$C,2,0),"")</f>
      </c>
      <c r="O1588">
        <f>IFERROR(VLOOKUP(A1588,bip!$A:$Z,3,0),"")</f>
      </c>
    </row>
    <row r="1589" spans="1:15" ht="13.2">
      <c r="A1589" t="s">
        <v>1325</v>
      </c>
      <c r="B1589" t="s">
        <v>1325</v>
      </c>
      <c r="C1589" t="s">
        <v>15155</v>
      </c>
      <c r="D1589" t="s">
        <v>21901</v>
      </c>
      <c r="E1589" t="s">
        <v>28000</v>
      </c>
      <c r="F1589">
        <v>6</v>
      </c>
      <c r="G1589">
        <v>120</v>
      </c>
      <c r="H1589" s="1">
        <v>68</v>
      </c>
      <c r="I1589" s="87">
        <v>0.25</v>
      </c>
      <c r="J1589" s="86" t="s">
        <v>41688</v>
      </c>
      <c r="K1589" s="86" t="s">
        <v>44487</v>
      </c>
      <c r="L1589" s="86" t="s">
        <v>17486</v>
      </c>
      <c r="N1589">
        <f>IFERROR(VLOOKUP(A1589,bip!$A:$C,2,0),"")</f>
      </c>
      <c r="O1589">
        <f>IFERROR(VLOOKUP(A1589,bip!$A:$Z,3,0),"")</f>
      </c>
    </row>
    <row r="1590" spans="1:15" ht="13.2">
      <c r="A1590" t="s">
        <v>1326</v>
      </c>
      <c r="B1590" t="s">
        <v>1326</v>
      </c>
      <c r="C1590" t="s">
        <v>15155</v>
      </c>
      <c r="D1590" t="s">
        <v>21902</v>
      </c>
      <c r="E1590" t="s">
        <v>28001</v>
      </c>
      <c r="F1590">
        <v>6</v>
      </c>
      <c r="G1590">
        <v>168</v>
      </c>
      <c r="H1590" s="1">
        <v>68</v>
      </c>
      <c r="I1590" s="87"/>
      <c r="K1590" s="86" t="s">
        <v>17485</v>
      </c>
      <c r="L1590" s="86" t="s">
        <v>17486</v>
      </c>
      <c r="N1590">
        <f>IFERROR(VLOOKUP(A1590,bip!$A:$C,2,0),"")</f>
      </c>
      <c r="O1590">
        <f>IFERROR(VLOOKUP(A1590,bip!$A:$Z,3,0),"")</f>
      </c>
    </row>
    <row r="1591" spans="1:15" ht="13.2">
      <c r="A1591" t="s">
        <v>1327</v>
      </c>
      <c r="B1591" t="s">
        <v>1327</v>
      </c>
      <c r="C1591" t="s">
        <v>15155</v>
      </c>
      <c r="D1591" t="s">
        <v>21903</v>
      </c>
      <c r="E1591" t="s">
        <v>28002</v>
      </c>
      <c r="F1591">
        <v>6</v>
      </c>
      <c r="G1591">
        <v>168</v>
      </c>
      <c r="H1591" s="1">
        <v>68</v>
      </c>
      <c r="I1591" s="87"/>
      <c r="K1591" s="86" t="s">
        <v>17485</v>
      </c>
      <c r="L1591" s="86" t="s">
        <v>17486</v>
      </c>
      <c r="N1591">
        <f>IFERROR(VLOOKUP(A1591,bip!$A:$C,2,0),"")</f>
      </c>
      <c r="O1591">
        <f>IFERROR(VLOOKUP(A1591,bip!$A:$Z,3,0),"")</f>
      </c>
    </row>
    <row r="1592" spans="1:15" ht="13.2">
      <c r="A1592" t="s">
        <v>1328</v>
      </c>
      <c r="B1592" t="s">
        <v>1328</v>
      </c>
      <c r="C1592" t="s">
        <v>15155</v>
      </c>
      <c r="D1592" t="s">
        <v>21904</v>
      </c>
      <c r="E1592" t="s">
        <v>28003</v>
      </c>
      <c r="F1592">
        <v>6</v>
      </c>
      <c r="G1592">
        <v>120</v>
      </c>
      <c r="H1592" s="1">
        <v>74</v>
      </c>
      <c r="I1592" s="87"/>
      <c r="K1592" s="86" t="s">
        <v>17485</v>
      </c>
      <c r="L1592" s="86" t="s">
        <v>17486</v>
      </c>
      <c r="N1592">
        <f>IFERROR(VLOOKUP(A1592,bip!$A:$C,2,0),"")</f>
      </c>
      <c r="O1592">
        <f>IFERROR(VLOOKUP(A1592,bip!$A:$Z,3,0),"")</f>
      </c>
    </row>
    <row r="1593" spans="1:15" ht="13.2">
      <c r="A1593" t="s">
        <v>1329</v>
      </c>
      <c r="B1593" t="s">
        <v>1329</v>
      </c>
      <c r="C1593" t="s">
        <v>15155</v>
      </c>
      <c r="D1593" t="s">
        <v>21905</v>
      </c>
      <c r="E1593" t="s">
        <v>28004</v>
      </c>
      <c r="F1593">
        <v>6</v>
      </c>
      <c r="G1593">
        <v>168</v>
      </c>
      <c r="H1593" s="1">
        <v>74</v>
      </c>
      <c r="I1593" s="87"/>
      <c r="K1593" s="86" t="s">
        <v>17485</v>
      </c>
      <c r="L1593" s="86" t="s">
        <v>17486</v>
      </c>
      <c r="N1593">
        <f>IFERROR(VLOOKUP(A1593,bip!$A:$C,2,0),"")</f>
      </c>
      <c r="O1593">
        <f>IFERROR(VLOOKUP(A1593,bip!$A:$Z,3,0),"")</f>
      </c>
    </row>
    <row r="1594" spans="1:15" ht="13.2">
      <c r="A1594" t="s">
        <v>1330</v>
      </c>
      <c r="B1594" t="s">
        <v>1330</v>
      </c>
      <c r="C1594" t="s">
        <v>15155</v>
      </c>
      <c r="D1594" t="s">
        <v>21906</v>
      </c>
      <c r="E1594" t="s">
        <v>28005</v>
      </c>
      <c r="F1594">
        <v>6</v>
      </c>
      <c r="G1594">
        <v>72</v>
      </c>
      <c r="H1594" s="1">
        <v>85</v>
      </c>
      <c r="I1594" s="87"/>
      <c r="K1594" s="86" t="s">
        <v>17485</v>
      </c>
      <c r="L1594" s="86" t="s">
        <v>17486</v>
      </c>
      <c r="N1594">
        <f>IFERROR(VLOOKUP(A1594,bip!$A:$C,2,0),"")</f>
      </c>
      <c r="O1594">
        <f>IFERROR(VLOOKUP(A1594,bip!$A:$Z,3,0),"")</f>
      </c>
    </row>
    <row r="1595" spans="1:15" ht="13.2">
      <c r="A1595" t="s">
        <v>1331</v>
      </c>
      <c r="B1595" t="s">
        <v>1331</v>
      </c>
      <c r="C1595" t="s">
        <v>15155</v>
      </c>
      <c r="D1595" t="s">
        <v>21907</v>
      </c>
      <c r="E1595" t="s">
        <v>28006</v>
      </c>
      <c r="F1595">
        <v>6</v>
      </c>
      <c r="G1595">
        <v>108</v>
      </c>
      <c r="H1595" s="1">
        <v>97</v>
      </c>
      <c r="I1595" s="87"/>
      <c r="K1595" s="86" t="s">
        <v>17485</v>
      </c>
      <c r="L1595" s="86" t="s">
        <v>17486</v>
      </c>
      <c r="N1595">
        <f>IFERROR(VLOOKUP(A1595,bip!$A:$C,2,0),"")</f>
      </c>
      <c r="O1595">
        <f>IFERROR(VLOOKUP(A1595,bip!$A:$Z,3,0),"")</f>
      </c>
    </row>
    <row r="1596" spans="1:15" ht="13.2">
      <c r="A1596" t="s">
        <v>1332</v>
      </c>
      <c r="B1596" t="s">
        <v>1332</v>
      </c>
      <c r="C1596" t="s">
        <v>15155</v>
      </c>
      <c r="D1596" t="s">
        <v>21908</v>
      </c>
      <c r="E1596" t="s">
        <v>28007</v>
      </c>
      <c r="F1596">
        <v>6</v>
      </c>
      <c r="G1596">
        <v>72</v>
      </c>
      <c r="H1596" s="1">
        <v>104</v>
      </c>
      <c r="I1596" s="87"/>
      <c r="K1596" s="86" t="s">
        <v>17485</v>
      </c>
      <c r="L1596" s="86" t="s">
        <v>17486</v>
      </c>
      <c r="N1596">
        <f>IFERROR(VLOOKUP(A1596,bip!$A:$C,2,0),"")</f>
      </c>
      <c r="O1596">
        <f>IFERROR(VLOOKUP(A1596,bip!$A:$Z,3,0),"")</f>
      </c>
    </row>
    <row r="1597" spans="1:15" ht="13.2">
      <c r="A1597" t="s">
        <v>37105</v>
      </c>
      <c r="B1597" t="s">
        <v>37105</v>
      </c>
      <c r="C1597" t="s">
        <v>15155</v>
      </c>
      <c r="D1597" t="s">
        <v>37106</v>
      </c>
      <c r="E1597" t="s">
        <v>35998</v>
      </c>
      <c r="F1597">
        <v>1</v>
      </c>
      <c r="G1597">
        <v>36</v>
      </c>
      <c r="H1597" s="1">
        <v>383</v>
      </c>
      <c r="I1597" s="87"/>
      <c r="K1597" s="86" t="s">
        <v>17485</v>
      </c>
      <c r="L1597" s="86" t="s">
        <v>17486</v>
      </c>
      <c r="M1597" s="86" t="s">
        <v>17487</v>
      </c>
      <c r="N1597">
        <f>IFERROR(VLOOKUP(A1597,bip!$A:$C,2,0),"")</f>
      </c>
      <c r="O1597">
        <f>IFERROR(VLOOKUP(A1597,bip!$A:$Z,3,0),"")</f>
      </c>
    </row>
    <row r="1598" spans="1:15" ht="13.2">
      <c r="A1598" t="s">
        <v>37107</v>
      </c>
      <c r="B1598" t="s">
        <v>37107</v>
      </c>
      <c r="C1598" t="s">
        <v>15155</v>
      </c>
      <c r="D1598" t="s">
        <v>37108</v>
      </c>
      <c r="E1598" t="s">
        <v>36000</v>
      </c>
      <c r="F1598">
        <v>1</v>
      </c>
      <c r="G1598">
        <v>36</v>
      </c>
      <c r="H1598" s="1">
        <v>488</v>
      </c>
      <c r="I1598" s="87"/>
      <c r="K1598" s="86" t="s">
        <v>17485</v>
      </c>
      <c r="L1598" s="86" t="s">
        <v>17486</v>
      </c>
      <c r="M1598" s="86" t="s">
        <v>17487</v>
      </c>
      <c r="N1598">
        <f>IFERROR(VLOOKUP(A1598,bip!$A:$C,2,0),"")</f>
      </c>
      <c r="O1598">
        <f>IFERROR(VLOOKUP(A1598,bip!$A:$Z,3,0),"")</f>
      </c>
    </row>
    <row r="1599" spans="1:15" ht="13.2">
      <c r="A1599" t="s">
        <v>37109</v>
      </c>
      <c r="B1599" t="s">
        <v>37109</v>
      </c>
      <c r="C1599" t="s">
        <v>15155</v>
      </c>
      <c r="D1599" t="s">
        <v>37110</v>
      </c>
      <c r="E1599" t="s">
        <v>36002</v>
      </c>
      <c r="F1599">
        <v>1</v>
      </c>
      <c r="G1599">
        <v>24</v>
      </c>
      <c r="H1599" s="1">
        <v>656</v>
      </c>
      <c r="I1599" s="87"/>
      <c r="K1599" s="86" t="s">
        <v>17485</v>
      </c>
      <c r="L1599" s="86" t="s">
        <v>17486</v>
      </c>
      <c r="M1599" s="86" t="s">
        <v>17487</v>
      </c>
      <c r="N1599">
        <f>IFERROR(VLOOKUP(A1599,bip!$A:$C,2,0),"")</f>
      </c>
      <c r="O1599">
        <f>IFERROR(VLOOKUP(A1599,bip!$A:$Z,3,0),"")</f>
      </c>
    </row>
    <row r="1600" spans="1:15" ht="13.2">
      <c r="A1600" t="s">
        <v>1152</v>
      </c>
      <c r="B1600" t="s">
        <v>1152</v>
      </c>
      <c r="C1600" t="s">
        <v>15155</v>
      </c>
      <c r="D1600" t="s">
        <v>35593</v>
      </c>
      <c r="E1600" t="s">
        <v>35594</v>
      </c>
      <c r="F1600">
        <v>1</v>
      </c>
      <c r="G1600">
        <v>72</v>
      </c>
      <c r="H1600" s="1">
        <v>373</v>
      </c>
      <c r="I1600" s="87"/>
      <c r="K1600" s="86" t="s">
        <v>17485</v>
      </c>
      <c r="L1600" s="86" t="s">
        <v>17486</v>
      </c>
      <c r="N1600">
        <f>IFERROR(VLOOKUP(A1600,bip!$A:$C,2,0),"")</f>
      </c>
      <c r="O1600">
        <f>IFERROR(VLOOKUP(A1600,bip!$A:$Z,3,0),"")</f>
      </c>
    </row>
    <row r="1601" spans="1:15" ht="13.2">
      <c r="A1601" t="s">
        <v>1153</v>
      </c>
      <c r="B1601" t="s">
        <v>1153</v>
      </c>
      <c r="C1601" t="s">
        <v>15155</v>
      </c>
      <c r="D1601" t="s">
        <v>35596</v>
      </c>
      <c r="E1601" t="s">
        <v>35597</v>
      </c>
      <c r="F1601">
        <v>6</v>
      </c>
      <c r="G1601">
        <v>72</v>
      </c>
      <c r="H1601" s="1">
        <v>473</v>
      </c>
      <c r="I1601" s="87"/>
      <c r="K1601" s="86" t="s">
        <v>17485</v>
      </c>
      <c r="L1601" s="86" t="s">
        <v>17486</v>
      </c>
      <c r="N1601">
        <f>IFERROR(VLOOKUP(A1601,bip!$A:$C,2,0),"")</f>
      </c>
      <c r="O1601">
        <f>IFERROR(VLOOKUP(A1601,bip!$A:$Z,3,0),"")</f>
      </c>
    </row>
    <row r="1602" spans="1:15" ht="13.2">
      <c r="A1602" t="s">
        <v>1154</v>
      </c>
      <c r="B1602" t="s">
        <v>1154</v>
      </c>
      <c r="C1602" t="s">
        <v>15155</v>
      </c>
      <c r="D1602" t="s">
        <v>35599</v>
      </c>
      <c r="E1602" t="s">
        <v>35600</v>
      </c>
      <c r="F1602">
        <v>1</v>
      </c>
      <c r="G1602">
        <v>6</v>
      </c>
      <c r="H1602" s="1">
        <v>635</v>
      </c>
      <c r="I1602" s="87"/>
      <c r="K1602" s="86" t="s">
        <v>17485</v>
      </c>
      <c r="L1602" s="86" t="s">
        <v>17486</v>
      </c>
      <c r="N1602">
        <f>IFERROR(VLOOKUP(A1602,bip!$A:$C,2,0),"")</f>
      </c>
      <c r="O1602">
        <f>IFERROR(VLOOKUP(A1602,bip!$A:$Z,3,0),"")</f>
      </c>
    </row>
    <row r="1603" spans="1:15" ht="13.2">
      <c r="A1603" t="s">
        <v>1155</v>
      </c>
      <c r="B1603" t="s">
        <v>1155</v>
      </c>
      <c r="C1603" t="s">
        <v>15155</v>
      </c>
      <c r="D1603" t="s">
        <v>35774</v>
      </c>
      <c r="E1603" t="s">
        <v>35775</v>
      </c>
      <c r="F1603">
        <v>1</v>
      </c>
      <c r="G1603">
        <v>6</v>
      </c>
      <c r="H1603" s="1">
        <v>1927</v>
      </c>
      <c r="I1603" s="87"/>
      <c r="K1603" s="86" t="s">
        <v>17485</v>
      </c>
      <c r="L1603" s="86" t="s">
        <v>17486</v>
      </c>
      <c r="N1603">
        <f>IFERROR(VLOOKUP(A1603,bip!$A:$C,2,0),"")</f>
      </c>
      <c r="O1603">
        <f>IFERROR(VLOOKUP(A1603,bip!$A:$Z,3,0),"")</f>
      </c>
    </row>
    <row r="1604" spans="1:15" ht="13.2">
      <c r="A1604" t="s">
        <v>1156</v>
      </c>
      <c r="B1604" t="s">
        <v>1156</v>
      </c>
      <c r="C1604" t="s">
        <v>15155</v>
      </c>
      <c r="D1604" t="s">
        <v>35778</v>
      </c>
      <c r="E1604" t="s">
        <v>35779</v>
      </c>
      <c r="F1604">
        <v>1</v>
      </c>
      <c r="G1604">
        <v>6</v>
      </c>
      <c r="H1604" s="1">
        <v>3150</v>
      </c>
      <c r="I1604" s="87"/>
      <c r="K1604" s="86" t="s">
        <v>17485</v>
      </c>
      <c r="L1604" s="86" t="s">
        <v>17486</v>
      </c>
      <c r="N1604">
        <f>IFERROR(VLOOKUP(A1604,bip!$A:$C,2,0),"")</f>
      </c>
      <c r="O1604">
        <f>IFERROR(VLOOKUP(A1604,bip!$A:$Z,3,0),"")</f>
      </c>
    </row>
    <row r="1605" spans="1:15" ht="13.2">
      <c r="A1605" t="s">
        <v>35592</v>
      </c>
      <c r="B1605" t="s">
        <v>35592</v>
      </c>
      <c r="C1605" t="s">
        <v>15155</v>
      </c>
      <c r="D1605" t="s">
        <v>35593</v>
      </c>
      <c r="E1605" t="s">
        <v>35594</v>
      </c>
      <c r="F1605">
        <v>1</v>
      </c>
      <c r="G1605">
        <v>72</v>
      </c>
      <c r="H1605" s="1">
        <v>310</v>
      </c>
      <c r="I1605" s="87"/>
      <c r="K1605" s="86" t="s">
        <v>17485</v>
      </c>
      <c r="L1605" s="86" t="s">
        <v>17486</v>
      </c>
      <c r="N1605">
        <f>IFERROR(VLOOKUP(A1605,bip!$A:$C,2,0),"")</f>
      </c>
      <c r="O1605">
        <f>IFERROR(VLOOKUP(A1605,bip!$A:$Z,3,0),"")</f>
      </c>
    </row>
    <row r="1606" spans="1:15" ht="13.2">
      <c r="A1606" t="s">
        <v>35595</v>
      </c>
      <c r="B1606" t="s">
        <v>35595</v>
      </c>
      <c r="C1606" t="s">
        <v>15155</v>
      </c>
      <c r="D1606" t="s">
        <v>35596</v>
      </c>
      <c r="E1606" t="s">
        <v>35597</v>
      </c>
      <c r="F1606">
        <v>1</v>
      </c>
      <c r="G1606">
        <v>36</v>
      </c>
      <c r="H1606" s="1">
        <v>393</v>
      </c>
      <c r="I1606" s="87"/>
      <c r="K1606" s="86" t="s">
        <v>17485</v>
      </c>
      <c r="L1606" s="86" t="s">
        <v>17486</v>
      </c>
      <c r="N1606">
        <f>IFERROR(VLOOKUP(A1606,bip!$A:$C,2,0),"")</f>
      </c>
      <c r="O1606">
        <f>IFERROR(VLOOKUP(A1606,bip!$A:$Z,3,0),"")</f>
      </c>
    </row>
    <row r="1607" spans="1:15" ht="13.2">
      <c r="A1607" t="s">
        <v>35598</v>
      </c>
      <c r="B1607" t="s">
        <v>35598</v>
      </c>
      <c r="C1607" t="s">
        <v>15155</v>
      </c>
      <c r="D1607" t="s">
        <v>35599</v>
      </c>
      <c r="E1607" t="s">
        <v>35600</v>
      </c>
      <c r="F1607">
        <v>1</v>
      </c>
      <c r="G1607">
        <v>24</v>
      </c>
      <c r="H1607" s="1">
        <v>471</v>
      </c>
      <c r="I1607" s="87"/>
      <c r="K1607" s="86" t="s">
        <v>17485</v>
      </c>
      <c r="L1607" s="86" t="s">
        <v>17486</v>
      </c>
      <c r="N1607">
        <f>IFERROR(VLOOKUP(A1607,bip!$A:$C,2,0),"")</f>
      </c>
      <c r="O1607">
        <f>IFERROR(VLOOKUP(A1607,bip!$A:$Z,3,0),"")</f>
      </c>
    </row>
    <row r="1608" spans="1:15" ht="13.2">
      <c r="A1608" t="s">
        <v>1157</v>
      </c>
      <c r="B1608" t="s">
        <v>15463</v>
      </c>
      <c r="C1608" t="s">
        <v>15155</v>
      </c>
      <c r="D1608" t="s">
        <v>33755</v>
      </c>
      <c r="E1608" t="s">
        <v>35780</v>
      </c>
      <c r="F1608">
        <v>1</v>
      </c>
      <c r="G1608">
        <v>72</v>
      </c>
      <c r="H1608" s="1">
        <v>449</v>
      </c>
      <c r="I1608" s="87"/>
      <c r="K1608" s="86" t="s">
        <v>17485</v>
      </c>
      <c r="L1608" s="86" t="s">
        <v>17486</v>
      </c>
      <c r="N1608">
        <f>IFERROR(VLOOKUP(A1608,bip!$A:$C,2,0),"")</f>
      </c>
      <c r="O1608">
        <f>IFERROR(VLOOKUP(A1608,bip!$A:$Z,3,0),"")</f>
      </c>
    </row>
    <row r="1609" spans="1:15" ht="13.2">
      <c r="A1609" t="s">
        <v>1158</v>
      </c>
      <c r="B1609" t="s">
        <v>15465</v>
      </c>
      <c r="C1609" t="s">
        <v>15155</v>
      </c>
      <c r="D1609" t="s">
        <v>33756</v>
      </c>
      <c r="E1609" t="s">
        <v>35781</v>
      </c>
      <c r="F1609">
        <v>1</v>
      </c>
      <c r="G1609">
        <v>6</v>
      </c>
      <c r="H1609" s="1">
        <v>604</v>
      </c>
      <c r="I1609" s="87"/>
      <c r="K1609" s="86" t="s">
        <v>17485</v>
      </c>
      <c r="L1609" s="86" t="s">
        <v>17486</v>
      </c>
      <c r="N1609">
        <f>IFERROR(VLOOKUP(A1609,bip!$A:$C,2,0),"")</f>
      </c>
      <c r="O1609">
        <f>IFERROR(VLOOKUP(A1609,bip!$A:$Z,3,0),"")</f>
      </c>
    </row>
    <row r="1610" spans="1:15" ht="13.2">
      <c r="A1610" t="s">
        <v>1161</v>
      </c>
      <c r="B1610" t="s">
        <v>1161</v>
      </c>
      <c r="C1610" t="s">
        <v>15155</v>
      </c>
      <c r="D1610" t="s">
        <v>35782</v>
      </c>
      <c r="E1610" t="s">
        <v>35783</v>
      </c>
      <c r="F1610">
        <v>1</v>
      </c>
      <c r="G1610">
        <v>72</v>
      </c>
      <c r="H1610" s="1">
        <v>392</v>
      </c>
      <c r="I1610" s="87"/>
      <c r="K1610" s="86" t="s">
        <v>17485</v>
      </c>
      <c r="L1610" s="86" t="s">
        <v>17486</v>
      </c>
      <c r="N1610">
        <f>IFERROR(VLOOKUP(A1610,bip!$A:$C,2,0),"")</f>
      </c>
      <c r="O1610">
        <f>IFERROR(VLOOKUP(A1610,bip!$A:$Z,3,0),"")</f>
      </c>
    </row>
    <row r="1611" spans="1:15" ht="13.2">
      <c r="A1611" t="s">
        <v>1162</v>
      </c>
      <c r="B1611" t="s">
        <v>1162</v>
      </c>
      <c r="C1611" t="s">
        <v>15155</v>
      </c>
      <c r="D1611" t="s">
        <v>35784</v>
      </c>
      <c r="E1611" t="s">
        <v>35785</v>
      </c>
      <c r="F1611">
        <v>1</v>
      </c>
      <c r="G1611">
        <v>48</v>
      </c>
      <c r="H1611" s="1">
        <v>497</v>
      </c>
      <c r="I1611" s="87"/>
      <c r="K1611" s="86" t="s">
        <v>17485</v>
      </c>
      <c r="L1611" s="86" t="s">
        <v>17486</v>
      </c>
      <c r="N1611">
        <f>IFERROR(VLOOKUP(A1611,bip!$A:$C,2,0),"")</f>
      </c>
      <c r="O1611">
        <f>IFERROR(VLOOKUP(A1611,bip!$A:$Z,3,0),"")</f>
      </c>
    </row>
    <row r="1612" spans="1:15" ht="13.2">
      <c r="A1612" t="s">
        <v>1164</v>
      </c>
      <c r="B1612" t="s">
        <v>1164</v>
      </c>
      <c r="C1612" t="s">
        <v>15155</v>
      </c>
      <c r="D1612" t="s">
        <v>35786</v>
      </c>
      <c r="E1612" t="s">
        <v>35787</v>
      </c>
      <c r="F1612">
        <v>1</v>
      </c>
      <c r="G1612">
        <v>80</v>
      </c>
      <c r="H1612" s="1">
        <v>402</v>
      </c>
      <c r="I1612" s="87"/>
      <c r="K1612" s="86" t="s">
        <v>17485</v>
      </c>
      <c r="L1612" s="86" t="s">
        <v>17486</v>
      </c>
      <c r="N1612">
        <f>IFERROR(VLOOKUP(A1612,bip!$A:$C,2,0),"")</f>
      </c>
      <c r="O1612">
        <f>IFERROR(VLOOKUP(A1612,bip!$A:$Z,3,0),"")</f>
      </c>
    </row>
    <row r="1613" spans="1:15" ht="13.2">
      <c r="A1613" t="s">
        <v>1163</v>
      </c>
      <c r="B1613" t="s">
        <v>1163</v>
      </c>
      <c r="C1613" t="s">
        <v>15155</v>
      </c>
      <c r="D1613" t="s">
        <v>35788</v>
      </c>
      <c r="E1613" t="s">
        <v>35789</v>
      </c>
      <c r="F1613">
        <v>1</v>
      </c>
      <c r="G1613">
        <v>24</v>
      </c>
      <c r="H1613" s="1">
        <v>667</v>
      </c>
      <c r="I1613" s="87"/>
      <c r="K1613" s="86" t="s">
        <v>17485</v>
      </c>
      <c r="L1613" s="86" t="s">
        <v>17486</v>
      </c>
      <c r="N1613">
        <f>IFERROR(VLOOKUP(A1613,bip!$A:$C,2,0),"")</f>
      </c>
      <c r="O1613">
        <f>IFERROR(VLOOKUP(A1613,bip!$A:$Z,3,0),"")</f>
      </c>
    </row>
    <row r="1614" spans="1:15" ht="13.2">
      <c r="A1614" t="s">
        <v>30212</v>
      </c>
      <c r="B1614" t="s">
        <v>30212</v>
      </c>
      <c r="C1614" t="s">
        <v>15155</v>
      </c>
      <c r="D1614" t="s">
        <v>35790</v>
      </c>
      <c r="E1614" t="s">
        <v>35791</v>
      </c>
      <c r="F1614">
        <v>1</v>
      </c>
      <c r="G1614">
        <v>60</v>
      </c>
      <c r="H1614" s="1">
        <v>540</v>
      </c>
      <c r="I1614" s="87"/>
      <c r="K1614" s="86" t="s">
        <v>17485</v>
      </c>
      <c r="L1614" s="86" t="s">
        <v>17486</v>
      </c>
      <c r="N1614">
        <f>IFERROR(VLOOKUP(A1614,bip!$A:$C,2,0),"")</f>
      </c>
      <c r="O1614">
        <f>IFERROR(VLOOKUP(A1614,bip!$A:$Z,3,0),"")</f>
      </c>
    </row>
    <row r="1615" spans="1:15" ht="13.2">
      <c r="A1615" t="s">
        <v>1159</v>
      </c>
      <c r="B1615" t="s">
        <v>1159</v>
      </c>
      <c r="C1615" t="s">
        <v>15155</v>
      </c>
      <c r="D1615" t="s">
        <v>35792</v>
      </c>
      <c r="E1615" t="s">
        <v>35793</v>
      </c>
      <c r="F1615">
        <v>1</v>
      </c>
      <c r="G1615">
        <v>6</v>
      </c>
      <c r="H1615" s="1">
        <v>953</v>
      </c>
      <c r="I1615" s="87"/>
      <c r="K1615" s="86" t="s">
        <v>17485</v>
      </c>
      <c r="L1615" s="86" t="s">
        <v>17486</v>
      </c>
      <c r="N1615">
        <f>IFERROR(VLOOKUP(A1615,bip!$A:$C,2,0),"")</f>
      </c>
      <c r="O1615">
        <f>IFERROR(VLOOKUP(A1615,bip!$A:$Z,3,0),"")</f>
      </c>
    </row>
    <row r="1616" spans="1:15" ht="13.2">
      <c r="A1616" t="s">
        <v>1160</v>
      </c>
      <c r="B1616" t="s">
        <v>1160</v>
      </c>
      <c r="C1616" t="s">
        <v>15155</v>
      </c>
      <c r="D1616" t="s">
        <v>35794</v>
      </c>
      <c r="E1616" t="s">
        <v>35795</v>
      </c>
      <c r="F1616">
        <v>1</v>
      </c>
      <c r="G1616">
        <v>1</v>
      </c>
      <c r="H1616" s="1">
        <v>3623</v>
      </c>
      <c r="I1616" s="87"/>
      <c r="K1616" s="86" t="s">
        <v>17485</v>
      </c>
      <c r="L1616" s="86" t="s">
        <v>17486</v>
      </c>
      <c r="N1616">
        <f>IFERROR(VLOOKUP(A1616,bip!$A:$C,2,0),"")</f>
      </c>
      <c r="O1616">
        <f>IFERROR(VLOOKUP(A1616,bip!$A:$Z,3,0),"")</f>
      </c>
    </row>
    <row r="1617" spans="1:15" ht="13.2">
      <c r="A1617" t="s">
        <v>1165</v>
      </c>
      <c r="B1617" t="s">
        <v>1165</v>
      </c>
      <c r="C1617" t="s">
        <v>15155</v>
      </c>
      <c r="D1617" t="s">
        <v>35796</v>
      </c>
      <c r="E1617" t="s">
        <v>35797</v>
      </c>
      <c r="F1617">
        <v>1</v>
      </c>
      <c r="G1617">
        <v>108</v>
      </c>
      <c r="H1617" s="1">
        <v>298</v>
      </c>
      <c r="I1617" s="87"/>
      <c r="K1617" s="86" t="s">
        <v>17485</v>
      </c>
      <c r="L1617" s="86" t="s">
        <v>17486</v>
      </c>
      <c r="N1617">
        <f>IFERROR(VLOOKUP(A1617,bip!$A:$C,2,0),"")</f>
      </c>
      <c r="O1617">
        <f>IFERROR(VLOOKUP(A1617,bip!$A:$Z,3,0),"")</f>
      </c>
    </row>
    <row r="1618" spans="1:15" ht="13.2">
      <c r="A1618" t="s">
        <v>1166</v>
      </c>
      <c r="B1618" t="s">
        <v>1166</v>
      </c>
      <c r="C1618" t="s">
        <v>15155</v>
      </c>
      <c r="D1618" t="s">
        <v>35798</v>
      </c>
      <c r="E1618" t="s">
        <v>35799</v>
      </c>
      <c r="F1618">
        <v>1</v>
      </c>
      <c r="G1618">
        <v>24</v>
      </c>
      <c r="H1618" s="1">
        <v>378</v>
      </c>
      <c r="I1618" s="87"/>
      <c r="K1618" s="86" t="s">
        <v>17485</v>
      </c>
      <c r="L1618" s="86" t="s">
        <v>17486</v>
      </c>
      <c r="N1618">
        <f>IFERROR(VLOOKUP(A1618,bip!$A:$C,2,0),"")</f>
      </c>
      <c r="O1618">
        <f>IFERROR(VLOOKUP(A1618,bip!$A:$Z,3,0),"")</f>
      </c>
    </row>
    <row r="1619" spans="1:15" ht="13.2">
      <c r="A1619" t="s">
        <v>1167</v>
      </c>
      <c r="B1619" t="s">
        <v>1167</v>
      </c>
      <c r="C1619" t="s">
        <v>15155</v>
      </c>
      <c r="D1619" t="s">
        <v>35800</v>
      </c>
      <c r="E1619" t="s">
        <v>35801</v>
      </c>
      <c r="F1619">
        <v>1</v>
      </c>
      <c r="G1619">
        <v>6</v>
      </c>
      <c r="H1619" s="1">
        <v>509</v>
      </c>
      <c r="I1619" s="87"/>
      <c r="K1619" s="86" t="s">
        <v>17485</v>
      </c>
      <c r="L1619" s="86" t="s">
        <v>17486</v>
      </c>
      <c r="N1619">
        <f>IFERROR(VLOOKUP(A1619,bip!$A:$C,2,0),"")</f>
      </c>
      <c r="O1619">
        <f>IFERROR(VLOOKUP(A1619,bip!$A:$Z,3,0),"")</f>
      </c>
    </row>
    <row r="1620" spans="1:15" ht="13.2">
      <c r="A1620" t="s">
        <v>1169</v>
      </c>
      <c r="B1620" t="s">
        <v>1169</v>
      </c>
      <c r="C1620" t="s">
        <v>15155</v>
      </c>
      <c r="D1620" t="s">
        <v>35802</v>
      </c>
      <c r="E1620" t="s">
        <v>35803</v>
      </c>
      <c r="F1620">
        <v>1</v>
      </c>
      <c r="G1620">
        <v>24</v>
      </c>
      <c r="H1620" s="1">
        <v>614</v>
      </c>
      <c r="I1620" s="87"/>
      <c r="K1620" s="86" t="s">
        <v>17485</v>
      </c>
      <c r="L1620" s="86" t="s">
        <v>17486</v>
      </c>
      <c r="N1620">
        <f>IFERROR(VLOOKUP(A1620,bip!$A:$C,2,0),"")</f>
      </c>
      <c r="O1620">
        <f>IFERROR(VLOOKUP(A1620,bip!$A:$Z,3,0),"")</f>
      </c>
    </row>
    <row r="1621" spans="1:15" ht="13.2">
      <c r="A1621" t="s">
        <v>1170</v>
      </c>
      <c r="B1621" t="s">
        <v>15468</v>
      </c>
      <c r="C1621" t="s">
        <v>15155</v>
      </c>
      <c r="D1621" t="s">
        <v>35804</v>
      </c>
      <c r="E1621" t="s">
        <v>35805</v>
      </c>
      <c r="F1621">
        <v>1</v>
      </c>
      <c r="G1621">
        <v>6</v>
      </c>
      <c r="H1621" s="1">
        <v>828</v>
      </c>
      <c r="I1621" s="87"/>
      <c r="K1621" s="86" t="s">
        <v>17485</v>
      </c>
      <c r="L1621" s="86" t="s">
        <v>17486</v>
      </c>
      <c r="N1621">
        <f>IFERROR(VLOOKUP(A1621,bip!$A:$C,2,0),"")</f>
      </c>
      <c r="O1621">
        <f>IFERROR(VLOOKUP(A1621,bip!$A:$Z,3,0),"")</f>
      </c>
    </row>
    <row r="1622" spans="1:15" ht="13.2">
      <c r="A1622" t="s">
        <v>1168</v>
      </c>
      <c r="B1622" t="s">
        <v>1168</v>
      </c>
      <c r="C1622" t="s">
        <v>15155</v>
      </c>
      <c r="D1622" t="s">
        <v>35806</v>
      </c>
      <c r="E1622" t="s">
        <v>35807</v>
      </c>
      <c r="F1622">
        <v>1</v>
      </c>
      <c r="G1622">
        <v>6</v>
      </c>
      <c r="H1622" s="1">
        <v>765</v>
      </c>
      <c r="I1622" s="87"/>
      <c r="K1622" s="86" t="s">
        <v>17485</v>
      </c>
      <c r="L1622" s="86" t="s">
        <v>17486</v>
      </c>
      <c r="N1622">
        <f>IFERROR(VLOOKUP(A1622,bip!$A:$C,2,0),"")</f>
      </c>
      <c r="O1622">
        <f>IFERROR(VLOOKUP(A1622,bip!$A:$Z,3,0),"")</f>
      </c>
    </row>
    <row r="1623" spans="1:15" ht="13.2">
      <c r="A1623" t="s">
        <v>1171</v>
      </c>
      <c r="B1623" t="s">
        <v>1171</v>
      </c>
      <c r="C1623" t="s">
        <v>15155</v>
      </c>
      <c r="D1623" t="s">
        <v>35808</v>
      </c>
      <c r="E1623" t="s">
        <v>35809</v>
      </c>
      <c r="F1623">
        <v>1</v>
      </c>
      <c r="G1623">
        <v>6</v>
      </c>
      <c r="H1623" s="1">
        <v>2499</v>
      </c>
      <c r="I1623" s="87"/>
      <c r="K1623" s="86" t="s">
        <v>17485</v>
      </c>
      <c r="L1623" s="86" t="s">
        <v>17486</v>
      </c>
      <c r="N1623">
        <f>IFERROR(VLOOKUP(A1623,bip!$A:$C,2,0),"")</f>
      </c>
      <c r="O1623">
        <f>IFERROR(VLOOKUP(A1623,bip!$A:$Z,3,0),"")</f>
      </c>
    </row>
    <row r="1624" spans="1:15" ht="13.2">
      <c r="A1624" t="s">
        <v>1173</v>
      </c>
      <c r="B1624" t="s">
        <v>1173</v>
      </c>
      <c r="C1624" t="s">
        <v>15155</v>
      </c>
      <c r="D1624" t="s">
        <v>21734</v>
      </c>
      <c r="E1624" t="s">
        <v>35810</v>
      </c>
      <c r="F1624">
        <v>1</v>
      </c>
      <c r="G1624">
        <v>6</v>
      </c>
      <c r="H1624" s="1">
        <v>1145</v>
      </c>
      <c r="I1624" s="87"/>
      <c r="K1624" s="86" t="s">
        <v>17485</v>
      </c>
      <c r="L1624" s="86" t="s">
        <v>17486</v>
      </c>
      <c r="N1624">
        <f>IFERROR(VLOOKUP(A1624,bip!$A:$C,2,0),"")</f>
      </c>
      <c r="O1624">
        <f>IFERROR(VLOOKUP(A1624,bip!$A:$Z,3,0),"")</f>
      </c>
    </row>
    <row r="1625" spans="1:15" ht="13.2">
      <c r="A1625" t="s">
        <v>1172</v>
      </c>
      <c r="B1625" t="s">
        <v>1172</v>
      </c>
      <c r="C1625" t="s">
        <v>15155</v>
      </c>
      <c r="D1625" t="s">
        <v>35811</v>
      </c>
      <c r="E1625" t="s">
        <v>35812</v>
      </c>
      <c r="F1625">
        <v>1</v>
      </c>
      <c r="G1625">
        <v>20</v>
      </c>
      <c r="H1625" s="1">
        <v>1396</v>
      </c>
      <c r="I1625" s="87"/>
      <c r="K1625" s="86" t="s">
        <v>17485</v>
      </c>
      <c r="L1625" s="86" t="s">
        <v>17486</v>
      </c>
      <c r="N1625">
        <f>IFERROR(VLOOKUP(A1625,bip!$A:$C,2,0),"")</f>
      </c>
      <c r="O1625">
        <f>IFERROR(VLOOKUP(A1625,bip!$A:$Z,3,0),"")</f>
      </c>
    </row>
    <row r="1626" spans="1:15" ht="13.2">
      <c r="A1626" t="s">
        <v>14022</v>
      </c>
      <c r="B1626" t="s">
        <v>14022</v>
      </c>
      <c r="C1626" t="s">
        <v>15155</v>
      </c>
      <c r="D1626" t="s">
        <v>21874</v>
      </c>
      <c r="E1626" t="s">
        <v>18876</v>
      </c>
      <c r="F1626">
        <v>1</v>
      </c>
      <c r="G1626">
        <v>30</v>
      </c>
      <c r="H1626" s="1">
        <v>184</v>
      </c>
      <c r="I1626" s="87"/>
      <c r="K1626" s="86" t="s">
        <v>17485</v>
      </c>
      <c r="L1626" s="86" t="s">
        <v>17486</v>
      </c>
      <c r="N1626">
        <f>IFERROR(VLOOKUP(A1626,bip!$A:$C,2,0),"")</f>
      </c>
      <c r="O1626">
        <f>IFERROR(VLOOKUP(A1626,bip!$A:$Z,3,0),"")</f>
      </c>
    </row>
    <row r="1627" spans="1:15" ht="13.2">
      <c r="A1627" t="s">
        <v>1175</v>
      </c>
      <c r="B1627" t="s">
        <v>1175</v>
      </c>
      <c r="C1627" t="s">
        <v>15155</v>
      </c>
      <c r="D1627" t="s">
        <v>15475</v>
      </c>
      <c r="E1627" t="s">
        <v>18868</v>
      </c>
      <c r="F1627">
        <v>1</v>
      </c>
      <c r="G1627">
        <v>300</v>
      </c>
      <c r="H1627" s="1">
        <v>184</v>
      </c>
      <c r="I1627" s="87"/>
      <c r="K1627" s="86" t="s">
        <v>17485</v>
      </c>
      <c r="L1627" s="86" t="s">
        <v>17486</v>
      </c>
      <c r="N1627">
        <f>IFERROR(VLOOKUP(A1627,bip!$A:$C,2,0),"")</f>
      </c>
      <c r="O1627">
        <f>IFERROR(VLOOKUP(A1627,bip!$A:$Z,3,0),"")</f>
      </c>
    </row>
    <row r="1628" spans="1:15" ht="13.2">
      <c r="A1628" t="s">
        <v>14023</v>
      </c>
      <c r="B1628" t="s">
        <v>14023</v>
      </c>
      <c r="C1628" t="s">
        <v>15155</v>
      </c>
      <c r="D1628" t="s">
        <v>21875</v>
      </c>
      <c r="E1628" t="s">
        <v>18877</v>
      </c>
      <c r="F1628">
        <v>1</v>
      </c>
      <c r="G1628">
        <v>30</v>
      </c>
      <c r="H1628" s="1">
        <v>236</v>
      </c>
      <c r="I1628" s="87"/>
      <c r="K1628" s="86" t="s">
        <v>17485</v>
      </c>
      <c r="L1628" s="86" t="s">
        <v>17486</v>
      </c>
      <c r="N1628">
        <f>IFERROR(VLOOKUP(A1628,bip!$A:$C,2,0),"")</f>
      </c>
      <c r="O1628">
        <f>IFERROR(VLOOKUP(A1628,bip!$A:$Z,3,0),"")</f>
      </c>
    </row>
    <row r="1629" spans="1:15" ht="13.2">
      <c r="A1629" t="s">
        <v>1176</v>
      </c>
      <c r="B1629" t="s">
        <v>1176</v>
      </c>
      <c r="C1629" t="s">
        <v>15155</v>
      </c>
      <c r="D1629" t="s">
        <v>15476</v>
      </c>
      <c r="E1629" t="s">
        <v>18869</v>
      </c>
      <c r="F1629">
        <v>1</v>
      </c>
      <c r="G1629">
        <v>300</v>
      </c>
      <c r="H1629" s="1">
        <v>236</v>
      </c>
      <c r="I1629" s="87"/>
      <c r="K1629" s="86" t="s">
        <v>17485</v>
      </c>
      <c r="L1629" s="86" t="s">
        <v>17486</v>
      </c>
      <c r="N1629">
        <f>IFERROR(VLOOKUP(A1629,bip!$A:$C,2,0),"")</f>
      </c>
      <c r="O1629">
        <f>IFERROR(VLOOKUP(A1629,bip!$A:$Z,3,0),"")</f>
      </c>
    </row>
    <row r="1630" spans="1:15" ht="13.2">
      <c r="A1630" t="s">
        <v>1177</v>
      </c>
      <c r="B1630" t="s">
        <v>1177</v>
      </c>
      <c r="C1630" t="s">
        <v>15155</v>
      </c>
      <c r="D1630" t="s">
        <v>15478</v>
      </c>
      <c r="E1630" t="s">
        <v>18872</v>
      </c>
      <c r="F1630">
        <v>1</v>
      </c>
      <c r="G1630">
        <v>100</v>
      </c>
      <c r="H1630" s="1">
        <v>152</v>
      </c>
      <c r="I1630" s="87"/>
      <c r="K1630" s="86" t="s">
        <v>17485</v>
      </c>
      <c r="L1630" s="86" t="s">
        <v>17486</v>
      </c>
      <c r="N1630">
        <f>IFERROR(VLOOKUP(A1630,bip!$A:$C,2,0),"")</f>
      </c>
      <c r="O1630">
        <f>IFERROR(VLOOKUP(A1630,bip!$A:$Z,3,0),"")</f>
      </c>
    </row>
    <row r="1631" spans="1:15" ht="13.2">
      <c r="A1631" t="s">
        <v>1174</v>
      </c>
      <c r="B1631" t="s">
        <v>1174</v>
      </c>
      <c r="C1631" t="s">
        <v>15155</v>
      </c>
      <c r="D1631" t="s">
        <v>35813</v>
      </c>
      <c r="E1631" t="s">
        <v>35814</v>
      </c>
      <c r="F1631">
        <v>1</v>
      </c>
      <c r="G1631">
        <v>24</v>
      </c>
      <c r="H1631" s="1">
        <v>987</v>
      </c>
      <c r="I1631" s="87"/>
      <c r="K1631" s="86" t="s">
        <v>17485</v>
      </c>
      <c r="L1631" s="86" t="s">
        <v>17486</v>
      </c>
      <c r="N1631">
        <f>IFERROR(VLOOKUP(A1631,bip!$A:$C,2,0),"")</f>
      </c>
      <c r="O1631">
        <f>IFERROR(VLOOKUP(A1631,bip!$A:$Z,3,0),"")</f>
      </c>
    </row>
    <row r="1632" spans="1:15" ht="13.2">
      <c r="A1632" t="s">
        <v>1180</v>
      </c>
      <c r="B1632" t="s">
        <v>1180</v>
      </c>
      <c r="C1632" t="s">
        <v>15155</v>
      </c>
      <c r="D1632" t="s">
        <v>15479</v>
      </c>
      <c r="E1632" t="s">
        <v>18873</v>
      </c>
      <c r="F1632">
        <v>1</v>
      </c>
      <c r="G1632">
        <v>100</v>
      </c>
      <c r="H1632" s="1">
        <v>335</v>
      </c>
      <c r="I1632" s="87"/>
      <c r="K1632" s="86" t="s">
        <v>17485</v>
      </c>
      <c r="L1632" s="86" t="s">
        <v>17486</v>
      </c>
      <c r="N1632">
        <f>IFERROR(VLOOKUP(A1632,bip!$A:$C,2,0),"")</f>
      </c>
      <c r="O1632">
        <f>IFERROR(VLOOKUP(A1632,bip!$A:$Z,3,0),"")</f>
      </c>
    </row>
    <row r="1633" spans="1:15" ht="13.2">
      <c r="A1633" t="s">
        <v>14024</v>
      </c>
      <c r="B1633" t="s">
        <v>14024</v>
      </c>
      <c r="C1633" t="s">
        <v>15155</v>
      </c>
      <c r="D1633" t="s">
        <v>21876</v>
      </c>
      <c r="E1633" t="s">
        <v>18878</v>
      </c>
      <c r="F1633">
        <v>1</v>
      </c>
      <c r="G1633">
        <v>30</v>
      </c>
      <c r="H1633" s="1">
        <v>284</v>
      </c>
      <c r="I1633" s="87"/>
      <c r="K1633" s="86" t="s">
        <v>17485</v>
      </c>
      <c r="L1633" s="86" t="s">
        <v>17486</v>
      </c>
      <c r="N1633">
        <f>IFERROR(VLOOKUP(A1633,bip!$A:$C,2,0),"")</f>
      </c>
      <c r="O1633">
        <f>IFERROR(VLOOKUP(A1633,bip!$A:$Z,3,0),"")</f>
      </c>
    </row>
    <row r="1634" spans="1:15" ht="13.2">
      <c r="A1634" t="s">
        <v>1178</v>
      </c>
      <c r="B1634" t="s">
        <v>1178</v>
      </c>
      <c r="C1634" t="s">
        <v>15155</v>
      </c>
      <c r="D1634" t="s">
        <v>21872</v>
      </c>
      <c r="E1634" t="s">
        <v>18870</v>
      </c>
      <c r="F1634">
        <v>1</v>
      </c>
      <c r="G1634">
        <v>200</v>
      </c>
      <c r="H1634" s="1">
        <v>284</v>
      </c>
      <c r="I1634" s="87"/>
      <c r="K1634" s="86" t="s">
        <v>17485</v>
      </c>
      <c r="L1634" s="86" t="s">
        <v>17486</v>
      </c>
      <c r="N1634">
        <f>IFERROR(VLOOKUP(A1634,bip!$A:$C,2,0),"")</f>
      </c>
      <c r="O1634">
        <f>IFERROR(VLOOKUP(A1634,bip!$A:$Z,3,0),"")</f>
      </c>
    </row>
    <row r="1635" spans="1:15" ht="13.2">
      <c r="A1635" t="s">
        <v>1179</v>
      </c>
      <c r="B1635" t="s">
        <v>1179</v>
      </c>
      <c r="C1635" t="s">
        <v>15155</v>
      </c>
      <c r="D1635" t="s">
        <v>21873</v>
      </c>
      <c r="E1635" t="s">
        <v>18875</v>
      </c>
      <c r="F1635">
        <v>1</v>
      </c>
      <c r="G1635">
        <v>100</v>
      </c>
      <c r="H1635" s="1">
        <v>205</v>
      </c>
      <c r="I1635" s="87"/>
      <c r="K1635" s="86" t="s">
        <v>17485</v>
      </c>
      <c r="L1635" s="86" t="s">
        <v>17486</v>
      </c>
      <c r="N1635">
        <f>IFERROR(VLOOKUP(A1635,bip!$A:$C,2,0),"")</f>
      </c>
      <c r="O1635">
        <f>IFERROR(VLOOKUP(A1635,bip!$A:$Z,3,0),"")</f>
      </c>
    </row>
    <row r="1636" spans="1:15" ht="13.2">
      <c r="A1636" t="s">
        <v>1182</v>
      </c>
      <c r="B1636" t="s">
        <v>1182</v>
      </c>
      <c r="C1636" t="s">
        <v>15155</v>
      </c>
      <c r="D1636" t="s">
        <v>15480</v>
      </c>
      <c r="E1636" t="s">
        <v>18874</v>
      </c>
      <c r="F1636">
        <v>1</v>
      </c>
      <c r="G1636">
        <v>50</v>
      </c>
      <c r="H1636" s="1">
        <v>908</v>
      </c>
      <c r="I1636" s="87"/>
      <c r="K1636" s="86" t="s">
        <v>17485</v>
      </c>
      <c r="L1636" s="86" t="s">
        <v>17486</v>
      </c>
      <c r="N1636">
        <f>IFERROR(VLOOKUP(A1636,bip!$A:$C,2,0),"")</f>
      </c>
      <c r="O1636">
        <f>IFERROR(VLOOKUP(A1636,bip!$A:$Z,3,0),"")</f>
      </c>
    </row>
    <row r="1637" spans="1:15" ht="13.2">
      <c r="A1637" t="s">
        <v>1181</v>
      </c>
      <c r="B1637" t="s">
        <v>15469</v>
      </c>
      <c r="C1637" t="s">
        <v>15155</v>
      </c>
      <c r="D1637" t="s">
        <v>21870</v>
      </c>
      <c r="E1637" t="s">
        <v>18860</v>
      </c>
      <c r="F1637">
        <v>1</v>
      </c>
      <c r="G1637">
        <v>35</v>
      </c>
      <c r="H1637" s="1">
        <v>866</v>
      </c>
      <c r="I1637" s="87"/>
      <c r="K1637" s="86" t="s">
        <v>17485</v>
      </c>
      <c r="L1637" s="86" t="s">
        <v>17486</v>
      </c>
      <c r="N1637">
        <f>IFERROR(VLOOKUP(A1637,bip!$A:$C,2,0),"")</f>
      </c>
      <c r="O1637">
        <f>IFERROR(VLOOKUP(A1637,bip!$A:$Z,3,0),"")</f>
      </c>
    </row>
    <row r="1638" spans="1:15" ht="13.2">
      <c r="A1638" t="s">
        <v>1183</v>
      </c>
      <c r="B1638" t="s">
        <v>1183</v>
      </c>
      <c r="C1638" t="s">
        <v>15155</v>
      </c>
      <c r="D1638" t="s">
        <v>15477</v>
      </c>
      <c r="E1638" t="s">
        <v>18871</v>
      </c>
      <c r="F1638">
        <v>1</v>
      </c>
      <c r="G1638">
        <v>50</v>
      </c>
      <c r="H1638" s="1">
        <v>1276</v>
      </c>
      <c r="I1638" s="87"/>
      <c r="K1638" s="86" t="s">
        <v>17485</v>
      </c>
      <c r="L1638" s="86" t="s">
        <v>17486</v>
      </c>
      <c r="N1638">
        <f>IFERROR(VLOOKUP(A1638,bip!$A:$C,2,0),"")</f>
      </c>
      <c r="O1638">
        <f>IFERROR(VLOOKUP(A1638,bip!$A:$Z,3,0),"")</f>
      </c>
    </row>
    <row r="1639" spans="1:15" ht="13.2">
      <c r="A1639" t="s">
        <v>1241</v>
      </c>
      <c r="B1639" t="s">
        <v>1241</v>
      </c>
      <c r="C1639" t="s">
        <v>15155</v>
      </c>
      <c r="D1639" t="s">
        <v>21747</v>
      </c>
      <c r="E1639" t="s">
        <v>14952</v>
      </c>
      <c r="F1639">
        <v>6</v>
      </c>
      <c r="G1639">
        <v>300</v>
      </c>
      <c r="H1639" s="1">
        <v>152</v>
      </c>
      <c r="I1639" s="87"/>
      <c r="K1639" s="86" t="s">
        <v>17485</v>
      </c>
      <c r="L1639" s="86" t="s">
        <v>17486</v>
      </c>
      <c r="N1639">
        <f>IFERROR(VLOOKUP(A1639,bip!$A:$C,2,0),"")</f>
      </c>
      <c r="O1639">
        <f>IFERROR(VLOOKUP(A1639,bip!$A:$Z,3,0),"")</f>
      </c>
    </row>
    <row r="1640" spans="1:15" ht="13.2">
      <c r="A1640" t="s">
        <v>1242</v>
      </c>
      <c r="B1640" t="s">
        <v>1242</v>
      </c>
      <c r="C1640" t="s">
        <v>15155</v>
      </c>
      <c r="D1640" t="s">
        <v>21752</v>
      </c>
      <c r="E1640" t="s">
        <v>20676</v>
      </c>
      <c r="F1640">
        <v>6</v>
      </c>
      <c r="G1640">
        <v>300</v>
      </c>
      <c r="H1640" s="1">
        <v>173</v>
      </c>
      <c r="I1640" s="87"/>
      <c r="K1640" s="86" t="s">
        <v>17485</v>
      </c>
      <c r="L1640" s="86" t="s">
        <v>17486</v>
      </c>
      <c r="N1640">
        <f>IFERROR(VLOOKUP(A1640,bip!$A:$C,2,0),"")</f>
      </c>
      <c r="O1640">
        <f>IFERROR(VLOOKUP(A1640,bip!$A:$Z,3,0),"")</f>
      </c>
    </row>
    <row r="1641" spans="1:15" ht="13.2">
      <c r="A1641" t="s">
        <v>1243</v>
      </c>
      <c r="B1641" t="s">
        <v>1243</v>
      </c>
      <c r="C1641" t="s">
        <v>15155</v>
      </c>
      <c r="D1641" t="s">
        <v>21754</v>
      </c>
      <c r="E1641" t="s">
        <v>18893</v>
      </c>
      <c r="F1641">
        <v>6</v>
      </c>
      <c r="G1641">
        <v>120</v>
      </c>
      <c r="H1641" s="1">
        <v>231</v>
      </c>
      <c r="I1641" s="87"/>
      <c r="K1641" s="86" t="s">
        <v>17485</v>
      </c>
      <c r="L1641" s="86" t="s">
        <v>17486</v>
      </c>
      <c r="N1641">
        <f>IFERROR(VLOOKUP(A1641,bip!$A:$C,2,0),"")</f>
      </c>
      <c r="O1641">
        <f>IFERROR(VLOOKUP(A1641,bip!$A:$Z,3,0),"")</f>
      </c>
    </row>
    <row r="1642" spans="1:15" ht="13.2">
      <c r="A1642" t="s">
        <v>1244</v>
      </c>
      <c r="B1642" t="s">
        <v>1244</v>
      </c>
      <c r="C1642" t="s">
        <v>15155</v>
      </c>
      <c r="D1642" t="s">
        <v>21756</v>
      </c>
      <c r="E1642" t="s">
        <v>20677</v>
      </c>
      <c r="F1642">
        <v>1</v>
      </c>
      <c r="G1642">
        <v>24</v>
      </c>
      <c r="H1642" s="1">
        <v>1454</v>
      </c>
      <c r="I1642" s="87"/>
      <c r="K1642" s="86" t="s">
        <v>17485</v>
      </c>
      <c r="L1642" s="86" t="s">
        <v>17486</v>
      </c>
      <c r="N1642">
        <f>IFERROR(VLOOKUP(A1642,bip!$A:$C,2,0),"")</f>
      </c>
      <c r="O1642">
        <f>IFERROR(VLOOKUP(A1642,bip!$A:$Z,3,0),"")</f>
      </c>
    </row>
    <row r="1643" spans="1:15" ht="13.2">
      <c r="A1643" t="s">
        <v>1245</v>
      </c>
      <c r="B1643" t="s">
        <v>1245</v>
      </c>
      <c r="C1643" t="s">
        <v>15155</v>
      </c>
      <c r="D1643" t="s">
        <v>21759</v>
      </c>
      <c r="E1643" t="s">
        <v>18899</v>
      </c>
      <c r="F1643">
        <v>1</v>
      </c>
      <c r="G1643">
        <v>6</v>
      </c>
      <c r="H1643" s="1">
        <v>1952</v>
      </c>
      <c r="I1643" s="87"/>
      <c r="K1643" s="86" t="s">
        <v>17485</v>
      </c>
      <c r="L1643" s="86" t="s">
        <v>17486</v>
      </c>
      <c r="N1643">
        <f>IFERROR(VLOOKUP(A1643,bip!$A:$C,2,0),"")</f>
      </c>
      <c r="O1643">
        <f>IFERROR(VLOOKUP(A1643,bip!$A:$Z,3,0),"")</f>
      </c>
    </row>
    <row r="1644" spans="1:15" ht="13.2">
      <c r="A1644" t="s">
        <v>1572</v>
      </c>
      <c r="B1644" t="s">
        <v>1572</v>
      </c>
      <c r="C1644" t="s">
        <v>15155</v>
      </c>
      <c r="D1644" t="s">
        <v>22020</v>
      </c>
      <c r="E1644" t="s">
        <v>35838</v>
      </c>
      <c r="F1644">
        <v>6</v>
      </c>
      <c r="G1644">
        <v>126</v>
      </c>
      <c r="H1644" s="1">
        <v>138</v>
      </c>
      <c r="I1644" s="87"/>
      <c r="K1644" s="86" t="s">
        <v>17485</v>
      </c>
      <c r="L1644" s="86" t="s">
        <v>17486</v>
      </c>
      <c r="N1644">
        <f>IFERROR(VLOOKUP(A1644,bip!$A:$C,2,0),"")</f>
      </c>
      <c r="O1644">
        <f>IFERROR(VLOOKUP(A1644,bip!$A:$Z,3,0),"")</f>
      </c>
    </row>
    <row r="1645" spans="1:15" ht="13.2">
      <c r="A1645" t="s">
        <v>1588</v>
      </c>
      <c r="B1645" t="s">
        <v>1588</v>
      </c>
      <c r="C1645" t="s">
        <v>15155</v>
      </c>
      <c r="D1645" t="s">
        <v>22036</v>
      </c>
      <c r="E1645" t="s">
        <v>35839</v>
      </c>
      <c r="F1645">
        <v>6</v>
      </c>
      <c r="G1645">
        <v>72</v>
      </c>
      <c r="H1645" s="1">
        <v>132</v>
      </c>
      <c r="I1645" s="87">
        <v>0.25</v>
      </c>
      <c r="J1645" s="86" t="s">
        <v>41688</v>
      </c>
      <c r="K1645" s="86" t="s">
        <v>44487</v>
      </c>
      <c r="L1645" s="86" t="s">
        <v>17486</v>
      </c>
      <c r="N1645">
        <f>IFERROR(VLOOKUP(A1645,bip!$A:$C,2,0),"")</f>
      </c>
      <c r="O1645">
        <f>IFERROR(VLOOKUP(A1645,bip!$A:$Z,3,0),"")</f>
      </c>
    </row>
    <row r="1646" spans="1:15" ht="13.2">
      <c r="A1646" t="s">
        <v>1589</v>
      </c>
      <c r="B1646" t="s">
        <v>1589</v>
      </c>
      <c r="C1646" t="s">
        <v>15155</v>
      </c>
      <c r="D1646" t="s">
        <v>22037</v>
      </c>
      <c r="E1646" t="s">
        <v>35841</v>
      </c>
      <c r="F1646">
        <v>6</v>
      </c>
      <c r="G1646">
        <v>72</v>
      </c>
      <c r="H1646" s="1">
        <v>132</v>
      </c>
      <c r="I1646" s="87"/>
      <c r="K1646" s="86" t="s">
        <v>17485</v>
      </c>
      <c r="L1646" s="86" t="s">
        <v>17486</v>
      </c>
      <c r="N1646">
        <f>IFERROR(VLOOKUP(A1646,bip!$A:$C,2,0),"")</f>
      </c>
      <c r="O1646">
        <f>IFERROR(VLOOKUP(A1646,bip!$A:$Z,3,0),"")</f>
      </c>
    </row>
    <row r="1647" spans="1:15" ht="13.2">
      <c r="A1647" t="s">
        <v>1591</v>
      </c>
      <c r="B1647" t="s">
        <v>1591</v>
      </c>
      <c r="C1647" t="s">
        <v>15155</v>
      </c>
      <c r="D1647" t="s">
        <v>22039</v>
      </c>
      <c r="E1647" t="s">
        <v>35844</v>
      </c>
      <c r="F1647">
        <v>6</v>
      </c>
      <c r="G1647">
        <v>72</v>
      </c>
      <c r="H1647" s="1">
        <v>138</v>
      </c>
      <c r="I1647" s="87"/>
      <c r="K1647" s="86" t="s">
        <v>17485</v>
      </c>
      <c r="L1647" s="86" t="s">
        <v>17486</v>
      </c>
      <c r="N1647">
        <f>IFERROR(VLOOKUP(A1647,bip!$A:$C,2,0),"")</f>
      </c>
      <c r="O1647">
        <f>IFERROR(VLOOKUP(A1647,bip!$A:$Z,3,0),"")</f>
      </c>
    </row>
    <row r="1648" spans="1:15" ht="13.2">
      <c r="A1648" t="s">
        <v>1592</v>
      </c>
      <c r="B1648" t="s">
        <v>1592</v>
      </c>
      <c r="C1648" t="s">
        <v>15155</v>
      </c>
      <c r="D1648" t="s">
        <v>22040</v>
      </c>
      <c r="E1648" t="s">
        <v>35846</v>
      </c>
      <c r="F1648">
        <v>6</v>
      </c>
      <c r="G1648">
        <v>72</v>
      </c>
      <c r="H1648" s="1">
        <v>149</v>
      </c>
      <c r="I1648" s="87"/>
      <c r="K1648" s="86" t="s">
        <v>17485</v>
      </c>
      <c r="L1648" s="86" t="s">
        <v>17486</v>
      </c>
      <c r="N1648">
        <f>IFERROR(VLOOKUP(A1648,bip!$A:$C,2,0),"")</f>
      </c>
      <c r="O1648">
        <f>IFERROR(VLOOKUP(A1648,bip!$A:$Z,3,0),"")</f>
      </c>
    </row>
    <row r="1649" spans="1:15" ht="13.2">
      <c r="A1649" t="s">
        <v>1593</v>
      </c>
      <c r="B1649" t="s">
        <v>1593</v>
      </c>
      <c r="C1649" t="s">
        <v>15155</v>
      </c>
      <c r="D1649" t="s">
        <v>22041</v>
      </c>
      <c r="E1649" t="s">
        <v>35847</v>
      </c>
      <c r="F1649">
        <v>6</v>
      </c>
      <c r="G1649">
        <v>72</v>
      </c>
      <c r="H1649" s="1">
        <v>154</v>
      </c>
      <c r="I1649" s="87"/>
      <c r="K1649" s="86" t="s">
        <v>17485</v>
      </c>
      <c r="L1649" s="86" t="s">
        <v>17486</v>
      </c>
      <c r="N1649">
        <f>IFERROR(VLOOKUP(A1649,bip!$A:$C,2,0),"")</f>
      </c>
      <c r="O1649">
        <f>IFERROR(VLOOKUP(A1649,bip!$A:$Z,3,0),"")</f>
      </c>
    </row>
    <row r="1650" spans="1:15" ht="13.2">
      <c r="A1650" t="s">
        <v>1594</v>
      </c>
      <c r="B1650" t="s">
        <v>1594</v>
      </c>
      <c r="C1650" t="s">
        <v>15155</v>
      </c>
      <c r="D1650" t="s">
        <v>22042</v>
      </c>
      <c r="E1650" t="s">
        <v>35849</v>
      </c>
      <c r="F1650">
        <v>6</v>
      </c>
      <c r="G1650">
        <v>72</v>
      </c>
      <c r="H1650" s="1">
        <v>164</v>
      </c>
      <c r="I1650" s="87"/>
      <c r="K1650" s="86" t="s">
        <v>17485</v>
      </c>
      <c r="L1650" s="86" t="s">
        <v>17486</v>
      </c>
      <c r="N1650">
        <f>IFERROR(VLOOKUP(A1650,bip!$A:$C,2,0),"")</f>
      </c>
      <c r="O1650">
        <f>IFERROR(VLOOKUP(A1650,bip!$A:$Z,3,0),"")</f>
      </c>
    </row>
    <row r="1651" spans="1:15" ht="13.2">
      <c r="A1651" t="s">
        <v>1595</v>
      </c>
      <c r="B1651" t="s">
        <v>1595</v>
      </c>
      <c r="C1651" t="s">
        <v>15155</v>
      </c>
      <c r="D1651" t="s">
        <v>22043</v>
      </c>
      <c r="E1651" t="s">
        <v>35850</v>
      </c>
      <c r="F1651">
        <v>1</v>
      </c>
      <c r="G1651">
        <v>72</v>
      </c>
      <c r="H1651" s="1">
        <v>168</v>
      </c>
      <c r="I1651" s="87"/>
      <c r="K1651" s="86" t="s">
        <v>17485</v>
      </c>
      <c r="L1651" s="86" t="s">
        <v>17486</v>
      </c>
      <c r="N1651">
        <f>IFERROR(VLOOKUP(A1651,bip!$A:$C,2,0),"")</f>
      </c>
      <c r="O1651">
        <f>IFERROR(VLOOKUP(A1651,bip!$A:$Z,3,0),"")</f>
      </c>
    </row>
    <row r="1652" spans="1:15" ht="13.2">
      <c r="A1652" t="s">
        <v>1597</v>
      </c>
      <c r="B1652" t="s">
        <v>1597</v>
      </c>
      <c r="C1652" t="s">
        <v>15155</v>
      </c>
      <c r="D1652" t="s">
        <v>22045</v>
      </c>
      <c r="E1652" t="s">
        <v>35853</v>
      </c>
      <c r="F1652">
        <v>1</v>
      </c>
      <c r="G1652">
        <v>72</v>
      </c>
      <c r="H1652" s="1">
        <v>193</v>
      </c>
      <c r="I1652" s="87"/>
      <c r="K1652" s="86" t="s">
        <v>17485</v>
      </c>
      <c r="L1652" s="86" t="s">
        <v>17486</v>
      </c>
      <c r="N1652">
        <f>IFERROR(VLOOKUP(A1652,bip!$A:$C,2,0),"")</f>
      </c>
      <c r="O1652">
        <f>IFERROR(VLOOKUP(A1652,bip!$A:$Z,3,0),"")</f>
      </c>
    </row>
    <row r="1653" spans="1:15" ht="13.2">
      <c r="A1653" t="s">
        <v>1585</v>
      </c>
      <c r="B1653" t="s">
        <v>1585</v>
      </c>
      <c r="C1653" t="s">
        <v>15155</v>
      </c>
      <c r="D1653" t="s">
        <v>22033</v>
      </c>
      <c r="E1653" t="s">
        <v>35862</v>
      </c>
      <c r="F1653">
        <v>1</v>
      </c>
      <c r="G1653">
        <v>24</v>
      </c>
      <c r="H1653" s="1">
        <v>303</v>
      </c>
      <c r="I1653" s="87"/>
      <c r="K1653" s="86" t="s">
        <v>17485</v>
      </c>
      <c r="L1653" s="86" t="s">
        <v>17486</v>
      </c>
      <c r="N1653">
        <f>IFERROR(VLOOKUP(A1653,bip!$A:$C,2,0),"")</f>
      </c>
      <c r="O1653">
        <f>IFERROR(VLOOKUP(A1653,bip!$A:$Z,3,0),"")</f>
      </c>
    </row>
    <row r="1654" spans="1:15" ht="13.2">
      <c r="A1654" t="s">
        <v>1263</v>
      </c>
      <c r="B1654" t="s">
        <v>1263</v>
      </c>
      <c r="C1654" t="s">
        <v>15155</v>
      </c>
      <c r="D1654" t="s">
        <v>35815</v>
      </c>
      <c r="E1654" t="s">
        <v>30895</v>
      </c>
      <c r="F1654">
        <v>1</v>
      </c>
      <c r="G1654">
        <v>1</v>
      </c>
      <c r="H1654" s="1">
        <v>12360</v>
      </c>
      <c r="I1654" s="87"/>
      <c r="K1654" s="86" t="s">
        <v>17485</v>
      </c>
      <c r="L1654" s="86" t="s">
        <v>17486</v>
      </c>
      <c r="N1654">
        <f>IFERROR(VLOOKUP(A1654,bip!$A:$C,2,0),"")</f>
      </c>
      <c r="O1654">
        <f>IFERROR(VLOOKUP(A1654,bip!$A:$Z,3,0),"")</f>
      </c>
    </row>
    <row r="1655" spans="1:15" ht="13.2">
      <c r="A1655" t="s">
        <v>1264</v>
      </c>
      <c r="B1655" t="s">
        <v>1264</v>
      </c>
      <c r="C1655" t="s">
        <v>15155</v>
      </c>
      <c r="D1655" t="s">
        <v>35816</v>
      </c>
      <c r="E1655" t="s">
        <v>30896</v>
      </c>
      <c r="F1655">
        <v>1</v>
      </c>
      <c r="G1655">
        <v>1</v>
      </c>
      <c r="H1655" s="1">
        <v>10399</v>
      </c>
      <c r="I1655" s="87"/>
      <c r="K1655" s="86" t="s">
        <v>17485</v>
      </c>
      <c r="L1655" s="86" t="s">
        <v>17486</v>
      </c>
      <c r="N1655">
        <f>IFERROR(VLOOKUP(A1655,bip!$A:$C,2,0),"")</f>
      </c>
      <c r="O1655">
        <f>IFERROR(VLOOKUP(A1655,bip!$A:$Z,3,0),"")</f>
      </c>
    </row>
    <row r="1656" spans="1:15" ht="13.2">
      <c r="A1656" t="s">
        <v>1261</v>
      </c>
      <c r="B1656" t="s">
        <v>1261</v>
      </c>
      <c r="C1656" t="s">
        <v>15155</v>
      </c>
      <c r="D1656" t="s">
        <v>35817</v>
      </c>
      <c r="E1656" t="s">
        <v>30897</v>
      </c>
      <c r="F1656">
        <v>1</v>
      </c>
      <c r="G1656">
        <v>1</v>
      </c>
      <c r="H1656" s="1">
        <v>4812</v>
      </c>
      <c r="I1656" s="87"/>
      <c r="K1656" s="86" t="s">
        <v>17485</v>
      </c>
      <c r="L1656" s="86" t="s">
        <v>17486</v>
      </c>
      <c r="N1656">
        <f>IFERROR(VLOOKUP(A1656,bip!$A:$C,2,0),"")</f>
      </c>
      <c r="O1656">
        <f>IFERROR(VLOOKUP(A1656,bip!$A:$Z,3,0),"")</f>
      </c>
    </row>
    <row r="1657" spans="1:15" ht="13.2">
      <c r="A1657" t="s">
        <v>1262</v>
      </c>
      <c r="B1657" t="s">
        <v>1262</v>
      </c>
      <c r="C1657" t="s">
        <v>15155</v>
      </c>
      <c r="D1657" t="s">
        <v>35818</v>
      </c>
      <c r="E1657" t="s">
        <v>30898</v>
      </c>
      <c r="F1657">
        <v>1</v>
      </c>
      <c r="G1657">
        <v>1</v>
      </c>
      <c r="H1657" s="1">
        <v>5066</v>
      </c>
      <c r="I1657" s="87"/>
      <c r="K1657" s="86" t="s">
        <v>17485</v>
      </c>
      <c r="L1657" s="86" t="s">
        <v>17486</v>
      </c>
      <c r="N1657">
        <f>IFERROR(VLOOKUP(A1657,bip!$A:$C,2,0),"")</f>
      </c>
      <c r="O1657">
        <f>IFERROR(VLOOKUP(A1657,bip!$A:$Z,3,0),"")</f>
      </c>
    </row>
    <row r="1658" spans="1:15" ht="13.2">
      <c r="A1658" t="s">
        <v>1281</v>
      </c>
      <c r="B1658" t="s">
        <v>1281</v>
      </c>
      <c r="C1658" t="s">
        <v>15155</v>
      </c>
      <c r="D1658" t="s">
        <v>17825</v>
      </c>
      <c r="E1658" t="s">
        <v>27948</v>
      </c>
      <c r="F1658">
        <v>6</v>
      </c>
      <c r="G1658">
        <v>432</v>
      </c>
      <c r="H1658" s="1">
        <v>41</v>
      </c>
      <c r="I1658" s="87"/>
      <c r="K1658" s="86" t="s">
        <v>17485</v>
      </c>
      <c r="L1658" s="86" t="s">
        <v>17486</v>
      </c>
      <c r="N1658">
        <f>IFERROR(VLOOKUP(A1658,bip!$A:$C,2,0),"")</f>
      </c>
      <c r="O1658">
        <f>IFERROR(VLOOKUP(A1658,bip!$A:$Z,3,0),"")</f>
      </c>
    </row>
    <row r="1659" spans="1:15" ht="13.2">
      <c r="A1659" t="s">
        <v>1283</v>
      </c>
      <c r="B1659" t="s">
        <v>1283</v>
      </c>
      <c r="C1659" t="s">
        <v>15155</v>
      </c>
      <c r="D1659" t="s">
        <v>17827</v>
      </c>
      <c r="E1659" t="s">
        <v>27950</v>
      </c>
      <c r="F1659">
        <v>6</v>
      </c>
      <c r="G1659">
        <v>624</v>
      </c>
      <c r="H1659" s="1">
        <v>41</v>
      </c>
      <c r="I1659" s="87"/>
      <c r="K1659" s="86" t="s">
        <v>17485</v>
      </c>
      <c r="L1659" s="86" t="s">
        <v>17486</v>
      </c>
      <c r="N1659">
        <f>IFERROR(VLOOKUP(A1659,bip!$A:$C,2,0),"")</f>
      </c>
      <c r="O1659">
        <f>IFERROR(VLOOKUP(A1659,bip!$A:$Z,3,0),"")</f>
      </c>
    </row>
    <row r="1660" spans="1:15" ht="13.2">
      <c r="A1660" t="s">
        <v>1282</v>
      </c>
      <c r="B1660" t="s">
        <v>1282</v>
      </c>
      <c r="C1660" t="s">
        <v>15155</v>
      </c>
      <c r="D1660" t="s">
        <v>17826</v>
      </c>
      <c r="E1660" t="s">
        <v>27949</v>
      </c>
      <c r="F1660">
        <v>6</v>
      </c>
      <c r="G1660">
        <v>432</v>
      </c>
      <c r="H1660" s="1">
        <v>41</v>
      </c>
      <c r="I1660" s="87"/>
      <c r="K1660" s="86" t="s">
        <v>17485</v>
      </c>
      <c r="L1660" s="86" t="s">
        <v>17486</v>
      </c>
      <c r="N1660">
        <f>IFERROR(VLOOKUP(A1660,bip!$A:$C,2,0),"")</f>
      </c>
      <c r="O1660">
        <f>IFERROR(VLOOKUP(A1660,bip!$A:$Z,3,0),"")</f>
      </c>
    </row>
    <row r="1661" spans="1:15" ht="13.2">
      <c r="A1661" t="s">
        <v>1266</v>
      </c>
      <c r="B1661" t="s">
        <v>1266</v>
      </c>
      <c r="C1661" t="s">
        <v>15155</v>
      </c>
      <c r="D1661" t="s">
        <v>17815</v>
      </c>
      <c r="E1661" t="s">
        <v>27932</v>
      </c>
      <c r="F1661">
        <v>6</v>
      </c>
      <c r="G1661">
        <v>432</v>
      </c>
      <c r="H1661" s="1">
        <v>39</v>
      </c>
      <c r="I1661" s="87"/>
      <c r="K1661" s="86" t="s">
        <v>17485</v>
      </c>
      <c r="L1661" s="86" t="s">
        <v>17486</v>
      </c>
      <c r="N1661">
        <f>IFERROR(VLOOKUP(A1661,bip!$A:$C,2,0),"")</f>
      </c>
      <c r="O1661">
        <f>IFERROR(VLOOKUP(A1661,bip!$A:$Z,3,0),"")</f>
      </c>
    </row>
    <row r="1662" spans="1:15" ht="13.2">
      <c r="A1662" t="s">
        <v>1284</v>
      </c>
      <c r="B1662" t="s">
        <v>1284</v>
      </c>
      <c r="C1662" t="s">
        <v>15155</v>
      </c>
      <c r="D1662" t="s">
        <v>17828</v>
      </c>
      <c r="E1662" t="s">
        <v>27951</v>
      </c>
      <c r="F1662">
        <v>6</v>
      </c>
      <c r="G1662">
        <v>264</v>
      </c>
      <c r="H1662" s="1">
        <v>41</v>
      </c>
      <c r="I1662" s="87"/>
      <c r="K1662" s="86" t="s">
        <v>17485</v>
      </c>
      <c r="L1662" s="86" t="s">
        <v>17486</v>
      </c>
      <c r="N1662">
        <f>IFERROR(VLOOKUP(A1662,bip!$A:$C,2,0),"")</f>
      </c>
      <c r="O1662">
        <f>IFERROR(VLOOKUP(A1662,bip!$A:$Z,3,0),"")</f>
      </c>
    </row>
    <row r="1663" spans="1:15" ht="13.2">
      <c r="A1663" t="s">
        <v>1285</v>
      </c>
      <c r="B1663" t="s">
        <v>1285</v>
      </c>
      <c r="C1663" t="s">
        <v>15155</v>
      </c>
      <c r="D1663" t="s">
        <v>17829</v>
      </c>
      <c r="E1663" t="s">
        <v>27952</v>
      </c>
      <c r="F1663">
        <v>6</v>
      </c>
      <c r="G1663">
        <v>264</v>
      </c>
      <c r="H1663" s="1">
        <v>41</v>
      </c>
      <c r="I1663" s="87"/>
      <c r="K1663" s="86" t="s">
        <v>17485</v>
      </c>
      <c r="L1663" s="86" t="s">
        <v>17486</v>
      </c>
      <c r="N1663">
        <f>IFERROR(VLOOKUP(A1663,bip!$A:$C,2,0),"")</f>
      </c>
      <c r="O1663">
        <f>IFERROR(VLOOKUP(A1663,bip!$A:$Z,3,0),"")</f>
      </c>
    </row>
    <row r="1664" spans="1:15" ht="13.2">
      <c r="A1664" t="s">
        <v>1267</v>
      </c>
      <c r="B1664" t="s">
        <v>1267</v>
      </c>
      <c r="C1664" t="s">
        <v>15155</v>
      </c>
      <c r="D1664" t="s">
        <v>17816</v>
      </c>
      <c r="E1664" t="s">
        <v>27933</v>
      </c>
      <c r="F1664">
        <v>6</v>
      </c>
      <c r="G1664">
        <v>432</v>
      </c>
      <c r="H1664" s="1">
        <v>39</v>
      </c>
      <c r="I1664" s="87"/>
      <c r="K1664" s="86" t="s">
        <v>17485</v>
      </c>
      <c r="L1664" s="86" t="s">
        <v>17486</v>
      </c>
      <c r="N1664">
        <f>IFERROR(VLOOKUP(A1664,bip!$A:$C,2,0),"")</f>
      </c>
      <c r="O1664">
        <f>IFERROR(VLOOKUP(A1664,bip!$A:$Z,3,0),"")</f>
      </c>
    </row>
    <row r="1665" spans="1:15" ht="13.2">
      <c r="A1665" t="s">
        <v>1286</v>
      </c>
      <c r="B1665" t="s">
        <v>1286</v>
      </c>
      <c r="C1665" t="s">
        <v>15155</v>
      </c>
      <c r="D1665" t="s">
        <v>17830</v>
      </c>
      <c r="E1665" t="s">
        <v>27953</v>
      </c>
      <c r="F1665">
        <v>6</v>
      </c>
      <c r="G1665">
        <v>264</v>
      </c>
      <c r="H1665" s="1">
        <v>41</v>
      </c>
      <c r="I1665" s="87"/>
      <c r="K1665" s="86" t="s">
        <v>17485</v>
      </c>
      <c r="L1665" s="86" t="s">
        <v>17486</v>
      </c>
      <c r="N1665">
        <f>IFERROR(VLOOKUP(A1665,bip!$A:$C,2,0),"")</f>
      </c>
      <c r="O1665">
        <f>IFERROR(VLOOKUP(A1665,bip!$A:$Z,3,0),"")</f>
      </c>
    </row>
    <row r="1666" spans="1:15" ht="13.2">
      <c r="A1666" t="s">
        <v>1268</v>
      </c>
      <c r="B1666" t="s">
        <v>1268</v>
      </c>
      <c r="C1666" t="s">
        <v>15155</v>
      </c>
      <c r="D1666" t="s">
        <v>17817</v>
      </c>
      <c r="E1666" t="s">
        <v>27934</v>
      </c>
      <c r="F1666">
        <v>6</v>
      </c>
      <c r="G1666">
        <v>432</v>
      </c>
      <c r="H1666" s="1">
        <v>39</v>
      </c>
      <c r="I1666" s="87"/>
      <c r="K1666" s="86" t="s">
        <v>17485</v>
      </c>
      <c r="L1666" s="86" t="s">
        <v>17486</v>
      </c>
      <c r="N1666">
        <f>IFERROR(VLOOKUP(A1666,bip!$A:$C,2,0),"")</f>
      </c>
      <c r="O1666">
        <f>IFERROR(VLOOKUP(A1666,bip!$A:$Z,3,0),"")</f>
      </c>
    </row>
    <row r="1667" spans="1:15" ht="13.2">
      <c r="A1667" t="s">
        <v>1287</v>
      </c>
      <c r="B1667" t="s">
        <v>1287</v>
      </c>
      <c r="C1667" t="s">
        <v>15155</v>
      </c>
      <c r="D1667" t="s">
        <v>17831</v>
      </c>
      <c r="E1667" t="s">
        <v>27954</v>
      </c>
      <c r="F1667">
        <v>6</v>
      </c>
      <c r="G1667">
        <v>432</v>
      </c>
      <c r="H1667" s="1">
        <v>41</v>
      </c>
      <c r="I1667" s="87"/>
      <c r="K1667" s="86" t="s">
        <v>17485</v>
      </c>
      <c r="L1667" s="86" t="s">
        <v>17486</v>
      </c>
      <c r="N1667">
        <f>IFERROR(VLOOKUP(A1667,bip!$A:$C,2,0),"")</f>
      </c>
      <c r="O1667">
        <f>IFERROR(VLOOKUP(A1667,bip!$A:$Z,3,0),"")</f>
      </c>
    </row>
    <row r="1668" spans="1:15" ht="13.2">
      <c r="A1668" t="s">
        <v>1265</v>
      </c>
      <c r="B1668" t="s">
        <v>1265</v>
      </c>
      <c r="C1668" t="s">
        <v>15155</v>
      </c>
      <c r="D1668" t="s">
        <v>27946</v>
      </c>
      <c r="E1668" t="s">
        <v>27947</v>
      </c>
      <c r="F1668">
        <v>1</v>
      </c>
      <c r="G1668">
        <v>6</v>
      </c>
      <c r="H1668" s="1">
        <v>386</v>
      </c>
      <c r="I1668" s="87"/>
      <c r="K1668" s="86" t="s">
        <v>17485</v>
      </c>
      <c r="L1668" s="86" t="s">
        <v>17486</v>
      </c>
      <c r="N1668">
        <f>IFERROR(VLOOKUP(A1668,bip!$A:$C,2,0),"")</f>
      </c>
      <c r="O1668">
        <f>IFERROR(VLOOKUP(A1668,bip!$A:$Z,3,0),"")</f>
      </c>
    </row>
    <row r="1669" spans="1:15" ht="13.2">
      <c r="A1669" t="s">
        <v>1269</v>
      </c>
      <c r="B1669" t="s">
        <v>1269</v>
      </c>
      <c r="C1669" t="s">
        <v>15155</v>
      </c>
      <c r="D1669" t="s">
        <v>17818</v>
      </c>
      <c r="E1669" t="s">
        <v>27935</v>
      </c>
      <c r="F1669">
        <v>6</v>
      </c>
      <c r="G1669">
        <v>432</v>
      </c>
      <c r="H1669" s="1">
        <v>39</v>
      </c>
      <c r="I1669" s="87"/>
      <c r="K1669" s="86" t="s">
        <v>17485</v>
      </c>
      <c r="L1669" s="86" t="s">
        <v>17486</v>
      </c>
      <c r="N1669">
        <f>IFERROR(VLOOKUP(A1669,bip!$A:$C,2,0),"")</f>
      </c>
      <c r="O1669">
        <f>IFERROR(VLOOKUP(A1669,bip!$A:$Z,3,0),"")</f>
      </c>
    </row>
    <row r="1670" spans="1:15" ht="13.2">
      <c r="A1670" t="s">
        <v>1288</v>
      </c>
      <c r="B1670" t="s">
        <v>1288</v>
      </c>
      <c r="C1670" t="s">
        <v>15155</v>
      </c>
      <c r="D1670" t="s">
        <v>17832</v>
      </c>
      <c r="E1670" t="s">
        <v>27955</v>
      </c>
      <c r="F1670">
        <v>6</v>
      </c>
      <c r="G1670">
        <v>264</v>
      </c>
      <c r="H1670" s="1">
        <v>47</v>
      </c>
      <c r="I1670" s="87"/>
      <c r="K1670" s="86" t="s">
        <v>17485</v>
      </c>
      <c r="L1670" s="86" t="s">
        <v>17486</v>
      </c>
      <c r="N1670">
        <f>IFERROR(VLOOKUP(A1670,bip!$A:$C,2,0),"")</f>
      </c>
      <c r="O1670">
        <f>IFERROR(VLOOKUP(A1670,bip!$A:$Z,3,0),"")</f>
      </c>
    </row>
    <row r="1671" spans="1:15" ht="13.2">
      <c r="A1671" t="s">
        <v>1270</v>
      </c>
      <c r="B1671" t="s">
        <v>1270</v>
      </c>
      <c r="C1671" t="s">
        <v>15155</v>
      </c>
      <c r="D1671" t="s">
        <v>17819</v>
      </c>
      <c r="E1671" t="s">
        <v>27936</v>
      </c>
      <c r="F1671">
        <v>6</v>
      </c>
      <c r="G1671">
        <v>432</v>
      </c>
      <c r="H1671" s="1">
        <v>39</v>
      </c>
      <c r="I1671" s="87"/>
      <c r="K1671" s="86" t="s">
        <v>17485</v>
      </c>
      <c r="L1671" s="86" t="s">
        <v>17486</v>
      </c>
      <c r="N1671">
        <f>IFERROR(VLOOKUP(A1671,bip!$A:$C,2,0),"")</f>
      </c>
      <c r="O1671">
        <f>IFERROR(VLOOKUP(A1671,bip!$A:$Z,3,0),"")</f>
      </c>
    </row>
    <row r="1672" spans="1:15" ht="13.2">
      <c r="A1672" t="s">
        <v>1289</v>
      </c>
      <c r="B1672" t="s">
        <v>1289</v>
      </c>
      <c r="C1672" t="s">
        <v>15155</v>
      </c>
      <c r="D1672" t="s">
        <v>17833</v>
      </c>
      <c r="E1672" t="s">
        <v>27956</v>
      </c>
      <c r="F1672">
        <v>6</v>
      </c>
      <c r="G1672">
        <v>432</v>
      </c>
      <c r="H1672" s="1">
        <v>47</v>
      </c>
      <c r="I1672" s="87"/>
      <c r="K1672" s="86" t="s">
        <v>17485</v>
      </c>
      <c r="L1672" s="86" t="s">
        <v>17486</v>
      </c>
      <c r="N1672">
        <f>IFERROR(VLOOKUP(A1672,bip!$A:$C,2,0),"")</f>
      </c>
      <c r="O1672">
        <f>IFERROR(VLOOKUP(A1672,bip!$A:$Z,3,0),"")</f>
      </c>
    </row>
    <row r="1673" spans="1:15" ht="13.2">
      <c r="A1673" t="s">
        <v>1271</v>
      </c>
      <c r="B1673" t="s">
        <v>1271</v>
      </c>
      <c r="C1673" t="s">
        <v>15155</v>
      </c>
      <c r="D1673" t="s">
        <v>17820</v>
      </c>
      <c r="E1673" t="s">
        <v>27937</v>
      </c>
      <c r="F1673">
        <v>6</v>
      </c>
      <c r="G1673">
        <v>432</v>
      </c>
      <c r="H1673" s="1">
        <v>39</v>
      </c>
      <c r="I1673" s="87"/>
      <c r="K1673" s="86" t="s">
        <v>17485</v>
      </c>
      <c r="L1673" s="86" t="s">
        <v>17486</v>
      </c>
      <c r="N1673">
        <f>IFERROR(VLOOKUP(A1673,bip!$A:$C,2,0),"")</f>
      </c>
      <c r="O1673">
        <f>IFERROR(VLOOKUP(A1673,bip!$A:$Z,3,0),"")</f>
      </c>
    </row>
    <row r="1674" spans="1:15" ht="13.2">
      <c r="A1674" t="s">
        <v>1290</v>
      </c>
      <c r="B1674" t="s">
        <v>1290</v>
      </c>
      <c r="C1674" t="s">
        <v>15155</v>
      </c>
      <c r="D1674" t="s">
        <v>17834</v>
      </c>
      <c r="E1674" t="s">
        <v>27957</v>
      </c>
      <c r="F1674">
        <v>6</v>
      </c>
      <c r="G1674">
        <v>432</v>
      </c>
      <c r="H1674" s="1">
        <v>47</v>
      </c>
      <c r="I1674" s="87"/>
      <c r="K1674" s="86" t="s">
        <v>17485</v>
      </c>
      <c r="L1674" s="86" t="s">
        <v>17486</v>
      </c>
      <c r="N1674">
        <f>IFERROR(VLOOKUP(A1674,bip!$A:$C,2,0),"")</f>
      </c>
      <c r="O1674">
        <f>IFERROR(VLOOKUP(A1674,bip!$A:$Z,3,0),"")</f>
      </c>
    </row>
    <row r="1675" spans="1:15" ht="13.2">
      <c r="A1675" t="s">
        <v>1291</v>
      </c>
      <c r="B1675" t="s">
        <v>1291</v>
      </c>
      <c r="C1675" t="s">
        <v>15155</v>
      </c>
      <c r="D1675" t="s">
        <v>17835</v>
      </c>
      <c r="E1675" t="s">
        <v>27958</v>
      </c>
      <c r="F1675">
        <v>6</v>
      </c>
      <c r="G1675">
        <v>264</v>
      </c>
      <c r="H1675" s="1">
        <v>49</v>
      </c>
      <c r="I1675" s="87"/>
      <c r="K1675" s="86" t="s">
        <v>17485</v>
      </c>
      <c r="L1675" s="86" t="s">
        <v>17486</v>
      </c>
      <c r="N1675">
        <f>IFERROR(VLOOKUP(A1675,bip!$A:$C,2,0),"")</f>
      </c>
      <c r="O1675">
        <f>IFERROR(VLOOKUP(A1675,bip!$A:$Z,3,0),"")</f>
      </c>
    </row>
    <row r="1676" spans="1:15" ht="13.2">
      <c r="A1676" t="s">
        <v>1272</v>
      </c>
      <c r="B1676" t="s">
        <v>1272</v>
      </c>
      <c r="C1676" t="s">
        <v>15155</v>
      </c>
      <c r="D1676" t="s">
        <v>17821</v>
      </c>
      <c r="E1676" t="s">
        <v>27938</v>
      </c>
      <c r="F1676">
        <v>6</v>
      </c>
      <c r="G1676">
        <v>432</v>
      </c>
      <c r="H1676" s="1">
        <v>39</v>
      </c>
      <c r="I1676" s="87"/>
      <c r="K1676" s="86" t="s">
        <v>17485</v>
      </c>
      <c r="L1676" s="86" t="s">
        <v>17486</v>
      </c>
      <c r="N1676">
        <f>IFERROR(VLOOKUP(A1676,bip!$A:$C,2,0),"")</f>
      </c>
      <c r="O1676">
        <f>IFERROR(VLOOKUP(A1676,bip!$A:$Z,3,0),"")</f>
      </c>
    </row>
    <row r="1677" spans="1:15" ht="13.2">
      <c r="A1677" t="s">
        <v>1292</v>
      </c>
      <c r="B1677" t="s">
        <v>1292</v>
      </c>
      <c r="C1677" t="s">
        <v>15155</v>
      </c>
      <c r="D1677" t="s">
        <v>17836</v>
      </c>
      <c r="E1677" t="s">
        <v>27959</v>
      </c>
      <c r="F1677">
        <v>6</v>
      </c>
      <c r="G1677">
        <v>432</v>
      </c>
      <c r="H1677" s="1">
        <v>51</v>
      </c>
      <c r="I1677" s="87"/>
      <c r="K1677" s="86" t="s">
        <v>17485</v>
      </c>
      <c r="L1677" s="86" t="s">
        <v>17486</v>
      </c>
      <c r="N1677">
        <f>IFERROR(VLOOKUP(A1677,bip!$A:$C,2,0),"")</f>
      </c>
      <c r="O1677">
        <f>IFERROR(VLOOKUP(A1677,bip!$A:$Z,3,0),"")</f>
      </c>
    </row>
    <row r="1678" spans="1:15" ht="13.2">
      <c r="A1678" t="s">
        <v>1293</v>
      </c>
      <c r="B1678" t="s">
        <v>1293</v>
      </c>
      <c r="C1678" t="s">
        <v>15155</v>
      </c>
      <c r="D1678" t="s">
        <v>17837</v>
      </c>
      <c r="E1678" t="s">
        <v>27960</v>
      </c>
      <c r="F1678">
        <v>6</v>
      </c>
      <c r="G1678">
        <v>264</v>
      </c>
      <c r="H1678" s="1">
        <v>54</v>
      </c>
      <c r="I1678" s="87"/>
      <c r="K1678" s="86" t="s">
        <v>17485</v>
      </c>
      <c r="L1678" s="86" t="s">
        <v>17486</v>
      </c>
      <c r="N1678">
        <f>IFERROR(VLOOKUP(A1678,bip!$A:$C,2,0),"")</f>
      </c>
      <c r="O1678">
        <f>IFERROR(VLOOKUP(A1678,bip!$A:$Z,3,0),"")</f>
      </c>
    </row>
    <row r="1679" spans="1:15" ht="13.2">
      <c r="A1679" t="s">
        <v>1273</v>
      </c>
      <c r="B1679" t="s">
        <v>1273</v>
      </c>
      <c r="C1679" t="s">
        <v>15155</v>
      </c>
      <c r="D1679" t="s">
        <v>17822</v>
      </c>
      <c r="E1679" t="s">
        <v>27939</v>
      </c>
      <c r="F1679">
        <v>6</v>
      </c>
      <c r="G1679">
        <v>432</v>
      </c>
      <c r="H1679" s="1">
        <v>42</v>
      </c>
      <c r="I1679" s="87"/>
      <c r="K1679" s="86" t="s">
        <v>17485</v>
      </c>
      <c r="L1679" s="86" t="s">
        <v>17486</v>
      </c>
      <c r="N1679">
        <f>IFERROR(VLOOKUP(A1679,bip!$A:$C,2,0),"")</f>
      </c>
      <c r="O1679">
        <f>IFERROR(VLOOKUP(A1679,bip!$A:$Z,3,0),"")</f>
      </c>
    </row>
    <row r="1680" spans="1:15" ht="13.2">
      <c r="A1680" t="s">
        <v>1274</v>
      </c>
      <c r="B1680" t="s">
        <v>1274</v>
      </c>
      <c r="C1680" t="s">
        <v>15155</v>
      </c>
      <c r="D1680" t="s">
        <v>17823</v>
      </c>
      <c r="E1680" t="s">
        <v>27940</v>
      </c>
      <c r="F1680">
        <v>6</v>
      </c>
      <c r="G1680">
        <v>432</v>
      </c>
      <c r="H1680" s="1">
        <v>46</v>
      </c>
      <c r="I1680" s="87"/>
      <c r="K1680" s="86" t="s">
        <v>17485</v>
      </c>
      <c r="L1680" s="86" t="s">
        <v>17486</v>
      </c>
      <c r="N1680">
        <f>IFERROR(VLOOKUP(A1680,bip!$A:$C,2,0),"")</f>
      </c>
      <c r="O1680">
        <f>IFERROR(VLOOKUP(A1680,bip!$A:$Z,3,0),"")</f>
      </c>
    </row>
    <row r="1681" spans="1:15" ht="13.2">
      <c r="A1681" t="s">
        <v>1280</v>
      </c>
      <c r="B1681" t="s">
        <v>1280</v>
      </c>
      <c r="C1681" t="s">
        <v>15155</v>
      </c>
      <c r="D1681" t="s">
        <v>35819</v>
      </c>
      <c r="E1681" t="s">
        <v>30899</v>
      </c>
      <c r="F1681">
        <v>1</v>
      </c>
      <c r="G1681">
        <v>6</v>
      </c>
      <c r="H1681" s="1">
        <v>552</v>
      </c>
      <c r="I1681" s="87"/>
      <c r="K1681" s="86" t="s">
        <v>17485</v>
      </c>
      <c r="L1681" s="86" t="s">
        <v>17486</v>
      </c>
      <c r="N1681">
        <f>IFERROR(VLOOKUP(A1681,bip!$A:$C,2,0),"")</f>
      </c>
      <c r="O1681">
        <f>IFERROR(VLOOKUP(A1681,bip!$A:$Z,3,0),"")</f>
      </c>
    </row>
    <row r="1682" spans="1:15" ht="13.2">
      <c r="A1682" t="s">
        <v>1275</v>
      </c>
      <c r="B1682" t="s">
        <v>1275</v>
      </c>
      <c r="C1682" t="s">
        <v>15155</v>
      </c>
      <c r="D1682" t="s">
        <v>17824</v>
      </c>
      <c r="E1682" t="s">
        <v>27941</v>
      </c>
      <c r="F1682">
        <v>6</v>
      </c>
      <c r="G1682">
        <v>432</v>
      </c>
      <c r="H1682" s="1">
        <v>46</v>
      </c>
      <c r="I1682" s="87"/>
      <c r="K1682" s="86" t="s">
        <v>17485</v>
      </c>
      <c r="L1682" s="86" t="s">
        <v>17486</v>
      </c>
      <c r="N1682">
        <f>IFERROR(VLOOKUP(A1682,bip!$A:$C,2,0),"")</f>
      </c>
      <c r="O1682">
        <f>IFERROR(VLOOKUP(A1682,bip!$A:$Z,3,0),"")</f>
      </c>
    </row>
    <row r="1683" spans="1:15" ht="13.2">
      <c r="A1683" t="s">
        <v>1624</v>
      </c>
      <c r="B1683" t="s">
        <v>1624</v>
      </c>
      <c r="C1683" t="s">
        <v>15155</v>
      </c>
      <c r="D1683" t="s">
        <v>17949</v>
      </c>
      <c r="E1683" t="s">
        <v>28255</v>
      </c>
      <c r="F1683">
        <v>1</v>
      </c>
      <c r="G1683">
        <v>96</v>
      </c>
      <c r="H1683" s="1">
        <v>177</v>
      </c>
      <c r="I1683" s="87">
        <v>0.30</v>
      </c>
      <c r="J1683" s="86" t="s">
        <v>41688</v>
      </c>
      <c r="K1683" s="86" t="s">
        <v>44487</v>
      </c>
      <c r="L1683" s="86" t="s">
        <v>17486</v>
      </c>
      <c r="N1683">
        <f>IFERROR(VLOOKUP(A1683,bip!$A:$C,2,0),"")</f>
      </c>
      <c r="O1683">
        <f>IFERROR(VLOOKUP(A1683,bip!$A:$Z,3,0),"")</f>
      </c>
    </row>
    <row r="1684" spans="1:15" ht="13.2">
      <c r="A1684" t="s">
        <v>1625</v>
      </c>
      <c r="B1684" t="s">
        <v>1625</v>
      </c>
      <c r="C1684" t="s">
        <v>15155</v>
      </c>
      <c r="D1684" t="s">
        <v>17950</v>
      </c>
      <c r="E1684" t="s">
        <v>28256</v>
      </c>
      <c r="F1684">
        <v>1</v>
      </c>
      <c r="G1684">
        <v>48</v>
      </c>
      <c r="H1684" s="1">
        <v>215</v>
      </c>
      <c r="I1684" s="87"/>
      <c r="K1684" s="86" t="s">
        <v>17485</v>
      </c>
      <c r="L1684" s="86" t="s">
        <v>17486</v>
      </c>
      <c r="N1684">
        <f>IFERROR(VLOOKUP(A1684,bip!$A:$C,2,0),"")</f>
      </c>
      <c r="O1684">
        <f>IFERROR(VLOOKUP(A1684,bip!$A:$Z,3,0),"")</f>
      </c>
    </row>
    <row r="1685" spans="1:15" ht="13.2">
      <c r="A1685" t="s">
        <v>1626</v>
      </c>
      <c r="B1685" t="s">
        <v>1626</v>
      </c>
      <c r="C1685" t="s">
        <v>15155</v>
      </c>
      <c r="D1685" t="s">
        <v>17951</v>
      </c>
      <c r="E1685" t="s">
        <v>28257</v>
      </c>
      <c r="F1685">
        <v>1</v>
      </c>
      <c r="G1685">
        <v>48</v>
      </c>
      <c r="H1685" s="1">
        <v>230</v>
      </c>
      <c r="I1685" s="87"/>
      <c r="K1685" s="86" t="s">
        <v>17485</v>
      </c>
      <c r="L1685" s="86" t="s">
        <v>17486</v>
      </c>
      <c r="N1685">
        <f>IFERROR(VLOOKUP(A1685,bip!$A:$C,2,0),"")</f>
      </c>
      <c r="O1685">
        <f>IFERROR(VLOOKUP(A1685,bip!$A:$Z,3,0),"")</f>
      </c>
    </row>
    <row r="1686" spans="1:15" ht="13.2">
      <c r="A1686" t="s">
        <v>1627</v>
      </c>
      <c r="B1686" t="s">
        <v>1627</v>
      </c>
      <c r="C1686" t="s">
        <v>15155</v>
      </c>
      <c r="D1686" t="s">
        <v>17952</v>
      </c>
      <c r="E1686" t="s">
        <v>28258</v>
      </c>
      <c r="F1686">
        <v>1</v>
      </c>
      <c r="G1686">
        <v>48</v>
      </c>
      <c r="H1686" s="1">
        <v>230</v>
      </c>
      <c r="I1686" s="87"/>
      <c r="K1686" s="86" t="s">
        <v>17485</v>
      </c>
      <c r="L1686" s="86" t="s">
        <v>17486</v>
      </c>
      <c r="N1686">
        <f>IFERROR(VLOOKUP(A1686,bip!$A:$C,2,0),"")</f>
      </c>
      <c r="O1686">
        <f>IFERROR(VLOOKUP(A1686,bip!$A:$Z,3,0),"")</f>
      </c>
    </row>
    <row r="1687" spans="1:15" ht="13.2">
      <c r="A1687" t="s">
        <v>1628</v>
      </c>
      <c r="B1687" t="s">
        <v>1628</v>
      </c>
      <c r="C1687" t="s">
        <v>15155</v>
      </c>
      <c r="D1687" t="s">
        <v>17953</v>
      </c>
      <c r="E1687" t="s">
        <v>28259</v>
      </c>
      <c r="F1687">
        <v>1</v>
      </c>
      <c r="G1687">
        <v>36</v>
      </c>
      <c r="H1687" s="1">
        <v>241</v>
      </c>
      <c r="I1687" s="87"/>
      <c r="K1687" s="86" t="s">
        <v>17485</v>
      </c>
      <c r="L1687" s="86" t="s">
        <v>17486</v>
      </c>
      <c r="N1687">
        <f>IFERROR(VLOOKUP(A1687,bip!$A:$C,2,0),"")</f>
      </c>
      <c r="O1687">
        <f>IFERROR(VLOOKUP(A1687,bip!$A:$Z,3,0),"")</f>
      </c>
    </row>
    <row r="1688" spans="1:15" ht="13.2">
      <c r="A1688" t="s">
        <v>1629</v>
      </c>
      <c r="B1688" t="s">
        <v>1629</v>
      </c>
      <c r="C1688" t="s">
        <v>15155</v>
      </c>
      <c r="D1688" t="s">
        <v>17954</v>
      </c>
      <c r="E1688" t="s">
        <v>28260</v>
      </c>
      <c r="F1688">
        <v>1</v>
      </c>
      <c r="G1688">
        <v>30</v>
      </c>
      <c r="H1688" s="1">
        <v>272</v>
      </c>
      <c r="I1688" s="87"/>
      <c r="K1688" s="86" t="s">
        <v>17485</v>
      </c>
      <c r="L1688" s="86" t="s">
        <v>17486</v>
      </c>
      <c r="N1688">
        <f>IFERROR(VLOOKUP(A1688,bip!$A:$C,2,0),"")</f>
      </c>
      <c r="O1688">
        <f>IFERROR(VLOOKUP(A1688,bip!$A:$Z,3,0),"")</f>
      </c>
    </row>
    <row r="1689" spans="1:15" ht="13.2">
      <c r="A1689" t="s">
        <v>1630</v>
      </c>
      <c r="B1689" t="s">
        <v>1630</v>
      </c>
      <c r="C1689" t="s">
        <v>15155</v>
      </c>
      <c r="D1689" t="s">
        <v>17955</v>
      </c>
      <c r="E1689" t="s">
        <v>28261</v>
      </c>
      <c r="F1689">
        <v>1</v>
      </c>
      <c r="G1689">
        <v>24</v>
      </c>
      <c r="H1689" s="1">
        <v>282</v>
      </c>
      <c r="I1689" s="87"/>
      <c r="K1689" s="86" t="s">
        <v>17485</v>
      </c>
      <c r="L1689" s="86" t="s">
        <v>17486</v>
      </c>
      <c r="N1689">
        <f>IFERROR(VLOOKUP(A1689,bip!$A:$C,2,0),"")</f>
      </c>
      <c r="O1689">
        <f>IFERROR(VLOOKUP(A1689,bip!$A:$Z,3,0),"")</f>
      </c>
    </row>
    <row r="1690" spans="1:15" ht="13.2">
      <c r="A1690" t="s">
        <v>1631</v>
      </c>
      <c r="B1690" t="s">
        <v>1631</v>
      </c>
      <c r="C1690" t="s">
        <v>15155</v>
      </c>
      <c r="D1690" t="s">
        <v>17956</v>
      </c>
      <c r="E1690" t="s">
        <v>28262</v>
      </c>
      <c r="F1690">
        <v>1</v>
      </c>
      <c r="G1690">
        <v>48</v>
      </c>
      <c r="H1690" s="1">
        <v>289</v>
      </c>
      <c r="I1690" s="87">
        <v>0.30</v>
      </c>
      <c r="J1690" s="86" t="s">
        <v>41688</v>
      </c>
      <c r="K1690" s="86" t="s">
        <v>44487</v>
      </c>
      <c r="L1690" s="86" t="s">
        <v>17486</v>
      </c>
      <c r="N1690">
        <f>IFERROR(VLOOKUP(A1690,bip!$A:$C,2,0),"")</f>
      </c>
      <c r="O1690">
        <f>IFERROR(VLOOKUP(A1690,bip!$A:$Z,3,0),"")</f>
      </c>
    </row>
    <row r="1691" spans="1:15" ht="13.2">
      <c r="A1691" t="s">
        <v>1632</v>
      </c>
      <c r="B1691" t="s">
        <v>1632</v>
      </c>
      <c r="C1691" t="s">
        <v>15155</v>
      </c>
      <c r="D1691" t="s">
        <v>17957</v>
      </c>
      <c r="E1691" t="s">
        <v>28263</v>
      </c>
      <c r="F1691">
        <v>1</v>
      </c>
      <c r="G1691">
        <v>24</v>
      </c>
      <c r="H1691" s="1">
        <v>305</v>
      </c>
      <c r="I1691" s="87"/>
      <c r="K1691" s="86" t="s">
        <v>17485</v>
      </c>
      <c r="L1691" s="86" t="s">
        <v>17486</v>
      </c>
      <c r="N1691">
        <f>IFERROR(VLOOKUP(A1691,bip!$A:$C,2,0),"")</f>
      </c>
      <c r="O1691">
        <f>IFERROR(VLOOKUP(A1691,bip!$A:$Z,3,0),"")</f>
      </c>
    </row>
    <row r="1692" spans="1:15" ht="13.2">
      <c r="A1692" t="s">
        <v>1633</v>
      </c>
      <c r="B1692" t="s">
        <v>1633</v>
      </c>
      <c r="C1692" t="s">
        <v>15155</v>
      </c>
      <c r="D1692" t="s">
        <v>17958</v>
      </c>
      <c r="E1692" t="s">
        <v>28264</v>
      </c>
      <c r="F1692">
        <v>1</v>
      </c>
      <c r="G1692">
        <v>36</v>
      </c>
      <c r="H1692" s="1">
        <v>347</v>
      </c>
      <c r="I1692" s="87">
        <v>0.30</v>
      </c>
      <c r="J1692" s="86" t="s">
        <v>41688</v>
      </c>
      <c r="K1692" s="86" t="s">
        <v>44487</v>
      </c>
      <c r="L1692" s="86" t="s">
        <v>17486</v>
      </c>
      <c r="N1692">
        <f>IFERROR(VLOOKUP(A1692,bip!$A:$C,2,0),"")</f>
      </c>
      <c r="O1692">
        <f>IFERROR(VLOOKUP(A1692,bip!$A:$Z,3,0),"")</f>
      </c>
    </row>
    <row r="1693" spans="1:15" ht="13.2">
      <c r="A1693" t="s">
        <v>42805</v>
      </c>
      <c r="B1693" t="s">
        <v>42805</v>
      </c>
      <c r="C1693" t="s">
        <v>15155</v>
      </c>
      <c r="D1693" t="s">
        <v>42806</v>
      </c>
      <c r="E1693" t="s">
        <v>42807</v>
      </c>
      <c r="F1693">
        <v>1</v>
      </c>
      <c r="G1693">
        <v>30</v>
      </c>
      <c r="H1693" s="1">
        <v>369</v>
      </c>
      <c r="I1693" s="87"/>
      <c r="K1693" s="86" t="s">
        <v>17485</v>
      </c>
      <c r="L1693" s="86" t="s">
        <v>17486</v>
      </c>
      <c r="N1693">
        <f>IFERROR(VLOOKUP(A1693,bip!$A:$C,2,0),"")</f>
      </c>
      <c r="O1693">
        <f>IFERROR(VLOOKUP(A1693,bip!$A:$Z,3,0),"")</f>
      </c>
    </row>
    <row r="1694" spans="1:15" ht="13.2">
      <c r="A1694" t="s">
        <v>1634</v>
      </c>
      <c r="B1694" t="s">
        <v>1634</v>
      </c>
      <c r="C1694" t="s">
        <v>15155</v>
      </c>
      <c r="D1694" t="s">
        <v>17959</v>
      </c>
      <c r="E1694" t="s">
        <v>28265</v>
      </c>
      <c r="F1694">
        <v>1</v>
      </c>
      <c r="G1694">
        <v>6</v>
      </c>
      <c r="H1694" s="1">
        <v>430</v>
      </c>
      <c r="I1694" s="87"/>
      <c r="K1694" s="86" t="s">
        <v>17485</v>
      </c>
      <c r="L1694" s="86" t="s">
        <v>17486</v>
      </c>
      <c r="N1694">
        <f>IFERROR(VLOOKUP(A1694,bip!$A:$C,2,0),"")</f>
      </c>
      <c r="O1694">
        <f>IFERROR(VLOOKUP(A1694,bip!$A:$Z,3,0),"")</f>
      </c>
    </row>
    <row r="1695" spans="1:15" ht="13.2">
      <c r="A1695" t="s">
        <v>1635</v>
      </c>
      <c r="B1695" t="s">
        <v>1635</v>
      </c>
      <c r="C1695" t="s">
        <v>15155</v>
      </c>
      <c r="D1695" t="s">
        <v>17960</v>
      </c>
      <c r="E1695" t="s">
        <v>28266</v>
      </c>
      <c r="F1695">
        <v>1</v>
      </c>
      <c r="G1695">
        <v>6</v>
      </c>
      <c r="H1695" s="1">
        <v>525</v>
      </c>
      <c r="I1695" s="87"/>
      <c r="K1695" s="86" t="s">
        <v>17485</v>
      </c>
      <c r="L1695" s="86" t="s">
        <v>17486</v>
      </c>
      <c r="N1695">
        <f>IFERROR(VLOOKUP(A1695,bip!$A:$C,2,0),"")</f>
      </c>
      <c r="O1695">
        <f>IFERROR(VLOOKUP(A1695,bip!$A:$Z,3,0),"")</f>
      </c>
    </row>
    <row r="1696" spans="1:15" ht="13.2">
      <c r="A1696" t="s">
        <v>1636</v>
      </c>
      <c r="B1696" t="s">
        <v>1636</v>
      </c>
      <c r="C1696" t="s">
        <v>15155</v>
      </c>
      <c r="D1696" t="s">
        <v>17961</v>
      </c>
      <c r="E1696" t="s">
        <v>28267</v>
      </c>
      <c r="F1696">
        <v>1</v>
      </c>
      <c r="G1696">
        <v>6</v>
      </c>
      <c r="H1696" s="1">
        <v>693</v>
      </c>
      <c r="I1696" s="87"/>
      <c r="K1696" s="86" t="s">
        <v>17485</v>
      </c>
      <c r="L1696" s="86" t="s">
        <v>17486</v>
      </c>
      <c r="N1696">
        <f>IFERROR(VLOOKUP(A1696,bip!$A:$C,2,0),"")</f>
      </c>
      <c r="O1696">
        <f>IFERROR(VLOOKUP(A1696,bip!$A:$Z,3,0),"")</f>
      </c>
    </row>
    <row r="1697" spans="1:15" ht="13.2">
      <c r="A1697" t="s">
        <v>1637</v>
      </c>
      <c r="B1697" t="s">
        <v>1637</v>
      </c>
      <c r="C1697" t="s">
        <v>15155</v>
      </c>
      <c r="D1697" t="s">
        <v>17962</v>
      </c>
      <c r="E1697" t="s">
        <v>28268</v>
      </c>
      <c r="F1697">
        <v>1</v>
      </c>
      <c r="G1697">
        <v>6</v>
      </c>
      <c r="H1697" s="1">
        <v>755</v>
      </c>
      <c r="I1697" s="87">
        <v>0.20</v>
      </c>
      <c r="J1697" s="86" t="s">
        <v>41688</v>
      </c>
      <c r="K1697" s="86" t="s">
        <v>44487</v>
      </c>
      <c r="L1697" s="86" t="s">
        <v>17486</v>
      </c>
      <c r="N1697">
        <f>IFERROR(VLOOKUP(A1697,bip!$A:$C,2,0),"")</f>
      </c>
      <c r="O1697">
        <f>IFERROR(VLOOKUP(A1697,bip!$A:$Z,3,0),"")</f>
      </c>
    </row>
    <row r="1698" spans="1:15" ht="13.2">
      <c r="A1698" t="s">
        <v>36084</v>
      </c>
      <c r="B1698" t="s">
        <v>36084</v>
      </c>
      <c r="C1698" t="s">
        <v>15155</v>
      </c>
      <c r="D1698" t="s">
        <v>36085</v>
      </c>
      <c r="E1698" t="s">
        <v>36086</v>
      </c>
      <c r="F1698">
        <v>1</v>
      </c>
      <c r="G1698">
        <v>6</v>
      </c>
      <c r="H1698" s="1">
        <v>835</v>
      </c>
      <c r="I1698" s="87"/>
      <c r="K1698" s="86" t="s">
        <v>17485</v>
      </c>
      <c r="L1698" s="86" t="s">
        <v>17486</v>
      </c>
      <c r="N1698">
        <f>IFERROR(VLOOKUP(A1698,bip!$A:$C,2,0),"")</f>
      </c>
      <c r="O1698">
        <f>IFERROR(VLOOKUP(A1698,bip!$A:$Z,3,0),"")</f>
      </c>
    </row>
    <row r="1699" spans="1:15" ht="13.2">
      <c r="A1699" t="s">
        <v>1638</v>
      </c>
      <c r="B1699" t="s">
        <v>1638</v>
      </c>
      <c r="C1699" t="s">
        <v>15155</v>
      </c>
      <c r="D1699" t="s">
        <v>17963</v>
      </c>
      <c r="E1699" t="s">
        <v>28269</v>
      </c>
      <c r="F1699">
        <v>1</v>
      </c>
      <c r="G1699">
        <v>6</v>
      </c>
      <c r="H1699" s="1">
        <v>893</v>
      </c>
      <c r="I1699" s="87"/>
      <c r="K1699" s="86" t="s">
        <v>17485</v>
      </c>
      <c r="L1699" s="86" t="s">
        <v>17486</v>
      </c>
      <c r="N1699">
        <f>IFERROR(VLOOKUP(A1699,bip!$A:$C,2,0),"")</f>
      </c>
      <c r="O1699">
        <f>IFERROR(VLOOKUP(A1699,bip!$A:$Z,3,0),"")</f>
      </c>
    </row>
    <row r="1700" spans="1:15" ht="13.2">
      <c r="A1700" t="s">
        <v>1295</v>
      </c>
      <c r="B1700" t="s">
        <v>1295</v>
      </c>
      <c r="C1700" t="s">
        <v>15155</v>
      </c>
      <c r="D1700" t="s">
        <v>21882</v>
      </c>
      <c r="E1700" t="s">
        <v>27961</v>
      </c>
      <c r="F1700">
        <v>6</v>
      </c>
      <c r="G1700">
        <v>360</v>
      </c>
      <c r="H1700" s="1">
        <v>60</v>
      </c>
      <c r="I1700" s="87"/>
      <c r="K1700" s="86" t="s">
        <v>17485</v>
      </c>
      <c r="L1700" s="86" t="s">
        <v>17486</v>
      </c>
      <c r="N1700">
        <f>IFERROR(VLOOKUP(A1700,bip!$A:$C,2,0),"")</f>
      </c>
      <c r="O1700">
        <f>IFERROR(VLOOKUP(A1700,bip!$A:$Z,3,0),"")</f>
      </c>
    </row>
    <row r="1701" spans="1:15" ht="13.2">
      <c r="A1701" t="s">
        <v>1296</v>
      </c>
      <c r="B1701" t="s">
        <v>1296</v>
      </c>
      <c r="C1701" t="s">
        <v>15155</v>
      </c>
      <c r="D1701" t="s">
        <v>21883</v>
      </c>
      <c r="E1701" t="s">
        <v>27962</v>
      </c>
      <c r="F1701">
        <v>6</v>
      </c>
      <c r="G1701">
        <v>432</v>
      </c>
      <c r="H1701" s="1">
        <v>60</v>
      </c>
      <c r="I1701" s="87"/>
      <c r="K1701" s="86" t="s">
        <v>17485</v>
      </c>
      <c r="L1701" s="86" t="s">
        <v>17486</v>
      </c>
      <c r="N1701">
        <f>IFERROR(VLOOKUP(A1701,bip!$A:$C,2,0),"")</f>
      </c>
      <c r="O1701">
        <f>IFERROR(VLOOKUP(A1701,bip!$A:$Z,3,0),"")</f>
      </c>
    </row>
    <row r="1702" spans="1:15" ht="13.2">
      <c r="A1702" t="s">
        <v>1297</v>
      </c>
      <c r="B1702" t="s">
        <v>1297</v>
      </c>
      <c r="C1702" t="s">
        <v>15155</v>
      </c>
      <c r="D1702" t="s">
        <v>21884</v>
      </c>
      <c r="E1702" t="s">
        <v>27963</v>
      </c>
      <c r="F1702">
        <v>6</v>
      </c>
      <c r="G1702">
        <v>432</v>
      </c>
      <c r="H1702" s="1">
        <v>60</v>
      </c>
      <c r="I1702" s="87"/>
      <c r="K1702" s="86" t="s">
        <v>17485</v>
      </c>
      <c r="L1702" s="86" t="s">
        <v>17486</v>
      </c>
      <c r="N1702">
        <f>IFERROR(VLOOKUP(A1702,bip!$A:$C,2,0),"")</f>
      </c>
      <c r="O1702">
        <f>IFERROR(VLOOKUP(A1702,bip!$A:$Z,3,0),"")</f>
      </c>
    </row>
    <row r="1703" spans="1:15" ht="13.2">
      <c r="A1703" t="s">
        <v>1277</v>
      </c>
      <c r="B1703" t="s">
        <v>1277</v>
      </c>
      <c r="C1703" t="s">
        <v>15155</v>
      </c>
      <c r="D1703" t="s">
        <v>21879</v>
      </c>
      <c r="E1703" t="s">
        <v>27943</v>
      </c>
      <c r="F1703">
        <v>6</v>
      </c>
      <c r="G1703">
        <v>432</v>
      </c>
      <c r="H1703" s="1">
        <v>57</v>
      </c>
      <c r="I1703" s="87"/>
      <c r="K1703" s="86" t="s">
        <v>17485</v>
      </c>
      <c r="L1703" s="86" t="s">
        <v>17486</v>
      </c>
      <c r="N1703">
        <f>IFERROR(VLOOKUP(A1703,bip!$A:$C,2,0),"")</f>
      </c>
      <c r="O1703">
        <f>IFERROR(VLOOKUP(A1703,bip!$A:$Z,3,0),"")</f>
      </c>
    </row>
    <row r="1704" spans="1:15" ht="13.2">
      <c r="A1704" t="s">
        <v>1298</v>
      </c>
      <c r="B1704" t="s">
        <v>1298</v>
      </c>
      <c r="C1704" t="s">
        <v>15155</v>
      </c>
      <c r="D1704" t="s">
        <v>21885</v>
      </c>
      <c r="E1704" t="s">
        <v>27964</v>
      </c>
      <c r="F1704">
        <v>6</v>
      </c>
      <c r="G1704">
        <v>264</v>
      </c>
      <c r="H1704" s="1">
        <v>60</v>
      </c>
      <c r="I1704" s="87"/>
      <c r="K1704" s="86" t="s">
        <v>17485</v>
      </c>
      <c r="L1704" s="86" t="s">
        <v>17486</v>
      </c>
      <c r="N1704">
        <f>IFERROR(VLOOKUP(A1704,bip!$A:$C,2,0),"")</f>
      </c>
      <c r="O1704">
        <f>IFERROR(VLOOKUP(A1704,bip!$A:$Z,3,0),"")</f>
      </c>
    </row>
    <row r="1705" spans="1:15" ht="13.2">
      <c r="A1705" t="s">
        <v>1299</v>
      </c>
      <c r="B1705" t="s">
        <v>1299</v>
      </c>
      <c r="C1705" t="s">
        <v>15155</v>
      </c>
      <c r="D1705" t="s">
        <v>21886</v>
      </c>
      <c r="E1705" t="s">
        <v>27965</v>
      </c>
      <c r="F1705">
        <v>6</v>
      </c>
      <c r="G1705">
        <v>432</v>
      </c>
      <c r="H1705" s="1">
        <v>60</v>
      </c>
      <c r="I1705" s="87"/>
      <c r="K1705" s="86" t="s">
        <v>17485</v>
      </c>
      <c r="L1705" s="86" t="s">
        <v>17486</v>
      </c>
      <c r="N1705">
        <f>IFERROR(VLOOKUP(A1705,bip!$A:$C,2,0),"")</f>
      </c>
      <c r="O1705">
        <f>IFERROR(VLOOKUP(A1705,bip!$A:$Z,3,0),"")</f>
      </c>
    </row>
    <row r="1706" spans="1:15" ht="13.2">
      <c r="A1706" t="s">
        <v>1300</v>
      </c>
      <c r="B1706" t="s">
        <v>1300</v>
      </c>
      <c r="C1706" t="s">
        <v>15155</v>
      </c>
      <c r="D1706" t="s">
        <v>21887</v>
      </c>
      <c r="E1706" t="s">
        <v>27966</v>
      </c>
      <c r="F1706">
        <v>6</v>
      </c>
      <c r="G1706">
        <v>168</v>
      </c>
      <c r="H1706" s="1">
        <v>67</v>
      </c>
      <c r="I1706" s="87"/>
      <c r="K1706" s="86" t="s">
        <v>17485</v>
      </c>
      <c r="L1706" s="86" t="s">
        <v>17486</v>
      </c>
      <c r="N1706">
        <f>IFERROR(VLOOKUP(A1706,bip!$A:$C,2,0),"")</f>
      </c>
      <c r="O1706">
        <f>IFERROR(VLOOKUP(A1706,bip!$A:$Z,3,0),"")</f>
      </c>
    </row>
    <row r="1707" spans="1:15" ht="13.2">
      <c r="A1707" t="s">
        <v>1279</v>
      </c>
      <c r="B1707" t="s">
        <v>1279</v>
      </c>
      <c r="C1707" t="s">
        <v>15155</v>
      </c>
      <c r="D1707" t="s">
        <v>21881</v>
      </c>
      <c r="E1707" t="s">
        <v>27945</v>
      </c>
      <c r="F1707">
        <v>6</v>
      </c>
      <c r="G1707">
        <v>624</v>
      </c>
      <c r="H1707" s="1">
        <v>57</v>
      </c>
      <c r="I1707" s="87"/>
      <c r="K1707" s="86" t="s">
        <v>17485</v>
      </c>
      <c r="L1707" s="86" t="s">
        <v>17486</v>
      </c>
      <c r="N1707">
        <f>IFERROR(VLOOKUP(A1707,bip!$A:$C,2,0),"")</f>
      </c>
      <c r="O1707">
        <f>IFERROR(VLOOKUP(A1707,bip!$A:$Z,3,0),"")</f>
      </c>
    </row>
    <row r="1708" spans="1:15" ht="13.2">
      <c r="A1708" t="s">
        <v>1301</v>
      </c>
      <c r="B1708" t="s">
        <v>1301</v>
      </c>
      <c r="C1708" t="s">
        <v>15155</v>
      </c>
      <c r="D1708" t="s">
        <v>21888</v>
      </c>
      <c r="E1708" t="s">
        <v>27967</v>
      </c>
      <c r="F1708">
        <v>6</v>
      </c>
      <c r="G1708">
        <v>624</v>
      </c>
      <c r="H1708" s="1">
        <v>67</v>
      </c>
      <c r="I1708" s="87"/>
      <c r="K1708" s="86" t="s">
        <v>17485</v>
      </c>
      <c r="L1708" s="86" t="s">
        <v>17486</v>
      </c>
      <c r="N1708">
        <f>IFERROR(VLOOKUP(A1708,bip!$A:$C,2,0),"")</f>
      </c>
      <c r="O1708">
        <f>IFERROR(VLOOKUP(A1708,bip!$A:$Z,3,0),"")</f>
      </c>
    </row>
    <row r="1709" spans="1:15" ht="13.2">
      <c r="A1709" t="s">
        <v>1302</v>
      </c>
      <c r="B1709" t="s">
        <v>1302</v>
      </c>
      <c r="C1709" t="s">
        <v>15155</v>
      </c>
      <c r="D1709" t="s">
        <v>21889</v>
      </c>
      <c r="E1709" t="s">
        <v>27968</v>
      </c>
      <c r="F1709">
        <v>6</v>
      </c>
      <c r="G1709">
        <v>468</v>
      </c>
      <c r="H1709" s="1">
        <v>67</v>
      </c>
      <c r="I1709" s="87"/>
      <c r="K1709" s="86" t="s">
        <v>17485</v>
      </c>
      <c r="L1709" s="86" t="s">
        <v>17486</v>
      </c>
      <c r="N1709">
        <f>IFERROR(VLOOKUP(A1709,bip!$A:$C,2,0),"")</f>
      </c>
      <c r="O1709">
        <f>IFERROR(VLOOKUP(A1709,bip!$A:$Z,3,0),"")</f>
      </c>
    </row>
    <row r="1710" spans="1:15" ht="13.2">
      <c r="A1710" t="s">
        <v>1303</v>
      </c>
      <c r="B1710" t="s">
        <v>1303</v>
      </c>
      <c r="C1710" t="s">
        <v>15155</v>
      </c>
      <c r="D1710" t="s">
        <v>21890</v>
      </c>
      <c r="E1710" t="s">
        <v>27969</v>
      </c>
      <c r="F1710">
        <v>6</v>
      </c>
      <c r="G1710">
        <v>120</v>
      </c>
      <c r="H1710" s="1">
        <v>71</v>
      </c>
      <c r="I1710" s="87"/>
      <c r="K1710" s="86" t="s">
        <v>17485</v>
      </c>
      <c r="L1710" s="86" t="s">
        <v>17486</v>
      </c>
      <c r="N1710">
        <f>IFERROR(VLOOKUP(A1710,bip!$A:$C,2,0),"")</f>
      </c>
      <c r="O1710">
        <f>IFERROR(VLOOKUP(A1710,bip!$A:$Z,3,0),"")</f>
      </c>
    </row>
    <row r="1711" spans="1:15" ht="13.2">
      <c r="A1711" t="s">
        <v>1304</v>
      </c>
      <c r="B1711" t="s">
        <v>1304</v>
      </c>
      <c r="C1711" t="s">
        <v>15155</v>
      </c>
      <c r="D1711" t="s">
        <v>21891</v>
      </c>
      <c r="E1711" t="s">
        <v>27970</v>
      </c>
      <c r="F1711">
        <v>6</v>
      </c>
      <c r="G1711">
        <v>66</v>
      </c>
      <c r="H1711" s="1">
        <v>73</v>
      </c>
      <c r="I1711" s="87"/>
      <c r="K1711" s="86" t="s">
        <v>17485</v>
      </c>
      <c r="L1711" s="86" t="s">
        <v>17486</v>
      </c>
      <c r="N1711">
        <f>IFERROR(VLOOKUP(A1711,bip!$A:$C,2,0),"")</f>
      </c>
      <c r="O1711">
        <f>IFERROR(VLOOKUP(A1711,bip!$A:$Z,3,0),"")</f>
      </c>
    </row>
    <row r="1712" spans="1:15" ht="13.2">
      <c r="A1712" t="s">
        <v>1305</v>
      </c>
      <c r="B1712" t="s">
        <v>1305</v>
      </c>
      <c r="C1712" t="s">
        <v>15155</v>
      </c>
      <c r="D1712" t="s">
        <v>21892</v>
      </c>
      <c r="E1712" t="s">
        <v>27971</v>
      </c>
      <c r="F1712">
        <v>6</v>
      </c>
      <c r="G1712">
        <v>324</v>
      </c>
      <c r="H1712" s="1">
        <v>77</v>
      </c>
      <c r="I1712" s="87"/>
      <c r="K1712" s="86" t="s">
        <v>17485</v>
      </c>
      <c r="L1712" s="86" t="s">
        <v>17486</v>
      </c>
      <c r="N1712">
        <f>IFERROR(VLOOKUP(A1712,bip!$A:$C,2,0),"")</f>
      </c>
      <c r="O1712">
        <f>IFERROR(VLOOKUP(A1712,bip!$A:$Z,3,0),"")</f>
      </c>
    </row>
    <row r="1713" spans="1:15" ht="13.2">
      <c r="A1713" t="s">
        <v>1294</v>
      </c>
      <c r="B1713" t="s">
        <v>1294</v>
      </c>
      <c r="C1713" t="s">
        <v>15155</v>
      </c>
      <c r="D1713" t="s">
        <v>27972</v>
      </c>
      <c r="E1713" t="s">
        <v>28850</v>
      </c>
      <c r="F1713">
        <v>1</v>
      </c>
      <c r="G1713">
        <v>10</v>
      </c>
      <c r="H1713" s="1">
        <v>685</v>
      </c>
      <c r="I1713" s="87"/>
      <c r="K1713" s="86" t="s">
        <v>17485</v>
      </c>
      <c r="L1713" s="86" t="s">
        <v>17486</v>
      </c>
      <c r="N1713">
        <f>IFERROR(VLOOKUP(A1713,bip!$A:$C,2,0),"")</f>
      </c>
      <c r="O1713">
        <f>IFERROR(VLOOKUP(A1713,bip!$A:$Z,3,0),"")</f>
      </c>
    </row>
    <row r="1714" spans="1:15" ht="13.2">
      <c r="A1714" t="s">
        <v>1314</v>
      </c>
      <c r="B1714" t="s">
        <v>1314</v>
      </c>
      <c r="C1714" t="s">
        <v>15155</v>
      </c>
      <c r="D1714" t="s">
        <v>17838</v>
      </c>
      <c r="E1714" t="s">
        <v>27983</v>
      </c>
      <c r="F1714">
        <v>6</v>
      </c>
      <c r="G1714">
        <v>432</v>
      </c>
      <c r="H1714" s="1">
        <v>42</v>
      </c>
      <c r="I1714" s="87"/>
      <c r="K1714" s="86" t="s">
        <v>17485</v>
      </c>
      <c r="L1714" s="86" t="s">
        <v>17486</v>
      </c>
      <c r="N1714">
        <f>IFERROR(VLOOKUP(A1714,bip!$A:$C,2,0),"")</f>
      </c>
      <c r="O1714">
        <f>IFERROR(VLOOKUP(A1714,bip!$A:$Z,3,0),"")</f>
      </c>
    </row>
    <row r="1715" spans="1:15" ht="13.2">
      <c r="A1715" t="s">
        <v>1342</v>
      </c>
      <c r="B1715" t="s">
        <v>1342</v>
      </c>
      <c r="C1715" t="s">
        <v>15155</v>
      </c>
      <c r="D1715" t="s">
        <v>17856</v>
      </c>
      <c r="E1715" t="s">
        <v>28029</v>
      </c>
      <c r="F1715">
        <v>6</v>
      </c>
      <c r="G1715">
        <v>264</v>
      </c>
      <c r="H1715" s="1">
        <v>42</v>
      </c>
      <c r="I1715" s="87"/>
      <c r="K1715" s="86" t="s">
        <v>17485</v>
      </c>
      <c r="L1715" s="86" t="s">
        <v>17486</v>
      </c>
      <c r="N1715">
        <f>IFERROR(VLOOKUP(A1715,bip!$A:$C,2,0),"")</f>
      </c>
      <c r="O1715">
        <f>IFERROR(VLOOKUP(A1715,bip!$A:$Z,3,0),"")</f>
      </c>
    </row>
    <row r="1716" spans="1:15" ht="13.2">
      <c r="A1716" t="s">
        <v>1315</v>
      </c>
      <c r="B1716" t="s">
        <v>1315</v>
      </c>
      <c r="C1716" t="s">
        <v>15155</v>
      </c>
      <c r="D1716" t="s">
        <v>17839</v>
      </c>
      <c r="E1716" t="s">
        <v>27984</v>
      </c>
      <c r="F1716">
        <v>6</v>
      </c>
      <c r="G1716">
        <v>624</v>
      </c>
      <c r="H1716" s="1">
        <v>42</v>
      </c>
      <c r="I1716" s="87"/>
      <c r="K1716" s="86" t="s">
        <v>17485</v>
      </c>
      <c r="L1716" s="86" t="s">
        <v>17486</v>
      </c>
      <c r="N1716">
        <f>IFERROR(VLOOKUP(A1716,bip!$A:$C,2,0),"")</f>
      </c>
      <c r="O1716">
        <f>IFERROR(VLOOKUP(A1716,bip!$A:$Z,3,0),"")</f>
      </c>
    </row>
    <row r="1717" spans="1:15" ht="13.2">
      <c r="A1717" t="s">
        <v>1343</v>
      </c>
      <c r="B1717" t="s">
        <v>1343</v>
      </c>
      <c r="C1717" t="s">
        <v>15155</v>
      </c>
      <c r="D1717" t="s">
        <v>17857</v>
      </c>
      <c r="E1717" t="s">
        <v>28030</v>
      </c>
      <c r="F1717">
        <v>6</v>
      </c>
      <c r="G1717">
        <v>624</v>
      </c>
      <c r="H1717" s="1">
        <v>42</v>
      </c>
      <c r="I1717" s="87"/>
      <c r="K1717" s="86" t="s">
        <v>17485</v>
      </c>
      <c r="L1717" s="86" t="s">
        <v>17486</v>
      </c>
      <c r="N1717">
        <f>IFERROR(VLOOKUP(A1717,bip!$A:$C,2,0),"")</f>
      </c>
      <c r="O1717">
        <f>IFERROR(VLOOKUP(A1717,bip!$A:$Z,3,0),"")</f>
      </c>
    </row>
    <row r="1718" spans="1:15" ht="13.2">
      <c r="A1718" t="s">
        <v>1316</v>
      </c>
      <c r="B1718" t="s">
        <v>1316</v>
      </c>
      <c r="C1718" t="s">
        <v>15155</v>
      </c>
      <c r="D1718" t="s">
        <v>17840</v>
      </c>
      <c r="E1718" t="s">
        <v>27985</v>
      </c>
      <c r="F1718">
        <v>6</v>
      </c>
      <c r="G1718">
        <v>168</v>
      </c>
      <c r="H1718" s="1">
        <v>42</v>
      </c>
      <c r="I1718" s="87"/>
      <c r="K1718" s="86" t="s">
        <v>17485</v>
      </c>
      <c r="L1718" s="86" t="s">
        <v>17486</v>
      </c>
      <c r="N1718">
        <f>IFERROR(VLOOKUP(A1718,bip!$A:$C,2,0),"")</f>
      </c>
      <c r="O1718">
        <f>IFERROR(VLOOKUP(A1718,bip!$A:$Z,3,0),"")</f>
      </c>
    </row>
    <row r="1719" spans="1:15" ht="13.2">
      <c r="A1719" t="s">
        <v>1344</v>
      </c>
      <c r="B1719" t="s">
        <v>1344</v>
      </c>
      <c r="C1719" t="s">
        <v>15155</v>
      </c>
      <c r="D1719" t="s">
        <v>17858</v>
      </c>
      <c r="E1719" t="s">
        <v>28031</v>
      </c>
      <c r="F1719">
        <v>6</v>
      </c>
      <c r="G1719">
        <v>432</v>
      </c>
      <c r="H1719" s="1">
        <v>42</v>
      </c>
      <c r="I1719" s="87"/>
      <c r="K1719" s="86" t="s">
        <v>17485</v>
      </c>
      <c r="L1719" s="86" t="s">
        <v>17486</v>
      </c>
      <c r="N1719">
        <f>IFERROR(VLOOKUP(A1719,bip!$A:$C,2,0),"")</f>
      </c>
      <c r="O1719">
        <f>IFERROR(VLOOKUP(A1719,bip!$A:$Z,3,0),"")</f>
      </c>
    </row>
    <row r="1720" spans="1:15" ht="13.2">
      <c r="A1720" t="s">
        <v>1345</v>
      </c>
      <c r="B1720" t="s">
        <v>1345</v>
      </c>
      <c r="C1720" t="s">
        <v>15155</v>
      </c>
      <c r="D1720" t="s">
        <v>17859</v>
      </c>
      <c r="E1720" t="s">
        <v>28032</v>
      </c>
      <c r="F1720">
        <v>6</v>
      </c>
      <c r="G1720">
        <v>432</v>
      </c>
      <c r="H1720" s="1">
        <v>42</v>
      </c>
      <c r="I1720" s="87"/>
      <c r="K1720" s="86" t="s">
        <v>17485</v>
      </c>
      <c r="L1720" s="86" t="s">
        <v>17486</v>
      </c>
      <c r="N1720">
        <f>IFERROR(VLOOKUP(A1720,bip!$A:$C,2,0),"")</f>
      </c>
      <c r="O1720">
        <f>IFERROR(VLOOKUP(A1720,bip!$A:$Z,3,0),"")</f>
      </c>
    </row>
    <row r="1721" spans="1:15" ht="13.2">
      <c r="A1721" t="s">
        <v>1317</v>
      </c>
      <c r="B1721" t="s">
        <v>1317</v>
      </c>
      <c r="C1721" t="s">
        <v>15155</v>
      </c>
      <c r="D1721" t="s">
        <v>17841</v>
      </c>
      <c r="E1721" t="s">
        <v>27986</v>
      </c>
      <c r="F1721">
        <v>6</v>
      </c>
      <c r="G1721">
        <v>168</v>
      </c>
      <c r="H1721" s="1">
        <v>42</v>
      </c>
      <c r="I1721" s="87"/>
      <c r="K1721" s="86" t="s">
        <v>17485</v>
      </c>
      <c r="L1721" s="86" t="s">
        <v>17486</v>
      </c>
      <c r="N1721">
        <f>IFERROR(VLOOKUP(A1721,bip!$A:$C,2,0),"")</f>
      </c>
      <c r="O1721">
        <f>IFERROR(VLOOKUP(A1721,bip!$A:$Z,3,0),"")</f>
      </c>
    </row>
    <row r="1722" spans="1:15" ht="13.2">
      <c r="A1722" t="s">
        <v>1346</v>
      </c>
      <c r="B1722" t="s">
        <v>1346</v>
      </c>
      <c r="C1722" t="s">
        <v>15155</v>
      </c>
      <c r="D1722" t="s">
        <v>17860</v>
      </c>
      <c r="E1722" t="s">
        <v>28033</v>
      </c>
      <c r="F1722">
        <v>6</v>
      </c>
      <c r="G1722">
        <v>72</v>
      </c>
      <c r="H1722" s="1">
        <v>45</v>
      </c>
      <c r="I1722" s="87"/>
      <c r="K1722" s="86" t="s">
        <v>17485</v>
      </c>
      <c r="L1722" s="86" t="s">
        <v>17486</v>
      </c>
      <c r="N1722">
        <f>IFERROR(VLOOKUP(A1722,bip!$A:$C,2,0),"")</f>
      </c>
      <c r="O1722">
        <f>IFERROR(VLOOKUP(A1722,bip!$A:$Z,3,0),"")</f>
      </c>
    </row>
    <row r="1723" spans="1:15" ht="13.2">
      <c r="A1723" t="s">
        <v>1347</v>
      </c>
      <c r="B1723" t="s">
        <v>1347</v>
      </c>
      <c r="C1723" t="s">
        <v>15155</v>
      </c>
      <c r="D1723" t="s">
        <v>17861</v>
      </c>
      <c r="E1723" t="s">
        <v>28034</v>
      </c>
      <c r="F1723">
        <v>6</v>
      </c>
      <c r="G1723">
        <v>432</v>
      </c>
      <c r="H1723" s="1">
        <v>46</v>
      </c>
      <c r="I1723" s="87"/>
      <c r="K1723" s="86" t="s">
        <v>17485</v>
      </c>
      <c r="L1723" s="86" t="s">
        <v>17486</v>
      </c>
      <c r="N1723">
        <f>IFERROR(VLOOKUP(A1723,bip!$A:$C,2,0),"")</f>
      </c>
      <c r="O1723">
        <f>IFERROR(VLOOKUP(A1723,bip!$A:$Z,3,0),"")</f>
      </c>
    </row>
    <row r="1724" spans="1:15" ht="13.2">
      <c r="A1724" t="s">
        <v>1318</v>
      </c>
      <c r="B1724" t="s">
        <v>1318</v>
      </c>
      <c r="C1724" t="s">
        <v>15155</v>
      </c>
      <c r="D1724" t="s">
        <v>17842</v>
      </c>
      <c r="E1724" t="s">
        <v>27987</v>
      </c>
      <c r="F1724">
        <v>6</v>
      </c>
      <c r="G1724">
        <v>168</v>
      </c>
      <c r="H1724" s="1">
        <v>42</v>
      </c>
      <c r="I1724" s="87"/>
      <c r="K1724" s="86" t="s">
        <v>17485</v>
      </c>
      <c r="L1724" s="86" t="s">
        <v>17486</v>
      </c>
      <c r="N1724">
        <f>IFERROR(VLOOKUP(A1724,bip!$A:$C,2,0),"")</f>
      </c>
      <c r="O1724">
        <f>IFERROR(VLOOKUP(A1724,bip!$A:$Z,3,0),"")</f>
      </c>
    </row>
    <row r="1725" spans="1:15" ht="13.2">
      <c r="A1725" t="s">
        <v>1348</v>
      </c>
      <c r="B1725" t="s">
        <v>1348</v>
      </c>
      <c r="C1725" t="s">
        <v>15155</v>
      </c>
      <c r="D1725" t="s">
        <v>17862</v>
      </c>
      <c r="E1725" t="s">
        <v>28035</v>
      </c>
      <c r="F1725">
        <v>6</v>
      </c>
      <c r="G1725">
        <v>264</v>
      </c>
      <c r="H1725" s="1">
        <v>46</v>
      </c>
      <c r="I1725" s="87"/>
      <c r="K1725" s="86" t="s">
        <v>17485</v>
      </c>
      <c r="L1725" s="86" t="s">
        <v>17486</v>
      </c>
      <c r="N1725">
        <f>IFERROR(VLOOKUP(A1725,bip!$A:$C,2,0),"")</f>
      </c>
      <c r="O1725">
        <f>IFERROR(VLOOKUP(A1725,bip!$A:$Z,3,0),"")</f>
      </c>
    </row>
    <row r="1726" spans="1:15" ht="13.2">
      <c r="A1726" t="s">
        <v>1349</v>
      </c>
      <c r="B1726" t="s">
        <v>1349</v>
      </c>
      <c r="C1726" t="s">
        <v>15155</v>
      </c>
      <c r="D1726" t="s">
        <v>17863</v>
      </c>
      <c r="E1726" t="s">
        <v>28036</v>
      </c>
      <c r="F1726">
        <v>6</v>
      </c>
      <c r="G1726">
        <v>264</v>
      </c>
      <c r="H1726" s="1">
        <v>53</v>
      </c>
      <c r="I1726" s="87"/>
      <c r="K1726" s="86" t="s">
        <v>17485</v>
      </c>
      <c r="L1726" s="86" t="s">
        <v>17486</v>
      </c>
      <c r="N1726">
        <f>IFERROR(VLOOKUP(A1726,bip!$A:$C,2,0),"")</f>
      </c>
      <c r="O1726">
        <f>IFERROR(VLOOKUP(A1726,bip!$A:$Z,3,0),"")</f>
      </c>
    </row>
    <row r="1727" spans="1:15" ht="13.2">
      <c r="A1727" t="s">
        <v>1319</v>
      </c>
      <c r="B1727" t="s">
        <v>1319</v>
      </c>
      <c r="C1727" t="s">
        <v>15155</v>
      </c>
      <c r="D1727" t="s">
        <v>17843</v>
      </c>
      <c r="E1727" t="s">
        <v>27988</v>
      </c>
      <c r="F1727">
        <v>6</v>
      </c>
      <c r="G1727">
        <v>168</v>
      </c>
      <c r="H1727" s="1">
        <v>46</v>
      </c>
      <c r="I1727" s="87"/>
      <c r="K1727" s="86" t="s">
        <v>17485</v>
      </c>
      <c r="L1727" s="86" t="s">
        <v>17486</v>
      </c>
      <c r="N1727">
        <f>IFERROR(VLOOKUP(A1727,bip!$A:$C,2,0),"")</f>
      </c>
      <c r="O1727">
        <f>IFERROR(VLOOKUP(A1727,bip!$A:$Z,3,0),"")</f>
      </c>
    </row>
    <row r="1728" spans="1:15" ht="13.2">
      <c r="A1728" t="s">
        <v>1350</v>
      </c>
      <c r="B1728" t="s">
        <v>1350</v>
      </c>
      <c r="C1728" t="s">
        <v>15155</v>
      </c>
      <c r="D1728" t="s">
        <v>17864</v>
      </c>
      <c r="E1728" t="s">
        <v>28037</v>
      </c>
      <c r="F1728">
        <v>6</v>
      </c>
      <c r="G1728">
        <v>168</v>
      </c>
      <c r="H1728" s="1">
        <v>53</v>
      </c>
      <c r="I1728" s="87"/>
      <c r="K1728" s="86" t="s">
        <v>17485</v>
      </c>
      <c r="L1728" s="86" t="s">
        <v>17486</v>
      </c>
      <c r="N1728">
        <f>IFERROR(VLOOKUP(A1728,bip!$A:$C,2,0),"")</f>
      </c>
      <c r="O1728">
        <f>IFERROR(VLOOKUP(A1728,bip!$A:$Z,3,0),"")</f>
      </c>
    </row>
    <row r="1729" spans="1:15" ht="13.2">
      <c r="A1729" t="s">
        <v>1351</v>
      </c>
      <c r="B1729" t="s">
        <v>1351</v>
      </c>
      <c r="C1729" t="s">
        <v>15155</v>
      </c>
      <c r="D1729" t="s">
        <v>17865</v>
      </c>
      <c r="E1729" t="s">
        <v>28038</v>
      </c>
      <c r="F1729">
        <v>6</v>
      </c>
      <c r="G1729">
        <v>264</v>
      </c>
      <c r="H1729" s="1">
        <v>59</v>
      </c>
      <c r="I1729" s="87"/>
      <c r="K1729" s="86" t="s">
        <v>17485</v>
      </c>
      <c r="L1729" s="86" t="s">
        <v>17486</v>
      </c>
      <c r="N1729">
        <f>IFERROR(VLOOKUP(A1729,bip!$A:$C,2,0),"")</f>
      </c>
      <c r="O1729">
        <f>IFERROR(VLOOKUP(A1729,bip!$A:$Z,3,0),"")</f>
      </c>
    </row>
    <row r="1730" spans="1:15" ht="13.2">
      <c r="A1730" t="s">
        <v>1320</v>
      </c>
      <c r="B1730" t="s">
        <v>1320</v>
      </c>
      <c r="C1730" t="s">
        <v>15155</v>
      </c>
      <c r="D1730" t="s">
        <v>17844</v>
      </c>
      <c r="E1730" t="s">
        <v>27989</v>
      </c>
      <c r="F1730">
        <v>6</v>
      </c>
      <c r="G1730">
        <v>264</v>
      </c>
      <c r="H1730" s="1">
        <v>46</v>
      </c>
      <c r="I1730" s="87"/>
      <c r="K1730" s="86" t="s">
        <v>17485</v>
      </c>
      <c r="L1730" s="86" t="s">
        <v>17486</v>
      </c>
      <c r="N1730">
        <f>IFERROR(VLOOKUP(A1730,bip!$A:$C,2,0),"")</f>
      </c>
      <c r="O1730">
        <f>IFERROR(VLOOKUP(A1730,bip!$A:$Z,3,0),"")</f>
      </c>
    </row>
    <row r="1731" spans="1:15" ht="13.2">
      <c r="A1731" t="s">
        <v>1352</v>
      </c>
      <c r="B1731" t="s">
        <v>1352</v>
      </c>
      <c r="C1731" t="s">
        <v>15155</v>
      </c>
      <c r="D1731" t="s">
        <v>17866</v>
      </c>
      <c r="E1731" t="s">
        <v>28039</v>
      </c>
      <c r="F1731">
        <v>6</v>
      </c>
      <c r="G1731">
        <v>168</v>
      </c>
      <c r="H1731" s="1">
        <v>62</v>
      </c>
      <c r="I1731" s="87"/>
      <c r="K1731" s="86" t="s">
        <v>17485</v>
      </c>
      <c r="L1731" s="86" t="s">
        <v>17486</v>
      </c>
      <c r="N1731">
        <f>IFERROR(VLOOKUP(A1731,bip!$A:$C,2,0),"")</f>
      </c>
      <c r="O1731">
        <f>IFERROR(VLOOKUP(A1731,bip!$A:$Z,3,0),"")</f>
      </c>
    </row>
    <row r="1732" spans="1:15" ht="13.2">
      <c r="A1732" t="s">
        <v>1353</v>
      </c>
      <c r="B1732" t="s">
        <v>1353</v>
      </c>
      <c r="C1732" t="s">
        <v>15155</v>
      </c>
      <c r="D1732" t="s">
        <v>17867</v>
      </c>
      <c r="E1732" t="s">
        <v>28040</v>
      </c>
      <c r="F1732">
        <v>6</v>
      </c>
      <c r="G1732">
        <v>72</v>
      </c>
      <c r="H1732" s="1">
        <v>65</v>
      </c>
      <c r="I1732" s="87"/>
      <c r="K1732" s="86" t="s">
        <v>17485</v>
      </c>
      <c r="L1732" s="86" t="s">
        <v>17486</v>
      </c>
      <c r="N1732">
        <f>IFERROR(VLOOKUP(A1732,bip!$A:$C,2,0),"")</f>
      </c>
      <c r="O1732">
        <f>IFERROR(VLOOKUP(A1732,bip!$A:$Z,3,0),"")</f>
      </c>
    </row>
    <row r="1733" spans="1:15" ht="13.2">
      <c r="A1733" t="s">
        <v>1341</v>
      </c>
      <c r="B1733" t="s">
        <v>1341</v>
      </c>
      <c r="C1733" t="s">
        <v>15155</v>
      </c>
      <c r="D1733" t="s">
        <v>28010</v>
      </c>
      <c r="E1733" t="s">
        <v>28011</v>
      </c>
      <c r="F1733">
        <v>1</v>
      </c>
      <c r="G1733">
        <v>12</v>
      </c>
      <c r="H1733" s="1">
        <v>508</v>
      </c>
      <c r="I1733" s="87"/>
      <c r="K1733" s="86" t="s">
        <v>17485</v>
      </c>
      <c r="L1733" s="86" t="s">
        <v>17486</v>
      </c>
      <c r="N1733">
        <f>IFERROR(VLOOKUP(A1733,bip!$A:$C,2,0),"")</f>
      </c>
      <c r="O1733">
        <f>IFERROR(VLOOKUP(A1733,bip!$A:$Z,3,0),"")</f>
      </c>
    </row>
    <row r="1734" spans="1:15" ht="13.2">
      <c r="A1734" t="s">
        <v>1321</v>
      </c>
      <c r="B1734" t="s">
        <v>1321</v>
      </c>
      <c r="C1734" t="s">
        <v>15155</v>
      </c>
      <c r="D1734" t="s">
        <v>17845</v>
      </c>
      <c r="E1734" t="s">
        <v>27990</v>
      </c>
      <c r="F1734">
        <v>6</v>
      </c>
      <c r="G1734">
        <v>168</v>
      </c>
      <c r="H1734" s="1">
        <v>53</v>
      </c>
      <c r="I1734" s="87"/>
      <c r="K1734" s="86" t="s">
        <v>17485</v>
      </c>
      <c r="L1734" s="86" t="s">
        <v>17486</v>
      </c>
      <c r="N1734">
        <f>IFERROR(VLOOKUP(A1734,bip!$A:$C,2,0),"")</f>
      </c>
      <c r="O1734">
        <f>IFERROR(VLOOKUP(A1734,bip!$A:$Z,3,0),"")</f>
      </c>
    </row>
    <row r="1735" spans="1:15" ht="13.2">
      <c r="A1735" t="s">
        <v>1322</v>
      </c>
      <c r="B1735" t="s">
        <v>1322</v>
      </c>
      <c r="C1735" t="s">
        <v>15155</v>
      </c>
      <c r="D1735" t="s">
        <v>17846</v>
      </c>
      <c r="E1735" t="s">
        <v>27991</v>
      </c>
      <c r="F1735">
        <v>6</v>
      </c>
      <c r="G1735">
        <v>120</v>
      </c>
      <c r="H1735" s="1">
        <v>60</v>
      </c>
      <c r="I1735" s="87"/>
      <c r="K1735" s="86" t="s">
        <v>17485</v>
      </c>
      <c r="L1735" s="86" t="s">
        <v>17486</v>
      </c>
      <c r="N1735">
        <f>IFERROR(VLOOKUP(A1735,bip!$A:$C,2,0),"")</f>
      </c>
      <c r="O1735">
        <f>IFERROR(VLOOKUP(A1735,bip!$A:$Z,3,0),"")</f>
      </c>
    </row>
    <row r="1736" spans="1:15" ht="13.2">
      <c r="A1736" t="s">
        <v>1323</v>
      </c>
      <c r="B1736" t="s">
        <v>1323</v>
      </c>
      <c r="C1736" t="s">
        <v>15155</v>
      </c>
      <c r="D1736" t="s">
        <v>17847</v>
      </c>
      <c r="E1736" t="s">
        <v>27992</v>
      </c>
      <c r="F1736">
        <v>6</v>
      </c>
      <c r="G1736">
        <v>168</v>
      </c>
      <c r="H1736" s="1">
        <v>65</v>
      </c>
      <c r="I1736" s="87"/>
      <c r="K1736" s="86" t="s">
        <v>17485</v>
      </c>
      <c r="L1736" s="86" t="s">
        <v>17486</v>
      </c>
      <c r="N1736">
        <f>IFERROR(VLOOKUP(A1736,bip!$A:$C,2,0),"")</f>
      </c>
      <c r="O1736">
        <f>IFERROR(VLOOKUP(A1736,bip!$A:$Z,3,0),"")</f>
      </c>
    </row>
    <row r="1737" spans="1:15" ht="13.2">
      <c r="A1737" t="s">
        <v>1356</v>
      </c>
      <c r="B1737" t="s">
        <v>1356</v>
      </c>
      <c r="C1737" t="s">
        <v>15155</v>
      </c>
      <c r="D1737" t="s">
        <v>21909</v>
      </c>
      <c r="E1737" t="s">
        <v>28009</v>
      </c>
      <c r="F1737">
        <v>6</v>
      </c>
      <c r="G1737">
        <v>120</v>
      </c>
      <c r="H1737" s="1">
        <v>64</v>
      </c>
      <c r="I1737" s="87"/>
      <c r="K1737" s="86" t="s">
        <v>17485</v>
      </c>
      <c r="L1737" s="86" t="s">
        <v>17486</v>
      </c>
      <c r="N1737">
        <f>IFERROR(VLOOKUP(A1737,bip!$A:$C,2,0),"")</f>
      </c>
      <c r="O1737">
        <f>IFERROR(VLOOKUP(A1737,bip!$A:$Z,3,0),"")</f>
      </c>
    </row>
    <row r="1738" spans="1:15" ht="13.2">
      <c r="A1738" t="s">
        <v>1357</v>
      </c>
      <c r="B1738" t="s">
        <v>1357</v>
      </c>
      <c r="C1738" t="s">
        <v>15155</v>
      </c>
      <c r="D1738" t="s">
        <v>21910</v>
      </c>
      <c r="E1738" t="s">
        <v>28013</v>
      </c>
      <c r="F1738">
        <v>6</v>
      </c>
      <c r="G1738">
        <v>120</v>
      </c>
      <c r="H1738" s="1">
        <v>64</v>
      </c>
      <c r="I1738" s="87"/>
      <c r="K1738" s="86" t="s">
        <v>17485</v>
      </c>
      <c r="L1738" s="86" t="s">
        <v>17486</v>
      </c>
      <c r="N1738">
        <f>IFERROR(VLOOKUP(A1738,bip!$A:$C,2,0),"")</f>
      </c>
      <c r="O1738">
        <f>IFERROR(VLOOKUP(A1738,bip!$A:$Z,3,0),"")</f>
      </c>
    </row>
    <row r="1739" spans="1:15" ht="13.2">
      <c r="A1739" t="s">
        <v>1358</v>
      </c>
      <c r="B1739" t="s">
        <v>1358</v>
      </c>
      <c r="C1739" t="s">
        <v>15155</v>
      </c>
      <c r="D1739" t="s">
        <v>21911</v>
      </c>
      <c r="E1739" t="s">
        <v>28014</v>
      </c>
      <c r="F1739">
        <v>6</v>
      </c>
      <c r="G1739">
        <v>168</v>
      </c>
      <c r="H1739" s="1">
        <v>64</v>
      </c>
      <c r="I1739" s="87"/>
      <c r="K1739" s="86" t="s">
        <v>17485</v>
      </c>
      <c r="L1739" s="86" t="s">
        <v>17486</v>
      </c>
      <c r="N1739">
        <f>IFERROR(VLOOKUP(A1739,bip!$A:$C,2,0),"")</f>
      </c>
      <c r="O1739">
        <f>IFERROR(VLOOKUP(A1739,bip!$A:$Z,3,0),"")</f>
      </c>
    </row>
    <row r="1740" spans="1:15" ht="13.2">
      <c r="A1740" t="s">
        <v>1359</v>
      </c>
      <c r="B1740" t="s">
        <v>1359</v>
      </c>
      <c r="C1740" t="s">
        <v>15155</v>
      </c>
      <c r="D1740" t="s">
        <v>21912</v>
      </c>
      <c r="E1740" t="s">
        <v>28015</v>
      </c>
      <c r="F1740">
        <v>6</v>
      </c>
      <c r="G1740">
        <v>120</v>
      </c>
      <c r="H1740" s="1">
        <v>64</v>
      </c>
      <c r="I1740" s="87"/>
      <c r="K1740" s="86" t="s">
        <v>17485</v>
      </c>
      <c r="L1740" s="86" t="s">
        <v>17486</v>
      </c>
      <c r="N1740">
        <f>IFERROR(VLOOKUP(A1740,bip!$A:$C,2,0),"")</f>
      </c>
      <c r="O1740">
        <f>IFERROR(VLOOKUP(A1740,bip!$A:$Z,3,0),"")</f>
      </c>
    </row>
    <row r="1741" spans="1:15" ht="13.2">
      <c r="A1741" t="s">
        <v>1360</v>
      </c>
      <c r="B1741" t="s">
        <v>1360</v>
      </c>
      <c r="C1741" t="s">
        <v>15155</v>
      </c>
      <c r="D1741" t="s">
        <v>21913</v>
      </c>
      <c r="E1741" t="s">
        <v>28016</v>
      </c>
      <c r="F1741">
        <v>6</v>
      </c>
      <c r="G1741">
        <v>120</v>
      </c>
      <c r="H1741" s="1">
        <v>64</v>
      </c>
      <c r="I1741" s="87"/>
      <c r="K1741" s="86" t="s">
        <v>17485</v>
      </c>
      <c r="L1741" s="86" t="s">
        <v>17486</v>
      </c>
      <c r="N1741">
        <f>IFERROR(VLOOKUP(A1741,bip!$A:$C,2,0),"")</f>
      </c>
      <c r="O1741">
        <f>IFERROR(VLOOKUP(A1741,bip!$A:$Z,3,0),"")</f>
      </c>
    </row>
    <row r="1742" spans="1:15" ht="13.2">
      <c r="A1742" t="s">
        <v>1361</v>
      </c>
      <c r="B1742" t="s">
        <v>1361</v>
      </c>
      <c r="C1742" t="s">
        <v>15155</v>
      </c>
      <c r="D1742" t="s">
        <v>21914</v>
      </c>
      <c r="E1742" t="s">
        <v>28017</v>
      </c>
      <c r="F1742">
        <v>6</v>
      </c>
      <c r="G1742">
        <v>168</v>
      </c>
      <c r="H1742" s="1">
        <v>68</v>
      </c>
      <c r="I1742" s="87"/>
      <c r="K1742" s="86" t="s">
        <v>17485</v>
      </c>
      <c r="L1742" s="86" t="s">
        <v>17486</v>
      </c>
      <c r="N1742">
        <f>IFERROR(VLOOKUP(A1742,bip!$A:$C,2,0),"")</f>
      </c>
      <c r="O1742">
        <f>IFERROR(VLOOKUP(A1742,bip!$A:$Z,3,0),"")</f>
      </c>
    </row>
    <row r="1743" spans="1:15" ht="13.2">
      <c r="A1743" t="s">
        <v>1362</v>
      </c>
      <c r="B1743" t="s">
        <v>1362</v>
      </c>
      <c r="C1743" t="s">
        <v>15155</v>
      </c>
      <c r="D1743" t="s">
        <v>21915</v>
      </c>
      <c r="E1743" t="s">
        <v>28018</v>
      </c>
      <c r="F1743">
        <v>6</v>
      </c>
      <c r="G1743">
        <v>180</v>
      </c>
      <c r="H1743" s="1">
        <v>69</v>
      </c>
      <c r="I1743" s="87"/>
      <c r="K1743" s="86" t="s">
        <v>17485</v>
      </c>
      <c r="L1743" s="86" t="s">
        <v>17486</v>
      </c>
      <c r="N1743">
        <f>IFERROR(VLOOKUP(A1743,bip!$A:$C,2,0),"")</f>
      </c>
      <c r="O1743">
        <f>IFERROR(VLOOKUP(A1743,bip!$A:$Z,3,0),"")</f>
      </c>
    </row>
    <row r="1744" spans="1:15" ht="13.2">
      <c r="A1744" t="s">
        <v>1363</v>
      </c>
      <c r="B1744" t="s">
        <v>1363</v>
      </c>
      <c r="C1744" t="s">
        <v>15155</v>
      </c>
      <c r="D1744" t="s">
        <v>21916</v>
      </c>
      <c r="E1744" t="s">
        <v>28019</v>
      </c>
      <c r="F1744">
        <v>6</v>
      </c>
      <c r="G1744">
        <v>120</v>
      </c>
      <c r="H1744" s="1">
        <v>69</v>
      </c>
      <c r="I1744" s="87"/>
      <c r="K1744" s="86" t="s">
        <v>17485</v>
      </c>
      <c r="L1744" s="86" t="s">
        <v>17486</v>
      </c>
      <c r="N1744">
        <f>IFERROR(VLOOKUP(A1744,bip!$A:$C,2,0),"")</f>
      </c>
      <c r="O1744">
        <f>IFERROR(VLOOKUP(A1744,bip!$A:$Z,3,0),"")</f>
      </c>
    </row>
    <row r="1745" spans="1:15" ht="13.2">
      <c r="A1745" t="s">
        <v>1364</v>
      </c>
      <c r="B1745" t="s">
        <v>1364</v>
      </c>
      <c r="C1745" t="s">
        <v>15155</v>
      </c>
      <c r="D1745" t="s">
        <v>21917</v>
      </c>
      <c r="E1745" t="s">
        <v>28020</v>
      </c>
      <c r="F1745">
        <v>6</v>
      </c>
      <c r="G1745">
        <v>72</v>
      </c>
      <c r="H1745" s="1">
        <v>78</v>
      </c>
      <c r="I1745" s="87"/>
      <c r="K1745" s="86" t="s">
        <v>17485</v>
      </c>
      <c r="L1745" s="86" t="s">
        <v>17486</v>
      </c>
      <c r="N1745">
        <f>IFERROR(VLOOKUP(A1745,bip!$A:$C,2,0),"")</f>
      </c>
      <c r="O1745">
        <f>IFERROR(VLOOKUP(A1745,bip!$A:$Z,3,0),"")</f>
      </c>
    </row>
    <row r="1746" spans="1:15" ht="13.2">
      <c r="A1746" t="s">
        <v>1365</v>
      </c>
      <c r="B1746" t="s">
        <v>1365</v>
      </c>
      <c r="C1746" t="s">
        <v>15155</v>
      </c>
      <c r="D1746" t="s">
        <v>21918</v>
      </c>
      <c r="E1746" t="s">
        <v>28021</v>
      </c>
      <c r="F1746">
        <v>6</v>
      </c>
      <c r="G1746">
        <v>72</v>
      </c>
      <c r="H1746" s="1">
        <v>79</v>
      </c>
      <c r="I1746" s="87"/>
      <c r="K1746" s="86" t="s">
        <v>17485</v>
      </c>
      <c r="L1746" s="86" t="s">
        <v>17486</v>
      </c>
      <c r="N1746">
        <f>IFERROR(VLOOKUP(A1746,bip!$A:$C,2,0),"")</f>
      </c>
      <c r="O1746">
        <f>IFERROR(VLOOKUP(A1746,bip!$A:$Z,3,0),"")</f>
      </c>
    </row>
    <row r="1747" spans="1:15" ht="13.2">
      <c r="A1747" t="s">
        <v>1366</v>
      </c>
      <c r="B1747" t="s">
        <v>1366</v>
      </c>
      <c r="C1747" t="s">
        <v>15155</v>
      </c>
      <c r="D1747" t="s">
        <v>21919</v>
      </c>
      <c r="E1747" t="s">
        <v>28022</v>
      </c>
      <c r="F1747">
        <v>6</v>
      </c>
      <c r="G1747">
        <v>72</v>
      </c>
      <c r="H1747" s="1">
        <v>90</v>
      </c>
      <c r="I1747" s="87"/>
      <c r="K1747" s="86" t="s">
        <v>17485</v>
      </c>
      <c r="L1747" s="86" t="s">
        <v>17486</v>
      </c>
      <c r="N1747">
        <f>IFERROR(VLOOKUP(A1747,bip!$A:$C,2,0),"")</f>
      </c>
      <c r="O1747">
        <f>IFERROR(VLOOKUP(A1747,bip!$A:$Z,3,0),"")</f>
      </c>
    </row>
    <row r="1748" spans="1:15" ht="13.2">
      <c r="A1748" t="s">
        <v>1367</v>
      </c>
      <c r="B1748" t="s">
        <v>15490</v>
      </c>
      <c r="C1748" t="s">
        <v>15155</v>
      </c>
      <c r="D1748" t="s">
        <v>21920</v>
      </c>
      <c r="E1748" t="s">
        <v>28023</v>
      </c>
      <c r="F1748">
        <v>6</v>
      </c>
      <c r="G1748">
        <v>72</v>
      </c>
      <c r="H1748" s="1">
        <v>93</v>
      </c>
      <c r="I1748" s="87"/>
      <c r="K1748" s="86" t="s">
        <v>17485</v>
      </c>
      <c r="L1748" s="86" t="s">
        <v>17486</v>
      </c>
      <c r="N1748">
        <f>IFERROR(VLOOKUP(A1748,bip!$A:$C,2,0),"")</f>
      </c>
      <c r="O1748">
        <f>IFERROR(VLOOKUP(A1748,bip!$A:$Z,3,0),"")</f>
      </c>
    </row>
    <row r="1749" spans="1:15" ht="13.2">
      <c r="A1749" t="s">
        <v>1368</v>
      </c>
      <c r="B1749" t="s">
        <v>1368</v>
      </c>
      <c r="C1749" t="s">
        <v>15155</v>
      </c>
      <c r="D1749" t="s">
        <v>21921</v>
      </c>
      <c r="E1749" t="s">
        <v>28024</v>
      </c>
      <c r="F1749">
        <v>6</v>
      </c>
      <c r="G1749">
        <v>72</v>
      </c>
      <c r="H1749" s="1">
        <v>96</v>
      </c>
      <c r="I1749" s="87"/>
      <c r="K1749" s="86" t="s">
        <v>17485</v>
      </c>
      <c r="L1749" s="86" t="s">
        <v>17486</v>
      </c>
      <c r="N1749">
        <f>IFERROR(VLOOKUP(A1749,bip!$A:$C,2,0),"")</f>
      </c>
      <c r="O1749">
        <f>IFERROR(VLOOKUP(A1749,bip!$A:$Z,3,0),"")</f>
      </c>
    </row>
    <row r="1750" spans="1:15" ht="13.2">
      <c r="A1750" t="s">
        <v>1369</v>
      </c>
      <c r="B1750" t="s">
        <v>1369</v>
      </c>
      <c r="C1750" t="s">
        <v>15155</v>
      </c>
      <c r="D1750" t="s">
        <v>21922</v>
      </c>
      <c r="E1750" t="s">
        <v>28025</v>
      </c>
      <c r="F1750">
        <v>6</v>
      </c>
      <c r="G1750">
        <v>72</v>
      </c>
      <c r="H1750" s="1">
        <v>104</v>
      </c>
      <c r="I1750" s="87"/>
      <c r="K1750" s="86" t="s">
        <v>17485</v>
      </c>
      <c r="L1750" s="86" t="s">
        <v>17486</v>
      </c>
      <c r="N1750">
        <f>IFERROR(VLOOKUP(A1750,bip!$A:$C,2,0),"")</f>
      </c>
      <c r="O1750">
        <f>IFERROR(VLOOKUP(A1750,bip!$A:$Z,3,0),"")</f>
      </c>
    </row>
    <row r="1751" spans="1:15" ht="13.2">
      <c r="A1751" t="s">
        <v>1370</v>
      </c>
      <c r="B1751" t="s">
        <v>1370</v>
      </c>
      <c r="C1751" t="s">
        <v>15155</v>
      </c>
      <c r="D1751" t="s">
        <v>21923</v>
      </c>
      <c r="E1751" t="s">
        <v>28026</v>
      </c>
      <c r="F1751">
        <v>6</v>
      </c>
      <c r="G1751">
        <v>72</v>
      </c>
      <c r="H1751" s="1">
        <v>110</v>
      </c>
      <c r="I1751" s="87"/>
      <c r="K1751" s="86" t="s">
        <v>17485</v>
      </c>
      <c r="L1751" s="86" t="s">
        <v>17486</v>
      </c>
      <c r="N1751">
        <f>IFERROR(VLOOKUP(A1751,bip!$A:$C,2,0),"")</f>
      </c>
      <c r="O1751">
        <f>IFERROR(VLOOKUP(A1751,bip!$A:$Z,3,0),"")</f>
      </c>
    </row>
    <row r="1752" spans="1:15" ht="13.2">
      <c r="A1752" t="s">
        <v>1371</v>
      </c>
      <c r="B1752" t="s">
        <v>1371</v>
      </c>
      <c r="C1752" t="s">
        <v>15155</v>
      </c>
      <c r="D1752" t="s">
        <v>21924</v>
      </c>
      <c r="E1752" t="s">
        <v>28027</v>
      </c>
      <c r="F1752">
        <v>6</v>
      </c>
      <c r="G1752">
        <v>36</v>
      </c>
      <c r="H1752" s="1">
        <v>125</v>
      </c>
      <c r="I1752" s="87"/>
      <c r="K1752" s="86" t="s">
        <v>17485</v>
      </c>
      <c r="L1752" s="86" t="s">
        <v>17486</v>
      </c>
      <c r="N1752">
        <f>IFERROR(VLOOKUP(A1752,bip!$A:$C,2,0),"")</f>
      </c>
      <c r="O1752">
        <f>IFERROR(VLOOKUP(A1752,bip!$A:$Z,3,0),"")</f>
      </c>
    </row>
    <row r="1753" spans="1:15" ht="13.2">
      <c r="A1753" t="s">
        <v>1372</v>
      </c>
      <c r="B1753" t="s">
        <v>1372</v>
      </c>
      <c r="C1753" t="s">
        <v>15155</v>
      </c>
      <c r="D1753" t="s">
        <v>21925</v>
      </c>
      <c r="E1753" t="s">
        <v>28028</v>
      </c>
      <c r="F1753">
        <v>6</v>
      </c>
      <c r="G1753">
        <v>72</v>
      </c>
      <c r="H1753" s="1">
        <v>131</v>
      </c>
      <c r="I1753" s="87"/>
      <c r="K1753" s="86" t="s">
        <v>17485</v>
      </c>
      <c r="L1753" s="86" t="s">
        <v>17486</v>
      </c>
      <c r="N1753">
        <f>IFERROR(VLOOKUP(A1753,bip!$A:$C,2,0),"")</f>
      </c>
      <c r="O1753">
        <f>IFERROR(VLOOKUP(A1753,bip!$A:$Z,3,0),"")</f>
      </c>
    </row>
    <row r="1754" spans="1:15" ht="13.2">
      <c r="A1754" t="s">
        <v>1355</v>
      </c>
      <c r="B1754" t="s">
        <v>1355</v>
      </c>
      <c r="C1754" t="s">
        <v>15155</v>
      </c>
      <c r="D1754" t="s">
        <v>28012</v>
      </c>
      <c r="E1754" t="s">
        <v>30900</v>
      </c>
      <c r="F1754">
        <v>1</v>
      </c>
      <c r="G1754">
        <v>10</v>
      </c>
      <c r="H1754" s="1">
        <v>734</v>
      </c>
      <c r="I1754" s="87"/>
      <c r="K1754" s="86" t="s">
        <v>17485</v>
      </c>
      <c r="L1754" s="86" t="s">
        <v>17486</v>
      </c>
      <c r="N1754">
        <f>IFERROR(VLOOKUP(A1754,bip!$A:$C,2,0),"")</f>
      </c>
      <c r="O1754">
        <f>IFERROR(VLOOKUP(A1754,bip!$A:$Z,3,0),"")</f>
      </c>
    </row>
    <row r="1755" spans="1:15" ht="13.2">
      <c r="A1755" t="s">
        <v>1354</v>
      </c>
      <c r="B1755" t="s">
        <v>1354</v>
      </c>
      <c r="C1755" t="s">
        <v>15155</v>
      </c>
      <c r="D1755" t="s">
        <v>28041</v>
      </c>
      <c r="E1755" t="s">
        <v>35820</v>
      </c>
      <c r="F1755">
        <v>1</v>
      </c>
      <c r="G1755">
        <v>5</v>
      </c>
      <c r="H1755" s="1">
        <v>1455</v>
      </c>
      <c r="I1755" s="87"/>
      <c r="K1755" s="86" t="s">
        <v>17485</v>
      </c>
      <c r="L1755" s="86" t="s">
        <v>17486</v>
      </c>
      <c r="N1755">
        <f>IFERROR(VLOOKUP(A1755,bip!$A:$C,2,0),"")</f>
      </c>
      <c r="O1755">
        <f>IFERROR(VLOOKUP(A1755,bip!$A:$Z,3,0),"")</f>
      </c>
    </row>
    <row r="1756" spans="1:15" ht="13.2">
      <c r="A1756" t="s">
        <v>42087</v>
      </c>
      <c r="B1756" t="s">
        <v>42087</v>
      </c>
      <c r="C1756" t="s">
        <v>15155</v>
      </c>
      <c r="D1756" t="s">
        <v>42088</v>
      </c>
      <c r="E1756" t="s">
        <v>42089</v>
      </c>
      <c r="F1756">
        <v>1</v>
      </c>
      <c r="G1756">
        <v>30</v>
      </c>
      <c r="H1756" s="1">
        <v>570</v>
      </c>
      <c r="I1756" s="87"/>
      <c r="K1756" s="86" t="s">
        <v>17485</v>
      </c>
      <c r="L1756" s="86" t="s">
        <v>17486</v>
      </c>
      <c r="N1756">
        <f>IFERROR(VLOOKUP(A1756,bip!$A:$C,2,0),"")</f>
      </c>
      <c r="O1756">
        <f>IFERROR(VLOOKUP(A1756,bip!$A:$Z,3,0),"")</f>
      </c>
    </row>
    <row r="1757" spans="1:15" ht="13.2">
      <c r="A1757" t="s">
        <v>42808</v>
      </c>
      <c r="B1757" t="s">
        <v>42808</v>
      </c>
      <c r="C1757" t="s">
        <v>15155</v>
      </c>
      <c r="D1757" t="s">
        <v>42809</v>
      </c>
      <c r="E1757" t="s">
        <v>42810</v>
      </c>
      <c r="F1757">
        <v>1</v>
      </c>
      <c r="G1757">
        <v>6</v>
      </c>
      <c r="H1757" s="1">
        <v>649</v>
      </c>
      <c r="I1757" s="87"/>
      <c r="K1757" s="86" t="s">
        <v>17485</v>
      </c>
      <c r="L1757" s="86" t="s">
        <v>17486</v>
      </c>
      <c r="N1757">
        <f>IFERROR(VLOOKUP(A1757,bip!$A:$C,2,0),"")</f>
      </c>
      <c r="O1757">
        <f>IFERROR(VLOOKUP(A1757,bip!$A:$Z,3,0),"")</f>
      </c>
    </row>
    <row r="1758" spans="1:15" ht="13.2">
      <c r="A1758" t="s">
        <v>1755</v>
      </c>
      <c r="B1758" t="s">
        <v>1755</v>
      </c>
      <c r="C1758" t="s">
        <v>15155</v>
      </c>
      <c r="D1758" t="s">
        <v>22114</v>
      </c>
      <c r="E1758" t="s">
        <v>28402</v>
      </c>
      <c r="F1758">
        <v>1</v>
      </c>
      <c r="G1758">
        <v>6</v>
      </c>
      <c r="H1758" s="1">
        <v>755</v>
      </c>
      <c r="I1758" s="87"/>
      <c r="K1758" s="86" t="s">
        <v>17485</v>
      </c>
      <c r="L1758" s="86" t="s">
        <v>17486</v>
      </c>
      <c r="N1758">
        <f>IFERROR(VLOOKUP(A1758,bip!$A:$C,2,0),"")</f>
      </c>
      <c r="O1758">
        <f>IFERROR(VLOOKUP(A1758,bip!$A:$Z,3,0),"")</f>
      </c>
    </row>
    <row r="1759" spans="1:15" ht="13.2">
      <c r="A1759" t="s">
        <v>1756</v>
      </c>
      <c r="B1759" t="s">
        <v>1756</v>
      </c>
      <c r="C1759" t="s">
        <v>15155</v>
      </c>
      <c r="D1759" t="s">
        <v>22115</v>
      </c>
      <c r="E1759" t="s">
        <v>28403</v>
      </c>
      <c r="F1759">
        <v>1</v>
      </c>
      <c r="G1759">
        <v>12</v>
      </c>
      <c r="H1759" s="1">
        <v>850</v>
      </c>
      <c r="I1759" s="87">
        <v>0.20</v>
      </c>
      <c r="J1759" s="86" t="s">
        <v>41688</v>
      </c>
      <c r="K1759" s="86" t="s">
        <v>44487</v>
      </c>
      <c r="L1759" s="86" t="s">
        <v>17486</v>
      </c>
      <c r="N1759">
        <f>IFERROR(VLOOKUP(A1759,bip!$A:$C,2,0),"")</f>
      </c>
      <c r="O1759">
        <f>IFERROR(VLOOKUP(A1759,bip!$A:$Z,3,0),"")</f>
      </c>
    </row>
    <row r="1760" spans="1:15" ht="13.2">
      <c r="A1760" t="s">
        <v>1333</v>
      </c>
      <c r="B1760" t="s">
        <v>1333</v>
      </c>
      <c r="C1760" t="s">
        <v>15155</v>
      </c>
      <c r="D1760" t="s">
        <v>21893</v>
      </c>
      <c r="E1760" t="s">
        <v>27975</v>
      </c>
      <c r="F1760">
        <v>6</v>
      </c>
      <c r="G1760">
        <v>168</v>
      </c>
      <c r="H1760" s="1">
        <v>68</v>
      </c>
      <c r="I1760" s="87"/>
      <c r="K1760" s="86" t="s">
        <v>17485</v>
      </c>
      <c r="L1760" s="86" t="s">
        <v>17486</v>
      </c>
      <c r="N1760">
        <f>IFERROR(VLOOKUP(A1760,bip!$A:$C,2,0),"")</f>
      </c>
      <c r="O1760">
        <f>IFERROR(VLOOKUP(A1760,bip!$A:$Z,3,0),"")</f>
      </c>
    </row>
    <row r="1761" spans="1:15" ht="13.2">
      <c r="A1761" t="s">
        <v>1334</v>
      </c>
      <c r="B1761" t="s">
        <v>1334</v>
      </c>
      <c r="C1761" t="s">
        <v>15155</v>
      </c>
      <c r="D1761" t="s">
        <v>21894</v>
      </c>
      <c r="E1761" t="s">
        <v>27976</v>
      </c>
      <c r="F1761">
        <v>6</v>
      </c>
      <c r="G1761">
        <v>168</v>
      </c>
      <c r="H1761" s="1">
        <v>68</v>
      </c>
      <c r="I1761" s="87"/>
      <c r="K1761" s="86" t="s">
        <v>17485</v>
      </c>
      <c r="L1761" s="86" t="s">
        <v>17486</v>
      </c>
      <c r="N1761">
        <f>IFERROR(VLOOKUP(A1761,bip!$A:$C,2,0),"")</f>
      </c>
      <c r="O1761">
        <f>IFERROR(VLOOKUP(A1761,bip!$A:$Z,3,0),"")</f>
      </c>
    </row>
    <row r="1762" spans="1:15" ht="13.2">
      <c r="A1762" t="s">
        <v>1335</v>
      </c>
      <c r="B1762" t="s">
        <v>1335</v>
      </c>
      <c r="C1762" t="s">
        <v>15155</v>
      </c>
      <c r="D1762" t="s">
        <v>21895</v>
      </c>
      <c r="E1762" t="s">
        <v>27977</v>
      </c>
      <c r="F1762">
        <v>6</v>
      </c>
      <c r="G1762">
        <v>72</v>
      </c>
      <c r="H1762" s="1">
        <v>68</v>
      </c>
      <c r="I1762" s="87"/>
      <c r="K1762" s="86" t="s">
        <v>17485</v>
      </c>
      <c r="L1762" s="86" t="s">
        <v>17486</v>
      </c>
      <c r="N1762">
        <f>IFERROR(VLOOKUP(A1762,bip!$A:$C,2,0),"")</f>
      </c>
      <c r="O1762">
        <f>IFERROR(VLOOKUP(A1762,bip!$A:$Z,3,0),"")</f>
      </c>
    </row>
    <row r="1763" spans="1:15" ht="13.2">
      <c r="A1763" t="s">
        <v>1336</v>
      </c>
      <c r="B1763" t="s">
        <v>1336</v>
      </c>
      <c r="C1763" t="s">
        <v>15155</v>
      </c>
      <c r="D1763" t="s">
        <v>21896</v>
      </c>
      <c r="E1763" t="s">
        <v>27978</v>
      </c>
      <c r="F1763">
        <v>6</v>
      </c>
      <c r="G1763">
        <v>168</v>
      </c>
      <c r="H1763" s="1">
        <v>74</v>
      </c>
      <c r="I1763" s="87"/>
      <c r="K1763" s="86" t="s">
        <v>17485</v>
      </c>
      <c r="L1763" s="86" t="s">
        <v>17486</v>
      </c>
      <c r="N1763">
        <f>IFERROR(VLOOKUP(A1763,bip!$A:$C,2,0),"")</f>
      </c>
      <c r="O1763">
        <f>IFERROR(VLOOKUP(A1763,bip!$A:$Z,3,0),"")</f>
      </c>
    </row>
    <row r="1764" spans="1:15" ht="13.2">
      <c r="A1764" t="s">
        <v>1337</v>
      </c>
      <c r="B1764" t="s">
        <v>1337</v>
      </c>
      <c r="C1764" t="s">
        <v>15155</v>
      </c>
      <c r="D1764" t="s">
        <v>21897</v>
      </c>
      <c r="E1764" t="s">
        <v>27979</v>
      </c>
      <c r="F1764">
        <v>6</v>
      </c>
      <c r="G1764">
        <v>120</v>
      </c>
      <c r="H1764" s="1">
        <v>74</v>
      </c>
      <c r="I1764" s="87"/>
      <c r="K1764" s="86" t="s">
        <v>17485</v>
      </c>
      <c r="L1764" s="86" t="s">
        <v>17486</v>
      </c>
      <c r="N1764">
        <f>IFERROR(VLOOKUP(A1764,bip!$A:$C,2,0),"")</f>
      </c>
      <c r="O1764">
        <f>IFERROR(VLOOKUP(A1764,bip!$A:$Z,3,0),"")</f>
      </c>
    </row>
    <row r="1765" spans="1:15" ht="13.2">
      <c r="A1765" t="s">
        <v>1338</v>
      </c>
      <c r="B1765" t="s">
        <v>1338</v>
      </c>
      <c r="C1765" t="s">
        <v>15155</v>
      </c>
      <c r="D1765" t="s">
        <v>21898</v>
      </c>
      <c r="E1765" t="s">
        <v>27980</v>
      </c>
      <c r="F1765">
        <v>6</v>
      </c>
      <c r="G1765">
        <v>108</v>
      </c>
      <c r="H1765" s="1">
        <v>85</v>
      </c>
      <c r="I1765" s="87"/>
      <c r="K1765" s="86" t="s">
        <v>17485</v>
      </c>
      <c r="L1765" s="86" t="s">
        <v>17486</v>
      </c>
      <c r="N1765">
        <f>IFERROR(VLOOKUP(A1765,bip!$A:$C,2,0),"")</f>
      </c>
      <c r="O1765">
        <f>IFERROR(VLOOKUP(A1765,bip!$A:$Z,3,0),"")</f>
      </c>
    </row>
    <row r="1766" spans="1:15" ht="13.2">
      <c r="A1766" t="s">
        <v>1339</v>
      </c>
      <c r="B1766" t="s">
        <v>1339</v>
      </c>
      <c r="C1766" t="s">
        <v>15155</v>
      </c>
      <c r="D1766" t="s">
        <v>21899</v>
      </c>
      <c r="E1766" t="s">
        <v>27981</v>
      </c>
      <c r="F1766">
        <v>6</v>
      </c>
      <c r="G1766">
        <v>72</v>
      </c>
      <c r="H1766" s="1">
        <v>97</v>
      </c>
      <c r="I1766" s="87"/>
      <c r="K1766" s="86" t="s">
        <v>17485</v>
      </c>
      <c r="L1766" s="86" t="s">
        <v>17486</v>
      </c>
      <c r="N1766">
        <f>IFERROR(VLOOKUP(A1766,bip!$A:$C,2,0),"")</f>
      </c>
      <c r="O1766">
        <f>IFERROR(VLOOKUP(A1766,bip!$A:$Z,3,0),"")</f>
      </c>
    </row>
    <row r="1767" spans="1:15" ht="13.2">
      <c r="A1767" t="s">
        <v>1340</v>
      </c>
      <c r="B1767" t="s">
        <v>1340</v>
      </c>
      <c r="C1767" t="s">
        <v>15155</v>
      </c>
      <c r="D1767" t="s">
        <v>21900</v>
      </c>
      <c r="E1767" t="s">
        <v>27982</v>
      </c>
      <c r="F1767">
        <v>6</v>
      </c>
      <c r="G1767">
        <v>72</v>
      </c>
      <c r="H1767" s="1">
        <v>104</v>
      </c>
      <c r="I1767" s="87"/>
      <c r="K1767" s="86" t="s">
        <v>17485</v>
      </c>
      <c r="L1767" s="86" t="s">
        <v>17486</v>
      </c>
      <c r="N1767">
        <f>IFERROR(VLOOKUP(A1767,bip!$A:$C,2,0),"")</f>
      </c>
      <c r="O1767">
        <f>IFERROR(VLOOKUP(A1767,bip!$A:$Z,3,0),"")</f>
      </c>
    </row>
    <row r="1768" spans="1:15" ht="13.2">
      <c r="A1768" t="s">
        <v>1381</v>
      </c>
      <c r="B1768" t="s">
        <v>1381</v>
      </c>
      <c r="C1768" t="s">
        <v>15155</v>
      </c>
      <c r="D1768" t="s">
        <v>21928</v>
      </c>
      <c r="E1768" t="s">
        <v>28044</v>
      </c>
      <c r="F1768">
        <v>6</v>
      </c>
      <c r="G1768">
        <v>150</v>
      </c>
      <c r="H1768" s="1">
        <v>258</v>
      </c>
      <c r="I1768" s="87"/>
      <c r="K1768" s="86" t="s">
        <v>17485</v>
      </c>
      <c r="L1768" s="86" t="s">
        <v>17486</v>
      </c>
      <c r="N1768">
        <f>IFERROR(VLOOKUP(A1768,bip!$A:$C,2,0),"")</f>
      </c>
      <c r="O1768">
        <f>IFERROR(VLOOKUP(A1768,bip!$A:$Z,3,0),"")</f>
      </c>
    </row>
    <row r="1769" spans="1:15" ht="13.2">
      <c r="A1769" t="s">
        <v>1382</v>
      </c>
      <c r="B1769" t="s">
        <v>1382</v>
      </c>
      <c r="C1769" t="s">
        <v>15155</v>
      </c>
      <c r="D1769" t="s">
        <v>21929</v>
      </c>
      <c r="E1769" t="s">
        <v>28045</v>
      </c>
      <c r="F1769">
        <v>6</v>
      </c>
      <c r="G1769">
        <v>150</v>
      </c>
      <c r="H1769" s="1">
        <v>281</v>
      </c>
      <c r="I1769" s="87"/>
      <c r="K1769" s="86" t="s">
        <v>17485</v>
      </c>
      <c r="L1769" s="86" t="s">
        <v>17486</v>
      </c>
      <c r="N1769">
        <f>IFERROR(VLOOKUP(A1769,bip!$A:$C,2,0),"")</f>
      </c>
      <c r="O1769">
        <f>IFERROR(VLOOKUP(A1769,bip!$A:$Z,3,0),"")</f>
      </c>
    </row>
    <row r="1770" spans="1:15" ht="13.2">
      <c r="A1770" t="s">
        <v>1379</v>
      </c>
      <c r="B1770" t="s">
        <v>1379</v>
      </c>
      <c r="C1770" t="s">
        <v>15155</v>
      </c>
      <c r="D1770" t="s">
        <v>21926</v>
      </c>
      <c r="E1770" t="s">
        <v>28042</v>
      </c>
      <c r="F1770">
        <v>6</v>
      </c>
      <c r="G1770">
        <v>150</v>
      </c>
      <c r="H1770" s="1">
        <v>155</v>
      </c>
      <c r="I1770" s="87"/>
      <c r="K1770" s="86" t="s">
        <v>17485</v>
      </c>
      <c r="L1770" s="86" t="s">
        <v>17486</v>
      </c>
      <c r="N1770">
        <f>IFERROR(VLOOKUP(A1770,bip!$A:$C,2,0),"")</f>
      </c>
      <c r="O1770">
        <f>IFERROR(VLOOKUP(A1770,bip!$A:$Z,3,0),"")</f>
      </c>
    </row>
    <row r="1771" spans="1:15" ht="13.2">
      <c r="A1771" t="s">
        <v>1373</v>
      </c>
      <c r="B1771" t="s">
        <v>1373</v>
      </c>
      <c r="C1771" t="s">
        <v>15155</v>
      </c>
      <c r="D1771" t="s">
        <v>21930</v>
      </c>
      <c r="E1771" t="s">
        <v>28046</v>
      </c>
      <c r="F1771">
        <v>6</v>
      </c>
      <c r="G1771">
        <v>150</v>
      </c>
      <c r="H1771" s="1">
        <v>135</v>
      </c>
      <c r="I1771" s="87"/>
      <c r="K1771" s="86" t="s">
        <v>17485</v>
      </c>
      <c r="L1771" s="86" t="s">
        <v>17486</v>
      </c>
      <c r="N1771">
        <f>IFERROR(VLOOKUP(A1771,bip!$A:$C,2,0),"")</f>
      </c>
      <c r="O1771">
        <f>IFERROR(VLOOKUP(A1771,bip!$A:$Z,3,0),"")</f>
      </c>
    </row>
    <row r="1772" spans="1:15" ht="13.2">
      <c r="A1772" t="s">
        <v>1380</v>
      </c>
      <c r="B1772" t="s">
        <v>1380</v>
      </c>
      <c r="C1772" t="s">
        <v>15155</v>
      </c>
      <c r="D1772" t="s">
        <v>21927</v>
      </c>
      <c r="E1772" t="s">
        <v>28043</v>
      </c>
      <c r="F1772">
        <v>6</v>
      </c>
      <c r="G1772">
        <v>150</v>
      </c>
      <c r="H1772" s="1">
        <v>164</v>
      </c>
      <c r="I1772" s="87"/>
      <c r="K1772" s="86" t="s">
        <v>17485</v>
      </c>
      <c r="L1772" s="86" t="s">
        <v>17486</v>
      </c>
      <c r="N1772">
        <f>IFERROR(VLOOKUP(A1772,bip!$A:$C,2,0),"")</f>
      </c>
      <c r="O1772">
        <f>IFERROR(VLOOKUP(A1772,bip!$A:$Z,3,0),"")</f>
      </c>
    </row>
    <row r="1773" spans="1:15" ht="13.2">
      <c r="A1773" t="s">
        <v>1374</v>
      </c>
      <c r="B1773" t="s">
        <v>1374</v>
      </c>
      <c r="C1773" t="s">
        <v>15155</v>
      </c>
      <c r="D1773" t="s">
        <v>21931</v>
      </c>
      <c r="E1773" t="s">
        <v>28047</v>
      </c>
      <c r="F1773">
        <v>6</v>
      </c>
      <c r="G1773">
        <v>150</v>
      </c>
      <c r="H1773" s="1">
        <v>138</v>
      </c>
      <c r="I1773" s="87"/>
      <c r="K1773" s="86" t="s">
        <v>17485</v>
      </c>
      <c r="L1773" s="86" t="s">
        <v>17486</v>
      </c>
      <c r="N1773">
        <f>IFERROR(VLOOKUP(A1773,bip!$A:$C,2,0),"")</f>
      </c>
      <c r="O1773">
        <f>IFERROR(VLOOKUP(A1773,bip!$A:$Z,3,0),"")</f>
      </c>
    </row>
    <row r="1774" spans="1:15" ht="13.2">
      <c r="A1774" t="s">
        <v>1375</v>
      </c>
      <c r="B1774" t="s">
        <v>1375</v>
      </c>
      <c r="C1774" t="s">
        <v>15155</v>
      </c>
      <c r="D1774" t="s">
        <v>21932</v>
      </c>
      <c r="E1774" t="s">
        <v>28048</v>
      </c>
      <c r="F1774">
        <v>6</v>
      </c>
      <c r="G1774">
        <v>150</v>
      </c>
      <c r="H1774" s="1">
        <v>147</v>
      </c>
      <c r="I1774" s="87"/>
      <c r="K1774" s="86" t="s">
        <v>17485</v>
      </c>
      <c r="L1774" s="86" t="s">
        <v>17486</v>
      </c>
      <c r="N1774">
        <f>IFERROR(VLOOKUP(A1774,bip!$A:$C,2,0),"")</f>
      </c>
      <c r="O1774">
        <f>IFERROR(VLOOKUP(A1774,bip!$A:$Z,3,0),"")</f>
      </c>
    </row>
    <row r="1775" spans="1:15" ht="13.2">
      <c r="A1775" t="s">
        <v>1376</v>
      </c>
      <c r="B1775" t="s">
        <v>1376</v>
      </c>
      <c r="C1775" t="s">
        <v>15155</v>
      </c>
      <c r="D1775" t="s">
        <v>21933</v>
      </c>
      <c r="E1775" t="s">
        <v>28049</v>
      </c>
      <c r="F1775">
        <v>6</v>
      </c>
      <c r="G1775">
        <v>150</v>
      </c>
      <c r="H1775" s="1">
        <v>263</v>
      </c>
      <c r="I1775" s="87"/>
      <c r="K1775" s="86" t="s">
        <v>17485</v>
      </c>
      <c r="L1775" s="86" t="s">
        <v>17486</v>
      </c>
      <c r="N1775">
        <f>IFERROR(VLOOKUP(A1775,bip!$A:$C,2,0),"")</f>
      </c>
      <c r="O1775">
        <f>IFERROR(VLOOKUP(A1775,bip!$A:$Z,3,0),"")</f>
      </c>
    </row>
    <row r="1776" spans="1:15" ht="13.2">
      <c r="A1776" t="s">
        <v>1377</v>
      </c>
      <c r="B1776" t="s">
        <v>1377</v>
      </c>
      <c r="C1776" t="s">
        <v>15155</v>
      </c>
      <c r="D1776" t="s">
        <v>21934</v>
      </c>
      <c r="E1776" t="s">
        <v>28050</v>
      </c>
      <c r="F1776">
        <v>6</v>
      </c>
      <c r="G1776">
        <v>150</v>
      </c>
      <c r="H1776" s="1">
        <v>270</v>
      </c>
      <c r="I1776" s="87"/>
      <c r="K1776" s="86" t="s">
        <v>17485</v>
      </c>
      <c r="L1776" s="86" t="s">
        <v>17486</v>
      </c>
      <c r="N1776">
        <f>IFERROR(VLOOKUP(A1776,bip!$A:$C,2,0),"")</f>
      </c>
      <c r="O1776">
        <f>IFERROR(VLOOKUP(A1776,bip!$A:$Z,3,0),"")</f>
      </c>
    </row>
    <row r="1777" spans="1:15" ht="13.2">
      <c r="A1777" t="s">
        <v>1378</v>
      </c>
      <c r="B1777" t="s">
        <v>1378</v>
      </c>
      <c r="C1777" t="s">
        <v>15155</v>
      </c>
      <c r="D1777" t="s">
        <v>21935</v>
      </c>
      <c r="E1777" t="s">
        <v>28051</v>
      </c>
      <c r="F1777">
        <v>6</v>
      </c>
      <c r="G1777">
        <v>150</v>
      </c>
      <c r="H1777" s="1">
        <v>281</v>
      </c>
      <c r="I1777" s="87"/>
      <c r="K1777" s="86" t="s">
        <v>17485</v>
      </c>
      <c r="L1777" s="86" t="s">
        <v>17486</v>
      </c>
      <c r="N1777">
        <f>IFERROR(VLOOKUP(A1777,bip!$A:$C,2,0),"")</f>
      </c>
      <c r="O1777">
        <f>IFERROR(VLOOKUP(A1777,bip!$A:$Z,3,0),"")</f>
      </c>
    </row>
    <row r="1778" spans="1:15" ht="13.2">
      <c r="A1778" t="s">
        <v>1774</v>
      </c>
      <c r="B1778" t="s">
        <v>1774</v>
      </c>
      <c r="C1778" t="s">
        <v>15155</v>
      </c>
      <c r="D1778" t="s">
        <v>18022</v>
      </c>
      <c r="E1778" t="s">
        <v>28409</v>
      </c>
      <c r="F1778">
        <v>1</v>
      </c>
      <c r="G1778">
        <v>24</v>
      </c>
      <c r="H1778" s="1">
        <v>499</v>
      </c>
      <c r="I1778" s="87"/>
      <c r="K1778" s="86" t="s">
        <v>17485</v>
      </c>
      <c r="L1778" s="86" t="s">
        <v>17486</v>
      </c>
      <c r="N1778">
        <f>IFERROR(VLOOKUP(A1778,bip!$A:$C,2,0),"")</f>
      </c>
      <c r="O1778">
        <f>IFERROR(VLOOKUP(A1778,bip!$A:$Z,3,0),"")</f>
      </c>
    </row>
    <row r="1779" spans="1:15" ht="13.2">
      <c r="A1779" t="s">
        <v>1776</v>
      </c>
      <c r="B1779" t="s">
        <v>1776</v>
      </c>
      <c r="C1779" t="s">
        <v>15155</v>
      </c>
      <c r="D1779" t="s">
        <v>18024</v>
      </c>
      <c r="E1779" t="s">
        <v>28411</v>
      </c>
      <c r="F1779">
        <v>1</v>
      </c>
      <c r="G1779">
        <v>18</v>
      </c>
      <c r="H1779" s="1">
        <v>598</v>
      </c>
      <c r="I1779" s="87">
        <v>0.25</v>
      </c>
      <c r="J1779" s="86" t="s">
        <v>41688</v>
      </c>
      <c r="K1779" s="86" t="s">
        <v>44487</v>
      </c>
      <c r="L1779" s="86" t="s">
        <v>17486</v>
      </c>
      <c r="N1779">
        <f>IFERROR(VLOOKUP(A1779,bip!$A:$C,2,0),"")</f>
      </c>
      <c r="O1779">
        <f>IFERROR(VLOOKUP(A1779,bip!$A:$Z,3,0),"")</f>
      </c>
    </row>
    <row r="1780" spans="1:15" ht="13.2">
      <c r="A1780" t="s">
        <v>1777</v>
      </c>
      <c r="B1780" t="s">
        <v>1777</v>
      </c>
      <c r="C1780" t="s">
        <v>15155</v>
      </c>
      <c r="D1780" t="s">
        <v>18025</v>
      </c>
      <c r="E1780" t="s">
        <v>28412</v>
      </c>
      <c r="F1780">
        <v>1</v>
      </c>
      <c r="G1780">
        <v>18</v>
      </c>
      <c r="H1780" s="1">
        <v>702</v>
      </c>
      <c r="I1780" s="87">
        <v>0.25</v>
      </c>
      <c r="J1780" s="86" t="s">
        <v>41688</v>
      </c>
      <c r="K1780" s="86" t="s">
        <v>44487</v>
      </c>
      <c r="L1780" s="86" t="s">
        <v>17486</v>
      </c>
      <c r="N1780">
        <f>IFERROR(VLOOKUP(A1780,bip!$A:$C,2,0),"")</f>
      </c>
      <c r="O1780">
        <f>IFERROR(VLOOKUP(A1780,bip!$A:$Z,3,0),"")</f>
      </c>
    </row>
    <row r="1781" spans="1:15" ht="13.2">
      <c r="A1781" t="s">
        <v>1778</v>
      </c>
      <c r="B1781" t="s">
        <v>1778</v>
      </c>
      <c r="C1781" t="s">
        <v>15155</v>
      </c>
      <c r="D1781" t="s">
        <v>18026</v>
      </c>
      <c r="E1781" t="s">
        <v>28413</v>
      </c>
      <c r="F1781">
        <v>1</v>
      </c>
      <c r="G1781">
        <v>5</v>
      </c>
      <c r="H1781" s="1">
        <v>730</v>
      </c>
      <c r="I1781" s="87">
        <v>0.30</v>
      </c>
      <c r="J1781" s="86" t="s">
        <v>41688</v>
      </c>
      <c r="K1781" s="86" t="s">
        <v>44487</v>
      </c>
      <c r="L1781" s="86" t="s">
        <v>17486</v>
      </c>
      <c r="N1781">
        <f>IFERROR(VLOOKUP(A1781,bip!$A:$C,2,0),"")</f>
      </c>
      <c r="O1781">
        <f>IFERROR(VLOOKUP(A1781,bip!$A:$Z,3,0),"")</f>
      </c>
    </row>
    <row r="1782" spans="1:15" ht="13.2">
      <c r="A1782" t="s">
        <v>1779</v>
      </c>
      <c r="B1782" t="s">
        <v>1779</v>
      </c>
      <c r="C1782" t="s">
        <v>15155</v>
      </c>
      <c r="D1782" t="s">
        <v>18027</v>
      </c>
      <c r="E1782" t="s">
        <v>28414</v>
      </c>
      <c r="F1782">
        <v>1</v>
      </c>
      <c r="G1782">
        <v>5</v>
      </c>
      <c r="H1782" s="1">
        <v>788</v>
      </c>
      <c r="I1782" s="87">
        <v>0.30</v>
      </c>
      <c r="J1782" s="86" t="s">
        <v>41688</v>
      </c>
      <c r="K1782" s="86" t="s">
        <v>44487</v>
      </c>
      <c r="L1782" s="86" t="s">
        <v>17486</v>
      </c>
      <c r="N1782">
        <f>IFERROR(VLOOKUP(A1782,bip!$A:$C,2,0),"")</f>
      </c>
      <c r="O1782">
        <f>IFERROR(VLOOKUP(A1782,bip!$A:$Z,3,0),"")</f>
      </c>
    </row>
    <row r="1783" spans="1:15" ht="13.2">
      <c r="A1783" t="s">
        <v>1780</v>
      </c>
      <c r="B1783" t="s">
        <v>1780</v>
      </c>
      <c r="C1783" t="s">
        <v>15155</v>
      </c>
      <c r="D1783" t="s">
        <v>18028</v>
      </c>
      <c r="E1783" t="s">
        <v>28415</v>
      </c>
      <c r="F1783">
        <v>1</v>
      </c>
      <c r="G1783">
        <v>5</v>
      </c>
      <c r="H1783" s="1">
        <v>861</v>
      </c>
      <c r="I1783" s="87">
        <v>0.30</v>
      </c>
      <c r="J1783" s="86" t="s">
        <v>41688</v>
      </c>
      <c r="K1783" s="86" t="s">
        <v>44487</v>
      </c>
      <c r="L1783" s="86" t="s">
        <v>17486</v>
      </c>
      <c r="N1783">
        <f>IFERROR(VLOOKUP(A1783,bip!$A:$C,2,0),"")</f>
      </c>
      <c r="O1783">
        <f>IFERROR(VLOOKUP(A1783,bip!$A:$Z,3,0),"")</f>
      </c>
    </row>
    <row r="1784" spans="1:15" ht="13.2">
      <c r="A1784" t="s">
        <v>1783</v>
      </c>
      <c r="B1784" t="s">
        <v>1783</v>
      </c>
      <c r="C1784" t="s">
        <v>15155</v>
      </c>
      <c r="D1784" t="s">
        <v>18031</v>
      </c>
      <c r="E1784" t="s">
        <v>28418</v>
      </c>
      <c r="F1784">
        <v>1</v>
      </c>
      <c r="G1784">
        <v>5</v>
      </c>
      <c r="H1784" s="1">
        <v>1055</v>
      </c>
      <c r="I1784" s="87"/>
      <c r="K1784" s="86" t="s">
        <v>17485</v>
      </c>
      <c r="L1784" s="86" t="s">
        <v>17486</v>
      </c>
      <c r="N1784">
        <f>IFERROR(VLOOKUP(A1784,bip!$A:$C,2,0),"")</f>
      </c>
      <c r="O1784">
        <f>IFERROR(VLOOKUP(A1784,bip!$A:$Z,3,0),"")</f>
      </c>
    </row>
    <row r="1785" spans="1:15" ht="13.2">
      <c r="A1785" t="s">
        <v>1383</v>
      </c>
      <c r="B1785" t="s">
        <v>1383</v>
      </c>
      <c r="C1785" t="s">
        <v>15155</v>
      </c>
      <c r="D1785" t="s">
        <v>34420</v>
      </c>
      <c r="E1785" t="s">
        <v>35821</v>
      </c>
      <c r="F1785">
        <v>1</v>
      </c>
      <c r="G1785">
        <v>12</v>
      </c>
      <c r="H1785" s="1">
        <v>1482</v>
      </c>
      <c r="I1785" s="87"/>
      <c r="K1785" s="86" t="s">
        <v>17485</v>
      </c>
      <c r="L1785" s="86" t="s">
        <v>17486</v>
      </c>
      <c r="N1785">
        <f>IFERROR(VLOOKUP(A1785,bip!$A:$C,2,0),"")</f>
      </c>
      <c r="O1785">
        <f>IFERROR(VLOOKUP(A1785,bip!$A:$Z,3,0),"")</f>
      </c>
    </row>
    <row r="1786" spans="1:15" ht="13.2">
      <c r="A1786" t="s">
        <v>1397</v>
      </c>
      <c r="B1786" t="s">
        <v>1397</v>
      </c>
      <c r="C1786" t="s">
        <v>15155</v>
      </c>
      <c r="D1786" t="s">
        <v>21940</v>
      </c>
      <c r="E1786" t="s">
        <v>28056</v>
      </c>
      <c r="F1786">
        <v>6</v>
      </c>
      <c r="G1786">
        <v>120</v>
      </c>
      <c r="H1786" s="1">
        <v>161</v>
      </c>
      <c r="I1786" s="87"/>
      <c r="K1786" s="86" t="s">
        <v>17485</v>
      </c>
      <c r="L1786" s="86" t="s">
        <v>17486</v>
      </c>
      <c r="N1786">
        <f>IFERROR(VLOOKUP(A1786,bip!$A:$C,2,0),"")</f>
      </c>
      <c r="O1786">
        <f>IFERROR(VLOOKUP(A1786,bip!$A:$Z,3,0),"")</f>
      </c>
    </row>
    <row r="1787" spans="1:15" ht="13.2">
      <c r="A1787" t="s">
        <v>1394</v>
      </c>
      <c r="B1787" t="s">
        <v>1394</v>
      </c>
      <c r="C1787" t="s">
        <v>15155</v>
      </c>
      <c r="D1787" t="s">
        <v>21937</v>
      </c>
      <c r="E1787" t="s">
        <v>28053</v>
      </c>
      <c r="F1787">
        <v>6</v>
      </c>
      <c r="G1787">
        <v>120</v>
      </c>
      <c r="H1787" s="1">
        <v>150</v>
      </c>
      <c r="I1787" s="87"/>
      <c r="K1787" s="86" t="s">
        <v>17485</v>
      </c>
      <c r="L1787" s="86" t="s">
        <v>17486</v>
      </c>
      <c r="N1787">
        <f>IFERROR(VLOOKUP(A1787,bip!$A:$C,2,0),"")</f>
      </c>
      <c r="O1787">
        <f>IFERROR(VLOOKUP(A1787,bip!$A:$Z,3,0),"")</f>
      </c>
    </row>
    <row r="1788" spans="1:15" ht="13.2">
      <c r="A1788" t="s">
        <v>1384</v>
      </c>
      <c r="B1788" t="s">
        <v>1384</v>
      </c>
      <c r="C1788" t="s">
        <v>15155</v>
      </c>
      <c r="D1788" t="s">
        <v>30901</v>
      </c>
      <c r="E1788" t="s">
        <v>35822</v>
      </c>
      <c r="F1788">
        <v>6</v>
      </c>
      <c r="G1788">
        <v>120</v>
      </c>
      <c r="H1788" s="1">
        <v>155</v>
      </c>
      <c r="I1788" s="87"/>
      <c r="K1788" s="86" t="s">
        <v>17485</v>
      </c>
      <c r="L1788" s="86" t="s">
        <v>17486</v>
      </c>
      <c r="N1788">
        <f>IFERROR(VLOOKUP(A1788,bip!$A:$C,2,0),"")</f>
      </c>
      <c r="O1788">
        <f>IFERROR(VLOOKUP(A1788,bip!$A:$Z,3,0),"")</f>
      </c>
    </row>
    <row r="1789" spans="1:15" ht="13.2">
      <c r="A1789" t="s">
        <v>1385</v>
      </c>
      <c r="B1789" t="s">
        <v>1385</v>
      </c>
      <c r="C1789" t="s">
        <v>15155</v>
      </c>
      <c r="D1789" t="s">
        <v>30902</v>
      </c>
      <c r="E1789" t="s">
        <v>35823</v>
      </c>
      <c r="F1789">
        <v>6</v>
      </c>
      <c r="G1789">
        <v>120</v>
      </c>
      <c r="H1789" s="1">
        <v>155</v>
      </c>
      <c r="I1789" s="87"/>
      <c r="K1789" s="86" t="s">
        <v>17485</v>
      </c>
      <c r="L1789" s="86" t="s">
        <v>17486</v>
      </c>
      <c r="N1789">
        <f>IFERROR(VLOOKUP(A1789,bip!$A:$C,2,0),"")</f>
      </c>
      <c r="O1789">
        <f>IFERROR(VLOOKUP(A1789,bip!$A:$Z,3,0),"")</f>
      </c>
    </row>
    <row r="1790" spans="1:15" ht="13.2">
      <c r="A1790" t="s">
        <v>1386</v>
      </c>
      <c r="B1790" t="s">
        <v>1386</v>
      </c>
      <c r="C1790" t="s">
        <v>15155</v>
      </c>
      <c r="D1790" t="s">
        <v>30903</v>
      </c>
      <c r="E1790" t="s">
        <v>35824</v>
      </c>
      <c r="F1790">
        <v>6</v>
      </c>
      <c r="G1790">
        <v>120</v>
      </c>
      <c r="H1790" s="1">
        <v>155</v>
      </c>
      <c r="I1790" s="87"/>
      <c r="K1790" s="86" t="s">
        <v>17485</v>
      </c>
      <c r="L1790" s="86" t="s">
        <v>17486</v>
      </c>
      <c r="N1790">
        <f>IFERROR(VLOOKUP(A1790,bip!$A:$C,2,0),"")</f>
      </c>
      <c r="O1790">
        <f>IFERROR(VLOOKUP(A1790,bip!$A:$Z,3,0),"")</f>
      </c>
    </row>
    <row r="1791" spans="1:15" ht="13.2">
      <c r="A1791" t="s">
        <v>1387</v>
      </c>
      <c r="B1791" t="s">
        <v>1387</v>
      </c>
      <c r="C1791" t="s">
        <v>15155</v>
      </c>
      <c r="D1791" t="s">
        <v>30904</v>
      </c>
      <c r="E1791" t="s">
        <v>35825</v>
      </c>
      <c r="F1791">
        <v>6</v>
      </c>
      <c r="G1791">
        <v>120</v>
      </c>
      <c r="H1791" s="1">
        <v>155</v>
      </c>
      <c r="I1791" s="87"/>
      <c r="K1791" s="86" t="s">
        <v>17485</v>
      </c>
      <c r="L1791" s="86" t="s">
        <v>17486</v>
      </c>
      <c r="N1791">
        <f>IFERROR(VLOOKUP(A1791,bip!$A:$C,2,0),"")</f>
      </c>
      <c r="O1791">
        <f>IFERROR(VLOOKUP(A1791,bip!$A:$Z,3,0),"")</f>
      </c>
    </row>
    <row r="1792" spans="1:15" ht="13.2">
      <c r="A1792" t="s">
        <v>1388</v>
      </c>
      <c r="B1792" t="s">
        <v>1388</v>
      </c>
      <c r="C1792" t="s">
        <v>15155</v>
      </c>
      <c r="D1792" t="s">
        <v>30905</v>
      </c>
      <c r="E1792" t="s">
        <v>35826</v>
      </c>
      <c r="F1792">
        <v>6</v>
      </c>
      <c r="G1792">
        <v>120</v>
      </c>
      <c r="H1792" s="1">
        <v>155</v>
      </c>
      <c r="I1792" s="87"/>
      <c r="K1792" s="86" t="s">
        <v>17485</v>
      </c>
      <c r="L1792" s="86" t="s">
        <v>17486</v>
      </c>
      <c r="N1792">
        <f>IFERROR(VLOOKUP(A1792,bip!$A:$C,2,0),"")</f>
      </c>
      <c r="O1792">
        <f>IFERROR(VLOOKUP(A1792,bip!$A:$Z,3,0),"")</f>
      </c>
    </row>
    <row r="1793" spans="1:15" ht="13.2">
      <c r="A1793" t="s">
        <v>1396</v>
      </c>
      <c r="B1793" t="s">
        <v>1396</v>
      </c>
      <c r="C1793" t="s">
        <v>15155</v>
      </c>
      <c r="D1793" t="s">
        <v>21939</v>
      </c>
      <c r="E1793" t="s">
        <v>28055</v>
      </c>
      <c r="F1793">
        <v>6</v>
      </c>
      <c r="G1793">
        <v>120</v>
      </c>
      <c r="H1793" s="1">
        <v>150</v>
      </c>
      <c r="I1793" s="87"/>
      <c r="K1793" s="86" t="s">
        <v>17485</v>
      </c>
      <c r="L1793" s="86" t="s">
        <v>17486</v>
      </c>
      <c r="N1793">
        <f>IFERROR(VLOOKUP(A1793,bip!$A:$C,2,0),"")</f>
      </c>
      <c r="O1793">
        <f>IFERROR(VLOOKUP(A1793,bip!$A:$Z,3,0),"")</f>
      </c>
    </row>
    <row r="1794" spans="1:15" ht="13.2">
      <c r="A1794" t="s">
        <v>1389</v>
      </c>
      <c r="B1794" t="s">
        <v>1389</v>
      </c>
      <c r="C1794" t="s">
        <v>15155</v>
      </c>
      <c r="D1794" t="s">
        <v>30906</v>
      </c>
      <c r="E1794" t="s">
        <v>35827</v>
      </c>
      <c r="F1794">
        <v>6</v>
      </c>
      <c r="G1794">
        <v>120</v>
      </c>
      <c r="H1794" s="1">
        <v>155</v>
      </c>
      <c r="I1794" s="87"/>
      <c r="K1794" s="86" t="s">
        <v>17485</v>
      </c>
      <c r="L1794" s="86" t="s">
        <v>17486</v>
      </c>
      <c r="N1794">
        <f>IFERROR(VLOOKUP(A1794,bip!$A:$C,2,0),"")</f>
      </c>
      <c r="O1794">
        <f>IFERROR(VLOOKUP(A1794,bip!$A:$Z,3,0),"")</f>
      </c>
    </row>
    <row r="1795" spans="1:15" ht="13.2">
      <c r="A1795" t="s">
        <v>1390</v>
      </c>
      <c r="B1795" t="s">
        <v>1390</v>
      </c>
      <c r="C1795" t="s">
        <v>15155</v>
      </c>
      <c r="D1795" t="s">
        <v>30907</v>
      </c>
      <c r="E1795" t="s">
        <v>35828</v>
      </c>
      <c r="F1795">
        <v>6</v>
      </c>
      <c r="G1795">
        <v>120</v>
      </c>
      <c r="H1795" s="1">
        <v>155</v>
      </c>
      <c r="I1795" s="87"/>
      <c r="K1795" s="86" t="s">
        <v>17485</v>
      </c>
      <c r="L1795" s="86" t="s">
        <v>17486</v>
      </c>
      <c r="N1795">
        <f>IFERROR(VLOOKUP(A1795,bip!$A:$C,2,0),"")</f>
      </c>
      <c r="O1795">
        <f>IFERROR(VLOOKUP(A1795,bip!$A:$Z,3,0),"")</f>
      </c>
    </row>
    <row r="1796" spans="1:15" ht="13.2">
      <c r="A1796" t="s">
        <v>1391</v>
      </c>
      <c r="B1796" t="s">
        <v>1391</v>
      </c>
      <c r="C1796" t="s">
        <v>15155</v>
      </c>
      <c r="D1796" t="s">
        <v>30908</v>
      </c>
      <c r="E1796" t="s">
        <v>35829</v>
      </c>
      <c r="F1796">
        <v>6</v>
      </c>
      <c r="G1796">
        <v>120</v>
      </c>
      <c r="H1796" s="1">
        <v>155</v>
      </c>
      <c r="I1796" s="87"/>
      <c r="K1796" s="86" t="s">
        <v>17485</v>
      </c>
      <c r="L1796" s="86" t="s">
        <v>17486</v>
      </c>
      <c r="N1796">
        <f>IFERROR(VLOOKUP(A1796,bip!$A:$C,2,0),"")</f>
      </c>
      <c r="O1796">
        <f>IFERROR(VLOOKUP(A1796,bip!$A:$Z,3,0),"")</f>
      </c>
    </row>
    <row r="1797" spans="1:15" ht="13.2">
      <c r="A1797" t="s">
        <v>1395</v>
      </c>
      <c r="B1797" t="s">
        <v>1395</v>
      </c>
      <c r="C1797" t="s">
        <v>15155</v>
      </c>
      <c r="D1797" t="s">
        <v>21938</v>
      </c>
      <c r="E1797" t="s">
        <v>28054</v>
      </c>
      <c r="F1797">
        <v>6</v>
      </c>
      <c r="G1797">
        <v>120</v>
      </c>
      <c r="H1797" s="1">
        <v>150</v>
      </c>
      <c r="I1797" s="87"/>
      <c r="K1797" s="86" t="s">
        <v>17485</v>
      </c>
      <c r="L1797" s="86" t="s">
        <v>17486</v>
      </c>
      <c r="N1797">
        <f>IFERROR(VLOOKUP(A1797,bip!$A:$C,2,0),"")</f>
      </c>
      <c r="O1797">
        <f>IFERROR(VLOOKUP(A1797,bip!$A:$Z,3,0),"")</f>
      </c>
    </row>
    <row r="1798" spans="1:15" ht="13.2">
      <c r="A1798" t="s">
        <v>1393</v>
      </c>
      <c r="B1798" t="s">
        <v>1393</v>
      </c>
      <c r="C1798" t="s">
        <v>15155</v>
      </c>
      <c r="D1798" t="s">
        <v>21936</v>
      </c>
      <c r="E1798" t="s">
        <v>28052</v>
      </c>
      <c r="F1798">
        <v>6</v>
      </c>
      <c r="G1798">
        <v>120</v>
      </c>
      <c r="H1798" s="1">
        <v>150</v>
      </c>
      <c r="I1798" s="87"/>
      <c r="K1798" s="86" t="s">
        <v>17485</v>
      </c>
      <c r="L1798" s="86" t="s">
        <v>17486</v>
      </c>
      <c r="N1798">
        <f>IFERROR(VLOOKUP(A1798,bip!$A:$C,2,0),"")</f>
      </c>
      <c r="O1798">
        <f>IFERROR(VLOOKUP(A1798,bip!$A:$Z,3,0),"")</f>
      </c>
    </row>
    <row r="1799" spans="1:15" ht="13.2">
      <c r="A1799" t="s">
        <v>1392</v>
      </c>
      <c r="B1799" t="s">
        <v>1392</v>
      </c>
      <c r="C1799" t="s">
        <v>15155</v>
      </c>
      <c r="D1799" t="s">
        <v>30909</v>
      </c>
      <c r="E1799" t="s">
        <v>35830</v>
      </c>
      <c r="F1799">
        <v>6</v>
      </c>
      <c r="G1799">
        <v>120</v>
      </c>
      <c r="H1799" s="1">
        <v>155</v>
      </c>
      <c r="I1799" s="87"/>
      <c r="K1799" s="86" t="s">
        <v>17485</v>
      </c>
      <c r="L1799" s="86" t="s">
        <v>17486</v>
      </c>
      <c r="N1799">
        <f>IFERROR(VLOOKUP(A1799,bip!$A:$C,2,0),"")</f>
      </c>
      <c r="O1799">
        <f>IFERROR(VLOOKUP(A1799,bip!$A:$Z,3,0),"")</f>
      </c>
    </row>
    <row r="1800" spans="1:15" ht="13.2">
      <c r="A1800" t="s">
        <v>1398</v>
      </c>
      <c r="B1800" t="s">
        <v>1398</v>
      </c>
      <c r="C1800" t="s">
        <v>15155</v>
      </c>
      <c r="D1800" t="s">
        <v>21941</v>
      </c>
      <c r="E1800" t="s">
        <v>28057</v>
      </c>
      <c r="F1800">
        <v>6</v>
      </c>
      <c r="G1800">
        <v>120</v>
      </c>
      <c r="H1800" s="1">
        <v>150</v>
      </c>
      <c r="I1800" s="87"/>
      <c r="K1800" s="86" t="s">
        <v>17485</v>
      </c>
      <c r="L1800" s="86" t="s">
        <v>17486</v>
      </c>
      <c r="N1800">
        <f>IFERROR(VLOOKUP(A1800,bip!$A:$C,2,0),"")</f>
      </c>
      <c r="O1800">
        <f>IFERROR(VLOOKUP(A1800,bip!$A:$Z,3,0),"")</f>
      </c>
    </row>
    <row r="1801" spans="1:15" ht="13.2">
      <c r="A1801" t="s">
        <v>1399</v>
      </c>
      <c r="B1801" t="s">
        <v>1399</v>
      </c>
      <c r="C1801" t="s">
        <v>15155</v>
      </c>
      <c r="D1801" t="s">
        <v>21942</v>
      </c>
      <c r="E1801" t="s">
        <v>28058</v>
      </c>
      <c r="F1801">
        <v>6</v>
      </c>
      <c r="G1801">
        <v>120</v>
      </c>
      <c r="H1801" s="1">
        <v>150</v>
      </c>
      <c r="I1801" s="87"/>
      <c r="K1801" s="86" t="s">
        <v>17485</v>
      </c>
      <c r="L1801" s="86" t="s">
        <v>17486</v>
      </c>
      <c r="N1801">
        <f>IFERROR(VLOOKUP(A1801,bip!$A:$C,2,0),"")</f>
      </c>
      <c r="O1801">
        <f>IFERROR(VLOOKUP(A1801,bip!$A:$Z,3,0),"")</f>
      </c>
    </row>
    <row r="1802" spans="1:15" ht="13.2">
      <c r="A1802" t="s">
        <v>1400</v>
      </c>
      <c r="B1802" t="s">
        <v>1400</v>
      </c>
      <c r="C1802" t="s">
        <v>15155</v>
      </c>
      <c r="D1802" t="s">
        <v>21943</v>
      </c>
      <c r="E1802" t="s">
        <v>28059</v>
      </c>
      <c r="F1802">
        <v>6</v>
      </c>
      <c r="G1802">
        <v>120</v>
      </c>
      <c r="H1802" s="1">
        <v>150</v>
      </c>
      <c r="I1802" s="87"/>
      <c r="K1802" s="86" t="s">
        <v>17485</v>
      </c>
      <c r="L1802" s="86" t="s">
        <v>17486</v>
      </c>
      <c r="N1802">
        <f>IFERROR(VLOOKUP(A1802,bip!$A:$C,2,0),"")</f>
      </c>
      <c r="O1802">
        <f>IFERROR(VLOOKUP(A1802,bip!$A:$Z,3,0),"")</f>
      </c>
    </row>
    <row r="1803" spans="1:15" ht="13.2">
      <c r="A1803" t="s">
        <v>1511</v>
      </c>
      <c r="B1803" t="s">
        <v>15494</v>
      </c>
      <c r="C1803" t="s">
        <v>15155</v>
      </c>
      <c r="D1803" t="s">
        <v>28137</v>
      </c>
      <c r="E1803" t="s">
        <v>28851</v>
      </c>
      <c r="F1803">
        <v>1</v>
      </c>
      <c r="G1803">
        <v>6</v>
      </c>
      <c r="H1803" s="1">
        <v>781</v>
      </c>
      <c r="I1803" s="87"/>
      <c r="K1803" s="86" t="s">
        <v>17485</v>
      </c>
      <c r="L1803" s="86" t="s">
        <v>17486</v>
      </c>
      <c r="N1803">
        <f>IFERROR(VLOOKUP(A1803,bip!$A:$C,2,0),"")</f>
      </c>
      <c r="O1803">
        <f>IFERROR(VLOOKUP(A1803,bip!$A:$Z,3,0),"")</f>
      </c>
    </row>
    <row r="1804" spans="1:15" ht="13.2">
      <c r="A1804" t="s">
        <v>1401</v>
      </c>
      <c r="B1804" t="s">
        <v>1401</v>
      </c>
      <c r="C1804" t="s">
        <v>15155</v>
      </c>
      <c r="D1804" t="s">
        <v>35831</v>
      </c>
      <c r="E1804" t="s">
        <v>28084</v>
      </c>
      <c r="F1804">
        <v>1</v>
      </c>
      <c r="G1804">
        <v>6</v>
      </c>
      <c r="H1804" s="1">
        <v>1043</v>
      </c>
      <c r="I1804" s="87"/>
      <c r="K1804" s="86" t="s">
        <v>17485</v>
      </c>
      <c r="L1804" s="86" t="s">
        <v>17486</v>
      </c>
      <c r="N1804">
        <f>IFERROR(VLOOKUP(A1804,bip!$A:$C,2,0),"")</f>
      </c>
      <c r="O1804">
        <f>IFERROR(VLOOKUP(A1804,bip!$A:$Z,3,0),"")</f>
      </c>
    </row>
    <row r="1805" spans="1:15" ht="13.2">
      <c r="A1805" t="s">
        <v>1476</v>
      </c>
      <c r="B1805" t="s">
        <v>1476</v>
      </c>
      <c r="C1805" t="s">
        <v>15155</v>
      </c>
      <c r="D1805" t="s">
        <v>28166</v>
      </c>
      <c r="E1805" t="s">
        <v>28167</v>
      </c>
      <c r="F1805">
        <v>1</v>
      </c>
      <c r="G1805">
        <v>12</v>
      </c>
      <c r="H1805" s="1">
        <v>1151</v>
      </c>
      <c r="I1805" s="87"/>
      <c r="K1805" s="86" t="s">
        <v>17485</v>
      </c>
      <c r="L1805" s="86" t="s">
        <v>17486</v>
      </c>
      <c r="N1805">
        <f>IFERROR(VLOOKUP(A1805,bip!$A:$C,2,0),"")</f>
      </c>
      <c r="O1805">
        <f>IFERROR(VLOOKUP(A1805,bip!$A:$Z,3,0),"")</f>
      </c>
    </row>
    <row r="1806" spans="1:15" ht="13.2">
      <c r="A1806" t="s">
        <v>1475</v>
      </c>
      <c r="B1806" t="s">
        <v>1475</v>
      </c>
      <c r="C1806" t="s">
        <v>15155</v>
      </c>
      <c r="D1806" t="s">
        <v>28168</v>
      </c>
      <c r="E1806" t="s">
        <v>28169</v>
      </c>
      <c r="F1806">
        <v>1</v>
      </c>
      <c r="G1806">
        <v>8</v>
      </c>
      <c r="H1806" s="1">
        <v>1610</v>
      </c>
      <c r="I1806" s="87"/>
      <c r="K1806" s="86" t="s">
        <v>17485</v>
      </c>
      <c r="L1806" s="86" t="s">
        <v>17486</v>
      </c>
      <c r="N1806">
        <f>IFERROR(VLOOKUP(A1806,bip!$A:$C,2,0),"")</f>
      </c>
      <c r="O1806">
        <f>IFERROR(VLOOKUP(A1806,bip!$A:$Z,3,0),"")</f>
      </c>
    </row>
    <row r="1807" spans="1:15" ht="13.2">
      <c r="A1807" t="s">
        <v>1474</v>
      </c>
      <c r="B1807" t="s">
        <v>1474</v>
      </c>
      <c r="C1807" t="s">
        <v>15155</v>
      </c>
      <c r="D1807" t="s">
        <v>28172</v>
      </c>
      <c r="E1807" t="s">
        <v>28173</v>
      </c>
      <c r="F1807">
        <v>1</v>
      </c>
      <c r="G1807">
        <v>5</v>
      </c>
      <c r="H1807" s="1">
        <v>2611</v>
      </c>
      <c r="I1807" s="87"/>
      <c r="K1807" s="86" t="s">
        <v>17485</v>
      </c>
      <c r="L1807" s="86" t="s">
        <v>17486</v>
      </c>
      <c r="N1807">
        <f>IFERROR(VLOOKUP(A1807,bip!$A:$C,2,0),"")</f>
      </c>
      <c r="O1807">
        <f>IFERROR(VLOOKUP(A1807,bip!$A:$Z,3,0),"")</f>
      </c>
    </row>
    <row r="1808" spans="1:15" ht="13.2">
      <c r="A1808" t="s">
        <v>1402</v>
      </c>
      <c r="B1808" t="s">
        <v>1402</v>
      </c>
      <c r="C1808" t="s">
        <v>15155</v>
      </c>
      <c r="D1808" t="s">
        <v>17868</v>
      </c>
      <c r="E1808" t="s">
        <v>28060</v>
      </c>
      <c r="F1808">
        <v>6</v>
      </c>
      <c r="G1808">
        <v>120</v>
      </c>
      <c r="H1808" s="1">
        <v>80</v>
      </c>
      <c r="I1808" s="87"/>
      <c r="K1808" s="86" t="s">
        <v>17485</v>
      </c>
      <c r="L1808" s="86" t="s">
        <v>17486</v>
      </c>
      <c r="N1808">
        <f>IFERROR(VLOOKUP(A1808,bip!$A:$C,2,0),"")</f>
      </c>
      <c r="O1808">
        <f>IFERROR(VLOOKUP(A1808,bip!$A:$Z,3,0),"")</f>
      </c>
    </row>
    <row r="1809" spans="1:15" ht="13.2">
      <c r="A1809" t="s">
        <v>1477</v>
      </c>
      <c r="B1809" t="s">
        <v>15495</v>
      </c>
      <c r="C1809" t="s">
        <v>15155</v>
      </c>
      <c r="D1809" t="s">
        <v>17902</v>
      </c>
      <c r="E1809" t="s">
        <v>28138</v>
      </c>
      <c r="F1809">
        <v>6</v>
      </c>
      <c r="G1809">
        <v>120</v>
      </c>
      <c r="H1809" s="1">
        <v>76</v>
      </c>
      <c r="I1809" s="87"/>
      <c r="K1809" s="86" t="s">
        <v>17485</v>
      </c>
      <c r="L1809" s="86" t="s">
        <v>17486</v>
      </c>
      <c r="N1809">
        <f>IFERROR(VLOOKUP(A1809,bip!$A:$C,2,0),"")</f>
      </c>
      <c r="O1809">
        <f>IFERROR(VLOOKUP(A1809,bip!$A:$Z,3,0),"")</f>
      </c>
    </row>
    <row r="1810" spans="1:15" ht="13.2">
      <c r="A1810" t="s">
        <v>1403</v>
      </c>
      <c r="B1810" t="s">
        <v>1403</v>
      </c>
      <c r="C1810" t="s">
        <v>15155</v>
      </c>
      <c r="D1810" t="s">
        <v>17869</v>
      </c>
      <c r="E1810" t="s">
        <v>28061</v>
      </c>
      <c r="F1810">
        <v>6</v>
      </c>
      <c r="G1810">
        <v>120</v>
      </c>
      <c r="H1810" s="1">
        <v>80</v>
      </c>
      <c r="I1810" s="87"/>
      <c r="K1810" s="86" t="s">
        <v>17485</v>
      </c>
      <c r="L1810" s="86" t="s">
        <v>17486</v>
      </c>
      <c r="N1810">
        <f>IFERROR(VLOOKUP(A1810,bip!$A:$C,2,0),"")</f>
      </c>
      <c r="O1810">
        <f>IFERROR(VLOOKUP(A1810,bip!$A:$Z,3,0),"")</f>
      </c>
    </row>
    <row r="1811" spans="1:15" ht="13.2">
      <c r="A1811" t="s">
        <v>1478</v>
      </c>
      <c r="B1811" t="s">
        <v>15496</v>
      </c>
      <c r="C1811" t="s">
        <v>15155</v>
      </c>
      <c r="D1811" t="s">
        <v>17903</v>
      </c>
      <c r="E1811" t="s">
        <v>28139</v>
      </c>
      <c r="F1811">
        <v>6</v>
      </c>
      <c r="G1811">
        <v>120</v>
      </c>
      <c r="H1811" s="1">
        <v>80</v>
      </c>
      <c r="I1811" s="87"/>
      <c r="K1811" s="86" t="s">
        <v>17485</v>
      </c>
      <c r="L1811" s="86" t="s">
        <v>17486</v>
      </c>
      <c r="N1811">
        <f>IFERROR(VLOOKUP(A1811,bip!$A:$C,2,0),"")</f>
      </c>
      <c r="O1811">
        <f>IFERROR(VLOOKUP(A1811,bip!$A:$Z,3,0),"")</f>
      </c>
    </row>
    <row r="1812" spans="1:15" ht="13.2">
      <c r="A1812" t="s">
        <v>1404</v>
      </c>
      <c r="B1812" t="s">
        <v>1404</v>
      </c>
      <c r="C1812" t="s">
        <v>15155</v>
      </c>
      <c r="D1812" t="s">
        <v>17870</v>
      </c>
      <c r="E1812" t="s">
        <v>28062</v>
      </c>
      <c r="F1812">
        <v>6</v>
      </c>
      <c r="G1812">
        <v>120</v>
      </c>
      <c r="H1812" s="1">
        <v>80</v>
      </c>
      <c r="I1812" s="87"/>
      <c r="K1812" s="86" t="s">
        <v>17485</v>
      </c>
      <c r="L1812" s="86" t="s">
        <v>17486</v>
      </c>
      <c r="N1812">
        <f>IFERROR(VLOOKUP(A1812,bip!$A:$C,2,0),"")</f>
      </c>
      <c r="O1812">
        <f>IFERROR(VLOOKUP(A1812,bip!$A:$Z,3,0),"")</f>
      </c>
    </row>
    <row r="1813" spans="1:15" ht="13.2">
      <c r="A1813" t="s">
        <v>1479</v>
      </c>
      <c r="B1813" t="s">
        <v>15497</v>
      </c>
      <c r="C1813" t="s">
        <v>15155</v>
      </c>
      <c r="D1813" t="s">
        <v>17904</v>
      </c>
      <c r="E1813" t="s">
        <v>28140</v>
      </c>
      <c r="F1813">
        <v>6</v>
      </c>
      <c r="G1813">
        <v>120</v>
      </c>
      <c r="H1813" s="1">
        <v>80</v>
      </c>
      <c r="I1813" s="87"/>
      <c r="K1813" s="86" t="s">
        <v>17485</v>
      </c>
      <c r="L1813" s="86" t="s">
        <v>17486</v>
      </c>
      <c r="N1813">
        <f>IFERROR(VLOOKUP(A1813,bip!$A:$C,2,0),"")</f>
      </c>
      <c r="O1813">
        <f>IFERROR(VLOOKUP(A1813,bip!$A:$Z,3,0),"")</f>
      </c>
    </row>
    <row r="1814" spans="1:15" ht="13.2">
      <c r="A1814" t="s">
        <v>1405</v>
      </c>
      <c r="B1814" t="s">
        <v>1405</v>
      </c>
      <c r="C1814" t="s">
        <v>15155</v>
      </c>
      <c r="D1814" t="s">
        <v>17871</v>
      </c>
      <c r="E1814" t="s">
        <v>28063</v>
      </c>
      <c r="F1814">
        <v>6</v>
      </c>
      <c r="G1814">
        <v>168</v>
      </c>
      <c r="H1814" s="1">
        <v>80</v>
      </c>
      <c r="I1814" s="87"/>
      <c r="K1814" s="86" t="s">
        <v>17485</v>
      </c>
      <c r="L1814" s="86" t="s">
        <v>17486</v>
      </c>
      <c r="N1814">
        <f>IFERROR(VLOOKUP(A1814,bip!$A:$C,2,0),"")</f>
      </c>
      <c r="O1814">
        <f>IFERROR(VLOOKUP(A1814,bip!$A:$Z,3,0),"")</f>
      </c>
    </row>
    <row r="1815" spans="1:15" ht="13.2">
      <c r="A1815" t="s">
        <v>1480</v>
      </c>
      <c r="B1815" t="s">
        <v>15498</v>
      </c>
      <c r="C1815" t="s">
        <v>15155</v>
      </c>
      <c r="D1815" t="s">
        <v>17905</v>
      </c>
      <c r="E1815" t="s">
        <v>28141</v>
      </c>
      <c r="F1815">
        <v>6</v>
      </c>
      <c r="G1815">
        <v>168</v>
      </c>
      <c r="H1815" s="1">
        <v>80</v>
      </c>
      <c r="I1815" s="87"/>
      <c r="K1815" s="86" t="s">
        <v>17485</v>
      </c>
      <c r="L1815" s="86" t="s">
        <v>17486</v>
      </c>
      <c r="N1815">
        <f>IFERROR(VLOOKUP(A1815,bip!$A:$C,2,0),"")</f>
      </c>
      <c r="O1815">
        <f>IFERROR(VLOOKUP(A1815,bip!$A:$Z,3,0),"")</f>
      </c>
    </row>
    <row r="1816" spans="1:15" ht="13.2">
      <c r="A1816" t="s">
        <v>1406</v>
      </c>
      <c r="B1816" t="s">
        <v>1406</v>
      </c>
      <c r="C1816" t="s">
        <v>15155</v>
      </c>
      <c r="D1816" t="s">
        <v>17872</v>
      </c>
      <c r="E1816" t="s">
        <v>28064</v>
      </c>
      <c r="F1816">
        <v>6</v>
      </c>
      <c r="G1816">
        <v>120</v>
      </c>
      <c r="H1816" s="1">
        <v>85</v>
      </c>
      <c r="I1816" s="87"/>
      <c r="K1816" s="86" t="s">
        <v>17485</v>
      </c>
      <c r="L1816" s="86" t="s">
        <v>17486</v>
      </c>
      <c r="N1816">
        <f>IFERROR(VLOOKUP(A1816,bip!$A:$C,2,0),"")</f>
      </c>
      <c r="O1816">
        <f>IFERROR(VLOOKUP(A1816,bip!$A:$Z,3,0),"")</f>
      </c>
    </row>
    <row r="1817" spans="1:15" ht="13.2">
      <c r="A1817" t="s">
        <v>1481</v>
      </c>
      <c r="B1817" t="s">
        <v>15499</v>
      </c>
      <c r="C1817" t="s">
        <v>15155</v>
      </c>
      <c r="D1817" t="s">
        <v>17906</v>
      </c>
      <c r="E1817" t="s">
        <v>28142</v>
      </c>
      <c r="F1817">
        <v>6</v>
      </c>
      <c r="G1817">
        <v>168</v>
      </c>
      <c r="H1817" s="1">
        <v>85</v>
      </c>
      <c r="I1817" s="87"/>
      <c r="K1817" s="86" t="s">
        <v>17485</v>
      </c>
      <c r="L1817" s="86" t="s">
        <v>17486</v>
      </c>
      <c r="N1817">
        <f>IFERROR(VLOOKUP(A1817,bip!$A:$C,2,0),"")</f>
      </c>
      <c r="O1817">
        <f>IFERROR(VLOOKUP(A1817,bip!$A:$Z,3,0),"")</f>
      </c>
    </row>
    <row r="1818" spans="1:15" ht="13.2">
      <c r="A1818" t="s">
        <v>1407</v>
      </c>
      <c r="B1818" t="s">
        <v>1407</v>
      </c>
      <c r="C1818" t="s">
        <v>15155</v>
      </c>
      <c r="D1818" t="s">
        <v>17873</v>
      </c>
      <c r="E1818" t="s">
        <v>28065</v>
      </c>
      <c r="F1818">
        <v>6</v>
      </c>
      <c r="G1818">
        <v>120</v>
      </c>
      <c r="H1818" s="1">
        <v>88</v>
      </c>
      <c r="I1818" s="87"/>
      <c r="K1818" s="86" t="s">
        <v>17485</v>
      </c>
      <c r="L1818" s="86" t="s">
        <v>17486</v>
      </c>
      <c r="N1818">
        <f>IFERROR(VLOOKUP(A1818,bip!$A:$C,2,0),"")</f>
      </c>
      <c r="O1818">
        <f>IFERROR(VLOOKUP(A1818,bip!$A:$Z,3,0),"")</f>
      </c>
    </row>
    <row r="1819" spans="1:15" ht="13.2">
      <c r="A1819" t="s">
        <v>1482</v>
      </c>
      <c r="B1819" t="s">
        <v>15500</v>
      </c>
      <c r="C1819" t="s">
        <v>15155</v>
      </c>
      <c r="D1819" t="s">
        <v>17907</v>
      </c>
      <c r="E1819" t="s">
        <v>28143</v>
      </c>
      <c r="F1819">
        <v>6</v>
      </c>
      <c r="G1819">
        <v>120</v>
      </c>
      <c r="H1819" s="1">
        <v>88</v>
      </c>
      <c r="I1819" s="87"/>
      <c r="K1819" s="86" t="s">
        <v>17485</v>
      </c>
      <c r="L1819" s="86" t="s">
        <v>17486</v>
      </c>
      <c r="N1819">
        <f>IFERROR(VLOOKUP(A1819,bip!$A:$C,2,0),"")</f>
      </c>
      <c r="O1819">
        <f>IFERROR(VLOOKUP(A1819,bip!$A:$Z,3,0),"")</f>
      </c>
    </row>
    <row r="1820" spans="1:15" ht="13.2">
      <c r="A1820" t="s">
        <v>1408</v>
      </c>
      <c r="B1820" t="s">
        <v>1408</v>
      </c>
      <c r="C1820" t="s">
        <v>15155</v>
      </c>
      <c r="D1820" t="s">
        <v>17874</v>
      </c>
      <c r="E1820" t="s">
        <v>28066</v>
      </c>
      <c r="F1820">
        <v>6</v>
      </c>
      <c r="G1820">
        <v>108</v>
      </c>
      <c r="H1820" s="1">
        <v>94</v>
      </c>
      <c r="I1820" s="87"/>
      <c r="K1820" s="86" t="s">
        <v>17485</v>
      </c>
      <c r="L1820" s="86" t="s">
        <v>17486</v>
      </c>
      <c r="N1820">
        <f>IFERROR(VLOOKUP(A1820,bip!$A:$C,2,0),"")</f>
      </c>
      <c r="O1820">
        <f>IFERROR(VLOOKUP(A1820,bip!$A:$Z,3,0),"")</f>
      </c>
    </row>
    <row r="1821" spans="1:15" ht="13.2">
      <c r="A1821" t="s">
        <v>1483</v>
      </c>
      <c r="B1821" t="s">
        <v>15501</v>
      </c>
      <c r="C1821" t="s">
        <v>15155</v>
      </c>
      <c r="D1821" t="s">
        <v>17908</v>
      </c>
      <c r="E1821" t="s">
        <v>28144</v>
      </c>
      <c r="F1821">
        <v>6</v>
      </c>
      <c r="G1821">
        <v>120</v>
      </c>
      <c r="H1821" s="1">
        <v>94</v>
      </c>
      <c r="I1821" s="87"/>
      <c r="K1821" s="86" t="s">
        <v>17485</v>
      </c>
      <c r="L1821" s="86" t="s">
        <v>17486</v>
      </c>
      <c r="N1821">
        <f>IFERROR(VLOOKUP(A1821,bip!$A:$C,2,0),"")</f>
      </c>
      <c r="O1821">
        <f>IFERROR(VLOOKUP(A1821,bip!$A:$Z,3,0),"")</f>
      </c>
    </row>
    <row r="1822" spans="1:15" ht="13.2">
      <c r="A1822" t="s">
        <v>1409</v>
      </c>
      <c r="B1822" t="s">
        <v>1409</v>
      </c>
      <c r="C1822" t="s">
        <v>15155</v>
      </c>
      <c r="D1822" t="s">
        <v>17875</v>
      </c>
      <c r="E1822" t="s">
        <v>28067</v>
      </c>
      <c r="F1822">
        <v>6</v>
      </c>
      <c r="G1822">
        <v>108</v>
      </c>
      <c r="H1822" s="1">
        <v>99</v>
      </c>
      <c r="I1822" s="87"/>
      <c r="K1822" s="86" t="s">
        <v>17485</v>
      </c>
      <c r="L1822" s="86" t="s">
        <v>17486</v>
      </c>
      <c r="N1822">
        <f>IFERROR(VLOOKUP(A1822,bip!$A:$C,2,0),"")</f>
      </c>
      <c r="O1822">
        <f>IFERROR(VLOOKUP(A1822,bip!$A:$Z,3,0),"")</f>
      </c>
    </row>
    <row r="1823" spans="1:15" ht="13.2">
      <c r="A1823" t="s">
        <v>1484</v>
      </c>
      <c r="B1823" t="s">
        <v>15502</v>
      </c>
      <c r="C1823" t="s">
        <v>15155</v>
      </c>
      <c r="D1823" t="s">
        <v>17909</v>
      </c>
      <c r="E1823" t="s">
        <v>28145</v>
      </c>
      <c r="F1823">
        <v>6</v>
      </c>
      <c r="G1823">
        <v>120</v>
      </c>
      <c r="H1823" s="1">
        <v>99</v>
      </c>
      <c r="I1823" s="87"/>
      <c r="K1823" s="86" t="s">
        <v>17485</v>
      </c>
      <c r="L1823" s="86" t="s">
        <v>17486</v>
      </c>
      <c r="N1823">
        <f>IFERROR(VLOOKUP(A1823,bip!$A:$C,2,0),"")</f>
      </c>
      <c r="O1823">
        <f>IFERROR(VLOOKUP(A1823,bip!$A:$Z,3,0),"")</f>
      </c>
    </row>
    <row r="1824" spans="1:15" ht="13.2">
      <c r="A1824" t="s">
        <v>1410</v>
      </c>
      <c r="B1824" t="s">
        <v>1410</v>
      </c>
      <c r="C1824" t="s">
        <v>15155</v>
      </c>
      <c r="D1824" t="s">
        <v>17876</v>
      </c>
      <c r="E1824" t="s">
        <v>28068</v>
      </c>
      <c r="F1824">
        <v>6</v>
      </c>
      <c r="G1824">
        <v>72</v>
      </c>
      <c r="H1824" s="1">
        <v>106</v>
      </c>
      <c r="I1824" s="87"/>
      <c r="K1824" s="86" t="s">
        <v>17485</v>
      </c>
      <c r="L1824" s="86" t="s">
        <v>17486</v>
      </c>
      <c r="N1824">
        <f>IFERROR(VLOOKUP(A1824,bip!$A:$C,2,0),"")</f>
      </c>
      <c r="O1824">
        <f>IFERROR(VLOOKUP(A1824,bip!$A:$Z,3,0),"")</f>
      </c>
    </row>
    <row r="1825" spans="1:15" ht="13.2">
      <c r="A1825" t="s">
        <v>1485</v>
      </c>
      <c r="B1825" t="s">
        <v>15503</v>
      </c>
      <c r="C1825" t="s">
        <v>15155</v>
      </c>
      <c r="D1825" t="s">
        <v>17910</v>
      </c>
      <c r="E1825" t="s">
        <v>28146</v>
      </c>
      <c r="F1825">
        <v>6</v>
      </c>
      <c r="G1825">
        <v>72</v>
      </c>
      <c r="H1825" s="1">
        <v>106</v>
      </c>
      <c r="I1825" s="87"/>
      <c r="K1825" s="86" t="s">
        <v>17485</v>
      </c>
      <c r="L1825" s="86" t="s">
        <v>17486</v>
      </c>
      <c r="N1825">
        <f>IFERROR(VLOOKUP(A1825,bip!$A:$C,2,0),"")</f>
      </c>
      <c r="O1825">
        <f>IFERROR(VLOOKUP(A1825,bip!$A:$Z,3,0),"")</f>
      </c>
    </row>
    <row r="1826" spans="1:15" ht="13.2">
      <c r="A1826" t="s">
        <v>1411</v>
      </c>
      <c r="B1826" t="s">
        <v>1411</v>
      </c>
      <c r="C1826" t="s">
        <v>15155</v>
      </c>
      <c r="D1826" t="s">
        <v>17877</v>
      </c>
      <c r="E1826" t="s">
        <v>28069</v>
      </c>
      <c r="F1826">
        <v>6</v>
      </c>
      <c r="G1826">
        <v>72</v>
      </c>
      <c r="H1826" s="1">
        <v>118</v>
      </c>
      <c r="I1826" s="87"/>
      <c r="K1826" s="86" t="s">
        <v>17485</v>
      </c>
      <c r="L1826" s="86" t="s">
        <v>17486</v>
      </c>
      <c r="N1826">
        <f>IFERROR(VLOOKUP(A1826,bip!$A:$C,2,0),"")</f>
      </c>
      <c r="O1826">
        <f>IFERROR(VLOOKUP(A1826,bip!$A:$Z,3,0),"")</f>
      </c>
    </row>
    <row r="1827" spans="1:15" ht="13.2">
      <c r="A1827" t="s">
        <v>1486</v>
      </c>
      <c r="B1827" t="s">
        <v>15504</v>
      </c>
      <c r="C1827" t="s">
        <v>15155</v>
      </c>
      <c r="D1827" t="s">
        <v>17911</v>
      </c>
      <c r="E1827" t="s">
        <v>28147</v>
      </c>
      <c r="F1827">
        <v>6</v>
      </c>
      <c r="G1827">
        <v>108</v>
      </c>
      <c r="H1827" s="1">
        <v>118</v>
      </c>
      <c r="I1827" s="87"/>
      <c r="K1827" s="86" t="s">
        <v>17485</v>
      </c>
      <c r="L1827" s="86" t="s">
        <v>17486</v>
      </c>
      <c r="N1827">
        <f>IFERROR(VLOOKUP(A1827,bip!$A:$C,2,0),"")</f>
      </c>
      <c r="O1827">
        <f>IFERROR(VLOOKUP(A1827,bip!$A:$Z,3,0),"")</f>
      </c>
    </row>
    <row r="1828" spans="1:15" ht="13.2">
      <c r="A1828" t="s">
        <v>1412</v>
      </c>
      <c r="B1828" t="s">
        <v>1412</v>
      </c>
      <c r="C1828" t="s">
        <v>15155</v>
      </c>
      <c r="D1828" t="s">
        <v>17878</v>
      </c>
      <c r="E1828" t="s">
        <v>28070</v>
      </c>
      <c r="F1828">
        <v>6</v>
      </c>
      <c r="G1828">
        <v>54</v>
      </c>
      <c r="H1828" s="1">
        <v>118</v>
      </c>
      <c r="I1828" s="87"/>
      <c r="K1828" s="86" t="s">
        <v>17485</v>
      </c>
      <c r="L1828" s="86" t="s">
        <v>17486</v>
      </c>
      <c r="N1828">
        <f>IFERROR(VLOOKUP(A1828,bip!$A:$C,2,0),"")</f>
      </c>
      <c r="O1828">
        <f>IFERROR(VLOOKUP(A1828,bip!$A:$Z,3,0),"")</f>
      </c>
    </row>
    <row r="1829" spans="1:15" ht="13.2">
      <c r="A1829" t="s">
        <v>1487</v>
      </c>
      <c r="B1829" t="s">
        <v>15505</v>
      </c>
      <c r="C1829" t="s">
        <v>15155</v>
      </c>
      <c r="D1829" t="s">
        <v>17912</v>
      </c>
      <c r="E1829" t="s">
        <v>28148</v>
      </c>
      <c r="F1829">
        <v>6</v>
      </c>
      <c r="G1829">
        <v>72</v>
      </c>
      <c r="H1829" s="1">
        <v>118</v>
      </c>
      <c r="I1829" s="87"/>
      <c r="K1829" s="86" t="s">
        <v>17485</v>
      </c>
      <c r="L1829" s="86" t="s">
        <v>17486</v>
      </c>
      <c r="N1829">
        <f>IFERROR(VLOOKUP(A1829,bip!$A:$C,2,0),"")</f>
      </c>
      <c r="O1829">
        <f>IFERROR(VLOOKUP(A1829,bip!$A:$Z,3,0),"")</f>
      </c>
    </row>
    <row r="1830" spans="1:15" ht="13.2">
      <c r="A1830" t="s">
        <v>1413</v>
      </c>
      <c r="B1830" t="s">
        <v>1413</v>
      </c>
      <c r="C1830" t="s">
        <v>15155</v>
      </c>
      <c r="D1830" t="s">
        <v>17879</v>
      </c>
      <c r="E1830" t="s">
        <v>28086</v>
      </c>
      <c r="F1830">
        <v>1</v>
      </c>
      <c r="G1830">
        <v>72</v>
      </c>
      <c r="H1830" s="1">
        <v>135</v>
      </c>
      <c r="I1830" s="87"/>
      <c r="K1830" s="86" t="s">
        <v>17485</v>
      </c>
      <c r="L1830" s="86" t="s">
        <v>17486</v>
      </c>
      <c r="N1830">
        <f>IFERROR(VLOOKUP(A1830,bip!$A:$C,2,0),"")</f>
      </c>
      <c r="O1830">
        <f>IFERROR(VLOOKUP(A1830,bip!$A:$Z,3,0),"")</f>
      </c>
    </row>
    <row r="1831" spans="1:15" ht="13.2">
      <c r="A1831" t="s">
        <v>1488</v>
      </c>
      <c r="B1831" t="s">
        <v>15506</v>
      </c>
      <c r="C1831" t="s">
        <v>15155</v>
      </c>
      <c r="D1831" t="s">
        <v>17913</v>
      </c>
      <c r="E1831" t="s">
        <v>28149</v>
      </c>
      <c r="F1831">
        <v>1</v>
      </c>
      <c r="G1831">
        <v>72</v>
      </c>
      <c r="H1831" s="1">
        <v>131</v>
      </c>
      <c r="I1831" s="87"/>
      <c r="K1831" s="86" t="s">
        <v>17485</v>
      </c>
      <c r="L1831" s="86" t="s">
        <v>17486</v>
      </c>
      <c r="N1831">
        <f>IFERROR(VLOOKUP(A1831,bip!$A:$C,2,0),"")</f>
      </c>
      <c r="O1831">
        <f>IFERROR(VLOOKUP(A1831,bip!$A:$Z,3,0),"")</f>
      </c>
    </row>
    <row r="1832" spans="1:15" ht="13.2">
      <c r="A1832" t="s">
        <v>1414</v>
      </c>
      <c r="B1832" t="s">
        <v>1414</v>
      </c>
      <c r="C1832" t="s">
        <v>15155</v>
      </c>
      <c r="D1832" t="s">
        <v>17880</v>
      </c>
      <c r="E1832" t="s">
        <v>28087</v>
      </c>
      <c r="F1832">
        <v>1</v>
      </c>
      <c r="G1832">
        <v>48</v>
      </c>
      <c r="H1832" s="1">
        <v>147</v>
      </c>
      <c r="I1832" s="87"/>
      <c r="K1832" s="86" t="s">
        <v>17485</v>
      </c>
      <c r="L1832" s="86" t="s">
        <v>17486</v>
      </c>
      <c r="N1832">
        <f>IFERROR(VLOOKUP(A1832,bip!$A:$C,2,0),"")</f>
      </c>
      <c r="O1832">
        <f>IFERROR(VLOOKUP(A1832,bip!$A:$Z,3,0),"")</f>
      </c>
    </row>
    <row r="1833" spans="1:15" ht="13.2">
      <c r="A1833" t="s">
        <v>1489</v>
      </c>
      <c r="B1833" t="s">
        <v>1489</v>
      </c>
      <c r="C1833" t="s">
        <v>15155</v>
      </c>
      <c r="D1833" t="s">
        <v>17914</v>
      </c>
      <c r="E1833" t="s">
        <v>28159</v>
      </c>
      <c r="F1833">
        <v>1</v>
      </c>
      <c r="G1833">
        <v>42</v>
      </c>
      <c r="H1833" s="1">
        <v>142</v>
      </c>
      <c r="I1833" s="87"/>
      <c r="K1833" s="86" t="s">
        <v>17485</v>
      </c>
      <c r="L1833" s="86" t="s">
        <v>17486</v>
      </c>
      <c r="N1833">
        <f>IFERROR(VLOOKUP(A1833,bip!$A:$C,2,0),"")</f>
      </c>
      <c r="O1833">
        <f>IFERROR(VLOOKUP(A1833,bip!$A:$Z,3,0),"")</f>
      </c>
    </row>
    <row r="1834" spans="1:15" ht="13.2">
      <c r="A1834" t="s">
        <v>1415</v>
      </c>
      <c r="B1834" t="s">
        <v>1415</v>
      </c>
      <c r="C1834" t="s">
        <v>15155</v>
      </c>
      <c r="D1834" t="s">
        <v>17881</v>
      </c>
      <c r="E1834" t="s">
        <v>28088</v>
      </c>
      <c r="F1834">
        <v>1</v>
      </c>
      <c r="G1834">
        <v>36</v>
      </c>
      <c r="H1834" s="1">
        <v>154</v>
      </c>
      <c r="I1834" s="87"/>
      <c r="K1834" s="86" t="s">
        <v>17485</v>
      </c>
      <c r="L1834" s="86" t="s">
        <v>17486</v>
      </c>
      <c r="N1834">
        <f>IFERROR(VLOOKUP(A1834,bip!$A:$C,2,0),"")</f>
      </c>
      <c r="O1834">
        <f>IFERROR(VLOOKUP(A1834,bip!$A:$Z,3,0),"")</f>
      </c>
    </row>
    <row r="1835" spans="1:15" ht="13.2">
      <c r="A1835" t="s">
        <v>1490</v>
      </c>
      <c r="B1835" t="s">
        <v>1490</v>
      </c>
      <c r="C1835" t="s">
        <v>15155</v>
      </c>
      <c r="D1835" t="s">
        <v>17915</v>
      </c>
      <c r="E1835" t="s">
        <v>28160</v>
      </c>
      <c r="F1835">
        <v>1</v>
      </c>
      <c r="G1835">
        <v>36</v>
      </c>
      <c r="H1835" s="1">
        <v>151</v>
      </c>
      <c r="I1835" s="87"/>
      <c r="K1835" s="86" t="s">
        <v>17485</v>
      </c>
      <c r="L1835" s="86" t="s">
        <v>17486</v>
      </c>
      <c r="N1835">
        <f>IFERROR(VLOOKUP(A1835,bip!$A:$C,2,0),"")</f>
      </c>
      <c r="O1835">
        <f>IFERROR(VLOOKUP(A1835,bip!$A:$Z,3,0),"")</f>
      </c>
    </row>
    <row r="1836" spans="1:15" ht="13.2">
      <c r="A1836" t="s">
        <v>1416</v>
      </c>
      <c r="B1836" t="s">
        <v>1416</v>
      </c>
      <c r="C1836" t="s">
        <v>15155</v>
      </c>
      <c r="D1836" t="s">
        <v>17882</v>
      </c>
      <c r="E1836" t="s">
        <v>28089</v>
      </c>
      <c r="F1836">
        <v>1</v>
      </c>
      <c r="G1836">
        <v>72</v>
      </c>
      <c r="H1836" s="1">
        <v>171</v>
      </c>
      <c r="I1836" s="87"/>
      <c r="K1836" s="86" t="s">
        <v>17485</v>
      </c>
      <c r="L1836" s="86" t="s">
        <v>17486</v>
      </c>
      <c r="N1836">
        <f>IFERROR(VLOOKUP(A1836,bip!$A:$C,2,0),"")</f>
      </c>
      <c r="O1836">
        <f>IFERROR(VLOOKUP(A1836,bip!$A:$Z,3,0),"")</f>
      </c>
    </row>
    <row r="1837" spans="1:15" ht="13.2">
      <c r="A1837" t="s">
        <v>1491</v>
      </c>
      <c r="B1837" t="s">
        <v>1491</v>
      </c>
      <c r="C1837" t="s">
        <v>15155</v>
      </c>
      <c r="D1837" t="s">
        <v>17916</v>
      </c>
      <c r="E1837" t="s">
        <v>28161</v>
      </c>
      <c r="F1837">
        <v>1</v>
      </c>
      <c r="G1837">
        <v>72</v>
      </c>
      <c r="H1837" s="1">
        <v>157</v>
      </c>
      <c r="I1837" s="87"/>
      <c r="K1837" s="86" t="s">
        <v>17485</v>
      </c>
      <c r="L1837" s="86" t="s">
        <v>17486</v>
      </c>
      <c r="N1837">
        <f>IFERROR(VLOOKUP(A1837,bip!$A:$C,2,0),"")</f>
      </c>
      <c r="O1837">
        <f>IFERROR(VLOOKUP(A1837,bip!$A:$Z,3,0),"")</f>
      </c>
    </row>
    <row r="1838" spans="1:15" ht="13.2">
      <c r="A1838" t="s">
        <v>1417</v>
      </c>
      <c r="B1838" t="s">
        <v>1417</v>
      </c>
      <c r="C1838" t="s">
        <v>15155</v>
      </c>
      <c r="D1838" t="s">
        <v>17883</v>
      </c>
      <c r="E1838" t="s">
        <v>28090</v>
      </c>
      <c r="F1838">
        <v>1</v>
      </c>
      <c r="G1838">
        <v>36</v>
      </c>
      <c r="H1838" s="1">
        <v>237</v>
      </c>
      <c r="I1838" s="87"/>
      <c r="K1838" s="86" t="s">
        <v>17485</v>
      </c>
      <c r="L1838" s="86" t="s">
        <v>17486</v>
      </c>
      <c r="N1838">
        <f>IFERROR(VLOOKUP(A1838,bip!$A:$C,2,0),"")</f>
      </c>
      <c r="O1838">
        <f>IFERROR(VLOOKUP(A1838,bip!$A:$Z,3,0),"")</f>
      </c>
    </row>
    <row r="1839" spans="1:15" ht="13.2">
      <c r="A1839" t="s">
        <v>1492</v>
      </c>
      <c r="B1839" t="s">
        <v>1492</v>
      </c>
      <c r="C1839" t="s">
        <v>15155</v>
      </c>
      <c r="D1839" t="s">
        <v>17917</v>
      </c>
      <c r="E1839" t="s">
        <v>28162</v>
      </c>
      <c r="F1839">
        <v>1</v>
      </c>
      <c r="G1839">
        <v>42</v>
      </c>
      <c r="H1839" s="1">
        <v>233</v>
      </c>
      <c r="I1839" s="87"/>
      <c r="K1839" s="86" t="s">
        <v>17485</v>
      </c>
      <c r="L1839" s="86" t="s">
        <v>17486</v>
      </c>
      <c r="N1839">
        <f>IFERROR(VLOOKUP(A1839,bip!$A:$C,2,0),"")</f>
      </c>
      <c r="O1839">
        <f>IFERROR(VLOOKUP(A1839,bip!$A:$Z,3,0),"")</f>
      </c>
    </row>
    <row r="1840" spans="1:15" ht="13.2">
      <c r="A1840" t="s">
        <v>1418</v>
      </c>
      <c r="B1840" t="s">
        <v>1418</v>
      </c>
      <c r="C1840" t="s">
        <v>15155</v>
      </c>
      <c r="D1840" t="s">
        <v>17884</v>
      </c>
      <c r="E1840" t="s">
        <v>28091</v>
      </c>
      <c r="F1840">
        <v>1</v>
      </c>
      <c r="G1840">
        <v>42</v>
      </c>
      <c r="H1840" s="1">
        <v>253</v>
      </c>
      <c r="I1840" s="87"/>
      <c r="K1840" s="86" t="s">
        <v>17485</v>
      </c>
      <c r="L1840" s="86" t="s">
        <v>17486</v>
      </c>
      <c r="N1840">
        <f>IFERROR(VLOOKUP(A1840,bip!$A:$C,2,0),"")</f>
      </c>
      <c r="O1840">
        <f>IFERROR(VLOOKUP(A1840,bip!$A:$Z,3,0),"")</f>
      </c>
    </row>
    <row r="1841" spans="1:15" ht="13.2">
      <c r="A1841" t="s">
        <v>1493</v>
      </c>
      <c r="B1841" t="s">
        <v>1493</v>
      </c>
      <c r="C1841" t="s">
        <v>15155</v>
      </c>
      <c r="D1841" t="s">
        <v>17918</v>
      </c>
      <c r="E1841" t="s">
        <v>28163</v>
      </c>
      <c r="F1841">
        <v>1</v>
      </c>
      <c r="G1841">
        <v>42</v>
      </c>
      <c r="H1841" s="1">
        <v>250</v>
      </c>
      <c r="I1841" s="87"/>
      <c r="K1841" s="86" t="s">
        <v>17485</v>
      </c>
      <c r="L1841" s="86" t="s">
        <v>17486</v>
      </c>
      <c r="N1841">
        <f>IFERROR(VLOOKUP(A1841,bip!$A:$C,2,0),"")</f>
      </c>
      <c r="O1841">
        <f>IFERROR(VLOOKUP(A1841,bip!$A:$Z,3,0),"")</f>
      </c>
    </row>
    <row r="1842" spans="1:15" ht="13.2">
      <c r="A1842" t="s">
        <v>1419</v>
      </c>
      <c r="B1842" t="s">
        <v>1419</v>
      </c>
      <c r="C1842" t="s">
        <v>15155</v>
      </c>
      <c r="D1842" t="s">
        <v>17885</v>
      </c>
      <c r="E1842" t="s">
        <v>28092</v>
      </c>
      <c r="F1842">
        <v>1</v>
      </c>
      <c r="G1842">
        <v>48</v>
      </c>
      <c r="H1842" s="1">
        <v>265</v>
      </c>
      <c r="I1842" s="87"/>
      <c r="K1842" s="86" t="s">
        <v>17485</v>
      </c>
      <c r="L1842" s="86" t="s">
        <v>17486</v>
      </c>
      <c r="N1842">
        <f>IFERROR(VLOOKUP(A1842,bip!$A:$C,2,0),"")</f>
      </c>
      <c r="O1842">
        <f>IFERROR(VLOOKUP(A1842,bip!$A:$Z,3,0),"")</f>
      </c>
    </row>
    <row r="1843" spans="1:15" ht="13.2">
      <c r="A1843" t="s">
        <v>1494</v>
      </c>
      <c r="B1843" t="s">
        <v>1494</v>
      </c>
      <c r="C1843" t="s">
        <v>15155</v>
      </c>
      <c r="D1843" t="s">
        <v>17919</v>
      </c>
      <c r="E1843" t="s">
        <v>28164</v>
      </c>
      <c r="F1843">
        <v>1</v>
      </c>
      <c r="G1843">
        <v>42</v>
      </c>
      <c r="H1843" s="1">
        <v>260</v>
      </c>
      <c r="I1843" s="87"/>
      <c r="K1843" s="86" t="s">
        <v>17485</v>
      </c>
      <c r="L1843" s="86" t="s">
        <v>17486</v>
      </c>
      <c r="N1843">
        <f>IFERROR(VLOOKUP(A1843,bip!$A:$C,2,0),"")</f>
      </c>
      <c r="O1843">
        <f>IFERROR(VLOOKUP(A1843,bip!$A:$Z,3,0),"")</f>
      </c>
    </row>
    <row r="1844" spans="1:15" ht="13.2">
      <c r="A1844" t="s">
        <v>1420</v>
      </c>
      <c r="B1844" t="s">
        <v>1420</v>
      </c>
      <c r="C1844" t="s">
        <v>15155</v>
      </c>
      <c r="D1844" t="s">
        <v>17886</v>
      </c>
      <c r="E1844" t="s">
        <v>28093</v>
      </c>
      <c r="F1844">
        <v>1</v>
      </c>
      <c r="G1844">
        <v>48</v>
      </c>
      <c r="H1844" s="1">
        <v>285</v>
      </c>
      <c r="I1844" s="87"/>
      <c r="K1844" s="86" t="s">
        <v>17485</v>
      </c>
      <c r="L1844" s="86" t="s">
        <v>17486</v>
      </c>
      <c r="N1844">
        <f>IFERROR(VLOOKUP(A1844,bip!$A:$C,2,0),"")</f>
      </c>
      <c r="O1844">
        <f>IFERROR(VLOOKUP(A1844,bip!$A:$Z,3,0),"")</f>
      </c>
    </row>
    <row r="1845" spans="1:15" ht="13.2">
      <c r="A1845" t="s">
        <v>1495</v>
      </c>
      <c r="B1845" t="s">
        <v>1495</v>
      </c>
      <c r="C1845" t="s">
        <v>15155</v>
      </c>
      <c r="D1845" t="s">
        <v>17920</v>
      </c>
      <c r="E1845" t="s">
        <v>28165</v>
      </c>
      <c r="F1845">
        <v>1</v>
      </c>
      <c r="G1845">
        <v>30</v>
      </c>
      <c r="H1845" s="1">
        <v>282</v>
      </c>
      <c r="I1845" s="87"/>
      <c r="K1845" s="86" t="s">
        <v>17485</v>
      </c>
      <c r="L1845" s="86" t="s">
        <v>17486</v>
      </c>
      <c r="N1845">
        <f>IFERROR(VLOOKUP(A1845,bip!$A:$C,2,0),"")</f>
      </c>
      <c r="O1845">
        <f>IFERROR(VLOOKUP(A1845,bip!$A:$Z,3,0),"")</f>
      </c>
    </row>
    <row r="1846" spans="1:15" ht="13.2">
      <c r="A1846" t="s">
        <v>29401</v>
      </c>
      <c r="B1846" t="s">
        <v>29401</v>
      </c>
      <c r="C1846" t="s">
        <v>15155</v>
      </c>
      <c r="D1846" t="s">
        <v>28172</v>
      </c>
      <c r="E1846" t="s">
        <v>34421</v>
      </c>
      <c r="F1846">
        <v>1</v>
      </c>
      <c r="G1846">
        <v>1</v>
      </c>
      <c r="H1846" s="1">
        <v>2816</v>
      </c>
      <c r="I1846" s="87"/>
      <c r="K1846" s="86" t="s">
        <v>17485</v>
      </c>
      <c r="L1846" s="86" t="s">
        <v>17486</v>
      </c>
      <c r="N1846">
        <f>IFERROR(VLOOKUP(A1846,bip!$A:$C,2,0),"")</f>
      </c>
      <c r="O1846">
        <f>IFERROR(VLOOKUP(A1846,bip!$A:$Z,3,0),"")</f>
      </c>
    </row>
    <row r="1847" spans="1:15" ht="13.2">
      <c r="A1847" t="s">
        <v>29404</v>
      </c>
      <c r="B1847" t="s">
        <v>29404</v>
      </c>
      <c r="C1847" t="s">
        <v>15155</v>
      </c>
      <c r="D1847" t="s">
        <v>28168</v>
      </c>
      <c r="E1847" t="s">
        <v>34422</v>
      </c>
      <c r="F1847">
        <v>1</v>
      </c>
      <c r="G1847">
        <v>1</v>
      </c>
      <c r="H1847" s="1">
        <v>1843</v>
      </c>
      <c r="I1847" s="87"/>
      <c r="K1847" s="86" t="s">
        <v>17485</v>
      </c>
      <c r="L1847" s="86" t="s">
        <v>17486</v>
      </c>
      <c r="N1847">
        <f>IFERROR(VLOOKUP(A1847,bip!$A:$C,2,0),"")</f>
      </c>
      <c r="O1847">
        <f>IFERROR(VLOOKUP(A1847,bip!$A:$Z,3,0),"")</f>
      </c>
    </row>
    <row r="1848" spans="1:15" ht="13.2">
      <c r="A1848" t="s">
        <v>1442</v>
      </c>
      <c r="B1848" t="s">
        <v>1442</v>
      </c>
      <c r="C1848" t="s">
        <v>15155</v>
      </c>
      <c r="D1848" t="s">
        <v>17887</v>
      </c>
      <c r="E1848" t="s">
        <v>28100</v>
      </c>
      <c r="F1848">
        <v>6</v>
      </c>
      <c r="G1848">
        <v>168</v>
      </c>
      <c r="H1848" s="1">
        <v>78</v>
      </c>
      <c r="I1848" s="87"/>
      <c r="K1848" s="86" t="s">
        <v>17485</v>
      </c>
      <c r="L1848" s="86" t="s">
        <v>17486</v>
      </c>
      <c r="N1848">
        <f>IFERROR(VLOOKUP(A1848,bip!$A:$C,2,0),"")</f>
      </c>
      <c r="O1848">
        <f>IFERROR(VLOOKUP(A1848,bip!$A:$Z,3,0),"")</f>
      </c>
    </row>
    <row r="1849" spans="1:15" ht="13.2">
      <c r="A1849" t="s">
        <v>1443</v>
      </c>
      <c r="B1849" t="s">
        <v>1443</v>
      </c>
      <c r="C1849" t="s">
        <v>15155</v>
      </c>
      <c r="D1849" t="s">
        <v>17888</v>
      </c>
      <c r="E1849" t="s">
        <v>28101</v>
      </c>
      <c r="F1849">
        <v>6</v>
      </c>
      <c r="G1849">
        <v>168</v>
      </c>
      <c r="H1849" s="1">
        <v>78</v>
      </c>
      <c r="I1849" s="87"/>
      <c r="K1849" s="86" t="s">
        <v>17485</v>
      </c>
      <c r="L1849" s="86" t="s">
        <v>17486</v>
      </c>
      <c r="N1849">
        <f>IFERROR(VLOOKUP(A1849,bip!$A:$C,2,0),"")</f>
      </c>
      <c r="O1849">
        <f>IFERROR(VLOOKUP(A1849,bip!$A:$Z,3,0),"")</f>
      </c>
    </row>
    <row r="1850" spans="1:15" ht="13.2">
      <c r="A1850" t="s">
        <v>1444</v>
      </c>
      <c r="B1850" t="s">
        <v>1444</v>
      </c>
      <c r="C1850" t="s">
        <v>15155</v>
      </c>
      <c r="D1850" t="s">
        <v>17889</v>
      </c>
      <c r="E1850" t="s">
        <v>28102</v>
      </c>
      <c r="F1850">
        <v>6</v>
      </c>
      <c r="G1850">
        <v>168</v>
      </c>
      <c r="H1850" s="1">
        <v>80</v>
      </c>
      <c r="I1850" s="87"/>
      <c r="K1850" s="86" t="s">
        <v>17485</v>
      </c>
      <c r="L1850" s="86" t="s">
        <v>17486</v>
      </c>
      <c r="N1850">
        <f>IFERROR(VLOOKUP(A1850,bip!$A:$C,2,0),"")</f>
      </c>
      <c r="O1850">
        <f>IFERROR(VLOOKUP(A1850,bip!$A:$Z,3,0),"")</f>
      </c>
    </row>
    <row r="1851" spans="1:15" ht="13.2">
      <c r="A1851" t="s">
        <v>1445</v>
      </c>
      <c r="B1851" t="s">
        <v>1445</v>
      </c>
      <c r="C1851" t="s">
        <v>15155</v>
      </c>
      <c r="D1851" t="s">
        <v>17890</v>
      </c>
      <c r="E1851" t="s">
        <v>28103</v>
      </c>
      <c r="F1851">
        <v>6</v>
      </c>
      <c r="G1851">
        <v>120</v>
      </c>
      <c r="H1851" s="1">
        <v>80</v>
      </c>
      <c r="I1851" s="87"/>
      <c r="K1851" s="86" t="s">
        <v>17485</v>
      </c>
      <c r="L1851" s="86" t="s">
        <v>17486</v>
      </c>
      <c r="N1851">
        <f>IFERROR(VLOOKUP(A1851,bip!$A:$C,2,0),"")</f>
      </c>
      <c r="O1851">
        <f>IFERROR(VLOOKUP(A1851,bip!$A:$Z,3,0),"")</f>
      </c>
    </row>
    <row r="1852" spans="1:15" ht="13.2">
      <c r="A1852" t="s">
        <v>1446</v>
      </c>
      <c r="B1852" t="s">
        <v>1446</v>
      </c>
      <c r="C1852" t="s">
        <v>15155</v>
      </c>
      <c r="D1852" t="s">
        <v>17891</v>
      </c>
      <c r="E1852" t="s">
        <v>28104</v>
      </c>
      <c r="F1852">
        <v>6</v>
      </c>
      <c r="G1852">
        <v>168</v>
      </c>
      <c r="H1852" s="1">
        <v>80</v>
      </c>
      <c r="I1852" s="87"/>
      <c r="K1852" s="86" t="s">
        <v>17485</v>
      </c>
      <c r="L1852" s="86" t="s">
        <v>17486</v>
      </c>
      <c r="N1852">
        <f>IFERROR(VLOOKUP(A1852,bip!$A:$C,2,0),"")</f>
      </c>
      <c r="O1852">
        <f>IFERROR(VLOOKUP(A1852,bip!$A:$Z,3,0),"")</f>
      </c>
    </row>
    <row r="1853" spans="1:15" ht="13.2">
      <c r="A1853" t="s">
        <v>1447</v>
      </c>
      <c r="B1853" t="s">
        <v>1447</v>
      </c>
      <c r="C1853" t="s">
        <v>15155</v>
      </c>
      <c r="D1853" t="s">
        <v>17892</v>
      </c>
      <c r="E1853" t="s">
        <v>28105</v>
      </c>
      <c r="F1853">
        <v>6</v>
      </c>
      <c r="G1853">
        <v>168</v>
      </c>
      <c r="H1853" s="1">
        <v>82</v>
      </c>
      <c r="I1853" s="87"/>
      <c r="K1853" s="86" t="s">
        <v>17485</v>
      </c>
      <c r="L1853" s="86" t="s">
        <v>17486</v>
      </c>
      <c r="N1853">
        <f>IFERROR(VLOOKUP(A1853,bip!$A:$C,2,0),"")</f>
      </c>
      <c r="O1853">
        <f>IFERROR(VLOOKUP(A1853,bip!$A:$Z,3,0),"")</f>
      </c>
    </row>
    <row r="1854" spans="1:15" ht="13.2">
      <c r="A1854" t="s">
        <v>1448</v>
      </c>
      <c r="B1854" t="s">
        <v>1448</v>
      </c>
      <c r="C1854" t="s">
        <v>15155</v>
      </c>
      <c r="D1854" t="s">
        <v>17893</v>
      </c>
      <c r="E1854" t="s">
        <v>28106</v>
      </c>
      <c r="F1854">
        <v>6</v>
      </c>
      <c r="G1854">
        <v>168</v>
      </c>
      <c r="H1854" s="1">
        <v>85</v>
      </c>
      <c r="I1854" s="87"/>
      <c r="K1854" s="86" t="s">
        <v>17485</v>
      </c>
      <c r="L1854" s="86" t="s">
        <v>17486</v>
      </c>
      <c r="N1854">
        <f>IFERROR(VLOOKUP(A1854,bip!$A:$C,2,0),"")</f>
      </c>
      <c r="O1854">
        <f>IFERROR(VLOOKUP(A1854,bip!$A:$Z,3,0),"")</f>
      </c>
    </row>
    <row r="1855" spans="1:15" ht="13.2">
      <c r="A1855" t="s">
        <v>1449</v>
      </c>
      <c r="B1855" t="s">
        <v>1449</v>
      </c>
      <c r="C1855" t="s">
        <v>15155</v>
      </c>
      <c r="D1855" t="s">
        <v>17894</v>
      </c>
      <c r="E1855" t="s">
        <v>28107</v>
      </c>
      <c r="F1855">
        <v>6</v>
      </c>
      <c r="G1855">
        <v>120</v>
      </c>
      <c r="H1855" s="1">
        <v>88</v>
      </c>
      <c r="I1855" s="87"/>
      <c r="K1855" s="86" t="s">
        <v>17485</v>
      </c>
      <c r="L1855" s="86" t="s">
        <v>17486</v>
      </c>
      <c r="N1855">
        <f>IFERROR(VLOOKUP(A1855,bip!$A:$C,2,0),"")</f>
      </c>
      <c r="O1855">
        <f>IFERROR(VLOOKUP(A1855,bip!$A:$Z,3,0),"")</f>
      </c>
    </row>
    <row r="1856" spans="1:15" ht="13.2">
      <c r="A1856" t="s">
        <v>1450</v>
      </c>
      <c r="B1856" t="s">
        <v>1450</v>
      </c>
      <c r="C1856" t="s">
        <v>15155</v>
      </c>
      <c r="D1856" t="s">
        <v>17895</v>
      </c>
      <c r="E1856" t="s">
        <v>28108</v>
      </c>
      <c r="F1856">
        <v>6</v>
      </c>
      <c r="G1856">
        <v>72</v>
      </c>
      <c r="H1856" s="1">
        <v>92</v>
      </c>
      <c r="I1856" s="87"/>
      <c r="K1856" s="86" t="s">
        <v>17485</v>
      </c>
      <c r="L1856" s="86" t="s">
        <v>17486</v>
      </c>
      <c r="N1856">
        <f>IFERROR(VLOOKUP(A1856,bip!$A:$C,2,0),"")</f>
      </c>
      <c r="O1856">
        <f>IFERROR(VLOOKUP(A1856,bip!$A:$Z,3,0),"")</f>
      </c>
    </row>
    <row r="1857" spans="1:15" ht="13.2">
      <c r="A1857" t="s">
        <v>1451</v>
      </c>
      <c r="B1857" t="s">
        <v>1451</v>
      </c>
      <c r="C1857" t="s">
        <v>15155</v>
      </c>
      <c r="D1857" t="s">
        <v>17896</v>
      </c>
      <c r="E1857" t="s">
        <v>28109</v>
      </c>
      <c r="F1857">
        <v>6</v>
      </c>
      <c r="G1857">
        <v>72</v>
      </c>
      <c r="H1857" s="1">
        <v>94</v>
      </c>
      <c r="I1857" s="87"/>
      <c r="K1857" s="86" t="s">
        <v>17485</v>
      </c>
      <c r="L1857" s="86" t="s">
        <v>17486</v>
      </c>
      <c r="N1857">
        <f>IFERROR(VLOOKUP(A1857,bip!$A:$C,2,0),"")</f>
      </c>
      <c r="O1857">
        <f>IFERROR(VLOOKUP(A1857,bip!$A:$Z,3,0),"")</f>
      </c>
    </row>
    <row r="1858" spans="1:15" ht="13.2">
      <c r="A1858" t="s">
        <v>1441</v>
      </c>
      <c r="B1858" t="s">
        <v>1441</v>
      </c>
      <c r="C1858" t="s">
        <v>15155</v>
      </c>
      <c r="D1858" t="s">
        <v>29403</v>
      </c>
      <c r="E1858" t="s">
        <v>28131</v>
      </c>
      <c r="F1858">
        <v>1</v>
      </c>
      <c r="G1858">
        <v>12</v>
      </c>
      <c r="H1858" s="1">
        <v>1392</v>
      </c>
      <c r="I1858" s="87"/>
      <c r="K1858" s="86" t="s">
        <v>17485</v>
      </c>
      <c r="L1858" s="86" t="s">
        <v>17486</v>
      </c>
      <c r="N1858">
        <f>IFERROR(VLOOKUP(A1858,bip!$A:$C,2,0),"")</f>
      </c>
      <c r="O1858">
        <f>IFERROR(VLOOKUP(A1858,bip!$A:$Z,3,0),"")</f>
      </c>
    </row>
    <row r="1859" spans="1:15" ht="13.2">
      <c r="A1859" t="s">
        <v>1452</v>
      </c>
      <c r="B1859" t="s">
        <v>1452</v>
      </c>
      <c r="C1859" t="s">
        <v>15155</v>
      </c>
      <c r="D1859" t="s">
        <v>17897</v>
      </c>
      <c r="E1859" t="s">
        <v>28110</v>
      </c>
      <c r="F1859">
        <v>6</v>
      </c>
      <c r="G1859">
        <v>72</v>
      </c>
      <c r="H1859" s="1">
        <v>99</v>
      </c>
      <c r="I1859" s="87"/>
      <c r="K1859" s="86" t="s">
        <v>17485</v>
      </c>
      <c r="L1859" s="86" t="s">
        <v>17486</v>
      </c>
      <c r="N1859">
        <f>IFERROR(VLOOKUP(A1859,bip!$A:$C,2,0),"")</f>
      </c>
      <c r="O1859">
        <f>IFERROR(VLOOKUP(A1859,bip!$A:$Z,3,0),"")</f>
      </c>
    </row>
    <row r="1860" spans="1:15" ht="13.2">
      <c r="A1860" t="s">
        <v>1453</v>
      </c>
      <c r="B1860" t="s">
        <v>1453</v>
      </c>
      <c r="C1860" t="s">
        <v>15155</v>
      </c>
      <c r="D1860" t="s">
        <v>17898</v>
      </c>
      <c r="E1860" t="s">
        <v>28111</v>
      </c>
      <c r="F1860">
        <v>6</v>
      </c>
      <c r="G1860">
        <v>72</v>
      </c>
      <c r="H1860" s="1">
        <v>102</v>
      </c>
      <c r="I1860" s="87"/>
      <c r="K1860" s="86" t="s">
        <v>17485</v>
      </c>
      <c r="L1860" s="86" t="s">
        <v>17486</v>
      </c>
      <c r="N1860">
        <f>IFERROR(VLOOKUP(A1860,bip!$A:$C,2,0),"")</f>
      </c>
      <c r="O1860">
        <f>IFERROR(VLOOKUP(A1860,bip!$A:$Z,3,0),"")</f>
      </c>
    </row>
    <row r="1861" spans="1:15" ht="13.2">
      <c r="A1861" t="s">
        <v>1454</v>
      </c>
      <c r="B1861" t="s">
        <v>1454</v>
      </c>
      <c r="C1861" t="s">
        <v>15155</v>
      </c>
      <c r="D1861" t="s">
        <v>17899</v>
      </c>
      <c r="E1861" t="s">
        <v>28112</v>
      </c>
      <c r="F1861">
        <v>6</v>
      </c>
      <c r="G1861">
        <v>108</v>
      </c>
      <c r="H1861" s="1">
        <v>106</v>
      </c>
      <c r="I1861" s="87"/>
      <c r="K1861" s="86" t="s">
        <v>17485</v>
      </c>
      <c r="L1861" s="86" t="s">
        <v>17486</v>
      </c>
      <c r="N1861">
        <f>IFERROR(VLOOKUP(A1861,bip!$A:$C,2,0),"")</f>
      </c>
      <c r="O1861">
        <f>IFERROR(VLOOKUP(A1861,bip!$A:$Z,3,0),"")</f>
      </c>
    </row>
    <row r="1862" spans="1:15" ht="13.2">
      <c r="A1862" t="s">
        <v>1455</v>
      </c>
      <c r="B1862" t="s">
        <v>1455</v>
      </c>
      <c r="C1862" t="s">
        <v>15155</v>
      </c>
      <c r="D1862" t="s">
        <v>17900</v>
      </c>
      <c r="E1862" t="s">
        <v>28113</v>
      </c>
      <c r="F1862">
        <v>6</v>
      </c>
      <c r="G1862">
        <v>120</v>
      </c>
      <c r="H1862" s="1">
        <v>113</v>
      </c>
      <c r="I1862" s="87"/>
      <c r="K1862" s="86" t="s">
        <v>17485</v>
      </c>
      <c r="L1862" s="86" t="s">
        <v>17486</v>
      </c>
      <c r="N1862">
        <f>IFERROR(VLOOKUP(A1862,bip!$A:$C,2,0),"")</f>
      </c>
      <c r="O1862">
        <f>IFERROR(VLOOKUP(A1862,bip!$A:$Z,3,0),"")</f>
      </c>
    </row>
    <row r="1863" spans="1:15" ht="13.2">
      <c r="A1863" t="s">
        <v>1456</v>
      </c>
      <c r="B1863" t="s">
        <v>1456</v>
      </c>
      <c r="C1863" t="s">
        <v>15155</v>
      </c>
      <c r="D1863" t="s">
        <v>17901</v>
      </c>
      <c r="E1863" t="s">
        <v>28114</v>
      </c>
      <c r="F1863">
        <v>6</v>
      </c>
      <c r="G1863">
        <v>72</v>
      </c>
      <c r="H1863" s="1">
        <v>118</v>
      </c>
      <c r="I1863" s="87"/>
      <c r="K1863" s="86" t="s">
        <v>17485</v>
      </c>
      <c r="L1863" s="86" t="s">
        <v>17486</v>
      </c>
      <c r="N1863">
        <f>IFERROR(VLOOKUP(A1863,bip!$A:$C,2,0),"")</f>
      </c>
      <c r="O1863">
        <f>IFERROR(VLOOKUP(A1863,bip!$A:$Z,3,0),"")</f>
      </c>
    </row>
    <row r="1864" spans="1:15" ht="13.2">
      <c r="A1864" t="s">
        <v>1515</v>
      </c>
      <c r="B1864" t="s">
        <v>15509</v>
      </c>
      <c r="C1864" t="s">
        <v>15155</v>
      </c>
      <c r="D1864" t="s">
        <v>17921</v>
      </c>
      <c r="E1864" t="s">
        <v>28177</v>
      </c>
      <c r="F1864">
        <v>6</v>
      </c>
      <c r="G1864">
        <v>168</v>
      </c>
      <c r="H1864" s="1">
        <v>78</v>
      </c>
      <c r="I1864" s="87"/>
      <c r="K1864" s="86" t="s">
        <v>17485</v>
      </c>
      <c r="L1864" s="86" t="s">
        <v>17486</v>
      </c>
      <c r="N1864">
        <f>IFERROR(VLOOKUP(A1864,bip!$A:$C,2,0),"")</f>
      </c>
      <c r="O1864">
        <f>IFERROR(VLOOKUP(A1864,bip!$A:$Z,3,0),"")</f>
      </c>
    </row>
    <row r="1865" spans="1:15" ht="13.2">
      <c r="A1865" t="s">
        <v>1516</v>
      </c>
      <c r="B1865" t="s">
        <v>15510</v>
      </c>
      <c r="C1865" t="s">
        <v>15155</v>
      </c>
      <c r="D1865" t="s">
        <v>17922</v>
      </c>
      <c r="E1865" t="s">
        <v>28178</v>
      </c>
      <c r="F1865">
        <v>6</v>
      </c>
      <c r="G1865">
        <v>168</v>
      </c>
      <c r="H1865" s="1">
        <v>78</v>
      </c>
      <c r="I1865" s="87"/>
      <c r="K1865" s="86" t="s">
        <v>17485</v>
      </c>
      <c r="L1865" s="86" t="s">
        <v>17486</v>
      </c>
      <c r="N1865">
        <f>IFERROR(VLOOKUP(A1865,bip!$A:$C,2,0),"")</f>
      </c>
      <c r="O1865">
        <f>IFERROR(VLOOKUP(A1865,bip!$A:$Z,3,0),"")</f>
      </c>
    </row>
    <row r="1866" spans="1:15" ht="13.2">
      <c r="A1866" t="s">
        <v>1517</v>
      </c>
      <c r="B1866" t="s">
        <v>15511</v>
      </c>
      <c r="C1866" t="s">
        <v>15155</v>
      </c>
      <c r="D1866" t="s">
        <v>17923</v>
      </c>
      <c r="E1866" t="s">
        <v>28179</v>
      </c>
      <c r="F1866">
        <v>6</v>
      </c>
      <c r="G1866">
        <v>120</v>
      </c>
      <c r="H1866" s="1">
        <v>78</v>
      </c>
      <c r="I1866" s="87"/>
      <c r="K1866" s="86" t="s">
        <v>17485</v>
      </c>
      <c r="L1866" s="86" t="s">
        <v>17486</v>
      </c>
      <c r="N1866">
        <f>IFERROR(VLOOKUP(A1866,bip!$A:$C,2,0),"")</f>
      </c>
      <c r="O1866">
        <f>IFERROR(VLOOKUP(A1866,bip!$A:$Z,3,0),"")</f>
      </c>
    </row>
    <row r="1867" spans="1:15" ht="13.2">
      <c r="A1867" t="s">
        <v>1518</v>
      </c>
      <c r="B1867" t="s">
        <v>15512</v>
      </c>
      <c r="C1867" t="s">
        <v>15155</v>
      </c>
      <c r="D1867" t="s">
        <v>17924</v>
      </c>
      <c r="E1867" t="s">
        <v>28180</v>
      </c>
      <c r="F1867">
        <v>6</v>
      </c>
      <c r="G1867">
        <v>168</v>
      </c>
      <c r="H1867" s="1">
        <v>80</v>
      </c>
      <c r="I1867" s="87"/>
      <c r="K1867" s="86" t="s">
        <v>17485</v>
      </c>
      <c r="L1867" s="86" t="s">
        <v>17486</v>
      </c>
      <c r="N1867">
        <f>IFERROR(VLOOKUP(A1867,bip!$A:$C,2,0),"")</f>
      </c>
      <c r="O1867">
        <f>IFERROR(VLOOKUP(A1867,bip!$A:$Z,3,0),"")</f>
      </c>
    </row>
    <row r="1868" spans="1:15" ht="13.2">
      <c r="A1868" t="s">
        <v>1519</v>
      </c>
      <c r="B1868" t="s">
        <v>15513</v>
      </c>
      <c r="C1868" t="s">
        <v>15155</v>
      </c>
      <c r="D1868" t="s">
        <v>17925</v>
      </c>
      <c r="E1868" t="s">
        <v>28181</v>
      </c>
      <c r="F1868">
        <v>6</v>
      </c>
      <c r="G1868">
        <v>168</v>
      </c>
      <c r="H1868" s="1">
        <v>80</v>
      </c>
      <c r="I1868" s="87"/>
      <c r="K1868" s="86" t="s">
        <v>17485</v>
      </c>
      <c r="L1868" s="86" t="s">
        <v>17486</v>
      </c>
      <c r="N1868">
        <f>IFERROR(VLOOKUP(A1868,bip!$A:$C,2,0),"")</f>
      </c>
      <c r="O1868">
        <f>IFERROR(VLOOKUP(A1868,bip!$A:$Z,3,0),"")</f>
      </c>
    </row>
    <row r="1869" spans="1:15" ht="13.2">
      <c r="A1869" t="s">
        <v>1520</v>
      </c>
      <c r="B1869" t="s">
        <v>15514</v>
      </c>
      <c r="C1869" t="s">
        <v>15155</v>
      </c>
      <c r="D1869" t="s">
        <v>17926</v>
      </c>
      <c r="E1869" t="s">
        <v>28182</v>
      </c>
      <c r="F1869">
        <v>6</v>
      </c>
      <c r="G1869">
        <v>168</v>
      </c>
      <c r="H1869" s="1">
        <v>80</v>
      </c>
      <c r="I1869" s="87"/>
      <c r="K1869" s="86" t="s">
        <v>17485</v>
      </c>
      <c r="L1869" s="86" t="s">
        <v>17486</v>
      </c>
      <c r="N1869">
        <f>IFERROR(VLOOKUP(A1869,bip!$A:$C,2,0),"")</f>
      </c>
      <c r="O1869">
        <f>IFERROR(VLOOKUP(A1869,bip!$A:$Z,3,0),"")</f>
      </c>
    </row>
    <row r="1870" spans="1:15" ht="13.2">
      <c r="A1870" t="s">
        <v>1521</v>
      </c>
      <c r="B1870" t="s">
        <v>15515</v>
      </c>
      <c r="C1870" t="s">
        <v>15155</v>
      </c>
      <c r="D1870" t="s">
        <v>17927</v>
      </c>
      <c r="E1870" t="s">
        <v>28183</v>
      </c>
      <c r="F1870">
        <v>6</v>
      </c>
      <c r="G1870">
        <v>168</v>
      </c>
      <c r="H1870" s="1">
        <v>80</v>
      </c>
      <c r="I1870" s="87"/>
      <c r="K1870" s="86" t="s">
        <v>17485</v>
      </c>
      <c r="L1870" s="86" t="s">
        <v>17486</v>
      </c>
      <c r="N1870">
        <f>IFERROR(VLOOKUP(A1870,bip!$A:$C,2,0),"")</f>
      </c>
      <c r="O1870">
        <f>IFERROR(VLOOKUP(A1870,bip!$A:$Z,3,0),"")</f>
      </c>
    </row>
    <row r="1871" spans="1:15" ht="13.2">
      <c r="A1871" t="s">
        <v>1522</v>
      </c>
      <c r="B1871" t="s">
        <v>15516</v>
      </c>
      <c r="C1871" t="s">
        <v>15155</v>
      </c>
      <c r="D1871" t="s">
        <v>17928</v>
      </c>
      <c r="E1871" t="s">
        <v>28184</v>
      </c>
      <c r="F1871">
        <v>6</v>
      </c>
      <c r="G1871">
        <v>168</v>
      </c>
      <c r="H1871" s="1">
        <v>85</v>
      </c>
      <c r="I1871" s="87"/>
      <c r="K1871" s="86" t="s">
        <v>17485</v>
      </c>
      <c r="L1871" s="86" t="s">
        <v>17486</v>
      </c>
      <c r="N1871">
        <f>IFERROR(VLOOKUP(A1871,bip!$A:$C,2,0),"")</f>
      </c>
      <c r="O1871">
        <f>IFERROR(VLOOKUP(A1871,bip!$A:$Z,3,0),"")</f>
      </c>
    </row>
    <row r="1872" spans="1:15" ht="13.2">
      <c r="A1872" t="s">
        <v>1523</v>
      </c>
      <c r="B1872" t="s">
        <v>15517</v>
      </c>
      <c r="C1872" t="s">
        <v>15155</v>
      </c>
      <c r="D1872" t="s">
        <v>17929</v>
      </c>
      <c r="E1872" t="s">
        <v>28185</v>
      </c>
      <c r="F1872">
        <v>6</v>
      </c>
      <c r="G1872">
        <v>120</v>
      </c>
      <c r="H1872" s="1">
        <v>88</v>
      </c>
      <c r="I1872" s="87"/>
      <c r="K1872" s="86" t="s">
        <v>17485</v>
      </c>
      <c r="L1872" s="86" t="s">
        <v>17486</v>
      </c>
      <c r="N1872">
        <f>IFERROR(VLOOKUP(A1872,bip!$A:$C,2,0),"")</f>
      </c>
      <c r="O1872">
        <f>IFERROR(VLOOKUP(A1872,bip!$A:$Z,3,0),"")</f>
      </c>
    </row>
    <row r="1873" spans="1:15" ht="13.2">
      <c r="A1873" t="s">
        <v>1524</v>
      </c>
      <c r="B1873" t="s">
        <v>15518</v>
      </c>
      <c r="C1873" t="s">
        <v>15155</v>
      </c>
      <c r="D1873" t="s">
        <v>17930</v>
      </c>
      <c r="E1873" t="s">
        <v>28186</v>
      </c>
      <c r="F1873">
        <v>6</v>
      </c>
      <c r="G1873">
        <v>120</v>
      </c>
      <c r="H1873" s="1">
        <v>91</v>
      </c>
      <c r="I1873" s="87"/>
      <c r="K1873" s="86" t="s">
        <v>17485</v>
      </c>
      <c r="L1873" s="86" t="s">
        <v>17486</v>
      </c>
      <c r="N1873">
        <f>IFERROR(VLOOKUP(A1873,bip!$A:$C,2,0),"")</f>
      </c>
      <c r="O1873">
        <f>IFERROR(VLOOKUP(A1873,bip!$A:$Z,3,0),"")</f>
      </c>
    </row>
    <row r="1874" spans="1:15" ht="13.2">
      <c r="A1874" t="s">
        <v>1525</v>
      </c>
      <c r="B1874" t="s">
        <v>15519</v>
      </c>
      <c r="C1874" t="s">
        <v>15155</v>
      </c>
      <c r="D1874" t="s">
        <v>17931</v>
      </c>
      <c r="E1874" t="s">
        <v>28187</v>
      </c>
      <c r="F1874">
        <v>6</v>
      </c>
      <c r="G1874">
        <v>108</v>
      </c>
      <c r="H1874" s="1">
        <v>94</v>
      </c>
      <c r="I1874" s="87"/>
      <c r="K1874" s="86" t="s">
        <v>17485</v>
      </c>
      <c r="L1874" s="86" t="s">
        <v>17486</v>
      </c>
      <c r="N1874">
        <f>IFERROR(VLOOKUP(A1874,bip!$A:$C,2,0),"")</f>
      </c>
      <c r="O1874">
        <f>IFERROR(VLOOKUP(A1874,bip!$A:$Z,3,0),"")</f>
      </c>
    </row>
    <row r="1875" spans="1:15" ht="13.2">
      <c r="A1875" t="s">
        <v>1514</v>
      </c>
      <c r="B1875" t="s">
        <v>1514</v>
      </c>
      <c r="C1875" t="s">
        <v>15155</v>
      </c>
      <c r="D1875" t="s">
        <v>28220</v>
      </c>
      <c r="E1875" t="s">
        <v>28221</v>
      </c>
      <c r="F1875">
        <v>1</v>
      </c>
      <c r="G1875">
        <v>12</v>
      </c>
      <c r="H1875" s="1">
        <v>854</v>
      </c>
      <c r="I1875" s="87"/>
      <c r="K1875" s="86" t="s">
        <v>17485</v>
      </c>
      <c r="L1875" s="86" t="s">
        <v>17486</v>
      </c>
      <c r="N1875">
        <f>IFERROR(VLOOKUP(A1875,bip!$A:$C,2,0),"")</f>
      </c>
      <c r="O1875">
        <f>IFERROR(VLOOKUP(A1875,bip!$A:$Z,3,0),"")</f>
      </c>
    </row>
    <row r="1876" spans="1:15" ht="13.2">
      <c r="A1876" t="s">
        <v>1513</v>
      </c>
      <c r="B1876" t="s">
        <v>1513</v>
      </c>
      <c r="C1876" t="s">
        <v>15155</v>
      </c>
      <c r="D1876" t="s">
        <v>28222</v>
      </c>
      <c r="E1876" t="s">
        <v>28223</v>
      </c>
      <c r="F1876">
        <v>1</v>
      </c>
      <c r="G1876">
        <v>10</v>
      </c>
      <c r="H1876" s="1">
        <v>1396</v>
      </c>
      <c r="I1876" s="87"/>
      <c r="K1876" s="86" t="s">
        <v>17485</v>
      </c>
      <c r="L1876" s="86" t="s">
        <v>17486</v>
      </c>
      <c r="N1876">
        <f>IFERROR(VLOOKUP(A1876,bip!$A:$C,2,0),"")</f>
      </c>
      <c r="O1876">
        <f>IFERROR(VLOOKUP(A1876,bip!$A:$Z,3,0),"")</f>
      </c>
    </row>
    <row r="1877" spans="1:15" ht="13.2">
      <c r="A1877" t="s">
        <v>1512</v>
      </c>
      <c r="B1877" t="s">
        <v>1512</v>
      </c>
      <c r="C1877" t="s">
        <v>15155</v>
      </c>
      <c r="D1877" t="s">
        <v>28235</v>
      </c>
      <c r="E1877" t="s">
        <v>28236</v>
      </c>
      <c r="F1877">
        <v>1</v>
      </c>
      <c r="G1877">
        <v>5</v>
      </c>
      <c r="H1877" s="1">
        <v>2697</v>
      </c>
      <c r="I1877" s="87"/>
      <c r="K1877" s="86" t="s">
        <v>17485</v>
      </c>
      <c r="L1877" s="86" t="s">
        <v>17486</v>
      </c>
      <c r="N1877">
        <f>IFERROR(VLOOKUP(A1877,bip!$A:$C,2,0),"")</f>
      </c>
      <c r="O1877">
        <f>IFERROR(VLOOKUP(A1877,bip!$A:$Z,3,0),"")</f>
      </c>
    </row>
    <row r="1878" spans="1:15" ht="13.2">
      <c r="A1878" t="s">
        <v>1526</v>
      </c>
      <c r="B1878" t="s">
        <v>1526</v>
      </c>
      <c r="C1878" t="s">
        <v>15155</v>
      </c>
      <c r="D1878" t="s">
        <v>17946</v>
      </c>
      <c r="E1878" t="s">
        <v>28237</v>
      </c>
      <c r="F1878">
        <v>6</v>
      </c>
      <c r="G1878">
        <v>54</v>
      </c>
      <c r="H1878" s="1">
        <v>99</v>
      </c>
      <c r="I1878" s="87"/>
      <c r="K1878" s="86" t="s">
        <v>17485</v>
      </c>
      <c r="L1878" s="86" t="s">
        <v>17486</v>
      </c>
      <c r="N1878">
        <f>IFERROR(VLOOKUP(A1878,bip!$A:$C,2,0),"")</f>
      </c>
      <c r="O1878">
        <f>IFERROR(VLOOKUP(A1878,bip!$A:$Z,3,0),"")</f>
      </c>
    </row>
    <row r="1879" spans="1:15" ht="13.2">
      <c r="A1879" t="s">
        <v>1527</v>
      </c>
      <c r="B1879" t="s">
        <v>15520</v>
      </c>
      <c r="C1879" t="s">
        <v>15155</v>
      </c>
      <c r="D1879" t="s">
        <v>17932</v>
      </c>
      <c r="E1879" t="s">
        <v>28188</v>
      </c>
      <c r="F1879">
        <v>6</v>
      </c>
      <c r="G1879">
        <v>72</v>
      </c>
      <c r="H1879" s="1">
        <v>104</v>
      </c>
      <c r="I1879" s="87"/>
      <c r="K1879" s="86" t="s">
        <v>17485</v>
      </c>
      <c r="L1879" s="86" t="s">
        <v>17486</v>
      </c>
      <c r="N1879">
        <f>IFERROR(VLOOKUP(A1879,bip!$A:$C,2,0),"")</f>
      </c>
      <c r="O1879">
        <f>IFERROR(VLOOKUP(A1879,bip!$A:$Z,3,0),"")</f>
      </c>
    </row>
    <row r="1880" spans="1:15" ht="13.2">
      <c r="A1880" t="s">
        <v>1528</v>
      </c>
      <c r="B1880" t="s">
        <v>15521</v>
      </c>
      <c r="C1880" t="s">
        <v>15155</v>
      </c>
      <c r="D1880" t="s">
        <v>17933</v>
      </c>
      <c r="E1880" t="s">
        <v>28189</v>
      </c>
      <c r="F1880">
        <v>6</v>
      </c>
      <c r="G1880">
        <v>72</v>
      </c>
      <c r="H1880" s="1">
        <v>106</v>
      </c>
      <c r="I1880" s="87"/>
      <c r="K1880" s="86" t="s">
        <v>17485</v>
      </c>
      <c r="L1880" s="86" t="s">
        <v>17486</v>
      </c>
      <c r="N1880">
        <f>IFERROR(VLOOKUP(A1880,bip!$A:$C,2,0),"")</f>
      </c>
      <c r="O1880">
        <f>IFERROR(VLOOKUP(A1880,bip!$A:$Z,3,0),"")</f>
      </c>
    </row>
    <row r="1881" spans="1:15" ht="13.2">
      <c r="A1881" t="s">
        <v>1529</v>
      </c>
      <c r="B1881" t="s">
        <v>15522</v>
      </c>
      <c r="C1881" t="s">
        <v>15155</v>
      </c>
      <c r="D1881" t="s">
        <v>17934</v>
      </c>
      <c r="E1881" t="s">
        <v>28190</v>
      </c>
      <c r="F1881">
        <v>6</v>
      </c>
      <c r="G1881">
        <v>72</v>
      </c>
      <c r="H1881" s="1">
        <v>118</v>
      </c>
      <c r="I1881" s="87"/>
      <c r="K1881" s="86" t="s">
        <v>17485</v>
      </c>
      <c r="L1881" s="86" t="s">
        <v>17486</v>
      </c>
      <c r="N1881">
        <f>IFERROR(VLOOKUP(A1881,bip!$A:$C,2,0),"")</f>
      </c>
      <c r="O1881">
        <f>IFERROR(VLOOKUP(A1881,bip!$A:$Z,3,0),"")</f>
      </c>
    </row>
    <row r="1882" spans="1:15" ht="13.2">
      <c r="A1882" t="s">
        <v>1530</v>
      </c>
      <c r="B1882" t="s">
        <v>15523</v>
      </c>
      <c r="C1882" t="s">
        <v>15155</v>
      </c>
      <c r="D1882" t="s">
        <v>17935</v>
      </c>
      <c r="E1882" t="s">
        <v>28191</v>
      </c>
      <c r="F1882">
        <v>6</v>
      </c>
      <c r="G1882">
        <v>162</v>
      </c>
      <c r="H1882" s="1">
        <v>118</v>
      </c>
      <c r="I1882" s="87"/>
      <c r="K1882" s="86" t="s">
        <v>17485</v>
      </c>
      <c r="L1882" s="86" t="s">
        <v>17486</v>
      </c>
      <c r="N1882">
        <f>IFERROR(VLOOKUP(A1882,bip!$A:$C,2,0),"")</f>
      </c>
      <c r="O1882">
        <f>IFERROR(VLOOKUP(A1882,bip!$A:$Z,3,0),"")</f>
      </c>
    </row>
    <row r="1883" spans="1:15" ht="13.2">
      <c r="A1883" t="s">
        <v>1531</v>
      </c>
      <c r="B1883" t="s">
        <v>15524</v>
      </c>
      <c r="C1883" t="s">
        <v>15155</v>
      </c>
      <c r="D1883" t="s">
        <v>17936</v>
      </c>
      <c r="E1883" t="s">
        <v>28192</v>
      </c>
      <c r="F1883">
        <v>6</v>
      </c>
      <c r="G1883">
        <v>72</v>
      </c>
      <c r="H1883" s="1">
        <v>118</v>
      </c>
      <c r="I1883" s="87"/>
      <c r="K1883" s="86" t="s">
        <v>17485</v>
      </c>
      <c r="L1883" s="86" t="s">
        <v>17486</v>
      </c>
      <c r="N1883">
        <f>IFERROR(VLOOKUP(A1883,bip!$A:$C,2,0),"")</f>
      </c>
      <c r="O1883">
        <f>IFERROR(VLOOKUP(A1883,bip!$A:$Z,3,0),"")</f>
      </c>
    </row>
    <row r="1884" spans="1:15" ht="13.2">
      <c r="A1884" t="s">
        <v>1532</v>
      </c>
      <c r="B1884" t="s">
        <v>15525</v>
      </c>
      <c r="C1884" t="s">
        <v>15155</v>
      </c>
      <c r="D1884" t="s">
        <v>17937</v>
      </c>
      <c r="E1884" t="s">
        <v>28193</v>
      </c>
      <c r="F1884">
        <v>6</v>
      </c>
      <c r="G1884">
        <v>72</v>
      </c>
      <c r="H1884" s="1">
        <v>135</v>
      </c>
      <c r="I1884" s="87"/>
      <c r="K1884" s="86" t="s">
        <v>17485</v>
      </c>
      <c r="L1884" s="86" t="s">
        <v>17486</v>
      </c>
      <c r="N1884">
        <f>IFERROR(VLOOKUP(A1884,bip!$A:$C,2,0),"")</f>
      </c>
      <c r="O1884">
        <f>IFERROR(VLOOKUP(A1884,bip!$A:$Z,3,0),"")</f>
      </c>
    </row>
    <row r="1885" spans="1:15" ht="13.2">
      <c r="A1885" t="s">
        <v>1533</v>
      </c>
      <c r="B1885" t="s">
        <v>15526</v>
      </c>
      <c r="C1885" t="s">
        <v>15155</v>
      </c>
      <c r="D1885" t="s">
        <v>17938</v>
      </c>
      <c r="E1885" t="s">
        <v>28194</v>
      </c>
      <c r="F1885">
        <v>6</v>
      </c>
      <c r="G1885">
        <v>72</v>
      </c>
      <c r="H1885" s="1">
        <v>136</v>
      </c>
      <c r="I1885" s="87"/>
      <c r="K1885" s="86" t="s">
        <v>17485</v>
      </c>
      <c r="L1885" s="86" t="s">
        <v>17486</v>
      </c>
      <c r="N1885">
        <f>IFERROR(VLOOKUP(A1885,bip!$A:$C,2,0),"")</f>
      </c>
      <c r="O1885">
        <f>IFERROR(VLOOKUP(A1885,bip!$A:$Z,3,0),"")</f>
      </c>
    </row>
    <row r="1886" spans="1:15" ht="13.2">
      <c r="A1886" t="s">
        <v>1534</v>
      </c>
      <c r="B1886" t="s">
        <v>1534</v>
      </c>
      <c r="C1886" t="s">
        <v>15155</v>
      </c>
      <c r="D1886" t="s">
        <v>17940</v>
      </c>
      <c r="E1886" t="s">
        <v>28229</v>
      </c>
      <c r="F1886">
        <v>6</v>
      </c>
      <c r="G1886">
        <v>48</v>
      </c>
      <c r="H1886" s="1">
        <v>136</v>
      </c>
      <c r="I1886" s="87"/>
      <c r="K1886" s="86" t="s">
        <v>17485</v>
      </c>
      <c r="L1886" s="86" t="s">
        <v>17486</v>
      </c>
      <c r="N1886">
        <f>IFERROR(VLOOKUP(A1886,bip!$A:$C,2,0),"")</f>
      </c>
      <c r="O1886">
        <f>IFERROR(VLOOKUP(A1886,bip!$A:$Z,3,0),"")</f>
      </c>
    </row>
    <row r="1887" spans="1:15" ht="13.2">
      <c r="A1887" t="s">
        <v>1535</v>
      </c>
      <c r="B1887" t="s">
        <v>1535</v>
      </c>
      <c r="C1887" t="s">
        <v>15155</v>
      </c>
      <c r="D1887" t="s">
        <v>17941</v>
      </c>
      <c r="E1887" t="s">
        <v>28230</v>
      </c>
      <c r="F1887">
        <v>6</v>
      </c>
      <c r="G1887">
        <v>96</v>
      </c>
      <c r="H1887" s="1">
        <v>141</v>
      </c>
      <c r="I1887" s="87"/>
      <c r="K1887" s="86" t="s">
        <v>17485</v>
      </c>
      <c r="L1887" s="86" t="s">
        <v>17486</v>
      </c>
      <c r="N1887">
        <f>IFERROR(VLOOKUP(A1887,bip!$A:$C,2,0),"")</f>
      </c>
      <c r="O1887">
        <f>IFERROR(VLOOKUP(A1887,bip!$A:$Z,3,0),"")</f>
      </c>
    </row>
    <row r="1888" spans="1:15" ht="13.2">
      <c r="A1888" t="s">
        <v>1536</v>
      </c>
      <c r="B1888" t="s">
        <v>1536</v>
      </c>
      <c r="C1888" t="s">
        <v>15155</v>
      </c>
      <c r="D1888" t="s">
        <v>17942</v>
      </c>
      <c r="E1888" t="s">
        <v>28231</v>
      </c>
      <c r="F1888">
        <v>6</v>
      </c>
      <c r="G1888">
        <v>48</v>
      </c>
      <c r="H1888" s="1">
        <v>151</v>
      </c>
      <c r="I1888" s="87"/>
      <c r="K1888" s="86" t="s">
        <v>17485</v>
      </c>
      <c r="L1888" s="86" t="s">
        <v>17486</v>
      </c>
      <c r="N1888">
        <f>IFERROR(VLOOKUP(A1888,bip!$A:$C,2,0),"")</f>
      </c>
      <c r="O1888">
        <f>IFERROR(VLOOKUP(A1888,bip!$A:$Z,3,0),"")</f>
      </c>
    </row>
    <row r="1889" spans="1:15" ht="13.2">
      <c r="A1889" t="s">
        <v>1537</v>
      </c>
      <c r="B1889" t="s">
        <v>1537</v>
      </c>
      <c r="C1889" t="s">
        <v>15155</v>
      </c>
      <c r="D1889" t="s">
        <v>17943</v>
      </c>
      <c r="E1889" t="s">
        <v>28232</v>
      </c>
      <c r="F1889">
        <v>6</v>
      </c>
      <c r="G1889">
        <v>42</v>
      </c>
      <c r="H1889" s="1">
        <v>163</v>
      </c>
      <c r="I1889" s="87"/>
      <c r="K1889" s="86" t="s">
        <v>17485</v>
      </c>
      <c r="L1889" s="86" t="s">
        <v>17486</v>
      </c>
      <c r="N1889">
        <f>IFERROR(VLOOKUP(A1889,bip!$A:$C,2,0),"")</f>
      </c>
      <c r="O1889">
        <f>IFERROR(VLOOKUP(A1889,bip!$A:$Z,3,0),"")</f>
      </c>
    </row>
    <row r="1890" spans="1:15" ht="13.2">
      <c r="A1890" t="s">
        <v>1538</v>
      </c>
      <c r="B1890" t="s">
        <v>1538</v>
      </c>
      <c r="C1890" t="s">
        <v>15155</v>
      </c>
      <c r="D1890" t="s">
        <v>17944</v>
      </c>
      <c r="E1890" t="s">
        <v>28233</v>
      </c>
      <c r="F1890">
        <v>1</v>
      </c>
      <c r="G1890">
        <v>54</v>
      </c>
      <c r="H1890" s="1">
        <v>228</v>
      </c>
      <c r="I1890" s="87"/>
      <c r="K1890" s="86" t="s">
        <v>17485</v>
      </c>
      <c r="L1890" s="86" t="s">
        <v>17486</v>
      </c>
      <c r="N1890">
        <f>IFERROR(VLOOKUP(A1890,bip!$A:$C,2,0),"")</f>
      </c>
      <c r="O1890">
        <f>IFERROR(VLOOKUP(A1890,bip!$A:$Z,3,0),"")</f>
      </c>
    </row>
    <row r="1891" spans="1:15" ht="13.2">
      <c r="A1891" t="s">
        <v>1539</v>
      </c>
      <c r="B1891" t="s">
        <v>1539</v>
      </c>
      <c r="C1891" t="s">
        <v>15155</v>
      </c>
      <c r="D1891" t="s">
        <v>17939</v>
      </c>
      <c r="E1891" t="s">
        <v>28228</v>
      </c>
      <c r="F1891">
        <v>1</v>
      </c>
      <c r="G1891">
        <v>42</v>
      </c>
      <c r="H1891" s="1">
        <v>233</v>
      </c>
      <c r="I1891" s="87"/>
      <c r="K1891" s="86" t="s">
        <v>17485</v>
      </c>
      <c r="L1891" s="86" t="s">
        <v>17486</v>
      </c>
      <c r="N1891">
        <f>IFERROR(VLOOKUP(A1891,bip!$A:$C,2,0),"")</f>
      </c>
      <c r="O1891">
        <f>IFERROR(VLOOKUP(A1891,bip!$A:$Z,3,0),"")</f>
      </c>
    </row>
    <row r="1892" spans="1:15" ht="13.2">
      <c r="A1892" t="s">
        <v>1540</v>
      </c>
      <c r="B1892" t="s">
        <v>1540</v>
      </c>
      <c r="C1892" t="s">
        <v>15155</v>
      </c>
      <c r="D1892" t="s">
        <v>17945</v>
      </c>
      <c r="E1892" t="s">
        <v>28234</v>
      </c>
      <c r="F1892">
        <v>1</v>
      </c>
      <c r="G1892">
        <v>42</v>
      </c>
      <c r="H1892" s="1">
        <v>250</v>
      </c>
      <c r="I1892" s="87"/>
      <c r="K1892" s="86" t="s">
        <v>17485</v>
      </c>
      <c r="L1892" s="86" t="s">
        <v>17486</v>
      </c>
      <c r="N1892">
        <f>IFERROR(VLOOKUP(A1892,bip!$A:$C,2,0),"")</f>
      </c>
      <c r="O1892">
        <f>IFERROR(VLOOKUP(A1892,bip!$A:$Z,3,0),"")</f>
      </c>
    </row>
    <row r="1893" spans="1:15" ht="13.2">
      <c r="A1893" t="s">
        <v>29402</v>
      </c>
      <c r="B1893" t="s">
        <v>29402</v>
      </c>
      <c r="C1893" t="s">
        <v>15155</v>
      </c>
      <c r="D1893" t="s">
        <v>29403</v>
      </c>
      <c r="E1893" t="s">
        <v>28223</v>
      </c>
      <c r="F1893">
        <v>1</v>
      </c>
      <c r="G1893">
        <v>1</v>
      </c>
      <c r="H1893" s="1">
        <v>1628</v>
      </c>
      <c r="I1893" s="87"/>
      <c r="K1893" s="86" t="s">
        <v>17485</v>
      </c>
      <c r="L1893" s="86" t="s">
        <v>17486</v>
      </c>
      <c r="N1893">
        <f>IFERROR(VLOOKUP(A1893,bip!$A:$C,2,0),"")</f>
      </c>
      <c r="O1893">
        <f>IFERROR(VLOOKUP(A1893,bip!$A:$Z,3,0),"")</f>
      </c>
    </row>
    <row r="1894" spans="1:15" ht="13.2">
      <c r="A1894" t="s">
        <v>1909</v>
      </c>
      <c r="B1894" t="s">
        <v>1909</v>
      </c>
      <c r="C1894" t="s">
        <v>15155</v>
      </c>
      <c r="D1894" t="s">
        <v>18128</v>
      </c>
      <c r="E1894" t="s">
        <v>28859</v>
      </c>
      <c r="F1894">
        <v>1</v>
      </c>
      <c r="G1894">
        <v>2</v>
      </c>
      <c r="H1894" s="1">
        <v>6747</v>
      </c>
      <c r="I1894" s="87"/>
      <c r="K1894" s="86" t="s">
        <v>17485</v>
      </c>
      <c r="L1894" s="86" t="s">
        <v>17486</v>
      </c>
      <c r="N1894">
        <f>IFERROR(VLOOKUP(A1894,bip!$A:$C,2,0),"")</f>
      </c>
      <c r="O1894">
        <f>IFERROR(VLOOKUP(A1894,bip!$A:$Z,3,0),"")</f>
      </c>
    </row>
    <row r="1895" spans="1:15" ht="13.2">
      <c r="A1895" t="s">
        <v>1496</v>
      </c>
      <c r="B1895" t="s">
        <v>1496</v>
      </c>
      <c r="C1895" t="s">
        <v>15155</v>
      </c>
      <c r="D1895" t="s">
        <v>28170</v>
      </c>
      <c r="E1895" t="s">
        <v>28171</v>
      </c>
      <c r="F1895">
        <v>1</v>
      </c>
      <c r="G1895">
        <v>5</v>
      </c>
      <c r="H1895" s="1">
        <v>1766</v>
      </c>
      <c r="I1895" s="87"/>
      <c r="K1895" s="86" t="s">
        <v>17485</v>
      </c>
      <c r="L1895" s="86" t="s">
        <v>17486</v>
      </c>
      <c r="N1895">
        <f>IFERROR(VLOOKUP(A1895,bip!$A:$C,2,0),"")</f>
      </c>
      <c r="O1895">
        <f>IFERROR(VLOOKUP(A1895,bip!$A:$Z,3,0),"")</f>
      </c>
    </row>
    <row r="1896" spans="1:15" ht="13.2">
      <c r="A1896" t="s">
        <v>1422</v>
      </c>
      <c r="B1896" t="s">
        <v>1422</v>
      </c>
      <c r="C1896" t="s">
        <v>15155</v>
      </c>
      <c r="D1896" t="s">
        <v>21947</v>
      </c>
      <c r="E1896" t="s">
        <v>28074</v>
      </c>
      <c r="F1896">
        <v>6</v>
      </c>
      <c r="G1896">
        <v>108</v>
      </c>
      <c r="H1896" s="1">
        <v>118</v>
      </c>
      <c r="I1896" s="87"/>
      <c r="K1896" s="86" t="s">
        <v>17485</v>
      </c>
      <c r="L1896" s="86" t="s">
        <v>17486</v>
      </c>
      <c r="N1896">
        <f>IFERROR(VLOOKUP(A1896,bip!$A:$C,2,0),"")</f>
      </c>
      <c r="O1896">
        <f>IFERROR(VLOOKUP(A1896,bip!$A:$Z,3,0),"")</f>
      </c>
    </row>
    <row r="1897" spans="1:15" ht="13.2">
      <c r="A1897" t="s">
        <v>1497</v>
      </c>
      <c r="B1897" t="s">
        <v>1497</v>
      </c>
      <c r="C1897" t="s">
        <v>15155</v>
      </c>
      <c r="D1897" t="s">
        <v>21983</v>
      </c>
      <c r="E1897" t="s">
        <v>28150</v>
      </c>
      <c r="F1897">
        <v>6</v>
      </c>
      <c r="G1897">
        <v>108</v>
      </c>
      <c r="H1897" s="1">
        <v>118</v>
      </c>
      <c r="I1897" s="87"/>
      <c r="K1897" s="86" t="s">
        <v>17485</v>
      </c>
      <c r="L1897" s="86" t="s">
        <v>17486</v>
      </c>
      <c r="N1897">
        <f>IFERROR(VLOOKUP(A1897,bip!$A:$C,2,0),"")</f>
      </c>
      <c r="O1897">
        <f>IFERROR(VLOOKUP(A1897,bip!$A:$Z,3,0),"")</f>
      </c>
    </row>
    <row r="1898" spans="1:15" ht="13.2">
      <c r="A1898" t="s">
        <v>1423</v>
      </c>
      <c r="B1898" t="s">
        <v>1423</v>
      </c>
      <c r="C1898" t="s">
        <v>15155</v>
      </c>
      <c r="D1898" t="s">
        <v>21948</v>
      </c>
      <c r="E1898" t="s">
        <v>28075</v>
      </c>
      <c r="F1898">
        <v>6</v>
      </c>
      <c r="G1898">
        <v>108</v>
      </c>
      <c r="H1898" s="1">
        <v>118</v>
      </c>
      <c r="I1898" s="87"/>
      <c r="K1898" s="86" t="s">
        <v>17485</v>
      </c>
      <c r="L1898" s="86" t="s">
        <v>17486</v>
      </c>
      <c r="N1898">
        <f>IFERROR(VLOOKUP(A1898,bip!$A:$C,2,0),"")</f>
      </c>
      <c r="O1898">
        <f>IFERROR(VLOOKUP(A1898,bip!$A:$Z,3,0),"")</f>
      </c>
    </row>
    <row r="1899" spans="1:15" ht="13.2">
      <c r="A1899" t="s">
        <v>1498</v>
      </c>
      <c r="B1899" t="s">
        <v>1498</v>
      </c>
      <c r="C1899" t="s">
        <v>15155</v>
      </c>
      <c r="D1899" t="s">
        <v>21984</v>
      </c>
      <c r="E1899" t="s">
        <v>28151</v>
      </c>
      <c r="F1899">
        <v>6</v>
      </c>
      <c r="G1899">
        <v>72</v>
      </c>
      <c r="H1899" s="1">
        <v>118</v>
      </c>
      <c r="I1899" s="87"/>
      <c r="K1899" s="86" t="s">
        <v>17485</v>
      </c>
      <c r="L1899" s="86" t="s">
        <v>17486</v>
      </c>
      <c r="N1899">
        <f>IFERROR(VLOOKUP(A1899,bip!$A:$C,2,0),"")</f>
      </c>
      <c r="O1899">
        <f>IFERROR(VLOOKUP(A1899,bip!$A:$Z,3,0),"")</f>
      </c>
    </row>
    <row r="1900" spans="1:15" ht="13.2">
      <c r="A1900" t="s">
        <v>1424</v>
      </c>
      <c r="B1900" t="s">
        <v>1424</v>
      </c>
      <c r="C1900" t="s">
        <v>15155</v>
      </c>
      <c r="D1900" t="s">
        <v>21949</v>
      </c>
      <c r="E1900" t="s">
        <v>28076</v>
      </c>
      <c r="F1900">
        <v>6</v>
      </c>
      <c r="G1900">
        <v>72</v>
      </c>
      <c r="H1900" s="1">
        <v>119</v>
      </c>
      <c r="I1900" s="87"/>
      <c r="K1900" s="86" t="s">
        <v>17485</v>
      </c>
      <c r="L1900" s="86" t="s">
        <v>17486</v>
      </c>
      <c r="N1900">
        <f>IFERROR(VLOOKUP(A1900,bip!$A:$C,2,0),"")</f>
      </c>
      <c r="O1900">
        <f>IFERROR(VLOOKUP(A1900,bip!$A:$Z,3,0),"")</f>
      </c>
    </row>
    <row r="1901" spans="1:15" ht="13.2">
      <c r="A1901" t="s">
        <v>1499</v>
      </c>
      <c r="B1901" t="s">
        <v>1499</v>
      </c>
      <c r="C1901" t="s">
        <v>15155</v>
      </c>
      <c r="D1901" t="s">
        <v>21985</v>
      </c>
      <c r="E1901" t="s">
        <v>28152</v>
      </c>
      <c r="F1901">
        <v>6</v>
      </c>
      <c r="G1901">
        <v>72</v>
      </c>
      <c r="H1901" s="1">
        <v>119</v>
      </c>
      <c r="I1901" s="87"/>
      <c r="K1901" s="86" t="s">
        <v>17485</v>
      </c>
      <c r="L1901" s="86" t="s">
        <v>17486</v>
      </c>
      <c r="N1901">
        <f>IFERROR(VLOOKUP(A1901,bip!$A:$C,2,0),"")</f>
      </c>
      <c r="O1901">
        <f>IFERROR(VLOOKUP(A1901,bip!$A:$Z,3,0),"")</f>
      </c>
    </row>
    <row r="1902" spans="1:15" ht="13.2">
      <c r="A1902" t="s">
        <v>1425</v>
      </c>
      <c r="B1902" t="s">
        <v>1425</v>
      </c>
      <c r="C1902" t="s">
        <v>15155</v>
      </c>
      <c r="D1902" t="s">
        <v>21950</v>
      </c>
      <c r="E1902" t="s">
        <v>28077</v>
      </c>
      <c r="F1902">
        <v>6</v>
      </c>
      <c r="G1902">
        <v>72</v>
      </c>
      <c r="H1902" s="1">
        <v>119</v>
      </c>
      <c r="I1902" s="87"/>
      <c r="K1902" s="86" t="s">
        <v>17485</v>
      </c>
      <c r="L1902" s="86" t="s">
        <v>17486</v>
      </c>
      <c r="N1902">
        <f>IFERROR(VLOOKUP(A1902,bip!$A:$C,2,0),"")</f>
      </c>
      <c r="O1902">
        <f>IFERROR(VLOOKUP(A1902,bip!$A:$Z,3,0),"")</f>
      </c>
    </row>
    <row r="1903" spans="1:15" ht="13.2">
      <c r="A1903" t="s">
        <v>1500</v>
      </c>
      <c r="B1903" t="s">
        <v>1500</v>
      </c>
      <c r="C1903" t="s">
        <v>15155</v>
      </c>
      <c r="D1903" t="s">
        <v>21986</v>
      </c>
      <c r="E1903" t="s">
        <v>28153</v>
      </c>
      <c r="F1903">
        <v>6</v>
      </c>
      <c r="G1903">
        <v>72</v>
      </c>
      <c r="H1903" s="1">
        <v>119</v>
      </c>
      <c r="I1903" s="87"/>
      <c r="K1903" s="86" t="s">
        <v>17485</v>
      </c>
      <c r="L1903" s="86" t="s">
        <v>17486</v>
      </c>
      <c r="N1903">
        <f>IFERROR(VLOOKUP(A1903,bip!$A:$C,2,0),"")</f>
      </c>
      <c r="O1903">
        <f>IFERROR(VLOOKUP(A1903,bip!$A:$Z,3,0),"")</f>
      </c>
    </row>
    <row r="1904" spans="1:15" ht="13.2">
      <c r="A1904" t="s">
        <v>1426</v>
      </c>
      <c r="B1904" t="s">
        <v>1426</v>
      </c>
      <c r="C1904" t="s">
        <v>15155</v>
      </c>
      <c r="D1904" t="s">
        <v>21951</v>
      </c>
      <c r="E1904" t="s">
        <v>28078</v>
      </c>
      <c r="F1904">
        <v>6</v>
      </c>
      <c r="G1904">
        <v>72</v>
      </c>
      <c r="H1904" s="1">
        <v>124</v>
      </c>
      <c r="I1904" s="87"/>
      <c r="K1904" s="86" t="s">
        <v>17485</v>
      </c>
      <c r="L1904" s="86" t="s">
        <v>17486</v>
      </c>
      <c r="N1904">
        <f>IFERROR(VLOOKUP(A1904,bip!$A:$C,2,0),"")</f>
      </c>
      <c r="O1904">
        <f>IFERROR(VLOOKUP(A1904,bip!$A:$Z,3,0),"")</f>
      </c>
    </row>
    <row r="1905" spans="1:15" ht="13.2">
      <c r="A1905" t="s">
        <v>1501</v>
      </c>
      <c r="B1905" t="s">
        <v>1501</v>
      </c>
      <c r="C1905" t="s">
        <v>15155</v>
      </c>
      <c r="D1905" t="s">
        <v>21979</v>
      </c>
      <c r="E1905" t="s">
        <v>28133</v>
      </c>
      <c r="F1905">
        <v>6</v>
      </c>
      <c r="G1905">
        <v>72</v>
      </c>
      <c r="H1905" s="1">
        <v>124</v>
      </c>
      <c r="I1905" s="87"/>
      <c r="K1905" s="86" t="s">
        <v>17485</v>
      </c>
      <c r="L1905" s="86" t="s">
        <v>17486</v>
      </c>
      <c r="N1905">
        <f>IFERROR(VLOOKUP(A1905,bip!$A:$C,2,0),"")</f>
      </c>
      <c r="O1905">
        <f>IFERROR(VLOOKUP(A1905,bip!$A:$Z,3,0),"")</f>
      </c>
    </row>
    <row r="1906" spans="1:15" ht="13.2">
      <c r="A1906" t="s">
        <v>1427</v>
      </c>
      <c r="B1906" t="s">
        <v>1427</v>
      </c>
      <c r="C1906" t="s">
        <v>15155</v>
      </c>
      <c r="D1906" t="s">
        <v>21952</v>
      </c>
      <c r="E1906" t="s">
        <v>28079</v>
      </c>
      <c r="F1906">
        <v>6</v>
      </c>
      <c r="G1906">
        <v>72</v>
      </c>
      <c r="H1906" s="1">
        <v>126</v>
      </c>
      <c r="I1906" s="87"/>
      <c r="K1906" s="86" t="s">
        <v>17485</v>
      </c>
      <c r="L1906" s="86" t="s">
        <v>17486</v>
      </c>
      <c r="N1906">
        <f>IFERROR(VLOOKUP(A1906,bip!$A:$C,2,0),"")</f>
      </c>
      <c r="O1906">
        <f>IFERROR(VLOOKUP(A1906,bip!$A:$Z,3,0),"")</f>
      </c>
    </row>
    <row r="1907" spans="1:15" ht="13.2">
      <c r="A1907" t="s">
        <v>1502</v>
      </c>
      <c r="B1907" t="s">
        <v>1502</v>
      </c>
      <c r="C1907" t="s">
        <v>15155</v>
      </c>
      <c r="D1907" t="s">
        <v>21987</v>
      </c>
      <c r="E1907" t="s">
        <v>28154</v>
      </c>
      <c r="F1907">
        <v>6</v>
      </c>
      <c r="G1907">
        <v>72</v>
      </c>
      <c r="H1907" s="1">
        <v>126</v>
      </c>
      <c r="I1907" s="87"/>
      <c r="K1907" s="86" t="s">
        <v>17485</v>
      </c>
      <c r="L1907" s="86" t="s">
        <v>17486</v>
      </c>
      <c r="N1907">
        <f>IFERROR(VLOOKUP(A1907,bip!$A:$C,2,0),"")</f>
      </c>
      <c r="O1907">
        <f>IFERROR(VLOOKUP(A1907,bip!$A:$Z,3,0),"")</f>
      </c>
    </row>
    <row r="1908" spans="1:15" ht="13.2">
      <c r="A1908" t="s">
        <v>1428</v>
      </c>
      <c r="B1908" t="s">
        <v>1428</v>
      </c>
      <c r="C1908" t="s">
        <v>15155</v>
      </c>
      <c r="D1908" t="s">
        <v>21944</v>
      </c>
      <c r="E1908" t="s">
        <v>28071</v>
      </c>
      <c r="F1908">
        <v>6</v>
      </c>
      <c r="G1908">
        <v>36</v>
      </c>
      <c r="H1908" s="1">
        <v>138</v>
      </c>
      <c r="I1908" s="87"/>
      <c r="K1908" s="86" t="s">
        <v>17485</v>
      </c>
      <c r="L1908" s="86" t="s">
        <v>17486</v>
      </c>
      <c r="N1908">
        <f>IFERROR(VLOOKUP(A1908,bip!$A:$C,2,0),"")</f>
      </c>
      <c r="O1908">
        <f>IFERROR(VLOOKUP(A1908,bip!$A:$Z,3,0),"")</f>
      </c>
    </row>
    <row r="1909" spans="1:15" ht="13.2">
      <c r="A1909" t="s">
        <v>1503</v>
      </c>
      <c r="B1909" t="s">
        <v>15491</v>
      </c>
      <c r="C1909" t="s">
        <v>15155</v>
      </c>
      <c r="D1909" t="s">
        <v>21980</v>
      </c>
      <c r="E1909" t="s">
        <v>28134</v>
      </c>
      <c r="F1909">
        <v>6</v>
      </c>
      <c r="G1909">
        <v>72</v>
      </c>
      <c r="H1909" s="1">
        <v>138</v>
      </c>
      <c r="I1909" s="87"/>
      <c r="K1909" s="86" t="s">
        <v>17485</v>
      </c>
      <c r="L1909" s="86" t="s">
        <v>17486</v>
      </c>
      <c r="N1909">
        <f>IFERROR(VLOOKUP(A1909,bip!$A:$C,2,0),"")</f>
      </c>
      <c r="O1909">
        <f>IFERROR(VLOOKUP(A1909,bip!$A:$Z,3,0),"")</f>
      </c>
    </row>
    <row r="1910" spans="1:15" ht="13.2">
      <c r="A1910" t="s">
        <v>1429</v>
      </c>
      <c r="B1910" t="s">
        <v>1429</v>
      </c>
      <c r="C1910" t="s">
        <v>15155</v>
      </c>
      <c r="D1910" t="s">
        <v>21945</v>
      </c>
      <c r="E1910" t="s">
        <v>28072</v>
      </c>
      <c r="F1910">
        <v>6</v>
      </c>
      <c r="G1910">
        <v>36</v>
      </c>
      <c r="H1910" s="1">
        <v>147</v>
      </c>
      <c r="I1910" s="87"/>
      <c r="K1910" s="86" t="s">
        <v>17485</v>
      </c>
      <c r="L1910" s="86" t="s">
        <v>17486</v>
      </c>
      <c r="N1910">
        <f>IFERROR(VLOOKUP(A1910,bip!$A:$C,2,0),"")</f>
      </c>
      <c r="O1910">
        <f>IFERROR(VLOOKUP(A1910,bip!$A:$Z,3,0),"")</f>
      </c>
    </row>
    <row r="1911" spans="1:15" ht="13.2">
      <c r="A1911" t="s">
        <v>1504</v>
      </c>
      <c r="B1911" t="s">
        <v>15492</v>
      </c>
      <c r="C1911" t="s">
        <v>15155</v>
      </c>
      <c r="D1911" t="s">
        <v>21981</v>
      </c>
      <c r="E1911" t="s">
        <v>28135</v>
      </c>
      <c r="F1911">
        <v>6</v>
      </c>
      <c r="G1911">
        <v>42</v>
      </c>
      <c r="H1911" s="1">
        <v>147</v>
      </c>
      <c r="I1911" s="87"/>
      <c r="K1911" s="86" t="s">
        <v>17485</v>
      </c>
      <c r="L1911" s="86" t="s">
        <v>17486</v>
      </c>
      <c r="N1911">
        <f>IFERROR(VLOOKUP(A1911,bip!$A:$C,2,0),"")</f>
      </c>
      <c r="O1911">
        <f>IFERROR(VLOOKUP(A1911,bip!$A:$Z,3,0),"")</f>
      </c>
    </row>
    <row r="1912" spans="1:15" ht="13.2">
      <c r="A1912" t="s">
        <v>1430</v>
      </c>
      <c r="B1912" t="s">
        <v>1430</v>
      </c>
      <c r="C1912" t="s">
        <v>15155</v>
      </c>
      <c r="D1912" t="s">
        <v>21946</v>
      </c>
      <c r="E1912" t="s">
        <v>28073</v>
      </c>
      <c r="F1912">
        <v>6</v>
      </c>
      <c r="G1912">
        <v>42</v>
      </c>
      <c r="H1912" s="1">
        <v>162</v>
      </c>
      <c r="I1912" s="87"/>
      <c r="K1912" s="86" t="s">
        <v>17485</v>
      </c>
      <c r="L1912" s="86" t="s">
        <v>17486</v>
      </c>
      <c r="N1912">
        <f>IFERROR(VLOOKUP(A1912,bip!$A:$C,2,0),"")</f>
      </c>
      <c r="O1912">
        <f>IFERROR(VLOOKUP(A1912,bip!$A:$Z,3,0),"")</f>
      </c>
    </row>
    <row r="1913" spans="1:15" ht="13.2">
      <c r="A1913" t="s">
        <v>1505</v>
      </c>
      <c r="B1913" t="s">
        <v>15493</v>
      </c>
      <c r="C1913" t="s">
        <v>15155</v>
      </c>
      <c r="D1913" t="s">
        <v>21982</v>
      </c>
      <c r="E1913" t="s">
        <v>28136</v>
      </c>
      <c r="F1913">
        <v>6</v>
      </c>
      <c r="G1913">
        <v>24</v>
      </c>
      <c r="H1913" s="1">
        <v>162</v>
      </c>
      <c r="I1913" s="87"/>
      <c r="K1913" s="86" t="s">
        <v>17485</v>
      </c>
      <c r="L1913" s="86" t="s">
        <v>17486</v>
      </c>
      <c r="N1913">
        <f>IFERROR(VLOOKUP(A1913,bip!$A:$C,2,0),"")</f>
      </c>
      <c r="O1913">
        <f>IFERROR(VLOOKUP(A1913,bip!$A:$Z,3,0),"")</f>
      </c>
    </row>
    <row r="1914" spans="1:15" ht="13.2">
      <c r="A1914" t="s">
        <v>1431</v>
      </c>
      <c r="B1914" t="s">
        <v>1431</v>
      </c>
      <c r="C1914" t="s">
        <v>15155</v>
      </c>
      <c r="D1914" t="s">
        <v>21953</v>
      </c>
      <c r="E1914" t="s">
        <v>28080</v>
      </c>
      <c r="F1914">
        <v>6</v>
      </c>
      <c r="G1914">
        <v>42</v>
      </c>
      <c r="H1914" s="1">
        <v>185</v>
      </c>
      <c r="I1914" s="87"/>
      <c r="K1914" s="86" t="s">
        <v>17485</v>
      </c>
      <c r="L1914" s="86" t="s">
        <v>17486</v>
      </c>
      <c r="N1914">
        <f>IFERROR(VLOOKUP(A1914,bip!$A:$C,2,0),"")</f>
      </c>
      <c r="O1914">
        <f>IFERROR(VLOOKUP(A1914,bip!$A:$Z,3,0),"")</f>
      </c>
    </row>
    <row r="1915" spans="1:15" ht="13.2">
      <c r="A1915" t="s">
        <v>1506</v>
      </c>
      <c r="B1915" t="s">
        <v>1506</v>
      </c>
      <c r="C1915" t="s">
        <v>15155</v>
      </c>
      <c r="D1915" t="s">
        <v>21988</v>
      </c>
      <c r="E1915" t="s">
        <v>28155</v>
      </c>
      <c r="F1915">
        <v>6</v>
      </c>
      <c r="G1915">
        <v>42</v>
      </c>
      <c r="H1915" s="1">
        <v>185</v>
      </c>
      <c r="I1915" s="87"/>
      <c r="K1915" s="86" t="s">
        <v>17485</v>
      </c>
      <c r="L1915" s="86" t="s">
        <v>17486</v>
      </c>
      <c r="N1915">
        <f>IFERROR(VLOOKUP(A1915,bip!$A:$C,2,0),"")</f>
      </c>
      <c r="O1915">
        <f>IFERROR(VLOOKUP(A1915,bip!$A:$Z,3,0),"")</f>
      </c>
    </row>
    <row r="1916" spans="1:15" ht="13.2">
      <c r="A1916" t="s">
        <v>1432</v>
      </c>
      <c r="B1916" t="s">
        <v>1432</v>
      </c>
      <c r="C1916" t="s">
        <v>15155</v>
      </c>
      <c r="D1916" t="s">
        <v>21954</v>
      </c>
      <c r="E1916" t="s">
        <v>28081</v>
      </c>
      <c r="F1916">
        <v>6</v>
      </c>
      <c r="G1916">
        <v>24</v>
      </c>
      <c r="H1916" s="1">
        <v>202</v>
      </c>
      <c r="I1916" s="87"/>
      <c r="K1916" s="86" t="s">
        <v>17485</v>
      </c>
      <c r="L1916" s="86" t="s">
        <v>17486</v>
      </c>
      <c r="N1916">
        <f>IFERROR(VLOOKUP(A1916,bip!$A:$C,2,0),"")</f>
      </c>
      <c r="O1916">
        <f>IFERROR(VLOOKUP(A1916,bip!$A:$Z,3,0),"")</f>
      </c>
    </row>
    <row r="1917" spans="1:15" ht="13.2">
      <c r="A1917" t="s">
        <v>1507</v>
      </c>
      <c r="B1917" t="s">
        <v>1507</v>
      </c>
      <c r="C1917" t="s">
        <v>15155</v>
      </c>
      <c r="D1917" t="s">
        <v>21989</v>
      </c>
      <c r="E1917" t="s">
        <v>28156</v>
      </c>
      <c r="F1917">
        <v>6</v>
      </c>
      <c r="G1917">
        <v>30</v>
      </c>
      <c r="H1917" s="1">
        <v>202</v>
      </c>
      <c r="I1917" s="87"/>
      <c r="K1917" s="86" t="s">
        <v>17485</v>
      </c>
      <c r="L1917" s="86" t="s">
        <v>17486</v>
      </c>
      <c r="N1917">
        <f>IFERROR(VLOOKUP(A1917,bip!$A:$C,2,0),"")</f>
      </c>
      <c r="O1917">
        <f>IFERROR(VLOOKUP(A1917,bip!$A:$Z,3,0),"")</f>
      </c>
    </row>
    <row r="1918" spans="1:15" ht="13.2">
      <c r="A1918" t="s">
        <v>1433</v>
      </c>
      <c r="B1918" t="s">
        <v>1433</v>
      </c>
      <c r="C1918" t="s">
        <v>15155</v>
      </c>
      <c r="D1918" t="s">
        <v>21955</v>
      </c>
      <c r="E1918" t="s">
        <v>28082</v>
      </c>
      <c r="F1918">
        <v>1</v>
      </c>
      <c r="G1918">
        <v>42</v>
      </c>
      <c r="H1918" s="1">
        <v>230</v>
      </c>
      <c r="I1918" s="87"/>
      <c r="K1918" s="86" t="s">
        <v>17485</v>
      </c>
      <c r="L1918" s="86" t="s">
        <v>17486</v>
      </c>
      <c r="N1918">
        <f>IFERROR(VLOOKUP(A1918,bip!$A:$C,2,0),"")</f>
      </c>
      <c r="O1918">
        <f>IFERROR(VLOOKUP(A1918,bip!$A:$Z,3,0),"")</f>
      </c>
    </row>
    <row r="1919" spans="1:15" ht="13.2">
      <c r="A1919" t="s">
        <v>1508</v>
      </c>
      <c r="B1919" t="s">
        <v>1508</v>
      </c>
      <c r="C1919" t="s">
        <v>15155</v>
      </c>
      <c r="D1919" t="s">
        <v>21990</v>
      </c>
      <c r="E1919" t="s">
        <v>28157</v>
      </c>
      <c r="F1919">
        <v>1</v>
      </c>
      <c r="G1919">
        <v>24</v>
      </c>
      <c r="H1919" s="1">
        <v>222</v>
      </c>
      <c r="I1919" s="87"/>
      <c r="K1919" s="86" t="s">
        <v>17485</v>
      </c>
      <c r="L1919" s="86" t="s">
        <v>17486</v>
      </c>
      <c r="N1919">
        <f>IFERROR(VLOOKUP(A1919,bip!$A:$C,2,0),"")</f>
      </c>
      <c r="O1919">
        <f>IFERROR(VLOOKUP(A1919,bip!$A:$Z,3,0),"")</f>
      </c>
    </row>
    <row r="1920" spans="1:15" ht="13.2">
      <c r="A1920" t="s">
        <v>1434</v>
      </c>
      <c r="B1920" t="s">
        <v>1434</v>
      </c>
      <c r="C1920" t="s">
        <v>15155</v>
      </c>
      <c r="D1920" t="s">
        <v>21956</v>
      </c>
      <c r="E1920" t="s">
        <v>28083</v>
      </c>
      <c r="F1920">
        <v>1</v>
      </c>
      <c r="G1920">
        <v>24</v>
      </c>
      <c r="H1920" s="1">
        <v>253</v>
      </c>
      <c r="I1920" s="87"/>
      <c r="K1920" s="86" t="s">
        <v>17485</v>
      </c>
      <c r="L1920" s="86" t="s">
        <v>17486</v>
      </c>
      <c r="N1920">
        <f>IFERROR(VLOOKUP(A1920,bip!$A:$C,2,0),"")</f>
      </c>
      <c r="O1920">
        <f>IFERROR(VLOOKUP(A1920,bip!$A:$Z,3,0),"")</f>
      </c>
    </row>
    <row r="1921" spans="1:15" ht="13.2">
      <c r="A1921" t="s">
        <v>1509</v>
      </c>
      <c r="B1921" t="s">
        <v>1509</v>
      </c>
      <c r="C1921" t="s">
        <v>15155</v>
      </c>
      <c r="D1921" t="s">
        <v>21991</v>
      </c>
      <c r="E1921" t="s">
        <v>28158</v>
      </c>
      <c r="F1921">
        <v>1</v>
      </c>
      <c r="G1921">
        <v>30</v>
      </c>
      <c r="H1921" s="1">
        <v>244</v>
      </c>
      <c r="I1921" s="87"/>
      <c r="K1921" s="86" t="s">
        <v>17485</v>
      </c>
      <c r="L1921" s="86" t="s">
        <v>17486</v>
      </c>
      <c r="N1921">
        <f>IFERROR(VLOOKUP(A1921,bip!$A:$C,2,0),"")</f>
      </c>
      <c r="O1921">
        <f>IFERROR(VLOOKUP(A1921,bip!$A:$Z,3,0),"")</f>
      </c>
    </row>
    <row r="1922" spans="1:15" ht="13.2">
      <c r="A1922" t="s">
        <v>1435</v>
      </c>
      <c r="B1922" t="s">
        <v>1435</v>
      </c>
      <c r="C1922" t="s">
        <v>15155</v>
      </c>
      <c r="D1922" t="s">
        <v>21957</v>
      </c>
      <c r="E1922" t="s">
        <v>28094</v>
      </c>
      <c r="F1922">
        <v>1</v>
      </c>
      <c r="G1922">
        <v>42</v>
      </c>
      <c r="H1922" s="1">
        <v>264</v>
      </c>
      <c r="I1922" s="87"/>
      <c r="K1922" s="86" t="s">
        <v>17485</v>
      </c>
      <c r="L1922" s="86" t="s">
        <v>17486</v>
      </c>
      <c r="N1922">
        <f>IFERROR(VLOOKUP(A1922,bip!$A:$C,2,0),"")</f>
      </c>
      <c r="O1922">
        <f>IFERROR(VLOOKUP(A1922,bip!$A:$Z,3,0),"")</f>
      </c>
    </row>
    <row r="1923" spans="1:15" ht="13.2">
      <c r="A1923" t="s">
        <v>1436</v>
      </c>
      <c r="B1923" t="s">
        <v>1436</v>
      </c>
      <c r="C1923" t="s">
        <v>15155</v>
      </c>
      <c r="D1923" t="s">
        <v>21958</v>
      </c>
      <c r="E1923" t="s">
        <v>28095</v>
      </c>
      <c r="F1923">
        <v>1</v>
      </c>
      <c r="G1923">
        <v>30</v>
      </c>
      <c r="H1923" s="1">
        <v>291</v>
      </c>
      <c r="I1923" s="87"/>
      <c r="K1923" s="86" t="s">
        <v>17485</v>
      </c>
      <c r="L1923" s="86" t="s">
        <v>17486</v>
      </c>
      <c r="N1923">
        <f>IFERROR(VLOOKUP(A1923,bip!$A:$C,2,0),"")</f>
      </c>
      <c r="O1923">
        <f>IFERROR(VLOOKUP(A1923,bip!$A:$Z,3,0),"")</f>
      </c>
    </row>
    <row r="1924" spans="1:15" ht="13.2">
      <c r="A1924" t="s">
        <v>1510</v>
      </c>
      <c r="B1924" t="s">
        <v>1510</v>
      </c>
      <c r="C1924" t="s">
        <v>15155</v>
      </c>
      <c r="D1924" t="s">
        <v>21992</v>
      </c>
      <c r="E1924" t="s">
        <v>28174</v>
      </c>
      <c r="F1924">
        <v>1</v>
      </c>
      <c r="G1924">
        <v>30</v>
      </c>
      <c r="H1924" s="1">
        <v>281</v>
      </c>
      <c r="I1924" s="87"/>
      <c r="K1924" s="86" t="s">
        <v>17485</v>
      </c>
      <c r="L1924" s="86" t="s">
        <v>17486</v>
      </c>
      <c r="N1924">
        <f>IFERROR(VLOOKUP(A1924,bip!$A:$C,2,0),"")</f>
      </c>
      <c r="O1924">
        <f>IFERROR(VLOOKUP(A1924,bip!$A:$Z,3,0),"")</f>
      </c>
    </row>
    <row r="1925" spans="1:15" ht="13.2">
      <c r="A1925" t="s">
        <v>1437</v>
      </c>
      <c r="B1925" t="s">
        <v>1437</v>
      </c>
      <c r="C1925" t="s">
        <v>15155</v>
      </c>
      <c r="D1925" t="s">
        <v>21959</v>
      </c>
      <c r="E1925" t="s">
        <v>28096</v>
      </c>
      <c r="F1925">
        <v>1</v>
      </c>
      <c r="G1925">
        <v>24</v>
      </c>
      <c r="H1925" s="1">
        <v>306</v>
      </c>
      <c r="I1925" s="87"/>
      <c r="K1925" s="86" t="s">
        <v>17485</v>
      </c>
      <c r="L1925" s="86" t="s">
        <v>17486</v>
      </c>
      <c r="N1925">
        <f>IFERROR(VLOOKUP(A1925,bip!$A:$C,2,0),"")</f>
      </c>
      <c r="O1925">
        <f>IFERROR(VLOOKUP(A1925,bip!$A:$Z,3,0),"")</f>
      </c>
    </row>
    <row r="1926" spans="1:15" ht="13.2">
      <c r="A1926" t="s">
        <v>1438</v>
      </c>
      <c r="B1926" t="s">
        <v>1438</v>
      </c>
      <c r="C1926" t="s">
        <v>15155</v>
      </c>
      <c r="D1926" t="s">
        <v>21960</v>
      </c>
      <c r="E1926" t="s">
        <v>28097</v>
      </c>
      <c r="F1926">
        <v>1</v>
      </c>
      <c r="G1926">
        <v>30</v>
      </c>
      <c r="H1926" s="1">
        <v>318</v>
      </c>
      <c r="I1926" s="87"/>
      <c r="K1926" s="86" t="s">
        <v>17485</v>
      </c>
      <c r="L1926" s="86" t="s">
        <v>17486</v>
      </c>
      <c r="N1926">
        <f>IFERROR(VLOOKUP(A1926,bip!$A:$C,2,0),"")</f>
      </c>
      <c r="O1926">
        <f>IFERROR(VLOOKUP(A1926,bip!$A:$Z,3,0),"")</f>
      </c>
    </row>
    <row r="1927" spans="1:15" ht="13.2">
      <c r="A1927" t="s">
        <v>1439</v>
      </c>
      <c r="B1927" t="s">
        <v>1439</v>
      </c>
      <c r="C1927" t="s">
        <v>15155</v>
      </c>
      <c r="D1927" t="s">
        <v>21961</v>
      </c>
      <c r="E1927" t="s">
        <v>28098</v>
      </c>
      <c r="F1927">
        <v>1</v>
      </c>
      <c r="G1927">
        <v>30</v>
      </c>
      <c r="H1927" s="1">
        <v>329</v>
      </c>
      <c r="I1927" s="87"/>
      <c r="K1927" s="86" t="s">
        <v>17485</v>
      </c>
      <c r="L1927" s="86" t="s">
        <v>17486</v>
      </c>
      <c r="N1927">
        <f>IFERROR(VLOOKUP(A1927,bip!$A:$C,2,0),"")</f>
      </c>
      <c r="O1927">
        <f>IFERROR(VLOOKUP(A1927,bip!$A:$Z,3,0),"")</f>
      </c>
    </row>
    <row r="1928" spans="1:15" ht="13.2">
      <c r="A1928" t="s">
        <v>1440</v>
      </c>
      <c r="B1928" t="s">
        <v>1440</v>
      </c>
      <c r="C1928" t="s">
        <v>15155</v>
      </c>
      <c r="D1928" t="s">
        <v>21962</v>
      </c>
      <c r="E1928" t="s">
        <v>28099</v>
      </c>
      <c r="F1928">
        <v>1</v>
      </c>
      <c r="G1928">
        <v>18</v>
      </c>
      <c r="H1928" s="1">
        <v>407</v>
      </c>
      <c r="I1928" s="87"/>
      <c r="K1928" s="86" t="s">
        <v>17485</v>
      </c>
      <c r="L1928" s="86" t="s">
        <v>17486</v>
      </c>
      <c r="N1928">
        <f>IFERROR(VLOOKUP(A1928,bip!$A:$C,2,0),"")</f>
      </c>
      <c r="O1928">
        <f>IFERROR(VLOOKUP(A1928,bip!$A:$Z,3,0),"")</f>
      </c>
    </row>
    <row r="1929" spans="1:15" ht="13.2">
      <c r="A1929" t="s">
        <v>1421</v>
      </c>
      <c r="B1929" t="s">
        <v>1421</v>
      </c>
      <c r="C1929" t="s">
        <v>15155</v>
      </c>
      <c r="D1929" t="s">
        <v>30910</v>
      </c>
      <c r="E1929" t="s">
        <v>28085</v>
      </c>
      <c r="F1929">
        <v>1</v>
      </c>
      <c r="G1929">
        <v>5</v>
      </c>
      <c r="H1929" s="1">
        <v>2015</v>
      </c>
      <c r="I1929" s="87"/>
      <c r="K1929" s="86" t="s">
        <v>17485</v>
      </c>
      <c r="L1929" s="86" t="s">
        <v>17486</v>
      </c>
      <c r="N1929">
        <f>IFERROR(VLOOKUP(A1929,bip!$A:$C,2,0),"")</f>
      </c>
      <c r="O1929">
        <f>IFERROR(VLOOKUP(A1929,bip!$A:$Z,3,0),"")</f>
      </c>
    </row>
    <row r="1930" spans="1:15" ht="13.2">
      <c r="A1930" t="s">
        <v>26684</v>
      </c>
      <c r="B1930" t="s">
        <v>26684</v>
      </c>
      <c r="C1930" t="s">
        <v>15155</v>
      </c>
      <c r="D1930" t="s">
        <v>28170</v>
      </c>
      <c r="E1930" t="s">
        <v>35832</v>
      </c>
      <c r="F1930">
        <v>1</v>
      </c>
      <c r="G1930">
        <v>1</v>
      </c>
      <c r="H1930" s="1">
        <v>2016</v>
      </c>
      <c r="I1930" s="87"/>
      <c r="K1930" s="86" t="s">
        <v>17485</v>
      </c>
      <c r="L1930" s="86" t="s">
        <v>17486</v>
      </c>
      <c r="N1930">
        <f>IFERROR(VLOOKUP(A1930,bip!$A:$C,2,0),"")</f>
      </c>
      <c r="O1930">
        <f>IFERROR(VLOOKUP(A1930,bip!$A:$Z,3,0),"")</f>
      </c>
    </row>
    <row r="1931" spans="1:15" ht="13.2">
      <c r="A1931" t="s">
        <v>1458</v>
      </c>
      <c r="B1931" t="s">
        <v>1458</v>
      </c>
      <c r="C1931" t="s">
        <v>15155</v>
      </c>
      <c r="D1931" t="s">
        <v>21965</v>
      </c>
      <c r="E1931" t="s">
        <v>28117</v>
      </c>
      <c r="F1931">
        <v>1</v>
      </c>
      <c r="G1931">
        <v>72</v>
      </c>
      <c r="H1931" s="1">
        <v>108</v>
      </c>
      <c r="I1931" s="87"/>
      <c r="K1931" s="86" t="s">
        <v>17485</v>
      </c>
      <c r="L1931" s="86" t="s">
        <v>17486</v>
      </c>
      <c r="N1931">
        <f>IFERROR(VLOOKUP(A1931,bip!$A:$C,2,0),"")</f>
      </c>
      <c r="O1931">
        <f>IFERROR(VLOOKUP(A1931,bip!$A:$Z,3,0),"")</f>
      </c>
    </row>
    <row r="1932" spans="1:15" ht="13.2">
      <c r="A1932" t="s">
        <v>1459</v>
      </c>
      <c r="B1932" t="s">
        <v>1459</v>
      </c>
      <c r="C1932" t="s">
        <v>15155</v>
      </c>
      <c r="D1932" t="s">
        <v>21966</v>
      </c>
      <c r="E1932" t="s">
        <v>28118</v>
      </c>
      <c r="F1932">
        <v>1</v>
      </c>
      <c r="G1932">
        <v>108</v>
      </c>
      <c r="H1932" s="1">
        <v>108</v>
      </c>
      <c r="I1932" s="87"/>
      <c r="K1932" s="86" t="s">
        <v>17485</v>
      </c>
      <c r="L1932" s="86" t="s">
        <v>17486</v>
      </c>
      <c r="N1932">
        <f>IFERROR(VLOOKUP(A1932,bip!$A:$C,2,0),"")</f>
      </c>
      <c r="O1932">
        <f>IFERROR(VLOOKUP(A1932,bip!$A:$Z,3,0),"")</f>
      </c>
    </row>
    <row r="1933" spans="1:15" ht="13.2">
      <c r="A1933" t="s">
        <v>1460</v>
      </c>
      <c r="B1933" t="s">
        <v>1460</v>
      </c>
      <c r="C1933" t="s">
        <v>15155</v>
      </c>
      <c r="D1933" t="s">
        <v>21967</v>
      </c>
      <c r="E1933" t="s">
        <v>28119</v>
      </c>
      <c r="F1933">
        <v>1</v>
      </c>
      <c r="G1933">
        <v>108</v>
      </c>
      <c r="H1933" s="1">
        <v>112</v>
      </c>
      <c r="I1933" s="87"/>
      <c r="K1933" s="86" t="s">
        <v>17485</v>
      </c>
      <c r="L1933" s="86" t="s">
        <v>17486</v>
      </c>
      <c r="N1933">
        <f>IFERROR(VLOOKUP(A1933,bip!$A:$C,2,0),"")</f>
      </c>
      <c r="O1933">
        <f>IFERROR(VLOOKUP(A1933,bip!$A:$Z,3,0),"")</f>
      </c>
    </row>
    <row r="1934" spans="1:15" ht="13.2">
      <c r="A1934" t="s">
        <v>1461</v>
      </c>
      <c r="B1934" t="s">
        <v>1461</v>
      </c>
      <c r="C1934" t="s">
        <v>15155</v>
      </c>
      <c r="D1934" t="s">
        <v>21968</v>
      </c>
      <c r="E1934" t="s">
        <v>28120</v>
      </c>
      <c r="F1934">
        <v>1</v>
      </c>
      <c r="G1934">
        <v>72</v>
      </c>
      <c r="H1934" s="1">
        <v>112</v>
      </c>
      <c r="I1934" s="87"/>
      <c r="K1934" s="86" t="s">
        <v>17485</v>
      </c>
      <c r="L1934" s="86" t="s">
        <v>17486</v>
      </c>
      <c r="N1934">
        <f>IFERROR(VLOOKUP(A1934,bip!$A:$C,2,0),"")</f>
      </c>
      <c r="O1934">
        <f>IFERROR(VLOOKUP(A1934,bip!$A:$Z,3,0),"")</f>
      </c>
    </row>
    <row r="1935" spans="1:15" ht="13.2">
      <c r="A1935" t="s">
        <v>1462</v>
      </c>
      <c r="B1935" t="s">
        <v>1462</v>
      </c>
      <c r="C1935" t="s">
        <v>15155</v>
      </c>
      <c r="D1935" t="s">
        <v>21969</v>
      </c>
      <c r="E1935" t="s">
        <v>28121</v>
      </c>
      <c r="F1935">
        <v>1</v>
      </c>
      <c r="G1935">
        <v>72</v>
      </c>
      <c r="H1935" s="1">
        <v>112</v>
      </c>
      <c r="I1935" s="87"/>
      <c r="K1935" s="86" t="s">
        <v>17485</v>
      </c>
      <c r="L1935" s="86" t="s">
        <v>17486</v>
      </c>
      <c r="N1935">
        <f>IFERROR(VLOOKUP(A1935,bip!$A:$C,2,0),"")</f>
      </c>
      <c r="O1935">
        <f>IFERROR(VLOOKUP(A1935,bip!$A:$Z,3,0),"")</f>
      </c>
    </row>
    <row r="1936" spans="1:15" ht="13.2">
      <c r="A1936" t="s">
        <v>1463</v>
      </c>
      <c r="B1936" t="s">
        <v>1463</v>
      </c>
      <c r="C1936" t="s">
        <v>15155</v>
      </c>
      <c r="D1936" t="s">
        <v>21970</v>
      </c>
      <c r="E1936" t="s">
        <v>28122</v>
      </c>
      <c r="F1936">
        <v>1</v>
      </c>
      <c r="G1936">
        <v>72</v>
      </c>
      <c r="H1936" s="1">
        <v>112</v>
      </c>
      <c r="I1936" s="87"/>
      <c r="K1936" s="86" t="s">
        <v>17485</v>
      </c>
      <c r="L1936" s="86" t="s">
        <v>17486</v>
      </c>
      <c r="N1936">
        <f>IFERROR(VLOOKUP(A1936,bip!$A:$C,2,0),"")</f>
      </c>
      <c r="O1936">
        <f>IFERROR(VLOOKUP(A1936,bip!$A:$Z,3,0),"")</f>
      </c>
    </row>
    <row r="1937" spans="1:15" ht="13.2">
      <c r="A1937" t="s">
        <v>1464</v>
      </c>
      <c r="B1937" t="s">
        <v>1464</v>
      </c>
      <c r="C1937" t="s">
        <v>15155</v>
      </c>
      <c r="D1937" t="s">
        <v>21971</v>
      </c>
      <c r="E1937" t="s">
        <v>28123</v>
      </c>
      <c r="F1937">
        <v>1</v>
      </c>
      <c r="G1937">
        <v>72</v>
      </c>
      <c r="H1937" s="1">
        <v>114</v>
      </c>
      <c r="I1937" s="87"/>
      <c r="K1937" s="86" t="s">
        <v>17485</v>
      </c>
      <c r="L1937" s="86" t="s">
        <v>17486</v>
      </c>
      <c r="N1937">
        <f>IFERROR(VLOOKUP(A1937,bip!$A:$C,2,0),"")</f>
      </c>
      <c r="O1937">
        <f>IFERROR(VLOOKUP(A1937,bip!$A:$Z,3,0),"")</f>
      </c>
    </row>
    <row r="1938" spans="1:15" ht="13.2">
      <c r="A1938" t="s">
        <v>1465</v>
      </c>
      <c r="B1938" t="s">
        <v>1465</v>
      </c>
      <c r="C1938" t="s">
        <v>15155</v>
      </c>
      <c r="D1938" t="s">
        <v>21963</v>
      </c>
      <c r="E1938" t="s">
        <v>28115</v>
      </c>
      <c r="F1938">
        <v>1</v>
      </c>
      <c r="G1938">
        <v>48</v>
      </c>
      <c r="H1938" s="1">
        <v>124</v>
      </c>
      <c r="I1938" s="87"/>
      <c r="K1938" s="86" t="s">
        <v>17485</v>
      </c>
      <c r="L1938" s="86" t="s">
        <v>17486</v>
      </c>
      <c r="N1938">
        <f>IFERROR(VLOOKUP(A1938,bip!$A:$C,2,0),"")</f>
      </c>
      <c r="O1938">
        <f>IFERROR(VLOOKUP(A1938,bip!$A:$Z,3,0),"")</f>
      </c>
    </row>
    <row r="1939" spans="1:15" ht="13.2">
      <c r="A1939" t="s">
        <v>1466</v>
      </c>
      <c r="B1939" t="s">
        <v>1466</v>
      </c>
      <c r="C1939" t="s">
        <v>15155</v>
      </c>
      <c r="D1939" t="s">
        <v>21972</v>
      </c>
      <c r="E1939" t="s">
        <v>28124</v>
      </c>
      <c r="F1939">
        <v>1</v>
      </c>
      <c r="G1939">
        <v>72</v>
      </c>
      <c r="H1939" s="1">
        <v>129</v>
      </c>
      <c r="I1939" s="87"/>
      <c r="K1939" s="86" t="s">
        <v>17485</v>
      </c>
      <c r="L1939" s="86" t="s">
        <v>17486</v>
      </c>
      <c r="N1939">
        <f>IFERROR(VLOOKUP(A1939,bip!$A:$C,2,0),"")</f>
      </c>
      <c r="O1939">
        <f>IFERROR(VLOOKUP(A1939,bip!$A:$Z,3,0),"")</f>
      </c>
    </row>
    <row r="1940" spans="1:15" ht="13.2">
      <c r="A1940" t="s">
        <v>1467</v>
      </c>
      <c r="B1940" t="s">
        <v>1467</v>
      </c>
      <c r="C1940" t="s">
        <v>15155</v>
      </c>
      <c r="D1940" t="s">
        <v>21973</v>
      </c>
      <c r="E1940" t="s">
        <v>28125</v>
      </c>
      <c r="F1940">
        <v>1</v>
      </c>
      <c r="G1940">
        <v>36</v>
      </c>
      <c r="H1940" s="1">
        <v>134</v>
      </c>
      <c r="I1940" s="87"/>
      <c r="K1940" s="86" t="s">
        <v>17485</v>
      </c>
      <c r="L1940" s="86" t="s">
        <v>17486</v>
      </c>
      <c r="N1940">
        <f>IFERROR(VLOOKUP(A1940,bip!$A:$C,2,0),"")</f>
      </c>
      <c r="O1940">
        <f>IFERROR(VLOOKUP(A1940,bip!$A:$Z,3,0),"")</f>
      </c>
    </row>
    <row r="1941" spans="1:15" ht="13.2">
      <c r="A1941" t="s">
        <v>1468</v>
      </c>
      <c r="B1941" t="s">
        <v>1468</v>
      </c>
      <c r="C1941" t="s">
        <v>15155</v>
      </c>
      <c r="D1941" t="s">
        <v>21974</v>
      </c>
      <c r="E1941" t="s">
        <v>28126</v>
      </c>
      <c r="F1941">
        <v>1</v>
      </c>
      <c r="G1941">
        <v>36</v>
      </c>
      <c r="H1941" s="1">
        <v>146</v>
      </c>
      <c r="I1941" s="87"/>
      <c r="K1941" s="86" t="s">
        <v>17485</v>
      </c>
      <c r="L1941" s="86" t="s">
        <v>17486</v>
      </c>
      <c r="N1941">
        <f>IFERROR(VLOOKUP(A1941,bip!$A:$C,2,0),"")</f>
      </c>
      <c r="O1941">
        <f>IFERROR(VLOOKUP(A1941,bip!$A:$Z,3,0),"")</f>
      </c>
    </row>
    <row r="1942" spans="1:15" ht="13.2">
      <c r="A1942" t="s">
        <v>1469</v>
      </c>
      <c r="B1942" t="s">
        <v>1469</v>
      </c>
      <c r="C1942" t="s">
        <v>15155</v>
      </c>
      <c r="D1942" t="s">
        <v>21964</v>
      </c>
      <c r="E1942" t="s">
        <v>28116</v>
      </c>
      <c r="F1942">
        <v>1</v>
      </c>
      <c r="G1942">
        <v>72</v>
      </c>
      <c r="H1942" s="1">
        <v>154</v>
      </c>
      <c r="I1942" s="87"/>
      <c r="K1942" s="86" t="s">
        <v>17485</v>
      </c>
      <c r="L1942" s="86" t="s">
        <v>17486</v>
      </c>
      <c r="N1942">
        <f>IFERROR(VLOOKUP(A1942,bip!$A:$C,2,0),"")</f>
      </c>
      <c r="O1942">
        <f>IFERROR(VLOOKUP(A1942,bip!$A:$Z,3,0),"")</f>
      </c>
    </row>
    <row r="1943" spans="1:15" ht="13.2">
      <c r="A1943" t="s">
        <v>1470</v>
      </c>
      <c r="B1943" t="s">
        <v>1470</v>
      </c>
      <c r="C1943" t="s">
        <v>15155</v>
      </c>
      <c r="D1943" t="s">
        <v>21975</v>
      </c>
      <c r="E1943" t="s">
        <v>28127</v>
      </c>
      <c r="F1943">
        <v>1</v>
      </c>
      <c r="G1943">
        <v>60</v>
      </c>
      <c r="H1943" s="1">
        <v>158</v>
      </c>
      <c r="I1943" s="87"/>
      <c r="K1943" s="86" t="s">
        <v>17485</v>
      </c>
      <c r="L1943" s="86" t="s">
        <v>17486</v>
      </c>
      <c r="N1943">
        <f>IFERROR(VLOOKUP(A1943,bip!$A:$C,2,0),"")</f>
      </c>
      <c r="O1943">
        <f>IFERROR(VLOOKUP(A1943,bip!$A:$Z,3,0),"")</f>
      </c>
    </row>
    <row r="1944" spans="1:15" ht="13.2">
      <c r="A1944" t="s">
        <v>1471</v>
      </c>
      <c r="B1944" t="s">
        <v>1471</v>
      </c>
      <c r="C1944" t="s">
        <v>15155</v>
      </c>
      <c r="D1944" t="s">
        <v>21976</v>
      </c>
      <c r="E1944" t="s">
        <v>28128</v>
      </c>
      <c r="F1944">
        <v>1</v>
      </c>
      <c r="G1944">
        <v>42</v>
      </c>
      <c r="H1944" s="1">
        <v>169</v>
      </c>
      <c r="I1944" s="87"/>
      <c r="K1944" s="86" t="s">
        <v>17485</v>
      </c>
      <c r="L1944" s="86" t="s">
        <v>17486</v>
      </c>
      <c r="N1944">
        <f>IFERROR(VLOOKUP(A1944,bip!$A:$C,2,0),"")</f>
      </c>
      <c r="O1944">
        <f>IFERROR(VLOOKUP(A1944,bip!$A:$Z,3,0),"")</f>
      </c>
    </row>
    <row r="1945" spans="1:15" ht="13.2">
      <c r="A1945" t="s">
        <v>1472</v>
      </c>
      <c r="B1945" t="s">
        <v>1472</v>
      </c>
      <c r="C1945" t="s">
        <v>15155</v>
      </c>
      <c r="D1945" t="s">
        <v>21977</v>
      </c>
      <c r="E1945" t="s">
        <v>28129</v>
      </c>
      <c r="F1945">
        <v>1</v>
      </c>
      <c r="G1945">
        <v>24</v>
      </c>
      <c r="H1945" s="1">
        <v>186</v>
      </c>
      <c r="I1945" s="87"/>
      <c r="K1945" s="86" t="s">
        <v>17485</v>
      </c>
      <c r="L1945" s="86" t="s">
        <v>17486</v>
      </c>
      <c r="N1945">
        <f>IFERROR(VLOOKUP(A1945,bip!$A:$C,2,0),"")</f>
      </c>
      <c r="O1945">
        <f>IFERROR(VLOOKUP(A1945,bip!$A:$Z,3,0),"")</f>
      </c>
    </row>
    <row r="1946" spans="1:15" ht="13.2">
      <c r="A1946" t="s">
        <v>1473</v>
      </c>
      <c r="B1946" t="s">
        <v>1473</v>
      </c>
      <c r="C1946" t="s">
        <v>15155</v>
      </c>
      <c r="D1946" t="s">
        <v>21978</v>
      </c>
      <c r="E1946" t="s">
        <v>28130</v>
      </c>
      <c r="F1946">
        <v>1</v>
      </c>
      <c r="G1946">
        <v>60</v>
      </c>
      <c r="H1946" s="1">
        <v>230</v>
      </c>
      <c r="I1946" s="87"/>
      <c r="K1946" s="86" t="s">
        <v>17485</v>
      </c>
      <c r="L1946" s="86" t="s">
        <v>17486</v>
      </c>
      <c r="N1946">
        <f>IFERROR(VLOOKUP(A1946,bip!$A:$C,2,0),"")</f>
      </c>
      <c r="O1946">
        <f>IFERROR(VLOOKUP(A1946,bip!$A:$Z,3,0),"")</f>
      </c>
    </row>
    <row r="1947" spans="1:15" ht="13.2">
      <c r="A1947" t="s">
        <v>1457</v>
      </c>
      <c r="B1947" t="s">
        <v>1457</v>
      </c>
      <c r="C1947" t="s">
        <v>15155</v>
      </c>
      <c r="D1947" t="s">
        <v>28225</v>
      </c>
      <c r="E1947" t="s">
        <v>28132</v>
      </c>
      <c r="F1947">
        <v>1</v>
      </c>
      <c r="G1947">
        <v>5</v>
      </c>
      <c r="H1947" s="1">
        <v>1965</v>
      </c>
      <c r="I1947" s="87"/>
      <c r="K1947" s="86" t="s">
        <v>17485</v>
      </c>
      <c r="L1947" s="86" t="s">
        <v>17486</v>
      </c>
      <c r="N1947">
        <f>IFERROR(VLOOKUP(A1947,bip!$A:$C,2,0),"")</f>
      </c>
      <c r="O1947">
        <f>IFERROR(VLOOKUP(A1947,bip!$A:$Z,3,0),"")</f>
      </c>
    </row>
    <row r="1948" spans="1:15" ht="13.2">
      <c r="A1948" t="s">
        <v>1544</v>
      </c>
      <c r="B1948" t="s">
        <v>1544</v>
      </c>
      <c r="C1948" t="s">
        <v>15155</v>
      </c>
      <c r="D1948" t="s">
        <v>21995</v>
      </c>
      <c r="E1948" t="s">
        <v>28195</v>
      </c>
      <c r="F1948">
        <v>6</v>
      </c>
      <c r="G1948">
        <v>72</v>
      </c>
      <c r="H1948" s="1">
        <v>112</v>
      </c>
      <c r="I1948" s="87"/>
      <c r="K1948" s="86" t="s">
        <v>17485</v>
      </c>
      <c r="L1948" s="86" t="s">
        <v>17486</v>
      </c>
      <c r="N1948">
        <f>IFERROR(VLOOKUP(A1948,bip!$A:$C,2,0),"")</f>
      </c>
      <c r="O1948">
        <f>IFERROR(VLOOKUP(A1948,bip!$A:$Z,3,0),"")</f>
      </c>
    </row>
    <row r="1949" spans="1:15" ht="13.2">
      <c r="A1949" t="s">
        <v>1545</v>
      </c>
      <c r="B1949" t="s">
        <v>1545</v>
      </c>
      <c r="C1949" t="s">
        <v>15155</v>
      </c>
      <c r="D1949" t="s">
        <v>21996</v>
      </c>
      <c r="E1949" t="s">
        <v>28196</v>
      </c>
      <c r="F1949">
        <v>6</v>
      </c>
      <c r="G1949">
        <v>72</v>
      </c>
      <c r="H1949" s="1">
        <v>112</v>
      </c>
      <c r="I1949" s="87"/>
      <c r="K1949" s="86" t="s">
        <v>17485</v>
      </c>
      <c r="L1949" s="86" t="s">
        <v>17486</v>
      </c>
      <c r="N1949">
        <f>IFERROR(VLOOKUP(A1949,bip!$A:$C,2,0),"")</f>
      </c>
      <c r="O1949">
        <f>IFERROR(VLOOKUP(A1949,bip!$A:$Z,3,0),"")</f>
      </c>
    </row>
    <row r="1950" spans="1:15" ht="13.2">
      <c r="A1950" t="s">
        <v>1546</v>
      </c>
      <c r="B1950" t="s">
        <v>1546</v>
      </c>
      <c r="C1950" t="s">
        <v>15155</v>
      </c>
      <c r="D1950" t="s">
        <v>21997</v>
      </c>
      <c r="E1950" t="s">
        <v>28197</v>
      </c>
      <c r="F1950">
        <v>6</v>
      </c>
      <c r="G1950">
        <v>72</v>
      </c>
      <c r="H1950" s="1">
        <v>112</v>
      </c>
      <c r="I1950" s="87"/>
      <c r="K1950" s="86" t="s">
        <v>17485</v>
      </c>
      <c r="L1950" s="86" t="s">
        <v>17486</v>
      </c>
      <c r="N1950">
        <f>IFERROR(VLOOKUP(A1950,bip!$A:$C,2,0),"")</f>
      </c>
      <c r="O1950">
        <f>IFERROR(VLOOKUP(A1950,bip!$A:$Z,3,0),"")</f>
      </c>
    </row>
    <row r="1951" spans="1:15" ht="13.2">
      <c r="A1951" t="s">
        <v>1547</v>
      </c>
      <c r="B1951" t="s">
        <v>1547</v>
      </c>
      <c r="C1951" t="s">
        <v>15155</v>
      </c>
      <c r="D1951" t="s">
        <v>21998</v>
      </c>
      <c r="E1951" t="s">
        <v>28198</v>
      </c>
      <c r="F1951">
        <v>6</v>
      </c>
      <c r="G1951">
        <v>72</v>
      </c>
      <c r="H1951" s="1">
        <v>112</v>
      </c>
      <c r="I1951" s="87"/>
      <c r="K1951" s="86" t="s">
        <v>17485</v>
      </c>
      <c r="L1951" s="86" t="s">
        <v>17486</v>
      </c>
      <c r="N1951">
        <f>IFERROR(VLOOKUP(A1951,bip!$A:$C,2,0),"")</f>
      </c>
      <c r="O1951">
        <f>IFERROR(VLOOKUP(A1951,bip!$A:$Z,3,0),"")</f>
      </c>
    </row>
    <row r="1952" spans="1:15" ht="13.2">
      <c r="A1952" t="s">
        <v>1548</v>
      </c>
      <c r="B1952" t="s">
        <v>1548</v>
      </c>
      <c r="C1952" t="s">
        <v>15155</v>
      </c>
      <c r="D1952" t="s">
        <v>21999</v>
      </c>
      <c r="E1952" t="s">
        <v>28199</v>
      </c>
      <c r="F1952">
        <v>6</v>
      </c>
      <c r="G1952">
        <v>108</v>
      </c>
      <c r="H1952" s="1">
        <v>118</v>
      </c>
      <c r="I1952" s="87"/>
      <c r="K1952" s="86" t="s">
        <v>17485</v>
      </c>
      <c r="L1952" s="86" t="s">
        <v>17486</v>
      </c>
      <c r="N1952">
        <f>IFERROR(VLOOKUP(A1952,bip!$A:$C,2,0),"")</f>
      </c>
      <c r="O1952">
        <f>IFERROR(VLOOKUP(A1952,bip!$A:$Z,3,0),"")</f>
      </c>
    </row>
    <row r="1953" spans="1:15" ht="13.2">
      <c r="A1953" t="s">
        <v>1549</v>
      </c>
      <c r="B1953" t="s">
        <v>1549</v>
      </c>
      <c r="C1953" t="s">
        <v>15155</v>
      </c>
      <c r="D1953" t="s">
        <v>22000</v>
      </c>
      <c r="E1953" t="s">
        <v>28200</v>
      </c>
      <c r="F1953">
        <v>6</v>
      </c>
      <c r="G1953">
        <v>72</v>
      </c>
      <c r="H1953" s="1">
        <v>118</v>
      </c>
      <c r="I1953" s="87"/>
      <c r="K1953" s="86" t="s">
        <v>17485</v>
      </c>
      <c r="L1953" s="86" t="s">
        <v>17486</v>
      </c>
      <c r="N1953">
        <f>IFERROR(VLOOKUP(A1953,bip!$A:$C,2,0),"")</f>
      </c>
      <c r="O1953">
        <f>IFERROR(VLOOKUP(A1953,bip!$A:$Z,3,0),"")</f>
      </c>
    </row>
    <row r="1954" spans="1:15" ht="13.2">
      <c r="A1954" t="s">
        <v>1550</v>
      </c>
      <c r="B1954" t="s">
        <v>1550</v>
      </c>
      <c r="C1954" t="s">
        <v>15155</v>
      </c>
      <c r="D1954" t="s">
        <v>22001</v>
      </c>
      <c r="E1954" t="s">
        <v>28201</v>
      </c>
      <c r="F1954">
        <v>6</v>
      </c>
      <c r="G1954">
        <v>72</v>
      </c>
      <c r="H1954" s="1">
        <v>118</v>
      </c>
      <c r="I1954" s="87"/>
      <c r="K1954" s="86" t="s">
        <v>17485</v>
      </c>
      <c r="L1954" s="86" t="s">
        <v>17486</v>
      </c>
      <c r="N1954">
        <f>IFERROR(VLOOKUP(A1954,bip!$A:$C,2,0),"")</f>
      </c>
      <c r="O1954">
        <f>IFERROR(VLOOKUP(A1954,bip!$A:$Z,3,0),"")</f>
      </c>
    </row>
    <row r="1955" spans="1:15" ht="13.2">
      <c r="A1955" t="s">
        <v>1551</v>
      </c>
      <c r="B1955" t="s">
        <v>1551</v>
      </c>
      <c r="C1955" t="s">
        <v>15155</v>
      </c>
      <c r="D1955" t="s">
        <v>22002</v>
      </c>
      <c r="E1955" t="s">
        <v>28202</v>
      </c>
      <c r="F1955">
        <v>6</v>
      </c>
      <c r="G1955">
        <v>72</v>
      </c>
      <c r="H1955" s="1">
        <v>118</v>
      </c>
      <c r="I1955" s="87"/>
      <c r="K1955" s="86" t="s">
        <v>17485</v>
      </c>
      <c r="L1955" s="86" t="s">
        <v>17486</v>
      </c>
      <c r="N1955">
        <f>IFERROR(VLOOKUP(A1955,bip!$A:$C,2,0),"")</f>
      </c>
      <c r="O1955">
        <f>IFERROR(VLOOKUP(A1955,bip!$A:$Z,3,0),"")</f>
      </c>
    </row>
    <row r="1956" spans="1:15" ht="13.2">
      <c r="A1956" t="s">
        <v>1552</v>
      </c>
      <c r="B1956" t="s">
        <v>1552</v>
      </c>
      <c r="C1956" t="s">
        <v>15155</v>
      </c>
      <c r="D1956" t="s">
        <v>22003</v>
      </c>
      <c r="E1956" t="s">
        <v>28203</v>
      </c>
      <c r="F1956">
        <v>6</v>
      </c>
      <c r="G1956">
        <v>72</v>
      </c>
      <c r="H1956" s="1">
        <v>118</v>
      </c>
      <c r="I1956" s="87"/>
      <c r="K1956" s="86" t="s">
        <v>17485</v>
      </c>
      <c r="L1956" s="86" t="s">
        <v>17486</v>
      </c>
      <c r="N1956">
        <f>IFERROR(VLOOKUP(A1956,bip!$A:$C,2,0),"")</f>
      </c>
      <c r="O1956">
        <f>IFERROR(VLOOKUP(A1956,bip!$A:$Z,3,0),"")</f>
      </c>
    </row>
    <row r="1957" spans="1:15" ht="13.2">
      <c r="A1957" t="s">
        <v>1553</v>
      </c>
      <c r="B1957" t="s">
        <v>15507</v>
      </c>
      <c r="C1957" t="s">
        <v>15155</v>
      </c>
      <c r="D1957" t="s">
        <v>21993</v>
      </c>
      <c r="E1957" t="s">
        <v>28175</v>
      </c>
      <c r="F1957">
        <v>6</v>
      </c>
      <c r="G1957">
        <v>72</v>
      </c>
      <c r="H1957" s="1">
        <v>124</v>
      </c>
      <c r="I1957" s="87"/>
      <c r="K1957" s="86" t="s">
        <v>17485</v>
      </c>
      <c r="L1957" s="86" t="s">
        <v>17486</v>
      </c>
      <c r="N1957">
        <f>IFERROR(VLOOKUP(A1957,bip!$A:$C,2,0),"")</f>
      </c>
      <c r="O1957">
        <f>IFERROR(VLOOKUP(A1957,bip!$A:$Z,3,0),"")</f>
      </c>
    </row>
    <row r="1958" spans="1:15" ht="13.2">
      <c r="A1958" t="s">
        <v>1554</v>
      </c>
      <c r="B1958" t="s">
        <v>1554</v>
      </c>
      <c r="C1958" t="s">
        <v>15155</v>
      </c>
      <c r="D1958" t="s">
        <v>22004</v>
      </c>
      <c r="E1958" t="s">
        <v>28204</v>
      </c>
      <c r="F1958">
        <v>6</v>
      </c>
      <c r="G1958">
        <v>72</v>
      </c>
      <c r="H1958" s="1">
        <v>129</v>
      </c>
      <c r="I1958" s="87"/>
      <c r="K1958" s="86" t="s">
        <v>17485</v>
      </c>
      <c r="L1958" s="86" t="s">
        <v>17486</v>
      </c>
      <c r="N1958">
        <f>IFERROR(VLOOKUP(A1958,bip!$A:$C,2,0),"")</f>
      </c>
      <c r="O1958">
        <f>IFERROR(VLOOKUP(A1958,bip!$A:$Z,3,0),"")</f>
      </c>
    </row>
    <row r="1959" spans="1:15" ht="13.2">
      <c r="A1959" t="s">
        <v>1555</v>
      </c>
      <c r="B1959" t="s">
        <v>1555</v>
      </c>
      <c r="C1959" t="s">
        <v>15155</v>
      </c>
      <c r="D1959" t="s">
        <v>22005</v>
      </c>
      <c r="E1959" t="s">
        <v>28205</v>
      </c>
      <c r="F1959">
        <v>6</v>
      </c>
      <c r="G1959">
        <v>42</v>
      </c>
      <c r="H1959" s="1">
        <v>134</v>
      </c>
      <c r="I1959" s="87"/>
      <c r="K1959" s="86" t="s">
        <v>17485</v>
      </c>
      <c r="L1959" s="86" t="s">
        <v>17486</v>
      </c>
      <c r="N1959">
        <f>IFERROR(VLOOKUP(A1959,bip!$A:$C,2,0),"")</f>
      </c>
      <c r="O1959">
        <f>IFERROR(VLOOKUP(A1959,bip!$A:$Z,3,0),"")</f>
      </c>
    </row>
    <row r="1960" spans="1:15" ht="13.2">
      <c r="A1960" t="s">
        <v>1556</v>
      </c>
      <c r="B1960" t="s">
        <v>1556</v>
      </c>
      <c r="C1960" t="s">
        <v>15155</v>
      </c>
      <c r="D1960" t="s">
        <v>22006</v>
      </c>
      <c r="E1960" t="s">
        <v>28206</v>
      </c>
      <c r="F1960">
        <v>6</v>
      </c>
      <c r="G1960">
        <v>72</v>
      </c>
      <c r="H1960" s="1">
        <v>146</v>
      </c>
      <c r="I1960" s="87"/>
      <c r="K1960" s="86" t="s">
        <v>17485</v>
      </c>
      <c r="L1960" s="86" t="s">
        <v>17486</v>
      </c>
      <c r="N1960">
        <f>IFERROR(VLOOKUP(A1960,bip!$A:$C,2,0),"")</f>
      </c>
      <c r="O1960">
        <f>IFERROR(VLOOKUP(A1960,bip!$A:$Z,3,0),"")</f>
      </c>
    </row>
    <row r="1961" spans="1:15" ht="13.2">
      <c r="A1961" t="s">
        <v>1543</v>
      </c>
      <c r="B1961" t="s">
        <v>1543</v>
      </c>
      <c r="C1961" t="s">
        <v>15155</v>
      </c>
      <c r="D1961" t="s">
        <v>28224</v>
      </c>
      <c r="E1961" t="s">
        <v>35833</v>
      </c>
      <c r="F1961">
        <v>1</v>
      </c>
      <c r="G1961">
        <v>6</v>
      </c>
      <c r="H1961" s="1">
        <v>1202</v>
      </c>
      <c r="I1961" s="87"/>
      <c r="K1961" s="86" t="s">
        <v>17485</v>
      </c>
      <c r="L1961" s="86" t="s">
        <v>17486</v>
      </c>
      <c r="N1961">
        <f>IFERROR(VLOOKUP(A1961,bip!$A:$C,2,0),"")</f>
      </c>
      <c r="O1961">
        <f>IFERROR(VLOOKUP(A1961,bip!$A:$Z,3,0),"")</f>
      </c>
    </row>
    <row r="1962" spans="1:15" ht="13.2">
      <c r="A1962" t="s">
        <v>1542</v>
      </c>
      <c r="B1962" t="s">
        <v>1542</v>
      </c>
      <c r="C1962" t="s">
        <v>15155</v>
      </c>
      <c r="D1962" t="s">
        <v>28225</v>
      </c>
      <c r="E1962" t="s">
        <v>28852</v>
      </c>
      <c r="F1962">
        <v>1</v>
      </c>
      <c r="G1962">
        <v>5</v>
      </c>
      <c r="H1962" s="1">
        <v>1999</v>
      </c>
      <c r="I1962" s="87"/>
      <c r="K1962" s="86" t="s">
        <v>17485</v>
      </c>
      <c r="L1962" s="86" t="s">
        <v>17486</v>
      </c>
      <c r="N1962">
        <f>IFERROR(VLOOKUP(A1962,bip!$A:$C,2,0),"")</f>
      </c>
      <c r="O1962">
        <f>IFERROR(VLOOKUP(A1962,bip!$A:$Z,3,0),"")</f>
      </c>
    </row>
    <row r="1963" spans="1:15" ht="13.2">
      <c r="A1963" t="s">
        <v>1557</v>
      </c>
      <c r="B1963" t="s">
        <v>15508</v>
      </c>
      <c r="C1963" t="s">
        <v>15155</v>
      </c>
      <c r="D1963" t="s">
        <v>21994</v>
      </c>
      <c r="E1963" t="s">
        <v>28176</v>
      </c>
      <c r="F1963">
        <v>6</v>
      </c>
      <c r="G1963">
        <v>36</v>
      </c>
      <c r="H1963" s="1">
        <v>154</v>
      </c>
      <c r="I1963" s="87"/>
      <c r="K1963" s="86" t="s">
        <v>17485</v>
      </c>
      <c r="L1963" s="86" t="s">
        <v>17486</v>
      </c>
      <c r="N1963">
        <f>IFERROR(VLOOKUP(A1963,bip!$A:$C,2,0),"")</f>
      </c>
      <c r="O1963">
        <f>IFERROR(VLOOKUP(A1963,bip!$A:$Z,3,0),"")</f>
      </c>
    </row>
    <row r="1964" spans="1:15" ht="13.2">
      <c r="A1964" t="s">
        <v>1558</v>
      </c>
      <c r="B1964" t="s">
        <v>1558</v>
      </c>
      <c r="C1964" t="s">
        <v>15155</v>
      </c>
      <c r="D1964" t="s">
        <v>22007</v>
      </c>
      <c r="E1964" t="s">
        <v>28207</v>
      </c>
      <c r="F1964">
        <v>6</v>
      </c>
      <c r="G1964">
        <v>24</v>
      </c>
      <c r="H1964" s="1">
        <v>158</v>
      </c>
      <c r="I1964" s="87"/>
      <c r="K1964" s="86" t="s">
        <v>17485</v>
      </c>
      <c r="L1964" s="86" t="s">
        <v>17486</v>
      </c>
      <c r="N1964">
        <f>IFERROR(VLOOKUP(A1964,bip!$A:$C,2,0),"")</f>
      </c>
      <c r="O1964">
        <f>IFERROR(VLOOKUP(A1964,bip!$A:$Z,3,0),"")</f>
      </c>
    </row>
    <row r="1965" spans="1:15" ht="13.2">
      <c r="A1965" t="s">
        <v>1559</v>
      </c>
      <c r="B1965" t="s">
        <v>1559</v>
      </c>
      <c r="C1965" t="s">
        <v>15155</v>
      </c>
      <c r="D1965" t="s">
        <v>22008</v>
      </c>
      <c r="E1965" t="s">
        <v>28208</v>
      </c>
      <c r="F1965">
        <v>6</v>
      </c>
      <c r="G1965">
        <v>42</v>
      </c>
      <c r="H1965" s="1">
        <v>169</v>
      </c>
      <c r="I1965" s="87"/>
      <c r="K1965" s="86" t="s">
        <v>17485</v>
      </c>
      <c r="L1965" s="86" t="s">
        <v>17486</v>
      </c>
      <c r="N1965">
        <f>IFERROR(VLOOKUP(A1965,bip!$A:$C,2,0),"")</f>
      </c>
      <c r="O1965">
        <f>IFERROR(VLOOKUP(A1965,bip!$A:$Z,3,0),"")</f>
      </c>
    </row>
    <row r="1966" spans="1:15" ht="13.2">
      <c r="A1966" t="s">
        <v>1560</v>
      </c>
      <c r="B1966" t="s">
        <v>1560</v>
      </c>
      <c r="C1966" t="s">
        <v>15155</v>
      </c>
      <c r="D1966" t="s">
        <v>22009</v>
      </c>
      <c r="E1966" t="s">
        <v>28209</v>
      </c>
      <c r="F1966">
        <v>6</v>
      </c>
      <c r="G1966">
        <v>48</v>
      </c>
      <c r="H1966" s="1">
        <v>186</v>
      </c>
      <c r="I1966" s="87"/>
      <c r="K1966" s="86" t="s">
        <v>17485</v>
      </c>
      <c r="L1966" s="86" t="s">
        <v>17486</v>
      </c>
      <c r="N1966">
        <f>IFERROR(VLOOKUP(A1966,bip!$A:$C,2,0),"")</f>
      </c>
      <c r="O1966">
        <f>IFERROR(VLOOKUP(A1966,bip!$A:$Z,3,0),"")</f>
      </c>
    </row>
    <row r="1967" spans="1:15" ht="13.2">
      <c r="A1967" t="s">
        <v>1561</v>
      </c>
      <c r="B1967" t="s">
        <v>1561</v>
      </c>
      <c r="C1967" t="s">
        <v>15155</v>
      </c>
      <c r="D1967" t="s">
        <v>22010</v>
      </c>
      <c r="E1967" t="s">
        <v>28210</v>
      </c>
      <c r="F1967">
        <v>6</v>
      </c>
      <c r="G1967">
        <v>30</v>
      </c>
      <c r="H1967" s="1">
        <v>203</v>
      </c>
      <c r="I1967" s="87"/>
      <c r="K1967" s="86" t="s">
        <v>17485</v>
      </c>
      <c r="L1967" s="86" t="s">
        <v>17486</v>
      </c>
      <c r="N1967">
        <f>IFERROR(VLOOKUP(A1967,bip!$A:$C,2,0),"")</f>
      </c>
      <c r="O1967">
        <f>IFERROR(VLOOKUP(A1967,bip!$A:$Z,3,0),"")</f>
      </c>
    </row>
    <row r="1968" spans="1:15" ht="13.2">
      <c r="A1968" t="s">
        <v>1562</v>
      </c>
      <c r="B1968" t="s">
        <v>1562</v>
      </c>
      <c r="C1968" t="s">
        <v>15155</v>
      </c>
      <c r="D1968" t="s">
        <v>22011</v>
      </c>
      <c r="E1968" t="s">
        <v>28211</v>
      </c>
      <c r="F1968">
        <v>6</v>
      </c>
      <c r="G1968">
        <v>36</v>
      </c>
      <c r="H1968" s="1">
        <v>213</v>
      </c>
      <c r="I1968" s="87"/>
      <c r="K1968" s="86" t="s">
        <v>17485</v>
      </c>
      <c r="L1968" s="86" t="s">
        <v>17486</v>
      </c>
      <c r="N1968">
        <f>IFERROR(VLOOKUP(A1968,bip!$A:$C,2,0),"")</f>
      </c>
      <c r="O1968">
        <f>IFERROR(VLOOKUP(A1968,bip!$A:$Z,3,0),"")</f>
      </c>
    </row>
    <row r="1969" spans="1:15" ht="13.2">
      <c r="A1969" t="s">
        <v>1563</v>
      </c>
      <c r="B1969" t="s">
        <v>1563</v>
      </c>
      <c r="C1969" t="s">
        <v>15155</v>
      </c>
      <c r="D1969" t="s">
        <v>22012</v>
      </c>
      <c r="E1969" t="s">
        <v>28212</v>
      </c>
      <c r="F1969">
        <v>6</v>
      </c>
      <c r="G1969">
        <v>24</v>
      </c>
      <c r="H1969" s="1">
        <v>223</v>
      </c>
      <c r="I1969" s="87"/>
      <c r="K1969" s="86" t="s">
        <v>17485</v>
      </c>
      <c r="L1969" s="86" t="s">
        <v>17486</v>
      </c>
      <c r="N1969">
        <f>IFERROR(VLOOKUP(A1969,bip!$A:$C,2,0),"")</f>
      </c>
      <c r="O1969">
        <f>IFERROR(VLOOKUP(A1969,bip!$A:$Z,3,0),"")</f>
      </c>
    </row>
    <row r="1970" spans="1:15" ht="13.2">
      <c r="A1970" t="s">
        <v>1564</v>
      </c>
      <c r="B1970" t="s">
        <v>1564</v>
      </c>
      <c r="C1970" t="s">
        <v>15155</v>
      </c>
      <c r="D1970" t="s">
        <v>22013</v>
      </c>
      <c r="E1970" t="s">
        <v>28213</v>
      </c>
      <c r="F1970">
        <v>6</v>
      </c>
      <c r="G1970">
        <v>24</v>
      </c>
      <c r="H1970" s="1">
        <v>223</v>
      </c>
      <c r="I1970" s="87"/>
      <c r="K1970" s="86" t="s">
        <v>17485</v>
      </c>
      <c r="L1970" s="86" t="s">
        <v>17486</v>
      </c>
      <c r="N1970">
        <f>IFERROR(VLOOKUP(A1970,bip!$A:$C,2,0),"")</f>
      </c>
      <c r="O1970">
        <f>IFERROR(VLOOKUP(A1970,bip!$A:$Z,3,0),"")</f>
      </c>
    </row>
    <row r="1971" spans="1:15" ht="13.2">
      <c r="A1971" t="s">
        <v>1565</v>
      </c>
      <c r="B1971" t="s">
        <v>1565</v>
      </c>
      <c r="C1971" t="s">
        <v>15155</v>
      </c>
      <c r="D1971" t="s">
        <v>22014</v>
      </c>
      <c r="E1971" t="s">
        <v>28214</v>
      </c>
      <c r="F1971">
        <v>6</v>
      </c>
      <c r="G1971">
        <v>42</v>
      </c>
      <c r="H1971" s="1">
        <v>233</v>
      </c>
      <c r="I1971" s="87"/>
      <c r="K1971" s="86" t="s">
        <v>17485</v>
      </c>
      <c r="L1971" s="86" t="s">
        <v>17486</v>
      </c>
      <c r="N1971">
        <f>IFERROR(VLOOKUP(A1971,bip!$A:$C,2,0),"")</f>
      </c>
      <c r="O1971">
        <f>IFERROR(VLOOKUP(A1971,bip!$A:$Z,3,0),"")</f>
      </c>
    </row>
    <row r="1972" spans="1:15" ht="13.2">
      <c r="A1972" t="s">
        <v>1566</v>
      </c>
      <c r="B1972" t="s">
        <v>1566</v>
      </c>
      <c r="C1972" t="s">
        <v>15155</v>
      </c>
      <c r="D1972" t="s">
        <v>22015</v>
      </c>
      <c r="E1972" t="s">
        <v>28215</v>
      </c>
      <c r="F1972">
        <v>6</v>
      </c>
      <c r="G1972">
        <v>24</v>
      </c>
      <c r="H1972" s="1">
        <v>245</v>
      </c>
      <c r="I1972" s="87"/>
      <c r="K1972" s="86" t="s">
        <v>17485</v>
      </c>
      <c r="L1972" s="86" t="s">
        <v>17486</v>
      </c>
      <c r="N1972">
        <f>IFERROR(VLOOKUP(A1972,bip!$A:$C,2,0),"")</f>
      </c>
      <c r="O1972">
        <f>IFERROR(VLOOKUP(A1972,bip!$A:$Z,3,0),"")</f>
      </c>
    </row>
    <row r="1973" spans="1:15" ht="13.2">
      <c r="A1973" t="s">
        <v>1567</v>
      </c>
      <c r="B1973" t="s">
        <v>1567</v>
      </c>
      <c r="C1973" t="s">
        <v>15155</v>
      </c>
      <c r="D1973" t="s">
        <v>22016</v>
      </c>
      <c r="E1973" t="s">
        <v>28216</v>
      </c>
      <c r="F1973">
        <v>6</v>
      </c>
      <c r="G1973">
        <v>24</v>
      </c>
      <c r="H1973" s="1">
        <v>267</v>
      </c>
      <c r="I1973" s="87"/>
      <c r="K1973" s="86" t="s">
        <v>17485</v>
      </c>
      <c r="L1973" s="86" t="s">
        <v>17486</v>
      </c>
      <c r="N1973">
        <f>IFERROR(VLOOKUP(A1973,bip!$A:$C,2,0),"")</f>
      </c>
      <c r="O1973">
        <f>IFERROR(VLOOKUP(A1973,bip!$A:$Z,3,0),"")</f>
      </c>
    </row>
    <row r="1974" spans="1:15" ht="13.2">
      <c r="A1974" t="s">
        <v>1568</v>
      </c>
      <c r="B1974" t="s">
        <v>1568</v>
      </c>
      <c r="C1974" t="s">
        <v>15155</v>
      </c>
      <c r="D1974" t="s">
        <v>22017</v>
      </c>
      <c r="E1974" t="s">
        <v>28217</v>
      </c>
      <c r="F1974">
        <v>1</v>
      </c>
      <c r="G1974">
        <v>30</v>
      </c>
      <c r="H1974" s="1">
        <v>425</v>
      </c>
      <c r="I1974" s="87"/>
      <c r="K1974" s="86" t="s">
        <v>17485</v>
      </c>
      <c r="L1974" s="86" t="s">
        <v>17486</v>
      </c>
      <c r="N1974">
        <f>IFERROR(VLOOKUP(A1974,bip!$A:$C,2,0),"")</f>
      </c>
      <c r="O1974">
        <f>IFERROR(VLOOKUP(A1974,bip!$A:$Z,3,0),"")</f>
      </c>
    </row>
    <row r="1975" spans="1:15" ht="13.2">
      <c r="A1975" t="s">
        <v>1569</v>
      </c>
      <c r="B1975" t="s">
        <v>1569</v>
      </c>
      <c r="C1975" t="s">
        <v>15155</v>
      </c>
      <c r="D1975" t="s">
        <v>22018</v>
      </c>
      <c r="E1975" t="s">
        <v>28218</v>
      </c>
      <c r="F1975">
        <v>1</v>
      </c>
      <c r="G1975">
        <v>30</v>
      </c>
      <c r="H1975" s="1">
        <v>447</v>
      </c>
      <c r="I1975" s="87"/>
      <c r="K1975" s="86" t="s">
        <v>17485</v>
      </c>
      <c r="L1975" s="86" t="s">
        <v>17486</v>
      </c>
      <c r="N1975">
        <f>IFERROR(VLOOKUP(A1975,bip!$A:$C,2,0),"")</f>
      </c>
      <c r="O1975">
        <f>IFERROR(VLOOKUP(A1975,bip!$A:$Z,3,0),"")</f>
      </c>
    </row>
    <row r="1976" spans="1:15" ht="13.2">
      <c r="A1976" t="s">
        <v>1570</v>
      </c>
      <c r="B1976" t="s">
        <v>1570</v>
      </c>
      <c r="C1976" t="s">
        <v>15155</v>
      </c>
      <c r="D1976" t="s">
        <v>22019</v>
      </c>
      <c r="E1976" t="s">
        <v>28219</v>
      </c>
      <c r="F1976">
        <v>1</v>
      </c>
      <c r="G1976">
        <v>30</v>
      </c>
      <c r="H1976" s="1">
        <v>457</v>
      </c>
      <c r="I1976" s="87"/>
      <c r="K1976" s="86" t="s">
        <v>17485</v>
      </c>
      <c r="L1976" s="86" t="s">
        <v>17486</v>
      </c>
      <c r="N1976">
        <f>IFERROR(VLOOKUP(A1976,bip!$A:$C,2,0),"")</f>
      </c>
      <c r="O1976">
        <f>IFERROR(VLOOKUP(A1976,bip!$A:$Z,3,0),"")</f>
      </c>
    </row>
    <row r="1977" spans="1:15" ht="13.2">
      <c r="A1977" t="s">
        <v>1541</v>
      </c>
      <c r="B1977" t="s">
        <v>1541</v>
      </c>
      <c r="C1977" t="s">
        <v>15155</v>
      </c>
      <c r="D1977" t="s">
        <v>28226</v>
      </c>
      <c r="E1977" t="s">
        <v>28227</v>
      </c>
      <c r="F1977">
        <v>1</v>
      </c>
      <c r="G1977">
        <v>1</v>
      </c>
      <c r="H1977" s="1">
        <v>4235</v>
      </c>
      <c r="I1977" s="87"/>
      <c r="K1977" s="86" t="s">
        <v>17485</v>
      </c>
      <c r="L1977" s="86" t="s">
        <v>17486</v>
      </c>
      <c r="N1977">
        <f>IFERROR(VLOOKUP(A1977,bip!$A:$C,2,0),"")</f>
      </c>
      <c r="O1977">
        <f>IFERROR(VLOOKUP(A1977,bip!$A:$Z,3,0),"")</f>
      </c>
    </row>
    <row r="1978" spans="1:15" ht="13.2">
      <c r="A1978" t="s">
        <v>29400</v>
      </c>
      <c r="B1978" t="s">
        <v>29400</v>
      </c>
      <c r="C1978" t="s">
        <v>15155</v>
      </c>
      <c r="D1978" t="s">
        <v>35834</v>
      </c>
      <c r="E1978" t="s">
        <v>35835</v>
      </c>
      <c r="F1978">
        <v>1</v>
      </c>
      <c r="G1978">
        <v>1</v>
      </c>
      <c r="H1978" s="1">
        <v>2018</v>
      </c>
      <c r="I1978" s="87"/>
      <c r="K1978" s="86" t="s">
        <v>17485</v>
      </c>
      <c r="L1978" s="86" t="s">
        <v>17486</v>
      </c>
      <c r="N1978">
        <f>IFERROR(VLOOKUP(A1978,bip!$A:$C,2,0),"")</f>
      </c>
      <c r="O1978">
        <f>IFERROR(VLOOKUP(A1978,bip!$A:$Z,3,0),"")</f>
      </c>
    </row>
    <row r="1979" spans="1:15" ht="13.2">
      <c r="A1979" t="s">
        <v>1571</v>
      </c>
      <c r="B1979" t="s">
        <v>1571</v>
      </c>
      <c r="C1979" t="s">
        <v>15155</v>
      </c>
      <c r="D1979" t="s">
        <v>35836</v>
      </c>
      <c r="E1979" t="s">
        <v>28853</v>
      </c>
      <c r="F1979">
        <v>1</v>
      </c>
      <c r="G1979">
        <v>5</v>
      </c>
      <c r="H1979" s="1">
        <v>1999</v>
      </c>
      <c r="I1979" s="87"/>
      <c r="K1979" s="86" t="s">
        <v>17485</v>
      </c>
      <c r="L1979" s="86" t="s">
        <v>17486</v>
      </c>
      <c r="N1979">
        <f>IFERROR(VLOOKUP(A1979,bip!$A:$C,2,0),"")</f>
      </c>
      <c r="O1979">
        <f>IFERROR(VLOOKUP(A1979,bip!$A:$Z,3,0),"")</f>
      </c>
    </row>
    <row r="1980" spans="1:15" ht="13.2">
      <c r="A1980" t="s">
        <v>1587</v>
      </c>
      <c r="B1980" t="s">
        <v>1587</v>
      </c>
      <c r="C1980" t="s">
        <v>15155</v>
      </c>
      <c r="D1980" t="s">
        <v>22035</v>
      </c>
      <c r="E1980" t="s">
        <v>35837</v>
      </c>
      <c r="F1980">
        <v>6</v>
      </c>
      <c r="G1980">
        <v>72</v>
      </c>
      <c r="H1980" s="1">
        <v>131</v>
      </c>
      <c r="I1980" s="87"/>
      <c r="K1980" s="86" t="s">
        <v>17485</v>
      </c>
      <c r="L1980" s="86" t="s">
        <v>17486</v>
      </c>
      <c r="N1980">
        <f>IFERROR(VLOOKUP(A1980,bip!$A:$C,2,0),"")</f>
      </c>
      <c r="O1980">
        <f>IFERROR(VLOOKUP(A1980,bip!$A:$Z,3,0),"")</f>
      </c>
    </row>
    <row r="1981" spans="1:15" ht="13.2">
      <c r="A1981" t="s">
        <v>1573</v>
      </c>
      <c r="B1981" t="s">
        <v>1573</v>
      </c>
      <c r="C1981" t="s">
        <v>15155</v>
      </c>
      <c r="D1981" t="s">
        <v>22021</v>
      </c>
      <c r="E1981" t="s">
        <v>35840</v>
      </c>
      <c r="F1981">
        <v>6</v>
      </c>
      <c r="G1981">
        <v>72</v>
      </c>
      <c r="H1981" s="1">
        <v>138</v>
      </c>
      <c r="I1981" s="87"/>
      <c r="K1981" s="86" t="s">
        <v>17485</v>
      </c>
      <c r="L1981" s="86" t="s">
        <v>17486</v>
      </c>
      <c r="N1981">
        <f>IFERROR(VLOOKUP(A1981,bip!$A:$C,2,0),"")</f>
      </c>
      <c r="O1981">
        <f>IFERROR(VLOOKUP(A1981,bip!$A:$Z,3,0),"")</f>
      </c>
    </row>
    <row r="1982" spans="1:15" ht="13.2">
      <c r="A1982" t="s">
        <v>1574</v>
      </c>
      <c r="B1982" t="s">
        <v>1574</v>
      </c>
      <c r="C1982" t="s">
        <v>15155</v>
      </c>
      <c r="D1982" t="s">
        <v>22022</v>
      </c>
      <c r="E1982" t="s">
        <v>35842</v>
      </c>
      <c r="F1982">
        <v>6</v>
      </c>
      <c r="G1982">
        <v>72</v>
      </c>
      <c r="H1982" s="1">
        <v>133</v>
      </c>
      <c r="I1982" s="87"/>
      <c r="K1982" s="86" t="s">
        <v>17485</v>
      </c>
      <c r="L1982" s="86" t="s">
        <v>17486</v>
      </c>
      <c r="N1982">
        <f>IFERROR(VLOOKUP(A1982,bip!$A:$C,2,0),"")</f>
      </c>
      <c r="O1982">
        <f>IFERROR(VLOOKUP(A1982,bip!$A:$Z,3,0),"")</f>
      </c>
    </row>
    <row r="1983" spans="1:15" ht="13.2">
      <c r="A1983" t="s">
        <v>1590</v>
      </c>
      <c r="B1983" t="s">
        <v>1590</v>
      </c>
      <c r="C1983" t="s">
        <v>15155</v>
      </c>
      <c r="D1983" t="s">
        <v>22038</v>
      </c>
      <c r="E1983" t="s">
        <v>35843</v>
      </c>
      <c r="F1983">
        <v>6</v>
      </c>
      <c r="G1983">
        <v>108</v>
      </c>
      <c r="H1983" s="1">
        <v>132</v>
      </c>
      <c r="I1983" s="87"/>
      <c r="K1983" s="86" t="s">
        <v>17485</v>
      </c>
      <c r="L1983" s="86" t="s">
        <v>17486</v>
      </c>
      <c r="N1983">
        <f>IFERROR(VLOOKUP(A1983,bip!$A:$C,2,0),"")</f>
      </c>
      <c r="O1983">
        <f>IFERROR(VLOOKUP(A1983,bip!$A:$Z,3,0),"")</f>
      </c>
    </row>
    <row r="1984" spans="1:15" ht="13.2">
      <c r="A1984" t="s">
        <v>1575</v>
      </c>
      <c r="B1984" t="s">
        <v>1575</v>
      </c>
      <c r="C1984" t="s">
        <v>15155</v>
      </c>
      <c r="D1984" t="s">
        <v>22023</v>
      </c>
      <c r="E1984" t="s">
        <v>35845</v>
      </c>
      <c r="F1984">
        <v>6</v>
      </c>
      <c r="G1984">
        <v>72</v>
      </c>
      <c r="H1984" s="1">
        <v>133</v>
      </c>
      <c r="I1984" s="87"/>
      <c r="K1984" s="86" t="s">
        <v>17485</v>
      </c>
      <c r="L1984" s="86" t="s">
        <v>17486</v>
      </c>
      <c r="N1984">
        <f>IFERROR(VLOOKUP(A1984,bip!$A:$C,2,0),"")</f>
      </c>
      <c r="O1984">
        <f>IFERROR(VLOOKUP(A1984,bip!$A:$Z,3,0),"")</f>
      </c>
    </row>
    <row r="1985" spans="1:15" ht="13.2">
      <c r="A1985" t="s">
        <v>1576</v>
      </c>
      <c r="B1985" t="s">
        <v>1576</v>
      </c>
      <c r="C1985" t="s">
        <v>15155</v>
      </c>
      <c r="D1985" t="s">
        <v>22024</v>
      </c>
      <c r="E1985" t="s">
        <v>35848</v>
      </c>
      <c r="F1985">
        <v>6</v>
      </c>
      <c r="G1985">
        <v>72</v>
      </c>
      <c r="H1985" s="1">
        <v>137</v>
      </c>
      <c r="I1985" s="87"/>
      <c r="K1985" s="86" t="s">
        <v>17485</v>
      </c>
      <c r="L1985" s="86" t="s">
        <v>17486</v>
      </c>
      <c r="N1985">
        <f>IFERROR(VLOOKUP(A1985,bip!$A:$C,2,0),"")</f>
      </c>
      <c r="O1985">
        <f>IFERROR(VLOOKUP(A1985,bip!$A:$Z,3,0),"")</f>
      </c>
    </row>
    <row r="1986" spans="1:15" ht="13.2">
      <c r="A1986" t="s">
        <v>1577</v>
      </c>
      <c r="B1986" t="s">
        <v>1577</v>
      </c>
      <c r="C1986" t="s">
        <v>15155</v>
      </c>
      <c r="D1986" t="s">
        <v>22025</v>
      </c>
      <c r="E1986" t="s">
        <v>35851</v>
      </c>
      <c r="F1986">
        <v>6</v>
      </c>
      <c r="G1986">
        <v>72</v>
      </c>
      <c r="H1986" s="1">
        <v>141</v>
      </c>
      <c r="I1986" s="87"/>
      <c r="K1986" s="86" t="s">
        <v>17485</v>
      </c>
      <c r="L1986" s="86" t="s">
        <v>17486</v>
      </c>
      <c r="N1986">
        <f>IFERROR(VLOOKUP(A1986,bip!$A:$C,2,0),"")</f>
      </c>
      <c r="O1986">
        <f>IFERROR(VLOOKUP(A1986,bip!$A:$Z,3,0),"")</f>
      </c>
    </row>
    <row r="1987" spans="1:15" ht="13.2">
      <c r="A1987" t="s">
        <v>1596</v>
      </c>
      <c r="B1987" t="s">
        <v>1596</v>
      </c>
      <c r="C1987" t="s">
        <v>15155</v>
      </c>
      <c r="D1987" t="s">
        <v>22044</v>
      </c>
      <c r="E1987" t="s">
        <v>35852</v>
      </c>
      <c r="F1987">
        <v>1</v>
      </c>
      <c r="G1987">
        <v>36</v>
      </c>
      <c r="H1987" s="1">
        <v>176</v>
      </c>
      <c r="I1987" s="87"/>
      <c r="K1987" s="86" t="s">
        <v>17485</v>
      </c>
      <c r="L1987" s="86" t="s">
        <v>17486</v>
      </c>
      <c r="N1987">
        <f>IFERROR(VLOOKUP(A1987,bip!$A:$C,2,0),"")</f>
      </c>
      <c r="O1987">
        <f>IFERROR(VLOOKUP(A1987,bip!$A:$Z,3,0),"")</f>
      </c>
    </row>
    <row r="1988" spans="1:15" ht="13.2">
      <c r="A1988" t="s">
        <v>1578</v>
      </c>
      <c r="B1988" t="s">
        <v>1578</v>
      </c>
      <c r="C1988" t="s">
        <v>15155</v>
      </c>
      <c r="D1988" t="s">
        <v>22026</v>
      </c>
      <c r="E1988" t="s">
        <v>35854</v>
      </c>
      <c r="F1988">
        <v>6</v>
      </c>
      <c r="G1988">
        <v>72</v>
      </c>
      <c r="H1988" s="1">
        <v>157</v>
      </c>
      <c r="I1988" s="87"/>
      <c r="K1988" s="86" t="s">
        <v>17485</v>
      </c>
      <c r="L1988" s="86" t="s">
        <v>17486</v>
      </c>
      <c r="N1988">
        <f>IFERROR(VLOOKUP(A1988,bip!$A:$C,2,0),"")</f>
      </c>
      <c r="O1988">
        <f>IFERROR(VLOOKUP(A1988,bip!$A:$Z,3,0),"")</f>
      </c>
    </row>
    <row r="1989" spans="1:15" ht="13.2">
      <c r="A1989" t="s">
        <v>1598</v>
      </c>
      <c r="B1989" t="s">
        <v>1598</v>
      </c>
      <c r="C1989" t="s">
        <v>15155</v>
      </c>
      <c r="D1989" t="s">
        <v>22046</v>
      </c>
      <c r="E1989" t="s">
        <v>35855</v>
      </c>
      <c r="F1989">
        <v>1</v>
      </c>
      <c r="G1989">
        <v>24</v>
      </c>
      <c r="H1989" s="1">
        <v>200</v>
      </c>
      <c r="I1989" s="87"/>
      <c r="K1989" s="86" t="s">
        <v>17485</v>
      </c>
      <c r="L1989" s="86" t="s">
        <v>17486</v>
      </c>
      <c r="N1989">
        <f>IFERROR(VLOOKUP(A1989,bip!$A:$C,2,0),"")</f>
      </c>
      <c r="O1989">
        <f>IFERROR(VLOOKUP(A1989,bip!$A:$Z,3,0),"")</f>
      </c>
    </row>
    <row r="1990" spans="1:15" ht="13.2">
      <c r="A1990" t="s">
        <v>1579</v>
      </c>
      <c r="B1990" t="s">
        <v>1579</v>
      </c>
      <c r="C1990" t="s">
        <v>15155</v>
      </c>
      <c r="D1990" t="s">
        <v>22027</v>
      </c>
      <c r="E1990" t="s">
        <v>35856</v>
      </c>
      <c r="F1990">
        <v>6</v>
      </c>
      <c r="G1990">
        <v>72</v>
      </c>
      <c r="H1990" s="1">
        <v>166</v>
      </c>
      <c r="I1990" s="87"/>
      <c r="K1990" s="86" t="s">
        <v>17485</v>
      </c>
      <c r="L1990" s="86" t="s">
        <v>17486</v>
      </c>
      <c r="N1990">
        <f>IFERROR(VLOOKUP(A1990,bip!$A:$C,2,0),"")</f>
      </c>
      <c r="O1990">
        <f>IFERROR(VLOOKUP(A1990,bip!$A:$Z,3,0),"")</f>
      </c>
    </row>
    <row r="1991" spans="1:15" ht="13.2">
      <c r="A1991" t="s">
        <v>1580</v>
      </c>
      <c r="B1991" t="s">
        <v>1580</v>
      </c>
      <c r="C1991" t="s">
        <v>15155</v>
      </c>
      <c r="D1991" t="s">
        <v>22028</v>
      </c>
      <c r="E1991" t="s">
        <v>35857</v>
      </c>
      <c r="F1991">
        <v>6</v>
      </c>
      <c r="G1991">
        <v>72</v>
      </c>
      <c r="H1991" s="1">
        <v>182</v>
      </c>
      <c r="I1991" s="87"/>
      <c r="K1991" s="86" t="s">
        <v>17485</v>
      </c>
      <c r="L1991" s="86" t="s">
        <v>17486</v>
      </c>
      <c r="N1991">
        <f>IFERROR(VLOOKUP(A1991,bip!$A:$C,2,0),"")</f>
      </c>
      <c r="O1991">
        <f>IFERROR(VLOOKUP(A1991,bip!$A:$Z,3,0),"")</f>
      </c>
    </row>
    <row r="1992" spans="1:15" ht="13.2">
      <c r="A1992" t="s">
        <v>1581</v>
      </c>
      <c r="B1992" t="s">
        <v>1581</v>
      </c>
      <c r="C1992" t="s">
        <v>15155</v>
      </c>
      <c r="D1992" t="s">
        <v>22029</v>
      </c>
      <c r="E1992" t="s">
        <v>35858</v>
      </c>
      <c r="F1992">
        <v>6</v>
      </c>
      <c r="G1992">
        <v>24</v>
      </c>
      <c r="H1992" s="1">
        <v>209</v>
      </c>
      <c r="I1992" s="87"/>
      <c r="K1992" s="86" t="s">
        <v>17485</v>
      </c>
      <c r="L1992" s="86" t="s">
        <v>17486</v>
      </c>
      <c r="N1992">
        <f>IFERROR(VLOOKUP(A1992,bip!$A:$C,2,0),"")</f>
      </c>
      <c r="O1992">
        <f>IFERROR(VLOOKUP(A1992,bip!$A:$Z,3,0),"")</f>
      </c>
    </row>
    <row r="1993" spans="1:15" ht="13.2">
      <c r="A1993" t="s">
        <v>1582</v>
      </c>
      <c r="B1993" t="s">
        <v>1582</v>
      </c>
      <c r="C1993" t="s">
        <v>15155</v>
      </c>
      <c r="D1993" t="s">
        <v>22030</v>
      </c>
      <c r="E1993" t="s">
        <v>35859</v>
      </c>
      <c r="F1993">
        <v>6</v>
      </c>
      <c r="G1993">
        <v>24</v>
      </c>
      <c r="H1993" s="1">
        <v>231</v>
      </c>
      <c r="I1993" s="87"/>
      <c r="K1993" s="86" t="s">
        <v>17485</v>
      </c>
      <c r="L1993" s="86" t="s">
        <v>17486</v>
      </c>
      <c r="N1993">
        <f>IFERROR(VLOOKUP(A1993,bip!$A:$C,2,0),"")</f>
      </c>
      <c r="O1993">
        <f>IFERROR(VLOOKUP(A1993,bip!$A:$Z,3,0),"")</f>
      </c>
    </row>
    <row r="1994" spans="1:15" ht="13.2">
      <c r="A1994" t="s">
        <v>1583</v>
      </c>
      <c r="B1994" t="s">
        <v>1583</v>
      </c>
      <c r="C1994" t="s">
        <v>15155</v>
      </c>
      <c r="D1994" t="s">
        <v>22031</v>
      </c>
      <c r="E1994" t="s">
        <v>35860</v>
      </c>
      <c r="F1994">
        <v>1</v>
      </c>
      <c r="G1994">
        <v>24</v>
      </c>
      <c r="H1994" s="1">
        <v>259</v>
      </c>
      <c r="I1994" s="87"/>
      <c r="K1994" s="86" t="s">
        <v>17485</v>
      </c>
      <c r="L1994" s="86" t="s">
        <v>17486</v>
      </c>
      <c r="N1994">
        <f>IFERROR(VLOOKUP(A1994,bip!$A:$C,2,0),"")</f>
      </c>
      <c r="O1994">
        <f>IFERROR(VLOOKUP(A1994,bip!$A:$Z,3,0),"")</f>
      </c>
    </row>
    <row r="1995" spans="1:15" ht="13.2">
      <c r="A1995" t="s">
        <v>1584</v>
      </c>
      <c r="B1995" t="s">
        <v>1584</v>
      </c>
      <c r="C1995" t="s">
        <v>15155</v>
      </c>
      <c r="D1995" t="s">
        <v>22032</v>
      </c>
      <c r="E1995" t="s">
        <v>35861</v>
      </c>
      <c r="F1995">
        <v>1</v>
      </c>
      <c r="G1995">
        <v>42</v>
      </c>
      <c r="H1995" s="1">
        <v>286</v>
      </c>
      <c r="I1995" s="87"/>
      <c r="K1995" s="86" t="s">
        <v>17485</v>
      </c>
      <c r="L1995" s="86" t="s">
        <v>17486</v>
      </c>
      <c r="N1995">
        <f>IFERROR(VLOOKUP(A1995,bip!$A:$C,2,0),"")</f>
      </c>
      <c r="O1995">
        <f>IFERROR(VLOOKUP(A1995,bip!$A:$Z,3,0),"")</f>
      </c>
    </row>
    <row r="1996" spans="1:15" ht="13.2">
      <c r="A1996" t="s">
        <v>1586</v>
      </c>
      <c r="B1996" t="s">
        <v>1586</v>
      </c>
      <c r="C1996" t="s">
        <v>15155</v>
      </c>
      <c r="D1996" t="s">
        <v>22034</v>
      </c>
      <c r="E1996" t="s">
        <v>35863</v>
      </c>
      <c r="F1996">
        <v>1</v>
      </c>
      <c r="G1996">
        <v>24</v>
      </c>
      <c r="H1996" s="1">
        <v>315</v>
      </c>
      <c r="I1996" s="87"/>
      <c r="K1996" s="86" t="s">
        <v>17485</v>
      </c>
      <c r="L1996" s="86" t="s">
        <v>17486</v>
      </c>
      <c r="N1996">
        <f>IFERROR(VLOOKUP(A1996,bip!$A:$C,2,0),"")</f>
      </c>
      <c r="O1996">
        <f>IFERROR(VLOOKUP(A1996,bip!$A:$Z,3,0),"")</f>
      </c>
    </row>
    <row r="1997" spans="1:15" ht="13.2">
      <c r="A1997" t="s">
        <v>1611</v>
      </c>
      <c r="B1997" t="s">
        <v>1611</v>
      </c>
      <c r="C1997" t="s">
        <v>15155</v>
      </c>
      <c r="D1997" t="s">
        <v>28254</v>
      </c>
      <c r="E1997" t="s">
        <v>35864</v>
      </c>
      <c r="F1997">
        <v>1</v>
      </c>
      <c r="G1997">
        <v>10</v>
      </c>
      <c r="H1997" s="1">
        <v>1360</v>
      </c>
      <c r="I1997" s="87"/>
      <c r="K1997" s="86" t="s">
        <v>17485</v>
      </c>
      <c r="L1997" s="86" t="s">
        <v>17486</v>
      </c>
      <c r="N1997">
        <f>IFERROR(VLOOKUP(A1997,bip!$A:$C,2,0),"")</f>
      </c>
      <c r="O1997">
        <f>IFERROR(VLOOKUP(A1997,bip!$A:$Z,3,0),"")</f>
      </c>
    </row>
    <row r="1998" spans="1:15" ht="13.2">
      <c r="A1998" t="s">
        <v>1602</v>
      </c>
      <c r="B1998" t="s">
        <v>1602</v>
      </c>
      <c r="C1998" t="s">
        <v>15155</v>
      </c>
      <c r="D1998" t="s">
        <v>28240</v>
      </c>
      <c r="E1998" t="s">
        <v>28241</v>
      </c>
      <c r="F1998">
        <v>1</v>
      </c>
      <c r="G1998">
        <v>10</v>
      </c>
      <c r="H1998" s="1">
        <v>1489</v>
      </c>
      <c r="I1998" s="87"/>
      <c r="K1998" s="86" t="s">
        <v>17485</v>
      </c>
      <c r="L1998" s="86" t="s">
        <v>17486</v>
      </c>
      <c r="N1998">
        <f>IFERROR(VLOOKUP(A1998,bip!$A:$C,2,0),"")</f>
      </c>
      <c r="O1998">
        <f>IFERROR(VLOOKUP(A1998,bip!$A:$Z,3,0),"")</f>
      </c>
    </row>
    <row r="1999" spans="1:15" ht="13.2">
      <c r="A1999" t="s">
        <v>1603</v>
      </c>
      <c r="B1999" t="s">
        <v>1603</v>
      </c>
      <c r="C1999" t="s">
        <v>15155</v>
      </c>
      <c r="D1999" t="s">
        <v>28242</v>
      </c>
      <c r="E1999" t="s">
        <v>28243</v>
      </c>
      <c r="F1999">
        <v>1</v>
      </c>
      <c r="G1999">
        <v>4</v>
      </c>
      <c r="H1999" s="1">
        <v>2119</v>
      </c>
      <c r="I1999" s="87"/>
      <c r="K1999" s="86" t="s">
        <v>17485</v>
      </c>
      <c r="L1999" s="86" t="s">
        <v>17486</v>
      </c>
      <c r="N1999">
        <f>IFERROR(VLOOKUP(A1999,bip!$A:$C,2,0),"")</f>
      </c>
      <c r="O1999">
        <f>IFERROR(VLOOKUP(A1999,bip!$A:$Z,3,0),"")</f>
      </c>
    </row>
    <row r="2000" spans="1:15" ht="13.2">
      <c r="A2000" t="s">
        <v>1615</v>
      </c>
      <c r="B2000" t="s">
        <v>1615</v>
      </c>
      <c r="C2000" t="s">
        <v>15155</v>
      </c>
      <c r="D2000" t="s">
        <v>22050</v>
      </c>
      <c r="E2000" t="s">
        <v>28273</v>
      </c>
      <c r="F2000">
        <v>6</v>
      </c>
      <c r="G2000">
        <v>120</v>
      </c>
      <c r="H2000" s="1">
        <v>182</v>
      </c>
      <c r="I2000" s="87"/>
      <c r="K2000" s="86" t="s">
        <v>17485</v>
      </c>
      <c r="L2000" s="86" t="s">
        <v>17486</v>
      </c>
      <c r="N2000">
        <f>IFERROR(VLOOKUP(A2000,bip!$A:$C,2,0),"")</f>
      </c>
      <c r="O2000">
        <f>IFERROR(VLOOKUP(A2000,bip!$A:$Z,3,0),"")</f>
      </c>
    </row>
    <row r="2001" spans="1:15" ht="13.2">
      <c r="A2001" t="s">
        <v>1612</v>
      </c>
      <c r="B2001" t="s">
        <v>1612</v>
      </c>
      <c r="C2001" t="s">
        <v>15155</v>
      </c>
      <c r="D2001" t="s">
        <v>22047</v>
      </c>
      <c r="E2001" t="s">
        <v>28270</v>
      </c>
      <c r="F2001">
        <v>6</v>
      </c>
      <c r="G2001">
        <v>120</v>
      </c>
      <c r="H2001" s="1">
        <v>176</v>
      </c>
      <c r="I2001" s="87"/>
      <c r="K2001" s="86" t="s">
        <v>17485</v>
      </c>
      <c r="L2001" s="86" t="s">
        <v>17486</v>
      </c>
      <c r="N2001">
        <f>IFERROR(VLOOKUP(A2001,bip!$A:$C,2,0),"")</f>
      </c>
      <c r="O2001">
        <f>IFERROR(VLOOKUP(A2001,bip!$A:$Z,3,0),"")</f>
      </c>
    </row>
    <row r="2002" spans="1:15" ht="13.2">
      <c r="A2002" t="s">
        <v>1604</v>
      </c>
      <c r="B2002" t="s">
        <v>1604</v>
      </c>
      <c r="C2002" t="s">
        <v>15155</v>
      </c>
      <c r="D2002" t="s">
        <v>30914</v>
      </c>
      <c r="E2002" t="s">
        <v>28246</v>
      </c>
      <c r="F2002">
        <v>6</v>
      </c>
      <c r="G2002">
        <v>120</v>
      </c>
      <c r="H2002" s="1">
        <v>182</v>
      </c>
      <c r="I2002" s="87"/>
      <c r="K2002" s="86" t="s">
        <v>17485</v>
      </c>
      <c r="L2002" s="86" t="s">
        <v>17486</v>
      </c>
      <c r="N2002">
        <f>IFERROR(VLOOKUP(A2002,bip!$A:$C,2,0),"")</f>
      </c>
      <c r="O2002">
        <f>IFERROR(VLOOKUP(A2002,bip!$A:$Z,3,0),"")</f>
      </c>
    </row>
    <row r="2003" spans="1:15" ht="13.2">
      <c r="A2003" t="s">
        <v>1617</v>
      </c>
      <c r="B2003" t="s">
        <v>1617</v>
      </c>
      <c r="C2003" t="s">
        <v>15155</v>
      </c>
      <c r="D2003" t="s">
        <v>22052</v>
      </c>
      <c r="E2003" t="s">
        <v>28275</v>
      </c>
      <c r="F2003">
        <v>6</v>
      </c>
      <c r="G2003">
        <v>120</v>
      </c>
      <c r="H2003" s="1">
        <v>230</v>
      </c>
      <c r="I2003" s="87"/>
      <c r="K2003" s="86" t="s">
        <v>17485</v>
      </c>
      <c r="L2003" s="86" t="s">
        <v>17486</v>
      </c>
      <c r="N2003">
        <f>IFERROR(VLOOKUP(A2003,bip!$A:$C,2,0),"")</f>
      </c>
      <c r="O2003">
        <f>IFERROR(VLOOKUP(A2003,bip!$A:$Z,3,0),"")</f>
      </c>
    </row>
    <row r="2004" spans="1:15" ht="13.2">
      <c r="A2004" t="s">
        <v>1614</v>
      </c>
      <c r="B2004" t="s">
        <v>1614</v>
      </c>
      <c r="C2004" t="s">
        <v>15155</v>
      </c>
      <c r="D2004" t="s">
        <v>22049</v>
      </c>
      <c r="E2004" t="s">
        <v>28272</v>
      </c>
      <c r="F2004">
        <v>6</v>
      </c>
      <c r="G2004">
        <v>120</v>
      </c>
      <c r="H2004" s="1">
        <v>182</v>
      </c>
      <c r="I2004" s="87"/>
      <c r="K2004" s="86" t="s">
        <v>17485</v>
      </c>
      <c r="L2004" s="86" t="s">
        <v>17486</v>
      </c>
      <c r="N2004">
        <f>IFERROR(VLOOKUP(A2004,bip!$A:$C,2,0),"")</f>
      </c>
      <c r="O2004">
        <f>IFERROR(VLOOKUP(A2004,bip!$A:$Z,3,0),"")</f>
      </c>
    </row>
    <row r="2005" spans="1:15" ht="13.2">
      <c r="A2005" t="s">
        <v>1605</v>
      </c>
      <c r="B2005" t="s">
        <v>1605</v>
      </c>
      <c r="C2005" t="s">
        <v>15155</v>
      </c>
      <c r="D2005" t="s">
        <v>30915</v>
      </c>
      <c r="E2005" t="s">
        <v>28247</v>
      </c>
      <c r="F2005">
        <v>6</v>
      </c>
      <c r="G2005">
        <v>120</v>
      </c>
      <c r="H2005" s="1">
        <v>182</v>
      </c>
      <c r="I2005" s="87"/>
      <c r="K2005" s="86" t="s">
        <v>17485</v>
      </c>
      <c r="L2005" s="86" t="s">
        <v>17486</v>
      </c>
      <c r="N2005">
        <f>IFERROR(VLOOKUP(A2005,bip!$A:$C,2,0),"")</f>
      </c>
      <c r="O2005">
        <f>IFERROR(VLOOKUP(A2005,bip!$A:$Z,3,0),"")</f>
      </c>
    </row>
    <row r="2006" spans="1:15" ht="13.2">
      <c r="A2006" t="s">
        <v>1606</v>
      </c>
      <c r="B2006" t="s">
        <v>1606</v>
      </c>
      <c r="C2006" t="s">
        <v>15155</v>
      </c>
      <c r="D2006" t="s">
        <v>30916</v>
      </c>
      <c r="E2006" t="s">
        <v>28248</v>
      </c>
      <c r="F2006">
        <v>6</v>
      </c>
      <c r="G2006">
        <v>120</v>
      </c>
      <c r="H2006" s="1">
        <v>182</v>
      </c>
      <c r="I2006" s="87"/>
      <c r="K2006" s="86" t="s">
        <v>17485</v>
      </c>
      <c r="L2006" s="86" t="s">
        <v>17486</v>
      </c>
      <c r="N2006">
        <f>IFERROR(VLOOKUP(A2006,bip!$A:$C,2,0),"")</f>
      </c>
      <c r="O2006">
        <f>IFERROR(VLOOKUP(A2006,bip!$A:$Z,3,0),"")</f>
      </c>
    </row>
    <row r="2007" spans="1:15" ht="13.2">
      <c r="A2007" t="s">
        <v>1607</v>
      </c>
      <c r="B2007" t="s">
        <v>1607</v>
      </c>
      <c r="C2007" t="s">
        <v>15155</v>
      </c>
      <c r="D2007" t="s">
        <v>30917</v>
      </c>
      <c r="E2007" t="s">
        <v>28249</v>
      </c>
      <c r="F2007">
        <v>6</v>
      </c>
      <c r="G2007">
        <v>120</v>
      </c>
      <c r="H2007" s="1">
        <v>182</v>
      </c>
      <c r="I2007" s="87"/>
      <c r="K2007" s="86" t="s">
        <v>17485</v>
      </c>
      <c r="L2007" s="86" t="s">
        <v>17486</v>
      </c>
      <c r="N2007">
        <f>IFERROR(VLOOKUP(A2007,bip!$A:$C,2,0),"")</f>
      </c>
      <c r="O2007">
        <f>IFERROR(VLOOKUP(A2007,bip!$A:$Z,3,0),"")</f>
      </c>
    </row>
    <row r="2008" spans="1:15" ht="13.2">
      <c r="A2008" t="s">
        <v>1613</v>
      </c>
      <c r="B2008" t="s">
        <v>1613</v>
      </c>
      <c r="C2008" t="s">
        <v>15155</v>
      </c>
      <c r="D2008" t="s">
        <v>22048</v>
      </c>
      <c r="E2008" t="s">
        <v>28271</v>
      </c>
      <c r="F2008">
        <v>6</v>
      </c>
      <c r="G2008">
        <v>120</v>
      </c>
      <c r="H2008" s="1">
        <v>182</v>
      </c>
      <c r="I2008" s="87"/>
      <c r="K2008" s="86" t="s">
        <v>17485</v>
      </c>
      <c r="L2008" s="86" t="s">
        <v>17486</v>
      </c>
      <c r="N2008">
        <f>IFERROR(VLOOKUP(A2008,bip!$A:$C,2,0),"")</f>
      </c>
      <c r="O2008">
        <f>IFERROR(VLOOKUP(A2008,bip!$A:$Z,3,0),"")</f>
      </c>
    </row>
    <row r="2009" spans="1:15" ht="13.2">
      <c r="A2009" t="s">
        <v>1616</v>
      </c>
      <c r="B2009" t="s">
        <v>1616</v>
      </c>
      <c r="C2009" t="s">
        <v>15155</v>
      </c>
      <c r="D2009" t="s">
        <v>22051</v>
      </c>
      <c r="E2009" t="s">
        <v>28274</v>
      </c>
      <c r="F2009">
        <v>6</v>
      </c>
      <c r="G2009">
        <v>120</v>
      </c>
      <c r="H2009" s="1">
        <v>198</v>
      </c>
      <c r="I2009" s="87"/>
      <c r="K2009" s="86" t="s">
        <v>17485</v>
      </c>
      <c r="L2009" s="86" t="s">
        <v>17486</v>
      </c>
      <c r="N2009">
        <f>IFERROR(VLOOKUP(A2009,bip!$A:$C,2,0),"")</f>
      </c>
      <c r="O2009">
        <f>IFERROR(VLOOKUP(A2009,bip!$A:$Z,3,0),"")</f>
      </c>
    </row>
    <row r="2010" spans="1:15" ht="13.2">
      <c r="A2010" t="s">
        <v>1608</v>
      </c>
      <c r="B2010" t="s">
        <v>1608</v>
      </c>
      <c r="C2010" t="s">
        <v>15155</v>
      </c>
      <c r="D2010" t="s">
        <v>30918</v>
      </c>
      <c r="E2010" t="s">
        <v>28250</v>
      </c>
      <c r="F2010">
        <v>6</v>
      </c>
      <c r="G2010">
        <v>120</v>
      </c>
      <c r="H2010" s="1">
        <v>182</v>
      </c>
      <c r="I2010" s="87"/>
      <c r="K2010" s="86" t="s">
        <v>17485</v>
      </c>
      <c r="L2010" s="86" t="s">
        <v>17486</v>
      </c>
      <c r="N2010">
        <f>IFERROR(VLOOKUP(A2010,bip!$A:$C,2,0),"")</f>
      </c>
      <c r="O2010">
        <f>IFERROR(VLOOKUP(A2010,bip!$A:$Z,3,0),"")</f>
      </c>
    </row>
    <row r="2011" spans="1:15" ht="13.2">
      <c r="A2011" t="s">
        <v>1609</v>
      </c>
      <c r="B2011" t="s">
        <v>1609</v>
      </c>
      <c r="C2011" t="s">
        <v>15155</v>
      </c>
      <c r="D2011" t="s">
        <v>30919</v>
      </c>
      <c r="E2011" t="s">
        <v>28251</v>
      </c>
      <c r="F2011">
        <v>6</v>
      </c>
      <c r="G2011">
        <v>120</v>
      </c>
      <c r="H2011" s="1">
        <v>209</v>
      </c>
      <c r="I2011" s="87"/>
      <c r="K2011" s="86" t="s">
        <v>17485</v>
      </c>
      <c r="L2011" s="86" t="s">
        <v>17486</v>
      </c>
      <c r="N2011">
        <f>IFERROR(VLOOKUP(A2011,bip!$A:$C,2,0),"")</f>
      </c>
      <c r="O2011">
        <f>IFERROR(VLOOKUP(A2011,bip!$A:$Z,3,0),"")</f>
      </c>
    </row>
    <row r="2012" spans="1:15" ht="13.2">
      <c r="A2012" t="s">
        <v>1610</v>
      </c>
      <c r="B2012" t="s">
        <v>1610</v>
      </c>
      <c r="C2012" t="s">
        <v>15155</v>
      </c>
      <c r="D2012" t="s">
        <v>30920</v>
      </c>
      <c r="E2012" t="s">
        <v>28252</v>
      </c>
      <c r="F2012">
        <v>6</v>
      </c>
      <c r="G2012">
        <v>120</v>
      </c>
      <c r="H2012" s="1">
        <v>209</v>
      </c>
      <c r="I2012" s="87"/>
      <c r="K2012" s="86" t="s">
        <v>17485</v>
      </c>
      <c r="L2012" s="86" t="s">
        <v>17486</v>
      </c>
      <c r="N2012">
        <f>IFERROR(VLOOKUP(A2012,bip!$A:$C,2,0),"")</f>
      </c>
      <c r="O2012">
        <f>IFERROR(VLOOKUP(A2012,bip!$A:$Z,3,0),"")</f>
      </c>
    </row>
    <row r="2013" spans="1:15" ht="13.2">
      <c r="A2013" t="s">
        <v>1601</v>
      </c>
      <c r="B2013" t="s">
        <v>1601</v>
      </c>
      <c r="C2013" t="s">
        <v>15155</v>
      </c>
      <c r="D2013" t="s">
        <v>28244</v>
      </c>
      <c r="E2013" t="s">
        <v>28245</v>
      </c>
      <c r="F2013">
        <v>1</v>
      </c>
      <c r="G2013">
        <v>10</v>
      </c>
      <c r="H2013" s="1">
        <v>2689</v>
      </c>
      <c r="I2013" s="87"/>
      <c r="K2013" s="86" t="s">
        <v>17485</v>
      </c>
      <c r="L2013" s="86" t="s">
        <v>17486</v>
      </c>
      <c r="N2013">
        <f>IFERROR(VLOOKUP(A2013,bip!$A:$C,2,0),"")</f>
      </c>
      <c r="O2013">
        <f>IFERROR(VLOOKUP(A2013,bip!$A:$Z,3,0),"")</f>
      </c>
    </row>
    <row r="2014" spans="1:15" ht="13.2">
      <c r="A2014" t="s">
        <v>1618</v>
      </c>
      <c r="B2014" t="s">
        <v>1618</v>
      </c>
      <c r="C2014" t="s">
        <v>15155</v>
      </c>
      <c r="D2014" t="s">
        <v>28253</v>
      </c>
      <c r="E2014" t="s">
        <v>28854</v>
      </c>
      <c r="F2014">
        <v>1</v>
      </c>
      <c r="G2014">
        <v>10</v>
      </c>
      <c r="H2014" s="1">
        <v>1360</v>
      </c>
      <c r="I2014" s="87"/>
      <c r="K2014" s="86" t="s">
        <v>17485</v>
      </c>
      <c r="L2014" s="86" t="s">
        <v>17486</v>
      </c>
      <c r="N2014">
        <f>IFERROR(VLOOKUP(A2014,bip!$A:$C,2,0),"")</f>
      </c>
      <c r="O2014">
        <f>IFERROR(VLOOKUP(A2014,bip!$A:$Z,3,0),"")</f>
      </c>
    </row>
    <row r="2015" spans="1:15" ht="13.2">
      <c r="A2015" t="s">
        <v>1621</v>
      </c>
      <c r="B2015" t="s">
        <v>1621</v>
      </c>
      <c r="C2015" t="s">
        <v>15155</v>
      </c>
      <c r="D2015" t="s">
        <v>22055</v>
      </c>
      <c r="E2015" t="s">
        <v>28278</v>
      </c>
      <c r="F2015">
        <v>6</v>
      </c>
      <c r="G2015">
        <v>120</v>
      </c>
      <c r="H2015" s="1">
        <v>182</v>
      </c>
      <c r="I2015" s="87"/>
      <c r="K2015" s="86" t="s">
        <v>17485</v>
      </c>
      <c r="L2015" s="86" t="s">
        <v>17486</v>
      </c>
      <c r="N2015">
        <f>IFERROR(VLOOKUP(A2015,bip!$A:$C,2,0),"")</f>
      </c>
      <c r="O2015">
        <f>IFERROR(VLOOKUP(A2015,bip!$A:$Z,3,0),"")</f>
      </c>
    </row>
    <row r="2016" spans="1:15" ht="13.2">
      <c r="A2016" t="s">
        <v>1622</v>
      </c>
      <c r="B2016" t="s">
        <v>1622</v>
      </c>
      <c r="C2016" t="s">
        <v>15155</v>
      </c>
      <c r="D2016" t="s">
        <v>22056</v>
      </c>
      <c r="E2016" t="s">
        <v>28279</v>
      </c>
      <c r="F2016">
        <v>6</v>
      </c>
      <c r="G2016">
        <v>120</v>
      </c>
      <c r="H2016" s="1">
        <v>198</v>
      </c>
      <c r="I2016" s="87"/>
      <c r="K2016" s="86" t="s">
        <v>17485</v>
      </c>
      <c r="L2016" s="86" t="s">
        <v>17486</v>
      </c>
      <c r="N2016">
        <f>IFERROR(VLOOKUP(A2016,bip!$A:$C,2,0),"")</f>
      </c>
      <c r="O2016">
        <f>IFERROR(VLOOKUP(A2016,bip!$A:$Z,3,0),"")</f>
      </c>
    </row>
    <row r="2017" spans="1:15" ht="13.2">
      <c r="A2017" t="s">
        <v>1623</v>
      </c>
      <c r="B2017" t="s">
        <v>1623</v>
      </c>
      <c r="C2017" t="s">
        <v>15155</v>
      </c>
      <c r="D2017" t="s">
        <v>22057</v>
      </c>
      <c r="E2017" t="s">
        <v>28280</v>
      </c>
      <c r="F2017">
        <v>6</v>
      </c>
      <c r="G2017">
        <v>120</v>
      </c>
      <c r="H2017" s="1">
        <v>230</v>
      </c>
      <c r="I2017" s="87"/>
      <c r="K2017" s="86" t="s">
        <v>17485</v>
      </c>
      <c r="L2017" s="86" t="s">
        <v>17486</v>
      </c>
      <c r="N2017">
        <f>IFERROR(VLOOKUP(A2017,bip!$A:$C,2,0),"")</f>
      </c>
      <c r="O2017">
        <f>IFERROR(VLOOKUP(A2017,bip!$A:$Z,3,0),"")</f>
      </c>
    </row>
    <row r="2018" spans="1:15" ht="13.2">
      <c r="A2018" t="s">
        <v>1619</v>
      </c>
      <c r="B2018" t="s">
        <v>1619</v>
      </c>
      <c r="C2018" t="s">
        <v>15155</v>
      </c>
      <c r="D2018" t="s">
        <v>22053</v>
      </c>
      <c r="E2018" t="s">
        <v>28276</v>
      </c>
      <c r="F2018">
        <v>6</v>
      </c>
      <c r="G2018">
        <v>120</v>
      </c>
      <c r="H2018" s="1">
        <v>182</v>
      </c>
      <c r="I2018" s="87"/>
      <c r="K2018" s="86" t="s">
        <v>17485</v>
      </c>
      <c r="L2018" s="86" t="s">
        <v>17486</v>
      </c>
      <c r="N2018">
        <f>IFERROR(VLOOKUP(A2018,bip!$A:$C,2,0),"")</f>
      </c>
      <c r="O2018">
        <f>IFERROR(VLOOKUP(A2018,bip!$A:$Z,3,0),"")</f>
      </c>
    </row>
    <row r="2019" spans="1:15" ht="13.2">
      <c r="A2019" t="s">
        <v>1620</v>
      </c>
      <c r="B2019" t="s">
        <v>1620</v>
      </c>
      <c r="C2019" t="s">
        <v>15155</v>
      </c>
      <c r="D2019" t="s">
        <v>22054</v>
      </c>
      <c r="E2019" t="s">
        <v>28277</v>
      </c>
      <c r="F2019">
        <v>6</v>
      </c>
      <c r="G2019">
        <v>120</v>
      </c>
      <c r="H2019" s="1">
        <v>182</v>
      </c>
      <c r="I2019" s="87"/>
      <c r="K2019" s="86" t="s">
        <v>17485</v>
      </c>
      <c r="L2019" s="86" t="s">
        <v>17486</v>
      </c>
      <c r="N2019">
        <f>IFERROR(VLOOKUP(A2019,bip!$A:$C,2,0),"")</f>
      </c>
      <c r="O2019">
        <f>IFERROR(VLOOKUP(A2019,bip!$A:$Z,3,0),"")</f>
      </c>
    </row>
    <row r="2020" spans="1:15" ht="13.2">
      <c r="A2020" t="s">
        <v>1639</v>
      </c>
      <c r="B2020" t="s">
        <v>1639</v>
      </c>
      <c r="C2020" t="s">
        <v>15155</v>
      </c>
      <c r="D2020" t="s">
        <v>28330</v>
      </c>
      <c r="E2020" t="s">
        <v>28331</v>
      </c>
      <c r="F2020">
        <v>1</v>
      </c>
      <c r="G2020">
        <v>1</v>
      </c>
      <c r="H2020" s="1">
        <v>2292</v>
      </c>
      <c r="I2020" s="87"/>
      <c r="K2020" s="86" t="s">
        <v>17485</v>
      </c>
      <c r="L2020" s="86" t="s">
        <v>17486</v>
      </c>
      <c r="N2020">
        <f>IFERROR(VLOOKUP(A2020,bip!$A:$C,2,0),"")</f>
      </c>
      <c r="O2020">
        <f>IFERROR(VLOOKUP(A2020,bip!$A:$Z,3,0),"")</f>
      </c>
    </row>
    <row r="2021" spans="1:15" ht="13.2">
      <c r="A2021" t="s">
        <v>1640</v>
      </c>
      <c r="B2021" t="s">
        <v>1640</v>
      </c>
      <c r="C2021" t="s">
        <v>15155</v>
      </c>
      <c r="D2021" t="s">
        <v>17977</v>
      </c>
      <c r="E2021" t="s">
        <v>28304</v>
      </c>
      <c r="F2021">
        <v>1</v>
      </c>
      <c r="G2021">
        <v>48</v>
      </c>
      <c r="H2021" s="1">
        <v>177</v>
      </c>
      <c r="I2021" s="87"/>
      <c r="K2021" s="86" t="s">
        <v>17485</v>
      </c>
      <c r="L2021" s="86" t="s">
        <v>17486</v>
      </c>
      <c r="N2021">
        <f>IFERROR(VLOOKUP(A2021,bip!$A:$C,2,0),"")</f>
      </c>
      <c r="O2021">
        <f>IFERROR(VLOOKUP(A2021,bip!$A:$Z,3,0),"")</f>
      </c>
    </row>
    <row r="2022" spans="1:15" ht="13.2">
      <c r="A2022" t="s">
        <v>1641</v>
      </c>
      <c r="B2022" t="s">
        <v>1641</v>
      </c>
      <c r="C2022" t="s">
        <v>15155</v>
      </c>
      <c r="D2022" t="s">
        <v>17978</v>
      </c>
      <c r="E2022" t="s">
        <v>28305</v>
      </c>
      <c r="F2022">
        <v>1</v>
      </c>
      <c r="G2022">
        <v>36</v>
      </c>
      <c r="H2022" s="1">
        <v>177</v>
      </c>
      <c r="I2022" s="87"/>
      <c r="K2022" s="86" t="s">
        <v>17485</v>
      </c>
      <c r="L2022" s="86" t="s">
        <v>17486</v>
      </c>
      <c r="N2022">
        <f>IFERROR(VLOOKUP(A2022,bip!$A:$C,2,0),"")</f>
      </c>
      <c r="O2022">
        <f>IFERROR(VLOOKUP(A2022,bip!$A:$Z,3,0),"")</f>
      </c>
    </row>
    <row r="2023" spans="1:15" ht="13.2">
      <c r="A2023" t="s">
        <v>1642</v>
      </c>
      <c r="B2023" t="s">
        <v>1642</v>
      </c>
      <c r="C2023" t="s">
        <v>15155</v>
      </c>
      <c r="D2023" t="s">
        <v>17979</v>
      </c>
      <c r="E2023" t="s">
        <v>28306</v>
      </c>
      <c r="F2023">
        <v>1</v>
      </c>
      <c r="G2023">
        <v>96</v>
      </c>
      <c r="H2023" s="1">
        <v>188</v>
      </c>
      <c r="I2023" s="87"/>
      <c r="K2023" s="86" t="s">
        <v>17485</v>
      </c>
      <c r="L2023" s="86" t="s">
        <v>17486</v>
      </c>
      <c r="N2023">
        <f>IFERROR(VLOOKUP(A2023,bip!$A:$C,2,0),"")</f>
      </c>
      <c r="O2023">
        <f>IFERROR(VLOOKUP(A2023,bip!$A:$Z,3,0),"")</f>
      </c>
    </row>
    <row r="2024" spans="1:15" ht="13.2">
      <c r="A2024" t="s">
        <v>1643</v>
      </c>
      <c r="B2024" t="s">
        <v>1643</v>
      </c>
      <c r="C2024" t="s">
        <v>15155</v>
      </c>
      <c r="D2024" t="s">
        <v>17980</v>
      </c>
      <c r="E2024" t="s">
        <v>28307</v>
      </c>
      <c r="F2024">
        <v>1</v>
      </c>
      <c r="G2024">
        <v>48</v>
      </c>
      <c r="H2024" s="1">
        <v>205</v>
      </c>
      <c r="I2024" s="87"/>
      <c r="K2024" s="86" t="s">
        <v>17485</v>
      </c>
      <c r="L2024" s="86" t="s">
        <v>17486</v>
      </c>
      <c r="N2024">
        <f>IFERROR(VLOOKUP(A2024,bip!$A:$C,2,0),"")</f>
      </c>
      <c r="O2024">
        <f>IFERROR(VLOOKUP(A2024,bip!$A:$Z,3,0),"")</f>
      </c>
    </row>
    <row r="2025" spans="1:15" ht="13.2">
      <c r="A2025" t="s">
        <v>1644</v>
      </c>
      <c r="B2025" t="s">
        <v>1644</v>
      </c>
      <c r="C2025" t="s">
        <v>15155</v>
      </c>
      <c r="D2025" t="s">
        <v>17964</v>
      </c>
      <c r="E2025" t="s">
        <v>28281</v>
      </c>
      <c r="F2025">
        <v>1</v>
      </c>
      <c r="G2025">
        <v>54</v>
      </c>
      <c r="H2025" s="1">
        <v>215</v>
      </c>
      <c r="I2025" s="87"/>
      <c r="K2025" s="86" t="s">
        <v>17485</v>
      </c>
      <c r="L2025" s="86" t="s">
        <v>17486</v>
      </c>
      <c r="N2025">
        <f>IFERROR(VLOOKUP(A2025,bip!$A:$C,2,0),"")</f>
      </c>
      <c r="O2025">
        <f>IFERROR(VLOOKUP(A2025,bip!$A:$Z,3,0),"")</f>
      </c>
    </row>
    <row r="2026" spans="1:15" ht="13.2">
      <c r="A2026" t="s">
        <v>1645</v>
      </c>
      <c r="B2026" t="s">
        <v>1645</v>
      </c>
      <c r="C2026" t="s">
        <v>15155</v>
      </c>
      <c r="D2026" t="s">
        <v>17965</v>
      </c>
      <c r="E2026" t="s">
        <v>28282</v>
      </c>
      <c r="F2026">
        <v>1</v>
      </c>
      <c r="G2026">
        <v>48</v>
      </c>
      <c r="H2026" s="1">
        <v>215</v>
      </c>
      <c r="I2026" s="87"/>
      <c r="K2026" s="86" t="s">
        <v>17485</v>
      </c>
      <c r="L2026" s="86" t="s">
        <v>17486</v>
      </c>
      <c r="N2026">
        <f>IFERROR(VLOOKUP(A2026,bip!$A:$C,2,0),"")</f>
      </c>
      <c r="O2026">
        <f>IFERROR(VLOOKUP(A2026,bip!$A:$Z,3,0),"")</f>
      </c>
    </row>
    <row r="2027" spans="1:15" ht="13.2">
      <c r="A2027" t="s">
        <v>1646</v>
      </c>
      <c r="B2027" t="s">
        <v>1646</v>
      </c>
      <c r="C2027" t="s">
        <v>15155</v>
      </c>
      <c r="D2027" t="s">
        <v>17966</v>
      </c>
      <c r="E2027" t="s">
        <v>28283</v>
      </c>
      <c r="F2027">
        <v>1</v>
      </c>
      <c r="G2027">
        <v>48</v>
      </c>
      <c r="H2027" s="1">
        <v>226</v>
      </c>
      <c r="I2027" s="87"/>
      <c r="K2027" s="86" t="s">
        <v>17485</v>
      </c>
      <c r="L2027" s="86" t="s">
        <v>17486</v>
      </c>
      <c r="N2027">
        <f>IFERROR(VLOOKUP(A2027,bip!$A:$C,2,0),"")</f>
      </c>
      <c r="O2027">
        <f>IFERROR(VLOOKUP(A2027,bip!$A:$Z,3,0),"")</f>
      </c>
    </row>
    <row r="2028" spans="1:15" ht="13.2">
      <c r="A2028" t="s">
        <v>1647</v>
      </c>
      <c r="B2028" t="s">
        <v>1647</v>
      </c>
      <c r="C2028" t="s">
        <v>15155</v>
      </c>
      <c r="D2028" t="s">
        <v>17967</v>
      </c>
      <c r="E2028" t="s">
        <v>28284</v>
      </c>
      <c r="F2028">
        <v>1</v>
      </c>
      <c r="G2028">
        <v>42</v>
      </c>
      <c r="H2028" s="1">
        <v>230</v>
      </c>
      <c r="I2028" s="87"/>
      <c r="K2028" s="86" t="s">
        <v>17485</v>
      </c>
      <c r="L2028" s="86" t="s">
        <v>17486</v>
      </c>
      <c r="N2028">
        <f>IFERROR(VLOOKUP(A2028,bip!$A:$C,2,0),"")</f>
      </c>
      <c r="O2028">
        <f>IFERROR(VLOOKUP(A2028,bip!$A:$Z,3,0),"")</f>
      </c>
    </row>
    <row r="2029" spans="1:15" ht="13.2">
      <c r="A2029" t="s">
        <v>1648</v>
      </c>
      <c r="B2029" t="s">
        <v>1648</v>
      </c>
      <c r="C2029" t="s">
        <v>15155</v>
      </c>
      <c r="D2029" t="s">
        <v>17968</v>
      </c>
      <c r="E2029" t="s">
        <v>28285</v>
      </c>
      <c r="F2029">
        <v>1</v>
      </c>
      <c r="G2029">
        <v>48</v>
      </c>
      <c r="H2029" s="1">
        <v>230</v>
      </c>
      <c r="I2029" s="87"/>
      <c r="K2029" s="86" t="s">
        <v>17485</v>
      </c>
      <c r="L2029" s="86" t="s">
        <v>17486</v>
      </c>
      <c r="N2029">
        <f>IFERROR(VLOOKUP(A2029,bip!$A:$C,2,0),"")</f>
      </c>
      <c r="O2029">
        <f>IFERROR(VLOOKUP(A2029,bip!$A:$Z,3,0),"")</f>
      </c>
    </row>
    <row r="2030" spans="1:15" ht="13.2">
      <c r="A2030" t="s">
        <v>1649</v>
      </c>
      <c r="B2030" t="s">
        <v>1649</v>
      </c>
      <c r="C2030" t="s">
        <v>15155</v>
      </c>
      <c r="D2030" t="s">
        <v>17969</v>
      </c>
      <c r="E2030" t="s">
        <v>28286</v>
      </c>
      <c r="F2030">
        <v>1</v>
      </c>
      <c r="G2030">
        <v>42</v>
      </c>
      <c r="H2030" s="1">
        <v>241</v>
      </c>
      <c r="I2030" s="87"/>
      <c r="K2030" s="86" t="s">
        <v>17485</v>
      </c>
      <c r="L2030" s="86" t="s">
        <v>17486</v>
      </c>
      <c r="N2030">
        <f>IFERROR(VLOOKUP(A2030,bip!$A:$C,2,0),"")</f>
      </c>
      <c r="O2030">
        <f>IFERROR(VLOOKUP(A2030,bip!$A:$Z,3,0),"")</f>
      </c>
    </row>
    <row r="2031" spans="1:15" ht="13.2">
      <c r="A2031" t="s">
        <v>1650</v>
      </c>
      <c r="B2031" t="s">
        <v>1650</v>
      </c>
      <c r="C2031" t="s">
        <v>15155</v>
      </c>
      <c r="D2031" t="s">
        <v>17970</v>
      </c>
      <c r="E2031" t="s">
        <v>28287</v>
      </c>
      <c r="F2031">
        <v>1</v>
      </c>
      <c r="G2031">
        <v>36</v>
      </c>
      <c r="H2031" s="1">
        <v>241</v>
      </c>
      <c r="I2031" s="87"/>
      <c r="K2031" s="86" t="s">
        <v>17485</v>
      </c>
      <c r="L2031" s="86" t="s">
        <v>17486</v>
      </c>
      <c r="N2031">
        <f>IFERROR(VLOOKUP(A2031,bip!$A:$C,2,0),"")</f>
      </c>
      <c r="O2031">
        <f>IFERROR(VLOOKUP(A2031,bip!$A:$Z,3,0),"")</f>
      </c>
    </row>
    <row r="2032" spans="1:15" ht="13.2">
      <c r="A2032" t="s">
        <v>1651</v>
      </c>
      <c r="B2032" t="s">
        <v>1651</v>
      </c>
      <c r="C2032" t="s">
        <v>15155</v>
      </c>
      <c r="D2032" t="s">
        <v>17971</v>
      </c>
      <c r="E2032" t="s">
        <v>28288</v>
      </c>
      <c r="F2032">
        <v>1</v>
      </c>
      <c r="G2032">
        <v>24</v>
      </c>
      <c r="H2032" s="1">
        <v>261</v>
      </c>
      <c r="I2032" s="87"/>
      <c r="K2032" s="86" t="s">
        <v>17485</v>
      </c>
      <c r="L2032" s="86" t="s">
        <v>17486</v>
      </c>
      <c r="N2032">
        <f>IFERROR(VLOOKUP(A2032,bip!$A:$C,2,0),"")</f>
      </c>
      <c r="O2032">
        <f>IFERROR(VLOOKUP(A2032,bip!$A:$Z,3,0),"")</f>
      </c>
    </row>
    <row r="2033" spans="1:15" ht="13.2">
      <c r="A2033" t="s">
        <v>1652</v>
      </c>
      <c r="B2033" t="s">
        <v>1652</v>
      </c>
      <c r="C2033" t="s">
        <v>15155</v>
      </c>
      <c r="D2033" t="s">
        <v>17972</v>
      </c>
      <c r="E2033" t="s">
        <v>28289</v>
      </c>
      <c r="F2033">
        <v>1</v>
      </c>
      <c r="G2033">
        <v>24</v>
      </c>
      <c r="H2033" s="1">
        <v>272</v>
      </c>
      <c r="I2033" s="87"/>
      <c r="K2033" s="86" t="s">
        <v>17485</v>
      </c>
      <c r="L2033" s="86" t="s">
        <v>17486</v>
      </c>
      <c r="N2033">
        <f>IFERROR(VLOOKUP(A2033,bip!$A:$C,2,0),"")</f>
      </c>
      <c r="O2033">
        <f>IFERROR(VLOOKUP(A2033,bip!$A:$Z,3,0),"")</f>
      </c>
    </row>
    <row r="2034" spans="1:15" ht="13.2">
      <c r="A2034" t="s">
        <v>1653</v>
      </c>
      <c r="B2034" t="s">
        <v>1653</v>
      </c>
      <c r="C2034" t="s">
        <v>15155</v>
      </c>
      <c r="D2034" t="s">
        <v>17973</v>
      </c>
      <c r="E2034" t="s">
        <v>28290</v>
      </c>
      <c r="F2034">
        <v>1</v>
      </c>
      <c r="G2034">
        <v>24</v>
      </c>
      <c r="H2034" s="1">
        <v>282</v>
      </c>
      <c r="I2034" s="87"/>
      <c r="K2034" s="86" t="s">
        <v>17485</v>
      </c>
      <c r="L2034" s="86" t="s">
        <v>17486</v>
      </c>
      <c r="N2034">
        <f>IFERROR(VLOOKUP(A2034,bip!$A:$C,2,0),"")</f>
      </c>
      <c r="O2034">
        <f>IFERROR(VLOOKUP(A2034,bip!$A:$Z,3,0),"")</f>
      </c>
    </row>
    <row r="2035" spans="1:15" ht="13.2">
      <c r="A2035" t="s">
        <v>1654</v>
      </c>
      <c r="B2035" t="s">
        <v>1654</v>
      </c>
      <c r="C2035" t="s">
        <v>15155</v>
      </c>
      <c r="D2035" t="s">
        <v>17974</v>
      </c>
      <c r="E2035" t="s">
        <v>28291</v>
      </c>
      <c r="F2035">
        <v>1</v>
      </c>
      <c r="G2035">
        <v>24</v>
      </c>
      <c r="H2035" s="1">
        <v>289</v>
      </c>
      <c r="I2035" s="87"/>
      <c r="K2035" s="86" t="s">
        <v>17485</v>
      </c>
      <c r="L2035" s="86" t="s">
        <v>17486</v>
      </c>
      <c r="N2035">
        <f>IFERROR(VLOOKUP(A2035,bip!$A:$C,2,0),"")</f>
      </c>
      <c r="O2035">
        <f>IFERROR(VLOOKUP(A2035,bip!$A:$Z,3,0),"")</f>
      </c>
    </row>
    <row r="2036" spans="1:15" ht="13.2">
      <c r="A2036" t="s">
        <v>1655</v>
      </c>
      <c r="B2036" t="s">
        <v>1655</v>
      </c>
      <c r="C2036" t="s">
        <v>15155</v>
      </c>
      <c r="D2036" t="s">
        <v>17975</v>
      </c>
      <c r="E2036" t="s">
        <v>28292</v>
      </c>
      <c r="F2036">
        <v>1</v>
      </c>
      <c r="G2036">
        <v>42</v>
      </c>
      <c r="H2036" s="1">
        <v>305</v>
      </c>
      <c r="I2036" s="87"/>
      <c r="K2036" s="86" t="s">
        <v>17485</v>
      </c>
      <c r="L2036" s="86" t="s">
        <v>17486</v>
      </c>
      <c r="N2036">
        <f>IFERROR(VLOOKUP(A2036,bip!$A:$C,2,0),"")</f>
      </c>
      <c r="O2036">
        <f>IFERROR(VLOOKUP(A2036,bip!$A:$Z,3,0),"")</f>
      </c>
    </row>
    <row r="2037" spans="1:15" ht="13.2">
      <c r="A2037" t="s">
        <v>1656</v>
      </c>
      <c r="B2037" t="s">
        <v>1656</v>
      </c>
      <c r="C2037" t="s">
        <v>15155</v>
      </c>
      <c r="D2037" t="s">
        <v>17976</v>
      </c>
      <c r="E2037" t="s">
        <v>28293</v>
      </c>
      <c r="F2037">
        <v>1</v>
      </c>
      <c r="G2037">
        <v>24</v>
      </c>
      <c r="H2037" s="1">
        <v>347</v>
      </c>
      <c r="I2037" s="87"/>
      <c r="K2037" s="86" t="s">
        <v>17485</v>
      </c>
      <c r="L2037" s="86" t="s">
        <v>17486</v>
      </c>
      <c r="N2037">
        <f>IFERROR(VLOOKUP(A2037,bip!$A:$C,2,0),"")</f>
      </c>
      <c r="O2037">
        <f>IFERROR(VLOOKUP(A2037,bip!$A:$Z,3,0),"")</f>
      </c>
    </row>
    <row r="2038" spans="1:15" ht="13.2">
      <c r="A2038" t="s">
        <v>1657</v>
      </c>
      <c r="B2038" t="s">
        <v>1657</v>
      </c>
      <c r="C2038" t="s">
        <v>15155</v>
      </c>
      <c r="D2038" t="s">
        <v>17981</v>
      </c>
      <c r="E2038" t="s">
        <v>28308</v>
      </c>
      <c r="F2038">
        <v>1</v>
      </c>
      <c r="G2038">
        <v>30</v>
      </c>
      <c r="H2038" s="1">
        <v>377</v>
      </c>
      <c r="I2038" s="87"/>
      <c r="K2038" s="86" t="s">
        <v>17485</v>
      </c>
      <c r="L2038" s="86" t="s">
        <v>17486</v>
      </c>
      <c r="N2038">
        <f>IFERROR(VLOOKUP(A2038,bip!$A:$C,2,0),"")</f>
      </c>
      <c r="O2038">
        <f>IFERROR(VLOOKUP(A2038,bip!$A:$Z,3,0),"")</f>
      </c>
    </row>
    <row r="2039" spans="1:15" ht="13.2">
      <c r="A2039" t="s">
        <v>1658</v>
      </c>
      <c r="B2039" t="s">
        <v>1658</v>
      </c>
      <c r="C2039" t="s">
        <v>15155</v>
      </c>
      <c r="D2039" t="s">
        <v>17982</v>
      </c>
      <c r="E2039" t="s">
        <v>28309</v>
      </c>
      <c r="F2039">
        <v>1</v>
      </c>
      <c r="G2039">
        <v>24</v>
      </c>
      <c r="H2039" s="1">
        <v>387</v>
      </c>
      <c r="I2039" s="87"/>
      <c r="K2039" s="86" t="s">
        <v>17485</v>
      </c>
      <c r="L2039" s="86" t="s">
        <v>17486</v>
      </c>
      <c r="N2039">
        <f>IFERROR(VLOOKUP(A2039,bip!$A:$C,2,0),"")</f>
      </c>
      <c r="O2039">
        <f>IFERROR(VLOOKUP(A2039,bip!$A:$Z,3,0),"")</f>
      </c>
    </row>
    <row r="2040" spans="1:15" ht="13.2">
      <c r="A2040" t="s">
        <v>1659</v>
      </c>
      <c r="B2040" t="s">
        <v>1659</v>
      </c>
      <c r="C2040" t="s">
        <v>15155</v>
      </c>
      <c r="D2040" t="s">
        <v>17983</v>
      </c>
      <c r="E2040" t="s">
        <v>28310</v>
      </c>
      <c r="F2040">
        <v>1</v>
      </c>
      <c r="G2040">
        <v>6</v>
      </c>
      <c r="H2040" s="1">
        <v>410</v>
      </c>
      <c r="I2040" s="87"/>
      <c r="K2040" s="86" t="s">
        <v>17485</v>
      </c>
      <c r="L2040" s="86" t="s">
        <v>17486</v>
      </c>
      <c r="N2040">
        <f>IFERROR(VLOOKUP(A2040,bip!$A:$C,2,0),"")</f>
      </c>
      <c r="O2040">
        <f>IFERROR(VLOOKUP(A2040,bip!$A:$Z,3,0),"")</f>
      </c>
    </row>
    <row r="2041" spans="1:15" ht="13.2">
      <c r="A2041" t="s">
        <v>1660</v>
      </c>
      <c r="B2041" t="s">
        <v>1660</v>
      </c>
      <c r="C2041" t="s">
        <v>15155</v>
      </c>
      <c r="D2041" t="s">
        <v>17984</v>
      </c>
      <c r="E2041" t="s">
        <v>28311</v>
      </c>
      <c r="F2041">
        <v>1</v>
      </c>
      <c r="G2041">
        <v>6</v>
      </c>
      <c r="H2041" s="1">
        <v>430</v>
      </c>
      <c r="I2041" s="87"/>
      <c r="K2041" s="86" t="s">
        <v>17485</v>
      </c>
      <c r="L2041" s="86" t="s">
        <v>17486</v>
      </c>
      <c r="N2041">
        <f>IFERROR(VLOOKUP(A2041,bip!$A:$C,2,0),"")</f>
      </c>
      <c r="O2041">
        <f>IFERROR(VLOOKUP(A2041,bip!$A:$Z,3,0),"")</f>
      </c>
    </row>
    <row r="2042" spans="1:15" ht="13.2">
      <c r="A2042" t="s">
        <v>1661</v>
      </c>
      <c r="B2042" t="s">
        <v>1661</v>
      </c>
      <c r="C2042" t="s">
        <v>15155</v>
      </c>
      <c r="D2042" t="s">
        <v>17985</v>
      </c>
      <c r="E2042" t="s">
        <v>28312</v>
      </c>
      <c r="F2042">
        <v>1</v>
      </c>
      <c r="G2042">
        <v>18</v>
      </c>
      <c r="H2042" s="1">
        <v>450</v>
      </c>
      <c r="I2042" s="87"/>
      <c r="K2042" s="86" t="s">
        <v>17485</v>
      </c>
      <c r="L2042" s="86" t="s">
        <v>17486</v>
      </c>
      <c r="N2042">
        <f>IFERROR(VLOOKUP(A2042,bip!$A:$C,2,0),"")</f>
      </c>
      <c r="O2042">
        <f>IFERROR(VLOOKUP(A2042,bip!$A:$Z,3,0),"")</f>
      </c>
    </row>
    <row r="2043" spans="1:15" ht="13.2">
      <c r="A2043" t="s">
        <v>1662</v>
      </c>
      <c r="B2043" t="s">
        <v>1662</v>
      </c>
      <c r="C2043" t="s">
        <v>15155</v>
      </c>
      <c r="D2043" t="s">
        <v>17986</v>
      </c>
      <c r="E2043" t="s">
        <v>28313</v>
      </c>
      <c r="F2043">
        <v>1</v>
      </c>
      <c r="G2043">
        <v>6</v>
      </c>
      <c r="H2043" s="1">
        <v>462</v>
      </c>
      <c r="I2043" s="87"/>
      <c r="K2043" s="86" t="s">
        <v>17485</v>
      </c>
      <c r="L2043" s="86" t="s">
        <v>17486</v>
      </c>
      <c r="N2043">
        <f>IFERROR(VLOOKUP(A2043,bip!$A:$C,2,0),"")</f>
      </c>
      <c r="O2043">
        <f>IFERROR(VLOOKUP(A2043,bip!$A:$Z,3,0),"")</f>
      </c>
    </row>
    <row r="2044" spans="1:15" ht="13.2">
      <c r="A2044" t="s">
        <v>1663</v>
      </c>
      <c r="B2044" t="s">
        <v>1663</v>
      </c>
      <c r="C2044" t="s">
        <v>15155</v>
      </c>
      <c r="D2044" t="s">
        <v>17987</v>
      </c>
      <c r="E2044" t="s">
        <v>28314</v>
      </c>
      <c r="F2044">
        <v>1</v>
      </c>
      <c r="G2044">
        <v>6</v>
      </c>
      <c r="H2044" s="1">
        <v>499</v>
      </c>
      <c r="I2044" s="87"/>
      <c r="K2044" s="86" t="s">
        <v>17485</v>
      </c>
      <c r="L2044" s="86" t="s">
        <v>17486</v>
      </c>
      <c r="N2044">
        <f>IFERROR(VLOOKUP(A2044,bip!$A:$C,2,0),"")</f>
      </c>
      <c r="O2044">
        <f>IFERROR(VLOOKUP(A2044,bip!$A:$Z,3,0),"")</f>
      </c>
    </row>
    <row r="2045" spans="1:15" ht="13.2">
      <c r="A2045" t="s">
        <v>1664</v>
      </c>
      <c r="B2045" t="s">
        <v>1664</v>
      </c>
      <c r="C2045" t="s">
        <v>15155</v>
      </c>
      <c r="D2045" t="s">
        <v>17988</v>
      </c>
      <c r="E2045" t="s">
        <v>28332</v>
      </c>
      <c r="F2045">
        <v>1</v>
      </c>
      <c r="G2045">
        <v>18</v>
      </c>
      <c r="H2045" s="1">
        <v>525</v>
      </c>
      <c r="I2045" s="87"/>
      <c r="K2045" s="86" t="s">
        <v>17485</v>
      </c>
      <c r="L2045" s="86" t="s">
        <v>17486</v>
      </c>
      <c r="N2045">
        <f>IFERROR(VLOOKUP(A2045,bip!$A:$C,2,0),"")</f>
      </c>
      <c r="O2045">
        <f>IFERROR(VLOOKUP(A2045,bip!$A:$Z,3,0),"")</f>
      </c>
    </row>
    <row r="2046" spans="1:15" ht="13.2">
      <c r="A2046" t="s">
        <v>1665</v>
      </c>
      <c r="B2046" t="s">
        <v>1665</v>
      </c>
      <c r="C2046" t="s">
        <v>15155</v>
      </c>
      <c r="D2046" t="s">
        <v>17989</v>
      </c>
      <c r="E2046" t="s">
        <v>28334</v>
      </c>
      <c r="F2046">
        <v>1</v>
      </c>
      <c r="G2046">
        <v>6</v>
      </c>
      <c r="H2046" s="1">
        <v>692</v>
      </c>
      <c r="I2046" s="87"/>
      <c r="K2046" s="86" t="s">
        <v>17485</v>
      </c>
      <c r="L2046" s="86" t="s">
        <v>17486</v>
      </c>
      <c r="N2046">
        <f>IFERROR(VLOOKUP(A2046,bip!$A:$C,2,0),"")</f>
      </c>
      <c r="O2046">
        <f>IFERROR(VLOOKUP(A2046,bip!$A:$Z,3,0),"")</f>
      </c>
    </row>
    <row r="2047" spans="1:15" ht="13.2">
      <c r="A2047" t="s">
        <v>1666</v>
      </c>
      <c r="B2047" t="s">
        <v>1666</v>
      </c>
      <c r="C2047" t="s">
        <v>15155</v>
      </c>
      <c r="D2047" t="s">
        <v>17990</v>
      </c>
      <c r="E2047" t="s">
        <v>28335</v>
      </c>
      <c r="F2047">
        <v>1</v>
      </c>
      <c r="G2047">
        <v>6</v>
      </c>
      <c r="H2047" s="1">
        <v>693</v>
      </c>
      <c r="I2047" s="87"/>
      <c r="K2047" s="86" t="s">
        <v>17485</v>
      </c>
      <c r="L2047" s="86" t="s">
        <v>17486</v>
      </c>
      <c r="N2047">
        <f>IFERROR(VLOOKUP(A2047,bip!$A:$C,2,0),"")</f>
      </c>
      <c r="O2047">
        <f>IFERROR(VLOOKUP(A2047,bip!$A:$Z,3,0),"")</f>
      </c>
    </row>
    <row r="2048" spans="1:15" ht="13.2">
      <c r="A2048" t="s">
        <v>1667</v>
      </c>
      <c r="B2048" t="s">
        <v>1667</v>
      </c>
      <c r="C2048" t="s">
        <v>15155</v>
      </c>
      <c r="D2048" t="s">
        <v>17991</v>
      </c>
      <c r="E2048" t="s">
        <v>28336</v>
      </c>
      <c r="F2048">
        <v>1</v>
      </c>
      <c r="G2048">
        <v>6</v>
      </c>
      <c r="H2048" s="1">
        <v>755</v>
      </c>
      <c r="I2048" s="87"/>
      <c r="K2048" s="86" t="s">
        <v>17485</v>
      </c>
      <c r="L2048" s="86" t="s">
        <v>17486</v>
      </c>
      <c r="N2048">
        <f>IFERROR(VLOOKUP(A2048,bip!$A:$C,2,0),"")</f>
      </c>
      <c r="O2048">
        <f>IFERROR(VLOOKUP(A2048,bip!$A:$Z,3,0),"")</f>
      </c>
    </row>
    <row r="2049" spans="1:15" ht="13.2">
      <c r="A2049" t="s">
        <v>1668</v>
      </c>
      <c r="B2049" t="s">
        <v>1668</v>
      </c>
      <c r="C2049" t="s">
        <v>15155</v>
      </c>
      <c r="D2049" t="s">
        <v>17992</v>
      </c>
      <c r="E2049" t="s">
        <v>28337</v>
      </c>
      <c r="F2049">
        <v>1</v>
      </c>
      <c r="G2049">
        <v>6</v>
      </c>
      <c r="H2049" s="1">
        <v>835</v>
      </c>
      <c r="I2049" s="87"/>
      <c r="K2049" s="86" t="s">
        <v>17485</v>
      </c>
      <c r="L2049" s="86" t="s">
        <v>17486</v>
      </c>
      <c r="N2049">
        <f>IFERROR(VLOOKUP(A2049,bip!$A:$C,2,0),"")</f>
      </c>
      <c r="O2049">
        <f>IFERROR(VLOOKUP(A2049,bip!$A:$Z,3,0),"")</f>
      </c>
    </row>
    <row r="2050" spans="1:15" ht="13.2">
      <c r="A2050" t="s">
        <v>1669</v>
      </c>
      <c r="B2050" t="s">
        <v>1669</v>
      </c>
      <c r="C2050" t="s">
        <v>15155</v>
      </c>
      <c r="D2050" t="s">
        <v>17993</v>
      </c>
      <c r="E2050" t="s">
        <v>28338</v>
      </c>
      <c r="F2050">
        <v>1</v>
      </c>
      <c r="G2050">
        <v>6</v>
      </c>
      <c r="H2050" s="1">
        <v>893</v>
      </c>
      <c r="I2050" s="87"/>
      <c r="K2050" s="86" t="s">
        <v>17485</v>
      </c>
      <c r="L2050" s="86" t="s">
        <v>17486</v>
      </c>
      <c r="N2050">
        <f>IFERROR(VLOOKUP(A2050,bip!$A:$C,2,0),"")</f>
      </c>
      <c r="O2050">
        <f>IFERROR(VLOOKUP(A2050,bip!$A:$Z,3,0),"")</f>
      </c>
    </row>
    <row r="2051" spans="1:15" ht="13.2">
      <c r="A2051" t="s">
        <v>29405</v>
      </c>
      <c r="B2051" t="s">
        <v>29405</v>
      </c>
      <c r="C2051" t="s">
        <v>15155</v>
      </c>
      <c r="D2051" t="s">
        <v>28330</v>
      </c>
      <c r="E2051" t="s">
        <v>28331</v>
      </c>
      <c r="F2051">
        <v>1</v>
      </c>
      <c r="G2051">
        <v>1</v>
      </c>
      <c r="H2051" s="1">
        <v>2610</v>
      </c>
      <c r="I2051" s="87"/>
      <c r="K2051" s="86" t="s">
        <v>17485</v>
      </c>
      <c r="L2051" s="86" t="s">
        <v>17486</v>
      </c>
      <c r="N2051">
        <f>IFERROR(VLOOKUP(A2051,bip!$A:$C,2,0),"")</f>
      </c>
      <c r="O2051">
        <f>IFERROR(VLOOKUP(A2051,bip!$A:$Z,3,0),"")</f>
      </c>
    </row>
    <row r="2052" spans="1:15" ht="13.2">
      <c r="A2052" t="s">
        <v>1696</v>
      </c>
      <c r="B2052" t="s">
        <v>1696</v>
      </c>
      <c r="C2052" t="s">
        <v>15155</v>
      </c>
      <c r="D2052" t="s">
        <v>28345</v>
      </c>
      <c r="E2052" t="s">
        <v>28346</v>
      </c>
      <c r="F2052">
        <v>1</v>
      </c>
      <c r="G2052">
        <v>1</v>
      </c>
      <c r="H2052" s="1">
        <v>3363</v>
      </c>
      <c r="I2052" s="87"/>
      <c r="K2052" s="86" t="s">
        <v>17485</v>
      </c>
      <c r="L2052" s="86" t="s">
        <v>17486</v>
      </c>
      <c r="N2052">
        <f>IFERROR(VLOOKUP(A2052,bip!$A:$C,2,0),"")</f>
      </c>
      <c r="O2052">
        <f>IFERROR(VLOOKUP(A2052,bip!$A:$Z,3,0),"")</f>
      </c>
    </row>
    <row r="2053" spans="1:15" ht="13.2">
      <c r="A2053" t="s">
        <v>1697</v>
      </c>
      <c r="B2053" t="s">
        <v>1697</v>
      </c>
      <c r="C2053" t="s">
        <v>15155</v>
      </c>
      <c r="D2053" t="s">
        <v>17998</v>
      </c>
      <c r="E2053" t="s">
        <v>28351</v>
      </c>
      <c r="F2053">
        <v>1</v>
      </c>
      <c r="G2053">
        <v>48</v>
      </c>
      <c r="H2053" s="1">
        <v>215</v>
      </c>
      <c r="I2053" s="87"/>
      <c r="K2053" s="86" t="s">
        <v>17485</v>
      </c>
      <c r="L2053" s="86" t="s">
        <v>17486</v>
      </c>
      <c r="N2053">
        <f>IFERROR(VLOOKUP(A2053,bip!$A:$C,2,0),"")</f>
      </c>
      <c r="O2053">
        <f>IFERROR(VLOOKUP(A2053,bip!$A:$Z,3,0),"")</f>
      </c>
    </row>
    <row r="2054" spans="1:15" ht="13.2">
      <c r="A2054" t="s">
        <v>1698</v>
      </c>
      <c r="B2054" t="s">
        <v>1698</v>
      </c>
      <c r="C2054" t="s">
        <v>15155</v>
      </c>
      <c r="D2054" t="s">
        <v>17994</v>
      </c>
      <c r="E2054" t="s">
        <v>28340</v>
      </c>
      <c r="F2054">
        <v>1</v>
      </c>
      <c r="G2054">
        <v>48</v>
      </c>
      <c r="H2054" s="1">
        <v>215</v>
      </c>
      <c r="I2054" s="87"/>
      <c r="K2054" s="86" t="s">
        <v>17485</v>
      </c>
      <c r="L2054" s="86" t="s">
        <v>17486</v>
      </c>
      <c r="N2054">
        <f>IFERROR(VLOOKUP(A2054,bip!$A:$C,2,0),"")</f>
      </c>
      <c r="O2054">
        <f>IFERROR(VLOOKUP(A2054,bip!$A:$Z,3,0),"")</f>
      </c>
    </row>
    <row r="2055" spans="1:15" ht="13.2">
      <c r="A2055" t="s">
        <v>1699</v>
      </c>
      <c r="B2055" t="s">
        <v>1699</v>
      </c>
      <c r="C2055" t="s">
        <v>15155</v>
      </c>
      <c r="D2055" t="s">
        <v>17999</v>
      </c>
      <c r="E2055" t="s">
        <v>28352</v>
      </c>
      <c r="F2055">
        <v>1</v>
      </c>
      <c r="G2055">
        <v>54</v>
      </c>
      <c r="H2055" s="1">
        <v>215</v>
      </c>
      <c r="I2055" s="87"/>
      <c r="K2055" s="86" t="s">
        <v>17485</v>
      </c>
      <c r="L2055" s="86" t="s">
        <v>17486</v>
      </c>
      <c r="N2055">
        <f>IFERROR(VLOOKUP(A2055,bip!$A:$C,2,0),"")</f>
      </c>
      <c r="O2055">
        <f>IFERROR(VLOOKUP(A2055,bip!$A:$Z,3,0),"")</f>
      </c>
    </row>
    <row r="2056" spans="1:15" ht="13.2">
      <c r="A2056" t="s">
        <v>1700</v>
      </c>
      <c r="B2056" t="s">
        <v>1700</v>
      </c>
      <c r="C2056" t="s">
        <v>15155</v>
      </c>
      <c r="D2056" t="s">
        <v>18000</v>
      </c>
      <c r="E2056" t="s">
        <v>28353</v>
      </c>
      <c r="F2056">
        <v>1</v>
      </c>
      <c r="G2056">
        <v>48</v>
      </c>
      <c r="H2056" s="1">
        <v>226</v>
      </c>
      <c r="I2056" s="87"/>
      <c r="K2056" s="86" t="s">
        <v>17485</v>
      </c>
      <c r="L2056" s="86" t="s">
        <v>17486</v>
      </c>
      <c r="N2056">
        <f>IFERROR(VLOOKUP(A2056,bip!$A:$C,2,0),"")</f>
      </c>
      <c r="O2056">
        <f>IFERROR(VLOOKUP(A2056,bip!$A:$Z,3,0),"")</f>
      </c>
    </row>
    <row r="2057" spans="1:15" ht="13.2">
      <c r="A2057" t="s">
        <v>1701</v>
      </c>
      <c r="B2057" t="s">
        <v>1701</v>
      </c>
      <c r="C2057" t="s">
        <v>15155</v>
      </c>
      <c r="D2057" t="s">
        <v>22084</v>
      </c>
      <c r="E2057" t="s">
        <v>28341</v>
      </c>
      <c r="F2057">
        <v>1</v>
      </c>
      <c r="G2057">
        <v>24</v>
      </c>
      <c r="H2057" s="1">
        <v>226</v>
      </c>
      <c r="I2057" s="87"/>
      <c r="K2057" s="86" t="s">
        <v>17485</v>
      </c>
      <c r="L2057" s="86" t="s">
        <v>17486</v>
      </c>
      <c r="N2057">
        <f>IFERROR(VLOOKUP(A2057,bip!$A:$C,2,0),"")</f>
      </c>
      <c r="O2057">
        <f>IFERROR(VLOOKUP(A2057,bip!$A:$Z,3,0),"")</f>
      </c>
    </row>
    <row r="2058" spans="1:15" ht="13.2">
      <c r="A2058" t="s">
        <v>1702</v>
      </c>
      <c r="B2058" t="s">
        <v>1702</v>
      </c>
      <c r="C2058" t="s">
        <v>15155</v>
      </c>
      <c r="D2058" t="s">
        <v>18001</v>
      </c>
      <c r="E2058" t="s">
        <v>28354</v>
      </c>
      <c r="F2058">
        <v>1</v>
      </c>
      <c r="G2058">
        <v>42</v>
      </c>
      <c r="H2058" s="1">
        <v>226</v>
      </c>
      <c r="I2058" s="87"/>
      <c r="K2058" s="86" t="s">
        <v>17485</v>
      </c>
      <c r="L2058" s="86" t="s">
        <v>17486</v>
      </c>
      <c r="N2058">
        <f>IFERROR(VLOOKUP(A2058,bip!$A:$C,2,0),"")</f>
      </c>
      <c r="O2058">
        <f>IFERROR(VLOOKUP(A2058,bip!$A:$Z,3,0),"")</f>
      </c>
    </row>
    <row r="2059" spans="1:15" ht="13.2">
      <c r="A2059" t="s">
        <v>1703</v>
      </c>
      <c r="B2059" t="s">
        <v>1703</v>
      </c>
      <c r="C2059" t="s">
        <v>15155</v>
      </c>
      <c r="D2059" t="s">
        <v>18002</v>
      </c>
      <c r="E2059" t="s">
        <v>28355</v>
      </c>
      <c r="F2059">
        <v>1</v>
      </c>
      <c r="G2059">
        <v>42</v>
      </c>
      <c r="H2059" s="1">
        <v>230</v>
      </c>
      <c r="I2059" s="87"/>
      <c r="K2059" s="86" t="s">
        <v>17485</v>
      </c>
      <c r="L2059" s="86" t="s">
        <v>17486</v>
      </c>
      <c r="N2059">
        <f>IFERROR(VLOOKUP(A2059,bip!$A:$C,2,0),"")</f>
      </c>
      <c r="O2059">
        <f>IFERROR(VLOOKUP(A2059,bip!$A:$Z,3,0),"")</f>
      </c>
    </row>
    <row r="2060" spans="1:15" ht="13.2">
      <c r="A2060" t="s">
        <v>1704</v>
      </c>
      <c r="B2060" t="s">
        <v>1704</v>
      </c>
      <c r="C2060" t="s">
        <v>15155</v>
      </c>
      <c r="D2060" t="s">
        <v>18003</v>
      </c>
      <c r="E2060" t="s">
        <v>28356</v>
      </c>
      <c r="F2060">
        <v>1</v>
      </c>
      <c r="G2060">
        <v>72</v>
      </c>
      <c r="H2060" s="1">
        <v>230</v>
      </c>
      <c r="I2060" s="87"/>
      <c r="K2060" s="86" t="s">
        <v>17485</v>
      </c>
      <c r="L2060" s="86" t="s">
        <v>17486</v>
      </c>
      <c r="N2060">
        <f>IFERROR(VLOOKUP(A2060,bip!$A:$C,2,0),"")</f>
      </c>
      <c r="O2060">
        <f>IFERROR(VLOOKUP(A2060,bip!$A:$Z,3,0),"")</f>
      </c>
    </row>
    <row r="2061" spans="1:15" ht="13.2">
      <c r="A2061" t="s">
        <v>1705</v>
      </c>
      <c r="B2061" t="s">
        <v>1705</v>
      </c>
      <c r="C2061" t="s">
        <v>15155</v>
      </c>
      <c r="D2061" t="s">
        <v>18004</v>
      </c>
      <c r="E2061" t="s">
        <v>28357</v>
      </c>
      <c r="F2061">
        <v>1</v>
      </c>
      <c r="G2061">
        <v>42</v>
      </c>
      <c r="H2061" s="1">
        <v>230</v>
      </c>
      <c r="I2061" s="87"/>
      <c r="K2061" s="86" t="s">
        <v>17485</v>
      </c>
      <c r="L2061" s="86" t="s">
        <v>17486</v>
      </c>
      <c r="N2061">
        <f>IFERROR(VLOOKUP(A2061,bip!$A:$C,2,0),"")</f>
      </c>
      <c r="O2061">
        <f>IFERROR(VLOOKUP(A2061,bip!$A:$Z,3,0),"")</f>
      </c>
    </row>
    <row r="2062" spans="1:15" ht="13.2">
      <c r="A2062" t="s">
        <v>1706</v>
      </c>
      <c r="B2062" t="s">
        <v>1706</v>
      </c>
      <c r="C2062" t="s">
        <v>15155</v>
      </c>
      <c r="D2062" t="s">
        <v>17995</v>
      </c>
      <c r="E2062" t="s">
        <v>28342</v>
      </c>
      <c r="F2062">
        <v>1</v>
      </c>
      <c r="G2062">
        <v>36</v>
      </c>
      <c r="H2062" s="1">
        <v>241</v>
      </c>
      <c r="I2062" s="87"/>
      <c r="K2062" s="86" t="s">
        <v>17485</v>
      </c>
      <c r="L2062" s="86" t="s">
        <v>17486</v>
      </c>
      <c r="N2062">
        <f>IFERROR(VLOOKUP(A2062,bip!$A:$C,2,0),"")</f>
      </c>
      <c r="O2062">
        <f>IFERROR(VLOOKUP(A2062,bip!$A:$Z,3,0),"")</f>
      </c>
    </row>
    <row r="2063" spans="1:15" ht="13.2">
      <c r="A2063" t="s">
        <v>1707</v>
      </c>
      <c r="B2063" t="s">
        <v>1707</v>
      </c>
      <c r="C2063" t="s">
        <v>15155</v>
      </c>
      <c r="D2063" t="s">
        <v>18005</v>
      </c>
      <c r="E2063" t="s">
        <v>28358</v>
      </c>
      <c r="F2063">
        <v>1</v>
      </c>
      <c r="G2063">
        <v>36</v>
      </c>
      <c r="H2063" s="1">
        <v>241</v>
      </c>
      <c r="I2063" s="87"/>
      <c r="K2063" s="86" t="s">
        <v>17485</v>
      </c>
      <c r="L2063" s="86" t="s">
        <v>17486</v>
      </c>
      <c r="N2063">
        <f>IFERROR(VLOOKUP(A2063,bip!$A:$C,2,0),"")</f>
      </c>
      <c r="O2063">
        <f>IFERROR(VLOOKUP(A2063,bip!$A:$Z,3,0),"")</f>
      </c>
    </row>
    <row r="2064" spans="1:15" ht="13.2">
      <c r="A2064" t="s">
        <v>1708</v>
      </c>
      <c r="B2064" t="s">
        <v>1708</v>
      </c>
      <c r="C2064" t="s">
        <v>15155</v>
      </c>
      <c r="D2064" t="s">
        <v>18006</v>
      </c>
      <c r="E2064" t="s">
        <v>28359</v>
      </c>
      <c r="F2064">
        <v>1</v>
      </c>
      <c r="G2064">
        <v>24</v>
      </c>
      <c r="H2064" s="1">
        <v>241</v>
      </c>
      <c r="I2064" s="87"/>
      <c r="K2064" s="86" t="s">
        <v>17485</v>
      </c>
      <c r="L2064" s="86" t="s">
        <v>17486</v>
      </c>
      <c r="N2064">
        <f>IFERROR(VLOOKUP(A2064,bip!$A:$C,2,0),"")</f>
      </c>
      <c r="O2064">
        <f>IFERROR(VLOOKUP(A2064,bip!$A:$Z,3,0),"")</f>
      </c>
    </row>
    <row r="2065" spans="1:15" ht="13.2">
      <c r="A2065" t="s">
        <v>1709</v>
      </c>
      <c r="B2065" t="s">
        <v>1709</v>
      </c>
      <c r="C2065" t="s">
        <v>15155</v>
      </c>
      <c r="D2065" t="s">
        <v>17996</v>
      </c>
      <c r="E2065" t="s">
        <v>28343</v>
      </c>
      <c r="F2065">
        <v>1</v>
      </c>
      <c r="G2065">
        <v>24</v>
      </c>
      <c r="H2065" s="1">
        <v>251</v>
      </c>
      <c r="I2065" s="87"/>
      <c r="K2065" s="86" t="s">
        <v>17485</v>
      </c>
      <c r="L2065" s="86" t="s">
        <v>17486</v>
      </c>
      <c r="N2065">
        <f>IFERROR(VLOOKUP(A2065,bip!$A:$C,2,0),"")</f>
      </c>
      <c r="O2065">
        <f>IFERROR(VLOOKUP(A2065,bip!$A:$Z,3,0),"")</f>
      </c>
    </row>
    <row r="2066" spans="1:15" ht="13.2">
      <c r="A2066" t="s">
        <v>1710</v>
      </c>
      <c r="B2066" t="s">
        <v>1710</v>
      </c>
      <c r="C2066" t="s">
        <v>15155</v>
      </c>
      <c r="D2066" t="s">
        <v>18007</v>
      </c>
      <c r="E2066" t="s">
        <v>28360</v>
      </c>
      <c r="F2066">
        <v>1</v>
      </c>
      <c r="G2066">
        <v>72</v>
      </c>
      <c r="H2066" s="1">
        <v>272</v>
      </c>
      <c r="I2066" s="87"/>
      <c r="K2066" s="86" t="s">
        <v>17485</v>
      </c>
      <c r="L2066" s="86" t="s">
        <v>17486</v>
      </c>
      <c r="N2066">
        <f>IFERROR(VLOOKUP(A2066,bip!$A:$C,2,0),"")</f>
      </c>
      <c r="O2066">
        <f>IFERROR(VLOOKUP(A2066,bip!$A:$Z,3,0),"")</f>
      </c>
    </row>
    <row r="2067" spans="1:15" ht="13.2">
      <c r="A2067" t="s">
        <v>1711</v>
      </c>
      <c r="B2067" t="s">
        <v>1711</v>
      </c>
      <c r="C2067" t="s">
        <v>15155</v>
      </c>
      <c r="D2067" t="s">
        <v>18008</v>
      </c>
      <c r="E2067" t="s">
        <v>28361</v>
      </c>
      <c r="F2067">
        <v>1</v>
      </c>
      <c r="G2067">
        <v>36</v>
      </c>
      <c r="H2067" s="1">
        <v>282</v>
      </c>
      <c r="I2067" s="87"/>
      <c r="K2067" s="86" t="s">
        <v>17485</v>
      </c>
      <c r="L2067" s="86" t="s">
        <v>17486</v>
      </c>
      <c r="N2067">
        <f>IFERROR(VLOOKUP(A2067,bip!$A:$C,2,0),"")</f>
      </c>
      <c r="O2067">
        <f>IFERROR(VLOOKUP(A2067,bip!$A:$Z,3,0),"")</f>
      </c>
    </row>
    <row r="2068" spans="1:15" ht="13.2">
      <c r="A2068" t="s">
        <v>1712</v>
      </c>
      <c r="B2068" t="s">
        <v>1712</v>
      </c>
      <c r="C2068" t="s">
        <v>15155</v>
      </c>
      <c r="D2068" t="s">
        <v>18009</v>
      </c>
      <c r="E2068" t="s">
        <v>28362</v>
      </c>
      <c r="F2068">
        <v>1</v>
      </c>
      <c r="G2068">
        <v>42</v>
      </c>
      <c r="H2068" s="1">
        <v>294</v>
      </c>
      <c r="I2068" s="87"/>
      <c r="K2068" s="86" t="s">
        <v>17485</v>
      </c>
      <c r="L2068" s="86" t="s">
        <v>17486</v>
      </c>
      <c r="N2068">
        <f>IFERROR(VLOOKUP(A2068,bip!$A:$C,2,0),"")</f>
      </c>
      <c r="O2068">
        <f>IFERROR(VLOOKUP(A2068,bip!$A:$Z,3,0),"")</f>
      </c>
    </row>
    <row r="2069" spans="1:15" ht="13.2">
      <c r="A2069" t="s">
        <v>1713</v>
      </c>
      <c r="B2069" t="s">
        <v>1713</v>
      </c>
      <c r="C2069" t="s">
        <v>15155</v>
      </c>
      <c r="D2069" t="s">
        <v>18010</v>
      </c>
      <c r="E2069" t="s">
        <v>28363</v>
      </c>
      <c r="F2069">
        <v>1</v>
      </c>
      <c r="G2069">
        <v>42</v>
      </c>
      <c r="H2069" s="1">
        <v>306</v>
      </c>
      <c r="I2069" s="87"/>
      <c r="K2069" s="86" t="s">
        <v>17485</v>
      </c>
      <c r="L2069" s="86" t="s">
        <v>17486</v>
      </c>
      <c r="N2069">
        <f>IFERROR(VLOOKUP(A2069,bip!$A:$C,2,0),"")</f>
      </c>
      <c r="O2069">
        <f>IFERROR(VLOOKUP(A2069,bip!$A:$Z,3,0),"")</f>
      </c>
    </row>
    <row r="2070" spans="1:15" ht="13.2">
      <c r="A2070" t="s">
        <v>1714</v>
      </c>
      <c r="B2070" t="s">
        <v>1714</v>
      </c>
      <c r="C2070" t="s">
        <v>15155</v>
      </c>
      <c r="D2070" t="s">
        <v>17997</v>
      </c>
      <c r="E2070" t="s">
        <v>28344</v>
      </c>
      <c r="F2070">
        <v>1</v>
      </c>
      <c r="G2070">
        <v>30</v>
      </c>
      <c r="H2070" s="1">
        <v>314</v>
      </c>
      <c r="I2070" s="87"/>
      <c r="K2070" s="86" t="s">
        <v>17485</v>
      </c>
      <c r="L2070" s="86" t="s">
        <v>17486</v>
      </c>
      <c r="N2070">
        <f>IFERROR(VLOOKUP(A2070,bip!$A:$C,2,0),"")</f>
      </c>
      <c r="O2070">
        <f>IFERROR(VLOOKUP(A2070,bip!$A:$Z,3,0),"")</f>
      </c>
    </row>
    <row r="2071" spans="1:15" ht="13.2">
      <c r="A2071" t="s">
        <v>1715</v>
      </c>
      <c r="B2071" t="s">
        <v>1715</v>
      </c>
      <c r="C2071" t="s">
        <v>15155</v>
      </c>
      <c r="D2071" t="s">
        <v>18011</v>
      </c>
      <c r="E2071" t="s">
        <v>28364</v>
      </c>
      <c r="F2071">
        <v>1</v>
      </c>
      <c r="G2071">
        <v>30</v>
      </c>
      <c r="H2071" s="1">
        <v>347</v>
      </c>
      <c r="I2071" s="87"/>
      <c r="K2071" s="86" t="s">
        <v>17485</v>
      </c>
      <c r="L2071" s="86" t="s">
        <v>17486</v>
      </c>
      <c r="N2071">
        <f>IFERROR(VLOOKUP(A2071,bip!$A:$C,2,0),"")</f>
      </c>
      <c r="O2071">
        <f>IFERROR(VLOOKUP(A2071,bip!$A:$Z,3,0),"")</f>
      </c>
    </row>
    <row r="2072" spans="1:15" ht="13.2">
      <c r="A2072" t="s">
        <v>1716</v>
      </c>
      <c r="B2072" t="s">
        <v>1716</v>
      </c>
      <c r="C2072" t="s">
        <v>15155</v>
      </c>
      <c r="D2072" t="s">
        <v>18012</v>
      </c>
      <c r="E2072" t="s">
        <v>28379</v>
      </c>
      <c r="F2072">
        <v>1</v>
      </c>
      <c r="G2072">
        <v>12</v>
      </c>
      <c r="H2072" s="1">
        <v>347</v>
      </c>
      <c r="I2072" s="87"/>
      <c r="K2072" s="86" t="s">
        <v>17485</v>
      </c>
      <c r="L2072" s="86" t="s">
        <v>17486</v>
      </c>
      <c r="N2072">
        <f>IFERROR(VLOOKUP(A2072,bip!$A:$C,2,0),"")</f>
      </c>
      <c r="O2072">
        <f>IFERROR(VLOOKUP(A2072,bip!$A:$Z,3,0),"")</f>
      </c>
    </row>
    <row r="2073" spans="1:15" ht="13.2">
      <c r="A2073" t="s">
        <v>1717</v>
      </c>
      <c r="B2073" t="s">
        <v>1717</v>
      </c>
      <c r="C2073" t="s">
        <v>15155</v>
      </c>
      <c r="D2073" t="s">
        <v>18013</v>
      </c>
      <c r="E2073" t="s">
        <v>28380</v>
      </c>
      <c r="F2073">
        <v>1</v>
      </c>
      <c r="G2073">
        <v>36</v>
      </c>
      <c r="H2073" s="1">
        <v>367</v>
      </c>
      <c r="I2073" s="87"/>
      <c r="K2073" s="86" t="s">
        <v>17485</v>
      </c>
      <c r="L2073" s="86" t="s">
        <v>17486</v>
      </c>
      <c r="N2073">
        <f>IFERROR(VLOOKUP(A2073,bip!$A:$C,2,0),"")</f>
      </c>
      <c r="O2073">
        <f>IFERROR(VLOOKUP(A2073,bip!$A:$Z,3,0),"")</f>
      </c>
    </row>
    <row r="2074" spans="1:15" ht="13.2">
      <c r="A2074" t="s">
        <v>1718</v>
      </c>
      <c r="B2074" t="s">
        <v>1718</v>
      </c>
      <c r="C2074" t="s">
        <v>15155</v>
      </c>
      <c r="D2074" t="s">
        <v>18014</v>
      </c>
      <c r="E2074" t="s">
        <v>28381</v>
      </c>
      <c r="F2074">
        <v>1</v>
      </c>
      <c r="G2074">
        <v>6</v>
      </c>
      <c r="H2074" s="1">
        <v>387</v>
      </c>
      <c r="I2074" s="87"/>
      <c r="K2074" s="86" t="s">
        <v>17485</v>
      </c>
      <c r="L2074" s="86" t="s">
        <v>17486</v>
      </c>
      <c r="N2074">
        <f>IFERROR(VLOOKUP(A2074,bip!$A:$C,2,0),"")</f>
      </c>
      <c r="O2074">
        <f>IFERROR(VLOOKUP(A2074,bip!$A:$Z,3,0),"")</f>
      </c>
    </row>
    <row r="2075" spans="1:15" ht="13.2">
      <c r="A2075" t="s">
        <v>1719</v>
      </c>
      <c r="B2075" t="s">
        <v>1719</v>
      </c>
      <c r="C2075" t="s">
        <v>15155</v>
      </c>
      <c r="D2075" t="s">
        <v>18015</v>
      </c>
      <c r="E2075" t="s">
        <v>28382</v>
      </c>
      <c r="F2075">
        <v>1</v>
      </c>
      <c r="G2075">
        <v>18</v>
      </c>
      <c r="H2075" s="1">
        <v>415</v>
      </c>
      <c r="I2075" s="87"/>
      <c r="K2075" s="86" t="s">
        <v>17485</v>
      </c>
      <c r="L2075" s="86" t="s">
        <v>17486</v>
      </c>
      <c r="N2075">
        <f>IFERROR(VLOOKUP(A2075,bip!$A:$C,2,0),"")</f>
      </c>
      <c r="O2075">
        <f>IFERROR(VLOOKUP(A2075,bip!$A:$Z,3,0),"")</f>
      </c>
    </row>
    <row r="2076" spans="1:15" ht="13.2">
      <c r="A2076" t="s">
        <v>1720</v>
      </c>
      <c r="B2076" t="s">
        <v>1720</v>
      </c>
      <c r="C2076" t="s">
        <v>15155</v>
      </c>
      <c r="D2076" t="s">
        <v>18016</v>
      </c>
      <c r="E2076" t="s">
        <v>28383</v>
      </c>
      <c r="F2076">
        <v>1</v>
      </c>
      <c r="G2076">
        <v>6</v>
      </c>
      <c r="H2076" s="1">
        <v>430</v>
      </c>
      <c r="I2076" s="87"/>
      <c r="K2076" s="86" t="s">
        <v>17485</v>
      </c>
      <c r="L2076" s="86" t="s">
        <v>17486</v>
      </c>
      <c r="N2076">
        <f>IFERROR(VLOOKUP(A2076,bip!$A:$C,2,0),"")</f>
      </c>
      <c r="O2076">
        <f>IFERROR(VLOOKUP(A2076,bip!$A:$Z,3,0),"")</f>
      </c>
    </row>
    <row r="2077" spans="1:15" ht="13.2">
      <c r="A2077" t="s">
        <v>1721</v>
      </c>
      <c r="B2077" t="s">
        <v>1721</v>
      </c>
      <c r="C2077" t="s">
        <v>15155</v>
      </c>
      <c r="D2077" t="s">
        <v>18017</v>
      </c>
      <c r="E2077" t="s">
        <v>28384</v>
      </c>
      <c r="F2077">
        <v>1</v>
      </c>
      <c r="G2077">
        <v>6</v>
      </c>
      <c r="H2077" s="1">
        <v>441</v>
      </c>
      <c r="I2077" s="87"/>
      <c r="K2077" s="86" t="s">
        <v>17485</v>
      </c>
      <c r="L2077" s="86" t="s">
        <v>17486</v>
      </c>
      <c r="N2077">
        <f>IFERROR(VLOOKUP(A2077,bip!$A:$C,2,0),"")</f>
      </c>
      <c r="O2077">
        <f>IFERROR(VLOOKUP(A2077,bip!$A:$Z,3,0),"")</f>
      </c>
    </row>
    <row r="2078" spans="1:15" ht="13.2">
      <c r="A2078" t="s">
        <v>1722</v>
      </c>
      <c r="B2078" t="s">
        <v>1722</v>
      </c>
      <c r="C2078" t="s">
        <v>15155</v>
      </c>
      <c r="D2078" t="s">
        <v>18018</v>
      </c>
      <c r="E2078" t="s">
        <v>28385</v>
      </c>
      <c r="F2078">
        <v>1</v>
      </c>
      <c r="G2078">
        <v>6</v>
      </c>
      <c r="H2078" s="1">
        <v>599</v>
      </c>
      <c r="I2078" s="87"/>
      <c r="K2078" s="86" t="s">
        <v>17485</v>
      </c>
      <c r="L2078" s="86" t="s">
        <v>17486</v>
      </c>
      <c r="N2078">
        <f>IFERROR(VLOOKUP(A2078,bip!$A:$C,2,0),"")</f>
      </c>
      <c r="O2078">
        <f>IFERROR(VLOOKUP(A2078,bip!$A:$Z,3,0),"")</f>
      </c>
    </row>
    <row r="2079" spans="1:15" ht="13.2">
      <c r="A2079" t="s">
        <v>29406</v>
      </c>
      <c r="B2079" t="s">
        <v>29406</v>
      </c>
      <c r="C2079" t="s">
        <v>15155</v>
      </c>
      <c r="D2079" t="s">
        <v>28345</v>
      </c>
      <c r="E2079" t="s">
        <v>28346</v>
      </c>
      <c r="F2079">
        <v>1</v>
      </c>
      <c r="G2079">
        <v>1</v>
      </c>
      <c r="H2079" s="1">
        <v>3682</v>
      </c>
      <c r="I2079" s="87"/>
      <c r="K2079" s="86" t="s">
        <v>17485</v>
      </c>
      <c r="L2079" s="86" t="s">
        <v>17486</v>
      </c>
      <c r="N2079">
        <f>IFERROR(VLOOKUP(A2079,bip!$A:$C,2,0),"")</f>
      </c>
      <c r="O2079">
        <f>IFERROR(VLOOKUP(A2079,bip!$A:$Z,3,0),"")</f>
      </c>
    </row>
    <row r="2080" spans="1:15" ht="13.2">
      <c r="A2080" t="s">
        <v>1670</v>
      </c>
      <c r="B2080" t="s">
        <v>1670</v>
      </c>
      <c r="C2080" t="s">
        <v>15155</v>
      </c>
      <c r="D2080" t="s">
        <v>28300</v>
      </c>
      <c r="E2080" t="s">
        <v>35865</v>
      </c>
      <c r="F2080">
        <v>1</v>
      </c>
      <c r="G2080">
        <v>1</v>
      </c>
      <c r="H2080" s="1">
        <v>3558</v>
      </c>
      <c r="I2080" s="87"/>
      <c r="K2080" s="86" t="s">
        <v>17485</v>
      </c>
      <c r="L2080" s="86" t="s">
        <v>17486</v>
      </c>
      <c r="N2080">
        <f>IFERROR(VLOOKUP(A2080,bip!$A:$C,2,0),"")</f>
      </c>
      <c r="O2080">
        <f>IFERROR(VLOOKUP(A2080,bip!$A:$Z,3,0),"")</f>
      </c>
    </row>
    <row r="2081" spans="1:15" ht="13.2">
      <c r="A2081" t="s">
        <v>1671</v>
      </c>
      <c r="B2081" t="s">
        <v>1671</v>
      </c>
      <c r="C2081" t="s">
        <v>15155</v>
      </c>
      <c r="D2081" t="s">
        <v>22058</v>
      </c>
      <c r="E2081" t="s">
        <v>28294</v>
      </c>
      <c r="F2081">
        <v>1</v>
      </c>
      <c r="G2081">
        <v>42</v>
      </c>
      <c r="H2081" s="1">
        <v>335</v>
      </c>
      <c r="I2081" s="87"/>
      <c r="K2081" s="86" t="s">
        <v>17485</v>
      </c>
      <c r="L2081" s="86" t="s">
        <v>17486</v>
      </c>
      <c r="N2081">
        <f>IFERROR(VLOOKUP(A2081,bip!$A:$C,2,0),"")</f>
      </c>
      <c r="O2081">
        <f>IFERROR(VLOOKUP(A2081,bip!$A:$Z,3,0),"")</f>
      </c>
    </row>
    <row r="2082" spans="1:15" ht="13.2">
      <c r="A2082" t="s">
        <v>1672</v>
      </c>
      <c r="B2082" t="s">
        <v>1672</v>
      </c>
      <c r="C2082" t="s">
        <v>15155</v>
      </c>
      <c r="D2082" t="s">
        <v>22059</v>
      </c>
      <c r="E2082" t="s">
        <v>28295</v>
      </c>
      <c r="F2082">
        <v>1</v>
      </c>
      <c r="G2082">
        <v>42</v>
      </c>
      <c r="H2082" s="1">
        <v>335</v>
      </c>
      <c r="I2082" s="87"/>
      <c r="K2082" s="86" t="s">
        <v>17485</v>
      </c>
      <c r="L2082" s="86" t="s">
        <v>17486</v>
      </c>
      <c r="N2082">
        <f>IFERROR(VLOOKUP(A2082,bip!$A:$C,2,0),"")</f>
      </c>
      <c r="O2082">
        <f>IFERROR(VLOOKUP(A2082,bip!$A:$Z,3,0),"")</f>
      </c>
    </row>
    <row r="2083" spans="1:15" ht="13.2">
      <c r="A2083" t="s">
        <v>1673</v>
      </c>
      <c r="B2083" t="s">
        <v>1673</v>
      </c>
      <c r="C2083" t="s">
        <v>15155</v>
      </c>
      <c r="D2083" t="s">
        <v>22060</v>
      </c>
      <c r="E2083" t="s">
        <v>28296</v>
      </c>
      <c r="F2083">
        <v>1</v>
      </c>
      <c r="G2083">
        <v>24</v>
      </c>
      <c r="H2083" s="1">
        <v>335</v>
      </c>
      <c r="I2083" s="87"/>
      <c r="K2083" s="86" t="s">
        <v>17485</v>
      </c>
      <c r="L2083" s="86" t="s">
        <v>17486</v>
      </c>
      <c r="N2083">
        <f>IFERROR(VLOOKUP(A2083,bip!$A:$C,2,0),"")</f>
      </c>
      <c r="O2083">
        <f>IFERROR(VLOOKUP(A2083,bip!$A:$Z,3,0),"")</f>
      </c>
    </row>
    <row r="2084" spans="1:15" ht="13.2">
      <c r="A2084" t="s">
        <v>1675</v>
      </c>
      <c r="B2084" t="s">
        <v>1675</v>
      </c>
      <c r="C2084" t="s">
        <v>15155</v>
      </c>
      <c r="D2084" t="s">
        <v>22062</v>
      </c>
      <c r="E2084" t="s">
        <v>28298</v>
      </c>
      <c r="F2084">
        <v>1</v>
      </c>
      <c r="G2084">
        <v>72</v>
      </c>
      <c r="H2084" s="1">
        <v>335</v>
      </c>
      <c r="I2084" s="87"/>
      <c r="K2084" s="86" t="s">
        <v>17485</v>
      </c>
      <c r="L2084" s="86" t="s">
        <v>17486</v>
      </c>
      <c r="N2084">
        <f>IFERROR(VLOOKUP(A2084,bip!$A:$C,2,0),"")</f>
      </c>
      <c r="O2084">
        <f>IFERROR(VLOOKUP(A2084,bip!$A:$Z,3,0),"")</f>
      </c>
    </row>
    <row r="2085" spans="1:15" ht="13.2">
      <c r="A2085" t="s">
        <v>1676</v>
      </c>
      <c r="B2085" t="s">
        <v>1676</v>
      </c>
      <c r="C2085" t="s">
        <v>15155</v>
      </c>
      <c r="D2085" t="s">
        <v>22063</v>
      </c>
      <c r="E2085" t="s">
        <v>28299</v>
      </c>
      <c r="F2085">
        <v>1</v>
      </c>
      <c r="G2085">
        <v>42</v>
      </c>
      <c r="H2085" s="1">
        <v>335</v>
      </c>
      <c r="I2085" s="87"/>
      <c r="K2085" s="86" t="s">
        <v>17485</v>
      </c>
      <c r="L2085" s="86" t="s">
        <v>17486</v>
      </c>
      <c r="N2085">
        <f>IFERROR(VLOOKUP(A2085,bip!$A:$C,2,0),"")</f>
      </c>
      <c r="O2085">
        <f>IFERROR(VLOOKUP(A2085,bip!$A:$Z,3,0),"")</f>
      </c>
    </row>
    <row r="2086" spans="1:15" ht="13.2">
      <c r="A2086" t="s">
        <v>1677</v>
      </c>
      <c r="B2086" t="s">
        <v>1677</v>
      </c>
      <c r="C2086" t="s">
        <v>15155</v>
      </c>
      <c r="D2086" t="s">
        <v>22064</v>
      </c>
      <c r="E2086" t="s">
        <v>28301</v>
      </c>
      <c r="F2086">
        <v>1</v>
      </c>
      <c r="G2086">
        <v>24</v>
      </c>
      <c r="H2086" s="1">
        <v>346</v>
      </c>
      <c r="I2086" s="87"/>
      <c r="K2086" s="86" t="s">
        <v>17485</v>
      </c>
      <c r="L2086" s="86" t="s">
        <v>17486</v>
      </c>
      <c r="N2086">
        <f>IFERROR(VLOOKUP(A2086,bip!$A:$C,2,0),"")</f>
      </c>
      <c r="O2086">
        <f>IFERROR(VLOOKUP(A2086,bip!$A:$Z,3,0),"")</f>
      </c>
    </row>
    <row r="2087" spans="1:15" ht="13.2">
      <c r="A2087" t="s">
        <v>1678</v>
      </c>
      <c r="B2087" t="s">
        <v>1678</v>
      </c>
      <c r="C2087" t="s">
        <v>15155</v>
      </c>
      <c r="D2087" t="s">
        <v>22065</v>
      </c>
      <c r="E2087" t="s">
        <v>28302</v>
      </c>
      <c r="F2087">
        <v>1</v>
      </c>
      <c r="G2087">
        <v>42</v>
      </c>
      <c r="H2087" s="1">
        <v>368</v>
      </c>
      <c r="I2087" s="87"/>
      <c r="K2087" s="86" t="s">
        <v>17485</v>
      </c>
      <c r="L2087" s="86" t="s">
        <v>17486</v>
      </c>
      <c r="N2087">
        <f>IFERROR(VLOOKUP(A2087,bip!$A:$C,2,0),"")</f>
      </c>
      <c r="O2087">
        <f>IFERROR(VLOOKUP(A2087,bip!$A:$Z,3,0),"")</f>
      </c>
    </row>
    <row r="2088" spans="1:15" ht="13.2">
      <c r="A2088" t="s">
        <v>1679</v>
      </c>
      <c r="B2088" t="s">
        <v>1679</v>
      </c>
      <c r="C2088" t="s">
        <v>15155</v>
      </c>
      <c r="D2088" t="s">
        <v>22066</v>
      </c>
      <c r="E2088" t="s">
        <v>28303</v>
      </c>
      <c r="F2088">
        <v>1</v>
      </c>
      <c r="G2088">
        <v>24</v>
      </c>
      <c r="H2088" s="1">
        <v>368</v>
      </c>
      <c r="I2088" s="87"/>
      <c r="K2088" s="86" t="s">
        <v>17485</v>
      </c>
      <c r="L2088" s="86" t="s">
        <v>17486</v>
      </c>
      <c r="N2088">
        <f>IFERROR(VLOOKUP(A2088,bip!$A:$C,2,0),"")</f>
      </c>
      <c r="O2088">
        <f>IFERROR(VLOOKUP(A2088,bip!$A:$Z,3,0),"")</f>
      </c>
    </row>
    <row r="2089" spans="1:15" ht="13.2">
      <c r="A2089" t="s">
        <v>1680</v>
      </c>
      <c r="B2089" t="s">
        <v>1680</v>
      </c>
      <c r="C2089" t="s">
        <v>15155</v>
      </c>
      <c r="D2089" t="s">
        <v>22067</v>
      </c>
      <c r="E2089" t="s">
        <v>28315</v>
      </c>
      <c r="F2089">
        <v>1</v>
      </c>
      <c r="G2089">
        <v>24</v>
      </c>
      <c r="H2089" s="1">
        <v>383</v>
      </c>
      <c r="I2089" s="87"/>
      <c r="K2089" s="86" t="s">
        <v>17485</v>
      </c>
      <c r="L2089" s="86" t="s">
        <v>17486</v>
      </c>
      <c r="N2089">
        <f>IFERROR(VLOOKUP(A2089,bip!$A:$C,2,0),"")</f>
      </c>
      <c r="O2089">
        <f>IFERROR(VLOOKUP(A2089,bip!$A:$Z,3,0),"")</f>
      </c>
    </row>
    <row r="2090" spans="1:15" ht="13.2">
      <c r="A2090" t="s">
        <v>1681</v>
      </c>
      <c r="B2090" t="s">
        <v>1681</v>
      </c>
      <c r="C2090" t="s">
        <v>15155</v>
      </c>
      <c r="D2090" t="s">
        <v>22068</v>
      </c>
      <c r="E2090" t="s">
        <v>28316</v>
      </c>
      <c r="F2090">
        <v>1</v>
      </c>
      <c r="G2090">
        <v>12</v>
      </c>
      <c r="H2090" s="1">
        <v>383</v>
      </c>
      <c r="I2090" s="87"/>
      <c r="K2090" s="86" t="s">
        <v>17485</v>
      </c>
      <c r="L2090" s="86" t="s">
        <v>17486</v>
      </c>
      <c r="N2090">
        <f>IFERROR(VLOOKUP(A2090,bip!$A:$C,2,0),"")</f>
      </c>
      <c r="O2090">
        <f>IFERROR(VLOOKUP(A2090,bip!$A:$Z,3,0),"")</f>
      </c>
    </row>
    <row r="2091" spans="1:15" ht="13.2">
      <c r="A2091" t="s">
        <v>1682</v>
      </c>
      <c r="B2091" t="s">
        <v>1682</v>
      </c>
      <c r="C2091" t="s">
        <v>15155</v>
      </c>
      <c r="D2091" t="s">
        <v>22069</v>
      </c>
      <c r="E2091" t="s">
        <v>28317</v>
      </c>
      <c r="F2091">
        <v>1</v>
      </c>
      <c r="G2091">
        <v>18</v>
      </c>
      <c r="H2091" s="1">
        <v>399</v>
      </c>
      <c r="I2091" s="87"/>
      <c r="K2091" s="86" t="s">
        <v>17485</v>
      </c>
      <c r="L2091" s="86" t="s">
        <v>17486</v>
      </c>
      <c r="N2091">
        <f>IFERROR(VLOOKUP(A2091,bip!$A:$C,2,0),"")</f>
      </c>
      <c r="O2091">
        <f>IFERROR(VLOOKUP(A2091,bip!$A:$Z,3,0),"")</f>
      </c>
    </row>
    <row r="2092" spans="1:15" ht="13.2">
      <c r="A2092" t="s">
        <v>1683</v>
      </c>
      <c r="B2092" t="s">
        <v>1683</v>
      </c>
      <c r="C2092" t="s">
        <v>15155</v>
      </c>
      <c r="D2092" t="s">
        <v>22070</v>
      </c>
      <c r="E2092" t="s">
        <v>28318</v>
      </c>
      <c r="F2092">
        <v>1</v>
      </c>
      <c r="G2092">
        <v>18</v>
      </c>
      <c r="H2092" s="1">
        <v>409</v>
      </c>
      <c r="I2092" s="87"/>
      <c r="K2092" s="86" t="s">
        <v>17485</v>
      </c>
      <c r="L2092" s="86" t="s">
        <v>17486</v>
      </c>
      <c r="N2092">
        <f>IFERROR(VLOOKUP(A2092,bip!$A:$C,2,0),"")</f>
      </c>
      <c r="O2092">
        <f>IFERROR(VLOOKUP(A2092,bip!$A:$Z,3,0),"")</f>
      </c>
    </row>
    <row r="2093" spans="1:15" ht="13.2">
      <c r="A2093" t="s">
        <v>1684</v>
      </c>
      <c r="B2093" t="s">
        <v>1684</v>
      </c>
      <c r="C2093" t="s">
        <v>15155</v>
      </c>
      <c r="D2093" t="s">
        <v>22071</v>
      </c>
      <c r="E2093" t="s">
        <v>28319</v>
      </c>
      <c r="F2093">
        <v>1</v>
      </c>
      <c r="G2093">
        <v>6</v>
      </c>
      <c r="H2093" s="1">
        <v>420</v>
      </c>
      <c r="I2093" s="87"/>
      <c r="K2093" s="86" t="s">
        <v>17485</v>
      </c>
      <c r="L2093" s="86" t="s">
        <v>17486</v>
      </c>
      <c r="N2093">
        <f>IFERROR(VLOOKUP(A2093,bip!$A:$C,2,0),"")</f>
      </c>
      <c r="O2093">
        <f>IFERROR(VLOOKUP(A2093,bip!$A:$Z,3,0),"")</f>
      </c>
    </row>
    <row r="2094" spans="1:15" ht="13.2">
      <c r="A2094" t="s">
        <v>1685</v>
      </c>
      <c r="B2094" t="s">
        <v>1685</v>
      </c>
      <c r="C2094" t="s">
        <v>15155</v>
      </c>
      <c r="D2094" t="s">
        <v>22072</v>
      </c>
      <c r="E2094" t="s">
        <v>28320</v>
      </c>
      <c r="F2094">
        <v>1</v>
      </c>
      <c r="G2094">
        <v>18</v>
      </c>
      <c r="H2094" s="1">
        <v>431</v>
      </c>
      <c r="I2094" s="87"/>
      <c r="K2094" s="86" t="s">
        <v>17485</v>
      </c>
      <c r="L2094" s="86" t="s">
        <v>17486</v>
      </c>
      <c r="N2094">
        <f>IFERROR(VLOOKUP(A2094,bip!$A:$C,2,0),"")</f>
      </c>
      <c r="O2094">
        <f>IFERROR(VLOOKUP(A2094,bip!$A:$Z,3,0),"")</f>
      </c>
    </row>
    <row r="2095" spans="1:15" ht="13.2">
      <c r="A2095" t="s">
        <v>1686</v>
      </c>
      <c r="B2095" t="s">
        <v>1686</v>
      </c>
      <c r="C2095" t="s">
        <v>15155</v>
      </c>
      <c r="D2095" t="s">
        <v>22073</v>
      </c>
      <c r="E2095" t="s">
        <v>28321</v>
      </c>
      <c r="F2095">
        <v>1</v>
      </c>
      <c r="G2095">
        <v>6</v>
      </c>
      <c r="H2095" s="1">
        <v>462</v>
      </c>
      <c r="I2095" s="87"/>
      <c r="K2095" s="86" t="s">
        <v>17485</v>
      </c>
      <c r="L2095" s="86" t="s">
        <v>17486</v>
      </c>
      <c r="N2095">
        <f>IFERROR(VLOOKUP(A2095,bip!$A:$C,2,0),"")</f>
      </c>
      <c r="O2095">
        <f>IFERROR(VLOOKUP(A2095,bip!$A:$Z,3,0),"")</f>
      </c>
    </row>
    <row r="2096" spans="1:15" ht="13.2">
      <c r="A2096" t="s">
        <v>1687</v>
      </c>
      <c r="B2096" t="s">
        <v>1687</v>
      </c>
      <c r="C2096" t="s">
        <v>15155</v>
      </c>
      <c r="D2096" t="s">
        <v>22074</v>
      </c>
      <c r="E2096" t="s">
        <v>28322</v>
      </c>
      <c r="F2096">
        <v>1</v>
      </c>
      <c r="G2096">
        <v>6</v>
      </c>
      <c r="H2096" s="1">
        <v>524</v>
      </c>
      <c r="I2096" s="87"/>
      <c r="K2096" s="86" t="s">
        <v>17485</v>
      </c>
      <c r="L2096" s="86" t="s">
        <v>17486</v>
      </c>
      <c r="N2096">
        <f>IFERROR(VLOOKUP(A2096,bip!$A:$C,2,0),"")</f>
      </c>
      <c r="O2096">
        <f>IFERROR(VLOOKUP(A2096,bip!$A:$Z,3,0),"")</f>
      </c>
    </row>
    <row r="2097" spans="1:15" ht="13.2">
      <c r="A2097" t="s">
        <v>1688</v>
      </c>
      <c r="B2097" t="s">
        <v>1688</v>
      </c>
      <c r="C2097" t="s">
        <v>15155</v>
      </c>
      <c r="D2097" t="s">
        <v>22075</v>
      </c>
      <c r="E2097" t="s">
        <v>28323</v>
      </c>
      <c r="F2097">
        <v>1</v>
      </c>
      <c r="G2097">
        <v>6</v>
      </c>
      <c r="H2097" s="1">
        <v>551</v>
      </c>
      <c r="I2097" s="87"/>
      <c r="K2097" s="86" t="s">
        <v>17485</v>
      </c>
      <c r="L2097" s="86" t="s">
        <v>17486</v>
      </c>
      <c r="N2097">
        <f>IFERROR(VLOOKUP(A2097,bip!$A:$C,2,0),"")</f>
      </c>
      <c r="O2097">
        <f>IFERROR(VLOOKUP(A2097,bip!$A:$Z,3,0),"")</f>
      </c>
    </row>
    <row r="2098" spans="1:15" ht="13.2">
      <c r="A2098" t="s">
        <v>1689</v>
      </c>
      <c r="B2098" t="s">
        <v>1689</v>
      </c>
      <c r="C2098" t="s">
        <v>15155</v>
      </c>
      <c r="D2098" t="s">
        <v>22076</v>
      </c>
      <c r="E2098" t="s">
        <v>28324</v>
      </c>
      <c r="F2098">
        <v>1</v>
      </c>
      <c r="G2098">
        <v>6</v>
      </c>
      <c r="H2098" s="1">
        <v>582</v>
      </c>
      <c r="I2098" s="87"/>
      <c r="K2098" s="86" t="s">
        <v>17485</v>
      </c>
      <c r="L2098" s="86" t="s">
        <v>17486</v>
      </c>
      <c r="N2098">
        <f>IFERROR(VLOOKUP(A2098,bip!$A:$C,2,0),"")</f>
      </c>
      <c r="O2098">
        <f>IFERROR(VLOOKUP(A2098,bip!$A:$Z,3,0),"")</f>
      </c>
    </row>
    <row r="2099" spans="1:15" ht="13.2">
      <c r="A2099" t="s">
        <v>1690</v>
      </c>
      <c r="B2099" t="s">
        <v>1690</v>
      </c>
      <c r="C2099" t="s">
        <v>15155</v>
      </c>
      <c r="D2099" t="s">
        <v>22077</v>
      </c>
      <c r="E2099" t="s">
        <v>28325</v>
      </c>
      <c r="F2099">
        <v>1</v>
      </c>
      <c r="G2099">
        <v>6</v>
      </c>
      <c r="H2099" s="1">
        <v>640</v>
      </c>
      <c r="I2099" s="87"/>
      <c r="K2099" s="86" t="s">
        <v>17485</v>
      </c>
      <c r="L2099" s="86" t="s">
        <v>17486</v>
      </c>
      <c r="N2099">
        <f>IFERROR(VLOOKUP(A2099,bip!$A:$C,2,0),"")</f>
      </c>
      <c r="O2099">
        <f>IFERROR(VLOOKUP(A2099,bip!$A:$Z,3,0),"")</f>
      </c>
    </row>
    <row r="2100" spans="1:15" ht="13.2">
      <c r="A2100" t="s">
        <v>1691</v>
      </c>
      <c r="B2100" t="s">
        <v>1691</v>
      </c>
      <c r="C2100" t="s">
        <v>15155</v>
      </c>
      <c r="D2100" t="s">
        <v>22078</v>
      </c>
      <c r="E2100" t="s">
        <v>28326</v>
      </c>
      <c r="F2100">
        <v>1</v>
      </c>
      <c r="G2100">
        <v>6</v>
      </c>
      <c r="H2100" s="1">
        <v>651</v>
      </c>
      <c r="I2100" s="87"/>
      <c r="K2100" s="86" t="s">
        <v>17485</v>
      </c>
      <c r="L2100" s="86" t="s">
        <v>17486</v>
      </c>
      <c r="N2100">
        <f>IFERROR(VLOOKUP(A2100,bip!$A:$C,2,0),"")</f>
      </c>
      <c r="O2100">
        <f>IFERROR(VLOOKUP(A2100,bip!$A:$Z,3,0),"")</f>
      </c>
    </row>
    <row r="2101" spans="1:15" ht="13.2">
      <c r="A2101" t="s">
        <v>1692</v>
      </c>
      <c r="B2101" t="s">
        <v>1692</v>
      </c>
      <c r="C2101" t="s">
        <v>15155</v>
      </c>
      <c r="D2101" t="s">
        <v>22079</v>
      </c>
      <c r="E2101" t="s">
        <v>28327</v>
      </c>
      <c r="F2101">
        <v>1</v>
      </c>
      <c r="G2101">
        <v>6</v>
      </c>
      <c r="H2101" s="1">
        <v>666</v>
      </c>
      <c r="I2101" s="87"/>
      <c r="K2101" s="86" t="s">
        <v>17485</v>
      </c>
      <c r="L2101" s="86" t="s">
        <v>17486</v>
      </c>
      <c r="N2101">
        <f>IFERROR(VLOOKUP(A2101,bip!$A:$C,2,0),"")</f>
      </c>
      <c r="O2101">
        <f>IFERROR(VLOOKUP(A2101,bip!$A:$Z,3,0),"")</f>
      </c>
    </row>
    <row r="2102" spans="1:15" ht="13.2">
      <c r="A2102" t="s">
        <v>1693</v>
      </c>
      <c r="B2102" t="s">
        <v>1693</v>
      </c>
      <c r="C2102" t="s">
        <v>15155</v>
      </c>
      <c r="D2102" t="s">
        <v>22080</v>
      </c>
      <c r="E2102" t="s">
        <v>28328</v>
      </c>
      <c r="F2102">
        <v>1</v>
      </c>
      <c r="G2102">
        <v>6</v>
      </c>
      <c r="H2102" s="1">
        <v>666</v>
      </c>
      <c r="I2102" s="87"/>
      <c r="K2102" s="86" t="s">
        <v>17485</v>
      </c>
      <c r="L2102" s="86" t="s">
        <v>17486</v>
      </c>
      <c r="N2102">
        <f>IFERROR(VLOOKUP(A2102,bip!$A:$C,2,0),"")</f>
      </c>
      <c r="O2102">
        <f>IFERROR(VLOOKUP(A2102,bip!$A:$Z,3,0),"")</f>
      </c>
    </row>
    <row r="2103" spans="1:15" ht="13.2">
      <c r="A2103" t="s">
        <v>1694</v>
      </c>
      <c r="B2103" t="s">
        <v>1694</v>
      </c>
      <c r="C2103" t="s">
        <v>15155</v>
      </c>
      <c r="D2103" t="s">
        <v>22081</v>
      </c>
      <c r="E2103" t="s">
        <v>28329</v>
      </c>
      <c r="F2103">
        <v>1</v>
      </c>
      <c r="G2103">
        <v>6</v>
      </c>
      <c r="H2103" s="1">
        <v>698</v>
      </c>
      <c r="I2103" s="87"/>
      <c r="K2103" s="86" t="s">
        <v>17485</v>
      </c>
      <c r="L2103" s="86" t="s">
        <v>17486</v>
      </c>
      <c r="N2103">
        <f>IFERROR(VLOOKUP(A2103,bip!$A:$C,2,0),"")</f>
      </c>
      <c r="O2103">
        <f>IFERROR(VLOOKUP(A2103,bip!$A:$Z,3,0),"")</f>
      </c>
    </row>
    <row r="2104" spans="1:15" ht="13.2">
      <c r="A2104" t="s">
        <v>1695</v>
      </c>
      <c r="B2104" t="s">
        <v>1695</v>
      </c>
      <c r="C2104" t="s">
        <v>15155</v>
      </c>
      <c r="D2104" t="s">
        <v>22082</v>
      </c>
      <c r="E2104" t="s">
        <v>28333</v>
      </c>
      <c r="F2104">
        <v>1</v>
      </c>
      <c r="G2104">
        <v>6</v>
      </c>
      <c r="H2104" s="1">
        <v>724</v>
      </c>
      <c r="I2104" s="87"/>
      <c r="K2104" s="86" t="s">
        <v>17485</v>
      </c>
      <c r="L2104" s="86" t="s">
        <v>17486</v>
      </c>
      <c r="N2104">
        <f>IFERROR(VLOOKUP(A2104,bip!$A:$C,2,0),"")</f>
      </c>
      <c r="O2104">
        <f>IFERROR(VLOOKUP(A2104,bip!$A:$Z,3,0),"")</f>
      </c>
    </row>
    <row r="2105" spans="1:15" ht="13.2">
      <c r="A2105" t="s">
        <v>29407</v>
      </c>
      <c r="B2105" t="s">
        <v>29407</v>
      </c>
      <c r="C2105" t="s">
        <v>15155</v>
      </c>
      <c r="D2105" t="s">
        <v>28300</v>
      </c>
      <c r="E2105" t="s">
        <v>35865</v>
      </c>
      <c r="F2105">
        <v>1</v>
      </c>
      <c r="G2105">
        <v>1</v>
      </c>
      <c r="H2105" s="1">
        <v>3876</v>
      </c>
      <c r="I2105" s="87"/>
      <c r="K2105" s="86" t="s">
        <v>17485</v>
      </c>
      <c r="L2105" s="86" t="s">
        <v>17486</v>
      </c>
      <c r="N2105">
        <f>IFERROR(VLOOKUP(A2105,bip!$A:$C,2,0),"")</f>
      </c>
      <c r="O2105">
        <f>IFERROR(VLOOKUP(A2105,bip!$A:$Z,3,0),"")</f>
      </c>
    </row>
    <row r="2106" spans="1:15" ht="13.2">
      <c r="A2106" t="s">
        <v>1723</v>
      </c>
      <c r="B2106" t="s">
        <v>1723</v>
      </c>
      <c r="C2106" t="s">
        <v>15155</v>
      </c>
      <c r="D2106" t="s">
        <v>28347</v>
      </c>
      <c r="E2106" t="s">
        <v>28348</v>
      </c>
      <c r="F2106">
        <v>1</v>
      </c>
      <c r="G2106">
        <v>1</v>
      </c>
      <c r="H2106" s="1">
        <v>3812</v>
      </c>
      <c r="I2106" s="87"/>
      <c r="K2106" s="86" t="s">
        <v>17485</v>
      </c>
      <c r="L2106" s="86" t="s">
        <v>17486</v>
      </c>
      <c r="N2106">
        <f>IFERROR(VLOOKUP(A2106,bip!$A:$C,2,0),"")</f>
      </c>
      <c r="O2106">
        <f>IFERROR(VLOOKUP(A2106,bip!$A:$Z,3,0),"")</f>
      </c>
    </row>
    <row r="2107" spans="1:15" ht="13.2">
      <c r="A2107" t="s">
        <v>1743</v>
      </c>
      <c r="B2107" t="s">
        <v>1743</v>
      </c>
      <c r="C2107" t="s">
        <v>15155</v>
      </c>
      <c r="D2107" t="s">
        <v>35866</v>
      </c>
      <c r="E2107" t="s">
        <v>28404</v>
      </c>
      <c r="F2107">
        <v>1</v>
      </c>
      <c r="G2107">
        <v>1</v>
      </c>
      <c r="H2107" s="1">
        <v>4631</v>
      </c>
      <c r="I2107" s="87"/>
      <c r="K2107" s="86" t="s">
        <v>17485</v>
      </c>
      <c r="L2107" s="86" t="s">
        <v>17486</v>
      </c>
      <c r="N2107">
        <f>IFERROR(VLOOKUP(A2107,bip!$A:$C,2,0),"")</f>
      </c>
      <c r="O2107">
        <f>IFERROR(VLOOKUP(A2107,bip!$A:$Z,3,0),"")</f>
      </c>
    </row>
    <row r="2108" spans="1:15" ht="13.2">
      <c r="A2108" t="s">
        <v>1744</v>
      </c>
      <c r="B2108" t="s">
        <v>1744</v>
      </c>
      <c r="C2108" t="s">
        <v>15155</v>
      </c>
      <c r="D2108" t="s">
        <v>22103</v>
      </c>
      <c r="E2108" t="s">
        <v>28391</v>
      </c>
      <c r="F2108">
        <v>1</v>
      </c>
      <c r="G2108">
        <v>36</v>
      </c>
      <c r="H2108" s="1">
        <v>435</v>
      </c>
      <c r="I2108" s="87"/>
      <c r="K2108" s="86" t="s">
        <v>17485</v>
      </c>
      <c r="L2108" s="86" t="s">
        <v>17486</v>
      </c>
      <c r="N2108">
        <f>IFERROR(VLOOKUP(A2108,bip!$A:$C,2,0),"")</f>
      </c>
      <c r="O2108">
        <f>IFERROR(VLOOKUP(A2108,bip!$A:$Z,3,0),"")</f>
      </c>
    </row>
    <row r="2109" spans="1:15" ht="13.2">
      <c r="A2109" t="s">
        <v>1745</v>
      </c>
      <c r="B2109" t="s">
        <v>1745</v>
      </c>
      <c r="C2109" t="s">
        <v>15155</v>
      </c>
      <c r="D2109" t="s">
        <v>22104</v>
      </c>
      <c r="E2109" t="s">
        <v>28392</v>
      </c>
      <c r="F2109">
        <v>1</v>
      </c>
      <c r="G2109">
        <v>24</v>
      </c>
      <c r="H2109" s="1">
        <v>435</v>
      </c>
      <c r="I2109" s="87"/>
      <c r="K2109" s="86" t="s">
        <v>17485</v>
      </c>
      <c r="L2109" s="86" t="s">
        <v>17486</v>
      </c>
      <c r="N2109">
        <f>IFERROR(VLOOKUP(A2109,bip!$A:$C,2,0),"")</f>
      </c>
      <c r="O2109">
        <f>IFERROR(VLOOKUP(A2109,bip!$A:$Z,3,0),"")</f>
      </c>
    </row>
    <row r="2110" spans="1:15" ht="13.2">
      <c r="A2110" t="s">
        <v>1746</v>
      </c>
      <c r="B2110" t="s">
        <v>1746</v>
      </c>
      <c r="C2110" t="s">
        <v>15155</v>
      </c>
      <c r="D2110" t="s">
        <v>22105</v>
      </c>
      <c r="E2110" t="s">
        <v>28393</v>
      </c>
      <c r="F2110">
        <v>1</v>
      </c>
      <c r="G2110">
        <v>24</v>
      </c>
      <c r="H2110" s="1">
        <v>451</v>
      </c>
      <c r="I2110" s="87"/>
      <c r="K2110" s="86" t="s">
        <v>17485</v>
      </c>
      <c r="L2110" s="86" t="s">
        <v>17486</v>
      </c>
      <c r="N2110">
        <f>IFERROR(VLOOKUP(A2110,bip!$A:$C,2,0),"")</f>
      </c>
      <c r="O2110">
        <f>IFERROR(VLOOKUP(A2110,bip!$A:$Z,3,0),"")</f>
      </c>
    </row>
    <row r="2111" spans="1:15" ht="13.2">
      <c r="A2111" t="s">
        <v>1747</v>
      </c>
      <c r="B2111" t="s">
        <v>1747</v>
      </c>
      <c r="C2111" t="s">
        <v>15155</v>
      </c>
      <c r="D2111" t="s">
        <v>22106</v>
      </c>
      <c r="E2111" t="s">
        <v>28394</v>
      </c>
      <c r="F2111">
        <v>1</v>
      </c>
      <c r="G2111">
        <v>24</v>
      </c>
      <c r="H2111" s="1">
        <v>478</v>
      </c>
      <c r="I2111" s="87"/>
      <c r="K2111" s="86" t="s">
        <v>17485</v>
      </c>
      <c r="L2111" s="86" t="s">
        <v>17486</v>
      </c>
      <c r="N2111">
        <f>IFERROR(VLOOKUP(A2111,bip!$A:$C,2,0),"")</f>
      </c>
      <c r="O2111">
        <f>IFERROR(VLOOKUP(A2111,bip!$A:$Z,3,0),"")</f>
      </c>
    </row>
    <row r="2112" spans="1:15" ht="13.2">
      <c r="A2112" t="s">
        <v>1748</v>
      </c>
      <c r="B2112" t="s">
        <v>1748</v>
      </c>
      <c r="C2112" t="s">
        <v>15155</v>
      </c>
      <c r="D2112" t="s">
        <v>22107</v>
      </c>
      <c r="E2112" t="s">
        <v>28395</v>
      </c>
      <c r="F2112">
        <v>1</v>
      </c>
      <c r="G2112">
        <v>36</v>
      </c>
      <c r="H2112" s="1">
        <v>478</v>
      </c>
      <c r="I2112" s="87"/>
      <c r="K2112" s="86" t="s">
        <v>17485</v>
      </c>
      <c r="L2112" s="86" t="s">
        <v>17486</v>
      </c>
      <c r="N2112">
        <f>IFERROR(VLOOKUP(A2112,bip!$A:$C,2,0),"")</f>
      </c>
      <c r="O2112">
        <f>IFERROR(VLOOKUP(A2112,bip!$A:$Z,3,0),"")</f>
      </c>
    </row>
    <row r="2113" spans="1:15" ht="13.2">
      <c r="A2113" t="s">
        <v>1749</v>
      </c>
      <c r="B2113" t="s">
        <v>1749</v>
      </c>
      <c r="C2113" t="s">
        <v>15155</v>
      </c>
      <c r="D2113" t="s">
        <v>22108</v>
      </c>
      <c r="E2113" t="s">
        <v>28396</v>
      </c>
      <c r="F2113">
        <v>1</v>
      </c>
      <c r="G2113">
        <v>36</v>
      </c>
      <c r="H2113" s="1">
        <v>494</v>
      </c>
      <c r="I2113" s="87"/>
      <c r="K2113" s="86" t="s">
        <v>17485</v>
      </c>
      <c r="L2113" s="86" t="s">
        <v>17486</v>
      </c>
      <c r="N2113">
        <f>IFERROR(VLOOKUP(A2113,bip!$A:$C,2,0),"")</f>
      </c>
      <c r="O2113">
        <f>IFERROR(VLOOKUP(A2113,bip!$A:$Z,3,0),"")</f>
      </c>
    </row>
    <row r="2114" spans="1:15" ht="13.2">
      <c r="A2114" t="s">
        <v>1750</v>
      </c>
      <c r="B2114" t="s">
        <v>1750</v>
      </c>
      <c r="C2114" t="s">
        <v>15155</v>
      </c>
      <c r="D2114" t="s">
        <v>22109</v>
      </c>
      <c r="E2114" t="s">
        <v>28397</v>
      </c>
      <c r="F2114">
        <v>1</v>
      </c>
      <c r="G2114">
        <v>24</v>
      </c>
      <c r="H2114" s="1">
        <v>499</v>
      </c>
      <c r="I2114" s="87"/>
      <c r="K2114" s="86" t="s">
        <v>17485</v>
      </c>
      <c r="L2114" s="86" t="s">
        <v>17486</v>
      </c>
      <c r="N2114">
        <f>IFERROR(VLOOKUP(A2114,bip!$A:$C,2,0),"")</f>
      </c>
      <c r="O2114">
        <f>IFERROR(VLOOKUP(A2114,bip!$A:$Z,3,0),"")</f>
      </c>
    </row>
    <row r="2115" spans="1:15" ht="13.2">
      <c r="A2115" t="s">
        <v>1751</v>
      </c>
      <c r="B2115" t="s">
        <v>1751</v>
      </c>
      <c r="C2115" t="s">
        <v>15155</v>
      </c>
      <c r="D2115" t="s">
        <v>22110</v>
      </c>
      <c r="E2115" t="s">
        <v>28398</v>
      </c>
      <c r="F2115">
        <v>1</v>
      </c>
      <c r="G2115">
        <v>12</v>
      </c>
      <c r="H2115" s="1">
        <v>519</v>
      </c>
      <c r="I2115" s="87"/>
      <c r="K2115" s="86" t="s">
        <v>17485</v>
      </c>
      <c r="L2115" s="86" t="s">
        <v>17486</v>
      </c>
      <c r="N2115">
        <f>IFERROR(VLOOKUP(A2115,bip!$A:$C,2,0),"")</f>
      </c>
      <c r="O2115">
        <f>IFERROR(VLOOKUP(A2115,bip!$A:$Z,3,0),"")</f>
      </c>
    </row>
    <row r="2116" spans="1:15" ht="13.2">
      <c r="A2116" t="s">
        <v>1724</v>
      </c>
      <c r="B2116" t="s">
        <v>1724</v>
      </c>
      <c r="C2116" t="s">
        <v>15155</v>
      </c>
      <c r="D2116" t="s">
        <v>22083</v>
      </c>
      <c r="E2116" t="s">
        <v>28339</v>
      </c>
      <c r="F2116">
        <v>1</v>
      </c>
      <c r="G2116">
        <v>24</v>
      </c>
      <c r="H2116" s="1">
        <v>336</v>
      </c>
      <c r="I2116" s="87"/>
      <c r="K2116" s="86" t="s">
        <v>17485</v>
      </c>
      <c r="L2116" s="86" t="s">
        <v>17486</v>
      </c>
      <c r="N2116">
        <f>IFERROR(VLOOKUP(A2116,bip!$A:$C,2,0),"")</f>
      </c>
      <c r="O2116">
        <f>IFERROR(VLOOKUP(A2116,bip!$A:$Z,3,0),"")</f>
      </c>
    </row>
    <row r="2117" spans="1:15" ht="13.2">
      <c r="A2117" t="s">
        <v>1752</v>
      </c>
      <c r="B2117" t="s">
        <v>1752</v>
      </c>
      <c r="C2117" t="s">
        <v>15155</v>
      </c>
      <c r="D2117" t="s">
        <v>22111</v>
      </c>
      <c r="E2117" t="s">
        <v>28399</v>
      </c>
      <c r="F2117">
        <v>1</v>
      </c>
      <c r="G2117">
        <v>12</v>
      </c>
      <c r="H2117" s="1">
        <v>535</v>
      </c>
      <c r="I2117" s="87"/>
      <c r="K2117" s="86" t="s">
        <v>17485</v>
      </c>
      <c r="L2117" s="86" t="s">
        <v>17486</v>
      </c>
      <c r="N2117">
        <f>IFERROR(VLOOKUP(A2117,bip!$A:$C,2,0),"")</f>
      </c>
      <c r="O2117">
        <f>IFERROR(VLOOKUP(A2117,bip!$A:$Z,3,0),"")</f>
      </c>
    </row>
    <row r="2118" spans="1:15" ht="13.2">
      <c r="A2118" t="s">
        <v>1725</v>
      </c>
      <c r="B2118" t="s">
        <v>1725</v>
      </c>
      <c r="C2118" t="s">
        <v>15155</v>
      </c>
      <c r="D2118" t="s">
        <v>22085</v>
      </c>
      <c r="E2118" t="s">
        <v>28349</v>
      </c>
      <c r="F2118">
        <v>1</v>
      </c>
      <c r="G2118">
        <v>42</v>
      </c>
      <c r="H2118" s="1">
        <v>336</v>
      </c>
      <c r="I2118" s="87"/>
      <c r="K2118" s="86" t="s">
        <v>17485</v>
      </c>
      <c r="L2118" s="86" t="s">
        <v>17486</v>
      </c>
      <c r="N2118">
        <f>IFERROR(VLOOKUP(A2118,bip!$A:$C,2,0),"")</f>
      </c>
      <c r="O2118">
        <f>IFERROR(VLOOKUP(A2118,bip!$A:$Z,3,0),"")</f>
      </c>
    </row>
    <row r="2119" spans="1:15" ht="13.2">
      <c r="A2119" t="s">
        <v>1753</v>
      </c>
      <c r="B2119" t="s">
        <v>1753</v>
      </c>
      <c r="C2119" t="s">
        <v>15155</v>
      </c>
      <c r="D2119" t="s">
        <v>22112</v>
      </c>
      <c r="E2119" t="s">
        <v>28400</v>
      </c>
      <c r="F2119">
        <v>1</v>
      </c>
      <c r="G2119">
        <v>6</v>
      </c>
      <c r="H2119" s="1">
        <v>551</v>
      </c>
      <c r="I2119" s="87"/>
      <c r="K2119" s="86" t="s">
        <v>17485</v>
      </c>
      <c r="L2119" s="86" t="s">
        <v>17486</v>
      </c>
      <c r="N2119">
        <f>IFERROR(VLOOKUP(A2119,bip!$A:$C,2,0),"")</f>
      </c>
      <c r="O2119">
        <f>IFERROR(VLOOKUP(A2119,bip!$A:$Z,3,0),"")</f>
      </c>
    </row>
    <row r="2120" spans="1:15" ht="13.2">
      <c r="A2120" t="s">
        <v>1726</v>
      </c>
      <c r="B2120" t="s">
        <v>1726</v>
      </c>
      <c r="C2120" t="s">
        <v>15155</v>
      </c>
      <c r="D2120" t="s">
        <v>22086</v>
      </c>
      <c r="E2120" t="s">
        <v>28350</v>
      </c>
      <c r="F2120">
        <v>1</v>
      </c>
      <c r="G2120">
        <v>24</v>
      </c>
      <c r="H2120" s="1">
        <v>336</v>
      </c>
      <c r="I2120" s="87"/>
      <c r="K2120" s="86" t="s">
        <v>17485</v>
      </c>
      <c r="L2120" s="86" t="s">
        <v>17486</v>
      </c>
      <c r="N2120">
        <f>IFERROR(VLOOKUP(A2120,bip!$A:$C,2,0),"")</f>
      </c>
      <c r="O2120">
        <f>IFERROR(VLOOKUP(A2120,bip!$A:$Z,3,0),"")</f>
      </c>
    </row>
    <row r="2121" spans="1:15" ht="13.2">
      <c r="A2121" t="s">
        <v>1754</v>
      </c>
      <c r="B2121" t="s">
        <v>1754</v>
      </c>
      <c r="C2121" t="s">
        <v>15155</v>
      </c>
      <c r="D2121" t="s">
        <v>22113</v>
      </c>
      <c r="E2121" t="s">
        <v>28401</v>
      </c>
      <c r="F2121">
        <v>1</v>
      </c>
      <c r="G2121">
        <v>24</v>
      </c>
      <c r="H2121" s="1">
        <v>557</v>
      </c>
      <c r="I2121" s="87"/>
      <c r="K2121" s="86" t="s">
        <v>17485</v>
      </c>
      <c r="L2121" s="86" t="s">
        <v>17486</v>
      </c>
      <c r="N2121">
        <f>IFERROR(VLOOKUP(A2121,bip!$A:$C,2,0),"")</f>
      </c>
      <c r="O2121">
        <f>IFERROR(VLOOKUP(A2121,bip!$A:$Z,3,0),"")</f>
      </c>
    </row>
    <row r="2122" spans="1:15" ht="13.2">
      <c r="A2122" t="s">
        <v>1727</v>
      </c>
      <c r="B2122" t="s">
        <v>1727</v>
      </c>
      <c r="C2122" t="s">
        <v>15155</v>
      </c>
      <c r="D2122" t="s">
        <v>22087</v>
      </c>
      <c r="E2122" t="s">
        <v>28365</v>
      </c>
      <c r="F2122">
        <v>1</v>
      </c>
      <c r="G2122">
        <v>42</v>
      </c>
      <c r="H2122" s="1">
        <v>346</v>
      </c>
      <c r="I2122" s="87"/>
      <c r="K2122" s="86" t="s">
        <v>17485</v>
      </c>
      <c r="L2122" s="86" t="s">
        <v>17486</v>
      </c>
      <c r="N2122">
        <f>IFERROR(VLOOKUP(A2122,bip!$A:$C,2,0),"")</f>
      </c>
      <c r="O2122">
        <f>IFERROR(VLOOKUP(A2122,bip!$A:$Z,3,0),"")</f>
      </c>
    </row>
    <row r="2123" spans="1:15" ht="13.2">
      <c r="A2123" t="s">
        <v>1728</v>
      </c>
      <c r="B2123" t="s">
        <v>1728</v>
      </c>
      <c r="C2123" t="s">
        <v>15155</v>
      </c>
      <c r="D2123" t="s">
        <v>22088</v>
      </c>
      <c r="E2123" t="s">
        <v>28366</v>
      </c>
      <c r="F2123">
        <v>1</v>
      </c>
      <c r="G2123">
        <v>24</v>
      </c>
      <c r="H2123" s="1">
        <v>357</v>
      </c>
      <c r="I2123" s="87"/>
      <c r="K2123" s="86" t="s">
        <v>17485</v>
      </c>
      <c r="L2123" s="86" t="s">
        <v>17486</v>
      </c>
      <c r="N2123">
        <f>IFERROR(VLOOKUP(A2123,bip!$A:$C,2,0),"")</f>
      </c>
      <c r="O2123">
        <f>IFERROR(VLOOKUP(A2123,bip!$A:$Z,3,0),"")</f>
      </c>
    </row>
    <row r="2124" spans="1:15" ht="13.2">
      <c r="A2124" t="s">
        <v>1729</v>
      </c>
      <c r="B2124" t="s">
        <v>1729</v>
      </c>
      <c r="C2124" t="s">
        <v>15155</v>
      </c>
      <c r="D2124" t="s">
        <v>22089</v>
      </c>
      <c r="E2124" t="s">
        <v>28367</v>
      </c>
      <c r="F2124">
        <v>1</v>
      </c>
      <c r="G2124">
        <v>24</v>
      </c>
      <c r="H2124" s="1">
        <v>367</v>
      </c>
      <c r="I2124" s="87"/>
      <c r="K2124" s="86" t="s">
        <v>17485</v>
      </c>
      <c r="L2124" s="86" t="s">
        <v>17486</v>
      </c>
      <c r="N2124">
        <f>IFERROR(VLOOKUP(A2124,bip!$A:$C,2,0),"")</f>
      </c>
      <c r="O2124">
        <f>IFERROR(VLOOKUP(A2124,bip!$A:$Z,3,0),"")</f>
      </c>
    </row>
    <row r="2125" spans="1:15" ht="13.2">
      <c r="A2125" t="s">
        <v>1730</v>
      </c>
      <c r="B2125" t="s">
        <v>1730</v>
      </c>
      <c r="C2125" t="s">
        <v>15155</v>
      </c>
      <c r="D2125" t="s">
        <v>22090</v>
      </c>
      <c r="E2125" t="s">
        <v>28368</v>
      </c>
      <c r="F2125">
        <v>1</v>
      </c>
      <c r="G2125">
        <v>72</v>
      </c>
      <c r="H2125" s="1">
        <v>367</v>
      </c>
      <c r="I2125" s="87"/>
      <c r="K2125" s="86" t="s">
        <v>17485</v>
      </c>
      <c r="L2125" s="86" t="s">
        <v>17486</v>
      </c>
      <c r="N2125">
        <f>IFERROR(VLOOKUP(A2125,bip!$A:$C,2,0),"")</f>
      </c>
      <c r="O2125">
        <f>IFERROR(VLOOKUP(A2125,bip!$A:$Z,3,0),"")</f>
      </c>
    </row>
    <row r="2126" spans="1:15" ht="13.2">
      <c r="A2126" t="s">
        <v>1731</v>
      </c>
      <c r="B2126" t="s">
        <v>1731</v>
      </c>
      <c r="C2126" t="s">
        <v>15155</v>
      </c>
      <c r="D2126" t="s">
        <v>22091</v>
      </c>
      <c r="E2126" t="s">
        <v>28369</v>
      </c>
      <c r="F2126">
        <v>1</v>
      </c>
      <c r="G2126">
        <v>72</v>
      </c>
      <c r="H2126" s="1">
        <v>377</v>
      </c>
      <c r="I2126" s="87"/>
      <c r="K2126" s="86" t="s">
        <v>17485</v>
      </c>
      <c r="L2126" s="86" t="s">
        <v>17486</v>
      </c>
      <c r="N2126">
        <f>IFERROR(VLOOKUP(A2126,bip!$A:$C,2,0),"")</f>
      </c>
      <c r="O2126">
        <f>IFERROR(VLOOKUP(A2126,bip!$A:$Z,3,0),"")</f>
      </c>
    </row>
    <row r="2127" spans="1:15" ht="13.2">
      <c r="A2127" t="s">
        <v>1732</v>
      </c>
      <c r="B2127" t="s">
        <v>1732</v>
      </c>
      <c r="C2127" t="s">
        <v>15155</v>
      </c>
      <c r="D2127" t="s">
        <v>22092</v>
      </c>
      <c r="E2127" t="s">
        <v>28370</v>
      </c>
      <c r="F2127">
        <v>1</v>
      </c>
      <c r="G2127">
        <v>24</v>
      </c>
      <c r="H2127" s="1">
        <v>383</v>
      </c>
      <c r="I2127" s="87"/>
      <c r="K2127" s="86" t="s">
        <v>17485</v>
      </c>
      <c r="L2127" s="86" t="s">
        <v>17486</v>
      </c>
      <c r="N2127">
        <f>IFERROR(VLOOKUP(A2127,bip!$A:$C,2,0),"")</f>
      </c>
      <c r="O2127">
        <f>IFERROR(VLOOKUP(A2127,bip!$A:$Z,3,0),"")</f>
      </c>
    </row>
    <row r="2128" spans="1:15" ht="13.2">
      <c r="A2128" t="s">
        <v>1733</v>
      </c>
      <c r="B2128" t="s">
        <v>1733</v>
      </c>
      <c r="C2128" t="s">
        <v>15155</v>
      </c>
      <c r="D2128" t="s">
        <v>22093</v>
      </c>
      <c r="E2128" t="s">
        <v>28371</v>
      </c>
      <c r="F2128">
        <v>1</v>
      </c>
      <c r="G2128">
        <v>18</v>
      </c>
      <c r="H2128" s="1">
        <v>399</v>
      </c>
      <c r="I2128" s="87"/>
      <c r="K2128" s="86" t="s">
        <v>17485</v>
      </c>
      <c r="L2128" s="86" t="s">
        <v>17486</v>
      </c>
      <c r="N2128">
        <f>IFERROR(VLOOKUP(A2128,bip!$A:$C,2,0),"")</f>
      </c>
      <c r="O2128">
        <f>IFERROR(VLOOKUP(A2128,bip!$A:$Z,3,0),"")</f>
      </c>
    </row>
    <row r="2129" spans="1:15" ht="13.2">
      <c r="A2129" t="s">
        <v>1734</v>
      </c>
      <c r="B2129" t="s">
        <v>1734</v>
      </c>
      <c r="C2129" t="s">
        <v>15155</v>
      </c>
      <c r="D2129" t="s">
        <v>22094</v>
      </c>
      <c r="E2129" t="s">
        <v>28372</v>
      </c>
      <c r="F2129">
        <v>1</v>
      </c>
      <c r="G2129">
        <v>24</v>
      </c>
      <c r="H2129" s="1">
        <v>409</v>
      </c>
      <c r="I2129" s="87"/>
      <c r="K2129" s="86" t="s">
        <v>17485</v>
      </c>
      <c r="L2129" s="86" t="s">
        <v>17486</v>
      </c>
      <c r="N2129">
        <f>IFERROR(VLOOKUP(A2129,bip!$A:$C,2,0),"")</f>
      </c>
      <c r="O2129">
        <f>IFERROR(VLOOKUP(A2129,bip!$A:$Z,3,0),"")</f>
      </c>
    </row>
    <row r="2130" spans="1:15" ht="13.2">
      <c r="A2130" t="s">
        <v>1735</v>
      </c>
      <c r="B2130" t="s">
        <v>1735</v>
      </c>
      <c r="C2130" t="s">
        <v>15155</v>
      </c>
      <c r="D2130" t="s">
        <v>22095</v>
      </c>
      <c r="E2130" t="s">
        <v>28373</v>
      </c>
      <c r="F2130">
        <v>1</v>
      </c>
      <c r="G2130">
        <v>24</v>
      </c>
      <c r="H2130" s="1">
        <v>420</v>
      </c>
      <c r="I2130" s="87"/>
      <c r="K2130" s="86" t="s">
        <v>17485</v>
      </c>
      <c r="L2130" s="86" t="s">
        <v>17486</v>
      </c>
      <c r="N2130">
        <f>IFERROR(VLOOKUP(A2130,bip!$A:$C,2,0),"")</f>
      </c>
      <c r="O2130">
        <f>IFERROR(VLOOKUP(A2130,bip!$A:$Z,3,0),"")</f>
      </c>
    </row>
    <row r="2131" spans="1:15" ht="13.2">
      <c r="A2131" t="s">
        <v>1736</v>
      </c>
      <c r="B2131" t="s">
        <v>1736</v>
      </c>
      <c r="C2131" t="s">
        <v>15155</v>
      </c>
      <c r="D2131" t="s">
        <v>22096</v>
      </c>
      <c r="E2131" t="s">
        <v>28374</v>
      </c>
      <c r="F2131">
        <v>1</v>
      </c>
      <c r="G2131">
        <v>24</v>
      </c>
      <c r="H2131" s="1">
        <v>431</v>
      </c>
      <c r="I2131" s="87"/>
      <c r="K2131" s="86" t="s">
        <v>17485</v>
      </c>
      <c r="L2131" s="86" t="s">
        <v>17486</v>
      </c>
      <c r="N2131">
        <f>IFERROR(VLOOKUP(A2131,bip!$A:$C,2,0),"")</f>
      </c>
      <c r="O2131">
        <f>IFERROR(VLOOKUP(A2131,bip!$A:$Z,3,0),"")</f>
      </c>
    </row>
    <row r="2132" spans="1:15" ht="13.2">
      <c r="A2132" t="s">
        <v>1737</v>
      </c>
      <c r="B2132" t="s">
        <v>1737</v>
      </c>
      <c r="C2132" t="s">
        <v>15155</v>
      </c>
      <c r="D2132" t="s">
        <v>22097</v>
      </c>
      <c r="E2132" t="s">
        <v>28375</v>
      </c>
      <c r="F2132">
        <v>1</v>
      </c>
      <c r="G2132">
        <v>18</v>
      </c>
      <c r="H2132" s="1">
        <v>451</v>
      </c>
      <c r="I2132" s="87"/>
      <c r="K2132" s="86" t="s">
        <v>17485</v>
      </c>
      <c r="L2132" s="86" t="s">
        <v>17486</v>
      </c>
      <c r="N2132">
        <f>IFERROR(VLOOKUP(A2132,bip!$A:$C,2,0),"")</f>
      </c>
      <c r="O2132">
        <f>IFERROR(VLOOKUP(A2132,bip!$A:$Z,3,0),"")</f>
      </c>
    </row>
    <row r="2133" spans="1:15" ht="13.2">
      <c r="A2133" t="s">
        <v>1738</v>
      </c>
      <c r="B2133" t="s">
        <v>1738</v>
      </c>
      <c r="C2133" t="s">
        <v>15155</v>
      </c>
      <c r="D2133" t="s">
        <v>22098</v>
      </c>
      <c r="E2133" t="s">
        <v>28376</v>
      </c>
      <c r="F2133">
        <v>1</v>
      </c>
      <c r="G2133">
        <v>24</v>
      </c>
      <c r="H2133" s="1">
        <v>462</v>
      </c>
      <c r="I2133" s="87"/>
      <c r="K2133" s="86" t="s">
        <v>17485</v>
      </c>
      <c r="L2133" s="86" t="s">
        <v>17486</v>
      </c>
      <c r="N2133">
        <f>IFERROR(VLOOKUP(A2133,bip!$A:$C,2,0),"")</f>
      </c>
      <c r="O2133">
        <f>IFERROR(VLOOKUP(A2133,bip!$A:$Z,3,0),"")</f>
      </c>
    </row>
    <row r="2134" spans="1:15" ht="13.2">
      <c r="A2134" t="s">
        <v>1739</v>
      </c>
      <c r="B2134" t="s">
        <v>1739</v>
      </c>
      <c r="C2134" t="s">
        <v>15155</v>
      </c>
      <c r="D2134" t="s">
        <v>22099</v>
      </c>
      <c r="E2134" t="s">
        <v>28377</v>
      </c>
      <c r="F2134">
        <v>1</v>
      </c>
      <c r="G2134">
        <v>18</v>
      </c>
      <c r="H2134" s="1">
        <v>483</v>
      </c>
      <c r="I2134" s="87"/>
      <c r="K2134" s="86" t="s">
        <v>17485</v>
      </c>
      <c r="L2134" s="86" t="s">
        <v>17486</v>
      </c>
      <c r="N2134">
        <f>IFERROR(VLOOKUP(A2134,bip!$A:$C,2,0),"")</f>
      </c>
      <c r="O2134">
        <f>IFERROR(VLOOKUP(A2134,bip!$A:$Z,3,0),"")</f>
      </c>
    </row>
    <row r="2135" spans="1:15" ht="13.2">
      <c r="A2135" t="s">
        <v>1740</v>
      </c>
      <c r="B2135" t="s">
        <v>1740</v>
      </c>
      <c r="C2135" t="s">
        <v>15155</v>
      </c>
      <c r="D2135" t="s">
        <v>22100</v>
      </c>
      <c r="E2135" t="s">
        <v>28378</v>
      </c>
      <c r="F2135">
        <v>1</v>
      </c>
      <c r="G2135">
        <v>6</v>
      </c>
      <c r="H2135" s="1">
        <v>524</v>
      </c>
      <c r="I2135" s="87"/>
      <c r="K2135" s="86" t="s">
        <v>17485</v>
      </c>
      <c r="L2135" s="86" t="s">
        <v>17486</v>
      </c>
      <c r="N2135">
        <f>IFERROR(VLOOKUP(A2135,bip!$A:$C,2,0),"")</f>
      </c>
      <c r="O2135">
        <f>IFERROR(VLOOKUP(A2135,bip!$A:$Z,3,0),"")</f>
      </c>
    </row>
    <row r="2136" spans="1:15" ht="13.2">
      <c r="A2136" t="s">
        <v>1741</v>
      </c>
      <c r="B2136" t="s">
        <v>1741</v>
      </c>
      <c r="C2136" t="s">
        <v>15155</v>
      </c>
      <c r="D2136" t="s">
        <v>22101</v>
      </c>
      <c r="E2136" t="s">
        <v>28386</v>
      </c>
      <c r="F2136">
        <v>1</v>
      </c>
      <c r="G2136">
        <v>6</v>
      </c>
      <c r="H2136" s="1">
        <v>582</v>
      </c>
      <c r="I2136" s="87"/>
      <c r="K2136" s="86" t="s">
        <v>17485</v>
      </c>
      <c r="L2136" s="86" t="s">
        <v>17486</v>
      </c>
      <c r="N2136">
        <f>IFERROR(VLOOKUP(A2136,bip!$A:$C,2,0),"")</f>
      </c>
      <c r="O2136">
        <f>IFERROR(VLOOKUP(A2136,bip!$A:$Z,3,0),"")</f>
      </c>
    </row>
    <row r="2137" spans="1:15" ht="13.2">
      <c r="A2137" t="s">
        <v>1742</v>
      </c>
      <c r="B2137" t="s">
        <v>1742</v>
      </c>
      <c r="C2137" t="s">
        <v>15155</v>
      </c>
      <c r="D2137" t="s">
        <v>22102</v>
      </c>
      <c r="E2137" t="s">
        <v>28387</v>
      </c>
      <c r="F2137">
        <v>1</v>
      </c>
      <c r="G2137">
        <v>6</v>
      </c>
      <c r="H2137" s="1">
        <v>640</v>
      </c>
      <c r="I2137" s="87"/>
      <c r="K2137" s="86" t="s">
        <v>17485</v>
      </c>
      <c r="L2137" s="86" t="s">
        <v>17486</v>
      </c>
      <c r="N2137">
        <f>IFERROR(VLOOKUP(A2137,bip!$A:$C,2,0),"")</f>
      </c>
      <c r="O2137">
        <f>IFERROR(VLOOKUP(A2137,bip!$A:$Z,3,0),"")</f>
      </c>
    </row>
    <row r="2138" spans="1:15" ht="13.2">
      <c r="A2138" t="s">
        <v>1759</v>
      </c>
      <c r="B2138" t="s">
        <v>1759</v>
      </c>
      <c r="C2138" t="s">
        <v>15155</v>
      </c>
      <c r="D2138" t="s">
        <v>28406</v>
      </c>
      <c r="E2138" t="s">
        <v>28407</v>
      </c>
      <c r="F2138">
        <v>1</v>
      </c>
      <c r="G2138">
        <v>4</v>
      </c>
      <c r="H2138" s="1">
        <v>4058</v>
      </c>
      <c r="I2138" s="87"/>
      <c r="K2138" s="86" t="s">
        <v>17485</v>
      </c>
      <c r="L2138" s="86" t="s">
        <v>17486</v>
      </c>
      <c r="N2138">
        <f>IFERROR(VLOOKUP(A2138,bip!$A:$C,2,0),"")</f>
      </c>
      <c r="O2138">
        <f>IFERROR(VLOOKUP(A2138,bip!$A:$Z,3,0),"")</f>
      </c>
    </row>
    <row r="2139" spans="1:15" ht="13.2">
      <c r="A2139" t="s">
        <v>1766</v>
      </c>
      <c r="B2139" t="s">
        <v>1766</v>
      </c>
      <c r="C2139" t="s">
        <v>15155</v>
      </c>
      <c r="D2139" t="s">
        <v>30921</v>
      </c>
      <c r="E2139" t="s">
        <v>28405</v>
      </c>
      <c r="F2139">
        <v>1</v>
      </c>
      <c r="G2139">
        <v>4</v>
      </c>
      <c r="H2139" s="1">
        <v>4058</v>
      </c>
      <c r="I2139" s="87"/>
      <c r="K2139" s="86" t="s">
        <v>17485</v>
      </c>
      <c r="L2139" s="86" t="s">
        <v>17486</v>
      </c>
      <c r="N2139">
        <f>IFERROR(VLOOKUP(A2139,bip!$A:$C,2,0),"")</f>
      </c>
      <c r="O2139">
        <f>IFERROR(VLOOKUP(A2139,bip!$A:$Z,3,0),"")</f>
      </c>
    </row>
    <row r="2140" spans="1:15" ht="13.2">
      <c r="A2140" t="s">
        <v>1765</v>
      </c>
      <c r="B2140" t="s">
        <v>1765</v>
      </c>
      <c r="C2140" t="s">
        <v>15155</v>
      </c>
      <c r="D2140" t="s">
        <v>22127</v>
      </c>
      <c r="E2140" t="s">
        <v>28430</v>
      </c>
      <c r="F2140">
        <v>1</v>
      </c>
      <c r="G2140">
        <v>30</v>
      </c>
      <c r="H2140" s="1">
        <v>614</v>
      </c>
      <c r="I2140" s="87"/>
      <c r="K2140" s="86" t="s">
        <v>17485</v>
      </c>
      <c r="L2140" s="86" t="s">
        <v>17486</v>
      </c>
      <c r="N2140">
        <f>IFERROR(VLOOKUP(A2140,bip!$A:$C,2,0),"")</f>
      </c>
      <c r="O2140">
        <f>IFERROR(VLOOKUP(A2140,bip!$A:$Z,3,0),"")</f>
      </c>
    </row>
    <row r="2141" spans="1:15" ht="13.2">
      <c r="A2141" t="s">
        <v>1760</v>
      </c>
      <c r="B2141" t="s">
        <v>1760</v>
      </c>
      <c r="C2141" t="s">
        <v>15155</v>
      </c>
      <c r="D2141" t="s">
        <v>22122</v>
      </c>
      <c r="E2141" t="s">
        <v>28425</v>
      </c>
      <c r="F2141">
        <v>1</v>
      </c>
      <c r="G2141">
        <v>30</v>
      </c>
      <c r="H2141" s="1">
        <v>614</v>
      </c>
      <c r="I2141" s="87"/>
      <c r="K2141" s="86" t="s">
        <v>17485</v>
      </c>
      <c r="L2141" s="86" t="s">
        <v>17486</v>
      </c>
      <c r="N2141">
        <f>IFERROR(VLOOKUP(A2141,bip!$A:$C,2,0),"")</f>
      </c>
      <c r="O2141">
        <f>IFERROR(VLOOKUP(A2141,bip!$A:$Z,3,0),"")</f>
      </c>
    </row>
    <row r="2142" spans="1:15" ht="13.2">
      <c r="A2142" t="s">
        <v>1767</v>
      </c>
      <c r="B2142" t="s">
        <v>1767</v>
      </c>
      <c r="C2142" t="s">
        <v>15155</v>
      </c>
      <c r="D2142" t="s">
        <v>22116</v>
      </c>
      <c r="E2142" t="s">
        <v>28419</v>
      </c>
      <c r="F2142">
        <v>1</v>
      </c>
      <c r="G2142">
        <v>30</v>
      </c>
      <c r="H2142" s="1">
        <v>614</v>
      </c>
      <c r="I2142" s="87"/>
      <c r="K2142" s="86" t="s">
        <v>17485</v>
      </c>
      <c r="L2142" s="86" t="s">
        <v>17486</v>
      </c>
      <c r="N2142">
        <f>IFERROR(VLOOKUP(A2142,bip!$A:$C,2,0),"")</f>
      </c>
      <c r="O2142">
        <f>IFERROR(VLOOKUP(A2142,bip!$A:$Z,3,0),"")</f>
      </c>
    </row>
    <row r="2143" spans="1:15" ht="13.2">
      <c r="A2143" t="s">
        <v>1768</v>
      </c>
      <c r="B2143" t="s">
        <v>1768</v>
      </c>
      <c r="C2143" t="s">
        <v>15155</v>
      </c>
      <c r="D2143" t="s">
        <v>22117</v>
      </c>
      <c r="E2143" t="s">
        <v>28420</v>
      </c>
      <c r="F2143">
        <v>1</v>
      </c>
      <c r="G2143">
        <v>20</v>
      </c>
      <c r="H2143" s="1">
        <v>614</v>
      </c>
      <c r="I2143" s="87"/>
      <c r="K2143" s="86" t="s">
        <v>17485</v>
      </c>
      <c r="L2143" s="86" t="s">
        <v>17486</v>
      </c>
      <c r="N2143">
        <f>IFERROR(VLOOKUP(A2143,bip!$A:$C,2,0),"")</f>
      </c>
      <c r="O2143">
        <f>IFERROR(VLOOKUP(A2143,bip!$A:$Z,3,0),"")</f>
      </c>
    </row>
    <row r="2144" spans="1:15" ht="13.2">
      <c r="A2144" t="s">
        <v>1769</v>
      </c>
      <c r="B2144" t="s">
        <v>1769</v>
      </c>
      <c r="C2144" t="s">
        <v>15155</v>
      </c>
      <c r="D2144" t="s">
        <v>22118</v>
      </c>
      <c r="E2144" t="s">
        <v>28421</v>
      </c>
      <c r="F2144">
        <v>1</v>
      </c>
      <c r="G2144">
        <v>30</v>
      </c>
      <c r="H2144" s="1">
        <v>614</v>
      </c>
      <c r="I2144" s="87"/>
      <c r="K2144" s="86" t="s">
        <v>17485</v>
      </c>
      <c r="L2144" s="86" t="s">
        <v>17486</v>
      </c>
      <c r="N2144">
        <f>IFERROR(VLOOKUP(A2144,bip!$A:$C,2,0),"")</f>
      </c>
      <c r="O2144">
        <f>IFERROR(VLOOKUP(A2144,bip!$A:$Z,3,0),"")</f>
      </c>
    </row>
    <row r="2145" spans="1:15" ht="13.2">
      <c r="A2145" t="s">
        <v>1770</v>
      </c>
      <c r="B2145" t="s">
        <v>1770</v>
      </c>
      <c r="C2145" t="s">
        <v>15155</v>
      </c>
      <c r="D2145" t="s">
        <v>22119</v>
      </c>
      <c r="E2145" t="s">
        <v>28422</v>
      </c>
      <c r="F2145">
        <v>1</v>
      </c>
      <c r="G2145">
        <v>30</v>
      </c>
      <c r="H2145" s="1">
        <v>614</v>
      </c>
      <c r="I2145" s="87"/>
      <c r="K2145" s="86" t="s">
        <v>17485</v>
      </c>
      <c r="L2145" s="86" t="s">
        <v>17486</v>
      </c>
      <c r="N2145">
        <f>IFERROR(VLOOKUP(A2145,bip!$A:$C,2,0),"")</f>
      </c>
      <c r="O2145">
        <f>IFERROR(VLOOKUP(A2145,bip!$A:$Z,3,0),"")</f>
      </c>
    </row>
    <row r="2146" spans="1:15" ht="13.2">
      <c r="A2146" t="s">
        <v>1771</v>
      </c>
      <c r="B2146" t="s">
        <v>1771</v>
      </c>
      <c r="C2146" t="s">
        <v>15155</v>
      </c>
      <c r="D2146" t="s">
        <v>22120</v>
      </c>
      <c r="E2146" t="s">
        <v>28423</v>
      </c>
      <c r="F2146">
        <v>1</v>
      </c>
      <c r="G2146">
        <v>30</v>
      </c>
      <c r="H2146" s="1">
        <v>614</v>
      </c>
      <c r="I2146" s="87"/>
      <c r="K2146" s="86" t="s">
        <v>17485</v>
      </c>
      <c r="L2146" s="86" t="s">
        <v>17486</v>
      </c>
      <c r="N2146">
        <f>IFERROR(VLOOKUP(A2146,bip!$A:$C,2,0),"")</f>
      </c>
      <c r="O2146">
        <f>IFERROR(VLOOKUP(A2146,bip!$A:$Z,3,0),"")</f>
      </c>
    </row>
    <row r="2147" spans="1:15" ht="13.2">
      <c r="A2147" t="s">
        <v>1772</v>
      </c>
      <c r="B2147" t="s">
        <v>1772</v>
      </c>
      <c r="C2147" t="s">
        <v>15155</v>
      </c>
      <c r="D2147" t="s">
        <v>22121</v>
      </c>
      <c r="E2147" t="s">
        <v>28424</v>
      </c>
      <c r="F2147">
        <v>1</v>
      </c>
      <c r="G2147">
        <v>30</v>
      </c>
      <c r="H2147" s="1">
        <v>614</v>
      </c>
      <c r="I2147" s="87"/>
      <c r="K2147" s="86" t="s">
        <v>17485</v>
      </c>
      <c r="L2147" s="86" t="s">
        <v>17486</v>
      </c>
      <c r="N2147">
        <f>IFERROR(VLOOKUP(A2147,bip!$A:$C,2,0),"")</f>
      </c>
      <c r="O2147">
        <f>IFERROR(VLOOKUP(A2147,bip!$A:$Z,3,0),"")</f>
      </c>
    </row>
    <row r="2148" spans="1:15" ht="13.2">
      <c r="A2148" t="s">
        <v>1763</v>
      </c>
      <c r="B2148" t="s">
        <v>1763</v>
      </c>
      <c r="C2148" t="s">
        <v>15155</v>
      </c>
      <c r="D2148" t="s">
        <v>22125</v>
      </c>
      <c r="E2148" t="s">
        <v>28428</v>
      </c>
      <c r="F2148">
        <v>1</v>
      </c>
      <c r="G2148">
        <v>30</v>
      </c>
      <c r="H2148" s="1">
        <v>614</v>
      </c>
      <c r="I2148" s="87"/>
      <c r="K2148" s="86" t="s">
        <v>17485</v>
      </c>
      <c r="L2148" s="86" t="s">
        <v>17486</v>
      </c>
      <c r="N2148">
        <f>IFERROR(VLOOKUP(A2148,bip!$A:$C,2,0),"")</f>
      </c>
      <c r="O2148">
        <f>IFERROR(VLOOKUP(A2148,bip!$A:$Z,3,0),"")</f>
      </c>
    </row>
    <row r="2149" spans="1:15" ht="13.2">
      <c r="A2149" t="s">
        <v>1762</v>
      </c>
      <c r="B2149" t="s">
        <v>1762</v>
      </c>
      <c r="C2149" t="s">
        <v>15155</v>
      </c>
      <c r="D2149" t="s">
        <v>22124</v>
      </c>
      <c r="E2149" t="s">
        <v>28427</v>
      </c>
      <c r="F2149">
        <v>1</v>
      </c>
      <c r="G2149">
        <v>30</v>
      </c>
      <c r="H2149" s="1">
        <v>614</v>
      </c>
      <c r="I2149" s="87"/>
      <c r="K2149" s="86" t="s">
        <v>17485</v>
      </c>
      <c r="L2149" s="86" t="s">
        <v>17486</v>
      </c>
      <c r="N2149">
        <f>IFERROR(VLOOKUP(A2149,bip!$A:$C,2,0),"")</f>
      </c>
      <c r="O2149">
        <f>IFERROR(VLOOKUP(A2149,bip!$A:$Z,3,0),"")</f>
      </c>
    </row>
    <row r="2150" spans="1:15" ht="13.2">
      <c r="A2150" t="s">
        <v>1764</v>
      </c>
      <c r="B2150" t="s">
        <v>1764</v>
      </c>
      <c r="C2150" t="s">
        <v>15155</v>
      </c>
      <c r="D2150" t="s">
        <v>22126</v>
      </c>
      <c r="E2150" t="s">
        <v>28429</v>
      </c>
      <c r="F2150">
        <v>1</v>
      </c>
      <c r="G2150">
        <v>30</v>
      </c>
      <c r="H2150" s="1">
        <v>614</v>
      </c>
      <c r="I2150" s="87"/>
      <c r="K2150" s="86" t="s">
        <v>17485</v>
      </c>
      <c r="L2150" s="86" t="s">
        <v>17486</v>
      </c>
      <c r="N2150">
        <f>IFERROR(VLOOKUP(A2150,bip!$A:$C,2,0),"")</f>
      </c>
      <c r="O2150">
        <f>IFERROR(VLOOKUP(A2150,bip!$A:$Z,3,0),"")</f>
      </c>
    </row>
    <row r="2151" spans="1:15" ht="13.2">
      <c r="A2151" t="s">
        <v>1761</v>
      </c>
      <c r="B2151" t="s">
        <v>1761</v>
      </c>
      <c r="C2151" t="s">
        <v>15155</v>
      </c>
      <c r="D2151" t="s">
        <v>22123</v>
      </c>
      <c r="E2151" t="s">
        <v>28426</v>
      </c>
      <c r="F2151">
        <v>1</v>
      </c>
      <c r="G2151">
        <v>30</v>
      </c>
      <c r="H2151" s="1">
        <v>614</v>
      </c>
      <c r="I2151" s="87"/>
      <c r="K2151" s="86" t="s">
        <v>17485</v>
      </c>
      <c r="L2151" s="86" t="s">
        <v>17486</v>
      </c>
      <c r="N2151">
        <f>IFERROR(VLOOKUP(A2151,bip!$A:$C,2,0),"")</f>
      </c>
      <c r="O2151">
        <f>IFERROR(VLOOKUP(A2151,bip!$A:$Z,3,0),"")</f>
      </c>
    </row>
    <row r="2152" spans="1:15" ht="13.2">
      <c r="A2152" t="s">
        <v>1773</v>
      </c>
      <c r="B2152" t="s">
        <v>1773</v>
      </c>
      <c r="C2152" t="s">
        <v>15155</v>
      </c>
      <c r="D2152" t="s">
        <v>18021</v>
      </c>
      <c r="E2152" t="s">
        <v>28408</v>
      </c>
      <c r="F2152">
        <v>1</v>
      </c>
      <c r="G2152">
        <v>24</v>
      </c>
      <c r="H2152" s="1">
        <v>499</v>
      </c>
      <c r="I2152" s="87"/>
      <c r="K2152" s="86" t="s">
        <v>17485</v>
      </c>
      <c r="L2152" s="86" t="s">
        <v>17486</v>
      </c>
      <c r="N2152">
        <f>IFERROR(VLOOKUP(A2152,bip!$A:$C,2,0),"")</f>
      </c>
      <c r="O2152">
        <f>IFERROR(VLOOKUP(A2152,bip!$A:$Z,3,0),"")</f>
      </c>
    </row>
    <row r="2153" spans="1:15" ht="13.2">
      <c r="A2153" t="s">
        <v>1775</v>
      </c>
      <c r="B2153" t="s">
        <v>1775</v>
      </c>
      <c r="C2153" t="s">
        <v>15155</v>
      </c>
      <c r="D2153" t="s">
        <v>18023</v>
      </c>
      <c r="E2153" t="s">
        <v>28410</v>
      </c>
      <c r="F2153">
        <v>1</v>
      </c>
      <c r="G2153">
        <v>18</v>
      </c>
      <c r="H2153" s="1">
        <v>578</v>
      </c>
      <c r="I2153" s="87"/>
      <c r="K2153" s="86" t="s">
        <v>17485</v>
      </c>
      <c r="L2153" s="86" t="s">
        <v>17486</v>
      </c>
      <c r="N2153">
        <f>IFERROR(VLOOKUP(A2153,bip!$A:$C,2,0),"")</f>
      </c>
      <c r="O2153">
        <f>IFERROR(VLOOKUP(A2153,bip!$A:$Z,3,0),"")</f>
      </c>
    </row>
    <row r="2154" spans="1:15" ht="13.2">
      <c r="A2154" t="s">
        <v>1781</v>
      </c>
      <c r="B2154" t="s">
        <v>1781</v>
      </c>
      <c r="C2154" t="s">
        <v>15155</v>
      </c>
      <c r="D2154" t="s">
        <v>18029</v>
      </c>
      <c r="E2154" t="s">
        <v>28416</v>
      </c>
      <c r="F2154">
        <v>1</v>
      </c>
      <c r="G2154">
        <v>5</v>
      </c>
      <c r="H2154" s="1">
        <v>902</v>
      </c>
      <c r="I2154" s="87"/>
      <c r="K2154" s="86" t="s">
        <v>17485</v>
      </c>
      <c r="L2154" s="86" t="s">
        <v>17486</v>
      </c>
      <c r="N2154">
        <f>IFERROR(VLOOKUP(A2154,bip!$A:$C,2,0),"")</f>
      </c>
      <c r="O2154">
        <f>IFERROR(VLOOKUP(A2154,bip!$A:$Z,3,0),"")</f>
      </c>
    </row>
    <row r="2155" spans="1:15" ht="13.2">
      <c r="A2155" t="s">
        <v>1782</v>
      </c>
      <c r="B2155" t="s">
        <v>1782</v>
      </c>
      <c r="C2155" t="s">
        <v>15155</v>
      </c>
      <c r="D2155" t="s">
        <v>18030</v>
      </c>
      <c r="E2155" t="s">
        <v>28417</v>
      </c>
      <c r="F2155">
        <v>1</v>
      </c>
      <c r="G2155">
        <v>6</v>
      </c>
      <c r="H2155" s="1">
        <v>986</v>
      </c>
      <c r="I2155" s="87"/>
      <c r="K2155" s="86" t="s">
        <v>17485</v>
      </c>
      <c r="L2155" s="86" t="s">
        <v>17486</v>
      </c>
      <c r="N2155">
        <f>IFERROR(VLOOKUP(A2155,bip!$A:$C,2,0),"")</f>
      </c>
      <c r="O2155">
        <f>IFERROR(VLOOKUP(A2155,bip!$A:$Z,3,0),"")</f>
      </c>
    </row>
    <row r="2156" spans="1:15" ht="13.2">
      <c r="A2156" t="s">
        <v>1785</v>
      </c>
      <c r="B2156" t="s">
        <v>1785</v>
      </c>
      <c r="C2156" t="s">
        <v>15155</v>
      </c>
      <c r="D2156" t="s">
        <v>18034</v>
      </c>
      <c r="E2156" t="s">
        <v>28433</v>
      </c>
      <c r="F2156">
        <v>1</v>
      </c>
      <c r="G2156">
        <v>54</v>
      </c>
      <c r="H2156" s="1">
        <v>388</v>
      </c>
      <c r="I2156" s="87"/>
      <c r="K2156" s="86" t="s">
        <v>17485</v>
      </c>
      <c r="L2156" s="86" t="s">
        <v>17486</v>
      </c>
      <c r="N2156">
        <f>IFERROR(VLOOKUP(A2156,bip!$A:$C,2,0),"")</f>
      </c>
      <c r="O2156">
        <f>IFERROR(VLOOKUP(A2156,bip!$A:$Z,3,0),"")</f>
      </c>
    </row>
    <row r="2157" spans="1:15" ht="13.2">
      <c r="A2157" t="s">
        <v>1786</v>
      </c>
      <c r="B2157" t="s">
        <v>1786</v>
      </c>
      <c r="C2157" t="s">
        <v>15155</v>
      </c>
      <c r="D2157" t="s">
        <v>18032</v>
      </c>
      <c r="E2157" t="s">
        <v>28431</v>
      </c>
      <c r="F2157">
        <v>1</v>
      </c>
      <c r="G2157">
        <v>30</v>
      </c>
      <c r="H2157" s="1">
        <v>388</v>
      </c>
      <c r="I2157" s="87"/>
      <c r="K2157" s="86" t="s">
        <v>17485</v>
      </c>
      <c r="L2157" s="86" t="s">
        <v>17486</v>
      </c>
      <c r="N2157">
        <f>IFERROR(VLOOKUP(A2157,bip!$A:$C,2,0),"")</f>
      </c>
      <c r="O2157">
        <f>IFERROR(VLOOKUP(A2157,bip!$A:$Z,3,0),"")</f>
      </c>
    </row>
    <row r="2158" spans="1:15" ht="13.2">
      <c r="A2158" t="s">
        <v>1787</v>
      </c>
      <c r="B2158" t="s">
        <v>1787</v>
      </c>
      <c r="C2158" t="s">
        <v>15155</v>
      </c>
      <c r="D2158" t="s">
        <v>18035</v>
      </c>
      <c r="E2158" t="s">
        <v>28434</v>
      </c>
      <c r="F2158">
        <v>1</v>
      </c>
      <c r="G2158">
        <v>30</v>
      </c>
      <c r="H2158" s="1">
        <v>388</v>
      </c>
      <c r="I2158" s="87"/>
      <c r="K2158" s="86" t="s">
        <v>17485</v>
      </c>
      <c r="L2158" s="86" t="s">
        <v>17486</v>
      </c>
      <c r="N2158">
        <f>IFERROR(VLOOKUP(A2158,bip!$A:$C,2,0),"")</f>
      </c>
      <c r="O2158">
        <f>IFERROR(VLOOKUP(A2158,bip!$A:$Z,3,0),"")</f>
      </c>
    </row>
    <row r="2159" spans="1:15" ht="13.2">
      <c r="A2159" t="s">
        <v>1788</v>
      </c>
      <c r="B2159" t="s">
        <v>1788</v>
      </c>
      <c r="C2159" t="s">
        <v>15155</v>
      </c>
      <c r="D2159" t="s">
        <v>18036</v>
      </c>
      <c r="E2159" t="s">
        <v>28435</v>
      </c>
      <c r="F2159">
        <v>1</v>
      </c>
      <c r="G2159">
        <v>54</v>
      </c>
      <c r="H2159" s="1">
        <v>388</v>
      </c>
      <c r="I2159" s="87"/>
      <c r="K2159" s="86" t="s">
        <v>17485</v>
      </c>
      <c r="L2159" s="86" t="s">
        <v>17486</v>
      </c>
      <c r="N2159">
        <f>IFERROR(VLOOKUP(A2159,bip!$A:$C,2,0),"")</f>
      </c>
      <c r="O2159">
        <f>IFERROR(VLOOKUP(A2159,bip!$A:$Z,3,0),"")</f>
      </c>
    </row>
    <row r="2160" spans="1:15" ht="13.2">
      <c r="A2160" t="s">
        <v>1789</v>
      </c>
      <c r="B2160" t="s">
        <v>1789</v>
      </c>
      <c r="C2160" t="s">
        <v>15155</v>
      </c>
      <c r="D2160" t="s">
        <v>18037</v>
      </c>
      <c r="E2160" t="s">
        <v>28436</v>
      </c>
      <c r="F2160">
        <v>1</v>
      </c>
      <c r="G2160">
        <v>24</v>
      </c>
      <c r="H2160" s="1">
        <v>388</v>
      </c>
      <c r="I2160" s="87"/>
      <c r="K2160" s="86" t="s">
        <v>17485</v>
      </c>
      <c r="L2160" s="86" t="s">
        <v>17486</v>
      </c>
      <c r="N2160">
        <f>IFERROR(VLOOKUP(A2160,bip!$A:$C,2,0),"")</f>
      </c>
      <c r="O2160">
        <f>IFERROR(VLOOKUP(A2160,bip!$A:$Z,3,0),"")</f>
      </c>
    </row>
    <row r="2161" spans="1:15" ht="13.2">
      <c r="A2161" t="s">
        <v>1790</v>
      </c>
      <c r="B2161" t="s">
        <v>1790</v>
      </c>
      <c r="C2161" t="s">
        <v>15155</v>
      </c>
      <c r="D2161" t="s">
        <v>18038</v>
      </c>
      <c r="E2161" t="s">
        <v>28437</v>
      </c>
      <c r="F2161">
        <v>1</v>
      </c>
      <c r="G2161">
        <v>42</v>
      </c>
      <c r="H2161" s="1">
        <v>388</v>
      </c>
      <c r="I2161" s="87"/>
      <c r="K2161" s="86" t="s">
        <v>17485</v>
      </c>
      <c r="L2161" s="86" t="s">
        <v>17486</v>
      </c>
      <c r="N2161">
        <f>IFERROR(VLOOKUP(A2161,bip!$A:$C,2,0),"")</f>
      </c>
      <c r="O2161">
        <f>IFERROR(VLOOKUP(A2161,bip!$A:$Z,3,0),"")</f>
      </c>
    </row>
    <row r="2162" spans="1:15" ht="13.2">
      <c r="A2162" t="s">
        <v>1791</v>
      </c>
      <c r="B2162" t="s">
        <v>1791</v>
      </c>
      <c r="C2162" t="s">
        <v>15155</v>
      </c>
      <c r="D2162" t="s">
        <v>18039</v>
      </c>
      <c r="E2162" t="s">
        <v>28438</v>
      </c>
      <c r="F2162">
        <v>1</v>
      </c>
      <c r="G2162">
        <v>54</v>
      </c>
      <c r="H2162" s="1">
        <v>420</v>
      </c>
      <c r="I2162" s="87"/>
      <c r="K2162" s="86" t="s">
        <v>17485</v>
      </c>
      <c r="L2162" s="86" t="s">
        <v>17486</v>
      </c>
      <c r="N2162">
        <f>IFERROR(VLOOKUP(A2162,bip!$A:$C,2,0),"")</f>
      </c>
      <c r="O2162">
        <f>IFERROR(VLOOKUP(A2162,bip!$A:$Z,3,0),"")</f>
      </c>
    </row>
    <row r="2163" spans="1:15" ht="13.2">
      <c r="A2163" t="s">
        <v>1792</v>
      </c>
      <c r="B2163" t="s">
        <v>1792</v>
      </c>
      <c r="C2163" t="s">
        <v>15155</v>
      </c>
      <c r="D2163" t="s">
        <v>18040</v>
      </c>
      <c r="E2163" t="s">
        <v>28439</v>
      </c>
      <c r="F2163">
        <v>1</v>
      </c>
      <c r="G2163">
        <v>30</v>
      </c>
      <c r="H2163" s="1">
        <v>420</v>
      </c>
      <c r="I2163" s="87"/>
      <c r="K2163" s="86" t="s">
        <v>17485</v>
      </c>
      <c r="L2163" s="86" t="s">
        <v>17486</v>
      </c>
      <c r="N2163">
        <f>IFERROR(VLOOKUP(A2163,bip!$A:$C,2,0),"")</f>
      </c>
      <c r="O2163">
        <f>IFERROR(VLOOKUP(A2163,bip!$A:$Z,3,0),"")</f>
      </c>
    </row>
    <row r="2164" spans="1:15" ht="13.2">
      <c r="A2164" t="s">
        <v>1793</v>
      </c>
      <c r="B2164" t="s">
        <v>1793</v>
      </c>
      <c r="C2164" t="s">
        <v>15155</v>
      </c>
      <c r="D2164" t="s">
        <v>18033</v>
      </c>
      <c r="E2164" t="s">
        <v>28432</v>
      </c>
      <c r="F2164">
        <v>1</v>
      </c>
      <c r="G2164">
        <v>36</v>
      </c>
      <c r="H2164" s="1">
        <v>485</v>
      </c>
      <c r="I2164" s="87"/>
      <c r="K2164" s="86" t="s">
        <v>17485</v>
      </c>
      <c r="L2164" s="86" t="s">
        <v>17486</v>
      </c>
      <c r="N2164">
        <f>IFERROR(VLOOKUP(A2164,bip!$A:$C,2,0),"")</f>
      </c>
      <c r="O2164">
        <f>IFERROR(VLOOKUP(A2164,bip!$A:$Z,3,0),"")</f>
      </c>
    </row>
    <row r="2165" spans="1:15" ht="13.2">
      <c r="A2165" t="s">
        <v>1794</v>
      </c>
      <c r="B2165" t="s">
        <v>1794</v>
      </c>
      <c r="C2165" t="s">
        <v>15155</v>
      </c>
      <c r="D2165" t="s">
        <v>18041</v>
      </c>
      <c r="E2165" t="s">
        <v>28440</v>
      </c>
      <c r="F2165">
        <v>1</v>
      </c>
      <c r="G2165">
        <v>36</v>
      </c>
      <c r="H2165" s="1">
        <v>493</v>
      </c>
      <c r="I2165" s="87"/>
      <c r="K2165" s="86" t="s">
        <v>17485</v>
      </c>
      <c r="L2165" s="86" t="s">
        <v>17486</v>
      </c>
      <c r="N2165">
        <f>IFERROR(VLOOKUP(A2165,bip!$A:$C,2,0),"")</f>
      </c>
      <c r="O2165">
        <f>IFERROR(VLOOKUP(A2165,bip!$A:$Z,3,0),"")</f>
      </c>
    </row>
    <row r="2166" spans="1:15" ht="13.2">
      <c r="A2166" t="s">
        <v>1795</v>
      </c>
      <c r="B2166" t="s">
        <v>1795</v>
      </c>
      <c r="C2166" t="s">
        <v>15155</v>
      </c>
      <c r="D2166" t="s">
        <v>18042</v>
      </c>
      <c r="E2166" t="s">
        <v>28441</v>
      </c>
      <c r="F2166">
        <v>1</v>
      </c>
      <c r="G2166">
        <v>24</v>
      </c>
      <c r="H2166" s="1">
        <v>499</v>
      </c>
      <c r="I2166" s="87"/>
      <c r="K2166" s="86" t="s">
        <v>17485</v>
      </c>
      <c r="L2166" s="86" t="s">
        <v>17486</v>
      </c>
      <c r="N2166">
        <f>IFERROR(VLOOKUP(A2166,bip!$A:$C,2,0),"")</f>
      </c>
      <c r="O2166">
        <f>IFERROR(VLOOKUP(A2166,bip!$A:$Z,3,0),"")</f>
      </c>
    </row>
    <row r="2167" spans="1:15" ht="13.2">
      <c r="A2167" t="s">
        <v>1796</v>
      </c>
      <c r="B2167" t="s">
        <v>1796</v>
      </c>
      <c r="C2167" t="s">
        <v>15155</v>
      </c>
      <c r="D2167" t="s">
        <v>18043</v>
      </c>
      <c r="E2167" t="s">
        <v>28442</v>
      </c>
      <c r="F2167">
        <v>1</v>
      </c>
      <c r="G2167">
        <v>18</v>
      </c>
      <c r="H2167" s="1">
        <v>499</v>
      </c>
      <c r="I2167" s="87"/>
      <c r="K2167" s="86" t="s">
        <v>17485</v>
      </c>
      <c r="L2167" s="86" t="s">
        <v>17486</v>
      </c>
      <c r="N2167">
        <f>IFERROR(VLOOKUP(A2167,bip!$A:$C,2,0),"")</f>
      </c>
      <c r="O2167">
        <f>IFERROR(VLOOKUP(A2167,bip!$A:$Z,3,0),"")</f>
      </c>
    </row>
    <row r="2168" spans="1:15" ht="13.2">
      <c r="A2168" t="s">
        <v>1797</v>
      </c>
      <c r="B2168" t="s">
        <v>1797</v>
      </c>
      <c r="C2168" t="s">
        <v>15155</v>
      </c>
      <c r="D2168" t="s">
        <v>18068</v>
      </c>
      <c r="E2168" t="s">
        <v>28467</v>
      </c>
      <c r="F2168">
        <v>1</v>
      </c>
      <c r="G2168">
        <v>12</v>
      </c>
      <c r="H2168" s="1">
        <v>499</v>
      </c>
      <c r="I2168" s="87"/>
      <c r="K2168" s="86" t="s">
        <v>17485</v>
      </c>
      <c r="L2168" s="86" t="s">
        <v>17486</v>
      </c>
      <c r="N2168">
        <f>IFERROR(VLOOKUP(A2168,bip!$A:$C,2,0),"")</f>
      </c>
      <c r="O2168">
        <f>IFERROR(VLOOKUP(A2168,bip!$A:$Z,3,0),"")</f>
      </c>
    </row>
    <row r="2169" spans="1:15" ht="13.2">
      <c r="A2169" t="s">
        <v>1798</v>
      </c>
      <c r="B2169" t="s">
        <v>1798</v>
      </c>
      <c r="C2169" t="s">
        <v>15155</v>
      </c>
      <c r="D2169" t="s">
        <v>18044</v>
      </c>
      <c r="E2169" t="s">
        <v>28443</v>
      </c>
      <c r="F2169">
        <v>1</v>
      </c>
      <c r="G2169">
        <v>36</v>
      </c>
      <c r="H2169" s="1">
        <v>578</v>
      </c>
      <c r="I2169" s="87"/>
      <c r="K2169" s="86" t="s">
        <v>17485</v>
      </c>
      <c r="L2169" s="86" t="s">
        <v>17486</v>
      </c>
      <c r="N2169">
        <f>IFERROR(VLOOKUP(A2169,bip!$A:$C,2,0),"")</f>
      </c>
      <c r="O2169">
        <f>IFERROR(VLOOKUP(A2169,bip!$A:$Z,3,0),"")</f>
      </c>
    </row>
    <row r="2170" spans="1:15" ht="13.2">
      <c r="A2170" t="s">
        <v>1799</v>
      </c>
      <c r="B2170" t="s">
        <v>1799</v>
      </c>
      <c r="C2170" t="s">
        <v>15155</v>
      </c>
      <c r="D2170" t="s">
        <v>18045</v>
      </c>
      <c r="E2170" t="s">
        <v>28444</v>
      </c>
      <c r="F2170">
        <v>1</v>
      </c>
      <c r="G2170">
        <v>24</v>
      </c>
      <c r="H2170" s="1">
        <v>598</v>
      </c>
      <c r="I2170" s="87"/>
      <c r="K2170" s="86" t="s">
        <v>17485</v>
      </c>
      <c r="L2170" s="86" t="s">
        <v>17486</v>
      </c>
      <c r="N2170">
        <f>IFERROR(VLOOKUP(A2170,bip!$A:$C,2,0),"")</f>
      </c>
      <c r="O2170">
        <f>IFERROR(VLOOKUP(A2170,bip!$A:$Z,3,0),"")</f>
      </c>
    </row>
    <row r="2171" spans="1:15" ht="13.2">
      <c r="A2171" t="s">
        <v>1800</v>
      </c>
      <c r="B2171" t="s">
        <v>1800</v>
      </c>
      <c r="C2171" t="s">
        <v>15155</v>
      </c>
      <c r="D2171" t="s">
        <v>18046</v>
      </c>
      <c r="E2171" t="s">
        <v>28445</v>
      </c>
      <c r="F2171">
        <v>1</v>
      </c>
      <c r="G2171">
        <v>6</v>
      </c>
      <c r="H2171" s="1">
        <v>625</v>
      </c>
      <c r="I2171" s="87"/>
      <c r="K2171" s="86" t="s">
        <v>17485</v>
      </c>
      <c r="L2171" s="86" t="s">
        <v>17486</v>
      </c>
      <c r="N2171">
        <f>IFERROR(VLOOKUP(A2171,bip!$A:$C,2,0),"")</f>
      </c>
      <c r="O2171">
        <f>IFERROR(VLOOKUP(A2171,bip!$A:$Z,3,0),"")</f>
      </c>
    </row>
    <row r="2172" spans="1:15" ht="13.2">
      <c r="A2172" t="s">
        <v>1801</v>
      </c>
      <c r="B2172" t="s">
        <v>1801</v>
      </c>
      <c r="C2172" t="s">
        <v>15155</v>
      </c>
      <c r="D2172" t="s">
        <v>18047</v>
      </c>
      <c r="E2172" t="s">
        <v>28446</v>
      </c>
      <c r="F2172">
        <v>1</v>
      </c>
      <c r="G2172">
        <v>18</v>
      </c>
      <c r="H2172" s="1">
        <v>702</v>
      </c>
      <c r="I2172" s="87"/>
      <c r="K2172" s="86" t="s">
        <v>17485</v>
      </c>
      <c r="L2172" s="86" t="s">
        <v>17486</v>
      </c>
      <c r="N2172">
        <f>IFERROR(VLOOKUP(A2172,bip!$A:$C,2,0),"")</f>
      </c>
      <c r="O2172">
        <f>IFERROR(VLOOKUP(A2172,bip!$A:$Z,3,0),"")</f>
      </c>
    </row>
    <row r="2173" spans="1:15" ht="13.2">
      <c r="A2173" t="s">
        <v>1802</v>
      </c>
      <c r="B2173" t="s">
        <v>1802</v>
      </c>
      <c r="C2173" t="s">
        <v>15155</v>
      </c>
      <c r="D2173" t="s">
        <v>18048</v>
      </c>
      <c r="E2173" t="s">
        <v>28447</v>
      </c>
      <c r="F2173">
        <v>1</v>
      </c>
      <c r="G2173">
        <v>6</v>
      </c>
      <c r="H2173" s="1">
        <v>730</v>
      </c>
      <c r="I2173" s="87"/>
      <c r="K2173" s="86" t="s">
        <v>17485</v>
      </c>
      <c r="L2173" s="86" t="s">
        <v>17486</v>
      </c>
      <c r="N2173">
        <f>IFERROR(VLOOKUP(A2173,bip!$A:$C,2,0),"")</f>
      </c>
      <c r="O2173">
        <f>IFERROR(VLOOKUP(A2173,bip!$A:$Z,3,0),"")</f>
      </c>
    </row>
    <row r="2174" spans="1:15" ht="13.2">
      <c r="A2174" t="s">
        <v>1803</v>
      </c>
      <c r="B2174" t="s">
        <v>1803</v>
      </c>
      <c r="C2174" t="s">
        <v>15155</v>
      </c>
      <c r="D2174" t="s">
        <v>18049</v>
      </c>
      <c r="E2174" t="s">
        <v>28448</v>
      </c>
      <c r="F2174">
        <v>1</v>
      </c>
      <c r="G2174">
        <v>18</v>
      </c>
      <c r="H2174" s="1">
        <v>788</v>
      </c>
      <c r="I2174" s="87"/>
      <c r="K2174" s="86" t="s">
        <v>17485</v>
      </c>
      <c r="L2174" s="86" t="s">
        <v>17486</v>
      </c>
      <c r="N2174">
        <f>IFERROR(VLOOKUP(A2174,bip!$A:$C,2,0),"")</f>
      </c>
      <c r="O2174">
        <f>IFERROR(VLOOKUP(A2174,bip!$A:$Z,3,0),"")</f>
      </c>
    </row>
    <row r="2175" spans="1:15" ht="13.2">
      <c r="A2175" t="s">
        <v>1804</v>
      </c>
      <c r="B2175" t="s">
        <v>1804</v>
      </c>
      <c r="C2175" t="s">
        <v>15155</v>
      </c>
      <c r="D2175" t="s">
        <v>18050</v>
      </c>
      <c r="E2175" t="s">
        <v>28449</v>
      </c>
      <c r="F2175">
        <v>1</v>
      </c>
      <c r="G2175">
        <v>24</v>
      </c>
      <c r="H2175" s="1">
        <v>824</v>
      </c>
      <c r="I2175" s="87"/>
      <c r="K2175" s="86" t="s">
        <v>17485</v>
      </c>
      <c r="L2175" s="86" t="s">
        <v>17486</v>
      </c>
      <c r="N2175">
        <f>IFERROR(VLOOKUP(A2175,bip!$A:$C,2,0),"")</f>
      </c>
      <c r="O2175">
        <f>IFERROR(VLOOKUP(A2175,bip!$A:$Z,3,0),"")</f>
      </c>
    </row>
    <row r="2176" spans="1:15" ht="13.2">
      <c r="A2176" t="s">
        <v>1805</v>
      </c>
      <c r="B2176" t="s">
        <v>1805</v>
      </c>
      <c r="C2176" t="s">
        <v>15155</v>
      </c>
      <c r="D2176" t="s">
        <v>18051</v>
      </c>
      <c r="E2176" t="s">
        <v>28450</v>
      </c>
      <c r="F2176">
        <v>1</v>
      </c>
      <c r="G2176">
        <v>6</v>
      </c>
      <c r="H2176" s="1">
        <v>861</v>
      </c>
      <c r="I2176" s="87"/>
      <c r="K2176" s="86" t="s">
        <v>17485</v>
      </c>
      <c r="L2176" s="86" t="s">
        <v>17486</v>
      </c>
      <c r="N2176">
        <f>IFERROR(VLOOKUP(A2176,bip!$A:$C,2,0),"")</f>
      </c>
      <c r="O2176">
        <f>IFERROR(VLOOKUP(A2176,bip!$A:$Z,3,0),"")</f>
      </c>
    </row>
    <row r="2177" spans="1:15" ht="13.2">
      <c r="A2177" t="s">
        <v>1806</v>
      </c>
      <c r="B2177" t="s">
        <v>1806</v>
      </c>
      <c r="C2177" t="s">
        <v>15155</v>
      </c>
      <c r="D2177" t="s">
        <v>18052</v>
      </c>
      <c r="E2177" t="s">
        <v>28451</v>
      </c>
      <c r="F2177">
        <v>1</v>
      </c>
      <c r="G2177">
        <v>6</v>
      </c>
      <c r="H2177" s="1">
        <v>902</v>
      </c>
      <c r="I2177" s="87"/>
      <c r="K2177" s="86" t="s">
        <v>17485</v>
      </c>
      <c r="L2177" s="86" t="s">
        <v>17486</v>
      </c>
      <c r="N2177">
        <f>IFERROR(VLOOKUP(A2177,bip!$A:$C,2,0),"")</f>
      </c>
      <c r="O2177">
        <f>IFERROR(VLOOKUP(A2177,bip!$A:$Z,3,0),"")</f>
      </c>
    </row>
    <row r="2178" spans="1:15" ht="13.2">
      <c r="A2178" t="s">
        <v>1807</v>
      </c>
      <c r="B2178" t="s">
        <v>1807</v>
      </c>
      <c r="C2178" t="s">
        <v>15155</v>
      </c>
      <c r="D2178" t="s">
        <v>18053</v>
      </c>
      <c r="E2178" t="s">
        <v>28452</v>
      </c>
      <c r="F2178">
        <v>1</v>
      </c>
      <c r="G2178">
        <v>6</v>
      </c>
      <c r="H2178" s="1">
        <v>986</v>
      </c>
      <c r="I2178" s="87"/>
      <c r="K2178" s="86" t="s">
        <v>17485</v>
      </c>
      <c r="L2178" s="86" t="s">
        <v>17486</v>
      </c>
      <c r="N2178">
        <f>IFERROR(VLOOKUP(A2178,bip!$A:$C,2,0),"")</f>
      </c>
      <c r="O2178">
        <f>IFERROR(VLOOKUP(A2178,bip!$A:$Z,3,0),"")</f>
      </c>
    </row>
    <row r="2179" spans="1:15" ht="13.2">
      <c r="A2179" t="s">
        <v>1808</v>
      </c>
      <c r="B2179" t="s">
        <v>1808</v>
      </c>
      <c r="C2179" t="s">
        <v>15155</v>
      </c>
      <c r="D2179" t="s">
        <v>18054</v>
      </c>
      <c r="E2179" t="s">
        <v>28453</v>
      </c>
      <c r="F2179">
        <v>1</v>
      </c>
      <c r="G2179">
        <v>6</v>
      </c>
      <c r="H2179" s="1">
        <v>1055</v>
      </c>
      <c r="I2179" s="87"/>
      <c r="K2179" s="86" t="s">
        <v>17485</v>
      </c>
      <c r="L2179" s="86" t="s">
        <v>17486</v>
      </c>
      <c r="N2179">
        <f>IFERROR(VLOOKUP(A2179,bip!$A:$C,2,0),"")</f>
      </c>
      <c r="O2179">
        <f>IFERROR(VLOOKUP(A2179,bip!$A:$Z,3,0),"")</f>
      </c>
    </row>
    <row r="2180" spans="1:15" ht="13.2">
      <c r="A2180" t="s">
        <v>1809</v>
      </c>
      <c r="B2180" t="s">
        <v>1809</v>
      </c>
      <c r="C2180" t="s">
        <v>15155</v>
      </c>
      <c r="D2180" t="s">
        <v>18055</v>
      </c>
      <c r="E2180" t="s">
        <v>28454</v>
      </c>
      <c r="F2180">
        <v>1</v>
      </c>
      <c r="G2180">
        <v>6</v>
      </c>
      <c r="H2180" s="1">
        <v>1112</v>
      </c>
      <c r="I2180" s="87"/>
      <c r="K2180" s="86" t="s">
        <v>17485</v>
      </c>
      <c r="L2180" s="86" t="s">
        <v>17486</v>
      </c>
      <c r="N2180">
        <f>IFERROR(VLOOKUP(A2180,bip!$A:$C,2,0),"")</f>
      </c>
      <c r="O2180">
        <f>IFERROR(VLOOKUP(A2180,bip!$A:$Z,3,0),"")</f>
      </c>
    </row>
    <row r="2181" spans="1:15" ht="13.2">
      <c r="A2181" t="s">
        <v>1810</v>
      </c>
      <c r="B2181" t="s">
        <v>1810</v>
      </c>
      <c r="C2181" t="s">
        <v>15155</v>
      </c>
      <c r="D2181" t="s">
        <v>18056</v>
      </c>
      <c r="E2181" t="s">
        <v>28455</v>
      </c>
      <c r="F2181">
        <v>1</v>
      </c>
      <c r="G2181">
        <v>6</v>
      </c>
      <c r="H2181" s="1">
        <v>1160</v>
      </c>
      <c r="I2181" s="87"/>
      <c r="K2181" s="86" t="s">
        <v>17485</v>
      </c>
      <c r="L2181" s="86" t="s">
        <v>17486</v>
      </c>
      <c r="N2181">
        <f>IFERROR(VLOOKUP(A2181,bip!$A:$C,2,0),"")</f>
      </c>
      <c r="O2181">
        <f>IFERROR(VLOOKUP(A2181,bip!$A:$Z,3,0),"")</f>
      </c>
    </row>
    <row r="2182" spans="1:15" ht="13.2">
      <c r="A2182" t="s">
        <v>1811</v>
      </c>
      <c r="B2182" t="s">
        <v>1811</v>
      </c>
      <c r="C2182" t="s">
        <v>15155</v>
      </c>
      <c r="D2182" t="s">
        <v>18057</v>
      </c>
      <c r="E2182" t="s">
        <v>28456</v>
      </c>
      <c r="F2182">
        <v>1</v>
      </c>
      <c r="G2182">
        <v>6</v>
      </c>
      <c r="H2182" s="1">
        <v>1238</v>
      </c>
      <c r="I2182" s="87"/>
      <c r="K2182" s="86" t="s">
        <v>17485</v>
      </c>
      <c r="L2182" s="86" t="s">
        <v>17486</v>
      </c>
      <c r="N2182">
        <f>IFERROR(VLOOKUP(A2182,bip!$A:$C,2,0),"")</f>
      </c>
      <c r="O2182">
        <f>IFERROR(VLOOKUP(A2182,bip!$A:$Z,3,0),"")</f>
      </c>
    </row>
    <row r="2183" spans="1:15" ht="13.2">
      <c r="A2183" t="s">
        <v>1812</v>
      </c>
      <c r="B2183" t="s">
        <v>1812</v>
      </c>
      <c r="C2183" t="s">
        <v>15155</v>
      </c>
      <c r="D2183" t="s">
        <v>18058</v>
      </c>
      <c r="E2183" t="s">
        <v>28457</v>
      </c>
      <c r="F2183">
        <v>1</v>
      </c>
      <c r="G2183">
        <v>6</v>
      </c>
      <c r="H2183" s="1">
        <v>1292</v>
      </c>
      <c r="I2183" s="87"/>
      <c r="K2183" s="86" t="s">
        <v>17485</v>
      </c>
      <c r="L2183" s="86" t="s">
        <v>17486</v>
      </c>
      <c r="N2183">
        <f>IFERROR(VLOOKUP(A2183,bip!$A:$C,2,0),"")</f>
      </c>
      <c r="O2183">
        <f>IFERROR(VLOOKUP(A2183,bip!$A:$Z,3,0),"")</f>
      </c>
    </row>
    <row r="2184" spans="1:15" ht="13.2">
      <c r="A2184" t="s">
        <v>1813</v>
      </c>
      <c r="B2184" t="s">
        <v>1813</v>
      </c>
      <c r="C2184" t="s">
        <v>15155</v>
      </c>
      <c r="D2184" t="s">
        <v>18059</v>
      </c>
      <c r="E2184" t="s">
        <v>28458</v>
      </c>
      <c r="F2184">
        <v>1</v>
      </c>
      <c r="G2184">
        <v>6</v>
      </c>
      <c r="H2184" s="1">
        <v>1364</v>
      </c>
      <c r="I2184" s="87"/>
      <c r="K2184" s="86" t="s">
        <v>17485</v>
      </c>
      <c r="L2184" s="86" t="s">
        <v>17486</v>
      </c>
      <c r="N2184">
        <f>IFERROR(VLOOKUP(A2184,bip!$A:$C,2,0),"")</f>
      </c>
      <c r="O2184">
        <f>IFERROR(VLOOKUP(A2184,bip!$A:$Z,3,0),"")</f>
      </c>
    </row>
    <row r="2185" spans="1:15" ht="13.2">
      <c r="A2185" t="s">
        <v>1814</v>
      </c>
      <c r="B2185" t="s">
        <v>1814</v>
      </c>
      <c r="C2185" t="s">
        <v>15155</v>
      </c>
      <c r="D2185" t="s">
        <v>18060</v>
      </c>
      <c r="E2185" t="s">
        <v>28459</v>
      </c>
      <c r="F2185">
        <v>1</v>
      </c>
      <c r="G2185">
        <v>6</v>
      </c>
      <c r="H2185" s="1">
        <v>1605</v>
      </c>
      <c r="I2185" s="87"/>
      <c r="K2185" s="86" t="s">
        <v>17485</v>
      </c>
      <c r="L2185" s="86" t="s">
        <v>17486</v>
      </c>
      <c r="N2185">
        <f>IFERROR(VLOOKUP(A2185,bip!$A:$C,2,0),"")</f>
      </c>
      <c r="O2185">
        <f>IFERROR(VLOOKUP(A2185,bip!$A:$Z,3,0),"")</f>
      </c>
    </row>
    <row r="2186" spans="1:15" ht="13.2">
      <c r="A2186" t="s">
        <v>1815</v>
      </c>
      <c r="B2186" t="s">
        <v>1815</v>
      </c>
      <c r="C2186" t="s">
        <v>15155</v>
      </c>
      <c r="D2186" t="s">
        <v>18061</v>
      </c>
      <c r="E2186" t="s">
        <v>28460</v>
      </c>
      <c r="F2186">
        <v>1</v>
      </c>
      <c r="G2186">
        <v>6</v>
      </c>
      <c r="H2186" s="1">
        <v>1679</v>
      </c>
      <c r="I2186" s="87"/>
      <c r="K2186" s="86" t="s">
        <v>17485</v>
      </c>
      <c r="L2186" s="86" t="s">
        <v>17486</v>
      </c>
      <c r="N2186">
        <f>IFERROR(VLOOKUP(A2186,bip!$A:$C,2,0),"")</f>
      </c>
      <c r="O2186">
        <f>IFERROR(VLOOKUP(A2186,bip!$A:$Z,3,0),"")</f>
      </c>
    </row>
    <row r="2187" spans="1:15" ht="13.2">
      <c r="A2187" t="s">
        <v>1816</v>
      </c>
      <c r="B2187" t="s">
        <v>1816</v>
      </c>
      <c r="C2187" t="s">
        <v>15155</v>
      </c>
      <c r="D2187" t="s">
        <v>18062</v>
      </c>
      <c r="E2187" t="s">
        <v>28461</v>
      </c>
      <c r="F2187">
        <v>1</v>
      </c>
      <c r="G2187">
        <v>6</v>
      </c>
      <c r="H2187" s="1">
        <v>1752</v>
      </c>
      <c r="I2187" s="87"/>
      <c r="K2187" s="86" t="s">
        <v>17485</v>
      </c>
      <c r="L2187" s="86" t="s">
        <v>17486</v>
      </c>
      <c r="N2187">
        <f>IFERROR(VLOOKUP(A2187,bip!$A:$C,2,0),"")</f>
      </c>
      <c r="O2187">
        <f>IFERROR(VLOOKUP(A2187,bip!$A:$Z,3,0),"")</f>
      </c>
    </row>
    <row r="2188" spans="1:15" ht="13.2">
      <c r="A2188" t="s">
        <v>1817</v>
      </c>
      <c r="B2188" t="s">
        <v>1817</v>
      </c>
      <c r="C2188" t="s">
        <v>15155</v>
      </c>
      <c r="D2188" t="s">
        <v>18063</v>
      </c>
      <c r="E2188" t="s">
        <v>28462</v>
      </c>
      <c r="F2188">
        <v>1</v>
      </c>
      <c r="G2188">
        <v>6</v>
      </c>
      <c r="H2188" s="1">
        <v>2015</v>
      </c>
      <c r="I2188" s="87"/>
      <c r="K2188" s="86" t="s">
        <v>17485</v>
      </c>
      <c r="L2188" s="86" t="s">
        <v>17486</v>
      </c>
      <c r="N2188">
        <f>IFERROR(VLOOKUP(A2188,bip!$A:$C,2,0),"")</f>
      </c>
      <c r="O2188">
        <f>IFERROR(VLOOKUP(A2188,bip!$A:$Z,3,0),"")</f>
      </c>
    </row>
    <row r="2189" spans="1:15" ht="13.2">
      <c r="A2189" t="s">
        <v>1818</v>
      </c>
      <c r="B2189" t="s">
        <v>1818</v>
      </c>
      <c r="C2189" t="s">
        <v>15155</v>
      </c>
      <c r="D2189" t="s">
        <v>18064</v>
      </c>
      <c r="E2189" t="s">
        <v>28463</v>
      </c>
      <c r="F2189">
        <v>1</v>
      </c>
      <c r="G2189">
        <v>6</v>
      </c>
      <c r="H2189" s="1">
        <v>2048</v>
      </c>
      <c r="I2189" s="87"/>
      <c r="K2189" s="86" t="s">
        <v>17485</v>
      </c>
      <c r="L2189" s="86" t="s">
        <v>17486</v>
      </c>
      <c r="N2189">
        <f>IFERROR(VLOOKUP(A2189,bip!$A:$C,2,0),"")</f>
      </c>
      <c r="O2189">
        <f>IFERROR(VLOOKUP(A2189,bip!$A:$Z,3,0),"")</f>
      </c>
    </row>
    <row r="2190" spans="1:15" ht="13.2">
      <c r="A2190" t="s">
        <v>1819</v>
      </c>
      <c r="B2190" t="s">
        <v>1819</v>
      </c>
      <c r="C2190" t="s">
        <v>15155</v>
      </c>
      <c r="D2190" t="s">
        <v>18065</v>
      </c>
      <c r="E2190" t="s">
        <v>28464</v>
      </c>
      <c r="F2190">
        <v>1</v>
      </c>
      <c r="G2190">
        <v>6</v>
      </c>
      <c r="H2190" s="1">
        <v>2100</v>
      </c>
      <c r="I2190" s="87"/>
      <c r="K2190" s="86" t="s">
        <v>17485</v>
      </c>
      <c r="L2190" s="86" t="s">
        <v>17486</v>
      </c>
      <c r="N2190">
        <f>IFERROR(VLOOKUP(A2190,bip!$A:$C,2,0),"")</f>
      </c>
      <c r="O2190">
        <f>IFERROR(VLOOKUP(A2190,bip!$A:$Z,3,0),"")</f>
      </c>
    </row>
    <row r="2191" spans="1:15" ht="13.2">
      <c r="A2191" t="s">
        <v>1820</v>
      </c>
      <c r="B2191" t="s">
        <v>1820</v>
      </c>
      <c r="C2191" t="s">
        <v>15155</v>
      </c>
      <c r="D2191" t="s">
        <v>18066</v>
      </c>
      <c r="E2191" t="s">
        <v>28465</v>
      </c>
      <c r="F2191">
        <v>1</v>
      </c>
      <c r="G2191">
        <v>6</v>
      </c>
      <c r="H2191" s="1">
        <v>2179</v>
      </c>
      <c r="I2191" s="87"/>
      <c r="K2191" s="86" t="s">
        <v>17485</v>
      </c>
      <c r="L2191" s="86" t="s">
        <v>17486</v>
      </c>
      <c r="N2191">
        <f>IFERROR(VLOOKUP(A2191,bip!$A:$C,2,0),"")</f>
      </c>
      <c r="O2191">
        <f>IFERROR(VLOOKUP(A2191,bip!$A:$Z,3,0),"")</f>
      </c>
    </row>
    <row r="2192" spans="1:15" ht="13.2">
      <c r="A2192" t="s">
        <v>1821</v>
      </c>
      <c r="B2192" t="s">
        <v>1821</v>
      </c>
      <c r="C2192" t="s">
        <v>15155</v>
      </c>
      <c r="D2192" t="s">
        <v>18067</v>
      </c>
      <c r="E2192" t="s">
        <v>28466</v>
      </c>
      <c r="F2192">
        <v>1</v>
      </c>
      <c r="G2192">
        <v>6</v>
      </c>
      <c r="H2192" s="1">
        <v>2319</v>
      </c>
      <c r="I2192" s="87"/>
      <c r="K2192" s="86" t="s">
        <v>17485</v>
      </c>
      <c r="L2192" s="86" t="s">
        <v>17486</v>
      </c>
      <c r="N2192">
        <f>IFERROR(VLOOKUP(A2192,bip!$A:$C,2,0),"")</f>
      </c>
      <c r="O2192">
        <f>IFERROR(VLOOKUP(A2192,bip!$A:$Z,3,0),"")</f>
      </c>
    </row>
    <row r="2193" spans="1:15" ht="13.2">
      <c r="A2193" t="s">
        <v>1822</v>
      </c>
      <c r="B2193" t="s">
        <v>1822</v>
      </c>
      <c r="C2193" t="s">
        <v>15155</v>
      </c>
      <c r="D2193" t="s">
        <v>18069</v>
      </c>
      <c r="E2193" t="s">
        <v>28468</v>
      </c>
      <c r="F2193">
        <v>1</v>
      </c>
      <c r="G2193">
        <v>3</v>
      </c>
      <c r="H2193" s="1">
        <v>2368</v>
      </c>
      <c r="I2193" s="87"/>
      <c r="K2193" s="86" t="s">
        <v>17485</v>
      </c>
      <c r="L2193" s="86" t="s">
        <v>17486</v>
      </c>
      <c r="N2193">
        <f>IFERROR(VLOOKUP(A2193,bip!$A:$C,2,0),"")</f>
      </c>
      <c r="O2193">
        <f>IFERROR(VLOOKUP(A2193,bip!$A:$Z,3,0),"")</f>
      </c>
    </row>
    <row r="2194" spans="1:15" ht="13.2">
      <c r="A2194" t="s">
        <v>1823</v>
      </c>
      <c r="B2194" t="s">
        <v>1823</v>
      </c>
      <c r="C2194" t="s">
        <v>15155</v>
      </c>
      <c r="D2194" t="s">
        <v>18070</v>
      </c>
      <c r="E2194" t="s">
        <v>28469</v>
      </c>
      <c r="F2194">
        <v>1</v>
      </c>
      <c r="G2194">
        <v>3</v>
      </c>
      <c r="H2194" s="1">
        <v>2652</v>
      </c>
      <c r="I2194" s="87"/>
      <c r="K2194" s="86" t="s">
        <v>17485</v>
      </c>
      <c r="L2194" s="86" t="s">
        <v>17486</v>
      </c>
      <c r="N2194">
        <f>IFERROR(VLOOKUP(A2194,bip!$A:$C,2,0),"")</f>
      </c>
      <c r="O2194">
        <f>IFERROR(VLOOKUP(A2194,bip!$A:$Z,3,0),"")</f>
      </c>
    </row>
    <row r="2195" spans="1:15" ht="13.2">
      <c r="A2195" t="s">
        <v>1824</v>
      </c>
      <c r="B2195" t="s">
        <v>1824</v>
      </c>
      <c r="C2195" t="s">
        <v>15155</v>
      </c>
      <c r="D2195" t="s">
        <v>18071</v>
      </c>
      <c r="E2195" t="s">
        <v>28470</v>
      </c>
      <c r="F2195">
        <v>1</v>
      </c>
      <c r="G2195">
        <v>3</v>
      </c>
      <c r="H2195" s="1">
        <v>2971</v>
      </c>
      <c r="I2195" s="87"/>
      <c r="K2195" s="86" t="s">
        <v>17485</v>
      </c>
      <c r="L2195" s="86" t="s">
        <v>17486</v>
      </c>
      <c r="N2195">
        <f>IFERROR(VLOOKUP(A2195,bip!$A:$C,2,0),"")</f>
      </c>
      <c r="O2195">
        <f>IFERROR(VLOOKUP(A2195,bip!$A:$Z,3,0),"")</f>
      </c>
    </row>
    <row r="2196" spans="1:15" ht="13.2">
      <c r="A2196" t="s">
        <v>1825</v>
      </c>
      <c r="B2196" t="s">
        <v>1825</v>
      </c>
      <c r="C2196" t="s">
        <v>15155</v>
      </c>
      <c r="D2196" t="s">
        <v>18072</v>
      </c>
      <c r="E2196" t="s">
        <v>28471</v>
      </c>
      <c r="F2196">
        <v>1</v>
      </c>
      <c r="G2196">
        <v>3</v>
      </c>
      <c r="H2196" s="1">
        <v>5302</v>
      </c>
      <c r="I2196" s="87"/>
      <c r="K2196" s="86" t="s">
        <v>17485</v>
      </c>
      <c r="L2196" s="86" t="s">
        <v>17486</v>
      </c>
      <c r="N2196">
        <f>IFERROR(VLOOKUP(A2196,bip!$A:$C,2,0),"")</f>
      </c>
      <c r="O2196">
        <f>IFERROR(VLOOKUP(A2196,bip!$A:$Z,3,0),"")</f>
      </c>
    </row>
    <row r="2197" spans="1:15" ht="13.2">
      <c r="A2197" t="s">
        <v>1826</v>
      </c>
      <c r="B2197" t="s">
        <v>1826</v>
      </c>
      <c r="C2197" t="s">
        <v>15155</v>
      </c>
      <c r="D2197" t="s">
        <v>18073</v>
      </c>
      <c r="E2197" t="s">
        <v>28472</v>
      </c>
      <c r="F2197">
        <v>1</v>
      </c>
      <c r="G2197">
        <v>2</v>
      </c>
      <c r="H2197" s="1">
        <v>6363</v>
      </c>
      <c r="I2197" s="87"/>
      <c r="K2197" s="86" t="s">
        <v>17485</v>
      </c>
      <c r="L2197" s="86" t="s">
        <v>17486</v>
      </c>
      <c r="N2197">
        <f>IFERROR(VLOOKUP(A2197,bip!$A:$C,2,0),"")</f>
      </c>
      <c r="O2197">
        <f>IFERROR(VLOOKUP(A2197,bip!$A:$Z,3,0),"")</f>
      </c>
    </row>
    <row r="2198" spans="1:15" ht="13.2">
      <c r="A2198" t="s">
        <v>1827</v>
      </c>
      <c r="B2198" t="s">
        <v>1827</v>
      </c>
      <c r="C2198" t="s">
        <v>15155</v>
      </c>
      <c r="D2198" t="s">
        <v>18074</v>
      </c>
      <c r="E2198" t="s">
        <v>28473</v>
      </c>
      <c r="F2198">
        <v>1</v>
      </c>
      <c r="G2198">
        <v>2</v>
      </c>
      <c r="H2198" s="1">
        <v>7731</v>
      </c>
      <c r="I2198" s="87"/>
      <c r="K2198" s="86" t="s">
        <v>17485</v>
      </c>
      <c r="L2198" s="86" t="s">
        <v>17486</v>
      </c>
      <c r="N2198">
        <f>IFERROR(VLOOKUP(A2198,bip!$A:$C,2,0),"")</f>
      </c>
      <c r="O2198">
        <f>IFERROR(VLOOKUP(A2198,bip!$A:$Z,3,0),"")</f>
      </c>
    </row>
    <row r="2199" spans="1:15" ht="13.2">
      <c r="A2199" t="s">
        <v>1828</v>
      </c>
      <c r="B2199" t="s">
        <v>1828</v>
      </c>
      <c r="C2199" t="s">
        <v>15155</v>
      </c>
      <c r="D2199" t="s">
        <v>18075</v>
      </c>
      <c r="E2199" t="s">
        <v>28474</v>
      </c>
      <c r="F2199">
        <v>1</v>
      </c>
      <c r="G2199">
        <v>2</v>
      </c>
      <c r="H2199" s="1">
        <v>8189</v>
      </c>
      <c r="I2199" s="87"/>
      <c r="K2199" s="86" t="s">
        <v>17485</v>
      </c>
      <c r="L2199" s="86" t="s">
        <v>17486</v>
      </c>
      <c r="N2199">
        <f>IFERROR(VLOOKUP(A2199,bip!$A:$C,2,0),"")</f>
      </c>
      <c r="O2199">
        <f>IFERROR(VLOOKUP(A2199,bip!$A:$Z,3,0),"")</f>
      </c>
    </row>
    <row r="2200" spans="1:15" ht="13.2">
      <c r="A2200" t="s">
        <v>1829</v>
      </c>
      <c r="B2200" t="s">
        <v>1829</v>
      </c>
      <c r="C2200" t="s">
        <v>15155</v>
      </c>
      <c r="D2200" t="s">
        <v>18076</v>
      </c>
      <c r="E2200" t="s">
        <v>28475</v>
      </c>
      <c r="F2200">
        <v>1</v>
      </c>
      <c r="G2200">
        <v>2</v>
      </c>
      <c r="H2200" s="1">
        <v>9635</v>
      </c>
      <c r="I2200" s="87"/>
      <c r="K2200" s="86" t="s">
        <v>17485</v>
      </c>
      <c r="L2200" s="86" t="s">
        <v>17486</v>
      </c>
      <c r="N2200">
        <f>IFERROR(VLOOKUP(A2200,bip!$A:$C,2,0),"")</f>
      </c>
      <c r="O2200">
        <f>IFERROR(VLOOKUP(A2200,bip!$A:$Z,3,0),"")</f>
      </c>
    </row>
    <row r="2201" spans="1:15" ht="13.2">
      <c r="A2201" t="s">
        <v>1830</v>
      </c>
      <c r="B2201" t="s">
        <v>1830</v>
      </c>
      <c r="C2201" t="s">
        <v>15155</v>
      </c>
      <c r="D2201" t="s">
        <v>18077</v>
      </c>
      <c r="E2201" t="s">
        <v>28476</v>
      </c>
      <c r="F2201">
        <v>1</v>
      </c>
      <c r="G2201">
        <v>2</v>
      </c>
      <c r="H2201" s="1">
        <v>10125</v>
      </c>
      <c r="I2201" s="87"/>
      <c r="K2201" s="86" t="s">
        <v>17485</v>
      </c>
      <c r="L2201" s="86" t="s">
        <v>17486</v>
      </c>
      <c r="N2201">
        <f>IFERROR(VLOOKUP(A2201,bip!$A:$C,2,0),"")</f>
      </c>
      <c r="O2201">
        <f>IFERROR(VLOOKUP(A2201,bip!$A:$Z,3,0),"")</f>
      </c>
    </row>
    <row r="2202" spans="1:15" ht="13.2">
      <c r="A2202" t="s">
        <v>1831</v>
      </c>
      <c r="B2202" t="s">
        <v>1831</v>
      </c>
      <c r="C2202" t="s">
        <v>15155</v>
      </c>
      <c r="D2202" t="s">
        <v>18078</v>
      </c>
      <c r="E2202" t="s">
        <v>28477</v>
      </c>
      <c r="F2202">
        <v>1</v>
      </c>
      <c r="G2202">
        <v>2</v>
      </c>
      <c r="H2202" s="1">
        <v>10599</v>
      </c>
      <c r="I2202" s="87"/>
      <c r="K2202" s="86" t="s">
        <v>17485</v>
      </c>
      <c r="L2202" s="86" t="s">
        <v>17486</v>
      </c>
      <c r="N2202">
        <f>IFERROR(VLOOKUP(A2202,bip!$A:$C,2,0),"")</f>
      </c>
      <c r="O2202">
        <f>IFERROR(VLOOKUP(A2202,bip!$A:$Z,3,0),"")</f>
      </c>
    </row>
    <row r="2203" spans="1:15" ht="13.2">
      <c r="A2203" t="s">
        <v>1784</v>
      </c>
      <c r="B2203" t="s">
        <v>1784</v>
      </c>
      <c r="C2203" t="s">
        <v>15155</v>
      </c>
      <c r="D2203" t="s">
        <v>28478</v>
      </c>
      <c r="E2203" t="s">
        <v>28479</v>
      </c>
      <c r="F2203">
        <v>1</v>
      </c>
      <c r="G2203">
        <v>1</v>
      </c>
      <c r="H2203" s="1">
        <v>8188</v>
      </c>
      <c r="I2203" s="87"/>
      <c r="K2203" s="86" t="s">
        <v>17485</v>
      </c>
      <c r="L2203" s="86" t="s">
        <v>17486</v>
      </c>
      <c r="N2203">
        <f>IFERROR(VLOOKUP(A2203,bip!$A:$C,2,0),"")</f>
      </c>
      <c r="O2203">
        <f>IFERROR(VLOOKUP(A2203,bip!$A:$Z,3,0),"")</f>
      </c>
    </row>
    <row r="2204" spans="1:15" ht="13.2">
      <c r="A2204" t="s">
        <v>1832</v>
      </c>
      <c r="B2204" t="s">
        <v>1832</v>
      </c>
      <c r="C2204" t="s">
        <v>15155</v>
      </c>
      <c r="D2204" t="s">
        <v>28504</v>
      </c>
      <c r="E2204" t="s">
        <v>28505</v>
      </c>
      <c r="F2204">
        <v>1</v>
      </c>
      <c r="G2204">
        <v>1</v>
      </c>
      <c r="H2204" s="1">
        <v>10218</v>
      </c>
      <c r="I2204" s="87"/>
      <c r="K2204" s="86" t="s">
        <v>17485</v>
      </c>
      <c r="L2204" s="86" t="s">
        <v>17486</v>
      </c>
      <c r="N2204">
        <f>IFERROR(VLOOKUP(A2204,bip!$A:$C,2,0),"")</f>
      </c>
      <c r="O2204">
        <f>IFERROR(VLOOKUP(A2204,bip!$A:$Z,3,0),"")</f>
      </c>
    </row>
    <row r="2205" spans="1:15" ht="13.2">
      <c r="A2205" t="s">
        <v>1833</v>
      </c>
      <c r="B2205" t="s">
        <v>1833</v>
      </c>
      <c r="C2205" t="s">
        <v>15155</v>
      </c>
      <c r="D2205" t="s">
        <v>22145</v>
      </c>
      <c r="E2205" t="s">
        <v>28510</v>
      </c>
      <c r="F2205">
        <v>1</v>
      </c>
      <c r="G2205">
        <v>30</v>
      </c>
      <c r="H2205" s="1">
        <v>488</v>
      </c>
      <c r="I2205" s="87"/>
      <c r="K2205" s="86" t="s">
        <v>17485</v>
      </c>
      <c r="L2205" s="86" t="s">
        <v>17486</v>
      </c>
      <c r="N2205">
        <f>IFERROR(VLOOKUP(A2205,bip!$A:$C,2,0),"")</f>
      </c>
      <c r="O2205">
        <f>IFERROR(VLOOKUP(A2205,bip!$A:$Z,3,0),"")</f>
      </c>
    </row>
    <row r="2206" spans="1:15" ht="13.2">
      <c r="A2206" t="s">
        <v>1834</v>
      </c>
      <c r="B2206" t="s">
        <v>1834</v>
      </c>
      <c r="C2206" t="s">
        <v>15155</v>
      </c>
      <c r="D2206" t="s">
        <v>22146</v>
      </c>
      <c r="E2206" t="s">
        <v>28511</v>
      </c>
      <c r="F2206">
        <v>1</v>
      </c>
      <c r="G2206">
        <v>30</v>
      </c>
      <c r="H2206" s="1">
        <v>488</v>
      </c>
      <c r="I2206" s="87"/>
      <c r="K2206" s="86" t="s">
        <v>17485</v>
      </c>
      <c r="L2206" s="86" t="s">
        <v>17486</v>
      </c>
      <c r="N2206">
        <f>IFERROR(VLOOKUP(A2206,bip!$A:$C,2,0),"")</f>
      </c>
      <c r="O2206">
        <f>IFERROR(VLOOKUP(A2206,bip!$A:$Z,3,0),"")</f>
      </c>
    </row>
    <row r="2207" spans="1:15" ht="13.2">
      <c r="A2207" t="s">
        <v>1835</v>
      </c>
      <c r="B2207" t="s">
        <v>1835</v>
      </c>
      <c r="C2207" t="s">
        <v>15155</v>
      </c>
      <c r="D2207" t="s">
        <v>22147</v>
      </c>
      <c r="E2207" t="s">
        <v>28512</v>
      </c>
      <c r="F2207">
        <v>1</v>
      </c>
      <c r="G2207">
        <v>30</v>
      </c>
      <c r="H2207" s="1">
        <v>488</v>
      </c>
      <c r="I2207" s="87"/>
      <c r="K2207" s="86" t="s">
        <v>17485</v>
      </c>
      <c r="L2207" s="86" t="s">
        <v>17486</v>
      </c>
      <c r="N2207">
        <f>IFERROR(VLOOKUP(A2207,bip!$A:$C,2,0),"")</f>
      </c>
      <c r="O2207">
        <f>IFERROR(VLOOKUP(A2207,bip!$A:$Z,3,0),"")</f>
      </c>
    </row>
    <row r="2208" spans="1:15" ht="13.2">
      <c r="A2208" t="s">
        <v>1836</v>
      </c>
      <c r="B2208" t="s">
        <v>1836</v>
      </c>
      <c r="C2208" t="s">
        <v>15155</v>
      </c>
      <c r="D2208" t="s">
        <v>22128</v>
      </c>
      <c r="E2208" t="s">
        <v>28489</v>
      </c>
      <c r="F2208">
        <v>1</v>
      </c>
      <c r="G2208">
        <v>36</v>
      </c>
      <c r="H2208" s="1">
        <v>488</v>
      </c>
      <c r="I2208" s="87"/>
      <c r="K2208" s="86" t="s">
        <v>17485</v>
      </c>
      <c r="L2208" s="86" t="s">
        <v>17486</v>
      </c>
      <c r="N2208">
        <f>IFERROR(VLOOKUP(A2208,bip!$A:$C,2,0),"")</f>
      </c>
      <c r="O2208">
        <f>IFERROR(VLOOKUP(A2208,bip!$A:$Z,3,0),"")</f>
      </c>
    </row>
    <row r="2209" spans="1:15" ht="13.2">
      <c r="A2209" t="s">
        <v>1837</v>
      </c>
      <c r="B2209" t="s">
        <v>1837</v>
      </c>
      <c r="C2209" t="s">
        <v>15155</v>
      </c>
      <c r="D2209" t="s">
        <v>22129</v>
      </c>
      <c r="E2209" t="s">
        <v>28490</v>
      </c>
      <c r="F2209">
        <v>1</v>
      </c>
      <c r="G2209">
        <v>24</v>
      </c>
      <c r="H2209" s="1">
        <v>530</v>
      </c>
      <c r="I2209" s="87"/>
      <c r="K2209" s="86" t="s">
        <v>17485</v>
      </c>
      <c r="L2209" s="86" t="s">
        <v>17486</v>
      </c>
      <c r="N2209">
        <f>IFERROR(VLOOKUP(A2209,bip!$A:$C,2,0),"")</f>
      </c>
      <c r="O2209">
        <f>IFERROR(VLOOKUP(A2209,bip!$A:$Z,3,0),"")</f>
      </c>
    </row>
    <row r="2210" spans="1:15" ht="13.2">
      <c r="A2210" t="s">
        <v>1838</v>
      </c>
      <c r="B2210" t="s">
        <v>1838</v>
      </c>
      <c r="C2210" t="s">
        <v>15155</v>
      </c>
      <c r="D2210" t="s">
        <v>22130</v>
      </c>
      <c r="E2210" t="s">
        <v>28491</v>
      </c>
      <c r="F2210">
        <v>1</v>
      </c>
      <c r="G2210">
        <v>24</v>
      </c>
      <c r="H2210" s="1">
        <v>530</v>
      </c>
      <c r="I2210" s="87"/>
      <c r="K2210" s="86" t="s">
        <v>17485</v>
      </c>
      <c r="L2210" s="86" t="s">
        <v>17486</v>
      </c>
      <c r="N2210">
        <f>IFERROR(VLOOKUP(A2210,bip!$A:$C,2,0),"")</f>
      </c>
      <c r="O2210">
        <f>IFERROR(VLOOKUP(A2210,bip!$A:$Z,3,0),"")</f>
      </c>
    </row>
    <row r="2211" spans="1:15" ht="13.2">
      <c r="A2211" t="s">
        <v>1839</v>
      </c>
      <c r="B2211" t="s">
        <v>1839</v>
      </c>
      <c r="C2211" t="s">
        <v>15155</v>
      </c>
      <c r="D2211" t="s">
        <v>22131</v>
      </c>
      <c r="E2211" t="s">
        <v>28492</v>
      </c>
      <c r="F2211">
        <v>1</v>
      </c>
      <c r="G2211">
        <v>24</v>
      </c>
      <c r="H2211" s="1">
        <v>607</v>
      </c>
      <c r="I2211" s="87"/>
      <c r="K2211" s="86" t="s">
        <v>17485</v>
      </c>
      <c r="L2211" s="86" t="s">
        <v>17486</v>
      </c>
      <c r="N2211">
        <f>IFERROR(VLOOKUP(A2211,bip!$A:$C,2,0),"")</f>
      </c>
      <c r="O2211">
        <f>IFERROR(VLOOKUP(A2211,bip!$A:$Z,3,0),"")</f>
      </c>
    </row>
    <row r="2212" spans="1:15" ht="13.2">
      <c r="A2212" t="s">
        <v>1840</v>
      </c>
      <c r="B2212" t="s">
        <v>1840</v>
      </c>
      <c r="C2212" t="s">
        <v>15155</v>
      </c>
      <c r="D2212" t="s">
        <v>22132</v>
      </c>
      <c r="E2212" t="s">
        <v>28493</v>
      </c>
      <c r="F2212">
        <v>1</v>
      </c>
      <c r="G2212">
        <v>24</v>
      </c>
      <c r="H2212" s="1">
        <v>620</v>
      </c>
      <c r="I2212" s="87"/>
      <c r="K2212" s="86" t="s">
        <v>17485</v>
      </c>
      <c r="L2212" s="86" t="s">
        <v>17486</v>
      </c>
      <c r="N2212">
        <f>IFERROR(VLOOKUP(A2212,bip!$A:$C,2,0),"")</f>
      </c>
      <c r="O2212">
        <f>IFERROR(VLOOKUP(A2212,bip!$A:$Z,3,0),"")</f>
      </c>
    </row>
    <row r="2213" spans="1:15" ht="13.2">
      <c r="A2213" t="s">
        <v>1841</v>
      </c>
      <c r="B2213" t="s">
        <v>1841</v>
      </c>
      <c r="C2213" t="s">
        <v>15155</v>
      </c>
      <c r="D2213" t="s">
        <v>22133</v>
      </c>
      <c r="E2213" t="s">
        <v>28494</v>
      </c>
      <c r="F2213">
        <v>1</v>
      </c>
      <c r="G2213">
        <v>24</v>
      </c>
      <c r="H2213" s="1">
        <v>619</v>
      </c>
      <c r="I2213" s="87"/>
      <c r="K2213" s="86" t="s">
        <v>17485</v>
      </c>
      <c r="L2213" s="86" t="s">
        <v>17486</v>
      </c>
      <c r="N2213">
        <f>IFERROR(VLOOKUP(A2213,bip!$A:$C,2,0),"")</f>
      </c>
      <c r="O2213">
        <f>IFERROR(VLOOKUP(A2213,bip!$A:$Z,3,0),"")</f>
      </c>
    </row>
    <row r="2214" spans="1:15" ht="13.2">
      <c r="A2214" t="s">
        <v>1842</v>
      </c>
      <c r="B2214" t="s">
        <v>1842</v>
      </c>
      <c r="C2214" t="s">
        <v>15155</v>
      </c>
      <c r="D2214" t="s">
        <v>22134</v>
      </c>
      <c r="E2214" t="s">
        <v>28495</v>
      </c>
      <c r="F2214">
        <v>1</v>
      </c>
      <c r="G2214">
        <v>12</v>
      </c>
      <c r="H2214" s="1">
        <v>619</v>
      </c>
      <c r="I2214" s="87"/>
      <c r="K2214" s="86" t="s">
        <v>17485</v>
      </c>
      <c r="L2214" s="86" t="s">
        <v>17486</v>
      </c>
      <c r="N2214">
        <f>IFERROR(VLOOKUP(A2214,bip!$A:$C,2,0),"")</f>
      </c>
      <c r="O2214">
        <f>IFERROR(VLOOKUP(A2214,bip!$A:$Z,3,0),"")</f>
      </c>
    </row>
    <row r="2215" spans="1:15" ht="13.2">
      <c r="A2215" t="s">
        <v>1843</v>
      </c>
      <c r="B2215" t="s">
        <v>1843</v>
      </c>
      <c r="C2215" t="s">
        <v>15155</v>
      </c>
      <c r="D2215" t="s">
        <v>22135</v>
      </c>
      <c r="E2215" t="s">
        <v>28496</v>
      </c>
      <c r="F2215">
        <v>1</v>
      </c>
      <c r="G2215">
        <v>6</v>
      </c>
      <c r="H2215" s="1">
        <v>619</v>
      </c>
      <c r="I2215" s="87"/>
      <c r="K2215" s="86" t="s">
        <v>17485</v>
      </c>
      <c r="L2215" s="86" t="s">
        <v>17486</v>
      </c>
      <c r="N2215">
        <f>IFERROR(VLOOKUP(A2215,bip!$A:$C,2,0),"")</f>
      </c>
      <c r="O2215">
        <f>IFERROR(VLOOKUP(A2215,bip!$A:$Z,3,0),"")</f>
      </c>
    </row>
    <row r="2216" spans="1:15" ht="13.2">
      <c r="A2216" t="s">
        <v>1860</v>
      </c>
      <c r="B2216" t="s">
        <v>1860</v>
      </c>
      <c r="C2216" t="s">
        <v>15155</v>
      </c>
      <c r="D2216" t="s">
        <v>18081</v>
      </c>
      <c r="E2216" t="s">
        <v>28482</v>
      </c>
      <c r="F2216">
        <v>1</v>
      </c>
      <c r="G2216">
        <v>30</v>
      </c>
      <c r="H2216" s="1">
        <v>388</v>
      </c>
      <c r="I2216" s="87"/>
      <c r="K2216" s="86" t="s">
        <v>17485</v>
      </c>
      <c r="L2216" s="86" t="s">
        <v>17486</v>
      </c>
      <c r="N2216">
        <f>IFERROR(VLOOKUP(A2216,bip!$A:$C,2,0),"")</f>
      </c>
      <c r="O2216">
        <f>IFERROR(VLOOKUP(A2216,bip!$A:$Z,3,0),"")</f>
      </c>
    </row>
    <row r="2217" spans="1:15" ht="13.2">
      <c r="A2217" t="s">
        <v>1844</v>
      </c>
      <c r="B2217" t="s">
        <v>1844</v>
      </c>
      <c r="C2217" t="s">
        <v>15155</v>
      </c>
      <c r="D2217" t="s">
        <v>22136</v>
      </c>
      <c r="E2217" t="s">
        <v>28497</v>
      </c>
      <c r="F2217">
        <v>1</v>
      </c>
      <c r="G2217">
        <v>24</v>
      </c>
      <c r="H2217" s="1">
        <v>719</v>
      </c>
      <c r="I2217" s="87"/>
      <c r="K2217" s="86" t="s">
        <v>17485</v>
      </c>
      <c r="L2217" s="86" t="s">
        <v>17486</v>
      </c>
      <c r="N2217">
        <f>IFERROR(VLOOKUP(A2217,bip!$A:$C,2,0),"")</f>
      </c>
      <c r="O2217">
        <f>IFERROR(VLOOKUP(A2217,bip!$A:$Z,3,0),"")</f>
      </c>
    </row>
    <row r="2218" spans="1:15" ht="13.2">
      <c r="A2218" t="s">
        <v>1845</v>
      </c>
      <c r="B2218" t="s">
        <v>1845</v>
      </c>
      <c r="C2218" t="s">
        <v>15155</v>
      </c>
      <c r="D2218" t="s">
        <v>22137</v>
      </c>
      <c r="E2218" t="s">
        <v>28498</v>
      </c>
      <c r="F2218">
        <v>1</v>
      </c>
      <c r="G2218">
        <v>18</v>
      </c>
      <c r="H2218" s="1">
        <v>750</v>
      </c>
      <c r="I2218" s="87"/>
      <c r="K2218" s="86" t="s">
        <v>17485</v>
      </c>
      <c r="L2218" s="86" t="s">
        <v>17486</v>
      </c>
      <c r="N2218">
        <f>IFERROR(VLOOKUP(A2218,bip!$A:$C,2,0),"")</f>
      </c>
      <c r="O2218">
        <f>IFERROR(VLOOKUP(A2218,bip!$A:$Z,3,0),"")</f>
      </c>
    </row>
    <row r="2219" spans="1:15" ht="13.2">
      <c r="A2219" t="s">
        <v>1846</v>
      </c>
      <c r="B2219" t="s">
        <v>1846</v>
      </c>
      <c r="C2219" t="s">
        <v>15155</v>
      </c>
      <c r="D2219" t="s">
        <v>22148</v>
      </c>
      <c r="E2219" t="s">
        <v>28513</v>
      </c>
      <c r="F2219">
        <v>1</v>
      </c>
      <c r="G2219">
        <v>6</v>
      </c>
      <c r="H2219" s="1">
        <v>782</v>
      </c>
      <c r="I2219" s="87"/>
      <c r="K2219" s="86" t="s">
        <v>17485</v>
      </c>
      <c r="L2219" s="86" t="s">
        <v>17486</v>
      </c>
      <c r="N2219">
        <f>IFERROR(VLOOKUP(A2219,bip!$A:$C,2,0),"")</f>
      </c>
      <c r="O2219">
        <f>IFERROR(VLOOKUP(A2219,bip!$A:$Z,3,0),"")</f>
      </c>
    </row>
    <row r="2220" spans="1:15" ht="13.2">
      <c r="A2220" t="s">
        <v>1861</v>
      </c>
      <c r="B2220" t="s">
        <v>1861</v>
      </c>
      <c r="C2220" t="s">
        <v>15155</v>
      </c>
      <c r="D2220" t="s">
        <v>18082</v>
      </c>
      <c r="E2220" t="s">
        <v>28483</v>
      </c>
      <c r="F2220">
        <v>1</v>
      </c>
      <c r="G2220">
        <v>30</v>
      </c>
      <c r="H2220" s="1">
        <v>388</v>
      </c>
      <c r="I2220" s="87"/>
      <c r="K2220" s="86" t="s">
        <v>17485</v>
      </c>
      <c r="L2220" s="86" t="s">
        <v>17486</v>
      </c>
      <c r="N2220">
        <f>IFERROR(VLOOKUP(A2220,bip!$A:$C,2,0),"")</f>
      </c>
      <c r="O2220">
        <f>IFERROR(VLOOKUP(A2220,bip!$A:$Z,3,0),"")</f>
      </c>
    </row>
    <row r="2221" spans="1:15" ht="13.2">
      <c r="A2221" t="s">
        <v>1847</v>
      </c>
      <c r="B2221" t="s">
        <v>1847</v>
      </c>
      <c r="C2221" t="s">
        <v>15155</v>
      </c>
      <c r="D2221" t="s">
        <v>22138</v>
      </c>
      <c r="E2221" t="s">
        <v>28499</v>
      </c>
      <c r="F2221">
        <v>1</v>
      </c>
      <c r="G2221">
        <v>6</v>
      </c>
      <c r="H2221" s="1">
        <v>877</v>
      </c>
      <c r="I2221" s="87"/>
      <c r="K2221" s="86" t="s">
        <v>17485</v>
      </c>
      <c r="L2221" s="86" t="s">
        <v>17486</v>
      </c>
      <c r="N2221">
        <f>IFERROR(VLOOKUP(A2221,bip!$A:$C,2,0),"")</f>
      </c>
      <c r="O2221">
        <f>IFERROR(VLOOKUP(A2221,bip!$A:$Z,3,0),"")</f>
      </c>
    </row>
    <row r="2222" spans="1:15" ht="13.2">
      <c r="A2222" t="s">
        <v>1848</v>
      </c>
      <c r="B2222" t="s">
        <v>1848</v>
      </c>
      <c r="C2222" t="s">
        <v>15155</v>
      </c>
      <c r="D2222" t="s">
        <v>22139</v>
      </c>
      <c r="E2222" t="s">
        <v>28500</v>
      </c>
      <c r="F2222">
        <v>1</v>
      </c>
      <c r="G2222">
        <v>6</v>
      </c>
      <c r="H2222" s="1">
        <v>913</v>
      </c>
      <c r="I2222" s="87"/>
      <c r="K2222" s="86" t="s">
        <v>17485</v>
      </c>
      <c r="L2222" s="86" t="s">
        <v>17486</v>
      </c>
      <c r="N2222">
        <f>IFERROR(VLOOKUP(A2222,bip!$A:$C,2,0),"")</f>
      </c>
      <c r="O2222">
        <f>IFERROR(VLOOKUP(A2222,bip!$A:$Z,3,0),"")</f>
      </c>
    </row>
    <row r="2223" spans="1:15" ht="13.2">
      <c r="A2223" t="s">
        <v>1849</v>
      </c>
      <c r="B2223" t="s">
        <v>1849</v>
      </c>
      <c r="C2223" t="s">
        <v>15155</v>
      </c>
      <c r="D2223" t="s">
        <v>22140</v>
      </c>
      <c r="E2223" t="s">
        <v>28501</v>
      </c>
      <c r="F2223">
        <v>1</v>
      </c>
      <c r="G2223">
        <v>6</v>
      </c>
      <c r="H2223" s="1">
        <v>986</v>
      </c>
      <c r="I2223" s="87"/>
      <c r="K2223" s="86" t="s">
        <v>17485</v>
      </c>
      <c r="L2223" s="86" t="s">
        <v>17486</v>
      </c>
      <c r="N2223">
        <f>IFERROR(VLOOKUP(A2223,bip!$A:$C,2,0),"")</f>
      </c>
      <c r="O2223">
        <f>IFERROR(VLOOKUP(A2223,bip!$A:$Z,3,0),"")</f>
      </c>
    </row>
    <row r="2224" spans="1:15" ht="13.2">
      <c r="A2224" t="s">
        <v>1862</v>
      </c>
      <c r="B2224" t="s">
        <v>1862</v>
      </c>
      <c r="C2224" t="s">
        <v>15155</v>
      </c>
      <c r="D2224" t="s">
        <v>18079</v>
      </c>
      <c r="E2224" t="s">
        <v>28480</v>
      </c>
      <c r="F2224">
        <v>1</v>
      </c>
      <c r="G2224">
        <v>24</v>
      </c>
      <c r="H2224" s="1">
        <v>420</v>
      </c>
      <c r="I2224" s="87"/>
      <c r="K2224" s="86" t="s">
        <v>17485</v>
      </c>
      <c r="L2224" s="86" t="s">
        <v>17486</v>
      </c>
      <c r="N2224">
        <f>IFERROR(VLOOKUP(A2224,bip!$A:$C,2,0),"")</f>
      </c>
      <c r="O2224">
        <f>IFERROR(VLOOKUP(A2224,bip!$A:$Z,3,0),"")</f>
      </c>
    </row>
    <row r="2225" spans="1:15" ht="13.2">
      <c r="A2225" t="s">
        <v>1850</v>
      </c>
      <c r="B2225" t="s">
        <v>1850</v>
      </c>
      <c r="C2225" t="s">
        <v>15155</v>
      </c>
      <c r="D2225" t="s">
        <v>22141</v>
      </c>
      <c r="E2225" t="s">
        <v>28502</v>
      </c>
      <c r="F2225">
        <v>1</v>
      </c>
      <c r="G2225">
        <v>6</v>
      </c>
      <c r="H2225" s="1">
        <v>1029</v>
      </c>
      <c r="I2225" s="87"/>
      <c r="K2225" s="86" t="s">
        <v>17485</v>
      </c>
      <c r="L2225" s="86" t="s">
        <v>17486</v>
      </c>
      <c r="N2225">
        <f>IFERROR(VLOOKUP(A2225,bip!$A:$C,2,0),"")</f>
      </c>
      <c r="O2225">
        <f>IFERROR(VLOOKUP(A2225,bip!$A:$Z,3,0),"")</f>
      </c>
    </row>
    <row r="2226" spans="1:15" ht="13.2">
      <c r="A2226" t="s">
        <v>1851</v>
      </c>
      <c r="B2226" t="s">
        <v>1851</v>
      </c>
      <c r="C2226" t="s">
        <v>15155</v>
      </c>
      <c r="D2226" t="s">
        <v>22142</v>
      </c>
      <c r="E2226" t="s">
        <v>28503</v>
      </c>
      <c r="F2226">
        <v>1</v>
      </c>
      <c r="G2226">
        <v>6</v>
      </c>
      <c r="H2226" s="1">
        <v>1080</v>
      </c>
      <c r="I2226" s="87"/>
      <c r="K2226" s="86" t="s">
        <v>17485</v>
      </c>
      <c r="L2226" s="86" t="s">
        <v>17486</v>
      </c>
      <c r="N2226">
        <f>IFERROR(VLOOKUP(A2226,bip!$A:$C,2,0),"")</f>
      </c>
      <c r="O2226">
        <f>IFERROR(VLOOKUP(A2226,bip!$A:$Z,3,0),"")</f>
      </c>
    </row>
    <row r="2227" spans="1:15" ht="13.2">
      <c r="A2227" t="s">
        <v>1863</v>
      </c>
      <c r="B2227" t="s">
        <v>1863</v>
      </c>
      <c r="C2227" t="s">
        <v>15155</v>
      </c>
      <c r="D2227" t="s">
        <v>18083</v>
      </c>
      <c r="E2227" t="s">
        <v>28484</v>
      </c>
      <c r="F2227">
        <v>1</v>
      </c>
      <c r="G2227">
        <v>24</v>
      </c>
      <c r="H2227" s="1">
        <v>462</v>
      </c>
      <c r="I2227" s="87"/>
      <c r="K2227" s="86" t="s">
        <v>17485</v>
      </c>
      <c r="L2227" s="86" t="s">
        <v>17486</v>
      </c>
      <c r="N2227">
        <f>IFERROR(VLOOKUP(A2227,bip!$A:$C,2,0),"")</f>
      </c>
      <c r="O2227">
        <f>IFERROR(VLOOKUP(A2227,bip!$A:$Z,3,0),"")</f>
      </c>
    </row>
    <row r="2228" spans="1:15" ht="13.2">
      <c r="A2228" t="s">
        <v>1864</v>
      </c>
      <c r="B2228" t="s">
        <v>1864</v>
      </c>
      <c r="C2228" t="s">
        <v>15155</v>
      </c>
      <c r="D2228" t="s">
        <v>18080</v>
      </c>
      <c r="E2228" t="s">
        <v>28481</v>
      </c>
      <c r="F2228">
        <v>1</v>
      </c>
      <c r="G2228">
        <v>12</v>
      </c>
      <c r="H2228" s="1">
        <v>499</v>
      </c>
      <c r="I2228" s="87"/>
      <c r="K2228" s="86" t="s">
        <v>17485</v>
      </c>
      <c r="L2228" s="86" t="s">
        <v>17486</v>
      </c>
      <c r="N2228">
        <f>IFERROR(VLOOKUP(A2228,bip!$A:$C,2,0),"")</f>
      </c>
      <c r="O2228">
        <f>IFERROR(VLOOKUP(A2228,bip!$A:$Z,3,0),"")</f>
      </c>
    </row>
    <row r="2229" spans="1:15" ht="13.2">
      <c r="A2229" t="s">
        <v>1852</v>
      </c>
      <c r="B2229" t="s">
        <v>1852</v>
      </c>
      <c r="C2229" t="s">
        <v>15155</v>
      </c>
      <c r="D2229" t="s">
        <v>22143</v>
      </c>
      <c r="E2229" t="s">
        <v>28508</v>
      </c>
      <c r="F2229">
        <v>1</v>
      </c>
      <c r="G2229">
        <v>6</v>
      </c>
      <c r="H2229" s="1">
        <v>1217</v>
      </c>
      <c r="I2229" s="87"/>
      <c r="K2229" s="86" t="s">
        <v>17485</v>
      </c>
      <c r="L2229" s="86" t="s">
        <v>17486</v>
      </c>
      <c r="N2229">
        <f>IFERROR(VLOOKUP(A2229,bip!$A:$C,2,0),"")</f>
      </c>
      <c r="O2229">
        <f>IFERROR(VLOOKUP(A2229,bip!$A:$Z,3,0),"")</f>
      </c>
    </row>
    <row r="2230" spans="1:15" ht="13.2">
      <c r="A2230" t="s">
        <v>1853</v>
      </c>
      <c r="B2230" t="s">
        <v>1853</v>
      </c>
      <c r="C2230" t="s">
        <v>15155</v>
      </c>
      <c r="D2230" t="s">
        <v>22144</v>
      </c>
      <c r="E2230" t="s">
        <v>28509</v>
      </c>
      <c r="F2230">
        <v>1</v>
      </c>
      <c r="G2230">
        <v>6</v>
      </c>
      <c r="H2230" s="1">
        <v>1328</v>
      </c>
      <c r="I2230" s="87"/>
      <c r="K2230" s="86" t="s">
        <v>17485</v>
      </c>
      <c r="L2230" s="86" t="s">
        <v>17486</v>
      </c>
      <c r="N2230">
        <f>IFERROR(VLOOKUP(A2230,bip!$A:$C,2,0),"")</f>
      </c>
      <c r="O2230">
        <f>IFERROR(VLOOKUP(A2230,bip!$A:$Z,3,0),"")</f>
      </c>
    </row>
    <row r="2231" spans="1:15" ht="13.2">
      <c r="A2231" t="s">
        <v>1854</v>
      </c>
      <c r="B2231" t="s">
        <v>1854</v>
      </c>
      <c r="C2231" t="s">
        <v>15155</v>
      </c>
      <c r="D2231" t="s">
        <v>22149</v>
      </c>
      <c r="E2231" t="s">
        <v>28515</v>
      </c>
      <c r="F2231">
        <v>1</v>
      </c>
      <c r="G2231">
        <v>4</v>
      </c>
      <c r="H2231" s="1">
        <v>1427</v>
      </c>
      <c r="I2231" s="87"/>
      <c r="K2231" s="86" t="s">
        <v>17485</v>
      </c>
      <c r="L2231" s="86" t="s">
        <v>17486</v>
      </c>
      <c r="N2231">
        <f>IFERROR(VLOOKUP(A2231,bip!$A:$C,2,0),"")</f>
      </c>
      <c r="O2231">
        <f>IFERROR(VLOOKUP(A2231,bip!$A:$Z,3,0),"")</f>
      </c>
    </row>
    <row r="2232" spans="1:15" ht="13.2">
      <c r="A2232" t="s">
        <v>1865</v>
      </c>
      <c r="B2232" t="s">
        <v>1865</v>
      </c>
      <c r="C2232" t="s">
        <v>15155</v>
      </c>
      <c r="D2232" t="s">
        <v>18084</v>
      </c>
      <c r="E2232" t="s">
        <v>28485</v>
      </c>
      <c r="F2232">
        <v>1</v>
      </c>
      <c r="G2232">
        <v>36</v>
      </c>
      <c r="H2232" s="1">
        <v>513</v>
      </c>
      <c r="I2232" s="87"/>
      <c r="K2232" s="86" t="s">
        <v>17485</v>
      </c>
      <c r="L2232" s="86" t="s">
        <v>17486</v>
      </c>
      <c r="N2232">
        <f>IFERROR(VLOOKUP(A2232,bip!$A:$C,2,0),"")</f>
      </c>
      <c r="O2232">
        <f>IFERROR(VLOOKUP(A2232,bip!$A:$Z,3,0),"")</f>
      </c>
    </row>
    <row r="2233" spans="1:15" ht="13.2">
      <c r="A2233" t="s">
        <v>1855</v>
      </c>
      <c r="B2233" t="s">
        <v>1855</v>
      </c>
      <c r="C2233" t="s">
        <v>15155</v>
      </c>
      <c r="D2233" t="s">
        <v>22150</v>
      </c>
      <c r="E2233" t="s">
        <v>28516</v>
      </c>
      <c r="F2233">
        <v>1</v>
      </c>
      <c r="G2233">
        <v>4</v>
      </c>
      <c r="H2233" s="1">
        <v>1622</v>
      </c>
      <c r="I2233" s="87"/>
      <c r="K2233" s="86" t="s">
        <v>17485</v>
      </c>
      <c r="L2233" s="86" t="s">
        <v>17486</v>
      </c>
      <c r="N2233">
        <f>IFERROR(VLOOKUP(A2233,bip!$A:$C,2,0),"")</f>
      </c>
      <c r="O2233">
        <f>IFERROR(VLOOKUP(A2233,bip!$A:$Z,3,0),"")</f>
      </c>
    </row>
    <row r="2234" spans="1:15" ht="13.2">
      <c r="A2234" t="s">
        <v>1856</v>
      </c>
      <c r="B2234" t="s">
        <v>1856</v>
      </c>
      <c r="C2234" t="s">
        <v>15155</v>
      </c>
      <c r="D2234" t="s">
        <v>22151</v>
      </c>
      <c r="E2234" t="s">
        <v>28517</v>
      </c>
      <c r="F2234">
        <v>1</v>
      </c>
      <c r="G2234">
        <v>4</v>
      </c>
      <c r="H2234" s="1">
        <v>1858</v>
      </c>
      <c r="I2234" s="87"/>
      <c r="K2234" s="86" t="s">
        <v>17485</v>
      </c>
      <c r="L2234" s="86" t="s">
        <v>17486</v>
      </c>
      <c r="N2234">
        <f>IFERROR(VLOOKUP(A2234,bip!$A:$C,2,0),"")</f>
      </c>
      <c r="O2234">
        <f>IFERROR(VLOOKUP(A2234,bip!$A:$Z,3,0),"")</f>
      </c>
    </row>
    <row r="2235" spans="1:15" ht="13.2">
      <c r="A2235" t="s">
        <v>1857</v>
      </c>
      <c r="B2235" t="s">
        <v>1857</v>
      </c>
      <c r="C2235" t="s">
        <v>15155</v>
      </c>
      <c r="D2235" t="s">
        <v>22152</v>
      </c>
      <c r="E2235" t="s">
        <v>28518</v>
      </c>
      <c r="F2235">
        <v>1</v>
      </c>
      <c r="G2235">
        <v>4</v>
      </c>
      <c r="H2235" s="1">
        <v>2651</v>
      </c>
      <c r="I2235" s="87"/>
      <c r="K2235" s="86" t="s">
        <v>17485</v>
      </c>
      <c r="L2235" s="86" t="s">
        <v>17486</v>
      </c>
      <c r="N2235">
        <f>IFERROR(VLOOKUP(A2235,bip!$A:$C,2,0),"")</f>
      </c>
      <c r="O2235">
        <f>IFERROR(VLOOKUP(A2235,bip!$A:$Z,3,0),"")</f>
      </c>
    </row>
    <row r="2236" spans="1:15" ht="13.2">
      <c r="A2236" t="s">
        <v>1866</v>
      </c>
      <c r="B2236" t="s">
        <v>1866</v>
      </c>
      <c r="C2236" t="s">
        <v>15155</v>
      </c>
      <c r="D2236" t="s">
        <v>18085</v>
      </c>
      <c r="E2236" t="s">
        <v>28486</v>
      </c>
      <c r="F2236">
        <v>1</v>
      </c>
      <c r="G2236">
        <v>6</v>
      </c>
      <c r="H2236" s="1">
        <v>598</v>
      </c>
      <c r="I2236" s="87"/>
      <c r="K2236" s="86" t="s">
        <v>17485</v>
      </c>
      <c r="L2236" s="86" t="s">
        <v>17486</v>
      </c>
      <c r="N2236">
        <f>IFERROR(VLOOKUP(A2236,bip!$A:$C,2,0),"")</f>
      </c>
      <c r="O2236">
        <f>IFERROR(VLOOKUP(A2236,bip!$A:$Z,3,0),"")</f>
      </c>
    </row>
    <row r="2237" spans="1:15" ht="13.2">
      <c r="A2237" t="s">
        <v>1858</v>
      </c>
      <c r="B2237" t="s">
        <v>1858</v>
      </c>
      <c r="C2237" t="s">
        <v>15155</v>
      </c>
      <c r="D2237" t="s">
        <v>22153</v>
      </c>
      <c r="E2237" t="s">
        <v>28519</v>
      </c>
      <c r="F2237">
        <v>1</v>
      </c>
      <c r="G2237">
        <v>4</v>
      </c>
      <c r="H2237" s="1">
        <v>3323</v>
      </c>
      <c r="I2237" s="87"/>
      <c r="K2237" s="86" t="s">
        <v>17485</v>
      </c>
      <c r="L2237" s="86" t="s">
        <v>17486</v>
      </c>
      <c r="N2237">
        <f>IFERROR(VLOOKUP(A2237,bip!$A:$C,2,0),"")</f>
      </c>
      <c r="O2237">
        <f>IFERROR(VLOOKUP(A2237,bip!$A:$Z,3,0),"")</f>
      </c>
    </row>
    <row r="2238" spans="1:15" ht="13.2">
      <c r="A2238" t="s">
        <v>1867</v>
      </c>
      <c r="B2238" t="s">
        <v>1867</v>
      </c>
      <c r="C2238" t="s">
        <v>15155</v>
      </c>
      <c r="D2238" t="s">
        <v>18086</v>
      </c>
      <c r="E2238" t="s">
        <v>28487</v>
      </c>
      <c r="F2238">
        <v>1</v>
      </c>
      <c r="G2238">
        <v>6</v>
      </c>
      <c r="H2238" s="1">
        <v>702</v>
      </c>
      <c r="I2238" s="87"/>
      <c r="K2238" s="86" t="s">
        <v>17485</v>
      </c>
      <c r="L2238" s="86" t="s">
        <v>17486</v>
      </c>
      <c r="N2238">
        <f>IFERROR(VLOOKUP(A2238,bip!$A:$C,2,0),"")</f>
      </c>
      <c r="O2238">
        <f>IFERROR(VLOOKUP(A2238,bip!$A:$Z,3,0),"")</f>
      </c>
    </row>
    <row r="2239" spans="1:15" ht="13.2">
      <c r="A2239" t="s">
        <v>1868</v>
      </c>
      <c r="B2239" t="s">
        <v>1868</v>
      </c>
      <c r="C2239" t="s">
        <v>15155</v>
      </c>
      <c r="D2239" t="s">
        <v>18087</v>
      </c>
      <c r="E2239" t="s">
        <v>28488</v>
      </c>
      <c r="F2239">
        <v>1</v>
      </c>
      <c r="G2239">
        <v>6</v>
      </c>
      <c r="H2239" s="1">
        <v>824</v>
      </c>
      <c r="I2239" s="87"/>
      <c r="K2239" s="86" t="s">
        <v>17485</v>
      </c>
      <c r="L2239" s="86" t="s">
        <v>17486</v>
      </c>
      <c r="N2239">
        <f>IFERROR(VLOOKUP(A2239,bip!$A:$C,2,0),"")</f>
      </c>
      <c r="O2239">
        <f>IFERROR(VLOOKUP(A2239,bip!$A:$Z,3,0),"")</f>
      </c>
    </row>
    <row r="2240" spans="1:15" ht="13.2">
      <c r="A2240" t="s">
        <v>1869</v>
      </c>
      <c r="B2240" t="s">
        <v>1869</v>
      </c>
      <c r="C2240" t="s">
        <v>15155</v>
      </c>
      <c r="D2240" t="s">
        <v>18090</v>
      </c>
      <c r="E2240" t="s">
        <v>28514</v>
      </c>
      <c r="F2240">
        <v>1</v>
      </c>
      <c r="G2240">
        <v>8</v>
      </c>
      <c r="H2240" s="1">
        <v>1055</v>
      </c>
      <c r="I2240" s="87"/>
      <c r="K2240" s="86" t="s">
        <v>17485</v>
      </c>
      <c r="L2240" s="86" t="s">
        <v>17486</v>
      </c>
      <c r="N2240">
        <f>IFERROR(VLOOKUP(A2240,bip!$A:$C,2,0),"")</f>
      </c>
      <c r="O2240">
        <f>IFERROR(VLOOKUP(A2240,bip!$A:$Z,3,0),"")</f>
      </c>
    </row>
    <row r="2241" spans="1:15" ht="13.2">
      <c r="A2241" t="s">
        <v>1870</v>
      </c>
      <c r="B2241" t="s">
        <v>1870</v>
      </c>
      <c r="C2241" t="s">
        <v>15155</v>
      </c>
      <c r="D2241" t="s">
        <v>18088</v>
      </c>
      <c r="E2241" t="s">
        <v>28506</v>
      </c>
      <c r="F2241">
        <v>1</v>
      </c>
      <c r="G2241">
        <v>6</v>
      </c>
      <c r="H2241" s="1">
        <v>1238</v>
      </c>
      <c r="I2241" s="87"/>
      <c r="K2241" s="86" t="s">
        <v>17485</v>
      </c>
      <c r="L2241" s="86" t="s">
        <v>17486</v>
      </c>
      <c r="N2241">
        <f>IFERROR(VLOOKUP(A2241,bip!$A:$C,2,0),"")</f>
      </c>
      <c r="O2241">
        <f>IFERROR(VLOOKUP(A2241,bip!$A:$Z,3,0),"")</f>
      </c>
    </row>
    <row r="2242" spans="1:15" ht="13.2">
      <c r="A2242" t="s">
        <v>1871</v>
      </c>
      <c r="B2242" t="s">
        <v>1871</v>
      </c>
      <c r="C2242" t="s">
        <v>15155</v>
      </c>
      <c r="D2242" t="s">
        <v>18089</v>
      </c>
      <c r="E2242" t="s">
        <v>28507</v>
      </c>
      <c r="F2242">
        <v>1</v>
      </c>
      <c r="G2242">
        <v>6</v>
      </c>
      <c r="H2242" s="1">
        <v>1605</v>
      </c>
      <c r="I2242" s="87"/>
      <c r="K2242" s="86" t="s">
        <v>17485</v>
      </c>
      <c r="L2242" s="86" t="s">
        <v>17486</v>
      </c>
      <c r="N2242">
        <f>IFERROR(VLOOKUP(A2242,bip!$A:$C,2,0),"")</f>
      </c>
      <c r="O2242">
        <f>IFERROR(VLOOKUP(A2242,bip!$A:$Z,3,0),"")</f>
      </c>
    </row>
    <row r="2243" spans="1:15" ht="13.2">
      <c r="A2243" t="s">
        <v>1859</v>
      </c>
      <c r="B2243" t="s">
        <v>1859</v>
      </c>
      <c r="C2243" t="s">
        <v>15155</v>
      </c>
      <c r="D2243" t="s">
        <v>30922</v>
      </c>
      <c r="E2243" t="s">
        <v>28520</v>
      </c>
      <c r="F2243">
        <v>1</v>
      </c>
      <c r="G2243">
        <v>1</v>
      </c>
      <c r="H2243" s="1">
        <v>8257</v>
      </c>
      <c r="I2243" s="87"/>
      <c r="K2243" s="86" t="s">
        <v>17485</v>
      </c>
      <c r="L2243" s="86" t="s">
        <v>17486</v>
      </c>
      <c r="N2243">
        <f>IFERROR(VLOOKUP(A2243,bip!$A:$C,2,0),"")</f>
      </c>
      <c r="O2243">
        <f>IFERROR(VLOOKUP(A2243,bip!$A:$Z,3,0),"")</f>
      </c>
    </row>
    <row r="2244" spans="1:15" ht="13.2">
      <c r="A2244" t="s">
        <v>1872</v>
      </c>
      <c r="B2244" t="s">
        <v>1872</v>
      </c>
      <c r="C2244" t="s">
        <v>15155</v>
      </c>
      <c r="D2244" t="s">
        <v>18107</v>
      </c>
      <c r="E2244" t="s">
        <v>28537</v>
      </c>
      <c r="F2244">
        <v>1</v>
      </c>
      <c r="G2244">
        <v>4</v>
      </c>
      <c r="H2244" s="1">
        <v>2125</v>
      </c>
      <c r="I2244" s="87"/>
      <c r="K2244" s="86" t="s">
        <v>17485</v>
      </c>
      <c r="L2244" s="86" t="s">
        <v>17486</v>
      </c>
      <c r="N2244">
        <f>IFERROR(VLOOKUP(A2244,bip!$A:$C,2,0),"")</f>
      </c>
      <c r="O2244">
        <f>IFERROR(VLOOKUP(A2244,bip!$A:$Z,3,0),"")</f>
      </c>
    </row>
    <row r="2245" spans="1:15" ht="13.2">
      <c r="A2245" t="s">
        <v>1873</v>
      </c>
      <c r="B2245" t="s">
        <v>1873</v>
      </c>
      <c r="C2245" t="s">
        <v>15155</v>
      </c>
      <c r="D2245" t="s">
        <v>18108</v>
      </c>
      <c r="E2245" t="s">
        <v>28538</v>
      </c>
      <c r="F2245">
        <v>1</v>
      </c>
      <c r="G2245">
        <v>4</v>
      </c>
      <c r="H2245" s="1">
        <v>2125</v>
      </c>
      <c r="I2245" s="87"/>
      <c r="K2245" s="86" t="s">
        <v>17485</v>
      </c>
      <c r="L2245" s="86" t="s">
        <v>17486</v>
      </c>
      <c r="N2245">
        <f>IFERROR(VLOOKUP(A2245,bip!$A:$C,2,0),"")</f>
      </c>
      <c r="O2245">
        <f>IFERROR(VLOOKUP(A2245,bip!$A:$Z,3,0),"")</f>
      </c>
    </row>
    <row r="2246" spans="1:15" ht="13.2">
      <c r="A2246" t="s">
        <v>1874</v>
      </c>
      <c r="B2246" t="s">
        <v>1874</v>
      </c>
      <c r="C2246" t="s">
        <v>15155</v>
      </c>
      <c r="D2246" t="s">
        <v>18109</v>
      </c>
      <c r="E2246" t="s">
        <v>28539</v>
      </c>
      <c r="F2246">
        <v>1</v>
      </c>
      <c r="G2246">
        <v>4</v>
      </c>
      <c r="H2246" s="1">
        <v>2225</v>
      </c>
      <c r="I2246" s="87"/>
      <c r="K2246" s="86" t="s">
        <v>17485</v>
      </c>
      <c r="L2246" s="86" t="s">
        <v>17486</v>
      </c>
      <c r="N2246">
        <f>IFERROR(VLOOKUP(A2246,bip!$A:$C,2,0),"")</f>
      </c>
      <c r="O2246">
        <f>IFERROR(VLOOKUP(A2246,bip!$A:$Z,3,0),"")</f>
      </c>
    </row>
    <row r="2247" spans="1:15" ht="13.2">
      <c r="A2247" t="s">
        <v>1875</v>
      </c>
      <c r="B2247" t="s">
        <v>1875</v>
      </c>
      <c r="C2247" t="s">
        <v>15155</v>
      </c>
      <c r="D2247" t="s">
        <v>18110</v>
      </c>
      <c r="E2247" t="s">
        <v>28540</v>
      </c>
      <c r="F2247">
        <v>1</v>
      </c>
      <c r="G2247">
        <v>4</v>
      </c>
      <c r="H2247" s="1">
        <v>2225</v>
      </c>
      <c r="I2247" s="87"/>
      <c r="K2247" s="86" t="s">
        <v>17485</v>
      </c>
      <c r="L2247" s="86" t="s">
        <v>17486</v>
      </c>
      <c r="N2247">
        <f>IFERROR(VLOOKUP(A2247,bip!$A:$C,2,0),"")</f>
      </c>
      <c r="O2247">
        <f>IFERROR(VLOOKUP(A2247,bip!$A:$Z,3,0),"")</f>
      </c>
    </row>
    <row r="2248" spans="1:15" ht="13.2">
      <c r="A2248" t="s">
        <v>1876</v>
      </c>
      <c r="B2248" t="s">
        <v>1876</v>
      </c>
      <c r="C2248" t="s">
        <v>15155</v>
      </c>
      <c r="D2248" t="s">
        <v>18111</v>
      </c>
      <c r="E2248" t="s">
        <v>28541</v>
      </c>
      <c r="F2248">
        <v>1</v>
      </c>
      <c r="G2248">
        <v>4</v>
      </c>
      <c r="H2248" s="1">
        <v>2283</v>
      </c>
      <c r="I2248" s="87"/>
      <c r="K2248" s="86" t="s">
        <v>17485</v>
      </c>
      <c r="L2248" s="86" t="s">
        <v>17486</v>
      </c>
      <c r="N2248">
        <f>IFERROR(VLOOKUP(A2248,bip!$A:$C,2,0),"")</f>
      </c>
      <c r="O2248">
        <f>IFERROR(VLOOKUP(A2248,bip!$A:$Z,3,0),"")</f>
      </c>
    </row>
    <row r="2249" spans="1:15" ht="13.2">
      <c r="A2249" t="s">
        <v>1877</v>
      </c>
      <c r="B2249" t="s">
        <v>1877</v>
      </c>
      <c r="C2249" t="s">
        <v>15155</v>
      </c>
      <c r="D2249" t="s">
        <v>18112</v>
      </c>
      <c r="E2249" t="s">
        <v>28542</v>
      </c>
      <c r="F2249">
        <v>1</v>
      </c>
      <c r="G2249">
        <v>4</v>
      </c>
      <c r="H2249" s="1">
        <v>2472</v>
      </c>
      <c r="I2249" s="87"/>
      <c r="K2249" s="86" t="s">
        <v>17485</v>
      </c>
      <c r="L2249" s="86" t="s">
        <v>17486</v>
      </c>
      <c r="N2249">
        <f>IFERROR(VLOOKUP(A2249,bip!$A:$C,2,0),"")</f>
      </c>
      <c r="O2249">
        <f>IFERROR(VLOOKUP(A2249,bip!$A:$Z,3,0),"")</f>
      </c>
    </row>
    <row r="2250" spans="1:15" ht="13.2">
      <c r="A2250" t="s">
        <v>1878</v>
      </c>
      <c r="B2250" t="s">
        <v>1878</v>
      </c>
      <c r="C2250" t="s">
        <v>15155</v>
      </c>
      <c r="D2250" t="s">
        <v>18113</v>
      </c>
      <c r="E2250" t="s">
        <v>28543</v>
      </c>
      <c r="F2250">
        <v>1</v>
      </c>
      <c r="G2250">
        <v>4</v>
      </c>
      <c r="H2250" s="1">
        <v>2497</v>
      </c>
      <c r="I2250" s="87"/>
      <c r="K2250" s="86" t="s">
        <v>17485</v>
      </c>
      <c r="L2250" s="86" t="s">
        <v>17486</v>
      </c>
      <c r="N2250">
        <f>IFERROR(VLOOKUP(A2250,bip!$A:$C,2,0),"")</f>
      </c>
      <c r="O2250">
        <f>IFERROR(VLOOKUP(A2250,bip!$A:$Z,3,0),"")</f>
      </c>
    </row>
    <row r="2251" spans="1:15" ht="13.2">
      <c r="A2251" t="s">
        <v>1879</v>
      </c>
      <c r="B2251" t="s">
        <v>1879</v>
      </c>
      <c r="C2251" t="s">
        <v>15155</v>
      </c>
      <c r="D2251" t="s">
        <v>18114</v>
      </c>
      <c r="E2251" t="s">
        <v>28544</v>
      </c>
      <c r="F2251">
        <v>1</v>
      </c>
      <c r="G2251">
        <v>4</v>
      </c>
      <c r="H2251" s="1">
        <v>2677</v>
      </c>
      <c r="I2251" s="87"/>
      <c r="K2251" s="86" t="s">
        <v>17485</v>
      </c>
      <c r="L2251" s="86" t="s">
        <v>17486</v>
      </c>
      <c r="N2251">
        <f>IFERROR(VLOOKUP(A2251,bip!$A:$C,2,0),"")</f>
      </c>
      <c r="O2251">
        <f>IFERROR(VLOOKUP(A2251,bip!$A:$Z,3,0),"")</f>
      </c>
    </row>
    <row r="2252" spans="1:15" ht="13.2">
      <c r="A2252" t="s">
        <v>1880</v>
      </c>
      <c r="B2252" t="s">
        <v>1880</v>
      </c>
      <c r="C2252" t="s">
        <v>15155</v>
      </c>
      <c r="D2252" t="s">
        <v>18115</v>
      </c>
      <c r="E2252" t="s">
        <v>28545</v>
      </c>
      <c r="F2252">
        <v>1</v>
      </c>
      <c r="G2252">
        <v>4</v>
      </c>
      <c r="H2252" s="1">
        <v>2688</v>
      </c>
      <c r="I2252" s="87"/>
      <c r="K2252" s="86" t="s">
        <v>17485</v>
      </c>
      <c r="L2252" s="86" t="s">
        <v>17486</v>
      </c>
      <c r="N2252">
        <f>IFERROR(VLOOKUP(A2252,bip!$A:$C,2,0),"")</f>
      </c>
      <c r="O2252">
        <f>IFERROR(VLOOKUP(A2252,bip!$A:$Z,3,0),"")</f>
      </c>
    </row>
    <row r="2253" spans="1:15" ht="13.2">
      <c r="A2253" t="s">
        <v>1881</v>
      </c>
      <c r="B2253" t="s">
        <v>1881</v>
      </c>
      <c r="C2253" t="s">
        <v>15155</v>
      </c>
      <c r="D2253" t="s">
        <v>18116</v>
      </c>
      <c r="E2253" t="s">
        <v>28546</v>
      </c>
      <c r="F2253">
        <v>1</v>
      </c>
      <c r="G2253">
        <v>4</v>
      </c>
      <c r="H2253" s="1">
        <v>2719</v>
      </c>
      <c r="I2253" s="87"/>
      <c r="K2253" s="86" t="s">
        <v>17485</v>
      </c>
      <c r="L2253" s="86" t="s">
        <v>17486</v>
      </c>
      <c r="N2253">
        <f>IFERROR(VLOOKUP(A2253,bip!$A:$C,2,0),"")</f>
      </c>
      <c r="O2253">
        <f>IFERROR(VLOOKUP(A2253,bip!$A:$Z,3,0),"")</f>
      </c>
    </row>
    <row r="2254" spans="1:15" ht="13.2">
      <c r="A2254" t="s">
        <v>1882</v>
      </c>
      <c r="B2254" t="s">
        <v>1882</v>
      </c>
      <c r="C2254" t="s">
        <v>15155</v>
      </c>
      <c r="D2254" t="s">
        <v>18117</v>
      </c>
      <c r="E2254" t="s">
        <v>28547</v>
      </c>
      <c r="F2254">
        <v>1</v>
      </c>
      <c r="G2254">
        <v>6</v>
      </c>
      <c r="H2254" s="1">
        <v>2809</v>
      </c>
      <c r="I2254" s="87"/>
      <c r="K2254" s="86" t="s">
        <v>17485</v>
      </c>
      <c r="L2254" s="86" t="s">
        <v>17486</v>
      </c>
      <c r="N2254">
        <f>IFERROR(VLOOKUP(A2254,bip!$A:$C,2,0),"")</f>
      </c>
      <c r="O2254">
        <f>IFERROR(VLOOKUP(A2254,bip!$A:$Z,3,0),"")</f>
      </c>
    </row>
    <row r="2255" spans="1:15" ht="13.2">
      <c r="A2255" t="s">
        <v>1883</v>
      </c>
      <c r="B2255" t="s">
        <v>1883</v>
      </c>
      <c r="C2255" t="s">
        <v>15155</v>
      </c>
      <c r="D2255" t="s">
        <v>18118</v>
      </c>
      <c r="E2255" t="s">
        <v>28548</v>
      </c>
      <c r="F2255">
        <v>1</v>
      </c>
      <c r="G2255">
        <v>4</v>
      </c>
      <c r="H2255" s="1">
        <v>2834</v>
      </c>
      <c r="I2255" s="87"/>
      <c r="K2255" s="86" t="s">
        <v>17485</v>
      </c>
      <c r="L2255" s="86" t="s">
        <v>17486</v>
      </c>
      <c r="N2255">
        <f>IFERROR(VLOOKUP(A2255,bip!$A:$C,2,0),"")</f>
      </c>
      <c r="O2255">
        <f>IFERROR(VLOOKUP(A2255,bip!$A:$Z,3,0),"")</f>
      </c>
    </row>
    <row r="2256" spans="1:15" ht="13.2">
      <c r="A2256" t="s">
        <v>1884</v>
      </c>
      <c r="B2256" t="s">
        <v>1884</v>
      </c>
      <c r="C2256" t="s">
        <v>15155</v>
      </c>
      <c r="D2256" t="s">
        <v>18119</v>
      </c>
      <c r="E2256" t="s">
        <v>28549</v>
      </c>
      <c r="F2256">
        <v>1</v>
      </c>
      <c r="G2256">
        <v>4</v>
      </c>
      <c r="H2256" s="1">
        <v>3019</v>
      </c>
      <c r="I2256" s="87"/>
      <c r="K2256" s="86" t="s">
        <v>17485</v>
      </c>
      <c r="L2256" s="86" t="s">
        <v>17486</v>
      </c>
      <c r="N2256">
        <f>IFERROR(VLOOKUP(A2256,bip!$A:$C,2,0),"")</f>
      </c>
      <c r="O2256">
        <f>IFERROR(VLOOKUP(A2256,bip!$A:$Z,3,0),"")</f>
      </c>
    </row>
    <row r="2257" spans="1:15" ht="13.2">
      <c r="A2257" t="s">
        <v>1885</v>
      </c>
      <c r="B2257" t="s">
        <v>1885</v>
      </c>
      <c r="C2257" t="s">
        <v>15155</v>
      </c>
      <c r="D2257" t="s">
        <v>18120</v>
      </c>
      <c r="E2257" t="s">
        <v>28550</v>
      </c>
      <c r="F2257">
        <v>1</v>
      </c>
      <c r="G2257">
        <v>4</v>
      </c>
      <c r="H2257" s="1">
        <v>3029</v>
      </c>
      <c r="I2257" s="87"/>
      <c r="K2257" s="86" t="s">
        <v>17485</v>
      </c>
      <c r="L2257" s="86" t="s">
        <v>17486</v>
      </c>
      <c r="N2257">
        <f>IFERROR(VLOOKUP(A2257,bip!$A:$C,2,0),"")</f>
      </c>
      <c r="O2257">
        <f>IFERROR(VLOOKUP(A2257,bip!$A:$Z,3,0),"")</f>
      </c>
    </row>
    <row r="2258" spans="1:15" ht="13.2">
      <c r="A2258" t="s">
        <v>1886</v>
      </c>
      <c r="B2258" t="s">
        <v>1886</v>
      </c>
      <c r="C2258" t="s">
        <v>15155</v>
      </c>
      <c r="D2258" t="s">
        <v>18121</v>
      </c>
      <c r="E2258" t="s">
        <v>28551</v>
      </c>
      <c r="F2258">
        <v>1</v>
      </c>
      <c r="G2258">
        <v>3</v>
      </c>
      <c r="H2258" s="1">
        <v>3138</v>
      </c>
      <c r="I2258" s="87"/>
      <c r="K2258" s="86" t="s">
        <v>17485</v>
      </c>
      <c r="L2258" s="86" t="s">
        <v>17486</v>
      </c>
      <c r="N2258">
        <f>IFERROR(VLOOKUP(A2258,bip!$A:$C,2,0),"")</f>
      </c>
      <c r="O2258">
        <f>IFERROR(VLOOKUP(A2258,bip!$A:$Z,3,0),"")</f>
      </c>
    </row>
    <row r="2259" spans="1:15" ht="13.2">
      <c r="A2259" t="s">
        <v>1887</v>
      </c>
      <c r="B2259" t="s">
        <v>1887</v>
      </c>
      <c r="C2259" t="s">
        <v>15155</v>
      </c>
      <c r="D2259" t="s">
        <v>18122</v>
      </c>
      <c r="E2259" t="s">
        <v>28552</v>
      </c>
      <c r="F2259">
        <v>1</v>
      </c>
      <c r="G2259">
        <v>3</v>
      </c>
      <c r="H2259" s="1">
        <v>3207</v>
      </c>
      <c r="I2259" s="87"/>
      <c r="K2259" s="86" t="s">
        <v>17485</v>
      </c>
      <c r="L2259" s="86" t="s">
        <v>17486</v>
      </c>
      <c r="N2259">
        <f>IFERROR(VLOOKUP(A2259,bip!$A:$C,2,0),"")</f>
      </c>
      <c r="O2259">
        <f>IFERROR(VLOOKUP(A2259,bip!$A:$Z,3,0),"")</f>
      </c>
    </row>
    <row r="2260" spans="1:15" ht="13.2">
      <c r="A2260" t="s">
        <v>1888</v>
      </c>
      <c r="B2260" t="s">
        <v>1888</v>
      </c>
      <c r="C2260" t="s">
        <v>15155</v>
      </c>
      <c r="D2260" t="s">
        <v>18123</v>
      </c>
      <c r="E2260" t="s">
        <v>28553</v>
      </c>
      <c r="F2260">
        <v>1</v>
      </c>
      <c r="G2260">
        <v>3</v>
      </c>
      <c r="H2260" s="1">
        <v>3263</v>
      </c>
      <c r="I2260" s="87"/>
      <c r="K2260" s="86" t="s">
        <v>17485</v>
      </c>
      <c r="L2260" s="86" t="s">
        <v>17486</v>
      </c>
      <c r="N2260">
        <f>IFERROR(VLOOKUP(A2260,bip!$A:$C,2,0),"")</f>
      </c>
      <c r="O2260">
        <f>IFERROR(VLOOKUP(A2260,bip!$A:$Z,3,0),"")</f>
      </c>
    </row>
    <row r="2261" spans="1:15" ht="13.2">
      <c r="A2261" t="s">
        <v>1889</v>
      </c>
      <c r="B2261" t="s">
        <v>1889</v>
      </c>
      <c r="C2261" t="s">
        <v>15155</v>
      </c>
      <c r="D2261" t="s">
        <v>18091</v>
      </c>
      <c r="E2261" t="s">
        <v>28521</v>
      </c>
      <c r="F2261">
        <v>1</v>
      </c>
      <c r="G2261">
        <v>3</v>
      </c>
      <c r="H2261" s="1">
        <v>3631</v>
      </c>
      <c r="I2261" s="87"/>
      <c r="K2261" s="86" t="s">
        <v>17485</v>
      </c>
      <c r="L2261" s="86" t="s">
        <v>17486</v>
      </c>
      <c r="N2261">
        <f>IFERROR(VLOOKUP(A2261,bip!$A:$C,2,0),"")</f>
      </c>
      <c r="O2261">
        <f>IFERROR(VLOOKUP(A2261,bip!$A:$Z,3,0),"")</f>
      </c>
    </row>
    <row r="2262" spans="1:15" ht="13.2">
      <c r="A2262" t="s">
        <v>1890</v>
      </c>
      <c r="B2262" t="s">
        <v>1890</v>
      </c>
      <c r="C2262" t="s">
        <v>15155</v>
      </c>
      <c r="D2262" t="s">
        <v>18092</v>
      </c>
      <c r="E2262" t="s">
        <v>28522</v>
      </c>
      <c r="F2262">
        <v>1</v>
      </c>
      <c r="G2262">
        <v>3</v>
      </c>
      <c r="H2262" s="1">
        <v>3894</v>
      </c>
      <c r="I2262" s="87"/>
      <c r="K2262" s="86" t="s">
        <v>17485</v>
      </c>
      <c r="L2262" s="86" t="s">
        <v>17486</v>
      </c>
      <c r="N2262">
        <f>IFERROR(VLOOKUP(A2262,bip!$A:$C,2,0),"")</f>
      </c>
      <c r="O2262">
        <f>IFERROR(VLOOKUP(A2262,bip!$A:$Z,3,0),"")</f>
      </c>
    </row>
    <row r="2263" spans="1:15" ht="13.2">
      <c r="A2263" t="s">
        <v>1891</v>
      </c>
      <c r="B2263" t="s">
        <v>1891</v>
      </c>
      <c r="C2263" t="s">
        <v>15155</v>
      </c>
      <c r="D2263" t="s">
        <v>18093</v>
      </c>
      <c r="E2263" t="s">
        <v>28523</v>
      </c>
      <c r="F2263">
        <v>1</v>
      </c>
      <c r="G2263">
        <v>3</v>
      </c>
      <c r="H2263" s="1">
        <v>4392</v>
      </c>
      <c r="I2263" s="87"/>
      <c r="K2263" s="86" t="s">
        <v>17485</v>
      </c>
      <c r="L2263" s="86" t="s">
        <v>17486</v>
      </c>
      <c r="N2263">
        <f>IFERROR(VLOOKUP(A2263,bip!$A:$C,2,0),"")</f>
      </c>
      <c r="O2263">
        <f>IFERROR(VLOOKUP(A2263,bip!$A:$Z,3,0),"")</f>
      </c>
    </row>
    <row r="2264" spans="1:15" ht="13.2">
      <c r="A2264" t="s">
        <v>1892</v>
      </c>
      <c r="B2264" t="s">
        <v>1892</v>
      </c>
      <c r="C2264" t="s">
        <v>15155</v>
      </c>
      <c r="D2264" t="s">
        <v>18094</v>
      </c>
      <c r="E2264" t="s">
        <v>28524</v>
      </c>
      <c r="F2264">
        <v>1</v>
      </c>
      <c r="G2264">
        <v>3</v>
      </c>
      <c r="H2264" s="1">
        <v>4549</v>
      </c>
      <c r="I2264" s="87"/>
      <c r="K2264" s="86" t="s">
        <v>17485</v>
      </c>
      <c r="L2264" s="86" t="s">
        <v>17486</v>
      </c>
      <c r="N2264">
        <f>IFERROR(VLOOKUP(A2264,bip!$A:$C,2,0),"")</f>
      </c>
      <c r="O2264">
        <f>IFERROR(VLOOKUP(A2264,bip!$A:$Z,3,0),"")</f>
      </c>
    </row>
    <row r="2265" spans="1:15" ht="13.2">
      <c r="A2265" t="s">
        <v>1893</v>
      </c>
      <c r="B2265" t="s">
        <v>1893</v>
      </c>
      <c r="C2265" t="s">
        <v>15155</v>
      </c>
      <c r="D2265" t="s">
        <v>18095</v>
      </c>
      <c r="E2265" t="s">
        <v>28525</v>
      </c>
      <c r="F2265">
        <v>1</v>
      </c>
      <c r="G2265">
        <v>3</v>
      </c>
      <c r="H2265" s="1">
        <v>5037</v>
      </c>
      <c r="I2265" s="87"/>
      <c r="K2265" s="86" t="s">
        <v>17485</v>
      </c>
      <c r="L2265" s="86" t="s">
        <v>17486</v>
      </c>
      <c r="N2265">
        <f>IFERROR(VLOOKUP(A2265,bip!$A:$C,2,0),"")</f>
      </c>
      <c r="O2265">
        <f>IFERROR(VLOOKUP(A2265,bip!$A:$Z,3,0),"")</f>
      </c>
    </row>
    <row r="2266" spans="1:15" ht="13.2">
      <c r="A2266" t="s">
        <v>1894</v>
      </c>
      <c r="B2266" t="s">
        <v>1894</v>
      </c>
      <c r="C2266" t="s">
        <v>15155</v>
      </c>
      <c r="D2266" t="s">
        <v>18096</v>
      </c>
      <c r="E2266" t="s">
        <v>28526</v>
      </c>
      <c r="F2266">
        <v>1</v>
      </c>
      <c r="G2266">
        <v>2</v>
      </c>
      <c r="H2266" s="1">
        <v>5310</v>
      </c>
      <c r="I2266" s="87"/>
      <c r="K2266" s="86" t="s">
        <v>17485</v>
      </c>
      <c r="L2266" s="86" t="s">
        <v>17486</v>
      </c>
      <c r="N2266">
        <f>IFERROR(VLOOKUP(A2266,bip!$A:$C,2,0),"")</f>
      </c>
      <c r="O2266">
        <f>IFERROR(VLOOKUP(A2266,bip!$A:$Z,3,0),"")</f>
      </c>
    </row>
    <row r="2267" spans="1:15" ht="13.2">
      <c r="A2267" t="s">
        <v>1895</v>
      </c>
      <c r="B2267" t="s">
        <v>1895</v>
      </c>
      <c r="C2267" t="s">
        <v>15155</v>
      </c>
      <c r="D2267" t="s">
        <v>18097</v>
      </c>
      <c r="E2267" t="s">
        <v>28527</v>
      </c>
      <c r="F2267">
        <v>1</v>
      </c>
      <c r="G2267">
        <v>2</v>
      </c>
      <c r="H2267" s="1">
        <v>5886</v>
      </c>
      <c r="I2267" s="87"/>
      <c r="K2267" s="86" t="s">
        <v>17485</v>
      </c>
      <c r="L2267" s="86" t="s">
        <v>17486</v>
      </c>
      <c r="N2267">
        <f>IFERROR(VLOOKUP(A2267,bip!$A:$C,2,0),"")</f>
      </c>
      <c r="O2267">
        <f>IFERROR(VLOOKUP(A2267,bip!$A:$Z,3,0),"")</f>
      </c>
    </row>
    <row r="2268" spans="1:15" ht="13.2">
      <c r="A2268" t="s">
        <v>1896</v>
      </c>
      <c r="B2268" t="s">
        <v>1896</v>
      </c>
      <c r="C2268" t="s">
        <v>15155</v>
      </c>
      <c r="D2268" t="s">
        <v>18098</v>
      </c>
      <c r="E2268" t="s">
        <v>28528</v>
      </c>
      <c r="F2268">
        <v>1</v>
      </c>
      <c r="G2268">
        <v>2</v>
      </c>
      <c r="H2268" s="1">
        <v>6039</v>
      </c>
      <c r="I2268" s="87"/>
      <c r="K2268" s="86" t="s">
        <v>17485</v>
      </c>
      <c r="L2268" s="86" t="s">
        <v>17486</v>
      </c>
      <c r="N2268">
        <f>IFERROR(VLOOKUP(A2268,bip!$A:$C,2,0),"")</f>
      </c>
      <c r="O2268">
        <f>IFERROR(VLOOKUP(A2268,bip!$A:$Z,3,0),"")</f>
      </c>
    </row>
    <row r="2269" spans="1:15" ht="13.2">
      <c r="A2269" t="s">
        <v>1897</v>
      </c>
      <c r="B2269" t="s">
        <v>1897</v>
      </c>
      <c r="C2269" t="s">
        <v>15155</v>
      </c>
      <c r="D2269" t="s">
        <v>18099</v>
      </c>
      <c r="E2269" t="s">
        <v>28529</v>
      </c>
      <c r="F2269">
        <v>1</v>
      </c>
      <c r="G2269">
        <v>2</v>
      </c>
      <c r="H2269" s="1">
        <v>6501</v>
      </c>
      <c r="I2269" s="87"/>
      <c r="K2269" s="86" t="s">
        <v>17485</v>
      </c>
      <c r="L2269" s="86" t="s">
        <v>17486</v>
      </c>
      <c r="N2269">
        <f>IFERROR(VLOOKUP(A2269,bip!$A:$C,2,0),"")</f>
      </c>
      <c r="O2269">
        <f>IFERROR(VLOOKUP(A2269,bip!$A:$Z,3,0),"")</f>
      </c>
    </row>
    <row r="2270" spans="1:15" ht="13.2">
      <c r="A2270" t="s">
        <v>1898</v>
      </c>
      <c r="B2270" t="s">
        <v>1898</v>
      </c>
      <c r="C2270" t="s">
        <v>15155</v>
      </c>
      <c r="D2270" t="s">
        <v>18100</v>
      </c>
      <c r="E2270" t="s">
        <v>28530</v>
      </c>
      <c r="F2270">
        <v>1</v>
      </c>
      <c r="G2270">
        <v>2</v>
      </c>
      <c r="H2270" s="1">
        <v>7827</v>
      </c>
      <c r="I2270" s="87"/>
      <c r="K2270" s="86" t="s">
        <v>17485</v>
      </c>
      <c r="L2270" s="86" t="s">
        <v>17486</v>
      </c>
      <c r="N2270">
        <f>IFERROR(VLOOKUP(A2270,bip!$A:$C,2,0),"")</f>
      </c>
      <c r="O2270">
        <f>IFERROR(VLOOKUP(A2270,bip!$A:$Z,3,0),"")</f>
      </c>
    </row>
    <row r="2271" spans="1:15" ht="13.2">
      <c r="A2271" t="s">
        <v>1899</v>
      </c>
      <c r="B2271" t="s">
        <v>1899</v>
      </c>
      <c r="C2271" t="s">
        <v>15155</v>
      </c>
      <c r="D2271" t="s">
        <v>18101</v>
      </c>
      <c r="E2271" t="s">
        <v>28531</v>
      </c>
      <c r="F2271">
        <v>1</v>
      </c>
      <c r="G2271">
        <v>1</v>
      </c>
      <c r="H2271" s="1">
        <v>8079</v>
      </c>
      <c r="I2271" s="87"/>
      <c r="K2271" s="86" t="s">
        <v>17485</v>
      </c>
      <c r="L2271" s="86" t="s">
        <v>17486</v>
      </c>
      <c r="N2271">
        <f>IFERROR(VLOOKUP(A2271,bip!$A:$C,2,0),"")</f>
      </c>
      <c r="O2271">
        <f>IFERROR(VLOOKUP(A2271,bip!$A:$Z,3,0),"")</f>
      </c>
    </row>
    <row r="2272" spans="1:15" ht="13.2">
      <c r="A2272" t="s">
        <v>1900</v>
      </c>
      <c r="B2272" t="s">
        <v>1900</v>
      </c>
      <c r="C2272" t="s">
        <v>15155</v>
      </c>
      <c r="D2272" t="s">
        <v>18102</v>
      </c>
      <c r="E2272" t="s">
        <v>28532</v>
      </c>
      <c r="F2272">
        <v>1</v>
      </c>
      <c r="G2272">
        <v>1</v>
      </c>
      <c r="H2272" s="1">
        <v>8531</v>
      </c>
      <c r="I2272" s="87"/>
      <c r="K2272" s="86" t="s">
        <v>17485</v>
      </c>
      <c r="L2272" s="86" t="s">
        <v>17486</v>
      </c>
      <c r="N2272">
        <f>IFERROR(VLOOKUP(A2272,bip!$A:$C,2,0),"")</f>
      </c>
      <c r="O2272">
        <f>IFERROR(VLOOKUP(A2272,bip!$A:$Z,3,0),"")</f>
      </c>
    </row>
    <row r="2273" spans="1:15" ht="13.2">
      <c r="A2273" t="s">
        <v>1901</v>
      </c>
      <c r="B2273" t="s">
        <v>1901</v>
      </c>
      <c r="C2273" t="s">
        <v>15155</v>
      </c>
      <c r="D2273" t="s">
        <v>18103</v>
      </c>
      <c r="E2273" t="s">
        <v>28533</v>
      </c>
      <c r="F2273">
        <v>1</v>
      </c>
      <c r="G2273">
        <v>1</v>
      </c>
      <c r="H2273" s="1">
        <v>9211</v>
      </c>
      <c r="I2273" s="87"/>
      <c r="K2273" s="86" t="s">
        <v>17485</v>
      </c>
      <c r="L2273" s="86" t="s">
        <v>17486</v>
      </c>
      <c r="N2273">
        <f>IFERROR(VLOOKUP(A2273,bip!$A:$C,2,0),"")</f>
      </c>
      <c r="O2273">
        <f>IFERROR(VLOOKUP(A2273,bip!$A:$Z,3,0),"")</f>
      </c>
    </row>
    <row r="2274" spans="1:15" ht="13.2">
      <c r="A2274" t="s">
        <v>1902</v>
      </c>
      <c r="B2274" t="s">
        <v>1902</v>
      </c>
      <c r="C2274" t="s">
        <v>15155</v>
      </c>
      <c r="D2274" t="s">
        <v>18104</v>
      </c>
      <c r="E2274" t="s">
        <v>28534</v>
      </c>
      <c r="F2274">
        <v>1</v>
      </c>
      <c r="G2274">
        <v>1</v>
      </c>
      <c r="H2274" s="1">
        <v>10860</v>
      </c>
      <c r="I2274" s="87"/>
      <c r="K2274" s="86" t="s">
        <v>17485</v>
      </c>
      <c r="L2274" s="86" t="s">
        <v>17486</v>
      </c>
      <c r="N2274">
        <f>IFERROR(VLOOKUP(A2274,bip!$A:$C,2,0),"")</f>
      </c>
      <c r="O2274">
        <f>IFERROR(VLOOKUP(A2274,bip!$A:$Z,3,0),"")</f>
      </c>
    </row>
    <row r="2275" spans="1:15" ht="13.2">
      <c r="A2275" t="s">
        <v>1903</v>
      </c>
      <c r="B2275" t="s">
        <v>1903</v>
      </c>
      <c r="C2275" t="s">
        <v>15155</v>
      </c>
      <c r="D2275" t="s">
        <v>18105</v>
      </c>
      <c r="E2275" t="s">
        <v>28535</v>
      </c>
      <c r="F2275">
        <v>1</v>
      </c>
      <c r="G2275">
        <v>1</v>
      </c>
      <c r="H2275" s="1">
        <v>12397</v>
      </c>
      <c r="I2275" s="87"/>
      <c r="K2275" s="86" t="s">
        <v>17485</v>
      </c>
      <c r="L2275" s="86" t="s">
        <v>17486</v>
      </c>
      <c r="N2275">
        <f>IFERROR(VLOOKUP(A2275,bip!$A:$C,2,0),"")</f>
      </c>
      <c r="O2275">
        <f>IFERROR(VLOOKUP(A2275,bip!$A:$Z,3,0),"")</f>
      </c>
    </row>
    <row r="2276" spans="1:15" ht="13.2">
      <c r="A2276" t="s">
        <v>1904</v>
      </c>
      <c r="B2276" t="s">
        <v>1904</v>
      </c>
      <c r="C2276" t="s">
        <v>15155</v>
      </c>
      <c r="D2276" t="s">
        <v>18106</v>
      </c>
      <c r="E2276" t="s">
        <v>28536</v>
      </c>
      <c r="F2276">
        <v>1</v>
      </c>
      <c r="G2276">
        <v>1</v>
      </c>
      <c r="H2276" s="1">
        <v>14925</v>
      </c>
      <c r="I2276" s="87"/>
      <c r="K2276" s="86" t="s">
        <v>17485</v>
      </c>
      <c r="L2276" s="86" t="s">
        <v>17486</v>
      </c>
      <c r="N2276">
        <f>IFERROR(VLOOKUP(A2276,bip!$A:$C,2,0),"")</f>
      </c>
      <c r="O2276">
        <f>IFERROR(VLOOKUP(A2276,bip!$A:$Z,3,0),"")</f>
      </c>
    </row>
    <row r="2277" spans="1:15" ht="13.2">
      <c r="A2277" t="s">
        <v>1905</v>
      </c>
      <c r="B2277" t="s">
        <v>1905</v>
      </c>
      <c r="C2277" t="s">
        <v>15155</v>
      </c>
      <c r="D2277" t="s">
        <v>18124</v>
      </c>
      <c r="E2277" t="s">
        <v>28855</v>
      </c>
      <c r="F2277">
        <v>1</v>
      </c>
      <c r="G2277">
        <v>2</v>
      </c>
      <c r="H2277" s="1">
        <v>5355</v>
      </c>
      <c r="I2277" s="87"/>
      <c r="K2277" s="86" t="s">
        <v>17485</v>
      </c>
      <c r="L2277" s="86" t="s">
        <v>17486</v>
      </c>
      <c r="N2277">
        <f>IFERROR(VLOOKUP(A2277,bip!$A:$C,2,0),"")</f>
      </c>
      <c r="O2277">
        <f>IFERROR(VLOOKUP(A2277,bip!$A:$Z,3,0),"")</f>
      </c>
    </row>
    <row r="2278" spans="1:15" ht="13.2">
      <c r="A2278" t="s">
        <v>1906</v>
      </c>
      <c r="B2278" t="s">
        <v>1906</v>
      </c>
      <c r="C2278" t="s">
        <v>15155</v>
      </c>
      <c r="D2278" t="s">
        <v>18125</v>
      </c>
      <c r="E2278" t="s">
        <v>28856</v>
      </c>
      <c r="F2278">
        <v>1</v>
      </c>
      <c r="G2278">
        <v>2</v>
      </c>
      <c r="H2278" s="1">
        <v>5443</v>
      </c>
      <c r="I2278" s="87"/>
      <c r="K2278" s="86" t="s">
        <v>17485</v>
      </c>
      <c r="L2278" s="86" t="s">
        <v>17486</v>
      </c>
      <c r="N2278">
        <f>IFERROR(VLOOKUP(A2278,bip!$A:$C,2,0),"")</f>
      </c>
      <c r="O2278">
        <f>IFERROR(VLOOKUP(A2278,bip!$A:$Z,3,0),"")</f>
      </c>
    </row>
    <row r="2279" spans="1:15" ht="13.2">
      <c r="A2279" t="s">
        <v>1907</v>
      </c>
      <c r="B2279" t="s">
        <v>1907</v>
      </c>
      <c r="C2279" t="s">
        <v>15155</v>
      </c>
      <c r="D2279" t="s">
        <v>18126</v>
      </c>
      <c r="E2279" t="s">
        <v>28857</v>
      </c>
      <c r="F2279">
        <v>1</v>
      </c>
      <c r="G2279">
        <v>2</v>
      </c>
      <c r="H2279" s="1">
        <v>5855</v>
      </c>
      <c r="I2279" s="87"/>
      <c r="K2279" s="86" t="s">
        <v>17485</v>
      </c>
      <c r="L2279" s="86" t="s">
        <v>17486</v>
      </c>
      <c r="N2279">
        <f>IFERROR(VLOOKUP(A2279,bip!$A:$C,2,0),"")</f>
      </c>
      <c r="O2279">
        <f>IFERROR(VLOOKUP(A2279,bip!$A:$Z,3,0),"")</f>
      </c>
    </row>
    <row r="2280" spans="1:15" ht="13.2">
      <c r="A2280" t="s">
        <v>1908</v>
      </c>
      <c r="B2280" t="s">
        <v>1908</v>
      </c>
      <c r="C2280" t="s">
        <v>15155</v>
      </c>
      <c r="D2280" t="s">
        <v>18127</v>
      </c>
      <c r="E2280" t="s">
        <v>28858</v>
      </c>
      <c r="F2280">
        <v>1</v>
      </c>
      <c r="G2280">
        <v>2</v>
      </c>
      <c r="H2280" s="1">
        <v>6237</v>
      </c>
      <c r="I2280" s="87"/>
      <c r="K2280" s="86" t="s">
        <v>17485</v>
      </c>
      <c r="L2280" s="86" t="s">
        <v>17486</v>
      </c>
      <c r="N2280">
        <f>IFERROR(VLOOKUP(A2280,bip!$A:$C,2,0),"")</f>
      </c>
      <c r="O2280">
        <f>IFERROR(VLOOKUP(A2280,bip!$A:$Z,3,0),"")</f>
      </c>
    </row>
    <row r="2281" spans="1:15" ht="13.2">
      <c r="A2281" t="s">
        <v>1910</v>
      </c>
      <c r="B2281" t="s">
        <v>1910</v>
      </c>
      <c r="C2281" t="s">
        <v>15155</v>
      </c>
      <c r="D2281" t="s">
        <v>18129</v>
      </c>
      <c r="E2281" t="s">
        <v>28860</v>
      </c>
      <c r="F2281">
        <v>1</v>
      </c>
      <c r="G2281">
        <v>2</v>
      </c>
      <c r="H2281" s="1">
        <v>7507</v>
      </c>
      <c r="I2281" s="87"/>
      <c r="K2281" s="86" t="s">
        <v>17485</v>
      </c>
      <c r="L2281" s="86" t="s">
        <v>17486</v>
      </c>
      <c r="N2281">
        <f>IFERROR(VLOOKUP(A2281,bip!$A:$C,2,0),"")</f>
      </c>
      <c r="O2281">
        <f>IFERROR(VLOOKUP(A2281,bip!$A:$Z,3,0),"")</f>
      </c>
    </row>
    <row r="2282" spans="1:15" ht="13.2">
      <c r="A2282" t="s">
        <v>1911</v>
      </c>
      <c r="B2282" t="s">
        <v>1911</v>
      </c>
      <c r="C2282" t="s">
        <v>15155</v>
      </c>
      <c r="D2282" t="s">
        <v>18130</v>
      </c>
      <c r="E2282" t="s">
        <v>28861</v>
      </c>
      <c r="F2282">
        <v>1</v>
      </c>
      <c r="G2282">
        <v>2</v>
      </c>
      <c r="H2282" s="1">
        <v>9867</v>
      </c>
      <c r="I2282" s="87"/>
      <c r="K2282" s="86" t="s">
        <v>17485</v>
      </c>
      <c r="L2282" s="86" t="s">
        <v>17486</v>
      </c>
      <c r="N2282">
        <f>IFERROR(VLOOKUP(A2282,bip!$A:$C,2,0),"")</f>
      </c>
      <c r="O2282">
        <f>IFERROR(VLOOKUP(A2282,bip!$A:$Z,3,0),"")</f>
      </c>
    </row>
    <row r="2283" spans="1:15" ht="13.2">
      <c r="A2283" t="s">
        <v>1912</v>
      </c>
      <c r="B2283" t="s">
        <v>1912</v>
      </c>
      <c r="C2283" t="s">
        <v>15155</v>
      </c>
      <c r="D2283" t="s">
        <v>18131</v>
      </c>
      <c r="E2283" t="s">
        <v>28862</v>
      </c>
      <c r="F2283">
        <v>1</v>
      </c>
      <c r="G2283">
        <v>2</v>
      </c>
      <c r="H2283" s="1">
        <v>10416</v>
      </c>
      <c r="I2283" s="87"/>
      <c r="K2283" s="86" t="s">
        <v>17485</v>
      </c>
      <c r="L2283" s="86" t="s">
        <v>17486</v>
      </c>
      <c r="N2283">
        <f>IFERROR(VLOOKUP(A2283,bip!$A:$C,2,0),"")</f>
      </c>
      <c r="O2283">
        <f>IFERROR(VLOOKUP(A2283,bip!$A:$Z,3,0),"")</f>
      </c>
    </row>
    <row r="2284" spans="1:15" ht="13.2">
      <c r="A2284" t="s">
        <v>1913</v>
      </c>
      <c r="B2284" t="s">
        <v>1913</v>
      </c>
      <c r="C2284" t="s">
        <v>15155</v>
      </c>
      <c r="D2284" t="s">
        <v>18132</v>
      </c>
      <c r="E2284" t="s">
        <v>28863</v>
      </c>
      <c r="F2284">
        <v>1</v>
      </c>
      <c r="G2284">
        <v>2</v>
      </c>
      <c r="H2284" s="1">
        <v>10630</v>
      </c>
      <c r="I2284" s="87"/>
      <c r="K2284" s="86" t="s">
        <v>17485</v>
      </c>
      <c r="L2284" s="86" t="s">
        <v>17486</v>
      </c>
      <c r="N2284">
        <f>IFERROR(VLOOKUP(A2284,bip!$A:$C,2,0),"")</f>
      </c>
      <c r="O2284">
        <f>IFERROR(VLOOKUP(A2284,bip!$A:$Z,3,0),"")</f>
      </c>
    </row>
    <row r="2285" spans="1:15" ht="13.2">
      <c r="A2285" t="s">
        <v>1914</v>
      </c>
      <c r="B2285" t="s">
        <v>1914</v>
      </c>
      <c r="C2285" t="s">
        <v>15155</v>
      </c>
      <c r="D2285" t="s">
        <v>18133</v>
      </c>
      <c r="E2285" t="s">
        <v>28864</v>
      </c>
      <c r="F2285">
        <v>1</v>
      </c>
      <c r="G2285">
        <v>2</v>
      </c>
      <c r="H2285" s="1">
        <v>11382</v>
      </c>
      <c r="I2285" s="87"/>
      <c r="K2285" s="86" t="s">
        <v>17485</v>
      </c>
      <c r="L2285" s="86" t="s">
        <v>17486</v>
      </c>
      <c r="N2285">
        <f>IFERROR(VLOOKUP(A2285,bip!$A:$C,2,0),"")</f>
      </c>
      <c r="O2285">
        <f>IFERROR(VLOOKUP(A2285,bip!$A:$Z,3,0),"")</f>
      </c>
    </row>
    <row r="2286" spans="1:15" ht="13.2">
      <c r="A2286" t="s">
        <v>1915</v>
      </c>
      <c r="B2286" t="s">
        <v>1915</v>
      </c>
      <c r="C2286" t="s">
        <v>15155</v>
      </c>
      <c r="D2286" t="s">
        <v>18134</v>
      </c>
      <c r="E2286" t="s">
        <v>28865</v>
      </c>
      <c r="F2286">
        <v>1</v>
      </c>
      <c r="G2286">
        <v>2</v>
      </c>
      <c r="H2286" s="1">
        <v>11683</v>
      </c>
      <c r="I2286" s="87"/>
      <c r="K2286" s="86" t="s">
        <v>17485</v>
      </c>
      <c r="L2286" s="86" t="s">
        <v>17486</v>
      </c>
      <c r="N2286">
        <f>IFERROR(VLOOKUP(A2286,bip!$A:$C,2,0),"")</f>
      </c>
      <c r="O2286">
        <f>IFERROR(VLOOKUP(A2286,bip!$A:$Z,3,0),"")</f>
      </c>
    </row>
    <row r="2287" spans="1:15" ht="13.2">
      <c r="A2287" t="s">
        <v>1916</v>
      </c>
      <c r="B2287" t="s">
        <v>1916</v>
      </c>
      <c r="C2287" t="s">
        <v>15155</v>
      </c>
      <c r="D2287" t="s">
        <v>18135</v>
      </c>
      <c r="E2287" t="s">
        <v>28866</v>
      </c>
      <c r="F2287">
        <v>1</v>
      </c>
      <c r="G2287">
        <v>2</v>
      </c>
      <c r="H2287" s="1">
        <v>12579</v>
      </c>
      <c r="I2287" s="87"/>
      <c r="K2287" s="86" t="s">
        <v>17485</v>
      </c>
      <c r="L2287" s="86" t="s">
        <v>17486</v>
      </c>
      <c r="N2287">
        <f>IFERROR(VLOOKUP(A2287,bip!$A:$C,2,0),"")</f>
      </c>
      <c r="O2287">
        <f>IFERROR(VLOOKUP(A2287,bip!$A:$Z,3,0),"")</f>
      </c>
    </row>
    <row r="2288" spans="1:15" ht="13.2">
      <c r="A2288" t="s">
        <v>1917</v>
      </c>
      <c r="B2288" t="s">
        <v>1917</v>
      </c>
      <c r="C2288" t="s">
        <v>15155</v>
      </c>
      <c r="D2288" t="s">
        <v>18136</v>
      </c>
      <c r="E2288" t="s">
        <v>28867</v>
      </c>
      <c r="F2288">
        <v>1</v>
      </c>
      <c r="G2288">
        <v>2</v>
      </c>
      <c r="H2288" s="1">
        <v>13051</v>
      </c>
      <c r="I2288" s="87"/>
      <c r="K2288" s="86" t="s">
        <v>17485</v>
      </c>
      <c r="L2288" s="86" t="s">
        <v>17486</v>
      </c>
      <c r="N2288">
        <f>IFERROR(VLOOKUP(A2288,bip!$A:$C,2,0),"")</f>
      </c>
      <c r="O2288">
        <f>IFERROR(VLOOKUP(A2288,bip!$A:$Z,3,0),"")</f>
      </c>
    </row>
    <row r="2289" spans="1:15" ht="13.2">
      <c r="A2289" t="s">
        <v>1918</v>
      </c>
      <c r="B2289" t="s">
        <v>1918</v>
      </c>
      <c r="C2289" t="s">
        <v>15155</v>
      </c>
      <c r="D2289" t="s">
        <v>18137</v>
      </c>
      <c r="E2289" t="s">
        <v>28868</v>
      </c>
      <c r="F2289">
        <v>1</v>
      </c>
      <c r="G2289">
        <v>2</v>
      </c>
      <c r="H2289" s="1">
        <v>13156</v>
      </c>
      <c r="I2289" s="87"/>
      <c r="K2289" s="86" t="s">
        <v>17485</v>
      </c>
      <c r="L2289" s="86" t="s">
        <v>17486</v>
      </c>
      <c r="N2289">
        <f>IFERROR(VLOOKUP(A2289,bip!$A:$C,2,0),"")</f>
      </c>
      <c r="O2289">
        <f>IFERROR(VLOOKUP(A2289,bip!$A:$Z,3,0),"")</f>
      </c>
    </row>
    <row r="2290" spans="1:15" ht="13.2">
      <c r="A2290" t="s">
        <v>1919</v>
      </c>
      <c r="B2290" t="s">
        <v>1919</v>
      </c>
      <c r="C2290" t="s">
        <v>15155</v>
      </c>
      <c r="D2290" t="s">
        <v>18138</v>
      </c>
      <c r="E2290" t="s">
        <v>28869</v>
      </c>
      <c r="F2290">
        <v>1</v>
      </c>
      <c r="G2290">
        <v>1</v>
      </c>
      <c r="H2290" s="1">
        <v>13377</v>
      </c>
      <c r="I2290" s="87"/>
      <c r="K2290" s="86" t="s">
        <v>17485</v>
      </c>
      <c r="L2290" s="86" t="s">
        <v>17486</v>
      </c>
      <c r="N2290">
        <f>IFERROR(VLOOKUP(A2290,bip!$A:$C,2,0),"")</f>
      </c>
      <c r="O2290">
        <f>IFERROR(VLOOKUP(A2290,bip!$A:$Z,3,0),"")</f>
      </c>
    </row>
    <row r="2291" spans="1:15" ht="13.2">
      <c r="A2291" t="s">
        <v>1920</v>
      </c>
      <c r="B2291" t="s">
        <v>1920</v>
      </c>
      <c r="C2291" t="s">
        <v>15155</v>
      </c>
      <c r="D2291" t="s">
        <v>18139</v>
      </c>
      <c r="E2291" t="s">
        <v>28870</v>
      </c>
      <c r="F2291">
        <v>1</v>
      </c>
      <c r="G2291">
        <v>1</v>
      </c>
      <c r="H2291" s="1">
        <v>14132</v>
      </c>
      <c r="I2291" s="87"/>
      <c r="K2291" s="86" t="s">
        <v>17485</v>
      </c>
      <c r="L2291" s="86" t="s">
        <v>17486</v>
      </c>
      <c r="N2291">
        <f>IFERROR(VLOOKUP(A2291,bip!$A:$C,2,0),"")</f>
      </c>
      <c r="O2291">
        <f>IFERROR(VLOOKUP(A2291,bip!$A:$Z,3,0),"")</f>
      </c>
    </row>
    <row r="2292" spans="1:15" ht="13.2">
      <c r="A2292" t="s">
        <v>1921</v>
      </c>
      <c r="B2292" t="s">
        <v>1921</v>
      </c>
      <c r="C2292" t="s">
        <v>15155</v>
      </c>
      <c r="D2292" t="s">
        <v>18140</v>
      </c>
      <c r="E2292" t="s">
        <v>28871</v>
      </c>
      <c r="F2292">
        <v>1</v>
      </c>
      <c r="G2292">
        <v>1</v>
      </c>
      <c r="H2292" s="1">
        <v>14314</v>
      </c>
      <c r="I2292" s="87"/>
      <c r="K2292" s="86" t="s">
        <v>17485</v>
      </c>
      <c r="L2292" s="86" t="s">
        <v>17486</v>
      </c>
      <c r="N2292">
        <f>IFERROR(VLOOKUP(A2292,bip!$A:$C,2,0),"")</f>
      </c>
      <c r="O2292">
        <f>IFERROR(VLOOKUP(A2292,bip!$A:$Z,3,0),"")</f>
      </c>
    </row>
    <row r="2293" spans="1:15" ht="13.2">
      <c r="A2293" t="s">
        <v>1922</v>
      </c>
      <c r="B2293" t="s">
        <v>1922</v>
      </c>
      <c r="C2293" t="s">
        <v>15155</v>
      </c>
      <c r="D2293" t="s">
        <v>18141</v>
      </c>
      <c r="E2293" t="s">
        <v>28872</v>
      </c>
      <c r="F2293">
        <v>1</v>
      </c>
      <c r="G2293">
        <v>1</v>
      </c>
      <c r="H2293" s="1">
        <v>15218</v>
      </c>
      <c r="I2293" s="87"/>
      <c r="K2293" s="86" t="s">
        <v>17485</v>
      </c>
      <c r="L2293" s="86" t="s">
        <v>17486</v>
      </c>
      <c r="N2293">
        <f>IFERROR(VLOOKUP(A2293,bip!$A:$C,2,0),"")</f>
      </c>
      <c r="O2293">
        <f>IFERROR(VLOOKUP(A2293,bip!$A:$Z,3,0),"")</f>
      </c>
    </row>
    <row r="2294" spans="1:15" ht="13.2">
      <c r="A2294" t="s">
        <v>1923</v>
      </c>
      <c r="B2294" t="s">
        <v>1923</v>
      </c>
      <c r="C2294" t="s">
        <v>15155</v>
      </c>
      <c r="D2294" t="s">
        <v>18142</v>
      </c>
      <c r="E2294" t="s">
        <v>28873</v>
      </c>
      <c r="F2294">
        <v>1</v>
      </c>
      <c r="G2294">
        <v>1</v>
      </c>
      <c r="H2294" s="1">
        <v>15963</v>
      </c>
      <c r="I2294" s="87"/>
      <c r="K2294" s="86" t="s">
        <v>17485</v>
      </c>
      <c r="L2294" s="86" t="s">
        <v>17486</v>
      </c>
      <c r="N2294">
        <f>IFERROR(VLOOKUP(A2294,bip!$A:$C,2,0),"")</f>
      </c>
      <c r="O2294">
        <f>IFERROR(VLOOKUP(A2294,bip!$A:$Z,3,0),"")</f>
      </c>
    </row>
    <row r="2295" spans="1:15" ht="13.2">
      <c r="A2295" t="s">
        <v>1924</v>
      </c>
      <c r="B2295" t="s">
        <v>1924</v>
      </c>
      <c r="C2295" t="s">
        <v>15155</v>
      </c>
      <c r="D2295" t="s">
        <v>18143</v>
      </c>
      <c r="E2295" t="s">
        <v>28874</v>
      </c>
      <c r="F2295">
        <v>1</v>
      </c>
      <c r="G2295">
        <v>1</v>
      </c>
      <c r="H2295" s="1">
        <v>16211</v>
      </c>
      <c r="I2295" s="87"/>
      <c r="K2295" s="86" t="s">
        <v>17485</v>
      </c>
      <c r="L2295" s="86" t="s">
        <v>17486</v>
      </c>
      <c r="N2295">
        <f>IFERROR(VLOOKUP(A2295,bip!$A:$C,2,0),"")</f>
      </c>
      <c r="O2295">
        <f>IFERROR(VLOOKUP(A2295,bip!$A:$Z,3,0),"")</f>
      </c>
    </row>
    <row r="2296" spans="1:15" ht="13.2">
      <c r="A2296" t="s">
        <v>1926</v>
      </c>
      <c r="B2296" t="s">
        <v>1926</v>
      </c>
      <c r="C2296" t="s">
        <v>15155</v>
      </c>
      <c r="D2296" t="s">
        <v>18144</v>
      </c>
      <c r="E2296" t="s">
        <v>28875</v>
      </c>
      <c r="F2296">
        <v>1</v>
      </c>
      <c r="G2296">
        <v>1</v>
      </c>
      <c r="H2296" s="1">
        <v>17370</v>
      </c>
      <c r="I2296" s="87"/>
      <c r="K2296" s="86" t="s">
        <v>17485</v>
      </c>
      <c r="L2296" s="86" t="s">
        <v>17486</v>
      </c>
      <c r="N2296">
        <f>IFERROR(VLOOKUP(A2296,bip!$A:$C,2,0),"")</f>
      </c>
      <c r="O2296">
        <f>IFERROR(VLOOKUP(A2296,bip!$A:$Z,3,0),"")</f>
      </c>
    </row>
    <row r="2297" spans="1:15" ht="13.2">
      <c r="A2297" t="s">
        <v>1925</v>
      </c>
      <c r="B2297" t="s">
        <v>1925</v>
      </c>
      <c r="C2297" t="s">
        <v>15155</v>
      </c>
      <c r="D2297" t="s">
        <v>18145</v>
      </c>
      <c r="E2297" t="s">
        <v>28876</v>
      </c>
      <c r="F2297">
        <v>1</v>
      </c>
      <c r="G2297">
        <v>1</v>
      </c>
      <c r="H2297" s="1">
        <v>17822</v>
      </c>
      <c r="I2297" s="87"/>
      <c r="K2297" s="86" t="s">
        <v>17485</v>
      </c>
      <c r="L2297" s="86" t="s">
        <v>17486</v>
      </c>
      <c r="N2297">
        <f>IFERROR(VLOOKUP(A2297,bip!$A:$C,2,0),"")</f>
      </c>
      <c r="O2297">
        <f>IFERROR(VLOOKUP(A2297,bip!$A:$Z,3,0),"")</f>
      </c>
    </row>
    <row r="2298" spans="1:15" ht="13.2">
      <c r="A2298" t="s">
        <v>1966</v>
      </c>
      <c r="B2298" t="s">
        <v>1966</v>
      </c>
      <c r="C2298" t="s">
        <v>15155</v>
      </c>
      <c r="D2298" t="s">
        <v>22189</v>
      </c>
      <c r="E2298" t="s">
        <v>20690</v>
      </c>
      <c r="F2298">
        <v>1</v>
      </c>
      <c r="G2298">
        <v>4</v>
      </c>
      <c r="H2298" s="1">
        <v>3187</v>
      </c>
      <c r="I2298" s="87"/>
      <c r="K2298" s="86" t="s">
        <v>17485</v>
      </c>
      <c r="L2298" s="86" t="s">
        <v>17486</v>
      </c>
      <c r="N2298">
        <f>IFERROR(VLOOKUP(A2298,bip!$A:$C,2,0),"")</f>
      </c>
      <c r="O2298">
        <f>IFERROR(VLOOKUP(A2298,bip!$A:$Z,3,0),"")</f>
      </c>
    </row>
    <row r="2299" spans="1:15" ht="13.2">
      <c r="A2299" t="s">
        <v>1967</v>
      </c>
      <c r="B2299" t="s">
        <v>1967</v>
      </c>
      <c r="C2299" t="s">
        <v>15155</v>
      </c>
      <c r="D2299" t="s">
        <v>22189</v>
      </c>
      <c r="E2299" t="s">
        <v>18919</v>
      </c>
      <c r="F2299">
        <v>1</v>
      </c>
      <c r="G2299">
        <v>6</v>
      </c>
      <c r="H2299" s="1">
        <v>3187</v>
      </c>
      <c r="I2299" s="87"/>
      <c r="K2299" s="86" t="s">
        <v>17485</v>
      </c>
      <c r="L2299" s="86" t="s">
        <v>17486</v>
      </c>
      <c r="N2299">
        <f>IFERROR(VLOOKUP(A2299,bip!$A:$C,2,0),"")</f>
      </c>
      <c r="O2299">
        <f>IFERROR(VLOOKUP(A2299,bip!$A:$Z,3,0),"")</f>
      </c>
    </row>
    <row r="2300" spans="1:15" ht="13.2">
      <c r="A2300" t="s">
        <v>1964</v>
      </c>
      <c r="B2300" t="s">
        <v>1964</v>
      </c>
      <c r="C2300" t="s">
        <v>15155</v>
      </c>
      <c r="D2300" t="s">
        <v>22188</v>
      </c>
      <c r="E2300" t="s">
        <v>20689</v>
      </c>
      <c r="F2300">
        <v>1</v>
      </c>
      <c r="G2300">
        <v>24</v>
      </c>
      <c r="H2300" s="1">
        <v>1301</v>
      </c>
      <c r="I2300" s="87"/>
      <c r="K2300" s="86" t="s">
        <v>17485</v>
      </c>
      <c r="L2300" s="86" t="s">
        <v>17486</v>
      </c>
      <c r="N2300">
        <f>IFERROR(VLOOKUP(A2300,bip!$A:$C,2,0),"")</f>
      </c>
      <c r="O2300">
        <f>IFERROR(VLOOKUP(A2300,bip!$A:$Z,3,0),"")</f>
      </c>
    </row>
    <row r="2301" spans="1:15" ht="13.2">
      <c r="A2301" t="s">
        <v>1965</v>
      </c>
      <c r="B2301" t="s">
        <v>1965</v>
      </c>
      <c r="C2301" t="s">
        <v>15155</v>
      </c>
      <c r="D2301" t="s">
        <v>22188</v>
      </c>
      <c r="E2301" t="s">
        <v>18921</v>
      </c>
      <c r="F2301">
        <v>1</v>
      </c>
      <c r="G2301">
        <v>12</v>
      </c>
      <c r="H2301" s="1">
        <v>1301</v>
      </c>
      <c r="I2301" s="87"/>
      <c r="K2301" s="86" t="s">
        <v>17485</v>
      </c>
      <c r="L2301" s="86" t="s">
        <v>17486</v>
      </c>
      <c r="N2301">
        <f>IFERROR(VLOOKUP(A2301,bip!$A:$C,2,0),"")</f>
      </c>
      <c r="O2301">
        <f>IFERROR(VLOOKUP(A2301,bip!$A:$Z,3,0),"")</f>
      </c>
    </row>
    <row r="2302" spans="1:15" ht="13.2">
      <c r="A2302" t="s">
        <v>14667</v>
      </c>
      <c r="B2302" t="s">
        <v>14667</v>
      </c>
      <c r="C2302" t="s">
        <v>15155</v>
      </c>
      <c r="D2302" t="s">
        <v>22196</v>
      </c>
      <c r="E2302" t="s">
        <v>35867</v>
      </c>
      <c r="F2302">
        <v>1</v>
      </c>
      <c r="G2302">
        <v>250</v>
      </c>
      <c r="H2302" s="1">
        <v>273</v>
      </c>
      <c r="I2302" s="87"/>
      <c r="K2302" s="86" t="s">
        <v>17485</v>
      </c>
      <c r="L2302" s="86" t="s">
        <v>17486</v>
      </c>
      <c r="N2302">
        <f>IFERROR(VLOOKUP(A2302,bip!$A:$C,2,0),"")</f>
      </c>
      <c r="O2302">
        <f>IFERROR(VLOOKUP(A2302,bip!$A:$Z,3,0),"")</f>
      </c>
    </row>
    <row r="2303" spans="1:15" ht="13.2">
      <c r="A2303" t="s">
        <v>14668</v>
      </c>
      <c r="B2303" t="s">
        <v>14668</v>
      </c>
      <c r="C2303" t="s">
        <v>15155</v>
      </c>
      <c r="D2303" t="s">
        <v>22197</v>
      </c>
      <c r="E2303" t="s">
        <v>35867</v>
      </c>
      <c r="F2303">
        <v>1</v>
      </c>
      <c r="G2303">
        <v>125</v>
      </c>
      <c r="H2303" s="1">
        <v>252</v>
      </c>
      <c r="I2303" s="87"/>
      <c r="K2303" s="86" t="s">
        <v>17485</v>
      </c>
      <c r="L2303" s="86" t="s">
        <v>17486</v>
      </c>
      <c r="N2303">
        <f>IFERROR(VLOOKUP(A2303,bip!$A:$C,2,0),"")</f>
      </c>
      <c r="O2303">
        <f>IFERROR(VLOOKUP(A2303,bip!$A:$Z,3,0),"")</f>
      </c>
    </row>
    <row r="2304" spans="1:15" ht="13.2">
      <c r="A2304" t="s">
        <v>14669</v>
      </c>
      <c r="B2304" t="s">
        <v>14669</v>
      </c>
      <c r="C2304" t="s">
        <v>15155</v>
      </c>
      <c r="D2304" t="s">
        <v>22198</v>
      </c>
      <c r="E2304" t="s">
        <v>35868</v>
      </c>
      <c r="F2304">
        <v>1</v>
      </c>
      <c r="G2304">
        <v>125</v>
      </c>
      <c r="H2304" s="1">
        <v>263</v>
      </c>
      <c r="I2304" s="87"/>
      <c r="K2304" s="86" t="s">
        <v>17485</v>
      </c>
      <c r="L2304" s="86" t="s">
        <v>17486</v>
      </c>
      <c r="N2304">
        <f>IFERROR(VLOOKUP(A2304,bip!$A:$C,2,0),"")</f>
      </c>
      <c r="O2304">
        <f>IFERROR(VLOOKUP(A2304,bip!$A:$Z,3,0),"")</f>
      </c>
    </row>
    <row r="2305" spans="1:15" ht="13.2">
      <c r="A2305" t="s">
        <v>14670</v>
      </c>
      <c r="B2305" t="s">
        <v>14670</v>
      </c>
      <c r="C2305" t="s">
        <v>15155</v>
      </c>
      <c r="D2305" t="s">
        <v>22199</v>
      </c>
      <c r="E2305" t="s">
        <v>35868</v>
      </c>
      <c r="F2305">
        <v>1</v>
      </c>
      <c r="G2305">
        <v>125</v>
      </c>
      <c r="H2305" s="1">
        <v>341</v>
      </c>
      <c r="I2305" s="87"/>
      <c r="K2305" s="86" t="s">
        <v>17485</v>
      </c>
      <c r="L2305" s="86" t="s">
        <v>17486</v>
      </c>
      <c r="N2305">
        <f>IFERROR(VLOOKUP(A2305,bip!$A:$C,2,0),"")</f>
      </c>
      <c r="O2305">
        <f>IFERROR(VLOOKUP(A2305,bip!$A:$Z,3,0),"")</f>
      </c>
    </row>
    <row r="2306" spans="1:15" ht="13.2">
      <c r="A2306" t="s">
        <v>1954</v>
      </c>
      <c r="B2306" t="s">
        <v>1954</v>
      </c>
      <c r="C2306" t="s">
        <v>15155</v>
      </c>
      <c r="D2306" t="s">
        <v>22173</v>
      </c>
      <c r="E2306" t="s">
        <v>18914</v>
      </c>
      <c r="F2306">
        <v>6</v>
      </c>
      <c r="G2306">
        <v>264</v>
      </c>
      <c r="H2306" s="1">
        <v>114</v>
      </c>
      <c r="I2306" s="87"/>
      <c r="K2306" s="86" t="s">
        <v>17485</v>
      </c>
      <c r="L2306" s="86" t="s">
        <v>17486</v>
      </c>
      <c r="N2306">
        <f>IFERROR(VLOOKUP(A2306,bip!$A:$C,2,0),"")</f>
      </c>
      <c r="O2306">
        <f>IFERROR(VLOOKUP(A2306,bip!$A:$Z,3,0),"")</f>
      </c>
    </row>
    <row r="2307" spans="1:15" ht="13.2">
      <c r="A2307" t="s">
        <v>1955</v>
      </c>
      <c r="B2307" t="s">
        <v>1955</v>
      </c>
      <c r="C2307" t="s">
        <v>15155</v>
      </c>
      <c r="D2307" t="s">
        <v>30923</v>
      </c>
      <c r="E2307" t="s">
        <v>20696</v>
      </c>
      <c r="F2307">
        <v>6</v>
      </c>
      <c r="G2307">
        <v>168</v>
      </c>
      <c r="H2307" s="1">
        <v>125</v>
      </c>
      <c r="I2307" s="87"/>
      <c r="K2307" s="86" t="s">
        <v>17485</v>
      </c>
      <c r="L2307" s="86" t="s">
        <v>17486</v>
      </c>
      <c r="N2307">
        <f>IFERROR(VLOOKUP(A2307,bip!$A:$C,2,0),"")</f>
      </c>
      <c r="O2307">
        <f>IFERROR(VLOOKUP(A2307,bip!$A:$Z,3,0),"")</f>
      </c>
    </row>
    <row r="2308" spans="1:15" ht="13.2">
      <c r="A2308" t="s">
        <v>1956</v>
      </c>
      <c r="B2308" t="s">
        <v>1956</v>
      </c>
      <c r="C2308" t="s">
        <v>15155</v>
      </c>
      <c r="D2308" t="s">
        <v>22178</v>
      </c>
      <c r="E2308" t="s">
        <v>18916</v>
      </c>
      <c r="F2308">
        <v>6</v>
      </c>
      <c r="G2308">
        <v>168</v>
      </c>
      <c r="H2308" s="1">
        <v>135</v>
      </c>
      <c r="I2308" s="87"/>
      <c r="K2308" s="86" t="s">
        <v>17485</v>
      </c>
      <c r="L2308" s="86" t="s">
        <v>17486</v>
      </c>
      <c r="N2308">
        <f>IFERROR(VLOOKUP(A2308,bip!$A:$C,2,0),"")</f>
      </c>
      <c r="O2308">
        <f>IFERROR(VLOOKUP(A2308,bip!$A:$Z,3,0),"")</f>
      </c>
    </row>
    <row r="2309" spans="1:15" ht="13.2">
      <c r="A2309" t="s">
        <v>1957</v>
      </c>
      <c r="B2309" t="s">
        <v>1957</v>
      </c>
      <c r="C2309" t="s">
        <v>15155</v>
      </c>
      <c r="D2309" t="s">
        <v>22174</v>
      </c>
      <c r="E2309" t="s">
        <v>20701</v>
      </c>
      <c r="F2309">
        <v>6</v>
      </c>
      <c r="G2309">
        <v>120</v>
      </c>
      <c r="H2309" s="1">
        <v>231</v>
      </c>
      <c r="I2309" s="87"/>
      <c r="K2309" s="86" t="s">
        <v>17485</v>
      </c>
      <c r="L2309" s="86" t="s">
        <v>17486</v>
      </c>
      <c r="N2309">
        <f>IFERROR(VLOOKUP(A2309,bip!$A:$C,2,0),"")</f>
      </c>
      <c r="O2309">
        <f>IFERROR(VLOOKUP(A2309,bip!$A:$Z,3,0),"")</f>
      </c>
    </row>
    <row r="2310" spans="1:15" ht="13.2">
      <c r="A2310" t="s">
        <v>1958</v>
      </c>
      <c r="B2310" t="s">
        <v>1958</v>
      </c>
      <c r="C2310" t="s">
        <v>15155</v>
      </c>
      <c r="D2310" t="s">
        <v>22195</v>
      </c>
      <c r="E2310" t="s">
        <v>18917</v>
      </c>
      <c r="F2310">
        <v>1</v>
      </c>
      <c r="G2310">
        <v>96</v>
      </c>
      <c r="H2310" s="1">
        <v>231</v>
      </c>
      <c r="I2310" s="87"/>
      <c r="K2310" s="86" t="s">
        <v>17485</v>
      </c>
      <c r="L2310" s="86" t="s">
        <v>17486</v>
      </c>
      <c r="N2310">
        <f>IFERROR(VLOOKUP(A2310,bip!$A:$C,2,0),"")</f>
      </c>
      <c r="O2310">
        <f>IFERROR(VLOOKUP(A2310,bip!$A:$Z,3,0),"")</f>
      </c>
    </row>
    <row r="2311" spans="1:15" ht="13.2">
      <c r="A2311" t="s">
        <v>1961</v>
      </c>
      <c r="B2311" t="s">
        <v>1961</v>
      </c>
      <c r="C2311" t="s">
        <v>15155</v>
      </c>
      <c r="D2311" t="s">
        <v>22175</v>
      </c>
      <c r="E2311" t="s">
        <v>18915</v>
      </c>
      <c r="F2311">
        <v>1</v>
      </c>
      <c r="G2311">
        <v>72</v>
      </c>
      <c r="H2311" s="1">
        <v>366</v>
      </c>
      <c r="I2311" s="87"/>
      <c r="K2311" s="86" t="s">
        <v>17485</v>
      </c>
      <c r="L2311" s="86" t="s">
        <v>17486</v>
      </c>
      <c r="N2311">
        <f>IFERROR(VLOOKUP(A2311,bip!$A:$C,2,0),"")</f>
      </c>
      <c r="O2311">
        <f>IFERROR(VLOOKUP(A2311,bip!$A:$Z,3,0),"")</f>
      </c>
    </row>
    <row r="2312" spans="1:15" ht="13.2">
      <c r="A2312" t="s">
        <v>1959</v>
      </c>
      <c r="B2312" t="s">
        <v>1959</v>
      </c>
      <c r="C2312" t="s">
        <v>15155</v>
      </c>
      <c r="D2312" t="s">
        <v>22176</v>
      </c>
      <c r="E2312" t="s">
        <v>20692</v>
      </c>
      <c r="F2312">
        <v>1</v>
      </c>
      <c r="G2312">
        <v>36</v>
      </c>
      <c r="H2312" s="1">
        <v>499</v>
      </c>
      <c r="I2312" s="87"/>
      <c r="K2312" s="86" t="s">
        <v>17485</v>
      </c>
      <c r="L2312" s="86" t="s">
        <v>17486</v>
      </c>
      <c r="N2312">
        <f>IFERROR(VLOOKUP(A2312,bip!$A:$C,2,0),"")</f>
      </c>
      <c r="O2312">
        <f>IFERROR(VLOOKUP(A2312,bip!$A:$Z,3,0),"")</f>
      </c>
    </row>
    <row r="2313" spans="1:15" ht="13.2">
      <c r="A2313" t="s">
        <v>1960</v>
      </c>
      <c r="B2313" t="s">
        <v>1960</v>
      </c>
      <c r="C2313" t="s">
        <v>15155</v>
      </c>
      <c r="D2313" t="s">
        <v>22176</v>
      </c>
      <c r="E2313" t="s">
        <v>18920</v>
      </c>
      <c r="F2313">
        <v>1</v>
      </c>
      <c r="G2313">
        <v>24</v>
      </c>
      <c r="H2313" s="1">
        <v>499</v>
      </c>
      <c r="I2313" s="87"/>
      <c r="K2313" s="86" t="s">
        <v>17485</v>
      </c>
      <c r="L2313" s="86" t="s">
        <v>17486</v>
      </c>
      <c r="N2313">
        <f>IFERROR(VLOOKUP(A2313,bip!$A:$C,2,0),"")</f>
      </c>
      <c r="O2313">
        <f>IFERROR(VLOOKUP(A2313,bip!$A:$Z,3,0),"")</f>
      </c>
    </row>
    <row r="2314" spans="1:15" ht="13.2">
      <c r="A2314" t="s">
        <v>1962</v>
      </c>
      <c r="B2314" t="s">
        <v>1962</v>
      </c>
      <c r="C2314" t="s">
        <v>15155</v>
      </c>
      <c r="D2314" t="s">
        <v>22177</v>
      </c>
      <c r="E2314" t="s">
        <v>20683</v>
      </c>
      <c r="F2314">
        <v>1</v>
      </c>
      <c r="G2314">
        <v>24</v>
      </c>
      <c r="H2314" s="1">
        <v>650</v>
      </c>
      <c r="I2314" s="87"/>
      <c r="K2314" s="86" t="s">
        <v>17485</v>
      </c>
      <c r="L2314" s="86" t="s">
        <v>17486</v>
      </c>
      <c r="N2314">
        <f>IFERROR(VLOOKUP(A2314,bip!$A:$C,2,0),"")</f>
      </c>
      <c r="O2314">
        <f>IFERROR(VLOOKUP(A2314,bip!$A:$Z,3,0),"")</f>
      </c>
    </row>
    <row r="2315" spans="1:15" ht="13.2">
      <c r="A2315" t="s">
        <v>1963</v>
      </c>
      <c r="B2315" t="s">
        <v>1963</v>
      </c>
      <c r="C2315" t="s">
        <v>15155</v>
      </c>
      <c r="D2315" t="s">
        <v>22177</v>
      </c>
      <c r="E2315" t="s">
        <v>18918</v>
      </c>
      <c r="F2315">
        <v>1</v>
      </c>
      <c r="G2315">
        <v>24</v>
      </c>
      <c r="H2315" s="1">
        <v>650</v>
      </c>
      <c r="I2315" s="87"/>
      <c r="K2315" s="86" t="s">
        <v>17485</v>
      </c>
      <c r="L2315" s="86" t="s">
        <v>17486</v>
      </c>
      <c r="N2315">
        <f>IFERROR(VLOOKUP(A2315,bip!$A:$C,2,0),"")</f>
      </c>
      <c r="O2315">
        <f>IFERROR(VLOOKUP(A2315,bip!$A:$Z,3,0),"")</f>
      </c>
    </row>
    <row r="2316" spans="1:15" ht="13.2">
      <c r="A2316" t="s">
        <v>1941</v>
      </c>
      <c r="B2316" t="s">
        <v>1941</v>
      </c>
      <c r="C2316" t="s">
        <v>15155</v>
      </c>
      <c r="D2316" t="s">
        <v>42811</v>
      </c>
      <c r="E2316" t="s">
        <v>20678</v>
      </c>
      <c r="F2316">
        <v>1</v>
      </c>
      <c r="G2316">
        <v>6</v>
      </c>
      <c r="H2316" s="1">
        <v>1427</v>
      </c>
      <c r="I2316" s="87"/>
      <c r="K2316" s="86" t="s">
        <v>17485</v>
      </c>
      <c r="L2316" s="86" t="s">
        <v>17486</v>
      </c>
      <c r="N2316">
        <f>IFERROR(VLOOKUP(A2316,bip!$A:$C,2,0),"")</f>
      </c>
      <c r="O2316">
        <f>IFERROR(VLOOKUP(A2316,bip!$A:$Z,3,0),"")</f>
      </c>
    </row>
    <row r="2317" spans="1:15" ht="13.2">
      <c r="A2317" t="s">
        <v>1942</v>
      </c>
      <c r="B2317" t="s">
        <v>1942</v>
      </c>
      <c r="C2317" t="s">
        <v>15155</v>
      </c>
      <c r="D2317" t="s">
        <v>22171</v>
      </c>
      <c r="E2317" t="s">
        <v>18910</v>
      </c>
      <c r="F2317">
        <v>1</v>
      </c>
      <c r="G2317">
        <v>6</v>
      </c>
      <c r="H2317" s="1">
        <v>1427</v>
      </c>
      <c r="I2317" s="87"/>
      <c r="K2317" s="86" t="s">
        <v>17485</v>
      </c>
      <c r="L2317" s="86" t="s">
        <v>17486</v>
      </c>
      <c r="N2317">
        <f>IFERROR(VLOOKUP(A2317,bip!$A:$C,2,0),"")</f>
      </c>
      <c r="O2317">
        <f>IFERROR(VLOOKUP(A2317,bip!$A:$Z,3,0),"")</f>
      </c>
    </row>
    <row r="2318" spans="1:15" ht="13.2">
      <c r="A2318" t="s">
        <v>1943</v>
      </c>
      <c r="B2318" t="s">
        <v>1943</v>
      </c>
      <c r="C2318" t="s">
        <v>15155</v>
      </c>
      <c r="D2318" t="s">
        <v>42812</v>
      </c>
      <c r="E2318" t="s">
        <v>20680</v>
      </c>
      <c r="F2318">
        <v>1</v>
      </c>
      <c r="G2318">
        <v>6</v>
      </c>
      <c r="H2318" s="1">
        <v>1570</v>
      </c>
      <c r="I2318" s="87"/>
      <c r="K2318" s="86" t="s">
        <v>17485</v>
      </c>
      <c r="L2318" s="86" t="s">
        <v>17486</v>
      </c>
      <c r="N2318">
        <f>IFERROR(VLOOKUP(A2318,bip!$A:$C,2,0),"")</f>
      </c>
      <c r="O2318">
        <f>IFERROR(VLOOKUP(A2318,bip!$A:$Z,3,0),"")</f>
      </c>
    </row>
    <row r="2319" spans="1:15" ht="13.2">
      <c r="A2319" t="s">
        <v>13819</v>
      </c>
      <c r="B2319" t="s">
        <v>13819</v>
      </c>
      <c r="C2319" t="s">
        <v>15155</v>
      </c>
      <c r="D2319" t="s">
        <v>22172</v>
      </c>
      <c r="E2319" t="s">
        <v>18911</v>
      </c>
      <c r="F2319">
        <v>1</v>
      </c>
      <c r="G2319">
        <v>6</v>
      </c>
      <c r="H2319" s="1">
        <v>1570</v>
      </c>
      <c r="I2319" s="87"/>
      <c r="K2319" s="86" t="s">
        <v>17485</v>
      </c>
      <c r="L2319" s="86" t="s">
        <v>17486</v>
      </c>
      <c r="N2319">
        <f>IFERROR(VLOOKUP(A2319,bip!$A:$C,2,0),"")</f>
      </c>
      <c r="O2319">
        <f>IFERROR(VLOOKUP(A2319,bip!$A:$Z,3,0),"")</f>
      </c>
    </row>
    <row r="2320" spans="1:15" ht="13.2">
      <c r="A2320" t="s">
        <v>1928</v>
      </c>
      <c r="B2320" t="s">
        <v>1928</v>
      </c>
      <c r="C2320" t="s">
        <v>15155</v>
      </c>
      <c r="D2320" t="s">
        <v>22158</v>
      </c>
      <c r="E2320" t="s">
        <v>14962</v>
      </c>
      <c r="F2320">
        <v>1</v>
      </c>
      <c r="G2320">
        <v>4</v>
      </c>
      <c r="H2320" s="1">
        <v>1516</v>
      </c>
      <c r="I2320" s="87"/>
      <c r="K2320" s="86" t="s">
        <v>17485</v>
      </c>
      <c r="L2320" s="86" t="s">
        <v>17486</v>
      </c>
      <c r="N2320">
        <f>IFERROR(VLOOKUP(A2320,bip!$A:$C,2,0),"")</f>
      </c>
      <c r="O2320">
        <f>IFERROR(VLOOKUP(A2320,bip!$A:$Z,3,0),"")</f>
      </c>
    </row>
    <row r="2321" spans="1:15" ht="13.2">
      <c r="A2321" t="s">
        <v>1944</v>
      </c>
      <c r="B2321" t="s">
        <v>1944</v>
      </c>
      <c r="C2321" t="s">
        <v>15155</v>
      </c>
      <c r="D2321" t="s">
        <v>22167</v>
      </c>
      <c r="E2321" t="s">
        <v>18907</v>
      </c>
      <c r="F2321">
        <v>1</v>
      </c>
      <c r="G2321">
        <v>2</v>
      </c>
      <c r="H2321" s="1">
        <v>7065</v>
      </c>
      <c r="I2321" s="87"/>
      <c r="K2321" s="86" t="s">
        <v>17485</v>
      </c>
      <c r="L2321" s="86" t="s">
        <v>17486</v>
      </c>
      <c r="N2321">
        <f>IFERROR(VLOOKUP(A2321,bip!$A:$C,2,0),"")</f>
      </c>
      <c r="O2321">
        <f>IFERROR(VLOOKUP(A2321,bip!$A:$Z,3,0),"")</f>
      </c>
    </row>
    <row r="2322" spans="1:15" ht="13.2">
      <c r="A2322" t="s">
        <v>1929</v>
      </c>
      <c r="B2322" t="s">
        <v>1929</v>
      </c>
      <c r="C2322" t="s">
        <v>15155</v>
      </c>
      <c r="D2322" t="s">
        <v>22159</v>
      </c>
      <c r="E2322" t="s">
        <v>18903</v>
      </c>
      <c r="F2322">
        <v>6</v>
      </c>
      <c r="G2322">
        <v>330</v>
      </c>
      <c r="H2322" s="1">
        <v>116</v>
      </c>
      <c r="I2322" s="87"/>
      <c r="K2322" s="86" t="s">
        <v>17485</v>
      </c>
      <c r="L2322" s="86" t="s">
        <v>17486</v>
      </c>
      <c r="N2322">
        <f>IFERROR(VLOOKUP(A2322,bip!$A:$C,2,0),"")</f>
      </c>
      <c r="O2322">
        <f>IFERROR(VLOOKUP(A2322,bip!$A:$Z,3,0),"")</f>
      </c>
    </row>
    <row r="2323" spans="1:15" ht="13.2">
      <c r="A2323" t="s">
        <v>1930</v>
      </c>
      <c r="B2323" t="s">
        <v>1930</v>
      </c>
      <c r="C2323" t="s">
        <v>15155</v>
      </c>
      <c r="D2323" t="s">
        <v>22160</v>
      </c>
      <c r="E2323" t="s">
        <v>18904</v>
      </c>
      <c r="F2323">
        <v>6</v>
      </c>
      <c r="G2323">
        <v>168</v>
      </c>
      <c r="H2323" s="1">
        <v>156</v>
      </c>
      <c r="I2323" s="87"/>
      <c r="K2323" s="86" t="s">
        <v>17485</v>
      </c>
      <c r="L2323" s="86" t="s">
        <v>17486</v>
      </c>
      <c r="N2323">
        <f>IFERROR(VLOOKUP(A2323,bip!$A:$C,2,0),"")</f>
      </c>
      <c r="O2323">
        <f>IFERROR(VLOOKUP(A2323,bip!$A:$Z,3,0),"")</f>
      </c>
    </row>
    <row r="2324" spans="1:15" ht="13.2">
      <c r="A2324" t="s">
        <v>1931</v>
      </c>
      <c r="B2324" t="s">
        <v>1931</v>
      </c>
      <c r="C2324" t="s">
        <v>15155</v>
      </c>
      <c r="D2324" t="s">
        <v>22161</v>
      </c>
      <c r="E2324" t="s">
        <v>18905</v>
      </c>
      <c r="F2324">
        <v>6</v>
      </c>
      <c r="G2324">
        <v>168</v>
      </c>
      <c r="H2324" s="1">
        <v>156</v>
      </c>
      <c r="I2324" s="87"/>
      <c r="K2324" s="86" t="s">
        <v>17485</v>
      </c>
      <c r="L2324" s="86" t="s">
        <v>17486</v>
      </c>
      <c r="N2324">
        <f>IFERROR(VLOOKUP(A2324,bip!$A:$C,2,0),"")</f>
      </c>
      <c r="O2324">
        <f>IFERROR(VLOOKUP(A2324,bip!$A:$Z,3,0),"")</f>
      </c>
    </row>
    <row r="2325" spans="1:15" ht="13.2">
      <c r="A2325" t="s">
        <v>1932</v>
      </c>
      <c r="B2325" t="s">
        <v>1932</v>
      </c>
      <c r="C2325" t="s">
        <v>15155</v>
      </c>
      <c r="D2325" t="s">
        <v>22162</v>
      </c>
      <c r="E2325" t="s">
        <v>18906</v>
      </c>
      <c r="F2325">
        <v>6</v>
      </c>
      <c r="G2325">
        <v>120</v>
      </c>
      <c r="H2325" s="1">
        <v>194</v>
      </c>
      <c r="I2325" s="87"/>
      <c r="K2325" s="86" t="s">
        <v>17485</v>
      </c>
      <c r="L2325" s="86" t="s">
        <v>17486</v>
      </c>
      <c r="N2325">
        <f>IFERROR(VLOOKUP(A2325,bip!$A:$C,2,0),"")</f>
      </c>
      <c r="O2325">
        <f>IFERROR(VLOOKUP(A2325,bip!$A:$Z,3,0),"")</f>
      </c>
    </row>
    <row r="2326" spans="1:15" ht="13.2">
      <c r="A2326" t="s">
        <v>1933</v>
      </c>
      <c r="B2326" t="s">
        <v>15527</v>
      </c>
      <c r="C2326" t="s">
        <v>15155</v>
      </c>
      <c r="D2326" t="s">
        <v>22154</v>
      </c>
      <c r="E2326" t="s">
        <v>18900</v>
      </c>
      <c r="F2326">
        <v>6</v>
      </c>
      <c r="G2326">
        <v>120</v>
      </c>
      <c r="H2326" s="1">
        <v>121</v>
      </c>
      <c r="I2326" s="87"/>
      <c r="K2326" s="86" t="s">
        <v>17485</v>
      </c>
      <c r="L2326" s="86" t="s">
        <v>17486</v>
      </c>
      <c r="N2326">
        <f>IFERROR(VLOOKUP(A2326,bip!$A:$C,2,0),"")</f>
      </c>
      <c r="O2326">
        <f>IFERROR(VLOOKUP(A2326,bip!$A:$Z,3,0),"")</f>
      </c>
    </row>
    <row r="2327" spans="1:15" ht="13.2">
      <c r="A2327" t="s">
        <v>1934</v>
      </c>
      <c r="B2327" t="s">
        <v>15528</v>
      </c>
      <c r="C2327" t="s">
        <v>15155</v>
      </c>
      <c r="D2327" t="s">
        <v>22155</v>
      </c>
      <c r="E2327" t="s">
        <v>18901</v>
      </c>
      <c r="F2327">
        <v>6</v>
      </c>
      <c r="G2327">
        <v>72</v>
      </c>
      <c r="H2327" s="1">
        <v>137</v>
      </c>
      <c r="I2327" s="87"/>
      <c r="K2327" s="86" t="s">
        <v>17485</v>
      </c>
      <c r="L2327" s="86" t="s">
        <v>17486</v>
      </c>
      <c r="N2327">
        <f>IFERROR(VLOOKUP(A2327,bip!$A:$C,2,0),"")</f>
      </c>
      <c r="O2327">
        <f>IFERROR(VLOOKUP(A2327,bip!$A:$Z,3,0),"")</f>
      </c>
    </row>
    <row r="2328" spans="1:15" ht="13.2">
      <c r="A2328" t="s">
        <v>1935</v>
      </c>
      <c r="B2328" t="s">
        <v>15529</v>
      </c>
      <c r="C2328" t="s">
        <v>15155</v>
      </c>
      <c r="D2328" t="s">
        <v>22156</v>
      </c>
      <c r="E2328" t="s">
        <v>18902</v>
      </c>
      <c r="F2328">
        <v>6</v>
      </c>
      <c r="G2328">
        <v>42</v>
      </c>
      <c r="H2328" s="1">
        <v>219</v>
      </c>
      <c r="I2328" s="87"/>
      <c r="K2328" s="86" t="s">
        <v>17485</v>
      </c>
      <c r="L2328" s="86" t="s">
        <v>17486</v>
      </c>
      <c r="N2328">
        <f>IFERROR(VLOOKUP(A2328,bip!$A:$C,2,0),"")</f>
      </c>
      <c r="O2328">
        <f>IFERROR(VLOOKUP(A2328,bip!$A:$Z,3,0),"")</f>
      </c>
    </row>
    <row r="2329" spans="1:15" ht="13.2">
      <c r="A2329" t="s">
        <v>1936</v>
      </c>
      <c r="B2329" t="s">
        <v>1936</v>
      </c>
      <c r="C2329" t="s">
        <v>15155</v>
      </c>
      <c r="D2329" t="s">
        <v>42813</v>
      </c>
      <c r="E2329" t="s">
        <v>20679</v>
      </c>
      <c r="F2329">
        <v>1</v>
      </c>
      <c r="G2329">
        <v>24</v>
      </c>
      <c r="H2329" s="1">
        <v>545</v>
      </c>
      <c r="I2329" s="87"/>
      <c r="K2329" s="86" t="s">
        <v>17485</v>
      </c>
      <c r="L2329" s="86" t="s">
        <v>17486</v>
      </c>
      <c r="N2329">
        <f>IFERROR(VLOOKUP(A2329,bip!$A:$C,2,0),"")</f>
      </c>
      <c r="O2329">
        <f>IFERROR(VLOOKUP(A2329,bip!$A:$Z,3,0),"")</f>
      </c>
    </row>
    <row r="2330" spans="1:15" ht="13.2">
      <c r="A2330" t="s">
        <v>1937</v>
      </c>
      <c r="B2330" t="s">
        <v>1937</v>
      </c>
      <c r="C2330" t="s">
        <v>15155</v>
      </c>
      <c r="D2330" t="s">
        <v>22169</v>
      </c>
      <c r="E2330" t="s">
        <v>18908</v>
      </c>
      <c r="F2330">
        <v>1</v>
      </c>
      <c r="G2330">
        <v>6</v>
      </c>
      <c r="H2330" s="1">
        <v>545</v>
      </c>
      <c r="I2330" s="87"/>
      <c r="K2330" s="86" t="s">
        <v>17485</v>
      </c>
      <c r="L2330" s="86" t="s">
        <v>17486</v>
      </c>
      <c r="N2330">
        <f>IFERROR(VLOOKUP(A2330,bip!$A:$C,2,0),"")</f>
      </c>
      <c r="O2330">
        <f>IFERROR(VLOOKUP(A2330,bip!$A:$Z,3,0),"")</f>
      </c>
    </row>
    <row r="2331" spans="1:15" ht="13.2">
      <c r="A2331" t="s">
        <v>1938</v>
      </c>
      <c r="B2331" t="s">
        <v>1938</v>
      </c>
      <c r="C2331" t="s">
        <v>15155</v>
      </c>
      <c r="D2331" t="s">
        <v>42814</v>
      </c>
      <c r="E2331" t="s">
        <v>42815</v>
      </c>
      <c r="F2331">
        <v>1</v>
      </c>
      <c r="G2331">
        <v>6</v>
      </c>
      <c r="H2331" s="1">
        <v>681</v>
      </c>
      <c r="I2331" s="87"/>
      <c r="K2331" s="86" t="s">
        <v>17485</v>
      </c>
      <c r="L2331" s="86" t="s">
        <v>17486</v>
      </c>
      <c r="N2331">
        <f>IFERROR(VLOOKUP(A2331,bip!$A:$C,2,0),"")</f>
      </c>
      <c r="O2331">
        <f>IFERROR(VLOOKUP(A2331,bip!$A:$Z,3,0),"")</f>
      </c>
    </row>
    <row r="2332" spans="1:15" ht="13.2">
      <c r="A2332" t="s">
        <v>1939</v>
      </c>
      <c r="B2332" t="s">
        <v>1939</v>
      </c>
      <c r="C2332" t="s">
        <v>15155</v>
      </c>
      <c r="D2332" t="s">
        <v>22170</v>
      </c>
      <c r="E2332" t="s">
        <v>18909</v>
      </c>
      <c r="F2332">
        <v>1</v>
      </c>
      <c r="G2332">
        <v>6</v>
      </c>
      <c r="H2332" s="1">
        <v>681</v>
      </c>
      <c r="I2332" s="87"/>
      <c r="K2332" s="86" t="s">
        <v>17485</v>
      </c>
      <c r="L2332" s="86" t="s">
        <v>17486</v>
      </c>
      <c r="N2332">
        <f>IFERROR(VLOOKUP(A2332,bip!$A:$C,2,0),"")</f>
      </c>
      <c r="O2332">
        <f>IFERROR(VLOOKUP(A2332,bip!$A:$Z,3,0),"")</f>
      </c>
    </row>
    <row r="2333" spans="1:15" ht="13.2">
      <c r="A2333" t="s">
        <v>1940</v>
      </c>
      <c r="B2333" t="s">
        <v>1940</v>
      </c>
      <c r="C2333" t="s">
        <v>15155</v>
      </c>
      <c r="D2333" t="s">
        <v>42816</v>
      </c>
      <c r="E2333" t="s">
        <v>20681</v>
      </c>
      <c r="F2333">
        <v>1</v>
      </c>
      <c r="G2333">
        <v>6</v>
      </c>
      <c r="H2333" s="1">
        <v>819</v>
      </c>
      <c r="I2333" s="87"/>
      <c r="K2333" s="86" t="s">
        <v>17485</v>
      </c>
      <c r="L2333" s="86" t="s">
        <v>17486</v>
      </c>
      <c r="N2333">
        <f>IFERROR(VLOOKUP(A2333,bip!$A:$C,2,0),"")</f>
      </c>
      <c r="O2333">
        <f>IFERROR(VLOOKUP(A2333,bip!$A:$Z,3,0),"")</f>
      </c>
    </row>
    <row r="2334" spans="1:15" ht="13.2">
      <c r="A2334" t="s">
        <v>1927</v>
      </c>
      <c r="B2334" t="s">
        <v>1927</v>
      </c>
      <c r="C2334" t="s">
        <v>15155</v>
      </c>
      <c r="D2334" t="s">
        <v>22157</v>
      </c>
      <c r="E2334" t="s">
        <v>14961</v>
      </c>
      <c r="F2334">
        <v>1</v>
      </c>
      <c r="G2334">
        <v>8</v>
      </c>
      <c r="H2334" s="1">
        <v>915</v>
      </c>
      <c r="I2334" s="87"/>
      <c r="K2334" s="86" t="s">
        <v>17485</v>
      </c>
      <c r="L2334" s="86" t="s">
        <v>17486</v>
      </c>
      <c r="N2334">
        <f>IFERROR(VLOOKUP(A2334,bip!$A:$C,2,0),"")</f>
      </c>
      <c r="O2334">
        <f>IFERROR(VLOOKUP(A2334,bip!$A:$Z,3,0),"")</f>
      </c>
    </row>
    <row r="2335" spans="1:15" ht="13.2">
      <c r="A2335" t="s">
        <v>1983</v>
      </c>
      <c r="B2335" t="s">
        <v>1983</v>
      </c>
      <c r="C2335" t="s">
        <v>15155</v>
      </c>
      <c r="D2335" t="s">
        <v>15531</v>
      </c>
      <c r="E2335" t="s">
        <v>18913</v>
      </c>
      <c r="F2335">
        <v>1</v>
      </c>
      <c r="G2335">
        <v>30</v>
      </c>
      <c r="H2335" s="1">
        <v>606</v>
      </c>
      <c r="I2335" s="87"/>
      <c r="K2335" s="86" t="s">
        <v>17485</v>
      </c>
      <c r="L2335" s="86" t="s">
        <v>17486</v>
      </c>
      <c r="N2335">
        <f>IFERROR(VLOOKUP(A2335,bip!$A:$C,2,0),"")</f>
      </c>
      <c r="O2335">
        <f>IFERROR(VLOOKUP(A2335,bip!$A:$Z,3,0),"")</f>
      </c>
    </row>
    <row r="2336" spans="1:15" ht="13.2">
      <c r="A2336" t="s">
        <v>1951</v>
      </c>
      <c r="B2336" t="s">
        <v>1951</v>
      </c>
      <c r="C2336" t="s">
        <v>15155</v>
      </c>
      <c r="D2336" t="s">
        <v>22166</v>
      </c>
      <c r="E2336" t="s">
        <v>35869</v>
      </c>
      <c r="F2336">
        <v>1</v>
      </c>
      <c r="G2336">
        <v>6</v>
      </c>
      <c r="H2336" s="1">
        <v>2341</v>
      </c>
      <c r="I2336" s="87"/>
      <c r="K2336" s="86" t="s">
        <v>17485</v>
      </c>
      <c r="L2336" s="86" t="s">
        <v>17486</v>
      </c>
      <c r="N2336">
        <f>IFERROR(VLOOKUP(A2336,bip!$A:$C,2,0),"")</f>
      </c>
      <c r="O2336">
        <f>IFERROR(VLOOKUP(A2336,bip!$A:$Z,3,0),"")</f>
      </c>
    </row>
    <row r="2337" spans="1:15" ht="13.2">
      <c r="A2337" t="s">
        <v>1952</v>
      </c>
      <c r="B2337" t="s">
        <v>1952</v>
      </c>
      <c r="C2337" t="s">
        <v>15155</v>
      </c>
      <c r="D2337" t="s">
        <v>22166</v>
      </c>
      <c r="E2337" t="s">
        <v>35870</v>
      </c>
      <c r="F2337">
        <v>1</v>
      </c>
      <c r="G2337">
        <v>12</v>
      </c>
      <c r="H2337" s="1">
        <v>2341</v>
      </c>
      <c r="I2337" s="87"/>
      <c r="K2337" s="86" t="s">
        <v>17485</v>
      </c>
      <c r="L2337" s="86" t="s">
        <v>17486</v>
      </c>
      <c r="N2337">
        <f>IFERROR(VLOOKUP(A2337,bip!$A:$C,2,0),"")</f>
      </c>
      <c r="O2337">
        <f>IFERROR(VLOOKUP(A2337,bip!$A:$Z,3,0),"")</f>
      </c>
    </row>
    <row r="2338" spans="1:15" ht="13.2">
      <c r="A2338" t="s">
        <v>1953</v>
      </c>
      <c r="B2338" t="s">
        <v>1953</v>
      </c>
      <c r="C2338" t="s">
        <v>15155</v>
      </c>
      <c r="D2338" t="s">
        <v>22168</v>
      </c>
      <c r="E2338" t="s">
        <v>35871</v>
      </c>
      <c r="F2338">
        <v>1</v>
      </c>
      <c r="G2338">
        <v>4</v>
      </c>
      <c r="H2338" s="1">
        <v>9828</v>
      </c>
      <c r="I2338" s="87"/>
      <c r="K2338" s="86" t="s">
        <v>17485</v>
      </c>
      <c r="L2338" s="86" t="s">
        <v>17486</v>
      </c>
      <c r="N2338">
        <f>IFERROR(VLOOKUP(A2338,bip!$A:$C,2,0),"")</f>
      </c>
      <c r="O2338">
        <f>IFERROR(VLOOKUP(A2338,bip!$A:$Z,3,0),"")</f>
      </c>
    </row>
    <row r="2339" spans="1:15" ht="13.2">
      <c r="A2339" t="s">
        <v>1945</v>
      </c>
      <c r="B2339" t="s">
        <v>1945</v>
      </c>
      <c r="C2339" t="s">
        <v>15155</v>
      </c>
      <c r="D2339" t="s">
        <v>23094</v>
      </c>
      <c r="E2339" t="s">
        <v>35872</v>
      </c>
      <c r="F2339">
        <v>1</v>
      </c>
      <c r="G2339">
        <v>1</v>
      </c>
      <c r="H2339" s="1">
        <v>3130</v>
      </c>
      <c r="I2339" s="87"/>
      <c r="K2339" s="86" t="s">
        <v>17485</v>
      </c>
      <c r="L2339" s="86" t="s">
        <v>17486</v>
      </c>
      <c r="N2339">
        <f>IFERROR(VLOOKUP(A2339,bip!$A:$C,2,0),"")</f>
      </c>
      <c r="O2339">
        <f>IFERROR(VLOOKUP(A2339,bip!$A:$Z,3,0),"")</f>
      </c>
    </row>
    <row r="2340" spans="1:15" ht="13.2">
      <c r="A2340" t="s">
        <v>14028</v>
      </c>
      <c r="B2340" t="s">
        <v>14028</v>
      </c>
      <c r="C2340" t="s">
        <v>15155</v>
      </c>
      <c r="D2340" t="s">
        <v>36087</v>
      </c>
      <c r="E2340" t="s">
        <v>36088</v>
      </c>
      <c r="F2340">
        <v>1</v>
      </c>
      <c r="G2340">
        <v>10</v>
      </c>
      <c r="H2340" s="1">
        <v>583</v>
      </c>
      <c r="I2340" s="87"/>
      <c r="K2340" s="86" t="s">
        <v>17485</v>
      </c>
      <c r="L2340" s="86" t="s">
        <v>17486</v>
      </c>
      <c r="N2340">
        <f>IFERROR(VLOOKUP(A2340,bip!$A:$C,2,0),"")</f>
      </c>
      <c r="O2340">
        <f>IFERROR(VLOOKUP(A2340,bip!$A:$Z,3,0),"")</f>
      </c>
    </row>
    <row r="2341" spans="1:15" ht="13.2">
      <c r="A2341" t="s">
        <v>14029</v>
      </c>
      <c r="B2341" t="s">
        <v>14029</v>
      </c>
      <c r="C2341" t="s">
        <v>15155</v>
      </c>
      <c r="D2341" t="s">
        <v>23095</v>
      </c>
      <c r="E2341" t="s">
        <v>35873</v>
      </c>
      <c r="F2341">
        <v>1</v>
      </c>
      <c r="G2341">
        <v>1</v>
      </c>
      <c r="H2341" s="1">
        <v>982</v>
      </c>
      <c r="I2341" s="87"/>
      <c r="K2341" s="86" t="s">
        <v>17485</v>
      </c>
      <c r="L2341" s="86" t="s">
        <v>17486</v>
      </c>
      <c r="N2341">
        <f>IFERROR(VLOOKUP(A2341,bip!$A:$C,2,0),"")</f>
      </c>
      <c r="O2341">
        <f>IFERROR(VLOOKUP(A2341,bip!$A:$Z,3,0),"")</f>
      </c>
    </row>
    <row r="2342" spans="1:15" ht="13.2">
      <c r="A2342" t="s">
        <v>1946</v>
      </c>
      <c r="B2342" t="s">
        <v>1946</v>
      </c>
      <c r="C2342" t="s">
        <v>15155</v>
      </c>
      <c r="D2342" t="s">
        <v>22163</v>
      </c>
      <c r="E2342" t="s">
        <v>35874</v>
      </c>
      <c r="F2342">
        <v>6</v>
      </c>
      <c r="G2342">
        <v>264</v>
      </c>
      <c r="H2342" s="1">
        <v>299</v>
      </c>
      <c r="I2342" s="87"/>
      <c r="K2342" s="86" t="s">
        <v>17485</v>
      </c>
      <c r="L2342" s="86" t="s">
        <v>17486</v>
      </c>
      <c r="N2342">
        <f>IFERROR(VLOOKUP(A2342,bip!$A:$C,2,0),"")</f>
      </c>
      <c r="O2342">
        <f>IFERROR(VLOOKUP(A2342,bip!$A:$Z,3,0),"")</f>
      </c>
    </row>
    <row r="2343" spans="1:15" ht="13.2">
      <c r="A2343" t="s">
        <v>1947</v>
      </c>
      <c r="B2343" t="s">
        <v>1947</v>
      </c>
      <c r="C2343" t="s">
        <v>15155</v>
      </c>
      <c r="D2343" t="s">
        <v>18146</v>
      </c>
      <c r="E2343" t="s">
        <v>35875</v>
      </c>
      <c r="F2343">
        <v>6</v>
      </c>
      <c r="G2343">
        <v>120</v>
      </c>
      <c r="H2343" s="1">
        <v>347</v>
      </c>
      <c r="I2343" s="87"/>
      <c r="K2343" s="86" t="s">
        <v>17485</v>
      </c>
      <c r="L2343" s="86" t="s">
        <v>17486</v>
      </c>
      <c r="N2343">
        <f>IFERROR(VLOOKUP(A2343,bip!$A:$C,2,0),"")</f>
      </c>
      <c r="O2343">
        <f>IFERROR(VLOOKUP(A2343,bip!$A:$Z,3,0),"")</f>
      </c>
    </row>
    <row r="2344" spans="1:15" ht="13.2">
      <c r="A2344" t="s">
        <v>1948</v>
      </c>
      <c r="B2344" t="s">
        <v>1948</v>
      </c>
      <c r="C2344" t="s">
        <v>15155</v>
      </c>
      <c r="D2344" t="s">
        <v>22164</v>
      </c>
      <c r="E2344" t="s">
        <v>35876</v>
      </c>
      <c r="F2344">
        <v>6</v>
      </c>
      <c r="G2344">
        <v>72</v>
      </c>
      <c r="H2344" s="1">
        <v>462</v>
      </c>
      <c r="I2344" s="87"/>
      <c r="K2344" s="86" t="s">
        <v>17485</v>
      </c>
      <c r="L2344" s="86" t="s">
        <v>17486</v>
      </c>
      <c r="N2344">
        <f>IFERROR(VLOOKUP(A2344,bip!$A:$C,2,0),"")</f>
      </c>
      <c r="O2344">
        <f>IFERROR(VLOOKUP(A2344,bip!$A:$Z,3,0),"")</f>
      </c>
    </row>
    <row r="2345" spans="1:15" ht="13.2">
      <c r="A2345" t="s">
        <v>1949</v>
      </c>
      <c r="B2345" t="s">
        <v>1949</v>
      </c>
      <c r="C2345" t="s">
        <v>15155</v>
      </c>
      <c r="D2345" t="s">
        <v>22165</v>
      </c>
      <c r="E2345" t="s">
        <v>35877</v>
      </c>
      <c r="F2345">
        <v>1</v>
      </c>
      <c r="G2345">
        <v>24</v>
      </c>
      <c r="H2345" s="1">
        <v>1670</v>
      </c>
      <c r="I2345" s="87"/>
      <c r="K2345" s="86" t="s">
        <v>17485</v>
      </c>
      <c r="L2345" s="86" t="s">
        <v>17486</v>
      </c>
      <c r="N2345">
        <f>IFERROR(VLOOKUP(A2345,bip!$A:$C,2,0),"")</f>
      </c>
      <c r="O2345">
        <f>IFERROR(VLOOKUP(A2345,bip!$A:$Z,3,0),"")</f>
      </c>
    </row>
    <row r="2346" spans="1:15" ht="13.2">
      <c r="A2346" t="s">
        <v>1950</v>
      </c>
      <c r="B2346" t="s">
        <v>1950</v>
      </c>
      <c r="C2346" t="s">
        <v>15155</v>
      </c>
      <c r="D2346" t="s">
        <v>22165</v>
      </c>
      <c r="E2346" t="s">
        <v>35878</v>
      </c>
      <c r="F2346">
        <v>1</v>
      </c>
      <c r="G2346">
        <v>24</v>
      </c>
      <c r="H2346" s="1">
        <v>1670</v>
      </c>
      <c r="I2346" s="87"/>
      <c r="K2346" s="86" t="s">
        <v>17485</v>
      </c>
      <c r="L2346" s="86" t="s">
        <v>17486</v>
      </c>
      <c r="N2346">
        <f>IFERROR(VLOOKUP(A2346,bip!$A:$C,2,0),"")</f>
      </c>
      <c r="O2346">
        <f>IFERROR(VLOOKUP(A2346,bip!$A:$Z,3,0),"")</f>
      </c>
    </row>
    <row r="2347" spans="1:15" ht="13.2">
      <c r="A2347" t="s">
        <v>1982</v>
      </c>
      <c r="B2347" t="s">
        <v>1982</v>
      </c>
      <c r="C2347" t="s">
        <v>15155</v>
      </c>
      <c r="D2347" t="s">
        <v>15530</v>
      </c>
      <c r="E2347" t="s">
        <v>18912</v>
      </c>
      <c r="F2347">
        <v>1</v>
      </c>
      <c r="G2347">
        <v>72</v>
      </c>
      <c r="H2347" s="1">
        <v>364</v>
      </c>
      <c r="I2347" s="87"/>
      <c r="K2347" s="86" t="s">
        <v>17485</v>
      </c>
      <c r="L2347" s="86" t="s">
        <v>17486</v>
      </c>
      <c r="N2347">
        <f>IFERROR(VLOOKUP(A2347,bip!$A:$C,2,0),"")</f>
      </c>
      <c r="O2347">
        <f>IFERROR(VLOOKUP(A2347,bip!$A:$Z,3,0),"")</f>
      </c>
    </row>
    <row r="2348" spans="1:15" ht="13.2">
      <c r="A2348" t="s">
        <v>1977</v>
      </c>
      <c r="B2348" t="s">
        <v>1977</v>
      </c>
      <c r="C2348" t="s">
        <v>15155</v>
      </c>
      <c r="D2348" t="s">
        <v>22181</v>
      </c>
      <c r="E2348" t="s">
        <v>20695</v>
      </c>
      <c r="F2348">
        <v>10</v>
      </c>
      <c r="G2348">
        <v>500</v>
      </c>
      <c r="H2348" s="1">
        <v>16</v>
      </c>
      <c r="I2348" s="87"/>
      <c r="K2348" s="86" t="s">
        <v>17485</v>
      </c>
      <c r="L2348" s="86" t="s">
        <v>17486</v>
      </c>
      <c r="N2348">
        <f>IFERROR(VLOOKUP(A2348,bip!$A:$C,2,0),"")</f>
      </c>
      <c r="O2348">
        <f>IFERROR(VLOOKUP(A2348,bip!$A:$Z,3,0),"")</f>
      </c>
    </row>
    <row r="2349" spans="1:15" ht="13.2">
      <c r="A2349" t="s">
        <v>1978</v>
      </c>
      <c r="B2349" t="s">
        <v>1978</v>
      </c>
      <c r="C2349" t="s">
        <v>15155</v>
      </c>
      <c r="D2349" t="s">
        <v>22182</v>
      </c>
      <c r="E2349" t="s">
        <v>20691</v>
      </c>
      <c r="F2349">
        <v>10</v>
      </c>
      <c r="G2349">
        <v>500</v>
      </c>
      <c r="H2349" s="1">
        <v>16</v>
      </c>
      <c r="I2349" s="87"/>
      <c r="K2349" s="86" t="s">
        <v>17485</v>
      </c>
      <c r="L2349" s="86" t="s">
        <v>17486</v>
      </c>
      <c r="N2349">
        <f>IFERROR(VLOOKUP(A2349,bip!$A:$C,2,0),"")</f>
      </c>
      <c r="O2349">
        <f>IFERROR(VLOOKUP(A2349,bip!$A:$Z,3,0),"")</f>
      </c>
    </row>
    <row r="2350" spans="1:15" ht="13.2">
      <c r="A2350" t="s">
        <v>1979</v>
      </c>
      <c r="B2350" t="s">
        <v>1979</v>
      </c>
      <c r="C2350" t="s">
        <v>15155</v>
      </c>
      <c r="D2350" t="s">
        <v>22187</v>
      </c>
      <c r="E2350" t="s">
        <v>20684</v>
      </c>
      <c r="F2350">
        <v>10</v>
      </c>
      <c r="G2350">
        <v>500</v>
      </c>
      <c r="H2350" s="1">
        <v>18</v>
      </c>
      <c r="I2350" s="87"/>
      <c r="K2350" s="86" t="s">
        <v>17485</v>
      </c>
      <c r="L2350" s="86" t="s">
        <v>17486</v>
      </c>
      <c r="N2350">
        <f>IFERROR(VLOOKUP(A2350,bip!$A:$C,2,0),"")</f>
      </c>
      <c r="O2350">
        <f>IFERROR(VLOOKUP(A2350,bip!$A:$Z,3,0),"")</f>
      </c>
    </row>
    <row r="2351" spans="1:15" ht="13.2">
      <c r="A2351" t="s">
        <v>1969</v>
      </c>
      <c r="B2351" t="s">
        <v>1969</v>
      </c>
      <c r="C2351" t="s">
        <v>15155</v>
      </c>
      <c r="D2351" t="s">
        <v>22179</v>
      </c>
      <c r="E2351" t="s">
        <v>20694</v>
      </c>
      <c r="F2351">
        <v>10</v>
      </c>
      <c r="G2351">
        <v>500</v>
      </c>
      <c r="H2351" s="1">
        <v>34</v>
      </c>
      <c r="I2351" s="87"/>
      <c r="K2351" s="86" t="s">
        <v>17485</v>
      </c>
      <c r="L2351" s="86" t="s">
        <v>17486</v>
      </c>
      <c r="N2351">
        <f>IFERROR(VLOOKUP(A2351,bip!$A:$C,2,0),"")</f>
      </c>
      <c r="O2351">
        <f>IFERROR(VLOOKUP(A2351,bip!$A:$Z,3,0),"")</f>
      </c>
    </row>
    <row r="2352" spans="1:15" ht="13.2">
      <c r="A2352" t="s">
        <v>1970</v>
      </c>
      <c r="B2352" t="s">
        <v>1970</v>
      </c>
      <c r="C2352" t="s">
        <v>15155</v>
      </c>
      <c r="D2352" t="s">
        <v>22180</v>
      </c>
      <c r="E2352" t="s">
        <v>20693</v>
      </c>
      <c r="F2352">
        <v>10</v>
      </c>
      <c r="G2352">
        <v>500</v>
      </c>
      <c r="H2352" s="1">
        <v>37</v>
      </c>
      <c r="I2352" s="87"/>
      <c r="K2352" s="86" t="s">
        <v>17485</v>
      </c>
      <c r="L2352" s="86" t="s">
        <v>17486</v>
      </c>
      <c r="N2352">
        <f>IFERROR(VLOOKUP(A2352,bip!$A:$C,2,0),"")</f>
      </c>
      <c r="O2352">
        <f>IFERROR(VLOOKUP(A2352,bip!$A:$Z,3,0),"")</f>
      </c>
    </row>
    <row r="2353" spans="1:15" ht="13.2">
      <c r="A2353" t="s">
        <v>1971</v>
      </c>
      <c r="B2353" t="s">
        <v>1971</v>
      </c>
      <c r="C2353" t="s">
        <v>15155</v>
      </c>
      <c r="D2353" t="s">
        <v>22183</v>
      </c>
      <c r="E2353" t="s">
        <v>20688</v>
      </c>
      <c r="F2353">
        <v>10</v>
      </c>
      <c r="G2353">
        <v>500</v>
      </c>
      <c r="H2353" s="1">
        <v>45</v>
      </c>
      <c r="I2353" s="87"/>
      <c r="K2353" s="86" t="s">
        <v>17485</v>
      </c>
      <c r="L2353" s="86" t="s">
        <v>17486</v>
      </c>
      <c r="N2353">
        <f>IFERROR(VLOOKUP(A2353,bip!$A:$C,2,0),"")</f>
      </c>
      <c r="O2353">
        <f>IFERROR(VLOOKUP(A2353,bip!$A:$Z,3,0),"")</f>
      </c>
    </row>
    <row r="2354" spans="1:15" ht="13.2">
      <c r="A2354" t="s">
        <v>1972</v>
      </c>
      <c r="B2354" t="s">
        <v>1972</v>
      </c>
      <c r="C2354" t="s">
        <v>15155</v>
      </c>
      <c r="D2354" t="s">
        <v>22184</v>
      </c>
      <c r="E2354" t="s">
        <v>20685</v>
      </c>
      <c r="F2354">
        <v>10</v>
      </c>
      <c r="G2354">
        <v>500</v>
      </c>
      <c r="H2354" s="1">
        <v>51</v>
      </c>
      <c r="I2354" s="87"/>
      <c r="K2354" s="86" t="s">
        <v>17485</v>
      </c>
      <c r="L2354" s="86" t="s">
        <v>17486</v>
      </c>
      <c r="N2354">
        <f>IFERROR(VLOOKUP(A2354,bip!$A:$C,2,0),"")</f>
      </c>
      <c r="O2354">
        <f>IFERROR(VLOOKUP(A2354,bip!$A:$Z,3,0),"")</f>
      </c>
    </row>
    <row r="2355" spans="1:15" ht="13.2">
      <c r="A2355" t="s">
        <v>1973</v>
      </c>
      <c r="B2355" t="s">
        <v>1973</v>
      </c>
      <c r="C2355" t="s">
        <v>15155</v>
      </c>
      <c r="D2355" t="s">
        <v>22185</v>
      </c>
      <c r="E2355" t="s">
        <v>20686</v>
      </c>
      <c r="F2355">
        <v>10</v>
      </c>
      <c r="G2355">
        <v>500</v>
      </c>
      <c r="H2355" s="1">
        <v>68</v>
      </c>
      <c r="I2355" s="87"/>
      <c r="K2355" s="86" t="s">
        <v>17485</v>
      </c>
      <c r="L2355" s="86" t="s">
        <v>17486</v>
      </c>
      <c r="N2355">
        <f>IFERROR(VLOOKUP(A2355,bip!$A:$C,2,0),"")</f>
      </c>
      <c r="O2355">
        <f>IFERROR(VLOOKUP(A2355,bip!$A:$Z,3,0),"")</f>
      </c>
    </row>
    <row r="2356" spans="1:15" ht="13.2">
      <c r="A2356" t="s">
        <v>1974</v>
      </c>
      <c r="B2356" t="s">
        <v>1974</v>
      </c>
      <c r="C2356" t="s">
        <v>15155</v>
      </c>
      <c r="D2356" t="s">
        <v>22186</v>
      </c>
      <c r="E2356" t="s">
        <v>20687</v>
      </c>
      <c r="F2356">
        <v>10</v>
      </c>
      <c r="G2356">
        <v>500</v>
      </c>
      <c r="H2356" s="1">
        <v>74</v>
      </c>
      <c r="I2356" s="87"/>
      <c r="K2356" s="86" t="s">
        <v>17485</v>
      </c>
      <c r="L2356" s="86" t="s">
        <v>17486</v>
      </c>
      <c r="N2356">
        <f>IFERROR(VLOOKUP(A2356,bip!$A:$C,2,0),"")</f>
      </c>
      <c r="O2356">
        <f>IFERROR(VLOOKUP(A2356,bip!$A:$Z,3,0),"")</f>
      </c>
    </row>
    <row r="2357" spans="1:15" ht="13.2">
      <c r="A2357" t="s">
        <v>1980</v>
      </c>
      <c r="B2357" t="s">
        <v>1980</v>
      </c>
      <c r="C2357" t="s">
        <v>15155</v>
      </c>
      <c r="D2357" t="s">
        <v>22191</v>
      </c>
      <c r="E2357" t="s">
        <v>20682</v>
      </c>
      <c r="F2357">
        <v>1</v>
      </c>
      <c r="G2357">
        <v>250</v>
      </c>
      <c r="H2357" s="1">
        <v>41</v>
      </c>
      <c r="I2357" s="87"/>
      <c r="K2357" s="86" t="s">
        <v>17485</v>
      </c>
      <c r="L2357" s="86" t="s">
        <v>17486</v>
      </c>
      <c r="N2357">
        <f>IFERROR(VLOOKUP(A2357,bip!$A:$C,2,0),"")</f>
      </c>
      <c r="O2357">
        <f>IFERROR(VLOOKUP(A2357,bip!$A:$Z,3,0),"")</f>
      </c>
    </row>
    <row r="2358" spans="1:15" ht="13.2">
      <c r="A2358" t="s">
        <v>1975</v>
      </c>
      <c r="B2358" t="s">
        <v>1975</v>
      </c>
      <c r="C2358" t="s">
        <v>15155</v>
      </c>
      <c r="D2358" t="s">
        <v>22190</v>
      </c>
      <c r="E2358" t="s">
        <v>20697</v>
      </c>
      <c r="F2358">
        <v>10</v>
      </c>
      <c r="G2358">
        <v>250</v>
      </c>
      <c r="H2358" s="1">
        <v>81</v>
      </c>
      <c r="I2358" s="87"/>
      <c r="K2358" s="86" t="s">
        <v>17485</v>
      </c>
      <c r="L2358" s="86" t="s">
        <v>17486</v>
      </c>
      <c r="N2358">
        <f>IFERROR(VLOOKUP(A2358,bip!$A:$C,2,0),"")</f>
      </c>
      <c r="O2358">
        <f>IFERROR(VLOOKUP(A2358,bip!$A:$Z,3,0),"")</f>
      </c>
    </row>
    <row r="2359" spans="1:15" ht="13.2">
      <c r="A2359" t="s">
        <v>1981</v>
      </c>
      <c r="B2359" t="s">
        <v>1981</v>
      </c>
      <c r="C2359" t="s">
        <v>15155</v>
      </c>
      <c r="D2359" t="s">
        <v>22192</v>
      </c>
      <c r="E2359" t="s">
        <v>20698</v>
      </c>
      <c r="F2359">
        <v>1</v>
      </c>
      <c r="G2359">
        <v>100</v>
      </c>
      <c r="H2359" s="1">
        <v>64</v>
      </c>
      <c r="I2359" s="87"/>
      <c r="K2359" s="86" t="s">
        <v>17485</v>
      </c>
      <c r="L2359" s="86" t="s">
        <v>17486</v>
      </c>
      <c r="N2359">
        <f>IFERROR(VLOOKUP(A2359,bip!$A:$C,2,0),"")</f>
      </c>
      <c r="O2359">
        <f>IFERROR(VLOOKUP(A2359,bip!$A:$Z,3,0),"")</f>
      </c>
    </row>
    <row r="2360" spans="1:15" ht="13.2">
      <c r="A2360" t="s">
        <v>1976</v>
      </c>
      <c r="B2360" t="s">
        <v>1976</v>
      </c>
      <c r="C2360" t="s">
        <v>15155</v>
      </c>
      <c r="D2360" t="s">
        <v>22194</v>
      </c>
      <c r="E2360" t="s">
        <v>20699</v>
      </c>
      <c r="F2360">
        <v>10</v>
      </c>
      <c r="G2360">
        <v>900</v>
      </c>
      <c r="H2360" s="1">
        <v>10</v>
      </c>
      <c r="I2360" s="87"/>
      <c r="K2360" s="86" t="s">
        <v>17485</v>
      </c>
      <c r="L2360" s="86" t="s">
        <v>17486</v>
      </c>
      <c r="N2360">
        <f>IFERROR(VLOOKUP(A2360,bip!$A:$C,2,0),"")</f>
      </c>
      <c r="O2360">
        <f>IFERROR(VLOOKUP(A2360,bip!$A:$Z,3,0),"")</f>
      </c>
    </row>
    <row r="2361" spans="1:15" ht="13.2">
      <c r="A2361" t="s">
        <v>1968</v>
      </c>
      <c r="B2361" t="s">
        <v>1968</v>
      </c>
      <c r="C2361" t="s">
        <v>15155</v>
      </c>
      <c r="D2361" t="s">
        <v>22193</v>
      </c>
      <c r="E2361" t="s">
        <v>20700</v>
      </c>
      <c r="F2361">
        <v>10</v>
      </c>
      <c r="G2361">
        <v>100</v>
      </c>
      <c r="H2361" s="1">
        <v>33</v>
      </c>
      <c r="I2361" s="87"/>
      <c r="K2361" s="86" t="s">
        <v>17485</v>
      </c>
      <c r="L2361" s="86" t="s">
        <v>17486</v>
      </c>
      <c r="N2361">
        <f>IFERROR(VLOOKUP(A2361,bip!$A:$C,2,0),"")</f>
      </c>
      <c r="O2361">
        <f>IFERROR(VLOOKUP(A2361,bip!$A:$Z,3,0),"")</f>
      </c>
    </row>
    <row r="2362" spans="1:15" ht="13.2">
      <c r="A2362" t="s">
        <v>1987</v>
      </c>
      <c r="B2362" t="s">
        <v>1987</v>
      </c>
      <c r="C2362" t="s">
        <v>15155</v>
      </c>
      <c r="D2362" t="s">
        <v>33757</v>
      </c>
      <c r="E2362" t="s">
        <v>25831</v>
      </c>
      <c r="F2362">
        <v>1</v>
      </c>
      <c r="G2362">
        <v>168</v>
      </c>
      <c r="H2362" s="1">
        <v>481</v>
      </c>
      <c r="I2362" s="87"/>
      <c r="K2362" s="86" t="s">
        <v>17485</v>
      </c>
      <c r="L2362" s="86" t="s">
        <v>17486</v>
      </c>
      <c r="N2362">
        <f>IFERROR(VLOOKUP(A2362,bip!$A:$C,2,0),"")</f>
      </c>
      <c r="O2362">
        <f>IFERROR(VLOOKUP(A2362,bip!$A:$Z,3,0),"")</f>
      </c>
    </row>
    <row r="2363" spans="1:15" ht="13.2">
      <c r="A2363" t="s">
        <v>1988</v>
      </c>
      <c r="B2363" t="s">
        <v>1988</v>
      </c>
      <c r="C2363" t="s">
        <v>15155</v>
      </c>
      <c r="D2363" t="s">
        <v>33758</v>
      </c>
      <c r="E2363" t="s">
        <v>25832</v>
      </c>
      <c r="F2363">
        <v>1</v>
      </c>
      <c r="G2363">
        <v>120</v>
      </c>
      <c r="H2363" s="1">
        <v>354</v>
      </c>
      <c r="I2363" s="87"/>
      <c r="K2363" s="86" t="s">
        <v>17485</v>
      </c>
      <c r="L2363" s="86" t="s">
        <v>17486</v>
      </c>
      <c r="N2363">
        <f>IFERROR(VLOOKUP(A2363,bip!$A:$C,2,0),"")</f>
      </c>
      <c r="O2363">
        <f>IFERROR(VLOOKUP(A2363,bip!$A:$Z,3,0),"")</f>
      </c>
    </row>
    <row r="2364" spans="1:15" ht="13.2">
      <c r="A2364" t="s">
        <v>1989</v>
      </c>
      <c r="B2364" t="s">
        <v>1989</v>
      </c>
      <c r="C2364" t="s">
        <v>15155</v>
      </c>
      <c r="D2364" t="s">
        <v>33759</v>
      </c>
      <c r="E2364" t="s">
        <v>25833</v>
      </c>
      <c r="F2364">
        <v>1</v>
      </c>
      <c r="G2364">
        <v>72</v>
      </c>
      <c r="H2364" s="1">
        <v>371</v>
      </c>
      <c r="I2364" s="87"/>
      <c r="K2364" s="86" t="s">
        <v>17485</v>
      </c>
      <c r="L2364" s="86" t="s">
        <v>17486</v>
      </c>
      <c r="N2364">
        <f>IFERROR(VLOOKUP(A2364,bip!$A:$C,2,0),"")</f>
      </c>
      <c r="O2364">
        <f>IFERROR(VLOOKUP(A2364,bip!$A:$Z,3,0),"")</f>
      </c>
    </row>
    <row r="2365" spans="1:15" ht="13.2">
      <c r="A2365" t="s">
        <v>1990</v>
      </c>
      <c r="B2365" t="s">
        <v>1990</v>
      </c>
      <c r="C2365" t="s">
        <v>15155</v>
      </c>
      <c r="D2365" t="s">
        <v>33760</v>
      </c>
      <c r="E2365" t="s">
        <v>25834</v>
      </c>
      <c r="F2365">
        <v>1</v>
      </c>
      <c r="G2365">
        <v>24</v>
      </c>
      <c r="H2365" s="1">
        <v>460</v>
      </c>
      <c r="I2365" s="87"/>
      <c r="K2365" s="86" t="s">
        <v>17485</v>
      </c>
      <c r="L2365" s="86" t="s">
        <v>17486</v>
      </c>
      <c r="N2365">
        <f>IFERROR(VLOOKUP(A2365,bip!$A:$C,2,0),"")</f>
      </c>
      <c r="O2365">
        <f>IFERROR(VLOOKUP(A2365,bip!$A:$Z,3,0),"")</f>
      </c>
    </row>
    <row r="2366" spans="1:15" ht="13.2">
      <c r="A2366" t="s">
        <v>1991</v>
      </c>
      <c r="B2366" t="s">
        <v>1991</v>
      </c>
      <c r="C2366" t="s">
        <v>15155</v>
      </c>
      <c r="D2366" t="s">
        <v>33761</v>
      </c>
      <c r="E2366" t="s">
        <v>25835</v>
      </c>
      <c r="F2366">
        <v>1</v>
      </c>
      <c r="G2366">
        <v>6</v>
      </c>
      <c r="H2366" s="1">
        <v>612</v>
      </c>
      <c r="I2366" s="87"/>
      <c r="K2366" s="86" t="s">
        <v>17485</v>
      </c>
      <c r="L2366" s="86" t="s">
        <v>17486</v>
      </c>
      <c r="N2366">
        <f>IFERROR(VLOOKUP(A2366,bip!$A:$C,2,0),"")</f>
      </c>
      <c r="O2366">
        <f>IFERROR(VLOOKUP(A2366,bip!$A:$Z,3,0),"")</f>
      </c>
    </row>
    <row r="2367" spans="1:15" ht="13.2">
      <c r="A2367" t="s">
        <v>1992</v>
      </c>
      <c r="B2367" t="s">
        <v>1992</v>
      </c>
      <c r="C2367" t="s">
        <v>15155</v>
      </c>
      <c r="D2367" t="s">
        <v>33762</v>
      </c>
      <c r="E2367" t="s">
        <v>25836</v>
      </c>
      <c r="F2367">
        <v>1</v>
      </c>
      <c r="G2367">
        <v>10</v>
      </c>
      <c r="H2367" s="1">
        <v>1280</v>
      </c>
      <c r="I2367" s="87"/>
      <c r="K2367" s="86" t="s">
        <v>17485</v>
      </c>
      <c r="L2367" s="86" t="s">
        <v>17486</v>
      </c>
      <c r="N2367">
        <f>IFERROR(VLOOKUP(A2367,bip!$A:$C,2,0),"")</f>
      </c>
      <c r="O2367">
        <f>IFERROR(VLOOKUP(A2367,bip!$A:$Z,3,0),"")</f>
      </c>
    </row>
    <row r="2368" spans="1:15" ht="13.2">
      <c r="A2368" t="s">
        <v>1993</v>
      </c>
      <c r="B2368" t="s">
        <v>1993</v>
      </c>
      <c r="C2368" t="s">
        <v>15155</v>
      </c>
      <c r="D2368" t="s">
        <v>33763</v>
      </c>
      <c r="E2368" t="s">
        <v>25837</v>
      </c>
      <c r="F2368">
        <v>1</v>
      </c>
      <c r="G2368">
        <v>10</v>
      </c>
      <c r="H2368" s="1">
        <v>2200</v>
      </c>
      <c r="I2368" s="87"/>
      <c r="K2368" s="86" t="s">
        <v>17485</v>
      </c>
      <c r="L2368" s="86" t="s">
        <v>17486</v>
      </c>
      <c r="N2368">
        <f>IFERROR(VLOOKUP(A2368,bip!$A:$C,2,0),"")</f>
      </c>
      <c r="O2368">
        <f>IFERROR(VLOOKUP(A2368,bip!$A:$Z,3,0),"")</f>
      </c>
    </row>
    <row r="2369" spans="1:15" ht="13.2">
      <c r="A2369" t="s">
        <v>1994</v>
      </c>
      <c r="B2369" t="s">
        <v>1994</v>
      </c>
      <c r="C2369" t="s">
        <v>15155</v>
      </c>
      <c r="D2369" t="s">
        <v>33764</v>
      </c>
      <c r="E2369" t="s">
        <v>25838</v>
      </c>
      <c r="F2369">
        <v>1</v>
      </c>
      <c r="G2369">
        <v>6</v>
      </c>
      <c r="H2369" s="1">
        <v>3852</v>
      </c>
      <c r="I2369" s="87"/>
      <c r="K2369" s="86" t="s">
        <v>17485</v>
      </c>
      <c r="L2369" s="86" t="s">
        <v>17486</v>
      </c>
      <c r="N2369">
        <f>IFERROR(VLOOKUP(A2369,bip!$A:$C,2,0),"")</f>
      </c>
      <c r="O2369">
        <f>IFERROR(VLOOKUP(A2369,bip!$A:$Z,3,0),"")</f>
      </c>
    </row>
    <row r="2370" spans="1:15" ht="13.2">
      <c r="A2370" t="s">
        <v>1984</v>
      </c>
      <c r="B2370" t="s">
        <v>15536</v>
      </c>
      <c r="C2370" t="s">
        <v>15155</v>
      </c>
      <c r="D2370" t="s">
        <v>35879</v>
      </c>
      <c r="E2370" t="s">
        <v>36089</v>
      </c>
      <c r="F2370">
        <v>1</v>
      </c>
      <c r="G2370">
        <v>8</v>
      </c>
      <c r="H2370" s="1">
        <v>1370</v>
      </c>
      <c r="I2370" s="87"/>
      <c r="K2370" s="86" t="s">
        <v>17485</v>
      </c>
      <c r="L2370" s="86" t="s">
        <v>17486</v>
      </c>
      <c r="N2370">
        <f>IFERROR(VLOOKUP(A2370,bip!$A:$C,2,0),"")</f>
      </c>
      <c r="O2370">
        <f>IFERROR(VLOOKUP(A2370,bip!$A:$Z,3,0),"")</f>
      </c>
    </row>
    <row r="2371" spans="1:15" ht="13.2">
      <c r="A2371" t="s">
        <v>1995</v>
      </c>
      <c r="B2371" t="s">
        <v>1995</v>
      </c>
      <c r="C2371" t="s">
        <v>15155</v>
      </c>
      <c r="D2371" t="s">
        <v>33765</v>
      </c>
      <c r="E2371" t="s">
        <v>18930</v>
      </c>
      <c r="F2371">
        <v>1</v>
      </c>
      <c r="G2371">
        <v>312</v>
      </c>
      <c r="H2371" s="1">
        <v>433</v>
      </c>
      <c r="I2371" s="87"/>
      <c r="K2371" s="86" t="s">
        <v>17485</v>
      </c>
      <c r="L2371" s="86" t="s">
        <v>17486</v>
      </c>
      <c r="N2371">
        <f>IFERROR(VLOOKUP(A2371,bip!$A:$C,2,0),"")</f>
      </c>
      <c r="O2371">
        <f>IFERROR(VLOOKUP(A2371,bip!$A:$Z,3,0),"")</f>
      </c>
    </row>
    <row r="2372" spans="1:15" ht="13.2">
      <c r="A2372" t="s">
        <v>1996</v>
      </c>
      <c r="B2372" t="s">
        <v>1996</v>
      </c>
      <c r="C2372" t="s">
        <v>15155</v>
      </c>
      <c r="D2372" t="s">
        <v>33767</v>
      </c>
      <c r="E2372" t="s">
        <v>18922</v>
      </c>
      <c r="F2372">
        <v>1</v>
      </c>
      <c r="G2372">
        <v>72</v>
      </c>
      <c r="H2372" s="1">
        <v>320</v>
      </c>
      <c r="I2372" s="87"/>
      <c r="K2372" s="86" t="s">
        <v>17485</v>
      </c>
      <c r="L2372" s="86" t="s">
        <v>17486</v>
      </c>
      <c r="N2372">
        <f>IFERROR(VLOOKUP(A2372,bip!$A:$C,2,0),"")</f>
      </c>
      <c r="O2372">
        <f>IFERROR(VLOOKUP(A2372,bip!$A:$Z,3,0),"")</f>
      </c>
    </row>
    <row r="2373" spans="1:15" ht="13.2">
      <c r="A2373" t="s">
        <v>1997</v>
      </c>
      <c r="B2373" t="s">
        <v>1997</v>
      </c>
      <c r="C2373" t="s">
        <v>15155</v>
      </c>
      <c r="D2373" t="s">
        <v>33768</v>
      </c>
      <c r="E2373" t="s">
        <v>18923</v>
      </c>
      <c r="F2373">
        <v>1</v>
      </c>
      <c r="G2373">
        <v>24</v>
      </c>
      <c r="H2373" s="1">
        <v>337</v>
      </c>
      <c r="I2373" s="87"/>
      <c r="K2373" s="86" t="s">
        <v>17485</v>
      </c>
      <c r="L2373" s="86" t="s">
        <v>17486</v>
      </c>
      <c r="N2373">
        <f>IFERROR(VLOOKUP(A2373,bip!$A:$C,2,0),"")</f>
      </c>
      <c r="O2373">
        <f>IFERROR(VLOOKUP(A2373,bip!$A:$Z,3,0),"")</f>
      </c>
    </row>
    <row r="2374" spans="1:15" ht="13.2">
      <c r="A2374" t="s">
        <v>1998</v>
      </c>
      <c r="B2374" t="s">
        <v>1998</v>
      </c>
      <c r="C2374" t="s">
        <v>15155</v>
      </c>
      <c r="D2374" t="s">
        <v>33769</v>
      </c>
      <c r="E2374" t="s">
        <v>18924</v>
      </c>
      <c r="F2374">
        <v>1</v>
      </c>
      <c r="G2374">
        <v>24</v>
      </c>
      <c r="H2374" s="1">
        <v>416</v>
      </c>
      <c r="I2374" s="87"/>
      <c r="K2374" s="86" t="s">
        <v>17485</v>
      </c>
      <c r="L2374" s="86" t="s">
        <v>17486</v>
      </c>
      <c r="N2374">
        <f>IFERROR(VLOOKUP(A2374,bip!$A:$C,2,0),"")</f>
      </c>
      <c r="O2374">
        <f>IFERROR(VLOOKUP(A2374,bip!$A:$Z,3,0),"")</f>
      </c>
    </row>
    <row r="2375" spans="1:15" ht="13.2">
      <c r="A2375" t="s">
        <v>1999</v>
      </c>
      <c r="B2375" t="s">
        <v>1999</v>
      </c>
      <c r="C2375" t="s">
        <v>15155</v>
      </c>
      <c r="D2375" t="s">
        <v>33770</v>
      </c>
      <c r="E2375" t="s">
        <v>18925</v>
      </c>
      <c r="F2375">
        <v>1</v>
      </c>
      <c r="G2375">
        <v>6</v>
      </c>
      <c r="H2375" s="1">
        <v>557</v>
      </c>
      <c r="I2375" s="87"/>
      <c r="K2375" s="86" t="s">
        <v>17485</v>
      </c>
      <c r="L2375" s="86" t="s">
        <v>17486</v>
      </c>
      <c r="N2375">
        <f>IFERROR(VLOOKUP(A2375,bip!$A:$C,2,0),"")</f>
      </c>
      <c r="O2375">
        <f>IFERROR(VLOOKUP(A2375,bip!$A:$Z,3,0),"")</f>
      </c>
    </row>
    <row r="2376" spans="1:15" ht="13.2">
      <c r="A2376" t="s">
        <v>2000</v>
      </c>
      <c r="B2376" t="s">
        <v>2000</v>
      </c>
      <c r="C2376" t="s">
        <v>15155</v>
      </c>
      <c r="D2376" t="s">
        <v>33771</v>
      </c>
      <c r="E2376" t="s">
        <v>18931</v>
      </c>
      <c r="F2376">
        <v>1</v>
      </c>
      <c r="G2376">
        <v>10</v>
      </c>
      <c r="H2376" s="1">
        <v>1196</v>
      </c>
      <c r="I2376" s="87"/>
      <c r="K2376" s="86" t="s">
        <v>17485</v>
      </c>
      <c r="L2376" s="86" t="s">
        <v>17486</v>
      </c>
      <c r="N2376">
        <f>IFERROR(VLOOKUP(A2376,bip!$A:$C,2,0),"")</f>
      </c>
      <c r="O2376">
        <f>IFERROR(VLOOKUP(A2376,bip!$A:$Z,3,0),"")</f>
      </c>
    </row>
    <row r="2377" spans="1:15" ht="13.2">
      <c r="A2377" t="s">
        <v>2001</v>
      </c>
      <c r="B2377" t="s">
        <v>2001</v>
      </c>
      <c r="C2377" t="s">
        <v>15155</v>
      </c>
      <c r="D2377" t="s">
        <v>33772</v>
      </c>
      <c r="E2377" t="s">
        <v>18932</v>
      </c>
      <c r="F2377">
        <v>1</v>
      </c>
      <c r="G2377">
        <v>6</v>
      </c>
      <c r="H2377" s="1">
        <v>2057</v>
      </c>
      <c r="I2377" s="87"/>
      <c r="K2377" s="86" t="s">
        <v>17485</v>
      </c>
      <c r="L2377" s="86" t="s">
        <v>17486</v>
      </c>
      <c r="N2377">
        <f>IFERROR(VLOOKUP(A2377,bip!$A:$C,2,0),"")</f>
      </c>
      <c r="O2377">
        <f>IFERROR(VLOOKUP(A2377,bip!$A:$Z,3,0),"")</f>
      </c>
    </row>
    <row r="2378" spans="1:15" ht="13.2">
      <c r="A2378" t="s">
        <v>2002</v>
      </c>
      <c r="B2378" t="s">
        <v>2002</v>
      </c>
      <c r="C2378" t="s">
        <v>15155</v>
      </c>
      <c r="D2378" t="s">
        <v>33773</v>
      </c>
      <c r="E2378" t="s">
        <v>18933</v>
      </c>
      <c r="F2378">
        <v>1</v>
      </c>
      <c r="G2378">
        <v>6</v>
      </c>
      <c r="H2378" s="1">
        <v>3599</v>
      </c>
      <c r="I2378" s="87"/>
      <c r="K2378" s="86" t="s">
        <v>17485</v>
      </c>
      <c r="L2378" s="86" t="s">
        <v>17486</v>
      </c>
      <c r="N2378">
        <f>IFERROR(VLOOKUP(A2378,bip!$A:$C,2,0),"")</f>
      </c>
      <c r="O2378">
        <f>IFERROR(VLOOKUP(A2378,bip!$A:$Z,3,0),"")</f>
      </c>
    </row>
    <row r="2379" spans="1:15" ht="13.2">
      <c r="A2379" t="s">
        <v>2011</v>
      </c>
      <c r="B2379" t="s">
        <v>2011</v>
      </c>
      <c r="C2379" t="s">
        <v>15155</v>
      </c>
      <c r="D2379" t="s">
        <v>33766</v>
      </c>
      <c r="E2379" t="s">
        <v>33576</v>
      </c>
      <c r="F2379">
        <v>1</v>
      </c>
      <c r="G2379">
        <v>3</v>
      </c>
      <c r="H2379" s="1">
        <v>14825</v>
      </c>
      <c r="I2379" s="87"/>
      <c r="K2379" s="86" t="s">
        <v>17485</v>
      </c>
      <c r="L2379" s="86" t="s">
        <v>17486</v>
      </c>
      <c r="N2379">
        <f>IFERROR(VLOOKUP(A2379,bip!$A:$C,2,0),"")</f>
      </c>
      <c r="O2379">
        <f>IFERROR(VLOOKUP(A2379,bip!$A:$Z,3,0),"")</f>
      </c>
    </row>
    <row r="2380" spans="1:15" ht="13.2">
      <c r="A2380" t="s">
        <v>1985</v>
      </c>
      <c r="B2380" t="s">
        <v>1985</v>
      </c>
      <c r="C2380" t="s">
        <v>15155</v>
      </c>
      <c r="D2380" t="s">
        <v>35880</v>
      </c>
      <c r="E2380" t="s">
        <v>36090</v>
      </c>
      <c r="F2380">
        <v>1</v>
      </c>
      <c r="G2380">
        <v>8</v>
      </c>
      <c r="H2380" s="1">
        <v>1244</v>
      </c>
      <c r="I2380" s="87"/>
      <c r="K2380" s="86" t="s">
        <v>17485</v>
      </c>
      <c r="L2380" s="86" t="s">
        <v>17486</v>
      </c>
      <c r="N2380">
        <f>IFERROR(VLOOKUP(A2380,bip!$A:$C,2,0),"")</f>
      </c>
      <c r="O2380">
        <f>IFERROR(VLOOKUP(A2380,bip!$A:$Z,3,0),"")</f>
      </c>
    </row>
    <row r="2381" spans="1:15" ht="13.2">
      <c r="A2381" t="s">
        <v>30399</v>
      </c>
      <c r="B2381" t="s">
        <v>30399</v>
      </c>
      <c r="C2381" t="s">
        <v>15155</v>
      </c>
      <c r="D2381" t="s">
        <v>33767</v>
      </c>
      <c r="E2381" t="s">
        <v>18922</v>
      </c>
      <c r="F2381">
        <v>1</v>
      </c>
      <c r="G2381">
        <v>48</v>
      </c>
      <c r="H2381" s="1">
        <v>240</v>
      </c>
      <c r="I2381" s="87"/>
      <c r="K2381" s="86" t="s">
        <v>17485</v>
      </c>
      <c r="L2381" s="86" t="s">
        <v>17486</v>
      </c>
      <c r="N2381">
        <f>IFERROR(VLOOKUP(A2381,bip!$A:$C,2,0),"")</f>
      </c>
      <c r="O2381">
        <f>IFERROR(VLOOKUP(A2381,bip!$A:$Z,3,0),"")</f>
        <v>0</v>
      </c>
    </row>
    <row r="2382" spans="1:15" ht="13.2">
      <c r="A2382" t="s">
        <v>30400</v>
      </c>
      <c r="B2382" t="s">
        <v>30400</v>
      </c>
      <c r="C2382" t="s">
        <v>15155</v>
      </c>
      <c r="D2382" t="s">
        <v>33768</v>
      </c>
      <c r="E2382" t="s">
        <v>18923</v>
      </c>
      <c r="F2382">
        <v>1</v>
      </c>
      <c r="G2382">
        <v>48</v>
      </c>
      <c r="H2382" s="1">
        <v>253</v>
      </c>
      <c r="I2382" s="87"/>
      <c r="K2382" s="86" t="s">
        <v>17485</v>
      </c>
      <c r="L2382" s="86" t="s">
        <v>17486</v>
      </c>
      <c r="N2382">
        <f>IFERROR(VLOOKUP(A2382,bip!$A:$C,2,0),"")</f>
      </c>
      <c r="O2382">
        <f>IFERROR(VLOOKUP(A2382,bip!$A:$Z,3,0),"")</f>
        <v>0</v>
      </c>
    </row>
    <row r="2383" spans="1:15" ht="13.2">
      <c r="A2383" t="s">
        <v>30401</v>
      </c>
      <c r="B2383" t="s">
        <v>30401</v>
      </c>
      <c r="C2383" t="s">
        <v>15155</v>
      </c>
      <c r="D2383" t="s">
        <v>33769</v>
      </c>
      <c r="E2383" t="s">
        <v>18924</v>
      </c>
      <c r="F2383">
        <v>1</v>
      </c>
      <c r="G2383">
        <v>36</v>
      </c>
      <c r="H2383" s="1">
        <v>312</v>
      </c>
      <c r="I2383" s="87"/>
      <c r="K2383" s="86" t="s">
        <v>17485</v>
      </c>
      <c r="L2383" s="86" t="s">
        <v>17486</v>
      </c>
      <c r="N2383">
        <f>IFERROR(VLOOKUP(A2383,bip!$A:$C,2,0),"")</f>
      </c>
      <c r="O2383">
        <f>IFERROR(VLOOKUP(A2383,bip!$A:$Z,3,0),"")</f>
        <v>0</v>
      </c>
    </row>
    <row r="2384" spans="1:15" ht="13.2">
      <c r="A2384" t="s">
        <v>30402</v>
      </c>
      <c r="B2384" t="s">
        <v>30402</v>
      </c>
      <c r="C2384" t="s">
        <v>15155</v>
      </c>
      <c r="D2384" t="s">
        <v>33770</v>
      </c>
      <c r="E2384" t="s">
        <v>18925</v>
      </c>
      <c r="F2384">
        <v>1</v>
      </c>
      <c r="G2384">
        <v>36</v>
      </c>
      <c r="H2384" s="1">
        <v>417</v>
      </c>
      <c r="I2384" s="87"/>
      <c r="K2384" s="86" t="s">
        <v>17485</v>
      </c>
      <c r="L2384" s="86" t="s">
        <v>17486</v>
      </c>
      <c r="N2384">
        <f>IFERROR(VLOOKUP(A2384,bip!$A:$C,2,0),"")</f>
      </c>
      <c r="O2384">
        <f>IFERROR(VLOOKUP(A2384,bip!$A:$Z,3,0),"")</f>
        <v>0</v>
      </c>
    </row>
    <row r="2385" spans="1:15" ht="13.2">
      <c r="A2385" t="s">
        <v>30403</v>
      </c>
      <c r="B2385" t="s">
        <v>30403</v>
      </c>
      <c r="C2385" t="s">
        <v>15155</v>
      </c>
      <c r="D2385" t="s">
        <v>33771</v>
      </c>
      <c r="E2385" t="s">
        <v>18931</v>
      </c>
      <c r="F2385">
        <v>1</v>
      </c>
      <c r="G2385">
        <v>12</v>
      </c>
      <c r="H2385" s="1">
        <v>897</v>
      </c>
      <c r="I2385" s="87"/>
      <c r="K2385" s="86" t="s">
        <v>17485</v>
      </c>
      <c r="L2385" s="86" t="s">
        <v>17486</v>
      </c>
      <c r="N2385">
        <f>IFERROR(VLOOKUP(A2385,bip!$A:$C,2,0),"")</f>
      </c>
      <c r="O2385">
        <f>IFERROR(VLOOKUP(A2385,bip!$A:$Z,3,0),"")</f>
      </c>
    </row>
    <row r="2386" spans="1:15" ht="13.2">
      <c r="A2386" t="s">
        <v>30404</v>
      </c>
      <c r="B2386" t="s">
        <v>30404</v>
      </c>
      <c r="C2386" t="s">
        <v>15155</v>
      </c>
      <c r="D2386" t="s">
        <v>33772</v>
      </c>
      <c r="E2386" t="s">
        <v>18932</v>
      </c>
      <c r="F2386">
        <v>1</v>
      </c>
      <c r="G2386">
        <v>6</v>
      </c>
      <c r="H2386" s="1">
        <v>1542</v>
      </c>
      <c r="I2386" s="87"/>
      <c r="K2386" s="86" t="s">
        <v>17485</v>
      </c>
      <c r="L2386" s="86" t="s">
        <v>17486</v>
      </c>
      <c r="N2386">
        <f>IFERROR(VLOOKUP(A2386,bip!$A:$C,2,0),"")</f>
      </c>
      <c r="O2386">
        <f>IFERROR(VLOOKUP(A2386,bip!$A:$Z,3,0),"")</f>
      </c>
    </row>
    <row r="2387" spans="1:15" ht="13.2">
      <c r="A2387" t="s">
        <v>30405</v>
      </c>
      <c r="B2387" t="s">
        <v>30405</v>
      </c>
      <c r="C2387" t="s">
        <v>15155</v>
      </c>
      <c r="D2387" t="s">
        <v>33773</v>
      </c>
      <c r="E2387" t="s">
        <v>18933</v>
      </c>
      <c r="F2387">
        <v>1</v>
      </c>
      <c r="G2387">
        <v>4</v>
      </c>
      <c r="H2387" s="1">
        <v>2700</v>
      </c>
      <c r="I2387" s="87"/>
      <c r="K2387" s="86" t="s">
        <v>17485</v>
      </c>
      <c r="L2387" s="86" t="s">
        <v>17486</v>
      </c>
      <c r="N2387">
        <f>IFERROR(VLOOKUP(A2387,bip!$A:$C,2,0),"")</f>
      </c>
      <c r="O2387">
        <f>IFERROR(VLOOKUP(A2387,bip!$A:$Z,3,0),"")</f>
      </c>
    </row>
    <row r="2388" spans="1:15" ht="13.2">
      <c r="A2388" t="s">
        <v>2003</v>
      </c>
      <c r="B2388" t="s">
        <v>15537</v>
      </c>
      <c r="C2388" t="s">
        <v>15155</v>
      </c>
      <c r="D2388" t="s">
        <v>33774</v>
      </c>
      <c r="E2388" t="s">
        <v>18934</v>
      </c>
      <c r="F2388">
        <v>1</v>
      </c>
      <c r="G2388">
        <v>312</v>
      </c>
      <c r="H2388" s="1">
        <v>419</v>
      </c>
      <c r="I2388" s="87"/>
      <c r="K2388" s="86" t="s">
        <v>17485</v>
      </c>
      <c r="L2388" s="86" t="s">
        <v>17486</v>
      </c>
      <c r="N2388">
        <f>IFERROR(VLOOKUP(A2388,bip!$A:$C,2,0),"")</f>
      </c>
      <c r="O2388">
        <f>IFERROR(VLOOKUP(A2388,bip!$A:$Z,3,0),"")</f>
      </c>
    </row>
    <row r="2389" spans="1:15" ht="13.2">
      <c r="A2389" t="s">
        <v>2004</v>
      </c>
      <c r="B2389" t="s">
        <v>15532</v>
      </c>
      <c r="C2389" t="s">
        <v>15155</v>
      </c>
      <c r="D2389" t="s">
        <v>33775</v>
      </c>
      <c r="E2389" t="s">
        <v>18926</v>
      </c>
      <c r="F2389">
        <v>1</v>
      </c>
      <c r="G2389">
        <v>144</v>
      </c>
      <c r="H2389" s="1">
        <v>311</v>
      </c>
      <c r="I2389" s="87"/>
      <c r="K2389" s="86" t="s">
        <v>17485</v>
      </c>
      <c r="L2389" s="86" t="s">
        <v>17486</v>
      </c>
      <c r="N2389">
        <f>IFERROR(VLOOKUP(A2389,bip!$A:$C,2,0),"")</f>
      </c>
      <c r="O2389">
        <f>IFERROR(VLOOKUP(A2389,bip!$A:$Z,3,0),"")</f>
      </c>
    </row>
    <row r="2390" spans="1:15" ht="13.2">
      <c r="A2390" t="s">
        <v>2005</v>
      </c>
      <c r="B2390" t="s">
        <v>15533</v>
      </c>
      <c r="C2390" t="s">
        <v>15155</v>
      </c>
      <c r="D2390" t="s">
        <v>33776</v>
      </c>
      <c r="E2390" t="s">
        <v>18927</v>
      </c>
      <c r="F2390">
        <v>1</v>
      </c>
      <c r="G2390">
        <v>48</v>
      </c>
      <c r="H2390" s="1">
        <v>327</v>
      </c>
      <c r="I2390" s="87"/>
      <c r="K2390" s="86" t="s">
        <v>17485</v>
      </c>
      <c r="L2390" s="86" t="s">
        <v>17486</v>
      </c>
      <c r="N2390">
        <f>IFERROR(VLOOKUP(A2390,bip!$A:$C,2,0),"")</f>
      </c>
      <c r="O2390">
        <f>IFERROR(VLOOKUP(A2390,bip!$A:$Z,3,0),"")</f>
      </c>
    </row>
    <row r="2391" spans="1:15" ht="13.2">
      <c r="A2391" t="s">
        <v>2006</v>
      </c>
      <c r="B2391" t="s">
        <v>15534</v>
      </c>
      <c r="C2391" t="s">
        <v>15155</v>
      </c>
      <c r="D2391" t="s">
        <v>33777</v>
      </c>
      <c r="E2391" t="s">
        <v>18928</v>
      </c>
      <c r="F2391">
        <v>1</v>
      </c>
      <c r="G2391">
        <v>24</v>
      </c>
      <c r="H2391" s="1">
        <v>403</v>
      </c>
      <c r="I2391" s="87"/>
      <c r="K2391" s="86" t="s">
        <v>17485</v>
      </c>
      <c r="L2391" s="86" t="s">
        <v>17486</v>
      </c>
      <c r="N2391">
        <f>IFERROR(VLOOKUP(A2391,bip!$A:$C,2,0),"")</f>
      </c>
      <c r="O2391">
        <f>IFERROR(VLOOKUP(A2391,bip!$A:$Z,3,0),"")</f>
      </c>
    </row>
    <row r="2392" spans="1:15" ht="13.2">
      <c r="A2392" t="s">
        <v>2007</v>
      </c>
      <c r="B2392" t="s">
        <v>15535</v>
      </c>
      <c r="C2392" t="s">
        <v>15155</v>
      </c>
      <c r="D2392" t="s">
        <v>33778</v>
      </c>
      <c r="E2392" t="s">
        <v>18929</v>
      </c>
      <c r="F2392">
        <v>1</v>
      </c>
      <c r="G2392">
        <v>6</v>
      </c>
      <c r="H2392" s="1">
        <v>540</v>
      </c>
      <c r="I2392" s="87"/>
      <c r="K2392" s="86" t="s">
        <v>17485</v>
      </c>
      <c r="L2392" s="86" t="s">
        <v>17486</v>
      </c>
      <c r="N2392">
        <f>IFERROR(VLOOKUP(A2392,bip!$A:$C,2,0),"")</f>
      </c>
      <c r="O2392">
        <f>IFERROR(VLOOKUP(A2392,bip!$A:$Z,3,0),"")</f>
      </c>
    </row>
    <row r="2393" spans="1:15" ht="13.2">
      <c r="A2393" t="s">
        <v>2012</v>
      </c>
      <c r="B2393" t="s">
        <v>2012</v>
      </c>
      <c r="C2393" t="s">
        <v>15155</v>
      </c>
      <c r="D2393" t="s">
        <v>33782</v>
      </c>
      <c r="E2393" t="s">
        <v>18938</v>
      </c>
      <c r="F2393">
        <v>1</v>
      </c>
      <c r="G2393">
        <v>6</v>
      </c>
      <c r="H2393" s="1">
        <v>1025</v>
      </c>
      <c r="I2393" s="87"/>
      <c r="K2393" s="86" t="s">
        <v>17485</v>
      </c>
      <c r="L2393" s="86" t="s">
        <v>17486</v>
      </c>
      <c r="N2393">
        <f>IFERROR(VLOOKUP(A2393,bip!$A:$C,2,0),"")</f>
      </c>
      <c r="O2393">
        <f>IFERROR(VLOOKUP(A2393,bip!$A:$Z,3,0),"")</f>
      </c>
    </row>
    <row r="2394" spans="1:15" ht="13.2">
      <c r="A2394" t="s">
        <v>2008</v>
      </c>
      <c r="B2394" t="s">
        <v>15538</v>
      </c>
      <c r="C2394" t="s">
        <v>15155</v>
      </c>
      <c r="D2394" t="s">
        <v>33779</v>
      </c>
      <c r="E2394" t="s">
        <v>18935</v>
      </c>
      <c r="F2394">
        <v>1</v>
      </c>
      <c r="G2394">
        <v>10</v>
      </c>
      <c r="H2394" s="1">
        <v>1160</v>
      </c>
      <c r="I2394" s="87"/>
      <c r="K2394" s="86" t="s">
        <v>17485</v>
      </c>
      <c r="L2394" s="86" t="s">
        <v>17486</v>
      </c>
      <c r="N2394">
        <f>IFERROR(VLOOKUP(A2394,bip!$A:$C,2,0),"")</f>
      </c>
      <c r="O2394">
        <f>IFERROR(VLOOKUP(A2394,bip!$A:$Z,3,0),"")</f>
      </c>
    </row>
    <row r="2395" spans="1:15" ht="13.2">
      <c r="A2395" t="s">
        <v>2009</v>
      </c>
      <c r="B2395" t="s">
        <v>15539</v>
      </c>
      <c r="C2395" t="s">
        <v>15155</v>
      </c>
      <c r="D2395" t="s">
        <v>33780</v>
      </c>
      <c r="E2395" t="s">
        <v>18936</v>
      </c>
      <c r="F2395">
        <v>1</v>
      </c>
      <c r="G2395">
        <v>6</v>
      </c>
      <c r="H2395" s="1">
        <v>1995</v>
      </c>
      <c r="I2395" s="87"/>
      <c r="K2395" s="86" t="s">
        <v>17485</v>
      </c>
      <c r="L2395" s="86" t="s">
        <v>17486</v>
      </c>
      <c r="N2395">
        <f>IFERROR(VLOOKUP(A2395,bip!$A:$C,2,0),"")</f>
      </c>
      <c r="O2395">
        <f>IFERROR(VLOOKUP(A2395,bip!$A:$Z,3,0),"")</f>
      </c>
    </row>
    <row r="2396" spans="1:15" ht="13.2">
      <c r="A2396" t="s">
        <v>2010</v>
      </c>
      <c r="B2396" t="s">
        <v>15540</v>
      </c>
      <c r="C2396" t="s">
        <v>15155</v>
      </c>
      <c r="D2396" t="s">
        <v>33781</v>
      </c>
      <c r="E2396" t="s">
        <v>18937</v>
      </c>
      <c r="F2396">
        <v>1</v>
      </c>
      <c r="G2396">
        <v>6</v>
      </c>
      <c r="H2396" s="1">
        <v>3491</v>
      </c>
      <c r="I2396" s="87"/>
      <c r="K2396" s="86" t="s">
        <v>17485</v>
      </c>
      <c r="L2396" s="86" t="s">
        <v>17486</v>
      </c>
      <c r="N2396">
        <f>IFERROR(VLOOKUP(A2396,bip!$A:$C,2,0),"")</f>
      </c>
      <c r="O2396">
        <f>IFERROR(VLOOKUP(A2396,bip!$A:$Z,3,0),"")</f>
      </c>
    </row>
    <row r="2397" spans="1:15" ht="13.2">
      <c r="A2397" t="s">
        <v>1986</v>
      </c>
      <c r="B2397" t="s">
        <v>1986</v>
      </c>
      <c r="C2397" t="s">
        <v>15155</v>
      </c>
      <c r="D2397" t="s">
        <v>35881</v>
      </c>
      <c r="E2397" t="s">
        <v>36091</v>
      </c>
      <c r="F2397">
        <v>1</v>
      </c>
      <c r="G2397">
        <v>10</v>
      </c>
      <c r="H2397" s="1">
        <v>1206</v>
      </c>
      <c r="I2397" s="87"/>
      <c r="K2397" s="86" t="s">
        <v>17485</v>
      </c>
      <c r="L2397" s="86" t="s">
        <v>17486</v>
      </c>
      <c r="N2397">
        <f>IFERROR(VLOOKUP(A2397,bip!$A:$C,2,0),"")</f>
      </c>
      <c r="O2397">
        <f>IFERROR(VLOOKUP(A2397,bip!$A:$Z,3,0),"")</f>
      </c>
    </row>
    <row r="2398" spans="1:15" ht="13.2">
      <c r="A2398" t="s">
        <v>30406</v>
      </c>
      <c r="B2398" t="s">
        <v>30406</v>
      </c>
      <c r="C2398" t="s">
        <v>15155</v>
      </c>
      <c r="D2398" t="s">
        <v>33775</v>
      </c>
      <c r="E2398" t="s">
        <v>18926</v>
      </c>
      <c r="F2398">
        <v>1</v>
      </c>
      <c r="G2398">
        <v>48</v>
      </c>
      <c r="H2398" s="1">
        <v>233</v>
      </c>
      <c r="I2398" s="87"/>
      <c r="K2398" s="86" t="s">
        <v>17485</v>
      </c>
      <c r="L2398" s="86" t="s">
        <v>17486</v>
      </c>
      <c r="N2398">
        <f>IFERROR(VLOOKUP(A2398,bip!$A:$C,2,0),"")</f>
      </c>
      <c r="O2398">
        <f>IFERROR(VLOOKUP(A2398,bip!$A:$Z,3,0),"")</f>
      </c>
    </row>
    <row r="2399" spans="1:15" ht="13.2">
      <c r="A2399" t="s">
        <v>30407</v>
      </c>
      <c r="B2399" t="s">
        <v>30407</v>
      </c>
      <c r="C2399" t="s">
        <v>15155</v>
      </c>
      <c r="D2399" t="s">
        <v>33776</v>
      </c>
      <c r="E2399" t="s">
        <v>18927</v>
      </c>
      <c r="F2399">
        <v>1</v>
      </c>
      <c r="G2399">
        <v>48</v>
      </c>
      <c r="H2399" s="1">
        <v>246</v>
      </c>
      <c r="I2399" s="87"/>
      <c r="K2399" s="86" t="s">
        <v>17485</v>
      </c>
      <c r="L2399" s="86" t="s">
        <v>17486</v>
      </c>
      <c r="N2399">
        <f>IFERROR(VLOOKUP(A2399,bip!$A:$C,2,0),"")</f>
      </c>
      <c r="O2399">
        <f>IFERROR(VLOOKUP(A2399,bip!$A:$Z,3,0),"")</f>
      </c>
    </row>
    <row r="2400" spans="1:15" ht="13.2">
      <c r="A2400" t="s">
        <v>30408</v>
      </c>
      <c r="B2400" t="s">
        <v>30408</v>
      </c>
      <c r="C2400" t="s">
        <v>15155</v>
      </c>
      <c r="D2400" t="s">
        <v>33777</v>
      </c>
      <c r="E2400" t="s">
        <v>18928</v>
      </c>
      <c r="F2400">
        <v>1</v>
      </c>
      <c r="G2400">
        <v>36</v>
      </c>
      <c r="H2400" s="1">
        <v>302</v>
      </c>
      <c r="I2400" s="87"/>
      <c r="K2400" s="86" t="s">
        <v>17485</v>
      </c>
      <c r="L2400" s="86" t="s">
        <v>17486</v>
      </c>
      <c r="N2400">
        <f>IFERROR(VLOOKUP(A2400,bip!$A:$C,2,0),"")</f>
      </c>
      <c r="O2400">
        <f>IFERROR(VLOOKUP(A2400,bip!$A:$Z,3,0),"")</f>
      </c>
    </row>
    <row r="2401" spans="1:15" ht="13.2">
      <c r="A2401" t="s">
        <v>30409</v>
      </c>
      <c r="B2401" t="s">
        <v>30409</v>
      </c>
      <c r="C2401" t="s">
        <v>15155</v>
      </c>
      <c r="D2401" t="s">
        <v>33778</v>
      </c>
      <c r="E2401" t="s">
        <v>18929</v>
      </c>
      <c r="F2401">
        <v>1</v>
      </c>
      <c r="G2401">
        <v>36</v>
      </c>
      <c r="H2401" s="1">
        <v>404</v>
      </c>
      <c r="I2401" s="87"/>
      <c r="K2401" s="86" t="s">
        <v>17485</v>
      </c>
      <c r="L2401" s="86" t="s">
        <v>17486</v>
      </c>
      <c r="N2401">
        <f>IFERROR(VLOOKUP(A2401,bip!$A:$C,2,0),"")</f>
      </c>
      <c r="O2401">
        <f>IFERROR(VLOOKUP(A2401,bip!$A:$Z,3,0),"")</f>
      </c>
    </row>
    <row r="2402" spans="1:15" ht="13.2">
      <c r="A2402" t="s">
        <v>30410</v>
      </c>
      <c r="B2402" t="s">
        <v>30410</v>
      </c>
      <c r="C2402" t="s">
        <v>15155</v>
      </c>
      <c r="D2402" t="s">
        <v>33779</v>
      </c>
      <c r="E2402" t="s">
        <v>18935</v>
      </c>
      <c r="F2402">
        <v>1</v>
      </c>
      <c r="G2402">
        <v>12</v>
      </c>
      <c r="H2402" s="1">
        <v>869</v>
      </c>
      <c r="I2402" s="87"/>
      <c r="K2402" s="86" t="s">
        <v>17485</v>
      </c>
      <c r="L2402" s="86" t="s">
        <v>17486</v>
      </c>
      <c r="N2402">
        <f>IFERROR(VLOOKUP(A2402,bip!$A:$C,2,0),"")</f>
      </c>
      <c r="O2402">
        <f>IFERROR(VLOOKUP(A2402,bip!$A:$Z,3,0),"")</f>
      </c>
    </row>
    <row r="2403" spans="1:15" ht="13.2">
      <c r="A2403" t="s">
        <v>30411</v>
      </c>
      <c r="B2403" t="s">
        <v>30411</v>
      </c>
      <c r="C2403" t="s">
        <v>15155</v>
      </c>
      <c r="D2403" t="s">
        <v>33780</v>
      </c>
      <c r="E2403" t="s">
        <v>18936</v>
      </c>
      <c r="F2403">
        <v>1</v>
      </c>
      <c r="G2403">
        <v>6</v>
      </c>
      <c r="H2403" s="1">
        <v>1496</v>
      </c>
      <c r="I2403" s="87"/>
      <c r="K2403" s="86" t="s">
        <v>17485</v>
      </c>
      <c r="L2403" s="86" t="s">
        <v>17486</v>
      </c>
      <c r="N2403">
        <f>IFERROR(VLOOKUP(A2403,bip!$A:$C,2,0),"")</f>
      </c>
      <c r="O2403">
        <f>IFERROR(VLOOKUP(A2403,bip!$A:$Z,3,0),"")</f>
        <v>0</v>
      </c>
    </row>
    <row r="2404" spans="1:15" ht="13.2">
      <c r="A2404" t="s">
        <v>30412</v>
      </c>
      <c r="B2404" t="s">
        <v>30412</v>
      </c>
      <c r="C2404" t="s">
        <v>15155</v>
      </c>
      <c r="D2404" t="s">
        <v>33781</v>
      </c>
      <c r="E2404" t="s">
        <v>18937</v>
      </c>
      <c r="F2404">
        <v>1</v>
      </c>
      <c r="G2404">
        <v>4</v>
      </c>
      <c r="H2404" s="1">
        <v>2619</v>
      </c>
      <c r="I2404" s="87"/>
      <c r="K2404" s="86" t="s">
        <v>17485</v>
      </c>
      <c r="L2404" s="86" t="s">
        <v>17486</v>
      </c>
      <c r="N2404">
        <f>IFERROR(VLOOKUP(A2404,bip!$A:$C,2,0),"")</f>
      </c>
      <c r="O2404">
        <f>IFERROR(VLOOKUP(A2404,bip!$A:$Z,3,0),"")</f>
      </c>
    </row>
    <row r="2405" spans="1:15" ht="13.2">
      <c r="A2405" t="s">
        <v>2241</v>
      </c>
      <c r="B2405" t="s">
        <v>2241</v>
      </c>
      <c r="C2405" t="s">
        <v>15155</v>
      </c>
      <c r="D2405" t="s">
        <v>35882</v>
      </c>
      <c r="E2405" t="s">
        <v>36092</v>
      </c>
      <c r="F2405">
        <v>1</v>
      </c>
      <c r="G2405">
        <v>1</v>
      </c>
      <c r="H2405" s="1">
        <v>1707</v>
      </c>
      <c r="I2405" s="87"/>
      <c r="K2405" s="86" t="s">
        <v>17485</v>
      </c>
      <c r="L2405" s="86" t="s">
        <v>17486</v>
      </c>
      <c r="N2405">
        <f>IFERROR(VLOOKUP(A2405,bip!$A:$C,2,0),"")</f>
      </c>
      <c r="O2405">
        <f>IFERROR(VLOOKUP(A2405,bip!$A:$Z,3,0),"")</f>
      </c>
    </row>
    <row r="2406" spans="1:15" ht="13.2">
      <c r="A2406" t="s">
        <v>2125</v>
      </c>
      <c r="B2406" t="s">
        <v>2125</v>
      </c>
      <c r="C2406" t="s">
        <v>15155</v>
      </c>
      <c r="D2406" t="s">
        <v>36093</v>
      </c>
      <c r="E2406" t="s">
        <v>36094</v>
      </c>
      <c r="F2406">
        <v>1</v>
      </c>
      <c r="G2406">
        <v>6</v>
      </c>
      <c r="H2406" s="1">
        <v>742</v>
      </c>
      <c r="I2406" s="87"/>
      <c r="K2406" s="86" t="s">
        <v>17485</v>
      </c>
      <c r="L2406" s="86" t="s">
        <v>17486</v>
      </c>
      <c r="N2406">
        <f>IFERROR(VLOOKUP(A2406,bip!$A:$C,2,0),"")</f>
      </c>
      <c r="O2406">
        <f>IFERROR(VLOOKUP(A2406,bip!$A:$Z,3,0),"")</f>
      </c>
    </row>
    <row r="2407" spans="1:15" ht="13.2">
      <c r="A2407" t="s">
        <v>2115</v>
      </c>
      <c r="B2407" t="s">
        <v>2115</v>
      </c>
      <c r="C2407" t="s">
        <v>15155</v>
      </c>
      <c r="D2407" t="s">
        <v>35883</v>
      </c>
      <c r="E2407" t="s">
        <v>36095</v>
      </c>
      <c r="F2407">
        <v>1</v>
      </c>
      <c r="G2407">
        <v>22</v>
      </c>
      <c r="H2407" s="1">
        <v>526</v>
      </c>
      <c r="I2407" s="87"/>
      <c r="K2407" s="86" t="s">
        <v>17485</v>
      </c>
      <c r="L2407" s="86" t="s">
        <v>17486</v>
      </c>
      <c r="N2407">
        <f>IFERROR(VLOOKUP(A2407,bip!$A:$C,2,0),"")</f>
      </c>
      <c r="O2407">
        <f>IFERROR(VLOOKUP(A2407,bip!$A:$Z,3,0),"")</f>
      </c>
    </row>
    <row r="2408" spans="1:15" ht="13.2">
      <c r="A2408" t="s">
        <v>2114</v>
      </c>
      <c r="B2408" t="s">
        <v>2114</v>
      </c>
      <c r="C2408" t="s">
        <v>15155</v>
      </c>
      <c r="D2408" t="s">
        <v>35884</v>
      </c>
      <c r="E2408" t="s">
        <v>36096</v>
      </c>
      <c r="F2408">
        <v>1</v>
      </c>
      <c r="G2408">
        <v>13</v>
      </c>
      <c r="H2408" s="1">
        <v>849</v>
      </c>
      <c r="I2408" s="87"/>
      <c r="K2408" s="86" t="s">
        <v>17485</v>
      </c>
      <c r="L2408" s="86" t="s">
        <v>17486</v>
      </c>
      <c r="N2408">
        <f>IFERROR(VLOOKUP(A2408,bip!$A:$C,2,0),"")</f>
      </c>
      <c r="O2408">
        <f>IFERROR(VLOOKUP(A2408,bip!$A:$Z,3,0),"")</f>
      </c>
    </row>
    <row r="2409" spans="1:15" ht="13.2">
      <c r="A2409" t="s">
        <v>13825</v>
      </c>
      <c r="B2409" t="s">
        <v>13825</v>
      </c>
      <c r="C2409" t="s">
        <v>15155</v>
      </c>
      <c r="D2409" t="s">
        <v>35885</v>
      </c>
      <c r="E2409" t="s">
        <v>36097</v>
      </c>
      <c r="F2409">
        <v>1</v>
      </c>
      <c r="G2409">
        <v>6</v>
      </c>
      <c r="H2409" s="1">
        <v>573</v>
      </c>
      <c r="I2409" s="87"/>
      <c r="K2409" s="86" t="s">
        <v>17485</v>
      </c>
      <c r="L2409" s="86" t="s">
        <v>17486</v>
      </c>
      <c r="N2409">
        <f>IFERROR(VLOOKUP(A2409,bip!$A:$C,2,0),"")</f>
      </c>
      <c r="O2409">
        <f>IFERROR(VLOOKUP(A2409,bip!$A:$Z,3,0),"")</f>
      </c>
    </row>
    <row r="2410" spans="1:15" ht="13.2">
      <c r="A2410" t="s">
        <v>13824</v>
      </c>
      <c r="B2410" t="s">
        <v>13824</v>
      </c>
      <c r="C2410" t="s">
        <v>15155</v>
      </c>
      <c r="D2410" t="s">
        <v>35886</v>
      </c>
      <c r="E2410" t="s">
        <v>36098</v>
      </c>
      <c r="F2410">
        <v>1</v>
      </c>
      <c r="G2410">
        <v>6</v>
      </c>
      <c r="H2410" s="1">
        <v>593</v>
      </c>
      <c r="I2410" s="87"/>
      <c r="K2410" s="86" t="s">
        <v>17485</v>
      </c>
      <c r="L2410" s="86" t="s">
        <v>17486</v>
      </c>
      <c r="N2410">
        <f>IFERROR(VLOOKUP(A2410,bip!$A:$C,2,0),"")</f>
      </c>
      <c r="O2410">
        <f>IFERROR(VLOOKUP(A2410,bip!$A:$Z,3,0),"")</f>
      </c>
    </row>
    <row r="2411" spans="1:15" ht="13.2">
      <c r="A2411" t="s">
        <v>2126</v>
      </c>
      <c r="B2411" t="s">
        <v>2126</v>
      </c>
      <c r="C2411" t="s">
        <v>15155</v>
      </c>
      <c r="D2411" t="s">
        <v>28554</v>
      </c>
      <c r="E2411" t="s">
        <v>19004</v>
      </c>
      <c r="F2411">
        <v>6</v>
      </c>
      <c r="G2411">
        <v>252</v>
      </c>
      <c r="H2411" s="1">
        <v>75</v>
      </c>
      <c r="I2411" s="87"/>
      <c r="K2411" s="86" t="s">
        <v>17485</v>
      </c>
      <c r="L2411" s="86" t="s">
        <v>17486</v>
      </c>
      <c r="N2411">
        <f>IFERROR(VLOOKUP(A2411,bip!$A:$C,2,0),"")</f>
      </c>
      <c r="O2411">
        <f>IFERROR(VLOOKUP(A2411,bip!$A:$Z,3,0),"")</f>
      </c>
    </row>
    <row r="2412" spans="1:15" ht="13.2">
      <c r="A2412" t="s">
        <v>2127</v>
      </c>
      <c r="B2412" t="s">
        <v>2127</v>
      </c>
      <c r="C2412" t="s">
        <v>15155</v>
      </c>
      <c r="D2412" t="s">
        <v>28555</v>
      </c>
      <c r="E2412" t="s">
        <v>19005</v>
      </c>
      <c r="F2412">
        <v>6</v>
      </c>
      <c r="G2412">
        <v>1224</v>
      </c>
      <c r="H2412" s="1">
        <v>75</v>
      </c>
      <c r="I2412" s="87"/>
      <c r="K2412" s="86" t="s">
        <v>17485</v>
      </c>
      <c r="L2412" s="86" t="s">
        <v>17486</v>
      </c>
      <c r="N2412">
        <f>IFERROR(VLOOKUP(A2412,bip!$A:$C,2,0),"")</f>
      </c>
      <c r="O2412">
        <f>IFERROR(VLOOKUP(A2412,bip!$A:$Z,3,0),"")</f>
      </c>
    </row>
    <row r="2413" spans="1:15" ht="13.2">
      <c r="A2413" t="s">
        <v>2116</v>
      </c>
      <c r="B2413" t="s">
        <v>2116</v>
      </c>
      <c r="C2413" t="s">
        <v>15155</v>
      </c>
      <c r="D2413" t="s">
        <v>33783</v>
      </c>
      <c r="E2413" t="s">
        <v>14991</v>
      </c>
      <c r="F2413">
        <v>6</v>
      </c>
      <c r="G2413">
        <v>126</v>
      </c>
      <c r="H2413" s="1">
        <v>66</v>
      </c>
      <c r="I2413" s="87"/>
      <c r="K2413" s="86" t="s">
        <v>17485</v>
      </c>
      <c r="L2413" s="86" t="s">
        <v>17486</v>
      </c>
      <c r="N2413">
        <f>IFERROR(VLOOKUP(A2413,bip!$A:$C,2,0),"")</f>
      </c>
      <c r="O2413">
        <f>IFERROR(VLOOKUP(A2413,bip!$A:$Z,3,0),"")</f>
      </c>
    </row>
    <row r="2414" spans="1:15" ht="13.2">
      <c r="A2414" t="s">
        <v>2128</v>
      </c>
      <c r="B2414" t="s">
        <v>2128</v>
      </c>
      <c r="C2414" t="s">
        <v>15155</v>
      </c>
      <c r="D2414" t="s">
        <v>28556</v>
      </c>
      <c r="E2414" t="s">
        <v>19006</v>
      </c>
      <c r="F2414">
        <v>6</v>
      </c>
      <c r="G2414">
        <v>900</v>
      </c>
      <c r="H2414" s="1">
        <v>75</v>
      </c>
      <c r="I2414" s="87"/>
      <c r="K2414" s="86" t="s">
        <v>17485</v>
      </c>
      <c r="L2414" s="86" t="s">
        <v>17486</v>
      </c>
      <c r="N2414">
        <f>IFERROR(VLOOKUP(A2414,bip!$A:$C,2,0),"")</f>
      </c>
      <c r="O2414">
        <f>IFERROR(VLOOKUP(A2414,bip!$A:$Z,3,0),"")</f>
      </c>
    </row>
    <row r="2415" spans="1:15" ht="13.2">
      <c r="A2415" t="s">
        <v>2129</v>
      </c>
      <c r="B2415" t="s">
        <v>2129</v>
      </c>
      <c r="C2415" t="s">
        <v>15155</v>
      </c>
      <c r="D2415" t="s">
        <v>28557</v>
      </c>
      <c r="E2415" t="s">
        <v>19007</v>
      </c>
      <c r="F2415">
        <v>6</v>
      </c>
      <c r="G2415">
        <v>168</v>
      </c>
      <c r="H2415" s="1">
        <v>78</v>
      </c>
      <c r="I2415" s="87"/>
      <c r="K2415" s="86" t="s">
        <v>17485</v>
      </c>
      <c r="L2415" s="86" t="s">
        <v>17486</v>
      </c>
      <c r="N2415">
        <f>IFERROR(VLOOKUP(A2415,bip!$A:$C,2,0),"")</f>
      </c>
      <c r="O2415">
        <f>IFERROR(VLOOKUP(A2415,bip!$A:$Z,3,0),"")</f>
      </c>
    </row>
    <row r="2416" spans="1:15" ht="13.2">
      <c r="A2416" t="s">
        <v>2117</v>
      </c>
      <c r="B2416" t="s">
        <v>2117</v>
      </c>
      <c r="C2416" t="s">
        <v>15155</v>
      </c>
      <c r="D2416" t="s">
        <v>28558</v>
      </c>
      <c r="E2416" t="s">
        <v>14992</v>
      </c>
      <c r="F2416">
        <v>6</v>
      </c>
      <c r="G2416">
        <v>264</v>
      </c>
      <c r="H2416" s="1">
        <v>75</v>
      </c>
      <c r="I2416" s="87"/>
      <c r="K2416" s="86" t="s">
        <v>17485</v>
      </c>
      <c r="L2416" s="86" t="s">
        <v>17486</v>
      </c>
      <c r="N2416">
        <f>IFERROR(VLOOKUP(A2416,bip!$A:$C,2,0),"")</f>
      </c>
      <c r="O2416">
        <f>IFERROR(VLOOKUP(A2416,bip!$A:$Z,3,0),"")</f>
      </c>
    </row>
    <row r="2417" spans="1:15" ht="13.2">
      <c r="A2417" t="s">
        <v>2130</v>
      </c>
      <c r="B2417" t="s">
        <v>2130</v>
      </c>
      <c r="C2417" t="s">
        <v>15155</v>
      </c>
      <c r="D2417" t="s">
        <v>28559</v>
      </c>
      <c r="E2417" t="s">
        <v>19008</v>
      </c>
      <c r="F2417">
        <v>6</v>
      </c>
      <c r="G2417">
        <v>360</v>
      </c>
      <c r="H2417" s="1">
        <v>81</v>
      </c>
      <c r="I2417" s="87"/>
      <c r="K2417" s="86" t="s">
        <v>17485</v>
      </c>
      <c r="L2417" s="86" t="s">
        <v>17486</v>
      </c>
      <c r="N2417">
        <f>IFERROR(VLOOKUP(A2417,bip!$A:$C,2,0),"")</f>
      </c>
      <c r="O2417">
        <f>IFERROR(VLOOKUP(A2417,bip!$A:$Z,3,0),"")</f>
      </c>
    </row>
    <row r="2418" spans="1:15" ht="13.2">
      <c r="A2418" t="s">
        <v>2131</v>
      </c>
      <c r="B2418" t="s">
        <v>2131</v>
      </c>
      <c r="C2418" t="s">
        <v>15155</v>
      </c>
      <c r="D2418" t="s">
        <v>28560</v>
      </c>
      <c r="E2418" t="s">
        <v>19009</v>
      </c>
      <c r="F2418">
        <v>6</v>
      </c>
      <c r="G2418">
        <v>360</v>
      </c>
      <c r="H2418" s="1">
        <v>86</v>
      </c>
      <c r="I2418" s="87"/>
      <c r="K2418" s="86" t="s">
        <v>17485</v>
      </c>
      <c r="L2418" s="86" t="s">
        <v>17486</v>
      </c>
      <c r="N2418">
        <f>IFERROR(VLOOKUP(A2418,bip!$A:$C,2,0),"")</f>
      </c>
      <c r="O2418">
        <f>IFERROR(VLOOKUP(A2418,bip!$A:$Z,3,0),"")</f>
      </c>
    </row>
    <row r="2419" spans="1:15" ht="13.2">
      <c r="A2419" t="s">
        <v>2118</v>
      </c>
      <c r="B2419" t="s">
        <v>2118</v>
      </c>
      <c r="C2419" t="s">
        <v>15155</v>
      </c>
      <c r="D2419" t="s">
        <v>28561</v>
      </c>
      <c r="E2419" t="s">
        <v>14993</v>
      </c>
      <c r="F2419">
        <v>6</v>
      </c>
      <c r="G2419">
        <v>264</v>
      </c>
      <c r="H2419" s="1">
        <v>78</v>
      </c>
      <c r="I2419" s="87"/>
      <c r="K2419" s="86" t="s">
        <v>17485</v>
      </c>
      <c r="L2419" s="86" t="s">
        <v>17486</v>
      </c>
      <c r="N2419">
        <f>IFERROR(VLOOKUP(A2419,bip!$A:$C,2,0),"")</f>
      </c>
      <c r="O2419">
        <f>IFERROR(VLOOKUP(A2419,bip!$A:$Z,3,0),"")</f>
      </c>
    </row>
    <row r="2420" spans="1:15" ht="13.2">
      <c r="A2420" t="s">
        <v>2132</v>
      </c>
      <c r="B2420" t="s">
        <v>2132</v>
      </c>
      <c r="C2420" t="s">
        <v>15155</v>
      </c>
      <c r="D2420" t="s">
        <v>28562</v>
      </c>
      <c r="E2420" t="s">
        <v>19010</v>
      </c>
      <c r="F2420">
        <v>6</v>
      </c>
      <c r="G2420">
        <v>168</v>
      </c>
      <c r="H2420" s="1">
        <v>96</v>
      </c>
      <c r="I2420" s="87"/>
      <c r="K2420" s="86" t="s">
        <v>17485</v>
      </c>
      <c r="L2420" s="86" t="s">
        <v>17486</v>
      </c>
      <c r="N2420">
        <f>IFERROR(VLOOKUP(A2420,bip!$A:$C,2,0),"")</f>
      </c>
      <c r="O2420">
        <f>IFERROR(VLOOKUP(A2420,bip!$A:$Z,3,0),"")</f>
      </c>
    </row>
    <row r="2421" spans="1:15" ht="13.2">
      <c r="A2421" t="s">
        <v>2133</v>
      </c>
      <c r="B2421" t="s">
        <v>2133</v>
      </c>
      <c r="C2421" t="s">
        <v>15155</v>
      </c>
      <c r="D2421" t="s">
        <v>28563</v>
      </c>
      <c r="E2421" t="s">
        <v>19011</v>
      </c>
      <c r="F2421">
        <v>6</v>
      </c>
      <c r="G2421">
        <v>234</v>
      </c>
      <c r="H2421" s="1">
        <v>106</v>
      </c>
      <c r="I2421" s="87"/>
      <c r="K2421" s="86" t="s">
        <v>17485</v>
      </c>
      <c r="L2421" s="86" t="s">
        <v>17486</v>
      </c>
      <c r="N2421">
        <f>IFERROR(VLOOKUP(A2421,bip!$A:$C,2,0),"")</f>
      </c>
      <c r="O2421">
        <f>IFERROR(VLOOKUP(A2421,bip!$A:$Z,3,0),"")</f>
      </c>
    </row>
    <row r="2422" spans="1:15" ht="13.2">
      <c r="A2422" t="s">
        <v>2119</v>
      </c>
      <c r="B2422" t="s">
        <v>2119</v>
      </c>
      <c r="C2422" t="s">
        <v>15155</v>
      </c>
      <c r="D2422" t="s">
        <v>28564</v>
      </c>
      <c r="E2422" t="s">
        <v>14994</v>
      </c>
      <c r="F2422">
        <v>6</v>
      </c>
      <c r="G2422">
        <v>168</v>
      </c>
      <c r="H2422" s="1">
        <v>81</v>
      </c>
      <c r="I2422" s="87"/>
      <c r="K2422" s="86" t="s">
        <v>17485</v>
      </c>
      <c r="L2422" s="86" t="s">
        <v>17486</v>
      </c>
      <c r="N2422">
        <f>IFERROR(VLOOKUP(A2422,bip!$A:$C,2,0),"")</f>
      </c>
      <c r="O2422">
        <f>IFERROR(VLOOKUP(A2422,bip!$A:$Z,3,0),"")</f>
      </c>
    </row>
    <row r="2423" spans="1:15" ht="13.2">
      <c r="A2423" t="s">
        <v>2134</v>
      </c>
      <c r="B2423" t="s">
        <v>2134</v>
      </c>
      <c r="C2423" t="s">
        <v>15155</v>
      </c>
      <c r="D2423" t="s">
        <v>28565</v>
      </c>
      <c r="E2423" t="s">
        <v>19012</v>
      </c>
      <c r="F2423">
        <v>6</v>
      </c>
      <c r="G2423">
        <v>72</v>
      </c>
      <c r="H2423" s="1">
        <v>110</v>
      </c>
      <c r="I2423" s="87"/>
      <c r="K2423" s="86" t="s">
        <v>17485</v>
      </c>
      <c r="L2423" s="86" t="s">
        <v>17486</v>
      </c>
      <c r="N2423">
        <f>IFERROR(VLOOKUP(A2423,bip!$A:$C,2,0),"")</f>
      </c>
      <c r="O2423">
        <f>IFERROR(VLOOKUP(A2423,bip!$A:$Z,3,0),"")</f>
      </c>
    </row>
    <row r="2424" spans="1:15" ht="13.2">
      <c r="A2424" t="s">
        <v>2135</v>
      </c>
      <c r="B2424" t="s">
        <v>2135</v>
      </c>
      <c r="C2424" t="s">
        <v>15155</v>
      </c>
      <c r="D2424" t="s">
        <v>28566</v>
      </c>
      <c r="E2424" t="s">
        <v>19013</v>
      </c>
      <c r="F2424">
        <v>6</v>
      </c>
      <c r="G2424">
        <v>150</v>
      </c>
      <c r="H2424" s="1">
        <v>118</v>
      </c>
      <c r="I2424" s="87"/>
      <c r="K2424" s="86" t="s">
        <v>17485</v>
      </c>
      <c r="L2424" s="86" t="s">
        <v>17486</v>
      </c>
      <c r="N2424">
        <f>IFERROR(VLOOKUP(A2424,bip!$A:$C,2,0),"")</f>
      </c>
      <c r="O2424">
        <f>IFERROR(VLOOKUP(A2424,bip!$A:$Z,3,0),"")</f>
      </c>
    </row>
    <row r="2425" spans="1:15" ht="13.2">
      <c r="A2425" t="s">
        <v>2120</v>
      </c>
      <c r="B2425" t="s">
        <v>2120</v>
      </c>
      <c r="C2425" t="s">
        <v>15155</v>
      </c>
      <c r="D2425" t="s">
        <v>28567</v>
      </c>
      <c r="E2425" t="s">
        <v>14995</v>
      </c>
      <c r="F2425">
        <v>6</v>
      </c>
      <c r="G2425">
        <v>168</v>
      </c>
      <c r="H2425" s="1">
        <v>96</v>
      </c>
      <c r="I2425" s="87"/>
      <c r="K2425" s="86" t="s">
        <v>17485</v>
      </c>
      <c r="L2425" s="86" t="s">
        <v>17486</v>
      </c>
      <c r="N2425">
        <f>IFERROR(VLOOKUP(A2425,bip!$A:$C,2,0),"")</f>
      </c>
      <c r="O2425">
        <f>IFERROR(VLOOKUP(A2425,bip!$A:$Z,3,0),"")</f>
      </c>
    </row>
    <row r="2426" spans="1:15" ht="13.2">
      <c r="A2426" t="s">
        <v>2136</v>
      </c>
      <c r="B2426" t="s">
        <v>2136</v>
      </c>
      <c r="C2426" t="s">
        <v>15155</v>
      </c>
      <c r="D2426" t="s">
        <v>28568</v>
      </c>
      <c r="E2426" t="s">
        <v>19014</v>
      </c>
      <c r="F2426">
        <v>6</v>
      </c>
      <c r="G2426">
        <v>198</v>
      </c>
      <c r="H2426" s="1">
        <v>128</v>
      </c>
      <c r="I2426" s="87"/>
      <c r="K2426" s="86" t="s">
        <v>17485</v>
      </c>
      <c r="L2426" s="86" t="s">
        <v>17486</v>
      </c>
      <c r="N2426">
        <f>IFERROR(VLOOKUP(A2426,bip!$A:$C,2,0),"")</f>
      </c>
      <c r="O2426">
        <f>IFERROR(VLOOKUP(A2426,bip!$A:$Z,3,0),"")</f>
      </c>
    </row>
    <row r="2427" spans="1:15" ht="13.2">
      <c r="A2427" t="s">
        <v>2137</v>
      </c>
      <c r="B2427" t="s">
        <v>2137</v>
      </c>
      <c r="C2427" t="s">
        <v>15155</v>
      </c>
      <c r="D2427" t="s">
        <v>28569</v>
      </c>
      <c r="E2427" t="s">
        <v>19015</v>
      </c>
      <c r="F2427">
        <v>6</v>
      </c>
      <c r="G2427">
        <v>198</v>
      </c>
      <c r="H2427" s="1">
        <v>133</v>
      </c>
      <c r="I2427" s="87"/>
      <c r="K2427" s="86" t="s">
        <v>17485</v>
      </c>
      <c r="L2427" s="86" t="s">
        <v>17486</v>
      </c>
      <c r="N2427">
        <f>IFERROR(VLOOKUP(A2427,bip!$A:$C,2,0),"")</f>
      </c>
      <c r="O2427">
        <f>IFERROR(VLOOKUP(A2427,bip!$A:$Z,3,0),"")</f>
      </c>
    </row>
    <row r="2428" spans="1:15" ht="13.2">
      <c r="A2428" t="s">
        <v>2121</v>
      </c>
      <c r="B2428" t="s">
        <v>2121</v>
      </c>
      <c r="C2428" t="s">
        <v>15155</v>
      </c>
      <c r="D2428" t="s">
        <v>28570</v>
      </c>
      <c r="E2428" t="s">
        <v>14996</v>
      </c>
      <c r="F2428">
        <v>6</v>
      </c>
      <c r="G2428">
        <v>54</v>
      </c>
      <c r="H2428" s="1">
        <v>106</v>
      </c>
      <c r="I2428" s="87"/>
      <c r="K2428" s="86" t="s">
        <v>17485</v>
      </c>
      <c r="L2428" s="86" t="s">
        <v>17486</v>
      </c>
      <c r="N2428">
        <f>IFERROR(VLOOKUP(A2428,bip!$A:$C,2,0),"")</f>
      </c>
      <c r="O2428">
        <f>IFERROR(VLOOKUP(A2428,bip!$A:$Z,3,0),"")</f>
      </c>
    </row>
    <row r="2429" spans="1:15" ht="13.2">
      <c r="A2429" t="s">
        <v>2138</v>
      </c>
      <c r="B2429" t="s">
        <v>2138</v>
      </c>
      <c r="C2429" t="s">
        <v>15155</v>
      </c>
      <c r="D2429" t="s">
        <v>28571</v>
      </c>
      <c r="E2429" t="s">
        <v>19016</v>
      </c>
      <c r="F2429">
        <v>6</v>
      </c>
      <c r="G2429">
        <v>150</v>
      </c>
      <c r="H2429" s="1">
        <v>146</v>
      </c>
      <c r="I2429" s="87"/>
      <c r="K2429" s="86" t="s">
        <v>17485</v>
      </c>
      <c r="L2429" s="86" t="s">
        <v>17486</v>
      </c>
      <c r="N2429">
        <f>IFERROR(VLOOKUP(A2429,bip!$A:$C,2,0),"")</f>
      </c>
      <c r="O2429">
        <f>IFERROR(VLOOKUP(A2429,bip!$A:$Z,3,0),"")</f>
      </c>
    </row>
    <row r="2430" spans="1:15" ht="13.2">
      <c r="A2430" t="s">
        <v>2122</v>
      </c>
      <c r="B2430" t="s">
        <v>2122</v>
      </c>
      <c r="C2430" t="s">
        <v>15155</v>
      </c>
      <c r="D2430" t="s">
        <v>28572</v>
      </c>
      <c r="E2430" t="s">
        <v>14997</v>
      </c>
      <c r="F2430">
        <v>6</v>
      </c>
      <c r="G2430">
        <v>90</v>
      </c>
      <c r="H2430" s="1">
        <v>118</v>
      </c>
      <c r="I2430" s="87"/>
      <c r="K2430" s="86" t="s">
        <v>17485</v>
      </c>
      <c r="L2430" s="86" t="s">
        <v>17486</v>
      </c>
      <c r="N2430">
        <f>IFERROR(VLOOKUP(A2430,bip!$A:$C,2,0),"")</f>
      </c>
      <c r="O2430">
        <f>IFERROR(VLOOKUP(A2430,bip!$A:$Z,3,0),"")</f>
      </c>
    </row>
    <row r="2431" spans="1:15" ht="13.2">
      <c r="A2431" t="s">
        <v>2123</v>
      </c>
      <c r="B2431" t="s">
        <v>2123</v>
      </c>
      <c r="C2431" t="s">
        <v>15155</v>
      </c>
      <c r="D2431" t="s">
        <v>28573</v>
      </c>
      <c r="E2431" t="s">
        <v>14998</v>
      </c>
      <c r="F2431">
        <v>6</v>
      </c>
      <c r="G2431">
        <v>72</v>
      </c>
      <c r="H2431" s="1">
        <v>128</v>
      </c>
      <c r="I2431" s="87"/>
      <c r="K2431" s="86" t="s">
        <v>17485</v>
      </c>
      <c r="L2431" s="86" t="s">
        <v>17486</v>
      </c>
      <c r="N2431">
        <f>IFERROR(VLOOKUP(A2431,bip!$A:$C,2,0),"")</f>
      </c>
      <c r="O2431">
        <f>IFERROR(VLOOKUP(A2431,bip!$A:$Z,3,0),"")</f>
      </c>
    </row>
    <row r="2432" spans="1:15" ht="13.2">
      <c r="A2432" t="s">
        <v>2124</v>
      </c>
      <c r="B2432" t="s">
        <v>2124</v>
      </c>
      <c r="C2432" t="s">
        <v>15155</v>
      </c>
      <c r="D2432" t="s">
        <v>28574</v>
      </c>
      <c r="E2432" t="s">
        <v>14999</v>
      </c>
      <c r="F2432">
        <v>6</v>
      </c>
      <c r="G2432">
        <v>72</v>
      </c>
      <c r="H2432" s="1">
        <v>146</v>
      </c>
      <c r="I2432" s="87"/>
      <c r="K2432" s="86" t="s">
        <v>17485</v>
      </c>
      <c r="L2432" s="86" t="s">
        <v>17486</v>
      </c>
      <c r="N2432">
        <f>IFERROR(VLOOKUP(A2432,bip!$A:$C,2,0),"")</f>
      </c>
      <c r="O2432">
        <f>IFERROR(VLOOKUP(A2432,bip!$A:$Z,3,0),"")</f>
      </c>
    </row>
    <row r="2433" spans="1:15" ht="13.2">
      <c r="A2433" t="s">
        <v>2139</v>
      </c>
      <c r="B2433" t="s">
        <v>15541</v>
      </c>
      <c r="C2433" t="s">
        <v>15155</v>
      </c>
      <c r="D2433" t="s">
        <v>35887</v>
      </c>
      <c r="E2433" t="s">
        <v>37115</v>
      </c>
      <c r="F2433">
        <v>1</v>
      </c>
      <c r="G2433">
        <v>1</v>
      </c>
      <c r="H2433" s="1">
        <v>17414</v>
      </c>
      <c r="I2433" s="87"/>
      <c r="K2433" s="86" t="s">
        <v>17485</v>
      </c>
      <c r="L2433" s="86" t="s">
        <v>17486</v>
      </c>
      <c r="N2433">
        <f>IFERROR(VLOOKUP(A2433,bip!$A:$C,2,0),"")</f>
      </c>
      <c r="O2433">
        <f>IFERROR(VLOOKUP(A2433,bip!$A:$Z,3,0),"")</f>
      </c>
    </row>
    <row r="2434" spans="1:15" ht="13.2">
      <c r="A2434" t="s">
        <v>13570</v>
      </c>
      <c r="B2434" t="s">
        <v>15542</v>
      </c>
      <c r="C2434" t="s">
        <v>15155</v>
      </c>
      <c r="D2434" t="s">
        <v>35888</v>
      </c>
      <c r="E2434" t="s">
        <v>37116</v>
      </c>
      <c r="F2434">
        <v>1</v>
      </c>
      <c r="G2434">
        <v>16</v>
      </c>
      <c r="H2434" s="1">
        <v>999</v>
      </c>
      <c r="I2434" s="87"/>
      <c r="K2434" s="86" t="s">
        <v>17485</v>
      </c>
      <c r="L2434" s="86" t="s">
        <v>17486</v>
      </c>
      <c r="N2434">
        <f>IFERROR(VLOOKUP(A2434,bip!$A:$C,2,0),"")</f>
      </c>
      <c r="O2434">
        <f>IFERROR(VLOOKUP(A2434,bip!$A:$Z,3,0),"")</f>
      </c>
    </row>
    <row r="2435" spans="1:15" ht="13.2">
      <c r="A2435" t="s">
        <v>2141</v>
      </c>
      <c r="B2435" t="s">
        <v>15543</v>
      </c>
      <c r="C2435" t="s">
        <v>15155</v>
      </c>
      <c r="D2435" t="s">
        <v>35889</v>
      </c>
      <c r="E2435" t="s">
        <v>37117</v>
      </c>
      <c r="F2435">
        <v>1</v>
      </c>
      <c r="G2435">
        <v>1</v>
      </c>
      <c r="H2435" s="1">
        <v>2348</v>
      </c>
      <c r="I2435" s="87"/>
      <c r="K2435" s="86" t="s">
        <v>17485</v>
      </c>
      <c r="L2435" s="86" t="s">
        <v>17486</v>
      </c>
      <c r="N2435">
        <f>IFERROR(VLOOKUP(A2435,bip!$A:$C,2,0),"")</f>
      </c>
      <c r="O2435">
        <f>IFERROR(VLOOKUP(A2435,bip!$A:$Z,3,0),"")</f>
      </c>
    </row>
    <row r="2436" spans="1:15" ht="13.2">
      <c r="A2436" t="s">
        <v>2144</v>
      </c>
      <c r="B2436" t="s">
        <v>2144</v>
      </c>
      <c r="C2436" t="s">
        <v>15155</v>
      </c>
      <c r="D2436" t="s">
        <v>35890</v>
      </c>
      <c r="E2436" t="s">
        <v>37118</v>
      </c>
      <c r="F2436">
        <v>1</v>
      </c>
      <c r="G2436">
        <v>1</v>
      </c>
      <c r="H2436" s="1">
        <v>1999</v>
      </c>
      <c r="I2436" s="87"/>
      <c r="K2436" s="86" t="s">
        <v>17485</v>
      </c>
      <c r="L2436" s="86" t="s">
        <v>17486</v>
      </c>
      <c r="N2436">
        <f>IFERROR(VLOOKUP(A2436,bip!$A:$C,2,0),"")</f>
      </c>
      <c r="O2436">
        <f>IFERROR(VLOOKUP(A2436,bip!$A:$Z,3,0),"")</f>
      </c>
    </row>
    <row r="2437" spans="1:15" ht="13.2">
      <c r="A2437" t="s">
        <v>2140</v>
      </c>
      <c r="B2437" t="s">
        <v>2140</v>
      </c>
      <c r="C2437" t="s">
        <v>15155</v>
      </c>
      <c r="D2437" t="s">
        <v>35891</v>
      </c>
      <c r="E2437" t="s">
        <v>37119</v>
      </c>
      <c r="F2437">
        <v>1</v>
      </c>
      <c r="G2437">
        <v>1</v>
      </c>
      <c r="H2437" s="1">
        <v>3183</v>
      </c>
      <c r="I2437" s="87"/>
      <c r="K2437" s="86" t="s">
        <v>17485</v>
      </c>
      <c r="L2437" s="86" t="s">
        <v>17486</v>
      </c>
      <c r="N2437">
        <f>IFERROR(VLOOKUP(A2437,bip!$A:$C,2,0),"")</f>
      </c>
      <c r="O2437">
        <f>IFERROR(VLOOKUP(A2437,bip!$A:$Z,3,0),"")</f>
      </c>
    </row>
    <row r="2438" spans="1:15" ht="13.2">
      <c r="A2438" t="s">
        <v>2142</v>
      </c>
      <c r="B2438" t="s">
        <v>2142</v>
      </c>
      <c r="C2438" t="s">
        <v>15155</v>
      </c>
      <c r="D2438" t="s">
        <v>35892</v>
      </c>
      <c r="E2438" t="s">
        <v>37120</v>
      </c>
      <c r="F2438">
        <v>1</v>
      </c>
      <c r="G2438">
        <v>6</v>
      </c>
      <c r="H2438" s="1">
        <v>1754</v>
      </c>
      <c r="I2438" s="87"/>
      <c r="K2438" s="86" t="s">
        <v>17485</v>
      </c>
      <c r="L2438" s="86" t="s">
        <v>17486</v>
      </c>
      <c r="N2438">
        <f>IFERROR(VLOOKUP(A2438,bip!$A:$C,2,0),"")</f>
      </c>
      <c r="O2438">
        <f>IFERROR(VLOOKUP(A2438,bip!$A:$Z,3,0),"")</f>
      </c>
    </row>
    <row r="2439" spans="1:15" ht="13.2">
      <c r="A2439" t="s">
        <v>2143</v>
      </c>
      <c r="B2439" t="s">
        <v>2143</v>
      </c>
      <c r="C2439" t="s">
        <v>15155</v>
      </c>
      <c r="D2439" t="s">
        <v>35893</v>
      </c>
      <c r="E2439" t="s">
        <v>37121</v>
      </c>
      <c r="F2439">
        <v>1</v>
      </c>
      <c r="G2439">
        <v>16</v>
      </c>
      <c r="H2439" s="1">
        <v>841</v>
      </c>
      <c r="I2439" s="87"/>
      <c r="K2439" s="86" t="s">
        <v>17485</v>
      </c>
      <c r="L2439" s="86" t="s">
        <v>17486</v>
      </c>
      <c r="N2439">
        <f>IFERROR(VLOOKUP(A2439,bip!$A:$C,2,0),"")</f>
      </c>
      <c r="O2439">
        <f>IFERROR(VLOOKUP(A2439,bip!$A:$Z,3,0),"")</f>
      </c>
    </row>
    <row r="2440" spans="1:15" ht="13.2">
      <c r="A2440" t="s">
        <v>13571</v>
      </c>
      <c r="B2440" t="s">
        <v>13571</v>
      </c>
      <c r="C2440" t="s">
        <v>15155</v>
      </c>
      <c r="D2440" t="s">
        <v>35894</v>
      </c>
      <c r="E2440" t="s">
        <v>37122</v>
      </c>
      <c r="F2440">
        <v>1</v>
      </c>
      <c r="G2440">
        <v>6</v>
      </c>
      <c r="H2440" s="1">
        <v>1441</v>
      </c>
      <c r="I2440" s="87"/>
      <c r="K2440" s="86" t="s">
        <v>17485</v>
      </c>
      <c r="L2440" s="86" t="s">
        <v>17486</v>
      </c>
      <c r="N2440">
        <f>IFERROR(VLOOKUP(A2440,bip!$A:$C,2,0),"")</f>
      </c>
      <c r="O2440">
        <f>IFERROR(VLOOKUP(A2440,bip!$A:$Z,3,0),"")</f>
      </c>
    </row>
    <row r="2441" spans="1:15" ht="13.2">
      <c r="A2441" t="s">
        <v>2561</v>
      </c>
      <c r="B2441" t="s">
        <v>2561</v>
      </c>
      <c r="C2441" t="s">
        <v>15155</v>
      </c>
      <c r="D2441" t="s">
        <v>35895</v>
      </c>
      <c r="E2441" t="s">
        <v>37123</v>
      </c>
      <c r="F2441">
        <v>1</v>
      </c>
      <c r="G2441">
        <v>12</v>
      </c>
      <c r="H2441" s="1">
        <v>925</v>
      </c>
      <c r="I2441" s="87"/>
      <c r="K2441" s="86" t="s">
        <v>17485</v>
      </c>
      <c r="L2441" s="86" t="s">
        <v>17486</v>
      </c>
      <c r="N2441">
        <f>IFERROR(VLOOKUP(A2441,bip!$A:$C,2,0),"")</f>
      </c>
      <c r="O2441">
        <f>IFERROR(VLOOKUP(A2441,bip!$A:$Z,3,0),"")</f>
      </c>
    </row>
    <row r="2442" spans="1:15" ht="13.2">
      <c r="A2442" t="s">
        <v>2145</v>
      </c>
      <c r="B2442" t="s">
        <v>2145</v>
      </c>
      <c r="C2442" t="s">
        <v>15155</v>
      </c>
      <c r="D2442" t="s">
        <v>25840</v>
      </c>
      <c r="E2442" t="s">
        <v>18148</v>
      </c>
      <c r="F2442">
        <v>6</v>
      </c>
      <c r="G2442">
        <v>144</v>
      </c>
      <c r="H2442" s="1">
        <v>78</v>
      </c>
      <c r="I2442" s="87"/>
      <c r="K2442" s="86" t="s">
        <v>17485</v>
      </c>
      <c r="L2442" s="86" t="s">
        <v>17486</v>
      </c>
      <c r="N2442">
        <f>IFERROR(VLOOKUP(A2442,bip!$A:$C,2,0),"")</f>
      </c>
      <c r="O2442">
        <f>IFERROR(VLOOKUP(A2442,bip!$A:$Z,3,0),"")</f>
      </c>
    </row>
    <row r="2443" spans="1:15" ht="13.2">
      <c r="A2443" t="s">
        <v>2173</v>
      </c>
      <c r="B2443" t="s">
        <v>2173</v>
      </c>
      <c r="C2443" t="s">
        <v>15155</v>
      </c>
      <c r="D2443" t="s">
        <v>25840</v>
      </c>
      <c r="E2443" t="s">
        <v>19018</v>
      </c>
      <c r="F2443">
        <v>6</v>
      </c>
      <c r="G2443">
        <v>264</v>
      </c>
      <c r="H2443" s="1">
        <v>78</v>
      </c>
      <c r="I2443" s="87"/>
      <c r="K2443" s="86" t="s">
        <v>17485</v>
      </c>
      <c r="L2443" s="86" t="s">
        <v>17486</v>
      </c>
      <c r="N2443">
        <f>IFERROR(VLOOKUP(A2443,bip!$A:$C,2,0),"")</f>
      </c>
      <c r="O2443">
        <f>IFERROR(VLOOKUP(A2443,bip!$A:$Z,3,0),"")</f>
      </c>
    </row>
    <row r="2444" spans="1:15" ht="13.2">
      <c r="A2444" t="s">
        <v>2146</v>
      </c>
      <c r="B2444" t="s">
        <v>2146</v>
      </c>
      <c r="C2444" t="s">
        <v>15155</v>
      </c>
      <c r="D2444" t="s">
        <v>25841</v>
      </c>
      <c r="E2444" t="s">
        <v>18149</v>
      </c>
      <c r="F2444">
        <v>6</v>
      </c>
      <c r="G2444">
        <v>168</v>
      </c>
      <c r="H2444" s="1">
        <v>88</v>
      </c>
      <c r="I2444" s="87"/>
      <c r="K2444" s="86" t="s">
        <v>17485</v>
      </c>
      <c r="L2444" s="86" t="s">
        <v>17486</v>
      </c>
      <c r="N2444">
        <f>IFERROR(VLOOKUP(A2444,bip!$A:$C,2,0),"")</f>
      </c>
      <c r="O2444">
        <f>IFERROR(VLOOKUP(A2444,bip!$A:$Z,3,0),"")</f>
      </c>
    </row>
    <row r="2445" spans="1:15" ht="13.2">
      <c r="A2445" t="s">
        <v>2174</v>
      </c>
      <c r="B2445" t="s">
        <v>2174</v>
      </c>
      <c r="C2445" t="s">
        <v>15155</v>
      </c>
      <c r="D2445" t="s">
        <v>25841</v>
      </c>
      <c r="E2445" t="s">
        <v>19019</v>
      </c>
      <c r="F2445">
        <v>6</v>
      </c>
      <c r="G2445">
        <v>168</v>
      </c>
      <c r="H2445" s="1">
        <v>88</v>
      </c>
      <c r="I2445" s="87"/>
      <c r="K2445" s="86" t="s">
        <v>17485</v>
      </c>
      <c r="L2445" s="86" t="s">
        <v>17486</v>
      </c>
      <c r="N2445">
        <f>IFERROR(VLOOKUP(A2445,bip!$A:$C,2,0),"")</f>
      </c>
      <c r="O2445">
        <f>IFERROR(VLOOKUP(A2445,bip!$A:$Z,3,0),"")</f>
      </c>
    </row>
    <row r="2446" spans="1:15" ht="13.2">
      <c r="A2446" t="s">
        <v>2147</v>
      </c>
      <c r="B2446" t="s">
        <v>2147</v>
      </c>
      <c r="C2446" t="s">
        <v>15155</v>
      </c>
      <c r="D2446" t="s">
        <v>25842</v>
      </c>
      <c r="E2446" t="s">
        <v>18150</v>
      </c>
      <c r="F2446">
        <v>6</v>
      </c>
      <c r="G2446">
        <v>168</v>
      </c>
      <c r="H2446" s="1">
        <v>92</v>
      </c>
      <c r="I2446" s="87"/>
      <c r="K2446" s="86" t="s">
        <v>17485</v>
      </c>
      <c r="L2446" s="86" t="s">
        <v>17486</v>
      </c>
      <c r="N2446">
        <f>IFERROR(VLOOKUP(A2446,bip!$A:$C,2,0),"")</f>
      </c>
      <c r="O2446">
        <f>IFERROR(VLOOKUP(A2446,bip!$A:$Z,3,0),"")</f>
      </c>
    </row>
    <row r="2447" spans="1:15" ht="13.2">
      <c r="A2447" t="s">
        <v>2175</v>
      </c>
      <c r="B2447" t="s">
        <v>2175</v>
      </c>
      <c r="C2447" t="s">
        <v>15155</v>
      </c>
      <c r="D2447" t="s">
        <v>25842</v>
      </c>
      <c r="E2447" t="s">
        <v>19020</v>
      </c>
      <c r="F2447">
        <v>6</v>
      </c>
      <c r="G2447">
        <v>168</v>
      </c>
      <c r="H2447" s="1">
        <v>92</v>
      </c>
      <c r="I2447" s="87"/>
      <c r="K2447" s="86" t="s">
        <v>17485</v>
      </c>
      <c r="L2447" s="86" t="s">
        <v>17486</v>
      </c>
      <c r="N2447">
        <f>IFERROR(VLOOKUP(A2447,bip!$A:$C,2,0),"")</f>
      </c>
      <c r="O2447">
        <f>IFERROR(VLOOKUP(A2447,bip!$A:$Z,3,0),"")</f>
      </c>
    </row>
    <row r="2448" spans="1:15" ht="13.2">
      <c r="A2448" t="s">
        <v>2148</v>
      </c>
      <c r="B2448" t="s">
        <v>2148</v>
      </c>
      <c r="C2448" t="s">
        <v>15155</v>
      </c>
      <c r="D2448" t="s">
        <v>25843</v>
      </c>
      <c r="E2448" t="s">
        <v>15000</v>
      </c>
      <c r="F2448">
        <v>6</v>
      </c>
      <c r="G2448">
        <v>108</v>
      </c>
      <c r="H2448" s="1">
        <v>95</v>
      </c>
      <c r="I2448" s="87"/>
      <c r="K2448" s="86" t="s">
        <v>17485</v>
      </c>
      <c r="L2448" s="86" t="s">
        <v>17486</v>
      </c>
      <c r="N2448">
        <f>IFERROR(VLOOKUP(A2448,bip!$A:$C,2,0),"")</f>
      </c>
      <c r="O2448">
        <f>IFERROR(VLOOKUP(A2448,bip!$A:$Z,3,0),"")</f>
      </c>
    </row>
    <row r="2449" spans="1:15" ht="13.2">
      <c r="A2449" t="s">
        <v>2176</v>
      </c>
      <c r="B2449" t="s">
        <v>2176</v>
      </c>
      <c r="C2449" t="s">
        <v>15155</v>
      </c>
      <c r="D2449" t="s">
        <v>25843</v>
      </c>
      <c r="E2449" t="s">
        <v>19021</v>
      </c>
      <c r="F2449">
        <v>6</v>
      </c>
      <c r="G2449">
        <v>168</v>
      </c>
      <c r="H2449" s="1">
        <v>95</v>
      </c>
      <c r="I2449" s="87"/>
      <c r="K2449" s="86" t="s">
        <v>17485</v>
      </c>
      <c r="L2449" s="86" t="s">
        <v>17486</v>
      </c>
      <c r="N2449">
        <f>IFERROR(VLOOKUP(A2449,bip!$A:$C,2,0),"")</f>
      </c>
      <c r="O2449">
        <f>IFERROR(VLOOKUP(A2449,bip!$A:$Z,3,0),"")</f>
      </c>
    </row>
    <row r="2450" spans="1:15" ht="13.2">
      <c r="A2450" t="s">
        <v>2149</v>
      </c>
      <c r="B2450" t="s">
        <v>2149</v>
      </c>
      <c r="C2450" t="s">
        <v>15155</v>
      </c>
      <c r="D2450" t="s">
        <v>25844</v>
      </c>
      <c r="E2450" t="s">
        <v>18151</v>
      </c>
      <c r="F2450">
        <v>6</v>
      </c>
      <c r="G2450">
        <v>72</v>
      </c>
      <c r="H2450" s="1">
        <v>113</v>
      </c>
      <c r="I2450" s="87"/>
      <c r="K2450" s="86" t="s">
        <v>17485</v>
      </c>
      <c r="L2450" s="86" t="s">
        <v>17486</v>
      </c>
      <c r="N2450">
        <f>IFERROR(VLOOKUP(A2450,bip!$A:$C,2,0),"")</f>
      </c>
      <c r="O2450">
        <f>IFERROR(VLOOKUP(A2450,bip!$A:$Z,3,0),"")</f>
      </c>
    </row>
    <row r="2451" spans="1:15" ht="13.2">
      <c r="A2451" t="s">
        <v>2177</v>
      </c>
      <c r="B2451" t="s">
        <v>2177</v>
      </c>
      <c r="C2451" t="s">
        <v>15155</v>
      </c>
      <c r="D2451" t="s">
        <v>25844</v>
      </c>
      <c r="E2451" t="s">
        <v>19022</v>
      </c>
      <c r="F2451">
        <v>6</v>
      </c>
      <c r="G2451">
        <v>72</v>
      </c>
      <c r="H2451" s="1">
        <v>113</v>
      </c>
      <c r="I2451" s="87"/>
      <c r="K2451" s="86" t="s">
        <v>17485</v>
      </c>
      <c r="L2451" s="86" t="s">
        <v>17486</v>
      </c>
      <c r="N2451">
        <f>IFERROR(VLOOKUP(A2451,bip!$A:$C,2,0),"")</f>
      </c>
      <c r="O2451">
        <f>IFERROR(VLOOKUP(A2451,bip!$A:$Z,3,0),"")</f>
      </c>
    </row>
    <row r="2452" spans="1:15" ht="13.2">
      <c r="A2452" t="s">
        <v>2150</v>
      </c>
      <c r="B2452" t="s">
        <v>2150</v>
      </c>
      <c r="C2452" t="s">
        <v>15155</v>
      </c>
      <c r="D2452" t="s">
        <v>25845</v>
      </c>
      <c r="E2452" t="s">
        <v>15001</v>
      </c>
      <c r="F2452">
        <v>6</v>
      </c>
      <c r="G2452">
        <v>72</v>
      </c>
      <c r="H2452" s="1">
        <v>125</v>
      </c>
      <c r="I2452" s="87"/>
      <c r="K2452" s="86" t="s">
        <v>17485</v>
      </c>
      <c r="L2452" s="86" t="s">
        <v>17486</v>
      </c>
      <c r="N2452">
        <f>IFERROR(VLOOKUP(A2452,bip!$A:$C,2,0),"")</f>
      </c>
      <c r="O2452">
        <f>IFERROR(VLOOKUP(A2452,bip!$A:$Z,3,0),"")</f>
      </c>
    </row>
    <row r="2453" spans="1:15" ht="13.2">
      <c r="A2453" t="s">
        <v>2178</v>
      </c>
      <c r="B2453" t="s">
        <v>2178</v>
      </c>
      <c r="C2453" t="s">
        <v>15155</v>
      </c>
      <c r="D2453" t="s">
        <v>25845</v>
      </c>
      <c r="E2453" t="s">
        <v>15003</v>
      </c>
      <c r="F2453">
        <v>6</v>
      </c>
      <c r="G2453">
        <v>120</v>
      </c>
      <c r="H2453" s="1">
        <v>125</v>
      </c>
      <c r="I2453" s="87"/>
      <c r="K2453" s="86" t="s">
        <v>17485</v>
      </c>
      <c r="L2453" s="86" t="s">
        <v>17486</v>
      </c>
      <c r="N2453">
        <f>IFERROR(VLOOKUP(A2453,bip!$A:$C,2,0),"")</f>
      </c>
      <c r="O2453">
        <f>IFERROR(VLOOKUP(A2453,bip!$A:$Z,3,0),"")</f>
      </c>
    </row>
    <row r="2454" spans="1:15" ht="13.2">
      <c r="A2454" t="s">
        <v>2151</v>
      </c>
      <c r="B2454" t="s">
        <v>2151</v>
      </c>
      <c r="C2454" t="s">
        <v>15155</v>
      </c>
      <c r="D2454" t="s">
        <v>25846</v>
      </c>
      <c r="E2454" t="s">
        <v>19017</v>
      </c>
      <c r="F2454">
        <v>6</v>
      </c>
      <c r="G2454">
        <v>72</v>
      </c>
      <c r="H2454" s="1">
        <v>139</v>
      </c>
      <c r="I2454" s="87"/>
      <c r="K2454" s="86" t="s">
        <v>17485</v>
      </c>
      <c r="L2454" s="86" t="s">
        <v>17486</v>
      </c>
      <c r="N2454">
        <f>IFERROR(VLOOKUP(A2454,bip!$A:$C,2,0),"")</f>
      </c>
      <c r="O2454">
        <f>IFERROR(VLOOKUP(A2454,bip!$A:$Z,3,0),"")</f>
      </c>
    </row>
    <row r="2455" spans="1:15" ht="13.2">
      <c r="A2455" t="s">
        <v>2179</v>
      </c>
      <c r="B2455" t="s">
        <v>2179</v>
      </c>
      <c r="C2455" t="s">
        <v>15155</v>
      </c>
      <c r="D2455" t="s">
        <v>25846</v>
      </c>
      <c r="E2455" t="s">
        <v>19023</v>
      </c>
      <c r="F2455">
        <v>6</v>
      </c>
      <c r="G2455">
        <v>72</v>
      </c>
      <c r="H2455" s="1">
        <v>139</v>
      </c>
      <c r="I2455" s="87"/>
      <c r="K2455" s="86" t="s">
        <v>17485</v>
      </c>
      <c r="L2455" s="86" t="s">
        <v>17486</v>
      </c>
      <c r="N2455">
        <f>IFERROR(VLOOKUP(A2455,bip!$A:$C,2,0),"")</f>
      </c>
      <c r="O2455">
        <f>IFERROR(VLOOKUP(A2455,bip!$A:$Z,3,0),"")</f>
      </c>
    </row>
    <row r="2456" spans="1:15" ht="13.2">
      <c r="A2456" t="s">
        <v>2152</v>
      </c>
      <c r="B2456" t="s">
        <v>2152</v>
      </c>
      <c r="C2456" t="s">
        <v>15155</v>
      </c>
      <c r="D2456" t="s">
        <v>25847</v>
      </c>
      <c r="E2456" t="s">
        <v>18152</v>
      </c>
      <c r="F2456">
        <v>6</v>
      </c>
      <c r="G2456">
        <v>72</v>
      </c>
      <c r="H2456" s="1">
        <v>150</v>
      </c>
      <c r="I2456" s="87"/>
      <c r="K2456" s="86" t="s">
        <v>17485</v>
      </c>
      <c r="L2456" s="86" t="s">
        <v>17486</v>
      </c>
      <c r="N2456">
        <f>IFERROR(VLOOKUP(A2456,bip!$A:$C,2,0),"")</f>
      </c>
      <c r="O2456">
        <f>IFERROR(VLOOKUP(A2456,bip!$A:$Z,3,0),"")</f>
      </c>
    </row>
    <row r="2457" spans="1:15" ht="13.2">
      <c r="A2457" t="s">
        <v>2180</v>
      </c>
      <c r="B2457" t="s">
        <v>2180</v>
      </c>
      <c r="C2457" t="s">
        <v>15155</v>
      </c>
      <c r="D2457" t="s">
        <v>25847</v>
      </c>
      <c r="E2457" t="s">
        <v>19024</v>
      </c>
      <c r="F2457">
        <v>6</v>
      </c>
      <c r="G2457">
        <v>72</v>
      </c>
      <c r="H2457" s="1">
        <v>150</v>
      </c>
      <c r="I2457" s="87"/>
      <c r="K2457" s="86" t="s">
        <v>17485</v>
      </c>
      <c r="L2457" s="86" t="s">
        <v>17486</v>
      </c>
      <c r="N2457">
        <f>IFERROR(VLOOKUP(A2457,bip!$A:$C,2,0),"")</f>
      </c>
      <c r="O2457">
        <f>IFERROR(VLOOKUP(A2457,bip!$A:$Z,3,0),"")</f>
      </c>
    </row>
    <row r="2458" spans="1:15" ht="13.2">
      <c r="A2458" t="s">
        <v>2153</v>
      </c>
      <c r="B2458" t="s">
        <v>2153</v>
      </c>
      <c r="C2458" t="s">
        <v>15155</v>
      </c>
      <c r="D2458" t="s">
        <v>25848</v>
      </c>
      <c r="E2458" t="s">
        <v>18153</v>
      </c>
      <c r="F2458">
        <v>6</v>
      </c>
      <c r="G2458">
        <v>72</v>
      </c>
      <c r="H2458" s="1">
        <v>172</v>
      </c>
      <c r="I2458" s="87"/>
      <c r="K2458" s="86" t="s">
        <v>17485</v>
      </c>
      <c r="L2458" s="86" t="s">
        <v>17486</v>
      </c>
      <c r="N2458">
        <f>IFERROR(VLOOKUP(A2458,bip!$A:$C,2,0),"")</f>
      </c>
      <c r="O2458">
        <f>IFERROR(VLOOKUP(A2458,bip!$A:$Z,3,0),"")</f>
      </c>
    </row>
    <row r="2459" spans="1:15" ht="13.2">
      <c r="A2459" t="s">
        <v>2181</v>
      </c>
      <c r="B2459" t="s">
        <v>2181</v>
      </c>
      <c r="C2459" t="s">
        <v>15155</v>
      </c>
      <c r="D2459" t="s">
        <v>25848</v>
      </c>
      <c r="E2459" t="s">
        <v>19025</v>
      </c>
      <c r="F2459">
        <v>6</v>
      </c>
      <c r="G2459">
        <v>42</v>
      </c>
      <c r="H2459" s="1">
        <v>172</v>
      </c>
      <c r="I2459" s="87"/>
      <c r="K2459" s="86" t="s">
        <v>17485</v>
      </c>
      <c r="L2459" s="86" t="s">
        <v>17486</v>
      </c>
      <c r="N2459">
        <f>IFERROR(VLOOKUP(A2459,bip!$A:$C,2,0),"")</f>
      </c>
      <c r="O2459">
        <f>IFERROR(VLOOKUP(A2459,bip!$A:$Z,3,0),"")</f>
      </c>
    </row>
    <row r="2460" spans="1:15" ht="13.2">
      <c r="A2460" t="s">
        <v>2154</v>
      </c>
      <c r="B2460" t="s">
        <v>2154</v>
      </c>
      <c r="C2460" t="s">
        <v>15155</v>
      </c>
      <c r="D2460" t="s">
        <v>25849</v>
      </c>
      <c r="E2460" t="s">
        <v>18154</v>
      </c>
      <c r="F2460">
        <v>6</v>
      </c>
      <c r="G2460">
        <v>42</v>
      </c>
      <c r="H2460" s="1">
        <v>211</v>
      </c>
      <c r="I2460" s="87"/>
      <c r="K2460" s="86" t="s">
        <v>17485</v>
      </c>
      <c r="L2460" s="86" t="s">
        <v>17486</v>
      </c>
      <c r="N2460">
        <f>IFERROR(VLOOKUP(A2460,bip!$A:$C,2,0),"")</f>
      </c>
      <c r="O2460">
        <f>IFERROR(VLOOKUP(A2460,bip!$A:$Z,3,0),"")</f>
      </c>
    </row>
    <row r="2461" spans="1:15" ht="13.2">
      <c r="A2461" t="s">
        <v>2182</v>
      </c>
      <c r="B2461" t="s">
        <v>2182</v>
      </c>
      <c r="C2461" t="s">
        <v>15155</v>
      </c>
      <c r="D2461" t="s">
        <v>25849</v>
      </c>
      <c r="E2461" t="s">
        <v>20703</v>
      </c>
      <c r="F2461">
        <v>6</v>
      </c>
      <c r="G2461">
        <v>42</v>
      </c>
      <c r="H2461" s="1">
        <v>211</v>
      </c>
      <c r="I2461" s="87"/>
      <c r="K2461" s="86" t="s">
        <v>17485</v>
      </c>
      <c r="L2461" s="86" t="s">
        <v>17486</v>
      </c>
      <c r="N2461">
        <f>IFERROR(VLOOKUP(A2461,bip!$A:$C,2,0),"")</f>
      </c>
      <c r="O2461">
        <f>IFERROR(VLOOKUP(A2461,bip!$A:$Z,3,0),"")</f>
      </c>
    </row>
    <row r="2462" spans="1:15" ht="13.2">
      <c r="A2462" t="s">
        <v>2155</v>
      </c>
      <c r="B2462" t="s">
        <v>2155</v>
      </c>
      <c r="C2462" t="s">
        <v>15155</v>
      </c>
      <c r="D2462" t="s">
        <v>25850</v>
      </c>
      <c r="E2462" t="s">
        <v>15002</v>
      </c>
      <c r="F2462">
        <v>6</v>
      </c>
      <c r="G2462">
        <v>48</v>
      </c>
      <c r="H2462" s="1">
        <v>254</v>
      </c>
      <c r="I2462" s="87"/>
      <c r="K2462" s="86" t="s">
        <v>17485</v>
      </c>
      <c r="L2462" s="86" t="s">
        <v>17486</v>
      </c>
      <c r="N2462">
        <f>IFERROR(VLOOKUP(A2462,bip!$A:$C,2,0),"")</f>
      </c>
      <c r="O2462">
        <f>IFERROR(VLOOKUP(A2462,bip!$A:$Z,3,0),"")</f>
      </c>
    </row>
    <row r="2463" spans="1:15" ht="13.2">
      <c r="A2463" t="s">
        <v>2183</v>
      </c>
      <c r="B2463" t="s">
        <v>2183</v>
      </c>
      <c r="C2463" t="s">
        <v>15155</v>
      </c>
      <c r="D2463" t="s">
        <v>25850</v>
      </c>
      <c r="E2463" t="s">
        <v>15004</v>
      </c>
      <c r="F2463">
        <v>6</v>
      </c>
      <c r="G2463">
        <v>42</v>
      </c>
      <c r="H2463" s="1">
        <v>254</v>
      </c>
      <c r="I2463" s="87"/>
      <c r="K2463" s="86" t="s">
        <v>17485</v>
      </c>
      <c r="L2463" s="86" t="s">
        <v>17486</v>
      </c>
      <c r="N2463">
        <f>IFERROR(VLOOKUP(A2463,bip!$A:$C,2,0),"")</f>
      </c>
      <c r="O2463">
        <f>IFERROR(VLOOKUP(A2463,bip!$A:$Z,3,0),"")</f>
      </c>
    </row>
    <row r="2464" spans="1:15" ht="13.2">
      <c r="A2464" t="s">
        <v>2156</v>
      </c>
      <c r="B2464" t="s">
        <v>2156</v>
      </c>
      <c r="C2464" t="s">
        <v>15155</v>
      </c>
      <c r="D2464" t="s">
        <v>25851</v>
      </c>
      <c r="E2464" t="s">
        <v>18155</v>
      </c>
      <c r="F2464">
        <v>6</v>
      </c>
      <c r="G2464">
        <v>24</v>
      </c>
      <c r="H2464" s="1">
        <v>276</v>
      </c>
      <c r="I2464" s="87"/>
      <c r="K2464" s="86" t="s">
        <v>17485</v>
      </c>
      <c r="L2464" s="86" t="s">
        <v>17486</v>
      </c>
      <c r="N2464">
        <f>IFERROR(VLOOKUP(A2464,bip!$A:$C,2,0),"")</f>
      </c>
      <c r="O2464">
        <f>IFERROR(VLOOKUP(A2464,bip!$A:$Z,3,0),"")</f>
      </c>
    </row>
    <row r="2465" spans="1:15" ht="13.2">
      <c r="A2465" t="s">
        <v>2184</v>
      </c>
      <c r="B2465" t="s">
        <v>2184</v>
      </c>
      <c r="C2465" t="s">
        <v>15155</v>
      </c>
      <c r="D2465" t="s">
        <v>25851</v>
      </c>
      <c r="E2465" t="s">
        <v>20702</v>
      </c>
      <c r="F2465">
        <v>6</v>
      </c>
      <c r="G2465">
        <v>24</v>
      </c>
      <c r="H2465" s="1">
        <v>276</v>
      </c>
      <c r="I2465" s="87"/>
      <c r="K2465" s="86" t="s">
        <v>17485</v>
      </c>
      <c r="L2465" s="86" t="s">
        <v>17486</v>
      </c>
      <c r="N2465">
        <f>IFERROR(VLOOKUP(A2465,bip!$A:$C,2,0),"")</f>
      </c>
      <c r="O2465">
        <f>IFERROR(VLOOKUP(A2465,bip!$A:$Z,3,0),"")</f>
      </c>
    </row>
    <row r="2466" spans="1:15" ht="13.2">
      <c r="A2466" t="s">
        <v>2157</v>
      </c>
      <c r="B2466" t="s">
        <v>2157</v>
      </c>
      <c r="C2466" t="s">
        <v>15155</v>
      </c>
      <c r="D2466" t="s">
        <v>25852</v>
      </c>
      <c r="E2466" t="s">
        <v>18156</v>
      </c>
      <c r="F2466">
        <v>6</v>
      </c>
      <c r="G2466">
        <v>24</v>
      </c>
      <c r="H2466" s="1">
        <v>312</v>
      </c>
      <c r="I2466" s="87"/>
      <c r="K2466" s="86" t="s">
        <v>17485</v>
      </c>
      <c r="L2466" s="86" t="s">
        <v>17486</v>
      </c>
      <c r="N2466">
        <f>IFERROR(VLOOKUP(A2466,bip!$A:$C,2,0),"")</f>
      </c>
      <c r="O2466">
        <f>IFERROR(VLOOKUP(A2466,bip!$A:$Z,3,0),"")</f>
      </c>
    </row>
    <row r="2467" spans="1:15" ht="13.2">
      <c r="A2467" t="s">
        <v>2185</v>
      </c>
      <c r="B2467" t="s">
        <v>2185</v>
      </c>
      <c r="C2467" t="s">
        <v>15155</v>
      </c>
      <c r="D2467" t="s">
        <v>25852</v>
      </c>
      <c r="E2467" t="s">
        <v>19026</v>
      </c>
      <c r="F2467">
        <v>6</v>
      </c>
      <c r="G2467">
        <v>24</v>
      </c>
      <c r="H2467" s="1">
        <v>312</v>
      </c>
      <c r="I2467" s="87"/>
      <c r="K2467" s="86" t="s">
        <v>17485</v>
      </c>
      <c r="L2467" s="86" t="s">
        <v>17486</v>
      </c>
      <c r="N2467">
        <f>IFERROR(VLOOKUP(A2467,bip!$A:$C,2,0),"")</f>
      </c>
      <c r="O2467">
        <f>IFERROR(VLOOKUP(A2467,bip!$A:$Z,3,0),"")</f>
      </c>
    </row>
    <row r="2468" spans="1:15" ht="13.2">
      <c r="A2468" t="s">
        <v>2158</v>
      </c>
      <c r="B2468" t="s">
        <v>2158</v>
      </c>
      <c r="C2468" t="s">
        <v>15155</v>
      </c>
      <c r="D2468" t="s">
        <v>25853</v>
      </c>
      <c r="E2468" t="s">
        <v>18157</v>
      </c>
      <c r="F2468">
        <v>1</v>
      </c>
      <c r="G2468">
        <v>24</v>
      </c>
      <c r="H2468" s="1">
        <v>367</v>
      </c>
      <c r="I2468" s="87"/>
      <c r="K2468" s="86" t="s">
        <v>17485</v>
      </c>
      <c r="L2468" s="86" t="s">
        <v>17486</v>
      </c>
      <c r="N2468">
        <f>IFERROR(VLOOKUP(A2468,bip!$A:$C,2,0),"")</f>
      </c>
      <c r="O2468">
        <f>IFERROR(VLOOKUP(A2468,bip!$A:$Z,3,0),"")</f>
      </c>
    </row>
    <row r="2469" spans="1:15" ht="13.2">
      <c r="A2469" t="s">
        <v>2159</v>
      </c>
      <c r="B2469" t="s">
        <v>2159</v>
      </c>
      <c r="C2469" t="s">
        <v>15155</v>
      </c>
      <c r="D2469" t="s">
        <v>25854</v>
      </c>
      <c r="E2469" t="s">
        <v>18158</v>
      </c>
      <c r="F2469">
        <v>6</v>
      </c>
      <c r="G2469">
        <v>30</v>
      </c>
      <c r="H2469" s="1">
        <v>427</v>
      </c>
      <c r="I2469" s="87"/>
      <c r="K2469" s="86" t="s">
        <v>17485</v>
      </c>
      <c r="L2469" s="86" t="s">
        <v>17486</v>
      </c>
      <c r="N2469">
        <f>IFERROR(VLOOKUP(A2469,bip!$A:$C,2,0),"")</f>
      </c>
      <c r="O2469">
        <f>IFERROR(VLOOKUP(A2469,bip!$A:$Z,3,0),"")</f>
      </c>
    </row>
    <row r="2470" spans="1:15" ht="13.2">
      <c r="A2470" t="s">
        <v>2160</v>
      </c>
      <c r="B2470" t="s">
        <v>2160</v>
      </c>
      <c r="C2470" t="s">
        <v>15155</v>
      </c>
      <c r="D2470" t="s">
        <v>25866</v>
      </c>
      <c r="E2470" t="s">
        <v>18170</v>
      </c>
      <c r="F2470">
        <v>1</v>
      </c>
      <c r="G2470">
        <v>30</v>
      </c>
      <c r="H2470" s="1">
        <v>507</v>
      </c>
      <c r="I2470" s="87"/>
      <c r="K2470" s="86" t="s">
        <v>17485</v>
      </c>
      <c r="L2470" s="86" t="s">
        <v>17486</v>
      </c>
      <c r="N2470">
        <f>IFERROR(VLOOKUP(A2470,bip!$A:$C,2,0),"")</f>
      </c>
      <c r="O2470">
        <f>IFERROR(VLOOKUP(A2470,bip!$A:$Z,3,0),"")</f>
      </c>
    </row>
    <row r="2471" spans="1:15" ht="13.2">
      <c r="A2471" t="s">
        <v>2161</v>
      </c>
      <c r="B2471" t="s">
        <v>2161</v>
      </c>
      <c r="C2471" t="s">
        <v>15155</v>
      </c>
      <c r="D2471" t="s">
        <v>25855</v>
      </c>
      <c r="E2471" t="s">
        <v>18159</v>
      </c>
      <c r="F2471">
        <v>1</v>
      </c>
      <c r="G2471">
        <v>6</v>
      </c>
      <c r="H2471" s="1">
        <v>530</v>
      </c>
      <c r="I2471" s="87"/>
      <c r="K2471" s="86" t="s">
        <v>17485</v>
      </c>
      <c r="L2471" s="86" t="s">
        <v>17486</v>
      </c>
      <c r="N2471">
        <f>IFERROR(VLOOKUP(A2471,bip!$A:$C,2,0),"")</f>
      </c>
      <c r="O2471">
        <f>IFERROR(VLOOKUP(A2471,bip!$A:$Z,3,0),"")</f>
      </c>
    </row>
    <row r="2472" spans="1:15" ht="13.2">
      <c r="A2472" t="s">
        <v>2162</v>
      </c>
      <c r="B2472" t="s">
        <v>2162</v>
      </c>
      <c r="C2472" t="s">
        <v>15155</v>
      </c>
      <c r="D2472" t="s">
        <v>25856</v>
      </c>
      <c r="E2472" t="s">
        <v>18160</v>
      </c>
      <c r="F2472">
        <v>1</v>
      </c>
      <c r="G2472">
        <v>18</v>
      </c>
      <c r="H2472" s="1">
        <v>817</v>
      </c>
      <c r="I2472" s="87"/>
      <c r="K2472" s="86" t="s">
        <v>17485</v>
      </c>
      <c r="L2472" s="86" t="s">
        <v>17486</v>
      </c>
      <c r="N2472">
        <f>IFERROR(VLOOKUP(A2472,bip!$A:$C,2,0),"")</f>
      </c>
      <c r="O2472">
        <f>IFERROR(VLOOKUP(A2472,bip!$A:$Z,3,0),"")</f>
      </c>
    </row>
    <row r="2473" spans="1:15" ht="13.2">
      <c r="A2473" t="s">
        <v>2163</v>
      </c>
      <c r="B2473" t="s">
        <v>2163</v>
      </c>
      <c r="C2473" t="s">
        <v>15155</v>
      </c>
      <c r="D2473" t="s">
        <v>25857</v>
      </c>
      <c r="E2473" t="s">
        <v>18161</v>
      </c>
      <c r="F2473">
        <v>1</v>
      </c>
      <c r="G2473">
        <v>12</v>
      </c>
      <c r="H2473" s="1">
        <v>892</v>
      </c>
      <c r="I2473" s="87"/>
      <c r="K2473" s="86" t="s">
        <v>17485</v>
      </c>
      <c r="L2473" s="86" t="s">
        <v>17486</v>
      </c>
      <c r="N2473">
        <f>IFERROR(VLOOKUP(A2473,bip!$A:$C,2,0),"")</f>
      </c>
      <c r="O2473">
        <f>IFERROR(VLOOKUP(A2473,bip!$A:$Z,3,0),"")</f>
      </c>
    </row>
    <row r="2474" spans="1:15" ht="13.2">
      <c r="A2474" t="s">
        <v>2164</v>
      </c>
      <c r="B2474" t="s">
        <v>2164</v>
      </c>
      <c r="C2474" t="s">
        <v>15155</v>
      </c>
      <c r="D2474" t="s">
        <v>25858</v>
      </c>
      <c r="E2474" t="s">
        <v>18162</v>
      </c>
      <c r="F2474">
        <v>1</v>
      </c>
      <c r="G2474">
        <v>10</v>
      </c>
      <c r="H2474" s="1">
        <v>1055</v>
      </c>
      <c r="I2474" s="87"/>
      <c r="K2474" s="86" t="s">
        <v>17485</v>
      </c>
      <c r="L2474" s="86" t="s">
        <v>17486</v>
      </c>
      <c r="N2474">
        <f>IFERROR(VLOOKUP(A2474,bip!$A:$C,2,0),"")</f>
      </c>
      <c r="O2474">
        <f>IFERROR(VLOOKUP(A2474,bip!$A:$Z,3,0),"")</f>
      </c>
    </row>
    <row r="2475" spans="1:15" ht="13.2">
      <c r="A2475" t="s">
        <v>2165</v>
      </c>
      <c r="B2475" t="s">
        <v>2165</v>
      </c>
      <c r="C2475" t="s">
        <v>15155</v>
      </c>
      <c r="D2475" t="s">
        <v>25859</v>
      </c>
      <c r="E2475" t="s">
        <v>18163</v>
      </c>
      <c r="F2475">
        <v>1</v>
      </c>
      <c r="G2475">
        <v>15</v>
      </c>
      <c r="H2475" s="1">
        <v>1179</v>
      </c>
      <c r="I2475" s="87"/>
      <c r="K2475" s="86" t="s">
        <v>17485</v>
      </c>
      <c r="L2475" s="86" t="s">
        <v>17486</v>
      </c>
      <c r="N2475">
        <f>IFERROR(VLOOKUP(A2475,bip!$A:$C,2,0),"")</f>
      </c>
      <c r="O2475">
        <f>IFERROR(VLOOKUP(A2475,bip!$A:$Z,3,0),"")</f>
      </c>
    </row>
    <row r="2476" spans="1:15" ht="13.2">
      <c r="A2476" t="s">
        <v>2166</v>
      </c>
      <c r="B2476" t="s">
        <v>2166</v>
      </c>
      <c r="C2476" t="s">
        <v>15155</v>
      </c>
      <c r="D2476" t="s">
        <v>25839</v>
      </c>
      <c r="E2476" t="s">
        <v>18147</v>
      </c>
      <c r="F2476">
        <v>1</v>
      </c>
      <c r="G2476">
        <v>10</v>
      </c>
      <c r="H2476" s="1">
        <v>1422</v>
      </c>
      <c r="I2476" s="87"/>
      <c r="K2476" s="86" t="s">
        <v>17485</v>
      </c>
      <c r="L2476" s="86" t="s">
        <v>17486</v>
      </c>
      <c r="N2476">
        <f>IFERROR(VLOOKUP(A2476,bip!$A:$C,2,0),"")</f>
      </c>
      <c r="O2476">
        <f>IFERROR(VLOOKUP(A2476,bip!$A:$Z,3,0),"")</f>
      </c>
    </row>
    <row r="2477" spans="1:15" ht="13.2">
      <c r="A2477" t="s">
        <v>2167</v>
      </c>
      <c r="B2477" t="s">
        <v>2167</v>
      </c>
      <c r="C2477" t="s">
        <v>15155</v>
      </c>
      <c r="D2477" t="s">
        <v>25860</v>
      </c>
      <c r="E2477" t="s">
        <v>18164</v>
      </c>
      <c r="F2477">
        <v>1</v>
      </c>
      <c r="G2477">
        <v>10</v>
      </c>
      <c r="H2477" s="1">
        <v>1461</v>
      </c>
      <c r="I2477" s="87"/>
      <c r="K2477" s="86" t="s">
        <v>17485</v>
      </c>
      <c r="L2477" s="86" t="s">
        <v>17486</v>
      </c>
      <c r="N2477">
        <f>IFERROR(VLOOKUP(A2477,bip!$A:$C,2,0),"")</f>
      </c>
      <c r="O2477">
        <f>IFERROR(VLOOKUP(A2477,bip!$A:$Z,3,0),"")</f>
      </c>
    </row>
    <row r="2478" spans="1:15" ht="13.2">
      <c r="A2478" t="s">
        <v>2168</v>
      </c>
      <c r="B2478" t="s">
        <v>2168</v>
      </c>
      <c r="C2478" t="s">
        <v>15155</v>
      </c>
      <c r="D2478" t="s">
        <v>25861</v>
      </c>
      <c r="E2478" t="s">
        <v>18165</v>
      </c>
      <c r="F2478">
        <v>1</v>
      </c>
      <c r="G2478">
        <v>10</v>
      </c>
      <c r="H2478" s="1">
        <v>1545</v>
      </c>
      <c r="I2478" s="87"/>
      <c r="K2478" s="86" t="s">
        <v>17485</v>
      </c>
      <c r="L2478" s="86" t="s">
        <v>17486</v>
      </c>
      <c r="N2478">
        <f>IFERROR(VLOOKUP(A2478,bip!$A:$C,2,0),"")</f>
      </c>
      <c r="O2478">
        <f>IFERROR(VLOOKUP(A2478,bip!$A:$Z,3,0),"")</f>
      </c>
    </row>
    <row r="2479" spans="1:15" ht="13.2">
      <c r="A2479" t="s">
        <v>2169</v>
      </c>
      <c r="B2479" t="s">
        <v>2169</v>
      </c>
      <c r="C2479" t="s">
        <v>15155</v>
      </c>
      <c r="D2479" t="s">
        <v>25862</v>
      </c>
      <c r="E2479" t="s">
        <v>18166</v>
      </c>
      <c r="F2479">
        <v>1</v>
      </c>
      <c r="G2479">
        <v>8</v>
      </c>
      <c r="H2479" s="1">
        <v>1698</v>
      </c>
      <c r="I2479" s="87"/>
      <c r="K2479" s="86" t="s">
        <v>17485</v>
      </c>
      <c r="L2479" s="86" t="s">
        <v>17486</v>
      </c>
      <c r="N2479">
        <f>IFERROR(VLOOKUP(A2479,bip!$A:$C,2,0),"")</f>
      </c>
      <c r="O2479">
        <f>IFERROR(VLOOKUP(A2479,bip!$A:$Z,3,0),"")</f>
      </c>
    </row>
    <row r="2480" spans="1:15" ht="13.2">
      <c r="A2480" t="s">
        <v>2170</v>
      </c>
      <c r="B2480" t="s">
        <v>2170</v>
      </c>
      <c r="C2480" t="s">
        <v>15155</v>
      </c>
      <c r="D2480" t="s">
        <v>25863</v>
      </c>
      <c r="E2480" t="s">
        <v>18167</v>
      </c>
      <c r="F2480">
        <v>1</v>
      </c>
      <c r="G2480">
        <v>8</v>
      </c>
      <c r="H2480" s="1">
        <v>1752</v>
      </c>
      <c r="I2480" s="87"/>
      <c r="K2480" s="86" t="s">
        <v>17485</v>
      </c>
      <c r="L2480" s="86" t="s">
        <v>17486</v>
      </c>
      <c r="N2480">
        <f>IFERROR(VLOOKUP(A2480,bip!$A:$C,2,0),"")</f>
      </c>
      <c r="O2480">
        <f>IFERROR(VLOOKUP(A2480,bip!$A:$Z,3,0),"")</f>
      </c>
    </row>
    <row r="2481" spans="1:15" ht="13.2">
      <c r="A2481" t="s">
        <v>2171</v>
      </c>
      <c r="B2481" t="s">
        <v>2171</v>
      </c>
      <c r="C2481" t="s">
        <v>15155</v>
      </c>
      <c r="D2481" t="s">
        <v>25864</v>
      </c>
      <c r="E2481" t="s">
        <v>18168</v>
      </c>
      <c r="F2481">
        <v>1</v>
      </c>
      <c r="G2481">
        <v>6</v>
      </c>
      <c r="H2481" s="1">
        <v>2211</v>
      </c>
      <c r="I2481" s="87"/>
      <c r="K2481" s="86" t="s">
        <v>17485</v>
      </c>
      <c r="L2481" s="86" t="s">
        <v>17486</v>
      </c>
      <c r="N2481">
        <f>IFERROR(VLOOKUP(A2481,bip!$A:$C,2,0),"")</f>
      </c>
      <c r="O2481">
        <f>IFERROR(VLOOKUP(A2481,bip!$A:$Z,3,0),"")</f>
      </c>
    </row>
    <row r="2482" spans="1:15" ht="13.2">
      <c r="A2482" t="s">
        <v>2172</v>
      </c>
      <c r="B2482" t="s">
        <v>2172</v>
      </c>
      <c r="C2482" t="s">
        <v>15155</v>
      </c>
      <c r="D2482" t="s">
        <v>25865</v>
      </c>
      <c r="E2482" t="s">
        <v>18169</v>
      </c>
      <c r="F2482">
        <v>1</v>
      </c>
      <c r="G2482">
        <v>6</v>
      </c>
      <c r="H2482" s="1">
        <v>2292</v>
      </c>
      <c r="I2482" s="87"/>
      <c r="K2482" s="86" t="s">
        <v>17485</v>
      </c>
      <c r="L2482" s="86" t="s">
        <v>17486</v>
      </c>
      <c r="N2482">
        <f>IFERROR(VLOOKUP(A2482,bip!$A:$C,2,0),"")</f>
      </c>
      <c r="O2482">
        <f>IFERROR(VLOOKUP(A2482,bip!$A:$Z,3,0),"")</f>
      </c>
    </row>
    <row r="2483" spans="1:15" ht="13.2">
      <c r="A2483" t="s">
        <v>34528</v>
      </c>
      <c r="B2483" t="s">
        <v>34528</v>
      </c>
      <c r="C2483" t="s">
        <v>15155</v>
      </c>
      <c r="D2483" t="s">
        <v>35896</v>
      </c>
      <c r="E2483" t="s">
        <v>37124</v>
      </c>
      <c r="F2483">
        <v>1</v>
      </c>
      <c r="G2483">
        <v>6</v>
      </c>
      <c r="H2483" s="1">
        <v>3183</v>
      </c>
      <c r="I2483" s="87"/>
      <c r="K2483" s="86" t="s">
        <v>17485</v>
      </c>
      <c r="L2483" s="86" t="s">
        <v>17486</v>
      </c>
      <c r="N2483">
        <f>IFERROR(VLOOKUP(A2483,bip!$A:$C,2,0),"")</f>
      </c>
      <c r="O2483">
        <f>IFERROR(VLOOKUP(A2483,bip!$A:$Z,3,0),"")</f>
      </c>
    </row>
    <row r="2484" spans="1:15" ht="13.2">
      <c r="A2484" t="s">
        <v>34529</v>
      </c>
      <c r="B2484" t="s">
        <v>34529</v>
      </c>
      <c r="C2484" t="s">
        <v>15155</v>
      </c>
      <c r="D2484" t="s">
        <v>35897</v>
      </c>
      <c r="E2484" t="s">
        <v>37125</v>
      </c>
      <c r="F2484">
        <v>1</v>
      </c>
      <c r="G2484">
        <v>8</v>
      </c>
      <c r="H2484" s="1">
        <v>2348</v>
      </c>
      <c r="I2484" s="87"/>
      <c r="K2484" s="86" t="s">
        <v>17485</v>
      </c>
      <c r="L2484" s="86" t="s">
        <v>17486</v>
      </c>
      <c r="N2484">
        <f>IFERROR(VLOOKUP(A2484,bip!$A:$C,2,0),"")</f>
      </c>
      <c r="O2484">
        <f>IFERROR(VLOOKUP(A2484,bip!$A:$Z,3,0),"")</f>
      </c>
    </row>
    <row r="2485" spans="1:15" ht="13.2">
      <c r="A2485" t="s">
        <v>2187</v>
      </c>
      <c r="B2485" t="s">
        <v>2187</v>
      </c>
      <c r="C2485" t="s">
        <v>15155</v>
      </c>
      <c r="D2485" t="s">
        <v>35898</v>
      </c>
      <c r="E2485" t="s">
        <v>36101</v>
      </c>
      <c r="F2485">
        <v>1</v>
      </c>
      <c r="G2485">
        <v>1</v>
      </c>
      <c r="H2485" s="1">
        <v>14967</v>
      </c>
      <c r="I2485" s="87"/>
      <c r="K2485" s="86" t="s">
        <v>17485</v>
      </c>
      <c r="L2485" s="86" t="s">
        <v>17486</v>
      </c>
      <c r="N2485">
        <f>IFERROR(VLOOKUP(A2485,bip!$A:$C,2,0),"")</f>
      </c>
      <c r="O2485">
        <f>IFERROR(VLOOKUP(A2485,bip!$A:$Z,3,0),"")</f>
      </c>
    </row>
    <row r="2486" spans="1:15" ht="13.2">
      <c r="A2486" t="s">
        <v>13572</v>
      </c>
      <c r="B2486" t="s">
        <v>15544</v>
      </c>
      <c r="C2486" t="s">
        <v>15155</v>
      </c>
      <c r="D2486" t="s">
        <v>35888</v>
      </c>
      <c r="E2486" t="s">
        <v>36102</v>
      </c>
      <c r="F2486">
        <v>1</v>
      </c>
      <c r="G2486">
        <v>16</v>
      </c>
      <c r="H2486" s="1">
        <v>1123</v>
      </c>
      <c r="I2486" s="87"/>
      <c r="K2486" s="86" t="s">
        <v>17485</v>
      </c>
      <c r="L2486" s="86" t="s">
        <v>17486</v>
      </c>
      <c r="N2486">
        <f>IFERROR(VLOOKUP(A2486,bip!$A:$C,2,0),"")</f>
      </c>
      <c r="O2486">
        <f>IFERROR(VLOOKUP(A2486,bip!$A:$Z,3,0),"")</f>
      </c>
    </row>
    <row r="2487" spans="1:15" ht="13.2">
      <c r="A2487" t="s">
        <v>2191</v>
      </c>
      <c r="B2487" t="s">
        <v>2191</v>
      </c>
      <c r="C2487" t="s">
        <v>15155</v>
      </c>
      <c r="D2487" t="s">
        <v>35890</v>
      </c>
      <c r="E2487" t="s">
        <v>36103</v>
      </c>
      <c r="F2487">
        <v>1</v>
      </c>
      <c r="G2487">
        <v>5</v>
      </c>
      <c r="H2487" s="1">
        <v>1463</v>
      </c>
      <c r="I2487" s="87"/>
      <c r="K2487" s="86" t="s">
        <v>17485</v>
      </c>
      <c r="L2487" s="86" t="s">
        <v>17486</v>
      </c>
      <c r="N2487">
        <f>IFERROR(VLOOKUP(A2487,bip!$A:$C,2,0),"")</f>
      </c>
      <c r="O2487">
        <f>IFERROR(VLOOKUP(A2487,bip!$A:$Z,3,0),"")</f>
      </c>
    </row>
    <row r="2488" spans="1:15" ht="13.2">
      <c r="A2488" t="s">
        <v>2188</v>
      </c>
      <c r="B2488" t="s">
        <v>15545</v>
      </c>
      <c r="C2488" t="s">
        <v>15155</v>
      </c>
      <c r="D2488" t="s">
        <v>35891</v>
      </c>
      <c r="E2488" t="s">
        <v>36104</v>
      </c>
      <c r="F2488">
        <v>1</v>
      </c>
      <c r="G2488">
        <v>1</v>
      </c>
      <c r="H2488" s="1">
        <v>1858</v>
      </c>
      <c r="I2488" s="87"/>
      <c r="K2488" s="86" t="s">
        <v>17485</v>
      </c>
      <c r="L2488" s="86" t="s">
        <v>17486</v>
      </c>
      <c r="N2488">
        <f>IFERROR(VLOOKUP(A2488,bip!$A:$C,2,0),"")</f>
      </c>
      <c r="O2488">
        <f>IFERROR(VLOOKUP(A2488,bip!$A:$Z,3,0),"")</f>
      </c>
    </row>
    <row r="2489" spans="1:15" ht="13.2">
      <c r="A2489" t="s">
        <v>2190</v>
      </c>
      <c r="B2489" t="s">
        <v>15546</v>
      </c>
      <c r="C2489" t="s">
        <v>15155</v>
      </c>
      <c r="D2489" t="s">
        <v>35888</v>
      </c>
      <c r="E2489" t="s">
        <v>36102</v>
      </c>
      <c r="F2489">
        <v>1</v>
      </c>
      <c r="G2489">
        <v>16</v>
      </c>
      <c r="H2489" s="1">
        <v>874</v>
      </c>
      <c r="I2489" s="87"/>
      <c r="K2489" s="86" t="s">
        <v>17485</v>
      </c>
      <c r="L2489" s="86" t="s">
        <v>17486</v>
      </c>
      <c r="N2489">
        <f>IFERROR(VLOOKUP(A2489,bip!$A:$C,2,0),"")</f>
      </c>
      <c r="O2489">
        <f>IFERROR(VLOOKUP(A2489,bip!$A:$Z,3,0),"")</f>
      </c>
    </row>
    <row r="2490" spans="1:15" ht="13.2">
      <c r="A2490" t="s">
        <v>13573</v>
      </c>
      <c r="B2490" t="s">
        <v>13573</v>
      </c>
      <c r="C2490" t="s">
        <v>15155</v>
      </c>
      <c r="D2490" t="s">
        <v>35894</v>
      </c>
      <c r="E2490" t="s">
        <v>33785</v>
      </c>
      <c r="F2490">
        <v>1</v>
      </c>
      <c r="G2490">
        <v>8</v>
      </c>
      <c r="H2490" s="1">
        <v>1140</v>
      </c>
      <c r="I2490" s="87"/>
      <c r="K2490" s="86" t="s">
        <v>17485</v>
      </c>
      <c r="L2490" s="86" t="s">
        <v>17486</v>
      </c>
      <c r="N2490">
        <f>IFERROR(VLOOKUP(A2490,bip!$A:$C,2,0),"")</f>
      </c>
      <c r="O2490">
        <f>IFERROR(VLOOKUP(A2490,bip!$A:$Z,3,0),"")</f>
      </c>
    </row>
    <row r="2491" spans="1:15" ht="13.2">
      <c r="A2491" t="s">
        <v>2562</v>
      </c>
      <c r="B2491" t="s">
        <v>2562</v>
      </c>
      <c r="C2491" t="s">
        <v>15155</v>
      </c>
      <c r="D2491" t="s">
        <v>35895</v>
      </c>
      <c r="E2491" t="s">
        <v>33786</v>
      </c>
      <c r="F2491">
        <v>1</v>
      </c>
      <c r="G2491">
        <v>12</v>
      </c>
      <c r="H2491" s="1">
        <v>923</v>
      </c>
      <c r="I2491" s="87"/>
      <c r="K2491" s="86" t="s">
        <v>17485</v>
      </c>
      <c r="L2491" s="86" t="s">
        <v>17486</v>
      </c>
      <c r="N2491">
        <f>IFERROR(VLOOKUP(A2491,bip!$A:$C,2,0),"")</f>
      </c>
      <c r="O2491">
        <f>IFERROR(VLOOKUP(A2491,bip!$A:$Z,3,0),"")</f>
      </c>
    </row>
    <row r="2492" spans="1:15" ht="13.2">
      <c r="A2492" t="s">
        <v>2189</v>
      </c>
      <c r="B2492" t="s">
        <v>15547</v>
      </c>
      <c r="C2492" t="s">
        <v>15155</v>
      </c>
      <c r="D2492" t="s">
        <v>35892</v>
      </c>
      <c r="E2492" t="s">
        <v>36105</v>
      </c>
      <c r="F2492">
        <v>1</v>
      </c>
      <c r="G2492">
        <v>6</v>
      </c>
      <c r="H2492" s="1">
        <v>1211</v>
      </c>
      <c r="I2492" s="87"/>
      <c r="K2492" s="86" t="s">
        <v>17485</v>
      </c>
      <c r="L2492" s="86" t="s">
        <v>17486</v>
      </c>
      <c r="N2492">
        <f>IFERROR(VLOOKUP(A2492,bip!$A:$C,2,0),"")</f>
      </c>
      <c r="O2492">
        <f>IFERROR(VLOOKUP(A2492,bip!$A:$Z,3,0),"")</f>
      </c>
    </row>
    <row r="2493" spans="1:15" ht="13.2">
      <c r="A2493" t="s">
        <v>2186</v>
      </c>
      <c r="B2493" t="s">
        <v>2186</v>
      </c>
      <c r="C2493" t="s">
        <v>15155</v>
      </c>
      <c r="D2493" t="s">
        <v>35899</v>
      </c>
      <c r="E2493" t="s">
        <v>36106</v>
      </c>
      <c r="F2493">
        <v>1</v>
      </c>
      <c r="G2493">
        <v>1</v>
      </c>
      <c r="H2493" s="1">
        <v>5419</v>
      </c>
      <c r="I2493" s="87"/>
      <c r="K2493" s="86" t="s">
        <v>17485</v>
      </c>
      <c r="L2493" s="86" t="s">
        <v>17486</v>
      </c>
      <c r="N2493">
        <f>IFERROR(VLOOKUP(A2493,bip!$A:$C,2,0),"")</f>
      </c>
      <c r="O2493">
        <f>IFERROR(VLOOKUP(A2493,bip!$A:$Z,3,0),"")</f>
      </c>
    </row>
    <row r="2494" spans="1:15" ht="13.2">
      <c r="A2494" t="s">
        <v>2192</v>
      </c>
      <c r="B2494" t="s">
        <v>15548</v>
      </c>
      <c r="C2494" t="s">
        <v>15155</v>
      </c>
      <c r="D2494" t="s">
        <v>25867</v>
      </c>
      <c r="E2494" t="s">
        <v>19027</v>
      </c>
      <c r="F2494">
        <v>6</v>
      </c>
      <c r="G2494">
        <v>264</v>
      </c>
      <c r="H2494" s="1">
        <v>88</v>
      </c>
      <c r="I2494" s="87"/>
      <c r="K2494" s="86" t="s">
        <v>17485</v>
      </c>
      <c r="L2494" s="86" t="s">
        <v>17486</v>
      </c>
      <c r="N2494">
        <f>IFERROR(VLOOKUP(A2494,bip!$A:$C,2,0),"")</f>
      </c>
      <c r="O2494">
        <f>IFERROR(VLOOKUP(A2494,bip!$A:$Z,3,0),"")</f>
      </c>
    </row>
    <row r="2495" spans="1:15" ht="13.2">
      <c r="A2495" t="s">
        <v>2193</v>
      </c>
      <c r="B2495" t="s">
        <v>15549</v>
      </c>
      <c r="C2495" t="s">
        <v>15155</v>
      </c>
      <c r="D2495" t="s">
        <v>25868</v>
      </c>
      <c r="E2495" t="s">
        <v>19028</v>
      </c>
      <c r="F2495">
        <v>6</v>
      </c>
      <c r="G2495">
        <v>168</v>
      </c>
      <c r="H2495" s="1">
        <v>88</v>
      </c>
      <c r="I2495" s="87"/>
      <c r="K2495" s="86" t="s">
        <v>17485</v>
      </c>
      <c r="L2495" s="86" t="s">
        <v>17486</v>
      </c>
      <c r="N2495">
        <f>IFERROR(VLOOKUP(A2495,bip!$A:$C,2,0),"")</f>
      </c>
      <c r="O2495">
        <f>IFERROR(VLOOKUP(A2495,bip!$A:$Z,3,0),"")</f>
      </c>
    </row>
    <row r="2496" spans="1:15" ht="13.2">
      <c r="A2496" t="s">
        <v>2228</v>
      </c>
      <c r="B2496" t="s">
        <v>2228</v>
      </c>
      <c r="C2496" t="s">
        <v>15155</v>
      </c>
      <c r="D2496" t="s">
        <v>25868</v>
      </c>
      <c r="E2496" t="s">
        <v>19063</v>
      </c>
      <c r="F2496">
        <v>6</v>
      </c>
      <c r="G2496">
        <v>150</v>
      </c>
      <c r="H2496" s="1">
        <v>88</v>
      </c>
      <c r="I2496" s="87"/>
      <c r="K2496" s="86" t="s">
        <v>17485</v>
      </c>
      <c r="L2496" s="86" t="s">
        <v>17486</v>
      </c>
      <c r="N2496">
        <f>IFERROR(VLOOKUP(A2496,bip!$A:$C,2,0),"")</f>
      </c>
      <c r="O2496">
        <f>IFERROR(VLOOKUP(A2496,bip!$A:$Z,3,0),"")</f>
      </c>
    </row>
    <row r="2497" spans="1:15" ht="13.2">
      <c r="A2497" t="s">
        <v>2194</v>
      </c>
      <c r="B2497" t="s">
        <v>15550</v>
      </c>
      <c r="C2497" t="s">
        <v>15155</v>
      </c>
      <c r="D2497" t="s">
        <v>25869</v>
      </c>
      <c r="E2497" t="s">
        <v>19029</v>
      </c>
      <c r="F2497">
        <v>6</v>
      </c>
      <c r="G2497">
        <v>264</v>
      </c>
      <c r="H2497" s="1">
        <v>88</v>
      </c>
      <c r="I2497" s="87"/>
      <c r="K2497" s="86" t="s">
        <v>17485</v>
      </c>
      <c r="L2497" s="86" t="s">
        <v>17486</v>
      </c>
      <c r="N2497">
        <f>IFERROR(VLOOKUP(A2497,bip!$A:$C,2,0),"")</f>
      </c>
      <c r="O2497">
        <f>IFERROR(VLOOKUP(A2497,bip!$A:$Z,3,0),"")</f>
      </c>
    </row>
    <row r="2498" spans="1:15" ht="13.2">
      <c r="A2498" t="s">
        <v>2229</v>
      </c>
      <c r="B2498" t="s">
        <v>2229</v>
      </c>
      <c r="C2498" t="s">
        <v>15155</v>
      </c>
      <c r="D2498" t="s">
        <v>25869</v>
      </c>
      <c r="E2498" t="s">
        <v>19064</v>
      </c>
      <c r="F2498">
        <v>6</v>
      </c>
      <c r="G2498">
        <v>258</v>
      </c>
      <c r="H2498" s="1">
        <v>88</v>
      </c>
      <c r="I2498" s="87"/>
      <c r="K2498" s="86" t="s">
        <v>17485</v>
      </c>
      <c r="L2498" s="86" t="s">
        <v>17486</v>
      </c>
      <c r="N2498">
        <f>IFERROR(VLOOKUP(A2498,bip!$A:$C,2,0),"")</f>
      </c>
      <c r="O2498">
        <f>IFERROR(VLOOKUP(A2498,bip!$A:$Z,3,0),"")</f>
      </c>
    </row>
    <row r="2499" spans="1:15" ht="13.2">
      <c r="A2499" t="s">
        <v>2195</v>
      </c>
      <c r="B2499" t="s">
        <v>15551</v>
      </c>
      <c r="C2499" t="s">
        <v>15155</v>
      </c>
      <c r="D2499" t="s">
        <v>25870</v>
      </c>
      <c r="E2499" t="s">
        <v>19030</v>
      </c>
      <c r="F2499">
        <v>6</v>
      </c>
      <c r="G2499">
        <v>168</v>
      </c>
      <c r="H2499" s="1">
        <v>88</v>
      </c>
      <c r="I2499" s="87"/>
      <c r="K2499" s="86" t="s">
        <v>17485</v>
      </c>
      <c r="L2499" s="86" t="s">
        <v>17486</v>
      </c>
      <c r="N2499">
        <f>IFERROR(VLOOKUP(A2499,bip!$A:$C,2,0),"")</f>
      </c>
      <c r="O2499">
        <f>IFERROR(VLOOKUP(A2499,bip!$A:$Z,3,0),"")</f>
      </c>
    </row>
    <row r="2500" spans="1:15" ht="13.2">
      <c r="A2500" t="s">
        <v>2230</v>
      </c>
      <c r="B2500" t="s">
        <v>2230</v>
      </c>
      <c r="C2500" t="s">
        <v>15155</v>
      </c>
      <c r="D2500" t="s">
        <v>25870</v>
      </c>
      <c r="E2500" t="s">
        <v>19065</v>
      </c>
      <c r="F2500">
        <v>6</v>
      </c>
      <c r="G2500">
        <v>168</v>
      </c>
      <c r="H2500" s="1">
        <v>88</v>
      </c>
      <c r="I2500" s="87"/>
      <c r="K2500" s="86" t="s">
        <v>17485</v>
      </c>
      <c r="L2500" s="86" t="s">
        <v>17486</v>
      </c>
      <c r="N2500">
        <f>IFERROR(VLOOKUP(A2500,bip!$A:$C,2,0),"")</f>
      </c>
      <c r="O2500">
        <f>IFERROR(VLOOKUP(A2500,bip!$A:$Z,3,0),"")</f>
      </c>
    </row>
    <row r="2501" spans="1:15" ht="13.2">
      <c r="A2501" t="s">
        <v>2196</v>
      </c>
      <c r="B2501" t="s">
        <v>15552</v>
      </c>
      <c r="C2501" t="s">
        <v>15155</v>
      </c>
      <c r="D2501" t="s">
        <v>25871</v>
      </c>
      <c r="E2501" t="s">
        <v>19031</v>
      </c>
      <c r="F2501">
        <v>6</v>
      </c>
      <c r="G2501">
        <v>168</v>
      </c>
      <c r="H2501" s="1">
        <v>92</v>
      </c>
      <c r="I2501" s="87"/>
      <c r="K2501" s="86" t="s">
        <v>17485</v>
      </c>
      <c r="L2501" s="86" t="s">
        <v>17486</v>
      </c>
      <c r="N2501">
        <f>IFERROR(VLOOKUP(A2501,bip!$A:$C,2,0),"")</f>
      </c>
      <c r="O2501">
        <f>IFERROR(VLOOKUP(A2501,bip!$A:$Z,3,0),"")</f>
      </c>
    </row>
    <row r="2502" spans="1:15" ht="13.2">
      <c r="A2502" t="s">
        <v>2231</v>
      </c>
      <c r="B2502" t="s">
        <v>2231</v>
      </c>
      <c r="C2502" t="s">
        <v>15155</v>
      </c>
      <c r="D2502" t="s">
        <v>25871</v>
      </c>
      <c r="E2502" t="s">
        <v>19066</v>
      </c>
      <c r="F2502">
        <v>6</v>
      </c>
      <c r="G2502">
        <v>168</v>
      </c>
      <c r="H2502" s="1">
        <v>92</v>
      </c>
      <c r="I2502" s="87"/>
      <c r="K2502" s="86" t="s">
        <v>17485</v>
      </c>
      <c r="L2502" s="86" t="s">
        <v>17486</v>
      </c>
      <c r="N2502">
        <f>IFERROR(VLOOKUP(A2502,bip!$A:$C,2,0),"")</f>
      </c>
      <c r="O2502">
        <f>IFERROR(VLOOKUP(A2502,bip!$A:$Z,3,0),"")</f>
      </c>
    </row>
    <row r="2503" spans="1:15" ht="13.2">
      <c r="A2503" t="s">
        <v>2197</v>
      </c>
      <c r="B2503" t="s">
        <v>15553</v>
      </c>
      <c r="C2503" t="s">
        <v>15155</v>
      </c>
      <c r="D2503" t="s">
        <v>25872</v>
      </c>
      <c r="E2503" t="s">
        <v>19032</v>
      </c>
      <c r="F2503">
        <v>6</v>
      </c>
      <c r="G2503">
        <v>168</v>
      </c>
      <c r="H2503" s="1">
        <v>95</v>
      </c>
      <c r="I2503" s="87"/>
      <c r="K2503" s="86" t="s">
        <v>17485</v>
      </c>
      <c r="L2503" s="86" t="s">
        <v>17486</v>
      </c>
      <c r="N2503">
        <f>IFERROR(VLOOKUP(A2503,bip!$A:$C,2,0),"")</f>
      </c>
      <c r="O2503">
        <f>IFERROR(VLOOKUP(A2503,bip!$A:$Z,3,0),"")</f>
      </c>
    </row>
    <row r="2504" spans="1:15" ht="13.2">
      <c r="A2504" t="s">
        <v>2232</v>
      </c>
      <c r="B2504" t="s">
        <v>2232</v>
      </c>
      <c r="C2504" t="s">
        <v>15155</v>
      </c>
      <c r="D2504" t="s">
        <v>25872</v>
      </c>
      <c r="E2504" t="s">
        <v>19067</v>
      </c>
      <c r="F2504">
        <v>6</v>
      </c>
      <c r="G2504">
        <v>360</v>
      </c>
      <c r="H2504" s="1">
        <v>95</v>
      </c>
      <c r="I2504" s="87"/>
      <c r="K2504" s="86" t="s">
        <v>17485</v>
      </c>
      <c r="L2504" s="86" t="s">
        <v>17486</v>
      </c>
      <c r="N2504">
        <f>IFERROR(VLOOKUP(A2504,bip!$A:$C,2,0),"")</f>
      </c>
      <c r="O2504">
        <f>IFERROR(VLOOKUP(A2504,bip!$A:$Z,3,0),"")</f>
      </c>
    </row>
    <row r="2505" spans="1:15" ht="13.2">
      <c r="A2505" t="s">
        <v>2198</v>
      </c>
      <c r="B2505" t="s">
        <v>15554</v>
      </c>
      <c r="C2505" t="s">
        <v>15155</v>
      </c>
      <c r="D2505" t="s">
        <v>25873</v>
      </c>
      <c r="E2505" t="s">
        <v>19033</v>
      </c>
      <c r="F2505">
        <v>6</v>
      </c>
      <c r="G2505">
        <v>108</v>
      </c>
      <c r="H2505" s="1">
        <v>102</v>
      </c>
      <c r="I2505" s="87"/>
      <c r="K2505" s="86" t="s">
        <v>17485</v>
      </c>
      <c r="L2505" s="86" t="s">
        <v>17486</v>
      </c>
      <c r="N2505">
        <f>IFERROR(VLOOKUP(A2505,bip!$A:$C,2,0),"")</f>
      </c>
      <c r="O2505">
        <f>IFERROR(VLOOKUP(A2505,bip!$A:$Z,3,0),"")</f>
      </c>
    </row>
    <row r="2506" spans="1:15" ht="13.2">
      <c r="A2506" t="s">
        <v>2233</v>
      </c>
      <c r="B2506" t="s">
        <v>2233</v>
      </c>
      <c r="C2506" t="s">
        <v>15155</v>
      </c>
      <c r="D2506" t="s">
        <v>25873</v>
      </c>
      <c r="E2506" t="s">
        <v>19068</v>
      </c>
      <c r="F2506">
        <v>6</v>
      </c>
      <c r="G2506">
        <v>240</v>
      </c>
      <c r="H2506" s="1">
        <v>102</v>
      </c>
      <c r="I2506" s="87"/>
      <c r="K2506" s="86" t="s">
        <v>17485</v>
      </c>
      <c r="L2506" s="86" t="s">
        <v>17486</v>
      </c>
      <c r="N2506">
        <f>IFERROR(VLOOKUP(A2506,bip!$A:$C,2,0),"")</f>
      </c>
      <c r="O2506">
        <f>IFERROR(VLOOKUP(A2506,bip!$A:$Z,3,0),"")</f>
      </c>
    </row>
    <row r="2507" spans="1:15" ht="13.2">
      <c r="A2507" t="s">
        <v>2199</v>
      </c>
      <c r="B2507" t="s">
        <v>15555</v>
      </c>
      <c r="C2507" t="s">
        <v>15155</v>
      </c>
      <c r="D2507" t="s">
        <v>25874</v>
      </c>
      <c r="E2507" t="s">
        <v>19034</v>
      </c>
      <c r="F2507">
        <v>6</v>
      </c>
      <c r="G2507">
        <v>168</v>
      </c>
      <c r="H2507" s="1">
        <v>113</v>
      </c>
      <c r="I2507" s="87"/>
      <c r="K2507" s="86" t="s">
        <v>17485</v>
      </c>
      <c r="L2507" s="86" t="s">
        <v>17486</v>
      </c>
      <c r="N2507">
        <f>IFERROR(VLOOKUP(A2507,bip!$A:$C,2,0),"")</f>
      </c>
      <c r="O2507">
        <f>IFERROR(VLOOKUP(A2507,bip!$A:$Z,3,0),"")</f>
      </c>
    </row>
    <row r="2508" spans="1:15" ht="13.2">
      <c r="A2508" t="s">
        <v>2234</v>
      </c>
      <c r="B2508" t="s">
        <v>2234</v>
      </c>
      <c r="C2508" t="s">
        <v>15155</v>
      </c>
      <c r="D2508" t="s">
        <v>25874</v>
      </c>
      <c r="E2508" t="s">
        <v>19069</v>
      </c>
      <c r="F2508">
        <v>6</v>
      </c>
      <c r="G2508">
        <v>192</v>
      </c>
      <c r="H2508" s="1">
        <v>113</v>
      </c>
      <c r="I2508" s="87"/>
      <c r="K2508" s="86" t="s">
        <v>17485</v>
      </c>
      <c r="L2508" s="86" t="s">
        <v>17486</v>
      </c>
      <c r="N2508">
        <f>IFERROR(VLOOKUP(A2508,bip!$A:$C,2,0),"")</f>
      </c>
      <c r="O2508">
        <f>IFERROR(VLOOKUP(A2508,bip!$A:$Z,3,0),"")</f>
      </c>
    </row>
    <row r="2509" spans="1:15" ht="13.2">
      <c r="A2509" t="s">
        <v>2200</v>
      </c>
      <c r="B2509" t="s">
        <v>15556</v>
      </c>
      <c r="C2509" t="s">
        <v>15155</v>
      </c>
      <c r="D2509" t="s">
        <v>25875</v>
      </c>
      <c r="E2509" t="s">
        <v>19035</v>
      </c>
      <c r="F2509">
        <v>6</v>
      </c>
      <c r="G2509">
        <v>168</v>
      </c>
      <c r="H2509" s="1">
        <v>125</v>
      </c>
      <c r="I2509" s="87"/>
      <c r="K2509" s="86" t="s">
        <v>17485</v>
      </c>
      <c r="L2509" s="86" t="s">
        <v>17486</v>
      </c>
      <c r="N2509">
        <f>IFERROR(VLOOKUP(A2509,bip!$A:$C,2,0),"")</f>
      </c>
      <c r="O2509">
        <f>IFERROR(VLOOKUP(A2509,bip!$A:$Z,3,0),"")</f>
      </c>
    </row>
    <row r="2510" spans="1:15" ht="13.2">
      <c r="A2510" t="s">
        <v>2235</v>
      </c>
      <c r="B2510" t="s">
        <v>2235</v>
      </c>
      <c r="C2510" t="s">
        <v>15155</v>
      </c>
      <c r="D2510" t="s">
        <v>25875</v>
      </c>
      <c r="E2510" t="s">
        <v>19070</v>
      </c>
      <c r="F2510">
        <v>6</v>
      </c>
      <c r="G2510">
        <v>120</v>
      </c>
      <c r="H2510" s="1">
        <v>125</v>
      </c>
      <c r="I2510" s="87"/>
      <c r="K2510" s="86" t="s">
        <v>17485</v>
      </c>
      <c r="L2510" s="86" t="s">
        <v>17486</v>
      </c>
      <c r="N2510">
        <f>IFERROR(VLOOKUP(A2510,bip!$A:$C,2,0),"")</f>
      </c>
      <c r="O2510">
        <f>IFERROR(VLOOKUP(A2510,bip!$A:$Z,3,0),"")</f>
      </c>
    </row>
    <row r="2511" spans="1:15" ht="13.2">
      <c r="A2511" t="s">
        <v>2201</v>
      </c>
      <c r="B2511" t="s">
        <v>15557</v>
      </c>
      <c r="C2511" t="s">
        <v>15155</v>
      </c>
      <c r="D2511" t="s">
        <v>25876</v>
      </c>
      <c r="E2511" t="s">
        <v>19036</v>
      </c>
      <c r="F2511">
        <v>6</v>
      </c>
      <c r="G2511">
        <v>72</v>
      </c>
      <c r="H2511" s="1">
        <v>130</v>
      </c>
      <c r="I2511" s="87"/>
      <c r="K2511" s="86" t="s">
        <v>17485</v>
      </c>
      <c r="L2511" s="86" t="s">
        <v>17486</v>
      </c>
      <c r="N2511">
        <f>IFERROR(VLOOKUP(A2511,bip!$A:$C,2,0),"")</f>
      </c>
      <c r="O2511">
        <f>IFERROR(VLOOKUP(A2511,bip!$A:$Z,3,0),"")</f>
      </c>
    </row>
    <row r="2512" spans="1:15" ht="13.2">
      <c r="A2512" t="s">
        <v>2236</v>
      </c>
      <c r="B2512" t="s">
        <v>2236</v>
      </c>
      <c r="C2512" t="s">
        <v>15155</v>
      </c>
      <c r="D2512" t="s">
        <v>25876</v>
      </c>
      <c r="E2512" t="s">
        <v>19071</v>
      </c>
      <c r="F2512">
        <v>6</v>
      </c>
      <c r="G2512">
        <v>108</v>
      </c>
      <c r="H2512" s="1">
        <v>130</v>
      </c>
      <c r="I2512" s="87"/>
      <c r="K2512" s="86" t="s">
        <v>17485</v>
      </c>
      <c r="L2512" s="86" t="s">
        <v>17486</v>
      </c>
      <c r="N2512">
        <f>IFERROR(VLOOKUP(A2512,bip!$A:$C,2,0),"")</f>
      </c>
      <c r="O2512">
        <f>IFERROR(VLOOKUP(A2512,bip!$A:$Z,3,0),"")</f>
      </c>
    </row>
    <row r="2513" spans="1:15" ht="13.2">
      <c r="A2513" t="s">
        <v>2202</v>
      </c>
      <c r="B2513" t="s">
        <v>15558</v>
      </c>
      <c r="C2513" t="s">
        <v>15155</v>
      </c>
      <c r="D2513" t="s">
        <v>25877</v>
      </c>
      <c r="E2513" t="s">
        <v>19037</v>
      </c>
      <c r="F2513">
        <v>6</v>
      </c>
      <c r="G2513">
        <v>72</v>
      </c>
      <c r="H2513" s="1">
        <v>139</v>
      </c>
      <c r="I2513" s="87"/>
      <c r="K2513" s="86" t="s">
        <v>17485</v>
      </c>
      <c r="L2513" s="86" t="s">
        <v>17486</v>
      </c>
      <c r="N2513">
        <f>IFERROR(VLOOKUP(A2513,bip!$A:$C,2,0),"")</f>
      </c>
      <c r="O2513">
        <f>IFERROR(VLOOKUP(A2513,bip!$A:$Z,3,0),"")</f>
      </c>
    </row>
    <row r="2514" spans="1:15" ht="13.2">
      <c r="A2514" t="s">
        <v>2237</v>
      </c>
      <c r="B2514" t="s">
        <v>2237</v>
      </c>
      <c r="C2514" t="s">
        <v>15155</v>
      </c>
      <c r="D2514" t="s">
        <v>25877</v>
      </c>
      <c r="E2514" t="s">
        <v>19072</v>
      </c>
      <c r="F2514">
        <v>6</v>
      </c>
      <c r="G2514">
        <v>144</v>
      </c>
      <c r="H2514" s="1">
        <v>139</v>
      </c>
      <c r="I2514" s="87"/>
      <c r="K2514" s="86" t="s">
        <v>17485</v>
      </c>
      <c r="L2514" s="86" t="s">
        <v>17486</v>
      </c>
      <c r="N2514">
        <f>IFERROR(VLOOKUP(A2514,bip!$A:$C,2,0),"")</f>
      </c>
      <c r="O2514">
        <f>IFERROR(VLOOKUP(A2514,bip!$A:$Z,3,0),"")</f>
      </c>
    </row>
    <row r="2515" spans="1:15" ht="13.2">
      <c r="A2515" t="s">
        <v>2203</v>
      </c>
      <c r="B2515" t="s">
        <v>15559</v>
      </c>
      <c r="C2515" t="s">
        <v>15155</v>
      </c>
      <c r="D2515" t="s">
        <v>25878</v>
      </c>
      <c r="E2515" t="s">
        <v>19038</v>
      </c>
      <c r="F2515">
        <v>6</v>
      </c>
      <c r="G2515">
        <v>72</v>
      </c>
      <c r="H2515" s="1">
        <v>150</v>
      </c>
      <c r="I2515" s="87"/>
      <c r="K2515" s="86" t="s">
        <v>17485</v>
      </c>
      <c r="L2515" s="86" t="s">
        <v>17486</v>
      </c>
      <c r="N2515">
        <f>IFERROR(VLOOKUP(A2515,bip!$A:$C,2,0),"")</f>
      </c>
      <c r="O2515">
        <f>IFERROR(VLOOKUP(A2515,bip!$A:$Z,3,0),"")</f>
      </c>
    </row>
    <row r="2516" spans="1:15" ht="13.2">
      <c r="A2516" t="s">
        <v>2238</v>
      </c>
      <c r="B2516" t="s">
        <v>2238</v>
      </c>
      <c r="C2516" t="s">
        <v>15155</v>
      </c>
      <c r="D2516" t="s">
        <v>25878</v>
      </c>
      <c r="E2516" t="s">
        <v>19073</v>
      </c>
      <c r="F2516">
        <v>6</v>
      </c>
      <c r="G2516">
        <v>96</v>
      </c>
      <c r="H2516" s="1">
        <v>150</v>
      </c>
      <c r="I2516" s="87"/>
      <c r="K2516" s="86" t="s">
        <v>17485</v>
      </c>
      <c r="L2516" s="86" t="s">
        <v>17486</v>
      </c>
      <c r="N2516">
        <f>IFERROR(VLOOKUP(A2516,bip!$A:$C,2,0),"")</f>
      </c>
      <c r="O2516">
        <f>IFERROR(VLOOKUP(A2516,bip!$A:$Z,3,0),"")</f>
      </c>
    </row>
    <row r="2517" spans="1:15" ht="13.2">
      <c r="A2517" t="s">
        <v>2204</v>
      </c>
      <c r="B2517" t="s">
        <v>15560</v>
      </c>
      <c r="C2517" t="s">
        <v>15155</v>
      </c>
      <c r="D2517" t="s">
        <v>25879</v>
      </c>
      <c r="E2517" t="s">
        <v>19039</v>
      </c>
      <c r="F2517">
        <v>6</v>
      </c>
      <c r="G2517">
        <v>72</v>
      </c>
      <c r="H2517" s="1">
        <v>157</v>
      </c>
      <c r="I2517" s="87"/>
      <c r="K2517" s="86" t="s">
        <v>17485</v>
      </c>
      <c r="L2517" s="86" t="s">
        <v>17486</v>
      </c>
      <c r="N2517">
        <f>IFERROR(VLOOKUP(A2517,bip!$A:$C,2,0),"")</f>
      </c>
      <c r="O2517">
        <f>IFERROR(VLOOKUP(A2517,bip!$A:$Z,3,0),"")</f>
      </c>
    </row>
    <row r="2518" spans="1:15" ht="13.2">
      <c r="A2518" t="s">
        <v>2239</v>
      </c>
      <c r="B2518" t="s">
        <v>2239</v>
      </c>
      <c r="C2518" t="s">
        <v>15155</v>
      </c>
      <c r="D2518" t="s">
        <v>25879</v>
      </c>
      <c r="E2518" t="s">
        <v>19074</v>
      </c>
      <c r="F2518">
        <v>6</v>
      </c>
      <c r="G2518">
        <v>96</v>
      </c>
      <c r="H2518" s="1">
        <v>157</v>
      </c>
      <c r="I2518" s="87"/>
      <c r="K2518" s="86" t="s">
        <v>17485</v>
      </c>
      <c r="L2518" s="86" t="s">
        <v>17486</v>
      </c>
      <c r="N2518">
        <f>IFERROR(VLOOKUP(A2518,bip!$A:$C,2,0),"")</f>
      </c>
      <c r="O2518">
        <f>IFERROR(VLOOKUP(A2518,bip!$A:$Z,3,0),"")</f>
      </c>
    </row>
    <row r="2519" spans="1:15" ht="13.2">
      <c r="A2519" t="s">
        <v>2205</v>
      </c>
      <c r="B2519" t="s">
        <v>15561</v>
      </c>
      <c r="C2519" t="s">
        <v>15155</v>
      </c>
      <c r="D2519" t="s">
        <v>25880</v>
      </c>
      <c r="E2519" t="s">
        <v>19040</v>
      </c>
      <c r="F2519">
        <v>6</v>
      </c>
      <c r="G2519">
        <v>42</v>
      </c>
      <c r="H2519" s="1">
        <v>172</v>
      </c>
      <c r="I2519" s="87"/>
      <c r="K2519" s="86" t="s">
        <v>17485</v>
      </c>
      <c r="L2519" s="86" t="s">
        <v>17486</v>
      </c>
      <c r="N2519">
        <f>IFERROR(VLOOKUP(A2519,bip!$A:$C,2,0),"")</f>
      </c>
      <c r="O2519">
        <f>IFERROR(VLOOKUP(A2519,bip!$A:$Z,3,0),"")</f>
      </c>
    </row>
    <row r="2520" spans="1:15" ht="13.2">
      <c r="A2520" t="s">
        <v>2240</v>
      </c>
      <c r="B2520" t="s">
        <v>2240</v>
      </c>
      <c r="C2520" t="s">
        <v>15155</v>
      </c>
      <c r="D2520" t="s">
        <v>25880</v>
      </c>
      <c r="E2520" t="s">
        <v>19075</v>
      </c>
      <c r="F2520">
        <v>6</v>
      </c>
      <c r="G2520">
        <v>72</v>
      </c>
      <c r="H2520" s="1">
        <v>172</v>
      </c>
      <c r="I2520" s="87"/>
      <c r="K2520" s="86" t="s">
        <v>17485</v>
      </c>
      <c r="L2520" s="86" t="s">
        <v>17486</v>
      </c>
      <c r="N2520">
        <f>IFERROR(VLOOKUP(A2520,bip!$A:$C,2,0),"")</f>
      </c>
      <c r="O2520">
        <f>IFERROR(VLOOKUP(A2520,bip!$A:$Z,3,0),"")</f>
      </c>
    </row>
    <row r="2521" spans="1:15" ht="13.2">
      <c r="A2521" t="s">
        <v>2206</v>
      </c>
      <c r="B2521" t="s">
        <v>15562</v>
      </c>
      <c r="C2521" t="s">
        <v>15155</v>
      </c>
      <c r="D2521" t="s">
        <v>25881</v>
      </c>
      <c r="E2521" t="s">
        <v>19041</v>
      </c>
      <c r="F2521">
        <v>6</v>
      </c>
      <c r="G2521">
        <v>42</v>
      </c>
      <c r="H2521" s="1">
        <v>206</v>
      </c>
      <c r="I2521" s="87"/>
      <c r="K2521" s="86" t="s">
        <v>17485</v>
      </c>
      <c r="L2521" s="86" t="s">
        <v>17486</v>
      </c>
      <c r="N2521">
        <f>IFERROR(VLOOKUP(A2521,bip!$A:$C,2,0),"")</f>
      </c>
      <c r="O2521">
        <f>IFERROR(VLOOKUP(A2521,bip!$A:$Z,3,0),"")</f>
      </c>
    </row>
    <row r="2522" spans="1:15" ht="13.2">
      <c r="A2522" t="s">
        <v>2207</v>
      </c>
      <c r="B2522" t="s">
        <v>15563</v>
      </c>
      <c r="C2522" t="s">
        <v>15155</v>
      </c>
      <c r="D2522" t="s">
        <v>25882</v>
      </c>
      <c r="E2522" t="s">
        <v>19042</v>
      </c>
      <c r="F2522">
        <v>6</v>
      </c>
      <c r="G2522">
        <v>42</v>
      </c>
      <c r="H2522" s="1">
        <v>211</v>
      </c>
      <c r="I2522" s="87"/>
      <c r="K2522" s="86" t="s">
        <v>17485</v>
      </c>
      <c r="L2522" s="86" t="s">
        <v>17486</v>
      </c>
      <c r="N2522">
        <f>IFERROR(VLOOKUP(A2522,bip!$A:$C,2,0),"")</f>
      </c>
      <c r="O2522">
        <f>IFERROR(VLOOKUP(A2522,bip!$A:$Z,3,0),"")</f>
      </c>
    </row>
    <row r="2523" spans="1:15" ht="13.2">
      <c r="A2523" t="s">
        <v>2208</v>
      </c>
      <c r="B2523" t="s">
        <v>15564</v>
      </c>
      <c r="C2523" t="s">
        <v>15155</v>
      </c>
      <c r="D2523" t="s">
        <v>25883</v>
      </c>
      <c r="E2523" t="s">
        <v>19043</v>
      </c>
      <c r="F2523">
        <v>6</v>
      </c>
      <c r="G2523">
        <v>30</v>
      </c>
      <c r="H2523" s="1">
        <v>254</v>
      </c>
      <c r="I2523" s="87"/>
      <c r="K2523" s="86" t="s">
        <v>17485</v>
      </c>
      <c r="L2523" s="86" t="s">
        <v>17486</v>
      </c>
      <c r="N2523">
        <f>IFERROR(VLOOKUP(A2523,bip!$A:$C,2,0),"")</f>
      </c>
      <c r="O2523">
        <f>IFERROR(VLOOKUP(A2523,bip!$A:$Z,3,0),"")</f>
      </c>
    </row>
    <row r="2524" spans="1:15" ht="13.2">
      <c r="A2524" t="s">
        <v>2209</v>
      </c>
      <c r="B2524" t="s">
        <v>15565</v>
      </c>
      <c r="C2524" t="s">
        <v>15155</v>
      </c>
      <c r="D2524" t="s">
        <v>25884</v>
      </c>
      <c r="E2524" t="s">
        <v>19044</v>
      </c>
      <c r="F2524">
        <v>6</v>
      </c>
      <c r="G2524">
        <v>36</v>
      </c>
      <c r="H2524" s="1">
        <v>269</v>
      </c>
      <c r="I2524" s="87"/>
      <c r="K2524" s="86" t="s">
        <v>17485</v>
      </c>
      <c r="L2524" s="86" t="s">
        <v>17486</v>
      </c>
      <c r="N2524">
        <f>IFERROR(VLOOKUP(A2524,bip!$A:$C,2,0),"")</f>
      </c>
      <c r="O2524">
        <f>IFERROR(VLOOKUP(A2524,bip!$A:$Z,3,0),"")</f>
      </c>
    </row>
    <row r="2525" spans="1:15" ht="13.2">
      <c r="A2525" t="s">
        <v>2210</v>
      </c>
      <c r="B2525" t="s">
        <v>15566</v>
      </c>
      <c r="C2525" t="s">
        <v>15155</v>
      </c>
      <c r="D2525" t="s">
        <v>25885</v>
      </c>
      <c r="E2525" t="s">
        <v>19045</v>
      </c>
      <c r="F2525">
        <v>6</v>
      </c>
      <c r="G2525">
        <v>36</v>
      </c>
      <c r="H2525" s="1">
        <v>276</v>
      </c>
      <c r="I2525" s="87"/>
      <c r="K2525" s="86" t="s">
        <v>17485</v>
      </c>
      <c r="L2525" s="86" t="s">
        <v>17486</v>
      </c>
      <c r="N2525">
        <f>IFERROR(VLOOKUP(A2525,bip!$A:$C,2,0),"")</f>
      </c>
      <c r="O2525">
        <f>IFERROR(VLOOKUP(A2525,bip!$A:$Z,3,0),"")</f>
      </c>
    </row>
    <row r="2526" spans="1:15" ht="13.2">
      <c r="A2526" t="s">
        <v>2211</v>
      </c>
      <c r="B2526" t="s">
        <v>15567</v>
      </c>
      <c r="C2526" t="s">
        <v>15155</v>
      </c>
      <c r="D2526" t="s">
        <v>25886</v>
      </c>
      <c r="E2526" t="s">
        <v>19046</v>
      </c>
      <c r="F2526">
        <v>6</v>
      </c>
      <c r="G2526">
        <v>24</v>
      </c>
      <c r="H2526" s="1">
        <v>312</v>
      </c>
      <c r="I2526" s="87"/>
      <c r="K2526" s="86" t="s">
        <v>17485</v>
      </c>
      <c r="L2526" s="86" t="s">
        <v>17486</v>
      </c>
      <c r="N2526">
        <f>IFERROR(VLOOKUP(A2526,bip!$A:$C,2,0),"")</f>
      </c>
      <c r="O2526">
        <f>IFERROR(VLOOKUP(A2526,bip!$A:$Z,3,0),"")</f>
      </c>
    </row>
    <row r="2527" spans="1:15" ht="13.2">
      <c r="A2527" t="s">
        <v>2212</v>
      </c>
      <c r="B2527" t="s">
        <v>15568</v>
      </c>
      <c r="C2527" t="s">
        <v>15155</v>
      </c>
      <c r="D2527" t="s">
        <v>25887</v>
      </c>
      <c r="E2527" t="s">
        <v>19047</v>
      </c>
      <c r="F2527">
        <v>6</v>
      </c>
      <c r="G2527">
        <v>36</v>
      </c>
      <c r="H2527" s="1">
        <v>345</v>
      </c>
      <c r="I2527" s="87"/>
      <c r="K2527" s="86" t="s">
        <v>17485</v>
      </c>
      <c r="L2527" s="86" t="s">
        <v>17486</v>
      </c>
      <c r="N2527">
        <f>IFERROR(VLOOKUP(A2527,bip!$A:$C,2,0),"")</f>
      </c>
      <c r="O2527">
        <f>IFERROR(VLOOKUP(A2527,bip!$A:$Z,3,0),"")</f>
      </c>
    </row>
    <row r="2528" spans="1:15" ht="13.2">
      <c r="A2528" t="s">
        <v>2213</v>
      </c>
      <c r="B2528" t="s">
        <v>15569</v>
      </c>
      <c r="C2528" t="s">
        <v>15155</v>
      </c>
      <c r="D2528" t="s">
        <v>25888</v>
      </c>
      <c r="E2528" t="s">
        <v>19048</v>
      </c>
      <c r="F2528">
        <v>6</v>
      </c>
      <c r="G2528">
        <v>48</v>
      </c>
      <c r="H2528" s="1">
        <v>367</v>
      </c>
      <c r="I2528" s="87"/>
      <c r="K2528" s="86" t="s">
        <v>17485</v>
      </c>
      <c r="L2528" s="86" t="s">
        <v>17486</v>
      </c>
      <c r="N2528">
        <f>IFERROR(VLOOKUP(A2528,bip!$A:$C,2,0),"")</f>
      </c>
      <c r="O2528">
        <f>IFERROR(VLOOKUP(A2528,bip!$A:$Z,3,0),"")</f>
      </c>
    </row>
    <row r="2529" spans="1:15" ht="13.2">
      <c r="A2529" t="s">
        <v>2214</v>
      </c>
      <c r="B2529" t="s">
        <v>15570</v>
      </c>
      <c r="C2529" t="s">
        <v>15155</v>
      </c>
      <c r="D2529" t="s">
        <v>25889</v>
      </c>
      <c r="E2529" t="s">
        <v>19049</v>
      </c>
      <c r="F2529">
        <v>6</v>
      </c>
      <c r="G2529">
        <v>30</v>
      </c>
      <c r="H2529" s="1">
        <v>410</v>
      </c>
      <c r="I2529" s="87"/>
      <c r="K2529" s="86" t="s">
        <v>17485</v>
      </c>
      <c r="L2529" s="86" t="s">
        <v>17486</v>
      </c>
      <c r="N2529">
        <f>IFERROR(VLOOKUP(A2529,bip!$A:$C,2,0),"")</f>
      </c>
      <c r="O2529">
        <f>IFERROR(VLOOKUP(A2529,bip!$A:$Z,3,0),"")</f>
      </c>
    </row>
    <row r="2530" spans="1:15" ht="13.2">
      <c r="A2530" t="s">
        <v>2215</v>
      </c>
      <c r="B2530" t="s">
        <v>15571</v>
      </c>
      <c r="C2530" t="s">
        <v>15155</v>
      </c>
      <c r="D2530" t="s">
        <v>25890</v>
      </c>
      <c r="E2530" t="s">
        <v>19050</v>
      </c>
      <c r="F2530">
        <v>6</v>
      </c>
      <c r="G2530">
        <v>30</v>
      </c>
      <c r="H2530" s="1">
        <v>427</v>
      </c>
      <c r="I2530" s="87"/>
      <c r="K2530" s="86" t="s">
        <v>17485</v>
      </c>
      <c r="L2530" s="86" t="s">
        <v>17486</v>
      </c>
      <c r="N2530">
        <f>IFERROR(VLOOKUP(A2530,bip!$A:$C,2,0),"")</f>
      </c>
      <c r="O2530">
        <f>IFERROR(VLOOKUP(A2530,bip!$A:$Z,3,0),"")</f>
      </c>
    </row>
    <row r="2531" spans="1:15" ht="13.2">
      <c r="A2531" t="s">
        <v>2216</v>
      </c>
      <c r="B2531" t="s">
        <v>15572</v>
      </c>
      <c r="C2531" t="s">
        <v>15155</v>
      </c>
      <c r="D2531" t="s">
        <v>25891</v>
      </c>
      <c r="E2531" t="s">
        <v>19051</v>
      </c>
      <c r="F2531">
        <v>6</v>
      </c>
      <c r="G2531">
        <v>30</v>
      </c>
      <c r="H2531" s="1">
        <v>471</v>
      </c>
      <c r="I2531" s="87"/>
      <c r="K2531" s="86" t="s">
        <v>17485</v>
      </c>
      <c r="L2531" s="86" t="s">
        <v>17486</v>
      </c>
      <c r="N2531">
        <f>IFERROR(VLOOKUP(A2531,bip!$A:$C,2,0),"")</f>
      </c>
      <c r="O2531">
        <f>IFERROR(VLOOKUP(A2531,bip!$A:$Z,3,0),"")</f>
      </c>
    </row>
    <row r="2532" spans="1:15" ht="13.2">
      <c r="A2532" t="s">
        <v>2217</v>
      </c>
      <c r="B2532" t="s">
        <v>15573</v>
      </c>
      <c r="C2532" t="s">
        <v>15155</v>
      </c>
      <c r="D2532" t="s">
        <v>25892</v>
      </c>
      <c r="E2532" t="s">
        <v>19052</v>
      </c>
      <c r="F2532">
        <v>6</v>
      </c>
      <c r="G2532">
        <v>6</v>
      </c>
      <c r="H2532" s="1">
        <v>530</v>
      </c>
      <c r="I2532" s="87"/>
      <c r="K2532" s="86" t="s">
        <v>17485</v>
      </c>
      <c r="L2532" s="86" t="s">
        <v>17486</v>
      </c>
      <c r="N2532">
        <f>IFERROR(VLOOKUP(A2532,bip!$A:$C,2,0),"")</f>
      </c>
      <c r="O2532">
        <f>IFERROR(VLOOKUP(A2532,bip!$A:$Z,3,0),"")</f>
      </c>
    </row>
    <row r="2533" spans="1:15" ht="13.2">
      <c r="A2533" t="s">
        <v>2218</v>
      </c>
      <c r="B2533" t="s">
        <v>15574</v>
      </c>
      <c r="C2533" t="s">
        <v>15155</v>
      </c>
      <c r="D2533" t="s">
        <v>25893</v>
      </c>
      <c r="E2533" t="s">
        <v>19053</v>
      </c>
      <c r="F2533">
        <v>1</v>
      </c>
      <c r="G2533">
        <v>18</v>
      </c>
      <c r="H2533" s="1">
        <v>817</v>
      </c>
      <c r="I2533" s="87"/>
      <c r="K2533" s="86" t="s">
        <v>17485</v>
      </c>
      <c r="L2533" s="86" t="s">
        <v>17486</v>
      </c>
      <c r="N2533">
        <f>IFERROR(VLOOKUP(A2533,bip!$A:$C,2,0),"")</f>
      </c>
      <c r="O2533">
        <f>IFERROR(VLOOKUP(A2533,bip!$A:$Z,3,0),"")</f>
      </c>
    </row>
    <row r="2534" spans="1:15" ht="13.2">
      <c r="A2534" t="s">
        <v>2219</v>
      </c>
      <c r="B2534" t="s">
        <v>15575</v>
      </c>
      <c r="C2534" t="s">
        <v>15155</v>
      </c>
      <c r="D2534" t="s">
        <v>25894</v>
      </c>
      <c r="E2534" t="s">
        <v>19054</v>
      </c>
      <c r="F2534">
        <v>1</v>
      </c>
      <c r="G2534">
        <v>18</v>
      </c>
      <c r="H2534" s="1">
        <v>914</v>
      </c>
      <c r="I2534" s="87"/>
      <c r="K2534" s="86" t="s">
        <v>17485</v>
      </c>
      <c r="L2534" s="86" t="s">
        <v>17486</v>
      </c>
      <c r="N2534">
        <f>IFERROR(VLOOKUP(A2534,bip!$A:$C,2,0),"")</f>
      </c>
      <c r="O2534">
        <f>IFERROR(VLOOKUP(A2534,bip!$A:$Z,3,0),"")</f>
      </c>
    </row>
    <row r="2535" spans="1:15" ht="13.2">
      <c r="A2535" t="s">
        <v>2220</v>
      </c>
      <c r="B2535" t="s">
        <v>15576</v>
      </c>
      <c r="C2535" t="s">
        <v>15155</v>
      </c>
      <c r="D2535" t="s">
        <v>25895</v>
      </c>
      <c r="E2535" t="s">
        <v>19055</v>
      </c>
      <c r="F2535">
        <v>1</v>
      </c>
      <c r="G2535">
        <v>20</v>
      </c>
      <c r="H2535" s="1">
        <v>990</v>
      </c>
      <c r="I2535" s="87"/>
      <c r="K2535" s="86" t="s">
        <v>17485</v>
      </c>
      <c r="L2535" s="86" t="s">
        <v>17486</v>
      </c>
      <c r="N2535">
        <f>IFERROR(VLOOKUP(A2535,bip!$A:$C,2,0),"")</f>
      </c>
      <c r="O2535">
        <f>IFERROR(VLOOKUP(A2535,bip!$A:$Z,3,0),"")</f>
      </c>
    </row>
    <row r="2536" spans="1:15" ht="13.2">
      <c r="A2536" t="s">
        <v>2221</v>
      </c>
      <c r="B2536" t="s">
        <v>15577</v>
      </c>
      <c r="C2536" t="s">
        <v>15155</v>
      </c>
      <c r="D2536" t="s">
        <v>25896</v>
      </c>
      <c r="E2536" t="s">
        <v>19056</v>
      </c>
      <c r="F2536">
        <v>1</v>
      </c>
      <c r="G2536">
        <v>10</v>
      </c>
      <c r="H2536" s="1">
        <v>1055</v>
      </c>
      <c r="I2536" s="87"/>
      <c r="K2536" s="86" t="s">
        <v>17485</v>
      </c>
      <c r="L2536" s="86" t="s">
        <v>17486</v>
      </c>
      <c r="N2536">
        <f>IFERROR(VLOOKUP(A2536,bip!$A:$C,2,0),"")</f>
      </c>
      <c r="O2536">
        <f>IFERROR(VLOOKUP(A2536,bip!$A:$Z,3,0),"")</f>
      </c>
    </row>
    <row r="2537" spans="1:15" ht="13.2">
      <c r="A2537" t="s">
        <v>2222</v>
      </c>
      <c r="B2537" t="s">
        <v>15578</v>
      </c>
      <c r="C2537" t="s">
        <v>15155</v>
      </c>
      <c r="D2537" t="s">
        <v>25897</v>
      </c>
      <c r="E2537" t="s">
        <v>19057</v>
      </c>
      <c r="F2537">
        <v>1</v>
      </c>
      <c r="G2537">
        <v>10</v>
      </c>
      <c r="H2537" s="1">
        <v>1179</v>
      </c>
      <c r="I2537" s="87"/>
      <c r="K2537" s="86" t="s">
        <v>17485</v>
      </c>
      <c r="L2537" s="86" t="s">
        <v>17486</v>
      </c>
      <c r="N2537">
        <f>IFERROR(VLOOKUP(A2537,bip!$A:$C,2,0),"")</f>
      </c>
      <c r="O2537">
        <f>IFERROR(VLOOKUP(A2537,bip!$A:$Z,3,0),"")</f>
      </c>
    </row>
    <row r="2538" spans="1:15" ht="13.2">
      <c r="A2538" t="s">
        <v>2223</v>
      </c>
      <c r="B2538" t="s">
        <v>15579</v>
      </c>
      <c r="C2538" t="s">
        <v>15155</v>
      </c>
      <c r="D2538" t="s">
        <v>25898</v>
      </c>
      <c r="E2538" t="s">
        <v>19058</v>
      </c>
      <c r="F2538">
        <v>1</v>
      </c>
      <c r="G2538">
        <v>10</v>
      </c>
      <c r="H2538" s="1">
        <v>1461</v>
      </c>
      <c r="I2538" s="87"/>
      <c r="K2538" s="86" t="s">
        <v>17485</v>
      </c>
      <c r="L2538" s="86" t="s">
        <v>17486</v>
      </c>
      <c r="N2538">
        <f>IFERROR(VLOOKUP(A2538,bip!$A:$C,2,0),"")</f>
      </c>
      <c r="O2538">
        <f>IFERROR(VLOOKUP(A2538,bip!$A:$Z,3,0),"")</f>
      </c>
    </row>
    <row r="2539" spans="1:15" ht="13.2">
      <c r="A2539" t="s">
        <v>2224</v>
      </c>
      <c r="B2539" t="s">
        <v>15580</v>
      </c>
      <c r="C2539" t="s">
        <v>15155</v>
      </c>
      <c r="D2539" t="s">
        <v>25899</v>
      </c>
      <c r="E2539" t="s">
        <v>19059</v>
      </c>
      <c r="F2539">
        <v>1</v>
      </c>
      <c r="G2539">
        <v>8</v>
      </c>
      <c r="H2539" s="1">
        <v>1634</v>
      </c>
      <c r="I2539" s="87"/>
      <c r="K2539" s="86" t="s">
        <v>17485</v>
      </c>
      <c r="L2539" s="86" t="s">
        <v>17486</v>
      </c>
      <c r="N2539">
        <f>IFERROR(VLOOKUP(A2539,bip!$A:$C,2,0),"")</f>
      </c>
      <c r="O2539">
        <f>IFERROR(VLOOKUP(A2539,bip!$A:$Z,3,0),"")</f>
      </c>
    </row>
    <row r="2540" spans="1:15" ht="13.2">
      <c r="A2540" t="s">
        <v>2225</v>
      </c>
      <c r="B2540" t="s">
        <v>15581</v>
      </c>
      <c r="C2540" t="s">
        <v>15155</v>
      </c>
      <c r="D2540" t="s">
        <v>25900</v>
      </c>
      <c r="E2540" t="s">
        <v>19060</v>
      </c>
      <c r="F2540">
        <v>1</v>
      </c>
      <c r="G2540">
        <v>8</v>
      </c>
      <c r="H2540" s="1">
        <v>1752</v>
      </c>
      <c r="I2540" s="87"/>
      <c r="K2540" s="86" t="s">
        <v>17485</v>
      </c>
      <c r="L2540" s="86" t="s">
        <v>17486</v>
      </c>
      <c r="N2540">
        <f>IFERROR(VLOOKUP(A2540,bip!$A:$C,2,0),"")</f>
      </c>
      <c r="O2540">
        <f>IFERROR(VLOOKUP(A2540,bip!$A:$Z,3,0),"")</f>
      </c>
    </row>
    <row r="2541" spans="1:15" ht="13.2">
      <c r="A2541" t="s">
        <v>2226</v>
      </c>
      <c r="B2541" t="s">
        <v>15582</v>
      </c>
      <c r="C2541" t="s">
        <v>15155</v>
      </c>
      <c r="D2541" t="s">
        <v>25901</v>
      </c>
      <c r="E2541" t="s">
        <v>19061</v>
      </c>
      <c r="F2541">
        <v>1</v>
      </c>
      <c r="G2541">
        <v>6</v>
      </c>
      <c r="H2541" s="1">
        <v>2292</v>
      </c>
      <c r="I2541" s="87"/>
      <c r="K2541" s="86" t="s">
        <v>17485</v>
      </c>
      <c r="L2541" s="86" t="s">
        <v>17486</v>
      </c>
      <c r="N2541">
        <f>IFERROR(VLOOKUP(A2541,bip!$A:$C,2,0),"")</f>
      </c>
      <c r="O2541">
        <f>IFERROR(VLOOKUP(A2541,bip!$A:$Z,3,0),"")</f>
      </c>
    </row>
    <row r="2542" spans="1:15" ht="13.2">
      <c r="A2542" t="s">
        <v>2227</v>
      </c>
      <c r="B2542" t="s">
        <v>2227</v>
      </c>
      <c r="C2542" t="s">
        <v>15155</v>
      </c>
      <c r="D2542" t="s">
        <v>25902</v>
      </c>
      <c r="E2542" t="s">
        <v>19062</v>
      </c>
      <c r="F2542">
        <v>1</v>
      </c>
      <c r="G2542">
        <v>6</v>
      </c>
      <c r="H2542" s="1">
        <v>2790</v>
      </c>
      <c r="I2542" s="87"/>
      <c r="K2542" s="86" t="s">
        <v>17485</v>
      </c>
      <c r="L2542" s="86" t="s">
        <v>17486</v>
      </c>
      <c r="N2542">
        <f>IFERROR(VLOOKUP(A2542,bip!$A:$C,2,0),"")</f>
      </c>
      <c r="O2542">
        <f>IFERROR(VLOOKUP(A2542,bip!$A:$Z,3,0),"")</f>
      </c>
    </row>
    <row r="2543" spans="1:15" ht="13.2">
      <c r="A2543" t="s">
        <v>34530</v>
      </c>
      <c r="B2543" t="s">
        <v>34530</v>
      </c>
      <c r="C2543" t="s">
        <v>15155</v>
      </c>
      <c r="D2543" t="s">
        <v>35896</v>
      </c>
      <c r="E2543" t="s">
        <v>37126</v>
      </c>
      <c r="F2543">
        <v>1</v>
      </c>
      <c r="G2543">
        <v>6</v>
      </c>
      <c r="H2543" s="1">
        <v>1858</v>
      </c>
      <c r="I2543" s="87"/>
      <c r="K2543" s="86" t="s">
        <v>17485</v>
      </c>
      <c r="L2543" s="86" t="s">
        <v>17486</v>
      </c>
      <c r="N2543">
        <f>IFERROR(VLOOKUP(A2543,bip!$A:$C,2,0),"")</f>
      </c>
      <c r="O2543">
        <f>IFERROR(VLOOKUP(A2543,bip!$A:$Z,3,0),"")</f>
      </c>
    </row>
    <row r="2544" spans="1:15" ht="13.2">
      <c r="A2544" t="s">
        <v>2242</v>
      </c>
      <c r="B2544" t="s">
        <v>2242</v>
      </c>
      <c r="C2544" t="s">
        <v>15155</v>
      </c>
      <c r="D2544" t="s">
        <v>35900</v>
      </c>
      <c r="E2544" t="s">
        <v>43605</v>
      </c>
      <c r="F2544">
        <v>1</v>
      </c>
      <c r="G2544">
        <v>1</v>
      </c>
      <c r="H2544" s="1">
        <v>2303</v>
      </c>
      <c r="I2544" s="87"/>
      <c r="K2544" s="86" t="s">
        <v>17485</v>
      </c>
      <c r="L2544" s="86" t="s">
        <v>17486</v>
      </c>
      <c r="N2544">
        <f>IFERROR(VLOOKUP(A2544,bip!$A:$C,2,0),"")</f>
      </c>
      <c r="O2544">
        <f>IFERROR(VLOOKUP(A2544,bip!$A:$Z,3,0),"")</f>
      </c>
    </row>
    <row r="2545" spans="1:15" ht="13.2">
      <c r="A2545" t="s">
        <v>2254</v>
      </c>
      <c r="B2545" t="s">
        <v>2254</v>
      </c>
      <c r="C2545" t="s">
        <v>15155</v>
      </c>
      <c r="D2545" t="s">
        <v>35901</v>
      </c>
      <c r="E2545" t="s">
        <v>43606</v>
      </c>
      <c r="F2545">
        <v>1</v>
      </c>
      <c r="G2545">
        <v>1</v>
      </c>
      <c r="H2545" s="1">
        <v>2020</v>
      </c>
      <c r="I2545" s="87"/>
      <c r="K2545" s="86" t="s">
        <v>17485</v>
      </c>
      <c r="L2545" s="86" t="s">
        <v>17486</v>
      </c>
      <c r="N2545">
        <f>IFERROR(VLOOKUP(A2545,bip!$A:$C,2,0),"")</f>
      </c>
      <c r="O2545">
        <f>IFERROR(VLOOKUP(A2545,bip!$A:$Z,3,0),"")</f>
      </c>
    </row>
    <row r="2546" spans="1:15" ht="13.2">
      <c r="A2546" t="s">
        <v>13826</v>
      </c>
      <c r="B2546" t="s">
        <v>13826</v>
      </c>
      <c r="C2546" t="s">
        <v>15155</v>
      </c>
      <c r="D2546" t="s">
        <v>35902</v>
      </c>
      <c r="E2546" t="s">
        <v>36107</v>
      </c>
      <c r="F2546">
        <v>1</v>
      </c>
      <c r="G2546">
        <v>5</v>
      </c>
      <c r="H2546" s="1">
        <v>1754</v>
      </c>
      <c r="I2546" s="87"/>
      <c r="K2546" s="86" t="s">
        <v>17485</v>
      </c>
      <c r="L2546" s="86" t="s">
        <v>17486</v>
      </c>
      <c r="N2546">
        <f>IFERROR(VLOOKUP(A2546,bip!$A:$C,2,0),"")</f>
      </c>
      <c r="O2546">
        <f>IFERROR(VLOOKUP(A2546,bip!$A:$Z,3,0),"")</f>
      </c>
    </row>
    <row r="2547" spans="1:15" ht="13.2">
      <c r="A2547" t="s">
        <v>13827</v>
      </c>
      <c r="B2547" t="s">
        <v>13827</v>
      </c>
      <c r="C2547" t="s">
        <v>15155</v>
      </c>
      <c r="D2547" t="s">
        <v>35902</v>
      </c>
      <c r="E2547" t="s">
        <v>36108</v>
      </c>
      <c r="F2547">
        <v>1</v>
      </c>
      <c r="G2547">
        <v>5</v>
      </c>
      <c r="H2547" s="1">
        <v>1360</v>
      </c>
      <c r="I2547" s="87"/>
      <c r="K2547" s="86" t="s">
        <v>17485</v>
      </c>
      <c r="L2547" s="86" t="s">
        <v>17486</v>
      </c>
      <c r="N2547">
        <f>IFERROR(VLOOKUP(A2547,bip!$A:$C,2,0),"")</f>
      </c>
      <c r="O2547">
        <f>IFERROR(VLOOKUP(A2547,bip!$A:$Z,3,0),"")</f>
      </c>
    </row>
    <row r="2548" spans="1:15" ht="13.2">
      <c r="A2548" t="s">
        <v>2255</v>
      </c>
      <c r="B2548" t="s">
        <v>2255</v>
      </c>
      <c r="C2548" t="s">
        <v>15155</v>
      </c>
      <c r="D2548" t="s">
        <v>28584</v>
      </c>
      <c r="E2548" t="s">
        <v>19076</v>
      </c>
      <c r="F2548">
        <v>6</v>
      </c>
      <c r="G2548">
        <v>234</v>
      </c>
      <c r="H2548" s="1">
        <v>115</v>
      </c>
      <c r="I2548" s="87"/>
      <c r="K2548" s="86" t="s">
        <v>17485</v>
      </c>
      <c r="L2548" s="86" t="s">
        <v>17486</v>
      </c>
      <c r="N2548">
        <f>IFERROR(VLOOKUP(A2548,bip!$A:$C,2,0),"")</f>
      </c>
      <c r="O2548">
        <f>IFERROR(VLOOKUP(A2548,bip!$A:$Z,3,0),"")</f>
      </c>
    </row>
    <row r="2549" spans="1:15" ht="13.2">
      <c r="A2549" t="s">
        <v>2256</v>
      </c>
      <c r="B2549" t="s">
        <v>2256</v>
      </c>
      <c r="C2549" t="s">
        <v>15155</v>
      </c>
      <c r="D2549" t="s">
        <v>28585</v>
      </c>
      <c r="E2549" t="s">
        <v>19077</v>
      </c>
      <c r="F2549">
        <v>6</v>
      </c>
      <c r="G2549">
        <v>144</v>
      </c>
      <c r="H2549" s="1">
        <v>119</v>
      </c>
      <c r="I2549" s="87"/>
      <c r="K2549" s="86" t="s">
        <v>17485</v>
      </c>
      <c r="L2549" s="86" t="s">
        <v>17486</v>
      </c>
      <c r="N2549">
        <f>IFERROR(VLOOKUP(A2549,bip!$A:$C,2,0),"")</f>
      </c>
      <c r="O2549">
        <f>IFERROR(VLOOKUP(A2549,bip!$A:$Z,3,0),"")</f>
      </c>
    </row>
    <row r="2550" spans="1:15" ht="13.2">
      <c r="A2550" t="s">
        <v>2243</v>
      </c>
      <c r="B2550" t="s">
        <v>2243</v>
      </c>
      <c r="C2550" t="s">
        <v>15155</v>
      </c>
      <c r="D2550" t="s">
        <v>28575</v>
      </c>
      <c r="E2550" t="s">
        <v>15005</v>
      </c>
      <c r="F2550">
        <v>6</v>
      </c>
      <c r="G2550">
        <v>144</v>
      </c>
      <c r="H2550" s="1">
        <v>115</v>
      </c>
      <c r="I2550" s="87"/>
      <c r="K2550" s="86" t="s">
        <v>17485</v>
      </c>
      <c r="L2550" s="86" t="s">
        <v>17486</v>
      </c>
      <c r="N2550">
        <f>IFERROR(VLOOKUP(A2550,bip!$A:$C,2,0),"")</f>
      </c>
      <c r="O2550">
        <f>IFERROR(VLOOKUP(A2550,bip!$A:$Z,3,0),"")</f>
      </c>
    </row>
    <row r="2551" spans="1:15" ht="13.2">
      <c r="A2551" t="s">
        <v>2257</v>
      </c>
      <c r="B2551" t="s">
        <v>2257</v>
      </c>
      <c r="C2551" t="s">
        <v>15155</v>
      </c>
      <c r="D2551" t="s">
        <v>28586</v>
      </c>
      <c r="E2551" t="s">
        <v>19078</v>
      </c>
      <c r="F2551">
        <v>6</v>
      </c>
      <c r="G2551">
        <v>72</v>
      </c>
      <c r="H2551" s="1">
        <v>139</v>
      </c>
      <c r="I2551" s="87"/>
      <c r="K2551" s="86" t="s">
        <v>17485</v>
      </c>
      <c r="L2551" s="86" t="s">
        <v>17486</v>
      </c>
      <c r="N2551">
        <f>IFERROR(VLOOKUP(A2551,bip!$A:$C,2,0),"")</f>
      </c>
      <c r="O2551">
        <f>IFERROR(VLOOKUP(A2551,bip!$A:$Z,3,0),"")</f>
      </c>
    </row>
    <row r="2552" spans="1:15" ht="13.2">
      <c r="A2552" t="s">
        <v>2258</v>
      </c>
      <c r="B2552" t="s">
        <v>2258</v>
      </c>
      <c r="C2552" t="s">
        <v>15155</v>
      </c>
      <c r="D2552" t="s">
        <v>28587</v>
      </c>
      <c r="E2552" t="s">
        <v>19079</v>
      </c>
      <c r="F2552">
        <v>6</v>
      </c>
      <c r="G2552">
        <v>72</v>
      </c>
      <c r="H2552" s="1">
        <v>142</v>
      </c>
      <c r="I2552" s="87"/>
      <c r="K2552" s="86" t="s">
        <v>17485</v>
      </c>
      <c r="L2552" s="86" t="s">
        <v>17486</v>
      </c>
      <c r="N2552">
        <f>IFERROR(VLOOKUP(A2552,bip!$A:$C,2,0),"")</f>
      </c>
      <c r="O2552">
        <f>IFERROR(VLOOKUP(A2552,bip!$A:$Z,3,0),"")</f>
      </c>
    </row>
    <row r="2553" spans="1:15" ht="13.2">
      <c r="A2553" t="s">
        <v>2244</v>
      </c>
      <c r="B2553" t="s">
        <v>2244</v>
      </c>
      <c r="C2553" t="s">
        <v>15155</v>
      </c>
      <c r="D2553" t="s">
        <v>28576</v>
      </c>
      <c r="E2553" t="s">
        <v>15006</v>
      </c>
      <c r="F2553">
        <v>6</v>
      </c>
      <c r="G2553">
        <v>144</v>
      </c>
      <c r="H2553" s="1">
        <v>119</v>
      </c>
      <c r="I2553" s="87"/>
      <c r="K2553" s="86" t="s">
        <v>17485</v>
      </c>
      <c r="L2553" s="86" t="s">
        <v>17486</v>
      </c>
      <c r="N2553">
        <f>IFERROR(VLOOKUP(A2553,bip!$A:$C,2,0),"")</f>
      </c>
      <c r="O2553">
        <f>IFERROR(VLOOKUP(A2553,bip!$A:$Z,3,0),"")</f>
      </c>
    </row>
    <row r="2554" spans="1:15" ht="13.2">
      <c r="A2554" t="s">
        <v>2259</v>
      </c>
      <c r="B2554" t="s">
        <v>2259</v>
      </c>
      <c r="C2554" t="s">
        <v>15155</v>
      </c>
      <c r="D2554" t="s">
        <v>28588</v>
      </c>
      <c r="E2554" t="s">
        <v>19080</v>
      </c>
      <c r="F2554">
        <v>6</v>
      </c>
      <c r="G2554">
        <v>54</v>
      </c>
      <c r="H2554" s="1">
        <v>156</v>
      </c>
      <c r="I2554" s="87"/>
      <c r="K2554" s="86" t="s">
        <v>17485</v>
      </c>
      <c r="L2554" s="86" t="s">
        <v>17486</v>
      </c>
      <c r="N2554">
        <f>IFERROR(VLOOKUP(A2554,bip!$A:$C,2,0),"")</f>
      </c>
      <c r="O2554">
        <f>IFERROR(VLOOKUP(A2554,bip!$A:$Z,3,0),"")</f>
      </c>
    </row>
    <row r="2555" spans="1:15" ht="13.2">
      <c r="A2555" t="s">
        <v>2260</v>
      </c>
      <c r="B2555" t="s">
        <v>2260</v>
      </c>
      <c r="C2555" t="s">
        <v>15155</v>
      </c>
      <c r="D2555" t="s">
        <v>28589</v>
      </c>
      <c r="E2555" t="s">
        <v>19081</v>
      </c>
      <c r="F2555">
        <v>6</v>
      </c>
      <c r="G2555">
        <v>54</v>
      </c>
      <c r="H2555" s="1">
        <v>162</v>
      </c>
      <c r="I2555" s="87"/>
      <c r="K2555" s="86" t="s">
        <v>17485</v>
      </c>
      <c r="L2555" s="86" t="s">
        <v>17486</v>
      </c>
      <c r="N2555">
        <f>IFERROR(VLOOKUP(A2555,bip!$A:$C,2,0),"")</f>
      </c>
      <c r="O2555">
        <f>IFERROR(VLOOKUP(A2555,bip!$A:$Z,3,0),"")</f>
      </c>
    </row>
    <row r="2556" spans="1:15" ht="13.2">
      <c r="A2556" t="s">
        <v>2245</v>
      </c>
      <c r="B2556" t="s">
        <v>2245</v>
      </c>
      <c r="C2556" t="s">
        <v>15155</v>
      </c>
      <c r="D2556" t="s">
        <v>28577</v>
      </c>
      <c r="E2556" t="s">
        <v>15007</v>
      </c>
      <c r="F2556">
        <v>6</v>
      </c>
      <c r="G2556">
        <v>54</v>
      </c>
      <c r="H2556" s="1">
        <v>141</v>
      </c>
      <c r="I2556" s="87"/>
      <c r="K2556" s="86" t="s">
        <v>17485</v>
      </c>
      <c r="L2556" s="86" t="s">
        <v>17486</v>
      </c>
      <c r="N2556">
        <f>IFERROR(VLOOKUP(A2556,bip!$A:$C,2,0),"")</f>
      </c>
      <c r="O2556">
        <f>IFERROR(VLOOKUP(A2556,bip!$A:$Z,3,0),"")</f>
      </c>
    </row>
    <row r="2557" spans="1:15" ht="13.2">
      <c r="A2557" t="s">
        <v>2261</v>
      </c>
      <c r="B2557" t="s">
        <v>2261</v>
      </c>
      <c r="C2557" t="s">
        <v>15155</v>
      </c>
      <c r="D2557" t="s">
        <v>28590</v>
      </c>
      <c r="E2557" t="s">
        <v>19082</v>
      </c>
      <c r="F2557">
        <v>6</v>
      </c>
      <c r="G2557">
        <v>54</v>
      </c>
      <c r="H2557" s="1">
        <v>174</v>
      </c>
      <c r="I2557" s="87"/>
      <c r="K2557" s="86" t="s">
        <v>17485</v>
      </c>
      <c r="L2557" s="86" t="s">
        <v>17486</v>
      </c>
      <c r="N2557">
        <f>IFERROR(VLOOKUP(A2557,bip!$A:$C,2,0),"")</f>
      </c>
      <c r="O2557">
        <f>IFERROR(VLOOKUP(A2557,bip!$A:$Z,3,0),"")</f>
      </c>
    </row>
    <row r="2558" spans="1:15" ht="13.2">
      <c r="A2558" t="s">
        <v>2262</v>
      </c>
      <c r="B2558" t="s">
        <v>2262</v>
      </c>
      <c r="C2558" t="s">
        <v>15155</v>
      </c>
      <c r="D2558" t="s">
        <v>28591</v>
      </c>
      <c r="E2558" t="s">
        <v>19083</v>
      </c>
      <c r="F2558">
        <v>6</v>
      </c>
      <c r="G2558">
        <v>48</v>
      </c>
      <c r="H2558" s="1">
        <v>188</v>
      </c>
      <c r="I2558" s="87"/>
      <c r="K2558" s="86" t="s">
        <v>17485</v>
      </c>
      <c r="L2558" s="86" t="s">
        <v>17486</v>
      </c>
      <c r="N2558">
        <f>IFERROR(VLOOKUP(A2558,bip!$A:$C,2,0),"")</f>
      </c>
      <c r="O2558">
        <f>IFERROR(VLOOKUP(A2558,bip!$A:$Z,3,0),"")</f>
      </c>
    </row>
    <row r="2559" spans="1:15" ht="13.2">
      <c r="A2559" t="s">
        <v>2246</v>
      </c>
      <c r="B2559" t="s">
        <v>2246</v>
      </c>
      <c r="C2559" t="s">
        <v>15155</v>
      </c>
      <c r="D2559" t="s">
        <v>28578</v>
      </c>
      <c r="E2559" t="s">
        <v>15008</v>
      </c>
      <c r="F2559">
        <v>6</v>
      </c>
      <c r="G2559">
        <v>54</v>
      </c>
      <c r="H2559" s="1">
        <v>156</v>
      </c>
      <c r="I2559" s="87"/>
      <c r="K2559" s="86" t="s">
        <v>17485</v>
      </c>
      <c r="L2559" s="86" t="s">
        <v>17486</v>
      </c>
      <c r="N2559">
        <f>IFERROR(VLOOKUP(A2559,bip!$A:$C,2,0),"")</f>
      </c>
      <c r="O2559">
        <f>IFERROR(VLOOKUP(A2559,bip!$A:$Z,3,0),"")</f>
      </c>
    </row>
    <row r="2560" spans="1:15" ht="13.2">
      <c r="A2560" t="s">
        <v>2263</v>
      </c>
      <c r="B2560" t="s">
        <v>2263</v>
      </c>
      <c r="C2560" t="s">
        <v>15155</v>
      </c>
      <c r="D2560" t="s">
        <v>28592</v>
      </c>
      <c r="E2560" t="s">
        <v>19084</v>
      </c>
      <c r="F2560">
        <v>6</v>
      </c>
      <c r="G2560">
        <v>36</v>
      </c>
      <c r="H2560" s="1">
        <v>196</v>
      </c>
      <c r="I2560" s="87"/>
      <c r="K2560" s="86" t="s">
        <v>17485</v>
      </c>
      <c r="L2560" s="86" t="s">
        <v>17486</v>
      </c>
      <c r="N2560">
        <f>IFERROR(VLOOKUP(A2560,bip!$A:$C,2,0),"")</f>
      </c>
      <c r="O2560">
        <f>IFERROR(VLOOKUP(A2560,bip!$A:$Z,3,0),"")</f>
      </c>
    </row>
    <row r="2561" spans="1:15" ht="13.2">
      <c r="A2561" t="s">
        <v>2264</v>
      </c>
      <c r="B2561" t="s">
        <v>2264</v>
      </c>
      <c r="C2561" t="s">
        <v>15155</v>
      </c>
      <c r="D2561" t="s">
        <v>28593</v>
      </c>
      <c r="E2561" t="s">
        <v>19085</v>
      </c>
      <c r="F2561">
        <v>6</v>
      </c>
      <c r="G2561">
        <v>36</v>
      </c>
      <c r="H2561" s="1">
        <v>215</v>
      </c>
      <c r="I2561" s="87"/>
      <c r="K2561" s="86" t="s">
        <v>17485</v>
      </c>
      <c r="L2561" s="86" t="s">
        <v>17486</v>
      </c>
      <c r="N2561">
        <f>IFERROR(VLOOKUP(A2561,bip!$A:$C,2,0),"")</f>
      </c>
      <c r="O2561">
        <f>IFERROR(VLOOKUP(A2561,bip!$A:$Z,3,0),"")</f>
      </c>
    </row>
    <row r="2562" spans="1:15" ht="13.2">
      <c r="A2562" t="s">
        <v>2247</v>
      </c>
      <c r="B2562" t="s">
        <v>2247</v>
      </c>
      <c r="C2562" t="s">
        <v>15155</v>
      </c>
      <c r="D2562" t="s">
        <v>28579</v>
      </c>
      <c r="E2562" t="s">
        <v>15009</v>
      </c>
      <c r="F2562">
        <v>6</v>
      </c>
      <c r="G2562">
        <v>42</v>
      </c>
      <c r="H2562" s="1">
        <v>174</v>
      </c>
      <c r="I2562" s="87"/>
      <c r="K2562" s="86" t="s">
        <v>17485</v>
      </c>
      <c r="L2562" s="86" t="s">
        <v>17486</v>
      </c>
      <c r="N2562">
        <f>IFERROR(VLOOKUP(A2562,bip!$A:$C,2,0),"")</f>
      </c>
      <c r="O2562">
        <f>IFERROR(VLOOKUP(A2562,bip!$A:$Z,3,0),"")</f>
      </c>
    </row>
    <row r="2563" spans="1:15" ht="13.2">
      <c r="A2563" t="s">
        <v>2265</v>
      </c>
      <c r="B2563" t="s">
        <v>2265</v>
      </c>
      <c r="C2563" t="s">
        <v>15155</v>
      </c>
      <c r="D2563" t="s">
        <v>28594</v>
      </c>
      <c r="E2563" t="s">
        <v>19086</v>
      </c>
      <c r="F2563">
        <v>6</v>
      </c>
      <c r="G2563">
        <v>54</v>
      </c>
      <c r="H2563" s="1">
        <v>257</v>
      </c>
      <c r="I2563" s="87"/>
      <c r="K2563" s="86" t="s">
        <v>17485</v>
      </c>
      <c r="L2563" s="86" t="s">
        <v>17486</v>
      </c>
      <c r="N2563">
        <f>IFERROR(VLOOKUP(A2563,bip!$A:$C,2,0),"")</f>
      </c>
      <c r="O2563">
        <f>IFERROR(VLOOKUP(A2563,bip!$A:$Z,3,0),"")</f>
      </c>
    </row>
    <row r="2564" spans="1:15" ht="13.2">
      <c r="A2564" t="s">
        <v>2266</v>
      </c>
      <c r="B2564" t="s">
        <v>2266</v>
      </c>
      <c r="C2564" t="s">
        <v>15155</v>
      </c>
      <c r="D2564" t="s">
        <v>28595</v>
      </c>
      <c r="E2564" t="s">
        <v>19087</v>
      </c>
      <c r="F2564">
        <v>6</v>
      </c>
      <c r="G2564">
        <v>36</v>
      </c>
      <c r="H2564" s="1">
        <v>264</v>
      </c>
      <c r="I2564" s="87"/>
      <c r="K2564" s="86" t="s">
        <v>17485</v>
      </c>
      <c r="L2564" s="86" t="s">
        <v>17486</v>
      </c>
      <c r="N2564">
        <f>IFERROR(VLOOKUP(A2564,bip!$A:$C,2,0),"")</f>
      </c>
      <c r="O2564">
        <f>IFERROR(VLOOKUP(A2564,bip!$A:$Z,3,0),"")</f>
      </c>
    </row>
    <row r="2565" spans="1:15" ht="13.2">
      <c r="A2565" t="s">
        <v>2248</v>
      </c>
      <c r="B2565" t="s">
        <v>2248</v>
      </c>
      <c r="C2565" t="s">
        <v>15155</v>
      </c>
      <c r="D2565" t="s">
        <v>28580</v>
      </c>
      <c r="E2565" t="s">
        <v>15010</v>
      </c>
      <c r="F2565">
        <v>6</v>
      </c>
      <c r="G2565">
        <v>66</v>
      </c>
      <c r="H2565" s="1">
        <v>188</v>
      </c>
      <c r="I2565" s="87"/>
      <c r="K2565" s="86" t="s">
        <v>17485</v>
      </c>
      <c r="L2565" s="86" t="s">
        <v>17486</v>
      </c>
      <c r="N2565">
        <f>IFERROR(VLOOKUP(A2565,bip!$A:$C,2,0),"")</f>
      </c>
      <c r="O2565">
        <f>IFERROR(VLOOKUP(A2565,bip!$A:$Z,3,0),"")</f>
      </c>
    </row>
    <row r="2566" spans="1:15" ht="13.2">
      <c r="A2566" t="s">
        <v>2249</v>
      </c>
      <c r="B2566" t="s">
        <v>2249</v>
      </c>
      <c r="C2566" t="s">
        <v>15155</v>
      </c>
      <c r="D2566" t="s">
        <v>28581</v>
      </c>
      <c r="E2566" t="s">
        <v>15011</v>
      </c>
      <c r="F2566">
        <v>6</v>
      </c>
      <c r="G2566">
        <v>24</v>
      </c>
      <c r="H2566" s="1">
        <v>215</v>
      </c>
      <c r="I2566" s="87"/>
      <c r="K2566" s="86" t="s">
        <v>17485</v>
      </c>
      <c r="L2566" s="86" t="s">
        <v>17486</v>
      </c>
      <c r="N2566">
        <f>IFERROR(VLOOKUP(A2566,bip!$A:$C,2,0),"")</f>
      </c>
      <c r="O2566">
        <f>IFERROR(VLOOKUP(A2566,bip!$A:$Z,3,0),"")</f>
      </c>
    </row>
    <row r="2567" spans="1:15" ht="13.2">
      <c r="A2567" t="s">
        <v>2250</v>
      </c>
      <c r="B2567" t="s">
        <v>2250</v>
      </c>
      <c r="C2567" t="s">
        <v>15155</v>
      </c>
      <c r="D2567" t="s">
        <v>35903</v>
      </c>
      <c r="E2567" t="s">
        <v>15012</v>
      </c>
      <c r="F2567">
        <v>6</v>
      </c>
      <c r="G2567">
        <v>24</v>
      </c>
      <c r="H2567" s="1">
        <v>264</v>
      </c>
      <c r="I2567" s="87"/>
      <c r="K2567" s="86" t="s">
        <v>17485</v>
      </c>
      <c r="L2567" s="86" t="s">
        <v>17486</v>
      </c>
      <c r="N2567">
        <f>IFERROR(VLOOKUP(A2567,bip!$A:$C,2,0),"")</f>
      </c>
      <c r="O2567">
        <f>IFERROR(VLOOKUP(A2567,bip!$A:$Z,3,0),"")</f>
      </c>
    </row>
    <row r="2568" spans="1:15" ht="13.2">
      <c r="A2568" t="s">
        <v>2251</v>
      </c>
      <c r="B2568" t="s">
        <v>2251</v>
      </c>
      <c r="C2568" t="s">
        <v>15155</v>
      </c>
      <c r="D2568" t="s">
        <v>28582</v>
      </c>
      <c r="E2568" t="s">
        <v>15013</v>
      </c>
      <c r="F2568">
        <v>6</v>
      </c>
      <c r="G2568">
        <v>24</v>
      </c>
      <c r="H2568" s="1">
        <v>318</v>
      </c>
      <c r="I2568" s="87"/>
      <c r="K2568" s="86" t="s">
        <v>17485</v>
      </c>
      <c r="L2568" s="86" t="s">
        <v>17486</v>
      </c>
      <c r="N2568">
        <f>IFERROR(VLOOKUP(A2568,bip!$A:$C,2,0),"")</f>
      </c>
      <c r="O2568">
        <f>IFERROR(VLOOKUP(A2568,bip!$A:$Z,3,0),"")</f>
      </c>
    </row>
    <row r="2569" spans="1:15" ht="13.2">
      <c r="A2569" t="s">
        <v>2252</v>
      </c>
      <c r="B2569" t="s">
        <v>2252</v>
      </c>
      <c r="C2569" t="s">
        <v>15155</v>
      </c>
      <c r="D2569" t="s">
        <v>35904</v>
      </c>
      <c r="E2569" t="s">
        <v>15014</v>
      </c>
      <c r="F2569">
        <v>6</v>
      </c>
      <c r="G2569">
        <v>30</v>
      </c>
      <c r="H2569" s="1">
        <v>345</v>
      </c>
      <c r="I2569" s="87"/>
      <c r="K2569" s="86" t="s">
        <v>17485</v>
      </c>
      <c r="L2569" s="86" t="s">
        <v>17486</v>
      </c>
      <c r="N2569">
        <f>IFERROR(VLOOKUP(A2569,bip!$A:$C,2,0),"")</f>
      </c>
      <c r="O2569">
        <f>IFERROR(VLOOKUP(A2569,bip!$A:$Z,3,0),"")</f>
      </c>
    </row>
    <row r="2570" spans="1:15" ht="13.2">
      <c r="A2570" t="s">
        <v>2253</v>
      </c>
      <c r="B2570" t="s">
        <v>2253</v>
      </c>
      <c r="C2570" t="s">
        <v>15155</v>
      </c>
      <c r="D2570" t="s">
        <v>28583</v>
      </c>
      <c r="E2570" t="s">
        <v>15015</v>
      </c>
      <c r="F2570">
        <v>6</v>
      </c>
      <c r="G2570">
        <v>30</v>
      </c>
      <c r="H2570" s="1">
        <v>390</v>
      </c>
      <c r="I2570" s="87"/>
      <c r="K2570" s="86" t="s">
        <v>17485</v>
      </c>
      <c r="L2570" s="86" t="s">
        <v>17486</v>
      </c>
      <c r="N2570">
        <f>IFERROR(VLOOKUP(A2570,bip!$A:$C,2,0),"")</f>
      </c>
      <c r="O2570">
        <f>IFERROR(VLOOKUP(A2570,bip!$A:$Z,3,0),"")</f>
      </c>
    </row>
    <row r="2571" spans="1:15" ht="13.2">
      <c r="A2571" t="s">
        <v>2014</v>
      </c>
      <c r="B2571" t="s">
        <v>2014</v>
      </c>
      <c r="C2571" t="s">
        <v>15155</v>
      </c>
      <c r="D2571" t="s">
        <v>35905</v>
      </c>
      <c r="E2571" t="s">
        <v>36109</v>
      </c>
      <c r="F2571">
        <v>1</v>
      </c>
      <c r="G2571">
        <v>1</v>
      </c>
      <c r="H2571" s="1">
        <v>15675</v>
      </c>
      <c r="I2571" s="87"/>
      <c r="K2571" s="86" t="s">
        <v>17485</v>
      </c>
      <c r="L2571" s="86" t="s">
        <v>17486</v>
      </c>
      <c r="N2571">
        <f>IFERROR(VLOOKUP(A2571,bip!$A:$C,2,0),"")</f>
      </c>
      <c r="O2571">
        <f>IFERROR(VLOOKUP(A2571,bip!$A:$Z,3,0),"")</f>
      </c>
    </row>
    <row r="2572" spans="1:15" ht="13.2">
      <c r="A2572" t="s">
        <v>13820</v>
      </c>
      <c r="B2572" t="s">
        <v>13820</v>
      </c>
      <c r="C2572" t="s">
        <v>15155</v>
      </c>
      <c r="D2572" t="s">
        <v>35907</v>
      </c>
      <c r="E2572" t="s">
        <v>33787</v>
      </c>
      <c r="F2572">
        <v>1</v>
      </c>
      <c r="G2572">
        <v>6</v>
      </c>
      <c r="H2572" s="1">
        <v>834</v>
      </c>
      <c r="I2572" s="87"/>
      <c r="K2572" s="86" t="s">
        <v>17485</v>
      </c>
      <c r="L2572" s="86" t="s">
        <v>17486</v>
      </c>
      <c r="N2572">
        <f>IFERROR(VLOOKUP(A2572,bip!$A:$C,2,0),"")</f>
      </c>
      <c r="O2572">
        <f>IFERROR(VLOOKUP(A2572,bip!$A:$Z,3,0),"")</f>
      </c>
    </row>
    <row r="2573" spans="1:15" ht="13.2">
      <c r="A2573" t="s">
        <v>13821</v>
      </c>
      <c r="B2573" t="s">
        <v>13821</v>
      </c>
      <c r="C2573" t="s">
        <v>15155</v>
      </c>
      <c r="D2573" t="s">
        <v>35908</v>
      </c>
      <c r="E2573" t="s">
        <v>33788</v>
      </c>
      <c r="F2573">
        <v>1</v>
      </c>
      <c r="G2573">
        <v>6</v>
      </c>
      <c r="H2573" s="1">
        <v>1298</v>
      </c>
      <c r="I2573" s="87"/>
      <c r="K2573" s="86" t="s">
        <v>17485</v>
      </c>
      <c r="L2573" s="86" t="s">
        <v>17486</v>
      </c>
      <c r="N2573">
        <f>IFERROR(VLOOKUP(A2573,bip!$A:$C,2,0),"")</f>
      </c>
      <c r="O2573">
        <f>IFERROR(VLOOKUP(A2573,bip!$A:$Z,3,0),"")</f>
      </c>
    </row>
    <row r="2574" spans="1:15" ht="13.2">
      <c r="A2574" t="s">
        <v>2017</v>
      </c>
      <c r="B2574" t="s">
        <v>2017</v>
      </c>
      <c r="C2574" t="s">
        <v>15155</v>
      </c>
      <c r="D2574" t="s">
        <v>35909</v>
      </c>
      <c r="E2574" t="s">
        <v>36111</v>
      </c>
      <c r="F2574">
        <v>1</v>
      </c>
      <c r="G2574">
        <v>1</v>
      </c>
      <c r="H2574" s="1">
        <v>2114</v>
      </c>
      <c r="I2574" s="87"/>
      <c r="K2574" s="86" t="s">
        <v>17485</v>
      </c>
      <c r="L2574" s="86" t="s">
        <v>17486</v>
      </c>
      <c r="N2574">
        <f>IFERROR(VLOOKUP(A2574,bip!$A:$C,2,0),"")</f>
      </c>
      <c r="O2574">
        <f>IFERROR(VLOOKUP(A2574,bip!$A:$Z,3,0),"")</f>
      </c>
    </row>
    <row r="2575" spans="1:15" ht="13.2">
      <c r="A2575" t="s">
        <v>2016</v>
      </c>
      <c r="B2575" t="s">
        <v>2016</v>
      </c>
      <c r="C2575" t="s">
        <v>15155</v>
      </c>
      <c r="D2575" t="s">
        <v>35910</v>
      </c>
      <c r="E2575" t="s">
        <v>36112</v>
      </c>
      <c r="F2575">
        <v>1</v>
      </c>
      <c r="G2575">
        <v>1</v>
      </c>
      <c r="H2575" s="1">
        <v>2866</v>
      </c>
      <c r="I2575" s="87"/>
      <c r="K2575" s="86" t="s">
        <v>17485</v>
      </c>
      <c r="L2575" s="86" t="s">
        <v>17486</v>
      </c>
      <c r="N2575">
        <f>IFERROR(VLOOKUP(A2575,bip!$A:$C,2,0),"")</f>
      </c>
      <c r="O2575">
        <f>IFERROR(VLOOKUP(A2575,bip!$A:$Z,3,0),"")</f>
      </c>
    </row>
    <row r="2576" spans="1:15" ht="13.2">
      <c r="A2576" t="s">
        <v>2018</v>
      </c>
      <c r="B2576" t="s">
        <v>2018</v>
      </c>
      <c r="C2576" t="s">
        <v>15155</v>
      </c>
      <c r="D2576" t="s">
        <v>35912</v>
      </c>
      <c r="E2576" t="s">
        <v>36114</v>
      </c>
      <c r="F2576">
        <v>1</v>
      </c>
      <c r="G2576">
        <v>6</v>
      </c>
      <c r="H2576" s="1">
        <v>1580</v>
      </c>
      <c r="I2576" s="87"/>
      <c r="K2576" s="86" t="s">
        <v>17485</v>
      </c>
      <c r="L2576" s="86" t="s">
        <v>17486</v>
      </c>
      <c r="N2576">
        <f>IFERROR(VLOOKUP(A2576,bip!$A:$C,2,0),"")</f>
      </c>
      <c r="O2576">
        <f>IFERROR(VLOOKUP(A2576,bip!$A:$Z,3,0),"")</f>
      </c>
    </row>
    <row r="2577" spans="1:15" ht="13.2">
      <c r="A2577" t="s">
        <v>2019</v>
      </c>
      <c r="B2577" t="s">
        <v>2019</v>
      </c>
      <c r="C2577" t="s">
        <v>15155</v>
      </c>
      <c r="D2577" t="s">
        <v>26380</v>
      </c>
      <c r="E2577" t="s">
        <v>14963</v>
      </c>
      <c r="F2577">
        <v>6</v>
      </c>
      <c r="G2577">
        <v>168</v>
      </c>
      <c r="H2577" s="1">
        <v>70</v>
      </c>
      <c r="I2577" s="87"/>
      <c r="K2577" s="86" t="s">
        <v>17485</v>
      </c>
      <c r="L2577" s="86" t="s">
        <v>17486</v>
      </c>
      <c r="N2577">
        <f>IFERROR(VLOOKUP(A2577,bip!$A:$C,2,0),"")</f>
      </c>
      <c r="O2577">
        <f>IFERROR(VLOOKUP(A2577,bip!$A:$Z,3,0),"")</f>
      </c>
    </row>
    <row r="2578" spans="1:15" ht="13.2">
      <c r="A2578" t="s">
        <v>2020</v>
      </c>
      <c r="B2578" t="s">
        <v>2020</v>
      </c>
      <c r="C2578" t="s">
        <v>15155</v>
      </c>
      <c r="D2578" t="s">
        <v>26368</v>
      </c>
      <c r="E2578" t="s">
        <v>14964</v>
      </c>
      <c r="F2578">
        <v>6</v>
      </c>
      <c r="G2578">
        <v>168</v>
      </c>
      <c r="H2578" s="1">
        <v>79</v>
      </c>
      <c r="I2578" s="87"/>
      <c r="K2578" s="86" t="s">
        <v>17485</v>
      </c>
      <c r="L2578" s="86" t="s">
        <v>17486</v>
      </c>
      <c r="N2578">
        <f>IFERROR(VLOOKUP(A2578,bip!$A:$C,2,0),"")</f>
      </c>
      <c r="O2578">
        <f>IFERROR(VLOOKUP(A2578,bip!$A:$Z,3,0),"")</f>
      </c>
    </row>
    <row r="2579" spans="1:15" ht="13.2">
      <c r="A2579" t="s">
        <v>2021</v>
      </c>
      <c r="B2579" t="s">
        <v>2021</v>
      </c>
      <c r="C2579" t="s">
        <v>15155</v>
      </c>
      <c r="D2579" t="s">
        <v>26369</v>
      </c>
      <c r="E2579" t="s">
        <v>14965</v>
      </c>
      <c r="F2579">
        <v>6</v>
      </c>
      <c r="G2579">
        <v>168</v>
      </c>
      <c r="H2579" s="1">
        <v>83</v>
      </c>
      <c r="I2579" s="87"/>
      <c r="K2579" s="86" t="s">
        <v>17485</v>
      </c>
      <c r="L2579" s="86" t="s">
        <v>17486</v>
      </c>
      <c r="N2579">
        <f>IFERROR(VLOOKUP(A2579,bip!$A:$C,2,0),"")</f>
      </c>
      <c r="O2579">
        <f>IFERROR(VLOOKUP(A2579,bip!$A:$Z,3,0),"")</f>
      </c>
    </row>
    <row r="2580" spans="1:15" ht="13.2">
      <c r="A2580" t="s">
        <v>2022</v>
      </c>
      <c r="B2580" t="s">
        <v>2022</v>
      </c>
      <c r="C2580" t="s">
        <v>15155</v>
      </c>
      <c r="D2580" t="s">
        <v>26370</v>
      </c>
      <c r="E2580" t="s">
        <v>14966</v>
      </c>
      <c r="F2580">
        <v>6</v>
      </c>
      <c r="G2580">
        <v>168</v>
      </c>
      <c r="H2580" s="1">
        <v>86</v>
      </c>
      <c r="I2580" s="87"/>
      <c r="K2580" s="86" t="s">
        <v>17485</v>
      </c>
      <c r="L2580" s="86" t="s">
        <v>17486</v>
      </c>
      <c r="N2580">
        <f>IFERROR(VLOOKUP(A2580,bip!$A:$C,2,0),"")</f>
      </c>
      <c r="O2580">
        <f>IFERROR(VLOOKUP(A2580,bip!$A:$Z,3,0),"")</f>
      </c>
    </row>
    <row r="2581" spans="1:15" ht="13.2">
      <c r="A2581" t="s">
        <v>2023</v>
      </c>
      <c r="B2581" t="s">
        <v>2023</v>
      </c>
      <c r="C2581" t="s">
        <v>15155</v>
      </c>
      <c r="D2581" t="s">
        <v>26371</v>
      </c>
      <c r="E2581" t="s">
        <v>14967</v>
      </c>
      <c r="F2581">
        <v>6</v>
      </c>
      <c r="G2581">
        <v>168</v>
      </c>
      <c r="H2581" s="1">
        <v>102</v>
      </c>
      <c r="I2581" s="87"/>
      <c r="K2581" s="86" t="s">
        <v>17485</v>
      </c>
      <c r="L2581" s="86" t="s">
        <v>17486</v>
      </c>
      <c r="N2581">
        <f>IFERROR(VLOOKUP(A2581,bip!$A:$C,2,0),"")</f>
      </c>
      <c r="O2581">
        <f>IFERROR(VLOOKUP(A2581,bip!$A:$Z,3,0),"")</f>
      </c>
    </row>
    <row r="2582" spans="1:15" ht="13.2">
      <c r="A2582" t="s">
        <v>2024</v>
      </c>
      <c r="B2582" t="s">
        <v>2024</v>
      </c>
      <c r="C2582" t="s">
        <v>15155</v>
      </c>
      <c r="D2582" t="s">
        <v>26372</v>
      </c>
      <c r="E2582" t="s">
        <v>14968</v>
      </c>
      <c r="F2582">
        <v>6</v>
      </c>
      <c r="G2582">
        <v>120</v>
      </c>
      <c r="H2582" s="1">
        <v>113</v>
      </c>
      <c r="I2582" s="87"/>
      <c r="K2582" s="86" t="s">
        <v>17485</v>
      </c>
      <c r="L2582" s="86" t="s">
        <v>17486</v>
      </c>
      <c r="N2582">
        <f>IFERROR(VLOOKUP(A2582,bip!$A:$C,2,0),"")</f>
      </c>
      <c r="O2582">
        <f>IFERROR(VLOOKUP(A2582,bip!$A:$Z,3,0),"")</f>
      </c>
    </row>
    <row r="2583" spans="1:15" ht="13.2">
      <c r="A2583" t="s">
        <v>2025</v>
      </c>
      <c r="B2583" t="s">
        <v>2025</v>
      </c>
      <c r="C2583" t="s">
        <v>15155</v>
      </c>
      <c r="D2583" t="s">
        <v>26373</v>
      </c>
      <c r="E2583" t="s">
        <v>14969</v>
      </c>
      <c r="F2583">
        <v>6</v>
      </c>
      <c r="G2583">
        <v>72</v>
      </c>
      <c r="H2583" s="1">
        <v>125</v>
      </c>
      <c r="I2583" s="87"/>
      <c r="K2583" s="86" t="s">
        <v>17485</v>
      </c>
      <c r="L2583" s="86" t="s">
        <v>17486</v>
      </c>
      <c r="N2583">
        <f>IFERROR(VLOOKUP(A2583,bip!$A:$C,2,0),"")</f>
      </c>
      <c r="O2583">
        <f>IFERROR(VLOOKUP(A2583,bip!$A:$Z,3,0),"")</f>
      </c>
    </row>
    <row r="2584" spans="1:15" ht="13.2">
      <c r="A2584" t="s">
        <v>2026</v>
      </c>
      <c r="B2584" t="s">
        <v>2026</v>
      </c>
      <c r="C2584" t="s">
        <v>15155</v>
      </c>
      <c r="D2584" t="s">
        <v>26374</v>
      </c>
      <c r="E2584" t="s">
        <v>14970</v>
      </c>
      <c r="F2584">
        <v>6</v>
      </c>
      <c r="G2584">
        <v>72</v>
      </c>
      <c r="H2584" s="1">
        <v>135</v>
      </c>
      <c r="I2584" s="87"/>
      <c r="K2584" s="86" t="s">
        <v>17485</v>
      </c>
      <c r="L2584" s="86" t="s">
        <v>17486</v>
      </c>
      <c r="N2584">
        <f>IFERROR(VLOOKUP(A2584,bip!$A:$C,2,0),"")</f>
      </c>
      <c r="O2584">
        <f>IFERROR(VLOOKUP(A2584,bip!$A:$Z,3,0),"")</f>
      </c>
    </row>
    <row r="2585" spans="1:15" ht="13.2">
      <c r="A2585" t="s">
        <v>2027</v>
      </c>
      <c r="B2585" t="s">
        <v>2027</v>
      </c>
      <c r="C2585" t="s">
        <v>15155</v>
      </c>
      <c r="D2585" t="s">
        <v>26375</v>
      </c>
      <c r="E2585" t="s">
        <v>14971</v>
      </c>
      <c r="F2585">
        <v>6</v>
      </c>
      <c r="G2585">
        <v>72</v>
      </c>
      <c r="H2585" s="1">
        <v>155</v>
      </c>
      <c r="I2585" s="87"/>
      <c r="K2585" s="86" t="s">
        <v>17485</v>
      </c>
      <c r="L2585" s="86" t="s">
        <v>17486</v>
      </c>
      <c r="N2585">
        <f>IFERROR(VLOOKUP(A2585,bip!$A:$C,2,0),"")</f>
      </c>
      <c r="O2585">
        <f>IFERROR(VLOOKUP(A2585,bip!$A:$Z,3,0),"")</f>
      </c>
    </row>
    <row r="2586" spans="1:15" ht="13.2">
      <c r="A2586" t="s">
        <v>2028</v>
      </c>
      <c r="B2586" t="s">
        <v>2028</v>
      </c>
      <c r="C2586" t="s">
        <v>15155</v>
      </c>
      <c r="D2586" t="s">
        <v>26376</v>
      </c>
      <c r="E2586" t="s">
        <v>14972</v>
      </c>
      <c r="F2586">
        <v>6</v>
      </c>
      <c r="G2586">
        <v>66</v>
      </c>
      <c r="H2586" s="1">
        <v>190</v>
      </c>
      <c r="I2586" s="87"/>
      <c r="K2586" s="86" t="s">
        <v>17485</v>
      </c>
      <c r="L2586" s="86" t="s">
        <v>17486</v>
      </c>
      <c r="N2586">
        <f>IFERROR(VLOOKUP(A2586,bip!$A:$C,2,0),"")</f>
      </c>
      <c r="O2586">
        <f>IFERROR(VLOOKUP(A2586,bip!$A:$Z,3,0),"")</f>
      </c>
    </row>
    <row r="2587" spans="1:15" ht="13.2">
      <c r="A2587" t="s">
        <v>2029</v>
      </c>
      <c r="B2587" t="s">
        <v>2029</v>
      </c>
      <c r="C2587" t="s">
        <v>15155</v>
      </c>
      <c r="D2587" t="s">
        <v>26377</v>
      </c>
      <c r="E2587" t="s">
        <v>14973</v>
      </c>
      <c r="F2587">
        <v>6</v>
      </c>
      <c r="G2587">
        <v>24</v>
      </c>
      <c r="H2587" s="1">
        <v>229</v>
      </c>
      <c r="I2587" s="87"/>
      <c r="K2587" s="86" t="s">
        <v>17485</v>
      </c>
      <c r="L2587" s="86" t="s">
        <v>17486</v>
      </c>
      <c r="N2587">
        <f>IFERROR(VLOOKUP(A2587,bip!$A:$C,2,0),"")</f>
      </c>
      <c r="O2587">
        <f>IFERROR(VLOOKUP(A2587,bip!$A:$Z,3,0),"")</f>
      </c>
    </row>
    <row r="2588" spans="1:15" ht="13.2">
      <c r="A2588" t="s">
        <v>2030</v>
      </c>
      <c r="B2588" t="s">
        <v>2030</v>
      </c>
      <c r="C2588" t="s">
        <v>15155</v>
      </c>
      <c r="D2588" t="s">
        <v>26378</v>
      </c>
      <c r="E2588" t="s">
        <v>14974</v>
      </c>
      <c r="F2588">
        <v>6</v>
      </c>
      <c r="G2588">
        <v>24</v>
      </c>
      <c r="H2588" s="1">
        <v>248</v>
      </c>
      <c r="I2588" s="87"/>
      <c r="K2588" s="86" t="s">
        <v>17485</v>
      </c>
      <c r="L2588" s="86" t="s">
        <v>17486</v>
      </c>
      <c r="N2588">
        <f>IFERROR(VLOOKUP(A2588,bip!$A:$C,2,0),"")</f>
      </c>
      <c r="O2588">
        <f>IFERROR(VLOOKUP(A2588,bip!$A:$Z,3,0),"")</f>
      </c>
    </row>
    <row r="2589" spans="1:15" ht="13.2">
      <c r="A2589" t="s">
        <v>2031</v>
      </c>
      <c r="B2589" t="s">
        <v>2031</v>
      </c>
      <c r="C2589" t="s">
        <v>15155</v>
      </c>
      <c r="D2589" t="s">
        <v>26379</v>
      </c>
      <c r="E2589" t="s">
        <v>14975</v>
      </c>
      <c r="F2589">
        <v>6</v>
      </c>
      <c r="G2589">
        <v>42</v>
      </c>
      <c r="H2589" s="1">
        <v>281</v>
      </c>
      <c r="I2589" s="87"/>
      <c r="K2589" s="86" t="s">
        <v>17485</v>
      </c>
      <c r="L2589" s="86" t="s">
        <v>17486</v>
      </c>
      <c r="N2589">
        <f>IFERROR(VLOOKUP(A2589,bip!$A:$C,2,0),"")</f>
      </c>
      <c r="O2589">
        <f>IFERROR(VLOOKUP(A2589,bip!$A:$Z,3,0),"")</f>
      </c>
    </row>
    <row r="2590" spans="1:15" ht="13.2">
      <c r="A2590" t="s">
        <v>2032</v>
      </c>
      <c r="B2590" t="s">
        <v>2032</v>
      </c>
      <c r="C2590" t="s">
        <v>15155</v>
      </c>
      <c r="D2590" t="s">
        <v>26365</v>
      </c>
      <c r="E2590" t="s">
        <v>14976</v>
      </c>
      <c r="F2590">
        <v>1</v>
      </c>
      <c r="G2590">
        <v>24</v>
      </c>
      <c r="H2590" s="1">
        <v>330</v>
      </c>
      <c r="I2590" s="87"/>
      <c r="K2590" s="86" t="s">
        <v>17485</v>
      </c>
      <c r="L2590" s="86" t="s">
        <v>17486</v>
      </c>
      <c r="N2590">
        <f>IFERROR(VLOOKUP(A2590,bip!$A:$C,2,0),"")</f>
      </c>
      <c r="O2590">
        <f>IFERROR(VLOOKUP(A2590,bip!$A:$Z,3,0),"")</f>
      </c>
    </row>
    <row r="2591" spans="1:15" ht="13.2">
      <c r="A2591" t="s">
        <v>2033</v>
      </c>
      <c r="B2591" t="s">
        <v>2033</v>
      </c>
      <c r="C2591" t="s">
        <v>15155</v>
      </c>
      <c r="D2591" t="s">
        <v>26366</v>
      </c>
      <c r="E2591" t="s">
        <v>14977</v>
      </c>
      <c r="F2591">
        <v>1</v>
      </c>
      <c r="G2591">
        <v>12</v>
      </c>
      <c r="H2591" s="1">
        <v>384</v>
      </c>
      <c r="I2591" s="87"/>
      <c r="K2591" s="86" t="s">
        <v>17485</v>
      </c>
      <c r="L2591" s="86" t="s">
        <v>17486</v>
      </c>
      <c r="N2591">
        <f>IFERROR(VLOOKUP(A2591,bip!$A:$C,2,0),"")</f>
      </c>
      <c r="O2591">
        <f>IFERROR(VLOOKUP(A2591,bip!$A:$Z,3,0),"")</f>
      </c>
    </row>
    <row r="2592" spans="1:15" ht="13.2">
      <c r="A2592" t="s">
        <v>2034</v>
      </c>
      <c r="B2592" t="s">
        <v>2034</v>
      </c>
      <c r="C2592" t="s">
        <v>15155</v>
      </c>
      <c r="D2592" t="s">
        <v>33814</v>
      </c>
      <c r="E2592" t="s">
        <v>14978</v>
      </c>
      <c r="F2592">
        <v>1</v>
      </c>
      <c r="G2592">
        <v>30</v>
      </c>
      <c r="H2592" s="1">
        <v>456</v>
      </c>
      <c r="I2592" s="87"/>
      <c r="K2592" s="86" t="s">
        <v>17485</v>
      </c>
      <c r="L2592" s="86" t="s">
        <v>17486</v>
      </c>
      <c r="N2592">
        <f>IFERROR(VLOOKUP(A2592,bip!$A:$C,2,0),"")</f>
      </c>
      <c r="O2592">
        <f>IFERROR(VLOOKUP(A2592,bip!$A:$Z,3,0),"")</f>
      </c>
    </row>
    <row r="2593" spans="1:15" ht="13.2">
      <c r="A2593" t="s">
        <v>2035</v>
      </c>
      <c r="B2593" t="s">
        <v>2035</v>
      </c>
      <c r="C2593" t="s">
        <v>15155</v>
      </c>
      <c r="D2593" t="s">
        <v>26367</v>
      </c>
      <c r="E2593" t="s">
        <v>14979</v>
      </c>
      <c r="F2593">
        <v>1</v>
      </c>
      <c r="G2593">
        <v>6</v>
      </c>
      <c r="H2593" s="1">
        <v>477</v>
      </c>
      <c r="I2593" s="87"/>
      <c r="K2593" s="86" t="s">
        <v>17485</v>
      </c>
      <c r="L2593" s="86" t="s">
        <v>17486</v>
      </c>
      <c r="N2593">
        <f>IFERROR(VLOOKUP(A2593,bip!$A:$C,2,0),"")</f>
      </c>
      <c r="O2593">
        <f>IFERROR(VLOOKUP(A2593,bip!$A:$Z,3,0),"")</f>
      </c>
    </row>
    <row r="2594" spans="1:15" ht="13.2">
      <c r="A2594" t="s">
        <v>2036</v>
      </c>
      <c r="B2594" t="s">
        <v>2036</v>
      </c>
      <c r="C2594" t="s">
        <v>15155</v>
      </c>
      <c r="D2594" t="s">
        <v>33811</v>
      </c>
      <c r="E2594" t="s">
        <v>14980</v>
      </c>
      <c r="F2594">
        <v>1</v>
      </c>
      <c r="G2594">
        <v>18</v>
      </c>
      <c r="H2594" s="1">
        <v>735</v>
      </c>
      <c r="I2594" s="87"/>
      <c r="K2594" s="86" t="s">
        <v>17485</v>
      </c>
      <c r="L2594" s="86" t="s">
        <v>17486</v>
      </c>
      <c r="N2594">
        <f>IFERROR(VLOOKUP(A2594,bip!$A:$C,2,0),"")</f>
      </c>
      <c r="O2594">
        <f>IFERROR(VLOOKUP(A2594,bip!$A:$Z,3,0),"")</f>
      </c>
    </row>
    <row r="2595" spans="1:15" ht="13.2">
      <c r="A2595" t="s">
        <v>2037</v>
      </c>
      <c r="B2595" t="s">
        <v>2037</v>
      </c>
      <c r="C2595" t="s">
        <v>15155</v>
      </c>
      <c r="D2595" t="s">
        <v>33815</v>
      </c>
      <c r="E2595" t="s">
        <v>14981</v>
      </c>
      <c r="F2595">
        <v>1</v>
      </c>
      <c r="G2595">
        <v>12</v>
      </c>
      <c r="H2595" s="1">
        <v>803</v>
      </c>
      <c r="I2595" s="87"/>
      <c r="K2595" s="86" t="s">
        <v>17485</v>
      </c>
      <c r="L2595" s="86" t="s">
        <v>17486</v>
      </c>
      <c r="N2595">
        <f>IFERROR(VLOOKUP(A2595,bip!$A:$C,2,0),"")</f>
      </c>
      <c r="O2595">
        <f>IFERROR(VLOOKUP(A2595,bip!$A:$Z,3,0),"")</f>
      </c>
    </row>
    <row r="2596" spans="1:15" ht="13.2">
      <c r="A2596" t="s">
        <v>2038</v>
      </c>
      <c r="B2596" t="s">
        <v>2038</v>
      </c>
      <c r="C2596" t="s">
        <v>15155</v>
      </c>
      <c r="D2596" t="s">
        <v>33816</v>
      </c>
      <c r="E2596" t="s">
        <v>14982</v>
      </c>
      <c r="F2596">
        <v>1</v>
      </c>
      <c r="G2596">
        <v>15</v>
      </c>
      <c r="H2596" s="1">
        <v>950</v>
      </c>
      <c r="I2596" s="87"/>
      <c r="K2596" s="86" t="s">
        <v>17485</v>
      </c>
      <c r="L2596" s="86" t="s">
        <v>17486</v>
      </c>
      <c r="N2596">
        <f>IFERROR(VLOOKUP(A2596,bip!$A:$C,2,0),"")</f>
      </c>
      <c r="O2596">
        <f>IFERROR(VLOOKUP(A2596,bip!$A:$Z,3,0),"")</f>
      </c>
    </row>
    <row r="2597" spans="1:15" ht="13.2">
      <c r="A2597" t="s">
        <v>2039</v>
      </c>
      <c r="B2597" t="s">
        <v>2039</v>
      </c>
      <c r="C2597" t="s">
        <v>15155</v>
      </c>
      <c r="D2597" t="s">
        <v>33817</v>
      </c>
      <c r="E2597" t="s">
        <v>14983</v>
      </c>
      <c r="F2597">
        <v>1</v>
      </c>
      <c r="G2597">
        <v>10</v>
      </c>
      <c r="H2597" s="1">
        <v>1061</v>
      </c>
      <c r="I2597" s="87"/>
      <c r="K2597" s="86" t="s">
        <v>17485</v>
      </c>
      <c r="L2597" s="86" t="s">
        <v>17486</v>
      </c>
      <c r="N2597">
        <f>IFERROR(VLOOKUP(A2597,bip!$A:$C,2,0),"")</f>
      </c>
      <c r="O2597">
        <f>IFERROR(VLOOKUP(A2597,bip!$A:$Z,3,0),"")</f>
      </c>
    </row>
    <row r="2598" spans="1:15" ht="13.2">
      <c r="A2598" t="s">
        <v>2040</v>
      </c>
      <c r="B2598" t="s">
        <v>2040</v>
      </c>
      <c r="C2598" t="s">
        <v>15155</v>
      </c>
      <c r="D2598" t="s">
        <v>33818</v>
      </c>
      <c r="E2598" t="s">
        <v>14984</v>
      </c>
      <c r="F2598">
        <v>1</v>
      </c>
      <c r="G2598">
        <v>10</v>
      </c>
      <c r="H2598" s="1">
        <v>1280</v>
      </c>
      <c r="I2598" s="87"/>
      <c r="K2598" s="86" t="s">
        <v>17485</v>
      </c>
      <c r="L2598" s="86" t="s">
        <v>17486</v>
      </c>
      <c r="N2598">
        <f>IFERROR(VLOOKUP(A2598,bip!$A:$C,2,0),"")</f>
      </c>
      <c r="O2598">
        <f>IFERROR(VLOOKUP(A2598,bip!$A:$Z,3,0),"")</f>
      </c>
    </row>
    <row r="2599" spans="1:15" ht="13.2">
      <c r="A2599" t="s">
        <v>2041</v>
      </c>
      <c r="B2599" t="s">
        <v>2041</v>
      </c>
      <c r="C2599" t="s">
        <v>15155</v>
      </c>
      <c r="D2599" t="s">
        <v>33819</v>
      </c>
      <c r="E2599" t="s">
        <v>14985</v>
      </c>
      <c r="F2599">
        <v>1</v>
      </c>
      <c r="G2599">
        <v>10</v>
      </c>
      <c r="H2599" s="1">
        <v>1315</v>
      </c>
      <c r="I2599" s="87"/>
      <c r="K2599" s="86" t="s">
        <v>17485</v>
      </c>
      <c r="L2599" s="86" t="s">
        <v>17486</v>
      </c>
      <c r="N2599">
        <f>IFERROR(VLOOKUP(A2599,bip!$A:$C,2,0),"")</f>
      </c>
      <c r="O2599">
        <f>IFERROR(VLOOKUP(A2599,bip!$A:$Z,3,0),"")</f>
      </c>
    </row>
    <row r="2600" spans="1:15" ht="13.2">
      <c r="A2600" t="s">
        <v>2042</v>
      </c>
      <c r="B2600" t="s">
        <v>2042</v>
      </c>
      <c r="C2600" t="s">
        <v>15155</v>
      </c>
      <c r="D2600" t="s">
        <v>33820</v>
      </c>
      <c r="E2600" t="s">
        <v>14986</v>
      </c>
      <c r="F2600">
        <v>1</v>
      </c>
      <c r="G2600">
        <v>10</v>
      </c>
      <c r="H2600" s="1">
        <v>1391</v>
      </c>
      <c r="I2600" s="87"/>
      <c r="K2600" s="86" t="s">
        <v>17485</v>
      </c>
      <c r="L2600" s="86" t="s">
        <v>17486</v>
      </c>
      <c r="N2600">
        <f>IFERROR(VLOOKUP(A2600,bip!$A:$C,2,0),"")</f>
      </c>
      <c r="O2600">
        <f>IFERROR(VLOOKUP(A2600,bip!$A:$Z,3,0),"")</f>
      </c>
    </row>
    <row r="2601" spans="1:15" ht="13.2">
      <c r="A2601" t="s">
        <v>2043</v>
      </c>
      <c r="B2601" t="s">
        <v>2043</v>
      </c>
      <c r="C2601" t="s">
        <v>15155</v>
      </c>
      <c r="D2601" t="s">
        <v>33821</v>
      </c>
      <c r="E2601" t="s">
        <v>14987</v>
      </c>
      <c r="F2601">
        <v>1</v>
      </c>
      <c r="G2601">
        <v>8</v>
      </c>
      <c r="H2601" s="1">
        <v>1528</v>
      </c>
      <c r="I2601" s="87"/>
      <c r="K2601" s="86" t="s">
        <v>17485</v>
      </c>
      <c r="L2601" s="86" t="s">
        <v>17486</v>
      </c>
      <c r="N2601">
        <f>IFERROR(VLOOKUP(A2601,bip!$A:$C,2,0),"")</f>
      </c>
      <c r="O2601">
        <f>IFERROR(VLOOKUP(A2601,bip!$A:$Z,3,0),"")</f>
      </c>
    </row>
    <row r="2602" spans="1:15" ht="13.2">
      <c r="A2602" t="s">
        <v>2044</v>
      </c>
      <c r="B2602" t="s">
        <v>2044</v>
      </c>
      <c r="C2602" t="s">
        <v>15155</v>
      </c>
      <c r="D2602" t="s">
        <v>33822</v>
      </c>
      <c r="E2602" t="s">
        <v>14988</v>
      </c>
      <c r="F2602">
        <v>1</v>
      </c>
      <c r="G2602">
        <v>8</v>
      </c>
      <c r="H2602" s="1">
        <v>1577</v>
      </c>
      <c r="I2602" s="87"/>
      <c r="K2602" s="86" t="s">
        <v>17485</v>
      </c>
      <c r="L2602" s="86" t="s">
        <v>17486</v>
      </c>
      <c r="N2602">
        <f>IFERROR(VLOOKUP(A2602,bip!$A:$C,2,0),"")</f>
      </c>
      <c r="O2602">
        <f>IFERROR(VLOOKUP(A2602,bip!$A:$Z,3,0),"")</f>
      </c>
    </row>
    <row r="2603" spans="1:15" ht="13.2">
      <c r="A2603" t="s">
        <v>2045</v>
      </c>
      <c r="B2603" t="s">
        <v>2045</v>
      </c>
      <c r="C2603" t="s">
        <v>15155</v>
      </c>
      <c r="D2603" t="s">
        <v>33823</v>
      </c>
      <c r="E2603" t="s">
        <v>14989</v>
      </c>
      <c r="F2603">
        <v>1</v>
      </c>
      <c r="G2603">
        <v>6</v>
      </c>
      <c r="H2603" s="1">
        <v>1990</v>
      </c>
      <c r="I2603" s="87"/>
      <c r="K2603" s="86" t="s">
        <v>17485</v>
      </c>
      <c r="L2603" s="86" t="s">
        <v>17486</v>
      </c>
      <c r="N2603">
        <f>IFERROR(VLOOKUP(A2603,bip!$A:$C,2,0),"")</f>
      </c>
      <c r="O2603">
        <f>IFERROR(VLOOKUP(A2603,bip!$A:$Z,3,0),"")</f>
      </c>
    </row>
    <row r="2604" spans="1:15" ht="13.2">
      <c r="A2604" t="s">
        <v>2046</v>
      </c>
      <c r="B2604" t="s">
        <v>2046</v>
      </c>
      <c r="C2604" t="s">
        <v>15155</v>
      </c>
      <c r="D2604" t="s">
        <v>33824</v>
      </c>
      <c r="E2604" t="s">
        <v>14990</v>
      </c>
      <c r="F2604">
        <v>1</v>
      </c>
      <c r="G2604">
        <v>6</v>
      </c>
      <c r="H2604" s="1">
        <v>2063</v>
      </c>
      <c r="I2604" s="87"/>
      <c r="K2604" s="86" t="s">
        <v>17485</v>
      </c>
      <c r="L2604" s="86" t="s">
        <v>17486</v>
      </c>
      <c r="N2604">
        <f>IFERROR(VLOOKUP(A2604,bip!$A:$C,2,0),"")</f>
      </c>
      <c r="O2604">
        <f>IFERROR(VLOOKUP(A2604,bip!$A:$Z,3,0),"")</f>
      </c>
    </row>
    <row r="2605" spans="1:15" ht="13.2">
      <c r="A2605" t="s">
        <v>2013</v>
      </c>
      <c r="B2605" t="s">
        <v>2013</v>
      </c>
      <c r="C2605" t="s">
        <v>15155</v>
      </c>
      <c r="D2605" t="s">
        <v>35906</v>
      </c>
      <c r="E2605" t="s">
        <v>36110</v>
      </c>
      <c r="F2605">
        <v>1</v>
      </c>
      <c r="G2605">
        <v>1</v>
      </c>
      <c r="H2605" s="1">
        <v>52521</v>
      </c>
      <c r="I2605" s="87"/>
      <c r="K2605" s="86" t="s">
        <v>17485</v>
      </c>
      <c r="L2605" s="86" t="s">
        <v>17486</v>
      </c>
      <c r="N2605">
        <f>IFERROR(VLOOKUP(A2605,bip!$A:$C,2,0),"")</f>
      </c>
      <c r="O2605">
        <f>IFERROR(VLOOKUP(A2605,bip!$A:$Z,3,0),"")</f>
      </c>
    </row>
    <row r="2606" spans="1:15" ht="13.2">
      <c r="A2606" t="s">
        <v>2015</v>
      </c>
      <c r="B2606" t="s">
        <v>2015</v>
      </c>
      <c r="C2606" t="s">
        <v>15155</v>
      </c>
      <c r="D2606" t="s">
        <v>35911</v>
      </c>
      <c r="E2606" t="s">
        <v>36113</v>
      </c>
      <c r="F2606">
        <v>1</v>
      </c>
      <c r="G2606">
        <v>1</v>
      </c>
      <c r="H2606" s="1">
        <v>49338</v>
      </c>
      <c r="I2606" s="87"/>
      <c r="K2606" s="86" t="s">
        <v>17485</v>
      </c>
      <c r="L2606" s="86" t="s">
        <v>17486</v>
      </c>
      <c r="N2606">
        <f>IFERROR(VLOOKUP(A2606,bip!$A:$C,2,0),"")</f>
      </c>
      <c r="O2606">
        <f>IFERROR(VLOOKUP(A2606,bip!$A:$Z,3,0),"")</f>
      </c>
    </row>
    <row r="2607" spans="1:15" ht="13.2">
      <c r="A2607" t="s">
        <v>2065</v>
      </c>
      <c r="B2607" t="s">
        <v>2065</v>
      </c>
      <c r="C2607" t="s">
        <v>15155</v>
      </c>
      <c r="D2607" t="s">
        <v>33812</v>
      </c>
      <c r="E2607" t="s">
        <v>18939</v>
      </c>
      <c r="F2607">
        <v>1</v>
      </c>
      <c r="G2607">
        <v>1</v>
      </c>
      <c r="H2607" s="1">
        <v>26359</v>
      </c>
      <c r="I2607" s="87"/>
      <c r="K2607" s="86" t="s">
        <v>17485</v>
      </c>
      <c r="L2607" s="86" t="s">
        <v>17486</v>
      </c>
      <c r="N2607">
        <f>IFERROR(VLOOKUP(A2607,bip!$A:$C,2,0),"")</f>
      </c>
      <c r="O2607">
        <f>IFERROR(VLOOKUP(A2607,bip!$A:$Z,3,0),"")</f>
      </c>
    </row>
    <row r="2608" spans="1:15" ht="13.2">
      <c r="A2608" t="s">
        <v>2066</v>
      </c>
      <c r="B2608" t="s">
        <v>2066</v>
      </c>
      <c r="C2608" t="s">
        <v>15155</v>
      </c>
      <c r="D2608" t="s">
        <v>33807</v>
      </c>
      <c r="E2608" t="s">
        <v>18940</v>
      </c>
      <c r="F2608">
        <v>1</v>
      </c>
      <c r="G2608">
        <v>1</v>
      </c>
      <c r="H2608" s="1">
        <v>27677</v>
      </c>
      <c r="I2608" s="87"/>
      <c r="K2608" s="86" t="s">
        <v>17485</v>
      </c>
      <c r="L2608" s="86" t="s">
        <v>17486</v>
      </c>
      <c r="N2608">
        <f>IFERROR(VLOOKUP(A2608,bip!$A:$C,2,0),"")</f>
      </c>
      <c r="O2608">
        <f>IFERROR(VLOOKUP(A2608,bip!$A:$Z,3,0),"")</f>
      </c>
    </row>
    <row r="2609" spans="1:15" ht="13.2">
      <c r="A2609" t="s">
        <v>2067</v>
      </c>
      <c r="B2609" t="s">
        <v>2067</v>
      </c>
      <c r="C2609" t="s">
        <v>15155</v>
      </c>
      <c r="D2609" t="s">
        <v>33808</v>
      </c>
      <c r="E2609" t="s">
        <v>18941</v>
      </c>
      <c r="F2609">
        <v>1</v>
      </c>
      <c r="G2609">
        <v>1</v>
      </c>
      <c r="H2609" s="1">
        <v>29061</v>
      </c>
      <c r="I2609" s="87"/>
      <c r="K2609" s="86" t="s">
        <v>17485</v>
      </c>
      <c r="L2609" s="86" t="s">
        <v>17486</v>
      </c>
      <c r="N2609">
        <f>IFERROR(VLOOKUP(A2609,bip!$A:$C,2,0),"")</f>
      </c>
      <c r="O2609">
        <f>IFERROR(VLOOKUP(A2609,bip!$A:$Z,3,0),"")</f>
      </c>
    </row>
    <row r="2610" spans="1:15" ht="13.2">
      <c r="A2610" t="s">
        <v>2068</v>
      </c>
      <c r="B2610" t="s">
        <v>2068</v>
      </c>
      <c r="C2610" t="s">
        <v>15155</v>
      </c>
      <c r="D2610" t="s">
        <v>33809</v>
      </c>
      <c r="E2610" t="s">
        <v>18942</v>
      </c>
      <c r="F2610">
        <v>1</v>
      </c>
      <c r="G2610">
        <v>1</v>
      </c>
      <c r="H2610" s="1">
        <v>30513</v>
      </c>
      <c r="I2610" s="87"/>
      <c r="K2610" s="86" t="s">
        <v>17485</v>
      </c>
      <c r="L2610" s="86" t="s">
        <v>17486</v>
      </c>
      <c r="N2610">
        <f>IFERROR(VLOOKUP(A2610,bip!$A:$C,2,0),"")</f>
      </c>
      <c r="O2610">
        <f>IFERROR(VLOOKUP(A2610,bip!$A:$Z,3,0),"")</f>
      </c>
    </row>
    <row r="2611" spans="1:15" ht="13.2">
      <c r="A2611" t="s">
        <v>2069</v>
      </c>
      <c r="B2611" t="s">
        <v>2069</v>
      </c>
      <c r="C2611" t="s">
        <v>15155</v>
      </c>
      <c r="D2611" t="s">
        <v>33813</v>
      </c>
      <c r="E2611" t="s">
        <v>18943</v>
      </c>
      <c r="F2611">
        <v>1</v>
      </c>
      <c r="G2611">
        <v>20</v>
      </c>
      <c r="H2611" s="1">
        <v>32034</v>
      </c>
      <c r="I2611" s="87"/>
      <c r="K2611" s="86" t="s">
        <v>17485</v>
      </c>
      <c r="L2611" s="86" t="s">
        <v>17486</v>
      </c>
      <c r="N2611">
        <f>IFERROR(VLOOKUP(A2611,bip!$A:$C,2,0),"")</f>
      </c>
      <c r="O2611">
        <f>IFERROR(VLOOKUP(A2611,bip!$A:$Z,3,0),"")</f>
      </c>
    </row>
    <row r="2612" spans="1:15" ht="13.2">
      <c r="A2612" t="s">
        <v>2070</v>
      </c>
      <c r="B2612" t="s">
        <v>2070</v>
      </c>
      <c r="C2612" t="s">
        <v>15155</v>
      </c>
      <c r="D2612" t="s">
        <v>33810</v>
      </c>
      <c r="E2612" t="s">
        <v>18944</v>
      </c>
      <c r="F2612">
        <v>1</v>
      </c>
      <c r="G2612">
        <v>35</v>
      </c>
      <c r="H2612" s="1">
        <v>33636</v>
      </c>
      <c r="I2612" s="87"/>
      <c r="K2612" s="86" t="s">
        <v>17485</v>
      </c>
      <c r="L2612" s="86" t="s">
        <v>17486</v>
      </c>
      <c r="N2612">
        <f>IFERROR(VLOOKUP(A2612,bip!$A:$C,2,0),"")</f>
      </c>
      <c r="O2612">
        <f>IFERROR(VLOOKUP(A2612,bip!$A:$Z,3,0),"")</f>
      </c>
    </row>
    <row r="2613" spans="1:15" ht="13.2">
      <c r="A2613" t="s">
        <v>2047</v>
      </c>
      <c r="B2613" t="s">
        <v>2047</v>
      </c>
      <c r="C2613" t="s">
        <v>15155</v>
      </c>
      <c r="D2613" t="s">
        <v>33789</v>
      </c>
      <c r="E2613" t="s">
        <v>18945</v>
      </c>
      <c r="F2613">
        <v>1</v>
      </c>
      <c r="G2613">
        <v>1</v>
      </c>
      <c r="H2613" s="1">
        <v>5506</v>
      </c>
      <c r="I2613" s="87"/>
      <c r="K2613" s="86" t="s">
        <v>17485</v>
      </c>
      <c r="L2613" s="86" t="s">
        <v>17486</v>
      </c>
      <c r="N2613">
        <f>IFERROR(VLOOKUP(A2613,bip!$A:$C,2,0),"")</f>
      </c>
      <c r="O2613">
        <f>IFERROR(VLOOKUP(A2613,bip!$A:$Z,3,0),"")</f>
      </c>
    </row>
    <row r="2614" spans="1:15" ht="13.2">
      <c r="A2614" t="s">
        <v>2048</v>
      </c>
      <c r="B2614" t="s">
        <v>2048</v>
      </c>
      <c r="C2614" t="s">
        <v>15155</v>
      </c>
      <c r="D2614" t="s">
        <v>33790</v>
      </c>
      <c r="E2614" t="s">
        <v>18946</v>
      </c>
      <c r="F2614">
        <v>1</v>
      </c>
      <c r="G2614">
        <v>1</v>
      </c>
      <c r="H2614" s="1">
        <v>5557</v>
      </c>
      <c r="I2614" s="87"/>
      <c r="K2614" s="86" t="s">
        <v>17485</v>
      </c>
      <c r="L2614" s="86" t="s">
        <v>17486</v>
      </c>
      <c r="N2614">
        <f>IFERROR(VLOOKUP(A2614,bip!$A:$C,2,0),"")</f>
      </c>
      <c r="O2614">
        <f>IFERROR(VLOOKUP(A2614,bip!$A:$Z,3,0),"")</f>
      </c>
    </row>
    <row r="2615" spans="1:15" ht="13.2">
      <c r="A2615" t="s">
        <v>2049</v>
      </c>
      <c r="B2615" t="s">
        <v>2049</v>
      </c>
      <c r="C2615" t="s">
        <v>15155</v>
      </c>
      <c r="D2615" t="s">
        <v>33791</v>
      </c>
      <c r="E2615" t="s">
        <v>18947</v>
      </c>
      <c r="F2615">
        <v>1</v>
      </c>
      <c r="G2615">
        <v>1</v>
      </c>
      <c r="H2615" s="1">
        <v>5613</v>
      </c>
      <c r="I2615" s="87"/>
      <c r="K2615" s="86" t="s">
        <v>17485</v>
      </c>
      <c r="L2615" s="86" t="s">
        <v>17486</v>
      </c>
      <c r="N2615">
        <f>IFERROR(VLOOKUP(A2615,bip!$A:$C,2,0),"")</f>
      </c>
      <c r="O2615">
        <f>IFERROR(VLOOKUP(A2615,bip!$A:$Z,3,0),"")</f>
      </c>
    </row>
    <row r="2616" spans="1:15" ht="13.2">
      <c r="A2616" t="s">
        <v>2050</v>
      </c>
      <c r="B2616" t="s">
        <v>2050</v>
      </c>
      <c r="C2616" t="s">
        <v>15155</v>
      </c>
      <c r="D2616" t="s">
        <v>33792</v>
      </c>
      <c r="E2616" t="s">
        <v>18948</v>
      </c>
      <c r="F2616">
        <v>1</v>
      </c>
      <c r="G2616">
        <v>1</v>
      </c>
      <c r="H2616" s="1">
        <v>6103</v>
      </c>
      <c r="I2616" s="87"/>
      <c r="K2616" s="86" t="s">
        <v>17485</v>
      </c>
      <c r="L2616" s="86" t="s">
        <v>17486</v>
      </c>
      <c r="N2616">
        <f>IFERROR(VLOOKUP(A2616,bip!$A:$C,2,0),"")</f>
      </c>
      <c r="O2616">
        <f>IFERROR(VLOOKUP(A2616,bip!$A:$Z,3,0),"")</f>
      </c>
    </row>
    <row r="2617" spans="1:15" ht="13.2">
      <c r="A2617" t="s">
        <v>2051</v>
      </c>
      <c r="B2617" t="s">
        <v>2051</v>
      </c>
      <c r="C2617" t="s">
        <v>15155</v>
      </c>
      <c r="D2617" t="s">
        <v>33793</v>
      </c>
      <c r="E2617" t="s">
        <v>18949</v>
      </c>
      <c r="F2617">
        <v>1</v>
      </c>
      <c r="G2617">
        <v>1</v>
      </c>
      <c r="H2617" s="1">
        <v>6561</v>
      </c>
      <c r="I2617" s="87"/>
      <c r="K2617" s="86" t="s">
        <v>17485</v>
      </c>
      <c r="L2617" s="86" t="s">
        <v>17486</v>
      </c>
      <c r="N2617">
        <f>IFERROR(VLOOKUP(A2617,bip!$A:$C,2,0),"")</f>
      </c>
      <c r="O2617">
        <f>IFERROR(VLOOKUP(A2617,bip!$A:$Z,3,0),"")</f>
      </c>
    </row>
    <row r="2618" spans="1:15" ht="13.2">
      <c r="A2618" t="s">
        <v>2052</v>
      </c>
      <c r="B2618" t="s">
        <v>2052</v>
      </c>
      <c r="C2618" t="s">
        <v>15155</v>
      </c>
      <c r="D2618" t="s">
        <v>33794</v>
      </c>
      <c r="E2618" t="s">
        <v>18950</v>
      </c>
      <c r="F2618">
        <v>1</v>
      </c>
      <c r="G2618">
        <v>1</v>
      </c>
      <c r="H2618" s="1">
        <v>6629</v>
      </c>
      <c r="I2618" s="87"/>
      <c r="K2618" s="86" t="s">
        <v>17485</v>
      </c>
      <c r="L2618" s="86" t="s">
        <v>17486</v>
      </c>
      <c r="N2618">
        <f>IFERROR(VLOOKUP(A2618,bip!$A:$C,2,0),"")</f>
      </c>
      <c r="O2618">
        <f>IFERROR(VLOOKUP(A2618,bip!$A:$Z,3,0),"")</f>
      </c>
    </row>
    <row r="2619" spans="1:15" ht="13.2">
      <c r="A2619" t="s">
        <v>2053</v>
      </c>
      <c r="B2619" t="s">
        <v>2053</v>
      </c>
      <c r="C2619" t="s">
        <v>15155</v>
      </c>
      <c r="D2619" t="s">
        <v>33795</v>
      </c>
      <c r="E2619" t="s">
        <v>18951</v>
      </c>
      <c r="F2619">
        <v>1</v>
      </c>
      <c r="G2619">
        <v>1</v>
      </c>
      <c r="H2619" s="1">
        <v>7125</v>
      </c>
      <c r="I2619" s="87"/>
      <c r="K2619" s="86" t="s">
        <v>17485</v>
      </c>
      <c r="L2619" s="86" t="s">
        <v>17486</v>
      </c>
      <c r="N2619">
        <f>IFERROR(VLOOKUP(A2619,bip!$A:$C,2,0),"")</f>
      </c>
      <c r="O2619">
        <f>IFERROR(VLOOKUP(A2619,bip!$A:$Z,3,0),"")</f>
      </c>
    </row>
    <row r="2620" spans="1:15" ht="13.2">
      <c r="A2620" t="s">
        <v>2054</v>
      </c>
      <c r="B2620" t="s">
        <v>2054</v>
      </c>
      <c r="C2620" t="s">
        <v>15155</v>
      </c>
      <c r="D2620" t="s">
        <v>33796</v>
      </c>
      <c r="E2620" t="s">
        <v>18952</v>
      </c>
      <c r="F2620">
        <v>1</v>
      </c>
      <c r="G2620">
        <v>1</v>
      </c>
      <c r="H2620" s="1">
        <v>7625</v>
      </c>
      <c r="I2620" s="87"/>
      <c r="K2620" s="86" t="s">
        <v>17485</v>
      </c>
      <c r="L2620" s="86" t="s">
        <v>17486</v>
      </c>
      <c r="N2620">
        <f>IFERROR(VLOOKUP(A2620,bip!$A:$C,2,0),"")</f>
      </c>
      <c r="O2620">
        <f>IFERROR(VLOOKUP(A2620,bip!$A:$Z,3,0),"")</f>
      </c>
    </row>
    <row r="2621" spans="1:15" ht="13.2">
      <c r="A2621" t="s">
        <v>2055</v>
      </c>
      <c r="B2621" t="s">
        <v>2055</v>
      </c>
      <c r="C2621" t="s">
        <v>15155</v>
      </c>
      <c r="D2621" t="s">
        <v>33797</v>
      </c>
      <c r="E2621" t="s">
        <v>18953</v>
      </c>
      <c r="F2621">
        <v>1</v>
      </c>
      <c r="G2621">
        <v>1</v>
      </c>
      <c r="H2621" s="1">
        <v>10293</v>
      </c>
      <c r="I2621" s="87"/>
      <c r="K2621" s="86" t="s">
        <v>17485</v>
      </c>
      <c r="L2621" s="86" t="s">
        <v>17486</v>
      </c>
      <c r="N2621">
        <f>IFERROR(VLOOKUP(A2621,bip!$A:$C,2,0),"")</f>
      </c>
      <c r="O2621">
        <f>IFERROR(VLOOKUP(A2621,bip!$A:$Z,3,0),"")</f>
      </c>
    </row>
    <row r="2622" spans="1:15" ht="13.2">
      <c r="A2622" t="s">
        <v>2056</v>
      </c>
      <c r="B2622" t="s">
        <v>2056</v>
      </c>
      <c r="C2622" t="s">
        <v>15155</v>
      </c>
      <c r="D2622" t="s">
        <v>33798</v>
      </c>
      <c r="E2622" t="s">
        <v>18954</v>
      </c>
      <c r="F2622">
        <v>1</v>
      </c>
      <c r="G2622">
        <v>1</v>
      </c>
      <c r="H2622" s="1">
        <v>12346</v>
      </c>
      <c r="I2622" s="87"/>
      <c r="K2622" s="86" t="s">
        <v>17485</v>
      </c>
      <c r="L2622" s="86" t="s">
        <v>17486</v>
      </c>
      <c r="N2622">
        <f>IFERROR(VLOOKUP(A2622,bip!$A:$C,2,0),"")</f>
      </c>
      <c r="O2622">
        <f>IFERROR(VLOOKUP(A2622,bip!$A:$Z,3,0),"")</f>
      </c>
    </row>
    <row r="2623" spans="1:15" ht="13.2">
      <c r="A2623" t="s">
        <v>2057</v>
      </c>
      <c r="B2623" t="s">
        <v>2057</v>
      </c>
      <c r="C2623" t="s">
        <v>15155</v>
      </c>
      <c r="D2623" t="s">
        <v>33799</v>
      </c>
      <c r="E2623" t="s">
        <v>18955</v>
      </c>
      <c r="F2623">
        <v>1</v>
      </c>
      <c r="G2623">
        <v>50</v>
      </c>
      <c r="H2623" s="1">
        <v>13087</v>
      </c>
      <c r="I2623" s="87"/>
      <c r="K2623" s="86" t="s">
        <v>17485</v>
      </c>
      <c r="L2623" s="86" t="s">
        <v>17486</v>
      </c>
      <c r="N2623">
        <f>IFERROR(VLOOKUP(A2623,bip!$A:$C,2,0),"")</f>
      </c>
      <c r="O2623">
        <f>IFERROR(VLOOKUP(A2623,bip!$A:$Z,3,0),"")</f>
      </c>
    </row>
    <row r="2624" spans="1:15" ht="13.2">
      <c r="A2624" t="s">
        <v>2058</v>
      </c>
      <c r="B2624" t="s">
        <v>2058</v>
      </c>
      <c r="C2624" t="s">
        <v>15155</v>
      </c>
      <c r="D2624" t="s">
        <v>33800</v>
      </c>
      <c r="E2624" t="s">
        <v>18956</v>
      </c>
      <c r="F2624">
        <v>1</v>
      </c>
      <c r="G2624">
        <v>1</v>
      </c>
      <c r="H2624" s="1">
        <v>13745</v>
      </c>
      <c r="I2624" s="87"/>
      <c r="K2624" s="86" t="s">
        <v>17485</v>
      </c>
      <c r="L2624" s="86" t="s">
        <v>17486</v>
      </c>
      <c r="N2624">
        <f>IFERROR(VLOOKUP(A2624,bip!$A:$C,2,0),"")</f>
      </c>
      <c r="O2624">
        <f>IFERROR(VLOOKUP(A2624,bip!$A:$Z,3,0),"")</f>
      </c>
    </row>
    <row r="2625" spans="1:15" ht="13.2">
      <c r="A2625" t="s">
        <v>2059</v>
      </c>
      <c r="B2625" t="s">
        <v>2059</v>
      </c>
      <c r="C2625" t="s">
        <v>15155</v>
      </c>
      <c r="D2625" t="s">
        <v>33801</v>
      </c>
      <c r="E2625" t="s">
        <v>18957</v>
      </c>
      <c r="F2625">
        <v>1</v>
      </c>
      <c r="G2625">
        <v>1</v>
      </c>
      <c r="H2625" s="1">
        <v>16081</v>
      </c>
      <c r="I2625" s="87"/>
      <c r="K2625" s="86" t="s">
        <v>17485</v>
      </c>
      <c r="L2625" s="86" t="s">
        <v>17486</v>
      </c>
      <c r="N2625">
        <f>IFERROR(VLOOKUP(A2625,bip!$A:$C,2,0),"")</f>
      </c>
      <c r="O2625">
        <f>IFERROR(VLOOKUP(A2625,bip!$A:$Z,3,0),"")</f>
      </c>
    </row>
    <row r="2626" spans="1:15" ht="13.2">
      <c r="A2626" t="s">
        <v>2060</v>
      </c>
      <c r="B2626" t="s">
        <v>2060</v>
      </c>
      <c r="C2626" t="s">
        <v>15155</v>
      </c>
      <c r="D2626" t="s">
        <v>33802</v>
      </c>
      <c r="E2626" t="s">
        <v>18958</v>
      </c>
      <c r="F2626">
        <v>1</v>
      </c>
      <c r="G2626">
        <v>1</v>
      </c>
      <c r="H2626" s="1">
        <v>17688</v>
      </c>
      <c r="I2626" s="87"/>
      <c r="K2626" s="86" t="s">
        <v>17485</v>
      </c>
      <c r="L2626" s="86" t="s">
        <v>17486</v>
      </c>
      <c r="N2626">
        <f>IFERROR(VLOOKUP(A2626,bip!$A:$C,2,0),"")</f>
      </c>
      <c r="O2626">
        <f>IFERROR(VLOOKUP(A2626,bip!$A:$Z,3,0),"")</f>
      </c>
    </row>
    <row r="2627" spans="1:15" ht="13.2">
      <c r="A2627" t="s">
        <v>2061</v>
      </c>
      <c r="B2627" t="s">
        <v>2061</v>
      </c>
      <c r="C2627" t="s">
        <v>15155</v>
      </c>
      <c r="D2627" t="s">
        <v>33803</v>
      </c>
      <c r="E2627" t="s">
        <v>18959</v>
      </c>
      <c r="F2627">
        <v>1</v>
      </c>
      <c r="G2627">
        <v>50</v>
      </c>
      <c r="H2627" s="1">
        <v>18573</v>
      </c>
      <c r="I2627" s="87"/>
      <c r="K2627" s="86" t="s">
        <v>17485</v>
      </c>
      <c r="L2627" s="86" t="s">
        <v>17486</v>
      </c>
      <c r="N2627">
        <f>IFERROR(VLOOKUP(A2627,bip!$A:$C,2,0),"")</f>
      </c>
      <c r="O2627">
        <f>IFERROR(VLOOKUP(A2627,bip!$A:$Z,3,0),"")</f>
      </c>
    </row>
    <row r="2628" spans="1:15" ht="13.2">
      <c r="A2628" t="s">
        <v>2062</v>
      </c>
      <c r="B2628" t="s">
        <v>2062</v>
      </c>
      <c r="C2628" t="s">
        <v>15155</v>
      </c>
      <c r="D2628" t="s">
        <v>33804</v>
      </c>
      <c r="E2628" t="s">
        <v>18960</v>
      </c>
      <c r="F2628">
        <v>1</v>
      </c>
      <c r="G2628">
        <v>1</v>
      </c>
      <c r="H2628" s="1">
        <v>20434</v>
      </c>
      <c r="I2628" s="87"/>
      <c r="K2628" s="86" t="s">
        <v>17485</v>
      </c>
      <c r="L2628" s="86" t="s">
        <v>17486</v>
      </c>
      <c r="N2628">
        <f>IFERROR(VLOOKUP(A2628,bip!$A:$C,2,0),"")</f>
      </c>
      <c r="O2628">
        <f>IFERROR(VLOOKUP(A2628,bip!$A:$Z,3,0),"")</f>
      </c>
    </row>
    <row r="2629" spans="1:15" ht="13.2">
      <c r="A2629" t="s">
        <v>2063</v>
      </c>
      <c r="B2629" t="s">
        <v>2063</v>
      </c>
      <c r="C2629" t="s">
        <v>15155</v>
      </c>
      <c r="D2629" t="s">
        <v>33805</v>
      </c>
      <c r="E2629" t="s">
        <v>18961</v>
      </c>
      <c r="F2629">
        <v>1</v>
      </c>
      <c r="G2629">
        <v>1</v>
      </c>
      <c r="H2629" s="1">
        <v>21456</v>
      </c>
      <c r="I2629" s="87"/>
      <c r="K2629" s="86" t="s">
        <v>17485</v>
      </c>
      <c r="L2629" s="86" t="s">
        <v>17486</v>
      </c>
      <c r="N2629">
        <f>IFERROR(VLOOKUP(A2629,bip!$A:$C,2,0),"")</f>
      </c>
      <c r="O2629">
        <f>IFERROR(VLOOKUP(A2629,bip!$A:$Z,3,0),"")</f>
      </c>
    </row>
    <row r="2630" spans="1:15" ht="13.2">
      <c r="A2630" t="s">
        <v>2064</v>
      </c>
      <c r="B2630" t="s">
        <v>2064</v>
      </c>
      <c r="C2630" t="s">
        <v>15155</v>
      </c>
      <c r="D2630" t="s">
        <v>33806</v>
      </c>
      <c r="E2630" t="s">
        <v>18962</v>
      </c>
      <c r="F2630">
        <v>1</v>
      </c>
      <c r="G2630">
        <v>1</v>
      </c>
      <c r="H2630" s="1">
        <v>22528</v>
      </c>
      <c r="I2630" s="87"/>
      <c r="K2630" s="86" t="s">
        <v>17485</v>
      </c>
      <c r="L2630" s="86" t="s">
        <v>17486</v>
      </c>
      <c r="N2630">
        <f>IFERROR(VLOOKUP(A2630,bip!$A:$C,2,0),"")</f>
      </c>
      <c r="O2630">
        <f>IFERROR(VLOOKUP(A2630,bip!$A:$Z,3,0),"")</f>
      </c>
    </row>
    <row r="2631" spans="1:15" ht="13.2">
      <c r="A2631" t="s">
        <v>2581</v>
      </c>
      <c r="B2631" t="s">
        <v>2581</v>
      </c>
      <c r="C2631" t="s">
        <v>15155</v>
      </c>
      <c r="D2631" t="s">
        <v>36211</v>
      </c>
      <c r="E2631" t="s">
        <v>20724</v>
      </c>
      <c r="F2631">
        <v>1</v>
      </c>
      <c r="G2631">
        <v>10</v>
      </c>
      <c r="H2631" s="1">
        <v>2659</v>
      </c>
      <c r="I2631" s="87">
        <v>0.20</v>
      </c>
      <c r="J2631" s="86" t="s">
        <v>41688</v>
      </c>
      <c r="K2631" s="86" t="s">
        <v>44487</v>
      </c>
      <c r="L2631" s="86" t="s">
        <v>17486</v>
      </c>
      <c r="N2631">
        <f>IFERROR(VLOOKUP(A2631,bip!$A:$C,2,0),"")</f>
      </c>
      <c r="O2631">
        <f>IFERROR(VLOOKUP(A2631,bip!$A:$Z,3,0),"")</f>
      </c>
    </row>
    <row r="2632" spans="1:15" ht="13.2">
      <c r="A2632" t="s">
        <v>13822</v>
      </c>
      <c r="B2632" t="s">
        <v>13822</v>
      </c>
      <c r="C2632" t="s">
        <v>15155</v>
      </c>
      <c r="D2632" t="s">
        <v>35907</v>
      </c>
      <c r="E2632" t="s">
        <v>34103</v>
      </c>
      <c r="F2632">
        <v>1</v>
      </c>
      <c r="G2632">
        <v>6</v>
      </c>
      <c r="H2632" s="1">
        <v>832</v>
      </c>
      <c r="I2632" s="87"/>
      <c r="K2632" s="86" t="s">
        <v>17485</v>
      </c>
      <c r="L2632" s="86" t="s">
        <v>17486</v>
      </c>
      <c r="N2632">
        <f>IFERROR(VLOOKUP(A2632,bip!$A:$C,2,0),"")</f>
      </c>
      <c r="O2632">
        <f>IFERROR(VLOOKUP(A2632,bip!$A:$Z,3,0),"")</f>
      </c>
    </row>
    <row r="2633" spans="1:15" ht="13.2">
      <c r="A2633" t="s">
        <v>13823</v>
      </c>
      <c r="B2633" t="s">
        <v>13823</v>
      </c>
      <c r="C2633" t="s">
        <v>15155</v>
      </c>
      <c r="D2633" t="s">
        <v>35908</v>
      </c>
      <c r="E2633" t="s">
        <v>33825</v>
      </c>
      <c r="F2633">
        <v>1</v>
      </c>
      <c r="G2633">
        <v>8</v>
      </c>
      <c r="H2633" s="1">
        <v>1133</v>
      </c>
      <c r="I2633" s="87"/>
      <c r="K2633" s="86" t="s">
        <v>17485</v>
      </c>
      <c r="L2633" s="86" t="s">
        <v>17486</v>
      </c>
      <c r="N2633">
        <f>IFERROR(VLOOKUP(A2633,bip!$A:$C,2,0),"")</f>
      </c>
      <c r="O2633">
        <f>IFERROR(VLOOKUP(A2633,bip!$A:$Z,3,0),"")</f>
      </c>
    </row>
    <row r="2634" spans="1:15" ht="13.2">
      <c r="A2634" t="s">
        <v>2072</v>
      </c>
      <c r="B2634" t="s">
        <v>2072</v>
      </c>
      <c r="C2634" t="s">
        <v>15155</v>
      </c>
      <c r="D2634" t="s">
        <v>35910</v>
      </c>
      <c r="E2634" t="s">
        <v>36115</v>
      </c>
      <c r="F2634">
        <v>1</v>
      </c>
      <c r="G2634">
        <v>1</v>
      </c>
      <c r="H2634" s="1">
        <v>1672</v>
      </c>
      <c r="I2634" s="87"/>
      <c r="K2634" s="86" t="s">
        <v>17485</v>
      </c>
      <c r="L2634" s="86" t="s">
        <v>17486</v>
      </c>
      <c r="N2634">
        <f>IFERROR(VLOOKUP(A2634,bip!$A:$C,2,0),"")</f>
      </c>
      <c r="O2634">
        <f>IFERROR(VLOOKUP(A2634,bip!$A:$Z,3,0),"")</f>
      </c>
    </row>
    <row r="2635" spans="1:15" ht="13.2">
      <c r="A2635" t="s">
        <v>2071</v>
      </c>
      <c r="B2635" t="s">
        <v>2071</v>
      </c>
      <c r="C2635" t="s">
        <v>15155</v>
      </c>
      <c r="D2635" t="s">
        <v>35913</v>
      </c>
      <c r="E2635" t="s">
        <v>36116</v>
      </c>
      <c r="F2635">
        <v>1</v>
      </c>
      <c r="G2635">
        <v>1</v>
      </c>
      <c r="H2635" s="1">
        <v>4802</v>
      </c>
      <c r="I2635" s="87"/>
      <c r="K2635" s="86" t="s">
        <v>17485</v>
      </c>
      <c r="L2635" s="86" t="s">
        <v>17486</v>
      </c>
      <c r="N2635">
        <f>IFERROR(VLOOKUP(A2635,bip!$A:$C,2,0),"")</f>
      </c>
      <c r="O2635">
        <f>IFERROR(VLOOKUP(A2635,bip!$A:$Z,3,0),"")</f>
      </c>
    </row>
    <row r="2636" spans="1:15" ht="13.2">
      <c r="A2636" t="s">
        <v>2073</v>
      </c>
      <c r="B2636" t="s">
        <v>2073</v>
      </c>
      <c r="C2636" t="s">
        <v>15155</v>
      </c>
      <c r="D2636" t="s">
        <v>26389</v>
      </c>
      <c r="E2636" t="s">
        <v>18969</v>
      </c>
      <c r="F2636">
        <v>6</v>
      </c>
      <c r="G2636">
        <v>168</v>
      </c>
      <c r="H2636" s="1">
        <v>79</v>
      </c>
      <c r="I2636" s="87"/>
      <c r="K2636" s="86" t="s">
        <v>17485</v>
      </c>
      <c r="L2636" s="86" t="s">
        <v>17486</v>
      </c>
      <c r="N2636">
        <f>IFERROR(VLOOKUP(A2636,bip!$A:$C,2,0),"")</f>
      </c>
      <c r="O2636">
        <f>IFERROR(VLOOKUP(A2636,bip!$A:$Z,3,0),"")</f>
      </c>
    </row>
    <row r="2637" spans="1:15" ht="13.2">
      <c r="A2637" t="s">
        <v>2074</v>
      </c>
      <c r="B2637" t="s">
        <v>2074</v>
      </c>
      <c r="C2637" t="s">
        <v>15155</v>
      </c>
      <c r="D2637" t="s">
        <v>26390</v>
      </c>
      <c r="E2637" t="s">
        <v>18970</v>
      </c>
      <c r="F2637">
        <v>6</v>
      </c>
      <c r="G2637">
        <v>168</v>
      </c>
      <c r="H2637" s="1">
        <v>79</v>
      </c>
      <c r="I2637" s="87"/>
      <c r="K2637" s="86" t="s">
        <v>17485</v>
      </c>
      <c r="L2637" s="86" t="s">
        <v>17486</v>
      </c>
      <c r="N2637">
        <f>IFERROR(VLOOKUP(A2637,bip!$A:$C,2,0),"")</f>
      </c>
      <c r="O2637">
        <f>IFERROR(VLOOKUP(A2637,bip!$A:$Z,3,0),"")</f>
      </c>
    </row>
    <row r="2638" spans="1:15" ht="13.2">
      <c r="A2638" t="s">
        <v>2075</v>
      </c>
      <c r="B2638" t="s">
        <v>2075</v>
      </c>
      <c r="C2638" t="s">
        <v>15155</v>
      </c>
      <c r="D2638" t="s">
        <v>26391</v>
      </c>
      <c r="E2638" t="s">
        <v>18971</v>
      </c>
      <c r="F2638">
        <v>6</v>
      </c>
      <c r="G2638">
        <v>168</v>
      </c>
      <c r="H2638" s="1">
        <v>79</v>
      </c>
      <c r="I2638" s="87"/>
      <c r="K2638" s="86" t="s">
        <v>17485</v>
      </c>
      <c r="L2638" s="86" t="s">
        <v>17486</v>
      </c>
      <c r="N2638">
        <f>IFERROR(VLOOKUP(A2638,bip!$A:$C,2,0),"")</f>
      </c>
      <c r="O2638">
        <f>IFERROR(VLOOKUP(A2638,bip!$A:$Z,3,0),"")</f>
      </c>
    </row>
    <row r="2639" spans="1:15" ht="13.2">
      <c r="A2639" t="s">
        <v>2076</v>
      </c>
      <c r="B2639" t="s">
        <v>2076</v>
      </c>
      <c r="C2639" t="s">
        <v>15155</v>
      </c>
      <c r="D2639" t="s">
        <v>26392</v>
      </c>
      <c r="E2639" t="s">
        <v>18972</v>
      </c>
      <c r="F2639">
        <v>6</v>
      </c>
      <c r="G2639">
        <v>168</v>
      </c>
      <c r="H2639" s="1">
        <v>83</v>
      </c>
      <c r="I2639" s="87"/>
      <c r="K2639" s="86" t="s">
        <v>17485</v>
      </c>
      <c r="L2639" s="86" t="s">
        <v>17486</v>
      </c>
      <c r="N2639">
        <f>IFERROR(VLOOKUP(A2639,bip!$A:$C,2,0),"")</f>
      </c>
      <c r="O2639">
        <f>IFERROR(VLOOKUP(A2639,bip!$A:$Z,3,0),"")</f>
      </c>
    </row>
    <row r="2640" spans="1:15" ht="13.2">
      <c r="A2640" t="s">
        <v>2077</v>
      </c>
      <c r="B2640" t="s">
        <v>2077</v>
      </c>
      <c r="C2640" t="s">
        <v>15155</v>
      </c>
      <c r="D2640" t="s">
        <v>26393</v>
      </c>
      <c r="E2640" t="s">
        <v>18973</v>
      </c>
      <c r="F2640">
        <v>6</v>
      </c>
      <c r="G2640">
        <v>168</v>
      </c>
      <c r="H2640" s="1">
        <v>86</v>
      </c>
      <c r="I2640" s="87"/>
      <c r="K2640" s="86" t="s">
        <v>17485</v>
      </c>
      <c r="L2640" s="86" t="s">
        <v>17486</v>
      </c>
      <c r="N2640">
        <f>IFERROR(VLOOKUP(A2640,bip!$A:$C,2,0),"")</f>
      </c>
      <c r="O2640">
        <f>IFERROR(VLOOKUP(A2640,bip!$A:$Z,3,0),"")</f>
      </c>
    </row>
    <row r="2641" spans="1:15" ht="13.2">
      <c r="A2641" t="s">
        <v>2078</v>
      </c>
      <c r="B2641" t="s">
        <v>2078</v>
      </c>
      <c r="C2641" t="s">
        <v>15155</v>
      </c>
      <c r="D2641" t="s">
        <v>26394</v>
      </c>
      <c r="E2641" t="s">
        <v>18974</v>
      </c>
      <c r="F2641">
        <v>6</v>
      </c>
      <c r="G2641">
        <v>168</v>
      </c>
      <c r="H2641" s="1">
        <v>92</v>
      </c>
      <c r="I2641" s="87"/>
      <c r="K2641" s="86" t="s">
        <v>17485</v>
      </c>
      <c r="L2641" s="86" t="s">
        <v>17486</v>
      </c>
      <c r="N2641">
        <f>IFERROR(VLOOKUP(A2641,bip!$A:$C,2,0),"")</f>
      </c>
      <c r="O2641">
        <f>IFERROR(VLOOKUP(A2641,bip!$A:$Z,3,0),"")</f>
      </c>
    </row>
    <row r="2642" spans="1:15" ht="13.2">
      <c r="A2642" t="s">
        <v>2079</v>
      </c>
      <c r="B2642" t="s">
        <v>2079</v>
      </c>
      <c r="C2642" t="s">
        <v>15155</v>
      </c>
      <c r="D2642" t="s">
        <v>26395</v>
      </c>
      <c r="E2642" t="s">
        <v>18975</v>
      </c>
      <c r="F2642">
        <v>6</v>
      </c>
      <c r="G2642">
        <v>168</v>
      </c>
      <c r="H2642" s="1">
        <v>102</v>
      </c>
      <c r="I2642" s="87"/>
      <c r="K2642" s="86" t="s">
        <v>17485</v>
      </c>
      <c r="L2642" s="86" t="s">
        <v>17486</v>
      </c>
      <c r="N2642">
        <f>IFERROR(VLOOKUP(A2642,bip!$A:$C,2,0),"")</f>
      </c>
      <c r="O2642">
        <f>IFERROR(VLOOKUP(A2642,bip!$A:$Z,3,0),"")</f>
      </c>
    </row>
    <row r="2643" spans="1:15" ht="13.2">
      <c r="A2643" t="s">
        <v>2080</v>
      </c>
      <c r="B2643" t="s">
        <v>2080</v>
      </c>
      <c r="C2643" t="s">
        <v>15155</v>
      </c>
      <c r="D2643" t="s">
        <v>26396</v>
      </c>
      <c r="E2643" t="s">
        <v>18976</v>
      </c>
      <c r="F2643">
        <v>6</v>
      </c>
      <c r="G2643">
        <v>120</v>
      </c>
      <c r="H2643" s="1">
        <v>113</v>
      </c>
      <c r="I2643" s="87"/>
      <c r="K2643" s="86" t="s">
        <v>17485</v>
      </c>
      <c r="L2643" s="86" t="s">
        <v>17486</v>
      </c>
      <c r="N2643">
        <f>IFERROR(VLOOKUP(A2643,bip!$A:$C,2,0),"")</f>
      </c>
      <c r="O2643">
        <f>IFERROR(VLOOKUP(A2643,bip!$A:$Z,3,0),"")</f>
      </c>
    </row>
    <row r="2644" spans="1:15" ht="13.2">
      <c r="A2644" t="s">
        <v>2081</v>
      </c>
      <c r="B2644" t="s">
        <v>2081</v>
      </c>
      <c r="C2644" t="s">
        <v>15155</v>
      </c>
      <c r="D2644" t="s">
        <v>26397</v>
      </c>
      <c r="E2644" t="s">
        <v>18977</v>
      </c>
      <c r="F2644">
        <v>6</v>
      </c>
      <c r="G2644">
        <v>120</v>
      </c>
      <c r="H2644" s="1">
        <v>117</v>
      </c>
      <c r="I2644" s="87"/>
      <c r="K2644" s="86" t="s">
        <v>17485</v>
      </c>
      <c r="L2644" s="86" t="s">
        <v>17486</v>
      </c>
      <c r="N2644">
        <f>IFERROR(VLOOKUP(A2644,bip!$A:$C,2,0),"")</f>
      </c>
      <c r="O2644">
        <f>IFERROR(VLOOKUP(A2644,bip!$A:$Z,3,0),"")</f>
      </c>
    </row>
    <row r="2645" spans="1:15" ht="13.2">
      <c r="A2645" t="s">
        <v>2082</v>
      </c>
      <c r="B2645" t="s">
        <v>2082</v>
      </c>
      <c r="C2645" t="s">
        <v>15155</v>
      </c>
      <c r="D2645" t="s">
        <v>26398</v>
      </c>
      <c r="E2645" t="s">
        <v>18978</v>
      </c>
      <c r="F2645">
        <v>6</v>
      </c>
      <c r="G2645">
        <v>72</v>
      </c>
      <c r="H2645" s="1">
        <v>125</v>
      </c>
      <c r="I2645" s="87"/>
      <c r="K2645" s="86" t="s">
        <v>17485</v>
      </c>
      <c r="L2645" s="86" t="s">
        <v>17486</v>
      </c>
      <c r="N2645">
        <f>IFERROR(VLOOKUP(A2645,bip!$A:$C,2,0),"")</f>
      </c>
      <c r="O2645">
        <f>IFERROR(VLOOKUP(A2645,bip!$A:$Z,3,0),"")</f>
      </c>
    </row>
    <row r="2646" spans="1:15" ht="13.2">
      <c r="A2646" t="s">
        <v>2083</v>
      </c>
      <c r="B2646" t="s">
        <v>2083</v>
      </c>
      <c r="C2646" t="s">
        <v>15155</v>
      </c>
      <c r="D2646" t="s">
        <v>26399</v>
      </c>
      <c r="E2646" t="s">
        <v>18979</v>
      </c>
      <c r="F2646">
        <v>6</v>
      </c>
      <c r="G2646">
        <v>72</v>
      </c>
      <c r="H2646" s="1">
        <v>135</v>
      </c>
      <c r="I2646" s="87"/>
      <c r="K2646" s="86" t="s">
        <v>17485</v>
      </c>
      <c r="L2646" s="86" t="s">
        <v>17486</v>
      </c>
      <c r="N2646">
        <f>IFERROR(VLOOKUP(A2646,bip!$A:$C,2,0),"")</f>
      </c>
      <c r="O2646">
        <f>IFERROR(VLOOKUP(A2646,bip!$A:$Z,3,0),"")</f>
      </c>
    </row>
    <row r="2647" spans="1:15" ht="13.2">
      <c r="A2647" t="s">
        <v>2084</v>
      </c>
      <c r="B2647" t="s">
        <v>2084</v>
      </c>
      <c r="C2647" t="s">
        <v>15155</v>
      </c>
      <c r="D2647" t="s">
        <v>26400</v>
      </c>
      <c r="E2647" t="s">
        <v>18980</v>
      </c>
      <c r="F2647">
        <v>6</v>
      </c>
      <c r="G2647">
        <v>42</v>
      </c>
      <c r="H2647" s="1">
        <v>141</v>
      </c>
      <c r="I2647" s="87"/>
      <c r="K2647" s="86" t="s">
        <v>17485</v>
      </c>
      <c r="L2647" s="86" t="s">
        <v>17486</v>
      </c>
      <c r="N2647">
        <f>IFERROR(VLOOKUP(A2647,bip!$A:$C,2,0),"")</f>
      </c>
      <c r="O2647">
        <f>IFERROR(VLOOKUP(A2647,bip!$A:$Z,3,0),"")</f>
      </c>
    </row>
    <row r="2648" spans="1:15" ht="13.2">
      <c r="A2648" t="s">
        <v>2085</v>
      </c>
      <c r="B2648" t="s">
        <v>2085</v>
      </c>
      <c r="C2648" t="s">
        <v>15155</v>
      </c>
      <c r="D2648" t="s">
        <v>26401</v>
      </c>
      <c r="E2648" t="s">
        <v>18981</v>
      </c>
      <c r="F2648">
        <v>6</v>
      </c>
      <c r="G2648">
        <v>36</v>
      </c>
      <c r="H2648" s="1">
        <v>155</v>
      </c>
      <c r="I2648" s="87"/>
      <c r="K2648" s="86" t="s">
        <v>17485</v>
      </c>
      <c r="L2648" s="86" t="s">
        <v>17486</v>
      </c>
      <c r="N2648">
        <f>IFERROR(VLOOKUP(A2648,bip!$A:$C,2,0),"")</f>
      </c>
      <c r="O2648">
        <f>IFERROR(VLOOKUP(A2648,bip!$A:$Z,3,0),"")</f>
      </c>
    </row>
    <row r="2649" spans="1:15" ht="13.2">
      <c r="A2649" t="s">
        <v>2086</v>
      </c>
      <c r="B2649" t="s">
        <v>2086</v>
      </c>
      <c r="C2649" t="s">
        <v>15155</v>
      </c>
      <c r="D2649" t="s">
        <v>26402</v>
      </c>
      <c r="E2649" t="s">
        <v>18982</v>
      </c>
      <c r="F2649">
        <v>6</v>
      </c>
      <c r="G2649">
        <v>42</v>
      </c>
      <c r="H2649" s="1">
        <v>185</v>
      </c>
      <c r="I2649" s="87"/>
      <c r="K2649" s="86" t="s">
        <v>17485</v>
      </c>
      <c r="L2649" s="86" t="s">
        <v>17486</v>
      </c>
      <c r="N2649">
        <f>IFERROR(VLOOKUP(A2649,bip!$A:$C,2,0),"")</f>
      </c>
      <c r="O2649">
        <f>IFERROR(VLOOKUP(A2649,bip!$A:$Z,3,0),"")</f>
      </c>
    </row>
    <row r="2650" spans="1:15" ht="13.2">
      <c r="A2650" t="s">
        <v>2087</v>
      </c>
      <c r="B2650" t="s">
        <v>2087</v>
      </c>
      <c r="C2650" t="s">
        <v>15155</v>
      </c>
      <c r="D2650" t="s">
        <v>26403</v>
      </c>
      <c r="E2650" t="s">
        <v>18983</v>
      </c>
      <c r="F2650">
        <v>6</v>
      </c>
      <c r="G2650">
        <v>60</v>
      </c>
      <c r="H2650" s="1">
        <v>190</v>
      </c>
      <c r="I2650" s="87"/>
      <c r="K2650" s="86" t="s">
        <v>17485</v>
      </c>
      <c r="L2650" s="86" t="s">
        <v>17486</v>
      </c>
      <c r="N2650">
        <f>IFERROR(VLOOKUP(A2650,bip!$A:$C,2,0),"")</f>
      </c>
      <c r="O2650">
        <f>IFERROR(VLOOKUP(A2650,bip!$A:$Z,3,0),"")</f>
      </c>
    </row>
    <row r="2651" spans="1:15" ht="13.2">
      <c r="A2651" t="s">
        <v>2088</v>
      </c>
      <c r="B2651" t="s">
        <v>2088</v>
      </c>
      <c r="C2651" t="s">
        <v>15155</v>
      </c>
      <c r="D2651" t="s">
        <v>26404</v>
      </c>
      <c r="E2651" t="s">
        <v>18984</v>
      </c>
      <c r="F2651">
        <v>6</v>
      </c>
      <c r="G2651">
        <v>48</v>
      </c>
      <c r="H2651" s="1">
        <v>229</v>
      </c>
      <c r="I2651" s="87"/>
      <c r="K2651" s="86" t="s">
        <v>17485</v>
      </c>
      <c r="L2651" s="86" t="s">
        <v>17486</v>
      </c>
      <c r="N2651">
        <f>IFERROR(VLOOKUP(A2651,bip!$A:$C,2,0),"")</f>
      </c>
      <c r="O2651">
        <f>IFERROR(VLOOKUP(A2651,bip!$A:$Z,3,0),"")</f>
      </c>
    </row>
    <row r="2652" spans="1:15" ht="13.2">
      <c r="A2652" t="s">
        <v>2089</v>
      </c>
      <c r="B2652" t="s">
        <v>2089</v>
      </c>
      <c r="C2652" t="s">
        <v>15155</v>
      </c>
      <c r="D2652" t="s">
        <v>26405</v>
      </c>
      <c r="E2652" t="s">
        <v>18985</v>
      </c>
      <c r="F2652">
        <v>6</v>
      </c>
      <c r="G2652">
        <v>36</v>
      </c>
      <c r="H2652" s="1">
        <v>242</v>
      </c>
      <c r="I2652" s="87"/>
      <c r="K2652" s="86" t="s">
        <v>17485</v>
      </c>
      <c r="L2652" s="86" t="s">
        <v>17486</v>
      </c>
      <c r="N2652">
        <f>IFERROR(VLOOKUP(A2652,bip!$A:$C,2,0),"")</f>
      </c>
      <c r="O2652">
        <f>IFERROR(VLOOKUP(A2652,bip!$A:$Z,3,0),"")</f>
      </c>
    </row>
    <row r="2653" spans="1:15" ht="13.2">
      <c r="A2653" t="s">
        <v>2090</v>
      </c>
      <c r="B2653" t="s">
        <v>2090</v>
      </c>
      <c r="C2653" t="s">
        <v>15155</v>
      </c>
      <c r="D2653" t="s">
        <v>26406</v>
      </c>
      <c r="E2653" t="s">
        <v>18986</v>
      </c>
      <c r="F2653">
        <v>6</v>
      </c>
      <c r="G2653">
        <v>36</v>
      </c>
      <c r="H2653" s="1">
        <v>248</v>
      </c>
      <c r="I2653" s="87"/>
      <c r="K2653" s="86" t="s">
        <v>17485</v>
      </c>
      <c r="L2653" s="86" t="s">
        <v>17486</v>
      </c>
      <c r="N2653">
        <f>IFERROR(VLOOKUP(A2653,bip!$A:$C,2,0),"")</f>
      </c>
      <c r="O2653">
        <f>IFERROR(VLOOKUP(A2653,bip!$A:$Z,3,0),"")</f>
      </c>
    </row>
    <row r="2654" spans="1:15" ht="13.2">
      <c r="A2654" t="s">
        <v>2091</v>
      </c>
      <c r="B2654" t="s">
        <v>2091</v>
      </c>
      <c r="C2654" t="s">
        <v>15155</v>
      </c>
      <c r="D2654" t="s">
        <v>26381</v>
      </c>
      <c r="E2654" t="s">
        <v>18987</v>
      </c>
      <c r="F2654">
        <v>6</v>
      </c>
      <c r="G2654">
        <v>42</v>
      </c>
      <c r="H2654" s="1">
        <v>281</v>
      </c>
      <c r="I2654" s="87"/>
      <c r="K2654" s="86" t="s">
        <v>17485</v>
      </c>
      <c r="L2654" s="86" t="s">
        <v>17486</v>
      </c>
      <c r="N2654">
        <f>IFERROR(VLOOKUP(A2654,bip!$A:$C,2,0),"")</f>
      </c>
      <c r="O2654">
        <f>IFERROR(VLOOKUP(A2654,bip!$A:$Z,3,0),"")</f>
      </c>
    </row>
    <row r="2655" spans="1:15" ht="13.2">
      <c r="A2655" t="s">
        <v>2092</v>
      </c>
      <c r="B2655" t="s">
        <v>2092</v>
      </c>
      <c r="C2655" t="s">
        <v>15155</v>
      </c>
      <c r="D2655" t="s">
        <v>26382</v>
      </c>
      <c r="E2655" t="s">
        <v>18988</v>
      </c>
      <c r="F2655">
        <v>6</v>
      </c>
      <c r="G2655">
        <v>24</v>
      </c>
      <c r="H2655" s="1">
        <v>310</v>
      </c>
      <c r="I2655" s="87"/>
      <c r="K2655" s="86" t="s">
        <v>17485</v>
      </c>
      <c r="L2655" s="86" t="s">
        <v>17486</v>
      </c>
      <c r="N2655">
        <f>IFERROR(VLOOKUP(A2655,bip!$A:$C,2,0),"")</f>
      </c>
      <c r="O2655">
        <f>IFERROR(VLOOKUP(A2655,bip!$A:$Z,3,0),"")</f>
      </c>
    </row>
    <row r="2656" spans="1:15" ht="13.2">
      <c r="A2656" t="s">
        <v>2093</v>
      </c>
      <c r="B2656" t="s">
        <v>2093</v>
      </c>
      <c r="C2656" t="s">
        <v>15155</v>
      </c>
      <c r="D2656" t="s">
        <v>26383</v>
      </c>
      <c r="E2656" t="s">
        <v>18989</v>
      </c>
      <c r="F2656">
        <v>6</v>
      </c>
      <c r="G2656">
        <v>24</v>
      </c>
      <c r="H2656" s="1">
        <v>330</v>
      </c>
      <c r="I2656" s="87"/>
      <c r="K2656" s="86" t="s">
        <v>17485</v>
      </c>
      <c r="L2656" s="86" t="s">
        <v>17486</v>
      </c>
      <c r="N2656">
        <f>IFERROR(VLOOKUP(A2656,bip!$A:$C,2,0),"")</f>
      </c>
      <c r="O2656">
        <f>IFERROR(VLOOKUP(A2656,bip!$A:$Z,3,0),"")</f>
      </c>
    </row>
    <row r="2657" spans="1:15" ht="13.2">
      <c r="A2657" t="s">
        <v>2094</v>
      </c>
      <c r="B2657" t="s">
        <v>2094</v>
      </c>
      <c r="C2657" t="s">
        <v>15155</v>
      </c>
      <c r="D2657" t="s">
        <v>26384</v>
      </c>
      <c r="E2657" t="s">
        <v>18990</v>
      </c>
      <c r="F2657">
        <v>6</v>
      </c>
      <c r="G2657">
        <v>30</v>
      </c>
      <c r="H2657" s="1">
        <v>369</v>
      </c>
      <c r="I2657" s="87"/>
      <c r="K2657" s="86" t="s">
        <v>17485</v>
      </c>
      <c r="L2657" s="86" t="s">
        <v>17486</v>
      </c>
      <c r="N2657">
        <f>IFERROR(VLOOKUP(A2657,bip!$A:$C,2,0),"")</f>
      </c>
      <c r="O2657">
        <f>IFERROR(VLOOKUP(A2657,bip!$A:$Z,3,0),"")</f>
      </c>
    </row>
    <row r="2658" spans="1:15" ht="13.2">
      <c r="A2658" t="s">
        <v>2095</v>
      </c>
      <c r="B2658" t="s">
        <v>2095</v>
      </c>
      <c r="C2658" t="s">
        <v>15155</v>
      </c>
      <c r="D2658" t="s">
        <v>26385</v>
      </c>
      <c r="E2658" t="s">
        <v>18991</v>
      </c>
      <c r="F2658">
        <v>6</v>
      </c>
      <c r="G2658">
        <v>30</v>
      </c>
      <c r="H2658" s="1">
        <v>384</v>
      </c>
      <c r="I2658" s="87"/>
      <c r="K2658" s="86" t="s">
        <v>17485</v>
      </c>
      <c r="L2658" s="86" t="s">
        <v>17486</v>
      </c>
      <c r="N2658">
        <f>IFERROR(VLOOKUP(A2658,bip!$A:$C,2,0),"")</f>
      </c>
      <c r="O2658">
        <f>IFERROR(VLOOKUP(A2658,bip!$A:$Z,3,0),"")</f>
      </c>
    </row>
    <row r="2659" spans="1:15" ht="13.2">
      <c r="A2659" t="s">
        <v>2096</v>
      </c>
      <c r="B2659" t="s">
        <v>2096</v>
      </c>
      <c r="C2659" t="s">
        <v>15155</v>
      </c>
      <c r="D2659" t="s">
        <v>26386</v>
      </c>
      <c r="E2659" t="s">
        <v>18992</v>
      </c>
      <c r="F2659">
        <v>6</v>
      </c>
      <c r="G2659">
        <v>36</v>
      </c>
      <c r="H2659" s="1">
        <v>424</v>
      </c>
      <c r="I2659" s="87"/>
      <c r="K2659" s="86" t="s">
        <v>17485</v>
      </c>
      <c r="L2659" s="86" t="s">
        <v>17486</v>
      </c>
      <c r="N2659">
        <f>IFERROR(VLOOKUP(A2659,bip!$A:$C,2,0),"")</f>
      </c>
      <c r="O2659">
        <f>IFERROR(VLOOKUP(A2659,bip!$A:$Z,3,0),"")</f>
      </c>
    </row>
    <row r="2660" spans="1:15" ht="13.2">
      <c r="A2660" t="s">
        <v>2097</v>
      </c>
      <c r="B2660" t="s">
        <v>2097</v>
      </c>
      <c r="C2660" t="s">
        <v>15155</v>
      </c>
      <c r="D2660" t="s">
        <v>26387</v>
      </c>
      <c r="E2660" t="s">
        <v>18993</v>
      </c>
      <c r="F2660">
        <v>1</v>
      </c>
      <c r="G2660">
        <v>12</v>
      </c>
      <c r="H2660" s="1">
        <v>477</v>
      </c>
      <c r="I2660" s="87"/>
      <c r="K2660" s="86" t="s">
        <v>17485</v>
      </c>
      <c r="L2660" s="86" t="s">
        <v>17486</v>
      </c>
      <c r="N2660">
        <f>IFERROR(VLOOKUP(A2660,bip!$A:$C,2,0),"")</f>
      </c>
      <c r="O2660">
        <f>IFERROR(VLOOKUP(A2660,bip!$A:$Z,3,0),"")</f>
      </c>
    </row>
    <row r="2661" spans="1:15" ht="13.2">
      <c r="A2661" t="s">
        <v>2098</v>
      </c>
      <c r="B2661" t="s">
        <v>2098</v>
      </c>
      <c r="C2661" t="s">
        <v>15155</v>
      </c>
      <c r="D2661" t="s">
        <v>33833</v>
      </c>
      <c r="E2661" t="s">
        <v>18994</v>
      </c>
      <c r="F2661">
        <v>1</v>
      </c>
      <c r="G2661">
        <v>18</v>
      </c>
      <c r="H2661" s="1">
        <v>735</v>
      </c>
      <c r="I2661" s="87"/>
      <c r="K2661" s="86" t="s">
        <v>17485</v>
      </c>
      <c r="L2661" s="86" t="s">
        <v>17486</v>
      </c>
      <c r="N2661">
        <f>IFERROR(VLOOKUP(A2661,bip!$A:$C,2,0),"")</f>
      </c>
      <c r="O2661">
        <f>IFERROR(VLOOKUP(A2661,bip!$A:$Z,3,0),"")</f>
      </c>
    </row>
    <row r="2662" spans="1:15" ht="13.2">
      <c r="A2662" t="s">
        <v>2099</v>
      </c>
      <c r="B2662" t="s">
        <v>2099</v>
      </c>
      <c r="C2662" t="s">
        <v>15155</v>
      </c>
      <c r="D2662" t="s">
        <v>33834</v>
      </c>
      <c r="E2662" t="s">
        <v>18995</v>
      </c>
      <c r="F2662">
        <v>1</v>
      </c>
      <c r="G2662">
        <v>18</v>
      </c>
      <c r="H2662" s="1">
        <v>822</v>
      </c>
      <c r="I2662" s="87"/>
      <c r="K2662" s="86" t="s">
        <v>17485</v>
      </c>
      <c r="L2662" s="86" t="s">
        <v>17486</v>
      </c>
      <c r="N2662">
        <f>IFERROR(VLOOKUP(A2662,bip!$A:$C,2,0),"")</f>
      </c>
      <c r="O2662">
        <f>IFERROR(VLOOKUP(A2662,bip!$A:$Z,3,0),"")</f>
      </c>
    </row>
    <row r="2663" spans="1:15" ht="13.2">
      <c r="A2663" t="s">
        <v>2100</v>
      </c>
      <c r="B2663" t="s">
        <v>2100</v>
      </c>
      <c r="C2663" t="s">
        <v>15155</v>
      </c>
      <c r="D2663" t="s">
        <v>33835</v>
      </c>
      <c r="E2663" t="s">
        <v>18996</v>
      </c>
      <c r="F2663">
        <v>1</v>
      </c>
      <c r="G2663">
        <v>12</v>
      </c>
      <c r="H2663" s="1">
        <v>891</v>
      </c>
      <c r="I2663" s="87"/>
      <c r="K2663" s="86" t="s">
        <v>17485</v>
      </c>
      <c r="L2663" s="86" t="s">
        <v>17486</v>
      </c>
      <c r="N2663">
        <f>IFERROR(VLOOKUP(A2663,bip!$A:$C,2,0),"")</f>
      </c>
      <c r="O2663">
        <f>IFERROR(VLOOKUP(A2663,bip!$A:$Z,3,0),"")</f>
      </c>
    </row>
    <row r="2664" spans="1:15" ht="13.2">
      <c r="A2664" t="s">
        <v>2101</v>
      </c>
      <c r="B2664" t="s">
        <v>2101</v>
      </c>
      <c r="C2664" t="s">
        <v>15155</v>
      </c>
      <c r="D2664" t="s">
        <v>33832</v>
      </c>
      <c r="E2664" t="s">
        <v>18997</v>
      </c>
      <c r="F2664">
        <v>1</v>
      </c>
      <c r="G2664">
        <v>10</v>
      </c>
      <c r="H2664" s="1">
        <v>950</v>
      </c>
      <c r="I2664" s="87"/>
      <c r="K2664" s="86" t="s">
        <v>17485</v>
      </c>
      <c r="L2664" s="86" t="s">
        <v>17486</v>
      </c>
      <c r="N2664">
        <f>IFERROR(VLOOKUP(A2664,bip!$A:$C,2,0),"")</f>
      </c>
      <c r="O2664">
        <f>IFERROR(VLOOKUP(A2664,bip!$A:$Z,3,0),"")</f>
      </c>
    </row>
    <row r="2665" spans="1:15" ht="13.2">
      <c r="A2665" t="s">
        <v>2102</v>
      </c>
      <c r="B2665" t="s">
        <v>2102</v>
      </c>
      <c r="C2665" t="s">
        <v>15155</v>
      </c>
      <c r="D2665" t="s">
        <v>33836</v>
      </c>
      <c r="E2665" t="s">
        <v>18998</v>
      </c>
      <c r="F2665">
        <v>1</v>
      </c>
      <c r="G2665">
        <v>10</v>
      </c>
      <c r="H2665" s="1">
        <v>1061</v>
      </c>
      <c r="I2665" s="87"/>
      <c r="K2665" s="86" t="s">
        <v>17485</v>
      </c>
      <c r="L2665" s="86" t="s">
        <v>17486</v>
      </c>
      <c r="N2665">
        <f>IFERROR(VLOOKUP(A2665,bip!$A:$C,2,0),"")</f>
      </c>
      <c r="O2665">
        <f>IFERROR(VLOOKUP(A2665,bip!$A:$Z,3,0),"")</f>
      </c>
    </row>
    <row r="2666" spans="1:15" ht="13.2">
      <c r="A2666" t="s">
        <v>2103</v>
      </c>
      <c r="B2666" t="s">
        <v>2103</v>
      </c>
      <c r="C2666" t="s">
        <v>15155</v>
      </c>
      <c r="D2666" t="s">
        <v>33837</v>
      </c>
      <c r="E2666" t="s">
        <v>18999</v>
      </c>
      <c r="F2666">
        <v>1</v>
      </c>
      <c r="G2666">
        <v>10</v>
      </c>
      <c r="H2666" s="1">
        <v>1315</v>
      </c>
      <c r="I2666" s="87"/>
      <c r="K2666" s="86" t="s">
        <v>17485</v>
      </c>
      <c r="L2666" s="86" t="s">
        <v>17486</v>
      </c>
      <c r="N2666">
        <f>IFERROR(VLOOKUP(A2666,bip!$A:$C,2,0),"")</f>
      </c>
      <c r="O2666">
        <f>IFERROR(VLOOKUP(A2666,bip!$A:$Z,3,0),"")</f>
      </c>
    </row>
    <row r="2667" spans="1:15" ht="13.2">
      <c r="A2667" t="s">
        <v>2104</v>
      </c>
      <c r="B2667" t="s">
        <v>2104</v>
      </c>
      <c r="C2667" t="s">
        <v>15155</v>
      </c>
      <c r="D2667" t="s">
        <v>33838</v>
      </c>
      <c r="E2667" t="s">
        <v>19000</v>
      </c>
      <c r="F2667">
        <v>1</v>
      </c>
      <c r="G2667">
        <v>10</v>
      </c>
      <c r="H2667" s="1">
        <v>1471</v>
      </c>
      <c r="I2667" s="87"/>
      <c r="K2667" s="86" t="s">
        <v>17485</v>
      </c>
      <c r="L2667" s="86" t="s">
        <v>17486</v>
      </c>
      <c r="N2667">
        <f>IFERROR(VLOOKUP(A2667,bip!$A:$C,2,0),"")</f>
      </c>
      <c r="O2667">
        <f>IFERROR(VLOOKUP(A2667,bip!$A:$Z,3,0),"")</f>
      </c>
    </row>
    <row r="2668" spans="1:15" ht="13.2">
      <c r="A2668" t="s">
        <v>2105</v>
      </c>
      <c r="B2668" t="s">
        <v>2105</v>
      </c>
      <c r="C2668" t="s">
        <v>15155</v>
      </c>
      <c r="D2668" t="s">
        <v>33839</v>
      </c>
      <c r="E2668" t="s">
        <v>19001</v>
      </c>
      <c r="F2668">
        <v>1</v>
      </c>
      <c r="G2668">
        <v>8</v>
      </c>
      <c r="H2668" s="1">
        <v>1664</v>
      </c>
      <c r="I2668" s="87"/>
      <c r="K2668" s="86" t="s">
        <v>17485</v>
      </c>
      <c r="L2668" s="86" t="s">
        <v>17486</v>
      </c>
      <c r="N2668">
        <f>IFERROR(VLOOKUP(A2668,bip!$A:$C,2,0),"")</f>
      </c>
      <c r="O2668">
        <f>IFERROR(VLOOKUP(A2668,bip!$A:$Z,3,0),"")</f>
      </c>
    </row>
    <row r="2669" spans="1:15" ht="13.2">
      <c r="A2669" t="s">
        <v>2106</v>
      </c>
      <c r="B2669" t="s">
        <v>2106</v>
      </c>
      <c r="C2669" t="s">
        <v>15155</v>
      </c>
      <c r="D2669" t="s">
        <v>33840</v>
      </c>
      <c r="E2669" t="s">
        <v>19002</v>
      </c>
      <c r="F2669">
        <v>1</v>
      </c>
      <c r="G2669">
        <v>6</v>
      </c>
      <c r="H2669" s="1">
        <v>2063</v>
      </c>
      <c r="I2669" s="87"/>
      <c r="K2669" s="86" t="s">
        <v>17485</v>
      </c>
      <c r="L2669" s="86" t="s">
        <v>17486</v>
      </c>
      <c r="N2669">
        <f>IFERROR(VLOOKUP(A2669,bip!$A:$C,2,0),"")</f>
      </c>
      <c r="O2669">
        <f>IFERROR(VLOOKUP(A2669,bip!$A:$Z,3,0),"")</f>
      </c>
    </row>
    <row r="2670" spans="1:15" ht="13.2">
      <c r="A2670" t="s">
        <v>2107</v>
      </c>
      <c r="B2670" t="s">
        <v>2107</v>
      </c>
      <c r="C2670" t="s">
        <v>15155</v>
      </c>
      <c r="D2670" t="s">
        <v>33841</v>
      </c>
      <c r="E2670" t="s">
        <v>19003</v>
      </c>
      <c r="F2670">
        <v>1</v>
      </c>
      <c r="G2670">
        <v>1</v>
      </c>
      <c r="H2670" s="1">
        <v>2511</v>
      </c>
      <c r="I2670" s="87"/>
      <c r="K2670" s="86" t="s">
        <v>17485</v>
      </c>
      <c r="L2670" s="86" t="s">
        <v>17486</v>
      </c>
      <c r="N2670">
        <f>IFERROR(VLOOKUP(A2670,bip!$A:$C,2,0),"")</f>
      </c>
      <c r="O2670">
        <f>IFERROR(VLOOKUP(A2670,bip!$A:$Z,3,0),"")</f>
      </c>
    </row>
    <row r="2671" spans="1:15" ht="13.2">
      <c r="A2671" t="s">
        <v>2108</v>
      </c>
      <c r="B2671" t="s">
        <v>2108</v>
      </c>
      <c r="C2671" t="s">
        <v>15155</v>
      </c>
      <c r="D2671" t="s">
        <v>33826</v>
      </c>
      <c r="E2671" t="s">
        <v>18963</v>
      </c>
      <c r="F2671">
        <v>1</v>
      </c>
      <c r="G2671">
        <v>1</v>
      </c>
      <c r="H2671" s="1">
        <v>5613</v>
      </c>
      <c r="I2671" s="87"/>
      <c r="K2671" s="86" t="s">
        <v>17485</v>
      </c>
      <c r="L2671" s="86" t="s">
        <v>17486</v>
      </c>
      <c r="N2671">
        <f>IFERROR(VLOOKUP(A2671,bip!$A:$C,2,0),"")</f>
      </c>
      <c r="O2671">
        <f>IFERROR(VLOOKUP(A2671,bip!$A:$Z,3,0),"")</f>
      </c>
    </row>
    <row r="2672" spans="1:15" ht="13.2">
      <c r="A2672" t="s">
        <v>2109</v>
      </c>
      <c r="B2672" t="s">
        <v>2109</v>
      </c>
      <c r="C2672" t="s">
        <v>15155</v>
      </c>
      <c r="D2672" t="s">
        <v>33827</v>
      </c>
      <c r="E2672" t="s">
        <v>18964</v>
      </c>
      <c r="F2672">
        <v>1</v>
      </c>
      <c r="G2672">
        <v>1</v>
      </c>
      <c r="H2672" s="1">
        <v>6629</v>
      </c>
      <c r="I2672" s="87"/>
      <c r="K2672" s="86" t="s">
        <v>17485</v>
      </c>
      <c r="L2672" s="86" t="s">
        <v>17486</v>
      </c>
      <c r="N2672">
        <f>IFERROR(VLOOKUP(A2672,bip!$A:$C,2,0),"")</f>
      </c>
      <c r="O2672">
        <f>IFERROR(VLOOKUP(A2672,bip!$A:$Z,3,0),"")</f>
      </c>
    </row>
    <row r="2673" spans="1:15" ht="13.2">
      <c r="A2673" t="s">
        <v>2110</v>
      </c>
      <c r="B2673" t="s">
        <v>2110</v>
      </c>
      <c r="C2673" t="s">
        <v>15155</v>
      </c>
      <c r="D2673" t="s">
        <v>33828</v>
      </c>
      <c r="E2673" t="s">
        <v>18965</v>
      </c>
      <c r="F2673">
        <v>1</v>
      </c>
      <c r="G2673">
        <v>1</v>
      </c>
      <c r="H2673" s="1">
        <v>10293</v>
      </c>
      <c r="I2673" s="87"/>
      <c r="K2673" s="86" t="s">
        <v>17485</v>
      </c>
      <c r="L2673" s="86" t="s">
        <v>17486</v>
      </c>
      <c r="N2673">
        <f>IFERROR(VLOOKUP(A2673,bip!$A:$C,2,0),"")</f>
      </c>
      <c r="O2673">
        <f>IFERROR(VLOOKUP(A2673,bip!$A:$Z,3,0),"")</f>
      </c>
    </row>
    <row r="2674" spans="1:15" ht="13.2">
      <c r="A2674" t="s">
        <v>2111</v>
      </c>
      <c r="B2674" t="s">
        <v>2111</v>
      </c>
      <c r="C2674" t="s">
        <v>15155</v>
      </c>
      <c r="D2674" t="s">
        <v>33829</v>
      </c>
      <c r="E2674" t="s">
        <v>18966</v>
      </c>
      <c r="F2674">
        <v>1</v>
      </c>
      <c r="G2674">
        <v>1</v>
      </c>
      <c r="H2674" s="1">
        <v>13745</v>
      </c>
      <c r="I2674" s="87"/>
      <c r="K2674" s="86" t="s">
        <v>17485</v>
      </c>
      <c r="L2674" s="86" t="s">
        <v>17486</v>
      </c>
      <c r="N2674">
        <f>IFERROR(VLOOKUP(A2674,bip!$A:$C,2,0),"")</f>
      </c>
      <c r="O2674">
        <f>IFERROR(VLOOKUP(A2674,bip!$A:$Z,3,0),"")</f>
      </c>
    </row>
    <row r="2675" spans="1:15" ht="13.2">
      <c r="A2675" t="s">
        <v>2112</v>
      </c>
      <c r="B2675" t="s">
        <v>2112</v>
      </c>
      <c r="C2675" t="s">
        <v>15155</v>
      </c>
      <c r="D2675" t="s">
        <v>33830</v>
      </c>
      <c r="E2675" t="s">
        <v>18967</v>
      </c>
      <c r="F2675">
        <v>1</v>
      </c>
      <c r="G2675">
        <v>1</v>
      </c>
      <c r="H2675" s="1">
        <v>16361</v>
      </c>
      <c r="I2675" s="87"/>
      <c r="K2675" s="86" t="s">
        <v>17485</v>
      </c>
      <c r="L2675" s="86" t="s">
        <v>17486</v>
      </c>
      <c r="N2675">
        <f>IFERROR(VLOOKUP(A2675,bip!$A:$C,2,0),"")</f>
      </c>
      <c r="O2675">
        <f>IFERROR(VLOOKUP(A2675,bip!$A:$Z,3,0),"")</f>
      </c>
    </row>
    <row r="2676" spans="1:15" ht="13.2">
      <c r="A2676" t="s">
        <v>2113</v>
      </c>
      <c r="B2676" t="s">
        <v>2113</v>
      </c>
      <c r="C2676" t="s">
        <v>15155</v>
      </c>
      <c r="D2676" t="s">
        <v>33831</v>
      </c>
      <c r="E2676" t="s">
        <v>18968</v>
      </c>
      <c r="F2676">
        <v>1</v>
      </c>
      <c r="G2676">
        <v>1</v>
      </c>
      <c r="H2676" s="1">
        <v>20275</v>
      </c>
      <c r="I2676" s="87"/>
      <c r="K2676" s="86" t="s">
        <v>17485</v>
      </c>
      <c r="L2676" s="86" t="s">
        <v>17486</v>
      </c>
      <c r="N2676">
        <f>IFERROR(VLOOKUP(A2676,bip!$A:$C,2,0),"")</f>
      </c>
      <c r="O2676">
        <f>IFERROR(VLOOKUP(A2676,bip!$A:$Z,3,0),"")</f>
      </c>
    </row>
    <row r="2677" spans="1:15" ht="13.2">
      <c r="A2677" t="s">
        <v>2267</v>
      </c>
      <c r="B2677" t="s">
        <v>15584</v>
      </c>
      <c r="C2677" t="s">
        <v>15155</v>
      </c>
      <c r="D2677" t="s">
        <v>35914</v>
      </c>
      <c r="E2677" t="s">
        <v>36117</v>
      </c>
      <c r="F2677">
        <v>1</v>
      </c>
      <c r="G2677">
        <v>1</v>
      </c>
      <c r="H2677" s="1">
        <v>3088</v>
      </c>
      <c r="I2677" s="87"/>
      <c r="K2677" s="86" t="s">
        <v>17485</v>
      </c>
      <c r="L2677" s="86" t="s">
        <v>17486</v>
      </c>
      <c r="N2677">
        <f>IFERROR(VLOOKUP(A2677,bip!$A:$C,2,0),"")</f>
      </c>
      <c r="O2677">
        <f>IFERROR(VLOOKUP(A2677,bip!$A:$Z,3,0),"")</f>
      </c>
    </row>
    <row r="2678" spans="1:15" ht="13.2">
      <c r="A2678" t="s">
        <v>2294</v>
      </c>
      <c r="B2678" t="s">
        <v>15583</v>
      </c>
      <c r="C2678" t="s">
        <v>15155</v>
      </c>
      <c r="D2678" t="s">
        <v>35915</v>
      </c>
      <c r="E2678" t="s">
        <v>36118</v>
      </c>
      <c r="F2678">
        <v>1</v>
      </c>
      <c r="G2678">
        <v>1</v>
      </c>
      <c r="H2678" s="1">
        <v>1803</v>
      </c>
      <c r="I2678" s="87"/>
      <c r="K2678" s="86" t="s">
        <v>17485</v>
      </c>
      <c r="L2678" s="86" t="s">
        <v>17486</v>
      </c>
      <c r="N2678">
        <f>IFERROR(VLOOKUP(A2678,bip!$A:$C,2,0),"")</f>
      </c>
      <c r="O2678">
        <f>IFERROR(VLOOKUP(A2678,bip!$A:$Z,3,0),"")</f>
      </c>
    </row>
    <row r="2679" spans="1:15" ht="13.2">
      <c r="A2679" t="s">
        <v>2268</v>
      </c>
      <c r="B2679" t="s">
        <v>15585</v>
      </c>
      <c r="C2679" t="s">
        <v>15155</v>
      </c>
      <c r="D2679" t="s">
        <v>35916</v>
      </c>
      <c r="E2679" t="s">
        <v>36119</v>
      </c>
      <c r="F2679">
        <v>1</v>
      </c>
      <c r="G2679">
        <v>8</v>
      </c>
      <c r="H2679" s="1">
        <v>817</v>
      </c>
      <c r="I2679" s="87"/>
      <c r="K2679" s="86" t="s">
        <v>17485</v>
      </c>
      <c r="L2679" s="86" t="s">
        <v>17486</v>
      </c>
      <c r="N2679">
        <f>IFERROR(VLOOKUP(A2679,bip!$A:$C,2,0),"")</f>
      </c>
      <c r="O2679">
        <f>IFERROR(VLOOKUP(A2679,bip!$A:$Z,3,0),"")</f>
      </c>
    </row>
    <row r="2680" spans="1:15" ht="13.2">
      <c r="A2680" t="s">
        <v>2295</v>
      </c>
      <c r="B2680" t="s">
        <v>15586</v>
      </c>
      <c r="C2680" t="s">
        <v>15155</v>
      </c>
      <c r="D2680" t="s">
        <v>18171</v>
      </c>
      <c r="E2680" t="s">
        <v>19088</v>
      </c>
      <c r="F2680">
        <v>6</v>
      </c>
      <c r="G2680">
        <v>360</v>
      </c>
      <c r="H2680" s="1">
        <v>85</v>
      </c>
      <c r="I2680" s="87"/>
      <c r="K2680" s="86" t="s">
        <v>17485</v>
      </c>
      <c r="L2680" s="86" t="s">
        <v>17486</v>
      </c>
      <c r="N2680">
        <f>IFERROR(VLOOKUP(A2680,bip!$A:$C,2,0),"")</f>
      </c>
      <c r="O2680">
        <f>IFERROR(VLOOKUP(A2680,bip!$A:$Z,3,0),"")</f>
      </c>
    </row>
    <row r="2681" spans="1:15" ht="13.2">
      <c r="A2681" t="s">
        <v>2296</v>
      </c>
      <c r="B2681" t="s">
        <v>15587</v>
      </c>
      <c r="C2681" t="s">
        <v>15155</v>
      </c>
      <c r="D2681" t="s">
        <v>18172</v>
      </c>
      <c r="E2681" t="s">
        <v>19089</v>
      </c>
      <c r="F2681">
        <v>6</v>
      </c>
      <c r="G2681">
        <v>120</v>
      </c>
      <c r="H2681" s="1">
        <v>85</v>
      </c>
      <c r="I2681" s="87"/>
      <c r="K2681" s="86" t="s">
        <v>17485</v>
      </c>
      <c r="L2681" s="86" t="s">
        <v>17486</v>
      </c>
      <c r="N2681">
        <f>IFERROR(VLOOKUP(A2681,bip!$A:$C,2,0),"")</f>
      </c>
      <c r="O2681">
        <f>IFERROR(VLOOKUP(A2681,bip!$A:$Z,3,0),"")</f>
      </c>
    </row>
    <row r="2682" spans="1:15" ht="13.2">
      <c r="A2682" t="s">
        <v>2297</v>
      </c>
      <c r="B2682" t="s">
        <v>15588</v>
      </c>
      <c r="C2682" t="s">
        <v>15155</v>
      </c>
      <c r="D2682" t="s">
        <v>18173</v>
      </c>
      <c r="E2682" t="s">
        <v>19090</v>
      </c>
      <c r="F2682">
        <v>6</v>
      </c>
      <c r="G2682">
        <v>168</v>
      </c>
      <c r="H2682" s="1">
        <v>86</v>
      </c>
      <c r="I2682" s="87"/>
      <c r="K2682" s="86" t="s">
        <v>17485</v>
      </c>
      <c r="L2682" s="86" t="s">
        <v>17486</v>
      </c>
      <c r="N2682">
        <f>IFERROR(VLOOKUP(A2682,bip!$A:$C,2,0),"")</f>
      </c>
      <c r="O2682">
        <f>IFERROR(VLOOKUP(A2682,bip!$A:$Z,3,0),"")</f>
      </c>
    </row>
    <row r="2683" spans="1:15" ht="13.2">
      <c r="A2683" t="s">
        <v>2269</v>
      </c>
      <c r="B2683" t="s">
        <v>15589</v>
      </c>
      <c r="C2683" t="s">
        <v>15155</v>
      </c>
      <c r="D2683" t="s">
        <v>18174</v>
      </c>
      <c r="E2683" t="s">
        <v>20704</v>
      </c>
      <c r="F2683">
        <v>6</v>
      </c>
      <c r="G2683">
        <v>168</v>
      </c>
      <c r="H2683" s="1">
        <v>85</v>
      </c>
      <c r="I2683" s="87"/>
      <c r="K2683" s="86" t="s">
        <v>17485</v>
      </c>
      <c r="L2683" s="86" t="s">
        <v>17486</v>
      </c>
      <c r="N2683">
        <f>IFERROR(VLOOKUP(A2683,bip!$A:$C,2,0),"")</f>
      </c>
      <c r="O2683">
        <f>IFERROR(VLOOKUP(A2683,bip!$A:$Z,3,0),"")</f>
      </c>
    </row>
    <row r="2684" spans="1:15" ht="13.2">
      <c r="A2684" t="s">
        <v>2298</v>
      </c>
      <c r="B2684" t="s">
        <v>15590</v>
      </c>
      <c r="C2684" t="s">
        <v>15155</v>
      </c>
      <c r="D2684" t="s">
        <v>18175</v>
      </c>
      <c r="E2684" t="s">
        <v>19091</v>
      </c>
      <c r="F2684">
        <v>6</v>
      </c>
      <c r="G2684">
        <v>168</v>
      </c>
      <c r="H2684" s="1">
        <v>89</v>
      </c>
      <c r="I2684" s="87"/>
      <c r="K2684" s="86" t="s">
        <v>17485</v>
      </c>
      <c r="L2684" s="86" t="s">
        <v>17486</v>
      </c>
      <c r="N2684">
        <f>IFERROR(VLOOKUP(A2684,bip!$A:$C,2,0),"")</f>
      </c>
      <c r="O2684">
        <f>IFERROR(VLOOKUP(A2684,bip!$A:$Z,3,0),"")</f>
      </c>
    </row>
    <row r="2685" spans="1:15" ht="13.2">
      <c r="A2685" t="s">
        <v>2299</v>
      </c>
      <c r="B2685" t="s">
        <v>15591</v>
      </c>
      <c r="C2685" t="s">
        <v>15155</v>
      </c>
      <c r="D2685" t="s">
        <v>18176</v>
      </c>
      <c r="E2685" t="s">
        <v>19092</v>
      </c>
      <c r="F2685">
        <v>6</v>
      </c>
      <c r="G2685">
        <v>168</v>
      </c>
      <c r="H2685" s="1">
        <v>92</v>
      </c>
      <c r="I2685" s="87"/>
      <c r="K2685" s="86" t="s">
        <v>17485</v>
      </c>
      <c r="L2685" s="86" t="s">
        <v>17486</v>
      </c>
      <c r="N2685">
        <f>IFERROR(VLOOKUP(A2685,bip!$A:$C,2,0),"")</f>
      </c>
      <c r="O2685">
        <f>IFERROR(VLOOKUP(A2685,bip!$A:$Z,3,0),"")</f>
      </c>
    </row>
    <row r="2686" spans="1:15" ht="13.2">
      <c r="A2686" t="s">
        <v>2270</v>
      </c>
      <c r="B2686" t="s">
        <v>15592</v>
      </c>
      <c r="C2686" t="s">
        <v>15155</v>
      </c>
      <c r="D2686" t="s">
        <v>18177</v>
      </c>
      <c r="E2686" t="s">
        <v>15593</v>
      </c>
      <c r="F2686">
        <v>6</v>
      </c>
      <c r="G2686">
        <v>228</v>
      </c>
      <c r="H2686" s="1">
        <v>89</v>
      </c>
      <c r="I2686" s="87"/>
      <c r="K2686" s="86" t="s">
        <v>17485</v>
      </c>
      <c r="L2686" s="86" t="s">
        <v>17486</v>
      </c>
      <c r="N2686">
        <f>IFERROR(VLOOKUP(A2686,bip!$A:$C,2,0),"")</f>
      </c>
      <c r="O2686">
        <f>IFERROR(VLOOKUP(A2686,bip!$A:$Z,3,0),"")</f>
      </c>
    </row>
    <row r="2687" spans="1:15" ht="13.2">
      <c r="A2687" t="s">
        <v>2300</v>
      </c>
      <c r="B2687" t="s">
        <v>15594</v>
      </c>
      <c r="C2687" t="s">
        <v>15155</v>
      </c>
      <c r="D2687" t="s">
        <v>18178</v>
      </c>
      <c r="E2687" t="s">
        <v>19093</v>
      </c>
      <c r="F2687">
        <v>6</v>
      </c>
      <c r="G2687">
        <v>360</v>
      </c>
      <c r="H2687" s="1">
        <v>99</v>
      </c>
      <c r="I2687" s="87"/>
      <c r="K2687" s="86" t="s">
        <v>17485</v>
      </c>
      <c r="L2687" s="86" t="s">
        <v>17486</v>
      </c>
      <c r="N2687">
        <f>IFERROR(VLOOKUP(A2687,bip!$A:$C,2,0),"")</f>
      </c>
      <c r="O2687">
        <f>IFERROR(VLOOKUP(A2687,bip!$A:$Z,3,0),"")</f>
      </c>
    </row>
    <row r="2688" spans="1:15" ht="13.2">
      <c r="A2688" t="s">
        <v>2301</v>
      </c>
      <c r="B2688" t="s">
        <v>15595</v>
      </c>
      <c r="C2688" t="s">
        <v>15155</v>
      </c>
      <c r="D2688" t="s">
        <v>18179</v>
      </c>
      <c r="E2688" t="s">
        <v>19094</v>
      </c>
      <c r="F2688">
        <v>6</v>
      </c>
      <c r="G2688">
        <v>168</v>
      </c>
      <c r="H2688" s="1">
        <v>110</v>
      </c>
      <c r="I2688" s="87"/>
      <c r="K2688" s="86" t="s">
        <v>17485</v>
      </c>
      <c r="L2688" s="86" t="s">
        <v>17486</v>
      </c>
      <c r="N2688">
        <f>IFERROR(VLOOKUP(A2688,bip!$A:$C,2,0),"")</f>
      </c>
      <c r="O2688">
        <f>IFERROR(VLOOKUP(A2688,bip!$A:$Z,3,0),"")</f>
      </c>
    </row>
    <row r="2689" spans="1:15" ht="13.2">
      <c r="A2689" t="s">
        <v>2271</v>
      </c>
      <c r="B2689" t="s">
        <v>15596</v>
      </c>
      <c r="C2689" t="s">
        <v>15155</v>
      </c>
      <c r="D2689" t="s">
        <v>18180</v>
      </c>
      <c r="E2689" t="s">
        <v>15597</v>
      </c>
      <c r="F2689">
        <v>6</v>
      </c>
      <c r="G2689">
        <v>120</v>
      </c>
      <c r="H2689" s="1">
        <v>92</v>
      </c>
      <c r="I2689" s="87"/>
      <c r="K2689" s="86" t="s">
        <v>17485</v>
      </c>
      <c r="L2689" s="86" t="s">
        <v>17486</v>
      </c>
      <c r="N2689">
        <f>IFERROR(VLOOKUP(A2689,bip!$A:$C,2,0),"")</f>
      </c>
      <c r="O2689">
        <f>IFERROR(VLOOKUP(A2689,bip!$A:$Z,3,0),"")</f>
      </c>
    </row>
    <row r="2690" spans="1:15" ht="13.2">
      <c r="A2690" t="s">
        <v>2302</v>
      </c>
      <c r="B2690" t="s">
        <v>15598</v>
      </c>
      <c r="C2690" t="s">
        <v>15155</v>
      </c>
      <c r="D2690" t="s">
        <v>18181</v>
      </c>
      <c r="E2690" t="s">
        <v>19095</v>
      </c>
      <c r="F2690">
        <v>6</v>
      </c>
      <c r="G2690">
        <v>72</v>
      </c>
      <c r="H2690" s="1">
        <v>121</v>
      </c>
      <c r="I2690" s="87"/>
      <c r="K2690" s="86" t="s">
        <v>17485</v>
      </c>
      <c r="L2690" s="86" t="s">
        <v>17486</v>
      </c>
      <c r="N2690">
        <f>IFERROR(VLOOKUP(A2690,bip!$A:$C,2,0),"")</f>
      </c>
      <c r="O2690">
        <f>IFERROR(VLOOKUP(A2690,bip!$A:$Z,3,0),"")</f>
      </c>
    </row>
    <row r="2691" spans="1:15" ht="13.2">
      <c r="A2691" t="s">
        <v>2303</v>
      </c>
      <c r="B2691" t="s">
        <v>15599</v>
      </c>
      <c r="C2691" t="s">
        <v>15155</v>
      </c>
      <c r="D2691" t="s">
        <v>18182</v>
      </c>
      <c r="E2691" t="s">
        <v>19096</v>
      </c>
      <c r="F2691">
        <v>6</v>
      </c>
      <c r="G2691">
        <v>108</v>
      </c>
      <c r="H2691" s="1">
        <v>126</v>
      </c>
      <c r="I2691" s="87"/>
      <c r="K2691" s="86" t="s">
        <v>17485</v>
      </c>
      <c r="L2691" s="86" t="s">
        <v>17486</v>
      </c>
      <c r="N2691">
        <f>IFERROR(VLOOKUP(A2691,bip!$A:$C,2,0),"")</f>
      </c>
      <c r="O2691">
        <f>IFERROR(VLOOKUP(A2691,bip!$A:$Z,3,0),"")</f>
      </c>
    </row>
    <row r="2692" spans="1:15" ht="13.2">
      <c r="A2692" t="s">
        <v>2272</v>
      </c>
      <c r="B2692" t="s">
        <v>15600</v>
      </c>
      <c r="C2692" t="s">
        <v>15155</v>
      </c>
      <c r="D2692" t="s">
        <v>18183</v>
      </c>
      <c r="E2692" t="s">
        <v>15601</v>
      </c>
      <c r="F2692">
        <v>6</v>
      </c>
      <c r="G2692">
        <v>72</v>
      </c>
      <c r="H2692" s="1">
        <v>110</v>
      </c>
      <c r="I2692" s="87"/>
      <c r="K2692" s="86" t="s">
        <v>17485</v>
      </c>
      <c r="L2692" s="86" t="s">
        <v>17486</v>
      </c>
      <c r="N2692">
        <f>IFERROR(VLOOKUP(A2692,bip!$A:$C,2,0),"")</f>
      </c>
      <c r="O2692">
        <f>IFERROR(VLOOKUP(A2692,bip!$A:$Z,3,0),"")</f>
      </c>
    </row>
    <row r="2693" spans="1:15" ht="13.2">
      <c r="A2693" t="s">
        <v>2304</v>
      </c>
      <c r="B2693" t="s">
        <v>15602</v>
      </c>
      <c r="C2693" t="s">
        <v>15155</v>
      </c>
      <c r="D2693" t="s">
        <v>18184</v>
      </c>
      <c r="E2693" t="s">
        <v>19097</v>
      </c>
      <c r="F2693">
        <v>6</v>
      </c>
      <c r="G2693">
        <v>72</v>
      </c>
      <c r="H2693" s="1">
        <v>135</v>
      </c>
      <c r="I2693" s="87"/>
      <c r="K2693" s="86" t="s">
        <v>17485</v>
      </c>
      <c r="L2693" s="86" t="s">
        <v>17486</v>
      </c>
      <c r="N2693">
        <f>IFERROR(VLOOKUP(A2693,bip!$A:$C,2,0),"")</f>
      </c>
      <c r="O2693">
        <f>IFERROR(VLOOKUP(A2693,bip!$A:$Z,3,0),"")</f>
      </c>
    </row>
    <row r="2694" spans="1:15" ht="13.2">
      <c r="A2694" t="s">
        <v>2305</v>
      </c>
      <c r="B2694" t="s">
        <v>15603</v>
      </c>
      <c r="C2694" t="s">
        <v>15155</v>
      </c>
      <c r="D2694" t="s">
        <v>18185</v>
      </c>
      <c r="E2694" t="s">
        <v>19098</v>
      </c>
      <c r="F2694">
        <v>6</v>
      </c>
      <c r="G2694">
        <v>96</v>
      </c>
      <c r="H2694" s="1">
        <v>146</v>
      </c>
      <c r="I2694" s="87"/>
      <c r="K2694" s="86" t="s">
        <v>17485</v>
      </c>
      <c r="L2694" s="86" t="s">
        <v>17486</v>
      </c>
      <c r="N2694">
        <f>IFERROR(VLOOKUP(A2694,bip!$A:$C,2,0),"")</f>
      </c>
      <c r="O2694">
        <f>IFERROR(VLOOKUP(A2694,bip!$A:$Z,3,0),"")</f>
      </c>
    </row>
    <row r="2695" spans="1:15" ht="13.2">
      <c r="A2695" t="s">
        <v>2273</v>
      </c>
      <c r="B2695" t="s">
        <v>15604</v>
      </c>
      <c r="C2695" t="s">
        <v>15155</v>
      </c>
      <c r="D2695" t="s">
        <v>18186</v>
      </c>
      <c r="E2695" t="s">
        <v>15605</v>
      </c>
      <c r="F2695">
        <v>6</v>
      </c>
      <c r="G2695">
        <v>72</v>
      </c>
      <c r="H2695" s="1">
        <v>121</v>
      </c>
      <c r="I2695" s="87"/>
      <c r="K2695" s="86" t="s">
        <v>17485</v>
      </c>
      <c r="L2695" s="86" t="s">
        <v>17486</v>
      </c>
      <c r="N2695">
        <f>IFERROR(VLOOKUP(A2695,bip!$A:$C,2,0),"")</f>
      </c>
      <c r="O2695">
        <f>IFERROR(VLOOKUP(A2695,bip!$A:$Z,3,0),"")</f>
      </c>
    </row>
    <row r="2696" spans="1:15" ht="13.2">
      <c r="A2696" t="s">
        <v>2306</v>
      </c>
      <c r="B2696" t="s">
        <v>15606</v>
      </c>
      <c r="C2696" t="s">
        <v>15155</v>
      </c>
      <c r="D2696" t="s">
        <v>18187</v>
      </c>
      <c r="E2696" t="s">
        <v>19099</v>
      </c>
      <c r="F2696">
        <v>6</v>
      </c>
      <c r="G2696">
        <v>72</v>
      </c>
      <c r="H2696" s="1">
        <v>152</v>
      </c>
      <c r="I2696" s="87"/>
      <c r="K2696" s="86" t="s">
        <v>17485</v>
      </c>
      <c r="L2696" s="86" t="s">
        <v>17486</v>
      </c>
      <c r="N2696">
        <f>IFERROR(VLOOKUP(A2696,bip!$A:$C,2,0),"")</f>
      </c>
      <c r="O2696">
        <f>IFERROR(VLOOKUP(A2696,bip!$A:$Z,3,0),"")</f>
      </c>
    </row>
    <row r="2697" spans="1:15" ht="13.2">
      <c r="A2697" t="s">
        <v>2307</v>
      </c>
      <c r="B2697" t="s">
        <v>15607</v>
      </c>
      <c r="C2697" t="s">
        <v>15155</v>
      </c>
      <c r="D2697" t="s">
        <v>18188</v>
      </c>
      <c r="E2697" t="s">
        <v>19100</v>
      </c>
      <c r="F2697">
        <v>6</v>
      </c>
      <c r="G2697">
        <v>72</v>
      </c>
      <c r="H2697" s="1">
        <v>167</v>
      </c>
      <c r="I2697" s="87"/>
      <c r="K2697" s="86" t="s">
        <v>17485</v>
      </c>
      <c r="L2697" s="86" t="s">
        <v>17486</v>
      </c>
      <c r="N2697">
        <f>IFERROR(VLOOKUP(A2697,bip!$A:$C,2,0),"")</f>
      </c>
      <c r="O2697">
        <f>IFERROR(VLOOKUP(A2697,bip!$A:$Z,3,0),"")</f>
      </c>
    </row>
    <row r="2698" spans="1:15" ht="13.2">
      <c r="A2698" t="s">
        <v>2274</v>
      </c>
      <c r="B2698" t="s">
        <v>15608</v>
      </c>
      <c r="C2698" t="s">
        <v>15155</v>
      </c>
      <c r="D2698" t="s">
        <v>18189</v>
      </c>
      <c r="E2698" t="s">
        <v>15609</v>
      </c>
      <c r="F2698">
        <v>6</v>
      </c>
      <c r="G2698">
        <v>72</v>
      </c>
      <c r="H2698" s="1">
        <v>135</v>
      </c>
      <c r="I2698" s="87"/>
      <c r="K2698" s="86" t="s">
        <v>17485</v>
      </c>
      <c r="L2698" s="86" t="s">
        <v>17486</v>
      </c>
      <c r="N2698">
        <f>IFERROR(VLOOKUP(A2698,bip!$A:$C,2,0),"")</f>
      </c>
      <c r="O2698">
        <f>IFERROR(VLOOKUP(A2698,bip!$A:$Z,3,0),"")</f>
      </c>
    </row>
    <row r="2699" spans="1:15" ht="13.2">
      <c r="A2699" t="s">
        <v>2308</v>
      </c>
      <c r="B2699" t="s">
        <v>15610</v>
      </c>
      <c r="C2699" t="s">
        <v>15155</v>
      </c>
      <c r="D2699" t="s">
        <v>18190</v>
      </c>
      <c r="E2699" t="s">
        <v>19101</v>
      </c>
      <c r="F2699">
        <v>6</v>
      </c>
      <c r="G2699">
        <v>90</v>
      </c>
      <c r="H2699" s="1">
        <v>200</v>
      </c>
      <c r="I2699" s="87"/>
      <c r="K2699" s="86" t="s">
        <v>17485</v>
      </c>
      <c r="L2699" s="86" t="s">
        <v>17486</v>
      </c>
      <c r="N2699">
        <f>IFERROR(VLOOKUP(A2699,bip!$A:$C,2,0),"")</f>
      </c>
      <c r="O2699">
        <f>IFERROR(VLOOKUP(A2699,bip!$A:$Z,3,0),"")</f>
      </c>
    </row>
    <row r="2700" spans="1:15" ht="13.2">
      <c r="A2700" t="s">
        <v>2309</v>
      </c>
      <c r="B2700" t="s">
        <v>15611</v>
      </c>
      <c r="C2700" t="s">
        <v>15155</v>
      </c>
      <c r="D2700" t="s">
        <v>18191</v>
      </c>
      <c r="E2700" t="s">
        <v>19102</v>
      </c>
      <c r="F2700">
        <v>6</v>
      </c>
      <c r="G2700">
        <v>90</v>
      </c>
      <c r="H2700" s="1">
        <v>205</v>
      </c>
      <c r="I2700" s="87"/>
      <c r="K2700" s="86" t="s">
        <v>17485</v>
      </c>
      <c r="L2700" s="86" t="s">
        <v>17486</v>
      </c>
      <c r="N2700">
        <f>IFERROR(VLOOKUP(A2700,bip!$A:$C,2,0),"")</f>
      </c>
      <c r="O2700">
        <f>IFERROR(VLOOKUP(A2700,bip!$A:$Z,3,0),"")</f>
      </c>
    </row>
    <row r="2701" spans="1:15" ht="13.2">
      <c r="A2701" t="s">
        <v>2275</v>
      </c>
      <c r="B2701" t="s">
        <v>15612</v>
      </c>
      <c r="C2701" t="s">
        <v>15155</v>
      </c>
      <c r="D2701" t="s">
        <v>18192</v>
      </c>
      <c r="E2701" t="s">
        <v>15613</v>
      </c>
      <c r="F2701">
        <v>6</v>
      </c>
      <c r="G2701">
        <v>72</v>
      </c>
      <c r="H2701" s="1">
        <v>146</v>
      </c>
      <c r="I2701" s="87"/>
      <c r="K2701" s="86" t="s">
        <v>17485</v>
      </c>
      <c r="L2701" s="86" t="s">
        <v>17486</v>
      </c>
      <c r="N2701">
        <f>IFERROR(VLOOKUP(A2701,bip!$A:$C,2,0),"")</f>
      </c>
      <c r="O2701">
        <f>IFERROR(VLOOKUP(A2701,bip!$A:$Z,3,0),"")</f>
      </c>
    </row>
    <row r="2702" spans="1:15" ht="13.2">
      <c r="A2702" t="s">
        <v>2310</v>
      </c>
      <c r="B2702" t="s">
        <v>2310</v>
      </c>
      <c r="C2702" t="s">
        <v>15155</v>
      </c>
      <c r="D2702" t="s">
        <v>18211</v>
      </c>
      <c r="E2702" t="s">
        <v>19103</v>
      </c>
      <c r="F2702">
        <v>1</v>
      </c>
      <c r="G2702">
        <v>36</v>
      </c>
      <c r="H2702" s="1">
        <v>246</v>
      </c>
      <c r="I2702" s="87"/>
      <c r="K2702" s="86" t="s">
        <v>17485</v>
      </c>
      <c r="L2702" s="86" t="s">
        <v>17486</v>
      </c>
      <c r="N2702">
        <f>IFERROR(VLOOKUP(A2702,bip!$A:$C,2,0),"")</f>
      </c>
      <c r="O2702">
        <f>IFERROR(VLOOKUP(A2702,bip!$A:$Z,3,0),"")</f>
      </c>
    </row>
    <row r="2703" spans="1:15" ht="13.2">
      <c r="A2703" t="s">
        <v>2311</v>
      </c>
      <c r="B2703" t="s">
        <v>2311</v>
      </c>
      <c r="C2703" t="s">
        <v>15155</v>
      </c>
      <c r="D2703" t="s">
        <v>18212</v>
      </c>
      <c r="E2703" t="s">
        <v>19104</v>
      </c>
      <c r="F2703">
        <v>1</v>
      </c>
      <c r="G2703">
        <v>36</v>
      </c>
      <c r="H2703" s="1">
        <v>261</v>
      </c>
      <c r="I2703" s="87"/>
      <c r="K2703" s="86" t="s">
        <v>17485</v>
      </c>
      <c r="L2703" s="86" t="s">
        <v>17486</v>
      </c>
      <c r="N2703">
        <f>IFERROR(VLOOKUP(A2703,bip!$A:$C,2,0),"")</f>
      </c>
      <c r="O2703">
        <f>IFERROR(VLOOKUP(A2703,bip!$A:$Z,3,0),"")</f>
      </c>
    </row>
    <row r="2704" spans="1:15" ht="13.2">
      <c r="A2704" t="s">
        <v>2276</v>
      </c>
      <c r="B2704" t="s">
        <v>15614</v>
      </c>
      <c r="C2704" t="s">
        <v>15155</v>
      </c>
      <c r="D2704" t="s">
        <v>18193</v>
      </c>
      <c r="E2704" t="s">
        <v>15615</v>
      </c>
      <c r="F2704">
        <v>6</v>
      </c>
      <c r="G2704">
        <v>96</v>
      </c>
      <c r="H2704" s="1">
        <v>167</v>
      </c>
      <c r="I2704" s="87"/>
      <c r="K2704" s="86" t="s">
        <v>17485</v>
      </c>
      <c r="L2704" s="86" t="s">
        <v>17486</v>
      </c>
      <c r="N2704">
        <f>IFERROR(VLOOKUP(A2704,bip!$A:$C,2,0),"")</f>
      </c>
      <c r="O2704">
        <f>IFERROR(VLOOKUP(A2704,bip!$A:$Z,3,0),"")</f>
      </c>
    </row>
    <row r="2705" spans="1:15" ht="13.2">
      <c r="A2705" t="s">
        <v>2312</v>
      </c>
      <c r="B2705" t="s">
        <v>2312</v>
      </c>
      <c r="C2705" t="s">
        <v>15155</v>
      </c>
      <c r="D2705" t="s">
        <v>18213</v>
      </c>
      <c r="E2705" t="s">
        <v>19105</v>
      </c>
      <c r="F2705">
        <v>1</v>
      </c>
      <c r="G2705">
        <v>36</v>
      </c>
      <c r="H2705" s="1">
        <v>268</v>
      </c>
      <c r="I2705" s="87"/>
      <c r="K2705" s="86" t="s">
        <v>17485</v>
      </c>
      <c r="L2705" s="86" t="s">
        <v>17486</v>
      </c>
      <c r="N2705">
        <f>IFERROR(VLOOKUP(A2705,bip!$A:$C,2,0),"")</f>
      </c>
      <c r="O2705">
        <f>IFERROR(VLOOKUP(A2705,bip!$A:$Z,3,0),"")</f>
      </c>
    </row>
    <row r="2706" spans="1:15" ht="13.2">
      <c r="A2706" t="s">
        <v>2313</v>
      </c>
      <c r="B2706" t="s">
        <v>2313</v>
      </c>
      <c r="C2706" t="s">
        <v>15155</v>
      </c>
      <c r="D2706" t="s">
        <v>18214</v>
      </c>
      <c r="E2706" t="s">
        <v>19106</v>
      </c>
      <c r="F2706">
        <v>1</v>
      </c>
      <c r="G2706">
        <v>24</v>
      </c>
      <c r="H2706" s="1">
        <v>303</v>
      </c>
      <c r="I2706" s="87"/>
      <c r="K2706" s="86" t="s">
        <v>17485</v>
      </c>
      <c r="L2706" s="86" t="s">
        <v>17486</v>
      </c>
      <c r="N2706">
        <f>IFERROR(VLOOKUP(A2706,bip!$A:$C,2,0),"")</f>
      </c>
      <c r="O2706">
        <f>IFERROR(VLOOKUP(A2706,bip!$A:$Z,3,0),"")</f>
      </c>
    </row>
    <row r="2707" spans="1:15" ht="13.2">
      <c r="A2707" t="s">
        <v>2277</v>
      </c>
      <c r="B2707" t="s">
        <v>15616</v>
      </c>
      <c r="C2707" t="s">
        <v>15155</v>
      </c>
      <c r="D2707" t="s">
        <v>18194</v>
      </c>
      <c r="E2707" t="s">
        <v>15617</v>
      </c>
      <c r="F2707">
        <v>6</v>
      </c>
      <c r="G2707">
        <v>42</v>
      </c>
      <c r="H2707" s="1">
        <v>205</v>
      </c>
      <c r="I2707" s="87"/>
      <c r="K2707" s="86" t="s">
        <v>17485</v>
      </c>
      <c r="L2707" s="86" t="s">
        <v>17486</v>
      </c>
      <c r="N2707">
        <f>IFERROR(VLOOKUP(A2707,bip!$A:$C,2,0),"")</f>
      </c>
      <c r="O2707">
        <f>IFERROR(VLOOKUP(A2707,bip!$A:$Z,3,0),"")</f>
      </c>
    </row>
    <row r="2708" spans="1:15" ht="13.2">
      <c r="A2708" t="s">
        <v>2314</v>
      </c>
      <c r="B2708" t="s">
        <v>2314</v>
      </c>
      <c r="C2708" t="s">
        <v>15155</v>
      </c>
      <c r="D2708" t="s">
        <v>18215</v>
      </c>
      <c r="E2708" t="s">
        <v>19107</v>
      </c>
      <c r="F2708">
        <v>1</v>
      </c>
      <c r="G2708">
        <v>36</v>
      </c>
      <c r="H2708" s="1">
        <v>335</v>
      </c>
      <c r="I2708" s="87"/>
      <c r="K2708" s="86" t="s">
        <v>17485</v>
      </c>
      <c r="L2708" s="86" t="s">
        <v>17486</v>
      </c>
      <c r="N2708">
        <f>IFERROR(VLOOKUP(A2708,bip!$A:$C,2,0),"")</f>
      </c>
      <c r="O2708">
        <f>IFERROR(VLOOKUP(A2708,bip!$A:$Z,3,0),"")</f>
      </c>
    </row>
    <row r="2709" spans="1:15" ht="13.2">
      <c r="A2709" t="s">
        <v>2315</v>
      </c>
      <c r="B2709" t="s">
        <v>2315</v>
      </c>
      <c r="C2709" t="s">
        <v>15155</v>
      </c>
      <c r="D2709" t="s">
        <v>18216</v>
      </c>
      <c r="E2709" t="s">
        <v>19108</v>
      </c>
      <c r="F2709">
        <v>1</v>
      </c>
      <c r="G2709">
        <v>36</v>
      </c>
      <c r="H2709" s="1">
        <v>356</v>
      </c>
      <c r="I2709" s="87"/>
      <c r="K2709" s="86" t="s">
        <v>17485</v>
      </c>
      <c r="L2709" s="86" t="s">
        <v>17486</v>
      </c>
      <c r="N2709">
        <f>IFERROR(VLOOKUP(A2709,bip!$A:$C,2,0),"")</f>
      </c>
      <c r="O2709">
        <f>IFERROR(VLOOKUP(A2709,bip!$A:$Z,3,0),"")</f>
      </c>
    </row>
    <row r="2710" spans="1:15" ht="13.2">
      <c r="A2710" t="s">
        <v>2278</v>
      </c>
      <c r="B2710" t="s">
        <v>15618</v>
      </c>
      <c r="C2710" t="s">
        <v>15155</v>
      </c>
      <c r="D2710" t="s">
        <v>18195</v>
      </c>
      <c r="E2710" t="s">
        <v>15619</v>
      </c>
      <c r="F2710">
        <v>6</v>
      </c>
      <c r="G2710">
        <v>42</v>
      </c>
      <c r="H2710" s="1">
        <v>246</v>
      </c>
      <c r="I2710" s="87"/>
      <c r="K2710" s="86" t="s">
        <v>17485</v>
      </c>
      <c r="L2710" s="86" t="s">
        <v>17486</v>
      </c>
      <c r="N2710">
        <f>IFERROR(VLOOKUP(A2710,bip!$A:$C,2,0),"")</f>
      </c>
      <c r="O2710">
        <f>IFERROR(VLOOKUP(A2710,bip!$A:$Z,3,0),"")</f>
      </c>
    </row>
    <row r="2711" spans="1:15" ht="13.2">
      <c r="A2711" t="s">
        <v>2316</v>
      </c>
      <c r="B2711" t="s">
        <v>2316</v>
      </c>
      <c r="C2711" t="s">
        <v>15155</v>
      </c>
      <c r="D2711" t="s">
        <v>18217</v>
      </c>
      <c r="E2711" t="s">
        <v>19109</v>
      </c>
      <c r="F2711">
        <v>1</v>
      </c>
      <c r="G2711">
        <v>24</v>
      </c>
      <c r="H2711" s="1">
        <v>397</v>
      </c>
      <c r="I2711" s="87"/>
      <c r="K2711" s="86" t="s">
        <v>17485</v>
      </c>
      <c r="L2711" s="86" t="s">
        <v>17486</v>
      </c>
      <c r="N2711">
        <f>IFERROR(VLOOKUP(A2711,bip!$A:$C,2,0),"")</f>
      </c>
      <c r="O2711">
        <f>IFERROR(VLOOKUP(A2711,bip!$A:$Z,3,0),"")</f>
      </c>
    </row>
    <row r="2712" spans="1:15" ht="13.2">
      <c r="A2712" t="s">
        <v>2317</v>
      </c>
      <c r="B2712" t="s">
        <v>2317</v>
      </c>
      <c r="C2712" t="s">
        <v>15155</v>
      </c>
      <c r="D2712" t="s">
        <v>18218</v>
      </c>
      <c r="E2712" t="s">
        <v>19110</v>
      </c>
      <c r="F2712">
        <v>1</v>
      </c>
      <c r="G2712">
        <v>30</v>
      </c>
      <c r="H2712" s="1">
        <v>414</v>
      </c>
      <c r="I2712" s="87"/>
      <c r="K2712" s="86" t="s">
        <v>17485</v>
      </c>
      <c r="L2712" s="86" t="s">
        <v>17486</v>
      </c>
      <c r="N2712">
        <f>IFERROR(VLOOKUP(A2712,bip!$A:$C,2,0),"")</f>
      </c>
      <c r="O2712">
        <f>IFERROR(VLOOKUP(A2712,bip!$A:$Z,3,0),"")</f>
      </c>
    </row>
    <row r="2713" spans="1:15" ht="13.2">
      <c r="A2713" t="s">
        <v>2279</v>
      </c>
      <c r="B2713" t="s">
        <v>15620</v>
      </c>
      <c r="C2713" t="s">
        <v>15155</v>
      </c>
      <c r="D2713" t="s">
        <v>18196</v>
      </c>
      <c r="E2713" t="s">
        <v>15621</v>
      </c>
      <c r="F2713">
        <v>6</v>
      </c>
      <c r="G2713">
        <v>24</v>
      </c>
      <c r="H2713" s="1">
        <v>268</v>
      </c>
      <c r="I2713" s="87"/>
      <c r="K2713" s="86" t="s">
        <v>17485</v>
      </c>
      <c r="L2713" s="86" t="s">
        <v>17486</v>
      </c>
      <c r="N2713">
        <f>IFERROR(VLOOKUP(A2713,bip!$A:$C,2,0),"")</f>
      </c>
      <c r="O2713">
        <f>IFERROR(VLOOKUP(A2713,bip!$A:$Z,3,0),"")</f>
      </c>
    </row>
    <row r="2714" spans="1:15" ht="13.2">
      <c r="A2714" t="s">
        <v>2318</v>
      </c>
      <c r="B2714" t="s">
        <v>2318</v>
      </c>
      <c r="C2714" t="s">
        <v>15155</v>
      </c>
      <c r="D2714" t="s">
        <v>18219</v>
      </c>
      <c r="E2714" t="s">
        <v>19111</v>
      </c>
      <c r="F2714">
        <v>1</v>
      </c>
      <c r="G2714">
        <v>30</v>
      </c>
      <c r="H2714" s="1">
        <v>457</v>
      </c>
      <c r="I2714" s="87"/>
      <c r="K2714" s="86" t="s">
        <v>17485</v>
      </c>
      <c r="L2714" s="86" t="s">
        <v>17486</v>
      </c>
      <c r="N2714">
        <f>IFERROR(VLOOKUP(A2714,bip!$A:$C,2,0),"")</f>
      </c>
      <c r="O2714">
        <f>IFERROR(VLOOKUP(A2714,bip!$A:$Z,3,0),"")</f>
      </c>
    </row>
    <row r="2715" spans="1:15" ht="13.2">
      <c r="A2715" t="s">
        <v>2280</v>
      </c>
      <c r="B2715" t="s">
        <v>15622</v>
      </c>
      <c r="C2715" t="s">
        <v>15155</v>
      </c>
      <c r="D2715" t="s">
        <v>18197</v>
      </c>
      <c r="E2715" t="s">
        <v>15623</v>
      </c>
      <c r="F2715">
        <v>6</v>
      </c>
      <c r="G2715">
        <v>24</v>
      </c>
      <c r="H2715" s="1">
        <v>303</v>
      </c>
      <c r="I2715" s="87"/>
      <c r="K2715" s="86" t="s">
        <v>17485</v>
      </c>
      <c r="L2715" s="86" t="s">
        <v>17486</v>
      </c>
      <c r="N2715">
        <f>IFERROR(VLOOKUP(A2715,bip!$A:$C,2,0),"")</f>
      </c>
      <c r="O2715">
        <f>IFERROR(VLOOKUP(A2715,bip!$A:$Z,3,0),"")</f>
      </c>
    </row>
    <row r="2716" spans="1:15" ht="13.2">
      <c r="A2716" t="s">
        <v>2281</v>
      </c>
      <c r="B2716" t="s">
        <v>15624</v>
      </c>
      <c r="C2716" t="s">
        <v>15155</v>
      </c>
      <c r="D2716" t="s">
        <v>18198</v>
      </c>
      <c r="E2716" t="s">
        <v>15625</v>
      </c>
      <c r="F2716">
        <v>1</v>
      </c>
      <c r="G2716">
        <v>24</v>
      </c>
      <c r="H2716" s="1">
        <v>356</v>
      </c>
      <c r="I2716" s="87"/>
      <c r="K2716" s="86" t="s">
        <v>17485</v>
      </c>
      <c r="L2716" s="86" t="s">
        <v>17486</v>
      </c>
      <c r="N2716">
        <f>IFERROR(VLOOKUP(A2716,bip!$A:$C,2,0),"")</f>
      </c>
      <c r="O2716">
        <f>IFERROR(VLOOKUP(A2716,bip!$A:$Z,3,0),"")</f>
      </c>
    </row>
    <row r="2717" spans="1:15" ht="13.2">
      <c r="A2717" t="s">
        <v>2282</v>
      </c>
      <c r="B2717" t="s">
        <v>15626</v>
      </c>
      <c r="C2717" t="s">
        <v>15155</v>
      </c>
      <c r="D2717" t="s">
        <v>18199</v>
      </c>
      <c r="E2717" t="s">
        <v>15627</v>
      </c>
      <c r="F2717">
        <v>1</v>
      </c>
      <c r="G2717">
        <v>30</v>
      </c>
      <c r="H2717" s="1">
        <v>414</v>
      </c>
      <c r="I2717" s="87"/>
      <c r="K2717" s="86" t="s">
        <v>17485</v>
      </c>
      <c r="L2717" s="86" t="s">
        <v>17486</v>
      </c>
      <c r="N2717">
        <f>IFERROR(VLOOKUP(A2717,bip!$A:$C,2,0),"")</f>
      </c>
      <c r="O2717">
        <f>IFERROR(VLOOKUP(A2717,bip!$A:$Z,3,0),"")</f>
      </c>
    </row>
    <row r="2718" spans="1:15" ht="13.2">
      <c r="A2718" t="s">
        <v>2319</v>
      </c>
      <c r="B2718" t="s">
        <v>2319</v>
      </c>
      <c r="C2718" t="s">
        <v>15155</v>
      </c>
      <c r="D2718" t="s">
        <v>18220</v>
      </c>
      <c r="E2718" t="s">
        <v>19112</v>
      </c>
      <c r="F2718">
        <v>1</v>
      </c>
      <c r="G2718">
        <v>12</v>
      </c>
      <c r="H2718" s="1">
        <v>960</v>
      </c>
      <c r="I2718" s="87"/>
      <c r="K2718" s="86" t="s">
        <v>17485</v>
      </c>
      <c r="L2718" s="86" t="s">
        <v>17486</v>
      </c>
      <c r="N2718">
        <f>IFERROR(VLOOKUP(A2718,bip!$A:$C,2,0),"")</f>
      </c>
      <c r="O2718">
        <f>IFERROR(VLOOKUP(A2718,bip!$A:$Z,3,0),"")</f>
      </c>
    </row>
    <row r="2719" spans="1:15" ht="13.2">
      <c r="A2719" t="s">
        <v>2283</v>
      </c>
      <c r="B2719" t="s">
        <v>2283</v>
      </c>
      <c r="C2719" t="s">
        <v>15155</v>
      </c>
      <c r="D2719" t="s">
        <v>18202</v>
      </c>
      <c r="E2719" t="s">
        <v>15631</v>
      </c>
      <c r="F2719">
        <v>1</v>
      </c>
      <c r="G2719">
        <v>36</v>
      </c>
      <c r="H2719" s="1">
        <v>492</v>
      </c>
      <c r="I2719" s="87"/>
      <c r="K2719" s="86" t="s">
        <v>17485</v>
      </c>
      <c r="L2719" s="86" t="s">
        <v>17486</v>
      </c>
      <c r="N2719">
        <f>IFERROR(VLOOKUP(A2719,bip!$A:$C,2,0),"")</f>
      </c>
      <c r="O2719">
        <f>IFERROR(VLOOKUP(A2719,bip!$A:$Z,3,0),"")</f>
      </c>
    </row>
    <row r="2720" spans="1:15" ht="13.2">
      <c r="A2720" t="s">
        <v>2284</v>
      </c>
      <c r="B2720" t="s">
        <v>15628</v>
      </c>
      <c r="C2720" t="s">
        <v>15155</v>
      </c>
      <c r="D2720" t="s">
        <v>18200</v>
      </c>
      <c r="E2720" t="s">
        <v>15629</v>
      </c>
      <c r="F2720">
        <v>1</v>
      </c>
      <c r="G2720">
        <v>6</v>
      </c>
      <c r="H2720" s="1">
        <v>514</v>
      </c>
      <c r="I2720" s="87"/>
      <c r="K2720" s="86" t="s">
        <v>17485</v>
      </c>
      <c r="L2720" s="86" t="s">
        <v>17486</v>
      </c>
      <c r="N2720">
        <f>IFERROR(VLOOKUP(A2720,bip!$A:$C,2,0),"")</f>
      </c>
      <c r="O2720">
        <f>IFERROR(VLOOKUP(A2720,bip!$A:$Z,3,0),"")</f>
      </c>
    </row>
    <row r="2721" spans="1:15" ht="13.2">
      <c r="A2721" t="s">
        <v>2285</v>
      </c>
      <c r="B2721" t="s">
        <v>2285</v>
      </c>
      <c r="C2721" t="s">
        <v>15155</v>
      </c>
      <c r="D2721" t="s">
        <v>18203</v>
      </c>
      <c r="E2721" t="s">
        <v>15632</v>
      </c>
      <c r="F2721">
        <v>1</v>
      </c>
      <c r="G2721">
        <v>18</v>
      </c>
      <c r="H2721" s="1">
        <v>792</v>
      </c>
      <c r="I2721" s="87"/>
      <c r="K2721" s="86" t="s">
        <v>17485</v>
      </c>
      <c r="L2721" s="86" t="s">
        <v>17486</v>
      </c>
      <c r="N2721">
        <f>IFERROR(VLOOKUP(A2721,bip!$A:$C,2,0),"")</f>
      </c>
      <c r="O2721">
        <f>IFERROR(VLOOKUP(A2721,bip!$A:$Z,3,0),"")</f>
      </c>
    </row>
    <row r="2722" spans="1:15" ht="13.2">
      <c r="A2722" t="s">
        <v>2286</v>
      </c>
      <c r="B2722" t="s">
        <v>2286</v>
      </c>
      <c r="C2722" t="s">
        <v>15155</v>
      </c>
      <c r="D2722" t="s">
        <v>18204</v>
      </c>
      <c r="E2722" t="s">
        <v>15633</v>
      </c>
      <c r="F2722">
        <v>1</v>
      </c>
      <c r="G2722">
        <v>10</v>
      </c>
      <c r="H2722" s="1">
        <v>1023</v>
      </c>
      <c r="I2722" s="87"/>
      <c r="K2722" s="86" t="s">
        <v>17485</v>
      </c>
      <c r="L2722" s="86" t="s">
        <v>17486</v>
      </c>
      <c r="N2722">
        <f>IFERROR(VLOOKUP(A2722,bip!$A:$C,2,0),"")</f>
      </c>
      <c r="O2722">
        <f>IFERROR(VLOOKUP(A2722,bip!$A:$Z,3,0),"")</f>
      </c>
    </row>
    <row r="2723" spans="1:15" ht="13.2">
      <c r="A2723" t="s">
        <v>2287</v>
      </c>
      <c r="B2723" t="s">
        <v>2287</v>
      </c>
      <c r="C2723" t="s">
        <v>15155</v>
      </c>
      <c r="D2723" t="s">
        <v>18201</v>
      </c>
      <c r="E2723" t="s">
        <v>15630</v>
      </c>
      <c r="F2723">
        <v>1</v>
      </c>
      <c r="G2723">
        <v>15</v>
      </c>
      <c r="H2723" s="1">
        <v>1144</v>
      </c>
      <c r="I2723" s="87"/>
      <c r="K2723" s="86" t="s">
        <v>17485</v>
      </c>
      <c r="L2723" s="86" t="s">
        <v>17486</v>
      </c>
      <c r="N2723">
        <f>IFERROR(VLOOKUP(A2723,bip!$A:$C,2,0),"")</f>
      </c>
      <c r="O2723">
        <f>IFERROR(VLOOKUP(A2723,bip!$A:$Z,3,0),"")</f>
      </c>
    </row>
    <row r="2724" spans="1:15" ht="13.2">
      <c r="A2724" t="s">
        <v>2288</v>
      </c>
      <c r="B2724" t="s">
        <v>2288</v>
      </c>
      <c r="C2724" t="s">
        <v>15155</v>
      </c>
      <c r="D2724" t="s">
        <v>18205</v>
      </c>
      <c r="E2724" t="s">
        <v>15634</v>
      </c>
      <c r="F2724">
        <v>1</v>
      </c>
      <c r="G2724">
        <v>10</v>
      </c>
      <c r="H2724" s="1">
        <v>1417</v>
      </c>
      <c r="I2724" s="87"/>
      <c r="K2724" s="86" t="s">
        <v>17485</v>
      </c>
      <c r="L2724" s="86" t="s">
        <v>17486</v>
      </c>
      <c r="N2724">
        <f>IFERROR(VLOOKUP(A2724,bip!$A:$C,2,0),"")</f>
      </c>
      <c r="O2724">
        <f>IFERROR(VLOOKUP(A2724,bip!$A:$Z,3,0),"")</f>
      </c>
    </row>
    <row r="2725" spans="1:15" ht="13.2">
      <c r="A2725" t="s">
        <v>2289</v>
      </c>
      <c r="B2725" t="s">
        <v>2289</v>
      </c>
      <c r="C2725" t="s">
        <v>15155</v>
      </c>
      <c r="D2725" t="s">
        <v>18206</v>
      </c>
      <c r="E2725" t="s">
        <v>15635</v>
      </c>
      <c r="F2725">
        <v>1</v>
      </c>
      <c r="G2725">
        <v>10</v>
      </c>
      <c r="H2725" s="1">
        <v>1499</v>
      </c>
      <c r="I2725" s="87"/>
      <c r="K2725" s="86" t="s">
        <v>17485</v>
      </c>
      <c r="L2725" s="86" t="s">
        <v>17486</v>
      </c>
      <c r="N2725">
        <f>IFERROR(VLOOKUP(A2725,bip!$A:$C,2,0),"")</f>
      </c>
      <c r="O2725">
        <f>IFERROR(VLOOKUP(A2725,bip!$A:$Z,3,0),"")</f>
      </c>
    </row>
    <row r="2726" spans="1:15" ht="13.2">
      <c r="A2726" t="s">
        <v>2290</v>
      </c>
      <c r="B2726" t="s">
        <v>2290</v>
      </c>
      <c r="C2726" t="s">
        <v>15155</v>
      </c>
      <c r="D2726" t="s">
        <v>18207</v>
      </c>
      <c r="E2726" t="s">
        <v>15636</v>
      </c>
      <c r="F2726">
        <v>1</v>
      </c>
      <c r="G2726">
        <v>8</v>
      </c>
      <c r="H2726" s="1">
        <v>1647</v>
      </c>
      <c r="I2726" s="87"/>
      <c r="K2726" s="86" t="s">
        <v>17485</v>
      </c>
      <c r="L2726" s="86" t="s">
        <v>17486</v>
      </c>
      <c r="N2726">
        <f>IFERROR(VLOOKUP(A2726,bip!$A:$C,2,0),"")</f>
      </c>
      <c r="O2726">
        <f>IFERROR(VLOOKUP(A2726,bip!$A:$Z,3,0),"")</f>
      </c>
    </row>
    <row r="2727" spans="1:15" ht="13.2">
      <c r="A2727" t="s">
        <v>2291</v>
      </c>
      <c r="B2727" t="s">
        <v>2291</v>
      </c>
      <c r="C2727" t="s">
        <v>15155</v>
      </c>
      <c r="D2727" t="s">
        <v>18208</v>
      </c>
      <c r="E2727" t="s">
        <v>15637</v>
      </c>
      <c r="F2727">
        <v>1</v>
      </c>
      <c r="G2727">
        <v>8</v>
      </c>
      <c r="H2727" s="1">
        <v>1699</v>
      </c>
      <c r="I2727" s="87"/>
      <c r="K2727" s="86" t="s">
        <v>17485</v>
      </c>
      <c r="L2727" s="86" t="s">
        <v>17486</v>
      </c>
      <c r="N2727">
        <f>IFERROR(VLOOKUP(A2727,bip!$A:$C,2,0),"")</f>
      </c>
      <c r="O2727">
        <f>IFERROR(VLOOKUP(A2727,bip!$A:$Z,3,0),"")</f>
      </c>
    </row>
    <row r="2728" spans="1:15" ht="13.2">
      <c r="A2728" t="s">
        <v>2292</v>
      </c>
      <c r="B2728" t="s">
        <v>2292</v>
      </c>
      <c r="C2728" t="s">
        <v>15155</v>
      </c>
      <c r="D2728" t="s">
        <v>18209</v>
      </c>
      <c r="E2728" t="s">
        <v>15638</v>
      </c>
      <c r="F2728">
        <v>1</v>
      </c>
      <c r="G2728">
        <v>6</v>
      </c>
      <c r="H2728" s="1">
        <v>2145</v>
      </c>
      <c r="I2728" s="87"/>
      <c r="K2728" s="86" t="s">
        <v>17485</v>
      </c>
      <c r="L2728" s="86" t="s">
        <v>17486</v>
      </c>
      <c r="N2728">
        <f>IFERROR(VLOOKUP(A2728,bip!$A:$C,2,0),"")</f>
      </c>
      <c r="O2728">
        <f>IFERROR(VLOOKUP(A2728,bip!$A:$Z,3,0),"")</f>
      </c>
    </row>
    <row r="2729" spans="1:15" ht="13.2">
      <c r="A2729" t="s">
        <v>2293</v>
      </c>
      <c r="B2729" t="s">
        <v>2293</v>
      </c>
      <c r="C2729" t="s">
        <v>15155</v>
      </c>
      <c r="D2729" t="s">
        <v>18210</v>
      </c>
      <c r="E2729" t="s">
        <v>15639</v>
      </c>
      <c r="F2729">
        <v>1</v>
      </c>
      <c r="G2729">
        <v>6</v>
      </c>
      <c r="H2729" s="1">
        <v>2223</v>
      </c>
      <c r="I2729" s="87"/>
      <c r="K2729" s="86" t="s">
        <v>17485</v>
      </c>
      <c r="L2729" s="86" t="s">
        <v>17486</v>
      </c>
      <c r="N2729">
        <f>IFERROR(VLOOKUP(A2729,bip!$A:$C,2,0),"")</f>
      </c>
      <c r="O2729">
        <f>IFERROR(VLOOKUP(A2729,bip!$A:$Z,3,0),"")</f>
      </c>
    </row>
    <row r="2730" spans="1:15" ht="13.2">
      <c r="A2730" t="s">
        <v>2329</v>
      </c>
      <c r="B2730" t="s">
        <v>2329</v>
      </c>
      <c r="C2730" t="s">
        <v>15155</v>
      </c>
      <c r="D2730" t="s">
        <v>28596</v>
      </c>
      <c r="E2730" t="s">
        <v>19113</v>
      </c>
      <c r="F2730">
        <v>6</v>
      </c>
      <c r="G2730">
        <v>168</v>
      </c>
      <c r="H2730" s="1">
        <v>184</v>
      </c>
      <c r="I2730" s="87"/>
      <c r="K2730" s="86" t="s">
        <v>17485</v>
      </c>
      <c r="L2730" s="86" t="s">
        <v>17486</v>
      </c>
      <c r="N2730">
        <f>IFERROR(VLOOKUP(A2730,bip!$A:$C,2,0),"")</f>
      </c>
      <c r="O2730">
        <f>IFERROR(VLOOKUP(A2730,bip!$A:$Z,3,0),"")</f>
      </c>
    </row>
    <row r="2731" spans="1:15" ht="13.2">
      <c r="A2731" t="s">
        <v>2330</v>
      </c>
      <c r="B2731" t="s">
        <v>2330</v>
      </c>
      <c r="C2731" t="s">
        <v>15155</v>
      </c>
      <c r="D2731" t="s">
        <v>28598</v>
      </c>
      <c r="E2731" t="s">
        <v>19115</v>
      </c>
      <c r="F2731">
        <v>6</v>
      </c>
      <c r="G2731">
        <v>168</v>
      </c>
      <c r="H2731" s="1">
        <v>190</v>
      </c>
      <c r="I2731" s="87"/>
      <c r="K2731" s="86" t="s">
        <v>17485</v>
      </c>
      <c r="L2731" s="86" t="s">
        <v>17486</v>
      </c>
      <c r="N2731">
        <f>IFERROR(VLOOKUP(A2731,bip!$A:$C,2,0),"")</f>
      </c>
      <c r="O2731">
        <f>IFERROR(VLOOKUP(A2731,bip!$A:$Z,3,0),"")</f>
      </c>
    </row>
    <row r="2732" spans="1:15" ht="13.2">
      <c r="A2732" t="s">
        <v>2321</v>
      </c>
      <c r="B2732" t="s">
        <v>2321</v>
      </c>
      <c r="C2732" t="s">
        <v>15155</v>
      </c>
      <c r="D2732" t="s">
        <v>28597</v>
      </c>
      <c r="E2732" t="s">
        <v>19114</v>
      </c>
      <c r="F2732">
        <v>6</v>
      </c>
      <c r="G2732">
        <v>168</v>
      </c>
      <c r="H2732" s="1">
        <v>184</v>
      </c>
      <c r="I2732" s="87"/>
      <c r="K2732" s="86" t="s">
        <v>17485</v>
      </c>
      <c r="L2732" s="86" t="s">
        <v>17486</v>
      </c>
      <c r="N2732">
        <f>IFERROR(VLOOKUP(A2732,bip!$A:$C,2,0),"")</f>
      </c>
      <c r="O2732">
        <f>IFERROR(VLOOKUP(A2732,bip!$A:$Z,3,0),"")</f>
      </c>
    </row>
    <row r="2733" spans="1:15" ht="13.2">
      <c r="A2733" t="s">
        <v>2331</v>
      </c>
      <c r="B2733" t="s">
        <v>2331</v>
      </c>
      <c r="C2733" t="s">
        <v>15155</v>
      </c>
      <c r="D2733" t="s">
        <v>28599</v>
      </c>
      <c r="E2733" t="s">
        <v>19116</v>
      </c>
      <c r="F2733">
        <v>6</v>
      </c>
      <c r="G2733">
        <v>144</v>
      </c>
      <c r="H2733" s="1">
        <v>203</v>
      </c>
      <c r="I2733" s="87"/>
      <c r="K2733" s="86" t="s">
        <v>17485</v>
      </c>
      <c r="L2733" s="86" t="s">
        <v>17486</v>
      </c>
      <c r="N2733">
        <f>IFERROR(VLOOKUP(A2733,bip!$A:$C,2,0),"")</f>
      </c>
      <c r="O2733">
        <f>IFERROR(VLOOKUP(A2733,bip!$A:$Z,3,0),"")</f>
      </c>
    </row>
    <row r="2734" spans="1:15" ht="13.2">
      <c r="A2734" t="s">
        <v>2332</v>
      </c>
      <c r="B2734" t="s">
        <v>2332</v>
      </c>
      <c r="C2734" t="s">
        <v>15155</v>
      </c>
      <c r="D2734" t="s">
        <v>28601</v>
      </c>
      <c r="E2734" t="s">
        <v>19118</v>
      </c>
      <c r="F2734">
        <v>6</v>
      </c>
      <c r="G2734">
        <v>96</v>
      </c>
      <c r="H2734" s="1">
        <v>226</v>
      </c>
      <c r="I2734" s="87"/>
      <c r="K2734" s="86" t="s">
        <v>17485</v>
      </c>
      <c r="L2734" s="86" t="s">
        <v>17486</v>
      </c>
      <c r="N2734">
        <f>IFERROR(VLOOKUP(A2734,bip!$A:$C,2,0),"")</f>
      </c>
      <c r="O2734">
        <f>IFERROR(VLOOKUP(A2734,bip!$A:$Z,3,0),"")</f>
      </c>
    </row>
    <row r="2735" spans="1:15" ht="13.2">
      <c r="A2735" t="s">
        <v>2322</v>
      </c>
      <c r="B2735" t="s">
        <v>2322</v>
      </c>
      <c r="C2735" t="s">
        <v>15155</v>
      </c>
      <c r="D2735" t="s">
        <v>28600</v>
      </c>
      <c r="E2735" t="s">
        <v>19117</v>
      </c>
      <c r="F2735">
        <v>6</v>
      </c>
      <c r="G2735">
        <v>144</v>
      </c>
      <c r="H2735" s="1">
        <v>190</v>
      </c>
      <c r="I2735" s="87"/>
      <c r="K2735" s="86" t="s">
        <v>17485</v>
      </c>
      <c r="L2735" s="86" t="s">
        <v>17486</v>
      </c>
      <c r="N2735">
        <f>IFERROR(VLOOKUP(A2735,bip!$A:$C,2,0),"")</f>
      </c>
      <c r="O2735">
        <f>IFERROR(VLOOKUP(A2735,bip!$A:$Z,3,0),"")</f>
      </c>
    </row>
    <row r="2736" spans="1:15" ht="13.2">
      <c r="A2736" t="s">
        <v>2333</v>
      </c>
      <c r="B2736" t="s">
        <v>2333</v>
      </c>
      <c r="C2736" t="s">
        <v>15155</v>
      </c>
      <c r="D2736" t="s">
        <v>28606</v>
      </c>
      <c r="E2736" t="s">
        <v>19123</v>
      </c>
      <c r="F2736">
        <v>6</v>
      </c>
      <c r="G2736">
        <v>96</v>
      </c>
      <c r="H2736" s="1">
        <v>250</v>
      </c>
      <c r="I2736" s="87"/>
      <c r="K2736" s="86" t="s">
        <v>17485</v>
      </c>
      <c r="L2736" s="86" t="s">
        <v>17486</v>
      </c>
      <c r="N2736">
        <f>IFERROR(VLOOKUP(A2736,bip!$A:$C,2,0),"")</f>
      </c>
      <c r="O2736">
        <f>IFERROR(VLOOKUP(A2736,bip!$A:$Z,3,0),"")</f>
      </c>
    </row>
    <row r="2737" spans="1:15" ht="13.2">
      <c r="A2737" t="s">
        <v>2334</v>
      </c>
      <c r="B2737" t="s">
        <v>2334</v>
      </c>
      <c r="C2737" t="s">
        <v>15155</v>
      </c>
      <c r="D2737" t="s">
        <v>28604</v>
      </c>
      <c r="E2737" t="s">
        <v>19121</v>
      </c>
      <c r="F2737">
        <v>6</v>
      </c>
      <c r="G2737">
        <v>96</v>
      </c>
      <c r="H2737" s="1">
        <v>259</v>
      </c>
      <c r="I2737" s="87"/>
      <c r="K2737" s="86" t="s">
        <v>17485</v>
      </c>
      <c r="L2737" s="86" t="s">
        <v>17486</v>
      </c>
      <c r="N2737">
        <f>IFERROR(VLOOKUP(A2737,bip!$A:$C,2,0),"")</f>
      </c>
      <c r="O2737">
        <f>IFERROR(VLOOKUP(A2737,bip!$A:$Z,3,0),"")</f>
      </c>
    </row>
    <row r="2738" spans="1:15" ht="13.2">
      <c r="A2738" t="s">
        <v>2323</v>
      </c>
      <c r="B2738" t="s">
        <v>2323</v>
      </c>
      <c r="C2738" t="s">
        <v>15155</v>
      </c>
      <c r="D2738" t="s">
        <v>28602</v>
      </c>
      <c r="E2738" t="s">
        <v>19119</v>
      </c>
      <c r="F2738">
        <v>6</v>
      </c>
      <c r="G2738">
        <v>96</v>
      </c>
      <c r="H2738" s="1">
        <v>226</v>
      </c>
      <c r="I2738" s="87"/>
      <c r="K2738" s="86" t="s">
        <v>17485</v>
      </c>
      <c r="L2738" s="86" t="s">
        <v>17486</v>
      </c>
      <c r="N2738">
        <f>IFERROR(VLOOKUP(A2738,bip!$A:$C,2,0),"")</f>
      </c>
      <c r="O2738">
        <f>IFERROR(VLOOKUP(A2738,bip!$A:$Z,3,0),"")</f>
      </c>
    </row>
    <row r="2739" spans="1:15" ht="13.2">
      <c r="A2739" t="s">
        <v>2335</v>
      </c>
      <c r="B2739" t="s">
        <v>2335</v>
      </c>
      <c r="C2739" t="s">
        <v>15155</v>
      </c>
      <c r="D2739" t="s">
        <v>28605</v>
      </c>
      <c r="E2739" t="s">
        <v>19122</v>
      </c>
      <c r="F2739">
        <v>6</v>
      </c>
      <c r="G2739">
        <v>72</v>
      </c>
      <c r="H2739" s="1">
        <v>278</v>
      </c>
      <c r="I2739" s="87"/>
      <c r="K2739" s="86" t="s">
        <v>17485</v>
      </c>
      <c r="L2739" s="86" t="s">
        <v>17486</v>
      </c>
      <c r="N2739">
        <f>IFERROR(VLOOKUP(A2739,bip!$A:$C,2,0),"")</f>
      </c>
      <c r="O2739">
        <f>IFERROR(VLOOKUP(A2739,bip!$A:$Z,3,0),"")</f>
      </c>
    </row>
    <row r="2740" spans="1:15" ht="13.2">
      <c r="A2740" t="s">
        <v>2336</v>
      </c>
      <c r="B2740" t="s">
        <v>2336</v>
      </c>
      <c r="C2740" t="s">
        <v>15155</v>
      </c>
      <c r="D2740" t="s">
        <v>28610</v>
      </c>
      <c r="E2740" t="s">
        <v>19127</v>
      </c>
      <c r="F2740">
        <v>6</v>
      </c>
      <c r="G2740">
        <v>72</v>
      </c>
      <c r="H2740" s="1">
        <v>300</v>
      </c>
      <c r="I2740" s="87"/>
      <c r="K2740" s="86" t="s">
        <v>17485</v>
      </c>
      <c r="L2740" s="86" t="s">
        <v>17486</v>
      </c>
      <c r="N2740">
        <f>IFERROR(VLOOKUP(A2740,bip!$A:$C,2,0),"")</f>
      </c>
      <c r="O2740">
        <f>IFERROR(VLOOKUP(A2740,bip!$A:$Z,3,0),"")</f>
      </c>
    </row>
    <row r="2741" spans="1:15" ht="13.2">
      <c r="A2741" t="s">
        <v>2324</v>
      </c>
      <c r="B2741" t="s">
        <v>2324</v>
      </c>
      <c r="C2741" t="s">
        <v>15155</v>
      </c>
      <c r="D2741" t="s">
        <v>28603</v>
      </c>
      <c r="E2741" t="s">
        <v>19120</v>
      </c>
      <c r="F2741">
        <v>6</v>
      </c>
      <c r="G2741">
        <v>96</v>
      </c>
      <c r="H2741" s="1">
        <v>250</v>
      </c>
      <c r="I2741" s="87"/>
      <c r="K2741" s="86" t="s">
        <v>17485</v>
      </c>
      <c r="L2741" s="86" t="s">
        <v>17486</v>
      </c>
      <c r="N2741">
        <f>IFERROR(VLOOKUP(A2741,bip!$A:$C,2,0),"")</f>
      </c>
      <c r="O2741">
        <f>IFERROR(VLOOKUP(A2741,bip!$A:$Z,3,0),"")</f>
      </c>
    </row>
    <row r="2742" spans="1:15" ht="13.2">
      <c r="A2742" t="s">
        <v>2337</v>
      </c>
      <c r="B2742" t="s">
        <v>2337</v>
      </c>
      <c r="C2742" t="s">
        <v>15155</v>
      </c>
      <c r="D2742" t="s">
        <v>28608</v>
      </c>
      <c r="E2742" t="s">
        <v>19125</v>
      </c>
      <c r="F2742">
        <v>6</v>
      </c>
      <c r="G2742">
        <v>72</v>
      </c>
      <c r="H2742" s="1">
        <v>314</v>
      </c>
      <c r="I2742" s="87"/>
      <c r="K2742" s="86" t="s">
        <v>17485</v>
      </c>
      <c r="L2742" s="86" t="s">
        <v>17486</v>
      </c>
      <c r="N2742">
        <f>IFERROR(VLOOKUP(A2742,bip!$A:$C,2,0),"")</f>
      </c>
      <c r="O2742">
        <f>IFERROR(VLOOKUP(A2742,bip!$A:$Z,3,0),"")</f>
      </c>
    </row>
    <row r="2743" spans="1:15" ht="13.2">
      <c r="A2743" t="s">
        <v>2338</v>
      </c>
      <c r="B2743" t="s">
        <v>2338</v>
      </c>
      <c r="C2743" t="s">
        <v>15155</v>
      </c>
      <c r="D2743" t="s">
        <v>28612</v>
      </c>
      <c r="E2743" t="s">
        <v>19129</v>
      </c>
      <c r="F2743">
        <v>6</v>
      </c>
      <c r="G2743">
        <v>72</v>
      </c>
      <c r="H2743" s="1">
        <v>344</v>
      </c>
      <c r="I2743" s="87"/>
      <c r="K2743" s="86" t="s">
        <v>17485</v>
      </c>
      <c r="L2743" s="86" t="s">
        <v>17486</v>
      </c>
      <c r="N2743">
        <f>IFERROR(VLOOKUP(A2743,bip!$A:$C,2,0),"")</f>
      </c>
      <c r="O2743">
        <f>IFERROR(VLOOKUP(A2743,bip!$A:$Z,3,0),"")</f>
      </c>
    </row>
    <row r="2744" spans="1:15" ht="13.2">
      <c r="A2744" t="s">
        <v>2325</v>
      </c>
      <c r="B2744" t="s">
        <v>2325</v>
      </c>
      <c r="C2744" t="s">
        <v>15155</v>
      </c>
      <c r="D2744" t="s">
        <v>28607</v>
      </c>
      <c r="E2744" t="s">
        <v>19124</v>
      </c>
      <c r="F2744">
        <v>6</v>
      </c>
      <c r="G2744">
        <v>96</v>
      </c>
      <c r="H2744" s="1">
        <v>278</v>
      </c>
      <c r="I2744" s="87"/>
      <c r="K2744" s="86" t="s">
        <v>17485</v>
      </c>
      <c r="L2744" s="86" t="s">
        <v>17486</v>
      </c>
      <c r="N2744">
        <f>IFERROR(VLOOKUP(A2744,bip!$A:$C,2,0),"")</f>
      </c>
      <c r="O2744">
        <f>IFERROR(VLOOKUP(A2744,bip!$A:$Z,3,0),"")</f>
      </c>
    </row>
    <row r="2745" spans="1:15" ht="13.2">
      <c r="A2745" t="s">
        <v>2326</v>
      </c>
      <c r="B2745" t="s">
        <v>2326</v>
      </c>
      <c r="C2745" t="s">
        <v>15155</v>
      </c>
      <c r="D2745" t="s">
        <v>28611</v>
      </c>
      <c r="E2745" t="s">
        <v>19128</v>
      </c>
      <c r="F2745">
        <v>6</v>
      </c>
      <c r="G2745">
        <v>72</v>
      </c>
      <c r="H2745" s="1">
        <v>300</v>
      </c>
      <c r="I2745" s="87"/>
      <c r="K2745" s="86" t="s">
        <v>17485</v>
      </c>
      <c r="L2745" s="86" t="s">
        <v>17486</v>
      </c>
      <c r="N2745">
        <f>IFERROR(VLOOKUP(A2745,bip!$A:$C,2,0),"")</f>
      </c>
      <c r="O2745">
        <f>IFERROR(VLOOKUP(A2745,bip!$A:$Z,3,0),"")</f>
      </c>
    </row>
    <row r="2746" spans="1:15" ht="13.2">
      <c r="A2746" t="s">
        <v>2327</v>
      </c>
      <c r="B2746" t="s">
        <v>2327</v>
      </c>
      <c r="C2746" t="s">
        <v>15155</v>
      </c>
      <c r="D2746" t="s">
        <v>28609</v>
      </c>
      <c r="E2746" t="s">
        <v>19126</v>
      </c>
      <c r="F2746">
        <v>6</v>
      </c>
      <c r="G2746">
        <v>72</v>
      </c>
      <c r="H2746" s="1">
        <v>344</v>
      </c>
      <c r="I2746" s="87"/>
      <c r="K2746" s="86" t="s">
        <v>17485</v>
      </c>
      <c r="L2746" s="86" t="s">
        <v>17486</v>
      </c>
      <c r="N2746">
        <f>IFERROR(VLOOKUP(A2746,bip!$A:$C,2,0),"")</f>
      </c>
      <c r="O2746">
        <f>IFERROR(VLOOKUP(A2746,bip!$A:$Z,3,0),"")</f>
      </c>
    </row>
    <row r="2747" spans="1:15" ht="13.2">
      <c r="A2747" t="s">
        <v>2320</v>
      </c>
      <c r="B2747" t="s">
        <v>2320</v>
      </c>
      <c r="C2747" t="s">
        <v>15155</v>
      </c>
      <c r="D2747" t="s">
        <v>35917</v>
      </c>
      <c r="E2747" t="s">
        <v>36120</v>
      </c>
      <c r="F2747">
        <v>1</v>
      </c>
      <c r="G2747">
        <v>8</v>
      </c>
      <c r="H2747" s="1">
        <v>1683</v>
      </c>
      <c r="I2747" s="87"/>
      <c r="K2747" s="86" t="s">
        <v>17485</v>
      </c>
      <c r="L2747" s="86" t="s">
        <v>17486</v>
      </c>
      <c r="N2747">
        <f>IFERROR(VLOOKUP(A2747,bip!$A:$C,2,0),"")</f>
      </c>
      <c r="O2747">
        <f>IFERROR(VLOOKUP(A2747,bip!$A:$Z,3,0),"")</f>
      </c>
    </row>
    <row r="2748" spans="1:15" ht="13.2">
      <c r="A2748" t="s">
        <v>2328</v>
      </c>
      <c r="B2748" t="s">
        <v>2328</v>
      </c>
      <c r="C2748" t="s">
        <v>15155</v>
      </c>
      <c r="D2748" t="s">
        <v>36121</v>
      </c>
      <c r="E2748" t="s">
        <v>36122</v>
      </c>
      <c r="F2748">
        <v>1</v>
      </c>
      <c r="G2748">
        <v>8</v>
      </c>
      <c r="H2748" s="1">
        <v>2420</v>
      </c>
      <c r="I2748" s="87"/>
      <c r="K2748" s="86" t="s">
        <v>17485</v>
      </c>
      <c r="L2748" s="86" t="s">
        <v>17486</v>
      </c>
      <c r="N2748">
        <f>IFERROR(VLOOKUP(A2748,bip!$A:$C,2,0),"")</f>
      </c>
      <c r="O2748">
        <f>IFERROR(VLOOKUP(A2748,bip!$A:$Z,3,0),"")</f>
      </c>
    </row>
    <row r="2749" spans="1:15" ht="13.2">
      <c r="A2749" t="s">
        <v>2555</v>
      </c>
      <c r="B2749" t="s">
        <v>2555</v>
      </c>
      <c r="C2749" t="s">
        <v>15155</v>
      </c>
      <c r="D2749" t="s">
        <v>35919</v>
      </c>
      <c r="E2749" t="s">
        <v>36125</v>
      </c>
      <c r="F2749">
        <v>1</v>
      </c>
      <c r="G2749">
        <v>18</v>
      </c>
      <c r="H2749" s="1">
        <v>2403</v>
      </c>
      <c r="I2749" s="87"/>
      <c r="K2749" s="86" t="s">
        <v>17485</v>
      </c>
      <c r="L2749" s="86" t="s">
        <v>17486</v>
      </c>
      <c r="N2749">
        <f>IFERROR(VLOOKUP(A2749,bip!$A:$C,2,0),"")</f>
      </c>
      <c r="O2749">
        <f>IFERROR(VLOOKUP(A2749,bip!$A:$Z,3,0),"")</f>
      </c>
    </row>
    <row r="2750" spans="1:15" ht="13.2">
      <c r="A2750" t="s">
        <v>2553</v>
      </c>
      <c r="B2750" t="s">
        <v>2553</v>
      </c>
      <c r="C2750" t="s">
        <v>15155</v>
      </c>
      <c r="D2750" t="s">
        <v>35921</v>
      </c>
      <c r="E2750" t="s">
        <v>36127</v>
      </c>
      <c r="F2750">
        <v>1</v>
      </c>
      <c r="G2750">
        <v>18</v>
      </c>
      <c r="H2750" s="1">
        <v>1806</v>
      </c>
      <c r="I2750" s="87"/>
      <c r="K2750" s="86" t="s">
        <v>17485</v>
      </c>
      <c r="L2750" s="86" t="s">
        <v>17486</v>
      </c>
      <c r="N2750">
        <f>IFERROR(VLOOKUP(A2750,bip!$A:$C,2,0),"")</f>
      </c>
      <c r="O2750">
        <f>IFERROR(VLOOKUP(A2750,bip!$A:$Z,3,0),"")</f>
      </c>
    </row>
    <row r="2751" spans="1:15" ht="13.2">
      <c r="A2751" t="s">
        <v>2554</v>
      </c>
      <c r="B2751" t="s">
        <v>2554</v>
      </c>
      <c r="C2751" t="s">
        <v>15155</v>
      </c>
      <c r="D2751" t="s">
        <v>35920</v>
      </c>
      <c r="E2751" t="s">
        <v>36128</v>
      </c>
      <c r="F2751">
        <v>1</v>
      </c>
      <c r="G2751">
        <v>18</v>
      </c>
      <c r="H2751" s="1">
        <v>1806</v>
      </c>
      <c r="I2751" s="87"/>
      <c r="K2751" s="86" t="s">
        <v>17485</v>
      </c>
      <c r="L2751" s="86" t="s">
        <v>17486</v>
      </c>
      <c r="N2751">
        <f>IFERROR(VLOOKUP(A2751,bip!$A:$C,2,0),"")</f>
      </c>
      <c r="O2751">
        <f>IFERROR(VLOOKUP(A2751,bip!$A:$Z,3,0),"")</f>
      </c>
    </row>
    <row r="2752" spans="1:15" ht="13.2">
      <c r="A2752" t="s">
        <v>2557</v>
      </c>
      <c r="B2752" t="s">
        <v>2557</v>
      </c>
      <c r="C2752" t="s">
        <v>15155</v>
      </c>
      <c r="D2752" t="s">
        <v>35918</v>
      </c>
      <c r="E2752" t="s">
        <v>36123</v>
      </c>
      <c r="F2752">
        <v>1</v>
      </c>
      <c r="G2752">
        <v>18</v>
      </c>
      <c r="H2752" s="1">
        <v>2720</v>
      </c>
      <c r="I2752" s="87"/>
      <c r="K2752" s="86" t="s">
        <v>17485</v>
      </c>
      <c r="L2752" s="86" t="s">
        <v>17486</v>
      </c>
      <c r="N2752">
        <f>IFERROR(VLOOKUP(A2752,bip!$A:$C,2,0),"")</f>
      </c>
      <c r="O2752">
        <f>IFERROR(VLOOKUP(A2752,bip!$A:$Z,3,0),"")</f>
      </c>
    </row>
    <row r="2753" spans="1:15" ht="13.2">
      <c r="A2753" t="s">
        <v>2558</v>
      </c>
      <c r="B2753" t="s">
        <v>2558</v>
      </c>
      <c r="C2753" t="s">
        <v>15155</v>
      </c>
      <c r="D2753" t="s">
        <v>35918</v>
      </c>
      <c r="E2753" t="s">
        <v>36124</v>
      </c>
      <c r="F2753">
        <v>1</v>
      </c>
      <c r="G2753">
        <v>18</v>
      </c>
      <c r="H2753" s="1">
        <v>2720</v>
      </c>
      <c r="I2753" s="87"/>
      <c r="K2753" s="86" t="s">
        <v>17485</v>
      </c>
      <c r="L2753" s="86" t="s">
        <v>17486</v>
      </c>
      <c r="N2753">
        <f>IFERROR(VLOOKUP(A2753,bip!$A:$C,2,0),"")</f>
      </c>
      <c r="O2753">
        <f>IFERROR(VLOOKUP(A2753,bip!$A:$Z,3,0),"")</f>
      </c>
    </row>
    <row r="2754" spans="1:15" ht="13.2">
      <c r="A2754" t="s">
        <v>2556</v>
      </c>
      <c r="B2754" t="s">
        <v>2556</v>
      </c>
      <c r="C2754" t="s">
        <v>15155</v>
      </c>
      <c r="D2754" t="s">
        <v>35920</v>
      </c>
      <c r="E2754" t="s">
        <v>36126</v>
      </c>
      <c r="F2754">
        <v>1</v>
      </c>
      <c r="G2754">
        <v>18</v>
      </c>
      <c r="H2754" s="1">
        <v>2403</v>
      </c>
      <c r="I2754" s="87"/>
      <c r="K2754" s="86" t="s">
        <v>17485</v>
      </c>
      <c r="L2754" s="86" t="s">
        <v>17486</v>
      </c>
      <c r="N2754">
        <f>IFERROR(VLOOKUP(A2754,bip!$A:$C,2,0),"")</f>
      </c>
      <c r="O2754">
        <f>IFERROR(VLOOKUP(A2754,bip!$A:$Z,3,0),"")</f>
      </c>
    </row>
    <row r="2755" spans="1:15" ht="13.2">
      <c r="A2755" t="s">
        <v>2507</v>
      </c>
      <c r="B2755" t="s">
        <v>2507</v>
      </c>
      <c r="C2755" t="s">
        <v>15155</v>
      </c>
      <c r="D2755" t="s">
        <v>35893</v>
      </c>
      <c r="E2755" t="s">
        <v>36129</v>
      </c>
      <c r="F2755">
        <v>1</v>
      </c>
      <c r="G2755">
        <v>16</v>
      </c>
      <c r="H2755" s="1">
        <v>1728</v>
      </c>
      <c r="I2755" s="87"/>
      <c r="K2755" s="86" t="s">
        <v>17485</v>
      </c>
      <c r="L2755" s="86" t="s">
        <v>17486</v>
      </c>
      <c r="N2755">
        <f>IFERROR(VLOOKUP(A2755,bip!$A:$C,2,0),"")</f>
      </c>
      <c r="O2755">
        <f>IFERROR(VLOOKUP(A2755,bip!$A:$Z,3,0),"")</f>
      </c>
    </row>
    <row r="2756" spans="1:15" ht="13.2">
      <c r="A2756" t="s">
        <v>2506</v>
      </c>
      <c r="B2756" t="s">
        <v>2506</v>
      </c>
      <c r="C2756" t="s">
        <v>15155</v>
      </c>
      <c r="D2756" t="s">
        <v>35922</v>
      </c>
      <c r="E2756" t="s">
        <v>36130</v>
      </c>
      <c r="F2756">
        <v>1</v>
      </c>
      <c r="G2756">
        <v>1</v>
      </c>
      <c r="H2756" s="1">
        <v>3650</v>
      </c>
      <c r="I2756" s="87"/>
      <c r="K2756" s="86" t="s">
        <v>17485</v>
      </c>
      <c r="L2756" s="86" t="s">
        <v>17486</v>
      </c>
      <c r="N2756">
        <f>IFERROR(VLOOKUP(A2756,bip!$A:$C,2,0),"")</f>
      </c>
      <c r="O2756">
        <f>IFERROR(VLOOKUP(A2756,bip!$A:$Z,3,0),"")</f>
      </c>
    </row>
    <row r="2757" spans="1:15" ht="13.2">
      <c r="A2757" t="s">
        <v>13965</v>
      </c>
      <c r="B2757" t="s">
        <v>13965</v>
      </c>
      <c r="C2757" t="s">
        <v>15155</v>
      </c>
      <c r="D2757" t="s">
        <v>35923</v>
      </c>
      <c r="E2757" t="s">
        <v>36131</v>
      </c>
      <c r="F2757">
        <v>1</v>
      </c>
      <c r="G2757">
        <v>1</v>
      </c>
      <c r="H2757" s="1">
        <v>15491</v>
      </c>
      <c r="I2757" s="87"/>
      <c r="K2757" s="86" t="s">
        <v>17485</v>
      </c>
      <c r="L2757" s="86" t="s">
        <v>17486</v>
      </c>
      <c r="N2757">
        <f>IFERROR(VLOOKUP(A2757,bip!$A:$C,2,0),"")</f>
      </c>
      <c r="O2757">
        <f>IFERROR(VLOOKUP(A2757,bip!$A:$Z,3,0),"")</f>
      </c>
    </row>
    <row r="2758" spans="1:15" ht="13.2">
      <c r="A2758" t="s">
        <v>2508</v>
      </c>
      <c r="B2758" t="s">
        <v>2508</v>
      </c>
      <c r="C2758" t="s">
        <v>15155</v>
      </c>
      <c r="D2758" t="s">
        <v>33850</v>
      </c>
      <c r="E2758" t="s">
        <v>15746</v>
      </c>
      <c r="F2758">
        <v>1</v>
      </c>
      <c r="G2758">
        <v>100</v>
      </c>
      <c r="H2758" s="1">
        <v>196</v>
      </c>
      <c r="I2758" s="87"/>
      <c r="K2758" s="86" t="s">
        <v>17485</v>
      </c>
      <c r="L2758" s="86" t="s">
        <v>17486</v>
      </c>
      <c r="N2758">
        <f>IFERROR(VLOOKUP(A2758,bip!$A:$C,2,0),"")</f>
      </c>
      <c r="O2758">
        <f>IFERROR(VLOOKUP(A2758,bip!$A:$Z,3,0),"")</f>
      </c>
    </row>
    <row r="2759" spans="1:15" ht="13.2">
      <c r="A2759" t="s">
        <v>2509</v>
      </c>
      <c r="B2759" t="s">
        <v>2509</v>
      </c>
      <c r="C2759" t="s">
        <v>15155</v>
      </c>
      <c r="D2759" t="s">
        <v>33851</v>
      </c>
      <c r="E2759" t="s">
        <v>15724</v>
      </c>
      <c r="F2759">
        <v>1</v>
      </c>
      <c r="G2759">
        <v>100</v>
      </c>
      <c r="H2759" s="1">
        <v>205</v>
      </c>
      <c r="I2759" s="87"/>
      <c r="K2759" s="86" t="s">
        <v>17485</v>
      </c>
      <c r="L2759" s="86" t="s">
        <v>17486</v>
      </c>
      <c r="N2759">
        <f>IFERROR(VLOOKUP(A2759,bip!$A:$C,2,0),"")</f>
      </c>
      <c r="O2759">
        <f>IFERROR(VLOOKUP(A2759,bip!$A:$Z,3,0),"")</f>
      </c>
    </row>
    <row r="2760" spans="1:15" ht="13.2">
      <c r="A2760" t="s">
        <v>2511</v>
      </c>
      <c r="B2760" t="s">
        <v>2511</v>
      </c>
      <c r="C2760" t="s">
        <v>15155</v>
      </c>
      <c r="D2760" t="s">
        <v>33853</v>
      </c>
      <c r="E2760" t="s">
        <v>15726</v>
      </c>
      <c r="F2760">
        <v>1</v>
      </c>
      <c r="G2760">
        <v>100</v>
      </c>
      <c r="H2760" s="1">
        <v>224</v>
      </c>
      <c r="I2760" s="87"/>
      <c r="K2760" s="86" t="s">
        <v>17485</v>
      </c>
      <c r="L2760" s="86" t="s">
        <v>17486</v>
      </c>
      <c r="N2760">
        <f>IFERROR(VLOOKUP(A2760,bip!$A:$C,2,0),"")</f>
      </c>
      <c r="O2760">
        <f>IFERROR(VLOOKUP(A2760,bip!$A:$Z,3,0),"")</f>
      </c>
    </row>
    <row r="2761" spans="1:15" ht="13.2">
      <c r="A2761" t="s">
        <v>2512</v>
      </c>
      <c r="B2761" t="s">
        <v>2512</v>
      </c>
      <c r="C2761" t="s">
        <v>15155</v>
      </c>
      <c r="D2761" t="s">
        <v>33854</v>
      </c>
      <c r="E2761" t="s">
        <v>15727</v>
      </c>
      <c r="F2761">
        <v>1</v>
      </c>
      <c r="G2761">
        <v>100</v>
      </c>
      <c r="H2761" s="1">
        <v>255</v>
      </c>
      <c r="I2761" s="87"/>
      <c r="K2761" s="86" t="s">
        <v>17485</v>
      </c>
      <c r="L2761" s="86" t="s">
        <v>17486</v>
      </c>
      <c r="N2761">
        <f>IFERROR(VLOOKUP(A2761,bip!$A:$C,2,0),"")</f>
      </c>
      <c r="O2761">
        <f>IFERROR(VLOOKUP(A2761,bip!$A:$Z,3,0),"")</f>
      </c>
    </row>
    <row r="2762" spans="1:15" ht="13.2">
      <c r="A2762" t="s">
        <v>2513</v>
      </c>
      <c r="B2762" t="s">
        <v>2513</v>
      </c>
      <c r="C2762" t="s">
        <v>15155</v>
      </c>
      <c r="D2762" t="s">
        <v>33855</v>
      </c>
      <c r="E2762" t="s">
        <v>15728</v>
      </c>
      <c r="F2762">
        <v>1</v>
      </c>
      <c r="G2762">
        <v>100</v>
      </c>
      <c r="H2762" s="1">
        <v>274</v>
      </c>
      <c r="I2762" s="87"/>
      <c r="K2762" s="86" t="s">
        <v>17485</v>
      </c>
      <c r="L2762" s="86" t="s">
        <v>17486</v>
      </c>
      <c r="N2762">
        <f>IFERROR(VLOOKUP(A2762,bip!$A:$C,2,0),"")</f>
      </c>
      <c r="O2762">
        <f>IFERROR(VLOOKUP(A2762,bip!$A:$Z,3,0),"")</f>
      </c>
    </row>
    <row r="2763" spans="1:15" ht="13.2">
      <c r="A2763" t="s">
        <v>2514</v>
      </c>
      <c r="B2763" t="s">
        <v>2514</v>
      </c>
      <c r="C2763" t="s">
        <v>15155</v>
      </c>
      <c r="D2763" t="s">
        <v>33856</v>
      </c>
      <c r="E2763" t="s">
        <v>15729</v>
      </c>
      <c r="F2763">
        <v>1</v>
      </c>
      <c r="G2763">
        <v>100</v>
      </c>
      <c r="H2763" s="1">
        <v>307</v>
      </c>
      <c r="I2763" s="87"/>
      <c r="K2763" s="86" t="s">
        <v>17485</v>
      </c>
      <c r="L2763" s="86" t="s">
        <v>17486</v>
      </c>
      <c r="N2763">
        <f>IFERROR(VLOOKUP(A2763,bip!$A:$C,2,0),"")</f>
      </c>
      <c r="O2763">
        <f>IFERROR(VLOOKUP(A2763,bip!$A:$Z,3,0),"")</f>
      </c>
    </row>
    <row r="2764" spans="1:15" ht="13.2">
      <c r="A2764" t="s">
        <v>2515</v>
      </c>
      <c r="B2764" t="s">
        <v>2515</v>
      </c>
      <c r="C2764" t="s">
        <v>15155</v>
      </c>
      <c r="D2764" t="s">
        <v>33857</v>
      </c>
      <c r="E2764" t="s">
        <v>15747</v>
      </c>
      <c r="F2764">
        <v>1</v>
      </c>
      <c r="G2764">
        <v>100</v>
      </c>
      <c r="H2764" s="1">
        <v>323</v>
      </c>
      <c r="I2764" s="87"/>
      <c r="K2764" s="86" t="s">
        <v>17485</v>
      </c>
      <c r="L2764" s="86" t="s">
        <v>17486</v>
      </c>
      <c r="N2764">
        <f>IFERROR(VLOOKUP(A2764,bip!$A:$C,2,0),"")</f>
      </c>
      <c r="O2764">
        <f>IFERROR(VLOOKUP(A2764,bip!$A:$Z,3,0),"")</f>
      </c>
    </row>
    <row r="2765" spans="1:15" ht="13.2">
      <c r="A2765" t="s">
        <v>2516</v>
      </c>
      <c r="B2765" t="s">
        <v>2516</v>
      </c>
      <c r="C2765" t="s">
        <v>15155</v>
      </c>
      <c r="D2765" t="s">
        <v>33858</v>
      </c>
      <c r="E2765" t="s">
        <v>15730</v>
      </c>
      <c r="F2765">
        <v>1</v>
      </c>
      <c r="G2765">
        <v>100</v>
      </c>
      <c r="H2765" s="1">
        <v>338</v>
      </c>
      <c r="I2765" s="87"/>
      <c r="K2765" s="86" t="s">
        <v>17485</v>
      </c>
      <c r="L2765" s="86" t="s">
        <v>17486</v>
      </c>
      <c r="N2765">
        <f>IFERROR(VLOOKUP(A2765,bip!$A:$C,2,0),"")</f>
      </c>
      <c r="O2765">
        <f>IFERROR(VLOOKUP(A2765,bip!$A:$Z,3,0),"")</f>
      </c>
    </row>
    <row r="2766" spans="1:15" ht="13.2">
      <c r="A2766" t="s">
        <v>2517</v>
      </c>
      <c r="B2766" t="s">
        <v>2517</v>
      </c>
      <c r="C2766" t="s">
        <v>15155</v>
      </c>
      <c r="D2766" t="s">
        <v>33859</v>
      </c>
      <c r="E2766" t="s">
        <v>15748</v>
      </c>
      <c r="F2766">
        <v>1</v>
      </c>
      <c r="G2766">
        <v>50</v>
      </c>
      <c r="H2766" s="1">
        <v>444</v>
      </c>
      <c r="I2766" s="87"/>
      <c r="K2766" s="86" t="s">
        <v>17485</v>
      </c>
      <c r="L2766" s="86" t="s">
        <v>17486</v>
      </c>
      <c r="N2766">
        <f>IFERROR(VLOOKUP(A2766,bip!$A:$C,2,0),"")</f>
      </c>
      <c r="O2766">
        <f>IFERROR(VLOOKUP(A2766,bip!$A:$Z,3,0),"")</f>
      </c>
    </row>
    <row r="2767" spans="1:15" ht="13.2">
      <c r="A2767" t="s">
        <v>2518</v>
      </c>
      <c r="B2767" t="s">
        <v>2518</v>
      </c>
      <c r="C2767" t="s">
        <v>15155</v>
      </c>
      <c r="D2767" t="s">
        <v>33860</v>
      </c>
      <c r="E2767" t="s">
        <v>15749</v>
      </c>
      <c r="F2767">
        <v>1</v>
      </c>
      <c r="G2767">
        <v>50</v>
      </c>
      <c r="H2767" s="1">
        <v>509</v>
      </c>
      <c r="I2767" s="87"/>
      <c r="K2767" s="86" t="s">
        <v>17485</v>
      </c>
      <c r="L2767" s="86" t="s">
        <v>17486</v>
      </c>
      <c r="N2767">
        <f>IFERROR(VLOOKUP(A2767,bip!$A:$C,2,0),"")</f>
      </c>
      <c r="O2767">
        <f>IFERROR(VLOOKUP(A2767,bip!$A:$Z,3,0),"")</f>
      </c>
    </row>
    <row r="2768" spans="1:15" ht="13.2">
      <c r="A2768" t="s">
        <v>2519</v>
      </c>
      <c r="B2768" t="s">
        <v>2519</v>
      </c>
      <c r="C2768" t="s">
        <v>15155</v>
      </c>
      <c r="D2768" t="s">
        <v>33861</v>
      </c>
      <c r="E2768" t="s">
        <v>15750</v>
      </c>
      <c r="F2768">
        <v>1</v>
      </c>
      <c r="G2768">
        <v>50</v>
      </c>
      <c r="H2768" s="1">
        <v>552</v>
      </c>
      <c r="I2768" s="87"/>
      <c r="K2768" s="86" t="s">
        <v>17485</v>
      </c>
      <c r="L2768" s="86" t="s">
        <v>17486</v>
      </c>
      <c r="N2768">
        <f>IFERROR(VLOOKUP(A2768,bip!$A:$C,2,0),"")</f>
      </c>
      <c r="O2768">
        <f>IFERROR(VLOOKUP(A2768,bip!$A:$Z,3,0),"")</f>
      </c>
    </row>
    <row r="2769" spans="1:15" ht="13.2">
      <c r="A2769" t="s">
        <v>2520</v>
      </c>
      <c r="B2769" t="s">
        <v>2520</v>
      </c>
      <c r="C2769" t="s">
        <v>15155</v>
      </c>
      <c r="D2769" t="s">
        <v>33843</v>
      </c>
      <c r="E2769" t="s">
        <v>15751</v>
      </c>
      <c r="F2769">
        <v>1</v>
      </c>
      <c r="G2769">
        <v>50</v>
      </c>
      <c r="H2769" s="1">
        <v>625</v>
      </c>
      <c r="I2769" s="87"/>
      <c r="K2769" s="86" t="s">
        <v>17485</v>
      </c>
      <c r="L2769" s="86" t="s">
        <v>17486</v>
      </c>
      <c r="N2769">
        <f>IFERROR(VLOOKUP(A2769,bip!$A:$C,2,0),"")</f>
      </c>
      <c r="O2769">
        <f>IFERROR(VLOOKUP(A2769,bip!$A:$Z,3,0),"")</f>
      </c>
    </row>
    <row r="2770" spans="1:15" ht="13.2">
      <c r="A2770" t="s">
        <v>2521</v>
      </c>
      <c r="B2770" t="s">
        <v>2521</v>
      </c>
      <c r="C2770" t="s">
        <v>15155</v>
      </c>
      <c r="D2770" t="s">
        <v>33844</v>
      </c>
      <c r="E2770" t="s">
        <v>15752</v>
      </c>
      <c r="F2770">
        <v>1</v>
      </c>
      <c r="G2770">
        <v>20</v>
      </c>
      <c r="H2770" s="1">
        <v>1100</v>
      </c>
      <c r="I2770" s="87"/>
      <c r="K2770" s="86" t="s">
        <v>17485</v>
      </c>
      <c r="L2770" s="86" t="s">
        <v>17486</v>
      </c>
      <c r="N2770">
        <f>IFERROR(VLOOKUP(A2770,bip!$A:$C,2,0),"")</f>
      </c>
      <c r="O2770">
        <f>IFERROR(VLOOKUP(A2770,bip!$A:$Z,3,0),"")</f>
      </c>
    </row>
    <row r="2771" spans="1:15" ht="13.2">
      <c r="A2771" t="s">
        <v>2522</v>
      </c>
      <c r="B2771" t="s">
        <v>2522</v>
      </c>
      <c r="C2771" t="s">
        <v>15155</v>
      </c>
      <c r="D2771" t="s">
        <v>33845</v>
      </c>
      <c r="E2771" t="s">
        <v>15753</v>
      </c>
      <c r="F2771">
        <v>1</v>
      </c>
      <c r="G2771">
        <v>20</v>
      </c>
      <c r="H2771" s="1">
        <v>1281</v>
      </c>
      <c r="I2771" s="87"/>
      <c r="K2771" s="86" t="s">
        <v>17485</v>
      </c>
      <c r="L2771" s="86" t="s">
        <v>17486</v>
      </c>
      <c r="N2771">
        <f>IFERROR(VLOOKUP(A2771,bip!$A:$C,2,0),"")</f>
      </c>
      <c r="O2771">
        <f>IFERROR(VLOOKUP(A2771,bip!$A:$Z,3,0),"")</f>
      </c>
    </row>
    <row r="2772" spans="1:15" ht="13.2">
      <c r="A2772" t="s">
        <v>2523</v>
      </c>
      <c r="B2772" t="s">
        <v>2523</v>
      </c>
      <c r="C2772" t="s">
        <v>15155</v>
      </c>
      <c r="D2772" t="s">
        <v>33846</v>
      </c>
      <c r="E2772" t="s">
        <v>15754</v>
      </c>
      <c r="F2772">
        <v>1</v>
      </c>
      <c r="G2772">
        <v>20</v>
      </c>
      <c r="H2772" s="1">
        <v>1590</v>
      </c>
      <c r="I2772" s="87"/>
      <c r="K2772" s="86" t="s">
        <v>17485</v>
      </c>
      <c r="L2772" s="86" t="s">
        <v>17486</v>
      </c>
      <c r="N2772">
        <f>IFERROR(VLOOKUP(A2772,bip!$A:$C,2,0),"")</f>
      </c>
      <c r="O2772">
        <f>IFERROR(VLOOKUP(A2772,bip!$A:$Z,3,0),"")</f>
      </c>
    </row>
    <row r="2773" spans="1:15" ht="13.2">
      <c r="A2773" t="s">
        <v>2524</v>
      </c>
      <c r="B2773" t="s">
        <v>2524</v>
      </c>
      <c r="C2773" t="s">
        <v>15155</v>
      </c>
      <c r="D2773" t="s">
        <v>33847</v>
      </c>
      <c r="E2773" t="s">
        <v>15755</v>
      </c>
      <c r="F2773">
        <v>1</v>
      </c>
      <c r="G2773">
        <v>10</v>
      </c>
      <c r="H2773" s="1">
        <v>2449</v>
      </c>
      <c r="I2773" s="87"/>
      <c r="K2773" s="86" t="s">
        <v>17485</v>
      </c>
      <c r="L2773" s="86" t="s">
        <v>17486</v>
      </c>
      <c r="N2773">
        <f>IFERROR(VLOOKUP(A2773,bip!$A:$C,2,0),"")</f>
      </c>
      <c r="O2773">
        <f>IFERROR(VLOOKUP(A2773,bip!$A:$Z,3,0),"")</f>
      </c>
    </row>
    <row r="2774" spans="1:15" ht="13.2">
      <c r="A2774" t="s">
        <v>2525</v>
      </c>
      <c r="B2774" t="s">
        <v>2525</v>
      </c>
      <c r="C2774" t="s">
        <v>15155</v>
      </c>
      <c r="D2774" t="s">
        <v>33848</v>
      </c>
      <c r="E2774" t="s">
        <v>15756</v>
      </c>
      <c r="F2774">
        <v>1</v>
      </c>
      <c r="G2774">
        <v>10</v>
      </c>
      <c r="H2774" s="1">
        <v>2677</v>
      </c>
      <c r="I2774" s="87"/>
      <c r="K2774" s="86" t="s">
        <v>17485</v>
      </c>
      <c r="L2774" s="86" t="s">
        <v>17486</v>
      </c>
      <c r="N2774">
        <f>IFERROR(VLOOKUP(A2774,bip!$A:$C,2,0),"")</f>
      </c>
      <c r="O2774">
        <f>IFERROR(VLOOKUP(A2774,bip!$A:$Z,3,0),"")</f>
      </c>
    </row>
    <row r="2775" spans="1:15" ht="13.2">
      <c r="A2775" t="s">
        <v>2526</v>
      </c>
      <c r="B2775" t="s">
        <v>2526</v>
      </c>
      <c r="C2775" t="s">
        <v>15155</v>
      </c>
      <c r="D2775" t="s">
        <v>33849</v>
      </c>
      <c r="E2775" t="s">
        <v>15757</v>
      </c>
      <c r="F2775">
        <v>1</v>
      </c>
      <c r="G2775">
        <v>10</v>
      </c>
      <c r="H2775" s="1">
        <v>2742</v>
      </c>
      <c r="I2775" s="87"/>
      <c r="K2775" s="86" t="s">
        <v>17485</v>
      </c>
      <c r="L2775" s="86" t="s">
        <v>17486</v>
      </c>
      <c r="N2775">
        <f>IFERROR(VLOOKUP(A2775,bip!$A:$C,2,0),"")</f>
      </c>
      <c r="O2775">
        <f>IFERROR(VLOOKUP(A2775,bip!$A:$Z,3,0),"")</f>
      </c>
    </row>
    <row r="2776" spans="1:15" ht="13.2">
      <c r="A2776" t="s">
        <v>2510</v>
      </c>
      <c r="B2776" t="s">
        <v>2510</v>
      </c>
      <c r="C2776" t="s">
        <v>15155</v>
      </c>
      <c r="D2776" t="s">
        <v>33852</v>
      </c>
      <c r="E2776" t="s">
        <v>15725</v>
      </c>
      <c r="F2776">
        <v>1</v>
      </c>
      <c r="G2776">
        <v>100</v>
      </c>
      <c r="H2776" s="1">
        <v>216</v>
      </c>
      <c r="I2776" s="87"/>
      <c r="K2776" s="86" t="s">
        <v>17485</v>
      </c>
      <c r="L2776" s="86" t="s">
        <v>17486</v>
      </c>
      <c r="N2776">
        <f>IFERROR(VLOOKUP(A2776,bip!$A:$C,2,0),"")</f>
      </c>
      <c r="O2776">
        <f>IFERROR(VLOOKUP(A2776,bip!$A:$Z,3,0),"")</f>
      </c>
    </row>
    <row r="2777" spans="1:15" ht="13.2">
      <c r="A2777" t="s">
        <v>2528</v>
      </c>
      <c r="B2777" t="s">
        <v>2528</v>
      </c>
      <c r="C2777" t="s">
        <v>15155</v>
      </c>
      <c r="D2777" t="s">
        <v>35893</v>
      </c>
      <c r="E2777" t="s">
        <v>36132</v>
      </c>
      <c r="F2777">
        <v>1</v>
      </c>
      <c r="G2777">
        <v>16</v>
      </c>
      <c r="H2777" s="1">
        <v>1753</v>
      </c>
      <c r="I2777" s="87"/>
      <c r="K2777" s="86" t="s">
        <v>17485</v>
      </c>
      <c r="L2777" s="86" t="s">
        <v>17486</v>
      </c>
      <c r="N2777">
        <f>IFERROR(VLOOKUP(A2777,bip!$A:$C,2,0),"")</f>
      </c>
      <c r="O2777">
        <f>IFERROR(VLOOKUP(A2777,bip!$A:$Z,3,0),"")</f>
      </c>
    </row>
    <row r="2778" spans="1:15" ht="13.2">
      <c r="A2778" t="s">
        <v>2527</v>
      </c>
      <c r="B2778" t="s">
        <v>2527</v>
      </c>
      <c r="C2778" t="s">
        <v>15155</v>
      </c>
      <c r="D2778" t="s">
        <v>35891</v>
      </c>
      <c r="E2778" t="s">
        <v>36133</v>
      </c>
      <c r="F2778">
        <v>1</v>
      </c>
      <c r="G2778">
        <v>1</v>
      </c>
      <c r="H2778" s="1">
        <v>4584</v>
      </c>
      <c r="I2778" s="87"/>
      <c r="K2778" s="86" t="s">
        <v>17485</v>
      </c>
      <c r="L2778" s="86" t="s">
        <v>17486</v>
      </c>
      <c r="N2778">
        <f>IFERROR(VLOOKUP(A2778,bip!$A:$C,2,0),"")</f>
      </c>
      <c r="O2778">
        <f>IFERROR(VLOOKUP(A2778,bip!$A:$Z,3,0),"")</f>
      </c>
    </row>
    <row r="2779" spans="1:15" ht="13.2">
      <c r="A2779" t="s">
        <v>13966</v>
      </c>
      <c r="B2779" t="s">
        <v>13966</v>
      </c>
      <c r="C2779" t="s">
        <v>15155</v>
      </c>
      <c r="D2779" t="s">
        <v>35924</v>
      </c>
      <c r="E2779" t="s">
        <v>36134</v>
      </c>
      <c r="F2779">
        <v>1</v>
      </c>
      <c r="G2779">
        <v>1</v>
      </c>
      <c r="H2779" s="1">
        <v>14891</v>
      </c>
      <c r="I2779" s="87"/>
      <c r="K2779" s="86" t="s">
        <v>17485</v>
      </c>
      <c r="L2779" s="86" t="s">
        <v>17486</v>
      </c>
      <c r="N2779">
        <f>IFERROR(VLOOKUP(A2779,bip!$A:$C,2,0),"")</f>
      </c>
      <c r="O2779">
        <f>IFERROR(VLOOKUP(A2779,bip!$A:$Z,3,0),"")</f>
      </c>
    </row>
    <row r="2780" spans="1:15" ht="13.2">
      <c r="A2780" t="s">
        <v>2529</v>
      </c>
      <c r="B2780" t="s">
        <v>2529</v>
      </c>
      <c r="C2780" t="s">
        <v>15155</v>
      </c>
      <c r="D2780" t="s">
        <v>33883</v>
      </c>
      <c r="E2780" t="s">
        <v>19203</v>
      </c>
      <c r="F2780">
        <v>1</v>
      </c>
      <c r="G2780">
        <v>100</v>
      </c>
      <c r="H2780" s="1">
        <v>194</v>
      </c>
      <c r="I2780" s="87"/>
      <c r="K2780" s="86" t="s">
        <v>17485</v>
      </c>
      <c r="L2780" s="86" t="s">
        <v>17486</v>
      </c>
      <c r="N2780">
        <f>IFERROR(VLOOKUP(A2780,bip!$A:$C,2,0),"")</f>
      </c>
      <c r="O2780">
        <f>IFERROR(VLOOKUP(A2780,bip!$A:$Z,3,0),"")</f>
      </c>
    </row>
    <row r="2781" spans="1:15" ht="13.2">
      <c r="A2781" t="s">
        <v>2530</v>
      </c>
      <c r="B2781" t="s">
        <v>2530</v>
      </c>
      <c r="C2781" t="s">
        <v>15155</v>
      </c>
      <c r="D2781" t="s">
        <v>33884</v>
      </c>
      <c r="E2781" t="s">
        <v>19204</v>
      </c>
      <c r="F2781">
        <v>1</v>
      </c>
      <c r="G2781">
        <v>100</v>
      </c>
      <c r="H2781" s="1">
        <v>190</v>
      </c>
      <c r="I2781" s="87"/>
      <c r="K2781" s="86" t="s">
        <v>17485</v>
      </c>
      <c r="L2781" s="86" t="s">
        <v>17486</v>
      </c>
      <c r="N2781">
        <f>IFERROR(VLOOKUP(A2781,bip!$A:$C,2,0),"")</f>
      </c>
      <c r="O2781">
        <f>IFERROR(VLOOKUP(A2781,bip!$A:$Z,3,0),"")</f>
      </c>
    </row>
    <row r="2782" spans="1:15" ht="13.2">
      <c r="A2782" t="s">
        <v>2531</v>
      </c>
      <c r="B2782" t="s">
        <v>2531</v>
      </c>
      <c r="C2782" t="s">
        <v>15155</v>
      </c>
      <c r="D2782" t="s">
        <v>33868</v>
      </c>
      <c r="E2782" t="s">
        <v>19188</v>
      </c>
      <c r="F2782">
        <v>1</v>
      </c>
      <c r="G2782">
        <v>100</v>
      </c>
      <c r="H2782" s="1">
        <v>205</v>
      </c>
      <c r="I2782" s="87"/>
      <c r="K2782" s="86" t="s">
        <v>17485</v>
      </c>
      <c r="L2782" s="86" t="s">
        <v>17486</v>
      </c>
      <c r="N2782">
        <f>IFERROR(VLOOKUP(A2782,bip!$A:$C,2,0),"")</f>
      </c>
      <c r="O2782">
        <f>IFERROR(VLOOKUP(A2782,bip!$A:$Z,3,0),"")</f>
      </c>
    </row>
    <row r="2783" spans="1:15" ht="13.2">
      <c r="A2783" t="s">
        <v>2532</v>
      </c>
      <c r="B2783" t="s">
        <v>2532</v>
      </c>
      <c r="C2783" t="s">
        <v>15155</v>
      </c>
      <c r="D2783" t="s">
        <v>33869</v>
      </c>
      <c r="E2783" t="s">
        <v>19195</v>
      </c>
      <c r="F2783">
        <v>1</v>
      </c>
      <c r="G2783">
        <v>100</v>
      </c>
      <c r="H2783" s="1">
        <v>219</v>
      </c>
      <c r="I2783" s="87"/>
      <c r="K2783" s="86" t="s">
        <v>17485</v>
      </c>
      <c r="L2783" s="86" t="s">
        <v>17486</v>
      </c>
      <c r="N2783">
        <f>IFERROR(VLOOKUP(A2783,bip!$A:$C,2,0),"")</f>
      </c>
      <c r="O2783">
        <f>IFERROR(VLOOKUP(A2783,bip!$A:$Z,3,0),"")</f>
      </c>
    </row>
    <row r="2784" spans="1:15" ht="13.2">
      <c r="A2784" t="s">
        <v>2533</v>
      </c>
      <c r="B2784" t="s">
        <v>2533</v>
      </c>
      <c r="C2784" t="s">
        <v>15155</v>
      </c>
      <c r="D2784" t="s">
        <v>33870</v>
      </c>
      <c r="E2784" t="s">
        <v>19189</v>
      </c>
      <c r="F2784">
        <v>1</v>
      </c>
      <c r="G2784">
        <v>100</v>
      </c>
      <c r="H2784" s="1">
        <v>216</v>
      </c>
      <c r="I2784" s="87"/>
      <c r="K2784" s="86" t="s">
        <v>17485</v>
      </c>
      <c r="L2784" s="86" t="s">
        <v>17486</v>
      </c>
      <c r="N2784">
        <f>IFERROR(VLOOKUP(A2784,bip!$A:$C,2,0),"")</f>
      </c>
      <c r="O2784">
        <f>IFERROR(VLOOKUP(A2784,bip!$A:$Z,3,0),"")</f>
      </c>
    </row>
    <row r="2785" spans="1:15" ht="13.2">
      <c r="A2785" t="s">
        <v>2534</v>
      </c>
      <c r="B2785" t="s">
        <v>2534</v>
      </c>
      <c r="C2785" t="s">
        <v>15155</v>
      </c>
      <c r="D2785" t="s">
        <v>33871</v>
      </c>
      <c r="E2785" t="s">
        <v>19196</v>
      </c>
      <c r="F2785">
        <v>1</v>
      </c>
      <c r="G2785">
        <v>100</v>
      </c>
      <c r="H2785" s="1">
        <v>224</v>
      </c>
      <c r="I2785" s="87"/>
      <c r="K2785" s="86" t="s">
        <v>17485</v>
      </c>
      <c r="L2785" s="86" t="s">
        <v>17486</v>
      </c>
      <c r="N2785">
        <f>IFERROR(VLOOKUP(A2785,bip!$A:$C,2,0),"")</f>
      </c>
      <c r="O2785">
        <f>IFERROR(VLOOKUP(A2785,bip!$A:$Z,3,0),"")</f>
      </c>
    </row>
    <row r="2786" spans="1:15" ht="13.2">
      <c r="A2786" t="s">
        <v>2535</v>
      </c>
      <c r="B2786" t="s">
        <v>2535</v>
      </c>
      <c r="C2786" t="s">
        <v>15155</v>
      </c>
      <c r="D2786" t="s">
        <v>33872</v>
      </c>
      <c r="E2786" t="s">
        <v>19190</v>
      </c>
      <c r="F2786">
        <v>1</v>
      </c>
      <c r="G2786">
        <v>96</v>
      </c>
      <c r="H2786" s="1">
        <v>242</v>
      </c>
      <c r="I2786" s="87"/>
      <c r="K2786" s="86" t="s">
        <v>17485</v>
      </c>
      <c r="L2786" s="86" t="s">
        <v>17486</v>
      </c>
      <c r="N2786">
        <f>IFERROR(VLOOKUP(A2786,bip!$A:$C,2,0),"")</f>
      </c>
      <c r="O2786">
        <f>IFERROR(VLOOKUP(A2786,bip!$A:$Z,3,0),"")</f>
      </c>
    </row>
    <row r="2787" spans="1:15" ht="13.2">
      <c r="A2787" t="s">
        <v>2536</v>
      </c>
      <c r="B2787" t="s">
        <v>2536</v>
      </c>
      <c r="C2787" t="s">
        <v>15155</v>
      </c>
      <c r="D2787" t="s">
        <v>33873</v>
      </c>
      <c r="E2787" t="s">
        <v>19191</v>
      </c>
      <c r="F2787">
        <v>1</v>
      </c>
      <c r="G2787">
        <v>100</v>
      </c>
      <c r="H2787" s="1">
        <v>255</v>
      </c>
      <c r="I2787" s="87"/>
      <c r="K2787" s="86" t="s">
        <v>17485</v>
      </c>
      <c r="L2787" s="86" t="s">
        <v>17486</v>
      </c>
      <c r="N2787">
        <f>IFERROR(VLOOKUP(A2787,bip!$A:$C,2,0),"")</f>
      </c>
      <c r="O2787">
        <f>IFERROR(VLOOKUP(A2787,bip!$A:$Z,3,0),"")</f>
      </c>
    </row>
    <row r="2788" spans="1:15" ht="13.2">
      <c r="A2788" t="s">
        <v>2537</v>
      </c>
      <c r="B2788" t="s">
        <v>2537</v>
      </c>
      <c r="C2788" t="s">
        <v>15155</v>
      </c>
      <c r="D2788" t="s">
        <v>33874</v>
      </c>
      <c r="E2788" t="s">
        <v>19192</v>
      </c>
      <c r="F2788">
        <v>1</v>
      </c>
      <c r="G2788">
        <v>100</v>
      </c>
      <c r="H2788" s="1">
        <v>274</v>
      </c>
      <c r="I2788" s="87"/>
      <c r="K2788" s="86" t="s">
        <v>17485</v>
      </c>
      <c r="L2788" s="86" t="s">
        <v>17486</v>
      </c>
      <c r="N2788">
        <f>IFERROR(VLOOKUP(A2788,bip!$A:$C,2,0),"")</f>
      </c>
      <c r="O2788">
        <f>IFERROR(VLOOKUP(A2788,bip!$A:$Z,3,0),"")</f>
      </c>
    </row>
    <row r="2789" spans="1:15" ht="13.2">
      <c r="A2789" t="s">
        <v>2538</v>
      </c>
      <c r="B2789" t="s">
        <v>2538</v>
      </c>
      <c r="C2789" t="s">
        <v>15155</v>
      </c>
      <c r="D2789" t="s">
        <v>33875</v>
      </c>
      <c r="E2789" t="s">
        <v>19193</v>
      </c>
      <c r="F2789">
        <v>1</v>
      </c>
      <c r="G2789">
        <v>100</v>
      </c>
      <c r="H2789" s="1">
        <v>307</v>
      </c>
      <c r="I2789" s="87"/>
      <c r="K2789" s="86" t="s">
        <v>17485</v>
      </c>
      <c r="L2789" s="86" t="s">
        <v>17486</v>
      </c>
      <c r="N2789">
        <f>IFERROR(VLOOKUP(A2789,bip!$A:$C,2,0),"")</f>
      </c>
      <c r="O2789">
        <f>IFERROR(VLOOKUP(A2789,bip!$A:$Z,3,0),"")</f>
      </c>
    </row>
    <row r="2790" spans="1:15" ht="13.2">
      <c r="A2790" t="s">
        <v>2539</v>
      </c>
      <c r="B2790" t="s">
        <v>2539</v>
      </c>
      <c r="C2790" t="s">
        <v>15155</v>
      </c>
      <c r="D2790" t="s">
        <v>33876</v>
      </c>
      <c r="E2790" t="s">
        <v>19197</v>
      </c>
      <c r="F2790">
        <v>1</v>
      </c>
      <c r="G2790">
        <v>100</v>
      </c>
      <c r="H2790" s="1">
        <v>307</v>
      </c>
      <c r="I2790" s="87"/>
      <c r="K2790" s="86" t="s">
        <v>17485</v>
      </c>
      <c r="L2790" s="86" t="s">
        <v>17486</v>
      </c>
      <c r="N2790">
        <f>IFERROR(VLOOKUP(A2790,bip!$A:$C,2,0),"")</f>
      </c>
      <c r="O2790">
        <f>IFERROR(VLOOKUP(A2790,bip!$A:$Z,3,0),"")</f>
      </c>
    </row>
    <row r="2791" spans="1:15" ht="13.2">
      <c r="A2791" t="s">
        <v>2540</v>
      </c>
      <c r="B2791" t="s">
        <v>2540</v>
      </c>
      <c r="C2791" t="s">
        <v>15155</v>
      </c>
      <c r="D2791" t="s">
        <v>33877</v>
      </c>
      <c r="E2791" t="s">
        <v>19198</v>
      </c>
      <c r="F2791">
        <v>1</v>
      </c>
      <c r="G2791">
        <v>100</v>
      </c>
      <c r="H2791" s="1">
        <v>323</v>
      </c>
      <c r="I2791" s="87"/>
      <c r="K2791" s="86" t="s">
        <v>17485</v>
      </c>
      <c r="L2791" s="86" t="s">
        <v>17486</v>
      </c>
      <c r="N2791">
        <f>IFERROR(VLOOKUP(A2791,bip!$A:$C,2,0),"")</f>
      </c>
      <c r="O2791">
        <f>IFERROR(VLOOKUP(A2791,bip!$A:$Z,3,0),"")</f>
      </c>
    </row>
    <row r="2792" spans="1:15" ht="13.2">
      <c r="A2792" t="s">
        <v>2541</v>
      </c>
      <c r="B2792" t="s">
        <v>2541</v>
      </c>
      <c r="C2792" t="s">
        <v>15155</v>
      </c>
      <c r="D2792" t="s">
        <v>33878</v>
      </c>
      <c r="E2792" t="s">
        <v>19194</v>
      </c>
      <c r="F2792">
        <v>1</v>
      </c>
      <c r="G2792">
        <v>100</v>
      </c>
      <c r="H2792" s="1">
        <v>347</v>
      </c>
      <c r="I2792" s="87"/>
      <c r="K2792" s="86" t="s">
        <v>17485</v>
      </c>
      <c r="L2792" s="86" t="s">
        <v>17486</v>
      </c>
      <c r="N2792">
        <f>IFERROR(VLOOKUP(A2792,bip!$A:$C,2,0),"")</f>
      </c>
      <c r="O2792">
        <f>IFERROR(VLOOKUP(A2792,bip!$A:$Z,3,0),"")</f>
      </c>
    </row>
    <row r="2793" spans="1:15" ht="13.2">
      <c r="A2793" t="s">
        <v>2542</v>
      </c>
      <c r="B2793" t="s">
        <v>2542</v>
      </c>
      <c r="C2793" t="s">
        <v>15155</v>
      </c>
      <c r="D2793" t="s">
        <v>33879</v>
      </c>
      <c r="E2793" t="s">
        <v>19199</v>
      </c>
      <c r="F2793">
        <v>1</v>
      </c>
      <c r="G2793">
        <v>100</v>
      </c>
      <c r="H2793" s="1">
        <v>380</v>
      </c>
      <c r="I2793" s="87"/>
      <c r="K2793" s="86" t="s">
        <v>17485</v>
      </c>
      <c r="L2793" s="86" t="s">
        <v>17486</v>
      </c>
      <c r="N2793">
        <f>IFERROR(VLOOKUP(A2793,bip!$A:$C,2,0),"")</f>
      </c>
      <c r="O2793">
        <f>IFERROR(VLOOKUP(A2793,bip!$A:$Z,3,0),"")</f>
      </c>
    </row>
    <row r="2794" spans="1:15" ht="13.2">
      <c r="A2794" t="s">
        <v>2543</v>
      </c>
      <c r="B2794" t="s">
        <v>2543</v>
      </c>
      <c r="C2794" t="s">
        <v>15155</v>
      </c>
      <c r="D2794" t="s">
        <v>33885</v>
      </c>
      <c r="E2794" t="s">
        <v>19205</v>
      </c>
      <c r="F2794">
        <v>1</v>
      </c>
      <c r="G2794">
        <v>100</v>
      </c>
      <c r="H2794" s="1">
        <v>444</v>
      </c>
      <c r="I2794" s="87"/>
      <c r="K2794" s="86" t="s">
        <v>17485</v>
      </c>
      <c r="L2794" s="86" t="s">
        <v>17486</v>
      </c>
      <c r="N2794">
        <f>IFERROR(VLOOKUP(A2794,bip!$A:$C,2,0),"")</f>
      </c>
      <c r="O2794">
        <f>IFERROR(VLOOKUP(A2794,bip!$A:$Z,3,0),"")</f>
      </c>
    </row>
    <row r="2795" spans="1:15" ht="13.2">
      <c r="A2795" t="s">
        <v>2544</v>
      </c>
      <c r="B2795" t="s">
        <v>2544</v>
      </c>
      <c r="C2795" t="s">
        <v>15155</v>
      </c>
      <c r="D2795" t="s">
        <v>33880</v>
      </c>
      <c r="E2795" t="s">
        <v>19200</v>
      </c>
      <c r="F2795">
        <v>1</v>
      </c>
      <c r="G2795">
        <v>50</v>
      </c>
      <c r="H2795" s="1">
        <v>466</v>
      </c>
      <c r="I2795" s="87"/>
      <c r="K2795" s="86" t="s">
        <v>17485</v>
      </c>
      <c r="L2795" s="86" t="s">
        <v>17486</v>
      </c>
      <c r="N2795">
        <f>IFERROR(VLOOKUP(A2795,bip!$A:$C,2,0),"")</f>
      </c>
      <c r="O2795">
        <f>IFERROR(VLOOKUP(A2795,bip!$A:$Z,3,0),"")</f>
      </c>
    </row>
    <row r="2796" spans="1:15" ht="13.2">
      <c r="A2796" t="s">
        <v>2545</v>
      </c>
      <c r="B2796" t="s">
        <v>2545</v>
      </c>
      <c r="C2796" t="s">
        <v>15155</v>
      </c>
      <c r="D2796" t="s">
        <v>33881</v>
      </c>
      <c r="E2796" t="s">
        <v>19201</v>
      </c>
      <c r="F2796">
        <v>1</v>
      </c>
      <c r="G2796">
        <v>50</v>
      </c>
      <c r="H2796" s="1">
        <v>509</v>
      </c>
      <c r="I2796" s="87"/>
      <c r="K2796" s="86" t="s">
        <v>17485</v>
      </c>
      <c r="L2796" s="86" t="s">
        <v>17486</v>
      </c>
      <c r="N2796">
        <f>IFERROR(VLOOKUP(A2796,bip!$A:$C,2,0),"")</f>
      </c>
      <c r="O2796">
        <f>IFERROR(VLOOKUP(A2796,bip!$A:$Z,3,0),"")</f>
      </c>
    </row>
    <row r="2797" spans="1:15" ht="13.2">
      <c r="A2797" t="s">
        <v>2546</v>
      </c>
      <c r="B2797" t="s">
        <v>2546</v>
      </c>
      <c r="C2797" t="s">
        <v>15155</v>
      </c>
      <c r="D2797" t="s">
        <v>33882</v>
      </c>
      <c r="E2797" t="s">
        <v>19202</v>
      </c>
      <c r="F2797">
        <v>1</v>
      </c>
      <c r="G2797">
        <v>50</v>
      </c>
      <c r="H2797" s="1">
        <v>552</v>
      </c>
      <c r="I2797" s="87"/>
      <c r="K2797" s="86" t="s">
        <v>17485</v>
      </c>
      <c r="L2797" s="86" t="s">
        <v>17486</v>
      </c>
      <c r="N2797">
        <f>IFERROR(VLOOKUP(A2797,bip!$A:$C,2,0),"")</f>
      </c>
      <c r="O2797">
        <f>IFERROR(VLOOKUP(A2797,bip!$A:$Z,3,0),"")</f>
      </c>
    </row>
    <row r="2798" spans="1:15" ht="13.2">
      <c r="A2798" t="s">
        <v>2547</v>
      </c>
      <c r="B2798" t="s">
        <v>2547</v>
      </c>
      <c r="C2798" t="s">
        <v>15155</v>
      </c>
      <c r="D2798" t="s">
        <v>33862</v>
      </c>
      <c r="E2798" t="s">
        <v>19206</v>
      </c>
      <c r="F2798">
        <v>1</v>
      </c>
      <c r="G2798">
        <v>50</v>
      </c>
      <c r="H2798" s="1">
        <v>625</v>
      </c>
      <c r="I2798" s="87"/>
      <c r="K2798" s="86" t="s">
        <v>17485</v>
      </c>
      <c r="L2798" s="86" t="s">
        <v>17486</v>
      </c>
      <c r="N2798">
        <f>IFERROR(VLOOKUP(A2798,bip!$A:$C,2,0),"")</f>
      </c>
      <c r="O2798">
        <f>IFERROR(VLOOKUP(A2798,bip!$A:$Z,3,0),"")</f>
      </c>
    </row>
    <row r="2799" spans="1:15" ht="13.2">
      <c r="A2799" t="s">
        <v>2548</v>
      </c>
      <c r="B2799" t="s">
        <v>2548</v>
      </c>
      <c r="C2799" t="s">
        <v>15155</v>
      </c>
      <c r="D2799" t="s">
        <v>33863</v>
      </c>
      <c r="E2799" t="s">
        <v>19207</v>
      </c>
      <c r="F2799">
        <v>1</v>
      </c>
      <c r="G2799">
        <v>20</v>
      </c>
      <c r="H2799" s="1">
        <v>1100</v>
      </c>
      <c r="I2799" s="87"/>
      <c r="K2799" s="86" t="s">
        <v>17485</v>
      </c>
      <c r="L2799" s="86" t="s">
        <v>17486</v>
      </c>
      <c r="N2799">
        <f>IFERROR(VLOOKUP(A2799,bip!$A:$C,2,0),"")</f>
      </c>
      <c r="O2799">
        <f>IFERROR(VLOOKUP(A2799,bip!$A:$Z,3,0),"")</f>
      </c>
    </row>
    <row r="2800" spans="1:15" ht="13.2">
      <c r="A2800" t="s">
        <v>2549</v>
      </c>
      <c r="B2800" t="s">
        <v>2549</v>
      </c>
      <c r="C2800" t="s">
        <v>15155</v>
      </c>
      <c r="D2800" t="s">
        <v>33864</v>
      </c>
      <c r="E2800" t="s">
        <v>19208</v>
      </c>
      <c r="F2800">
        <v>1</v>
      </c>
      <c r="G2800">
        <v>20</v>
      </c>
      <c r="H2800" s="1">
        <v>1590</v>
      </c>
      <c r="I2800" s="87"/>
      <c r="K2800" s="86" t="s">
        <v>17485</v>
      </c>
      <c r="L2800" s="86" t="s">
        <v>17486</v>
      </c>
      <c r="N2800">
        <f>IFERROR(VLOOKUP(A2800,bip!$A:$C,2,0),"")</f>
      </c>
      <c r="O2800">
        <f>IFERROR(VLOOKUP(A2800,bip!$A:$Z,3,0),"")</f>
      </c>
    </row>
    <row r="2801" spans="1:15" ht="13.2">
      <c r="A2801" t="s">
        <v>2550</v>
      </c>
      <c r="B2801" t="s">
        <v>2550</v>
      </c>
      <c r="C2801" t="s">
        <v>15155</v>
      </c>
      <c r="D2801" t="s">
        <v>33865</v>
      </c>
      <c r="E2801" t="s">
        <v>19209</v>
      </c>
      <c r="F2801">
        <v>1</v>
      </c>
      <c r="G2801">
        <v>20</v>
      </c>
      <c r="H2801" s="1">
        <v>1671</v>
      </c>
      <c r="I2801" s="87"/>
      <c r="K2801" s="86" t="s">
        <v>17485</v>
      </c>
      <c r="L2801" s="86" t="s">
        <v>17486</v>
      </c>
      <c r="N2801">
        <f>IFERROR(VLOOKUP(A2801,bip!$A:$C,2,0),"")</f>
      </c>
      <c r="O2801">
        <f>IFERROR(VLOOKUP(A2801,bip!$A:$Z,3,0),"")</f>
      </c>
    </row>
    <row r="2802" spans="1:15" ht="13.2">
      <c r="A2802" t="s">
        <v>2551</v>
      </c>
      <c r="B2802" t="s">
        <v>2551</v>
      </c>
      <c r="C2802" t="s">
        <v>15155</v>
      </c>
      <c r="D2802" t="s">
        <v>33866</v>
      </c>
      <c r="E2802" t="s">
        <v>19210</v>
      </c>
      <c r="F2802">
        <v>1</v>
      </c>
      <c r="G2802">
        <v>10</v>
      </c>
      <c r="H2802" s="1">
        <v>2677</v>
      </c>
      <c r="I2802" s="87"/>
      <c r="K2802" s="86" t="s">
        <v>17485</v>
      </c>
      <c r="L2802" s="86" t="s">
        <v>17486</v>
      </c>
      <c r="N2802">
        <f>IFERROR(VLOOKUP(A2802,bip!$A:$C,2,0),"")</f>
      </c>
      <c r="O2802">
        <f>IFERROR(VLOOKUP(A2802,bip!$A:$Z,3,0),"")</f>
      </c>
    </row>
    <row r="2803" spans="1:15" ht="13.2">
      <c r="A2803" t="s">
        <v>2552</v>
      </c>
      <c r="B2803" t="s">
        <v>2552</v>
      </c>
      <c r="C2803" t="s">
        <v>15155</v>
      </c>
      <c r="D2803" t="s">
        <v>33867</v>
      </c>
      <c r="E2803" t="s">
        <v>19211</v>
      </c>
      <c r="F2803">
        <v>1</v>
      </c>
      <c r="G2803">
        <v>10</v>
      </c>
      <c r="H2803" s="1">
        <v>2742</v>
      </c>
      <c r="I2803" s="87"/>
      <c r="K2803" s="86" t="s">
        <v>17485</v>
      </c>
      <c r="L2803" s="86" t="s">
        <v>17486</v>
      </c>
      <c r="N2803">
        <f>IFERROR(VLOOKUP(A2803,bip!$A:$C,2,0),"")</f>
      </c>
      <c r="O2803">
        <f>IFERROR(VLOOKUP(A2803,bip!$A:$Z,3,0),"")</f>
      </c>
    </row>
    <row r="2804" spans="1:15" ht="13.2">
      <c r="A2804" t="s">
        <v>2579</v>
      </c>
      <c r="B2804" t="s">
        <v>2579</v>
      </c>
      <c r="C2804" t="s">
        <v>15155</v>
      </c>
      <c r="D2804" t="s">
        <v>36135</v>
      </c>
      <c r="E2804" t="s">
        <v>36136</v>
      </c>
      <c r="F2804">
        <v>1</v>
      </c>
      <c r="G2804">
        <v>10</v>
      </c>
      <c r="H2804" s="1">
        <v>8366</v>
      </c>
      <c r="I2804" s="87"/>
      <c r="K2804" s="86" t="s">
        <v>17485</v>
      </c>
      <c r="L2804" s="86" t="s">
        <v>17486</v>
      </c>
      <c r="N2804">
        <f>IFERROR(VLOOKUP(A2804,bip!$A:$C,2,0),"")</f>
      </c>
      <c r="O2804">
        <f>IFERROR(VLOOKUP(A2804,bip!$A:$Z,3,0),"")</f>
      </c>
    </row>
    <row r="2805" spans="1:15" ht="13.2">
      <c r="A2805" t="s">
        <v>2578</v>
      </c>
      <c r="B2805" t="s">
        <v>2578</v>
      </c>
      <c r="C2805" t="s">
        <v>15155</v>
      </c>
      <c r="D2805" t="s">
        <v>39162</v>
      </c>
      <c r="E2805" t="s">
        <v>39163</v>
      </c>
      <c r="F2805">
        <v>1</v>
      </c>
      <c r="G2805">
        <v>10</v>
      </c>
      <c r="H2805" s="1">
        <v>5574</v>
      </c>
      <c r="I2805" s="87"/>
      <c r="K2805" s="86" t="s">
        <v>17485</v>
      </c>
      <c r="L2805" s="86" t="s">
        <v>17486</v>
      </c>
      <c r="N2805">
        <f>IFERROR(VLOOKUP(A2805,bip!$A:$C,2,0),"")</f>
      </c>
      <c r="O2805">
        <f>IFERROR(VLOOKUP(A2805,bip!$A:$Z,3,0),"")</f>
      </c>
    </row>
    <row r="2806" spans="1:15" ht="13.2">
      <c r="A2806" t="s">
        <v>2753</v>
      </c>
      <c r="B2806" t="s">
        <v>15806</v>
      </c>
      <c r="C2806" t="s">
        <v>15155</v>
      </c>
      <c r="D2806" t="s">
        <v>31090</v>
      </c>
      <c r="E2806" t="s">
        <v>19359</v>
      </c>
      <c r="F2806">
        <v>1</v>
      </c>
      <c r="G2806">
        <v>6</v>
      </c>
      <c r="H2806" s="1">
        <v>870</v>
      </c>
      <c r="I2806" s="87">
        <v>0.10</v>
      </c>
      <c r="J2806" s="86" t="s">
        <v>41688</v>
      </c>
      <c r="K2806" s="86" t="s">
        <v>44487</v>
      </c>
      <c r="L2806" s="86" t="s">
        <v>17486</v>
      </c>
      <c r="N2806">
        <f>IFERROR(VLOOKUP(A2806,bip!$A:$C,2,0),"")</f>
      </c>
      <c r="O2806">
        <f>IFERROR(VLOOKUP(A2806,bip!$A:$Z,3,0),"")</f>
      </c>
    </row>
    <row r="2807" spans="1:15" ht="13.2">
      <c r="A2807" t="s">
        <v>2560</v>
      </c>
      <c r="B2807" t="s">
        <v>2560</v>
      </c>
      <c r="C2807" t="s">
        <v>15155</v>
      </c>
      <c r="D2807" t="s">
        <v>36137</v>
      </c>
      <c r="E2807" t="s">
        <v>36138</v>
      </c>
      <c r="F2807">
        <v>1</v>
      </c>
      <c r="G2807">
        <v>10</v>
      </c>
      <c r="H2807" s="1">
        <v>4367</v>
      </c>
      <c r="I2807" s="87"/>
      <c r="K2807" s="86" t="s">
        <v>17485</v>
      </c>
      <c r="L2807" s="86" t="s">
        <v>17486</v>
      </c>
      <c r="N2807">
        <f>IFERROR(VLOOKUP(A2807,bip!$A:$C,2,0),"")</f>
      </c>
      <c r="O2807">
        <f>IFERROR(VLOOKUP(A2807,bip!$A:$Z,3,0),"")</f>
      </c>
    </row>
    <row r="2808" spans="1:15" ht="13.2">
      <c r="A2808" t="s">
        <v>2559</v>
      </c>
      <c r="B2808" t="s">
        <v>2559</v>
      </c>
      <c r="C2808" t="s">
        <v>15155</v>
      </c>
      <c r="D2808" t="s">
        <v>36139</v>
      </c>
      <c r="E2808" t="s">
        <v>36140</v>
      </c>
      <c r="F2808">
        <v>1</v>
      </c>
      <c r="G2808">
        <v>10</v>
      </c>
      <c r="H2808" s="1">
        <v>3281</v>
      </c>
      <c r="I2808" s="87"/>
      <c r="K2808" s="86" t="s">
        <v>17485</v>
      </c>
      <c r="L2808" s="86" t="s">
        <v>17486</v>
      </c>
      <c r="N2808">
        <f>IFERROR(VLOOKUP(A2808,bip!$A:$C,2,0),"")</f>
      </c>
      <c r="O2808">
        <f>IFERROR(VLOOKUP(A2808,bip!$A:$Z,3,0),"")</f>
      </c>
    </row>
    <row r="2809" spans="1:15" ht="13.2">
      <c r="A2809" t="s">
        <v>2563</v>
      </c>
      <c r="B2809" t="s">
        <v>2563</v>
      </c>
      <c r="C2809" t="s">
        <v>15155</v>
      </c>
      <c r="D2809" t="s">
        <v>18316</v>
      </c>
      <c r="E2809" t="s">
        <v>15758</v>
      </c>
      <c r="F2809">
        <v>1</v>
      </c>
      <c r="G2809">
        <v>96</v>
      </c>
      <c r="H2809" s="1">
        <v>308</v>
      </c>
      <c r="I2809" s="87"/>
      <c r="K2809" s="86" t="s">
        <v>17485</v>
      </c>
      <c r="L2809" s="86" t="s">
        <v>17486</v>
      </c>
      <c r="N2809">
        <f>IFERROR(VLOOKUP(A2809,bip!$A:$C,2,0),"")</f>
      </c>
      <c r="O2809">
        <f>IFERROR(VLOOKUP(A2809,bip!$A:$Z,3,0),"")</f>
      </c>
    </row>
    <row r="2810" spans="1:15" ht="13.2">
      <c r="A2810" t="s">
        <v>2572</v>
      </c>
      <c r="B2810" t="s">
        <v>2572</v>
      </c>
      <c r="C2810" t="s">
        <v>15155</v>
      </c>
      <c r="D2810" t="s">
        <v>18324</v>
      </c>
      <c r="E2810" t="s">
        <v>19212</v>
      </c>
      <c r="F2810">
        <v>1</v>
      </c>
      <c r="G2810">
        <v>96</v>
      </c>
      <c r="H2810" s="1">
        <v>324</v>
      </c>
      <c r="I2810" s="87"/>
      <c r="K2810" s="86" t="s">
        <v>17485</v>
      </c>
      <c r="L2810" s="86" t="s">
        <v>17486</v>
      </c>
      <c r="N2810">
        <f>IFERROR(VLOOKUP(A2810,bip!$A:$C,2,0),"")</f>
      </c>
      <c r="O2810">
        <f>IFERROR(VLOOKUP(A2810,bip!$A:$Z,3,0),"")</f>
      </c>
    </row>
    <row r="2811" spans="1:15" ht="13.2">
      <c r="A2811" t="s">
        <v>2573</v>
      </c>
      <c r="B2811" t="s">
        <v>2573</v>
      </c>
      <c r="C2811" t="s">
        <v>15155</v>
      </c>
      <c r="D2811" t="s">
        <v>18325</v>
      </c>
      <c r="E2811" t="s">
        <v>19213</v>
      </c>
      <c r="F2811">
        <v>1</v>
      </c>
      <c r="G2811">
        <v>96</v>
      </c>
      <c r="H2811" s="1">
        <v>336</v>
      </c>
      <c r="I2811" s="87"/>
      <c r="K2811" s="86" t="s">
        <v>17485</v>
      </c>
      <c r="L2811" s="86" t="s">
        <v>17486</v>
      </c>
      <c r="N2811">
        <f>IFERROR(VLOOKUP(A2811,bip!$A:$C,2,0),"")</f>
      </c>
      <c r="O2811">
        <f>IFERROR(VLOOKUP(A2811,bip!$A:$Z,3,0),"")</f>
      </c>
    </row>
    <row r="2812" spans="1:15" ht="13.2">
      <c r="A2812" t="s">
        <v>2564</v>
      </c>
      <c r="B2812" t="s">
        <v>2564</v>
      </c>
      <c r="C2812" t="s">
        <v>15155</v>
      </c>
      <c r="D2812" t="s">
        <v>18317</v>
      </c>
      <c r="E2812" t="s">
        <v>15759</v>
      </c>
      <c r="F2812">
        <v>1</v>
      </c>
      <c r="G2812">
        <v>96</v>
      </c>
      <c r="H2812" s="1">
        <v>324</v>
      </c>
      <c r="I2812" s="87"/>
      <c r="K2812" s="86" t="s">
        <v>17485</v>
      </c>
      <c r="L2812" s="86" t="s">
        <v>17486</v>
      </c>
      <c r="N2812">
        <f>IFERROR(VLOOKUP(A2812,bip!$A:$C,2,0),"")</f>
      </c>
      <c r="O2812">
        <f>IFERROR(VLOOKUP(A2812,bip!$A:$Z,3,0),"")</f>
      </c>
    </row>
    <row r="2813" spans="1:15" ht="13.2">
      <c r="A2813" t="s">
        <v>2574</v>
      </c>
      <c r="B2813" t="s">
        <v>2574</v>
      </c>
      <c r="C2813" t="s">
        <v>15155</v>
      </c>
      <c r="D2813" t="s">
        <v>18326</v>
      </c>
      <c r="E2813" t="s">
        <v>19214</v>
      </c>
      <c r="F2813">
        <v>1</v>
      </c>
      <c r="G2813">
        <v>96</v>
      </c>
      <c r="H2813" s="1">
        <v>363</v>
      </c>
      <c r="I2813" s="87"/>
      <c r="K2813" s="86" t="s">
        <v>17485</v>
      </c>
      <c r="L2813" s="86" t="s">
        <v>17486</v>
      </c>
      <c r="N2813">
        <f>IFERROR(VLOOKUP(A2813,bip!$A:$C,2,0),"")</f>
      </c>
      <c r="O2813">
        <f>IFERROR(VLOOKUP(A2813,bip!$A:$Z,3,0),"")</f>
      </c>
    </row>
    <row r="2814" spans="1:15" ht="13.2">
      <c r="A2814" t="s">
        <v>2575</v>
      </c>
      <c r="B2814" t="s">
        <v>2575</v>
      </c>
      <c r="C2814" t="s">
        <v>15155</v>
      </c>
      <c r="D2814" t="s">
        <v>18327</v>
      </c>
      <c r="E2814" t="s">
        <v>19215</v>
      </c>
      <c r="F2814">
        <v>1</v>
      </c>
      <c r="G2814">
        <v>96</v>
      </c>
      <c r="H2814" s="1">
        <v>383</v>
      </c>
      <c r="I2814" s="87"/>
      <c r="K2814" s="86" t="s">
        <v>17485</v>
      </c>
      <c r="L2814" s="86" t="s">
        <v>17486</v>
      </c>
      <c r="N2814">
        <f>IFERROR(VLOOKUP(A2814,bip!$A:$C,2,0),"")</f>
      </c>
      <c r="O2814">
        <f>IFERROR(VLOOKUP(A2814,bip!$A:$Z,3,0),"")</f>
      </c>
    </row>
    <row r="2815" spans="1:15" ht="13.2">
      <c r="A2815" t="s">
        <v>2565</v>
      </c>
      <c r="B2815" t="s">
        <v>2565</v>
      </c>
      <c r="C2815" t="s">
        <v>15155</v>
      </c>
      <c r="D2815" t="s">
        <v>18318</v>
      </c>
      <c r="E2815" t="s">
        <v>15760</v>
      </c>
      <c r="F2815">
        <v>1</v>
      </c>
      <c r="G2815">
        <v>96</v>
      </c>
      <c r="H2815" s="1">
        <v>336</v>
      </c>
      <c r="I2815" s="87"/>
      <c r="K2815" s="86" t="s">
        <v>17485</v>
      </c>
      <c r="L2815" s="86" t="s">
        <v>17486</v>
      </c>
      <c r="N2815">
        <f>IFERROR(VLOOKUP(A2815,bip!$A:$C,2,0),"")</f>
      </c>
      <c r="O2815">
        <f>IFERROR(VLOOKUP(A2815,bip!$A:$Z,3,0),"")</f>
      </c>
    </row>
    <row r="2816" spans="1:15" ht="13.2">
      <c r="A2816" t="s">
        <v>2576</v>
      </c>
      <c r="B2816" t="s">
        <v>2576</v>
      </c>
      <c r="C2816" t="s">
        <v>15155</v>
      </c>
      <c r="D2816" t="s">
        <v>18328</v>
      </c>
      <c r="E2816" t="s">
        <v>19216</v>
      </c>
      <c r="F2816">
        <v>1</v>
      </c>
      <c r="G2816">
        <v>96</v>
      </c>
      <c r="H2816" s="1">
        <v>410</v>
      </c>
      <c r="I2816" s="87"/>
      <c r="K2816" s="86" t="s">
        <v>17485</v>
      </c>
      <c r="L2816" s="86" t="s">
        <v>17486</v>
      </c>
      <c r="N2816">
        <f>IFERROR(VLOOKUP(A2816,bip!$A:$C,2,0),"")</f>
      </c>
      <c r="O2816">
        <f>IFERROR(VLOOKUP(A2816,bip!$A:$Z,3,0),"")</f>
      </c>
    </row>
    <row r="2817" spans="1:15" ht="13.2">
      <c r="A2817" t="s">
        <v>2577</v>
      </c>
      <c r="B2817" t="s">
        <v>2577</v>
      </c>
      <c r="C2817" t="s">
        <v>15155</v>
      </c>
      <c r="D2817" t="s">
        <v>18329</v>
      </c>
      <c r="E2817" t="s">
        <v>19217</v>
      </c>
      <c r="F2817">
        <v>1</v>
      </c>
      <c r="G2817">
        <v>96</v>
      </c>
      <c r="H2817" s="1">
        <v>431</v>
      </c>
      <c r="I2817" s="87"/>
      <c r="K2817" s="86" t="s">
        <v>17485</v>
      </c>
      <c r="L2817" s="86" t="s">
        <v>17486</v>
      </c>
      <c r="N2817">
        <f>IFERROR(VLOOKUP(A2817,bip!$A:$C,2,0),"")</f>
      </c>
      <c r="O2817">
        <f>IFERROR(VLOOKUP(A2817,bip!$A:$Z,3,0),"")</f>
      </c>
    </row>
    <row r="2818" spans="1:15" ht="13.2">
      <c r="A2818" t="s">
        <v>2566</v>
      </c>
      <c r="B2818" t="s">
        <v>2566</v>
      </c>
      <c r="C2818" t="s">
        <v>15155</v>
      </c>
      <c r="D2818" t="s">
        <v>18319</v>
      </c>
      <c r="E2818" t="s">
        <v>15761</v>
      </c>
      <c r="F2818">
        <v>1</v>
      </c>
      <c r="G2818">
        <v>96</v>
      </c>
      <c r="H2818" s="1">
        <v>383</v>
      </c>
      <c r="I2818" s="87"/>
      <c r="K2818" s="86" t="s">
        <v>17485</v>
      </c>
      <c r="L2818" s="86" t="s">
        <v>17486</v>
      </c>
      <c r="N2818">
        <f>IFERROR(VLOOKUP(A2818,bip!$A:$C,2,0),"")</f>
      </c>
      <c r="O2818">
        <f>IFERROR(VLOOKUP(A2818,bip!$A:$Z,3,0),"")</f>
      </c>
    </row>
    <row r="2819" spans="1:15" ht="13.2">
      <c r="A2819" t="s">
        <v>2567</v>
      </c>
      <c r="B2819" t="s">
        <v>2567</v>
      </c>
      <c r="C2819" t="s">
        <v>15155</v>
      </c>
      <c r="D2819" t="s">
        <v>18320</v>
      </c>
      <c r="E2819" t="s">
        <v>15762</v>
      </c>
      <c r="F2819">
        <v>1</v>
      </c>
      <c r="G2819">
        <v>96</v>
      </c>
      <c r="H2819" s="1">
        <v>410</v>
      </c>
      <c r="I2819" s="87"/>
      <c r="K2819" s="86" t="s">
        <v>17485</v>
      </c>
      <c r="L2819" s="86" t="s">
        <v>17486</v>
      </c>
      <c r="N2819">
        <f>IFERROR(VLOOKUP(A2819,bip!$A:$C,2,0),"")</f>
      </c>
      <c r="O2819">
        <f>IFERROR(VLOOKUP(A2819,bip!$A:$Z,3,0),"")</f>
      </c>
    </row>
    <row r="2820" spans="1:15" ht="13.2">
      <c r="A2820" t="s">
        <v>2568</v>
      </c>
      <c r="B2820" t="s">
        <v>2568</v>
      </c>
      <c r="C2820" t="s">
        <v>15155</v>
      </c>
      <c r="D2820" t="s">
        <v>18321</v>
      </c>
      <c r="E2820" t="s">
        <v>15763</v>
      </c>
      <c r="F2820">
        <v>1</v>
      </c>
      <c r="G2820">
        <v>96</v>
      </c>
      <c r="H2820" s="1">
        <v>460</v>
      </c>
      <c r="I2820" s="87"/>
      <c r="K2820" s="86" t="s">
        <v>17485</v>
      </c>
      <c r="L2820" s="86" t="s">
        <v>17486</v>
      </c>
      <c r="N2820">
        <f>IFERROR(VLOOKUP(A2820,bip!$A:$C,2,0),"")</f>
      </c>
      <c r="O2820">
        <f>IFERROR(VLOOKUP(A2820,bip!$A:$Z,3,0),"")</f>
      </c>
    </row>
    <row r="2821" spans="1:15" ht="13.2">
      <c r="A2821" t="s">
        <v>2569</v>
      </c>
      <c r="B2821" t="s">
        <v>2569</v>
      </c>
      <c r="C2821" t="s">
        <v>15155</v>
      </c>
      <c r="D2821" t="s">
        <v>18322</v>
      </c>
      <c r="E2821" t="s">
        <v>15764</v>
      </c>
      <c r="F2821">
        <v>1</v>
      </c>
      <c r="G2821">
        <v>96</v>
      </c>
      <c r="H2821" s="1">
        <v>484</v>
      </c>
      <c r="I2821" s="87"/>
      <c r="K2821" s="86" t="s">
        <v>17485</v>
      </c>
      <c r="L2821" s="86" t="s">
        <v>17486</v>
      </c>
      <c r="N2821">
        <f>IFERROR(VLOOKUP(A2821,bip!$A:$C,2,0),"")</f>
      </c>
      <c r="O2821">
        <f>IFERROR(VLOOKUP(A2821,bip!$A:$Z,3,0),"")</f>
      </c>
    </row>
    <row r="2822" spans="1:15" ht="13.2">
      <c r="A2822" t="s">
        <v>2570</v>
      </c>
      <c r="B2822" t="s">
        <v>2570</v>
      </c>
      <c r="C2822" t="s">
        <v>15155</v>
      </c>
      <c r="D2822" t="s">
        <v>18323</v>
      </c>
      <c r="E2822" t="s">
        <v>15765</v>
      </c>
      <c r="F2822">
        <v>1</v>
      </c>
      <c r="G2822">
        <v>96</v>
      </c>
      <c r="H2822" s="1">
        <v>506</v>
      </c>
      <c r="I2822" s="87"/>
      <c r="K2822" s="86" t="s">
        <v>17485</v>
      </c>
      <c r="L2822" s="86" t="s">
        <v>17486</v>
      </c>
      <c r="N2822">
        <f>IFERROR(VLOOKUP(A2822,bip!$A:$C,2,0),"")</f>
      </c>
      <c r="O2822">
        <f>IFERROR(VLOOKUP(A2822,bip!$A:$Z,3,0),"")</f>
      </c>
    </row>
    <row r="2823" spans="1:15" ht="13.2">
      <c r="A2823" t="s">
        <v>2571</v>
      </c>
      <c r="B2823" t="s">
        <v>2571</v>
      </c>
      <c r="C2823" t="s">
        <v>15155</v>
      </c>
      <c r="D2823" t="s">
        <v>36141</v>
      </c>
      <c r="E2823" t="s">
        <v>36142</v>
      </c>
      <c r="F2823">
        <v>1</v>
      </c>
      <c r="G2823">
        <v>10</v>
      </c>
      <c r="H2823" s="1">
        <v>4740</v>
      </c>
      <c r="I2823" s="87"/>
      <c r="K2823" s="86" t="s">
        <v>17485</v>
      </c>
      <c r="L2823" s="86" t="s">
        <v>17486</v>
      </c>
      <c r="N2823">
        <f>IFERROR(VLOOKUP(A2823,bip!$A:$C,2,0),"")</f>
      </c>
      <c r="O2823">
        <f>IFERROR(VLOOKUP(A2823,bip!$A:$Z,3,0),"")</f>
      </c>
    </row>
    <row r="2824" spans="1:15" ht="13.2">
      <c r="A2824" t="s">
        <v>2580</v>
      </c>
      <c r="B2824" t="s">
        <v>2580</v>
      </c>
      <c r="C2824" t="s">
        <v>15155</v>
      </c>
      <c r="D2824" t="s">
        <v>36143</v>
      </c>
      <c r="E2824" t="s">
        <v>36144</v>
      </c>
      <c r="F2824">
        <v>1</v>
      </c>
      <c r="G2824">
        <v>10</v>
      </c>
      <c r="H2824" s="1">
        <v>3575</v>
      </c>
      <c r="I2824" s="87"/>
      <c r="K2824" s="86" t="s">
        <v>17485</v>
      </c>
      <c r="L2824" s="86" t="s">
        <v>17486</v>
      </c>
      <c r="N2824">
        <f>IFERROR(VLOOKUP(A2824,bip!$A:$C,2,0),"")</f>
      </c>
      <c r="O2824">
        <f>IFERROR(VLOOKUP(A2824,bip!$A:$Z,3,0),"")</f>
      </c>
    </row>
    <row r="2825" spans="1:15" ht="13.2">
      <c r="A2825" t="s">
        <v>2342</v>
      </c>
      <c r="B2825" t="s">
        <v>2342</v>
      </c>
      <c r="C2825" t="s">
        <v>15155</v>
      </c>
      <c r="D2825" t="s">
        <v>36145</v>
      </c>
      <c r="E2825" t="s">
        <v>36146</v>
      </c>
      <c r="F2825">
        <v>1</v>
      </c>
      <c r="G2825">
        <v>16</v>
      </c>
      <c r="H2825" s="1">
        <v>990</v>
      </c>
      <c r="I2825" s="87"/>
      <c r="K2825" s="86" t="s">
        <v>17485</v>
      </c>
      <c r="L2825" s="86" t="s">
        <v>17486</v>
      </c>
      <c r="N2825">
        <f>IFERROR(VLOOKUP(A2825,bip!$A:$C,2,0),"")</f>
      </c>
      <c r="O2825">
        <f>IFERROR(VLOOKUP(A2825,bip!$A:$Z,3,0),"")</f>
      </c>
    </row>
    <row r="2826" spans="1:15" ht="13.2">
      <c r="A2826" t="s">
        <v>2341</v>
      </c>
      <c r="B2826" t="s">
        <v>2341</v>
      </c>
      <c r="C2826" t="s">
        <v>15155</v>
      </c>
      <c r="D2826" t="s">
        <v>36147</v>
      </c>
      <c r="E2826" t="s">
        <v>36148</v>
      </c>
      <c r="F2826">
        <v>1</v>
      </c>
      <c r="G2826">
        <v>6</v>
      </c>
      <c r="H2826" s="1">
        <v>1349</v>
      </c>
      <c r="I2826" s="87"/>
      <c r="K2826" s="86" t="s">
        <v>17485</v>
      </c>
      <c r="L2826" s="86" t="s">
        <v>17486</v>
      </c>
      <c r="N2826">
        <f>IFERROR(VLOOKUP(A2826,bip!$A:$C,2,0),"")</f>
      </c>
      <c r="O2826">
        <f>IFERROR(VLOOKUP(A2826,bip!$A:$Z,3,0),"")</f>
      </c>
    </row>
    <row r="2827" spans="1:15" ht="13.2">
      <c r="A2827" t="s">
        <v>2339</v>
      </c>
      <c r="B2827" t="s">
        <v>2339</v>
      </c>
      <c r="C2827" t="s">
        <v>15155</v>
      </c>
      <c r="D2827" t="s">
        <v>36149</v>
      </c>
      <c r="E2827" t="s">
        <v>36150</v>
      </c>
      <c r="F2827">
        <v>1</v>
      </c>
      <c r="G2827">
        <v>1</v>
      </c>
      <c r="H2827" s="1">
        <v>2042</v>
      </c>
      <c r="I2827" s="87"/>
      <c r="K2827" s="86" t="s">
        <v>17485</v>
      </c>
      <c r="L2827" s="86" t="s">
        <v>17486</v>
      </c>
      <c r="N2827">
        <f>IFERROR(VLOOKUP(A2827,bip!$A:$C,2,0),"")</f>
      </c>
      <c r="O2827">
        <f>IFERROR(VLOOKUP(A2827,bip!$A:$Z,3,0),"")</f>
      </c>
    </row>
    <row r="2828" spans="1:15" ht="13.2">
      <c r="A2828" t="s">
        <v>2340</v>
      </c>
      <c r="B2828" t="s">
        <v>2340</v>
      </c>
      <c r="C2828" t="s">
        <v>15155</v>
      </c>
      <c r="D2828" t="s">
        <v>36147</v>
      </c>
      <c r="E2828" t="s">
        <v>36151</v>
      </c>
      <c r="F2828">
        <v>1</v>
      </c>
      <c r="G2828">
        <v>5</v>
      </c>
      <c r="H2828" s="1">
        <v>1600</v>
      </c>
      <c r="I2828" s="87"/>
      <c r="K2828" s="86" t="s">
        <v>17485</v>
      </c>
      <c r="L2828" s="86" t="s">
        <v>17486</v>
      </c>
      <c r="N2828">
        <f>IFERROR(VLOOKUP(A2828,bip!$A:$C,2,0),"")</f>
      </c>
      <c r="O2828">
        <f>IFERROR(VLOOKUP(A2828,bip!$A:$Z,3,0),"")</f>
      </c>
    </row>
    <row r="2829" spans="1:15" ht="13.2">
      <c r="A2829" t="s">
        <v>13828</v>
      </c>
      <c r="B2829" t="s">
        <v>13828</v>
      </c>
      <c r="C2829" t="s">
        <v>15155</v>
      </c>
      <c r="D2829" t="s">
        <v>36152</v>
      </c>
      <c r="E2829" t="s">
        <v>33887</v>
      </c>
      <c r="F2829">
        <v>1</v>
      </c>
      <c r="G2829">
        <v>10</v>
      </c>
      <c r="H2829" s="1">
        <v>1384</v>
      </c>
      <c r="I2829" s="87"/>
      <c r="K2829" s="86" t="s">
        <v>17485</v>
      </c>
      <c r="L2829" s="86" t="s">
        <v>17486</v>
      </c>
      <c r="N2829">
        <f>IFERROR(VLOOKUP(A2829,bip!$A:$C,2,0),"")</f>
      </c>
      <c r="O2829">
        <f>IFERROR(VLOOKUP(A2829,bip!$A:$Z,3,0),"")</f>
      </c>
    </row>
    <row r="2830" spans="1:15" ht="13.2">
      <c r="A2830" t="s">
        <v>2343</v>
      </c>
      <c r="B2830" t="s">
        <v>2343</v>
      </c>
      <c r="C2830" t="s">
        <v>15155</v>
      </c>
      <c r="D2830" t="s">
        <v>36153</v>
      </c>
      <c r="E2830" t="s">
        <v>36154</v>
      </c>
      <c r="F2830">
        <v>1</v>
      </c>
      <c r="G2830">
        <v>16</v>
      </c>
      <c r="H2830" s="1">
        <v>680</v>
      </c>
      <c r="I2830" s="87"/>
      <c r="K2830" s="86" t="s">
        <v>17485</v>
      </c>
      <c r="L2830" s="86" t="s">
        <v>17486</v>
      </c>
      <c r="N2830">
        <f>IFERROR(VLOOKUP(A2830,bip!$A:$C,2,0),"")</f>
      </c>
      <c r="O2830">
        <f>IFERROR(VLOOKUP(A2830,bip!$A:$Z,3,0),"")</f>
      </c>
    </row>
    <row r="2831" spans="1:15" ht="13.2">
      <c r="A2831" t="s">
        <v>2344</v>
      </c>
      <c r="B2831" t="s">
        <v>2344</v>
      </c>
      <c r="C2831" t="s">
        <v>15155</v>
      </c>
      <c r="D2831" t="s">
        <v>36155</v>
      </c>
      <c r="E2831" t="s">
        <v>15641</v>
      </c>
      <c r="F2831">
        <v>6</v>
      </c>
      <c r="G2831">
        <v>432</v>
      </c>
      <c r="H2831" s="1">
        <v>68</v>
      </c>
      <c r="I2831" s="87"/>
      <c r="K2831" s="86" t="s">
        <v>17485</v>
      </c>
      <c r="L2831" s="86" t="s">
        <v>17486</v>
      </c>
      <c r="N2831">
        <f>IFERROR(VLOOKUP(A2831,bip!$A:$C,2,0),"")</f>
      </c>
      <c r="O2831">
        <f>IFERROR(VLOOKUP(A2831,bip!$A:$Z,3,0),"")</f>
      </c>
    </row>
    <row r="2832" spans="1:15" ht="13.2">
      <c r="A2832" t="s">
        <v>2345</v>
      </c>
      <c r="B2832" t="s">
        <v>2345</v>
      </c>
      <c r="C2832" t="s">
        <v>15155</v>
      </c>
      <c r="D2832" t="s">
        <v>36156</v>
      </c>
      <c r="E2832" t="s">
        <v>15640</v>
      </c>
      <c r="F2832">
        <v>6</v>
      </c>
      <c r="G2832">
        <v>264</v>
      </c>
      <c r="H2832" s="1">
        <v>70</v>
      </c>
      <c r="I2832" s="87"/>
      <c r="K2832" s="86" t="s">
        <v>17485</v>
      </c>
      <c r="L2832" s="86" t="s">
        <v>17486</v>
      </c>
      <c r="N2832">
        <f>IFERROR(VLOOKUP(A2832,bip!$A:$C,2,0),"")</f>
      </c>
      <c r="O2832">
        <f>IFERROR(VLOOKUP(A2832,bip!$A:$Z,3,0),"")</f>
      </c>
    </row>
    <row r="2833" spans="1:15" ht="13.2">
      <c r="A2833" t="s">
        <v>2346</v>
      </c>
      <c r="B2833" t="s">
        <v>2346</v>
      </c>
      <c r="C2833" t="s">
        <v>15155</v>
      </c>
      <c r="D2833" t="s">
        <v>36157</v>
      </c>
      <c r="E2833" t="s">
        <v>15642</v>
      </c>
      <c r="F2833">
        <v>6</v>
      </c>
      <c r="G2833">
        <v>468</v>
      </c>
      <c r="H2833" s="1">
        <v>77</v>
      </c>
      <c r="I2833" s="87"/>
      <c r="K2833" s="86" t="s">
        <v>17485</v>
      </c>
      <c r="L2833" s="86" t="s">
        <v>17486</v>
      </c>
      <c r="N2833">
        <f>IFERROR(VLOOKUP(A2833,bip!$A:$C,2,0),"")</f>
      </c>
      <c r="O2833">
        <f>IFERROR(VLOOKUP(A2833,bip!$A:$Z,3,0),"")</f>
      </c>
    </row>
    <row r="2834" spans="1:15" ht="13.2">
      <c r="A2834" t="s">
        <v>2347</v>
      </c>
      <c r="B2834" t="s">
        <v>2347</v>
      </c>
      <c r="C2834" t="s">
        <v>15155</v>
      </c>
      <c r="D2834" t="s">
        <v>36158</v>
      </c>
      <c r="E2834" t="s">
        <v>15643</v>
      </c>
      <c r="F2834">
        <v>6</v>
      </c>
      <c r="G2834">
        <v>120</v>
      </c>
      <c r="H2834" s="1">
        <v>88</v>
      </c>
      <c r="I2834" s="87"/>
      <c r="K2834" s="86" t="s">
        <v>17485</v>
      </c>
      <c r="L2834" s="86" t="s">
        <v>17486</v>
      </c>
      <c r="N2834">
        <f>IFERROR(VLOOKUP(A2834,bip!$A:$C,2,0),"")</f>
      </c>
      <c r="O2834">
        <f>IFERROR(VLOOKUP(A2834,bip!$A:$Z,3,0),"")</f>
      </c>
    </row>
    <row r="2835" spans="1:15" ht="13.2">
      <c r="A2835" t="s">
        <v>2348</v>
      </c>
      <c r="B2835" t="s">
        <v>2348</v>
      </c>
      <c r="C2835" t="s">
        <v>15155</v>
      </c>
      <c r="D2835" t="s">
        <v>36159</v>
      </c>
      <c r="E2835" t="s">
        <v>15644</v>
      </c>
      <c r="F2835">
        <v>6</v>
      </c>
      <c r="G2835">
        <v>276</v>
      </c>
      <c r="H2835" s="1">
        <v>100</v>
      </c>
      <c r="I2835" s="87"/>
      <c r="K2835" s="86" t="s">
        <v>17485</v>
      </c>
      <c r="L2835" s="86" t="s">
        <v>17486</v>
      </c>
      <c r="N2835">
        <f>IFERROR(VLOOKUP(A2835,bip!$A:$C,2,0),"")</f>
      </c>
      <c r="O2835">
        <f>IFERROR(VLOOKUP(A2835,bip!$A:$Z,3,0),"")</f>
      </c>
    </row>
    <row r="2836" spans="1:15" ht="13.2">
      <c r="A2836" t="s">
        <v>2349</v>
      </c>
      <c r="B2836" t="s">
        <v>2349</v>
      </c>
      <c r="C2836" t="s">
        <v>15155</v>
      </c>
      <c r="D2836" t="s">
        <v>36160</v>
      </c>
      <c r="E2836" t="s">
        <v>15645</v>
      </c>
      <c r="F2836">
        <v>6</v>
      </c>
      <c r="G2836">
        <v>72</v>
      </c>
      <c r="H2836" s="1">
        <v>105</v>
      </c>
      <c r="I2836" s="87"/>
      <c r="K2836" s="86" t="s">
        <v>17485</v>
      </c>
      <c r="L2836" s="86" t="s">
        <v>17486</v>
      </c>
      <c r="N2836">
        <f>IFERROR(VLOOKUP(A2836,bip!$A:$C,2,0),"")</f>
      </c>
      <c r="O2836">
        <f>IFERROR(VLOOKUP(A2836,bip!$A:$Z,3,0),"")</f>
      </c>
    </row>
    <row r="2837" spans="1:15" ht="13.2">
      <c r="A2837" t="s">
        <v>2350</v>
      </c>
      <c r="B2837" t="s">
        <v>2350</v>
      </c>
      <c r="C2837" t="s">
        <v>15155</v>
      </c>
      <c r="D2837" t="s">
        <v>36161</v>
      </c>
      <c r="E2837" t="s">
        <v>15646</v>
      </c>
      <c r="F2837">
        <v>6</v>
      </c>
      <c r="G2837">
        <v>120</v>
      </c>
      <c r="H2837" s="1">
        <v>125</v>
      </c>
      <c r="I2837" s="87"/>
      <c r="K2837" s="86" t="s">
        <v>17485</v>
      </c>
      <c r="L2837" s="86" t="s">
        <v>17486</v>
      </c>
      <c r="N2837">
        <f>IFERROR(VLOOKUP(A2837,bip!$A:$C,2,0),"")</f>
      </c>
      <c r="O2837">
        <f>IFERROR(VLOOKUP(A2837,bip!$A:$Z,3,0),"")</f>
      </c>
    </row>
    <row r="2838" spans="1:15" ht="13.2">
      <c r="A2838" t="s">
        <v>2351</v>
      </c>
      <c r="B2838" t="s">
        <v>2351</v>
      </c>
      <c r="C2838" t="s">
        <v>15155</v>
      </c>
      <c r="D2838" t="s">
        <v>36162</v>
      </c>
      <c r="E2838" t="s">
        <v>15647</v>
      </c>
      <c r="F2838">
        <v>6</v>
      </c>
      <c r="G2838">
        <v>72</v>
      </c>
      <c r="H2838" s="1">
        <v>150</v>
      </c>
      <c r="I2838" s="87"/>
      <c r="K2838" s="86" t="s">
        <v>17485</v>
      </c>
      <c r="L2838" s="86" t="s">
        <v>17486</v>
      </c>
      <c r="N2838">
        <f>IFERROR(VLOOKUP(A2838,bip!$A:$C,2,0),"")</f>
      </c>
      <c r="O2838">
        <f>IFERROR(VLOOKUP(A2838,bip!$A:$Z,3,0),"")</f>
      </c>
    </row>
    <row r="2839" spans="1:15" ht="13.2">
      <c r="A2839" t="s">
        <v>2352</v>
      </c>
      <c r="B2839" t="s">
        <v>2352</v>
      </c>
      <c r="C2839" t="s">
        <v>15155</v>
      </c>
      <c r="D2839" t="s">
        <v>36163</v>
      </c>
      <c r="E2839" t="s">
        <v>15648</v>
      </c>
      <c r="F2839">
        <v>6</v>
      </c>
      <c r="G2839">
        <v>72</v>
      </c>
      <c r="H2839" s="1">
        <v>155</v>
      </c>
      <c r="I2839" s="87"/>
      <c r="K2839" s="86" t="s">
        <v>17485</v>
      </c>
      <c r="L2839" s="86" t="s">
        <v>17486</v>
      </c>
      <c r="N2839">
        <f>IFERROR(VLOOKUP(A2839,bip!$A:$C,2,0),"")</f>
      </c>
      <c r="O2839">
        <f>IFERROR(VLOOKUP(A2839,bip!$A:$Z,3,0),"")</f>
      </c>
    </row>
    <row r="2840" spans="1:15" ht="13.2">
      <c r="A2840" t="s">
        <v>2353</v>
      </c>
      <c r="B2840" t="s">
        <v>2353</v>
      </c>
      <c r="C2840" t="s">
        <v>15155</v>
      </c>
      <c r="D2840" t="s">
        <v>36164</v>
      </c>
      <c r="E2840" t="s">
        <v>15649</v>
      </c>
      <c r="F2840">
        <v>6</v>
      </c>
      <c r="G2840">
        <v>72</v>
      </c>
      <c r="H2840" s="1">
        <v>155</v>
      </c>
      <c r="I2840" s="87"/>
      <c r="K2840" s="86" t="s">
        <v>17485</v>
      </c>
      <c r="L2840" s="86" t="s">
        <v>17486</v>
      </c>
      <c r="N2840">
        <f>IFERROR(VLOOKUP(A2840,bip!$A:$C,2,0),"")</f>
      </c>
      <c r="O2840">
        <f>IFERROR(VLOOKUP(A2840,bip!$A:$Z,3,0),"")</f>
      </c>
    </row>
    <row r="2841" spans="1:15" ht="13.2">
      <c r="A2841" t="s">
        <v>2354</v>
      </c>
      <c r="B2841" t="s">
        <v>2354</v>
      </c>
      <c r="C2841" t="s">
        <v>15155</v>
      </c>
      <c r="D2841" t="s">
        <v>36165</v>
      </c>
      <c r="E2841" t="s">
        <v>15650</v>
      </c>
      <c r="F2841">
        <v>6</v>
      </c>
      <c r="G2841">
        <v>72</v>
      </c>
      <c r="H2841" s="1">
        <v>169</v>
      </c>
      <c r="I2841" s="87"/>
      <c r="K2841" s="86" t="s">
        <v>17485</v>
      </c>
      <c r="L2841" s="86" t="s">
        <v>17486</v>
      </c>
      <c r="N2841">
        <f>IFERROR(VLOOKUP(A2841,bip!$A:$C,2,0),"")</f>
      </c>
      <c r="O2841">
        <f>IFERROR(VLOOKUP(A2841,bip!$A:$Z,3,0),"")</f>
      </c>
    </row>
    <row r="2842" spans="1:15" ht="13.2">
      <c r="A2842" t="s">
        <v>2355</v>
      </c>
      <c r="B2842" t="s">
        <v>2355</v>
      </c>
      <c r="C2842" t="s">
        <v>15155</v>
      </c>
      <c r="D2842" t="s">
        <v>36166</v>
      </c>
      <c r="E2842" t="s">
        <v>15651</v>
      </c>
      <c r="F2842">
        <v>6</v>
      </c>
      <c r="G2842">
        <v>72</v>
      </c>
      <c r="H2842" s="1">
        <v>185</v>
      </c>
      <c r="I2842" s="87"/>
      <c r="K2842" s="86" t="s">
        <v>17485</v>
      </c>
      <c r="L2842" s="86" t="s">
        <v>17486</v>
      </c>
      <c r="N2842">
        <f>IFERROR(VLOOKUP(A2842,bip!$A:$C,2,0),"")</f>
      </c>
      <c r="O2842">
        <f>IFERROR(VLOOKUP(A2842,bip!$A:$Z,3,0),"")</f>
      </c>
    </row>
    <row r="2843" spans="1:15" ht="13.2">
      <c r="A2843" t="s">
        <v>2356</v>
      </c>
      <c r="B2843" t="s">
        <v>2356</v>
      </c>
      <c r="C2843" t="s">
        <v>15155</v>
      </c>
      <c r="D2843" t="s">
        <v>36167</v>
      </c>
      <c r="E2843" t="s">
        <v>15652</v>
      </c>
      <c r="F2843">
        <v>6</v>
      </c>
      <c r="G2843">
        <v>36</v>
      </c>
      <c r="H2843" s="1">
        <v>199</v>
      </c>
      <c r="I2843" s="87"/>
      <c r="K2843" s="86" t="s">
        <v>17485</v>
      </c>
      <c r="L2843" s="86" t="s">
        <v>17486</v>
      </c>
      <c r="N2843">
        <f>IFERROR(VLOOKUP(A2843,bip!$A:$C,2,0),"")</f>
      </c>
      <c r="O2843">
        <f>IFERROR(VLOOKUP(A2843,bip!$A:$Z,3,0),"")</f>
      </c>
    </row>
    <row r="2844" spans="1:15" ht="13.2">
      <c r="A2844" t="s">
        <v>2357</v>
      </c>
      <c r="B2844" t="s">
        <v>2357</v>
      </c>
      <c r="C2844" t="s">
        <v>15155</v>
      </c>
      <c r="D2844" t="s">
        <v>36168</v>
      </c>
      <c r="E2844" t="s">
        <v>15653</v>
      </c>
      <c r="F2844">
        <v>6</v>
      </c>
      <c r="G2844">
        <v>42</v>
      </c>
      <c r="H2844" s="1">
        <v>229</v>
      </c>
      <c r="I2844" s="87"/>
      <c r="K2844" s="86" t="s">
        <v>17485</v>
      </c>
      <c r="L2844" s="86" t="s">
        <v>17486</v>
      </c>
      <c r="N2844">
        <f>IFERROR(VLOOKUP(A2844,bip!$A:$C,2,0),"")</f>
      </c>
      <c r="O2844">
        <f>IFERROR(VLOOKUP(A2844,bip!$A:$Z,3,0),"")</f>
      </c>
    </row>
    <row r="2845" spans="1:15" ht="13.2">
      <c r="A2845" t="s">
        <v>2358</v>
      </c>
      <c r="B2845" t="s">
        <v>2358</v>
      </c>
      <c r="C2845" t="s">
        <v>15155</v>
      </c>
      <c r="D2845" t="s">
        <v>36169</v>
      </c>
      <c r="E2845" t="s">
        <v>15654</v>
      </c>
      <c r="F2845">
        <v>6</v>
      </c>
      <c r="G2845">
        <v>48</v>
      </c>
      <c r="H2845" s="1">
        <v>275</v>
      </c>
      <c r="I2845" s="87"/>
      <c r="K2845" s="86" t="s">
        <v>17485</v>
      </c>
      <c r="L2845" s="86" t="s">
        <v>17486</v>
      </c>
      <c r="N2845">
        <f>IFERROR(VLOOKUP(A2845,bip!$A:$C,2,0),"")</f>
      </c>
      <c r="O2845">
        <f>IFERROR(VLOOKUP(A2845,bip!$A:$Z,3,0),"")</f>
      </c>
    </row>
    <row r="2846" spans="1:15" ht="13.2">
      <c r="A2846" t="s">
        <v>2359</v>
      </c>
      <c r="B2846" t="s">
        <v>2359</v>
      </c>
      <c r="C2846" t="s">
        <v>15155</v>
      </c>
      <c r="D2846" t="s">
        <v>36170</v>
      </c>
      <c r="E2846" t="s">
        <v>15655</v>
      </c>
      <c r="F2846">
        <v>1</v>
      </c>
      <c r="G2846">
        <v>24</v>
      </c>
      <c r="H2846" s="1">
        <v>385</v>
      </c>
      <c r="I2846" s="87"/>
      <c r="K2846" s="86" t="s">
        <v>17485</v>
      </c>
      <c r="L2846" s="86" t="s">
        <v>17486</v>
      </c>
      <c r="N2846">
        <f>IFERROR(VLOOKUP(A2846,bip!$A:$C,2,0),"")</f>
      </c>
      <c r="O2846">
        <f>IFERROR(VLOOKUP(A2846,bip!$A:$Z,3,0),"")</f>
      </c>
    </row>
    <row r="2847" spans="1:15" ht="13.2">
      <c r="A2847" t="s">
        <v>2360</v>
      </c>
      <c r="B2847" t="s">
        <v>2360</v>
      </c>
      <c r="C2847" t="s">
        <v>15155</v>
      </c>
      <c r="D2847" t="s">
        <v>36171</v>
      </c>
      <c r="E2847" t="s">
        <v>15656</v>
      </c>
      <c r="F2847">
        <v>1</v>
      </c>
      <c r="G2847">
        <v>30</v>
      </c>
      <c r="H2847" s="1">
        <v>616</v>
      </c>
      <c r="I2847" s="87"/>
      <c r="K2847" s="86" t="s">
        <v>17485</v>
      </c>
      <c r="L2847" s="86" t="s">
        <v>17486</v>
      </c>
      <c r="N2847">
        <f>IFERROR(VLOOKUP(A2847,bip!$A:$C,2,0),"")</f>
      </c>
      <c r="O2847">
        <f>IFERROR(VLOOKUP(A2847,bip!$A:$Z,3,0),"")</f>
      </c>
    </row>
    <row r="2848" spans="1:15" ht="13.2">
      <c r="A2848" t="s">
        <v>2361</v>
      </c>
      <c r="B2848" t="s">
        <v>2361</v>
      </c>
      <c r="C2848" t="s">
        <v>15155</v>
      </c>
      <c r="D2848" t="s">
        <v>36172</v>
      </c>
      <c r="E2848" t="s">
        <v>15657</v>
      </c>
      <c r="F2848">
        <v>1</v>
      </c>
      <c r="G2848">
        <v>12</v>
      </c>
      <c r="H2848" s="1">
        <v>739</v>
      </c>
      <c r="I2848" s="87"/>
      <c r="K2848" s="86" t="s">
        <v>17485</v>
      </c>
      <c r="L2848" s="86" t="s">
        <v>17486</v>
      </c>
      <c r="N2848">
        <f>IFERROR(VLOOKUP(A2848,bip!$A:$C,2,0),"")</f>
      </c>
      <c r="O2848">
        <f>IFERROR(VLOOKUP(A2848,bip!$A:$Z,3,0),"")</f>
      </c>
    </row>
    <row r="2849" spans="1:15" ht="13.2">
      <c r="A2849" t="s">
        <v>2362</v>
      </c>
      <c r="B2849" t="s">
        <v>2362</v>
      </c>
      <c r="C2849" t="s">
        <v>15155</v>
      </c>
      <c r="D2849" t="s">
        <v>36173</v>
      </c>
      <c r="E2849" t="s">
        <v>15658</v>
      </c>
      <c r="F2849">
        <v>1</v>
      </c>
      <c r="G2849">
        <v>12</v>
      </c>
      <c r="H2849" s="1">
        <v>886</v>
      </c>
      <c r="I2849" s="87"/>
      <c r="K2849" s="86" t="s">
        <v>17485</v>
      </c>
      <c r="L2849" s="86" t="s">
        <v>17486</v>
      </c>
      <c r="N2849">
        <f>IFERROR(VLOOKUP(A2849,bip!$A:$C,2,0),"")</f>
      </c>
      <c r="O2849">
        <f>IFERROR(VLOOKUP(A2849,bip!$A:$Z,3,0),"")</f>
      </c>
    </row>
    <row r="2850" spans="1:15" ht="13.2">
      <c r="A2850" t="s">
        <v>2363</v>
      </c>
      <c r="B2850" t="s">
        <v>2363</v>
      </c>
      <c r="C2850" t="s">
        <v>15155</v>
      </c>
      <c r="D2850" t="s">
        <v>36174</v>
      </c>
      <c r="E2850" t="s">
        <v>15659</v>
      </c>
      <c r="F2850">
        <v>1</v>
      </c>
      <c r="G2850">
        <v>20</v>
      </c>
      <c r="H2850" s="1">
        <v>1065</v>
      </c>
      <c r="I2850" s="87"/>
      <c r="K2850" s="86" t="s">
        <v>17485</v>
      </c>
      <c r="L2850" s="86" t="s">
        <v>17486</v>
      </c>
      <c r="N2850">
        <f>IFERROR(VLOOKUP(A2850,bip!$A:$C,2,0),"")</f>
      </c>
      <c r="O2850">
        <f>IFERROR(VLOOKUP(A2850,bip!$A:$Z,3,0),"")</f>
      </c>
    </row>
    <row r="2851" spans="1:15" ht="13.2">
      <c r="A2851" t="s">
        <v>2364</v>
      </c>
      <c r="B2851" t="s">
        <v>2364</v>
      </c>
      <c r="C2851" t="s">
        <v>15155</v>
      </c>
      <c r="D2851" t="s">
        <v>36175</v>
      </c>
      <c r="E2851" t="s">
        <v>15660</v>
      </c>
      <c r="F2851">
        <v>1</v>
      </c>
      <c r="G2851">
        <v>8</v>
      </c>
      <c r="H2851" s="1">
        <v>1757</v>
      </c>
      <c r="I2851" s="87"/>
      <c r="K2851" s="86" t="s">
        <v>17485</v>
      </c>
      <c r="L2851" s="86" t="s">
        <v>17486</v>
      </c>
      <c r="N2851">
        <f>IFERROR(VLOOKUP(A2851,bip!$A:$C,2,0),"")</f>
      </c>
      <c r="O2851">
        <f>IFERROR(VLOOKUP(A2851,bip!$A:$Z,3,0),"")</f>
      </c>
    </row>
    <row r="2852" spans="1:15" ht="13.2">
      <c r="A2852" t="s">
        <v>2365</v>
      </c>
      <c r="B2852" t="s">
        <v>2365</v>
      </c>
      <c r="C2852" t="s">
        <v>15155</v>
      </c>
      <c r="D2852" t="s">
        <v>36176</v>
      </c>
      <c r="E2852" t="s">
        <v>15661</v>
      </c>
      <c r="F2852">
        <v>1</v>
      </c>
      <c r="G2852">
        <v>6</v>
      </c>
      <c r="H2852" s="1">
        <v>2020</v>
      </c>
      <c r="I2852" s="87"/>
      <c r="K2852" s="86" t="s">
        <v>17485</v>
      </c>
      <c r="L2852" s="86" t="s">
        <v>17486</v>
      </c>
      <c r="N2852">
        <f>IFERROR(VLOOKUP(A2852,bip!$A:$C,2,0),"")</f>
      </c>
      <c r="O2852">
        <f>IFERROR(VLOOKUP(A2852,bip!$A:$Z,3,0),"")</f>
      </c>
    </row>
    <row r="2853" spans="1:15" ht="13.2">
      <c r="A2853" t="s">
        <v>2366</v>
      </c>
      <c r="B2853" t="s">
        <v>2366</v>
      </c>
      <c r="C2853" t="s">
        <v>15155</v>
      </c>
      <c r="D2853" t="s">
        <v>36177</v>
      </c>
      <c r="E2853" t="s">
        <v>36178</v>
      </c>
      <c r="F2853">
        <v>1</v>
      </c>
      <c r="G2853">
        <v>6</v>
      </c>
      <c r="H2853" s="1">
        <v>1474</v>
      </c>
      <c r="I2853" s="87"/>
      <c r="K2853" s="86" t="s">
        <v>17485</v>
      </c>
      <c r="L2853" s="86" t="s">
        <v>17486</v>
      </c>
      <c r="N2853">
        <f>IFERROR(VLOOKUP(A2853,bip!$A:$C,2,0),"")</f>
      </c>
      <c r="O2853">
        <f>IFERROR(VLOOKUP(A2853,bip!$A:$Z,3,0),"")</f>
      </c>
    </row>
    <row r="2854" spans="1:15" ht="13.2">
      <c r="A2854" t="s">
        <v>2368</v>
      </c>
      <c r="B2854" t="s">
        <v>2368</v>
      </c>
      <c r="C2854" t="s">
        <v>15155</v>
      </c>
      <c r="D2854" t="s">
        <v>36179</v>
      </c>
      <c r="E2854" t="s">
        <v>36180</v>
      </c>
      <c r="F2854">
        <v>1</v>
      </c>
      <c r="G2854">
        <v>12</v>
      </c>
      <c r="H2854" s="1">
        <v>729</v>
      </c>
      <c r="I2854" s="87"/>
      <c r="K2854" s="86" t="s">
        <v>17485</v>
      </c>
      <c r="L2854" s="86" t="s">
        <v>17486</v>
      </c>
      <c r="N2854">
        <f>IFERROR(VLOOKUP(A2854,bip!$A:$C,2,0),"")</f>
      </c>
      <c r="O2854">
        <f>IFERROR(VLOOKUP(A2854,bip!$A:$Z,3,0),"")</f>
      </c>
    </row>
    <row r="2855" spans="1:15" ht="13.2">
      <c r="A2855" t="s">
        <v>2367</v>
      </c>
      <c r="B2855" t="s">
        <v>2367</v>
      </c>
      <c r="C2855" t="s">
        <v>15155</v>
      </c>
      <c r="D2855" t="s">
        <v>36181</v>
      </c>
      <c r="E2855" t="s">
        <v>36182</v>
      </c>
      <c r="F2855">
        <v>1</v>
      </c>
      <c r="G2855">
        <v>8</v>
      </c>
      <c r="H2855" s="1">
        <v>1285</v>
      </c>
      <c r="I2855" s="87"/>
      <c r="K2855" s="86" t="s">
        <v>17485</v>
      </c>
      <c r="L2855" s="86" t="s">
        <v>17486</v>
      </c>
      <c r="N2855">
        <f>IFERROR(VLOOKUP(A2855,bip!$A:$C,2,0),"")</f>
      </c>
      <c r="O2855">
        <f>IFERROR(VLOOKUP(A2855,bip!$A:$Z,3,0),"")</f>
      </c>
    </row>
    <row r="2856" spans="1:15" ht="13.2">
      <c r="A2856" t="s">
        <v>13829</v>
      </c>
      <c r="B2856" t="s">
        <v>13829</v>
      </c>
      <c r="C2856" t="s">
        <v>15155</v>
      </c>
      <c r="D2856" t="s">
        <v>36183</v>
      </c>
      <c r="E2856" t="s">
        <v>36184</v>
      </c>
      <c r="F2856">
        <v>1</v>
      </c>
      <c r="G2856">
        <v>8</v>
      </c>
      <c r="H2856" s="1">
        <v>1285</v>
      </c>
      <c r="I2856" s="87"/>
      <c r="K2856" s="86" t="s">
        <v>17485</v>
      </c>
      <c r="L2856" s="86" t="s">
        <v>17486</v>
      </c>
      <c r="N2856">
        <f>IFERROR(VLOOKUP(A2856,bip!$A:$C,2,0),"")</f>
      </c>
      <c r="O2856">
        <f>IFERROR(VLOOKUP(A2856,bip!$A:$Z,3,0),"")</f>
      </c>
    </row>
    <row r="2857" spans="1:15" ht="13.2">
      <c r="A2857" t="s">
        <v>2369</v>
      </c>
      <c r="B2857" t="s">
        <v>2369</v>
      </c>
      <c r="C2857" t="s">
        <v>15155</v>
      </c>
      <c r="D2857" t="s">
        <v>28889</v>
      </c>
      <c r="E2857" t="s">
        <v>19131</v>
      </c>
      <c r="F2857">
        <v>6</v>
      </c>
      <c r="G2857">
        <v>126</v>
      </c>
      <c r="H2857" s="1">
        <v>70</v>
      </c>
      <c r="I2857" s="87"/>
      <c r="K2857" s="86" t="s">
        <v>17485</v>
      </c>
      <c r="L2857" s="86" t="s">
        <v>17486</v>
      </c>
      <c r="N2857">
        <f>IFERROR(VLOOKUP(A2857,bip!$A:$C,2,0),"")</f>
      </c>
      <c r="O2857">
        <f>IFERROR(VLOOKUP(A2857,bip!$A:$Z,3,0),"")</f>
      </c>
    </row>
    <row r="2858" spans="1:15" ht="13.2">
      <c r="A2858" t="s">
        <v>2370</v>
      </c>
      <c r="B2858" t="s">
        <v>2370</v>
      </c>
      <c r="C2858" t="s">
        <v>15155</v>
      </c>
      <c r="D2858" t="s">
        <v>28890</v>
      </c>
      <c r="E2858" t="s">
        <v>19132</v>
      </c>
      <c r="F2858">
        <v>6</v>
      </c>
      <c r="G2858">
        <v>168</v>
      </c>
      <c r="H2858" s="1">
        <v>77</v>
      </c>
      <c r="I2858" s="87"/>
      <c r="K2858" s="86" t="s">
        <v>17485</v>
      </c>
      <c r="L2858" s="86" t="s">
        <v>17486</v>
      </c>
      <c r="N2858">
        <f>IFERROR(VLOOKUP(A2858,bip!$A:$C,2,0),"")</f>
      </c>
      <c r="O2858">
        <f>IFERROR(VLOOKUP(A2858,bip!$A:$Z,3,0),"")</f>
      </c>
    </row>
    <row r="2859" spans="1:15" ht="13.2">
      <c r="A2859" t="s">
        <v>2371</v>
      </c>
      <c r="B2859" t="s">
        <v>2371</v>
      </c>
      <c r="C2859" t="s">
        <v>15155</v>
      </c>
      <c r="D2859" t="s">
        <v>28891</v>
      </c>
      <c r="E2859" t="s">
        <v>19133</v>
      </c>
      <c r="F2859">
        <v>6</v>
      </c>
      <c r="G2859">
        <v>168</v>
      </c>
      <c r="H2859" s="1">
        <v>88</v>
      </c>
      <c r="I2859" s="87"/>
      <c r="K2859" s="86" t="s">
        <v>17485</v>
      </c>
      <c r="L2859" s="86" t="s">
        <v>17486</v>
      </c>
      <c r="N2859">
        <f>IFERROR(VLOOKUP(A2859,bip!$A:$C,2,0),"")</f>
      </c>
      <c r="O2859">
        <f>IFERROR(VLOOKUP(A2859,bip!$A:$Z,3,0),"")</f>
      </c>
    </row>
    <row r="2860" spans="1:15" ht="13.2">
      <c r="A2860" t="s">
        <v>2372</v>
      </c>
      <c r="B2860" t="s">
        <v>2372</v>
      </c>
      <c r="C2860" t="s">
        <v>15155</v>
      </c>
      <c r="D2860" t="s">
        <v>28892</v>
      </c>
      <c r="E2860" t="s">
        <v>19130</v>
      </c>
      <c r="F2860">
        <v>6</v>
      </c>
      <c r="G2860">
        <v>468</v>
      </c>
      <c r="H2860" s="1">
        <v>100</v>
      </c>
      <c r="I2860" s="87"/>
      <c r="K2860" s="86" t="s">
        <v>17485</v>
      </c>
      <c r="L2860" s="86" t="s">
        <v>17486</v>
      </c>
      <c r="N2860">
        <f>IFERROR(VLOOKUP(A2860,bip!$A:$C,2,0),"")</f>
      </c>
      <c r="O2860">
        <f>IFERROR(VLOOKUP(A2860,bip!$A:$Z,3,0),"")</f>
      </c>
    </row>
    <row r="2861" spans="1:15" ht="13.2">
      <c r="A2861" t="s">
        <v>2373</v>
      </c>
      <c r="B2861" t="s">
        <v>2373</v>
      </c>
      <c r="C2861" t="s">
        <v>15155</v>
      </c>
      <c r="D2861" t="s">
        <v>28893</v>
      </c>
      <c r="E2861" t="s">
        <v>19134</v>
      </c>
      <c r="F2861">
        <v>6</v>
      </c>
      <c r="G2861">
        <v>264</v>
      </c>
      <c r="H2861" s="1">
        <v>105</v>
      </c>
      <c r="I2861" s="87"/>
      <c r="K2861" s="86" t="s">
        <v>17485</v>
      </c>
      <c r="L2861" s="86" t="s">
        <v>17486</v>
      </c>
      <c r="N2861">
        <f>IFERROR(VLOOKUP(A2861,bip!$A:$C,2,0),"")</f>
      </c>
      <c r="O2861">
        <f>IFERROR(VLOOKUP(A2861,bip!$A:$Z,3,0),"")</f>
      </c>
    </row>
    <row r="2862" spans="1:15" ht="13.2">
      <c r="A2862" t="s">
        <v>2374</v>
      </c>
      <c r="B2862" t="s">
        <v>2374</v>
      </c>
      <c r="C2862" t="s">
        <v>15155</v>
      </c>
      <c r="D2862" t="s">
        <v>28894</v>
      </c>
      <c r="E2862" t="s">
        <v>19135</v>
      </c>
      <c r="F2862">
        <v>6</v>
      </c>
      <c r="G2862">
        <v>168</v>
      </c>
      <c r="H2862" s="1">
        <v>110</v>
      </c>
      <c r="I2862" s="87"/>
      <c r="K2862" s="86" t="s">
        <v>17485</v>
      </c>
      <c r="L2862" s="86" t="s">
        <v>17486</v>
      </c>
      <c r="N2862">
        <f>IFERROR(VLOOKUP(A2862,bip!$A:$C,2,0),"")</f>
      </c>
      <c r="O2862">
        <f>IFERROR(VLOOKUP(A2862,bip!$A:$Z,3,0),"")</f>
      </c>
    </row>
    <row r="2863" spans="1:15" ht="13.2">
      <c r="A2863" t="s">
        <v>2375</v>
      </c>
      <c r="B2863" t="s">
        <v>2375</v>
      </c>
      <c r="C2863" t="s">
        <v>15155</v>
      </c>
      <c r="D2863" t="s">
        <v>28895</v>
      </c>
      <c r="E2863" t="s">
        <v>19136</v>
      </c>
      <c r="F2863">
        <v>6</v>
      </c>
      <c r="G2863">
        <v>168</v>
      </c>
      <c r="H2863" s="1">
        <v>121</v>
      </c>
      <c r="I2863" s="87"/>
      <c r="K2863" s="86" t="s">
        <v>17485</v>
      </c>
      <c r="L2863" s="86" t="s">
        <v>17486</v>
      </c>
      <c r="N2863">
        <f>IFERROR(VLOOKUP(A2863,bip!$A:$C,2,0),"")</f>
      </c>
      <c r="O2863">
        <f>IFERROR(VLOOKUP(A2863,bip!$A:$Z,3,0),"")</f>
      </c>
    </row>
    <row r="2864" spans="1:15" ht="13.2">
      <c r="A2864" t="s">
        <v>2376</v>
      </c>
      <c r="B2864" t="s">
        <v>2376</v>
      </c>
      <c r="C2864" t="s">
        <v>15155</v>
      </c>
      <c r="D2864" t="s">
        <v>28896</v>
      </c>
      <c r="E2864" t="s">
        <v>19137</v>
      </c>
      <c r="F2864">
        <v>6</v>
      </c>
      <c r="G2864">
        <v>120</v>
      </c>
      <c r="H2864" s="1">
        <v>125</v>
      </c>
      <c r="I2864" s="87"/>
      <c r="K2864" s="86" t="s">
        <v>17485</v>
      </c>
      <c r="L2864" s="86" t="s">
        <v>17486</v>
      </c>
      <c r="N2864">
        <f>IFERROR(VLOOKUP(A2864,bip!$A:$C,2,0),"")</f>
      </c>
      <c r="O2864">
        <f>IFERROR(VLOOKUP(A2864,bip!$A:$Z,3,0),"")</f>
      </c>
    </row>
    <row r="2865" spans="1:15" ht="13.2">
      <c r="A2865" t="s">
        <v>2377</v>
      </c>
      <c r="B2865" t="s">
        <v>2377</v>
      </c>
      <c r="C2865" t="s">
        <v>15155</v>
      </c>
      <c r="D2865" t="s">
        <v>28897</v>
      </c>
      <c r="E2865" t="s">
        <v>19138</v>
      </c>
      <c r="F2865">
        <v>6</v>
      </c>
      <c r="G2865">
        <v>234</v>
      </c>
      <c r="H2865" s="1">
        <v>144</v>
      </c>
      <c r="I2865" s="87"/>
      <c r="K2865" s="86" t="s">
        <v>17485</v>
      </c>
      <c r="L2865" s="86" t="s">
        <v>17486</v>
      </c>
      <c r="N2865">
        <f>IFERROR(VLOOKUP(A2865,bip!$A:$C,2,0),"")</f>
      </c>
      <c r="O2865">
        <f>IFERROR(VLOOKUP(A2865,bip!$A:$Z,3,0),"")</f>
      </c>
    </row>
    <row r="2866" spans="1:15" ht="13.2">
      <c r="A2866" t="s">
        <v>2378</v>
      </c>
      <c r="B2866" t="s">
        <v>2378</v>
      </c>
      <c r="C2866" t="s">
        <v>15155</v>
      </c>
      <c r="D2866" t="s">
        <v>28898</v>
      </c>
      <c r="E2866" t="s">
        <v>19139</v>
      </c>
      <c r="F2866">
        <v>6</v>
      </c>
      <c r="G2866">
        <v>72</v>
      </c>
      <c r="H2866" s="1">
        <v>155</v>
      </c>
      <c r="I2866" s="87"/>
      <c r="K2866" s="86" t="s">
        <v>17485</v>
      </c>
      <c r="L2866" s="86" t="s">
        <v>17486</v>
      </c>
      <c r="N2866">
        <f>IFERROR(VLOOKUP(A2866,bip!$A:$C,2,0),"")</f>
      </c>
      <c r="O2866">
        <f>IFERROR(VLOOKUP(A2866,bip!$A:$Z,3,0),"")</f>
      </c>
    </row>
    <row r="2867" spans="1:15" ht="13.2">
      <c r="A2867" t="s">
        <v>2379</v>
      </c>
      <c r="B2867" t="s">
        <v>2379</v>
      </c>
      <c r="C2867" t="s">
        <v>15155</v>
      </c>
      <c r="D2867" t="s">
        <v>28899</v>
      </c>
      <c r="E2867" t="s">
        <v>19140</v>
      </c>
      <c r="F2867">
        <v>6</v>
      </c>
      <c r="G2867">
        <v>72</v>
      </c>
      <c r="H2867" s="1">
        <v>185</v>
      </c>
      <c r="I2867" s="87"/>
      <c r="K2867" s="86" t="s">
        <v>17485</v>
      </c>
      <c r="L2867" s="86" t="s">
        <v>17486</v>
      </c>
      <c r="N2867">
        <f>IFERROR(VLOOKUP(A2867,bip!$A:$C,2,0),"")</f>
      </c>
      <c r="O2867">
        <f>IFERROR(VLOOKUP(A2867,bip!$A:$Z,3,0),"")</f>
      </c>
    </row>
    <row r="2868" spans="1:15" ht="13.2">
      <c r="A2868" t="s">
        <v>2380</v>
      </c>
      <c r="B2868" t="s">
        <v>2380</v>
      </c>
      <c r="C2868" t="s">
        <v>15155</v>
      </c>
      <c r="D2868" t="s">
        <v>28900</v>
      </c>
      <c r="E2868" t="s">
        <v>19141</v>
      </c>
      <c r="F2868">
        <v>6</v>
      </c>
      <c r="G2868">
        <v>72</v>
      </c>
      <c r="H2868" s="1">
        <v>199</v>
      </c>
      <c r="I2868" s="87"/>
      <c r="K2868" s="86" t="s">
        <v>17485</v>
      </c>
      <c r="L2868" s="86" t="s">
        <v>17486</v>
      </c>
      <c r="N2868">
        <f>IFERROR(VLOOKUP(A2868,bip!$A:$C,2,0),"")</f>
      </c>
      <c r="O2868">
        <f>IFERROR(VLOOKUP(A2868,bip!$A:$Z,3,0),"")</f>
      </c>
    </row>
    <row r="2869" spans="1:15" ht="13.2">
      <c r="A2869" t="s">
        <v>2381</v>
      </c>
      <c r="B2869" t="s">
        <v>2381</v>
      </c>
      <c r="C2869" t="s">
        <v>15155</v>
      </c>
      <c r="D2869" t="s">
        <v>28901</v>
      </c>
      <c r="E2869" t="s">
        <v>19148</v>
      </c>
      <c r="F2869">
        <v>6</v>
      </c>
      <c r="G2869">
        <v>42</v>
      </c>
      <c r="H2869" s="1">
        <v>229</v>
      </c>
      <c r="I2869" s="87"/>
      <c r="K2869" s="86" t="s">
        <v>17485</v>
      </c>
      <c r="L2869" s="86" t="s">
        <v>17486</v>
      </c>
      <c r="N2869">
        <f>IFERROR(VLOOKUP(A2869,bip!$A:$C,2,0),"")</f>
      </c>
      <c r="O2869">
        <f>IFERROR(VLOOKUP(A2869,bip!$A:$Z,3,0),"")</f>
      </c>
    </row>
    <row r="2870" spans="1:15" ht="13.2">
      <c r="A2870" t="s">
        <v>2382</v>
      </c>
      <c r="B2870" t="s">
        <v>2382</v>
      </c>
      <c r="C2870" t="s">
        <v>15155</v>
      </c>
      <c r="D2870" t="s">
        <v>28902</v>
      </c>
      <c r="E2870" t="s">
        <v>19142</v>
      </c>
      <c r="F2870">
        <v>6</v>
      </c>
      <c r="G2870">
        <v>42</v>
      </c>
      <c r="H2870" s="1">
        <v>240</v>
      </c>
      <c r="I2870" s="87"/>
      <c r="K2870" s="86" t="s">
        <v>17485</v>
      </c>
      <c r="L2870" s="86" t="s">
        <v>17486</v>
      </c>
      <c r="N2870">
        <f>IFERROR(VLOOKUP(A2870,bip!$A:$C,2,0),"")</f>
      </c>
      <c r="O2870">
        <f>IFERROR(VLOOKUP(A2870,bip!$A:$Z,3,0),"")</f>
      </c>
    </row>
    <row r="2871" spans="1:15" ht="13.2">
      <c r="A2871" t="s">
        <v>2383</v>
      </c>
      <c r="B2871" t="s">
        <v>2383</v>
      </c>
      <c r="C2871" t="s">
        <v>15155</v>
      </c>
      <c r="D2871" t="s">
        <v>28903</v>
      </c>
      <c r="E2871" t="s">
        <v>19143</v>
      </c>
      <c r="F2871">
        <v>6</v>
      </c>
      <c r="G2871">
        <v>36</v>
      </c>
      <c r="H2871" s="1">
        <v>275</v>
      </c>
      <c r="I2871" s="87"/>
      <c r="K2871" s="86" t="s">
        <v>17485</v>
      </c>
      <c r="L2871" s="86" t="s">
        <v>17486</v>
      </c>
      <c r="N2871">
        <f>IFERROR(VLOOKUP(A2871,bip!$A:$C,2,0),"")</f>
      </c>
      <c r="O2871">
        <f>IFERROR(VLOOKUP(A2871,bip!$A:$Z,3,0),"")</f>
      </c>
    </row>
    <row r="2872" spans="1:15" ht="13.2">
      <c r="A2872" t="s">
        <v>2384</v>
      </c>
      <c r="B2872" t="s">
        <v>2384</v>
      </c>
      <c r="C2872" t="s">
        <v>15155</v>
      </c>
      <c r="D2872" t="s">
        <v>28904</v>
      </c>
      <c r="E2872" t="s">
        <v>19144</v>
      </c>
      <c r="F2872">
        <v>6</v>
      </c>
      <c r="G2872">
        <v>54</v>
      </c>
      <c r="H2872" s="1">
        <v>404</v>
      </c>
      <c r="I2872" s="87"/>
      <c r="K2872" s="86" t="s">
        <v>17485</v>
      </c>
      <c r="L2872" s="86" t="s">
        <v>17486</v>
      </c>
      <c r="N2872">
        <f>IFERROR(VLOOKUP(A2872,bip!$A:$C,2,0),"")</f>
      </c>
      <c r="O2872">
        <f>IFERROR(VLOOKUP(A2872,bip!$A:$Z,3,0),"")</f>
      </c>
    </row>
    <row r="2873" spans="1:15" ht="13.2">
      <c r="A2873" t="s">
        <v>2385</v>
      </c>
      <c r="B2873" t="s">
        <v>2385</v>
      </c>
      <c r="C2873" t="s">
        <v>15155</v>
      </c>
      <c r="D2873" t="s">
        <v>28905</v>
      </c>
      <c r="E2873" t="s">
        <v>19145</v>
      </c>
      <c r="F2873">
        <v>6</v>
      </c>
      <c r="G2873">
        <v>24</v>
      </c>
      <c r="H2873" s="1">
        <v>646</v>
      </c>
      <c r="I2873" s="87"/>
      <c r="K2873" s="86" t="s">
        <v>17485</v>
      </c>
      <c r="L2873" s="86" t="s">
        <v>17486</v>
      </c>
      <c r="N2873">
        <f>IFERROR(VLOOKUP(A2873,bip!$A:$C,2,0),"")</f>
      </c>
      <c r="O2873">
        <f>IFERROR(VLOOKUP(A2873,bip!$A:$Z,3,0),"")</f>
      </c>
    </row>
    <row r="2874" spans="1:15" ht="13.2">
      <c r="A2874" t="s">
        <v>2386</v>
      </c>
      <c r="B2874" t="s">
        <v>2386</v>
      </c>
      <c r="C2874" t="s">
        <v>15155</v>
      </c>
      <c r="D2874" t="s">
        <v>28906</v>
      </c>
      <c r="E2874" t="s">
        <v>19146</v>
      </c>
      <c r="F2874">
        <v>6</v>
      </c>
      <c r="G2874">
        <v>20</v>
      </c>
      <c r="H2874" s="1">
        <v>797</v>
      </c>
      <c r="I2874" s="87"/>
      <c r="K2874" s="86" t="s">
        <v>17485</v>
      </c>
      <c r="L2874" s="86" t="s">
        <v>17486</v>
      </c>
      <c r="N2874">
        <f>IFERROR(VLOOKUP(A2874,bip!$A:$C,2,0),"")</f>
      </c>
      <c r="O2874">
        <f>IFERROR(VLOOKUP(A2874,bip!$A:$Z,3,0),"")</f>
      </c>
    </row>
    <row r="2875" spans="1:15" ht="13.2">
      <c r="A2875" t="s">
        <v>2387</v>
      </c>
      <c r="B2875" t="s">
        <v>2387</v>
      </c>
      <c r="C2875" t="s">
        <v>15155</v>
      </c>
      <c r="D2875" t="s">
        <v>28907</v>
      </c>
      <c r="E2875" t="s">
        <v>19147</v>
      </c>
      <c r="F2875">
        <v>6</v>
      </c>
      <c r="G2875">
        <v>20</v>
      </c>
      <c r="H2875" s="1">
        <v>959</v>
      </c>
      <c r="I2875" s="87"/>
      <c r="K2875" s="86" t="s">
        <v>17485</v>
      </c>
      <c r="L2875" s="86" t="s">
        <v>17486</v>
      </c>
      <c r="N2875">
        <f>IFERROR(VLOOKUP(A2875,bip!$A:$C,2,0),"")</f>
      </c>
      <c r="O2875">
        <f>IFERROR(VLOOKUP(A2875,bip!$A:$Z,3,0),"")</f>
      </c>
    </row>
    <row r="2876" spans="1:15" ht="13.2">
      <c r="A2876" t="s">
        <v>2454</v>
      </c>
      <c r="B2876" t="s">
        <v>2454</v>
      </c>
      <c r="C2876" t="s">
        <v>15155</v>
      </c>
      <c r="D2876" t="s">
        <v>18263</v>
      </c>
      <c r="E2876" t="s">
        <v>19165</v>
      </c>
      <c r="F2876">
        <v>6</v>
      </c>
      <c r="G2876">
        <v>168</v>
      </c>
      <c r="H2876" s="1">
        <v>113</v>
      </c>
      <c r="I2876" s="87"/>
      <c r="K2876" s="86" t="s">
        <v>17485</v>
      </c>
      <c r="L2876" s="86" t="s">
        <v>17486</v>
      </c>
      <c r="N2876">
        <f>IFERROR(VLOOKUP(A2876,bip!$A:$C,2,0),"")</f>
      </c>
      <c r="O2876">
        <f>IFERROR(VLOOKUP(A2876,bip!$A:$Z,3,0),"")</f>
      </c>
    </row>
    <row r="2877" spans="1:15" ht="13.2">
      <c r="A2877" t="s">
        <v>2455</v>
      </c>
      <c r="B2877" t="s">
        <v>2455</v>
      </c>
      <c r="C2877" t="s">
        <v>15155</v>
      </c>
      <c r="D2877" t="s">
        <v>18290</v>
      </c>
      <c r="E2877" t="s">
        <v>19177</v>
      </c>
      <c r="F2877">
        <v>6</v>
      </c>
      <c r="G2877">
        <v>300</v>
      </c>
      <c r="H2877" s="1">
        <v>117</v>
      </c>
      <c r="I2877" s="87"/>
      <c r="K2877" s="86" t="s">
        <v>17485</v>
      </c>
      <c r="L2877" s="86" t="s">
        <v>17486</v>
      </c>
      <c r="N2877">
        <f>IFERROR(VLOOKUP(A2877,bip!$A:$C,2,0),"")</f>
      </c>
      <c r="O2877">
        <f>IFERROR(VLOOKUP(A2877,bip!$A:$Z,3,0),"")</f>
      </c>
    </row>
    <row r="2878" spans="1:15" ht="13.2">
      <c r="A2878" t="s">
        <v>2456</v>
      </c>
      <c r="B2878" t="s">
        <v>2456</v>
      </c>
      <c r="C2878" t="s">
        <v>15155</v>
      </c>
      <c r="D2878" t="s">
        <v>18264</v>
      </c>
      <c r="E2878" t="s">
        <v>19166</v>
      </c>
      <c r="F2878">
        <v>6</v>
      </c>
      <c r="G2878">
        <v>168</v>
      </c>
      <c r="H2878" s="1">
        <v>119</v>
      </c>
      <c r="I2878" s="87"/>
      <c r="K2878" s="86" t="s">
        <v>17485</v>
      </c>
      <c r="L2878" s="86" t="s">
        <v>17486</v>
      </c>
      <c r="N2878">
        <f>IFERROR(VLOOKUP(A2878,bip!$A:$C,2,0),"")</f>
      </c>
      <c r="O2878">
        <f>IFERROR(VLOOKUP(A2878,bip!$A:$Z,3,0),"")</f>
      </c>
    </row>
    <row r="2879" spans="1:15" ht="13.2">
      <c r="A2879" t="s">
        <v>2457</v>
      </c>
      <c r="B2879" t="s">
        <v>2457</v>
      </c>
      <c r="C2879" t="s">
        <v>15155</v>
      </c>
      <c r="D2879" t="s">
        <v>18265</v>
      </c>
      <c r="E2879" t="s">
        <v>19167</v>
      </c>
      <c r="F2879">
        <v>6</v>
      </c>
      <c r="G2879">
        <v>360</v>
      </c>
      <c r="H2879" s="1">
        <v>125</v>
      </c>
      <c r="I2879" s="87"/>
      <c r="K2879" s="86" t="s">
        <v>17485</v>
      </c>
      <c r="L2879" s="86" t="s">
        <v>17486</v>
      </c>
      <c r="N2879">
        <f>IFERROR(VLOOKUP(A2879,bip!$A:$C,2,0),"")</f>
      </c>
      <c r="O2879">
        <f>IFERROR(VLOOKUP(A2879,bip!$A:$Z,3,0),"")</f>
      </c>
    </row>
    <row r="2880" spans="1:15" ht="13.2">
      <c r="A2880" t="s">
        <v>2458</v>
      </c>
      <c r="B2880" t="s">
        <v>2458</v>
      </c>
      <c r="C2880" t="s">
        <v>15155</v>
      </c>
      <c r="D2880" t="s">
        <v>18266</v>
      </c>
      <c r="E2880" t="s">
        <v>19168</v>
      </c>
      <c r="F2880">
        <v>6</v>
      </c>
      <c r="G2880">
        <v>72</v>
      </c>
      <c r="H2880" s="1">
        <v>130</v>
      </c>
      <c r="I2880" s="87"/>
      <c r="K2880" s="86" t="s">
        <v>17485</v>
      </c>
      <c r="L2880" s="86" t="s">
        <v>17486</v>
      </c>
      <c r="N2880">
        <f>IFERROR(VLOOKUP(A2880,bip!$A:$C,2,0),"")</f>
      </c>
      <c r="O2880">
        <f>IFERROR(VLOOKUP(A2880,bip!$A:$Z,3,0),"")</f>
      </c>
    </row>
    <row r="2881" spans="1:15" ht="13.2">
      <c r="A2881" t="s">
        <v>2459</v>
      </c>
      <c r="B2881" t="s">
        <v>2459</v>
      </c>
      <c r="C2881" t="s">
        <v>15155</v>
      </c>
      <c r="D2881" t="s">
        <v>18267</v>
      </c>
      <c r="E2881" t="s">
        <v>19169</v>
      </c>
      <c r="F2881">
        <v>6</v>
      </c>
      <c r="G2881">
        <v>72</v>
      </c>
      <c r="H2881" s="1">
        <v>157</v>
      </c>
      <c r="I2881" s="87"/>
      <c r="K2881" s="86" t="s">
        <v>17485</v>
      </c>
      <c r="L2881" s="86" t="s">
        <v>17486</v>
      </c>
      <c r="N2881">
        <f>IFERROR(VLOOKUP(A2881,bip!$A:$C,2,0),"")</f>
      </c>
      <c r="O2881">
        <f>IFERROR(VLOOKUP(A2881,bip!$A:$Z,3,0),"")</f>
      </c>
    </row>
    <row r="2882" spans="1:15" ht="13.2">
      <c r="A2882" t="s">
        <v>2460</v>
      </c>
      <c r="B2882" t="s">
        <v>2460</v>
      </c>
      <c r="C2882" t="s">
        <v>15155</v>
      </c>
      <c r="D2882" t="s">
        <v>18268</v>
      </c>
      <c r="E2882" t="s">
        <v>19170</v>
      </c>
      <c r="F2882">
        <v>6</v>
      </c>
      <c r="G2882">
        <v>42</v>
      </c>
      <c r="H2882" s="1">
        <v>195</v>
      </c>
      <c r="I2882" s="87"/>
      <c r="K2882" s="86" t="s">
        <v>17485</v>
      </c>
      <c r="L2882" s="86" t="s">
        <v>17486</v>
      </c>
      <c r="N2882">
        <f>IFERROR(VLOOKUP(A2882,bip!$A:$C,2,0),"")</f>
      </c>
      <c r="O2882">
        <f>IFERROR(VLOOKUP(A2882,bip!$A:$Z,3,0),"")</f>
      </c>
    </row>
    <row r="2883" spans="1:15" ht="13.2">
      <c r="A2883" t="s">
        <v>2461</v>
      </c>
      <c r="B2883" t="s">
        <v>2461</v>
      </c>
      <c r="C2883" t="s">
        <v>15155</v>
      </c>
      <c r="D2883" t="s">
        <v>18269</v>
      </c>
      <c r="E2883" t="s">
        <v>19171</v>
      </c>
      <c r="F2883">
        <v>6</v>
      </c>
      <c r="G2883">
        <v>72</v>
      </c>
      <c r="H2883" s="1">
        <v>215</v>
      </c>
      <c r="I2883" s="87"/>
      <c r="K2883" s="86" t="s">
        <v>17485</v>
      </c>
      <c r="L2883" s="86" t="s">
        <v>17486</v>
      </c>
      <c r="N2883">
        <f>IFERROR(VLOOKUP(A2883,bip!$A:$C,2,0),"")</f>
      </c>
      <c r="O2883">
        <f>IFERROR(VLOOKUP(A2883,bip!$A:$Z,3,0),"")</f>
      </c>
    </row>
    <row r="2884" spans="1:15" ht="13.2">
      <c r="A2884" t="s">
        <v>2462</v>
      </c>
      <c r="B2884" t="s">
        <v>2462</v>
      </c>
      <c r="C2884" t="s">
        <v>15155</v>
      </c>
      <c r="D2884" t="s">
        <v>18289</v>
      </c>
      <c r="E2884" t="s">
        <v>19176</v>
      </c>
      <c r="F2884">
        <v>6</v>
      </c>
      <c r="G2884">
        <v>72</v>
      </c>
      <c r="H2884" s="1">
        <v>249</v>
      </c>
      <c r="I2884" s="87"/>
      <c r="K2884" s="86" t="s">
        <v>17485</v>
      </c>
      <c r="L2884" s="86" t="s">
        <v>17486</v>
      </c>
      <c r="N2884">
        <f>IFERROR(VLOOKUP(A2884,bip!$A:$C,2,0),"")</f>
      </c>
      <c r="O2884">
        <f>IFERROR(VLOOKUP(A2884,bip!$A:$Z,3,0),"")</f>
      </c>
    </row>
    <row r="2885" spans="1:15" ht="13.2">
      <c r="A2885" t="s">
        <v>2463</v>
      </c>
      <c r="B2885" t="s">
        <v>2463</v>
      </c>
      <c r="C2885" t="s">
        <v>15155</v>
      </c>
      <c r="D2885" t="s">
        <v>18270</v>
      </c>
      <c r="E2885" t="s">
        <v>19172</v>
      </c>
      <c r="F2885">
        <v>6</v>
      </c>
      <c r="G2885">
        <v>54</v>
      </c>
      <c r="H2885" s="1">
        <v>298</v>
      </c>
      <c r="I2885" s="87"/>
      <c r="K2885" s="86" t="s">
        <v>17485</v>
      </c>
      <c r="L2885" s="86" t="s">
        <v>17486</v>
      </c>
      <c r="N2885">
        <f>IFERROR(VLOOKUP(A2885,bip!$A:$C,2,0),"")</f>
      </c>
      <c r="O2885">
        <f>IFERROR(VLOOKUP(A2885,bip!$A:$Z,3,0),"")</f>
      </c>
    </row>
    <row r="2886" spans="1:15" ht="13.2">
      <c r="A2886" t="s">
        <v>2464</v>
      </c>
      <c r="B2886" t="s">
        <v>2464</v>
      </c>
      <c r="C2886" t="s">
        <v>15155</v>
      </c>
      <c r="D2886" t="s">
        <v>18271</v>
      </c>
      <c r="E2886" t="s">
        <v>19173</v>
      </c>
      <c r="F2886">
        <v>6</v>
      </c>
      <c r="G2886">
        <v>6</v>
      </c>
      <c r="H2886" s="1">
        <v>713</v>
      </c>
      <c r="I2886" s="87"/>
      <c r="K2886" s="86" t="s">
        <v>17485</v>
      </c>
      <c r="L2886" s="86" t="s">
        <v>17486</v>
      </c>
      <c r="N2886">
        <f>IFERROR(VLOOKUP(A2886,bip!$A:$C,2,0),"")</f>
      </c>
      <c r="O2886">
        <f>IFERROR(VLOOKUP(A2886,bip!$A:$Z,3,0),"")</f>
      </c>
    </row>
    <row r="2887" spans="1:15" ht="13.2">
      <c r="A2887" t="s">
        <v>2465</v>
      </c>
      <c r="B2887" t="s">
        <v>2465</v>
      </c>
      <c r="C2887" t="s">
        <v>15155</v>
      </c>
      <c r="D2887" t="s">
        <v>18272</v>
      </c>
      <c r="E2887" t="s">
        <v>19174</v>
      </c>
      <c r="F2887">
        <v>6</v>
      </c>
      <c r="G2887">
        <v>6</v>
      </c>
      <c r="H2887" s="1">
        <v>867</v>
      </c>
      <c r="I2887" s="87"/>
      <c r="K2887" s="86" t="s">
        <v>17485</v>
      </c>
      <c r="L2887" s="86" t="s">
        <v>17486</v>
      </c>
      <c r="N2887">
        <f>IFERROR(VLOOKUP(A2887,bip!$A:$C,2,0),"")</f>
      </c>
      <c r="O2887">
        <f>IFERROR(VLOOKUP(A2887,bip!$A:$Z,3,0),"")</f>
      </c>
    </row>
    <row r="2888" spans="1:15" ht="13.2">
      <c r="A2888" t="s">
        <v>2434</v>
      </c>
      <c r="B2888" t="s">
        <v>2434</v>
      </c>
      <c r="C2888" t="s">
        <v>15155</v>
      </c>
      <c r="D2888" t="s">
        <v>36185</v>
      </c>
      <c r="E2888" t="s">
        <v>36186</v>
      </c>
      <c r="F2888">
        <v>1</v>
      </c>
      <c r="G2888">
        <v>6</v>
      </c>
      <c r="H2888" s="1">
        <v>1881</v>
      </c>
      <c r="I2888" s="87"/>
      <c r="K2888" s="86" t="s">
        <v>17485</v>
      </c>
      <c r="L2888" s="86" t="s">
        <v>17486</v>
      </c>
      <c r="N2888">
        <f>IFERROR(VLOOKUP(A2888,bip!$A:$C,2,0),"")</f>
      </c>
      <c r="O2888">
        <f>IFERROR(VLOOKUP(A2888,bip!$A:$Z,3,0),"")</f>
      </c>
    </row>
    <row r="2889" spans="1:15" ht="13.2">
      <c r="A2889" t="s">
        <v>2453</v>
      </c>
      <c r="B2889" t="s">
        <v>2453</v>
      </c>
      <c r="C2889" t="s">
        <v>15155</v>
      </c>
      <c r="D2889" t="s">
        <v>36187</v>
      </c>
      <c r="E2889" t="s">
        <v>36188</v>
      </c>
      <c r="F2889">
        <v>1</v>
      </c>
      <c r="G2889">
        <v>12</v>
      </c>
      <c r="H2889" s="1">
        <v>1001</v>
      </c>
      <c r="I2889" s="87"/>
      <c r="K2889" s="86" t="s">
        <v>17485</v>
      </c>
      <c r="L2889" s="86" t="s">
        <v>17486</v>
      </c>
      <c r="N2889">
        <f>IFERROR(VLOOKUP(A2889,bip!$A:$C,2,0),"")</f>
      </c>
      <c r="O2889">
        <f>IFERROR(VLOOKUP(A2889,bip!$A:$Z,3,0),"")</f>
      </c>
    </row>
    <row r="2890" spans="1:15" ht="13.2">
      <c r="A2890" t="s">
        <v>2435</v>
      </c>
      <c r="B2890" t="s">
        <v>2435</v>
      </c>
      <c r="C2890" t="s">
        <v>15155</v>
      </c>
      <c r="D2890" t="s">
        <v>36187</v>
      </c>
      <c r="E2890" t="s">
        <v>36189</v>
      </c>
      <c r="F2890">
        <v>1</v>
      </c>
      <c r="G2890">
        <v>5</v>
      </c>
      <c r="H2890" s="1">
        <v>1351</v>
      </c>
      <c r="I2890" s="87"/>
      <c r="K2890" s="86" t="s">
        <v>17485</v>
      </c>
      <c r="L2890" s="86" t="s">
        <v>17486</v>
      </c>
      <c r="N2890">
        <f>IFERROR(VLOOKUP(A2890,bip!$A:$C,2,0),"")</f>
      </c>
      <c r="O2890">
        <f>IFERROR(VLOOKUP(A2890,bip!$A:$Z,3,0),"")</f>
      </c>
    </row>
    <row r="2891" spans="1:15" ht="13.2">
      <c r="A2891" t="s">
        <v>13830</v>
      </c>
      <c r="B2891" t="s">
        <v>13830</v>
      </c>
      <c r="C2891" t="s">
        <v>15155</v>
      </c>
      <c r="D2891" t="s">
        <v>36190</v>
      </c>
      <c r="E2891" t="s">
        <v>36191</v>
      </c>
      <c r="F2891">
        <v>1</v>
      </c>
      <c r="G2891">
        <v>10</v>
      </c>
      <c r="H2891" s="1">
        <v>1099</v>
      </c>
      <c r="I2891" s="87"/>
      <c r="K2891" s="86" t="s">
        <v>17485</v>
      </c>
      <c r="L2891" s="86" t="s">
        <v>17486</v>
      </c>
      <c r="N2891">
        <f>IFERROR(VLOOKUP(A2891,bip!$A:$C,2,0),"")</f>
      </c>
      <c r="O2891">
        <f>IFERROR(VLOOKUP(A2891,bip!$A:$Z,3,0),"")</f>
      </c>
    </row>
    <row r="2892" spans="1:15" ht="13.2">
      <c r="A2892" t="s">
        <v>13831</v>
      </c>
      <c r="B2892" t="s">
        <v>13831</v>
      </c>
      <c r="C2892" t="s">
        <v>15155</v>
      </c>
      <c r="D2892" t="s">
        <v>36192</v>
      </c>
      <c r="E2892" t="s">
        <v>36193</v>
      </c>
      <c r="F2892">
        <v>1</v>
      </c>
      <c r="G2892">
        <v>6</v>
      </c>
      <c r="H2892" s="1">
        <v>1402</v>
      </c>
      <c r="I2892" s="87"/>
      <c r="K2892" s="86" t="s">
        <v>17485</v>
      </c>
      <c r="L2892" s="86" t="s">
        <v>17486</v>
      </c>
      <c r="N2892">
        <f>IFERROR(VLOOKUP(A2892,bip!$A:$C,2,0),"")</f>
      </c>
      <c r="O2892">
        <f>IFERROR(VLOOKUP(A2892,bip!$A:$Z,3,0),"")</f>
      </c>
    </row>
    <row r="2893" spans="1:15" ht="13.2">
      <c r="A2893" t="s">
        <v>2452</v>
      </c>
      <c r="B2893" t="s">
        <v>2452</v>
      </c>
      <c r="C2893" t="s">
        <v>15155</v>
      </c>
      <c r="D2893" t="s">
        <v>36194</v>
      </c>
      <c r="E2893" t="s">
        <v>36195</v>
      </c>
      <c r="F2893">
        <v>1</v>
      </c>
      <c r="G2893">
        <v>1</v>
      </c>
      <c r="H2893" s="1">
        <v>3021</v>
      </c>
      <c r="I2893" s="87"/>
      <c r="K2893" s="86" t="s">
        <v>17485</v>
      </c>
      <c r="L2893" s="86" t="s">
        <v>17486</v>
      </c>
      <c r="N2893">
        <f>IFERROR(VLOOKUP(A2893,bip!$A:$C,2,0),"")</f>
      </c>
      <c r="O2893">
        <f>IFERROR(VLOOKUP(A2893,bip!$A:$Z,3,0),"")</f>
      </c>
    </row>
    <row r="2894" spans="1:15" ht="13.2">
      <c r="A2894" t="s">
        <v>2436</v>
      </c>
      <c r="B2894" t="s">
        <v>2436</v>
      </c>
      <c r="C2894" t="s">
        <v>15155</v>
      </c>
      <c r="D2894" t="s">
        <v>18273</v>
      </c>
      <c r="E2894" t="s">
        <v>15695</v>
      </c>
      <c r="F2894">
        <v>6</v>
      </c>
      <c r="G2894">
        <v>168</v>
      </c>
      <c r="H2894" s="1">
        <v>113</v>
      </c>
      <c r="I2894" s="87"/>
      <c r="K2894" s="86" t="s">
        <v>17485</v>
      </c>
      <c r="L2894" s="86" t="s">
        <v>17486</v>
      </c>
      <c r="N2894">
        <f>IFERROR(VLOOKUP(A2894,bip!$A:$C,2,0),"")</f>
      </c>
      <c r="O2894">
        <f>IFERROR(VLOOKUP(A2894,bip!$A:$Z,3,0),"")</f>
      </c>
    </row>
    <row r="2895" spans="1:15" ht="13.2">
      <c r="A2895" t="s">
        <v>2437</v>
      </c>
      <c r="B2895" t="s">
        <v>2437</v>
      </c>
      <c r="C2895" t="s">
        <v>15155</v>
      </c>
      <c r="D2895" t="s">
        <v>18274</v>
      </c>
      <c r="E2895" t="s">
        <v>15696</v>
      </c>
      <c r="F2895">
        <v>6</v>
      </c>
      <c r="G2895">
        <v>120</v>
      </c>
      <c r="H2895" s="1">
        <v>119</v>
      </c>
      <c r="I2895" s="87"/>
      <c r="K2895" s="86" t="s">
        <v>17485</v>
      </c>
      <c r="L2895" s="86" t="s">
        <v>17486</v>
      </c>
      <c r="N2895">
        <f>IFERROR(VLOOKUP(A2895,bip!$A:$C,2,0),"")</f>
      </c>
      <c r="O2895">
        <f>IFERROR(VLOOKUP(A2895,bip!$A:$Z,3,0),"")</f>
      </c>
    </row>
    <row r="2896" spans="1:15" ht="13.2">
      <c r="A2896" t="s">
        <v>2438</v>
      </c>
      <c r="B2896" t="s">
        <v>2438</v>
      </c>
      <c r="C2896" t="s">
        <v>15155</v>
      </c>
      <c r="D2896" t="s">
        <v>18275</v>
      </c>
      <c r="E2896" t="s">
        <v>15697</v>
      </c>
      <c r="F2896">
        <v>6</v>
      </c>
      <c r="G2896">
        <v>168</v>
      </c>
      <c r="H2896" s="1">
        <v>125</v>
      </c>
      <c r="I2896" s="87"/>
      <c r="K2896" s="86" t="s">
        <v>17485</v>
      </c>
      <c r="L2896" s="86" t="s">
        <v>17486</v>
      </c>
      <c r="N2896">
        <f>IFERROR(VLOOKUP(A2896,bip!$A:$C,2,0),"")</f>
      </c>
      <c r="O2896">
        <f>IFERROR(VLOOKUP(A2896,bip!$A:$Z,3,0),"")</f>
      </c>
    </row>
    <row r="2897" spans="1:15" ht="13.2">
      <c r="A2897" t="s">
        <v>2439</v>
      </c>
      <c r="B2897" t="s">
        <v>2439</v>
      </c>
      <c r="C2897" t="s">
        <v>15155</v>
      </c>
      <c r="D2897" t="s">
        <v>18276</v>
      </c>
      <c r="E2897" t="s">
        <v>15698</v>
      </c>
      <c r="F2897">
        <v>6</v>
      </c>
      <c r="G2897">
        <v>72</v>
      </c>
      <c r="H2897" s="1">
        <v>130</v>
      </c>
      <c r="I2897" s="87"/>
      <c r="K2897" s="86" t="s">
        <v>17485</v>
      </c>
      <c r="L2897" s="86" t="s">
        <v>17486</v>
      </c>
      <c r="N2897">
        <f>IFERROR(VLOOKUP(A2897,bip!$A:$C,2,0),"")</f>
      </c>
      <c r="O2897">
        <f>IFERROR(VLOOKUP(A2897,bip!$A:$Z,3,0),"")</f>
      </c>
    </row>
    <row r="2898" spans="1:15" ht="13.2">
      <c r="A2898" t="s">
        <v>2440</v>
      </c>
      <c r="B2898" t="s">
        <v>2440</v>
      </c>
      <c r="C2898" t="s">
        <v>15155</v>
      </c>
      <c r="D2898" t="s">
        <v>18277</v>
      </c>
      <c r="E2898" t="s">
        <v>15699</v>
      </c>
      <c r="F2898">
        <v>6</v>
      </c>
      <c r="G2898">
        <v>72</v>
      </c>
      <c r="H2898" s="1">
        <v>157</v>
      </c>
      <c r="I2898" s="87"/>
      <c r="K2898" s="86" t="s">
        <v>17485</v>
      </c>
      <c r="L2898" s="86" t="s">
        <v>17486</v>
      </c>
      <c r="N2898">
        <f>IFERROR(VLOOKUP(A2898,bip!$A:$C,2,0),"")</f>
      </c>
      <c r="O2898">
        <f>IFERROR(VLOOKUP(A2898,bip!$A:$Z,3,0),"")</f>
      </c>
    </row>
    <row r="2899" spans="1:15" ht="13.2">
      <c r="A2899" t="s">
        <v>2441</v>
      </c>
      <c r="B2899" t="s">
        <v>2441</v>
      </c>
      <c r="C2899" t="s">
        <v>15155</v>
      </c>
      <c r="D2899" t="s">
        <v>18278</v>
      </c>
      <c r="E2899" t="s">
        <v>15700</v>
      </c>
      <c r="F2899">
        <v>6</v>
      </c>
      <c r="G2899">
        <v>42</v>
      </c>
      <c r="H2899" s="1">
        <v>195</v>
      </c>
      <c r="I2899" s="87"/>
      <c r="K2899" s="86" t="s">
        <v>17485</v>
      </c>
      <c r="L2899" s="86" t="s">
        <v>17486</v>
      </c>
      <c r="N2899">
        <f>IFERROR(VLOOKUP(A2899,bip!$A:$C,2,0),"")</f>
      </c>
      <c r="O2899">
        <f>IFERROR(VLOOKUP(A2899,bip!$A:$Z,3,0),"")</f>
      </c>
    </row>
    <row r="2900" spans="1:15" ht="13.2">
      <c r="A2900" t="s">
        <v>2442</v>
      </c>
      <c r="B2900" t="s">
        <v>2442</v>
      </c>
      <c r="C2900" t="s">
        <v>15155</v>
      </c>
      <c r="D2900" t="s">
        <v>18279</v>
      </c>
      <c r="E2900" t="s">
        <v>15701</v>
      </c>
      <c r="F2900">
        <v>6</v>
      </c>
      <c r="G2900">
        <v>42</v>
      </c>
      <c r="H2900" s="1">
        <v>215</v>
      </c>
      <c r="I2900" s="87"/>
      <c r="K2900" s="86" t="s">
        <v>17485</v>
      </c>
      <c r="L2900" s="86" t="s">
        <v>17486</v>
      </c>
      <c r="N2900">
        <f>IFERROR(VLOOKUP(A2900,bip!$A:$C,2,0),"")</f>
      </c>
      <c r="O2900">
        <f>IFERROR(VLOOKUP(A2900,bip!$A:$Z,3,0),"")</f>
      </c>
    </row>
    <row r="2901" spans="1:15" ht="13.2">
      <c r="A2901" t="s">
        <v>2443</v>
      </c>
      <c r="B2901" t="s">
        <v>2443</v>
      </c>
      <c r="C2901" t="s">
        <v>15155</v>
      </c>
      <c r="D2901" t="s">
        <v>18280</v>
      </c>
      <c r="E2901" t="s">
        <v>15702</v>
      </c>
      <c r="F2901">
        <v>6</v>
      </c>
      <c r="G2901">
        <v>30</v>
      </c>
      <c r="H2901" s="1">
        <v>249</v>
      </c>
      <c r="I2901" s="87"/>
      <c r="K2901" s="86" t="s">
        <v>17485</v>
      </c>
      <c r="L2901" s="86" t="s">
        <v>17486</v>
      </c>
      <c r="N2901">
        <f>IFERROR(VLOOKUP(A2901,bip!$A:$C,2,0),"")</f>
      </c>
      <c r="O2901">
        <f>IFERROR(VLOOKUP(A2901,bip!$A:$Z,3,0),"")</f>
      </c>
    </row>
    <row r="2902" spans="1:15" ht="13.2">
      <c r="A2902" t="s">
        <v>2444</v>
      </c>
      <c r="B2902" t="s">
        <v>2444</v>
      </c>
      <c r="C2902" t="s">
        <v>15155</v>
      </c>
      <c r="D2902" t="s">
        <v>18281</v>
      </c>
      <c r="E2902" t="s">
        <v>15703</v>
      </c>
      <c r="F2902">
        <v>6</v>
      </c>
      <c r="G2902">
        <v>54</v>
      </c>
      <c r="H2902" s="1">
        <v>298</v>
      </c>
      <c r="I2902" s="87"/>
      <c r="K2902" s="86" t="s">
        <v>17485</v>
      </c>
      <c r="L2902" s="86" t="s">
        <v>17486</v>
      </c>
      <c r="N2902">
        <f>IFERROR(VLOOKUP(A2902,bip!$A:$C,2,0),"")</f>
      </c>
      <c r="O2902">
        <f>IFERROR(VLOOKUP(A2902,bip!$A:$Z,3,0),"")</f>
      </c>
    </row>
    <row r="2903" spans="1:15" ht="13.2">
      <c r="A2903" t="s">
        <v>2445</v>
      </c>
      <c r="B2903" t="s">
        <v>2445</v>
      </c>
      <c r="C2903" t="s">
        <v>15155</v>
      </c>
      <c r="D2903" t="s">
        <v>18282</v>
      </c>
      <c r="E2903" t="s">
        <v>15704</v>
      </c>
      <c r="F2903">
        <v>6</v>
      </c>
      <c r="G2903">
        <v>36</v>
      </c>
      <c r="H2903" s="1">
        <v>379</v>
      </c>
      <c r="I2903" s="87"/>
      <c r="K2903" s="86" t="s">
        <v>17485</v>
      </c>
      <c r="L2903" s="86" t="s">
        <v>17486</v>
      </c>
      <c r="N2903">
        <f>IFERROR(VLOOKUP(A2903,bip!$A:$C,2,0),"")</f>
      </c>
      <c r="O2903">
        <f>IFERROR(VLOOKUP(A2903,bip!$A:$Z,3,0),"")</f>
      </c>
    </row>
    <row r="2904" spans="1:15" ht="13.2">
      <c r="A2904" t="s">
        <v>2446</v>
      </c>
      <c r="B2904" t="s">
        <v>2446</v>
      </c>
      <c r="C2904" t="s">
        <v>15155</v>
      </c>
      <c r="D2904" t="s">
        <v>18283</v>
      </c>
      <c r="E2904" t="s">
        <v>15705</v>
      </c>
      <c r="F2904">
        <v>6</v>
      </c>
      <c r="G2904">
        <v>12</v>
      </c>
      <c r="H2904" s="1">
        <v>648</v>
      </c>
      <c r="I2904" s="87"/>
      <c r="K2904" s="86" t="s">
        <v>17485</v>
      </c>
      <c r="L2904" s="86" t="s">
        <v>17486</v>
      </c>
      <c r="N2904">
        <f>IFERROR(VLOOKUP(A2904,bip!$A:$C,2,0),"")</f>
      </c>
      <c r="O2904">
        <f>IFERROR(VLOOKUP(A2904,bip!$A:$Z,3,0),"")</f>
      </c>
    </row>
    <row r="2905" spans="1:15" ht="13.2">
      <c r="A2905" t="s">
        <v>2447</v>
      </c>
      <c r="B2905" t="s">
        <v>2447</v>
      </c>
      <c r="C2905" t="s">
        <v>15155</v>
      </c>
      <c r="D2905" t="s">
        <v>18284</v>
      </c>
      <c r="E2905" t="s">
        <v>15706</v>
      </c>
      <c r="F2905">
        <v>6</v>
      </c>
      <c r="G2905">
        <v>25</v>
      </c>
      <c r="H2905" s="1">
        <v>683</v>
      </c>
      <c r="I2905" s="87"/>
      <c r="K2905" s="86" t="s">
        <v>17485</v>
      </c>
      <c r="L2905" s="86" t="s">
        <v>17486</v>
      </c>
      <c r="N2905">
        <f>IFERROR(VLOOKUP(A2905,bip!$A:$C,2,0),"")</f>
      </c>
      <c r="O2905">
        <f>IFERROR(VLOOKUP(A2905,bip!$A:$Z,3,0),"")</f>
      </c>
    </row>
    <row r="2906" spans="1:15" ht="13.2">
      <c r="A2906" t="s">
        <v>2448</v>
      </c>
      <c r="B2906" t="s">
        <v>2448</v>
      </c>
      <c r="C2906" t="s">
        <v>15155</v>
      </c>
      <c r="D2906" t="s">
        <v>18285</v>
      </c>
      <c r="E2906" t="s">
        <v>15707</v>
      </c>
      <c r="F2906">
        <v>6</v>
      </c>
      <c r="G2906">
        <v>20</v>
      </c>
      <c r="H2906" s="1">
        <v>788</v>
      </c>
      <c r="I2906" s="87"/>
      <c r="K2906" s="86" t="s">
        <v>17485</v>
      </c>
      <c r="L2906" s="86" t="s">
        <v>17486</v>
      </c>
      <c r="N2906">
        <f>IFERROR(VLOOKUP(A2906,bip!$A:$C,2,0),"")</f>
      </c>
      <c r="O2906">
        <f>IFERROR(VLOOKUP(A2906,bip!$A:$Z,3,0),"")</f>
      </c>
    </row>
    <row r="2907" spans="1:15" ht="13.2">
      <c r="A2907" t="s">
        <v>2449</v>
      </c>
      <c r="B2907" t="s">
        <v>2449</v>
      </c>
      <c r="C2907" t="s">
        <v>15155</v>
      </c>
      <c r="D2907" t="s">
        <v>18286</v>
      </c>
      <c r="E2907" t="s">
        <v>15708</v>
      </c>
      <c r="F2907">
        <v>6</v>
      </c>
      <c r="G2907">
        <v>6</v>
      </c>
      <c r="H2907" s="1">
        <v>1036</v>
      </c>
      <c r="I2907" s="87"/>
      <c r="K2907" s="86" t="s">
        <v>17485</v>
      </c>
      <c r="L2907" s="86" t="s">
        <v>17486</v>
      </c>
      <c r="N2907">
        <f>IFERROR(VLOOKUP(A2907,bip!$A:$C,2,0),"")</f>
      </c>
      <c r="O2907">
        <f>IFERROR(VLOOKUP(A2907,bip!$A:$Z,3,0),"")</f>
      </c>
    </row>
    <row r="2908" spans="1:15" ht="13.2">
      <c r="A2908" t="s">
        <v>2450</v>
      </c>
      <c r="B2908" t="s">
        <v>2450</v>
      </c>
      <c r="C2908" t="s">
        <v>15155</v>
      </c>
      <c r="D2908" t="s">
        <v>18287</v>
      </c>
      <c r="E2908" t="s">
        <v>15709</v>
      </c>
      <c r="F2908">
        <v>6</v>
      </c>
      <c r="G2908">
        <v>10</v>
      </c>
      <c r="H2908" s="1">
        <v>1212</v>
      </c>
      <c r="I2908" s="87"/>
      <c r="K2908" s="86" t="s">
        <v>17485</v>
      </c>
      <c r="L2908" s="86" t="s">
        <v>17486</v>
      </c>
      <c r="N2908">
        <f>IFERROR(VLOOKUP(A2908,bip!$A:$C,2,0),"")</f>
      </c>
      <c r="O2908">
        <f>IFERROR(VLOOKUP(A2908,bip!$A:$Z,3,0),"")</f>
      </c>
    </row>
    <row r="2909" spans="1:15" ht="13.2">
      <c r="A2909" t="s">
        <v>2451</v>
      </c>
      <c r="B2909" t="s">
        <v>2451</v>
      </c>
      <c r="C2909" t="s">
        <v>15155</v>
      </c>
      <c r="D2909" t="s">
        <v>18288</v>
      </c>
      <c r="E2909" t="s">
        <v>19175</v>
      </c>
      <c r="F2909">
        <v>6</v>
      </c>
      <c r="G2909">
        <v>10</v>
      </c>
      <c r="H2909" s="1">
        <v>1681</v>
      </c>
      <c r="I2909" s="87"/>
      <c r="K2909" s="86" t="s">
        <v>17485</v>
      </c>
      <c r="L2909" s="86" t="s">
        <v>17486</v>
      </c>
      <c r="N2909">
        <f>IFERROR(VLOOKUP(A2909,bip!$A:$C,2,0),"")</f>
      </c>
      <c r="O2909">
        <f>IFERROR(VLOOKUP(A2909,bip!$A:$Z,3,0),"")</f>
      </c>
    </row>
    <row r="2910" spans="1:15" ht="13.2">
      <c r="A2910" t="s">
        <v>2466</v>
      </c>
      <c r="B2910" t="s">
        <v>2466</v>
      </c>
      <c r="C2910" t="s">
        <v>15155</v>
      </c>
      <c r="D2910" t="s">
        <v>36196</v>
      </c>
      <c r="E2910" t="s">
        <v>36197</v>
      </c>
      <c r="F2910">
        <v>1</v>
      </c>
      <c r="G2910">
        <v>6</v>
      </c>
      <c r="H2910" s="1">
        <v>1572</v>
      </c>
      <c r="I2910" s="87"/>
      <c r="K2910" s="86" t="s">
        <v>17485</v>
      </c>
      <c r="L2910" s="86" t="s">
        <v>17486</v>
      </c>
      <c r="N2910">
        <f>IFERROR(VLOOKUP(A2910,bip!$A:$C,2,0),"")</f>
      </c>
      <c r="O2910">
        <f>IFERROR(VLOOKUP(A2910,bip!$A:$Z,3,0),"")</f>
      </c>
    </row>
    <row r="2911" spans="1:15" ht="13.2">
      <c r="A2911" t="s">
        <v>2467</v>
      </c>
      <c r="B2911" t="s">
        <v>2467</v>
      </c>
      <c r="C2911" t="s">
        <v>15155</v>
      </c>
      <c r="D2911" t="s">
        <v>18294</v>
      </c>
      <c r="E2911" t="s">
        <v>15710</v>
      </c>
      <c r="F2911">
        <v>6</v>
      </c>
      <c r="G2911">
        <v>108</v>
      </c>
      <c r="H2911" s="1">
        <v>154</v>
      </c>
      <c r="I2911" s="87"/>
      <c r="K2911" s="86" t="s">
        <v>17485</v>
      </c>
      <c r="L2911" s="86" t="s">
        <v>17486</v>
      </c>
      <c r="N2911">
        <f>IFERROR(VLOOKUP(A2911,bip!$A:$C,2,0),"")</f>
      </c>
      <c r="O2911">
        <f>IFERROR(VLOOKUP(A2911,bip!$A:$Z,3,0),"")</f>
      </c>
    </row>
    <row r="2912" spans="1:15" ht="13.2">
      <c r="A2912" t="s">
        <v>2468</v>
      </c>
      <c r="B2912" t="s">
        <v>2468</v>
      </c>
      <c r="C2912" t="s">
        <v>15155</v>
      </c>
      <c r="D2912" t="s">
        <v>18295</v>
      </c>
      <c r="E2912" t="s">
        <v>15711</v>
      </c>
      <c r="F2912">
        <v>6</v>
      </c>
      <c r="G2912">
        <v>72</v>
      </c>
      <c r="H2912" s="1">
        <v>169</v>
      </c>
      <c r="I2912" s="87"/>
      <c r="K2912" s="86" t="s">
        <v>17485</v>
      </c>
      <c r="L2912" s="86" t="s">
        <v>17486</v>
      </c>
      <c r="N2912">
        <f>IFERROR(VLOOKUP(A2912,bip!$A:$C,2,0),"")</f>
      </c>
      <c r="O2912">
        <f>IFERROR(VLOOKUP(A2912,bip!$A:$Z,3,0),"")</f>
      </c>
    </row>
    <row r="2913" spans="1:15" ht="13.2">
      <c r="A2913" t="s">
        <v>2469</v>
      </c>
      <c r="B2913" t="s">
        <v>2469</v>
      </c>
      <c r="C2913" t="s">
        <v>15155</v>
      </c>
      <c r="D2913" t="s">
        <v>18296</v>
      </c>
      <c r="E2913" t="s">
        <v>15712</v>
      </c>
      <c r="F2913">
        <v>6</v>
      </c>
      <c r="G2913">
        <v>66</v>
      </c>
      <c r="H2913" s="1">
        <v>224</v>
      </c>
      <c r="I2913" s="87"/>
      <c r="K2913" s="86" t="s">
        <v>17485</v>
      </c>
      <c r="L2913" s="86" t="s">
        <v>17486</v>
      </c>
      <c r="N2913">
        <f>IFERROR(VLOOKUP(A2913,bip!$A:$C,2,0),"")</f>
      </c>
      <c r="O2913">
        <f>IFERROR(VLOOKUP(A2913,bip!$A:$Z,3,0),"")</f>
      </c>
    </row>
    <row r="2914" spans="1:15" ht="13.2">
      <c r="A2914" t="s">
        <v>2470</v>
      </c>
      <c r="B2914" t="s">
        <v>2470</v>
      </c>
      <c r="C2914" t="s">
        <v>15155</v>
      </c>
      <c r="D2914" t="s">
        <v>18297</v>
      </c>
      <c r="E2914" t="s">
        <v>15713</v>
      </c>
      <c r="F2914">
        <v>6</v>
      </c>
      <c r="G2914">
        <v>90</v>
      </c>
      <c r="H2914" s="1">
        <v>293</v>
      </c>
      <c r="I2914" s="87"/>
      <c r="K2914" s="86" t="s">
        <v>17485</v>
      </c>
      <c r="L2914" s="86" t="s">
        <v>17486</v>
      </c>
      <c r="N2914">
        <f>IFERROR(VLOOKUP(A2914,bip!$A:$C,2,0),"")</f>
      </c>
      <c r="O2914">
        <f>IFERROR(VLOOKUP(A2914,bip!$A:$Z,3,0),"")</f>
      </c>
    </row>
    <row r="2915" spans="1:15" ht="13.2">
      <c r="A2915" t="s">
        <v>2471</v>
      </c>
      <c r="B2915" t="s">
        <v>2471</v>
      </c>
      <c r="C2915" t="s">
        <v>15155</v>
      </c>
      <c r="D2915" t="s">
        <v>18298</v>
      </c>
      <c r="E2915" t="s">
        <v>15714</v>
      </c>
      <c r="F2915">
        <v>6</v>
      </c>
      <c r="G2915">
        <v>30</v>
      </c>
      <c r="H2915" s="1">
        <v>323</v>
      </c>
      <c r="I2915" s="87"/>
      <c r="K2915" s="86" t="s">
        <v>17485</v>
      </c>
      <c r="L2915" s="86" t="s">
        <v>17486</v>
      </c>
      <c r="N2915">
        <f>IFERROR(VLOOKUP(A2915,bip!$A:$C,2,0),"")</f>
      </c>
      <c r="O2915">
        <f>IFERROR(VLOOKUP(A2915,bip!$A:$Z,3,0),"")</f>
      </c>
    </row>
    <row r="2916" spans="1:15" ht="13.2">
      <c r="A2916" t="s">
        <v>2472</v>
      </c>
      <c r="B2916" t="s">
        <v>2472</v>
      </c>
      <c r="C2916" t="s">
        <v>15155</v>
      </c>
      <c r="D2916" t="s">
        <v>18299</v>
      </c>
      <c r="E2916" t="s">
        <v>15715</v>
      </c>
      <c r="F2916">
        <v>6</v>
      </c>
      <c r="G2916">
        <v>30</v>
      </c>
      <c r="H2916" s="1">
        <v>492</v>
      </c>
      <c r="I2916" s="87"/>
      <c r="K2916" s="86" t="s">
        <v>17485</v>
      </c>
      <c r="L2916" s="86" t="s">
        <v>17486</v>
      </c>
      <c r="N2916">
        <f>IFERROR(VLOOKUP(A2916,bip!$A:$C,2,0),"")</f>
      </c>
      <c r="O2916">
        <f>IFERROR(VLOOKUP(A2916,bip!$A:$Z,3,0),"")</f>
      </c>
    </row>
    <row r="2917" spans="1:15" ht="13.2">
      <c r="A2917" t="s">
        <v>2473</v>
      </c>
      <c r="B2917" t="s">
        <v>2473</v>
      </c>
      <c r="C2917" t="s">
        <v>15155</v>
      </c>
      <c r="D2917" t="s">
        <v>18300</v>
      </c>
      <c r="E2917" t="s">
        <v>15716</v>
      </c>
      <c r="F2917">
        <v>6</v>
      </c>
      <c r="G2917">
        <v>6</v>
      </c>
      <c r="H2917" s="1">
        <v>778</v>
      </c>
      <c r="I2917" s="87"/>
      <c r="K2917" s="86" t="s">
        <v>17485</v>
      </c>
      <c r="L2917" s="86" t="s">
        <v>17486</v>
      </c>
      <c r="N2917">
        <f>IFERROR(VLOOKUP(A2917,bip!$A:$C,2,0),"")</f>
      </c>
      <c r="O2917">
        <f>IFERROR(VLOOKUP(A2917,bip!$A:$Z,3,0),"")</f>
      </c>
    </row>
    <row r="2918" spans="1:15" ht="13.2">
      <c r="A2918" t="s">
        <v>2485</v>
      </c>
      <c r="B2918" t="s">
        <v>2485</v>
      </c>
      <c r="C2918" t="s">
        <v>15155</v>
      </c>
      <c r="D2918" t="s">
        <v>36198</v>
      </c>
      <c r="E2918" t="s">
        <v>36199</v>
      </c>
      <c r="F2918">
        <v>1</v>
      </c>
      <c r="G2918">
        <v>12</v>
      </c>
      <c r="H2918" s="1">
        <v>575</v>
      </c>
      <c r="I2918" s="87"/>
      <c r="K2918" s="86" t="s">
        <v>17485</v>
      </c>
      <c r="L2918" s="86" t="s">
        <v>17486</v>
      </c>
      <c r="N2918">
        <f>IFERROR(VLOOKUP(A2918,bip!$A:$C,2,0),"")</f>
      </c>
      <c r="O2918">
        <f>IFERROR(VLOOKUP(A2918,bip!$A:$Z,3,0),"")</f>
      </c>
    </row>
    <row r="2919" spans="1:15" ht="13.2">
      <c r="A2919" t="s">
        <v>2486</v>
      </c>
      <c r="B2919" t="s">
        <v>2486</v>
      </c>
      <c r="C2919" t="s">
        <v>15155</v>
      </c>
      <c r="D2919" t="s">
        <v>18291</v>
      </c>
      <c r="E2919" t="s">
        <v>20705</v>
      </c>
      <c r="F2919">
        <v>6</v>
      </c>
      <c r="G2919">
        <v>360</v>
      </c>
      <c r="H2919" s="1">
        <v>170</v>
      </c>
      <c r="I2919" s="87"/>
      <c r="K2919" s="86" t="s">
        <v>17485</v>
      </c>
      <c r="L2919" s="86" t="s">
        <v>17486</v>
      </c>
      <c r="N2919">
        <f>IFERROR(VLOOKUP(A2919,bip!$A:$C,2,0),"")</f>
      </c>
      <c r="O2919">
        <f>IFERROR(VLOOKUP(A2919,bip!$A:$Z,3,0),"")</f>
      </c>
    </row>
    <row r="2920" spans="1:15" ht="13.2">
      <c r="A2920" t="s">
        <v>2487</v>
      </c>
      <c r="B2920" t="s">
        <v>2487</v>
      </c>
      <c r="C2920" t="s">
        <v>15155</v>
      </c>
      <c r="D2920" t="s">
        <v>18292</v>
      </c>
      <c r="E2920" t="s">
        <v>20707</v>
      </c>
      <c r="F2920">
        <v>6</v>
      </c>
      <c r="G2920">
        <v>234</v>
      </c>
      <c r="H2920" s="1">
        <v>190</v>
      </c>
      <c r="I2920" s="87"/>
      <c r="K2920" s="86" t="s">
        <v>17485</v>
      </c>
      <c r="L2920" s="86" t="s">
        <v>17486</v>
      </c>
      <c r="N2920">
        <f>IFERROR(VLOOKUP(A2920,bip!$A:$C,2,0),"")</f>
      </c>
      <c r="O2920">
        <f>IFERROR(VLOOKUP(A2920,bip!$A:$Z,3,0),"")</f>
      </c>
    </row>
    <row r="2921" spans="1:15" ht="13.2">
      <c r="A2921" t="s">
        <v>2488</v>
      </c>
      <c r="B2921" t="s">
        <v>2488</v>
      </c>
      <c r="C2921" t="s">
        <v>15155</v>
      </c>
      <c r="D2921" t="s">
        <v>18293</v>
      </c>
      <c r="E2921" t="s">
        <v>20706</v>
      </c>
      <c r="F2921">
        <v>6</v>
      </c>
      <c r="G2921">
        <v>96</v>
      </c>
      <c r="H2921" s="1">
        <v>246</v>
      </c>
      <c r="I2921" s="87"/>
      <c r="K2921" s="86" t="s">
        <v>17485</v>
      </c>
      <c r="L2921" s="86" t="s">
        <v>17486</v>
      </c>
      <c r="N2921">
        <f>IFERROR(VLOOKUP(A2921,bip!$A:$C,2,0),"")</f>
      </c>
      <c r="O2921">
        <f>IFERROR(VLOOKUP(A2921,bip!$A:$Z,3,0),"")</f>
      </c>
    </row>
    <row r="2922" spans="1:15" ht="13.2">
      <c r="A2922" t="s">
        <v>2475</v>
      </c>
      <c r="B2922" t="s">
        <v>2475</v>
      </c>
      <c r="C2922" t="s">
        <v>15155</v>
      </c>
      <c r="D2922" t="s">
        <v>18301</v>
      </c>
      <c r="E2922" t="s">
        <v>19178</v>
      </c>
      <c r="F2922">
        <v>6</v>
      </c>
      <c r="G2922">
        <v>234</v>
      </c>
      <c r="H2922" s="1">
        <v>154</v>
      </c>
      <c r="I2922" s="87"/>
      <c r="K2922" s="86" t="s">
        <v>17485</v>
      </c>
      <c r="L2922" s="86" t="s">
        <v>17486</v>
      </c>
      <c r="N2922">
        <f>IFERROR(VLOOKUP(A2922,bip!$A:$C,2,0),"")</f>
      </c>
      <c r="O2922">
        <f>IFERROR(VLOOKUP(A2922,bip!$A:$Z,3,0),"")</f>
      </c>
    </row>
    <row r="2923" spans="1:15" ht="13.2">
      <c r="A2923" t="s">
        <v>2474</v>
      </c>
      <c r="B2923" t="s">
        <v>15717</v>
      </c>
      <c r="C2923" t="s">
        <v>15155</v>
      </c>
      <c r="D2923" t="s">
        <v>36196</v>
      </c>
      <c r="E2923" t="s">
        <v>36200</v>
      </c>
      <c r="F2923">
        <v>1</v>
      </c>
      <c r="G2923">
        <v>6</v>
      </c>
      <c r="H2923" s="1">
        <v>1453</v>
      </c>
      <c r="I2923" s="87"/>
      <c r="K2923" s="86" t="s">
        <v>17485</v>
      </c>
      <c r="L2923" s="86" t="s">
        <v>17486</v>
      </c>
      <c r="N2923">
        <f>IFERROR(VLOOKUP(A2923,bip!$A:$C,2,0),"")</f>
      </c>
      <c r="O2923">
        <f>IFERROR(VLOOKUP(A2923,bip!$A:$Z,3,0),"")</f>
      </c>
    </row>
    <row r="2924" spans="1:15" ht="13.2">
      <c r="A2924" t="s">
        <v>2476</v>
      </c>
      <c r="B2924" t="s">
        <v>2476</v>
      </c>
      <c r="C2924" t="s">
        <v>15155</v>
      </c>
      <c r="D2924" t="s">
        <v>18302</v>
      </c>
      <c r="E2924" t="s">
        <v>19179</v>
      </c>
      <c r="F2924">
        <v>6</v>
      </c>
      <c r="G2924">
        <v>72</v>
      </c>
      <c r="H2924" s="1">
        <v>160</v>
      </c>
      <c r="I2924" s="87"/>
      <c r="K2924" s="86" t="s">
        <v>17485</v>
      </c>
      <c r="L2924" s="86" t="s">
        <v>17486</v>
      </c>
      <c r="N2924">
        <f>IFERROR(VLOOKUP(A2924,bip!$A:$C,2,0),"")</f>
      </c>
      <c r="O2924">
        <f>IFERROR(VLOOKUP(A2924,bip!$A:$Z,3,0),"")</f>
      </c>
    </row>
    <row r="2925" spans="1:15" ht="13.2">
      <c r="A2925" t="s">
        <v>2477</v>
      </c>
      <c r="B2925" t="s">
        <v>2477</v>
      </c>
      <c r="C2925" t="s">
        <v>15155</v>
      </c>
      <c r="D2925" t="s">
        <v>18308</v>
      </c>
      <c r="E2925" t="s">
        <v>19185</v>
      </c>
      <c r="F2925">
        <v>6</v>
      </c>
      <c r="G2925">
        <v>24</v>
      </c>
      <c r="H2925" s="1">
        <v>163</v>
      </c>
      <c r="I2925" s="87"/>
      <c r="K2925" s="86" t="s">
        <v>17485</v>
      </c>
      <c r="L2925" s="86" t="s">
        <v>17486</v>
      </c>
      <c r="N2925">
        <f>IFERROR(VLOOKUP(A2925,bip!$A:$C,2,0),"")</f>
      </c>
      <c r="O2925">
        <f>IFERROR(VLOOKUP(A2925,bip!$A:$Z,3,0),"")</f>
      </c>
    </row>
    <row r="2926" spans="1:15" ht="13.2">
      <c r="A2926" t="s">
        <v>2478</v>
      </c>
      <c r="B2926" t="s">
        <v>2478</v>
      </c>
      <c r="C2926" t="s">
        <v>15155</v>
      </c>
      <c r="D2926" t="s">
        <v>18309</v>
      </c>
      <c r="E2926" t="s">
        <v>19186</v>
      </c>
      <c r="F2926">
        <v>6</v>
      </c>
      <c r="G2926">
        <v>72</v>
      </c>
      <c r="H2926" s="1">
        <v>169</v>
      </c>
      <c r="I2926" s="87"/>
      <c r="K2926" s="86" t="s">
        <v>17485</v>
      </c>
      <c r="L2926" s="86" t="s">
        <v>17486</v>
      </c>
      <c r="N2926">
        <f>IFERROR(VLOOKUP(A2926,bip!$A:$C,2,0),"")</f>
      </c>
      <c r="O2926">
        <f>IFERROR(VLOOKUP(A2926,bip!$A:$Z,3,0),"")</f>
      </c>
    </row>
    <row r="2927" spans="1:15" ht="13.2">
      <c r="A2927" t="s">
        <v>2479</v>
      </c>
      <c r="B2927" t="s">
        <v>2479</v>
      </c>
      <c r="C2927" t="s">
        <v>15155</v>
      </c>
      <c r="D2927" t="s">
        <v>18303</v>
      </c>
      <c r="E2927" t="s">
        <v>19180</v>
      </c>
      <c r="F2927">
        <v>6</v>
      </c>
      <c r="G2927">
        <v>66</v>
      </c>
      <c r="H2927" s="1">
        <v>177</v>
      </c>
      <c r="I2927" s="87"/>
      <c r="K2927" s="86" t="s">
        <v>17485</v>
      </c>
      <c r="L2927" s="86" t="s">
        <v>17486</v>
      </c>
      <c r="N2927">
        <f>IFERROR(VLOOKUP(A2927,bip!$A:$C,2,0),"")</f>
      </c>
      <c r="O2927">
        <f>IFERROR(VLOOKUP(A2927,bip!$A:$Z,3,0),"")</f>
      </c>
    </row>
    <row r="2928" spans="1:15" ht="13.2">
      <c r="A2928" t="s">
        <v>2480</v>
      </c>
      <c r="B2928" t="s">
        <v>2480</v>
      </c>
      <c r="C2928" t="s">
        <v>15155</v>
      </c>
      <c r="D2928" t="s">
        <v>18310</v>
      </c>
      <c r="E2928" t="s">
        <v>19187</v>
      </c>
      <c r="F2928">
        <v>6</v>
      </c>
      <c r="G2928">
        <v>72</v>
      </c>
      <c r="H2928" s="1">
        <v>185</v>
      </c>
      <c r="I2928" s="87"/>
      <c r="K2928" s="86" t="s">
        <v>17485</v>
      </c>
      <c r="L2928" s="86" t="s">
        <v>17486</v>
      </c>
      <c r="N2928">
        <f>IFERROR(VLOOKUP(A2928,bip!$A:$C,2,0),"")</f>
      </c>
      <c r="O2928">
        <f>IFERROR(VLOOKUP(A2928,bip!$A:$Z,3,0),"")</f>
      </c>
    </row>
    <row r="2929" spans="1:15" ht="13.2">
      <c r="A2929" t="s">
        <v>2481</v>
      </c>
      <c r="B2929" t="s">
        <v>2481</v>
      </c>
      <c r="C2929" t="s">
        <v>15155</v>
      </c>
      <c r="D2929" t="s">
        <v>18307</v>
      </c>
      <c r="E2929" t="s">
        <v>19184</v>
      </c>
      <c r="F2929">
        <v>6</v>
      </c>
      <c r="G2929">
        <v>48</v>
      </c>
      <c r="H2929" s="1">
        <v>191</v>
      </c>
      <c r="I2929" s="87"/>
      <c r="K2929" s="86" t="s">
        <v>17485</v>
      </c>
      <c r="L2929" s="86" t="s">
        <v>17486</v>
      </c>
      <c r="N2929">
        <f>IFERROR(VLOOKUP(A2929,bip!$A:$C,2,0),"")</f>
      </c>
      <c r="O2929">
        <f>IFERROR(VLOOKUP(A2929,bip!$A:$Z,3,0),"")</f>
      </c>
    </row>
    <row r="2930" spans="1:15" ht="13.2">
      <c r="A2930" t="s">
        <v>2482</v>
      </c>
      <c r="B2930" t="s">
        <v>2482</v>
      </c>
      <c r="C2930" t="s">
        <v>15155</v>
      </c>
      <c r="D2930" t="s">
        <v>18304</v>
      </c>
      <c r="E2930" t="s">
        <v>19181</v>
      </c>
      <c r="F2930">
        <v>6</v>
      </c>
      <c r="G2930">
        <v>42</v>
      </c>
      <c r="H2930" s="1">
        <v>224</v>
      </c>
      <c r="I2930" s="87"/>
      <c r="K2930" s="86" t="s">
        <v>17485</v>
      </c>
      <c r="L2930" s="86" t="s">
        <v>17486</v>
      </c>
      <c r="N2930">
        <f>IFERROR(VLOOKUP(A2930,bip!$A:$C,2,0),"")</f>
      </c>
      <c r="O2930">
        <f>IFERROR(VLOOKUP(A2930,bip!$A:$Z,3,0),"")</f>
      </c>
    </row>
    <row r="2931" spans="1:15" ht="13.2">
      <c r="A2931" t="s">
        <v>2483</v>
      </c>
      <c r="B2931" t="s">
        <v>2483</v>
      </c>
      <c r="C2931" t="s">
        <v>15155</v>
      </c>
      <c r="D2931" t="s">
        <v>18305</v>
      </c>
      <c r="E2931" t="s">
        <v>19182</v>
      </c>
      <c r="F2931">
        <v>6</v>
      </c>
      <c r="G2931">
        <v>60</v>
      </c>
      <c r="H2931" s="1">
        <v>323</v>
      </c>
      <c r="I2931" s="87"/>
      <c r="K2931" s="86" t="s">
        <v>17485</v>
      </c>
      <c r="L2931" s="86" t="s">
        <v>17486</v>
      </c>
      <c r="N2931">
        <f>IFERROR(VLOOKUP(A2931,bip!$A:$C,2,0),"")</f>
      </c>
      <c r="O2931">
        <f>IFERROR(VLOOKUP(A2931,bip!$A:$Z,3,0),"")</f>
      </c>
    </row>
    <row r="2932" spans="1:15" ht="13.2">
      <c r="A2932" t="s">
        <v>2484</v>
      </c>
      <c r="B2932" t="s">
        <v>2484</v>
      </c>
      <c r="C2932" t="s">
        <v>15155</v>
      </c>
      <c r="D2932" t="s">
        <v>18306</v>
      </c>
      <c r="E2932" t="s">
        <v>19183</v>
      </c>
      <c r="F2932">
        <v>6</v>
      </c>
      <c r="G2932">
        <v>6</v>
      </c>
      <c r="H2932" s="1">
        <v>492</v>
      </c>
      <c r="I2932" s="87"/>
      <c r="K2932" s="86" t="s">
        <v>17485</v>
      </c>
      <c r="L2932" s="86" t="s">
        <v>17486</v>
      </c>
      <c r="N2932">
        <f>IFERROR(VLOOKUP(A2932,bip!$A:$C,2,0),"")</f>
      </c>
      <c r="O2932">
        <f>IFERROR(VLOOKUP(A2932,bip!$A:$Z,3,0),"")</f>
      </c>
    </row>
    <row r="2933" spans="1:15" ht="13.2">
      <c r="A2933" t="s">
        <v>2621</v>
      </c>
      <c r="B2933" t="s">
        <v>2621</v>
      </c>
      <c r="C2933" t="s">
        <v>15155</v>
      </c>
      <c r="D2933" t="s">
        <v>36201</v>
      </c>
      <c r="E2933" t="s">
        <v>36202</v>
      </c>
      <c r="F2933">
        <v>1</v>
      </c>
      <c r="G2933">
        <v>12</v>
      </c>
      <c r="H2933" s="1">
        <v>1570</v>
      </c>
      <c r="I2933" s="87"/>
      <c r="K2933" s="86" t="s">
        <v>17485</v>
      </c>
      <c r="L2933" s="86" t="s">
        <v>17486</v>
      </c>
      <c r="N2933">
        <f>IFERROR(VLOOKUP(A2933,bip!$A:$C,2,0),"")</f>
      </c>
      <c r="O2933">
        <f>IFERROR(VLOOKUP(A2933,bip!$A:$Z,3,0),"")</f>
      </c>
    </row>
    <row r="2934" spans="1:15" ht="13.2">
      <c r="A2934" t="s">
        <v>2622</v>
      </c>
      <c r="B2934" t="s">
        <v>2622</v>
      </c>
      <c r="C2934" t="s">
        <v>15155</v>
      </c>
      <c r="D2934" t="s">
        <v>36203</v>
      </c>
      <c r="E2934" t="s">
        <v>36204</v>
      </c>
      <c r="F2934">
        <v>1</v>
      </c>
      <c r="G2934">
        <v>12</v>
      </c>
      <c r="H2934" s="1">
        <v>2309</v>
      </c>
      <c r="I2934" s="87"/>
      <c r="K2934" s="86" t="s">
        <v>17485</v>
      </c>
      <c r="L2934" s="86" t="s">
        <v>17486</v>
      </c>
      <c r="N2934">
        <f>IFERROR(VLOOKUP(A2934,bip!$A:$C,2,0),"")</f>
      </c>
      <c r="O2934">
        <f>IFERROR(VLOOKUP(A2934,bip!$A:$Z,3,0),"")</f>
      </c>
    </row>
    <row r="2935" spans="1:15" ht="13.2">
      <c r="A2935" t="s">
        <v>2490</v>
      </c>
      <c r="B2935" t="s">
        <v>2490</v>
      </c>
      <c r="C2935" t="s">
        <v>15155</v>
      </c>
      <c r="D2935" t="s">
        <v>36205</v>
      </c>
      <c r="E2935" t="s">
        <v>36206</v>
      </c>
      <c r="F2935">
        <v>1</v>
      </c>
      <c r="G2935">
        <v>12</v>
      </c>
      <c r="H2935" s="1">
        <v>745</v>
      </c>
      <c r="I2935" s="87"/>
      <c r="K2935" s="86" t="s">
        <v>17485</v>
      </c>
      <c r="L2935" s="86" t="s">
        <v>17486</v>
      </c>
      <c r="N2935">
        <f>IFERROR(VLOOKUP(A2935,bip!$A:$C,2,0),"")</f>
      </c>
      <c r="O2935">
        <f>IFERROR(VLOOKUP(A2935,bip!$A:$Z,3,0),"")</f>
      </c>
    </row>
    <row r="2936" spans="1:15" ht="13.2">
      <c r="A2936" t="s">
        <v>2489</v>
      </c>
      <c r="B2936" t="s">
        <v>2489</v>
      </c>
      <c r="C2936" t="s">
        <v>15155</v>
      </c>
      <c r="D2936" t="s">
        <v>36207</v>
      </c>
      <c r="E2936" t="s">
        <v>36208</v>
      </c>
      <c r="F2936">
        <v>1</v>
      </c>
      <c r="G2936">
        <v>25</v>
      </c>
      <c r="H2936" s="1">
        <v>979</v>
      </c>
      <c r="I2936" s="87"/>
      <c r="K2936" s="86" t="s">
        <v>17485</v>
      </c>
      <c r="L2936" s="86" t="s">
        <v>17486</v>
      </c>
      <c r="N2936">
        <f>IFERROR(VLOOKUP(A2936,bip!$A:$C,2,0),"")</f>
      </c>
      <c r="O2936">
        <f>IFERROR(VLOOKUP(A2936,bip!$A:$Z,3,0),"")</f>
      </c>
    </row>
    <row r="2937" spans="1:15" ht="13.2">
      <c r="A2937" t="s">
        <v>2491</v>
      </c>
      <c r="B2937" t="s">
        <v>2491</v>
      </c>
      <c r="C2937" t="s">
        <v>15155</v>
      </c>
      <c r="D2937" t="s">
        <v>18311</v>
      </c>
      <c r="E2937" t="s">
        <v>20710</v>
      </c>
      <c r="F2937">
        <v>6</v>
      </c>
      <c r="G2937">
        <v>234</v>
      </c>
      <c r="H2937" s="1">
        <v>170</v>
      </c>
      <c r="I2937" s="87"/>
      <c r="K2937" s="86" t="s">
        <v>17485</v>
      </c>
      <c r="L2937" s="86" t="s">
        <v>17486</v>
      </c>
      <c r="N2937">
        <f>IFERROR(VLOOKUP(A2937,bip!$A:$C,2,0),"")</f>
      </c>
      <c r="O2937">
        <f>IFERROR(VLOOKUP(A2937,bip!$A:$Z,3,0),"")</f>
      </c>
    </row>
    <row r="2938" spans="1:15" ht="13.2">
      <c r="A2938" t="s">
        <v>2492</v>
      </c>
      <c r="B2938" t="s">
        <v>2492</v>
      </c>
      <c r="C2938" t="s">
        <v>15155</v>
      </c>
      <c r="D2938" t="s">
        <v>18312</v>
      </c>
      <c r="E2938" t="s">
        <v>20711</v>
      </c>
      <c r="F2938">
        <v>6</v>
      </c>
      <c r="G2938">
        <v>234</v>
      </c>
      <c r="H2938" s="1">
        <v>179</v>
      </c>
      <c r="I2938" s="87"/>
      <c r="K2938" s="86" t="s">
        <v>17485</v>
      </c>
      <c r="L2938" s="86" t="s">
        <v>17486</v>
      </c>
      <c r="N2938">
        <f>IFERROR(VLOOKUP(A2938,bip!$A:$C,2,0),"")</f>
      </c>
      <c r="O2938">
        <f>IFERROR(VLOOKUP(A2938,bip!$A:$Z,3,0),"")</f>
      </c>
    </row>
    <row r="2939" spans="1:15" ht="13.2">
      <c r="A2939" t="s">
        <v>2493</v>
      </c>
      <c r="B2939" t="s">
        <v>2493</v>
      </c>
      <c r="C2939" t="s">
        <v>15155</v>
      </c>
      <c r="D2939" t="s">
        <v>18313</v>
      </c>
      <c r="E2939" t="s">
        <v>20708</v>
      </c>
      <c r="F2939">
        <v>6</v>
      </c>
      <c r="G2939">
        <v>234</v>
      </c>
      <c r="H2939" s="1">
        <v>190</v>
      </c>
      <c r="I2939" s="87"/>
      <c r="K2939" s="86" t="s">
        <v>17485</v>
      </c>
      <c r="L2939" s="86" t="s">
        <v>17486</v>
      </c>
      <c r="N2939">
        <f>IFERROR(VLOOKUP(A2939,bip!$A:$C,2,0),"")</f>
      </c>
      <c r="O2939">
        <f>IFERROR(VLOOKUP(A2939,bip!$A:$Z,3,0),"")</f>
      </c>
    </row>
    <row r="2940" spans="1:15" ht="13.2">
      <c r="A2940" t="s">
        <v>2494</v>
      </c>
      <c r="B2940" t="s">
        <v>2494</v>
      </c>
      <c r="C2940" t="s">
        <v>15155</v>
      </c>
      <c r="D2940" t="s">
        <v>18314</v>
      </c>
      <c r="E2940" t="s">
        <v>20709</v>
      </c>
      <c r="F2940">
        <v>6</v>
      </c>
      <c r="G2940">
        <v>144</v>
      </c>
      <c r="H2940" s="1">
        <v>246</v>
      </c>
      <c r="I2940" s="87"/>
      <c r="K2940" s="86" t="s">
        <v>17485</v>
      </c>
      <c r="L2940" s="86" t="s">
        <v>17486</v>
      </c>
      <c r="N2940">
        <f>IFERROR(VLOOKUP(A2940,bip!$A:$C,2,0),"")</f>
      </c>
      <c r="O2940">
        <f>IFERROR(VLOOKUP(A2940,bip!$A:$Z,3,0),"")</f>
      </c>
    </row>
    <row r="2941" spans="1:15" ht="13.2">
      <c r="A2941" t="s">
        <v>2495</v>
      </c>
      <c r="B2941" t="s">
        <v>2495</v>
      </c>
      <c r="C2941" t="s">
        <v>15155</v>
      </c>
      <c r="D2941" t="s">
        <v>18315</v>
      </c>
      <c r="E2941" t="s">
        <v>20717</v>
      </c>
      <c r="F2941">
        <v>6</v>
      </c>
      <c r="G2941">
        <v>96</v>
      </c>
      <c r="H2941" s="1">
        <v>246</v>
      </c>
      <c r="I2941" s="87"/>
      <c r="K2941" s="86" t="s">
        <v>17485</v>
      </c>
      <c r="L2941" s="86" t="s">
        <v>17486</v>
      </c>
      <c r="N2941">
        <f>IFERROR(VLOOKUP(A2941,bip!$A:$C,2,0),"")</f>
      </c>
      <c r="O2941">
        <f>IFERROR(VLOOKUP(A2941,bip!$A:$Z,3,0),"")</f>
      </c>
    </row>
    <row r="2942" spans="1:15" ht="13.2">
      <c r="A2942" t="s">
        <v>2584</v>
      </c>
      <c r="B2942" t="s">
        <v>2584</v>
      </c>
      <c r="C2942" t="s">
        <v>15155</v>
      </c>
      <c r="D2942" t="s">
        <v>36209</v>
      </c>
      <c r="E2942" t="s">
        <v>20721</v>
      </c>
      <c r="F2942">
        <v>1</v>
      </c>
      <c r="G2942">
        <v>10</v>
      </c>
      <c r="H2942" s="1">
        <v>1064</v>
      </c>
      <c r="I2942" s="87"/>
      <c r="K2942" s="86" t="s">
        <v>17485</v>
      </c>
      <c r="L2942" s="86" t="s">
        <v>17486</v>
      </c>
      <c r="N2942">
        <f>IFERROR(VLOOKUP(A2942,bip!$A:$C,2,0),"")</f>
      </c>
      <c r="O2942">
        <f>IFERROR(VLOOKUP(A2942,bip!$A:$Z,3,0),"")</f>
      </c>
    </row>
    <row r="2943" spans="1:15" ht="13.2">
      <c r="A2943" t="s">
        <v>2585</v>
      </c>
      <c r="B2943" t="s">
        <v>2585</v>
      </c>
      <c r="C2943" t="s">
        <v>15155</v>
      </c>
      <c r="D2943" t="s">
        <v>36210</v>
      </c>
      <c r="E2943" t="s">
        <v>20723</v>
      </c>
      <c r="F2943">
        <v>1</v>
      </c>
      <c r="G2943">
        <v>10</v>
      </c>
      <c r="H2943" s="1">
        <v>1065</v>
      </c>
      <c r="I2943" s="87"/>
      <c r="K2943" s="86" t="s">
        <v>17485</v>
      </c>
      <c r="L2943" s="86" t="s">
        <v>17486</v>
      </c>
      <c r="N2943">
        <f>IFERROR(VLOOKUP(A2943,bip!$A:$C,2,0),"")</f>
      </c>
      <c r="O2943">
        <f>IFERROR(VLOOKUP(A2943,bip!$A:$Z,3,0),"")</f>
      </c>
    </row>
    <row r="2944" spans="1:15" ht="13.2">
      <c r="A2944" t="s">
        <v>2582</v>
      </c>
      <c r="B2944" t="s">
        <v>2582</v>
      </c>
      <c r="C2944" t="s">
        <v>15155</v>
      </c>
      <c r="D2944" t="s">
        <v>36212</v>
      </c>
      <c r="E2944" t="s">
        <v>20722</v>
      </c>
      <c r="F2944">
        <v>1</v>
      </c>
      <c r="G2944">
        <v>10</v>
      </c>
      <c r="H2944" s="1">
        <v>2798</v>
      </c>
      <c r="I2944" s="87"/>
      <c r="K2944" s="86" t="s">
        <v>17485</v>
      </c>
      <c r="L2944" s="86" t="s">
        <v>17486</v>
      </c>
      <c r="N2944">
        <f>IFERROR(VLOOKUP(A2944,bip!$A:$C,2,0),"")</f>
      </c>
      <c r="O2944">
        <f>IFERROR(VLOOKUP(A2944,bip!$A:$Z,3,0),"")</f>
      </c>
    </row>
    <row r="2945" spans="1:15" ht="13.2">
      <c r="A2945" t="s">
        <v>2583</v>
      </c>
      <c r="B2945" t="s">
        <v>2583</v>
      </c>
      <c r="C2945" t="s">
        <v>15155</v>
      </c>
      <c r="D2945" t="s">
        <v>36213</v>
      </c>
      <c r="E2945" t="s">
        <v>20725</v>
      </c>
      <c r="F2945">
        <v>1</v>
      </c>
      <c r="G2945">
        <v>10</v>
      </c>
      <c r="H2945" s="1">
        <v>3218</v>
      </c>
      <c r="I2945" s="87"/>
      <c r="K2945" s="86" t="s">
        <v>17485</v>
      </c>
      <c r="L2945" s="86" t="s">
        <v>17486</v>
      </c>
      <c r="N2945">
        <f>IFERROR(VLOOKUP(A2945,bip!$A:$C,2,0),"")</f>
      </c>
      <c r="O2945">
        <f>IFERROR(VLOOKUP(A2945,bip!$A:$Z,3,0),"")</f>
      </c>
    </row>
    <row r="2946" spans="1:15" ht="13.2">
      <c r="A2946" t="s">
        <v>2586</v>
      </c>
      <c r="B2946" t="s">
        <v>2586</v>
      </c>
      <c r="C2946" t="s">
        <v>15155</v>
      </c>
      <c r="D2946" t="s">
        <v>36214</v>
      </c>
      <c r="E2946" t="s">
        <v>36215</v>
      </c>
      <c r="F2946">
        <v>1</v>
      </c>
      <c r="G2946">
        <v>50</v>
      </c>
      <c r="H2946" s="1">
        <v>1213</v>
      </c>
      <c r="I2946" s="87"/>
      <c r="K2946" s="86" t="s">
        <v>17485</v>
      </c>
      <c r="L2946" s="86" t="s">
        <v>17486</v>
      </c>
      <c r="N2946">
        <f>IFERROR(VLOOKUP(A2946,bip!$A:$C,2,0),"")</f>
      </c>
      <c r="O2946">
        <f>IFERROR(VLOOKUP(A2946,bip!$A:$Z,3,0),"")</f>
      </c>
    </row>
    <row r="2947" spans="1:15" ht="13.2">
      <c r="A2947" t="s">
        <v>2587</v>
      </c>
      <c r="B2947" t="s">
        <v>2587</v>
      </c>
      <c r="C2947" t="s">
        <v>15155</v>
      </c>
      <c r="D2947" t="s">
        <v>36214</v>
      </c>
      <c r="E2947" t="s">
        <v>36216</v>
      </c>
      <c r="F2947">
        <v>1</v>
      </c>
      <c r="G2947">
        <v>50</v>
      </c>
      <c r="H2947" s="1">
        <v>1213</v>
      </c>
      <c r="I2947" s="87"/>
      <c r="K2947" s="86" t="s">
        <v>17485</v>
      </c>
      <c r="L2947" s="86" t="s">
        <v>17486</v>
      </c>
      <c r="N2947">
        <f>IFERROR(VLOOKUP(A2947,bip!$A:$C,2,0),"")</f>
      </c>
      <c r="O2947">
        <f>IFERROR(VLOOKUP(A2947,bip!$A:$Z,3,0),"")</f>
      </c>
    </row>
    <row r="2948" spans="1:15" ht="13.2">
      <c r="A2948" t="s">
        <v>2588</v>
      </c>
      <c r="B2948" t="s">
        <v>15781</v>
      </c>
      <c r="C2948" t="s">
        <v>15155</v>
      </c>
      <c r="D2948" t="s">
        <v>36217</v>
      </c>
      <c r="E2948" t="s">
        <v>36218</v>
      </c>
      <c r="F2948">
        <v>1</v>
      </c>
      <c r="G2948">
        <v>24</v>
      </c>
      <c r="H2948" s="1">
        <v>1651</v>
      </c>
      <c r="I2948" s="87"/>
      <c r="K2948" s="86" t="s">
        <v>17485</v>
      </c>
      <c r="L2948" s="86" t="s">
        <v>17486</v>
      </c>
      <c r="N2948">
        <f>IFERROR(VLOOKUP(A2948,bip!$A:$C,2,0),"")</f>
      </c>
      <c r="O2948">
        <f>IFERROR(VLOOKUP(A2948,bip!$A:$Z,3,0),"")</f>
      </c>
    </row>
    <row r="2949" spans="1:15" ht="13.2">
      <c r="A2949" t="s">
        <v>2596</v>
      </c>
      <c r="B2949" t="s">
        <v>15766</v>
      </c>
      <c r="C2949" t="s">
        <v>15155</v>
      </c>
      <c r="D2949" t="s">
        <v>36217</v>
      </c>
      <c r="E2949" t="s">
        <v>36219</v>
      </c>
      <c r="F2949">
        <v>1</v>
      </c>
      <c r="G2949">
        <v>24</v>
      </c>
      <c r="H2949" s="1">
        <v>1662</v>
      </c>
      <c r="I2949" s="87"/>
      <c r="K2949" s="86" t="s">
        <v>17485</v>
      </c>
      <c r="L2949" s="86" t="s">
        <v>17486</v>
      </c>
      <c r="N2949">
        <f>IFERROR(VLOOKUP(A2949,bip!$A:$C,2,0),"")</f>
      </c>
      <c r="O2949">
        <f>IFERROR(VLOOKUP(A2949,bip!$A:$Z,3,0),"")</f>
      </c>
    </row>
    <row r="2950" spans="1:15" ht="13.2">
      <c r="A2950" t="s">
        <v>2589</v>
      </c>
      <c r="B2950" t="s">
        <v>2589</v>
      </c>
      <c r="C2950" t="s">
        <v>15155</v>
      </c>
      <c r="D2950" t="s">
        <v>36220</v>
      </c>
      <c r="E2950" t="s">
        <v>20745</v>
      </c>
      <c r="F2950">
        <v>6</v>
      </c>
      <c r="G2950">
        <v>300</v>
      </c>
      <c r="H2950" s="1">
        <v>242</v>
      </c>
      <c r="I2950" s="87"/>
      <c r="K2950" s="86" t="s">
        <v>17485</v>
      </c>
      <c r="L2950" s="86" t="s">
        <v>17486</v>
      </c>
      <c r="N2950">
        <f>IFERROR(VLOOKUP(A2950,bip!$A:$C,2,0),"")</f>
      </c>
      <c r="O2950">
        <f>IFERROR(VLOOKUP(A2950,bip!$A:$Z,3,0),"")</f>
      </c>
    </row>
    <row r="2951" spans="1:15" ht="13.2">
      <c r="A2951" t="s">
        <v>2597</v>
      </c>
      <c r="B2951" t="s">
        <v>15774</v>
      </c>
      <c r="C2951" t="s">
        <v>15155</v>
      </c>
      <c r="D2951" t="s">
        <v>36221</v>
      </c>
      <c r="E2951" t="s">
        <v>19218</v>
      </c>
      <c r="F2951">
        <v>6</v>
      </c>
      <c r="G2951">
        <v>300</v>
      </c>
      <c r="H2951" s="1">
        <v>242</v>
      </c>
      <c r="I2951" s="87"/>
      <c r="K2951" s="86" t="s">
        <v>17485</v>
      </c>
      <c r="L2951" s="86" t="s">
        <v>17486</v>
      </c>
      <c r="N2951">
        <f>IFERROR(VLOOKUP(A2951,bip!$A:$C,2,0),"")</f>
      </c>
      <c r="O2951">
        <f>IFERROR(VLOOKUP(A2951,bip!$A:$Z,3,0),"")</f>
      </c>
    </row>
    <row r="2952" spans="1:15" ht="13.2">
      <c r="A2952" t="s">
        <v>2590</v>
      </c>
      <c r="B2952" t="s">
        <v>2590</v>
      </c>
      <c r="C2952" t="s">
        <v>15155</v>
      </c>
      <c r="D2952" t="s">
        <v>36222</v>
      </c>
      <c r="E2952" t="s">
        <v>20738</v>
      </c>
      <c r="F2952">
        <v>6</v>
      </c>
      <c r="G2952">
        <v>228</v>
      </c>
      <c r="H2952" s="1">
        <v>286</v>
      </c>
      <c r="I2952" s="87"/>
      <c r="K2952" s="86" t="s">
        <v>17485</v>
      </c>
      <c r="L2952" s="86" t="s">
        <v>17486</v>
      </c>
      <c r="N2952">
        <f>IFERROR(VLOOKUP(A2952,bip!$A:$C,2,0),"")</f>
      </c>
      <c r="O2952">
        <f>IFERROR(VLOOKUP(A2952,bip!$A:$Z,3,0),"")</f>
      </c>
    </row>
    <row r="2953" spans="1:15" ht="13.2">
      <c r="A2953" t="s">
        <v>2598</v>
      </c>
      <c r="B2953" t="s">
        <v>15775</v>
      </c>
      <c r="C2953" t="s">
        <v>15155</v>
      </c>
      <c r="D2953" t="s">
        <v>36223</v>
      </c>
      <c r="E2953" t="s">
        <v>19219</v>
      </c>
      <c r="F2953">
        <v>6</v>
      </c>
      <c r="G2953">
        <v>168</v>
      </c>
      <c r="H2953" s="1">
        <v>281</v>
      </c>
      <c r="I2953" s="87"/>
      <c r="K2953" s="86" t="s">
        <v>17485</v>
      </c>
      <c r="L2953" s="86" t="s">
        <v>17486</v>
      </c>
      <c r="N2953">
        <f>IFERROR(VLOOKUP(A2953,bip!$A:$C,2,0),"")</f>
      </c>
      <c r="O2953">
        <f>IFERROR(VLOOKUP(A2953,bip!$A:$Z,3,0),"")</f>
      </c>
    </row>
    <row r="2954" spans="1:15" ht="13.2">
      <c r="A2954" t="s">
        <v>2599</v>
      </c>
      <c r="B2954" t="s">
        <v>2599</v>
      </c>
      <c r="C2954" t="s">
        <v>15155</v>
      </c>
      <c r="D2954" t="s">
        <v>36224</v>
      </c>
      <c r="E2954" t="s">
        <v>19225</v>
      </c>
      <c r="F2954">
        <v>6</v>
      </c>
      <c r="G2954">
        <v>30</v>
      </c>
      <c r="H2954" s="1">
        <v>379</v>
      </c>
      <c r="I2954" s="87"/>
      <c r="K2954" s="86" t="s">
        <v>17485</v>
      </c>
      <c r="L2954" s="86" t="s">
        <v>17486</v>
      </c>
      <c r="N2954">
        <f>IFERROR(VLOOKUP(A2954,bip!$A:$C,2,0),"")</f>
      </c>
      <c r="O2954">
        <f>IFERROR(VLOOKUP(A2954,bip!$A:$Z,3,0),"")</f>
      </c>
    </row>
    <row r="2955" spans="1:15" ht="13.2">
      <c r="A2955" t="s">
        <v>2600</v>
      </c>
      <c r="B2955" t="s">
        <v>2600</v>
      </c>
      <c r="C2955" t="s">
        <v>15155</v>
      </c>
      <c r="D2955" t="s">
        <v>36225</v>
      </c>
      <c r="E2955" t="s">
        <v>19226</v>
      </c>
      <c r="F2955">
        <v>6</v>
      </c>
      <c r="G2955">
        <v>120</v>
      </c>
      <c r="H2955" s="1">
        <v>385</v>
      </c>
      <c r="I2955" s="87"/>
      <c r="K2955" s="86" t="s">
        <v>17485</v>
      </c>
      <c r="L2955" s="86" t="s">
        <v>17486</v>
      </c>
      <c r="N2955">
        <f>IFERROR(VLOOKUP(A2955,bip!$A:$C,2,0),"")</f>
      </c>
      <c r="O2955">
        <f>IFERROR(VLOOKUP(A2955,bip!$A:$Z,3,0),"")</f>
      </c>
    </row>
    <row r="2956" spans="1:15" ht="13.2">
      <c r="A2956" t="s">
        <v>2591</v>
      </c>
      <c r="B2956" t="s">
        <v>2591</v>
      </c>
      <c r="C2956" t="s">
        <v>15155</v>
      </c>
      <c r="D2956" t="s">
        <v>36226</v>
      </c>
      <c r="E2956" t="s">
        <v>20741</v>
      </c>
      <c r="F2956">
        <v>6</v>
      </c>
      <c r="G2956">
        <v>120</v>
      </c>
      <c r="H2956" s="1">
        <v>347</v>
      </c>
      <c r="I2956" s="87"/>
      <c r="K2956" s="86" t="s">
        <v>17485</v>
      </c>
      <c r="L2956" s="86" t="s">
        <v>17486</v>
      </c>
      <c r="N2956">
        <f>IFERROR(VLOOKUP(A2956,bip!$A:$C,2,0),"")</f>
      </c>
      <c r="O2956">
        <f>IFERROR(VLOOKUP(A2956,bip!$A:$Z,3,0),"")</f>
      </c>
    </row>
    <row r="2957" spans="1:15" ht="13.2">
      <c r="A2957" t="s">
        <v>2601</v>
      </c>
      <c r="B2957" t="s">
        <v>15776</v>
      </c>
      <c r="C2957" t="s">
        <v>15155</v>
      </c>
      <c r="D2957" t="s">
        <v>36227</v>
      </c>
      <c r="E2957" t="s">
        <v>19220</v>
      </c>
      <c r="F2957">
        <v>6</v>
      </c>
      <c r="G2957">
        <v>120</v>
      </c>
      <c r="H2957" s="1">
        <v>385</v>
      </c>
      <c r="I2957" s="87"/>
      <c r="K2957" s="86" t="s">
        <v>17485</v>
      </c>
      <c r="L2957" s="86" t="s">
        <v>17486</v>
      </c>
      <c r="N2957">
        <f>IFERROR(VLOOKUP(A2957,bip!$A:$C,2,0),"")</f>
      </c>
      <c r="O2957">
        <f>IFERROR(VLOOKUP(A2957,bip!$A:$Z,3,0),"")</f>
      </c>
    </row>
    <row r="2958" spans="1:15" ht="13.2">
      <c r="A2958" t="s">
        <v>2592</v>
      </c>
      <c r="B2958" t="s">
        <v>2592</v>
      </c>
      <c r="C2958" t="s">
        <v>15155</v>
      </c>
      <c r="D2958" t="s">
        <v>36228</v>
      </c>
      <c r="E2958" t="s">
        <v>20735</v>
      </c>
      <c r="F2958">
        <v>6</v>
      </c>
      <c r="G2958">
        <v>84</v>
      </c>
      <c r="H2958" s="1">
        <v>413</v>
      </c>
      <c r="I2958" s="87"/>
      <c r="K2958" s="86" t="s">
        <v>17485</v>
      </c>
      <c r="L2958" s="86" t="s">
        <v>17486</v>
      </c>
      <c r="N2958">
        <f>IFERROR(VLOOKUP(A2958,bip!$A:$C,2,0),"")</f>
      </c>
      <c r="O2958">
        <f>IFERROR(VLOOKUP(A2958,bip!$A:$Z,3,0),"")</f>
      </c>
    </row>
    <row r="2959" spans="1:15" ht="13.2">
      <c r="A2959" t="s">
        <v>2602</v>
      </c>
      <c r="B2959" t="s">
        <v>15777</v>
      </c>
      <c r="C2959" t="s">
        <v>15155</v>
      </c>
      <c r="D2959" t="s">
        <v>36229</v>
      </c>
      <c r="E2959" t="s">
        <v>19221</v>
      </c>
      <c r="F2959">
        <v>6</v>
      </c>
      <c r="G2959">
        <v>120</v>
      </c>
      <c r="H2959" s="1">
        <v>396</v>
      </c>
      <c r="I2959" s="87"/>
      <c r="K2959" s="86" t="s">
        <v>17485</v>
      </c>
      <c r="L2959" s="86" t="s">
        <v>17486</v>
      </c>
      <c r="N2959">
        <f>IFERROR(VLOOKUP(A2959,bip!$A:$C,2,0),"")</f>
      </c>
      <c r="O2959">
        <f>IFERROR(VLOOKUP(A2959,bip!$A:$Z,3,0),"")</f>
      </c>
    </row>
    <row r="2960" spans="1:15" ht="13.2">
      <c r="A2960" t="s">
        <v>2593</v>
      </c>
      <c r="B2960" t="s">
        <v>2593</v>
      </c>
      <c r="C2960" t="s">
        <v>15155</v>
      </c>
      <c r="D2960" t="s">
        <v>36230</v>
      </c>
      <c r="E2960" t="s">
        <v>20736</v>
      </c>
      <c r="F2960">
        <v>6</v>
      </c>
      <c r="G2960">
        <v>84</v>
      </c>
      <c r="H2960" s="1">
        <v>450</v>
      </c>
      <c r="I2960" s="87"/>
      <c r="K2960" s="86" t="s">
        <v>17485</v>
      </c>
      <c r="L2960" s="86" t="s">
        <v>17486</v>
      </c>
      <c r="N2960">
        <f>IFERROR(VLOOKUP(A2960,bip!$A:$C,2,0),"")</f>
      </c>
      <c r="O2960">
        <f>IFERROR(VLOOKUP(A2960,bip!$A:$Z,3,0),"")</f>
      </c>
    </row>
    <row r="2961" spans="1:15" ht="13.2">
      <c r="A2961" t="s">
        <v>2603</v>
      </c>
      <c r="B2961" t="s">
        <v>15778</v>
      </c>
      <c r="C2961" t="s">
        <v>15155</v>
      </c>
      <c r="D2961" t="s">
        <v>36231</v>
      </c>
      <c r="E2961" t="s">
        <v>19222</v>
      </c>
      <c r="F2961">
        <v>6</v>
      </c>
      <c r="G2961">
        <v>84</v>
      </c>
      <c r="H2961" s="1">
        <v>446</v>
      </c>
      <c r="I2961" s="87"/>
      <c r="K2961" s="86" t="s">
        <v>17485</v>
      </c>
      <c r="L2961" s="86" t="s">
        <v>17486</v>
      </c>
      <c r="N2961">
        <f>IFERROR(VLOOKUP(A2961,bip!$A:$C,2,0),"")</f>
      </c>
      <c r="O2961">
        <f>IFERROR(VLOOKUP(A2961,bip!$A:$Z,3,0),"")</f>
      </c>
    </row>
    <row r="2962" spans="1:15" ht="13.2">
      <c r="A2962" t="s">
        <v>2595</v>
      </c>
      <c r="B2962" t="s">
        <v>2595</v>
      </c>
      <c r="C2962" t="s">
        <v>15155</v>
      </c>
      <c r="D2962" t="s">
        <v>36232</v>
      </c>
      <c r="E2962" t="s">
        <v>20726</v>
      </c>
      <c r="F2962">
        <v>6</v>
      </c>
      <c r="G2962">
        <v>72</v>
      </c>
      <c r="H2962" s="1">
        <v>501</v>
      </c>
      <c r="I2962" s="87"/>
      <c r="K2962" s="86" t="s">
        <v>17485</v>
      </c>
      <c r="L2962" s="86" t="s">
        <v>17486</v>
      </c>
      <c r="N2962">
        <f>IFERROR(VLOOKUP(A2962,bip!$A:$C,2,0),"")</f>
      </c>
      <c r="O2962">
        <f>IFERROR(VLOOKUP(A2962,bip!$A:$Z,3,0),"")</f>
      </c>
    </row>
    <row r="2963" spans="1:15" ht="13.2">
      <c r="A2963" t="s">
        <v>2604</v>
      </c>
      <c r="B2963" t="s">
        <v>15779</v>
      </c>
      <c r="C2963" t="s">
        <v>15155</v>
      </c>
      <c r="D2963" t="s">
        <v>36233</v>
      </c>
      <c r="E2963" t="s">
        <v>19223</v>
      </c>
      <c r="F2963">
        <v>6</v>
      </c>
      <c r="G2963">
        <v>54</v>
      </c>
      <c r="H2963" s="1">
        <v>450</v>
      </c>
      <c r="I2963" s="87"/>
      <c r="K2963" s="86" t="s">
        <v>17485</v>
      </c>
      <c r="L2963" s="86" t="s">
        <v>17486</v>
      </c>
      <c r="N2963">
        <f>IFERROR(VLOOKUP(A2963,bip!$A:$C,2,0),"")</f>
      </c>
      <c r="O2963">
        <f>IFERROR(VLOOKUP(A2963,bip!$A:$Z,3,0),"")</f>
      </c>
    </row>
    <row r="2964" spans="1:15" ht="13.2">
      <c r="A2964" t="s">
        <v>2594</v>
      </c>
      <c r="B2964" t="s">
        <v>2594</v>
      </c>
      <c r="C2964" t="s">
        <v>15155</v>
      </c>
      <c r="D2964" t="s">
        <v>36234</v>
      </c>
      <c r="E2964" t="s">
        <v>20742</v>
      </c>
      <c r="F2964">
        <v>6</v>
      </c>
      <c r="G2964">
        <v>84</v>
      </c>
      <c r="H2964" s="1">
        <v>495</v>
      </c>
      <c r="I2964" s="87"/>
      <c r="K2964" s="86" t="s">
        <v>17485</v>
      </c>
      <c r="L2964" s="86" t="s">
        <v>17486</v>
      </c>
      <c r="N2964">
        <f>IFERROR(VLOOKUP(A2964,bip!$A:$C,2,0),"")</f>
      </c>
      <c r="O2964">
        <f>IFERROR(VLOOKUP(A2964,bip!$A:$Z,3,0),"")</f>
      </c>
    </row>
    <row r="2965" spans="1:15" ht="13.2">
      <c r="A2965" t="s">
        <v>2605</v>
      </c>
      <c r="B2965" t="s">
        <v>15780</v>
      </c>
      <c r="C2965" t="s">
        <v>15155</v>
      </c>
      <c r="D2965" t="s">
        <v>36235</v>
      </c>
      <c r="E2965" t="s">
        <v>19224</v>
      </c>
      <c r="F2965">
        <v>6</v>
      </c>
      <c r="G2965">
        <v>72</v>
      </c>
      <c r="H2965" s="1">
        <v>473</v>
      </c>
      <c r="I2965" s="87"/>
      <c r="K2965" s="86" t="s">
        <v>17485</v>
      </c>
      <c r="L2965" s="86" t="s">
        <v>17486</v>
      </c>
      <c r="N2965">
        <f>IFERROR(VLOOKUP(A2965,bip!$A:$C,2,0),"")</f>
      </c>
      <c r="O2965">
        <f>IFERROR(VLOOKUP(A2965,bip!$A:$Z,3,0),"")</f>
      </c>
    </row>
    <row r="2966" spans="1:15" ht="13.2">
      <c r="A2966" t="s">
        <v>2623</v>
      </c>
      <c r="B2966" t="s">
        <v>2623</v>
      </c>
      <c r="C2966" t="s">
        <v>15155</v>
      </c>
      <c r="D2966" t="s">
        <v>18330</v>
      </c>
      <c r="E2966" t="s">
        <v>20727</v>
      </c>
      <c r="F2966">
        <v>6</v>
      </c>
      <c r="G2966">
        <v>210</v>
      </c>
      <c r="H2966" s="1">
        <v>324</v>
      </c>
      <c r="I2966" s="87"/>
      <c r="K2966" s="86" t="s">
        <v>17485</v>
      </c>
      <c r="L2966" s="86" t="s">
        <v>17486</v>
      </c>
      <c r="N2966">
        <f>IFERROR(VLOOKUP(A2966,bip!$A:$C,2,0),"")</f>
      </c>
      <c r="O2966">
        <f>IFERROR(VLOOKUP(A2966,bip!$A:$Z,3,0),"")</f>
      </c>
    </row>
    <row r="2967" spans="1:15" ht="13.2">
      <c r="A2967" t="s">
        <v>2606</v>
      </c>
      <c r="B2967" t="s">
        <v>2606</v>
      </c>
      <c r="C2967" t="s">
        <v>15155</v>
      </c>
      <c r="D2967" t="s">
        <v>36236</v>
      </c>
      <c r="E2967" t="s">
        <v>36237</v>
      </c>
      <c r="F2967">
        <v>1</v>
      </c>
      <c r="G2967">
        <v>24</v>
      </c>
      <c r="H2967" s="1">
        <v>1929</v>
      </c>
      <c r="I2967" s="87"/>
      <c r="K2967" s="86" t="s">
        <v>17485</v>
      </c>
      <c r="L2967" s="86" t="s">
        <v>17486</v>
      </c>
      <c r="N2967">
        <f>IFERROR(VLOOKUP(A2967,bip!$A:$C,2,0),"")</f>
      </c>
      <c r="O2967">
        <f>IFERROR(VLOOKUP(A2967,bip!$A:$Z,3,0),"")</f>
      </c>
    </row>
    <row r="2968" spans="1:15" ht="13.2">
      <c r="A2968" t="s">
        <v>2613</v>
      </c>
      <c r="B2968" t="s">
        <v>2613</v>
      </c>
      <c r="C2968" t="s">
        <v>15155</v>
      </c>
      <c r="D2968" t="s">
        <v>36238</v>
      </c>
      <c r="E2968" t="s">
        <v>36239</v>
      </c>
      <c r="F2968">
        <v>1</v>
      </c>
      <c r="G2968">
        <v>16</v>
      </c>
      <c r="H2968" s="1">
        <v>2786</v>
      </c>
      <c r="I2968" s="87"/>
      <c r="K2968" s="86" t="s">
        <v>17485</v>
      </c>
      <c r="L2968" s="86" t="s">
        <v>17486</v>
      </c>
      <c r="N2968">
        <f>IFERROR(VLOOKUP(A2968,bip!$A:$C,2,0),"")</f>
      </c>
      <c r="O2968">
        <f>IFERROR(VLOOKUP(A2968,bip!$A:$Z,3,0),"")</f>
      </c>
    </row>
    <row r="2969" spans="1:15" ht="13.2">
      <c r="A2969" t="s">
        <v>2607</v>
      </c>
      <c r="B2969" t="s">
        <v>2607</v>
      </c>
      <c r="C2969" t="s">
        <v>15155</v>
      </c>
      <c r="D2969" t="s">
        <v>36240</v>
      </c>
      <c r="E2969" t="s">
        <v>20743</v>
      </c>
      <c r="F2969">
        <v>6</v>
      </c>
      <c r="G2969">
        <v>300</v>
      </c>
      <c r="H2969" s="1">
        <v>285</v>
      </c>
      <c r="I2969" s="87"/>
      <c r="K2969" s="86" t="s">
        <v>17485</v>
      </c>
      <c r="L2969" s="86" t="s">
        <v>17486</v>
      </c>
      <c r="N2969">
        <f>IFERROR(VLOOKUP(A2969,bip!$A:$C,2,0),"")</f>
      </c>
      <c r="O2969">
        <f>IFERROR(VLOOKUP(A2969,bip!$A:$Z,3,0),"")</f>
      </c>
    </row>
    <row r="2970" spans="1:15" ht="13.2">
      <c r="A2970" t="s">
        <v>2614</v>
      </c>
      <c r="B2970" t="s">
        <v>15767</v>
      </c>
      <c r="C2970" t="s">
        <v>15155</v>
      </c>
      <c r="D2970" t="s">
        <v>36241</v>
      </c>
      <c r="E2970" t="s">
        <v>20729</v>
      </c>
      <c r="F2970">
        <v>6</v>
      </c>
      <c r="G2970">
        <v>300</v>
      </c>
      <c r="H2970" s="1">
        <v>285</v>
      </c>
      <c r="I2970" s="87"/>
      <c r="K2970" s="86" t="s">
        <v>17485</v>
      </c>
      <c r="L2970" s="86" t="s">
        <v>17486</v>
      </c>
      <c r="N2970">
        <f>IFERROR(VLOOKUP(A2970,bip!$A:$C,2,0),"")</f>
      </c>
      <c r="O2970">
        <f>IFERROR(VLOOKUP(A2970,bip!$A:$Z,3,0),"")</f>
      </c>
    </row>
    <row r="2971" spans="1:15" ht="13.2">
      <c r="A2971" t="s">
        <v>2608</v>
      </c>
      <c r="B2971" t="s">
        <v>2608</v>
      </c>
      <c r="C2971" t="s">
        <v>15155</v>
      </c>
      <c r="D2971" t="s">
        <v>36242</v>
      </c>
      <c r="E2971" t="s">
        <v>20744</v>
      </c>
      <c r="F2971">
        <v>6</v>
      </c>
      <c r="G2971">
        <v>228</v>
      </c>
      <c r="H2971" s="1">
        <v>329</v>
      </c>
      <c r="I2971" s="87"/>
      <c r="K2971" s="86" t="s">
        <v>17485</v>
      </c>
      <c r="L2971" s="86" t="s">
        <v>17486</v>
      </c>
      <c r="N2971">
        <f>IFERROR(VLOOKUP(A2971,bip!$A:$C,2,0),"")</f>
      </c>
      <c r="O2971">
        <f>IFERROR(VLOOKUP(A2971,bip!$A:$Z,3,0),"")</f>
      </c>
    </row>
    <row r="2972" spans="1:15" ht="13.2">
      <c r="A2972" t="s">
        <v>2615</v>
      </c>
      <c r="B2972" t="s">
        <v>15768</v>
      </c>
      <c r="C2972" t="s">
        <v>15155</v>
      </c>
      <c r="D2972" t="s">
        <v>36243</v>
      </c>
      <c r="E2972" t="s">
        <v>20730</v>
      </c>
      <c r="F2972">
        <v>6</v>
      </c>
      <c r="G2972">
        <v>210</v>
      </c>
      <c r="H2972" s="1">
        <v>329</v>
      </c>
      <c r="I2972" s="87"/>
      <c r="K2972" s="86" t="s">
        <v>17485</v>
      </c>
      <c r="L2972" s="86" t="s">
        <v>17486</v>
      </c>
      <c r="N2972">
        <f>IFERROR(VLOOKUP(A2972,bip!$A:$C,2,0),"")</f>
      </c>
      <c r="O2972">
        <f>IFERROR(VLOOKUP(A2972,bip!$A:$Z,3,0),"")</f>
      </c>
    </row>
    <row r="2973" spans="1:15" ht="13.2">
      <c r="A2973" t="s">
        <v>2609</v>
      </c>
      <c r="B2973" t="s">
        <v>2609</v>
      </c>
      <c r="C2973" t="s">
        <v>15155</v>
      </c>
      <c r="D2973" t="s">
        <v>36244</v>
      </c>
      <c r="E2973" t="s">
        <v>20737</v>
      </c>
      <c r="F2973">
        <v>6</v>
      </c>
      <c r="G2973">
        <v>120</v>
      </c>
      <c r="H2973" s="1">
        <v>406</v>
      </c>
      <c r="I2973" s="87"/>
      <c r="K2973" s="86" t="s">
        <v>17485</v>
      </c>
      <c r="L2973" s="86" t="s">
        <v>17486</v>
      </c>
      <c r="N2973">
        <f>IFERROR(VLOOKUP(A2973,bip!$A:$C,2,0),"")</f>
      </c>
      <c r="O2973">
        <f>IFERROR(VLOOKUP(A2973,bip!$A:$Z,3,0),"")</f>
      </c>
    </row>
    <row r="2974" spans="1:15" ht="13.2">
      <c r="A2974" t="s">
        <v>2616</v>
      </c>
      <c r="B2974" t="s">
        <v>15769</v>
      </c>
      <c r="C2974" t="s">
        <v>15155</v>
      </c>
      <c r="D2974" t="s">
        <v>36245</v>
      </c>
      <c r="E2974" t="s">
        <v>20731</v>
      </c>
      <c r="F2974">
        <v>6</v>
      </c>
      <c r="G2974">
        <v>108</v>
      </c>
      <c r="H2974" s="1">
        <v>396</v>
      </c>
      <c r="I2974" s="87"/>
      <c r="K2974" s="86" t="s">
        <v>17485</v>
      </c>
      <c r="L2974" s="86" t="s">
        <v>17486</v>
      </c>
      <c r="N2974">
        <f>IFERROR(VLOOKUP(A2974,bip!$A:$C,2,0),"")</f>
      </c>
      <c r="O2974">
        <f>IFERROR(VLOOKUP(A2974,bip!$A:$Z,3,0),"")</f>
      </c>
    </row>
    <row r="2975" spans="1:15" ht="13.2">
      <c r="A2975" t="s">
        <v>2610</v>
      </c>
      <c r="B2975" t="s">
        <v>2610</v>
      </c>
      <c r="C2975" t="s">
        <v>15155</v>
      </c>
      <c r="D2975" t="s">
        <v>36246</v>
      </c>
      <c r="E2975" t="s">
        <v>20732</v>
      </c>
      <c r="F2975">
        <v>6</v>
      </c>
      <c r="G2975">
        <v>84</v>
      </c>
      <c r="H2975" s="1">
        <v>484</v>
      </c>
      <c r="I2975" s="87"/>
      <c r="K2975" s="86" t="s">
        <v>17485</v>
      </c>
      <c r="L2975" s="86" t="s">
        <v>17486</v>
      </c>
      <c r="N2975">
        <f>IFERROR(VLOOKUP(A2975,bip!$A:$C,2,0),"")</f>
      </c>
      <c r="O2975">
        <f>IFERROR(VLOOKUP(A2975,bip!$A:$Z,3,0),"")</f>
      </c>
    </row>
    <row r="2976" spans="1:15" ht="13.2">
      <c r="A2976" t="s">
        <v>2617</v>
      </c>
      <c r="B2976" t="s">
        <v>15770</v>
      </c>
      <c r="C2976" t="s">
        <v>15155</v>
      </c>
      <c r="D2976" t="s">
        <v>36247</v>
      </c>
      <c r="E2976" t="s">
        <v>20733</v>
      </c>
      <c r="F2976">
        <v>6</v>
      </c>
      <c r="G2976">
        <v>108</v>
      </c>
      <c r="H2976" s="1">
        <v>417</v>
      </c>
      <c r="I2976" s="87"/>
      <c r="K2976" s="86" t="s">
        <v>17485</v>
      </c>
      <c r="L2976" s="86" t="s">
        <v>17486</v>
      </c>
      <c r="N2976">
        <f>IFERROR(VLOOKUP(A2976,bip!$A:$C,2,0),"")</f>
      </c>
      <c r="O2976">
        <f>IFERROR(VLOOKUP(A2976,bip!$A:$Z,3,0),"")</f>
      </c>
    </row>
    <row r="2977" spans="1:15" ht="13.2">
      <c r="A2977" t="s">
        <v>2612</v>
      </c>
      <c r="B2977" t="s">
        <v>2612</v>
      </c>
      <c r="C2977" t="s">
        <v>15155</v>
      </c>
      <c r="D2977" t="s">
        <v>36248</v>
      </c>
      <c r="E2977" t="s">
        <v>20734</v>
      </c>
      <c r="F2977">
        <v>6</v>
      </c>
      <c r="G2977">
        <v>72</v>
      </c>
      <c r="H2977" s="1">
        <v>527</v>
      </c>
      <c r="I2977" s="87"/>
      <c r="K2977" s="86" t="s">
        <v>17485</v>
      </c>
      <c r="L2977" s="86" t="s">
        <v>17486</v>
      </c>
      <c r="N2977">
        <f>IFERROR(VLOOKUP(A2977,bip!$A:$C,2,0),"")</f>
      </c>
      <c r="O2977">
        <f>IFERROR(VLOOKUP(A2977,bip!$A:$Z,3,0),"")</f>
      </c>
    </row>
    <row r="2978" spans="1:15" ht="13.2">
      <c r="A2978" t="s">
        <v>2618</v>
      </c>
      <c r="B2978" t="s">
        <v>15771</v>
      </c>
      <c r="C2978" t="s">
        <v>15155</v>
      </c>
      <c r="D2978" t="s">
        <v>36249</v>
      </c>
      <c r="E2978" t="s">
        <v>20728</v>
      </c>
      <c r="F2978">
        <v>6</v>
      </c>
      <c r="G2978">
        <v>84</v>
      </c>
      <c r="H2978" s="1">
        <v>484</v>
      </c>
      <c r="I2978" s="87"/>
      <c r="K2978" s="86" t="s">
        <v>17485</v>
      </c>
      <c r="L2978" s="86" t="s">
        <v>17486</v>
      </c>
      <c r="N2978">
        <f>IFERROR(VLOOKUP(A2978,bip!$A:$C,2,0),"")</f>
      </c>
      <c r="O2978">
        <f>IFERROR(VLOOKUP(A2978,bip!$A:$Z,3,0),"")</f>
      </c>
    </row>
    <row r="2979" spans="1:15" ht="13.2">
      <c r="A2979" t="s">
        <v>2611</v>
      </c>
      <c r="B2979" t="s">
        <v>2611</v>
      </c>
      <c r="C2979" t="s">
        <v>15155</v>
      </c>
      <c r="D2979" t="s">
        <v>36250</v>
      </c>
      <c r="E2979" t="s">
        <v>20746</v>
      </c>
      <c r="F2979">
        <v>6</v>
      </c>
      <c r="G2979">
        <v>84</v>
      </c>
      <c r="H2979" s="1">
        <v>495</v>
      </c>
      <c r="I2979" s="87"/>
      <c r="K2979" s="86" t="s">
        <v>17485</v>
      </c>
      <c r="L2979" s="86" t="s">
        <v>17486</v>
      </c>
      <c r="N2979">
        <f>IFERROR(VLOOKUP(A2979,bip!$A:$C,2,0),"")</f>
      </c>
      <c r="O2979">
        <f>IFERROR(VLOOKUP(A2979,bip!$A:$Z,3,0),"")</f>
      </c>
    </row>
    <row r="2980" spans="1:15" ht="13.2">
      <c r="A2980" t="s">
        <v>2619</v>
      </c>
      <c r="B2980" t="s">
        <v>15772</v>
      </c>
      <c r="C2980" t="s">
        <v>15155</v>
      </c>
      <c r="D2980" t="s">
        <v>36251</v>
      </c>
      <c r="E2980" t="s">
        <v>20740</v>
      </c>
      <c r="F2980">
        <v>6</v>
      </c>
      <c r="G2980">
        <v>84</v>
      </c>
      <c r="H2980" s="1">
        <v>495</v>
      </c>
      <c r="I2980" s="87"/>
      <c r="K2980" s="86" t="s">
        <v>17485</v>
      </c>
      <c r="L2980" s="86" t="s">
        <v>17486</v>
      </c>
      <c r="N2980">
        <f>IFERROR(VLOOKUP(A2980,bip!$A:$C,2,0),"")</f>
      </c>
      <c r="O2980">
        <f>IFERROR(VLOOKUP(A2980,bip!$A:$Z,3,0),"")</f>
      </c>
    </row>
    <row r="2981" spans="1:15" ht="13.2">
      <c r="A2981" t="s">
        <v>2620</v>
      </c>
      <c r="B2981" t="s">
        <v>15773</v>
      </c>
      <c r="C2981" t="s">
        <v>15155</v>
      </c>
      <c r="D2981" t="s">
        <v>36252</v>
      </c>
      <c r="E2981" t="s">
        <v>20739</v>
      </c>
      <c r="F2981">
        <v>6</v>
      </c>
      <c r="G2981">
        <v>72</v>
      </c>
      <c r="H2981" s="1">
        <v>527</v>
      </c>
      <c r="I2981" s="87"/>
      <c r="K2981" s="86" t="s">
        <v>17485</v>
      </c>
      <c r="L2981" s="86" t="s">
        <v>17486</v>
      </c>
      <c r="N2981">
        <f>IFERROR(VLOOKUP(A2981,bip!$A:$C,2,0),"")</f>
      </c>
      <c r="O2981">
        <f>IFERROR(VLOOKUP(A2981,bip!$A:$Z,3,0),"")</f>
      </c>
    </row>
    <row r="2982" spans="1:15" ht="13.2">
      <c r="A2982" t="s">
        <v>2500</v>
      </c>
      <c r="B2982" t="s">
        <v>15718</v>
      </c>
      <c r="C2982" t="s">
        <v>15155</v>
      </c>
      <c r="D2982" t="s">
        <v>36253</v>
      </c>
      <c r="E2982" t="s">
        <v>36254</v>
      </c>
      <c r="F2982">
        <v>1</v>
      </c>
      <c r="G2982">
        <v>24</v>
      </c>
      <c r="H2982" s="1">
        <v>1206</v>
      </c>
      <c r="I2982" s="87"/>
      <c r="K2982" s="86" t="s">
        <v>17485</v>
      </c>
      <c r="L2982" s="86" t="s">
        <v>17486</v>
      </c>
      <c r="N2982">
        <f>IFERROR(VLOOKUP(A2982,bip!$A:$C,2,0),"")</f>
      </c>
      <c r="O2982">
        <f>IFERROR(VLOOKUP(A2982,bip!$A:$Z,3,0),"")</f>
      </c>
    </row>
    <row r="2983" spans="1:15" ht="13.2">
      <c r="A2983" t="s">
        <v>2501</v>
      </c>
      <c r="B2983" t="s">
        <v>15719</v>
      </c>
      <c r="C2983" t="s">
        <v>15155</v>
      </c>
      <c r="D2983" t="s">
        <v>28616</v>
      </c>
      <c r="E2983" t="s">
        <v>20720</v>
      </c>
      <c r="F2983">
        <v>6</v>
      </c>
      <c r="G2983">
        <v>72</v>
      </c>
      <c r="H2983" s="1">
        <v>218</v>
      </c>
      <c r="I2983" s="87"/>
      <c r="K2983" s="86" t="s">
        <v>17485</v>
      </c>
      <c r="L2983" s="86" t="s">
        <v>17486</v>
      </c>
      <c r="N2983">
        <f>IFERROR(VLOOKUP(A2983,bip!$A:$C,2,0),"")</f>
      </c>
      <c r="O2983">
        <f>IFERROR(VLOOKUP(A2983,bip!$A:$Z,3,0),"")</f>
      </c>
    </row>
    <row r="2984" spans="1:15" ht="13.2">
      <c r="A2984" t="s">
        <v>2502</v>
      </c>
      <c r="B2984" t="s">
        <v>15720</v>
      </c>
      <c r="C2984" t="s">
        <v>15155</v>
      </c>
      <c r="D2984" t="s">
        <v>28617</v>
      </c>
      <c r="E2984" t="s">
        <v>20718</v>
      </c>
      <c r="F2984">
        <v>6</v>
      </c>
      <c r="G2984">
        <v>72</v>
      </c>
      <c r="H2984" s="1">
        <v>241</v>
      </c>
      <c r="I2984" s="87"/>
      <c r="K2984" s="86" t="s">
        <v>17485</v>
      </c>
      <c r="L2984" s="86" t="s">
        <v>17486</v>
      </c>
      <c r="N2984">
        <f>IFERROR(VLOOKUP(A2984,bip!$A:$C,2,0),"")</f>
      </c>
      <c r="O2984">
        <f>IFERROR(VLOOKUP(A2984,bip!$A:$Z,3,0),"")</f>
      </c>
    </row>
    <row r="2985" spans="1:15" ht="13.2">
      <c r="A2985" t="s">
        <v>2503</v>
      </c>
      <c r="B2985" t="s">
        <v>15721</v>
      </c>
      <c r="C2985" t="s">
        <v>15155</v>
      </c>
      <c r="D2985" t="s">
        <v>28618</v>
      </c>
      <c r="E2985" t="s">
        <v>20712</v>
      </c>
      <c r="F2985">
        <v>6</v>
      </c>
      <c r="G2985">
        <v>120</v>
      </c>
      <c r="H2985" s="1">
        <v>253</v>
      </c>
      <c r="I2985" s="87"/>
      <c r="K2985" s="86" t="s">
        <v>17485</v>
      </c>
      <c r="L2985" s="86" t="s">
        <v>17486</v>
      </c>
      <c r="N2985">
        <f>IFERROR(VLOOKUP(A2985,bip!$A:$C,2,0),"")</f>
      </c>
      <c r="O2985">
        <f>IFERROR(VLOOKUP(A2985,bip!$A:$Z,3,0),"")</f>
      </c>
    </row>
    <row r="2986" spans="1:15" ht="13.2">
      <c r="A2986" t="s">
        <v>2504</v>
      </c>
      <c r="B2986" t="s">
        <v>15722</v>
      </c>
      <c r="C2986" t="s">
        <v>15155</v>
      </c>
      <c r="D2986" t="s">
        <v>28619</v>
      </c>
      <c r="E2986" t="s">
        <v>20714</v>
      </c>
      <c r="F2986">
        <v>6</v>
      </c>
      <c r="G2986">
        <v>198</v>
      </c>
      <c r="H2986" s="1">
        <v>266</v>
      </c>
      <c r="I2986" s="87"/>
      <c r="K2986" s="86" t="s">
        <v>17485</v>
      </c>
      <c r="L2986" s="86" t="s">
        <v>17486</v>
      </c>
      <c r="N2986">
        <f>IFERROR(VLOOKUP(A2986,bip!$A:$C,2,0),"")</f>
      </c>
      <c r="O2986">
        <f>IFERROR(VLOOKUP(A2986,bip!$A:$Z,3,0),"")</f>
      </c>
    </row>
    <row r="2987" spans="1:15" ht="13.2">
      <c r="A2987" t="s">
        <v>2505</v>
      </c>
      <c r="B2987" t="s">
        <v>15723</v>
      </c>
      <c r="C2987" t="s">
        <v>15155</v>
      </c>
      <c r="D2987" t="s">
        <v>28620</v>
      </c>
      <c r="E2987" t="s">
        <v>20713</v>
      </c>
      <c r="F2987">
        <v>6</v>
      </c>
      <c r="G2987">
        <v>66</v>
      </c>
      <c r="H2987" s="1">
        <v>292</v>
      </c>
      <c r="I2987" s="87"/>
      <c r="K2987" s="86" t="s">
        <v>17485</v>
      </c>
      <c r="L2987" s="86" t="s">
        <v>17486</v>
      </c>
      <c r="N2987">
        <f>IFERROR(VLOOKUP(A2987,bip!$A:$C,2,0),"")</f>
      </c>
      <c r="O2987">
        <f>IFERROR(VLOOKUP(A2987,bip!$A:$Z,3,0),"")</f>
      </c>
    </row>
    <row r="2988" spans="1:15" ht="13.2">
      <c r="A2988" t="s">
        <v>2496</v>
      </c>
      <c r="B2988" t="s">
        <v>2496</v>
      </c>
      <c r="C2988" t="s">
        <v>15155</v>
      </c>
      <c r="D2988" t="s">
        <v>36255</v>
      </c>
      <c r="E2988" t="s">
        <v>36256</v>
      </c>
      <c r="F2988">
        <v>1</v>
      </c>
      <c r="G2988">
        <v>12</v>
      </c>
      <c r="H2988" s="1">
        <v>670</v>
      </c>
      <c r="I2988" s="87"/>
      <c r="K2988" s="86" t="s">
        <v>17485</v>
      </c>
      <c r="L2988" s="86" t="s">
        <v>17486</v>
      </c>
      <c r="N2988">
        <f>IFERROR(VLOOKUP(A2988,bip!$A:$C,2,0),"")</f>
      </c>
      <c r="O2988">
        <f>IFERROR(VLOOKUP(A2988,bip!$A:$Z,3,0),"")</f>
      </c>
    </row>
    <row r="2989" spans="1:15" ht="13.2">
      <c r="A2989" t="s">
        <v>2497</v>
      </c>
      <c r="B2989" t="s">
        <v>2497</v>
      </c>
      <c r="C2989" t="s">
        <v>15155</v>
      </c>
      <c r="D2989" t="s">
        <v>28613</v>
      </c>
      <c r="E2989" t="s">
        <v>20716</v>
      </c>
      <c r="F2989">
        <v>6</v>
      </c>
      <c r="G2989">
        <v>120</v>
      </c>
      <c r="H2989" s="1">
        <v>198</v>
      </c>
      <c r="I2989" s="87"/>
      <c r="K2989" s="86" t="s">
        <v>17485</v>
      </c>
      <c r="L2989" s="86" t="s">
        <v>17486</v>
      </c>
      <c r="N2989">
        <f>IFERROR(VLOOKUP(A2989,bip!$A:$C,2,0),"")</f>
      </c>
      <c r="O2989">
        <f>IFERROR(VLOOKUP(A2989,bip!$A:$Z,3,0),"")</f>
      </c>
    </row>
    <row r="2990" spans="1:15" ht="13.2">
      <c r="A2990" t="s">
        <v>2498</v>
      </c>
      <c r="B2990" t="s">
        <v>2498</v>
      </c>
      <c r="C2990" t="s">
        <v>15155</v>
      </c>
      <c r="D2990" t="s">
        <v>28614</v>
      </c>
      <c r="E2990" t="s">
        <v>20715</v>
      </c>
      <c r="F2990">
        <v>6</v>
      </c>
      <c r="G2990">
        <v>72</v>
      </c>
      <c r="H2990" s="1">
        <v>242</v>
      </c>
      <c r="I2990" s="87"/>
      <c r="K2990" s="86" t="s">
        <v>17485</v>
      </c>
      <c r="L2990" s="86" t="s">
        <v>17486</v>
      </c>
      <c r="N2990">
        <f>IFERROR(VLOOKUP(A2990,bip!$A:$C,2,0),"")</f>
      </c>
      <c r="O2990">
        <f>IFERROR(VLOOKUP(A2990,bip!$A:$Z,3,0),"")</f>
      </c>
    </row>
    <row r="2991" spans="1:15" ht="13.2">
      <c r="A2991" t="s">
        <v>2499</v>
      </c>
      <c r="B2991" t="s">
        <v>2499</v>
      </c>
      <c r="C2991" t="s">
        <v>15155</v>
      </c>
      <c r="D2991" t="s">
        <v>28615</v>
      </c>
      <c r="E2991" t="s">
        <v>20719</v>
      </c>
      <c r="F2991">
        <v>6</v>
      </c>
      <c r="G2991">
        <v>72</v>
      </c>
      <c r="H2991" s="1">
        <v>266</v>
      </c>
      <c r="I2991" s="87"/>
      <c r="K2991" s="86" t="s">
        <v>17485</v>
      </c>
      <c r="L2991" s="86" t="s">
        <v>17486</v>
      </c>
      <c r="N2991">
        <f>IFERROR(VLOOKUP(A2991,bip!$A:$C,2,0),"")</f>
      </c>
      <c r="O2991">
        <f>IFERROR(VLOOKUP(A2991,bip!$A:$Z,3,0),"")</f>
      </c>
    </row>
    <row r="2992" spans="1:15" ht="13.2">
      <c r="A2992" t="s">
        <v>2823</v>
      </c>
      <c r="B2992" t="s">
        <v>2823</v>
      </c>
      <c r="C2992" t="s">
        <v>15155</v>
      </c>
      <c r="D2992" t="s">
        <v>30924</v>
      </c>
      <c r="E2992" t="s">
        <v>20792</v>
      </c>
      <c r="F2992">
        <v>1</v>
      </c>
      <c r="G2992">
        <v>48</v>
      </c>
      <c r="H2992" s="1">
        <v>204</v>
      </c>
      <c r="I2992" s="87"/>
      <c r="K2992" s="86" t="s">
        <v>17485</v>
      </c>
      <c r="L2992" s="86" t="s">
        <v>17486</v>
      </c>
      <c r="N2992">
        <f>IFERROR(VLOOKUP(A2992,bip!$A:$C,2,0),"")</f>
      </c>
      <c r="O2992">
        <f>IFERROR(VLOOKUP(A2992,bip!$A:$Z,3,0),"")</f>
      </c>
    </row>
    <row r="2993" spans="1:15" ht="13.2">
      <c r="A2993" t="s">
        <v>2389</v>
      </c>
      <c r="B2993" t="s">
        <v>2389</v>
      </c>
      <c r="C2993" t="s">
        <v>15155</v>
      </c>
      <c r="D2993" t="s">
        <v>36257</v>
      </c>
      <c r="E2993" t="s">
        <v>36258</v>
      </c>
      <c r="F2993">
        <v>1</v>
      </c>
      <c r="G2993">
        <v>1</v>
      </c>
      <c r="H2993" s="1">
        <v>2344</v>
      </c>
      <c r="I2993" s="87"/>
      <c r="K2993" s="86" t="s">
        <v>17485</v>
      </c>
      <c r="L2993" s="86" t="s">
        <v>17486</v>
      </c>
      <c r="N2993">
        <f>IFERROR(VLOOKUP(A2993,bip!$A:$C,2,0),"")</f>
      </c>
      <c r="O2993">
        <f>IFERROR(VLOOKUP(A2993,bip!$A:$Z,3,0),"")</f>
      </c>
    </row>
    <row r="2994" spans="1:15" ht="13.2">
      <c r="A2994" t="s">
        <v>2416</v>
      </c>
      <c r="B2994" t="s">
        <v>2416</v>
      </c>
      <c r="C2994" t="s">
        <v>15155</v>
      </c>
      <c r="D2994" t="s">
        <v>36259</v>
      </c>
      <c r="E2994" t="s">
        <v>36260</v>
      </c>
      <c r="F2994">
        <v>1</v>
      </c>
      <c r="G2994">
        <v>1</v>
      </c>
      <c r="H2994" s="1">
        <v>1814</v>
      </c>
      <c r="I2994" s="87"/>
      <c r="K2994" s="86" t="s">
        <v>17485</v>
      </c>
      <c r="L2994" s="86" t="s">
        <v>17486</v>
      </c>
      <c r="N2994">
        <f>IFERROR(VLOOKUP(A2994,bip!$A:$C,2,0),"")</f>
      </c>
      <c r="O2994">
        <f>IFERROR(VLOOKUP(A2994,bip!$A:$Z,3,0),"")</f>
      </c>
    </row>
    <row r="2995" spans="1:15" ht="13.2">
      <c r="A2995" t="s">
        <v>2388</v>
      </c>
      <c r="B2995" t="s">
        <v>2388</v>
      </c>
      <c r="C2995" t="s">
        <v>15155</v>
      </c>
      <c r="D2995" t="s">
        <v>36257</v>
      </c>
      <c r="E2995" t="s">
        <v>36258</v>
      </c>
      <c r="F2995">
        <v>1</v>
      </c>
      <c r="G2995">
        <v>1</v>
      </c>
      <c r="H2995" s="1">
        <v>5091</v>
      </c>
      <c r="I2995" s="87"/>
      <c r="K2995" s="86" t="s">
        <v>17485</v>
      </c>
      <c r="L2995" s="86" t="s">
        <v>17486</v>
      </c>
      <c r="N2995">
        <f>IFERROR(VLOOKUP(A2995,bip!$A:$C,2,0),"")</f>
      </c>
      <c r="O2995">
        <f>IFERROR(VLOOKUP(A2995,bip!$A:$Z,3,0),"")</f>
      </c>
    </row>
    <row r="2996" spans="1:15" ht="13.2">
      <c r="A2996" t="s">
        <v>2417</v>
      </c>
      <c r="B2996" t="s">
        <v>2417</v>
      </c>
      <c r="C2996" t="s">
        <v>15155</v>
      </c>
      <c r="D2996" t="s">
        <v>36261</v>
      </c>
      <c r="E2996" t="s">
        <v>36262</v>
      </c>
      <c r="F2996">
        <v>1</v>
      </c>
      <c r="G2996">
        <v>1</v>
      </c>
      <c r="H2996" s="1">
        <v>2480</v>
      </c>
      <c r="I2996" s="87"/>
      <c r="K2996" s="86" t="s">
        <v>17485</v>
      </c>
      <c r="L2996" s="86" t="s">
        <v>17486</v>
      </c>
      <c r="N2996">
        <f>IFERROR(VLOOKUP(A2996,bip!$A:$C,2,0),"")</f>
      </c>
      <c r="O2996">
        <f>IFERROR(VLOOKUP(A2996,bip!$A:$Z,3,0),"")</f>
      </c>
    </row>
    <row r="2997" spans="1:15" ht="13.2">
      <c r="A2997" t="s">
        <v>2418</v>
      </c>
      <c r="B2997" t="s">
        <v>2418</v>
      </c>
      <c r="C2997" t="s">
        <v>15155</v>
      </c>
      <c r="D2997" t="s">
        <v>18247</v>
      </c>
      <c r="E2997" t="s">
        <v>19149</v>
      </c>
      <c r="F2997">
        <v>6</v>
      </c>
      <c r="G2997">
        <v>204</v>
      </c>
      <c r="H2997" s="1">
        <v>149</v>
      </c>
      <c r="I2997" s="87"/>
      <c r="K2997" s="86" t="s">
        <v>17485</v>
      </c>
      <c r="L2997" s="86" t="s">
        <v>17486</v>
      </c>
      <c r="N2997">
        <f>IFERROR(VLOOKUP(A2997,bip!$A:$C,2,0),"")</f>
      </c>
      <c r="O2997">
        <f>IFERROR(VLOOKUP(A2997,bip!$A:$Z,3,0),"")</f>
      </c>
    </row>
    <row r="2998" spans="1:15" ht="13.2">
      <c r="A2998" t="s">
        <v>2419</v>
      </c>
      <c r="B2998" t="s">
        <v>2419</v>
      </c>
      <c r="C2998" t="s">
        <v>15155</v>
      </c>
      <c r="D2998" t="s">
        <v>18248</v>
      </c>
      <c r="E2998" t="s">
        <v>19150</v>
      </c>
      <c r="F2998">
        <v>6</v>
      </c>
      <c r="G2998">
        <v>120</v>
      </c>
      <c r="H2998" s="1">
        <v>149</v>
      </c>
      <c r="I2998" s="87"/>
      <c r="K2998" s="86" t="s">
        <v>17485</v>
      </c>
      <c r="L2998" s="86" t="s">
        <v>17486</v>
      </c>
      <c r="N2998">
        <f>IFERROR(VLOOKUP(A2998,bip!$A:$C,2,0),"")</f>
      </c>
      <c r="O2998">
        <f>IFERROR(VLOOKUP(A2998,bip!$A:$Z,3,0),"")</f>
      </c>
    </row>
    <row r="2999" spans="1:15" ht="13.2">
      <c r="A2999" t="s">
        <v>2420</v>
      </c>
      <c r="B2999" t="s">
        <v>2420</v>
      </c>
      <c r="C2999" t="s">
        <v>15155</v>
      </c>
      <c r="D2999" t="s">
        <v>18249</v>
      </c>
      <c r="E2999" t="s">
        <v>19151</v>
      </c>
      <c r="F2999">
        <v>6</v>
      </c>
      <c r="G2999">
        <v>210</v>
      </c>
      <c r="H2999" s="1">
        <v>149</v>
      </c>
      <c r="I2999" s="87"/>
      <c r="K2999" s="86" t="s">
        <v>17485</v>
      </c>
      <c r="L2999" s="86" t="s">
        <v>17486</v>
      </c>
      <c r="N2999">
        <f>IFERROR(VLOOKUP(A2999,bip!$A:$C,2,0),"")</f>
      </c>
      <c r="O2999">
        <f>IFERROR(VLOOKUP(A2999,bip!$A:$Z,3,0),"")</f>
      </c>
    </row>
    <row r="3000" spans="1:15" ht="13.2">
      <c r="A3000" t="s">
        <v>2390</v>
      </c>
      <c r="B3000" t="s">
        <v>2390</v>
      </c>
      <c r="C3000" t="s">
        <v>15155</v>
      </c>
      <c r="D3000" t="s">
        <v>18221</v>
      </c>
      <c r="E3000" t="s">
        <v>15669</v>
      </c>
      <c r="F3000">
        <v>6</v>
      </c>
      <c r="G3000">
        <v>204</v>
      </c>
      <c r="H3000" s="1">
        <v>149</v>
      </c>
      <c r="I3000" s="87"/>
      <c r="K3000" s="86" t="s">
        <v>17485</v>
      </c>
      <c r="L3000" s="86" t="s">
        <v>17486</v>
      </c>
      <c r="N3000">
        <f>IFERROR(VLOOKUP(A3000,bip!$A:$C,2,0),"")</f>
      </c>
      <c r="O3000">
        <f>IFERROR(VLOOKUP(A3000,bip!$A:$Z,3,0),"")</f>
      </c>
    </row>
    <row r="3001" spans="1:15" ht="13.2">
      <c r="A3001" t="s">
        <v>2421</v>
      </c>
      <c r="B3001" t="s">
        <v>2421</v>
      </c>
      <c r="C3001" t="s">
        <v>15155</v>
      </c>
      <c r="D3001" t="s">
        <v>18250</v>
      </c>
      <c r="E3001" t="s">
        <v>19152</v>
      </c>
      <c r="F3001">
        <v>6</v>
      </c>
      <c r="G3001">
        <v>168</v>
      </c>
      <c r="H3001" s="1">
        <v>169</v>
      </c>
      <c r="I3001" s="87"/>
      <c r="K3001" s="86" t="s">
        <v>17485</v>
      </c>
      <c r="L3001" s="86" t="s">
        <v>17486</v>
      </c>
      <c r="N3001">
        <f>IFERROR(VLOOKUP(A3001,bip!$A:$C,2,0),"")</f>
      </c>
      <c r="O3001">
        <f>IFERROR(VLOOKUP(A3001,bip!$A:$Z,3,0),"")</f>
      </c>
    </row>
    <row r="3002" spans="1:15" ht="13.2">
      <c r="A3002" t="s">
        <v>2391</v>
      </c>
      <c r="B3002" t="s">
        <v>2391</v>
      </c>
      <c r="C3002" t="s">
        <v>15155</v>
      </c>
      <c r="D3002" t="s">
        <v>18222</v>
      </c>
      <c r="E3002" t="s">
        <v>15670</v>
      </c>
      <c r="F3002">
        <v>6</v>
      </c>
      <c r="G3002">
        <v>150</v>
      </c>
      <c r="H3002" s="1">
        <v>149</v>
      </c>
      <c r="I3002" s="87"/>
      <c r="K3002" s="86" t="s">
        <v>17485</v>
      </c>
      <c r="L3002" s="86" t="s">
        <v>17486</v>
      </c>
      <c r="N3002">
        <f>IFERROR(VLOOKUP(A3002,bip!$A:$C,2,0),"")</f>
      </c>
      <c r="O3002">
        <f>IFERROR(VLOOKUP(A3002,bip!$A:$Z,3,0),"")</f>
      </c>
    </row>
    <row r="3003" spans="1:15" ht="13.2">
      <c r="A3003" t="s">
        <v>2422</v>
      </c>
      <c r="B3003" t="s">
        <v>2422</v>
      </c>
      <c r="C3003" t="s">
        <v>15155</v>
      </c>
      <c r="D3003" t="s">
        <v>18251</v>
      </c>
      <c r="E3003" t="s">
        <v>19153</v>
      </c>
      <c r="F3003">
        <v>6</v>
      </c>
      <c r="G3003">
        <v>174</v>
      </c>
      <c r="H3003" s="1">
        <v>189</v>
      </c>
      <c r="I3003" s="87"/>
      <c r="K3003" s="86" t="s">
        <v>17485</v>
      </c>
      <c r="L3003" s="86" t="s">
        <v>17486</v>
      </c>
      <c r="N3003">
        <f>IFERROR(VLOOKUP(A3003,bip!$A:$C,2,0),"")</f>
      </c>
      <c r="O3003">
        <f>IFERROR(VLOOKUP(A3003,bip!$A:$Z,3,0),"")</f>
      </c>
    </row>
    <row r="3004" spans="1:15" ht="13.2">
      <c r="A3004" t="s">
        <v>2392</v>
      </c>
      <c r="B3004" t="s">
        <v>2392</v>
      </c>
      <c r="C3004" t="s">
        <v>15155</v>
      </c>
      <c r="D3004" t="s">
        <v>18223</v>
      </c>
      <c r="E3004" t="s">
        <v>15671</v>
      </c>
      <c r="F3004">
        <v>6</v>
      </c>
      <c r="G3004">
        <v>180</v>
      </c>
      <c r="H3004" s="1">
        <v>149</v>
      </c>
      <c r="I3004" s="87"/>
      <c r="K3004" s="86" t="s">
        <v>17485</v>
      </c>
      <c r="L3004" s="86" t="s">
        <v>17486</v>
      </c>
      <c r="N3004">
        <f>IFERROR(VLOOKUP(A3004,bip!$A:$C,2,0),"")</f>
      </c>
      <c r="O3004">
        <f>IFERROR(VLOOKUP(A3004,bip!$A:$Z,3,0),"")</f>
      </c>
    </row>
    <row r="3005" spans="1:15" ht="13.2">
      <c r="A3005" t="s">
        <v>2393</v>
      </c>
      <c r="B3005" t="s">
        <v>2393</v>
      </c>
      <c r="C3005" t="s">
        <v>15155</v>
      </c>
      <c r="D3005" t="s">
        <v>18224</v>
      </c>
      <c r="E3005" t="s">
        <v>15672</v>
      </c>
      <c r="F3005">
        <v>6</v>
      </c>
      <c r="G3005">
        <v>150</v>
      </c>
      <c r="H3005" s="1">
        <v>169</v>
      </c>
      <c r="I3005" s="87"/>
      <c r="K3005" s="86" t="s">
        <v>17485</v>
      </c>
      <c r="L3005" s="86" t="s">
        <v>17486</v>
      </c>
      <c r="N3005">
        <f>IFERROR(VLOOKUP(A3005,bip!$A:$C,2,0),"")</f>
      </c>
      <c r="O3005">
        <f>IFERROR(VLOOKUP(A3005,bip!$A:$Z,3,0),"")</f>
      </c>
    </row>
    <row r="3006" spans="1:15" ht="13.2">
      <c r="A3006" t="s">
        <v>2423</v>
      </c>
      <c r="B3006" t="s">
        <v>2423</v>
      </c>
      <c r="C3006" t="s">
        <v>15155</v>
      </c>
      <c r="D3006" t="s">
        <v>18252</v>
      </c>
      <c r="E3006" t="s">
        <v>19154</v>
      </c>
      <c r="F3006">
        <v>6</v>
      </c>
      <c r="G3006">
        <v>156</v>
      </c>
      <c r="H3006" s="1">
        <v>198</v>
      </c>
      <c r="I3006" s="87"/>
      <c r="K3006" s="86" t="s">
        <v>17485</v>
      </c>
      <c r="L3006" s="86" t="s">
        <v>17486</v>
      </c>
      <c r="N3006">
        <f>IFERROR(VLOOKUP(A3006,bip!$A:$C,2,0),"")</f>
      </c>
      <c r="O3006">
        <f>IFERROR(VLOOKUP(A3006,bip!$A:$Z,3,0),"")</f>
      </c>
    </row>
    <row r="3007" spans="1:15" ht="13.2">
      <c r="A3007" t="s">
        <v>2394</v>
      </c>
      <c r="B3007" t="s">
        <v>2394</v>
      </c>
      <c r="C3007" t="s">
        <v>15155</v>
      </c>
      <c r="D3007" t="s">
        <v>18225</v>
      </c>
      <c r="E3007" t="s">
        <v>15673</v>
      </c>
      <c r="F3007">
        <v>6</v>
      </c>
      <c r="G3007">
        <v>174</v>
      </c>
      <c r="H3007" s="1">
        <v>179</v>
      </c>
      <c r="I3007" s="87"/>
      <c r="K3007" s="86" t="s">
        <v>17485</v>
      </c>
      <c r="L3007" s="86" t="s">
        <v>17486</v>
      </c>
      <c r="N3007">
        <f>IFERROR(VLOOKUP(A3007,bip!$A:$C,2,0),"")</f>
      </c>
      <c r="O3007">
        <f>IFERROR(VLOOKUP(A3007,bip!$A:$Z,3,0),"")</f>
      </c>
    </row>
    <row r="3008" spans="1:15" ht="13.2">
      <c r="A3008" t="s">
        <v>2424</v>
      </c>
      <c r="B3008" t="s">
        <v>2424</v>
      </c>
      <c r="C3008" t="s">
        <v>15155</v>
      </c>
      <c r="D3008" t="s">
        <v>18253</v>
      </c>
      <c r="E3008" t="s">
        <v>19155</v>
      </c>
      <c r="F3008">
        <v>6</v>
      </c>
      <c r="G3008">
        <v>162</v>
      </c>
      <c r="H3008" s="1">
        <v>198</v>
      </c>
      <c r="I3008" s="87"/>
      <c r="K3008" s="86" t="s">
        <v>17485</v>
      </c>
      <c r="L3008" s="86" t="s">
        <v>17486</v>
      </c>
      <c r="N3008">
        <f>IFERROR(VLOOKUP(A3008,bip!$A:$C,2,0),"")</f>
      </c>
      <c r="O3008">
        <f>IFERROR(VLOOKUP(A3008,bip!$A:$Z,3,0),"")</f>
      </c>
    </row>
    <row r="3009" spans="1:15" ht="13.2">
      <c r="A3009" t="s">
        <v>2395</v>
      </c>
      <c r="B3009" t="s">
        <v>2395</v>
      </c>
      <c r="C3009" t="s">
        <v>15155</v>
      </c>
      <c r="D3009" t="s">
        <v>18226</v>
      </c>
      <c r="E3009" t="s">
        <v>15674</v>
      </c>
      <c r="F3009">
        <v>6</v>
      </c>
      <c r="G3009">
        <v>150</v>
      </c>
      <c r="H3009" s="1">
        <v>189</v>
      </c>
      <c r="I3009" s="87"/>
      <c r="K3009" s="86" t="s">
        <v>17485</v>
      </c>
      <c r="L3009" s="86" t="s">
        <v>17486</v>
      </c>
      <c r="N3009">
        <f>IFERROR(VLOOKUP(A3009,bip!$A:$C,2,0),"")</f>
      </c>
      <c r="O3009">
        <f>IFERROR(VLOOKUP(A3009,bip!$A:$Z,3,0),"")</f>
      </c>
    </row>
    <row r="3010" spans="1:15" ht="13.2">
      <c r="A3010" t="s">
        <v>2396</v>
      </c>
      <c r="B3010" t="s">
        <v>2396</v>
      </c>
      <c r="C3010" t="s">
        <v>15155</v>
      </c>
      <c r="D3010" t="s">
        <v>18227</v>
      </c>
      <c r="E3010" t="s">
        <v>15675</v>
      </c>
      <c r="F3010">
        <v>6</v>
      </c>
      <c r="G3010">
        <v>156</v>
      </c>
      <c r="H3010" s="1">
        <v>193</v>
      </c>
      <c r="I3010" s="87"/>
      <c r="K3010" s="86" t="s">
        <v>17485</v>
      </c>
      <c r="L3010" s="86" t="s">
        <v>17486</v>
      </c>
      <c r="N3010">
        <f>IFERROR(VLOOKUP(A3010,bip!$A:$C,2,0),"")</f>
      </c>
      <c r="O3010">
        <f>IFERROR(VLOOKUP(A3010,bip!$A:$Z,3,0),"")</f>
      </c>
    </row>
    <row r="3011" spans="1:15" ht="13.2">
      <c r="A3011" t="s">
        <v>2425</v>
      </c>
      <c r="B3011" t="s">
        <v>2425</v>
      </c>
      <c r="C3011" t="s">
        <v>15155</v>
      </c>
      <c r="D3011" t="s">
        <v>18254</v>
      </c>
      <c r="E3011" t="s">
        <v>19156</v>
      </c>
      <c r="F3011">
        <v>1</v>
      </c>
      <c r="G3011">
        <v>90</v>
      </c>
      <c r="H3011" s="1">
        <v>229</v>
      </c>
      <c r="I3011" s="87"/>
      <c r="K3011" s="86" t="s">
        <v>17485</v>
      </c>
      <c r="L3011" s="86" t="s">
        <v>17486</v>
      </c>
      <c r="N3011">
        <f>IFERROR(VLOOKUP(A3011,bip!$A:$C,2,0),"")</f>
      </c>
      <c r="O3011">
        <f>IFERROR(VLOOKUP(A3011,bip!$A:$Z,3,0),"")</f>
      </c>
    </row>
    <row r="3012" spans="1:15" ht="13.2">
      <c r="A3012" t="s">
        <v>2426</v>
      </c>
      <c r="B3012" t="s">
        <v>2426</v>
      </c>
      <c r="C3012" t="s">
        <v>15155</v>
      </c>
      <c r="D3012" t="s">
        <v>18255</v>
      </c>
      <c r="E3012" t="s">
        <v>19157</v>
      </c>
      <c r="F3012">
        <v>1</v>
      </c>
      <c r="G3012">
        <v>96</v>
      </c>
      <c r="H3012" s="1">
        <v>236</v>
      </c>
      <c r="I3012" s="87"/>
      <c r="K3012" s="86" t="s">
        <v>17485</v>
      </c>
      <c r="L3012" s="86" t="s">
        <v>17486</v>
      </c>
      <c r="N3012">
        <f>IFERROR(VLOOKUP(A3012,bip!$A:$C,2,0),"")</f>
      </c>
      <c r="O3012">
        <f>IFERROR(VLOOKUP(A3012,bip!$A:$Z,3,0),"")</f>
      </c>
    </row>
    <row r="3013" spans="1:15" ht="13.2">
      <c r="A3013" t="s">
        <v>2397</v>
      </c>
      <c r="B3013" t="s">
        <v>2397</v>
      </c>
      <c r="C3013" t="s">
        <v>15155</v>
      </c>
      <c r="D3013" t="s">
        <v>18228</v>
      </c>
      <c r="E3013" t="s">
        <v>15676</v>
      </c>
      <c r="F3013">
        <v>6</v>
      </c>
      <c r="G3013">
        <v>150</v>
      </c>
      <c r="H3013" s="1">
        <v>198</v>
      </c>
      <c r="I3013" s="87"/>
      <c r="K3013" s="86" t="s">
        <v>17485</v>
      </c>
      <c r="L3013" s="86" t="s">
        <v>17486</v>
      </c>
      <c r="N3013">
        <f>IFERROR(VLOOKUP(A3013,bip!$A:$C,2,0),"")</f>
      </c>
      <c r="O3013">
        <f>IFERROR(VLOOKUP(A3013,bip!$A:$Z,3,0),"")</f>
      </c>
    </row>
    <row r="3014" spans="1:15" ht="13.2">
      <c r="A3014" t="s">
        <v>2427</v>
      </c>
      <c r="B3014" t="s">
        <v>2427</v>
      </c>
      <c r="C3014" t="s">
        <v>15155</v>
      </c>
      <c r="D3014" t="s">
        <v>18256</v>
      </c>
      <c r="E3014" t="s">
        <v>19158</v>
      </c>
      <c r="F3014">
        <v>1</v>
      </c>
      <c r="G3014">
        <v>96</v>
      </c>
      <c r="H3014" s="1">
        <v>244</v>
      </c>
      <c r="I3014" s="87"/>
      <c r="K3014" s="86" t="s">
        <v>17485</v>
      </c>
      <c r="L3014" s="86" t="s">
        <v>17486</v>
      </c>
      <c r="N3014">
        <f>IFERROR(VLOOKUP(A3014,bip!$A:$C,2,0),"")</f>
      </c>
      <c r="O3014">
        <f>IFERROR(VLOOKUP(A3014,bip!$A:$Z,3,0),"")</f>
      </c>
    </row>
    <row r="3015" spans="1:15" ht="13.2">
      <c r="A3015" t="s">
        <v>2398</v>
      </c>
      <c r="B3015" t="s">
        <v>2398</v>
      </c>
      <c r="C3015" t="s">
        <v>15155</v>
      </c>
      <c r="D3015" t="s">
        <v>18229</v>
      </c>
      <c r="E3015" t="s">
        <v>15677</v>
      </c>
      <c r="F3015">
        <v>6</v>
      </c>
      <c r="G3015">
        <v>162</v>
      </c>
      <c r="H3015" s="1">
        <v>198</v>
      </c>
      <c r="I3015" s="87"/>
      <c r="K3015" s="86" t="s">
        <v>17485</v>
      </c>
      <c r="L3015" s="86" t="s">
        <v>17486</v>
      </c>
      <c r="N3015">
        <f>IFERROR(VLOOKUP(A3015,bip!$A:$C,2,0),"")</f>
      </c>
      <c r="O3015">
        <f>IFERROR(VLOOKUP(A3015,bip!$A:$Z,3,0),"")</f>
      </c>
    </row>
    <row r="3016" spans="1:15" ht="13.2">
      <c r="A3016" t="s">
        <v>2428</v>
      </c>
      <c r="B3016" t="s">
        <v>2428</v>
      </c>
      <c r="C3016" t="s">
        <v>15155</v>
      </c>
      <c r="D3016" t="s">
        <v>18257</v>
      </c>
      <c r="E3016" t="s">
        <v>19159</v>
      </c>
      <c r="F3016">
        <v>1</v>
      </c>
      <c r="G3016">
        <v>96</v>
      </c>
      <c r="H3016" s="1">
        <v>269</v>
      </c>
      <c r="I3016" s="87"/>
      <c r="K3016" s="86" t="s">
        <v>17485</v>
      </c>
      <c r="L3016" s="86" t="s">
        <v>17486</v>
      </c>
      <c r="N3016">
        <f>IFERROR(VLOOKUP(A3016,bip!$A:$C,2,0),"")</f>
      </c>
      <c r="O3016">
        <f>IFERROR(VLOOKUP(A3016,bip!$A:$Z,3,0),"")</f>
      </c>
    </row>
    <row r="3017" spans="1:15" ht="13.2">
      <c r="A3017" t="s">
        <v>2399</v>
      </c>
      <c r="B3017" t="s">
        <v>2399</v>
      </c>
      <c r="C3017" t="s">
        <v>15155</v>
      </c>
      <c r="D3017" t="s">
        <v>18230</v>
      </c>
      <c r="E3017" t="s">
        <v>15678</v>
      </c>
      <c r="F3017">
        <v>1</v>
      </c>
      <c r="G3017">
        <v>90</v>
      </c>
      <c r="H3017" s="1">
        <v>208</v>
      </c>
      <c r="I3017" s="87"/>
      <c r="K3017" s="86" t="s">
        <v>17485</v>
      </c>
      <c r="L3017" s="86" t="s">
        <v>17486</v>
      </c>
      <c r="N3017">
        <f>IFERROR(VLOOKUP(A3017,bip!$A:$C,2,0),"")</f>
      </c>
      <c r="O3017">
        <f>IFERROR(VLOOKUP(A3017,bip!$A:$Z,3,0),"")</f>
      </c>
    </row>
    <row r="3018" spans="1:15" ht="13.2">
      <c r="A3018" t="s">
        <v>2400</v>
      </c>
      <c r="B3018" t="s">
        <v>2400</v>
      </c>
      <c r="C3018" t="s">
        <v>15155</v>
      </c>
      <c r="D3018" t="s">
        <v>18231</v>
      </c>
      <c r="E3018" t="s">
        <v>15679</v>
      </c>
      <c r="F3018">
        <v>1</v>
      </c>
      <c r="G3018">
        <v>90</v>
      </c>
      <c r="H3018" s="1">
        <v>219</v>
      </c>
      <c r="I3018" s="87"/>
      <c r="K3018" s="86" t="s">
        <v>17485</v>
      </c>
      <c r="L3018" s="86" t="s">
        <v>17486</v>
      </c>
      <c r="N3018">
        <f>IFERROR(VLOOKUP(A3018,bip!$A:$C,2,0),"")</f>
      </c>
      <c r="O3018">
        <f>IFERROR(VLOOKUP(A3018,bip!$A:$Z,3,0),"")</f>
      </c>
    </row>
    <row r="3019" spans="1:15" ht="13.2">
      <c r="A3019" t="s">
        <v>2401</v>
      </c>
      <c r="B3019" t="s">
        <v>2401</v>
      </c>
      <c r="C3019" t="s">
        <v>15155</v>
      </c>
      <c r="D3019" t="s">
        <v>18232</v>
      </c>
      <c r="E3019" t="s">
        <v>15680</v>
      </c>
      <c r="F3019">
        <v>1</v>
      </c>
      <c r="G3019">
        <v>96</v>
      </c>
      <c r="H3019" s="1">
        <v>229</v>
      </c>
      <c r="I3019" s="87"/>
      <c r="K3019" s="86" t="s">
        <v>17485</v>
      </c>
      <c r="L3019" s="86" t="s">
        <v>17486</v>
      </c>
      <c r="N3019">
        <f>IFERROR(VLOOKUP(A3019,bip!$A:$C,2,0),"")</f>
      </c>
      <c r="O3019">
        <f>IFERROR(VLOOKUP(A3019,bip!$A:$Z,3,0),"")</f>
      </c>
    </row>
    <row r="3020" spans="1:15" ht="13.2">
      <c r="A3020" t="s">
        <v>2429</v>
      </c>
      <c r="B3020" t="s">
        <v>2429</v>
      </c>
      <c r="C3020" t="s">
        <v>15155</v>
      </c>
      <c r="D3020" t="s">
        <v>18258</v>
      </c>
      <c r="E3020" t="s">
        <v>19160</v>
      </c>
      <c r="F3020">
        <v>1</v>
      </c>
      <c r="G3020">
        <v>66</v>
      </c>
      <c r="H3020" s="1">
        <v>397</v>
      </c>
      <c r="I3020" s="87"/>
      <c r="K3020" s="86" t="s">
        <v>17485</v>
      </c>
      <c r="L3020" s="86" t="s">
        <v>17486</v>
      </c>
      <c r="N3020">
        <f>IFERROR(VLOOKUP(A3020,bip!$A:$C,2,0),"")</f>
      </c>
      <c r="O3020">
        <f>IFERROR(VLOOKUP(A3020,bip!$A:$Z,3,0),"")</f>
      </c>
    </row>
    <row r="3021" spans="1:15" ht="13.2">
      <c r="A3021" t="s">
        <v>2402</v>
      </c>
      <c r="B3021" t="s">
        <v>2402</v>
      </c>
      <c r="C3021" t="s">
        <v>15155</v>
      </c>
      <c r="D3021" t="s">
        <v>18233</v>
      </c>
      <c r="E3021" t="s">
        <v>15681</v>
      </c>
      <c r="F3021">
        <v>1</v>
      </c>
      <c r="G3021">
        <v>96</v>
      </c>
      <c r="H3021" s="1">
        <v>239</v>
      </c>
      <c r="I3021" s="87"/>
      <c r="K3021" s="86" t="s">
        <v>17485</v>
      </c>
      <c r="L3021" s="86" t="s">
        <v>17486</v>
      </c>
      <c r="N3021">
        <f>IFERROR(VLOOKUP(A3021,bip!$A:$C,2,0),"")</f>
      </c>
      <c r="O3021">
        <f>IFERROR(VLOOKUP(A3021,bip!$A:$Z,3,0),"")</f>
      </c>
    </row>
    <row r="3022" spans="1:15" ht="13.2">
      <c r="A3022" t="s">
        <v>2403</v>
      </c>
      <c r="B3022" t="s">
        <v>2403</v>
      </c>
      <c r="C3022" t="s">
        <v>15155</v>
      </c>
      <c r="D3022" t="s">
        <v>18234</v>
      </c>
      <c r="E3022" t="s">
        <v>15682</v>
      </c>
      <c r="F3022">
        <v>1</v>
      </c>
      <c r="G3022">
        <v>96</v>
      </c>
      <c r="H3022" s="1">
        <v>259</v>
      </c>
      <c r="I3022" s="87"/>
      <c r="K3022" s="86" t="s">
        <v>17485</v>
      </c>
      <c r="L3022" s="86" t="s">
        <v>17486</v>
      </c>
      <c r="N3022">
        <f>IFERROR(VLOOKUP(A3022,bip!$A:$C,2,0),"")</f>
      </c>
      <c r="O3022">
        <f>IFERROR(VLOOKUP(A3022,bip!$A:$Z,3,0),"")</f>
      </c>
    </row>
    <row r="3023" spans="1:15" ht="13.2">
      <c r="A3023" t="s">
        <v>2430</v>
      </c>
      <c r="B3023" t="s">
        <v>2430</v>
      </c>
      <c r="C3023" t="s">
        <v>15155</v>
      </c>
      <c r="D3023" t="s">
        <v>18259</v>
      </c>
      <c r="E3023" t="s">
        <v>19161</v>
      </c>
      <c r="F3023">
        <v>1</v>
      </c>
      <c r="G3023">
        <v>66</v>
      </c>
      <c r="H3023" s="1">
        <v>446</v>
      </c>
      <c r="I3023" s="87"/>
      <c r="K3023" s="86" t="s">
        <v>17485</v>
      </c>
      <c r="L3023" s="86" t="s">
        <v>17486</v>
      </c>
      <c r="N3023">
        <f>IFERROR(VLOOKUP(A3023,bip!$A:$C,2,0),"")</f>
      </c>
      <c r="O3023">
        <f>IFERROR(VLOOKUP(A3023,bip!$A:$Z,3,0),"")</f>
      </c>
    </row>
    <row r="3024" spans="1:15" ht="13.2">
      <c r="A3024" t="s">
        <v>2404</v>
      </c>
      <c r="B3024" t="s">
        <v>2404</v>
      </c>
      <c r="C3024" t="s">
        <v>15155</v>
      </c>
      <c r="D3024" t="s">
        <v>18235</v>
      </c>
      <c r="E3024" t="s">
        <v>15683</v>
      </c>
      <c r="F3024">
        <v>1</v>
      </c>
      <c r="G3024">
        <v>96</v>
      </c>
      <c r="H3024" s="1">
        <v>269</v>
      </c>
      <c r="I3024" s="87"/>
      <c r="K3024" s="86" t="s">
        <v>17485</v>
      </c>
      <c r="L3024" s="86" t="s">
        <v>17486</v>
      </c>
      <c r="N3024">
        <f>IFERROR(VLOOKUP(A3024,bip!$A:$C,2,0),"")</f>
      </c>
      <c r="O3024">
        <f>IFERROR(VLOOKUP(A3024,bip!$A:$Z,3,0),"")</f>
      </c>
    </row>
    <row r="3025" spans="1:15" ht="13.2">
      <c r="A3025" t="s">
        <v>2405</v>
      </c>
      <c r="B3025" t="s">
        <v>2405</v>
      </c>
      <c r="C3025" t="s">
        <v>15155</v>
      </c>
      <c r="D3025" t="s">
        <v>18236</v>
      </c>
      <c r="E3025" t="s">
        <v>15684</v>
      </c>
      <c r="F3025">
        <v>1</v>
      </c>
      <c r="G3025">
        <v>102</v>
      </c>
      <c r="H3025" s="1">
        <v>278</v>
      </c>
      <c r="I3025" s="87"/>
      <c r="K3025" s="86" t="s">
        <v>17485</v>
      </c>
      <c r="L3025" s="86" t="s">
        <v>17486</v>
      </c>
      <c r="N3025">
        <f>IFERROR(VLOOKUP(A3025,bip!$A:$C,2,0),"")</f>
      </c>
      <c r="O3025">
        <f>IFERROR(VLOOKUP(A3025,bip!$A:$Z,3,0),"")</f>
      </c>
    </row>
    <row r="3026" spans="1:15" ht="13.2">
      <c r="A3026" t="s">
        <v>2431</v>
      </c>
      <c r="B3026" t="s">
        <v>2431</v>
      </c>
      <c r="C3026" t="s">
        <v>15155</v>
      </c>
      <c r="D3026" t="s">
        <v>18260</v>
      </c>
      <c r="E3026" t="s">
        <v>19162</v>
      </c>
      <c r="F3026">
        <v>1</v>
      </c>
      <c r="G3026">
        <v>60</v>
      </c>
      <c r="H3026" s="1">
        <v>466</v>
      </c>
      <c r="I3026" s="87"/>
      <c r="K3026" s="86" t="s">
        <v>17485</v>
      </c>
      <c r="L3026" s="86" t="s">
        <v>17486</v>
      </c>
      <c r="N3026">
        <f>IFERROR(VLOOKUP(A3026,bip!$A:$C,2,0),"")</f>
      </c>
      <c r="O3026">
        <f>IFERROR(VLOOKUP(A3026,bip!$A:$Z,3,0),"")</f>
      </c>
    </row>
    <row r="3027" spans="1:15" ht="13.2">
      <c r="A3027" t="s">
        <v>2406</v>
      </c>
      <c r="B3027" t="s">
        <v>2406</v>
      </c>
      <c r="C3027" t="s">
        <v>15155</v>
      </c>
      <c r="D3027" t="s">
        <v>18237</v>
      </c>
      <c r="E3027" t="s">
        <v>15685</v>
      </c>
      <c r="F3027">
        <v>1</v>
      </c>
      <c r="G3027">
        <v>66</v>
      </c>
      <c r="H3027" s="1">
        <v>377</v>
      </c>
      <c r="I3027" s="87"/>
      <c r="K3027" s="86" t="s">
        <v>17485</v>
      </c>
      <c r="L3027" s="86" t="s">
        <v>17486</v>
      </c>
      <c r="N3027">
        <f>IFERROR(VLOOKUP(A3027,bip!$A:$C,2,0),"")</f>
      </c>
      <c r="O3027">
        <f>IFERROR(VLOOKUP(A3027,bip!$A:$Z,3,0),"")</f>
      </c>
    </row>
    <row r="3028" spans="1:15" ht="13.2">
      <c r="A3028" t="s">
        <v>2407</v>
      </c>
      <c r="B3028" t="s">
        <v>2407</v>
      </c>
      <c r="C3028" t="s">
        <v>15155</v>
      </c>
      <c r="D3028" t="s">
        <v>18238</v>
      </c>
      <c r="E3028" t="s">
        <v>15686</v>
      </c>
      <c r="F3028">
        <v>1</v>
      </c>
      <c r="G3028">
        <v>66</v>
      </c>
      <c r="H3028" s="1">
        <v>397</v>
      </c>
      <c r="I3028" s="87"/>
      <c r="K3028" s="86" t="s">
        <v>17485</v>
      </c>
      <c r="L3028" s="86" t="s">
        <v>17486</v>
      </c>
      <c r="N3028">
        <f>IFERROR(VLOOKUP(A3028,bip!$A:$C,2,0),"")</f>
      </c>
      <c r="O3028">
        <f>IFERROR(VLOOKUP(A3028,bip!$A:$Z,3,0),"")</f>
      </c>
    </row>
    <row r="3029" spans="1:15" ht="13.2">
      <c r="A3029" t="s">
        <v>2408</v>
      </c>
      <c r="B3029" t="s">
        <v>2408</v>
      </c>
      <c r="C3029" t="s">
        <v>15155</v>
      </c>
      <c r="D3029" t="s">
        <v>18239</v>
      </c>
      <c r="E3029" t="s">
        <v>15687</v>
      </c>
      <c r="F3029">
        <v>1</v>
      </c>
      <c r="G3029">
        <v>66</v>
      </c>
      <c r="H3029" s="1">
        <v>406</v>
      </c>
      <c r="I3029" s="87"/>
      <c r="K3029" s="86" t="s">
        <v>17485</v>
      </c>
      <c r="L3029" s="86" t="s">
        <v>17486</v>
      </c>
      <c r="N3029">
        <f>IFERROR(VLOOKUP(A3029,bip!$A:$C,2,0),"")</f>
      </c>
      <c r="O3029">
        <f>IFERROR(VLOOKUP(A3029,bip!$A:$Z,3,0),"")</f>
      </c>
    </row>
    <row r="3030" spans="1:15" ht="13.2">
      <c r="A3030" t="s">
        <v>2432</v>
      </c>
      <c r="B3030" t="s">
        <v>2432</v>
      </c>
      <c r="C3030" t="s">
        <v>15155</v>
      </c>
      <c r="D3030" t="s">
        <v>18261</v>
      </c>
      <c r="E3030" t="s">
        <v>19163</v>
      </c>
      <c r="F3030">
        <v>1</v>
      </c>
      <c r="G3030">
        <v>66</v>
      </c>
      <c r="H3030" s="1">
        <v>497</v>
      </c>
      <c r="I3030" s="87"/>
      <c r="K3030" s="86" t="s">
        <v>17485</v>
      </c>
      <c r="L3030" s="86" t="s">
        <v>17486</v>
      </c>
      <c r="N3030">
        <f>IFERROR(VLOOKUP(A3030,bip!$A:$C,2,0),"")</f>
      </c>
      <c r="O3030">
        <f>IFERROR(VLOOKUP(A3030,bip!$A:$Z,3,0),"")</f>
      </c>
    </row>
    <row r="3031" spans="1:15" ht="13.2">
      <c r="A3031" t="s">
        <v>2409</v>
      </c>
      <c r="B3031" t="s">
        <v>2409</v>
      </c>
      <c r="C3031" t="s">
        <v>15155</v>
      </c>
      <c r="D3031" t="s">
        <v>18240</v>
      </c>
      <c r="E3031" t="s">
        <v>15688</v>
      </c>
      <c r="F3031">
        <v>1</v>
      </c>
      <c r="G3031">
        <v>24</v>
      </c>
      <c r="H3031" s="1">
        <v>426</v>
      </c>
      <c r="I3031" s="87"/>
      <c r="K3031" s="86" t="s">
        <v>17485</v>
      </c>
      <c r="L3031" s="86" t="s">
        <v>17486</v>
      </c>
      <c r="N3031">
        <f>IFERROR(VLOOKUP(A3031,bip!$A:$C,2,0),"")</f>
      </c>
      <c r="O3031">
        <f>IFERROR(VLOOKUP(A3031,bip!$A:$Z,3,0),"")</f>
      </c>
    </row>
    <row r="3032" spans="1:15" ht="13.2">
      <c r="A3032" t="s">
        <v>2410</v>
      </c>
      <c r="B3032" t="s">
        <v>2410</v>
      </c>
      <c r="C3032" t="s">
        <v>15155</v>
      </c>
      <c r="D3032" t="s">
        <v>18241</v>
      </c>
      <c r="E3032" t="s">
        <v>15689</v>
      </c>
      <c r="F3032">
        <v>1</v>
      </c>
      <c r="G3032">
        <v>60</v>
      </c>
      <c r="H3032" s="1">
        <v>446</v>
      </c>
      <c r="I3032" s="87"/>
      <c r="K3032" s="86" t="s">
        <v>17485</v>
      </c>
      <c r="L3032" s="86" t="s">
        <v>17486</v>
      </c>
      <c r="N3032">
        <f>IFERROR(VLOOKUP(A3032,bip!$A:$C,2,0),"")</f>
      </c>
      <c r="O3032">
        <f>IFERROR(VLOOKUP(A3032,bip!$A:$Z,3,0),"")</f>
      </c>
    </row>
    <row r="3033" spans="1:15" ht="13.2">
      <c r="A3033" t="s">
        <v>2433</v>
      </c>
      <c r="B3033" t="s">
        <v>2433</v>
      </c>
      <c r="C3033" t="s">
        <v>15155</v>
      </c>
      <c r="D3033" t="s">
        <v>18262</v>
      </c>
      <c r="E3033" t="s">
        <v>19164</v>
      </c>
      <c r="F3033">
        <v>1</v>
      </c>
      <c r="G3033">
        <v>66</v>
      </c>
      <c r="H3033" s="1">
        <v>536</v>
      </c>
      <c r="I3033" s="87"/>
      <c r="K3033" s="86" t="s">
        <v>17485</v>
      </c>
      <c r="L3033" s="86" t="s">
        <v>17486</v>
      </c>
      <c r="N3033">
        <f>IFERROR(VLOOKUP(A3033,bip!$A:$C,2,0),"")</f>
      </c>
      <c r="O3033">
        <f>IFERROR(VLOOKUP(A3033,bip!$A:$Z,3,0),"")</f>
      </c>
    </row>
    <row r="3034" spans="1:15" ht="13.2">
      <c r="A3034" t="s">
        <v>2411</v>
      </c>
      <c r="B3034" t="s">
        <v>2411</v>
      </c>
      <c r="C3034" t="s">
        <v>15155</v>
      </c>
      <c r="D3034" t="s">
        <v>18242</v>
      </c>
      <c r="E3034" t="s">
        <v>15690</v>
      </c>
      <c r="F3034">
        <v>1</v>
      </c>
      <c r="G3034">
        <v>60</v>
      </c>
      <c r="H3034" s="1">
        <v>466</v>
      </c>
      <c r="I3034" s="87"/>
      <c r="K3034" s="86" t="s">
        <v>17485</v>
      </c>
      <c r="L3034" s="86" t="s">
        <v>17486</v>
      </c>
      <c r="N3034">
        <f>IFERROR(VLOOKUP(A3034,bip!$A:$C,2,0),"")</f>
      </c>
      <c r="O3034">
        <f>IFERROR(VLOOKUP(A3034,bip!$A:$Z,3,0),"")</f>
      </c>
    </row>
    <row r="3035" spans="1:15" ht="13.2">
      <c r="A3035" t="s">
        <v>2412</v>
      </c>
      <c r="B3035" t="s">
        <v>2412</v>
      </c>
      <c r="C3035" t="s">
        <v>15155</v>
      </c>
      <c r="D3035" t="s">
        <v>18243</v>
      </c>
      <c r="E3035" t="s">
        <v>15691</v>
      </c>
      <c r="F3035">
        <v>1</v>
      </c>
      <c r="G3035">
        <v>60</v>
      </c>
      <c r="H3035" s="1">
        <v>486</v>
      </c>
      <c r="I3035" s="87"/>
      <c r="K3035" s="86" t="s">
        <v>17485</v>
      </c>
      <c r="L3035" s="86" t="s">
        <v>17486</v>
      </c>
      <c r="N3035">
        <f>IFERROR(VLOOKUP(A3035,bip!$A:$C,2,0),"")</f>
      </c>
      <c r="O3035">
        <f>IFERROR(VLOOKUP(A3035,bip!$A:$Z,3,0),"")</f>
      </c>
    </row>
    <row r="3036" spans="1:15" ht="13.2">
      <c r="A3036" t="s">
        <v>2413</v>
      </c>
      <c r="B3036" t="s">
        <v>2413</v>
      </c>
      <c r="C3036" t="s">
        <v>15155</v>
      </c>
      <c r="D3036" t="s">
        <v>18244</v>
      </c>
      <c r="E3036" t="s">
        <v>15692</v>
      </c>
      <c r="F3036">
        <v>1</v>
      </c>
      <c r="G3036">
        <v>36</v>
      </c>
      <c r="H3036" s="1">
        <v>497</v>
      </c>
      <c r="I3036" s="87"/>
      <c r="K3036" s="86" t="s">
        <v>17485</v>
      </c>
      <c r="L3036" s="86" t="s">
        <v>17486</v>
      </c>
      <c r="N3036">
        <f>IFERROR(VLOOKUP(A3036,bip!$A:$C,2,0),"")</f>
      </c>
      <c r="O3036">
        <f>IFERROR(VLOOKUP(A3036,bip!$A:$Z,3,0),"")</f>
      </c>
    </row>
    <row r="3037" spans="1:15" ht="13.2">
      <c r="A3037" t="s">
        <v>2414</v>
      </c>
      <c r="B3037" t="s">
        <v>2414</v>
      </c>
      <c r="C3037" t="s">
        <v>15155</v>
      </c>
      <c r="D3037" t="s">
        <v>18245</v>
      </c>
      <c r="E3037" t="s">
        <v>15693</v>
      </c>
      <c r="F3037">
        <v>1</v>
      </c>
      <c r="G3037">
        <v>66</v>
      </c>
      <c r="H3037" s="1">
        <v>516</v>
      </c>
      <c r="I3037" s="87"/>
      <c r="K3037" s="86" t="s">
        <v>17485</v>
      </c>
      <c r="L3037" s="86" t="s">
        <v>17486</v>
      </c>
      <c r="N3037">
        <f>IFERROR(VLOOKUP(A3037,bip!$A:$C,2,0),"")</f>
      </c>
      <c r="O3037">
        <f>IFERROR(VLOOKUP(A3037,bip!$A:$Z,3,0),"")</f>
      </c>
    </row>
    <row r="3038" spans="1:15" ht="13.2">
      <c r="A3038" t="s">
        <v>2415</v>
      </c>
      <c r="B3038" t="s">
        <v>2415</v>
      </c>
      <c r="C3038" t="s">
        <v>15155</v>
      </c>
      <c r="D3038" t="s">
        <v>18246</v>
      </c>
      <c r="E3038" t="s">
        <v>15694</v>
      </c>
      <c r="F3038">
        <v>1</v>
      </c>
      <c r="G3038">
        <v>66</v>
      </c>
      <c r="H3038" s="1">
        <v>536</v>
      </c>
      <c r="I3038" s="87"/>
      <c r="K3038" s="86" t="s">
        <v>17485</v>
      </c>
      <c r="L3038" s="86" t="s">
        <v>17486</v>
      </c>
      <c r="N3038">
        <f>IFERROR(VLOOKUP(A3038,bip!$A:$C,2,0),"")</f>
      </c>
      <c r="O3038">
        <f>IFERROR(VLOOKUP(A3038,bip!$A:$Z,3,0),"")</f>
      </c>
    </row>
    <row r="3039" spans="1:15" ht="13.2">
      <c r="A3039" t="s">
        <v>14058</v>
      </c>
      <c r="B3039" t="s">
        <v>14058</v>
      </c>
      <c r="C3039" t="s">
        <v>15155</v>
      </c>
      <c r="D3039" t="s">
        <v>30925</v>
      </c>
      <c r="E3039" t="s">
        <v>15818</v>
      </c>
      <c r="F3039">
        <v>1</v>
      </c>
      <c r="G3039">
        <v>6</v>
      </c>
      <c r="H3039" s="1">
        <v>1617</v>
      </c>
      <c r="I3039" s="87"/>
      <c r="K3039" s="86" t="s">
        <v>17485</v>
      </c>
      <c r="L3039" s="86" t="s">
        <v>17486</v>
      </c>
      <c r="N3039">
        <f>IFERROR(VLOOKUP(A3039,bip!$A:$C,2,0),"")</f>
      </c>
      <c r="O3039">
        <f>IFERROR(VLOOKUP(A3039,bip!$A:$Z,3,0),"")</f>
      </c>
    </row>
    <row r="3040" spans="1:15" ht="13.2">
      <c r="A3040" t="s">
        <v>2788</v>
      </c>
      <c r="B3040" t="s">
        <v>2788</v>
      </c>
      <c r="C3040" t="s">
        <v>15155</v>
      </c>
      <c r="D3040" t="s">
        <v>30926</v>
      </c>
      <c r="E3040" t="s">
        <v>39164</v>
      </c>
      <c r="F3040">
        <v>1</v>
      </c>
      <c r="G3040">
        <v>12</v>
      </c>
      <c r="H3040" s="1">
        <v>1258</v>
      </c>
      <c r="I3040" s="87"/>
      <c r="K3040" s="86" t="s">
        <v>17485</v>
      </c>
      <c r="L3040" s="86" t="s">
        <v>17486</v>
      </c>
      <c r="N3040">
        <f>IFERROR(VLOOKUP(A3040,bip!$A:$C,2,0),"")</f>
      </c>
      <c r="O3040">
        <f>IFERROR(VLOOKUP(A3040,bip!$A:$Z,3,0),"")</f>
      </c>
    </row>
    <row r="3041" spans="1:15" ht="13.2">
      <c r="A3041" t="s">
        <v>2789</v>
      </c>
      <c r="B3041" t="s">
        <v>2789</v>
      </c>
      <c r="C3041" t="s">
        <v>15155</v>
      </c>
      <c r="D3041" t="s">
        <v>30927</v>
      </c>
      <c r="E3041" t="s">
        <v>39165</v>
      </c>
      <c r="F3041">
        <v>1</v>
      </c>
      <c r="G3041">
        <v>18</v>
      </c>
      <c r="H3041" s="1">
        <v>1403</v>
      </c>
      <c r="I3041" s="87"/>
      <c r="K3041" s="86" t="s">
        <v>17485</v>
      </c>
      <c r="L3041" s="86" t="s">
        <v>17486</v>
      </c>
      <c r="N3041">
        <f>IFERROR(VLOOKUP(A3041,bip!$A:$C,2,0),"")</f>
      </c>
      <c r="O3041">
        <f>IFERROR(VLOOKUP(A3041,bip!$A:$Z,3,0),"")</f>
      </c>
    </row>
    <row r="3042" spans="1:15" ht="13.2">
      <c r="A3042" t="s">
        <v>2790</v>
      </c>
      <c r="B3042" t="s">
        <v>2790</v>
      </c>
      <c r="C3042" t="s">
        <v>15155</v>
      </c>
      <c r="D3042" t="s">
        <v>30925</v>
      </c>
      <c r="E3042" t="s">
        <v>39166</v>
      </c>
      <c r="F3042">
        <v>1</v>
      </c>
      <c r="G3042">
        <v>9</v>
      </c>
      <c r="H3042" s="1">
        <v>1755</v>
      </c>
      <c r="I3042" s="87"/>
      <c r="K3042" s="86" t="s">
        <v>17485</v>
      </c>
      <c r="L3042" s="86" t="s">
        <v>17486</v>
      </c>
      <c r="N3042">
        <f>IFERROR(VLOOKUP(A3042,bip!$A:$C,2,0),"")</f>
      </c>
      <c r="O3042">
        <f>IFERROR(VLOOKUP(A3042,bip!$A:$Z,3,0),"")</f>
      </c>
    </row>
    <row r="3043" spans="1:15" ht="13.2">
      <c r="A3043" t="s">
        <v>14671</v>
      </c>
      <c r="B3043" t="s">
        <v>14671</v>
      </c>
      <c r="C3043" t="s">
        <v>15155</v>
      </c>
      <c r="D3043" t="s">
        <v>30928</v>
      </c>
      <c r="E3043" t="s">
        <v>36263</v>
      </c>
      <c r="F3043">
        <v>1</v>
      </c>
      <c r="G3043">
        <v>6</v>
      </c>
      <c r="H3043" s="1">
        <v>1403</v>
      </c>
      <c r="I3043" s="87"/>
      <c r="K3043" s="86" t="s">
        <v>17485</v>
      </c>
      <c r="L3043" s="86" t="s">
        <v>17486</v>
      </c>
      <c r="N3043">
        <f>IFERROR(VLOOKUP(A3043,bip!$A:$C,2,0),"")</f>
      </c>
      <c r="O3043">
        <f>IFERROR(VLOOKUP(A3043,bip!$A:$Z,3,0),"")</f>
      </c>
    </row>
    <row r="3044" spans="1:15" ht="13.2">
      <c r="A3044" t="s">
        <v>14672</v>
      </c>
      <c r="B3044" t="s">
        <v>14672</v>
      </c>
      <c r="C3044" t="s">
        <v>15155</v>
      </c>
      <c r="D3044" t="s">
        <v>30929</v>
      </c>
      <c r="E3044" t="s">
        <v>36264</v>
      </c>
      <c r="F3044">
        <v>1</v>
      </c>
      <c r="G3044">
        <v>6</v>
      </c>
      <c r="H3044" s="1">
        <v>1578</v>
      </c>
      <c r="I3044" s="87"/>
      <c r="K3044" s="86" t="s">
        <v>17485</v>
      </c>
      <c r="L3044" s="86" t="s">
        <v>17486</v>
      </c>
      <c r="N3044">
        <f>IFERROR(VLOOKUP(A3044,bip!$A:$C,2,0),"")</f>
      </c>
      <c r="O3044">
        <f>IFERROR(VLOOKUP(A3044,bip!$A:$Z,3,0),"")</f>
      </c>
    </row>
    <row r="3045" spans="1:15" ht="13.2">
      <c r="A3045" t="s">
        <v>14054</v>
      </c>
      <c r="B3045" t="s">
        <v>14054</v>
      </c>
      <c r="C3045" t="s">
        <v>15155</v>
      </c>
      <c r="D3045" t="s">
        <v>18358</v>
      </c>
      <c r="E3045" t="s">
        <v>19368</v>
      </c>
      <c r="F3045">
        <v>1</v>
      </c>
      <c r="G3045">
        <v>4</v>
      </c>
      <c r="H3045" s="1">
        <v>2809</v>
      </c>
      <c r="I3045" s="87"/>
      <c r="K3045" s="86" t="s">
        <v>17485</v>
      </c>
      <c r="L3045" s="86" t="s">
        <v>17486</v>
      </c>
      <c r="N3045">
        <f>IFERROR(VLOOKUP(A3045,bip!$A:$C,2,0),"")</f>
      </c>
      <c r="O3045">
        <f>IFERROR(VLOOKUP(A3045,bip!$A:$Z,3,0),"")</f>
      </c>
    </row>
    <row r="3046" spans="1:15" ht="13.2">
      <c r="A3046" t="s">
        <v>14055</v>
      </c>
      <c r="B3046" t="s">
        <v>14055</v>
      </c>
      <c r="C3046" t="s">
        <v>15155</v>
      </c>
      <c r="D3046" t="s">
        <v>18360</v>
      </c>
      <c r="E3046" t="s">
        <v>19369</v>
      </c>
      <c r="F3046">
        <v>1</v>
      </c>
      <c r="G3046">
        <v>4</v>
      </c>
      <c r="H3046" s="1">
        <v>3311</v>
      </c>
      <c r="I3046" s="87"/>
      <c r="K3046" s="86" t="s">
        <v>17485</v>
      </c>
      <c r="L3046" s="86" t="s">
        <v>17486</v>
      </c>
      <c r="N3046">
        <f>IFERROR(VLOOKUP(A3046,bip!$A:$C,2,0),"")</f>
      </c>
      <c r="O3046">
        <f>IFERROR(VLOOKUP(A3046,bip!$A:$Z,3,0),"")</f>
      </c>
    </row>
    <row r="3047" spans="1:15" ht="13.2">
      <c r="A3047" t="s">
        <v>14056</v>
      </c>
      <c r="B3047" t="s">
        <v>14056</v>
      </c>
      <c r="C3047" t="s">
        <v>15155</v>
      </c>
      <c r="D3047" t="s">
        <v>18364</v>
      </c>
      <c r="E3047" t="s">
        <v>19370</v>
      </c>
      <c r="F3047">
        <v>1</v>
      </c>
      <c r="G3047">
        <v>1</v>
      </c>
      <c r="H3047" s="1">
        <v>5142</v>
      </c>
      <c r="I3047" s="87"/>
      <c r="K3047" s="86" t="s">
        <v>17485</v>
      </c>
      <c r="L3047" s="86" t="s">
        <v>17486</v>
      </c>
      <c r="N3047">
        <f>IFERROR(VLOOKUP(A3047,bip!$A:$C,2,0),"")</f>
      </c>
      <c r="O3047">
        <f>IFERROR(VLOOKUP(A3047,bip!$A:$Z,3,0),"")</f>
      </c>
    </row>
    <row r="3048" spans="1:15" ht="13.2">
      <c r="A3048" t="s">
        <v>14044</v>
      </c>
      <c r="B3048" t="s">
        <v>14044</v>
      </c>
      <c r="C3048" t="s">
        <v>15155</v>
      </c>
      <c r="D3048" t="s">
        <v>18355</v>
      </c>
      <c r="E3048" t="s">
        <v>15808</v>
      </c>
      <c r="F3048">
        <v>1</v>
      </c>
      <c r="G3048">
        <v>4</v>
      </c>
      <c r="H3048" s="1">
        <v>2779</v>
      </c>
      <c r="I3048" s="87"/>
      <c r="K3048" s="86" t="s">
        <v>17485</v>
      </c>
      <c r="L3048" s="86" t="s">
        <v>17486</v>
      </c>
      <c r="N3048">
        <f>IFERROR(VLOOKUP(A3048,bip!$A:$C,2,0),"")</f>
      </c>
      <c r="O3048">
        <f>IFERROR(VLOOKUP(A3048,bip!$A:$Z,3,0),"")</f>
      </c>
    </row>
    <row r="3049" spans="1:15" ht="13.2">
      <c r="A3049" t="s">
        <v>14045</v>
      </c>
      <c r="B3049" t="s">
        <v>14045</v>
      </c>
      <c r="C3049" t="s">
        <v>15155</v>
      </c>
      <c r="D3049" t="s">
        <v>18356</v>
      </c>
      <c r="E3049" t="s">
        <v>15809</v>
      </c>
      <c r="F3049">
        <v>1</v>
      </c>
      <c r="G3049">
        <v>4</v>
      </c>
      <c r="H3049" s="1">
        <v>2809</v>
      </c>
      <c r="I3049" s="87"/>
      <c r="K3049" s="86" t="s">
        <v>17485</v>
      </c>
      <c r="L3049" s="86" t="s">
        <v>17486</v>
      </c>
      <c r="N3049">
        <f>IFERROR(VLOOKUP(A3049,bip!$A:$C,2,0),"")</f>
      </c>
      <c r="O3049">
        <f>IFERROR(VLOOKUP(A3049,bip!$A:$Z,3,0),"")</f>
      </c>
    </row>
    <row r="3050" spans="1:15" ht="13.2">
      <c r="A3050" t="s">
        <v>14057</v>
      </c>
      <c r="B3050" t="s">
        <v>14057</v>
      </c>
      <c r="C3050" t="s">
        <v>15155</v>
      </c>
      <c r="D3050" t="s">
        <v>18365</v>
      </c>
      <c r="E3050" t="s">
        <v>19371</v>
      </c>
      <c r="F3050">
        <v>1</v>
      </c>
      <c r="G3050">
        <v>1</v>
      </c>
      <c r="H3050" s="1">
        <v>6872</v>
      </c>
      <c r="I3050" s="87"/>
      <c r="K3050" s="86" t="s">
        <v>17485</v>
      </c>
      <c r="L3050" s="86" t="s">
        <v>17486</v>
      </c>
      <c r="N3050">
        <f>IFERROR(VLOOKUP(A3050,bip!$A:$C,2,0),"")</f>
      </c>
      <c r="O3050">
        <f>IFERROR(VLOOKUP(A3050,bip!$A:$Z,3,0),"")</f>
      </c>
    </row>
    <row r="3051" spans="1:15" ht="13.2">
      <c r="A3051" t="s">
        <v>14046</v>
      </c>
      <c r="B3051" t="s">
        <v>14046</v>
      </c>
      <c r="C3051" t="s">
        <v>15155</v>
      </c>
      <c r="D3051" t="s">
        <v>18357</v>
      </c>
      <c r="E3051" t="s">
        <v>15810</v>
      </c>
      <c r="F3051">
        <v>1</v>
      </c>
      <c r="G3051">
        <v>4</v>
      </c>
      <c r="H3051" s="1">
        <v>3049</v>
      </c>
      <c r="I3051" s="87"/>
      <c r="K3051" s="86" t="s">
        <v>17485</v>
      </c>
      <c r="L3051" s="86" t="s">
        <v>17486</v>
      </c>
      <c r="N3051">
        <f>IFERROR(VLOOKUP(A3051,bip!$A:$C,2,0),"")</f>
      </c>
      <c r="O3051">
        <f>IFERROR(VLOOKUP(A3051,bip!$A:$Z,3,0),"")</f>
      </c>
    </row>
    <row r="3052" spans="1:15" ht="13.2">
      <c r="A3052" t="s">
        <v>14047</v>
      </c>
      <c r="B3052" t="s">
        <v>14047</v>
      </c>
      <c r="C3052" t="s">
        <v>15155</v>
      </c>
      <c r="D3052" t="s">
        <v>18359</v>
      </c>
      <c r="E3052" t="s">
        <v>15811</v>
      </c>
      <c r="F3052">
        <v>1</v>
      </c>
      <c r="G3052">
        <v>4</v>
      </c>
      <c r="H3052" s="1">
        <v>3312</v>
      </c>
      <c r="I3052" s="87"/>
      <c r="K3052" s="86" t="s">
        <v>17485</v>
      </c>
      <c r="L3052" s="86" t="s">
        <v>17486</v>
      </c>
      <c r="N3052">
        <f>IFERROR(VLOOKUP(A3052,bip!$A:$C,2,0),"")</f>
      </c>
      <c r="O3052">
        <f>IFERROR(VLOOKUP(A3052,bip!$A:$Z,3,0),"")</f>
      </c>
    </row>
    <row r="3053" spans="1:15" ht="13.2">
      <c r="A3053" t="s">
        <v>14048</v>
      </c>
      <c r="B3053" t="s">
        <v>14048</v>
      </c>
      <c r="C3053" t="s">
        <v>15155</v>
      </c>
      <c r="D3053" t="s">
        <v>18361</v>
      </c>
      <c r="E3053" t="s">
        <v>15812</v>
      </c>
      <c r="F3053">
        <v>1</v>
      </c>
      <c r="G3053">
        <v>4</v>
      </c>
      <c r="H3053" s="1">
        <v>3812</v>
      </c>
      <c r="I3053" s="87"/>
      <c r="K3053" s="86" t="s">
        <v>17485</v>
      </c>
      <c r="L3053" s="86" t="s">
        <v>17486</v>
      </c>
      <c r="N3053">
        <f>IFERROR(VLOOKUP(A3053,bip!$A:$C,2,0),"")</f>
      </c>
      <c r="O3053">
        <f>IFERROR(VLOOKUP(A3053,bip!$A:$Z,3,0),"")</f>
      </c>
    </row>
    <row r="3054" spans="1:15" ht="13.2">
      <c r="A3054" t="s">
        <v>14049</v>
      </c>
      <c r="B3054" t="s">
        <v>14049</v>
      </c>
      <c r="C3054" t="s">
        <v>15155</v>
      </c>
      <c r="D3054" t="s">
        <v>18362</v>
      </c>
      <c r="E3054" t="s">
        <v>15813</v>
      </c>
      <c r="F3054">
        <v>1</v>
      </c>
      <c r="G3054">
        <v>4</v>
      </c>
      <c r="H3054" s="1">
        <v>5142</v>
      </c>
      <c r="I3054" s="87"/>
      <c r="K3054" s="86" t="s">
        <v>17485</v>
      </c>
      <c r="L3054" s="86" t="s">
        <v>17486</v>
      </c>
      <c r="N3054">
        <f>IFERROR(VLOOKUP(A3054,bip!$A:$C,2,0),"")</f>
      </c>
      <c r="O3054">
        <f>IFERROR(VLOOKUP(A3054,bip!$A:$Z,3,0),"")</f>
      </c>
    </row>
    <row r="3055" spans="1:15" ht="13.2">
      <c r="A3055" t="s">
        <v>14050</v>
      </c>
      <c r="B3055" t="s">
        <v>14050</v>
      </c>
      <c r="C3055" t="s">
        <v>15155</v>
      </c>
      <c r="D3055" t="s">
        <v>18363</v>
      </c>
      <c r="E3055" t="s">
        <v>15814</v>
      </c>
      <c r="F3055">
        <v>1</v>
      </c>
      <c r="G3055">
        <v>4</v>
      </c>
      <c r="H3055" s="1">
        <v>6871</v>
      </c>
      <c r="I3055" s="87"/>
      <c r="K3055" s="86" t="s">
        <v>17485</v>
      </c>
      <c r="L3055" s="86" t="s">
        <v>17486</v>
      </c>
      <c r="N3055">
        <f>IFERROR(VLOOKUP(A3055,bip!$A:$C,2,0),"")</f>
      </c>
      <c r="O3055">
        <f>IFERROR(VLOOKUP(A3055,bip!$A:$Z,3,0),"")</f>
      </c>
    </row>
    <row r="3056" spans="1:15" ht="13.2">
      <c r="A3056" t="s">
        <v>14051</v>
      </c>
      <c r="B3056" t="s">
        <v>14051</v>
      </c>
      <c r="C3056" t="s">
        <v>15155</v>
      </c>
      <c r="D3056" t="s">
        <v>18366</v>
      </c>
      <c r="E3056" t="s">
        <v>15815</v>
      </c>
      <c r="F3056">
        <v>1</v>
      </c>
      <c r="G3056">
        <v>4</v>
      </c>
      <c r="H3056" s="1">
        <v>9286</v>
      </c>
      <c r="I3056" s="87"/>
      <c r="K3056" s="86" t="s">
        <v>17485</v>
      </c>
      <c r="L3056" s="86" t="s">
        <v>17486</v>
      </c>
      <c r="N3056">
        <f>IFERROR(VLOOKUP(A3056,bip!$A:$C,2,0),"")</f>
      </c>
      <c r="O3056">
        <f>IFERROR(VLOOKUP(A3056,bip!$A:$Z,3,0),"")</f>
      </c>
    </row>
    <row r="3057" spans="1:15" ht="13.2">
      <c r="A3057" t="s">
        <v>14052</v>
      </c>
      <c r="B3057" t="s">
        <v>14052</v>
      </c>
      <c r="C3057" t="s">
        <v>15155</v>
      </c>
      <c r="D3057" t="s">
        <v>18367</v>
      </c>
      <c r="E3057" t="s">
        <v>15816</v>
      </c>
      <c r="F3057">
        <v>1</v>
      </c>
      <c r="G3057">
        <v>4</v>
      </c>
      <c r="H3057" s="1">
        <v>10221</v>
      </c>
      <c r="I3057" s="87"/>
      <c r="K3057" s="86" t="s">
        <v>17485</v>
      </c>
      <c r="L3057" s="86" t="s">
        <v>17486</v>
      </c>
      <c r="N3057">
        <f>IFERROR(VLOOKUP(A3057,bip!$A:$C,2,0),"")</f>
      </c>
      <c r="O3057">
        <f>IFERROR(VLOOKUP(A3057,bip!$A:$Z,3,0),"")</f>
      </c>
    </row>
    <row r="3058" spans="1:15" ht="13.2">
      <c r="A3058" t="s">
        <v>14053</v>
      </c>
      <c r="B3058" t="s">
        <v>14053</v>
      </c>
      <c r="C3058" t="s">
        <v>15155</v>
      </c>
      <c r="D3058" t="s">
        <v>18368</v>
      </c>
      <c r="E3058" t="s">
        <v>15817</v>
      </c>
      <c r="F3058">
        <v>1</v>
      </c>
      <c r="G3058">
        <v>3</v>
      </c>
      <c r="H3058" s="1">
        <v>11263</v>
      </c>
      <c r="I3058" s="87"/>
      <c r="K3058" s="86" t="s">
        <v>17485</v>
      </c>
      <c r="L3058" s="86" t="s">
        <v>17486</v>
      </c>
      <c r="N3058">
        <f>IFERROR(VLOOKUP(A3058,bip!$A:$C,2,0),"")</f>
      </c>
      <c r="O3058">
        <f>IFERROR(VLOOKUP(A3058,bip!$A:$Z,3,0),"")</f>
      </c>
    </row>
    <row r="3059" spans="1:15" ht="13.2">
      <c r="A3059" t="s">
        <v>2765</v>
      </c>
      <c r="B3059" t="s">
        <v>2765</v>
      </c>
      <c r="C3059" t="s">
        <v>15155</v>
      </c>
      <c r="D3059" t="s">
        <v>30930</v>
      </c>
      <c r="E3059" t="s">
        <v>20749</v>
      </c>
      <c r="F3059">
        <v>1</v>
      </c>
      <c r="G3059">
        <v>20</v>
      </c>
      <c r="H3059" s="1">
        <v>459</v>
      </c>
      <c r="I3059" s="87"/>
      <c r="K3059" s="86" t="s">
        <v>17485</v>
      </c>
      <c r="L3059" s="86" t="s">
        <v>17486</v>
      </c>
      <c r="N3059">
        <f>IFERROR(VLOOKUP(A3059,bip!$A:$C,2,0),"")</f>
      </c>
      <c r="O3059">
        <f>IFERROR(VLOOKUP(A3059,bip!$A:$Z,3,0),"")</f>
      </c>
    </row>
    <row r="3060" spans="1:15" ht="13.2">
      <c r="A3060" t="s">
        <v>2766</v>
      </c>
      <c r="B3060" t="s">
        <v>2766</v>
      </c>
      <c r="C3060" t="s">
        <v>15155</v>
      </c>
      <c r="D3060" t="s">
        <v>30931</v>
      </c>
      <c r="E3060" t="s">
        <v>20750</v>
      </c>
      <c r="F3060">
        <v>1</v>
      </c>
      <c r="G3060">
        <v>20</v>
      </c>
      <c r="H3060" s="1">
        <v>623</v>
      </c>
      <c r="I3060" s="87"/>
      <c r="K3060" s="86" t="s">
        <v>17485</v>
      </c>
      <c r="L3060" s="86" t="s">
        <v>17486</v>
      </c>
      <c r="N3060">
        <f>IFERROR(VLOOKUP(A3060,bip!$A:$C,2,0),"")</f>
      </c>
      <c r="O3060">
        <f>IFERROR(VLOOKUP(A3060,bip!$A:$Z,3,0),"")</f>
      </c>
    </row>
    <row r="3061" spans="1:15" ht="13.2">
      <c r="A3061" t="s">
        <v>2767</v>
      </c>
      <c r="B3061" t="s">
        <v>2767</v>
      </c>
      <c r="C3061" t="s">
        <v>15155</v>
      </c>
      <c r="D3061" t="s">
        <v>30932</v>
      </c>
      <c r="E3061" t="s">
        <v>20751</v>
      </c>
      <c r="F3061">
        <v>1</v>
      </c>
      <c r="G3061">
        <v>20</v>
      </c>
      <c r="H3061" s="1">
        <v>672</v>
      </c>
      <c r="I3061" s="87"/>
      <c r="K3061" s="86" t="s">
        <v>17485</v>
      </c>
      <c r="L3061" s="86" t="s">
        <v>17486</v>
      </c>
      <c r="N3061">
        <f>IFERROR(VLOOKUP(A3061,bip!$A:$C,2,0),"")</f>
      </c>
      <c r="O3061">
        <f>IFERROR(VLOOKUP(A3061,bip!$A:$Z,3,0),"")</f>
      </c>
    </row>
    <row r="3062" spans="1:15" ht="13.2">
      <c r="A3062" t="s">
        <v>2768</v>
      </c>
      <c r="B3062" t="s">
        <v>2768</v>
      </c>
      <c r="C3062" t="s">
        <v>15155</v>
      </c>
      <c r="D3062" t="s">
        <v>30933</v>
      </c>
      <c r="E3062" t="s">
        <v>20752</v>
      </c>
      <c r="F3062">
        <v>1</v>
      </c>
      <c r="G3062">
        <v>20</v>
      </c>
      <c r="H3062" s="1">
        <v>874</v>
      </c>
      <c r="I3062" s="87"/>
      <c r="K3062" s="86" t="s">
        <v>17485</v>
      </c>
      <c r="L3062" s="86" t="s">
        <v>17486</v>
      </c>
      <c r="N3062">
        <f>IFERROR(VLOOKUP(A3062,bip!$A:$C,2,0),"")</f>
      </c>
      <c r="O3062">
        <f>IFERROR(VLOOKUP(A3062,bip!$A:$Z,3,0),"")</f>
      </c>
    </row>
    <row r="3063" spans="1:15" ht="13.2">
      <c r="A3063" t="s">
        <v>2769</v>
      </c>
      <c r="B3063" t="s">
        <v>2769</v>
      </c>
      <c r="C3063" t="s">
        <v>15155</v>
      </c>
      <c r="D3063" t="s">
        <v>30934</v>
      </c>
      <c r="E3063" t="s">
        <v>20753</v>
      </c>
      <c r="F3063">
        <v>1</v>
      </c>
      <c r="G3063">
        <v>20</v>
      </c>
      <c r="H3063" s="1">
        <v>887</v>
      </c>
      <c r="I3063" s="87"/>
      <c r="K3063" s="86" t="s">
        <v>17485</v>
      </c>
      <c r="L3063" s="86" t="s">
        <v>17486</v>
      </c>
      <c r="N3063">
        <f>IFERROR(VLOOKUP(A3063,bip!$A:$C,2,0),"")</f>
      </c>
      <c r="O3063">
        <f>IFERROR(VLOOKUP(A3063,bip!$A:$Z,3,0),"")</f>
      </c>
    </row>
    <row r="3064" spans="1:15" ht="13.2">
      <c r="A3064" t="s">
        <v>2770</v>
      </c>
      <c r="B3064" t="s">
        <v>2770</v>
      </c>
      <c r="C3064" t="s">
        <v>15155</v>
      </c>
      <c r="D3064" t="s">
        <v>30935</v>
      </c>
      <c r="E3064" t="s">
        <v>20754</v>
      </c>
      <c r="F3064">
        <v>1</v>
      </c>
      <c r="G3064">
        <v>12</v>
      </c>
      <c r="H3064" s="1">
        <v>1325</v>
      </c>
      <c r="I3064" s="87"/>
      <c r="K3064" s="86" t="s">
        <v>17485</v>
      </c>
      <c r="L3064" s="86" t="s">
        <v>17486</v>
      </c>
      <c r="N3064">
        <f>IFERROR(VLOOKUP(A3064,bip!$A:$C,2,0),"")</f>
      </c>
      <c r="O3064">
        <f>IFERROR(VLOOKUP(A3064,bip!$A:$Z,3,0),"")</f>
      </c>
    </row>
    <row r="3065" spans="1:15" ht="13.2">
      <c r="A3065" t="s">
        <v>2771</v>
      </c>
      <c r="B3065" t="s">
        <v>2771</v>
      </c>
      <c r="C3065" t="s">
        <v>15155</v>
      </c>
      <c r="D3065" t="s">
        <v>30936</v>
      </c>
      <c r="E3065" t="s">
        <v>20755</v>
      </c>
      <c r="F3065">
        <v>1</v>
      </c>
      <c r="G3065">
        <v>15</v>
      </c>
      <c r="H3065" s="1">
        <v>1331</v>
      </c>
      <c r="I3065" s="87"/>
      <c r="K3065" s="86" t="s">
        <v>17485</v>
      </c>
      <c r="L3065" s="86" t="s">
        <v>17486</v>
      </c>
      <c r="N3065">
        <f>IFERROR(VLOOKUP(A3065,bip!$A:$C,2,0),"")</f>
      </c>
      <c r="O3065">
        <f>IFERROR(VLOOKUP(A3065,bip!$A:$Z,3,0),"")</f>
      </c>
    </row>
    <row r="3066" spans="1:15" ht="13.2">
      <c r="A3066" t="s">
        <v>2777</v>
      </c>
      <c r="B3066" t="s">
        <v>2777</v>
      </c>
      <c r="C3066" t="s">
        <v>15155</v>
      </c>
      <c r="D3066" t="s">
        <v>30937</v>
      </c>
      <c r="E3066" t="s">
        <v>20756</v>
      </c>
      <c r="F3066">
        <v>1</v>
      </c>
      <c r="G3066">
        <v>20</v>
      </c>
      <c r="H3066" s="1">
        <v>459</v>
      </c>
      <c r="I3066" s="87"/>
      <c r="K3066" s="86" t="s">
        <v>17485</v>
      </c>
      <c r="L3066" s="86" t="s">
        <v>17486</v>
      </c>
      <c r="N3066">
        <f>IFERROR(VLOOKUP(A3066,bip!$A:$C,2,0),"")</f>
      </c>
      <c r="O3066">
        <f>IFERROR(VLOOKUP(A3066,bip!$A:$Z,3,0),"")</f>
      </c>
    </row>
    <row r="3067" spans="1:15" ht="13.2">
      <c r="A3067" t="s">
        <v>2778</v>
      </c>
      <c r="B3067" t="s">
        <v>2778</v>
      </c>
      <c r="C3067" t="s">
        <v>15155</v>
      </c>
      <c r="D3067" t="s">
        <v>30938</v>
      </c>
      <c r="E3067" t="s">
        <v>20757</v>
      </c>
      <c r="F3067">
        <v>1</v>
      </c>
      <c r="G3067">
        <v>20</v>
      </c>
      <c r="H3067" s="1">
        <v>480</v>
      </c>
      <c r="I3067" s="87"/>
      <c r="K3067" s="86" t="s">
        <v>17485</v>
      </c>
      <c r="L3067" s="86" t="s">
        <v>17486</v>
      </c>
      <c r="N3067">
        <f>IFERROR(VLOOKUP(A3067,bip!$A:$C,2,0),"")</f>
      </c>
      <c r="O3067">
        <f>IFERROR(VLOOKUP(A3067,bip!$A:$Z,3,0),"")</f>
      </c>
    </row>
    <row r="3068" spans="1:15" ht="13.2">
      <c r="A3068" t="s">
        <v>2772</v>
      </c>
      <c r="B3068" t="s">
        <v>2772</v>
      </c>
      <c r="C3068" t="s">
        <v>15155</v>
      </c>
      <c r="D3068" t="s">
        <v>30939</v>
      </c>
      <c r="E3068" t="s">
        <v>20770</v>
      </c>
      <c r="F3068">
        <v>1</v>
      </c>
      <c r="G3068">
        <v>6</v>
      </c>
      <c r="H3068" s="1">
        <v>1430</v>
      </c>
      <c r="I3068" s="87"/>
      <c r="K3068" s="86" t="s">
        <v>17485</v>
      </c>
      <c r="L3068" s="86" t="s">
        <v>17486</v>
      </c>
      <c r="N3068">
        <f>IFERROR(VLOOKUP(A3068,bip!$A:$C,2,0),"")</f>
      </c>
      <c r="O3068">
        <f>IFERROR(VLOOKUP(A3068,bip!$A:$Z,3,0),"")</f>
      </c>
    </row>
    <row r="3069" spans="1:15" ht="13.2">
      <c r="A3069" t="s">
        <v>2779</v>
      </c>
      <c r="B3069" t="s">
        <v>2779</v>
      </c>
      <c r="C3069" t="s">
        <v>15155</v>
      </c>
      <c r="D3069" t="s">
        <v>30940</v>
      </c>
      <c r="E3069" t="s">
        <v>20758</v>
      </c>
      <c r="F3069">
        <v>1</v>
      </c>
      <c r="G3069">
        <v>20</v>
      </c>
      <c r="H3069" s="1">
        <v>623</v>
      </c>
      <c r="I3069" s="87"/>
      <c r="K3069" s="86" t="s">
        <v>17485</v>
      </c>
      <c r="L3069" s="86" t="s">
        <v>17486</v>
      </c>
      <c r="N3069">
        <f>IFERROR(VLOOKUP(A3069,bip!$A:$C,2,0),"")</f>
      </c>
      <c r="O3069">
        <f>IFERROR(VLOOKUP(A3069,bip!$A:$Z,3,0),"")</f>
      </c>
    </row>
    <row r="3070" spans="1:15" ht="13.2">
      <c r="A3070" t="s">
        <v>2773</v>
      </c>
      <c r="B3070" t="s">
        <v>2773</v>
      </c>
      <c r="C3070" t="s">
        <v>15155</v>
      </c>
      <c r="D3070" t="s">
        <v>30941</v>
      </c>
      <c r="E3070" t="s">
        <v>20759</v>
      </c>
      <c r="F3070">
        <v>1</v>
      </c>
      <c r="G3070">
        <v>12</v>
      </c>
      <c r="H3070" s="1">
        <v>1477</v>
      </c>
      <c r="I3070" s="87"/>
      <c r="K3070" s="86" t="s">
        <v>17485</v>
      </c>
      <c r="L3070" s="86" t="s">
        <v>17486</v>
      </c>
      <c r="N3070">
        <f>IFERROR(VLOOKUP(A3070,bip!$A:$C,2,0),"")</f>
      </c>
      <c r="O3070">
        <f>IFERROR(VLOOKUP(A3070,bip!$A:$Z,3,0),"")</f>
      </c>
    </row>
    <row r="3071" spans="1:15" ht="13.2">
      <c r="A3071" t="s">
        <v>2780</v>
      </c>
      <c r="B3071" t="s">
        <v>2780</v>
      </c>
      <c r="C3071" t="s">
        <v>15155</v>
      </c>
      <c r="D3071" t="s">
        <v>30942</v>
      </c>
      <c r="E3071" t="s">
        <v>20760</v>
      </c>
      <c r="F3071">
        <v>1</v>
      </c>
      <c r="G3071">
        <v>20</v>
      </c>
      <c r="H3071" s="1">
        <v>653</v>
      </c>
      <c r="I3071" s="87"/>
      <c r="K3071" s="86" t="s">
        <v>17485</v>
      </c>
      <c r="L3071" s="86" t="s">
        <v>17486</v>
      </c>
      <c r="N3071">
        <f>IFERROR(VLOOKUP(A3071,bip!$A:$C,2,0),"")</f>
      </c>
      <c r="O3071">
        <f>IFERROR(VLOOKUP(A3071,bip!$A:$Z,3,0),"")</f>
      </c>
    </row>
    <row r="3072" spans="1:15" ht="13.2">
      <c r="A3072" t="s">
        <v>2781</v>
      </c>
      <c r="B3072" t="s">
        <v>2781</v>
      </c>
      <c r="C3072" t="s">
        <v>15155</v>
      </c>
      <c r="D3072" t="s">
        <v>30943</v>
      </c>
      <c r="E3072" t="s">
        <v>20761</v>
      </c>
      <c r="F3072">
        <v>1</v>
      </c>
      <c r="G3072">
        <v>20</v>
      </c>
      <c r="H3072" s="1">
        <v>672</v>
      </c>
      <c r="I3072" s="87"/>
      <c r="K3072" s="86" t="s">
        <v>17485</v>
      </c>
      <c r="L3072" s="86" t="s">
        <v>17486</v>
      </c>
      <c r="N3072">
        <f>IFERROR(VLOOKUP(A3072,bip!$A:$C,2,0),"")</f>
      </c>
      <c r="O3072">
        <f>IFERROR(VLOOKUP(A3072,bip!$A:$Z,3,0),"")</f>
      </c>
    </row>
    <row r="3073" spans="1:15" ht="13.2">
      <c r="A3073" t="s">
        <v>2774</v>
      </c>
      <c r="B3073" t="s">
        <v>2774</v>
      </c>
      <c r="C3073" t="s">
        <v>15155</v>
      </c>
      <c r="D3073" t="s">
        <v>30944</v>
      </c>
      <c r="E3073" t="s">
        <v>20762</v>
      </c>
      <c r="F3073">
        <v>1</v>
      </c>
      <c r="G3073">
        <v>6</v>
      </c>
      <c r="H3073" s="1">
        <v>2138</v>
      </c>
      <c r="I3073" s="87"/>
      <c r="K3073" s="86" t="s">
        <v>17485</v>
      </c>
      <c r="L3073" s="86" t="s">
        <v>17486</v>
      </c>
      <c r="N3073">
        <f>IFERROR(VLOOKUP(A3073,bip!$A:$C,2,0),"")</f>
      </c>
      <c r="O3073">
        <f>IFERROR(VLOOKUP(A3073,bip!$A:$Z,3,0),"")</f>
      </c>
    </row>
    <row r="3074" spans="1:15" ht="13.2">
      <c r="A3074" t="s">
        <v>2775</v>
      </c>
      <c r="B3074" t="s">
        <v>2775</v>
      </c>
      <c r="C3074" t="s">
        <v>15155</v>
      </c>
      <c r="D3074" t="s">
        <v>30945</v>
      </c>
      <c r="E3074" t="s">
        <v>20763</v>
      </c>
      <c r="F3074">
        <v>1</v>
      </c>
      <c r="G3074">
        <v>6</v>
      </c>
      <c r="H3074" s="1">
        <v>2205</v>
      </c>
      <c r="I3074" s="87"/>
      <c r="K3074" s="86" t="s">
        <v>17485</v>
      </c>
      <c r="L3074" s="86" t="s">
        <v>17486</v>
      </c>
      <c r="N3074">
        <f>IFERROR(VLOOKUP(A3074,bip!$A:$C,2,0),"")</f>
      </c>
      <c r="O3074">
        <f>IFERROR(VLOOKUP(A3074,bip!$A:$Z,3,0),"")</f>
      </c>
    </row>
    <row r="3075" spans="1:15" ht="13.2">
      <c r="A3075" t="s">
        <v>2776</v>
      </c>
      <c r="B3075" t="s">
        <v>2776</v>
      </c>
      <c r="C3075" t="s">
        <v>15155</v>
      </c>
      <c r="D3075" t="s">
        <v>30946</v>
      </c>
      <c r="E3075" t="s">
        <v>20764</v>
      </c>
      <c r="F3075">
        <v>1</v>
      </c>
      <c r="G3075">
        <v>6</v>
      </c>
      <c r="H3075" s="1">
        <v>2267</v>
      </c>
      <c r="I3075" s="87"/>
      <c r="K3075" s="86" t="s">
        <v>17485</v>
      </c>
      <c r="L3075" s="86" t="s">
        <v>17486</v>
      </c>
      <c r="N3075">
        <f>IFERROR(VLOOKUP(A3075,bip!$A:$C,2,0),"")</f>
      </c>
      <c r="O3075">
        <f>IFERROR(VLOOKUP(A3075,bip!$A:$Z,3,0),"")</f>
      </c>
    </row>
    <row r="3076" spans="1:15" ht="13.2">
      <c r="A3076" t="s">
        <v>2782</v>
      </c>
      <c r="B3076" t="s">
        <v>2782</v>
      </c>
      <c r="C3076" t="s">
        <v>15155</v>
      </c>
      <c r="D3076" t="s">
        <v>30947</v>
      </c>
      <c r="E3076" t="s">
        <v>20765</v>
      </c>
      <c r="F3076">
        <v>1</v>
      </c>
      <c r="G3076">
        <v>20</v>
      </c>
      <c r="H3076" s="1">
        <v>874</v>
      </c>
      <c r="I3076" s="87"/>
      <c r="K3076" s="86" t="s">
        <v>17485</v>
      </c>
      <c r="L3076" s="86" t="s">
        <v>17486</v>
      </c>
      <c r="N3076">
        <f>IFERROR(VLOOKUP(A3076,bip!$A:$C,2,0),"")</f>
      </c>
      <c r="O3076">
        <f>IFERROR(VLOOKUP(A3076,bip!$A:$Z,3,0),"")</f>
      </c>
    </row>
    <row r="3077" spans="1:15" ht="13.2">
      <c r="A3077" t="s">
        <v>2783</v>
      </c>
      <c r="B3077" t="s">
        <v>2783</v>
      </c>
      <c r="C3077" t="s">
        <v>15155</v>
      </c>
      <c r="D3077" t="s">
        <v>30948</v>
      </c>
      <c r="E3077" t="s">
        <v>20748</v>
      </c>
      <c r="F3077">
        <v>1</v>
      </c>
      <c r="G3077">
        <v>20</v>
      </c>
      <c r="H3077" s="1">
        <v>887</v>
      </c>
      <c r="I3077" s="87"/>
      <c r="K3077" s="86" t="s">
        <v>17485</v>
      </c>
      <c r="L3077" s="86" t="s">
        <v>17486</v>
      </c>
      <c r="N3077">
        <f>IFERROR(VLOOKUP(A3077,bip!$A:$C,2,0),"")</f>
      </c>
      <c r="O3077">
        <f>IFERROR(VLOOKUP(A3077,bip!$A:$Z,3,0),"")</f>
      </c>
    </row>
    <row r="3078" spans="1:15" ht="13.2">
      <c r="A3078" t="s">
        <v>2784</v>
      </c>
      <c r="B3078" t="s">
        <v>2784</v>
      </c>
      <c r="C3078" t="s">
        <v>15155</v>
      </c>
      <c r="D3078" t="s">
        <v>30949</v>
      </c>
      <c r="E3078" t="s">
        <v>20766</v>
      </c>
      <c r="F3078">
        <v>1</v>
      </c>
      <c r="G3078">
        <v>15</v>
      </c>
      <c r="H3078" s="1">
        <v>1325</v>
      </c>
      <c r="I3078" s="87"/>
      <c r="K3078" s="86" t="s">
        <v>17485</v>
      </c>
      <c r="L3078" s="86" t="s">
        <v>17486</v>
      </c>
      <c r="N3078">
        <f>IFERROR(VLOOKUP(A3078,bip!$A:$C,2,0),"")</f>
      </c>
      <c r="O3078">
        <f>IFERROR(VLOOKUP(A3078,bip!$A:$Z,3,0),"")</f>
      </c>
    </row>
    <row r="3079" spans="1:15" ht="13.2">
      <c r="A3079" t="s">
        <v>2785</v>
      </c>
      <c r="B3079" t="s">
        <v>2785</v>
      </c>
      <c r="C3079" t="s">
        <v>15155</v>
      </c>
      <c r="D3079" t="s">
        <v>30950</v>
      </c>
      <c r="E3079" t="s">
        <v>20767</v>
      </c>
      <c r="F3079">
        <v>1</v>
      </c>
      <c r="G3079">
        <v>6</v>
      </c>
      <c r="H3079" s="1">
        <v>1430</v>
      </c>
      <c r="I3079" s="87"/>
      <c r="K3079" s="86" t="s">
        <v>17485</v>
      </c>
      <c r="L3079" s="86" t="s">
        <v>17486</v>
      </c>
      <c r="N3079">
        <f>IFERROR(VLOOKUP(A3079,bip!$A:$C,2,0),"")</f>
      </c>
      <c r="O3079">
        <f>IFERROR(VLOOKUP(A3079,bip!$A:$Z,3,0),"")</f>
      </c>
    </row>
    <row r="3080" spans="1:15" ht="13.2">
      <c r="A3080" t="s">
        <v>2786</v>
      </c>
      <c r="B3080" t="s">
        <v>2786</v>
      </c>
      <c r="C3080" t="s">
        <v>15155</v>
      </c>
      <c r="D3080" t="s">
        <v>30951</v>
      </c>
      <c r="E3080" t="s">
        <v>20768</v>
      </c>
      <c r="F3080">
        <v>1</v>
      </c>
      <c r="G3080">
        <v>6</v>
      </c>
      <c r="H3080" s="1">
        <v>2138</v>
      </c>
      <c r="I3080" s="87"/>
      <c r="K3080" s="86" t="s">
        <v>17485</v>
      </c>
      <c r="L3080" s="86" t="s">
        <v>17486</v>
      </c>
      <c r="N3080">
        <f>IFERROR(VLOOKUP(A3080,bip!$A:$C,2,0),"")</f>
      </c>
      <c r="O3080">
        <f>IFERROR(VLOOKUP(A3080,bip!$A:$Z,3,0),"")</f>
      </c>
    </row>
    <row r="3081" spans="1:15" ht="13.2">
      <c r="A3081" t="s">
        <v>2787</v>
      </c>
      <c r="B3081" t="s">
        <v>2787</v>
      </c>
      <c r="C3081" t="s">
        <v>15155</v>
      </c>
      <c r="D3081" t="s">
        <v>30952</v>
      </c>
      <c r="E3081" t="s">
        <v>20769</v>
      </c>
      <c r="F3081">
        <v>1</v>
      </c>
      <c r="G3081">
        <v>6</v>
      </c>
      <c r="H3081" s="1">
        <v>2267</v>
      </c>
      <c r="I3081" s="87"/>
      <c r="K3081" s="86" t="s">
        <v>17485</v>
      </c>
      <c r="L3081" s="86" t="s">
        <v>17486</v>
      </c>
      <c r="N3081">
        <f>IFERROR(VLOOKUP(A3081,bip!$A:$C,2,0),"")</f>
      </c>
      <c r="O3081">
        <f>IFERROR(VLOOKUP(A3081,bip!$A:$Z,3,0),"")</f>
      </c>
    </row>
    <row r="3082" spans="1:15" ht="13.2">
      <c r="A3082" t="s">
        <v>14515</v>
      </c>
      <c r="B3082" t="s">
        <v>14515</v>
      </c>
      <c r="C3082" t="s">
        <v>15155</v>
      </c>
      <c r="D3082" t="s">
        <v>30953</v>
      </c>
      <c r="E3082" t="s">
        <v>20781</v>
      </c>
      <c r="F3082">
        <v>1</v>
      </c>
      <c r="G3082">
        <v>6</v>
      </c>
      <c r="H3082" s="1">
        <v>2085</v>
      </c>
      <c r="I3082" s="87"/>
      <c r="K3082" s="86" t="s">
        <v>17485</v>
      </c>
      <c r="L3082" s="86" t="s">
        <v>17486</v>
      </c>
      <c r="N3082">
        <f>IFERROR(VLOOKUP(A3082,bip!$A:$C,2,0),"")</f>
      </c>
      <c r="O3082">
        <f>IFERROR(VLOOKUP(A3082,bip!$A:$Z,3,0),"")</f>
      </c>
    </row>
    <row r="3083" spans="1:15" ht="13.2">
      <c r="A3083" t="s">
        <v>14516</v>
      </c>
      <c r="B3083" t="s">
        <v>14516</v>
      </c>
      <c r="C3083" t="s">
        <v>15155</v>
      </c>
      <c r="D3083" t="s">
        <v>30954</v>
      </c>
      <c r="E3083" t="s">
        <v>20784</v>
      </c>
      <c r="F3083">
        <v>1</v>
      </c>
      <c r="G3083">
        <v>6</v>
      </c>
      <c r="H3083" s="1">
        <v>2156</v>
      </c>
      <c r="I3083" s="87"/>
      <c r="K3083" s="86" t="s">
        <v>17485</v>
      </c>
      <c r="L3083" s="86" t="s">
        <v>17486</v>
      </c>
      <c r="N3083">
        <f>IFERROR(VLOOKUP(A3083,bip!$A:$C,2,0),"")</f>
      </c>
      <c r="O3083">
        <f>IFERROR(VLOOKUP(A3083,bip!$A:$Z,3,0),"")</f>
      </c>
    </row>
    <row r="3084" spans="1:15" ht="13.2">
      <c r="A3084" t="s">
        <v>14517</v>
      </c>
      <c r="B3084" t="s">
        <v>14517</v>
      </c>
      <c r="C3084" t="s">
        <v>15155</v>
      </c>
      <c r="D3084" t="s">
        <v>30955</v>
      </c>
      <c r="E3084" t="s">
        <v>20783</v>
      </c>
      <c r="F3084">
        <v>1</v>
      </c>
      <c r="G3084">
        <v>6</v>
      </c>
      <c r="H3084" s="1">
        <v>2199</v>
      </c>
      <c r="I3084" s="87"/>
      <c r="K3084" s="86" t="s">
        <v>17485</v>
      </c>
      <c r="L3084" s="86" t="s">
        <v>17486</v>
      </c>
      <c r="N3084">
        <f>IFERROR(VLOOKUP(A3084,bip!$A:$C,2,0),"")</f>
      </c>
      <c r="O3084">
        <f>IFERROR(VLOOKUP(A3084,bip!$A:$Z,3,0),"")</f>
      </c>
    </row>
    <row r="3085" spans="1:15" ht="13.2">
      <c r="A3085" t="s">
        <v>14518</v>
      </c>
      <c r="B3085" t="s">
        <v>14518</v>
      </c>
      <c r="C3085" t="s">
        <v>15155</v>
      </c>
      <c r="D3085" t="s">
        <v>30956</v>
      </c>
      <c r="E3085" t="s">
        <v>20747</v>
      </c>
      <c r="F3085">
        <v>1</v>
      </c>
      <c r="G3085">
        <v>3</v>
      </c>
      <c r="H3085" s="1">
        <v>2430</v>
      </c>
      <c r="I3085" s="87"/>
      <c r="K3085" s="86" t="s">
        <v>17485</v>
      </c>
      <c r="L3085" s="86" t="s">
        <v>17486</v>
      </c>
      <c r="N3085">
        <f>IFERROR(VLOOKUP(A3085,bip!$A:$C,2,0),"")</f>
      </c>
      <c r="O3085">
        <f>IFERROR(VLOOKUP(A3085,bip!$A:$Z,3,0),"")</f>
      </c>
    </row>
    <row r="3086" spans="1:15" ht="13.2">
      <c r="A3086" t="s">
        <v>14519</v>
      </c>
      <c r="B3086" t="s">
        <v>14519</v>
      </c>
      <c r="C3086" t="s">
        <v>15155</v>
      </c>
      <c r="D3086" t="s">
        <v>30957</v>
      </c>
      <c r="E3086" t="s">
        <v>20790</v>
      </c>
      <c r="F3086">
        <v>1</v>
      </c>
      <c r="G3086">
        <v>3</v>
      </c>
      <c r="H3086" s="1">
        <v>2838</v>
      </c>
      <c r="I3086" s="87"/>
      <c r="K3086" s="86" t="s">
        <v>17485</v>
      </c>
      <c r="L3086" s="86" t="s">
        <v>17486</v>
      </c>
      <c r="N3086">
        <f>IFERROR(VLOOKUP(A3086,bip!$A:$C,2,0),"")</f>
      </c>
      <c r="O3086">
        <f>IFERROR(VLOOKUP(A3086,bip!$A:$Z,3,0),"")</f>
      </c>
    </row>
    <row r="3087" spans="1:15" ht="13.2">
      <c r="A3087" t="s">
        <v>14520</v>
      </c>
      <c r="B3087" t="s">
        <v>14520</v>
      </c>
      <c r="C3087" t="s">
        <v>15155</v>
      </c>
      <c r="D3087" t="s">
        <v>30958</v>
      </c>
      <c r="E3087" t="s">
        <v>20771</v>
      </c>
      <c r="F3087">
        <v>1</v>
      </c>
      <c r="G3087">
        <v>3</v>
      </c>
      <c r="H3087" s="1">
        <v>2943</v>
      </c>
      <c r="I3087" s="87"/>
      <c r="K3087" s="86" t="s">
        <v>17485</v>
      </c>
      <c r="L3087" s="86" t="s">
        <v>17486</v>
      </c>
      <c r="N3087">
        <f>IFERROR(VLOOKUP(A3087,bip!$A:$C,2,0),"")</f>
      </c>
      <c r="O3087">
        <f>IFERROR(VLOOKUP(A3087,bip!$A:$Z,3,0),"")</f>
      </c>
    </row>
    <row r="3088" spans="1:15" ht="13.2">
      <c r="A3088" t="s">
        <v>14521</v>
      </c>
      <c r="B3088" t="s">
        <v>14521</v>
      </c>
      <c r="C3088" t="s">
        <v>15155</v>
      </c>
      <c r="D3088" t="s">
        <v>30959</v>
      </c>
      <c r="E3088" t="s">
        <v>20774</v>
      </c>
      <c r="F3088">
        <v>1</v>
      </c>
      <c r="G3088">
        <v>2</v>
      </c>
      <c r="H3088" s="1">
        <v>2981</v>
      </c>
      <c r="I3088" s="87"/>
      <c r="K3088" s="86" t="s">
        <v>17485</v>
      </c>
      <c r="L3088" s="86" t="s">
        <v>17486</v>
      </c>
      <c r="N3088">
        <f>IFERROR(VLOOKUP(A3088,bip!$A:$C,2,0),"")</f>
      </c>
      <c r="O3088">
        <f>IFERROR(VLOOKUP(A3088,bip!$A:$Z,3,0),"")</f>
      </c>
    </row>
    <row r="3089" spans="1:15" ht="13.2">
      <c r="A3089" t="s">
        <v>14522</v>
      </c>
      <c r="B3089" t="s">
        <v>14522</v>
      </c>
      <c r="C3089" t="s">
        <v>15155</v>
      </c>
      <c r="D3089" t="s">
        <v>30960</v>
      </c>
      <c r="E3089" t="s">
        <v>20777</v>
      </c>
      <c r="F3089">
        <v>1</v>
      </c>
      <c r="G3089">
        <v>2</v>
      </c>
      <c r="H3089" s="1">
        <v>3420</v>
      </c>
      <c r="I3089" s="87"/>
      <c r="K3089" s="86" t="s">
        <v>17485</v>
      </c>
      <c r="L3089" s="86" t="s">
        <v>17486</v>
      </c>
      <c r="N3089">
        <f>IFERROR(VLOOKUP(A3089,bip!$A:$C,2,0),"")</f>
      </c>
      <c r="O3089">
        <f>IFERROR(VLOOKUP(A3089,bip!$A:$Z,3,0),"")</f>
      </c>
    </row>
    <row r="3090" spans="1:15" ht="13.2">
      <c r="A3090" t="s">
        <v>14523</v>
      </c>
      <c r="B3090" t="s">
        <v>14523</v>
      </c>
      <c r="C3090" t="s">
        <v>15155</v>
      </c>
      <c r="D3090" t="s">
        <v>30961</v>
      </c>
      <c r="E3090" t="s">
        <v>20773</v>
      </c>
      <c r="F3090">
        <v>1</v>
      </c>
      <c r="G3090">
        <v>2</v>
      </c>
      <c r="H3090" s="1">
        <v>3531</v>
      </c>
      <c r="I3090" s="87"/>
      <c r="K3090" s="86" t="s">
        <v>17485</v>
      </c>
      <c r="L3090" s="86" t="s">
        <v>17486</v>
      </c>
      <c r="N3090">
        <f>IFERROR(VLOOKUP(A3090,bip!$A:$C,2,0),"")</f>
      </c>
      <c r="O3090">
        <f>IFERROR(VLOOKUP(A3090,bip!$A:$Z,3,0),"")</f>
      </c>
    </row>
    <row r="3091" spans="1:15" ht="13.2">
      <c r="A3091" t="s">
        <v>14524</v>
      </c>
      <c r="B3091" t="s">
        <v>14524</v>
      </c>
      <c r="C3091" t="s">
        <v>15155</v>
      </c>
      <c r="D3091" t="s">
        <v>30962</v>
      </c>
      <c r="E3091" t="s">
        <v>20772</v>
      </c>
      <c r="F3091">
        <v>1</v>
      </c>
      <c r="G3091">
        <v>2</v>
      </c>
      <c r="H3091" s="1">
        <v>3691</v>
      </c>
      <c r="I3091" s="87"/>
      <c r="K3091" s="86" t="s">
        <v>17485</v>
      </c>
      <c r="L3091" s="86" t="s">
        <v>17486</v>
      </c>
      <c r="N3091">
        <f>IFERROR(VLOOKUP(A3091,bip!$A:$C,2,0),"")</f>
      </c>
      <c r="O3091">
        <f>IFERROR(VLOOKUP(A3091,bip!$A:$Z,3,0),"")</f>
      </c>
    </row>
    <row r="3092" spans="1:15" ht="13.2">
      <c r="A3092" t="s">
        <v>14525</v>
      </c>
      <c r="B3092" t="s">
        <v>14525</v>
      </c>
      <c r="C3092" t="s">
        <v>15155</v>
      </c>
      <c r="D3092" t="s">
        <v>30963</v>
      </c>
      <c r="E3092" t="s">
        <v>20788</v>
      </c>
      <c r="F3092">
        <v>1</v>
      </c>
      <c r="G3092">
        <v>2</v>
      </c>
      <c r="H3092" s="1">
        <v>3784</v>
      </c>
      <c r="I3092" s="87"/>
      <c r="K3092" s="86" t="s">
        <v>17485</v>
      </c>
      <c r="L3092" s="86" t="s">
        <v>17486</v>
      </c>
      <c r="N3092">
        <f>IFERROR(VLOOKUP(A3092,bip!$A:$C,2,0),"")</f>
      </c>
      <c r="O3092">
        <f>IFERROR(VLOOKUP(A3092,bip!$A:$Z,3,0),"")</f>
      </c>
    </row>
    <row r="3093" spans="1:15" ht="13.2">
      <c r="A3093" t="s">
        <v>14526</v>
      </c>
      <c r="B3093" t="s">
        <v>14526</v>
      </c>
      <c r="C3093" t="s">
        <v>15155</v>
      </c>
      <c r="D3093" t="s">
        <v>30964</v>
      </c>
      <c r="E3093" t="s">
        <v>20787</v>
      </c>
      <c r="F3093">
        <v>1</v>
      </c>
      <c r="G3093">
        <v>2</v>
      </c>
      <c r="H3093" s="1">
        <v>4184</v>
      </c>
      <c r="I3093" s="87"/>
      <c r="K3093" s="86" t="s">
        <v>17485</v>
      </c>
      <c r="L3093" s="86" t="s">
        <v>17486</v>
      </c>
      <c r="N3093">
        <f>IFERROR(VLOOKUP(A3093,bip!$A:$C,2,0),"")</f>
      </c>
      <c r="O3093">
        <f>IFERROR(VLOOKUP(A3093,bip!$A:$Z,3,0),"")</f>
      </c>
    </row>
    <row r="3094" spans="1:15" ht="13.2">
      <c r="A3094" t="s">
        <v>14530</v>
      </c>
      <c r="B3094" t="s">
        <v>14530</v>
      </c>
      <c r="C3094" t="s">
        <v>15155</v>
      </c>
      <c r="D3094" t="s">
        <v>30965</v>
      </c>
      <c r="E3094" t="s">
        <v>20789</v>
      </c>
      <c r="F3094">
        <v>1</v>
      </c>
      <c r="G3094">
        <v>6</v>
      </c>
      <c r="H3094" s="1">
        <v>2156</v>
      </c>
      <c r="I3094" s="87"/>
      <c r="K3094" s="86" t="s">
        <v>17485</v>
      </c>
      <c r="L3094" s="86" t="s">
        <v>17486</v>
      </c>
      <c r="N3094">
        <f>IFERROR(VLOOKUP(A3094,bip!$A:$C,2,0),"")</f>
      </c>
      <c r="O3094">
        <f>IFERROR(VLOOKUP(A3094,bip!$A:$Z,3,0),"")</f>
      </c>
    </row>
    <row r="3095" spans="1:15" ht="13.2">
      <c r="A3095" t="s">
        <v>14527</v>
      </c>
      <c r="B3095" t="s">
        <v>14527</v>
      </c>
      <c r="C3095" t="s">
        <v>15155</v>
      </c>
      <c r="D3095" t="s">
        <v>30966</v>
      </c>
      <c r="E3095" t="s">
        <v>20778</v>
      </c>
      <c r="F3095">
        <v>1</v>
      </c>
      <c r="G3095">
        <v>2</v>
      </c>
      <c r="H3095" s="1">
        <v>6278</v>
      </c>
      <c r="I3095" s="87"/>
      <c r="K3095" s="86" t="s">
        <v>17485</v>
      </c>
      <c r="L3095" s="86" t="s">
        <v>17486</v>
      </c>
      <c r="N3095">
        <f>IFERROR(VLOOKUP(A3095,bip!$A:$C,2,0),"")</f>
      </c>
      <c r="O3095">
        <f>IFERROR(VLOOKUP(A3095,bip!$A:$Z,3,0),"")</f>
      </c>
    </row>
    <row r="3096" spans="1:15" ht="13.2">
      <c r="A3096" t="s">
        <v>14528</v>
      </c>
      <c r="B3096" t="s">
        <v>14528</v>
      </c>
      <c r="C3096" t="s">
        <v>15155</v>
      </c>
      <c r="D3096" t="s">
        <v>30967</v>
      </c>
      <c r="E3096" t="s">
        <v>20779</v>
      </c>
      <c r="F3096">
        <v>1</v>
      </c>
      <c r="G3096">
        <v>2</v>
      </c>
      <c r="H3096" s="1">
        <v>7534</v>
      </c>
      <c r="I3096" s="87"/>
      <c r="K3096" s="86" t="s">
        <v>17485</v>
      </c>
      <c r="L3096" s="86" t="s">
        <v>17486</v>
      </c>
      <c r="N3096">
        <f>IFERROR(VLOOKUP(A3096,bip!$A:$C,2,0),"")</f>
      </c>
      <c r="O3096">
        <f>IFERROR(VLOOKUP(A3096,bip!$A:$Z,3,0),"")</f>
      </c>
    </row>
    <row r="3097" spans="1:15" ht="13.2">
      <c r="A3097" t="s">
        <v>14531</v>
      </c>
      <c r="B3097" t="s">
        <v>14531</v>
      </c>
      <c r="C3097" t="s">
        <v>15155</v>
      </c>
      <c r="D3097" t="s">
        <v>30968</v>
      </c>
      <c r="E3097" t="s">
        <v>20776</v>
      </c>
      <c r="F3097">
        <v>1</v>
      </c>
      <c r="G3097">
        <v>2</v>
      </c>
      <c r="H3097" s="1">
        <v>2430</v>
      </c>
      <c r="I3097" s="87"/>
      <c r="K3097" s="86" t="s">
        <v>17485</v>
      </c>
      <c r="L3097" s="86" t="s">
        <v>17486</v>
      </c>
      <c r="N3097">
        <f>IFERROR(VLOOKUP(A3097,bip!$A:$C,2,0),"")</f>
      </c>
      <c r="O3097">
        <f>IFERROR(VLOOKUP(A3097,bip!$A:$Z,3,0),"")</f>
      </c>
    </row>
    <row r="3098" spans="1:15" ht="13.2">
      <c r="A3098" t="s">
        <v>14529</v>
      </c>
      <c r="B3098" t="s">
        <v>14529</v>
      </c>
      <c r="C3098" t="s">
        <v>15155</v>
      </c>
      <c r="D3098" t="s">
        <v>30969</v>
      </c>
      <c r="E3098" t="s">
        <v>20786</v>
      </c>
      <c r="F3098">
        <v>1</v>
      </c>
      <c r="G3098">
        <v>2</v>
      </c>
      <c r="H3098" s="1">
        <v>8789</v>
      </c>
      <c r="I3098" s="87"/>
      <c r="K3098" s="86" t="s">
        <v>17485</v>
      </c>
      <c r="L3098" s="86" t="s">
        <v>17486</v>
      </c>
      <c r="N3098">
        <f>IFERROR(VLOOKUP(A3098,bip!$A:$C,2,0),"")</f>
      </c>
      <c r="O3098">
        <f>IFERROR(VLOOKUP(A3098,bip!$A:$Z,3,0),"")</f>
      </c>
    </row>
    <row r="3099" spans="1:15" ht="13.2">
      <c r="A3099" t="s">
        <v>14532</v>
      </c>
      <c r="B3099" t="s">
        <v>14532</v>
      </c>
      <c r="C3099" t="s">
        <v>15155</v>
      </c>
      <c r="D3099" t="s">
        <v>30970</v>
      </c>
      <c r="E3099" t="s">
        <v>20785</v>
      </c>
      <c r="F3099">
        <v>1</v>
      </c>
      <c r="G3099">
        <v>2</v>
      </c>
      <c r="H3099" s="1">
        <v>2943</v>
      </c>
      <c r="I3099" s="87"/>
      <c r="K3099" s="86" t="s">
        <v>17485</v>
      </c>
      <c r="L3099" s="86" t="s">
        <v>17486</v>
      </c>
      <c r="N3099">
        <f>IFERROR(VLOOKUP(A3099,bip!$A:$C,2,0),"")</f>
      </c>
      <c r="O3099">
        <f>IFERROR(VLOOKUP(A3099,bip!$A:$Z,3,0),"")</f>
      </c>
    </row>
    <row r="3100" spans="1:15" ht="13.2">
      <c r="A3100" t="s">
        <v>14533</v>
      </c>
      <c r="B3100" t="s">
        <v>14533</v>
      </c>
      <c r="C3100" t="s">
        <v>15155</v>
      </c>
      <c r="D3100" t="s">
        <v>30971</v>
      </c>
      <c r="E3100" t="s">
        <v>20782</v>
      </c>
      <c r="F3100">
        <v>1</v>
      </c>
      <c r="G3100">
        <v>2</v>
      </c>
      <c r="H3100" s="1">
        <v>3420</v>
      </c>
      <c r="I3100" s="87"/>
      <c r="K3100" s="86" t="s">
        <v>17485</v>
      </c>
      <c r="L3100" s="86" t="s">
        <v>17486</v>
      </c>
      <c r="N3100">
        <f>IFERROR(VLOOKUP(A3100,bip!$A:$C,2,0),"")</f>
      </c>
      <c r="O3100">
        <f>IFERROR(VLOOKUP(A3100,bip!$A:$Z,3,0),"")</f>
      </c>
    </row>
    <row r="3101" spans="1:15" ht="13.2">
      <c r="A3101" t="s">
        <v>14534</v>
      </c>
      <c r="B3101" t="s">
        <v>14534</v>
      </c>
      <c r="C3101" t="s">
        <v>15155</v>
      </c>
      <c r="D3101" t="s">
        <v>30972</v>
      </c>
      <c r="E3101" t="s">
        <v>20780</v>
      </c>
      <c r="F3101">
        <v>1</v>
      </c>
      <c r="G3101">
        <v>2</v>
      </c>
      <c r="H3101" s="1">
        <v>3691</v>
      </c>
      <c r="I3101" s="87"/>
      <c r="K3101" s="86" t="s">
        <v>17485</v>
      </c>
      <c r="L3101" s="86" t="s">
        <v>17486</v>
      </c>
      <c r="N3101">
        <f>IFERROR(VLOOKUP(A3101,bip!$A:$C,2,0),"")</f>
      </c>
      <c r="O3101">
        <f>IFERROR(VLOOKUP(A3101,bip!$A:$Z,3,0),"")</f>
      </c>
    </row>
    <row r="3102" spans="1:15" ht="13.2">
      <c r="A3102" t="s">
        <v>14535</v>
      </c>
      <c r="B3102" t="s">
        <v>14535</v>
      </c>
      <c r="C3102" t="s">
        <v>15155</v>
      </c>
      <c r="D3102" t="s">
        <v>30973</v>
      </c>
      <c r="E3102" t="s">
        <v>20791</v>
      </c>
      <c r="F3102">
        <v>1</v>
      </c>
      <c r="G3102">
        <v>2</v>
      </c>
      <c r="H3102" s="1">
        <v>4184</v>
      </c>
      <c r="I3102" s="87"/>
      <c r="K3102" s="86" t="s">
        <v>17485</v>
      </c>
      <c r="L3102" s="86" t="s">
        <v>17486</v>
      </c>
      <c r="N3102">
        <f>IFERROR(VLOOKUP(A3102,bip!$A:$C,2,0),"")</f>
      </c>
      <c r="O3102">
        <f>IFERROR(VLOOKUP(A3102,bip!$A:$Z,3,0),"")</f>
      </c>
    </row>
    <row r="3103" spans="1:15" ht="13.2">
      <c r="A3103" t="s">
        <v>14536</v>
      </c>
      <c r="B3103" t="s">
        <v>14536</v>
      </c>
      <c r="C3103" t="s">
        <v>15155</v>
      </c>
      <c r="D3103" t="s">
        <v>30974</v>
      </c>
      <c r="E3103" t="s">
        <v>20775</v>
      </c>
      <c r="F3103">
        <v>1</v>
      </c>
      <c r="G3103">
        <v>2</v>
      </c>
      <c r="H3103" s="1">
        <v>6278</v>
      </c>
      <c r="I3103" s="87"/>
      <c r="K3103" s="86" t="s">
        <v>17485</v>
      </c>
      <c r="L3103" s="86" t="s">
        <v>17486</v>
      </c>
      <c r="N3103">
        <f>IFERROR(VLOOKUP(A3103,bip!$A:$C,2,0),"")</f>
      </c>
      <c r="O3103">
        <f>IFERROR(VLOOKUP(A3103,bip!$A:$Z,3,0),"")</f>
      </c>
    </row>
    <row r="3104" spans="1:15" ht="13.2">
      <c r="A3104" t="s">
        <v>14040</v>
      </c>
      <c r="B3104" t="s">
        <v>14040</v>
      </c>
      <c r="C3104" t="s">
        <v>15155</v>
      </c>
      <c r="D3104" t="s">
        <v>18344</v>
      </c>
      <c r="E3104" t="s">
        <v>28908</v>
      </c>
      <c r="F3104">
        <v>1</v>
      </c>
      <c r="G3104">
        <v>3</v>
      </c>
      <c r="H3104" s="1">
        <v>2809</v>
      </c>
      <c r="I3104" s="87"/>
      <c r="K3104" s="86" t="s">
        <v>17485</v>
      </c>
      <c r="L3104" s="86" t="s">
        <v>17486</v>
      </c>
      <c r="N3104">
        <f>IFERROR(VLOOKUP(A3104,bip!$A:$C,2,0),"")</f>
      </c>
      <c r="O3104">
        <f>IFERROR(VLOOKUP(A3104,bip!$A:$Z,3,0),"")</f>
      </c>
    </row>
    <row r="3105" spans="1:15" ht="13.2">
      <c r="A3105" t="s">
        <v>14041</v>
      </c>
      <c r="B3105" t="s">
        <v>14041</v>
      </c>
      <c r="C3105" t="s">
        <v>15155</v>
      </c>
      <c r="D3105" t="s">
        <v>18346</v>
      </c>
      <c r="E3105" t="s">
        <v>28909</v>
      </c>
      <c r="F3105">
        <v>1</v>
      </c>
      <c r="G3105">
        <v>3</v>
      </c>
      <c r="H3105" s="1">
        <v>3311</v>
      </c>
      <c r="I3105" s="87"/>
      <c r="K3105" s="86" t="s">
        <v>17485</v>
      </c>
      <c r="L3105" s="86" t="s">
        <v>17486</v>
      </c>
      <c r="N3105">
        <f>IFERROR(VLOOKUP(A3105,bip!$A:$C,2,0),"")</f>
      </c>
      <c r="O3105">
        <f>IFERROR(VLOOKUP(A3105,bip!$A:$Z,3,0),"")</f>
      </c>
    </row>
    <row r="3106" spans="1:15" ht="13.2">
      <c r="A3106" t="s">
        <v>14042</v>
      </c>
      <c r="B3106" t="s">
        <v>14042</v>
      </c>
      <c r="C3106" t="s">
        <v>15155</v>
      </c>
      <c r="D3106" t="s">
        <v>18350</v>
      </c>
      <c r="E3106" t="s">
        <v>28910</v>
      </c>
      <c r="F3106">
        <v>1</v>
      </c>
      <c r="G3106">
        <v>4</v>
      </c>
      <c r="H3106" s="1">
        <v>5142</v>
      </c>
      <c r="I3106" s="87"/>
      <c r="K3106" s="86" t="s">
        <v>17485</v>
      </c>
      <c r="L3106" s="86" t="s">
        <v>17486</v>
      </c>
      <c r="N3106">
        <f>IFERROR(VLOOKUP(A3106,bip!$A:$C,2,0),"")</f>
      </c>
      <c r="O3106">
        <f>IFERROR(VLOOKUP(A3106,bip!$A:$Z,3,0),"")</f>
      </c>
    </row>
    <row r="3107" spans="1:15" ht="13.2">
      <c r="A3107" t="s">
        <v>14030</v>
      </c>
      <c r="B3107" t="s">
        <v>14030</v>
      </c>
      <c r="C3107" t="s">
        <v>15155</v>
      </c>
      <c r="D3107" t="s">
        <v>18341</v>
      </c>
      <c r="E3107" t="s">
        <v>28911</v>
      </c>
      <c r="F3107">
        <v>1</v>
      </c>
      <c r="G3107">
        <v>3</v>
      </c>
      <c r="H3107" s="1">
        <v>2779</v>
      </c>
      <c r="I3107" s="87"/>
      <c r="K3107" s="86" t="s">
        <v>17485</v>
      </c>
      <c r="L3107" s="86" t="s">
        <v>17486</v>
      </c>
      <c r="N3107">
        <f>IFERROR(VLOOKUP(A3107,bip!$A:$C,2,0),"")</f>
      </c>
      <c r="O3107">
        <f>IFERROR(VLOOKUP(A3107,bip!$A:$Z,3,0),"")</f>
      </c>
    </row>
    <row r="3108" spans="1:15" ht="13.2">
      <c r="A3108" t="s">
        <v>14031</v>
      </c>
      <c r="B3108" t="s">
        <v>14031</v>
      </c>
      <c r="C3108" t="s">
        <v>15155</v>
      </c>
      <c r="D3108" t="s">
        <v>18342</v>
      </c>
      <c r="E3108" t="s">
        <v>28912</v>
      </c>
      <c r="F3108">
        <v>1</v>
      </c>
      <c r="G3108">
        <v>3</v>
      </c>
      <c r="H3108" s="1">
        <v>2809</v>
      </c>
      <c r="I3108" s="87"/>
      <c r="K3108" s="86" t="s">
        <v>17485</v>
      </c>
      <c r="L3108" s="86" t="s">
        <v>17486</v>
      </c>
      <c r="N3108">
        <f>IFERROR(VLOOKUP(A3108,bip!$A:$C,2,0),"")</f>
      </c>
      <c r="O3108">
        <f>IFERROR(VLOOKUP(A3108,bip!$A:$Z,3,0),"")</f>
      </c>
    </row>
    <row r="3109" spans="1:15" ht="13.2">
      <c r="A3109" t="s">
        <v>14043</v>
      </c>
      <c r="B3109" t="s">
        <v>14043</v>
      </c>
      <c r="C3109" t="s">
        <v>15155</v>
      </c>
      <c r="D3109" t="s">
        <v>18351</v>
      </c>
      <c r="E3109" t="s">
        <v>28913</v>
      </c>
      <c r="F3109">
        <v>1</v>
      </c>
      <c r="G3109">
        <v>3</v>
      </c>
      <c r="H3109" s="1">
        <v>6872</v>
      </c>
      <c r="I3109" s="87"/>
      <c r="K3109" s="86" t="s">
        <v>17485</v>
      </c>
      <c r="L3109" s="86" t="s">
        <v>17486</v>
      </c>
      <c r="N3109">
        <f>IFERROR(VLOOKUP(A3109,bip!$A:$C,2,0),"")</f>
      </c>
      <c r="O3109">
        <f>IFERROR(VLOOKUP(A3109,bip!$A:$Z,3,0),"")</f>
      </c>
    </row>
    <row r="3110" spans="1:15" ht="13.2">
      <c r="A3110" t="s">
        <v>14032</v>
      </c>
      <c r="B3110" t="s">
        <v>14032</v>
      </c>
      <c r="C3110" t="s">
        <v>15155</v>
      </c>
      <c r="D3110" t="s">
        <v>18343</v>
      </c>
      <c r="E3110" t="s">
        <v>28914</v>
      </c>
      <c r="F3110">
        <v>1</v>
      </c>
      <c r="G3110">
        <v>3</v>
      </c>
      <c r="H3110" s="1">
        <v>3049</v>
      </c>
      <c r="I3110" s="87"/>
      <c r="K3110" s="86" t="s">
        <v>17485</v>
      </c>
      <c r="L3110" s="86" t="s">
        <v>17486</v>
      </c>
      <c r="N3110">
        <f>IFERROR(VLOOKUP(A3110,bip!$A:$C,2,0),"")</f>
      </c>
      <c r="O3110">
        <f>IFERROR(VLOOKUP(A3110,bip!$A:$Z,3,0),"")</f>
      </c>
    </row>
    <row r="3111" spans="1:15" ht="13.2">
      <c r="A3111" t="s">
        <v>14033</v>
      </c>
      <c r="B3111" t="s">
        <v>14033</v>
      </c>
      <c r="C3111" t="s">
        <v>15155</v>
      </c>
      <c r="D3111" t="s">
        <v>18345</v>
      </c>
      <c r="E3111" t="s">
        <v>28915</v>
      </c>
      <c r="F3111">
        <v>1</v>
      </c>
      <c r="G3111">
        <v>3</v>
      </c>
      <c r="H3111" s="1">
        <v>3312</v>
      </c>
      <c r="I3111" s="87"/>
      <c r="K3111" s="86" t="s">
        <v>17485</v>
      </c>
      <c r="L3111" s="86" t="s">
        <v>17486</v>
      </c>
      <c r="N3111">
        <f>IFERROR(VLOOKUP(A3111,bip!$A:$C,2,0),"")</f>
      </c>
      <c r="O3111">
        <f>IFERROR(VLOOKUP(A3111,bip!$A:$Z,3,0),"")</f>
      </c>
    </row>
    <row r="3112" spans="1:15" ht="13.2">
      <c r="A3112" t="s">
        <v>14034</v>
      </c>
      <c r="B3112" t="s">
        <v>14034</v>
      </c>
      <c r="C3112" t="s">
        <v>15155</v>
      </c>
      <c r="D3112" t="s">
        <v>18347</v>
      </c>
      <c r="E3112" t="s">
        <v>28916</v>
      </c>
      <c r="F3112">
        <v>1</v>
      </c>
      <c r="G3112">
        <v>3</v>
      </c>
      <c r="H3112" s="1">
        <v>3812</v>
      </c>
      <c r="I3112" s="87"/>
      <c r="K3112" s="86" t="s">
        <v>17485</v>
      </c>
      <c r="L3112" s="86" t="s">
        <v>17486</v>
      </c>
      <c r="N3112">
        <f>IFERROR(VLOOKUP(A3112,bip!$A:$C,2,0),"")</f>
      </c>
      <c r="O3112">
        <f>IFERROR(VLOOKUP(A3112,bip!$A:$Z,3,0),"")</f>
      </c>
    </row>
    <row r="3113" spans="1:15" ht="13.2">
      <c r="A3113" t="s">
        <v>14035</v>
      </c>
      <c r="B3113" t="s">
        <v>14035</v>
      </c>
      <c r="C3113" t="s">
        <v>15155</v>
      </c>
      <c r="D3113" t="s">
        <v>18348</v>
      </c>
      <c r="E3113" t="s">
        <v>28917</v>
      </c>
      <c r="F3113">
        <v>1</v>
      </c>
      <c r="G3113">
        <v>3</v>
      </c>
      <c r="H3113" s="1">
        <v>5142</v>
      </c>
      <c r="I3113" s="87"/>
      <c r="K3113" s="86" t="s">
        <v>17485</v>
      </c>
      <c r="L3113" s="86" t="s">
        <v>17486</v>
      </c>
      <c r="N3113">
        <f>IFERROR(VLOOKUP(A3113,bip!$A:$C,2,0),"")</f>
      </c>
      <c r="O3113">
        <f>IFERROR(VLOOKUP(A3113,bip!$A:$Z,3,0),"")</f>
      </c>
    </row>
    <row r="3114" spans="1:15" ht="13.2">
      <c r="A3114" t="s">
        <v>14036</v>
      </c>
      <c r="B3114" t="s">
        <v>14036</v>
      </c>
      <c r="C3114" t="s">
        <v>15155</v>
      </c>
      <c r="D3114" t="s">
        <v>18349</v>
      </c>
      <c r="E3114" t="s">
        <v>28918</v>
      </c>
      <c r="F3114">
        <v>1</v>
      </c>
      <c r="G3114">
        <v>3</v>
      </c>
      <c r="H3114" s="1">
        <v>6871</v>
      </c>
      <c r="I3114" s="87"/>
      <c r="K3114" s="86" t="s">
        <v>17485</v>
      </c>
      <c r="L3114" s="86" t="s">
        <v>17486</v>
      </c>
      <c r="N3114">
        <f>IFERROR(VLOOKUP(A3114,bip!$A:$C,2,0),"")</f>
      </c>
      <c r="O3114">
        <f>IFERROR(VLOOKUP(A3114,bip!$A:$Z,3,0),"")</f>
      </c>
    </row>
    <row r="3115" spans="1:15" ht="13.2">
      <c r="A3115" t="s">
        <v>14037</v>
      </c>
      <c r="B3115" t="s">
        <v>14037</v>
      </c>
      <c r="C3115" t="s">
        <v>15155</v>
      </c>
      <c r="D3115" t="s">
        <v>18352</v>
      </c>
      <c r="E3115" t="s">
        <v>28919</v>
      </c>
      <c r="F3115">
        <v>1</v>
      </c>
      <c r="G3115">
        <v>3</v>
      </c>
      <c r="H3115" s="1">
        <v>9286</v>
      </c>
      <c r="I3115" s="87"/>
      <c r="K3115" s="86" t="s">
        <v>17485</v>
      </c>
      <c r="L3115" s="86" t="s">
        <v>17486</v>
      </c>
      <c r="N3115">
        <f>IFERROR(VLOOKUP(A3115,bip!$A:$C,2,0),"")</f>
      </c>
      <c r="O3115">
        <f>IFERROR(VLOOKUP(A3115,bip!$A:$Z,3,0),"")</f>
      </c>
    </row>
    <row r="3116" spans="1:15" ht="13.2">
      <c r="A3116" t="s">
        <v>14038</v>
      </c>
      <c r="B3116" t="s">
        <v>14038</v>
      </c>
      <c r="C3116" t="s">
        <v>15155</v>
      </c>
      <c r="D3116" t="s">
        <v>18353</v>
      </c>
      <c r="E3116" t="s">
        <v>28920</v>
      </c>
      <c r="F3116">
        <v>1</v>
      </c>
      <c r="G3116">
        <v>3</v>
      </c>
      <c r="H3116" s="1">
        <v>10221</v>
      </c>
      <c r="I3116" s="87"/>
      <c r="K3116" s="86" t="s">
        <v>17485</v>
      </c>
      <c r="L3116" s="86" t="s">
        <v>17486</v>
      </c>
      <c r="N3116">
        <f>IFERROR(VLOOKUP(A3116,bip!$A:$C,2,0),"")</f>
      </c>
      <c r="O3116">
        <f>IFERROR(VLOOKUP(A3116,bip!$A:$Z,3,0),"")</f>
      </c>
    </row>
    <row r="3117" spans="1:15" ht="13.2">
      <c r="A3117" t="s">
        <v>14039</v>
      </c>
      <c r="B3117" t="s">
        <v>14039</v>
      </c>
      <c r="C3117" t="s">
        <v>15155</v>
      </c>
      <c r="D3117" t="s">
        <v>18354</v>
      </c>
      <c r="E3117" t="s">
        <v>28921</v>
      </c>
      <c r="F3117">
        <v>1</v>
      </c>
      <c r="G3117">
        <v>3</v>
      </c>
      <c r="H3117" s="1">
        <v>11263</v>
      </c>
      <c r="I3117" s="87"/>
      <c r="K3117" s="86" t="s">
        <v>17485</v>
      </c>
      <c r="L3117" s="86" t="s">
        <v>17486</v>
      </c>
      <c r="N3117">
        <f>IFERROR(VLOOKUP(A3117,bip!$A:$C,2,0),"")</f>
      </c>
      <c r="O3117">
        <f>IFERROR(VLOOKUP(A3117,bip!$A:$Z,3,0),"")</f>
      </c>
    </row>
    <row r="3118" spans="1:15" ht="13.2">
      <c r="A3118" t="s">
        <v>2624</v>
      </c>
      <c r="B3118" t="s">
        <v>2624</v>
      </c>
      <c r="C3118" t="s">
        <v>15155</v>
      </c>
      <c r="D3118" t="s">
        <v>31022</v>
      </c>
      <c r="E3118" t="s">
        <v>19287</v>
      </c>
      <c r="F3118">
        <v>1</v>
      </c>
      <c r="G3118">
        <v>6</v>
      </c>
      <c r="H3118" s="1">
        <v>690</v>
      </c>
      <c r="I3118" s="87"/>
      <c r="K3118" s="86" t="s">
        <v>17485</v>
      </c>
      <c r="L3118" s="86" t="s">
        <v>17486</v>
      </c>
      <c r="N3118">
        <f>IFERROR(VLOOKUP(A3118,bip!$A:$C,2,0),"")</f>
      </c>
      <c r="O3118">
        <f>IFERROR(VLOOKUP(A3118,bip!$A:$Z,3,0),"")</f>
      </c>
    </row>
    <row r="3119" spans="1:15" ht="13.2">
      <c r="A3119" t="s">
        <v>2625</v>
      </c>
      <c r="B3119" t="s">
        <v>2625</v>
      </c>
      <c r="C3119" t="s">
        <v>15155</v>
      </c>
      <c r="D3119" t="s">
        <v>30975</v>
      </c>
      <c r="E3119" t="s">
        <v>19227</v>
      </c>
      <c r="F3119">
        <v>1</v>
      </c>
      <c r="G3119">
        <v>12</v>
      </c>
      <c r="H3119" s="1">
        <v>716</v>
      </c>
      <c r="I3119" s="87"/>
      <c r="K3119" s="86" t="s">
        <v>17485</v>
      </c>
      <c r="L3119" s="86" t="s">
        <v>17486</v>
      </c>
      <c r="N3119">
        <f>IFERROR(VLOOKUP(A3119,bip!$A:$C,2,0),"")</f>
      </c>
      <c r="O3119">
        <f>IFERROR(VLOOKUP(A3119,bip!$A:$Z,3,0),"")</f>
      </c>
    </row>
    <row r="3120" spans="1:15" ht="13.2">
      <c r="A3120" t="s">
        <v>2626</v>
      </c>
      <c r="B3120" t="s">
        <v>2626</v>
      </c>
      <c r="C3120" t="s">
        <v>15155</v>
      </c>
      <c r="D3120" t="s">
        <v>30976</v>
      </c>
      <c r="E3120" t="s">
        <v>19228</v>
      </c>
      <c r="F3120">
        <v>1</v>
      </c>
      <c r="G3120">
        <v>12</v>
      </c>
      <c r="H3120" s="1">
        <v>750</v>
      </c>
      <c r="I3120" s="87"/>
      <c r="K3120" s="86" t="s">
        <v>17485</v>
      </c>
      <c r="L3120" s="86" t="s">
        <v>17486</v>
      </c>
      <c r="N3120">
        <f>IFERROR(VLOOKUP(A3120,bip!$A:$C,2,0),"")</f>
      </c>
      <c r="O3120">
        <f>IFERROR(VLOOKUP(A3120,bip!$A:$Z,3,0),"")</f>
      </c>
    </row>
    <row r="3121" spans="1:15" ht="13.2">
      <c r="A3121" t="s">
        <v>2627</v>
      </c>
      <c r="B3121" t="s">
        <v>2627</v>
      </c>
      <c r="C3121" t="s">
        <v>15155</v>
      </c>
      <c r="D3121" t="s">
        <v>30977</v>
      </c>
      <c r="E3121" t="s">
        <v>19286</v>
      </c>
      <c r="F3121">
        <v>1</v>
      </c>
      <c r="G3121">
        <v>12</v>
      </c>
      <c r="H3121" s="1">
        <v>763</v>
      </c>
      <c r="I3121" s="87"/>
      <c r="K3121" s="86" t="s">
        <v>17485</v>
      </c>
      <c r="L3121" s="86" t="s">
        <v>17486</v>
      </c>
      <c r="N3121">
        <f>IFERROR(VLOOKUP(A3121,bip!$A:$C,2,0),"")</f>
      </c>
      <c r="O3121">
        <f>IFERROR(VLOOKUP(A3121,bip!$A:$Z,3,0),"")</f>
      </c>
    </row>
    <row r="3122" spans="1:15" ht="13.2">
      <c r="A3122" t="s">
        <v>2628</v>
      </c>
      <c r="B3122" t="s">
        <v>2628</v>
      </c>
      <c r="C3122" t="s">
        <v>15155</v>
      </c>
      <c r="D3122" t="s">
        <v>30978</v>
      </c>
      <c r="E3122" t="s">
        <v>19229</v>
      </c>
      <c r="F3122">
        <v>1</v>
      </c>
      <c r="G3122">
        <v>6</v>
      </c>
      <c r="H3122" s="1">
        <v>771</v>
      </c>
      <c r="I3122" s="87"/>
      <c r="K3122" s="86" t="s">
        <v>17485</v>
      </c>
      <c r="L3122" s="86" t="s">
        <v>17486</v>
      </c>
      <c r="N3122">
        <f>IFERROR(VLOOKUP(A3122,bip!$A:$C,2,0),"")</f>
      </c>
      <c r="O3122">
        <f>IFERROR(VLOOKUP(A3122,bip!$A:$Z,3,0),"")</f>
      </c>
    </row>
    <row r="3123" spans="1:15" ht="13.2">
      <c r="A3123" t="s">
        <v>2629</v>
      </c>
      <c r="B3123" t="s">
        <v>2629</v>
      </c>
      <c r="C3123" t="s">
        <v>15155</v>
      </c>
      <c r="D3123" t="s">
        <v>30979</v>
      </c>
      <c r="E3123" t="s">
        <v>19230</v>
      </c>
      <c r="F3123">
        <v>1</v>
      </c>
      <c r="G3123">
        <v>12</v>
      </c>
      <c r="H3123" s="1">
        <v>787</v>
      </c>
      <c r="I3123" s="87"/>
      <c r="K3123" s="86" t="s">
        <v>17485</v>
      </c>
      <c r="L3123" s="86" t="s">
        <v>17486</v>
      </c>
      <c r="N3123">
        <f>IFERROR(VLOOKUP(A3123,bip!$A:$C,2,0),"")</f>
      </c>
      <c r="O3123">
        <f>IFERROR(VLOOKUP(A3123,bip!$A:$Z,3,0),"")</f>
      </c>
    </row>
    <row r="3124" spans="1:15" ht="13.2">
      <c r="A3124" t="s">
        <v>2630</v>
      </c>
      <c r="B3124" t="s">
        <v>2630</v>
      </c>
      <c r="C3124" t="s">
        <v>15155</v>
      </c>
      <c r="D3124" t="s">
        <v>30980</v>
      </c>
      <c r="E3124" t="s">
        <v>19231</v>
      </c>
      <c r="F3124">
        <v>1</v>
      </c>
      <c r="G3124">
        <v>6</v>
      </c>
      <c r="H3124" s="1">
        <v>803</v>
      </c>
      <c r="I3124" s="87"/>
      <c r="K3124" s="86" t="s">
        <v>17485</v>
      </c>
      <c r="L3124" s="86" t="s">
        <v>17486</v>
      </c>
      <c r="N3124">
        <f>IFERROR(VLOOKUP(A3124,bip!$A:$C,2,0),"")</f>
      </c>
      <c r="O3124">
        <f>IFERROR(VLOOKUP(A3124,bip!$A:$Z,3,0),"")</f>
      </c>
    </row>
    <row r="3125" spans="1:15" ht="13.2">
      <c r="A3125" t="s">
        <v>2631</v>
      </c>
      <c r="B3125" t="s">
        <v>2631</v>
      </c>
      <c r="C3125" t="s">
        <v>15155</v>
      </c>
      <c r="D3125" t="s">
        <v>30981</v>
      </c>
      <c r="E3125" t="s">
        <v>19232</v>
      </c>
      <c r="F3125">
        <v>1</v>
      </c>
      <c r="G3125">
        <v>6</v>
      </c>
      <c r="H3125" s="1">
        <v>1042</v>
      </c>
      <c r="I3125" s="87"/>
      <c r="K3125" s="86" t="s">
        <v>17485</v>
      </c>
      <c r="L3125" s="86" t="s">
        <v>17486</v>
      </c>
      <c r="N3125">
        <f>IFERROR(VLOOKUP(A3125,bip!$A:$C,2,0),"")</f>
      </c>
      <c r="O3125">
        <f>IFERROR(VLOOKUP(A3125,bip!$A:$Z,3,0),"")</f>
      </c>
    </row>
    <row r="3126" spans="1:15" ht="13.2">
      <c r="A3126" t="s">
        <v>2632</v>
      </c>
      <c r="B3126" t="s">
        <v>2632</v>
      </c>
      <c r="C3126" t="s">
        <v>15155</v>
      </c>
      <c r="D3126" t="s">
        <v>30982</v>
      </c>
      <c r="E3126" t="s">
        <v>19233</v>
      </c>
      <c r="F3126">
        <v>1</v>
      </c>
      <c r="G3126">
        <v>6</v>
      </c>
      <c r="H3126" s="1">
        <v>1101</v>
      </c>
      <c r="I3126" s="87"/>
      <c r="K3126" s="86" t="s">
        <v>17485</v>
      </c>
      <c r="L3126" s="86" t="s">
        <v>17486</v>
      </c>
      <c r="N3126">
        <f>IFERROR(VLOOKUP(A3126,bip!$A:$C,2,0),"")</f>
      </c>
      <c r="O3126">
        <f>IFERROR(VLOOKUP(A3126,bip!$A:$Z,3,0),"")</f>
      </c>
    </row>
    <row r="3127" spans="1:15" ht="13.2">
      <c r="A3127" t="s">
        <v>2633</v>
      </c>
      <c r="B3127" t="s">
        <v>2633</v>
      </c>
      <c r="C3127" t="s">
        <v>15155</v>
      </c>
      <c r="D3127" t="s">
        <v>30983</v>
      </c>
      <c r="E3127" t="s">
        <v>19234</v>
      </c>
      <c r="F3127">
        <v>1</v>
      </c>
      <c r="G3127">
        <v>6</v>
      </c>
      <c r="H3127" s="1">
        <v>1114</v>
      </c>
      <c r="I3127" s="87"/>
      <c r="K3127" s="86" t="s">
        <v>17485</v>
      </c>
      <c r="L3127" s="86" t="s">
        <v>17486</v>
      </c>
      <c r="N3127">
        <f>IFERROR(VLOOKUP(A3127,bip!$A:$C,2,0),"")</f>
      </c>
      <c r="O3127">
        <f>IFERROR(VLOOKUP(A3127,bip!$A:$Z,3,0),"")</f>
      </c>
    </row>
    <row r="3128" spans="1:15" ht="13.2">
      <c r="A3128" t="s">
        <v>2634</v>
      </c>
      <c r="B3128" t="s">
        <v>2634</v>
      </c>
      <c r="C3128" t="s">
        <v>15155</v>
      </c>
      <c r="D3128" t="s">
        <v>30984</v>
      </c>
      <c r="E3128" t="s">
        <v>19235</v>
      </c>
      <c r="F3128">
        <v>1</v>
      </c>
      <c r="G3128">
        <v>12</v>
      </c>
      <c r="H3128" s="1">
        <v>1127</v>
      </c>
      <c r="I3128" s="87"/>
      <c r="K3128" s="86" t="s">
        <v>17485</v>
      </c>
      <c r="L3128" s="86" t="s">
        <v>17486</v>
      </c>
      <c r="N3128">
        <f>IFERROR(VLOOKUP(A3128,bip!$A:$C,2,0),"")</f>
      </c>
      <c r="O3128">
        <f>IFERROR(VLOOKUP(A3128,bip!$A:$Z,3,0),"")</f>
      </c>
    </row>
    <row r="3129" spans="1:15" ht="13.2">
      <c r="A3129" t="s">
        <v>2635</v>
      </c>
      <c r="B3129" t="s">
        <v>2635</v>
      </c>
      <c r="C3129" t="s">
        <v>15155</v>
      </c>
      <c r="D3129" t="s">
        <v>30985</v>
      </c>
      <c r="E3129" t="s">
        <v>19236</v>
      </c>
      <c r="F3129">
        <v>1</v>
      </c>
      <c r="G3129">
        <v>12</v>
      </c>
      <c r="H3129" s="1">
        <v>1159</v>
      </c>
      <c r="I3129" s="87"/>
      <c r="K3129" s="86" t="s">
        <v>17485</v>
      </c>
      <c r="L3129" s="86" t="s">
        <v>17486</v>
      </c>
      <c r="N3129">
        <f>IFERROR(VLOOKUP(A3129,bip!$A:$C,2,0),"")</f>
      </c>
      <c r="O3129">
        <f>IFERROR(VLOOKUP(A3129,bip!$A:$Z,3,0),"")</f>
      </c>
    </row>
    <row r="3130" spans="1:15" ht="13.2">
      <c r="A3130" t="s">
        <v>2636</v>
      </c>
      <c r="B3130" t="s">
        <v>2636</v>
      </c>
      <c r="C3130" t="s">
        <v>15155</v>
      </c>
      <c r="D3130" t="s">
        <v>30986</v>
      </c>
      <c r="E3130" t="s">
        <v>19237</v>
      </c>
      <c r="F3130">
        <v>1</v>
      </c>
      <c r="G3130">
        <v>6</v>
      </c>
      <c r="H3130" s="1">
        <v>1176</v>
      </c>
      <c r="I3130" s="87"/>
      <c r="K3130" s="86" t="s">
        <v>17485</v>
      </c>
      <c r="L3130" s="86" t="s">
        <v>17486</v>
      </c>
      <c r="N3130">
        <f>IFERROR(VLOOKUP(A3130,bip!$A:$C,2,0),"")</f>
      </c>
      <c r="O3130">
        <f>IFERROR(VLOOKUP(A3130,bip!$A:$Z,3,0),"")</f>
      </c>
    </row>
    <row r="3131" spans="1:15" ht="13.2">
      <c r="A3131" t="s">
        <v>2637</v>
      </c>
      <c r="B3131" t="s">
        <v>2637</v>
      </c>
      <c r="C3131" t="s">
        <v>15155</v>
      </c>
      <c r="D3131" t="s">
        <v>30987</v>
      </c>
      <c r="E3131" t="s">
        <v>19238</v>
      </c>
      <c r="F3131">
        <v>1</v>
      </c>
      <c r="G3131">
        <v>10</v>
      </c>
      <c r="H3131" s="1">
        <v>1194</v>
      </c>
      <c r="I3131" s="87"/>
      <c r="K3131" s="86" t="s">
        <v>17485</v>
      </c>
      <c r="L3131" s="86" t="s">
        <v>17486</v>
      </c>
      <c r="N3131">
        <f>IFERROR(VLOOKUP(A3131,bip!$A:$C,2,0),"")</f>
      </c>
      <c r="O3131">
        <f>IFERROR(VLOOKUP(A3131,bip!$A:$Z,3,0),"")</f>
      </c>
    </row>
    <row r="3132" spans="1:15" ht="13.2">
      <c r="A3132" t="s">
        <v>2638</v>
      </c>
      <c r="B3132" t="s">
        <v>2638</v>
      </c>
      <c r="C3132" t="s">
        <v>15155</v>
      </c>
      <c r="D3132" t="s">
        <v>30988</v>
      </c>
      <c r="E3132" t="s">
        <v>19288</v>
      </c>
      <c r="F3132">
        <v>1</v>
      </c>
      <c r="G3132">
        <v>6</v>
      </c>
      <c r="H3132" s="1">
        <v>1313</v>
      </c>
      <c r="I3132" s="87"/>
      <c r="K3132" s="86" t="s">
        <v>17485</v>
      </c>
      <c r="L3132" s="86" t="s">
        <v>17486</v>
      </c>
      <c r="N3132">
        <f>IFERROR(VLOOKUP(A3132,bip!$A:$C,2,0),"")</f>
      </c>
      <c r="O3132">
        <f>IFERROR(VLOOKUP(A3132,bip!$A:$Z,3,0),"")</f>
      </c>
    </row>
    <row r="3133" spans="1:15" ht="13.2">
      <c r="A3133" t="s">
        <v>2639</v>
      </c>
      <c r="B3133" t="s">
        <v>2639</v>
      </c>
      <c r="C3133" t="s">
        <v>15155</v>
      </c>
      <c r="D3133" t="s">
        <v>30989</v>
      </c>
      <c r="E3133" t="s">
        <v>19239</v>
      </c>
      <c r="F3133">
        <v>1</v>
      </c>
      <c r="G3133">
        <v>1</v>
      </c>
      <c r="H3133" s="1">
        <v>1847</v>
      </c>
      <c r="I3133" s="87"/>
      <c r="K3133" s="86" t="s">
        <v>17485</v>
      </c>
      <c r="L3133" s="86" t="s">
        <v>17486</v>
      </c>
      <c r="N3133">
        <f>IFERROR(VLOOKUP(A3133,bip!$A:$C,2,0),"")</f>
      </c>
      <c r="O3133">
        <f>IFERROR(VLOOKUP(A3133,bip!$A:$Z,3,0),"")</f>
      </c>
    </row>
    <row r="3134" spans="1:15" ht="13.2">
      <c r="A3134" t="s">
        <v>2640</v>
      </c>
      <c r="B3134" t="s">
        <v>2640</v>
      </c>
      <c r="C3134" t="s">
        <v>15155</v>
      </c>
      <c r="D3134" t="s">
        <v>30990</v>
      </c>
      <c r="E3134" t="s">
        <v>19240</v>
      </c>
      <c r="F3134">
        <v>1</v>
      </c>
      <c r="G3134">
        <v>1</v>
      </c>
      <c r="H3134" s="1">
        <v>2126</v>
      </c>
      <c r="I3134" s="87"/>
      <c r="K3134" s="86" t="s">
        <v>17485</v>
      </c>
      <c r="L3134" s="86" t="s">
        <v>17486</v>
      </c>
      <c r="N3134">
        <f>IFERROR(VLOOKUP(A3134,bip!$A:$C,2,0),"")</f>
      </c>
      <c r="O3134">
        <f>IFERROR(VLOOKUP(A3134,bip!$A:$Z,3,0),"")</f>
      </c>
    </row>
    <row r="3135" spans="1:15" ht="13.2">
      <c r="A3135" t="s">
        <v>2641</v>
      </c>
      <c r="B3135" t="s">
        <v>2641</v>
      </c>
      <c r="C3135" t="s">
        <v>15155</v>
      </c>
      <c r="D3135" t="s">
        <v>30991</v>
      </c>
      <c r="E3135" t="s">
        <v>19241</v>
      </c>
      <c r="F3135">
        <v>1</v>
      </c>
      <c r="G3135">
        <v>4</v>
      </c>
      <c r="H3135" s="1">
        <v>2168</v>
      </c>
      <c r="I3135" s="87"/>
      <c r="K3135" s="86" t="s">
        <v>17485</v>
      </c>
      <c r="L3135" s="86" t="s">
        <v>17486</v>
      </c>
      <c r="N3135">
        <f>IFERROR(VLOOKUP(A3135,bip!$A:$C,2,0),"")</f>
      </c>
      <c r="O3135">
        <f>IFERROR(VLOOKUP(A3135,bip!$A:$Z,3,0),"")</f>
      </c>
    </row>
    <row r="3136" spans="1:15" ht="13.2">
      <c r="A3136" t="s">
        <v>2642</v>
      </c>
      <c r="B3136" t="s">
        <v>2642</v>
      </c>
      <c r="C3136" t="s">
        <v>15155</v>
      </c>
      <c r="D3136" t="s">
        <v>30992</v>
      </c>
      <c r="E3136" t="s">
        <v>19242</v>
      </c>
      <c r="F3136">
        <v>1</v>
      </c>
      <c r="G3136">
        <v>1</v>
      </c>
      <c r="H3136" s="1">
        <v>2193</v>
      </c>
      <c r="I3136" s="87"/>
      <c r="K3136" s="86" t="s">
        <v>17485</v>
      </c>
      <c r="L3136" s="86" t="s">
        <v>17486</v>
      </c>
      <c r="N3136">
        <f>IFERROR(VLOOKUP(A3136,bip!$A:$C,2,0),"")</f>
      </c>
      <c r="O3136">
        <f>IFERROR(VLOOKUP(A3136,bip!$A:$Z,3,0),"")</f>
      </c>
    </row>
    <row r="3137" spans="1:15" ht="13.2">
      <c r="A3137" t="s">
        <v>2643</v>
      </c>
      <c r="B3137" t="s">
        <v>2643</v>
      </c>
      <c r="C3137" t="s">
        <v>15155</v>
      </c>
      <c r="D3137" t="s">
        <v>30993</v>
      </c>
      <c r="E3137" t="s">
        <v>19243</v>
      </c>
      <c r="F3137">
        <v>1</v>
      </c>
      <c r="G3137">
        <v>1</v>
      </c>
      <c r="H3137" s="1">
        <v>2278</v>
      </c>
      <c r="I3137" s="87"/>
      <c r="K3137" s="86" t="s">
        <v>17485</v>
      </c>
      <c r="L3137" s="86" t="s">
        <v>17486</v>
      </c>
      <c r="N3137">
        <f>IFERROR(VLOOKUP(A3137,bip!$A:$C,2,0),"")</f>
      </c>
      <c r="O3137">
        <f>IFERROR(VLOOKUP(A3137,bip!$A:$Z,3,0),"")</f>
      </c>
    </row>
    <row r="3138" spans="1:15" ht="13.2">
      <c r="A3138" t="s">
        <v>2644</v>
      </c>
      <c r="B3138" t="s">
        <v>2644</v>
      </c>
      <c r="C3138" t="s">
        <v>15155</v>
      </c>
      <c r="D3138" t="s">
        <v>30994</v>
      </c>
      <c r="E3138" t="s">
        <v>19244</v>
      </c>
      <c r="F3138">
        <v>1</v>
      </c>
      <c r="G3138">
        <v>4</v>
      </c>
      <c r="H3138" s="1">
        <v>2340</v>
      </c>
      <c r="I3138" s="87"/>
      <c r="K3138" s="86" t="s">
        <v>17485</v>
      </c>
      <c r="L3138" s="86" t="s">
        <v>17486</v>
      </c>
      <c r="N3138">
        <f>IFERROR(VLOOKUP(A3138,bip!$A:$C,2,0),"")</f>
      </c>
      <c r="O3138">
        <f>IFERROR(VLOOKUP(A3138,bip!$A:$Z,3,0),"")</f>
      </c>
    </row>
    <row r="3139" spans="1:15" ht="13.2">
      <c r="A3139" t="s">
        <v>2645</v>
      </c>
      <c r="B3139" t="s">
        <v>2645</v>
      </c>
      <c r="C3139" t="s">
        <v>15155</v>
      </c>
      <c r="D3139" t="s">
        <v>30995</v>
      </c>
      <c r="E3139" t="s">
        <v>19245</v>
      </c>
      <c r="F3139">
        <v>1</v>
      </c>
      <c r="G3139">
        <v>1</v>
      </c>
      <c r="H3139" s="1">
        <v>2384</v>
      </c>
      <c r="I3139" s="87"/>
      <c r="K3139" s="86" t="s">
        <v>17485</v>
      </c>
      <c r="L3139" s="86" t="s">
        <v>17486</v>
      </c>
      <c r="N3139">
        <f>IFERROR(VLOOKUP(A3139,bip!$A:$C,2,0),"")</f>
      </c>
      <c r="O3139">
        <f>IFERROR(VLOOKUP(A3139,bip!$A:$Z,3,0),"")</f>
      </c>
    </row>
    <row r="3140" spans="1:15" ht="13.2">
      <c r="A3140" t="s">
        <v>2646</v>
      </c>
      <c r="B3140" t="s">
        <v>2646</v>
      </c>
      <c r="C3140" t="s">
        <v>15155</v>
      </c>
      <c r="D3140" t="s">
        <v>30996</v>
      </c>
      <c r="E3140" t="s">
        <v>19246</v>
      </c>
      <c r="F3140">
        <v>1</v>
      </c>
      <c r="G3140">
        <v>1</v>
      </c>
      <c r="H3140" s="1">
        <v>2401</v>
      </c>
      <c r="I3140" s="87"/>
      <c r="K3140" s="86" t="s">
        <v>17485</v>
      </c>
      <c r="L3140" s="86" t="s">
        <v>17486</v>
      </c>
      <c r="N3140">
        <f>IFERROR(VLOOKUP(A3140,bip!$A:$C,2,0),"")</f>
      </c>
      <c r="O3140">
        <f>IFERROR(VLOOKUP(A3140,bip!$A:$Z,3,0),"")</f>
      </c>
    </row>
    <row r="3141" spans="1:15" ht="13.2">
      <c r="A3141" t="s">
        <v>2647</v>
      </c>
      <c r="B3141" t="s">
        <v>2647</v>
      </c>
      <c r="C3141" t="s">
        <v>15155</v>
      </c>
      <c r="D3141" t="s">
        <v>30997</v>
      </c>
      <c r="E3141" t="s">
        <v>19247</v>
      </c>
      <c r="F3141">
        <v>1</v>
      </c>
      <c r="G3141">
        <v>1</v>
      </c>
      <c r="H3141" s="1">
        <v>2486</v>
      </c>
      <c r="I3141" s="87"/>
      <c r="K3141" s="86" t="s">
        <v>17485</v>
      </c>
      <c r="L3141" s="86" t="s">
        <v>17486</v>
      </c>
      <c r="N3141">
        <f>IFERROR(VLOOKUP(A3141,bip!$A:$C,2,0),"")</f>
      </c>
      <c r="O3141">
        <f>IFERROR(VLOOKUP(A3141,bip!$A:$Z,3,0),"")</f>
      </c>
    </row>
    <row r="3142" spans="1:15" ht="13.2">
      <c r="A3142" t="s">
        <v>2648</v>
      </c>
      <c r="B3142" t="s">
        <v>2648</v>
      </c>
      <c r="C3142" t="s">
        <v>15155</v>
      </c>
      <c r="D3142" t="s">
        <v>30998</v>
      </c>
      <c r="E3142" t="s">
        <v>19248</v>
      </c>
      <c r="F3142">
        <v>1</v>
      </c>
      <c r="G3142">
        <v>3</v>
      </c>
      <c r="H3142" s="1">
        <v>2980</v>
      </c>
      <c r="I3142" s="87"/>
      <c r="K3142" s="86" t="s">
        <v>17485</v>
      </c>
      <c r="L3142" s="86" t="s">
        <v>17486</v>
      </c>
      <c r="N3142">
        <f>IFERROR(VLOOKUP(A3142,bip!$A:$C,2,0),"")</f>
      </c>
      <c r="O3142">
        <f>IFERROR(VLOOKUP(A3142,bip!$A:$Z,3,0),"")</f>
      </c>
    </row>
    <row r="3143" spans="1:15" ht="13.2">
      <c r="A3143" t="s">
        <v>2649</v>
      </c>
      <c r="B3143" t="s">
        <v>2649</v>
      </c>
      <c r="C3143" t="s">
        <v>15155</v>
      </c>
      <c r="D3143" t="s">
        <v>30999</v>
      </c>
      <c r="E3143" t="s">
        <v>19289</v>
      </c>
      <c r="F3143">
        <v>1</v>
      </c>
      <c r="G3143">
        <v>1</v>
      </c>
      <c r="H3143" s="1">
        <v>3128</v>
      </c>
      <c r="I3143" s="87"/>
      <c r="K3143" s="86" t="s">
        <v>17485</v>
      </c>
      <c r="L3143" s="86" t="s">
        <v>17486</v>
      </c>
      <c r="N3143">
        <f>IFERROR(VLOOKUP(A3143,bip!$A:$C,2,0),"")</f>
      </c>
      <c r="O3143">
        <f>IFERROR(VLOOKUP(A3143,bip!$A:$Z,3,0),"")</f>
      </c>
    </row>
    <row r="3144" spans="1:15" ht="13.2">
      <c r="A3144" t="s">
        <v>2650</v>
      </c>
      <c r="B3144" t="s">
        <v>2650</v>
      </c>
      <c r="C3144" t="s">
        <v>15155</v>
      </c>
      <c r="D3144" t="s">
        <v>31000</v>
      </c>
      <c r="E3144" t="s">
        <v>19249</v>
      </c>
      <c r="F3144">
        <v>1</v>
      </c>
      <c r="G3144">
        <v>1</v>
      </c>
      <c r="H3144" s="1">
        <v>3998</v>
      </c>
      <c r="I3144" s="87"/>
      <c r="K3144" s="86" t="s">
        <v>17485</v>
      </c>
      <c r="L3144" s="86" t="s">
        <v>17486</v>
      </c>
      <c r="N3144">
        <f>IFERROR(VLOOKUP(A3144,bip!$A:$C,2,0),"")</f>
      </c>
      <c r="O3144">
        <f>IFERROR(VLOOKUP(A3144,bip!$A:$Z,3,0),"")</f>
      </c>
    </row>
    <row r="3145" spans="1:15" ht="13.2">
      <c r="A3145" t="s">
        <v>2651</v>
      </c>
      <c r="B3145" t="s">
        <v>2651</v>
      </c>
      <c r="C3145" t="s">
        <v>15155</v>
      </c>
      <c r="D3145" t="s">
        <v>31001</v>
      </c>
      <c r="E3145" t="s">
        <v>19250</v>
      </c>
      <c r="F3145">
        <v>1</v>
      </c>
      <c r="G3145">
        <v>1</v>
      </c>
      <c r="H3145" s="1">
        <v>4052</v>
      </c>
      <c r="I3145" s="87"/>
      <c r="K3145" s="86" t="s">
        <v>17485</v>
      </c>
      <c r="L3145" s="86" t="s">
        <v>17486</v>
      </c>
      <c r="N3145">
        <f>IFERROR(VLOOKUP(A3145,bip!$A:$C,2,0),"")</f>
      </c>
      <c r="O3145">
        <f>IFERROR(VLOOKUP(A3145,bip!$A:$Z,3,0),"")</f>
      </c>
    </row>
    <row r="3146" spans="1:15" ht="13.2">
      <c r="A3146" t="s">
        <v>2652</v>
      </c>
      <c r="B3146" t="s">
        <v>2652</v>
      </c>
      <c r="C3146" t="s">
        <v>15155</v>
      </c>
      <c r="D3146" t="s">
        <v>31002</v>
      </c>
      <c r="E3146" t="s">
        <v>19251</v>
      </c>
      <c r="F3146">
        <v>1</v>
      </c>
      <c r="G3146">
        <v>1</v>
      </c>
      <c r="H3146" s="1">
        <v>4632</v>
      </c>
      <c r="I3146" s="87"/>
      <c r="K3146" s="86" t="s">
        <v>17485</v>
      </c>
      <c r="L3146" s="86" t="s">
        <v>17486</v>
      </c>
      <c r="N3146">
        <f>IFERROR(VLOOKUP(A3146,bip!$A:$C,2,0),"")</f>
      </c>
      <c r="O3146">
        <f>IFERROR(VLOOKUP(A3146,bip!$A:$Z,3,0),"")</f>
      </c>
    </row>
    <row r="3147" spans="1:15" ht="13.2">
      <c r="A3147" t="s">
        <v>2653</v>
      </c>
      <c r="B3147" t="s">
        <v>2653</v>
      </c>
      <c r="C3147" t="s">
        <v>15155</v>
      </c>
      <c r="D3147" t="s">
        <v>31003</v>
      </c>
      <c r="E3147" t="s">
        <v>19252</v>
      </c>
      <c r="F3147">
        <v>1</v>
      </c>
      <c r="G3147">
        <v>1</v>
      </c>
      <c r="H3147" s="1">
        <v>4721</v>
      </c>
      <c r="I3147" s="87"/>
      <c r="K3147" s="86" t="s">
        <v>17485</v>
      </c>
      <c r="L3147" s="86" t="s">
        <v>17486</v>
      </c>
      <c r="N3147">
        <f>IFERROR(VLOOKUP(A3147,bip!$A:$C,2,0),"")</f>
      </c>
      <c r="O3147">
        <f>IFERROR(VLOOKUP(A3147,bip!$A:$Z,3,0),"")</f>
      </c>
    </row>
    <row r="3148" spans="1:15" ht="13.2">
      <c r="A3148" t="s">
        <v>2654</v>
      </c>
      <c r="B3148" t="s">
        <v>2654</v>
      </c>
      <c r="C3148" t="s">
        <v>15155</v>
      </c>
      <c r="D3148" t="s">
        <v>31004</v>
      </c>
      <c r="E3148" t="s">
        <v>19253</v>
      </c>
      <c r="F3148">
        <v>1</v>
      </c>
      <c r="G3148">
        <v>2</v>
      </c>
      <c r="H3148" s="1">
        <v>5469</v>
      </c>
      <c r="I3148" s="87"/>
      <c r="K3148" s="86" t="s">
        <v>17485</v>
      </c>
      <c r="L3148" s="86" t="s">
        <v>17486</v>
      </c>
      <c r="N3148">
        <f>IFERROR(VLOOKUP(A3148,bip!$A:$C,2,0),"")</f>
      </c>
      <c r="O3148">
        <f>IFERROR(VLOOKUP(A3148,bip!$A:$Z,3,0),"")</f>
      </c>
    </row>
    <row r="3149" spans="1:15" ht="13.2">
      <c r="A3149" t="s">
        <v>2655</v>
      </c>
      <c r="B3149" t="s">
        <v>2655</v>
      </c>
      <c r="C3149" t="s">
        <v>15155</v>
      </c>
      <c r="D3149" t="s">
        <v>31005</v>
      </c>
      <c r="E3149" t="s">
        <v>19254</v>
      </c>
      <c r="F3149">
        <v>1</v>
      </c>
      <c r="G3149">
        <v>1</v>
      </c>
      <c r="H3149" s="1">
        <v>11058</v>
      </c>
      <c r="I3149" s="87"/>
      <c r="K3149" s="86" t="s">
        <v>17485</v>
      </c>
      <c r="L3149" s="86" t="s">
        <v>17486</v>
      </c>
      <c r="N3149">
        <f>IFERROR(VLOOKUP(A3149,bip!$A:$C,2,0),"")</f>
      </c>
      <c r="O3149">
        <f>IFERROR(VLOOKUP(A3149,bip!$A:$Z,3,0),"")</f>
      </c>
    </row>
    <row r="3150" spans="1:15" ht="13.2">
      <c r="A3150" t="s">
        <v>2656</v>
      </c>
      <c r="B3150" t="s">
        <v>2656</v>
      </c>
      <c r="C3150" t="s">
        <v>15155</v>
      </c>
      <c r="D3150" t="s">
        <v>31006</v>
      </c>
      <c r="E3150" t="s">
        <v>19255</v>
      </c>
      <c r="F3150">
        <v>1</v>
      </c>
      <c r="G3150">
        <v>1</v>
      </c>
      <c r="H3150" s="1">
        <v>12197</v>
      </c>
      <c r="I3150" s="87"/>
      <c r="K3150" s="86" t="s">
        <v>17485</v>
      </c>
      <c r="L3150" s="86" t="s">
        <v>17486</v>
      </c>
      <c r="N3150">
        <f>IFERROR(VLOOKUP(A3150,bip!$A:$C,2,0),"")</f>
      </c>
      <c r="O3150">
        <f>IFERROR(VLOOKUP(A3150,bip!$A:$Z,3,0),"")</f>
      </c>
    </row>
    <row r="3151" spans="1:15" ht="13.2">
      <c r="A3151" t="s">
        <v>2657</v>
      </c>
      <c r="B3151" t="s">
        <v>2657</v>
      </c>
      <c r="C3151" t="s">
        <v>15155</v>
      </c>
      <c r="D3151" t="s">
        <v>31007</v>
      </c>
      <c r="E3151" t="s">
        <v>19256</v>
      </c>
      <c r="F3151">
        <v>1</v>
      </c>
      <c r="G3151">
        <v>1</v>
      </c>
      <c r="H3151" s="1">
        <v>14536</v>
      </c>
      <c r="I3151" s="87"/>
      <c r="K3151" s="86" t="s">
        <v>17485</v>
      </c>
      <c r="L3151" s="86" t="s">
        <v>17486</v>
      </c>
      <c r="N3151">
        <f>IFERROR(VLOOKUP(A3151,bip!$A:$C,2,0),"")</f>
      </c>
      <c r="O3151">
        <f>IFERROR(VLOOKUP(A3151,bip!$A:$Z,3,0),"")</f>
      </c>
    </row>
    <row r="3152" spans="1:15" ht="13.2">
      <c r="A3152" t="s">
        <v>2658</v>
      </c>
      <c r="B3152" t="s">
        <v>2658</v>
      </c>
      <c r="C3152" t="s">
        <v>15155</v>
      </c>
      <c r="D3152" t="s">
        <v>31008</v>
      </c>
      <c r="E3152" t="s">
        <v>19257</v>
      </c>
      <c r="F3152">
        <v>1</v>
      </c>
      <c r="G3152">
        <v>1</v>
      </c>
      <c r="H3152" s="1">
        <v>15551</v>
      </c>
      <c r="I3152" s="87"/>
      <c r="K3152" s="86" t="s">
        <v>17485</v>
      </c>
      <c r="L3152" s="86" t="s">
        <v>17486</v>
      </c>
      <c r="N3152">
        <f>IFERROR(VLOOKUP(A3152,bip!$A:$C,2,0),"")</f>
      </c>
      <c r="O3152">
        <f>IFERROR(VLOOKUP(A3152,bip!$A:$Z,3,0),"")</f>
      </c>
    </row>
    <row r="3153" spans="1:15" ht="13.2">
      <c r="A3153" t="s">
        <v>2659</v>
      </c>
      <c r="B3153" t="s">
        <v>2659</v>
      </c>
      <c r="C3153" t="s">
        <v>15155</v>
      </c>
      <c r="D3153" t="s">
        <v>31009</v>
      </c>
      <c r="E3153" t="s">
        <v>19258</v>
      </c>
      <c r="F3153">
        <v>1</v>
      </c>
      <c r="G3153">
        <v>1</v>
      </c>
      <c r="H3153" s="1">
        <v>17353</v>
      </c>
      <c r="I3153" s="87"/>
      <c r="K3153" s="86" t="s">
        <v>17485</v>
      </c>
      <c r="L3153" s="86" t="s">
        <v>17486</v>
      </c>
      <c r="N3153">
        <f>IFERROR(VLOOKUP(A3153,bip!$A:$C,2,0),"")</f>
      </c>
      <c r="O3153">
        <f>IFERROR(VLOOKUP(A3153,bip!$A:$Z,3,0),"")</f>
      </c>
    </row>
    <row r="3154" spans="1:15" ht="13.2">
      <c r="A3154" t="s">
        <v>2660</v>
      </c>
      <c r="B3154" t="s">
        <v>2660</v>
      </c>
      <c r="C3154" t="s">
        <v>15155</v>
      </c>
      <c r="D3154" t="s">
        <v>31010</v>
      </c>
      <c r="E3154" t="s">
        <v>19259</v>
      </c>
      <c r="F3154">
        <v>1</v>
      </c>
      <c r="G3154">
        <v>1</v>
      </c>
      <c r="H3154" s="1">
        <v>19133</v>
      </c>
      <c r="I3154" s="87"/>
      <c r="K3154" s="86" t="s">
        <v>17485</v>
      </c>
      <c r="L3154" s="86" t="s">
        <v>17486</v>
      </c>
      <c r="N3154">
        <f>IFERROR(VLOOKUP(A3154,bip!$A:$C,2,0),"")</f>
      </c>
      <c r="O3154">
        <f>IFERROR(VLOOKUP(A3154,bip!$A:$Z,3,0),"")</f>
      </c>
    </row>
    <row r="3155" spans="1:15" ht="13.2">
      <c r="A3155" t="s">
        <v>2661</v>
      </c>
      <c r="B3155" t="s">
        <v>2661</v>
      </c>
      <c r="C3155" t="s">
        <v>15155</v>
      </c>
      <c r="D3155" t="s">
        <v>31011</v>
      </c>
      <c r="E3155" t="s">
        <v>19260</v>
      </c>
      <c r="F3155">
        <v>1</v>
      </c>
      <c r="G3155">
        <v>1</v>
      </c>
      <c r="H3155" s="1">
        <v>27875</v>
      </c>
      <c r="I3155" s="87"/>
      <c r="K3155" s="86" t="s">
        <v>17485</v>
      </c>
      <c r="L3155" s="86" t="s">
        <v>17486</v>
      </c>
      <c r="N3155">
        <f>IFERROR(VLOOKUP(A3155,bip!$A:$C,2,0),"")</f>
      </c>
      <c r="O3155">
        <f>IFERROR(VLOOKUP(A3155,bip!$A:$Z,3,0),"")</f>
      </c>
    </row>
    <row r="3156" spans="1:15" ht="13.2">
      <c r="A3156" t="s">
        <v>2662</v>
      </c>
      <c r="B3156" t="s">
        <v>2662</v>
      </c>
      <c r="C3156" t="s">
        <v>15155</v>
      </c>
      <c r="D3156" t="s">
        <v>31012</v>
      </c>
      <c r="E3156" t="s">
        <v>19261</v>
      </c>
      <c r="F3156">
        <v>1</v>
      </c>
      <c r="G3156">
        <v>1</v>
      </c>
      <c r="H3156" s="1">
        <v>31872</v>
      </c>
      <c r="I3156" s="87"/>
      <c r="K3156" s="86" t="s">
        <v>17485</v>
      </c>
      <c r="L3156" s="86" t="s">
        <v>17486</v>
      </c>
      <c r="N3156">
        <f>IFERROR(VLOOKUP(A3156,bip!$A:$C,2,0),"")</f>
      </c>
      <c r="O3156">
        <f>IFERROR(VLOOKUP(A3156,bip!$A:$Z,3,0),"")</f>
      </c>
    </row>
    <row r="3157" spans="1:15" ht="13.2">
      <c r="A3157" t="s">
        <v>2663</v>
      </c>
      <c r="B3157" t="s">
        <v>2663</v>
      </c>
      <c r="C3157" t="s">
        <v>15155</v>
      </c>
      <c r="D3157" t="s">
        <v>31013</v>
      </c>
      <c r="E3157" t="s">
        <v>19262</v>
      </c>
      <c r="F3157">
        <v>1</v>
      </c>
      <c r="G3157">
        <v>1</v>
      </c>
      <c r="H3157" s="1">
        <v>39227</v>
      </c>
      <c r="I3157" s="87"/>
      <c r="K3157" s="86" t="s">
        <v>17485</v>
      </c>
      <c r="L3157" s="86" t="s">
        <v>17486</v>
      </c>
      <c r="N3157">
        <f>IFERROR(VLOOKUP(A3157,bip!$A:$C,2,0),"")</f>
      </c>
      <c r="O3157">
        <f>IFERROR(VLOOKUP(A3157,bip!$A:$Z,3,0),"")</f>
      </c>
    </row>
    <row r="3158" spans="1:15" ht="13.2">
      <c r="A3158" t="s">
        <v>2664</v>
      </c>
      <c r="B3158" t="s">
        <v>2664</v>
      </c>
      <c r="C3158" t="s">
        <v>15155</v>
      </c>
      <c r="D3158" t="s">
        <v>31014</v>
      </c>
      <c r="E3158" t="s">
        <v>19263</v>
      </c>
      <c r="F3158">
        <v>1</v>
      </c>
      <c r="G3158">
        <v>1</v>
      </c>
      <c r="H3158" s="1">
        <v>47146</v>
      </c>
      <c r="I3158" s="87"/>
      <c r="K3158" s="86" t="s">
        <v>17485</v>
      </c>
      <c r="L3158" s="86" t="s">
        <v>17486</v>
      </c>
      <c r="N3158">
        <f>IFERROR(VLOOKUP(A3158,bip!$A:$C,2,0),"")</f>
      </c>
      <c r="O3158">
        <f>IFERROR(VLOOKUP(A3158,bip!$A:$Z,3,0),"")</f>
      </c>
    </row>
    <row r="3159" spans="1:15" ht="13.2">
      <c r="A3159" t="s">
        <v>2665</v>
      </c>
      <c r="B3159" t="s">
        <v>2665</v>
      </c>
      <c r="C3159" t="s">
        <v>15155</v>
      </c>
      <c r="D3159" t="s">
        <v>31015</v>
      </c>
      <c r="E3159" t="s">
        <v>19264</v>
      </c>
      <c r="F3159">
        <v>1</v>
      </c>
      <c r="G3159">
        <v>1</v>
      </c>
      <c r="H3159" s="1">
        <v>54301</v>
      </c>
      <c r="I3159" s="87"/>
      <c r="K3159" s="86" t="s">
        <v>17485</v>
      </c>
      <c r="L3159" s="86" t="s">
        <v>17486</v>
      </c>
      <c r="N3159">
        <f>IFERROR(VLOOKUP(A3159,bip!$A:$C,2,0),"")</f>
      </c>
      <c r="O3159">
        <f>IFERROR(VLOOKUP(A3159,bip!$A:$Z,3,0),"")</f>
      </c>
    </row>
    <row r="3160" spans="1:15" ht="13.2">
      <c r="A3160" t="s">
        <v>2683</v>
      </c>
      <c r="B3160" t="s">
        <v>2683</v>
      </c>
      <c r="C3160" t="s">
        <v>15155</v>
      </c>
      <c r="D3160" t="s">
        <v>31016</v>
      </c>
      <c r="E3160" t="s">
        <v>19282</v>
      </c>
      <c r="F3160">
        <v>1</v>
      </c>
      <c r="G3160">
        <v>1</v>
      </c>
      <c r="H3160" s="1">
        <v>12197</v>
      </c>
      <c r="I3160" s="87"/>
      <c r="K3160" s="86" t="s">
        <v>17485</v>
      </c>
      <c r="L3160" s="86" t="s">
        <v>17486</v>
      </c>
      <c r="N3160">
        <f>IFERROR(VLOOKUP(A3160,bip!$A:$C,2,0),"")</f>
      </c>
      <c r="O3160">
        <f>IFERROR(VLOOKUP(A3160,bip!$A:$Z,3,0),"")</f>
      </c>
    </row>
    <row r="3161" spans="1:15" ht="13.2">
      <c r="A3161" t="s">
        <v>2684</v>
      </c>
      <c r="B3161" t="s">
        <v>2684</v>
      </c>
      <c r="C3161" t="s">
        <v>15155</v>
      </c>
      <c r="D3161" t="s">
        <v>31017</v>
      </c>
      <c r="E3161" t="s">
        <v>19283</v>
      </c>
      <c r="F3161">
        <v>1</v>
      </c>
      <c r="G3161">
        <v>1</v>
      </c>
      <c r="H3161" s="1">
        <v>14536</v>
      </c>
      <c r="I3161" s="87"/>
      <c r="K3161" s="86" t="s">
        <v>17485</v>
      </c>
      <c r="L3161" s="86" t="s">
        <v>17486</v>
      </c>
      <c r="N3161">
        <f>IFERROR(VLOOKUP(A3161,bip!$A:$C,2,0),"")</f>
      </c>
      <c r="O3161">
        <f>IFERROR(VLOOKUP(A3161,bip!$A:$Z,3,0),"")</f>
      </c>
    </row>
    <row r="3162" spans="1:15" ht="13.2">
      <c r="A3162" t="s">
        <v>2685</v>
      </c>
      <c r="B3162" t="s">
        <v>2685</v>
      </c>
      <c r="C3162" t="s">
        <v>15155</v>
      </c>
      <c r="D3162" t="s">
        <v>31018</v>
      </c>
      <c r="E3162" t="s">
        <v>19284</v>
      </c>
      <c r="F3162">
        <v>1</v>
      </c>
      <c r="G3162">
        <v>1</v>
      </c>
      <c r="H3162" s="1">
        <v>15551</v>
      </c>
      <c r="I3162" s="87"/>
      <c r="K3162" s="86" t="s">
        <v>17485</v>
      </c>
      <c r="L3162" s="86" t="s">
        <v>17486</v>
      </c>
      <c r="N3162">
        <f>IFERROR(VLOOKUP(A3162,bip!$A:$C,2,0),"")</f>
      </c>
      <c r="O3162">
        <f>IFERROR(VLOOKUP(A3162,bip!$A:$Z,3,0),"")</f>
      </c>
    </row>
    <row r="3163" spans="1:15" ht="13.2">
      <c r="A3163" t="s">
        <v>2686</v>
      </c>
      <c r="B3163" t="s">
        <v>2686</v>
      </c>
      <c r="C3163" t="s">
        <v>15155</v>
      </c>
      <c r="D3163" t="s">
        <v>31019</v>
      </c>
      <c r="E3163" t="s">
        <v>19285</v>
      </c>
      <c r="F3163">
        <v>1</v>
      </c>
      <c r="G3163">
        <v>1</v>
      </c>
      <c r="H3163" s="1">
        <v>17353</v>
      </c>
      <c r="I3163" s="87"/>
      <c r="K3163" s="86" t="s">
        <v>17485</v>
      </c>
      <c r="L3163" s="86" t="s">
        <v>17486</v>
      </c>
      <c r="N3163">
        <f>IFERROR(VLOOKUP(A3163,bip!$A:$C,2,0),"")</f>
      </c>
      <c r="O3163">
        <f>IFERROR(VLOOKUP(A3163,bip!$A:$Z,3,0),"")</f>
      </c>
    </row>
    <row r="3164" spans="1:15" ht="13.2">
      <c r="A3164" t="s">
        <v>2687</v>
      </c>
      <c r="B3164" t="s">
        <v>2687</v>
      </c>
      <c r="C3164" t="s">
        <v>15155</v>
      </c>
      <c r="D3164" t="s">
        <v>31020</v>
      </c>
      <c r="E3164" t="s">
        <v>19290</v>
      </c>
      <c r="F3164">
        <v>1</v>
      </c>
      <c r="G3164">
        <v>20</v>
      </c>
      <c r="H3164" s="1">
        <v>517</v>
      </c>
      <c r="I3164" s="87"/>
      <c r="K3164" s="86" t="s">
        <v>17485</v>
      </c>
      <c r="L3164" s="86" t="s">
        <v>17486</v>
      </c>
      <c r="N3164">
        <f>IFERROR(VLOOKUP(A3164,bip!$A:$C,2,0),"")</f>
      </c>
      <c r="O3164">
        <f>IFERROR(VLOOKUP(A3164,bip!$A:$Z,3,0),"")</f>
      </c>
    </row>
    <row r="3165" spans="1:15" ht="13.2">
      <c r="A3165" t="s">
        <v>2688</v>
      </c>
      <c r="B3165" t="s">
        <v>2688</v>
      </c>
      <c r="C3165" t="s">
        <v>15155</v>
      </c>
      <c r="D3165" t="s">
        <v>31021</v>
      </c>
      <c r="E3165" t="s">
        <v>19291</v>
      </c>
      <c r="F3165">
        <v>1</v>
      </c>
      <c r="G3165">
        <v>15</v>
      </c>
      <c r="H3165" s="1">
        <v>553</v>
      </c>
      <c r="I3165" s="87"/>
      <c r="K3165" s="86" t="s">
        <v>17485</v>
      </c>
      <c r="L3165" s="86" t="s">
        <v>17486</v>
      </c>
      <c r="N3165">
        <f>IFERROR(VLOOKUP(A3165,bip!$A:$C,2,0),"")</f>
      </c>
      <c r="O3165">
        <f>IFERROR(VLOOKUP(A3165,bip!$A:$Z,3,0),"")</f>
      </c>
    </row>
    <row r="3166" spans="1:15" ht="13.2">
      <c r="A3166" t="s">
        <v>2689</v>
      </c>
      <c r="B3166" t="s">
        <v>2689</v>
      </c>
      <c r="C3166" t="s">
        <v>15155</v>
      </c>
      <c r="D3166" t="s">
        <v>31022</v>
      </c>
      <c r="E3166" t="s">
        <v>19292</v>
      </c>
      <c r="F3166">
        <v>1</v>
      </c>
      <c r="G3166">
        <v>15</v>
      </c>
      <c r="H3166" s="1">
        <v>690</v>
      </c>
      <c r="I3166" s="87"/>
      <c r="K3166" s="86" t="s">
        <v>17485</v>
      </c>
      <c r="L3166" s="86" t="s">
        <v>17486</v>
      </c>
      <c r="N3166">
        <f>IFERROR(VLOOKUP(A3166,bip!$A:$C,2,0),"")</f>
      </c>
      <c r="O3166">
        <f>IFERROR(VLOOKUP(A3166,bip!$A:$Z,3,0),"")</f>
      </c>
    </row>
    <row r="3167" spans="1:15" ht="13.2">
      <c r="A3167" t="s">
        <v>2690</v>
      </c>
      <c r="B3167" t="s">
        <v>2690</v>
      </c>
      <c r="C3167" t="s">
        <v>15155</v>
      </c>
      <c r="D3167" t="s">
        <v>30975</v>
      </c>
      <c r="E3167" t="s">
        <v>19294</v>
      </c>
      <c r="F3167">
        <v>1</v>
      </c>
      <c r="G3167">
        <v>6</v>
      </c>
      <c r="H3167" s="1">
        <v>716</v>
      </c>
      <c r="I3167" s="87"/>
      <c r="K3167" s="86" t="s">
        <v>17485</v>
      </c>
      <c r="L3167" s="86" t="s">
        <v>17486</v>
      </c>
      <c r="N3167">
        <f>IFERROR(VLOOKUP(A3167,bip!$A:$C,2,0),"")</f>
      </c>
      <c r="O3167">
        <f>IFERROR(VLOOKUP(A3167,bip!$A:$Z,3,0),"")</f>
      </c>
    </row>
    <row r="3168" spans="1:15" ht="13.2">
      <c r="A3168" t="s">
        <v>2691</v>
      </c>
      <c r="B3168" t="s">
        <v>2691</v>
      </c>
      <c r="C3168" t="s">
        <v>15155</v>
      </c>
      <c r="D3168" t="s">
        <v>30976</v>
      </c>
      <c r="E3168" t="s">
        <v>19293</v>
      </c>
      <c r="F3168">
        <v>1</v>
      </c>
      <c r="G3168">
        <v>16</v>
      </c>
      <c r="H3168" s="1">
        <v>750</v>
      </c>
      <c r="I3168" s="87"/>
      <c r="K3168" s="86" t="s">
        <v>17485</v>
      </c>
      <c r="L3168" s="86" t="s">
        <v>17486</v>
      </c>
      <c r="N3168">
        <f>IFERROR(VLOOKUP(A3168,bip!$A:$C,2,0),"")</f>
      </c>
      <c r="O3168">
        <f>IFERROR(VLOOKUP(A3168,bip!$A:$Z,3,0),"")</f>
      </c>
    </row>
    <row r="3169" spans="1:15" ht="13.2">
      <c r="A3169" t="s">
        <v>2692</v>
      </c>
      <c r="B3169" t="s">
        <v>2692</v>
      </c>
      <c r="C3169" t="s">
        <v>15155</v>
      </c>
      <c r="D3169" t="s">
        <v>30978</v>
      </c>
      <c r="E3169" t="s">
        <v>19295</v>
      </c>
      <c r="F3169">
        <v>1</v>
      </c>
      <c r="G3169">
        <v>6</v>
      </c>
      <c r="H3169" s="1">
        <v>771</v>
      </c>
      <c r="I3169" s="87"/>
      <c r="K3169" s="86" t="s">
        <v>17485</v>
      </c>
      <c r="L3169" s="86" t="s">
        <v>17486</v>
      </c>
      <c r="N3169">
        <f>IFERROR(VLOOKUP(A3169,bip!$A:$C,2,0),"")</f>
      </c>
      <c r="O3169">
        <f>IFERROR(VLOOKUP(A3169,bip!$A:$Z,3,0),"")</f>
      </c>
    </row>
    <row r="3170" spans="1:15" ht="13.2">
      <c r="A3170" t="s">
        <v>2693</v>
      </c>
      <c r="B3170" t="s">
        <v>2693</v>
      </c>
      <c r="C3170" t="s">
        <v>15155</v>
      </c>
      <c r="D3170" t="s">
        <v>30980</v>
      </c>
      <c r="E3170" t="s">
        <v>19296</v>
      </c>
      <c r="F3170">
        <v>1</v>
      </c>
      <c r="G3170">
        <v>15</v>
      </c>
      <c r="H3170" s="1">
        <v>803</v>
      </c>
      <c r="I3170" s="87"/>
      <c r="K3170" s="86" t="s">
        <v>17485</v>
      </c>
      <c r="L3170" s="86" t="s">
        <v>17486</v>
      </c>
      <c r="N3170">
        <f>IFERROR(VLOOKUP(A3170,bip!$A:$C,2,0),"")</f>
      </c>
      <c r="O3170">
        <f>IFERROR(VLOOKUP(A3170,bip!$A:$Z,3,0),"")</f>
      </c>
    </row>
    <row r="3171" spans="1:15" ht="13.2">
      <c r="A3171" t="s">
        <v>2694</v>
      </c>
      <c r="B3171" t="s">
        <v>2694</v>
      </c>
      <c r="C3171" t="s">
        <v>15155</v>
      </c>
      <c r="D3171" t="s">
        <v>30981</v>
      </c>
      <c r="E3171" t="s">
        <v>19297</v>
      </c>
      <c r="F3171">
        <v>1</v>
      </c>
      <c r="G3171">
        <v>6</v>
      </c>
      <c r="H3171" s="1">
        <v>1042</v>
      </c>
      <c r="I3171" s="87"/>
      <c r="K3171" s="86" t="s">
        <v>17485</v>
      </c>
      <c r="L3171" s="86" t="s">
        <v>17486</v>
      </c>
      <c r="N3171">
        <f>IFERROR(VLOOKUP(A3171,bip!$A:$C,2,0),"")</f>
      </c>
      <c r="O3171">
        <f>IFERROR(VLOOKUP(A3171,bip!$A:$Z,3,0),"")</f>
      </c>
    </row>
    <row r="3172" spans="1:15" ht="13.2">
      <c r="A3172" t="s">
        <v>2695</v>
      </c>
      <c r="B3172" t="s">
        <v>2695</v>
      </c>
      <c r="C3172" t="s">
        <v>15155</v>
      </c>
      <c r="D3172" t="s">
        <v>30982</v>
      </c>
      <c r="E3172" t="s">
        <v>19298</v>
      </c>
      <c r="F3172">
        <v>1</v>
      </c>
      <c r="G3172">
        <v>6</v>
      </c>
      <c r="H3172" s="1">
        <v>1101</v>
      </c>
      <c r="I3172" s="87"/>
      <c r="K3172" s="86" t="s">
        <v>17485</v>
      </c>
      <c r="L3172" s="86" t="s">
        <v>17486</v>
      </c>
      <c r="N3172">
        <f>IFERROR(VLOOKUP(A3172,bip!$A:$C,2,0),"")</f>
      </c>
      <c r="O3172">
        <f>IFERROR(VLOOKUP(A3172,bip!$A:$Z,3,0),"")</f>
      </c>
    </row>
    <row r="3173" spans="1:15" ht="13.2">
      <c r="A3173" t="s">
        <v>2666</v>
      </c>
      <c r="B3173" t="s">
        <v>2666</v>
      </c>
      <c r="C3173" t="s">
        <v>15155</v>
      </c>
      <c r="D3173" t="s">
        <v>31023</v>
      </c>
      <c r="E3173" t="s">
        <v>19265</v>
      </c>
      <c r="F3173">
        <v>1</v>
      </c>
      <c r="G3173">
        <v>6</v>
      </c>
      <c r="H3173" s="1">
        <v>690</v>
      </c>
      <c r="I3173" s="87"/>
      <c r="K3173" s="86" t="s">
        <v>17485</v>
      </c>
      <c r="L3173" s="86" t="s">
        <v>17486</v>
      </c>
      <c r="N3173">
        <f>IFERROR(VLOOKUP(A3173,bip!$A:$C,2,0),"")</f>
      </c>
      <c r="O3173">
        <f>IFERROR(VLOOKUP(A3173,bip!$A:$Z,3,0),"")</f>
      </c>
    </row>
    <row r="3174" spans="1:15" ht="13.2">
      <c r="A3174" t="s">
        <v>2696</v>
      </c>
      <c r="B3174" t="s">
        <v>2696</v>
      </c>
      <c r="C3174" t="s">
        <v>15155</v>
      </c>
      <c r="D3174" t="s">
        <v>30983</v>
      </c>
      <c r="E3174" t="s">
        <v>19299</v>
      </c>
      <c r="F3174">
        <v>1</v>
      </c>
      <c r="G3174">
        <v>6</v>
      </c>
      <c r="H3174" s="1">
        <v>1114</v>
      </c>
      <c r="I3174" s="87"/>
      <c r="K3174" s="86" t="s">
        <v>17485</v>
      </c>
      <c r="L3174" s="86" t="s">
        <v>17486</v>
      </c>
      <c r="N3174">
        <f>IFERROR(VLOOKUP(A3174,bip!$A:$C,2,0),"")</f>
      </c>
      <c r="O3174">
        <f>IFERROR(VLOOKUP(A3174,bip!$A:$Z,3,0),"")</f>
      </c>
    </row>
    <row r="3175" spans="1:15" ht="13.2">
      <c r="A3175" t="s">
        <v>2667</v>
      </c>
      <c r="B3175" t="s">
        <v>2667</v>
      </c>
      <c r="C3175" t="s">
        <v>15155</v>
      </c>
      <c r="D3175" t="s">
        <v>31024</v>
      </c>
      <c r="E3175" t="s">
        <v>19266</v>
      </c>
      <c r="F3175">
        <v>1</v>
      </c>
      <c r="G3175">
        <v>12</v>
      </c>
      <c r="H3175" s="1">
        <v>716</v>
      </c>
      <c r="I3175" s="87"/>
      <c r="K3175" s="86" t="s">
        <v>17485</v>
      </c>
      <c r="L3175" s="86" t="s">
        <v>17486</v>
      </c>
      <c r="N3175">
        <f>IFERROR(VLOOKUP(A3175,bip!$A:$C,2,0),"")</f>
      </c>
      <c r="O3175">
        <f>IFERROR(VLOOKUP(A3175,bip!$A:$Z,3,0),"")</f>
      </c>
    </row>
    <row r="3176" spans="1:15" ht="13.2">
      <c r="A3176" t="s">
        <v>2697</v>
      </c>
      <c r="B3176" t="s">
        <v>2697</v>
      </c>
      <c r="C3176" t="s">
        <v>15155</v>
      </c>
      <c r="D3176" t="s">
        <v>30985</v>
      </c>
      <c r="E3176" t="s">
        <v>19300</v>
      </c>
      <c r="F3176">
        <v>1</v>
      </c>
      <c r="G3176">
        <v>6</v>
      </c>
      <c r="H3176" s="1">
        <v>1159</v>
      </c>
      <c r="I3176" s="87"/>
      <c r="K3176" s="86" t="s">
        <v>17485</v>
      </c>
      <c r="L3176" s="86" t="s">
        <v>17486</v>
      </c>
      <c r="N3176">
        <f>IFERROR(VLOOKUP(A3176,bip!$A:$C,2,0),"")</f>
      </c>
      <c r="O3176">
        <f>IFERROR(VLOOKUP(A3176,bip!$A:$Z,3,0),"")</f>
      </c>
    </row>
    <row r="3177" spans="1:15" ht="13.2">
      <c r="A3177" t="s">
        <v>2698</v>
      </c>
      <c r="B3177" t="s">
        <v>2698</v>
      </c>
      <c r="C3177" t="s">
        <v>15155</v>
      </c>
      <c r="D3177" t="s">
        <v>31025</v>
      </c>
      <c r="E3177" t="s">
        <v>19301</v>
      </c>
      <c r="F3177">
        <v>1</v>
      </c>
      <c r="G3177">
        <v>6</v>
      </c>
      <c r="H3177" s="1">
        <v>1176</v>
      </c>
      <c r="I3177" s="87"/>
      <c r="K3177" s="86" t="s">
        <v>17485</v>
      </c>
      <c r="L3177" s="86" t="s">
        <v>17486</v>
      </c>
      <c r="N3177">
        <f>IFERROR(VLOOKUP(A3177,bip!$A:$C,2,0),"")</f>
      </c>
      <c r="O3177">
        <f>IFERROR(VLOOKUP(A3177,bip!$A:$Z,3,0),"")</f>
      </c>
    </row>
    <row r="3178" spans="1:15" ht="13.2">
      <c r="A3178" t="s">
        <v>2699</v>
      </c>
      <c r="B3178" t="s">
        <v>2699</v>
      </c>
      <c r="C3178" t="s">
        <v>15155</v>
      </c>
      <c r="D3178" t="s">
        <v>30987</v>
      </c>
      <c r="E3178" t="s">
        <v>19302</v>
      </c>
      <c r="F3178">
        <v>1</v>
      </c>
      <c r="G3178">
        <v>6</v>
      </c>
      <c r="H3178" s="1">
        <v>1194</v>
      </c>
      <c r="I3178" s="87"/>
      <c r="K3178" s="86" t="s">
        <v>17485</v>
      </c>
      <c r="L3178" s="86" t="s">
        <v>17486</v>
      </c>
      <c r="N3178">
        <f>IFERROR(VLOOKUP(A3178,bip!$A:$C,2,0),"")</f>
      </c>
      <c r="O3178">
        <f>IFERROR(VLOOKUP(A3178,bip!$A:$Z,3,0),"")</f>
      </c>
    </row>
    <row r="3179" spans="1:15" ht="13.2">
      <c r="A3179" t="s">
        <v>2668</v>
      </c>
      <c r="B3179" t="s">
        <v>2668</v>
      </c>
      <c r="C3179" t="s">
        <v>15155</v>
      </c>
      <c r="D3179" t="s">
        <v>31026</v>
      </c>
      <c r="E3179" t="s">
        <v>19267</v>
      </c>
      <c r="F3179">
        <v>1</v>
      </c>
      <c r="G3179">
        <v>6</v>
      </c>
      <c r="H3179" s="1">
        <v>763</v>
      </c>
      <c r="I3179" s="87"/>
      <c r="K3179" s="86" t="s">
        <v>17485</v>
      </c>
      <c r="L3179" s="86" t="s">
        <v>17486</v>
      </c>
      <c r="N3179">
        <f>IFERROR(VLOOKUP(A3179,bip!$A:$C,2,0),"")</f>
      </c>
      <c r="O3179">
        <f>IFERROR(VLOOKUP(A3179,bip!$A:$Z,3,0),"")</f>
      </c>
    </row>
    <row r="3180" spans="1:15" ht="13.2">
      <c r="A3180" t="s">
        <v>2700</v>
      </c>
      <c r="B3180" t="s">
        <v>2700</v>
      </c>
      <c r="C3180" t="s">
        <v>15155</v>
      </c>
      <c r="D3180" t="s">
        <v>30989</v>
      </c>
      <c r="E3180" t="s">
        <v>19303</v>
      </c>
      <c r="F3180">
        <v>1</v>
      </c>
      <c r="G3180">
        <v>1</v>
      </c>
      <c r="H3180" s="1">
        <v>1847</v>
      </c>
      <c r="I3180" s="87"/>
      <c r="K3180" s="86" t="s">
        <v>17485</v>
      </c>
      <c r="L3180" s="86" t="s">
        <v>17486</v>
      </c>
      <c r="N3180">
        <f>IFERROR(VLOOKUP(A3180,bip!$A:$C,2,0),"")</f>
      </c>
      <c r="O3180">
        <f>IFERROR(VLOOKUP(A3180,bip!$A:$Z,3,0),"")</f>
      </c>
    </row>
    <row r="3181" spans="1:15" ht="13.2">
      <c r="A3181" t="s">
        <v>2669</v>
      </c>
      <c r="B3181" t="s">
        <v>2669</v>
      </c>
      <c r="C3181" t="s">
        <v>15155</v>
      </c>
      <c r="D3181" t="s">
        <v>31027</v>
      </c>
      <c r="E3181" t="s">
        <v>19268</v>
      </c>
      <c r="F3181">
        <v>1</v>
      </c>
      <c r="G3181">
        <v>6</v>
      </c>
      <c r="H3181" s="1">
        <v>787</v>
      </c>
      <c r="I3181" s="87"/>
      <c r="K3181" s="86" t="s">
        <v>17485</v>
      </c>
      <c r="L3181" s="86" t="s">
        <v>17486</v>
      </c>
      <c r="N3181">
        <f>IFERROR(VLOOKUP(A3181,bip!$A:$C,2,0),"")</f>
      </c>
      <c r="O3181">
        <f>IFERROR(VLOOKUP(A3181,bip!$A:$Z,3,0),"")</f>
      </c>
    </row>
    <row r="3182" spans="1:15" ht="13.2">
      <c r="A3182" t="s">
        <v>2701</v>
      </c>
      <c r="B3182" t="s">
        <v>2701</v>
      </c>
      <c r="C3182" t="s">
        <v>15155</v>
      </c>
      <c r="D3182" t="s">
        <v>30991</v>
      </c>
      <c r="E3182" t="s">
        <v>19304</v>
      </c>
      <c r="F3182">
        <v>1</v>
      </c>
      <c r="G3182">
        <v>1</v>
      </c>
      <c r="H3182" s="1">
        <v>2168</v>
      </c>
      <c r="I3182" s="87"/>
      <c r="K3182" s="86" t="s">
        <v>17485</v>
      </c>
      <c r="L3182" s="86" t="s">
        <v>17486</v>
      </c>
      <c r="N3182">
        <f>IFERROR(VLOOKUP(A3182,bip!$A:$C,2,0),"")</f>
      </c>
      <c r="O3182">
        <f>IFERROR(VLOOKUP(A3182,bip!$A:$Z,3,0),"")</f>
      </c>
    </row>
    <row r="3183" spans="1:15" ht="13.2">
      <c r="A3183" t="s">
        <v>2702</v>
      </c>
      <c r="B3183" t="s">
        <v>2702</v>
      </c>
      <c r="C3183" t="s">
        <v>15155</v>
      </c>
      <c r="D3183" t="s">
        <v>30992</v>
      </c>
      <c r="E3183" t="s">
        <v>19305</v>
      </c>
      <c r="F3183">
        <v>1</v>
      </c>
      <c r="G3183">
        <v>4</v>
      </c>
      <c r="H3183" s="1">
        <v>2193</v>
      </c>
      <c r="I3183" s="87"/>
      <c r="K3183" s="86" t="s">
        <v>17485</v>
      </c>
      <c r="L3183" s="86" t="s">
        <v>17486</v>
      </c>
      <c r="N3183">
        <f>IFERROR(VLOOKUP(A3183,bip!$A:$C,2,0),"")</f>
      </c>
      <c r="O3183">
        <f>IFERROR(VLOOKUP(A3183,bip!$A:$Z,3,0),"")</f>
      </c>
    </row>
    <row r="3184" spans="1:15" ht="13.2">
      <c r="A3184" t="s">
        <v>2670</v>
      </c>
      <c r="B3184" t="s">
        <v>2670</v>
      </c>
      <c r="C3184" t="s">
        <v>15155</v>
      </c>
      <c r="D3184" t="s">
        <v>31028</v>
      </c>
      <c r="E3184" t="s">
        <v>19269</v>
      </c>
      <c r="F3184">
        <v>1</v>
      </c>
      <c r="G3184">
        <v>6</v>
      </c>
      <c r="H3184" s="1">
        <v>1042</v>
      </c>
      <c r="I3184" s="87"/>
      <c r="K3184" s="86" t="s">
        <v>17485</v>
      </c>
      <c r="L3184" s="86" t="s">
        <v>17486</v>
      </c>
      <c r="N3184">
        <f>IFERROR(VLOOKUP(A3184,bip!$A:$C,2,0),"")</f>
      </c>
      <c r="O3184">
        <f>IFERROR(VLOOKUP(A3184,bip!$A:$Z,3,0),"")</f>
      </c>
    </row>
    <row r="3185" spans="1:15" ht="13.2">
      <c r="A3185" t="s">
        <v>2703</v>
      </c>
      <c r="B3185" t="s">
        <v>2703</v>
      </c>
      <c r="C3185" t="s">
        <v>15155</v>
      </c>
      <c r="D3185" t="s">
        <v>30994</v>
      </c>
      <c r="E3185" t="s">
        <v>19306</v>
      </c>
      <c r="F3185">
        <v>1</v>
      </c>
      <c r="G3185">
        <v>1</v>
      </c>
      <c r="H3185" s="1">
        <v>2278</v>
      </c>
      <c r="I3185" s="87"/>
      <c r="K3185" s="86" t="s">
        <v>17485</v>
      </c>
      <c r="L3185" s="86" t="s">
        <v>17486</v>
      </c>
      <c r="N3185">
        <f>IFERROR(VLOOKUP(A3185,bip!$A:$C,2,0),"")</f>
      </c>
      <c r="O3185">
        <f>IFERROR(VLOOKUP(A3185,bip!$A:$Z,3,0),"")</f>
      </c>
    </row>
    <row r="3186" spans="1:15" ht="13.2">
      <c r="A3186" t="s">
        <v>2704</v>
      </c>
      <c r="B3186" t="s">
        <v>2704</v>
      </c>
      <c r="C3186" t="s">
        <v>15155</v>
      </c>
      <c r="D3186" t="s">
        <v>30995</v>
      </c>
      <c r="E3186" t="s">
        <v>19307</v>
      </c>
      <c r="F3186">
        <v>1</v>
      </c>
      <c r="G3186">
        <v>1</v>
      </c>
      <c r="H3186" s="1">
        <v>2384</v>
      </c>
      <c r="I3186" s="87"/>
      <c r="K3186" s="86" t="s">
        <v>17485</v>
      </c>
      <c r="L3186" s="86" t="s">
        <v>17486</v>
      </c>
      <c r="N3186">
        <f>IFERROR(VLOOKUP(A3186,bip!$A:$C,2,0),"")</f>
      </c>
      <c r="O3186">
        <f>IFERROR(VLOOKUP(A3186,bip!$A:$Z,3,0),"")</f>
      </c>
    </row>
    <row r="3187" spans="1:15" ht="13.2">
      <c r="A3187" t="s">
        <v>2705</v>
      </c>
      <c r="B3187" t="s">
        <v>2705</v>
      </c>
      <c r="C3187" t="s">
        <v>15155</v>
      </c>
      <c r="D3187" t="s">
        <v>30996</v>
      </c>
      <c r="E3187" t="s">
        <v>19308</v>
      </c>
      <c r="F3187">
        <v>1</v>
      </c>
      <c r="G3187">
        <v>1</v>
      </c>
      <c r="H3187" s="1">
        <v>2401</v>
      </c>
      <c r="I3187" s="87"/>
      <c r="K3187" s="86" t="s">
        <v>17485</v>
      </c>
      <c r="L3187" s="86" t="s">
        <v>17486</v>
      </c>
      <c r="N3187">
        <f>IFERROR(VLOOKUP(A3187,bip!$A:$C,2,0),"")</f>
      </c>
      <c r="O3187">
        <f>IFERROR(VLOOKUP(A3187,bip!$A:$Z,3,0),"")</f>
      </c>
    </row>
    <row r="3188" spans="1:15" ht="13.2">
      <c r="A3188" t="s">
        <v>2671</v>
      </c>
      <c r="B3188" t="s">
        <v>2671</v>
      </c>
      <c r="C3188" t="s">
        <v>15155</v>
      </c>
      <c r="D3188" t="s">
        <v>31029</v>
      </c>
      <c r="E3188" t="s">
        <v>19270</v>
      </c>
      <c r="F3188">
        <v>1</v>
      </c>
      <c r="G3188">
        <v>6</v>
      </c>
      <c r="H3188" s="1">
        <v>1114</v>
      </c>
      <c r="I3188" s="87"/>
      <c r="K3188" s="86" t="s">
        <v>17485</v>
      </c>
      <c r="L3188" s="86" t="s">
        <v>17486</v>
      </c>
      <c r="N3188">
        <f>IFERROR(VLOOKUP(A3188,bip!$A:$C,2,0),"")</f>
      </c>
      <c r="O3188">
        <f>IFERROR(VLOOKUP(A3188,bip!$A:$Z,3,0),"")</f>
      </c>
    </row>
    <row r="3189" spans="1:15" ht="13.2">
      <c r="A3189" t="s">
        <v>2706</v>
      </c>
      <c r="B3189" t="s">
        <v>2706</v>
      </c>
      <c r="C3189" t="s">
        <v>15155</v>
      </c>
      <c r="D3189" t="s">
        <v>30998</v>
      </c>
      <c r="E3189" t="s">
        <v>19309</v>
      </c>
      <c r="F3189">
        <v>1</v>
      </c>
      <c r="G3189">
        <v>1</v>
      </c>
      <c r="H3189" s="1">
        <v>2980</v>
      </c>
      <c r="I3189" s="87"/>
      <c r="K3189" s="86" t="s">
        <v>17485</v>
      </c>
      <c r="L3189" s="86" t="s">
        <v>17486</v>
      </c>
      <c r="N3189">
        <f>IFERROR(VLOOKUP(A3189,bip!$A:$C,2,0),"")</f>
      </c>
      <c r="O3189">
        <f>IFERROR(VLOOKUP(A3189,bip!$A:$Z,3,0),"")</f>
      </c>
    </row>
    <row r="3190" spans="1:15" ht="13.2">
      <c r="A3190" t="s">
        <v>2672</v>
      </c>
      <c r="B3190" t="s">
        <v>2672</v>
      </c>
      <c r="C3190" t="s">
        <v>15155</v>
      </c>
      <c r="D3190" t="s">
        <v>31030</v>
      </c>
      <c r="E3190" t="s">
        <v>19271</v>
      </c>
      <c r="F3190">
        <v>1</v>
      </c>
      <c r="G3190">
        <v>6</v>
      </c>
      <c r="H3190" s="1">
        <v>1176</v>
      </c>
      <c r="I3190" s="87"/>
      <c r="K3190" s="86" t="s">
        <v>17485</v>
      </c>
      <c r="L3190" s="86" t="s">
        <v>17486</v>
      </c>
      <c r="N3190">
        <f>IFERROR(VLOOKUP(A3190,bip!$A:$C,2,0),"")</f>
      </c>
      <c r="O3190">
        <f>IFERROR(VLOOKUP(A3190,bip!$A:$Z,3,0),"")</f>
      </c>
    </row>
    <row r="3191" spans="1:15" ht="13.2">
      <c r="A3191" t="s">
        <v>2707</v>
      </c>
      <c r="B3191" t="s">
        <v>2707</v>
      </c>
      <c r="C3191" t="s">
        <v>15155</v>
      </c>
      <c r="D3191" t="s">
        <v>31031</v>
      </c>
      <c r="E3191" t="s">
        <v>19310</v>
      </c>
      <c r="F3191">
        <v>1</v>
      </c>
      <c r="G3191">
        <v>1</v>
      </c>
      <c r="H3191" s="1">
        <v>3598</v>
      </c>
      <c r="I3191" s="87"/>
      <c r="K3191" s="86" t="s">
        <v>17485</v>
      </c>
      <c r="L3191" s="86" t="s">
        <v>17486</v>
      </c>
      <c r="N3191">
        <f>IFERROR(VLOOKUP(A3191,bip!$A:$C,2,0),"")</f>
      </c>
      <c r="O3191">
        <f>IFERROR(VLOOKUP(A3191,bip!$A:$Z,3,0),"")</f>
      </c>
    </row>
    <row r="3192" spans="1:15" ht="13.2">
      <c r="A3192" t="s">
        <v>2708</v>
      </c>
      <c r="B3192" t="s">
        <v>2708</v>
      </c>
      <c r="C3192" t="s">
        <v>15155</v>
      </c>
      <c r="D3192" t="s">
        <v>31002</v>
      </c>
      <c r="E3192" t="s">
        <v>19311</v>
      </c>
      <c r="F3192">
        <v>1</v>
      </c>
      <c r="G3192">
        <v>1</v>
      </c>
      <c r="H3192" s="1">
        <v>4632</v>
      </c>
      <c r="I3192" s="87"/>
      <c r="K3192" s="86" t="s">
        <v>17485</v>
      </c>
      <c r="L3192" s="86" t="s">
        <v>17486</v>
      </c>
      <c r="N3192">
        <f>IFERROR(VLOOKUP(A3192,bip!$A:$C,2,0),"")</f>
      </c>
      <c r="O3192">
        <f>IFERROR(VLOOKUP(A3192,bip!$A:$Z,3,0),"")</f>
      </c>
    </row>
    <row r="3193" spans="1:15" ht="13.2">
      <c r="A3193" t="s">
        <v>2673</v>
      </c>
      <c r="B3193" t="s">
        <v>2673</v>
      </c>
      <c r="C3193" t="s">
        <v>15155</v>
      </c>
      <c r="D3193" t="s">
        <v>31032</v>
      </c>
      <c r="E3193" t="s">
        <v>19272</v>
      </c>
      <c r="F3193">
        <v>1</v>
      </c>
      <c r="G3193">
        <v>1</v>
      </c>
      <c r="H3193" s="1">
        <v>1847</v>
      </c>
      <c r="I3193" s="87"/>
      <c r="K3193" s="86" t="s">
        <v>17485</v>
      </c>
      <c r="L3193" s="86" t="s">
        <v>17486</v>
      </c>
      <c r="N3193">
        <f>IFERROR(VLOOKUP(A3193,bip!$A:$C,2,0),"")</f>
      </c>
      <c r="O3193">
        <f>IFERROR(VLOOKUP(A3193,bip!$A:$Z,3,0),"")</f>
      </c>
    </row>
    <row r="3194" spans="1:15" ht="13.2">
      <c r="A3194" t="s">
        <v>2674</v>
      </c>
      <c r="B3194" t="s">
        <v>2674</v>
      </c>
      <c r="C3194" t="s">
        <v>15155</v>
      </c>
      <c r="D3194" t="s">
        <v>31033</v>
      </c>
      <c r="E3194" t="s">
        <v>19273</v>
      </c>
      <c r="F3194">
        <v>1</v>
      </c>
      <c r="G3194">
        <v>4</v>
      </c>
      <c r="H3194" s="1">
        <v>2126</v>
      </c>
      <c r="I3194" s="87"/>
      <c r="K3194" s="86" t="s">
        <v>17485</v>
      </c>
      <c r="L3194" s="86" t="s">
        <v>17486</v>
      </c>
      <c r="N3194">
        <f>IFERROR(VLOOKUP(A3194,bip!$A:$C,2,0),"")</f>
      </c>
      <c r="O3194">
        <f>IFERROR(VLOOKUP(A3194,bip!$A:$Z,3,0),"")</f>
      </c>
    </row>
    <row r="3195" spans="1:15" ht="13.2">
      <c r="A3195" t="s">
        <v>2709</v>
      </c>
      <c r="B3195" t="s">
        <v>2709</v>
      </c>
      <c r="C3195" t="s">
        <v>15155</v>
      </c>
      <c r="D3195" t="s">
        <v>31004</v>
      </c>
      <c r="E3195" t="s">
        <v>19312</v>
      </c>
      <c r="F3195">
        <v>1</v>
      </c>
      <c r="G3195">
        <v>1</v>
      </c>
      <c r="H3195" s="1">
        <v>5469</v>
      </c>
      <c r="I3195" s="87"/>
      <c r="K3195" s="86" t="s">
        <v>17485</v>
      </c>
      <c r="L3195" s="86" t="s">
        <v>17486</v>
      </c>
      <c r="N3195">
        <f>IFERROR(VLOOKUP(A3195,bip!$A:$C,2,0),"")</f>
      </c>
      <c r="O3195">
        <f>IFERROR(VLOOKUP(A3195,bip!$A:$Z,3,0),"")</f>
      </c>
    </row>
    <row r="3196" spans="1:15" ht="13.2">
      <c r="A3196" t="s">
        <v>2675</v>
      </c>
      <c r="B3196" t="s">
        <v>2675</v>
      </c>
      <c r="C3196" t="s">
        <v>15155</v>
      </c>
      <c r="D3196" t="s">
        <v>31034</v>
      </c>
      <c r="E3196" t="s">
        <v>19274</v>
      </c>
      <c r="F3196">
        <v>1</v>
      </c>
      <c r="G3196">
        <v>1</v>
      </c>
      <c r="H3196" s="1">
        <v>2278</v>
      </c>
      <c r="I3196" s="87"/>
      <c r="K3196" s="86" t="s">
        <v>17485</v>
      </c>
      <c r="L3196" s="86" t="s">
        <v>17486</v>
      </c>
      <c r="N3196">
        <f>IFERROR(VLOOKUP(A3196,bip!$A:$C,2,0),"")</f>
      </c>
      <c r="O3196">
        <f>IFERROR(VLOOKUP(A3196,bip!$A:$Z,3,0),"")</f>
      </c>
    </row>
    <row r="3197" spans="1:15" ht="13.2">
      <c r="A3197" t="s">
        <v>2676</v>
      </c>
      <c r="B3197" t="s">
        <v>2676</v>
      </c>
      <c r="C3197" t="s">
        <v>15155</v>
      </c>
      <c r="D3197" t="s">
        <v>31035</v>
      </c>
      <c r="E3197" t="s">
        <v>19275</v>
      </c>
      <c r="F3197">
        <v>1</v>
      </c>
      <c r="G3197">
        <v>1</v>
      </c>
      <c r="H3197" s="1">
        <v>2384</v>
      </c>
      <c r="I3197" s="87"/>
      <c r="K3197" s="86" t="s">
        <v>17485</v>
      </c>
      <c r="L3197" s="86" t="s">
        <v>17486</v>
      </c>
      <c r="N3197">
        <f>IFERROR(VLOOKUP(A3197,bip!$A:$C,2,0),"")</f>
      </c>
      <c r="O3197">
        <f>IFERROR(VLOOKUP(A3197,bip!$A:$Z,3,0),"")</f>
      </c>
    </row>
    <row r="3198" spans="1:15" ht="13.2">
      <c r="A3198" t="s">
        <v>2677</v>
      </c>
      <c r="B3198" t="s">
        <v>2677</v>
      </c>
      <c r="C3198" t="s">
        <v>15155</v>
      </c>
      <c r="D3198" t="s">
        <v>31036</v>
      </c>
      <c r="E3198" t="s">
        <v>19276</v>
      </c>
      <c r="F3198">
        <v>1</v>
      </c>
      <c r="G3198">
        <v>3</v>
      </c>
      <c r="H3198" s="1">
        <v>2980</v>
      </c>
      <c r="I3198" s="87"/>
      <c r="K3198" s="86" t="s">
        <v>17485</v>
      </c>
      <c r="L3198" s="86" t="s">
        <v>17486</v>
      </c>
      <c r="N3198">
        <f>IFERROR(VLOOKUP(A3198,bip!$A:$C,2,0),"")</f>
      </c>
      <c r="O3198">
        <f>IFERROR(VLOOKUP(A3198,bip!$A:$Z,3,0),"")</f>
      </c>
    </row>
    <row r="3199" spans="1:15" ht="13.2">
      <c r="A3199" t="s">
        <v>2678</v>
      </c>
      <c r="B3199" t="s">
        <v>2678</v>
      </c>
      <c r="C3199" t="s">
        <v>15155</v>
      </c>
      <c r="D3199" t="s">
        <v>31037</v>
      </c>
      <c r="E3199" t="s">
        <v>19277</v>
      </c>
      <c r="F3199">
        <v>1</v>
      </c>
      <c r="G3199">
        <v>1</v>
      </c>
      <c r="H3199" s="1">
        <v>3998</v>
      </c>
      <c r="I3199" s="87"/>
      <c r="K3199" s="86" t="s">
        <v>17485</v>
      </c>
      <c r="L3199" s="86" t="s">
        <v>17486</v>
      </c>
      <c r="N3199">
        <f>IFERROR(VLOOKUP(A3199,bip!$A:$C,2,0),"")</f>
      </c>
      <c r="O3199">
        <f>IFERROR(VLOOKUP(A3199,bip!$A:$Z,3,0),"")</f>
      </c>
    </row>
    <row r="3200" spans="1:15" ht="13.2">
      <c r="A3200" t="s">
        <v>2679</v>
      </c>
      <c r="B3200" t="s">
        <v>2679</v>
      </c>
      <c r="C3200" t="s">
        <v>15155</v>
      </c>
      <c r="D3200" t="s">
        <v>31038</v>
      </c>
      <c r="E3200" t="s">
        <v>19278</v>
      </c>
      <c r="F3200">
        <v>1</v>
      </c>
      <c r="G3200">
        <v>1</v>
      </c>
      <c r="H3200" s="1">
        <v>4632</v>
      </c>
      <c r="I3200" s="87"/>
      <c r="K3200" s="86" t="s">
        <v>17485</v>
      </c>
      <c r="L3200" s="86" t="s">
        <v>17486</v>
      </c>
      <c r="N3200">
        <f>IFERROR(VLOOKUP(A3200,bip!$A:$C,2,0),"")</f>
      </c>
      <c r="O3200">
        <f>IFERROR(VLOOKUP(A3200,bip!$A:$Z,3,0),"")</f>
      </c>
    </row>
    <row r="3201" spans="1:15" ht="13.2">
      <c r="A3201" t="s">
        <v>2680</v>
      </c>
      <c r="B3201" t="s">
        <v>2680</v>
      </c>
      <c r="C3201" t="s">
        <v>15155</v>
      </c>
      <c r="D3201" t="s">
        <v>31039</v>
      </c>
      <c r="E3201" t="s">
        <v>19279</v>
      </c>
      <c r="F3201">
        <v>1</v>
      </c>
      <c r="G3201">
        <v>1</v>
      </c>
      <c r="H3201" s="1">
        <v>4721</v>
      </c>
      <c r="I3201" s="87"/>
      <c r="K3201" s="86" t="s">
        <v>17485</v>
      </c>
      <c r="L3201" s="86" t="s">
        <v>17486</v>
      </c>
      <c r="N3201">
        <f>IFERROR(VLOOKUP(A3201,bip!$A:$C,2,0),"")</f>
      </c>
      <c r="O3201">
        <f>IFERROR(VLOOKUP(A3201,bip!$A:$Z,3,0),"")</f>
      </c>
    </row>
    <row r="3202" spans="1:15" ht="13.2">
      <c r="A3202" t="s">
        <v>2681</v>
      </c>
      <c r="B3202" t="s">
        <v>2681</v>
      </c>
      <c r="C3202" t="s">
        <v>15155</v>
      </c>
      <c r="D3202" t="s">
        <v>31040</v>
      </c>
      <c r="E3202" t="s">
        <v>19280</v>
      </c>
      <c r="F3202">
        <v>1</v>
      </c>
      <c r="G3202">
        <v>1</v>
      </c>
      <c r="H3202" s="1">
        <v>5469</v>
      </c>
      <c r="I3202" s="87"/>
      <c r="K3202" s="86" t="s">
        <v>17485</v>
      </c>
      <c r="L3202" s="86" t="s">
        <v>17486</v>
      </c>
      <c r="N3202">
        <f>IFERROR(VLOOKUP(A3202,bip!$A:$C,2,0),"")</f>
      </c>
      <c r="O3202">
        <f>IFERROR(VLOOKUP(A3202,bip!$A:$Z,3,0),"")</f>
      </c>
    </row>
    <row r="3203" spans="1:15" ht="13.2">
      <c r="A3203" t="s">
        <v>2682</v>
      </c>
      <c r="B3203" t="s">
        <v>2682</v>
      </c>
      <c r="C3203" t="s">
        <v>15155</v>
      </c>
      <c r="D3203" t="s">
        <v>31041</v>
      </c>
      <c r="E3203" t="s">
        <v>19281</v>
      </c>
      <c r="F3203">
        <v>1</v>
      </c>
      <c r="G3203">
        <v>1</v>
      </c>
      <c r="H3203" s="1">
        <v>11058</v>
      </c>
      <c r="I3203" s="87"/>
      <c r="K3203" s="86" t="s">
        <v>17485</v>
      </c>
      <c r="L3203" s="86" t="s">
        <v>17486</v>
      </c>
      <c r="N3203">
        <f>IFERROR(VLOOKUP(A3203,bip!$A:$C,2,0),"")</f>
      </c>
      <c r="O3203">
        <f>IFERROR(VLOOKUP(A3203,bip!$A:$Z,3,0),"")</f>
      </c>
    </row>
    <row r="3204" spans="1:15" ht="13.2">
      <c r="A3204" t="s">
        <v>2720</v>
      </c>
      <c r="B3204" t="s">
        <v>2720</v>
      </c>
      <c r="C3204" t="s">
        <v>15155</v>
      </c>
      <c r="D3204" t="s">
        <v>31042</v>
      </c>
      <c r="E3204" t="s">
        <v>19363</v>
      </c>
      <c r="F3204">
        <v>1</v>
      </c>
      <c r="G3204">
        <v>6</v>
      </c>
      <c r="H3204" s="1">
        <v>530</v>
      </c>
      <c r="I3204" s="87"/>
      <c r="K3204" s="86" t="s">
        <v>17485</v>
      </c>
      <c r="L3204" s="86" t="s">
        <v>17486</v>
      </c>
      <c r="N3204">
        <f>IFERROR(VLOOKUP(A3204,bip!$A:$C,2,0),"")</f>
      </c>
      <c r="O3204">
        <f>IFERROR(VLOOKUP(A3204,bip!$A:$Z,3,0),"")</f>
      </c>
    </row>
    <row r="3205" spans="1:15" ht="13.2">
      <c r="A3205" t="s">
        <v>2721</v>
      </c>
      <c r="B3205" t="s">
        <v>15794</v>
      </c>
      <c r="C3205" t="s">
        <v>15155</v>
      </c>
      <c r="D3205" t="s">
        <v>31043</v>
      </c>
      <c r="E3205" t="s">
        <v>19347</v>
      </c>
      <c r="F3205">
        <v>1</v>
      </c>
      <c r="G3205">
        <v>6</v>
      </c>
      <c r="H3205" s="1">
        <v>545</v>
      </c>
      <c r="I3205" s="87"/>
      <c r="K3205" s="86" t="s">
        <v>17485</v>
      </c>
      <c r="L3205" s="86" t="s">
        <v>17486</v>
      </c>
      <c r="N3205">
        <f>IFERROR(VLOOKUP(A3205,bip!$A:$C,2,0),"")</f>
      </c>
      <c r="O3205">
        <f>IFERROR(VLOOKUP(A3205,bip!$A:$Z,3,0),"")</f>
      </c>
    </row>
    <row r="3206" spans="1:15" ht="13.2">
      <c r="A3206" t="s">
        <v>2722</v>
      </c>
      <c r="B3206" t="s">
        <v>15795</v>
      </c>
      <c r="C3206" t="s">
        <v>15155</v>
      </c>
      <c r="D3206" t="s">
        <v>31044</v>
      </c>
      <c r="E3206" t="s">
        <v>19348</v>
      </c>
      <c r="F3206">
        <v>1</v>
      </c>
      <c r="G3206">
        <v>24</v>
      </c>
      <c r="H3206" s="1">
        <v>602</v>
      </c>
      <c r="I3206" s="87"/>
      <c r="K3206" s="86" t="s">
        <v>17485</v>
      </c>
      <c r="L3206" s="86" t="s">
        <v>17486</v>
      </c>
      <c r="N3206">
        <f>IFERROR(VLOOKUP(A3206,bip!$A:$C,2,0),"")</f>
      </c>
      <c r="O3206">
        <f>IFERROR(VLOOKUP(A3206,bip!$A:$Z,3,0),"")</f>
      </c>
    </row>
    <row r="3207" spans="1:15" ht="13.2">
      <c r="A3207" t="s">
        <v>2723</v>
      </c>
      <c r="B3207" t="s">
        <v>2723</v>
      </c>
      <c r="C3207" t="s">
        <v>15155</v>
      </c>
      <c r="D3207" t="s">
        <v>31045</v>
      </c>
      <c r="E3207" t="s">
        <v>19361</v>
      </c>
      <c r="F3207">
        <v>1</v>
      </c>
      <c r="G3207">
        <v>24</v>
      </c>
      <c r="H3207" s="1">
        <v>831</v>
      </c>
      <c r="I3207" s="87"/>
      <c r="K3207" s="86" t="s">
        <v>17485</v>
      </c>
      <c r="L3207" s="86" t="s">
        <v>17486</v>
      </c>
      <c r="N3207">
        <f>IFERROR(VLOOKUP(A3207,bip!$A:$C,2,0),"")</f>
      </c>
      <c r="O3207">
        <f>IFERROR(VLOOKUP(A3207,bip!$A:$Z,3,0),"")</f>
      </c>
    </row>
    <row r="3208" spans="1:15" ht="13.2">
      <c r="A3208" t="s">
        <v>2724</v>
      </c>
      <c r="B3208" t="s">
        <v>15796</v>
      </c>
      <c r="C3208" t="s">
        <v>15155</v>
      </c>
      <c r="D3208" t="s">
        <v>31046</v>
      </c>
      <c r="E3208" t="s">
        <v>19349</v>
      </c>
      <c r="F3208">
        <v>1</v>
      </c>
      <c r="G3208">
        <v>6</v>
      </c>
      <c r="H3208" s="1">
        <v>858</v>
      </c>
      <c r="I3208" s="87"/>
      <c r="K3208" s="86" t="s">
        <v>17485</v>
      </c>
      <c r="L3208" s="86" t="s">
        <v>17486</v>
      </c>
      <c r="N3208">
        <f>IFERROR(VLOOKUP(A3208,bip!$A:$C,2,0),"")</f>
      </c>
      <c r="O3208">
        <f>IFERROR(VLOOKUP(A3208,bip!$A:$Z,3,0),"")</f>
      </c>
    </row>
    <row r="3209" spans="1:15" ht="13.2">
      <c r="A3209" t="s">
        <v>2725</v>
      </c>
      <c r="B3209" t="s">
        <v>15797</v>
      </c>
      <c r="C3209" t="s">
        <v>15155</v>
      </c>
      <c r="D3209" t="s">
        <v>31047</v>
      </c>
      <c r="E3209" t="s">
        <v>19350</v>
      </c>
      <c r="F3209">
        <v>1</v>
      </c>
      <c r="G3209">
        <v>6</v>
      </c>
      <c r="H3209" s="1">
        <v>870</v>
      </c>
      <c r="I3209" s="87"/>
      <c r="K3209" s="86" t="s">
        <v>17485</v>
      </c>
      <c r="L3209" s="86" t="s">
        <v>17486</v>
      </c>
      <c r="N3209">
        <f>IFERROR(VLOOKUP(A3209,bip!$A:$C,2,0),"")</f>
      </c>
      <c r="O3209">
        <f>IFERROR(VLOOKUP(A3209,bip!$A:$Z,3,0),"")</f>
      </c>
    </row>
    <row r="3210" spans="1:15" ht="13.2">
      <c r="A3210" t="s">
        <v>2726</v>
      </c>
      <c r="B3210" t="s">
        <v>2726</v>
      </c>
      <c r="C3210" t="s">
        <v>15155</v>
      </c>
      <c r="D3210" t="s">
        <v>31048</v>
      </c>
      <c r="E3210" t="s">
        <v>19323</v>
      </c>
      <c r="F3210">
        <v>1</v>
      </c>
      <c r="G3210">
        <v>6</v>
      </c>
      <c r="H3210" s="1">
        <v>888</v>
      </c>
      <c r="I3210" s="87"/>
      <c r="K3210" s="86" t="s">
        <v>17485</v>
      </c>
      <c r="L3210" s="86" t="s">
        <v>17486</v>
      </c>
      <c r="N3210">
        <f>IFERROR(VLOOKUP(A3210,bip!$A:$C,2,0),"")</f>
      </c>
      <c r="O3210">
        <f>IFERROR(VLOOKUP(A3210,bip!$A:$Z,3,0),"")</f>
      </c>
    </row>
    <row r="3211" spans="1:15" ht="13.2">
      <c r="A3211" t="s">
        <v>2727</v>
      </c>
      <c r="B3211" t="s">
        <v>15798</v>
      </c>
      <c r="C3211" t="s">
        <v>15155</v>
      </c>
      <c r="D3211" t="s">
        <v>31049</v>
      </c>
      <c r="E3211" t="s">
        <v>19351</v>
      </c>
      <c r="F3211">
        <v>1</v>
      </c>
      <c r="G3211">
        <v>6</v>
      </c>
      <c r="H3211" s="1">
        <v>942</v>
      </c>
      <c r="I3211" s="87"/>
      <c r="K3211" s="86" t="s">
        <v>17485</v>
      </c>
      <c r="L3211" s="86" t="s">
        <v>17486</v>
      </c>
      <c r="N3211">
        <f>IFERROR(VLOOKUP(A3211,bip!$A:$C,2,0),"")</f>
      </c>
      <c r="O3211">
        <f>IFERROR(VLOOKUP(A3211,bip!$A:$Z,3,0),"")</f>
      </c>
    </row>
    <row r="3212" spans="1:15" ht="13.2">
      <c r="A3212" t="s">
        <v>2728</v>
      </c>
      <c r="B3212" t="s">
        <v>15799</v>
      </c>
      <c r="C3212" t="s">
        <v>15155</v>
      </c>
      <c r="D3212" t="s">
        <v>31050</v>
      </c>
      <c r="E3212" t="s">
        <v>19352</v>
      </c>
      <c r="F3212">
        <v>1</v>
      </c>
      <c r="G3212">
        <v>6</v>
      </c>
      <c r="H3212" s="1">
        <v>977</v>
      </c>
      <c r="I3212" s="87"/>
      <c r="K3212" s="86" t="s">
        <v>17485</v>
      </c>
      <c r="L3212" s="86" t="s">
        <v>17486</v>
      </c>
      <c r="N3212">
        <f>IFERROR(VLOOKUP(A3212,bip!$A:$C,2,0),"")</f>
      </c>
      <c r="O3212">
        <f>IFERROR(VLOOKUP(A3212,bip!$A:$Z,3,0),"")</f>
      </c>
    </row>
    <row r="3213" spans="1:15" ht="13.2">
      <c r="A3213" t="s">
        <v>2729</v>
      </c>
      <c r="B3213" t="s">
        <v>2729</v>
      </c>
      <c r="C3213" t="s">
        <v>15155</v>
      </c>
      <c r="D3213" t="s">
        <v>31051</v>
      </c>
      <c r="E3213" t="s">
        <v>19364</v>
      </c>
      <c r="F3213">
        <v>1</v>
      </c>
      <c r="G3213">
        <v>6</v>
      </c>
      <c r="H3213" s="1">
        <v>1023</v>
      </c>
      <c r="I3213" s="87"/>
      <c r="K3213" s="86" t="s">
        <v>17485</v>
      </c>
      <c r="L3213" s="86" t="s">
        <v>17486</v>
      </c>
      <c r="N3213">
        <f>IFERROR(VLOOKUP(A3213,bip!$A:$C,2,0),"")</f>
      </c>
      <c r="O3213">
        <f>IFERROR(VLOOKUP(A3213,bip!$A:$Z,3,0),"")</f>
      </c>
    </row>
    <row r="3214" spans="1:15" ht="13.2">
      <c r="A3214" t="s">
        <v>2730</v>
      </c>
      <c r="B3214" t="s">
        <v>15800</v>
      </c>
      <c r="C3214" t="s">
        <v>15155</v>
      </c>
      <c r="D3214" t="s">
        <v>31052</v>
      </c>
      <c r="E3214" t="s">
        <v>19353</v>
      </c>
      <c r="F3214">
        <v>1</v>
      </c>
      <c r="G3214">
        <v>6</v>
      </c>
      <c r="H3214" s="1">
        <v>1150</v>
      </c>
      <c r="I3214" s="87"/>
      <c r="K3214" s="86" t="s">
        <v>17485</v>
      </c>
      <c r="L3214" s="86" t="s">
        <v>17486</v>
      </c>
      <c r="N3214">
        <f>IFERROR(VLOOKUP(A3214,bip!$A:$C,2,0),"")</f>
      </c>
      <c r="O3214">
        <f>IFERROR(VLOOKUP(A3214,bip!$A:$Z,3,0),"")</f>
      </c>
    </row>
    <row r="3215" spans="1:15" ht="13.2">
      <c r="A3215" t="s">
        <v>2731</v>
      </c>
      <c r="B3215" t="s">
        <v>15801</v>
      </c>
      <c r="C3215" t="s">
        <v>15155</v>
      </c>
      <c r="D3215" t="s">
        <v>31053</v>
      </c>
      <c r="E3215" t="s">
        <v>19354</v>
      </c>
      <c r="F3215">
        <v>1</v>
      </c>
      <c r="G3215">
        <v>6</v>
      </c>
      <c r="H3215" s="1">
        <v>1194</v>
      </c>
      <c r="I3215" s="87"/>
      <c r="K3215" s="86" t="s">
        <v>17485</v>
      </c>
      <c r="L3215" s="86" t="s">
        <v>17486</v>
      </c>
      <c r="N3215">
        <f>IFERROR(VLOOKUP(A3215,bip!$A:$C,2,0),"")</f>
      </c>
      <c r="O3215">
        <f>IFERROR(VLOOKUP(A3215,bip!$A:$Z,3,0),"")</f>
      </c>
    </row>
    <row r="3216" spans="1:15" ht="13.2">
      <c r="A3216" t="s">
        <v>2732</v>
      </c>
      <c r="B3216" t="s">
        <v>15802</v>
      </c>
      <c r="C3216" t="s">
        <v>15155</v>
      </c>
      <c r="D3216" t="s">
        <v>31054</v>
      </c>
      <c r="E3216" t="s">
        <v>19355</v>
      </c>
      <c r="F3216">
        <v>1</v>
      </c>
      <c r="G3216">
        <v>6</v>
      </c>
      <c r="H3216" s="1">
        <v>1474</v>
      </c>
      <c r="I3216" s="87"/>
      <c r="K3216" s="86" t="s">
        <v>17485</v>
      </c>
      <c r="L3216" s="86" t="s">
        <v>17486</v>
      </c>
      <c r="N3216">
        <f>IFERROR(VLOOKUP(A3216,bip!$A:$C,2,0),"")</f>
      </c>
      <c r="O3216">
        <f>IFERROR(VLOOKUP(A3216,bip!$A:$Z,3,0),"")</f>
      </c>
    </row>
    <row r="3217" spans="1:15" ht="13.2">
      <c r="A3217" t="s">
        <v>2733</v>
      </c>
      <c r="B3217" t="s">
        <v>15803</v>
      </c>
      <c r="C3217" t="s">
        <v>15155</v>
      </c>
      <c r="D3217" t="s">
        <v>31055</v>
      </c>
      <c r="E3217" t="s">
        <v>19356</v>
      </c>
      <c r="F3217">
        <v>1</v>
      </c>
      <c r="G3217">
        <v>6</v>
      </c>
      <c r="H3217" s="1">
        <v>1677</v>
      </c>
      <c r="I3217" s="87"/>
      <c r="K3217" s="86" t="s">
        <v>17485</v>
      </c>
      <c r="L3217" s="86" t="s">
        <v>17486</v>
      </c>
      <c r="N3217">
        <f>IFERROR(VLOOKUP(A3217,bip!$A:$C,2,0),"")</f>
      </c>
      <c r="O3217">
        <f>IFERROR(VLOOKUP(A3217,bip!$A:$Z,3,0),"")</f>
      </c>
    </row>
    <row r="3218" spans="1:15" ht="13.2">
      <c r="A3218" t="s">
        <v>2734</v>
      </c>
      <c r="B3218" t="s">
        <v>15804</v>
      </c>
      <c r="C3218" t="s">
        <v>15155</v>
      </c>
      <c r="D3218" t="s">
        <v>31056</v>
      </c>
      <c r="E3218" t="s">
        <v>19357</v>
      </c>
      <c r="F3218">
        <v>1</v>
      </c>
      <c r="G3218">
        <v>1</v>
      </c>
      <c r="H3218" s="1">
        <v>1738</v>
      </c>
      <c r="I3218" s="87"/>
      <c r="K3218" s="86" t="s">
        <v>17485</v>
      </c>
      <c r="L3218" s="86" t="s">
        <v>17486</v>
      </c>
      <c r="N3218">
        <f>IFERROR(VLOOKUP(A3218,bip!$A:$C,2,0),"")</f>
      </c>
      <c r="O3218">
        <f>IFERROR(VLOOKUP(A3218,bip!$A:$Z,3,0),"")</f>
      </c>
    </row>
    <row r="3219" spans="1:15" ht="13.2">
      <c r="A3219" t="s">
        <v>2735</v>
      </c>
      <c r="B3219" t="s">
        <v>2735</v>
      </c>
      <c r="C3219" t="s">
        <v>15155</v>
      </c>
      <c r="D3219" t="s">
        <v>31057</v>
      </c>
      <c r="E3219" t="s">
        <v>19362</v>
      </c>
      <c r="F3219">
        <v>1</v>
      </c>
      <c r="G3219">
        <v>1</v>
      </c>
      <c r="H3219" s="1">
        <v>1793</v>
      </c>
      <c r="I3219" s="87"/>
      <c r="K3219" s="86" t="s">
        <v>17485</v>
      </c>
      <c r="L3219" s="86" t="s">
        <v>17486</v>
      </c>
      <c r="N3219">
        <f>IFERROR(VLOOKUP(A3219,bip!$A:$C,2,0),"")</f>
      </c>
      <c r="O3219">
        <f>IFERROR(VLOOKUP(A3219,bip!$A:$Z,3,0),"")</f>
      </c>
    </row>
    <row r="3220" spans="1:15" ht="13.2">
      <c r="A3220" t="s">
        <v>2736</v>
      </c>
      <c r="B3220" t="s">
        <v>15805</v>
      </c>
      <c r="C3220" t="s">
        <v>15155</v>
      </c>
      <c r="D3220" t="s">
        <v>31058</v>
      </c>
      <c r="E3220" t="s">
        <v>19358</v>
      </c>
      <c r="F3220">
        <v>1</v>
      </c>
      <c r="G3220">
        <v>6</v>
      </c>
      <c r="H3220" s="1">
        <v>1807</v>
      </c>
      <c r="I3220" s="87"/>
      <c r="K3220" s="86" t="s">
        <v>17485</v>
      </c>
      <c r="L3220" s="86" t="s">
        <v>17486</v>
      </c>
      <c r="N3220">
        <f>IFERROR(VLOOKUP(A3220,bip!$A:$C,2,0),"")</f>
      </c>
      <c r="O3220">
        <f>IFERROR(VLOOKUP(A3220,bip!$A:$Z,3,0),"")</f>
      </c>
    </row>
    <row r="3221" spans="1:15" ht="13.2">
      <c r="A3221" t="s">
        <v>2737</v>
      </c>
      <c r="B3221" t="s">
        <v>15782</v>
      </c>
      <c r="C3221" t="s">
        <v>15155</v>
      </c>
      <c r="D3221" t="s">
        <v>31059</v>
      </c>
      <c r="E3221" t="s">
        <v>19325</v>
      </c>
      <c r="F3221">
        <v>1</v>
      </c>
      <c r="G3221">
        <v>6</v>
      </c>
      <c r="H3221" s="1">
        <v>2085</v>
      </c>
      <c r="I3221" s="87"/>
      <c r="K3221" s="86" t="s">
        <v>17485</v>
      </c>
      <c r="L3221" s="86" t="s">
        <v>17486</v>
      </c>
      <c r="N3221">
        <f>IFERROR(VLOOKUP(A3221,bip!$A:$C,2,0),"")</f>
      </c>
      <c r="O3221">
        <f>IFERROR(VLOOKUP(A3221,bip!$A:$Z,3,0),"")</f>
      </c>
    </row>
    <row r="3222" spans="1:15" ht="13.2">
      <c r="A3222" t="s">
        <v>2738</v>
      </c>
      <c r="B3222" t="s">
        <v>15783</v>
      </c>
      <c r="C3222" t="s">
        <v>15155</v>
      </c>
      <c r="D3222" t="s">
        <v>31060</v>
      </c>
      <c r="E3222" t="s">
        <v>19326</v>
      </c>
      <c r="F3222">
        <v>1</v>
      </c>
      <c r="G3222">
        <v>6</v>
      </c>
      <c r="H3222" s="1">
        <v>2156</v>
      </c>
      <c r="I3222" s="87"/>
      <c r="K3222" s="86" t="s">
        <v>17485</v>
      </c>
      <c r="L3222" s="86" t="s">
        <v>17486</v>
      </c>
      <c r="N3222">
        <f>IFERROR(VLOOKUP(A3222,bip!$A:$C,2,0),"")</f>
      </c>
      <c r="O3222">
        <f>IFERROR(VLOOKUP(A3222,bip!$A:$Z,3,0),"")</f>
      </c>
    </row>
    <row r="3223" spans="1:15" ht="13.2">
      <c r="A3223" t="s">
        <v>2739</v>
      </c>
      <c r="B3223" t="s">
        <v>15784</v>
      </c>
      <c r="C3223" t="s">
        <v>15155</v>
      </c>
      <c r="D3223" t="s">
        <v>31061</v>
      </c>
      <c r="E3223" t="s">
        <v>19327</v>
      </c>
      <c r="F3223">
        <v>1</v>
      </c>
      <c r="G3223">
        <v>6</v>
      </c>
      <c r="H3223" s="1">
        <v>2199</v>
      </c>
      <c r="I3223" s="87"/>
      <c r="K3223" s="86" t="s">
        <v>17485</v>
      </c>
      <c r="L3223" s="86" t="s">
        <v>17486</v>
      </c>
      <c r="N3223">
        <f>IFERROR(VLOOKUP(A3223,bip!$A:$C,2,0),"")</f>
      </c>
      <c r="O3223">
        <f>IFERROR(VLOOKUP(A3223,bip!$A:$Z,3,0),"")</f>
      </c>
    </row>
    <row r="3224" spans="1:15" ht="13.2">
      <c r="A3224" t="s">
        <v>2740</v>
      </c>
      <c r="B3224" t="s">
        <v>15785</v>
      </c>
      <c r="C3224" t="s">
        <v>15155</v>
      </c>
      <c r="D3224" t="s">
        <v>31062</v>
      </c>
      <c r="E3224" t="s">
        <v>19329</v>
      </c>
      <c r="F3224">
        <v>1</v>
      </c>
      <c r="G3224">
        <v>6</v>
      </c>
      <c r="H3224" s="1">
        <v>2420</v>
      </c>
      <c r="I3224" s="87"/>
      <c r="K3224" s="86" t="s">
        <v>17485</v>
      </c>
      <c r="L3224" s="86" t="s">
        <v>17486</v>
      </c>
      <c r="N3224">
        <f>IFERROR(VLOOKUP(A3224,bip!$A:$C,2,0),"")</f>
      </c>
      <c r="O3224">
        <f>IFERROR(VLOOKUP(A3224,bip!$A:$Z,3,0),"")</f>
      </c>
    </row>
    <row r="3225" spans="1:15" ht="13.2">
      <c r="A3225" t="s">
        <v>2741</v>
      </c>
      <c r="B3225" t="s">
        <v>15786</v>
      </c>
      <c r="C3225" t="s">
        <v>15155</v>
      </c>
      <c r="D3225" t="s">
        <v>31063</v>
      </c>
      <c r="E3225" t="s">
        <v>19330</v>
      </c>
      <c r="F3225">
        <v>1</v>
      </c>
      <c r="G3225">
        <v>6</v>
      </c>
      <c r="H3225" s="1">
        <v>2430</v>
      </c>
      <c r="I3225" s="87"/>
      <c r="K3225" s="86" t="s">
        <v>17485</v>
      </c>
      <c r="L3225" s="86" t="s">
        <v>17486</v>
      </c>
      <c r="N3225">
        <f>IFERROR(VLOOKUP(A3225,bip!$A:$C,2,0),"")</f>
      </c>
      <c r="O3225">
        <f>IFERROR(VLOOKUP(A3225,bip!$A:$Z,3,0),"")</f>
      </c>
    </row>
    <row r="3226" spans="1:15" ht="13.2">
      <c r="A3226" t="s">
        <v>2742</v>
      </c>
      <c r="B3226" t="s">
        <v>2742</v>
      </c>
      <c r="C3226" t="s">
        <v>15155</v>
      </c>
      <c r="D3226" t="s">
        <v>31064</v>
      </c>
      <c r="E3226" t="s">
        <v>19365</v>
      </c>
      <c r="F3226">
        <v>1</v>
      </c>
      <c r="G3226">
        <v>6</v>
      </c>
      <c r="H3226" s="1">
        <v>2514</v>
      </c>
      <c r="I3226" s="87"/>
      <c r="K3226" s="86" t="s">
        <v>17485</v>
      </c>
      <c r="L3226" s="86" t="s">
        <v>17486</v>
      </c>
      <c r="N3226">
        <f>IFERROR(VLOOKUP(A3226,bip!$A:$C,2,0),"")</f>
      </c>
      <c r="O3226">
        <f>IFERROR(VLOOKUP(A3226,bip!$A:$Z,3,0),"")</f>
      </c>
    </row>
    <row r="3227" spans="1:15" ht="13.2">
      <c r="A3227" t="s">
        <v>2743</v>
      </c>
      <c r="B3227" t="s">
        <v>15787</v>
      </c>
      <c r="C3227" t="s">
        <v>15155</v>
      </c>
      <c r="D3227" t="s">
        <v>31065</v>
      </c>
      <c r="E3227" t="s">
        <v>19331</v>
      </c>
      <c r="F3227">
        <v>1</v>
      </c>
      <c r="G3227">
        <v>4</v>
      </c>
      <c r="H3227" s="1">
        <v>2838</v>
      </c>
      <c r="I3227" s="87"/>
      <c r="K3227" s="86" t="s">
        <v>17485</v>
      </c>
      <c r="L3227" s="86" t="s">
        <v>17486</v>
      </c>
      <c r="N3227">
        <f>IFERROR(VLOOKUP(A3227,bip!$A:$C,2,0),"")</f>
      </c>
      <c r="O3227">
        <f>IFERROR(VLOOKUP(A3227,bip!$A:$Z,3,0),"")</f>
      </c>
    </row>
    <row r="3228" spans="1:15" ht="13.2">
      <c r="A3228" t="s">
        <v>2744</v>
      </c>
      <c r="B3228" t="s">
        <v>15788</v>
      </c>
      <c r="C3228" t="s">
        <v>15155</v>
      </c>
      <c r="D3228" t="s">
        <v>31066</v>
      </c>
      <c r="E3228" t="s">
        <v>19332</v>
      </c>
      <c r="F3228">
        <v>1</v>
      </c>
      <c r="G3228">
        <v>4</v>
      </c>
      <c r="H3228" s="1">
        <v>2943</v>
      </c>
      <c r="I3228" s="87"/>
      <c r="K3228" s="86" t="s">
        <v>17485</v>
      </c>
      <c r="L3228" s="86" t="s">
        <v>17486</v>
      </c>
      <c r="N3228">
        <f>IFERROR(VLOOKUP(A3228,bip!$A:$C,2,0),"")</f>
      </c>
      <c r="O3228">
        <f>IFERROR(VLOOKUP(A3228,bip!$A:$Z,3,0),"")</f>
      </c>
    </row>
    <row r="3229" spans="1:15" ht="13.2">
      <c r="A3229" t="s">
        <v>2745</v>
      </c>
      <c r="B3229" t="s">
        <v>15789</v>
      </c>
      <c r="C3229" t="s">
        <v>15155</v>
      </c>
      <c r="D3229" t="s">
        <v>31067</v>
      </c>
      <c r="E3229" t="s">
        <v>19334</v>
      </c>
      <c r="F3229">
        <v>1</v>
      </c>
      <c r="G3229">
        <v>6</v>
      </c>
      <c r="H3229" s="1">
        <v>2981</v>
      </c>
      <c r="I3229" s="87"/>
      <c r="K3229" s="86" t="s">
        <v>17485</v>
      </c>
      <c r="L3229" s="86" t="s">
        <v>17486</v>
      </c>
      <c r="N3229">
        <f>IFERROR(VLOOKUP(A3229,bip!$A:$C,2,0),"")</f>
      </c>
      <c r="O3229">
        <f>IFERROR(VLOOKUP(A3229,bip!$A:$Z,3,0),"")</f>
      </c>
    </row>
    <row r="3230" spans="1:15" ht="13.2">
      <c r="A3230" t="s">
        <v>2746</v>
      </c>
      <c r="B3230" t="s">
        <v>2746</v>
      </c>
      <c r="C3230" t="s">
        <v>15155</v>
      </c>
      <c r="D3230" t="s">
        <v>31068</v>
      </c>
      <c r="E3230" t="s">
        <v>19366</v>
      </c>
      <c r="F3230">
        <v>1</v>
      </c>
      <c r="G3230">
        <v>2</v>
      </c>
      <c r="H3230" s="1">
        <v>3163</v>
      </c>
      <c r="I3230" s="87"/>
      <c r="K3230" s="86" t="s">
        <v>17485</v>
      </c>
      <c r="L3230" s="86" t="s">
        <v>17486</v>
      </c>
      <c r="N3230">
        <f>IFERROR(VLOOKUP(A3230,bip!$A:$C,2,0),"")</f>
      </c>
      <c r="O3230">
        <f>IFERROR(VLOOKUP(A3230,bip!$A:$Z,3,0),"")</f>
      </c>
    </row>
    <row r="3231" spans="1:15" ht="13.2">
      <c r="A3231" t="s">
        <v>2747</v>
      </c>
      <c r="B3231" t="s">
        <v>15790</v>
      </c>
      <c r="C3231" t="s">
        <v>15155</v>
      </c>
      <c r="D3231" t="s">
        <v>31069</v>
      </c>
      <c r="E3231" t="s">
        <v>19335</v>
      </c>
      <c r="F3231">
        <v>1</v>
      </c>
      <c r="G3231">
        <v>1</v>
      </c>
      <c r="H3231" s="1">
        <v>3420</v>
      </c>
      <c r="I3231" s="87"/>
      <c r="K3231" s="86" t="s">
        <v>17485</v>
      </c>
      <c r="L3231" s="86" t="s">
        <v>17486</v>
      </c>
      <c r="N3231">
        <f>IFERROR(VLOOKUP(A3231,bip!$A:$C,2,0),"")</f>
      </c>
      <c r="O3231">
        <f>IFERROR(VLOOKUP(A3231,bip!$A:$Z,3,0),"")</f>
      </c>
    </row>
    <row r="3232" spans="1:15" ht="13.2">
      <c r="A3232" t="s">
        <v>2748</v>
      </c>
      <c r="B3232" t="s">
        <v>2748</v>
      </c>
      <c r="C3232" t="s">
        <v>15155</v>
      </c>
      <c r="D3232" t="s">
        <v>31070</v>
      </c>
      <c r="E3232" t="s">
        <v>19367</v>
      </c>
      <c r="F3232">
        <v>1</v>
      </c>
      <c r="G3232">
        <v>1</v>
      </c>
      <c r="H3232" s="1">
        <v>3531</v>
      </c>
      <c r="I3232" s="87"/>
      <c r="K3232" s="86" t="s">
        <v>17485</v>
      </c>
      <c r="L3232" s="86" t="s">
        <v>17486</v>
      </c>
      <c r="N3232">
        <f>IFERROR(VLOOKUP(A3232,bip!$A:$C,2,0),"")</f>
      </c>
      <c r="O3232">
        <f>IFERROR(VLOOKUP(A3232,bip!$A:$Z,3,0),"")</f>
      </c>
    </row>
    <row r="3233" spans="1:15" ht="13.2">
      <c r="A3233" t="s">
        <v>2749</v>
      </c>
      <c r="B3233" t="s">
        <v>15791</v>
      </c>
      <c r="C3233" t="s">
        <v>15155</v>
      </c>
      <c r="D3233" t="s">
        <v>31071</v>
      </c>
      <c r="E3233" t="s">
        <v>19337</v>
      </c>
      <c r="F3233">
        <v>1</v>
      </c>
      <c r="G3233">
        <v>4</v>
      </c>
      <c r="H3233" s="1">
        <v>3691</v>
      </c>
      <c r="I3233" s="87"/>
      <c r="K3233" s="86" t="s">
        <v>17485</v>
      </c>
      <c r="L3233" s="86" t="s">
        <v>17486</v>
      </c>
      <c r="N3233">
        <f>IFERROR(VLOOKUP(A3233,bip!$A:$C,2,0),"")</f>
      </c>
      <c r="O3233">
        <f>IFERROR(VLOOKUP(A3233,bip!$A:$Z,3,0),"")</f>
      </c>
    </row>
    <row r="3234" spans="1:15" ht="13.2">
      <c r="A3234" t="s">
        <v>2750</v>
      </c>
      <c r="B3234" t="s">
        <v>15792</v>
      </c>
      <c r="C3234" t="s">
        <v>15155</v>
      </c>
      <c r="D3234" t="s">
        <v>31072</v>
      </c>
      <c r="E3234" t="s">
        <v>19338</v>
      </c>
      <c r="F3234">
        <v>1</v>
      </c>
      <c r="G3234">
        <v>4</v>
      </c>
      <c r="H3234" s="1">
        <v>3784</v>
      </c>
      <c r="I3234" s="87"/>
      <c r="K3234" s="86" t="s">
        <v>17485</v>
      </c>
      <c r="L3234" s="86" t="s">
        <v>17486</v>
      </c>
      <c r="N3234">
        <f>IFERROR(VLOOKUP(A3234,bip!$A:$C,2,0),"")</f>
      </c>
      <c r="O3234">
        <f>IFERROR(VLOOKUP(A3234,bip!$A:$Z,3,0),"")</f>
      </c>
    </row>
    <row r="3235" spans="1:15" ht="13.2">
      <c r="A3235" t="s">
        <v>2751</v>
      </c>
      <c r="B3235" t="s">
        <v>15793</v>
      </c>
      <c r="C3235" t="s">
        <v>15155</v>
      </c>
      <c r="D3235" t="s">
        <v>31073</v>
      </c>
      <c r="E3235" t="s">
        <v>19339</v>
      </c>
      <c r="F3235">
        <v>1</v>
      </c>
      <c r="G3235">
        <v>1</v>
      </c>
      <c r="H3235" s="1">
        <v>4184</v>
      </c>
      <c r="I3235" s="87"/>
      <c r="K3235" s="86" t="s">
        <v>17485</v>
      </c>
      <c r="L3235" s="86" t="s">
        <v>17486</v>
      </c>
      <c r="N3235">
        <f>IFERROR(VLOOKUP(A3235,bip!$A:$C,2,0),"")</f>
      </c>
      <c r="O3235">
        <f>IFERROR(VLOOKUP(A3235,bip!$A:$Z,3,0),"")</f>
      </c>
    </row>
    <row r="3236" spans="1:15" ht="13.2">
      <c r="A3236" t="s">
        <v>2710</v>
      </c>
      <c r="B3236" t="s">
        <v>2710</v>
      </c>
      <c r="C3236" t="s">
        <v>15155</v>
      </c>
      <c r="D3236" t="s">
        <v>18331</v>
      </c>
      <c r="E3236" t="s">
        <v>19313</v>
      </c>
      <c r="F3236">
        <v>1</v>
      </c>
      <c r="G3236">
        <v>6</v>
      </c>
      <c r="H3236" s="1">
        <v>716</v>
      </c>
      <c r="I3236" s="87"/>
      <c r="K3236" s="86" t="s">
        <v>17485</v>
      </c>
      <c r="L3236" s="86" t="s">
        <v>17486</v>
      </c>
      <c r="N3236">
        <f>IFERROR(VLOOKUP(A3236,bip!$A:$C,2,0),"")</f>
      </c>
      <c r="O3236">
        <f>IFERROR(VLOOKUP(A3236,bip!$A:$Z,3,0),"")</f>
      </c>
    </row>
    <row r="3237" spans="1:15" ht="13.2">
      <c r="A3237" t="s">
        <v>2711</v>
      </c>
      <c r="B3237" t="s">
        <v>2711</v>
      </c>
      <c r="C3237" t="s">
        <v>15155</v>
      </c>
      <c r="D3237" t="s">
        <v>18332</v>
      </c>
      <c r="E3237" t="s">
        <v>19314</v>
      </c>
      <c r="F3237">
        <v>1</v>
      </c>
      <c r="G3237">
        <v>6</v>
      </c>
      <c r="H3237" s="1">
        <v>771</v>
      </c>
      <c r="I3237" s="87"/>
      <c r="K3237" s="86" t="s">
        <v>17485</v>
      </c>
      <c r="L3237" s="86" t="s">
        <v>17486</v>
      </c>
      <c r="N3237">
        <f>IFERROR(VLOOKUP(A3237,bip!$A:$C,2,0),"")</f>
      </c>
      <c r="O3237">
        <f>IFERROR(VLOOKUP(A3237,bip!$A:$Z,3,0),"")</f>
      </c>
    </row>
    <row r="3238" spans="1:15" ht="13.2">
      <c r="A3238" t="s">
        <v>2712</v>
      </c>
      <c r="B3238" t="s">
        <v>2712</v>
      </c>
      <c r="C3238" t="s">
        <v>15155</v>
      </c>
      <c r="D3238" t="s">
        <v>18333</v>
      </c>
      <c r="E3238" t="s">
        <v>19315</v>
      </c>
      <c r="F3238">
        <v>1</v>
      </c>
      <c r="G3238">
        <v>6</v>
      </c>
      <c r="H3238" s="1">
        <v>1042</v>
      </c>
      <c r="I3238" s="87"/>
      <c r="K3238" s="86" t="s">
        <v>17485</v>
      </c>
      <c r="L3238" s="86" t="s">
        <v>17486</v>
      </c>
      <c r="N3238">
        <f>IFERROR(VLOOKUP(A3238,bip!$A:$C,2,0),"")</f>
      </c>
      <c r="O3238">
        <f>IFERROR(VLOOKUP(A3238,bip!$A:$Z,3,0),"")</f>
      </c>
    </row>
    <row r="3239" spans="1:15" ht="13.2">
      <c r="A3239" t="s">
        <v>2713</v>
      </c>
      <c r="B3239" t="s">
        <v>2713</v>
      </c>
      <c r="C3239" t="s">
        <v>15155</v>
      </c>
      <c r="D3239" t="s">
        <v>18334</v>
      </c>
      <c r="E3239" t="s">
        <v>19316</v>
      </c>
      <c r="F3239">
        <v>1</v>
      </c>
      <c r="G3239">
        <v>6</v>
      </c>
      <c r="H3239" s="1">
        <v>1114</v>
      </c>
      <c r="I3239" s="87"/>
      <c r="K3239" s="86" t="s">
        <v>17485</v>
      </c>
      <c r="L3239" s="86" t="s">
        <v>17486</v>
      </c>
      <c r="N3239">
        <f>IFERROR(VLOOKUP(A3239,bip!$A:$C,2,0),"")</f>
      </c>
      <c r="O3239">
        <f>IFERROR(VLOOKUP(A3239,bip!$A:$Z,3,0),"")</f>
      </c>
    </row>
    <row r="3240" spans="1:15" ht="13.2">
      <c r="A3240" t="s">
        <v>2714</v>
      </c>
      <c r="B3240" t="s">
        <v>2714</v>
      </c>
      <c r="C3240" t="s">
        <v>15155</v>
      </c>
      <c r="D3240" t="s">
        <v>18335</v>
      </c>
      <c r="E3240" t="s">
        <v>19317</v>
      </c>
      <c r="F3240">
        <v>1</v>
      </c>
      <c r="G3240">
        <v>6</v>
      </c>
      <c r="H3240" s="1">
        <v>1176</v>
      </c>
      <c r="I3240" s="87"/>
      <c r="K3240" s="86" t="s">
        <v>17485</v>
      </c>
      <c r="L3240" s="86" t="s">
        <v>17486</v>
      </c>
      <c r="N3240">
        <f>IFERROR(VLOOKUP(A3240,bip!$A:$C,2,0),"")</f>
      </c>
      <c r="O3240">
        <f>IFERROR(VLOOKUP(A3240,bip!$A:$Z,3,0),"")</f>
      </c>
    </row>
    <row r="3241" spans="1:15" ht="13.2">
      <c r="A3241" t="s">
        <v>2715</v>
      </c>
      <c r="B3241" t="s">
        <v>2715</v>
      </c>
      <c r="C3241" t="s">
        <v>15155</v>
      </c>
      <c r="D3241" t="s">
        <v>18336</v>
      </c>
      <c r="E3241" t="s">
        <v>19318</v>
      </c>
      <c r="F3241">
        <v>1</v>
      </c>
      <c r="G3241">
        <v>1</v>
      </c>
      <c r="H3241" s="1">
        <v>1847</v>
      </c>
      <c r="I3241" s="87"/>
      <c r="K3241" s="86" t="s">
        <v>17485</v>
      </c>
      <c r="L3241" s="86" t="s">
        <v>17486</v>
      </c>
      <c r="N3241">
        <f>IFERROR(VLOOKUP(A3241,bip!$A:$C,2,0),"")</f>
      </c>
      <c r="O3241">
        <f>IFERROR(VLOOKUP(A3241,bip!$A:$Z,3,0),"")</f>
      </c>
    </row>
    <row r="3242" spans="1:15" ht="13.2">
      <c r="A3242" t="s">
        <v>2716</v>
      </c>
      <c r="B3242" t="s">
        <v>2716</v>
      </c>
      <c r="C3242" t="s">
        <v>15155</v>
      </c>
      <c r="D3242" t="s">
        <v>18339</v>
      </c>
      <c r="E3242" t="s">
        <v>19321</v>
      </c>
      <c r="F3242">
        <v>1</v>
      </c>
      <c r="G3242">
        <v>6</v>
      </c>
      <c r="H3242" s="1">
        <v>2168</v>
      </c>
      <c r="I3242" s="87"/>
      <c r="K3242" s="86" t="s">
        <v>17485</v>
      </c>
      <c r="L3242" s="86" t="s">
        <v>17486</v>
      </c>
      <c r="N3242">
        <f>IFERROR(VLOOKUP(A3242,bip!$A:$C,2,0),"")</f>
      </c>
      <c r="O3242">
        <f>IFERROR(VLOOKUP(A3242,bip!$A:$Z,3,0),"")</f>
      </c>
    </row>
    <row r="3243" spans="1:15" ht="13.2">
      <c r="A3243" t="s">
        <v>2717</v>
      </c>
      <c r="B3243" t="s">
        <v>2717</v>
      </c>
      <c r="C3243" t="s">
        <v>15155</v>
      </c>
      <c r="D3243" t="s">
        <v>18337</v>
      </c>
      <c r="E3243" t="s">
        <v>19319</v>
      </c>
      <c r="F3243">
        <v>1</v>
      </c>
      <c r="G3243">
        <v>6</v>
      </c>
      <c r="H3243" s="1">
        <v>2278</v>
      </c>
      <c r="I3243" s="87"/>
      <c r="K3243" s="86" t="s">
        <v>17485</v>
      </c>
      <c r="L3243" s="86" t="s">
        <v>17486</v>
      </c>
      <c r="N3243">
        <f>IFERROR(VLOOKUP(A3243,bip!$A:$C,2,0),"")</f>
      </c>
      <c r="O3243">
        <f>IFERROR(VLOOKUP(A3243,bip!$A:$Z,3,0),"")</f>
      </c>
    </row>
    <row r="3244" spans="1:15" ht="13.2">
      <c r="A3244" t="s">
        <v>2718</v>
      </c>
      <c r="B3244" t="s">
        <v>2718</v>
      </c>
      <c r="C3244" t="s">
        <v>15155</v>
      </c>
      <c r="D3244" t="s">
        <v>18340</v>
      </c>
      <c r="E3244" t="s">
        <v>19322</v>
      </c>
      <c r="F3244">
        <v>1</v>
      </c>
      <c r="G3244">
        <v>1</v>
      </c>
      <c r="H3244" s="1">
        <v>2401</v>
      </c>
      <c r="I3244" s="87"/>
      <c r="K3244" s="86" t="s">
        <v>17485</v>
      </c>
      <c r="L3244" s="86" t="s">
        <v>17486</v>
      </c>
      <c r="N3244">
        <f>IFERROR(VLOOKUP(A3244,bip!$A:$C,2,0),"")</f>
      </c>
      <c r="O3244">
        <f>IFERROR(VLOOKUP(A3244,bip!$A:$Z,3,0),"")</f>
      </c>
    </row>
    <row r="3245" spans="1:15" ht="13.2">
      <c r="A3245" t="s">
        <v>2719</v>
      </c>
      <c r="B3245" t="s">
        <v>2719</v>
      </c>
      <c r="C3245" t="s">
        <v>15155</v>
      </c>
      <c r="D3245" t="s">
        <v>18338</v>
      </c>
      <c r="E3245" t="s">
        <v>19320</v>
      </c>
      <c r="F3245">
        <v>1</v>
      </c>
      <c r="G3245">
        <v>1</v>
      </c>
      <c r="H3245" s="1">
        <v>3573</v>
      </c>
      <c r="I3245" s="87"/>
      <c r="K3245" s="86" t="s">
        <v>17485</v>
      </c>
      <c r="L3245" s="86" t="s">
        <v>17486</v>
      </c>
      <c r="N3245">
        <f>IFERROR(VLOOKUP(A3245,bip!$A:$C,2,0),"")</f>
      </c>
      <c r="O3245">
        <f>IFERROR(VLOOKUP(A3245,bip!$A:$Z,3,0),"")</f>
      </c>
    </row>
    <row r="3246" spans="1:15" ht="13.2">
      <c r="A3246" t="s">
        <v>2791</v>
      </c>
      <c r="B3246" t="s">
        <v>2791</v>
      </c>
      <c r="C3246" t="s">
        <v>15155</v>
      </c>
      <c r="D3246" t="s">
        <v>31074</v>
      </c>
      <c r="E3246" t="s">
        <v>15819</v>
      </c>
      <c r="F3246">
        <v>1</v>
      </c>
      <c r="G3246">
        <v>36</v>
      </c>
      <c r="H3246" s="1">
        <v>422</v>
      </c>
      <c r="I3246" s="87"/>
      <c r="K3246" s="86" t="s">
        <v>17485</v>
      </c>
      <c r="L3246" s="86" t="s">
        <v>17486</v>
      </c>
      <c r="N3246">
        <f>IFERROR(VLOOKUP(A3246,bip!$A:$C,2,0),"")</f>
      </c>
      <c r="O3246">
        <f>IFERROR(VLOOKUP(A3246,bip!$A:$Z,3,0),"")</f>
      </c>
    </row>
    <row r="3247" spans="1:15" ht="13.2">
      <c r="A3247" t="s">
        <v>2792</v>
      </c>
      <c r="B3247" t="s">
        <v>2792</v>
      </c>
      <c r="C3247" t="s">
        <v>15155</v>
      </c>
      <c r="D3247" t="s">
        <v>31075</v>
      </c>
      <c r="E3247" t="s">
        <v>15820</v>
      </c>
      <c r="F3247">
        <v>1</v>
      </c>
      <c r="G3247">
        <v>30</v>
      </c>
      <c r="H3247" s="1">
        <v>429</v>
      </c>
      <c r="I3247" s="87"/>
      <c r="K3247" s="86" t="s">
        <v>17485</v>
      </c>
      <c r="L3247" s="86" t="s">
        <v>17486</v>
      </c>
      <c r="N3247">
        <f>IFERROR(VLOOKUP(A3247,bip!$A:$C,2,0),"")</f>
      </c>
      <c r="O3247">
        <f>IFERROR(VLOOKUP(A3247,bip!$A:$Z,3,0),"")</f>
      </c>
    </row>
    <row r="3248" spans="1:15" ht="13.2">
      <c r="A3248" t="s">
        <v>2793</v>
      </c>
      <c r="B3248" t="s">
        <v>2793</v>
      </c>
      <c r="C3248" t="s">
        <v>15155</v>
      </c>
      <c r="D3248" t="s">
        <v>31076</v>
      </c>
      <c r="E3248" t="s">
        <v>15821</v>
      </c>
      <c r="F3248">
        <v>1</v>
      </c>
      <c r="G3248">
        <v>25</v>
      </c>
      <c r="H3248" s="1">
        <v>436</v>
      </c>
      <c r="I3248" s="87"/>
      <c r="K3248" s="86" t="s">
        <v>17485</v>
      </c>
      <c r="L3248" s="86" t="s">
        <v>17486</v>
      </c>
      <c r="N3248">
        <f>IFERROR(VLOOKUP(A3248,bip!$A:$C,2,0),"")</f>
      </c>
      <c r="O3248">
        <f>IFERROR(VLOOKUP(A3248,bip!$A:$Z,3,0),"")</f>
      </c>
    </row>
    <row r="3249" spans="1:15" ht="13.2">
      <c r="A3249" t="s">
        <v>2794</v>
      </c>
      <c r="B3249" t="s">
        <v>2794</v>
      </c>
      <c r="C3249" t="s">
        <v>15155</v>
      </c>
      <c r="D3249" t="s">
        <v>31077</v>
      </c>
      <c r="E3249" t="s">
        <v>15822</v>
      </c>
      <c r="F3249">
        <v>1</v>
      </c>
      <c r="G3249">
        <v>20</v>
      </c>
      <c r="H3249" s="1">
        <v>459</v>
      </c>
      <c r="I3249" s="87"/>
      <c r="K3249" s="86" t="s">
        <v>17485</v>
      </c>
      <c r="L3249" s="86" t="s">
        <v>17486</v>
      </c>
      <c r="N3249">
        <f>IFERROR(VLOOKUP(A3249,bip!$A:$C,2,0),"")</f>
      </c>
      <c r="O3249">
        <f>IFERROR(VLOOKUP(A3249,bip!$A:$Z,3,0),"")</f>
      </c>
    </row>
    <row r="3250" spans="1:15" ht="13.2">
      <c r="A3250" t="s">
        <v>2795</v>
      </c>
      <c r="B3250" t="s">
        <v>2795</v>
      </c>
      <c r="C3250" t="s">
        <v>15155</v>
      </c>
      <c r="D3250" t="s">
        <v>31078</v>
      </c>
      <c r="E3250" t="s">
        <v>15823</v>
      </c>
      <c r="F3250">
        <v>1</v>
      </c>
      <c r="G3250">
        <v>20</v>
      </c>
      <c r="H3250" s="1">
        <v>623</v>
      </c>
      <c r="I3250" s="87"/>
      <c r="K3250" s="86" t="s">
        <v>17485</v>
      </c>
      <c r="L3250" s="86" t="s">
        <v>17486</v>
      </c>
      <c r="N3250">
        <f>IFERROR(VLOOKUP(A3250,bip!$A:$C,2,0),"")</f>
      </c>
      <c r="O3250">
        <f>IFERROR(VLOOKUP(A3250,bip!$A:$Z,3,0),"")</f>
      </c>
    </row>
    <row r="3251" spans="1:15" ht="13.2">
      <c r="A3251" t="s">
        <v>2796</v>
      </c>
      <c r="B3251" t="s">
        <v>2796</v>
      </c>
      <c r="C3251" t="s">
        <v>15155</v>
      </c>
      <c r="D3251" t="s">
        <v>31079</v>
      </c>
      <c r="E3251" t="s">
        <v>15824</v>
      </c>
      <c r="F3251">
        <v>1</v>
      </c>
      <c r="G3251">
        <v>20</v>
      </c>
      <c r="H3251" s="1">
        <v>672</v>
      </c>
      <c r="I3251" s="87"/>
      <c r="K3251" s="86" t="s">
        <v>17485</v>
      </c>
      <c r="L3251" s="86" t="s">
        <v>17486</v>
      </c>
      <c r="N3251">
        <f>IFERROR(VLOOKUP(A3251,bip!$A:$C,2,0),"")</f>
      </c>
      <c r="O3251">
        <f>IFERROR(VLOOKUP(A3251,bip!$A:$Z,3,0),"")</f>
      </c>
    </row>
    <row r="3252" spans="1:15" ht="13.2">
      <c r="A3252" t="s">
        <v>2797</v>
      </c>
      <c r="B3252" t="s">
        <v>2797</v>
      </c>
      <c r="C3252" t="s">
        <v>15155</v>
      </c>
      <c r="D3252" t="s">
        <v>31080</v>
      </c>
      <c r="E3252" t="s">
        <v>15825</v>
      </c>
      <c r="F3252">
        <v>1</v>
      </c>
      <c r="G3252">
        <v>20</v>
      </c>
      <c r="H3252" s="1">
        <v>874</v>
      </c>
      <c r="I3252" s="87"/>
      <c r="K3252" s="86" t="s">
        <v>17485</v>
      </c>
      <c r="L3252" s="86" t="s">
        <v>17486</v>
      </c>
      <c r="N3252">
        <f>IFERROR(VLOOKUP(A3252,bip!$A:$C,2,0),"")</f>
      </c>
      <c r="O3252">
        <f>IFERROR(VLOOKUP(A3252,bip!$A:$Z,3,0),"")</f>
      </c>
    </row>
    <row r="3253" spans="1:15" ht="13.2">
      <c r="A3253" t="s">
        <v>2798</v>
      </c>
      <c r="B3253" t="s">
        <v>2798</v>
      </c>
      <c r="C3253" t="s">
        <v>15155</v>
      </c>
      <c r="D3253" t="s">
        <v>31081</v>
      </c>
      <c r="E3253" t="s">
        <v>15826</v>
      </c>
      <c r="F3253">
        <v>1</v>
      </c>
      <c r="G3253">
        <v>20</v>
      </c>
      <c r="H3253" s="1">
        <v>887</v>
      </c>
      <c r="I3253" s="87"/>
      <c r="K3253" s="86" t="s">
        <v>17485</v>
      </c>
      <c r="L3253" s="86" t="s">
        <v>17486</v>
      </c>
      <c r="N3253">
        <f>IFERROR(VLOOKUP(A3253,bip!$A:$C,2,0),"")</f>
      </c>
      <c r="O3253">
        <f>IFERROR(VLOOKUP(A3253,bip!$A:$Z,3,0),"")</f>
      </c>
    </row>
    <row r="3254" spans="1:15" ht="13.2">
      <c r="A3254" t="s">
        <v>2799</v>
      </c>
      <c r="B3254" t="s">
        <v>2799</v>
      </c>
      <c r="C3254" t="s">
        <v>15155</v>
      </c>
      <c r="D3254" t="s">
        <v>31082</v>
      </c>
      <c r="E3254" t="s">
        <v>15827</v>
      </c>
      <c r="F3254">
        <v>1</v>
      </c>
      <c r="G3254">
        <v>15</v>
      </c>
      <c r="H3254" s="1">
        <v>1325</v>
      </c>
      <c r="I3254" s="87"/>
      <c r="K3254" s="86" t="s">
        <v>17485</v>
      </c>
      <c r="L3254" s="86" t="s">
        <v>17486</v>
      </c>
      <c r="N3254">
        <f>IFERROR(VLOOKUP(A3254,bip!$A:$C,2,0),"")</f>
      </c>
      <c r="O3254">
        <f>IFERROR(VLOOKUP(A3254,bip!$A:$Z,3,0),"")</f>
      </c>
    </row>
    <row r="3255" spans="1:15" ht="13.2">
      <c r="A3255" t="s">
        <v>2800</v>
      </c>
      <c r="B3255" t="s">
        <v>2800</v>
      </c>
      <c r="C3255" t="s">
        <v>15155</v>
      </c>
      <c r="D3255" t="s">
        <v>31083</v>
      </c>
      <c r="E3255" t="s">
        <v>15828</v>
      </c>
      <c r="F3255">
        <v>1</v>
      </c>
      <c r="G3255">
        <v>15</v>
      </c>
      <c r="H3255" s="1">
        <v>1331</v>
      </c>
      <c r="I3255" s="87"/>
      <c r="K3255" s="86" t="s">
        <v>17485</v>
      </c>
      <c r="L3255" s="86" t="s">
        <v>17486</v>
      </c>
      <c r="N3255">
        <f>IFERROR(VLOOKUP(A3255,bip!$A:$C,2,0),"")</f>
      </c>
      <c r="O3255">
        <f>IFERROR(VLOOKUP(A3255,bip!$A:$Z,3,0),"")</f>
      </c>
    </row>
    <row r="3256" spans="1:15" ht="13.2">
      <c r="A3256" t="s">
        <v>2801</v>
      </c>
      <c r="B3256" t="s">
        <v>2801</v>
      </c>
      <c r="C3256" t="s">
        <v>15155</v>
      </c>
      <c r="D3256" t="s">
        <v>31084</v>
      </c>
      <c r="E3256" t="s">
        <v>15829</v>
      </c>
      <c r="F3256">
        <v>1</v>
      </c>
      <c r="G3256">
        <v>6</v>
      </c>
      <c r="H3256" s="1">
        <v>1430</v>
      </c>
      <c r="I3256" s="87"/>
      <c r="K3256" s="86" t="s">
        <v>17485</v>
      </c>
      <c r="L3256" s="86" t="s">
        <v>17486</v>
      </c>
      <c r="N3256">
        <f>IFERROR(VLOOKUP(A3256,bip!$A:$C,2,0),"")</f>
      </c>
      <c r="O3256">
        <f>IFERROR(VLOOKUP(A3256,bip!$A:$Z,3,0),"")</f>
      </c>
    </row>
    <row r="3257" spans="1:15" ht="13.2">
      <c r="A3257" t="s">
        <v>2802</v>
      </c>
      <c r="B3257" t="s">
        <v>2802</v>
      </c>
      <c r="C3257" t="s">
        <v>15155</v>
      </c>
      <c r="D3257" t="s">
        <v>31085</v>
      </c>
      <c r="E3257" t="s">
        <v>15830</v>
      </c>
      <c r="F3257">
        <v>1</v>
      </c>
      <c r="G3257">
        <v>10</v>
      </c>
      <c r="H3257" s="1">
        <v>1477</v>
      </c>
      <c r="I3257" s="87"/>
      <c r="K3257" s="86" t="s">
        <v>17485</v>
      </c>
      <c r="L3257" s="86" t="s">
        <v>17486</v>
      </c>
      <c r="N3257">
        <f>IFERROR(VLOOKUP(A3257,bip!$A:$C,2,0),"")</f>
      </c>
      <c r="O3257">
        <f>IFERROR(VLOOKUP(A3257,bip!$A:$Z,3,0),"")</f>
      </c>
    </row>
    <row r="3258" spans="1:15" ht="13.2">
      <c r="A3258" t="s">
        <v>2803</v>
      </c>
      <c r="B3258" t="s">
        <v>2803</v>
      </c>
      <c r="C3258" t="s">
        <v>15155</v>
      </c>
      <c r="D3258" t="s">
        <v>31086</v>
      </c>
      <c r="E3258" t="s">
        <v>15831</v>
      </c>
      <c r="F3258">
        <v>1</v>
      </c>
      <c r="G3258">
        <v>6</v>
      </c>
      <c r="H3258" s="1">
        <v>2138</v>
      </c>
      <c r="I3258" s="87"/>
      <c r="K3258" s="86" t="s">
        <v>17485</v>
      </c>
      <c r="L3258" s="86" t="s">
        <v>17486</v>
      </c>
      <c r="N3258">
        <f>IFERROR(VLOOKUP(A3258,bip!$A:$C,2,0),"")</f>
      </c>
      <c r="O3258">
        <f>IFERROR(VLOOKUP(A3258,bip!$A:$Z,3,0),"")</f>
      </c>
    </row>
    <row r="3259" spans="1:15" ht="13.2">
      <c r="A3259" t="s">
        <v>2804</v>
      </c>
      <c r="B3259" t="s">
        <v>2804</v>
      </c>
      <c r="C3259" t="s">
        <v>15155</v>
      </c>
      <c r="D3259" t="s">
        <v>31087</v>
      </c>
      <c r="E3259" t="s">
        <v>15832</v>
      </c>
      <c r="F3259">
        <v>1</v>
      </c>
      <c r="G3259">
        <v>6</v>
      </c>
      <c r="H3259" s="1">
        <v>2205</v>
      </c>
      <c r="I3259" s="87"/>
      <c r="K3259" s="86" t="s">
        <v>17485</v>
      </c>
      <c r="L3259" s="86" t="s">
        <v>17486</v>
      </c>
      <c r="N3259">
        <f>IFERROR(VLOOKUP(A3259,bip!$A:$C,2,0),"")</f>
      </c>
      <c r="O3259">
        <f>IFERROR(VLOOKUP(A3259,bip!$A:$Z,3,0),"")</f>
      </c>
    </row>
    <row r="3260" spans="1:15" ht="13.2">
      <c r="A3260" t="s">
        <v>2805</v>
      </c>
      <c r="B3260" t="s">
        <v>2805</v>
      </c>
      <c r="C3260" t="s">
        <v>15155</v>
      </c>
      <c r="D3260" t="s">
        <v>31088</v>
      </c>
      <c r="E3260" t="s">
        <v>15833</v>
      </c>
      <c r="F3260">
        <v>1</v>
      </c>
      <c r="G3260">
        <v>6</v>
      </c>
      <c r="H3260" s="1">
        <v>2267</v>
      </c>
      <c r="I3260" s="87"/>
      <c r="K3260" s="86" t="s">
        <v>17485</v>
      </c>
      <c r="L3260" s="86" t="s">
        <v>17486</v>
      </c>
      <c r="N3260">
        <f>IFERROR(VLOOKUP(A3260,bip!$A:$C,2,0),"")</f>
      </c>
      <c r="O3260">
        <f>IFERROR(VLOOKUP(A3260,bip!$A:$Z,3,0),"")</f>
      </c>
    </row>
    <row r="3261" spans="1:15" ht="13.2">
      <c r="A3261" t="s">
        <v>2752</v>
      </c>
      <c r="B3261" t="s">
        <v>2752</v>
      </c>
      <c r="C3261" t="s">
        <v>15155</v>
      </c>
      <c r="D3261" t="s">
        <v>31089</v>
      </c>
      <c r="E3261" t="s">
        <v>19324</v>
      </c>
      <c r="F3261">
        <v>1</v>
      </c>
      <c r="G3261">
        <v>6</v>
      </c>
      <c r="H3261" s="1">
        <v>858</v>
      </c>
      <c r="I3261" s="87"/>
      <c r="K3261" s="86" t="s">
        <v>17485</v>
      </c>
      <c r="L3261" s="86" t="s">
        <v>17486</v>
      </c>
      <c r="N3261">
        <f>IFERROR(VLOOKUP(A3261,bip!$A:$C,2,0),"")</f>
      </c>
      <c r="O3261">
        <f>IFERROR(VLOOKUP(A3261,bip!$A:$Z,3,0),"")</f>
      </c>
    </row>
    <row r="3262" spans="1:15" ht="13.2">
      <c r="A3262" t="s">
        <v>2754</v>
      </c>
      <c r="B3262" t="s">
        <v>15807</v>
      </c>
      <c r="C3262" t="s">
        <v>15155</v>
      </c>
      <c r="D3262" t="s">
        <v>31091</v>
      </c>
      <c r="E3262" t="s">
        <v>19360</v>
      </c>
      <c r="F3262">
        <v>1</v>
      </c>
      <c r="G3262">
        <v>6</v>
      </c>
      <c r="H3262" s="1">
        <v>888</v>
      </c>
      <c r="I3262" s="87"/>
      <c r="K3262" s="86" t="s">
        <v>17485</v>
      </c>
      <c r="L3262" s="86" t="s">
        <v>17486</v>
      </c>
      <c r="N3262">
        <f>IFERROR(VLOOKUP(A3262,bip!$A:$C,2,0),"")</f>
      </c>
      <c r="O3262">
        <f>IFERROR(VLOOKUP(A3262,bip!$A:$Z,3,0),"")</f>
      </c>
    </row>
    <row r="3263" spans="1:15" ht="13.2">
      <c r="A3263" t="s">
        <v>2755</v>
      </c>
      <c r="B3263" t="s">
        <v>2755</v>
      </c>
      <c r="C3263" t="s">
        <v>15155</v>
      </c>
      <c r="D3263" t="s">
        <v>31092</v>
      </c>
      <c r="E3263" t="s">
        <v>19328</v>
      </c>
      <c r="F3263">
        <v>1</v>
      </c>
      <c r="G3263">
        <v>6</v>
      </c>
      <c r="H3263" s="1">
        <v>942</v>
      </c>
      <c r="I3263" s="87"/>
      <c r="K3263" s="86" t="s">
        <v>17485</v>
      </c>
      <c r="L3263" s="86" t="s">
        <v>17486</v>
      </c>
      <c r="N3263">
        <f>IFERROR(VLOOKUP(A3263,bip!$A:$C,2,0),"")</f>
      </c>
      <c r="O3263">
        <f>IFERROR(VLOOKUP(A3263,bip!$A:$Z,3,0),"")</f>
      </c>
    </row>
    <row r="3264" spans="1:15" ht="13.2">
      <c r="A3264" t="s">
        <v>2756</v>
      </c>
      <c r="B3264" t="s">
        <v>2756</v>
      </c>
      <c r="C3264" t="s">
        <v>15155</v>
      </c>
      <c r="D3264" t="s">
        <v>31093</v>
      </c>
      <c r="E3264" t="s">
        <v>19333</v>
      </c>
      <c r="F3264">
        <v>1</v>
      </c>
      <c r="G3264">
        <v>6</v>
      </c>
      <c r="H3264" s="1">
        <v>1150</v>
      </c>
      <c r="I3264" s="87"/>
      <c r="K3264" s="86" t="s">
        <v>17485</v>
      </c>
      <c r="L3264" s="86" t="s">
        <v>17486</v>
      </c>
      <c r="N3264">
        <f>IFERROR(VLOOKUP(A3264,bip!$A:$C,2,0),"")</f>
      </c>
      <c r="O3264">
        <f>IFERROR(VLOOKUP(A3264,bip!$A:$Z,3,0),"")</f>
      </c>
    </row>
    <row r="3265" spans="1:15" ht="13.2">
      <c r="A3265" t="s">
        <v>2757</v>
      </c>
      <c r="B3265" t="s">
        <v>2757</v>
      </c>
      <c r="C3265" t="s">
        <v>15155</v>
      </c>
      <c r="D3265" t="s">
        <v>31094</v>
      </c>
      <c r="E3265" t="s">
        <v>19336</v>
      </c>
      <c r="F3265">
        <v>1</v>
      </c>
      <c r="G3265">
        <v>1</v>
      </c>
      <c r="H3265" s="1">
        <v>1677</v>
      </c>
      <c r="I3265" s="87"/>
      <c r="K3265" s="86" t="s">
        <v>17485</v>
      </c>
      <c r="L3265" s="86" t="s">
        <v>17486</v>
      </c>
      <c r="N3265">
        <f>IFERROR(VLOOKUP(A3265,bip!$A:$C,2,0),"")</f>
      </c>
      <c r="O3265">
        <f>IFERROR(VLOOKUP(A3265,bip!$A:$Z,3,0),"")</f>
      </c>
    </row>
    <row r="3266" spans="1:15" ht="13.2">
      <c r="A3266" t="s">
        <v>2758</v>
      </c>
      <c r="B3266" t="s">
        <v>2758</v>
      </c>
      <c r="C3266" t="s">
        <v>15155</v>
      </c>
      <c r="D3266" t="s">
        <v>31095</v>
      </c>
      <c r="E3266" t="s">
        <v>19340</v>
      </c>
      <c r="F3266">
        <v>1</v>
      </c>
      <c r="G3266">
        <v>6</v>
      </c>
      <c r="H3266" s="1">
        <v>1793</v>
      </c>
      <c r="I3266" s="87"/>
      <c r="K3266" s="86" t="s">
        <v>17485</v>
      </c>
      <c r="L3266" s="86" t="s">
        <v>17486</v>
      </c>
      <c r="N3266">
        <f>IFERROR(VLOOKUP(A3266,bip!$A:$C,2,0),"")</f>
      </c>
      <c r="O3266">
        <f>IFERROR(VLOOKUP(A3266,bip!$A:$Z,3,0),"")</f>
      </c>
    </row>
    <row r="3267" spans="1:15" ht="13.2">
      <c r="A3267" t="s">
        <v>2759</v>
      </c>
      <c r="B3267" t="s">
        <v>2759</v>
      </c>
      <c r="C3267" t="s">
        <v>15155</v>
      </c>
      <c r="D3267" t="s">
        <v>31096</v>
      </c>
      <c r="E3267" t="s">
        <v>19341</v>
      </c>
      <c r="F3267">
        <v>1</v>
      </c>
      <c r="G3267">
        <v>5</v>
      </c>
      <c r="H3267" s="1">
        <v>2156</v>
      </c>
      <c r="I3267" s="87"/>
      <c r="K3267" s="86" t="s">
        <v>17485</v>
      </c>
      <c r="L3267" s="86" t="s">
        <v>17486</v>
      </c>
      <c r="N3267">
        <f>IFERROR(VLOOKUP(A3267,bip!$A:$C,2,0),"")</f>
      </c>
      <c r="O3267">
        <f>IFERROR(VLOOKUP(A3267,bip!$A:$Z,3,0),"")</f>
      </c>
    </row>
    <row r="3268" spans="1:15" ht="13.2">
      <c r="A3268" t="s">
        <v>2760</v>
      </c>
      <c r="B3268" t="s">
        <v>2760</v>
      </c>
      <c r="C3268" t="s">
        <v>15155</v>
      </c>
      <c r="D3268" t="s">
        <v>31097</v>
      </c>
      <c r="E3268" t="s">
        <v>19342</v>
      </c>
      <c r="F3268">
        <v>1</v>
      </c>
      <c r="G3268">
        <v>4</v>
      </c>
      <c r="H3268" s="1">
        <v>2430</v>
      </c>
      <c r="I3268" s="87"/>
      <c r="K3268" s="86" t="s">
        <v>17485</v>
      </c>
      <c r="L3268" s="86" t="s">
        <v>17486</v>
      </c>
      <c r="N3268">
        <f>IFERROR(VLOOKUP(A3268,bip!$A:$C,2,0),"")</f>
      </c>
      <c r="O3268">
        <f>IFERROR(VLOOKUP(A3268,bip!$A:$Z,3,0),"")</f>
      </c>
    </row>
    <row r="3269" spans="1:15" ht="13.2">
      <c r="A3269" t="s">
        <v>2761</v>
      </c>
      <c r="B3269" t="s">
        <v>2761</v>
      </c>
      <c r="C3269" t="s">
        <v>15155</v>
      </c>
      <c r="D3269" t="s">
        <v>31098</v>
      </c>
      <c r="E3269" t="s">
        <v>19343</v>
      </c>
      <c r="F3269">
        <v>1</v>
      </c>
      <c r="G3269">
        <v>2</v>
      </c>
      <c r="H3269" s="1">
        <v>2943</v>
      </c>
      <c r="I3269" s="87"/>
      <c r="K3269" s="86" t="s">
        <v>17485</v>
      </c>
      <c r="L3269" s="86" t="s">
        <v>17486</v>
      </c>
      <c r="N3269">
        <f>IFERROR(VLOOKUP(A3269,bip!$A:$C,2,0),"")</f>
      </c>
      <c r="O3269">
        <f>IFERROR(VLOOKUP(A3269,bip!$A:$Z,3,0),"")</f>
      </c>
    </row>
    <row r="3270" spans="1:15" ht="13.2">
      <c r="A3270" t="s">
        <v>2762</v>
      </c>
      <c r="B3270" t="s">
        <v>2762</v>
      </c>
      <c r="C3270" t="s">
        <v>15155</v>
      </c>
      <c r="D3270" t="s">
        <v>31099</v>
      </c>
      <c r="E3270" t="s">
        <v>19344</v>
      </c>
      <c r="F3270">
        <v>1</v>
      </c>
      <c r="G3270">
        <v>4</v>
      </c>
      <c r="H3270" s="1">
        <v>3420</v>
      </c>
      <c r="I3270" s="87"/>
      <c r="K3270" s="86" t="s">
        <v>17485</v>
      </c>
      <c r="L3270" s="86" t="s">
        <v>17486</v>
      </c>
      <c r="N3270">
        <f>IFERROR(VLOOKUP(A3270,bip!$A:$C,2,0),"")</f>
      </c>
      <c r="O3270">
        <f>IFERROR(VLOOKUP(A3270,bip!$A:$Z,3,0),"")</f>
      </c>
    </row>
    <row r="3271" spans="1:15" ht="13.2">
      <c r="A3271" t="s">
        <v>2763</v>
      </c>
      <c r="B3271" t="s">
        <v>2763</v>
      </c>
      <c r="C3271" t="s">
        <v>15155</v>
      </c>
      <c r="D3271" t="s">
        <v>31100</v>
      </c>
      <c r="E3271" t="s">
        <v>19345</v>
      </c>
      <c r="F3271">
        <v>1</v>
      </c>
      <c r="G3271">
        <v>4</v>
      </c>
      <c r="H3271" s="1">
        <v>3783</v>
      </c>
      <c r="I3271" s="87"/>
      <c r="K3271" s="86" t="s">
        <v>17485</v>
      </c>
      <c r="L3271" s="86" t="s">
        <v>17486</v>
      </c>
      <c r="N3271">
        <f>IFERROR(VLOOKUP(A3271,bip!$A:$C,2,0),"")</f>
      </c>
      <c r="O3271">
        <f>IFERROR(VLOOKUP(A3271,bip!$A:$Z,3,0),"")</f>
      </c>
    </row>
    <row r="3272" spans="1:15" ht="13.2">
      <c r="A3272" t="s">
        <v>2764</v>
      </c>
      <c r="B3272" t="s">
        <v>2764</v>
      </c>
      <c r="C3272" t="s">
        <v>15155</v>
      </c>
      <c r="D3272" t="s">
        <v>31101</v>
      </c>
      <c r="E3272" t="s">
        <v>19346</v>
      </c>
      <c r="F3272">
        <v>1</v>
      </c>
      <c r="G3272">
        <v>3</v>
      </c>
      <c r="H3272" s="1">
        <v>4184</v>
      </c>
      <c r="I3272" s="87"/>
      <c r="K3272" s="86" t="s">
        <v>17485</v>
      </c>
      <c r="L3272" s="86" t="s">
        <v>17486</v>
      </c>
      <c r="N3272">
        <f>IFERROR(VLOOKUP(A3272,bip!$A:$C,2,0),"")</f>
      </c>
      <c r="O3272">
        <f>IFERROR(VLOOKUP(A3272,bip!$A:$Z,3,0),"")</f>
      </c>
    </row>
    <row r="3273" spans="1:15" ht="13.2">
      <c r="A3273" t="s">
        <v>2807</v>
      </c>
      <c r="B3273" t="s">
        <v>15834</v>
      </c>
      <c r="C3273" t="s">
        <v>15155</v>
      </c>
      <c r="D3273" t="s">
        <v>31102</v>
      </c>
      <c r="E3273" t="s">
        <v>15835</v>
      </c>
      <c r="F3273">
        <v>1</v>
      </c>
      <c r="G3273">
        <v>30</v>
      </c>
      <c r="H3273" s="1">
        <v>321</v>
      </c>
      <c r="I3273" s="87"/>
      <c r="K3273" s="86" t="s">
        <v>17485</v>
      </c>
      <c r="L3273" s="86" t="s">
        <v>17486</v>
      </c>
      <c r="N3273">
        <f>IFERROR(VLOOKUP(A3273,bip!$A:$C,2,0),"")</f>
      </c>
      <c r="O3273">
        <f>IFERROR(VLOOKUP(A3273,bip!$A:$Z,3,0),"")</f>
      </c>
    </row>
    <row r="3274" spans="1:15" ht="13.2">
      <c r="A3274" t="s">
        <v>2806</v>
      </c>
      <c r="B3274" t="s">
        <v>15836</v>
      </c>
      <c r="C3274" t="s">
        <v>15155</v>
      </c>
      <c r="D3274" t="s">
        <v>31103</v>
      </c>
      <c r="E3274" t="s">
        <v>15837</v>
      </c>
      <c r="F3274">
        <v>1</v>
      </c>
      <c r="G3274">
        <v>25</v>
      </c>
      <c r="H3274" s="1">
        <v>300</v>
      </c>
      <c r="I3274" s="87"/>
      <c r="K3274" s="86" t="s">
        <v>17485</v>
      </c>
      <c r="L3274" s="86" t="s">
        <v>17486</v>
      </c>
      <c r="N3274">
        <f>IFERROR(VLOOKUP(A3274,bip!$A:$C,2,0),"")</f>
      </c>
      <c r="O3274">
        <f>IFERROR(VLOOKUP(A3274,bip!$A:$Z,3,0),"")</f>
      </c>
    </row>
    <row r="3275" spans="1:15" ht="13.2">
      <c r="A3275" t="s">
        <v>2808</v>
      </c>
      <c r="B3275" t="s">
        <v>15838</v>
      </c>
      <c r="C3275" t="s">
        <v>15155</v>
      </c>
      <c r="D3275" t="s">
        <v>31104</v>
      </c>
      <c r="E3275" t="s">
        <v>15839</v>
      </c>
      <c r="F3275">
        <v>1</v>
      </c>
      <c r="G3275">
        <v>40</v>
      </c>
      <c r="H3275" s="1">
        <v>344</v>
      </c>
      <c r="I3275" s="87"/>
      <c r="K3275" s="86" t="s">
        <v>17485</v>
      </c>
      <c r="L3275" s="86" t="s">
        <v>17486</v>
      </c>
      <c r="N3275">
        <f>IFERROR(VLOOKUP(A3275,bip!$A:$C,2,0),"")</f>
      </c>
      <c r="O3275">
        <f>IFERROR(VLOOKUP(A3275,bip!$A:$Z,3,0),"")</f>
      </c>
    </row>
    <row r="3276" spans="1:15" ht="13.2">
      <c r="A3276" t="s">
        <v>2809</v>
      </c>
      <c r="B3276" t="s">
        <v>15840</v>
      </c>
      <c r="C3276" t="s">
        <v>15155</v>
      </c>
      <c r="D3276" t="s">
        <v>31105</v>
      </c>
      <c r="E3276" t="s">
        <v>15841</v>
      </c>
      <c r="F3276">
        <v>1</v>
      </c>
      <c r="G3276">
        <v>30</v>
      </c>
      <c r="H3276" s="1">
        <v>429</v>
      </c>
      <c r="I3276" s="87"/>
      <c r="K3276" s="86" t="s">
        <v>17485</v>
      </c>
      <c r="L3276" s="86" t="s">
        <v>17486</v>
      </c>
      <c r="N3276">
        <f>IFERROR(VLOOKUP(A3276,bip!$A:$C,2,0),"")</f>
      </c>
      <c r="O3276">
        <f>IFERROR(VLOOKUP(A3276,bip!$A:$Z,3,0),"")</f>
      </c>
    </row>
    <row r="3277" spans="1:15" ht="13.2">
      <c r="A3277" t="s">
        <v>2810</v>
      </c>
      <c r="B3277" t="s">
        <v>15842</v>
      </c>
      <c r="C3277" t="s">
        <v>15155</v>
      </c>
      <c r="D3277" t="s">
        <v>31106</v>
      </c>
      <c r="E3277" t="s">
        <v>15843</v>
      </c>
      <c r="F3277">
        <v>1</v>
      </c>
      <c r="G3277">
        <v>30</v>
      </c>
      <c r="H3277" s="1">
        <v>436</v>
      </c>
      <c r="I3277" s="87"/>
      <c r="K3277" s="86" t="s">
        <v>17485</v>
      </c>
      <c r="L3277" s="86" t="s">
        <v>17486</v>
      </c>
      <c r="N3277">
        <f>IFERROR(VLOOKUP(A3277,bip!$A:$C,2,0),"")</f>
      </c>
      <c r="O3277">
        <f>IFERROR(VLOOKUP(A3277,bip!$A:$Z,3,0),"")</f>
      </c>
    </row>
    <row r="3278" spans="1:15" ht="13.2">
      <c r="A3278" t="s">
        <v>2811</v>
      </c>
      <c r="B3278" t="s">
        <v>15844</v>
      </c>
      <c r="C3278" t="s">
        <v>15155</v>
      </c>
      <c r="D3278" t="s">
        <v>31107</v>
      </c>
      <c r="E3278" t="s">
        <v>15845</v>
      </c>
      <c r="F3278">
        <v>1</v>
      </c>
      <c r="G3278">
        <v>20</v>
      </c>
      <c r="H3278" s="1">
        <v>459</v>
      </c>
      <c r="I3278" s="87"/>
      <c r="K3278" s="86" t="s">
        <v>17485</v>
      </c>
      <c r="L3278" s="86" t="s">
        <v>17486</v>
      </c>
      <c r="N3278">
        <f>IFERROR(VLOOKUP(A3278,bip!$A:$C,2,0),"")</f>
      </c>
      <c r="O3278">
        <f>IFERROR(VLOOKUP(A3278,bip!$A:$Z,3,0),"")</f>
      </c>
    </row>
    <row r="3279" spans="1:15" ht="13.2">
      <c r="A3279" t="s">
        <v>2812</v>
      </c>
      <c r="B3279" t="s">
        <v>15846</v>
      </c>
      <c r="C3279" t="s">
        <v>15155</v>
      </c>
      <c r="D3279" t="s">
        <v>31108</v>
      </c>
      <c r="E3279" t="s">
        <v>15847</v>
      </c>
      <c r="F3279">
        <v>1</v>
      </c>
      <c r="G3279">
        <v>20</v>
      </c>
      <c r="H3279" s="1">
        <v>623</v>
      </c>
      <c r="I3279" s="87"/>
      <c r="K3279" s="86" t="s">
        <v>17485</v>
      </c>
      <c r="L3279" s="86" t="s">
        <v>17486</v>
      </c>
      <c r="N3279">
        <f>IFERROR(VLOOKUP(A3279,bip!$A:$C,2,0),"")</f>
      </c>
      <c r="O3279">
        <f>IFERROR(VLOOKUP(A3279,bip!$A:$Z,3,0),"")</f>
      </c>
    </row>
    <row r="3280" spans="1:15" ht="13.2">
      <c r="A3280" t="s">
        <v>2813</v>
      </c>
      <c r="B3280" t="s">
        <v>15848</v>
      </c>
      <c r="C3280" t="s">
        <v>15155</v>
      </c>
      <c r="D3280" t="s">
        <v>31109</v>
      </c>
      <c r="E3280" t="s">
        <v>15849</v>
      </c>
      <c r="F3280">
        <v>1</v>
      </c>
      <c r="G3280">
        <v>20</v>
      </c>
      <c r="H3280" s="1">
        <v>672</v>
      </c>
      <c r="I3280" s="87"/>
      <c r="K3280" s="86" t="s">
        <v>17485</v>
      </c>
      <c r="L3280" s="86" t="s">
        <v>17486</v>
      </c>
      <c r="N3280">
        <f>IFERROR(VLOOKUP(A3280,bip!$A:$C,2,0),"")</f>
      </c>
      <c r="O3280">
        <f>IFERROR(VLOOKUP(A3280,bip!$A:$Z,3,0),"")</f>
      </c>
    </row>
    <row r="3281" spans="1:15" ht="13.2">
      <c r="A3281" t="s">
        <v>2814</v>
      </c>
      <c r="B3281" t="s">
        <v>15850</v>
      </c>
      <c r="C3281" t="s">
        <v>15155</v>
      </c>
      <c r="D3281" t="s">
        <v>31110</v>
      </c>
      <c r="E3281" t="s">
        <v>15851</v>
      </c>
      <c r="F3281">
        <v>1</v>
      </c>
      <c r="G3281">
        <v>20</v>
      </c>
      <c r="H3281" s="1">
        <v>874</v>
      </c>
      <c r="I3281" s="87"/>
      <c r="K3281" s="86" t="s">
        <v>17485</v>
      </c>
      <c r="L3281" s="86" t="s">
        <v>17486</v>
      </c>
      <c r="N3281">
        <f>IFERROR(VLOOKUP(A3281,bip!$A:$C,2,0),"")</f>
      </c>
      <c r="O3281">
        <f>IFERROR(VLOOKUP(A3281,bip!$A:$Z,3,0),"")</f>
      </c>
    </row>
    <row r="3282" spans="1:15" ht="13.2">
      <c r="A3282" t="s">
        <v>2815</v>
      </c>
      <c r="B3282" t="s">
        <v>15852</v>
      </c>
      <c r="C3282" t="s">
        <v>15155</v>
      </c>
      <c r="D3282" t="s">
        <v>31111</v>
      </c>
      <c r="E3282" t="s">
        <v>15853</v>
      </c>
      <c r="F3282">
        <v>1</v>
      </c>
      <c r="G3282">
        <v>20</v>
      </c>
      <c r="H3282" s="1">
        <v>887</v>
      </c>
      <c r="I3282" s="87"/>
      <c r="K3282" s="86" t="s">
        <v>17485</v>
      </c>
      <c r="L3282" s="86" t="s">
        <v>17486</v>
      </c>
      <c r="N3282">
        <f>IFERROR(VLOOKUP(A3282,bip!$A:$C,2,0),"")</f>
      </c>
      <c r="O3282">
        <f>IFERROR(VLOOKUP(A3282,bip!$A:$Z,3,0),"")</f>
      </c>
    </row>
    <row r="3283" spans="1:15" ht="13.2">
      <c r="A3283" t="s">
        <v>2816</v>
      </c>
      <c r="B3283" t="s">
        <v>15854</v>
      </c>
      <c r="C3283" t="s">
        <v>15155</v>
      </c>
      <c r="D3283" t="s">
        <v>31112</v>
      </c>
      <c r="E3283" t="s">
        <v>15855</v>
      </c>
      <c r="F3283">
        <v>1</v>
      </c>
      <c r="G3283">
        <v>10</v>
      </c>
      <c r="H3283" s="1">
        <v>1325</v>
      </c>
      <c r="I3283" s="87"/>
      <c r="K3283" s="86" t="s">
        <v>17485</v>
      </c>
      <c r="L3283" s="86" t="s">
        <v>17486</v>
      </c>
      <c r="N3283">
        <f>IFERROR(VLOOKUP(A3283,bip!$A:$C,2,0),"")</f>
      </c>
      <c r="O3283">
        <f>IFERROR(VLOOKUP(A3283,bip!$A:$Z,3,0),"")</f>
      </c>
    </row>
    <row r="3284" spans="1:15" ht="13.2">
      <c r="A3284" t="s">
        <v>2817</v>
      </c>
      <c r="B3284" t="s">
        <v>15856</v>
      </c>
      <c r="C3284" t="s">
        <v>15155</v>
      </c>
      <c r="D3284" t="s">
        <v>31113</v>
      </c>
      <c r="E3284" t="s">
        <v>15857</v>
      </c>
      <c r="F3284">
        <v>1</v>
      </c>
      <c r="G3284">
        <v>10</v>
      </c>
      <c r="H3284" s="1">
        <v>1331</v>
      </c>
      <c r="I3284" s="87"/>
      <c r="K3284" s="86" t="s">
        <v>17485</v>
      </c>
      <c r="L3284" s="86" t="s">
        <v>17486</v>
      </c>
      <c r="N3284">
        <f>IFERROR(VLOOKUP(A3284,bip!$A:$C,2,0),"")</f>
      </c>
      <c r="O3284">
        <f>IFERROR(VLOOKUP(A3284,bip!$A:$Z,3,0),"")</f>
      </c>
    </row>
    <row r="3285" spans="1:15" ht="13.2">
      <c r="A3285" t="s">
        <v>2818</v>
      </c>
      <c r="B3285" t="s">
        <v>15858</v>
      </c>
      <c r="C3285" t="s">
        <v>15155</v>
      </c>
      <c r="D3285" t="s">
        <v>31114</v>
      </c>
      <c r="E3285" t="s">
        <v>15859</v>
      </c>
      <c r="F3285">
        <v>1</v>
      </c>
      <c r="G3285">
        <v>10</v>
      </c>
      <c r="H3285" s="1">
        <v>1430</v>
      </c>
      <c r="I3285" s="87"/>
      <c r="K3285" s="86" t="s">
        <v>17485</v>
      </c>
      <c r="L3285" s="86" t="s">
        <v>17486</v>
      </c>
      <c r="N3285">
        <f>IFERROR(VLOOKUP(A3285,bip!$A:$C,2,0),"")</f>
      </c>
      <c r="O3285">
        <f>IFERROR(VLOOKUP(A3285,bip!$A:$Z,3,0),"")</f>
      </c>
    </row>
    <row r="3286" spans="1:15" ht="13.2">
      <c r="A3286" t="s">
        <v>2819</v>
      </c>
      <c r="B3286" t="s">
        <v>15860</v>
      </c>
      <c r="C3286" t="s">
        <v>15155</v>
      </c>
      <c r="D3286" t="s">
        <v>31115</v>
      </c>
      <c r="E3286" t="s">
        <v>15861</v>
      </c>
      <c r="F3286">
        <v>1</v>
      </c>
      <c r="G3286">
        <v>10</v>
      </c>
      <c r="H3286" s="1">
        <v>1477</v>
      </c>
      <c r="I3286" s="87"/>
      <c r="K3286" s="86" t="s">
        <v>17485</v>
      </c>
      <c r="L3286" s="86" t="s">
        <v>17486</v>
      </c>
      <c r="N3286">
        <f>IFERROR(VLOOKUP(A3286,bip!$A:$C,2,0),"")</f>
      </c>
      <c r="O3286">
        <f>IFERROR(VLOOKUP(A3286,bip!$A:$Z,3,0),"")</f>
      </c>
    </row>
    <row r="3287" spans="1:15" ht="13.2">
      <c r="A3287" t="s">
        <v>2820</v>
      </c>
      <c r="B3287" t="s">
        <v>15862</v>
      </c>
      <c r="C3287" t="s">
        <v>15155</v>
      </c>
      <c r="D3287" t="s">
        <v>31116</v>
      </c>
      <c r="E3287" t="s">
        <v>15863</v>
      </c>
      <c r="F3287">
        <v>1</v>
      </c>
      <c r="G3287">
        <v>6</v>
      </c>
      <c r="H3287" s="1">
        <v>2138</v>
      </c>
      <c r="I3287" s="87"/>
      <c r="K3287" s="86" t="s">
        <v>17485</v>
      </c>
      <c r="L3287" s="86" t="s">
        <v>17486</v>
      </c>
      <c r="N3287">
        <f>IFERROR(VLOOKUP(A3287,bip!$A:$C,2,0),"")</f>
      </c>
      <c r="O3287">
        <f>IFERROR(VLOOKUP(A3287,bip!$A:$Z,3,0),"")</f>
      </c>
    </row>
    <row r="3288" spans="1:15" ht="13.2">
      <c r="A3288" t="s">
        <v>2821</v>
      </c>
      <c r="B3288" t="s">
        <v>15864</v>
      </c>
      <c r="C3288" t="s">
        <v>15155</v>
      </c>
      <c r="D3288" t="s">
        <v>31117</v>
      </c>
      <c r="E3288" t="s">
        <v>15865</v>
      </c>
      <c r="F3288">
        <v>1</v>
      </c>
      <c r="G3288">
        <v>6</v>
      </c>
      <c r="H3288" s="1">
        <v>2205</v>
      </c>
      <c r="I3288" s="87"/>
      <c r="K3288" s="86" t="s">
        <v>17485</v>
      </c>
      <c r="L3288" s="86" t="s">
        <v>17486</v>
      </c>
      <c r="N3288">
        <f>IFERROR(VLOOKUP(A3288,bip!$A:$C,2,0),"")</f>
      </c>
      <c r="O3288">
        <f>IFERROR(VLOOKUP(A3288,bip!$A:$Z,3,0),"")</f>
      </c>
    </row>
    <row r="3289" spans="1:15" ht="13.2">
      <c r="A3289" t="s">
        <v>2822</v>
      </c>
      <c r="B3289" t="s">
        <v>15866</v>
      </c>
      <c r="C3289" t="s">
        <v>15155</v>
      </c>
      <c r="D3289" t="s">
        <v>31118</v>
      </c>
      <c r="E3289" t="s">
        <v>15867</v>
      </c>
      <c r="F3289">
        <v>1</v>
      </c>
      <c r="G3289">
        <v>6</v>
      </c>
      <c r="H3289" s="1">
        <v>2267</v>
      </c>
      <c r="I3289" s="87"/>
      <c r="K3289" s="86" t="s">
        <v>17485</v>
      </c>
      <c r="L3289" s="86" t="s">
        <v>17486</v>
      </c>
      <c r="N3289">
        <f>IFERROR(VLOOKUP(A3289,bip!$A:$C,2,0),"")</f>
      </c>
      <c r="O3289">
        <f>IFERROR(VLOOKUP(A3289,bip!$A:$Z,3,0),"")</f>
      </c>
    </row>
    <row r="3290" spans="1:15" ht="13.2">
      <c r="A3290" t="s">
        <v>2828</v>
      </c>
      <c r="B3290" t="s">
        <v>2828</v>
      </c>
      <c r="C3290" t="s">
        <v>15155</v>
      </c>
      <c r="D3290" t="s">
        <v>15868</v>
      </c>
      <c r="E3290" t="s">
        <v>19372</v>
      </c>
      <c r="F3290">
        <v>1</v>
      </c>
      <c r="G3290">
        <v>1</v>
      </c>
      <c r="H3290" s="1">
        <v>18814</v>
      </c>
      <c r="I3290" s="87">
        <v>0.05</v>
      </c>
      <c r="J3290" s="86" t="s">
        <v>17480</v>
      </c>
      <c r="K3290" s="86" t="s">
        <v>44487</v>
      </c>
      <c r="L3290" s="86" t="s">
        <v>17486</v>
      </c>
      <c r="N3290">
        <f>IFERROR(VLOOKUP(A3290,bip!$A:$C,2,0),"")</f>
      </c>
      <c r="O3290">
        <f>IFERROR(VLOOKUP(A3290,bip!$A:$Z,3,0),"")</f>
      </c>
    </row>
    <row r="3291" spans="1:15" ht="13.2">
      <c r="A3291" t="s">
        <v>2840</v>
      </c>
      <c r="B3291" t="s">
        <v>2840</v>
      </c>
      <c r="C3291" t="s">
        <v>15155</v>
      </c>
      <c r="D3291" t="s">
        <v>22200</v>
      </c>
      <c r="E3291" t="s">
        <v>19379</v>
      </c>
      <c r="F3291">
        <v>1</v>
      </c>
      <c r="G3291">
        <v>50</v>
      </c>
      <c r="H3291" s="1">
        <v>2057</v>
      </c>
      <c r="I3291" s="87">
        <v>0.05</v>
      </c>
      <c r="J3291" s="86" t="s">
        <v>17480</v>
      </c>
      <c r="K3291" s="86" t="s">
        <v>44487</v>
      </c>
      <c r="L3291" s="86" t="s">
        <v>17486</v>
      </c>
      <c r="N3291">
        <f>IFERROR(VLOOKUP(A3291,bip!$A:$C,2,0),"")</f>
      </c>
      <c r="O3291">
        <f>IFERROR(VLOOKUP(A3291,bip!$A:$Z,3,0),"")</f>
      </c>
    </row>
    <row r="3292" spans="1:15" ht="13.2">
      <c r="A3292" t="s">
        <v>2829</v>
      </c>
      <c r="B3292" t="s">
        <v>2829</v>
      </c>
      <c r="C3292" t="s">
        <v>15155</v>
      </c>
      <c r="D3292" t="s">
        <v>15871</v>
      </c>
      <c r="E3292" t="s">
        <v>19378</v>
      </c>
      <c r="F3292">
        <v>1</v>
      </c>
      <c r="G3292">
        <v>1</v>
      </c>
      <c r="H3292" s="1">
        <v>25085</v>
      </c>
      <c r="I3292" s="87">
        <v>0.05</v>
      </c>
      <c r="J3292" s="86" t="s">
        <v>17480</v>
      </c>
      <c r="K3292" s="86" t="s">
        <v>44487</v>
      </c>
      <c r="L3292" s="86" t="s">
        <v>17486</v>
      </c>
      <c r="N3292">
        <f>IFERROR(VLOOKUP(A3292,bip!$A:$C,2,0),"")</f>
      </c>
      <c r="O3292">
        <f>IFERROR(VLOOKUP(A3292,bip!$A:$Z,3,0),"")</f>
      </c>
    </row>
    <row r="3293" spans="1:15" ht="13.2">
      <c r="A3293" t="s">
        <v>2841</v>
      </c>
      <c r="B3293" t="s">
        <v>2841</v>
      </c>
      <c r="C3293" t="s">
        <v>15155</v>
      </c>
      <c r="D3293" t="s">
        <v>22201</v>
      </c>
      <c r="E3293" t="s">
        <v>19380</v>
      </c>
      <c r="F3293">
        <v>1</v>
      </c>
      <c r="G3293">
        <v>50</v>
      </c>
      <c r="H3293" s="1">
        <v>2057</v>
      </c>
      <c r="I3293" s="87">
        <v>0.05</v>
      </c>
      <c r="J3293" s="86" t="s">
        <v>17480</v>
      </c>
      <c r="K3293" s="86" t="s">
        <v>44487</v>
      </c>
      <c r="L3293" s="86" t="s">
        <v>17486</v>
      </c>
      <c r="N3293">
        <f>IFERROR(VLOOKUP(A3293,bip!$A:$C,2,0),"")</f>
      </c>
      <c r="O3293">
        <f>IFERROR(VLOOKUP(A3293,bip!$A:$Z,3,0),"")</f>
      </c>
    </row>
    <row r="3294" spans="1:15" ht="13.2">
      <c r="A3294" t="s">
        <v>2836</v>
      </c>
      <c r="B3294" t="s">
        <v>2836</v>
      </c>
      <c r="C3294" t="s">
        <v>15155</v>
      </c>
      <c r="D3294" t="s">
        <v>22201</v>
      </c>
      <c r="E3294" t="s">
        <v>19395</v>
      </c>
      <c r="F3294">
        <v>1</v>
      </c>
      <c r="G3294">
        <v>4</v>
      </c>
      <c r="H3294" s="1">
        <v>2046</v>
      </c>
      <c r="I3294" s="87">
        <v>0.05</v>
      </c>
      <c r="J3294" s="86" t="s">
        <v>17480</v>
      </c>
      <c r="K3294" s="86" t="s">
        <v>44487</v>
      </c>
      <c r="L3294" s="86" t="s">
        <v>17486</v>
      </c>
      <c r="N3294">
        <f>IFERROR(VLOOKUP(A3294,bip!$A:$C,2,0),"")</f>
      </c>
      <c r="O3294">
        <f>IFERROR(VLOOKUP(A3294,bip!$A:$Z,3,0),"")</f>
      </c>
    </row>
    <row r="3295" spans="1:15" ht="13.2">
      <c r="A3295" t="s">
        <v>2830</v>
      </c>
      <c r="B3295" t="s">
        <v>2830</v>
      </c>
      <c r="C3295" t="s">
        <v>15155</v>
      </c>
      <c r="D3295" t="s">
        <v>15869</v>
      </c>
      <c r="E3295" t="s">
        <v>19373</v>
      </c>
      <c r="F3295">
        <v>1</v>
      </c>
      <c r="G3295">
        <v>1</v>
      </c>
      <c r="H3295" s="1">
        <v>62713</v>
      </c>
      <c r="I3295" s="87">
        <v>0.05</v>
      </c>
      <c r="J3295" s="86" t="s">
        <v>17480</v>
      </c>
      <c r="K3295" s="86" t="s">
        <v>44487</v>
      </c>
      <c r="L3295" s="86" t="s">
        <v>17486</v>
      </c>
      <c r="N3295">
        <f>IFERROR(VLOOKUP(A3295,bip!$A:$C,2,0),"")</f>
      </c>
      <c r="O3295">
        <f>IFERROR(VLOOKUP(A3295,bip!$A:$Z,3,0),"")</f>
      </c>
    </row>
    <row r="3296" spans="1:15" ht="13.2">
      <c r="A3296" t="s">
        <v>2842</v>
      </c>
      <c r="B3296" t="s">
        <v>2842</v>
      </c>
      <c r="C3296" t="s">
        <v>15155</v>
      </c>
      <c r="D3296" t="s">
        <v>22202</v>
      </c>
      <c r="E3296" t="s">
        <v>19381</v>
      </c>
      <c r="F3296">
        <v>1</v>
      </c>
      <c r="G3296">
        <v>50</v>
      </c>
      <c r="H3296" s="1">
        <v>2057</v>
      </c>
      <c r="I3296" s="87">
        <v>0.05</v>
      </c>
      <c r="J3296" s="86" t="s">
        <v>17480</v>
      </c>
      <c r="K3296" s="86" t="s">
        <v>44487</v>
      </c>
      <c r="L3296" s="86" t="s">
        <v>17486</v>
      </c>
      <c r="N3296">
        <f>IFERROR(VLOOKUP(A3296,bip!$A:$C,2,0),"")</f>
      </c>
      <c r="O3296">
        <f>IFERROR(VLOOKUP(A3296,bip!$A:$Z,3,0),"")</f>
      </c>
    </row>
    <row r="3297" spans="1:15" ht="13.2">
      <c r="A3297" t="s">
        <v>2837</v>
      </c>
      <c r="B3297" t="s">
        <v>2837</v>
      </c>
      <c r="C3297" t="s">
        <v>15155</v>
      </c>
      <c r="D3297" t="s">
        <v>22202</v>
      </c>
      <c r="E3297" t="s">
        <v>19396</v>
      </c>
      <c r="F3297">
        <v>1</v>
      </c>
      <c r="G3297">
        <v>4</v>
      </c>
      <c r="H3297" s="1">
        <v>2046</v>
      </c>
      <c r="I3297" s="87">
        <v>0.05</v>
      </c>
      <c r="J3297" s="86" t="s">
        <v>17480</v>
      </c>
      <c r="K3297" s="86" t="s">
        <v>44487</v>
      </c>
      <c r="L3297" s="86" t="s">
        <v>17486</v>
      </c>
      <c r="N3297">
        <f>IFERROR(VLOOKUP(A3297,bip!$A:$C,2,0),"")</f>
      </c>
      <c r="O3297">
        <f>IFERROR(VLOOKUP(A3297,bip!$A:$Z,3,0),"")</f>
      </c>
    </row>
    <row r="3298" spans="1:15" ht="13.2">
      <c r="A3298" t="s">
        <v>2834</v>
      </c>
      <c r="B3298" t="s">
        <v>2834</v>
      </c>
      <c r="C3298" t="s">
        <v>15155</v>
      </c>
      <c r="D3298" t="s">
        <v>36265</v>
      </c>
      <c r="E3298" t="s">
        <v>36266</v>
      </c>
      <c r="F3298">
        <v>1</v>
      </c>
      <c r="G3298">
        <v>2</v>
      </c>
      <c r="H3298" s="1">
        <v>18090</v>
      </c>
      <c r="I3298" s="87">
        <v>0.05</v>
      </c>
      <c r="J3298" s="86" t="s">
        <v>17480</v>
      </c>
      <c r="K3298" s="86" t="s">
        <v>44487</v>
      </c>
      <c r="L3298" s="86" t="s">
        <v>17486</v>
      </c>
      <c r="N3298">
        <f>IFERROR(VLOOKUP(A3298,bip!$A:$C,2,0),"")</f>
      </c>
      <c r="O3298">
        <f>IFERROR(VLOOKUP(A3298,bip!$A:$Z,3,0),"")</f>
      </c>
    </row>
    <row r="3299" spans="1:15" ht="13.2">
      <c r="A3299" t="s">
        <v>2856</v>
      </c>
      <c r="B3299" t="s">
        <v>2856</v>
      </c>
      <c r="C3299" t="s">
        <v>15155</v>
      </c>
      <c r="D3299" t="s">
        <v>22208</v>
      </c>
      <c r="E3299" t="s">
        <v>19388</v>
      </c>
      <c r="F3299">
        <v>1</v>
      </c>
      <c r="G3299">
        <v>5</v>
      </c>
      <c r="H3299" s="1">
        <v>5605</v>
      </c>
      <c r="I3299" s="87">
        <v>0.05</v>
      </c>
      <c r="J3299" s="86" t="s">
        <v>17480</v>
      </c>
      <c r="K3299" s="86" t="s">
        <v>44487</v>
      </c>
      <c r="L3299" s="86" t="s">
        <v>17486</v>
      </c>
      <c r="N3299">
        <f>IFERROR(VLOOKUP(A3299,bip!$A:$C,2,0),"")</f>
      </c>
      <c r="O3299">
        <f>IFERROR(VLOOKUP(A3299,bip!$A:$Z,3,0),"")</f>
      </c>
    </row>
    <row r="3300" spans="1:15" ht="13.2">
      <c r="A3300" t="s">
        <v>2854</v>
      </c>
      <c r="B3300" t="s">
        <v>2854</v>
      </c>
      <c r="C3300" t="s">
        <v>15155</v>
      </c>
      <c r="D3300" t="s">
        <v>36267</v>
      </c>
      <c r="E3300" t="s">
        <v>19389</v>
      </c>
      <c r="F3300">
        <v>1</v>
      </c>
      <c r="G3300">
        <v>5</v>
      </c>
      <c r="H3300" s="1">
        <v>902</v>
      </c>
      <c r="I3300" s="87">
        <v>0.05</v>
      </c>
      <c r="J3300" s="86" t="s">
        <v>17480</v>
      </c>
      <c r="K3300" s="86" t="s">
        <v>44487</v>
      </c>
      <c r="L3300" s="86" t="s">
        <v>17486</v>
      </c>
      <c r="N3300">
        <f>IFERROR(VLOOKUP(A3300,bip!$A:$C,2,0),"")</f>
      </c>
      <c r="O3300">
        <f>IFERROR(VLOOKUP(A3300,bip!$A:$Z,3,0),"")</f>
      </c>
    </row>
    <row r="3301" spans="1:15" ht="13.2">
      <c r="A3301" t="s">
        <v>2835</v>
      </c>
      <c r="B3301" t="s">
        <v>2835</v>
      </c>
      <c r="C3301" t="s">
        <v>15155</v>
      </c>
      <c r="D3301" t="s">
        <v>36268</v>
      </c>
      <c r="E3301" t="s">
        <v>19386</v>
      </c>
      <c r="F3301">
        <v>1</v>
      </c>
      <c r="G3301">
        <v>2</v>
      </c>
      <c r="H3301" s="1">
        <v>21278</v>
      </c>
      <c r="I3301" s="87">
        <v>0.05</v>
      </c>
      <c r="J3301" s="86" t="s">
        <v>17480</v>
      </c>
      <c r="K3301" s="86" t="s">
        <v>44487</v>
      </c>
      <c r="L3301" s="86" t="s">
        <v>17486</v>
      </c>
      <c r="N3301">
        <f>IFERROR(VLOOKUP(A3301,bip!$A:$C,2,0),"")</f>
      </c>
      <c r="O3301">
        <f>IFERROR(VLOOKUP(A3301,bip!$A:$Z,3,0),"")</f>
      </c>
    </row>
    <row r="3302" spans="1:15" ht="13.2">
      <c r="A3302" t="s">
        <v>2857</v>
      </c>
      <c r="B3302" t="s">
        <v>2857</v>
      </c>
      <c r="C3302" t="s">
        <v>15155</v>
      </c>
      <c r="D3302" t="s">
        <v>22209</v>
      </c>
      <c r="E3302" t="s">
        <v>19390</v>
      </c>
      <c r="F3302">
        <v>1</v>
      </c>
      <c r="G3302">
        <v>5</v>
      </c>
      <c r="H3302" s="1">
        <v>5891</v>
      </c>
      <c r="I3302" s="87">
        <v>0.05</v>
      </c>
      <c r="J3302" s="86" t="s">
        <v>17480</v>
      </c>
      <c r="K3302" s="86" t="s">
        <v>44487</v>
      </c>
      <c r="L3302" s="86" t="s">
        <v>17486</v>
      </c>
      <c r="N3302">
        <f>IFERROR(VLOOKUP(A3302,bip!$A:$C,2,0),"")</f>
      </c>
      <c r="O3302">
        <f>IFERROR(VLOOKUP(A3302,bip!$A:$Z,3,0),"")</f>
      </c>
    </row>
    <row r="3303" spans="1:15" ht="13.2">
      <c r="A3303" t="s">
        <v>2855</v>
      </c>
      <c r="B3303" t="s">
        <v>2855</v>
      </c>
      <c r="C3303" t="s">
        <v>15155</v>
      </c>
      <c r="D3303" t="s">
        <v>36269</v>
      </c>
      <c r="E3303" t="s">
        <v>19391</v>
      </c>
      <c r="F3303">
        <v>1</v>
      </c>
      <c r="G3303">
        <v>5</v>
      </c>
      <c r="H3303" s="1">
        <v>990</v>
      </c>
      <c r="I3303" s="87"/>
      <c r="K3303" s="86" t="s">
        <v>17485</v>
      </c>
      <c r="L3303" s="86" t="s">
        <v>17486</v>
      </c>
      <c r="N3303">
        <f>IFERROR(VLOOKUP(A3303,bip!$A:$C,2,0),"")</f>
      </c>
      <c r="O3303">
        <f>IFERROR(VLOOKUP(A3303,bip!$A:$Z,3,0),"")</f>
      </c>
    </row>
    <row r="3304" spans="1:15" ht="13.2">
      <c r="A3304" t="s">
        <v>2833</v>
      </c>
      <c r="B3304" t="s">
        <v>2833</v>
      </c>
      <c r="C3304" t="s">
        <v>15155</v>
      </c>
      <c r="D3304" t="s">
        <v>36270</v>
      </c>
      <c r="E3304" t="s">
        <v>19387</v>
      </c>
      <c r="F3304">
        <v>1</v>
      </c>
      <c r="G3304">
        <v>1</v>
      </c>
      <c r="H3304" s="1">
        <v>57577</v>
      </c>
      <c r="I3304" s="87">
        <v>0.05</v>
      </c>
      <c r="J3304" s="86" t="s">
        <v>17480</v>
      </c>
      <c r="K3304" s="86" t="s">
        <v>44487</v>
      </c>
      <c r="L3304" s="86" t="s">
        <v>17486</v>
      </c>
      <c r="N3304">
        <f>IFERROR(VLOOKUP(A3304,bip!$A:$C,2,0),"")</f>
      </c>
      <c r="O3304">
        <f>IFERROR(VLOOKUP(A3304,bip!$A:$Z,3,0),"")</f>
      </c>
    </row>
    <row r="3305" spans="1:15" ht="13.2">
      <c r="A3305" t="s">
        <v>2852</v>
      </c>
      <c r="B3305" t="s">
        <v>2852</v>
      </c>
      <c r="C3305" t="s">
        <v>15155</v>
      </c>
      <c r="D3305" t="s">
        <v>22210</v>
      </c>
      <c r="E3305" t="s">
        <v>19392</v>
      </c>
      <c r="F3305">
        <v>1</v>
      </c>
      <c r="G3305">
        <v>5</v>
      </c>
      <c r="H3305" s="1">
        <v>8590</v>
      </c>
      <c r="I3305" s="87">
        <v>0.05</v>
      </c>
      <c r="J3305" s="86" t="s">
        <v>17480</v>
      </c>
      <c r="K3305" s="86" t="s">
        <v>44487</v>
      </c>
      <c r="L3305" s="86" t="s">
        <v>17486</v>
      </c>
      <c r="N3305">
        <f>IFERROR(VLOOKUP(A3305,bip!$A:$C,2,0),"")</f>
      </c>
      <c r="O3305">
        <f>IFERROR(VLOOKUP(A3305,bip!$A:$Z,3,0),"")</f>
      </c>
    </row>
    <row r="3306" spans="1:15" ht="13.2">
      <c r="A3306" t="s">
        <v>2853</v>
      </c>
      <c r="B3306" t="s">
        <v>2853</v>
      </c>
      <c r="C3306" t="s">
        <v>15155</v>
      </c>
      <c r="D3306" t="s">
        <v>22211</v>
      </c>
      <c r="E3306" t="s">
        <v>19393</v>
      </c>
      <c r="F3306">
        <v>1</v>
      </c>
      <c r="G3306">
        <v>5</v>
      </c>
      <c r="H3306" s="1">
        <v>10053</v>
      </c>
      <c r="I3306" s="87">
        <v>0.05</v>
      </c>
      <c r="J3306" s="86" t="s">
        <v>17480</v>
      </c>
      <c r="K3306" s="86" t="s">
        <v>44487</v>
      </c>
      <c r="L3306" s="86" t="s">
        <v>17486</v>
      </c>
      <c r="N3306">
        <f>IFERROR(VLOOKUP(A3306,bip!$A:$C,2,0),"")</f>
      </c>
      <c r="O3306">
        <f>IFERROR(VLOOKUP(A3306,bip!$A:$Z,3,0),"")</f>
      </c>
    </row>
    <row r="3307" spans="1:15" ht="13.2">
      <c r="A3307" t="s">
        <v>2849</v>
      </c>
      <c r="B3307" t="s">
        <v>2849</v>
      </c>
      <c r="C3307" t="s">
        <v>15155</v>
      </c>
      <c r="D3307" t="s">
        <v>22212</v>
      </c>
      <c r="E3307" t="s">
        <v>19394</v>
      </c>
      <c r="F3307">
        <v>1</v>
      </c>
      <c r="G3307">
        <v>5</v>
      </c>
      <c r="H3307" s="1">
        <v>1964</v>
      </c>
      <c r="I3307" s="87">
        <v>0.05</v>
      </c>
      <c r="J3307" s="86" t="s">
        <v>17480</v>
      </c>
      <c r="K3307" s="86" t="s">
        <v>44487</v>
      </c>
      <c r="L3307" s="86" t="s">
        <v>17486</v>
      </c>
      <c r="N3307">
        <f>IFERROR(VLOOKUP(A3307,bip!$A:$C,2,0),"")</f>
      </c>
      <c r="O3307">
        <f>IFERROR(VLOOKUP(A3307,bip!$A:$Z,3,0),"")</f>
      </c>
    </row>
    <row r="3308" spans="1:15" ht="13.2">
      <c r="A3308" t="s">
        <v>2832</v>
      </c>
      <c r="B3308" t="s">
        <v>2832</v>
      </c>
      <c r="C3308" t="s">
        <v>15155</v>
      </c>
      <c r="D3308" t="s">
        <v>15869</v>
      </c>
      <c r="E3308" t="s">
        <v>36271</v>
      </c>
      <c r="F3308">
        <v>1</v>
      </c>
      <c r="G3308">
        <v>1</v>
      </c>
      <c r="H3308" s="1">
        <v>48941</v>
      </c>
      <c r="I3308" s="87">
        <v>0.05</v>
      </c>
      <c r="J3308" s="86" t="s">
        <v>17480</v>
      </c>
      <c r="K3308" s="86" t="s">
        <v>44487</v>
      </c>
      <c r="L3308" s="86" t="s">
        <v>17486</v>
      </c>
      <c r="N3308">
        <f>IFERROR(VLOOKUP(A3308,bip!$A:$C,2,0),"")</f>
      </c>
      <c r="O3308">
        <f>IFERROR(VLOOKUP(A3308,bip!$A:$Z,3,0),"")</f>
      </c>
    </row>
    <row r="3309" spans="1:15" ht="13.2">
      <c r="A3309" t="s">
        <v>2831</v>
      </c>
      <c r="B3309" t="s">
        <v>2831</v>
      </c>
      <c r="C3309" t="s">
        <v>15155</v>
      </c>
      <c r="D3309" t="s">
        <v>15870</v>
      </c>
      <c r="E3309" t="s">
        <v>19374</v>
      </c>
      <c r="F3309">
        <v>1</v>
      </c>
      <c r="G3309">
        <v>1</v>
      </c>
      <c r="H3309" s="1">
        <v>100341</v>
      </c>
      <c r="I3309" s="87">
        <v>0.05</v>
      </c>
      <c r="J3309" s="86" t="s">
        <v>17480</v>
      </c>
      <c r="K3309" s="86" t="s">
        <v>44487</v>
      </c>
      <c r="L3309" s="86" t="s">
        <v>17486</v>
      </c>
      <c r="N3309">
        <f>IFERROR(VLOOKUP(A3309,bip!$A:$C,2,0),"")</f>
      </c>
      <c r="O3309">
        <f>IFERROR(VLOOKUP(A3309,bip!$A:$Z,3,0),"")</f>
      </c>
    </row>
    <row r="3310" spans="1:15" ht="13.2">
      <c r="A3310" t="s">
        <v>2843</v>
      </c>
      <c r="B3310" t="s">
        <v>2843</v>
      </c>
      <c r="C3310" t="s">
        <v>15155</v>
      </c>
      <c r="D3310" t="s">
        <v>22203</v>
      </c>
      <c r="E3310" t="s">
        <v>19382</v>
      </c>
      <c r="F3310">
        <v>1</v>
      </c>
      <c r="G3310">
        <v>50</v>
      </c>
      <c r="H3310" s="1">
        <v>2057</v>
      </c>
      <c r="I3310" s="87">
        <v>0.05</v>
      </c>
      <c r="J3310" s="86" t="s">
        <v>17480</v>
      </c>
      <c r="K3310" s="86" t="s">
        <v>44487</v>
      </c>
      <c r="L3310" s="86" t="s">
        <v>17486</v>
      </c>
      <c r="N3310">
        <f>IFERROR(VLOOKUP(A3310,bip!$A:$C,2,0),"")</f>
      </c>
      <c r="O3310">
        <f>IFERROR(VLOOKUP(A3310,bip!$A:$Z,3,0),"")</f>
      </c>
    </row>
    <row r="3311" spans="1:15" ht="13.2">
      <c r="A3311" t="s">
        <v>2838</v>
      </c>
      <c r="B3311" t="s">
        <v>2838</v>
      </c>
      <c r="C3311" t="s">
        <v>15155</v>
      </c>
      <c r="D3311" t="s">
        <v>22203</v>
      </c>
      <c r="E3311" t="s">
        <v>19397</v>
      </c>
      <c r="F3311">
        <v>1</v>
      </c>
      <c r="G3311">
        <v>4</v>
      </c>
      <c r="H3311" s="1">
        <v>2046</v>
      </c>
      <c r="I3311" s="87">
        <v>0.05</v>
      </c>
      <c r="J3311" s="86" t="s">
        <v>17480</v>
      </c>
      <c r="K3311" s="86" t="s">
        <v>44487</v>
      </c>
      <c r="L3311" s="86" t="s">
        <v>17486</v>
      </c>
      <c r="N3311">
        <f>IFERROR(VLOOKUP(A3311,bip!$A:$C,2,0),"")</f>
      </c>
      <c r="O3311">
        <f>IFERROR(VLOOKUP(A3311,bip!$A:$Z,3,0),"")</f>
      </c>
    </row>
    <row r="3312" spans="1:15" ht="13.2">
      <c r="A3312" t="s">
        <v>2824</v>
      </c>
      <c r="B3312" t="s">
        <v>2824</v>
      </c>
      <c r="C3312" t="s">
        <v>15155</v>
      </c>
      <c r="D3312" t="s">
        <v>31119</v>
      </c>
      <c r="E3312" t="s">
        <v>19375</v>
      </c>
      <c r="F3312">
        <v>1</v>
      </c>
      <c r="G3312">
        <v>1</v>
      </c>
      <c r="H3312" s="1">
        <v>73149</v>
      </c>
      <c r="I3312" s="87">
        <v>0.05</v>
      </c>
      <c r="J3312" s="86" t="s">
        <v>17480</v>
      </c>
      <c r="K3312" s="86" t="s">
        <v>44487</v>
      </c>
      <c r="L3312" s="86" t="s">
        <v>17486</v>
      </c>
      <c r="N3312">
        <f>IFERROR(VLOOKUP(A3312,bip!$A:$C,2,0),"")</f>
      </c>
      <c r="O3312">
        <f>IFERROR(VLOOKUP(A3312,bip!$A:$Z,3,0),"")</f>
      </c>
    </row>
    <row r="3313" spans="1:15" ht="13.2">
      <c r="A3313" t="s">
        <v>2844</v>
      </c>
      <c r="B3313" t="s">
        <v>2844</v>
      </c>
      <c r="C3313" t="s">
        <v>15155</v>
      </c>
      <c r="D3313" t="s">
        <v>22204</v>
      </c>
      <c r="E3313" t="s">
        <v>19383</v>
      </c>
      <c r="F3313">
        <v>1</v>
      </c>
      <c r="G3313">
        <v>50</v>
      </c>
      <c r="H3313" s="1">
        <v>2057</v>
      </c>
      <c r="I3313" s="87">
        <v>0.05</v>
      </c>
      <c r="J3313" s="86" t="s">
        <v>17480</v>
      </c>
      <c r="K3313" s="86" t="s">
        <v>44487</v>
      </c>
      <c r="L3313" s="86" t="s">
        <v>17486</v>
      </c>
      <c r="N3313">
        <f>IFERROR(VLOOKUP(A3313,bip!$A:$C,2,0),"")</f>
      </c>
      <c r="O3313">
        <f>IFERROR(VLOOKUP(A3313,bip!$A:$Z,3,0),"")</f>
      </c>
    </row>
    <row r="3314" spans="1:15" ht="13.2">
      <c r="A3314" t="s">
        <v>2825</v>
      </c>
      <c r="B3314" t="s">
        <v>2825</v>
      </c>
      <c r="C3314" t="s">
        <v>15155</v>
      </c>
      <c r="D3314" t="s">
        <v>31120</v>
      </c>
      <c r="E3314" t="s">
        <v>19376</v>
      </c>
      <c r="F3314">
        <v>1</v>
      </c>
      <c r="G3314">
        <v>1</v>
      </c>
      <c r="H3314" s="1">
        <v>132997</v>
      </c>
      <c r="I3314" s="87">
        <v>0.05</v>
      </c>
      <c r="J3314" s="86" t="s">
        <v>17480</v>
      </c>
      <c r="K3314" s="86" t="s">
        <v>44487</v>
      </c>
      <c r="L3314" s="86" t="s">
        <v>17486</v>
      </c>
      <c r="N3314">
        <f>IFERROR(VLOOKUP(A3314,bip!$A:$C,2,0),"")</f>
      </c>
      <c r="O3314">
        <f>IFERROR(VLOOKUP(A3314,bip!$A:$Z,3,0),"")</f>
      </c>
    </row>
    <row r="3315" spans="1:15" ht="13.2">
      <c r="A3315" t="s">
        <v>2845</v>
      </c>
      <c r="B3315" t="s">
        <v>2845</v>
      </c>
      <c r="C3315" t="s">
        <v>15155</v>
      </c>
      <c r="D3315" t="s">
        <v>22205</v>
      </c>
      <c r="E3315" t="s">
        <v>19384</v>
      </c>
      <c r="F3315">
        <v>1</v>
      </c>
      <c r="G3315">
        <v>50</v>
      </c>
      <c r="H3315" s="1">
        <v>2057</v>
      </c>
      <c r="I3315" s="87">
        <v>0.05</v>
      </c>
      <c r="J3315" s="86" t="s">
        <v>17480</v>
      </c>
      <c r="K3315" s="86" t="s">
        <v>44487</v>
      </c>
      <c r="L3315" s="86" t="s">
        <v>17486</v>
      </c>
      <c r="N3315">
        <f>IFERROR(VLOOKUP(A3315,bip!$A:$C,2,0),"")</f>
      </c>
      <c r="O3315">
        <f>IFERROR(VLOOKUP(A3315,bip!$A:$Z,3,0),"")</f>
      </c>
    </row>
    <row r="3316" spans="1:15" ht="13.2">
      <c r="A3316" t="s">
        <v>2839</v>
      </c>
      <c r="B3316" t="s">
        <v>2839</v>
      </c>
      <c r="C3316" t="s">
        <v>15155</v>
      </c>
      <c r="D3316" t="s">
        <v>22205</v>
      </c>
      <c r="E3316" t="s">
        <v>19398</v>
      </c>
      <c r="F3316">
        <v>1</v>
      </c>
      <c r="G3316">
        <v>4</v>
      </c>
      <c r="H3316" s="1">
        <v>2046</v>
      </c>
      <c r="I3316" s="87">
        <v>0.05</v>
      </c>
      <c r="J3316" s="86" t="s">
        <v>17480</v>
      </c>
      <c r="K3316" s="86" t="s">
        <v>44487</v>
      </c>
      <c r="L3316" s="86" t="s">
        <v>17486</v>
      </c>
      <c r="N3316">
        <f>IFERROR(VLOOKUP(A3316,bip!$A:$C,2,0),"")</f>
      </c>
      <c r="O3316">
        <f>IFERROR(VLOOKUP(A3316,bip!$A:$Z,3,0),"")</f>
      </c>
    </row>
    <row r="3317" spans="1:15" ht="13.2">
      <c r="A3317" t="s">
        <v>2826</v>
      </c>
      <c r="B3317" t="s">
        <v>2826</v>
      </c>
      <c r="C3317" t="s">
        <v>15155</v>
      </c>
      <c r="D3317" t="s">
        <v>34423</v>
      </c>
      <c r="E3317" t="s">
        <v>20793</v>
      </c>
      <c r="F3317">
        <v>1</v>
      </c>
      <c r="G3317">
        <v>1</v>
      </c>
      <c r="H3317" s="1">
        <v>179546</v>
      </c>
      <c r="I3317" s="87">
        <v>0.05</v>
      </c>
      <c r="J3317" s="86" t="s">
        <v>17480</v>
      </c>
      <c r="K3317" s="86" t="s">
        <v>44487</v>
      </c>
      <c r="L3317" s="86" t="s">
        <v>17486</v>
      </c>
      <c r="N3317">
        <f>IFERROR(VLOOKUP(A3317,bip!$A:$C,2,0),"")</f>
      </c>
      <c r="O3317">
        <f>IFERROR(VLOOKUP(A3317,bip!$A:$Z,3,0),"")</f>
      </c>
    </row>
    <row r="3318" spans="1:15" ht="13.2">
      <c r="A3318" t="s">
        <v>2846</v>
      </c>
      <c r="B3318" t="s">
        <v>2846</v>
      </c>
      <c r="C3318" t="s">
        <v>15155</v>
      </c>
      <c r="D3318" t="s">
        <v>22206</v>
      </c>
      <c r="E3318" t="s">
        <v>19385</v>
      </c>
      <c r="F3318">
        <v>1</v>
      </c>
      <c r="G3318">
        <v>50</v>
      </c>
      <c r="H3318" s="1">
        <v>2057</v>
      </c>
      <c r="I3318" s="87">
        <v>0.05</v>
      </c>
      <c r="J3318" s="86" t="s">
        <v>17480</v>
      </c>
      <c r="K3318" s="86" t="s">
        <v>44487</v>
      </c>
      <c r="L3318" s="86" t="s">
        <v>17486</v>
      </c>
      <c r="N3318">
        <f>IFERROR(VLOOKUP(A3318,bip!$A:$C,2,0),"")</f>
      </c>
      <c r="O3318">
        <f>IFERROR(VLOOKUP(A3318,bip!$A:$Z,3,0),"")</f>
      </c>
    </row>
    <row r="3319" spans="1:15" ht="13.2">
      <c r="A3319" t="s">
        <v>2827</v>
      </c>
      <c r="B3319" t="s">
        <v>2827</v>
      </c>
      <c r="C3319" t="s">
        <v>15155</v>
      </c>
      <c r="D3319" t="s">
        <v>31121</v>
      </c>
      <c r="E3319" t="s">
        <v>19377</v>
      </c>
      <c r="F3319">
        <v>1</v>
      </c>
      <c r="G3319">
        <v>1</v>
      </c>
      <c r="H3319" s="1">
        <v>208805</v>
      </c>
      <c r="I3319" s="87">
        <v>0.05</v>
      </c>
      <c r="J3319" s="86" t="s">
        <v>17480</v>
      </c>
      <c r="K3319" s="86" t="s">
        <v>44487</v>
      </c>
      <c r="L3319" s="86" t="s">
        <v>17486</v>
      </c>
      <c r="N3319">
        <f>IFERROR(VLOOKUP(A3319,bip!$A:$C,2,0),"")</f>
      </c>
      <c r="O3319">
        <f>IFERROR(VLOOKUP(A3319,bip!$A:$Z,3,0),"")</f>
      </c>
    </row>
    <row r="3320" spans="1:15" ht="13.2">
      <c r="A3320" t="s">
        <v>2847</v>
      </c>
      <c r="B3320" t="s">
        <v>2847</v>
      </c>
      <c r="C3320" t="s">
        <v>15155</v>
      </c>
      <c r="D3320" t="s">
        <v>22207</v>
      </c>
      <c r="E3320" t="s">
        <v>20794</v>
      </c>
      <c r="F3320">
        <v>1</v>
      </c>
      <c r="G3320">
        <v>50</v>
      </c>
      <c r="H3320" s="1">
        <v>2057</v>
      </c>
      <c r="I3320" s="87">
        <v>0.05</v>
      </c>
      <c r="J3320" s="86" t="s">
        <v>17480</v>
      </c>
      <c r="K3320" s="86" t="s">
        <v>44487</v>
      </c>
      <c r="L3320" s="86" t="s">
        <v>17486</v>
      </c>
      <c r="N3320">
        <f>IFERROR(VLOOKUP(A3320,bip!$A:$C,2,0),"")</f>
      </c>
      <c r="O3320">
        <f>IFERROR(VLOOKUP(A3320,bip!$A:$Z,3,0),"")</f>
      </c>
    </row>
    <row r="3321" spans="1:15" ht="13.2">
      <c r="A3321" t="s">
        <v>2850</v>
      </c>
      <c r="B3321" t="s">
        <v>2850</v>
      </c>
      <c r="C3321" t="s">
        <v>15155</v>
      </c>
      <c r="D3321" t="s">
        <v>15872</v>
      </c>
      <c r="E3321" t="s">
        <v>19399</v>
      </c>
      <c r="F3321">
        <v>1</v>
      </c>
      <c r="G3321">
        <v>5</v>
      </c>
      <c r="H3321" s="1">
        <v>6253</v>
      </c>
      <c r="I3321" s="87">
        <v>0.05</v>
      </c>
      <c r="J3321" s="86" t="s">
        <v>17480</v>
      </c>
      <c r="K3321" s="86" t="s">
        <v>44487</v>
      </c>
      <c r="L3321" s="86" t="s">
        <v>17486</v>
      </c>
      <c r="N3321">
        <f>IFERROR(VLOOKUP(A3321,bip!$A:$C,2,0),"")</f>
      </c>
      <c r="O3321">
        <f>IFERROR(VLOOKUP(A3321,bip!$A:$Z,3,0),"")</f>
      </c>
    </row>
    <row r="3322" spans="1:15" ht="13.2">
      <c r="A3322" t="s">
        <v>2851</v>
      </c>
      <c r="B3322" t="s">
        <v>2851</v>
      </c>
      <c r="C3322" t="s">
        <v>15155</v>
      </c>
      <c r="D3322" t="s">
        <v>15873</v>
      </c>
      <c r="E3322" t="s">
        <v>19400</v>
      </c>
      <c r="F3322">
        <v>1</v>
      </c>
      <c r="G3322">
        <v>5</v>
      </c>
      <c r="H3322" s="1">
        <v>8536</v>
      </c>
      <c r="I3322" s="87">
        <v>0.05</v>
      </c>
      <c r="J3322" s="86" t="s">
        <v>17480</v>
      </c>
      <c r="K3322" s="86" t="s">
        <v>44487</v>
      </c>
      <c r="L3322" s="86" t="s">
        <v>17486</v>
      </c>
      <c r="N3322">
        <f>IFERROR(VLOOKUP(A3322,bip!$A:$C,2,0),"")</f>
      </c>
      <c r="O3322">
        <f>IFERROR(VLOOKUP(A3322,bip!$A:$Z,3,0),"")</f>
      </c>
    </row>
    <row r="3323" spans="1:15" ht="13.2">
      <c r="A3323" t="s">
        <v>2848</v>
      </c>
      <c r="B3323" t="s">
        <v>2848</v>
      </c>
      <c r="C3323" t="s">
        <v>15155</v>
      </c>
      <c r="D3323" t="s">
        <v>22213</v>
      </c>
      <c r="E3323" t="s">
        <v>19401</v>
      </c>
      <c r="F3323">
        <v>1</v>
      </c>
      <c r="G3323">
        <v>5</v>
      </c>
      <c r="H3323" s="1">
        <v>1594</v>
      </c>
      <c r="I3323" s="87">
        <v>0.05</v>
      </c>
      <c r="J3323" s="86" t="s">
        <v>17480</v>
      </c>
      <c r="K3323" s="86" t="s">
        <v>44487</v>
      </c>
      <c r="L3323" s="86" t="s">
        <v>17486</v>
      </c>
      <c r="N3323">
        <f>IFERROR(VLOOKUP(A3323,bip!$A:$C,2,0),"")</f>
      </c>
      <c r="O3323">
        <f>IFERROR(VLOOKUP(A3323,bip!$A:$Z,3,0),"")</f>
      </c>
    </row>
    <row r="3324" spans="1:15" ht="13.2">
      <c r="A3324" t="s">
        <v>31122</v>
      </c>
      <c r="B3324" t="s">
        <v>31122</v>
      </c>
      <c r="C3324" t="s">
        <v>15155</v>
      </c>
      <c r="D3324" t="s">
        <v>31123</v>
      </c>
      <c r="E3324" t="s">
        <v>31124</v>
      </c>
      <c r="F3324">
        <v>1</v>
      </c>
      <c r="G3324">
        <v>24</v>
      </c>
      <c r="H3324" s="1">
        <v>5940</v>
      </c>
      <c r="I3324" s="87"/>
      <c r="K3324" s="86" t="s">
        <v>17485</v>
      </c>
      <c r="L3324" s="86" t="s">
        <v>17486</v>
      </c>
      <c r="N3324">
        <f>IFERROR(VLOOKUP(A3324,bip!$A:$C,2,0),"")</f>
      </c>
      <c r="O3324">
        <f>IFERROR(VLOOKUP(A3324,bip!$A:$Z,3,0),"")</f>
      </c>
    </row>
    <row r="3325" spans="1:15" ht="13.2">
      <c r="A3325" t="s">
        <v>31125</v>
      </c>
      <c r="B3325" t="s">
        <v>31125</v>
      </c>
      <c r="C3325" t="s">
        <v>15155</v>
      </c>
      <c r="D3325" t="s">
        <v>31126</v>
      </c>
      <c r="E3325" t="s">
        <v>31127</v>
      </c>
      <c r="F3325">
        <v>1</v>
      </c>
      <c r="G3325">
        <v>25</v>
      </c>
      <c r="H3325" s="1">
        <v>6456</v>
      </c>
      <c r="I3325" s="87">
        <v>0.05</v>
      </c>
      <c r="J3325" s="86" t="s">
        <v>17480</v>
      </c>
      <c r="K3325" s="86" t="s">
        <v>44487</v>
      </c>
      <c r="L3325" s="86" t="s">
        <v>17486</v>
      </c>
      <c r="N3325">
        <f>IFERROR(VLOOKUP(A3325,bip!$A:$C,2,0),"")</f>
      </c>
      <c r="O3325">
        <f>IFERROR(VLOOKUP(A3325,bip!$A:$Z,3,0),"")</f>
      </c>
    </row>
    <row r="3326" spans="1:15" ht="13.2">
      <c r="A3326" t="s">
        <v>31140</v>
      </c>
      <c r="B3326" t="s">
        <v>31140</v>
      </c>
      <c r="C3326" t="s">
        <v>15155</v>
      </c>
      <c r="D3326" t="s">
        <v>31141</v>
      </c>
      <c r="E3326" t="s">
        <v>31142</v>
      </c>
      <c r="F3326">
        <v>1</v>
      </c>
      <c r="G3326">
        <v>20</v>
      </c>
      <c r="H3326" s="1">
        <v>5940</v>
      </c>
      <c r="I3326" s="87">
        <v>0.05</v>
      </c>
      <c r="J3326" s="86" t="s">
        <v>17480</v>
      </c>
      <c r="K3326" s="86" t="s">
        <v>44487</v>
      </c>
      <c r="L3326" s="86" t="s">
        <v>17486</v>
      </c>
      <c r="N3326">
        <f>IFERROR(VLOOKUP(A3326,bip!$A:$C,2,0),"")</f>
      </c>
      <c r="O3326">
        <f>IFERROR(VLOOKUP(A3326,bip!$A:$Z,3,0),"")</f>
      </c>
    </row>
    <row r="3327" spans="1:15" ht="13.2">
      <c r="A3327" t="s">
        <v>31143</v>
      </c>
      <c r="B3327" t="s">
        <v>31143</v>
      </c>
      <c r="C3327" t="s">
        <v>15155</v>
      </c>
      <c r="D3327" t="s">
        <v>31144</v>
      </c>
      <c r="E3327" t="s">
        <v>31145</v>
      </c>
      <c r="F3327">
        <v>1</v>
      </c>
      <c r="G3327">
        <v>12</v>
      </c>
      <c r="H3327" s="1">
        <v>5940</v>
      </c>
      <c r="I3327" s="87">
        <v>0.05</v>
      </c>
      <c r="J3327" s="86" t="s">
        <v>17480</v>
      </c>
      <c r="K3327" s="86" t="s">
        <v>44487</v>
      </c>
      <c r="L3327" s="86" t="s">
        <v>17486</v>
      </c>
      <c r="N3327">
        <f>IFERROR(VLOOKUP(A3327,bip!$A:$C,2,0),"")</f>
      </c>
      <c r="O3327">
        <f>IFERROR(VLOOKUP(A3327,bip!$A:$Z,3,0),"")</f>
      </c>
    </row>
    <row r="3328" spans="1:15" ht="13.2">
      <c r="A3328" t="s">
        <v>2891</v>
      </c>
      <c r="B3328" t="s">
        <v>2891</v>
      </c>
      <c r="C3328" t="s">
        <v>15155</v>
      </c>
      <c r="D3328" t="s">
        <v>15879</v>
      </c>
      <c r="E3328" t="s">
        <v>19435</v>
      </c>
      <c r="F3328">
        <v>1</v>
      </c>
      <c r="G3328">
        <v>20</v>
      </c>
      <c r="H3328" s="1">
        <v>5789</v>
      </c>
      <c r="I3328" s="87"/>
      <c r="K3328" s="86" t="s">
        <v>17485</v>
      </c>
      <c r="L3328" s="86" t="s">
        <v>17486</v>
      </c>
      <c r="N3328">
        <f>IFERROR(VLOOKUP(A3328,bip!$A:$C,2,0),"")</f>
      </c>
      <c r="O3328">
        <f>IFERROR(VLOOKUP(A3328,bip!$A:$Z,3,0),"")</f>
      </c>
    </row>
    <row r="3329" spans="1:15" ht="13.2">
      <c r="A3329" t="s">
        <v>2892</v>
      </c>
      <c r="B3329" t="s">
        <v>2892</v>
      </c>
      <c r="C3329" t="s">
        <v>15155</v>
      </c>
      <c r="D3329" t="s">
        <v>15880</v>
      </c>
      <c r="E3329" t="s">
        <v>19436</v>
      </c>
      <c r="F3329">
        <v>1</v>
      </c>
      <c r="G3329">
        <v>20</v>
      </c>
      <c r="H3329" s="1">
        <v>6475</v>
      </c>
      <c r="I3329" s="87">
        <v>0.05</v>
      </c>
      <c r="J3329" s="86" t="s">
        <v>17480</v>
      </c>
      <c r="K3329" s="86" t="s">
        <v>44487</v>
      </c>
      <c r="L3329" s="86" t="s">
        <v>17486</v>
      </c>
      <c r="N3329">
        <f>IFERROR(VLOOKUP(A3329,bip!$A:$C,2,0),"")</f>
      </c>
      <c r="O3329">
        <f>IFERROR(VLOOKUP(A3329,bip!$A:$Z,3,0),"")</f>
      </c>
    </row>
    <row r="3330" spans="1:15" ht="13.2">
      <c r="A3330" t="s">
        <v>2893</v>
      </c>
      <c r="B3330" t="s">
        <v>2893</v>
      </c>
      <c r="C3330" t="s">
        <v>15155</v>
      </c>
      <c r="D3330" t="s">
        <v>15881</v>
      </c>
      <c r="E3330" t="s">
        <v>19437</v>
      </c>
      <c r="F3330">
        <v>1</v>
      </c>
      <c r="G3330">
        <v>20</v>
      </c>
      <c r="H3330" s="1">
        <v>7618</v>
      </c>
      <c r="I3330" s="87"/>
      <c r="K3330" s="86" t="s">
        <v>17485</v>
      </c>
      <c r="L3330" s="86" t="s">
        <v>17486</v>
      </c>
      <c r="N3330">
        <f>IFERROR(VLOOKUP(A3330,bip!$A:$C,2,0),"")</f>
      </c>
      <c r="O3330">
        <f>IFERROR(VLOOKUP(A3330,bip!$A:$Z,3,0),"")</f>
      </c>
    </row>
    <row r="3331" spans="1:15" ht="13.2">
      <c r="A3331" t="s">
        <v>2894</v>
      </c>
      <c r="B3331" t="s">
        <v>2894</v>
      </c>
      <c r="C3331" t="s">
        <v>15155</v>
      </c>
      <c r="D3331" t="s">
        <v>15882</v>
      </c>
      <c r="E3331" t="s">
        <v>19438</v>
      </c>
      <c r="F3331">
        <v>1</v>
      </c>
      <c r="G3331">
        <v>10</v>
      </c>
      <c r="H3331" s="1">
        <v>8759</v>
      </c>
      <c r="I3331" s="87"/>
      <c r="K3331" s="86" t="s">
        <v>17485</v>
      </c>
      <c r="L3331" s="86" t="s">
        <v>17486</v>
      </c>
      <c r="N3331">
        <f>IFERROR(VLOOKUP(A3331,bip!$A:$C,2,0),"")</f>
      </c>
      <c r="O3331">
        <f>IFERROR(VLOOKUP(A3331,bip!$A:$Z,3,0),"")</f>
      </c>
    </row>
    <row r="3332" spans="1:15" ht="13.2">
      <c r="A3332" t="s">
        <v>2858</v>
      </c>
      <c r="B3332" t="s">
        <v>2858</v>
      </c>
      <c r="C3332" t="s">
        <v>15155</v>
      </c>
      <c r="D3332" t="s">
        <v>31146</v>
      </c>
      <c r="E3332" t="s">
        <v>20795</v>
      </c>
      <c r="F3332">
        <v>1</v>
      </c>
      <c r="G3332">
        <v>18</v>
      </c>
      <c r="H3332" s="1">
        <v>6257</v>
      </c>
      <c r="I3332" s="87">
        <v>0.05</v>
      </c>
      <c r="J3332" s="86" t="s">
        <v>17480</v>
      </c>
      <c r="K3332" s="86" t="s">
        <v>44487</v>
      </c>
      <c r="L3332" s="86" t="s">
        <v>17486</v>
      </c>
      <c r="N3332">
        <f>IFERROR(VLOOKUP(A3332,bip!$A:$C,2,0),"")</f>
      </c>
      <c r="O3332">
        <f>IFERROR(VLOOKUP(A3332,bip!$A:$Z,3,0),"")</f>
      </c>
    </row>
    <row r="3333" spans="1:15" ht="13.2">
      <c r="A3333" t="s">
        <v>2859</v>
      </c>
      <c r="B3333" t="s">
        <v>2859</v>
      </c>
      <c r="C3333" t="s">
        <v>15155</v>
      </c>
      <c r="D3333" t="s">
        <v>36272</v>
      </c>
      <c r="E3333" t="s">
        <v>20797</v>
      </c>
      <c r="F3333">
        <v>1</v>
      </c>
      <c r="G3333">
        <v>12</v>
      </c>
      <c r="H3333" s="1">
        <v>6728</v>
      </c>
      <c r="I3333" s="87">
        <v>0.05</v>
      </c>
      <c r="J3333" s="86" t="s">
        <v>17480</v>
      </c>
      <c r="K3333" s="86" t="s">
        <v>44487</v>
      </c>
      <c r="L3333" s="86" t="s">
        <v>17486</v>
      </c>
      <c r="N3333">
        <f>IFERROR(VLOOKUP(A3333,bip!$A:$C,2,0),"")</f>
      </c>
      <c r="O3333">
        <f>IFERROR(VLOOKUP(A3333,bip!$A:$Z,3,0),"")</f>
      </c>
    </row>
    <row r="3334" spans="1:15" ht="13.2">
      <c r="A3334" t="s">
        <v>2860</v>
      </c>
      <c r="B3334" t="s">
        <v>2860</v>
      </c>
      <c r="C3334" t="s">
        <v>15155</v>
      </c>
      <c r="D3334" t="s">
        <v>36273</v>
      </c>
      <c r="E3334" t="s">
        <v>20796</v>
      </c>
      <c r="F3334">
        <v>1</v>
      </c>
      <c r="G3334">
        <v>1</v>
      </c>
      <c r="H3334" s="1">
        <v>15474</v>
      </c>
      <c r="I3334" s="87">
        <v>0.05</v>
      </c>
      <c r="J3334" s="86" t="s">
        <v>17480</v>
      </c>
      <c r="K3334" s="86" t="s">
        <v>44487</v>
      </c>
      <c r="L3334" s="86" t="s">
        <v>17486</v>
      </c>
      <c r="N3334">
        <f>IFERROR(VLOOKUP(A3334,bip!$A:$C,2,0),"")</f>
      </c>
      <c r="O3334">
        <f>IFERROR(VLOOKUP(A3334,bip!$A:$Z,3,0),"")</f>
      </c>
    </row>
    <row r="3335" spans="1:15" ht="13.2">
      <c r="A3335" t="s">
        <v>31128</v>
      </c>
      <c r="B3335" t="s">
        <v>31128</v>
      </c>
      <c r="C3335" t="s">
        <v>15155</v>
      </c>
      <c r="D3335" t="s">
        <v>31129</v>
      </c>
      <c r="E3335" t="s">
        <v>31130</v>
      </c>
      <c r="F3335">
        <v>1</v>
      </c>
      <c r="G3335">
        <v>13</v>
      </c>
      <c r="H3335" s="1">
        <v>7112</v>
      </c>
      <c r="I3335" s="87"/>
      <c r="K3335" s="86" t="s">
        <v>17485</v>
      </c>
      <c r="L3335" s="86" t="s">
        <v>17486</v>
      </c>
      <c r="N3335">
        <f>IFERROR(VLOOKUP(A3335,bip!$A:$C,2,0),"")</f>
      </c>
      <c r="O3335">
        <f>IFERROR(VLOOKUP(A3335,bip!$A:$Z,3,0),"")</f>
      </c>
    </row>
    <row r="3336" spans="1:15" ht="13.2">
      <c r="A3336" t="s">
        <v>31131</v>
      </c>
      <c r="B3336" t="s">
        <v>31131</v>
      </c>
      <c r="C3336" t="s">
        <v>15155</v>
      </c>
      <c r="D3336" t="s">
        <v>31132</v>
      </c>
      <c r="E3336" t="s">
        <v>31133</v>
      </c>
      <c r="F3336">
        <v>1</v>
      </c>
      <c r="G3336">
        <v>6</v>
      </c>
      <c r="H3336" s="1">
        <v>8970</v>
      </c>
      <c r="I3336" s="87">
        <v>0.05</v>
      </c>
      <c r="J3336" s="86" t="s">
        <v>17480</v>
      </c>
      <c r="K3336" s="86" t="s">
        <v>44487</v>
      </c>
      <c r="L3336" s="86" t="s">
        <v>17486</v>
      </c>
      <c r="N3336">
        <f>IFERROR(VLOOKUP(A3336,bip!$A:$C,2,0),"")</f>
      </c>
      <c r="O3336">
        <f>IFERROR(VLOOKUP(A3336,bip!$A:$Z,3,0),"")</f>
      </c>
    </row>
    <row r="3337" spans="1:15" ht="13.2">
      <c r="A3337" t="s">
        <v>31134</v>
      </c>
      <c r="B3337" t="s">
        <v>31134</v>
      </c>
      <c r="C3337" t="s">
        <v>15155</v>
      </c>
      <c r="D3337" t="s">
        <v>31135</v>
      </c>
      <c r="E3337" t="s">
        <v>31136</v>
      </c>
      <c r="F3337">
        <v>1</v>
      </c>
      <c r="G3337">
        <v>12</v>
      </c>
      <c r="H3337" s="1">
        <v>9998</v>
      </c>
      <c r="I3337" s="87"/>
      <c r="K3337" s="86" t="s">
        <v>17485</v>
      </c>
      <c r="L3337" s="86" t="s">
        <v>17486</v>
      </c>
      <c r="N3337">
        <f>IFERROR(VLOOKUP(A3337,bip!$A:$C,2,0),"")</f>
      </c>
      <c r="O3337">
        <f>IFERROR(VLOOKUP(A3337,bip!$A:$Z,3,0),"")</f>
      </c>
    </row>
    <row r="3338" spans="1:15" ht="13.2">
      <c r="A3338" t="s">
        <v>31137</v>
      </c>
      <c r="B3338" t="s">
        <v>31137</v>
      </c>
      <c r="C3338" t="s">
        <v>15155</v>
      </c>
      <c r="D3338" t="s">
        <v>31138</v>
      </c>
      <c r="E3338" t="s">
        <v>31139</v>
      </c>
      <c r="F3338">
        <v>1</v>
      </c>
      <c r="G3338">
        <v>10</v>
      </c>
      <c r="H3338" s="1">
        <v>17028</v>
      </c>
      <c r="I3338" s="87">
        <v>0.05</v>
      </c>
      <c r="J3338" s="86" t="s">
        <v>17480</v>
      </c>
      <c r="K3338" s="86" t="s">
        <v>44487</v>
      </c>
      <c r="L3338" s="86" t="s">
        <v>17486</v>
      </c>
      <c r="N3338">
        <f>IFERROR(VLOOKUP(A3338,bip!$A:$C,2,0),"")</f>
      </c>
      <c r="O3338">
        <f>IFERROR(VLOOKUP(A3338,bip!$A:$Z,3,0),"")</f>
      </c>
    </row>
    <row r="3339" spans="1:15" ht="13.2">
      <c r="A3339" t="s">
        <v>37083</v>
      </c>
      <c r="B3339" t="s">
        <v>37083</v>
      </c>
      <c r="C3339" t="s">
        <v>15155</v>
      </c>
      <c r="D3339" t="s">
        <v>37084</v>
      </c>
      <c r="E3339" t="s">
        <v>37085</v>
      </c>
      <c r="F3339">
        <v>1</v>
      </c>
      <c r="G3339">
        <v>6</v>
      </c>
      <c r="H3339" s="1">
        <v>6565</v>
      </c>
      <c r="I3339" s="87">
        <v>0.05</v>
      </c>
      <c r="J3339" s="86" t="s">
        <v>17480</v>
      </c>
      <c r="K3339" s="86" t="s">
        <v>44487</v>
      </c>
      <c r="L3339" s="86" t="s">
        <v>17486</v>
      </c>
      <c r="M3339" s="86" t="s">
        <v>17487</v>
      </c>
      <c r="N3339">
        <f>IFERROR(VLOOKUP(A3339,bip!$A:$C,2,0),"")</f>
      </c>
      <c r="O3339">
        <f>IFERROR(VLOOKUP(A3339,bip!$A:$Z,3,0),"")</f>
      </c>
    </row>
    <row r="3340" spans="1:15" ht="13.2">
      <c r="A3340" t="s">
        <v>37086</v>
      </c>
      <c r="B3340" t="s">
        <v>37086</v>
      </c>
      <c r="C3340" t="s">
        <v>15155</v>
      </c>
      <c r="D3340" t="s">
        <v>37087</v>
      </c>
      <c r="E3340" t="s">
        <v>37088</v>
      </c>
      <c r="F3340">
        <v>1</v>
      </c>
      <c r="G3340">
        <v>6</v>
      </c>
      <c r="H3340" s="1">
        <v>8105</v>
      </c>
      <c r="I3340" s="87">
        <v>0.05</v>
      </c>
      <c r="J3340" s="86" t="s">
        <v>17480</v>
      </c>
      <c r="K3340" s="86" t="s">
        <v>44487</v>
      </c>
      <c r="L3340" s="86" t="s">
        <v>17486</v>
      </c>
      <c r="M3340" s="86" t="s">
        <v>17487</v>
      </c>
      <c r="N3340">
        <f>IFERROR(VLOOKUP(A3340,bip!$A:$C,2,0),"")</f>
      </c>
      <c r="O3340">
        <f>IFERROR(VLOOKUP(A3340,bip!$A:$Z,3,0),"")</f>
      </c>
    </row>
    <row r="3341" spans="1:15" ht="13.2">
      <c r="A3341" t="s">
        <v>37089</v>
      </c>
      <c r="B3341" t="s">
        <v>37089</v>
      </c>
      <c r="C3341" t="s">
        <v>15155</v>
      </c>
      <c r="D3341" t="s">
        <v>37090</v>
      </c>
      <c r="E3341" t="s">
        <v>37091</v>
      </c>
      <c r="F3341">
        <v>1</v>
      </c>
      <c r="G3341">
        <v>6</v>
      </c>
      <c r="H3341" s="1">
        <v>12969</v>
      </c>
      <c r="I3341" s="87">
        <v>0.05</v>
      </c>
      <c r="J3341" s="86" t="s">
        <v>17480</v>
      </c>
      <c r="K3341" s="86" t="s">
        <v>44487</v>
      </c>
      <c r="L3341" s="86" t="s">
        <v>17486</v>
      </c>
      <c r="M3341" s="86" t="s">
        <v>17487</v>
      </c>
      <c r="N3341">
        <f>IFERROR(VLOOKUP(A3341,bip!$A:$C,2,0),"")</f>
      </c>
      <c r="O3341">
        <f>IFERROR(VLOOKUP(A3341,bip!$A:$Z,3,0),"")</f>
      </c>
    </row>
    <row r="3342" spans="1:15" ht="13.2">
      <c r="A3342" t="s">
        <v>37092</v>
      </c>
      <c r="B3342" t="s">
        <v>37092</v>
      </c>
      <c r="C3342" t="s">
        <v>15155</v>
      </c>
      <c r="D3342" t="s">
        <v>37093</v>
      </c>
      <c r="E3342" t="s">
        <v>37094</v>
      </c>
      <c r="F3342">
        <v>1</v>
      </c>
      <c r="G3342">
        <v>2</v>
      </c>
      <c r="H3342" s="1">
        <v>20260</v>
      </c>
      <c r="I3342" s="87">
        <v>0.05</v>
      </c>
      <c r="J3342" s="86" t="s">
        <v>17480</v>
      </c>
      <c r="K3342" s="86" t="s">
        <v>44487</v>
      </c>
      <c r="L3342" s="86" t="s">
        <v>17486</v>
      </c>
      <c r="M3342" s="86" t="s">
        <v>17487</v>
      </c>
      <c r="N3342">
        <f>IFERROR(VLOOKUP(A3342,bip!$A:$C,2,0),"")</f>
      </c>
      <c r="O3342">
        <f>IFERROR(VLOOKUP(A3342,bip!$A:$Z,3,0),"")</f>
      </c>
    </row>
    <row r="3343" spans="1:15" ht="13.2">
      <c r="A3343" t="s">
        <v>2863</v>
      </c>
      <c r="B3343" t="s">
        <v>2863</v>
      </c>
      <c r="C3343" t="s">
        <v>15155</v>
      </c>
      <c r="D3343" t="s">
        <v>36279</v>
      </c>
      <c r="E3343" t="s">
        <v>19410</v>
      </c>
      <c r="F3343">
        <v>1</v>
      </c>
      <c r="G3343">
        <v>12</v>
      </c>
      <c r="H3343" s="1">
        <v>5348</v>
      </c>
      <c r="I3343" s="87"/>
      <c r="K3343" s="86" t="s">
        <v>17485</v>
      </c>
      <c r="L3343" s="86" t="s">
        <v>17486</v>
      </c>
      <c r="N3343">
        <f>IFERROR(VLOOKUP(A3343,bip!$A:$C,2,0),"")</f>
      </c>
      <c r="O3343">
        <f>IFERROR(VLOOKUP(A3343,bip!$A:$Z,3,0),"")</f>
      </c>
    </row>
    <row r="3344" spans="1:15" ht="13.2">
      <c r="A3344" t="s">
        <v>2861</v>
      </c>
      <c r="B3344" t="s">
        <v>2861</v>
      </c>
      <c r="C3344" t="s">
        <v>15155</v>
      </c>
      <c r="D3344" t="s">
        <v>36274</v>
      </c>
      <c r="E3344" t="s">
        <v>28922</v>
      </c>
      <c r="F3344">
        <v>1</v>
      </c>
      <c r="G3344">
        <v>2</v>
      </c>
      <c r="H3344" s="1">
        <v>35087</v>
      </c>
      <c r="I3344" s="87">
        <v>0.05</v>
      </c>
      <c r="J3344" s="86" t="s">
        <v>17480</v>
      </c>
      <c r="K3344" s="86" t="s">
        <v>44487</v>
      </c>
      <c r="L3344" s="86" t="s">
        <v>17486</v>
      </c>
      <c r="N3344">
        <f>IFERROR(VLOOKUP(A3344,bip!$A:$C,2,0),"")</f>
      </c>
      <c r="O3344">
        <f>IFERROR(VLOOKUP(A3344,bip!$A:$Z,3,0),"")</f>
      </c>
    </row>
    <row r="3345" spans="1:15" ht="13.2">
      <c r="A3345" t="s">
        <v>2862</v>
      </c>
      <c r="B3345" t="s">
        <v>2862</v>
      </c>
      <c r="C3345" t="s">
        <v>15155</v>
      </c>
      <c r="D3345" t="s">
        <v>36275</v>
      </c>
      <c r="E3345" t="s">
        <v>28923</v>
      </c>
      <c r="F3345">
        <v>1</v>
      </c>
      <c r="G3345">
        <v>2</v>
      </c>
      <c r="H3345" s="1">
        <v>38986</v>
      </c>
      <c r="I3345" s="87">
        <v>0.05</v>
      </c>
      <c r="J3345" s="86" t="s">
        <v>17480</v>
      </c>
      <c r="K3345" s="86" t="s">
        <v>44487</v>
      </c>
      <c r="L3345" s="86" t="s">
        <v>17486</v>
      </c>
      <c r="N3345">
        <f>IFERROR(VLOOKUP(A3345,bip!$A:$C,2,0),"")</f>
      </c>
      <c r="O3345">
        <f>IFERROR(VLOOKUP(A3345,bip!$A:$Z,3,0),"")</f>
      </c>
    </row>
    <row r="3346" spans="1:15" ht="13.2">
      <c r="A3346" t="s">
        <v>2864</v>
      </c>
      <c r="B3346" t="s">
        <v>2864</v>
      </c>
      <c r="C3346" t="s">
        <v>15155</v>
      </c>
      <c r="D3346" t="s">
        <v>36278</v>
      </c>
      <c r="E3346" t="s">
        <v>19403</v>
      </c>
      <c r="F3346">
        <v>1</v>
      </c>
      <c r="G3346">
        <v>18</v>
      </c>
      <c r="H3346" s="1">
        <v>4651</v>
      </c>
      <c r="I3346" s="87">
        <v>0.05</v>
      </c>
      <c r="J3346" s="86" t="s">
        <v>17480</v>
      </c>
      <c r="K3346" s="86" t="s">
        <v>44487</v>
      </c>
      <c r="L3346" s="86" t="s">
        <v>17486</v>
      </c>
      <c r="N3346">
        <f>IFERROR(VLOOKUP(A3346,bip!$A:$C,2,0),"")</f>
      </c>
      <c r="O3346">
        <f>IFERROR(VLOOKUP(A3346,bip!$A:$Z,3,0),"")</f>
      </c>
    </row>
    <row r="3347" spans="1:15" ht="13.2">
      <c r="A3347" t="s">
        <v>2865</v>
      </c>
      <c r="B3347" t="s">
        <v>15874</v>
      </c>
      <c r="C3347" t="s">
        <v>15155</v>
      </c>
      <c r="D3347" t="s">
        <v>36283</v>
      </c>
      <c r="E3347" t="s">
        <v>19405</v>
      </c>
      <c r="F3347">
        <v>1</v>
      </c>
      <c r="G3347">
        <v>15</v>
      </c>
      <c r="H3347" s="1">
        <v>4817</v>
      </c>
      <c r="I3347" s="87">
        <v>0.05</v>
      </c>
      <c r="J3347" s="86" t="s">
        <v>17480</v>
      </c>
      <c r="K3347" s="86" t="s">
        <v>44487</v>
      </c>
      <c r="L3347" s="86" t="s">
        <v>17486</v>
      </c>
      <c r="N3347">
        <f>IFERROR(VLOOKUP(A3347,bip!$A:$C,2,0),"")</f>
      </c>
      <c r="O3347">
        <f>IFERROR(VLOOKUP(A3347,bip!$A:$Z,3,0),"")</f>
      </c>
    </row>
    <row r="3348" spans="1:15" ht="13.2">
      <c r="A3348" t="s">
        <v>2867</v>
      </c>
      <c r="B3348" t="s">
        <v>15875</v>
      </c>
      <c r="C3348" t="s">
        <v>15155</v>
      </c>
      <c r="D3348" t="s">
        <v>36284</v>
      </c>
      <c r="E3348" t="s">
        <v>19406</v>
      </c>
      <c r="F3348">
        <v>1</v>
      </c>
      <c r="G3348">
        <v>18</v>
      </c>
      <c r="H3348" s="1">
        <v>5813</v>
      </c>
      <c r="I3348" s="87">
        <v>0.05</v>
      </c>
      <c r="J3348" s="86" t="s">
        <v>17480</v>
      </c>
      <c r="K3348" s="86" t="s">
        <v>44487</v>
      </c>
      <c r="L3348" s="86" t="s">
        <v>17486</v>
      </c>
      <c r="N3348">
        <f>IFERROR(VLOOKUP(A3348,bip!$A:$C,2,0),"")</f>
      </c>
      <c r="O3348">
        <f>IFERROR(VLOOKUP(A3348,bip!$A:$Z,3,0),"")</f>
      </c>
    </row>
    <row r="3349" spans="1:15" ht="13.2">
      <c r="A3349" t="s">
        <v>2866</v>
      </c>
      <c r="B3349" t="s">
        <v>2866</v>
      </c>
      <c r="C3349" t="s">
        <v>15155</v>
      </c>
      <c r="D3349" t="s">
        <v>36287</v>
      </c>
      <c r="E3349" t="s">
        <v>19402</v>
      </c>
      <c r="F3349">
        <v>1</v>
      </c>
      <c r="G3349">
        <v>12</v>
      </c>
      <c r="H3349" s="1">
        <v>5481</v>
      </c>
      <c r="I3349" s="87">
        <v>0.05</v>
      </c>
      <c r="J3349" s="86" t="s">
        <v>17480</v>
      </c>
      <c r="K3349" s="86" t="s">
        <v>44487</v>
      </c>
      <c r="L3349" s="86" t="s">
        <v>17486</v>
      </c>
      <c r="N3349">
        <f>IFERROR(VLOOKUP(A3349,bip!$A:$C,2,0),"")</f>
      </c>
      <c r="O3349">
        <f>IFERROR(VLOOKUP(A3349,bip!$A:$Z,3,0),"")</f>
      </c>
    </row>
    <row r="3350" spans="1:15" ht="13.2">
      <c r="A3350" t="s">
        <v>2868</v>
      </c>
      <c r="B3350" t="s">
        <v>2868</v>
      </c>
      <c r="C3350" t="s">
        <v>15155</v>
      </c>
      <c r="D3350" t="s">
        <v>36290</v>
      </c>
      <c r="E3350" t="s">
        <v>19404</v>
      </c>
      <c r="F3350">
        <v>1</v>
      </c>
      <c r="G3350">
        <v>1</v>
      </c>
      <c r="H3350" s="1">
        <v>16610</v>
      </c>
      <c r="I3350" s="87">
        <v>0.05</v>
      </c>
      <c r="J3350" s="86" t="s">
        <v>17480</v>
      </c>
      <c r="K3350" s="86" t="s">
        <v>44487</v>
      </c>
      <c r="L3350" s="86" t="s">
        <v>17486</v>
      </c>
      <c r="N3350">
        <f>IFERROR(VLOOKUP(A3350,bip!$A:$C,2,0),"")</f>
      </c>
      <c r="O3350">
        <f>IFERROR(VLOOKUP(A3350,bip!$A:$Z,3,0),"")</f>
      </c>
    </row>
    <row r="3351" spans="1:15" ht="13.2">
      <c r="A3351" t="s">
        <v>2869</v>
      </c>
      <c r="B3351" t="s">
        <v>2869</v>
      </c>
      <c r="C3351" t="s">
        <v>15155</v>
      </c>
      <c r="D3351" t="s">
        <v>36291</v>
      </c>
      <c r="E3351" t="s">
        <v>19411</v>
      </c>
      <c r="F3351">
        <v>1</v>
      </c>
      <c r="G3351">
        <v>1</v>
      </c>
      <c r="H3351" s="1">
        <v>44846</v>
      </c>
      <c r="I3351" s="87">
        <v>0.05</v>
      </c>
      <c r="J3351" s="86" t="s">
        <v>17480</v>
      </c>
      <c r="K3351" s="86" t="s">
        <v>44487</v>
      </c>
      <c r="L3351" s="86" t="s">
        <v>17486</v>
      </c>
      <c r="N3351">
        <f>IFERROR(VLOOKUP(A3351,bip!$A:$C,2,0),"")</f>
      </c>
      <c r="O3351">
        <f>IFERROR(VLOOKUP(A3351,bip!$A:$Z,3,0),"")</f>
      </c>
    </row>
    <row r="3352" spans="1:15" ht="13.2">
      <c r="A3352" t="s">
        <v>2870</v>
      </c>
      <c r="B3352" t="s">
        <v>2870</v>
      </c>
      <c r="C3352" t="s">
        <v>15155</v>
      </c>
      <c r="D3352" t="s">
        <v>36292</v>
      </c>
      <c r="E3352" t="s">
        <v>19412</v>
      </c>
      <c r="F3352">
        <v>1</v>
      </c>
      <c r="G3352">
        <v>1</v>
      </c>
      <c r="H3352" s="1">
        <v>143506</v>
      </c>
      <c r="I3352" s="87"/>
      <c r="K3352" s="86" t="s">
        <v>17485</v>
      </c>
      <c r="L3352" s="86" t="s">
        <v>17486</v>
      </c>
      <c r="N3352">
        <f>IFERROR(VLOOKUP(A3352,bip!$A:$C,2,0),"")</f>
      </c>
      <c r="O3352">
        <f>IFERROR(VLOOKUP(A3352,bip!$A:$Z,3,0),"")</f>
      </c>
    </row>
    <row r="3353" spans="1:15" ht="13.2">
      <c r="A3353" t="s">
        <v>2887</v>
      </c>
      <c r="B3353" t="s">
        <v>2887</v>
      </c>
      <c r="C3353" t="s">
        <v>15155</v>
      </c>
      <c r="D3353" t="s">
        <v>36276</v>
      </c>
      <c r="E3353" t="s">
        <v>19429</v>
      </c>
      <c r="F3353">
        <v>1</v>
      </c>
      <c r="G3353">
        <v>4</v>
      </c>
      <c r="H3353" s="1">
        <v>3162</v>
      </c>
      <c r="I3353" s="87">
        <v>0.05</v>
      </c>
      <c r="J3353" s="86" t="s">
        <v>17480</v>
      </c>
      <c r="K3353" s="86" t="s">
        <v>44487</v>
      </c>
      <c r="L3353" s="86" t="s">
        <v>17486</v>
      </c>
      <c r="N3353">
        <f>IFERROR(VLOOKUP(A3353,bip!$A:$C,2,0),"")</f>
      </c>
      <c r="O3353">
        <f>IFERROR(VLOOKUP(A3353,bip!$A:$Z,3,0),"")</f>
      </c>
    </row>
    <row r="3354" spans="1:15" ht="13.2">
      <c r="A3354" t="s">
        <v>2882</v>
      </c>
      <c r="B3354" t="s">
        <v>2882</v>
      </c>
      <c r="C3354" t="s">
        <v>15155</v>
      </c>
      <c r="D3354" t="s">
        <v>36277</v>
      </c>
      <c r="E3354" t="s">
        <v>19428</v>
      </c>
      <c r="F3354">
        <v>1</v>
      </c>
      <c r="G3354">
        <v>4</v>
      </c>
      <c r="H3354" s="1">
        <v>3553</v>
      </c>
      <c r="I3354" s="87">
        <v>0.05</v>
      </c>
      <c r="J3354" s="86" t="s">
        <v>17480</v>
      </c>
      <c r="K3354" s="86" t="s">
        <v>44487</v>
      </c>
      <c r="L3354" s="86" t="s">
        <v>17486</v>
      </c>
      <c r="N3354">
        <f>IFERROR(VLOOKUP(A3354,bip!$A:$C,2,0),"")</f>
      </c>
      <c r="O3354">
        <f>IFERROR(VLOOKUP(A3354,bip!$A:$Z,3,0),"")</f>
      </c>
    </row>
    <row r="3355" spans="1:15" ht="13.2">
      <c r="A3355" t="s">
        <v>2875</v>
      </c>
      <c r="B3355" t="s">
        <v>2875</v>
      </c>
      <c r="C3355" t="s">
        <v>15155</v>
      </c>
      <c r="D3355" t="s">
        <v>36280</v>
      </c>
      <c r="E3355" t="s">
        <v>19427</v>
      </c>
      <c r="F3355">
        <v>1</v>
      </c>
      <c r="G3355">
        <v>6</v>
      </c>
      <c r="H3355" s="1">
        <v>3721</v>
      </c>
      <c r="I3355" s="87">
        <v>0.05</v>
      </c>
      <c r="J3355" s="86" t="s">
        <v>17480</v>
      </c>
      <c r="K3355" s="86" t="s">
        <v>44487</v>
      </c>
      <c r="L3355" s="86" t="s">
        <v>17486</v>
      </c>
      <c r="N3355">
        <f>IFERROR(VLOOKUP(A3355,bip!$A:$C,2,0),"")</f>
      </c>
      <c r="O3355">
        <f>IFERROR(VLOOKUP(A3355,bip!$A:$Z,3,0),"")</f>
      </c>
    </row>
    <row r="3356" spans="1:15" ht="13.2">
      <c r="A3356" t="s">
        <v>2876</v>
      </c>
      <c r="B3356" t="s">
        <v>2876</v>
      </c>
      <c r="C3356" t="s">
        <v>15155</v>
      </c>
      <c r="D3356" t="s">
        <v>36281</v>
      </c>
      <c r="E3356" t="s">
        <v>19426</v>
      </c>
      <c r="F3356">
        <v>1</v>
      </c>
      <c r="G3356">
        <v>6</v>
      </c>
      <c r="H3356" s="1">
        <v>3853</v>
      </c>
      <c r="I3356" s="87">
        <v>0.05</v>
      </c>
      <c r="J3356" s="86" t="s">
        <v>17480</v>
      </c>
      <c r="K3356" s="86" t="s">
        <v>44487</v>
      </c>
      <c r="L3356" s="86" t="s">
        <v>17486</v>
      </c>
      <c r="N3356">
        <f>IFERROR(VLOOKUP(A3356,bip!$A:$C,2,0),"")</f>
      </c>
      <c r="O3356">
        <f>IFERROR(VLOOKUP(A3356,bip!$A:$Z,3,0),"")</f>
      </c>
    </row>
    <row r="3357" spans="1:15" ht="13.2">
      <c r="A3357" t="s">
        <v>2888</v>
      </c>
      <c r="B3357" t="s">
        <v>2888</v>
      </c>
      <c r="C3357" t="s">
        <v>15155</v>
      </c>
      <c r="D3357" t="s">
        <v>36282</v>
      </c>
      <c r="E3357" t="s">
        <v>19425</v>
      </c>
      <c r="F3357">
        <v>1</v>
      </c>
      <c r="G3357">
        <v>6</v>
      </c>
      <c r="H3357" s="1">
        <v>3721</v>
      </c>
      <c r="I3357" s="87">
        <v>0.05</v>
      </c>
      <c r="J3357" s="86" t="s">
        <v>17480</v>
      </c>
      <c r="K3357" s="86" t="s">
        <v>44487</v>
      </c>
      <c r="L3357" s="86" t="s">
        <v>17486</v>
      </c>
      <c r="N3357">
        <f>IFERROR(VLOOKUP(A3357,bip!$A:$C,2,0),"")</f>
      </c>
      <c r="O3357">
        <f>IFERROR(VLOOKUP(A3357,bip!$A:$Z,3,0),"")</f>
      </c>
    </row>
    <row r="3358" spans="1:15" ht="13.2">
      <c r="A3358" t="s">
        <v>2877</v>
      </c>
      <c r="B3358" t="s">
        <v>2877</v>
      </c>
      <c r="C3358" t="s">
        <v>15155</v>
      </c>
      <c r="D3358" t="s">
        <v>36285</v>
      </c>
      <c r="E3358" t="s">
        <v>19415</v>
      </c>
      <c r="F3358">
        <v>1</v>
      </c>
      <c r="G3358">
        <v>5</v>
      </c>
      <c r="H3358" s="1">
        <v>4385</v>
      </c>
      <c r="I3358" s="87">
        <v>0.05</v>
      </c>
      <c r="J3358" s="86" t="s">
        <v>17480</v>
      </c>
      <c r="K3358" s="86" t="s">
        <v>44487</v>
      </c>
      <c r="L3358" s="86" t="s">
        <v>17486</v>
      </c>
      <c r="N3358">
        <f>IFERROR(VLOOKUP(A3358,bip!$A:$C,2,0),"")</f>
      </c>
      <c r="O3358">
        <f>IFERROR(VLOOKUP(A3358,bip!$A:$Z,3,0),"")</f>
      </c>
    </row>
    <row r="3359" spans="1:15" ht="13.2">
      <c r="A3359" t="s">
        <v>2883</v>
      </c>
      <c r="B3359" t="s">
        <v>2883</v>
      </c>
      <c r="C3359" t="s">
        <v>15155</v>
      </c>
      <c r="D3359" t="s">
        <v>36286</v>
      </c>
      <c r="E3359" t="s">
        <v>19424</v>
      </c>
      <c r="F3359">
        <v>1</v>
      </c>
      <c r="G3359">
        <v>4</v>
      </c>
      <c r="H3359" s="1">
        <v>3751</v>
      </c>
      <c r="I3359" s="87">
        <v>0.05</v>
      </c>
      <c r="J3359" s="86" t="s">
        <v>17480</v>
      </c>
      <c r="K3359" s="86" t="s">
        <v>44487</v>
      </c>
      <c r="L3359" s="86" t="s">
        <v>17486</v>
      </c>
      <c r="N3359">
        <f>IFERROR(VLOOKUP(A3359,bip!$A:$C,2,0),"")</f>
      </c>
      <c r="O3359">
        <f>IFERROR(VLOOKUP(A3359,bip!$A:$Z,3,0),"")</f>
      </c>
    </row>
    <row r="3360" spans="1:15" ht="13.2">
      <c r="A3360" t="s">
        <v>2881</v>
      </c>
      <c r="B3360" t="s">
        <v>2881</v>
      </c>
      <c r="C3360" t="s">
        <v>15155</v>
      </c>
      <c r="D3360" t="s">
        <v>36288</v>
      </c>
      <c r="E3360" t="s">
        <v>19423</v>
      </c>
      <c r="F3360">
        <v>1</v>
      </c>
      <c r="G3360">
        <v>1</v>
      </c>
      <c r="H3360" s="1">
        <v>35877</v>
      </c>
      <c r="I3360" s="87">
        <v>0.05</v>
      </c>
      <c r="J3360" s="86" t="s">
        <v>17480</v>
      </c>
      <c r="K3360" s="86" t="s">
        <v>44487</v>
      </c>
      <c r="L3360" s="86" t="s">
        <v>17486</v>
      </c>
      <c r="N3360">
        <f>IFERROR(VLOOKUP(A3360,bip!$A:$C,2,0),"")</f>
      </c>
      <c r="O3360">
        <f>IFERROR(VLOOKUP(A3360,bip!$A:$Z,3,0),"")</f>
      </c>
    </row>
    <row r="3361" spans="1:15" ht="13.2">
      <c r="A3361" t="s">
        <v>2885</v>
      </c>
      <c r="B3361" t="s">
        <v>2885</v>
      </c>
      <c r="C3361" t="s">
        <v>15155</v>
      </c>
      <c r="D3361" t="s">
        <v>36289</v>
      </c>
      <c r="E3361" t="s">
        <v>19422</v>
      </c>
      <c r="F3361">
        <v>1</v>
      </c>
      <c r="G3361">
        <v>4</v>
      </c>
      <c r="H3361" s="1">
        <v>4146</v>
      </c>
      <c r="I3361" s="87">
        <v>0.05</v>
      </c>
      <c r="J3361" s="86" t="s">
        <v>17480</v>
      </c>
      <c r="K3361" s="86" t="s">
        <v>44487</v>
      </c>
      <c r="L3361" s="86" t="s">
        <v>17486</v>
      </c>
      <c r="N3361">
        <f>IFERROR(VLOOKUP(A3361,bip!$A:$C,2,0),"")</f>
      </c>
      <c r="O3361">
        <f>IFERROR(VLOOKUP(A3361,bip!$A:$Z,3,0),"")</f>
      </c>
    </row>
    <row r="3362" spans="1:15" ht="13.2">
      <c r="A3362" t="s">
        <v>2878</v>
      </c>
      <c r="B3362" t="s">
        <v>2878</v>
      </c>
      <c r="C3362" t="s">
        <v>15155</v>
      </c>
      <c r="D3362" t="s">
        <v>36293</v>
      </c>
      <c r="E3362" t="s">
        <v>19414</v>
      </c>
      <c r="F3362">
        <v>1</v>
      </c>
      <c r="G3362">
        <v>2</v>
      </c>
      <c r="H3362" s="1">
        <v>4651</v>
      </c>
      <c r="I3362" s="87">
        <v>0.05</v>
      </c>
      <c r="J3362" s="86" t="s">
        <v>17480</v>
      </c>
      <c r="K3362" s="86" t="s">
        <v>44487</v>
      </c>
      <c r="L3362" s="86" t="s">
        <v>17486</v>
      </c>
      <c r="N3362">
        <f>IFERROR(VLOOKUP(A3362,bip!$A:$C,2,0),"")</f>
      </c>
      <c r="O3362">
        <f>IFERROR(VLOOKUP(A3362,bip!$A:$Z,3,0),"")</f>
      </c>
    </row>
    <row r="3363" spans="1:15" ht="13.2">
      <c r="A3363" t="s">
        <v>2884</v>
      </c>
      <c r="B3363" t="s">
        <v>2884</v>
      </c>
      <c r="C3363" t="s">
        <v>15155</v>
      </c>
      <c r="D3363" t="s">
        <v>36294</v>
      </c>
      <c r="E3363" t="s">
        <v>19421</v>
      </c>
      <c r="F3363">
        <v>1</v>
      </c>
      <c r="G3363">
        <v>6</v>
      </c>
      <c r="H3363" s="1">
        <v>3948</v>
      </c>
      <c r="I3363" s="87">
        <v>0.05</v>
      </c>
      <c r="J3363" s="86" t="s">
        <v>17480</v>
      </c>
      <c r="K3363" s="86" t="s">
        <v>44487</v>
      </c>
      <c r="L3363" s="86" t="s">
        <v>17486</v>
      </c>
      <c r="N3363">
        <f>IFERROR(VLOOKUP(A3363,bip!$A:$C,2,0),"")</f>
      </c>
      <c r="O3363">
        <f>IFERROR(VLOOKUP(A3363,bip!$A:$Z,3,0),"")</f>
      </c>
    </row>
    <row r="3364" spans="1:15" ht="13.2">
      <c r="A3364" t="s">
        <v>2889</v>
      </c>
      <c r="B3364" t="s">
        <v>2889</v>
      </c>
      <c r="C3364" t="s">
        <v>15155</v>
      </c>
      <c r="D3364" t="s">
        <v>36295</v>
      </c>
      <c r="E3364" t="s">
        <v>19420</v>
      </c>
      <c r="F3364">
        <v>1</v>
      </c>
      <c r="G3364">
        <v>2</v>
      </c>
      <c r="H3364" s="1">
        <v>4651</v>
      </c>
      <c r="I3364" s="87">
        <v>0.05</v>
      </c>
      <c r="J3364" s="86" t="s">
        <v>17480</v>
      </c>
      <c r="K3364" s="86" t="s">
        <v>44487</v>
      </c>
      <c r="L3364" s="86" t="s">
        <v>17486</v>
      </c>
      <c r="N3364">
        <f>IFERROR(VLOOKUP(A3364,bip!$A:$C,2,0),"")</f>
      </c>
      <c r="O3364">
        <f>IFERROR(VLOOKUP(A3364,bip!$A:$Z,3,0),"")</f>
      </c>
    </row>
    <row r="3365" spans="1:15" ht="13.2">
      <c r="A3365" t="s">
        <v>2886</v>
      </c>
      <c r="B3365" t="s">
        <v>2886</v>
      </c>
      <c r="C3365" t="s">
        <v>15155</v>
      </c>
      <c r="D3365" t="s">
        <v>36296</v>
      </c>
      <c r="E3365" t="s">
        <v>19419</v>
      </c>
      <c r="F3365">
        <v>1</v>
      </c>
      <c r="G3365">
        <v>2</v>
      </c>
      <c r="H3365" s="1">
        <v>4146</v>
      </c>
      <c r="I3365" s="87">
        <v>0.05</v>
      </c>
      <c r="J3365" s="86" t="s">
        <v>17480</v>
      </c>
      <c r="K3365" s="86" t="s">
        <v>44487</v>
      </c>
      <c r="L3365" s="86" t="s">
        <v>17486</v>
      </c>
      <c r="N3365">
        <f>IFERROR(VLOOKUP(A3365,bip!$A:$C,2,0),"")</f>
      </c>
      <c r="O3365">
        <f>IFERROR(VLOOKUP(A3365,bip!$A:$Z,3,0),"")</f>
      </c>
    </row>
    <row r="3366" spans="1:15" ht="13.2">
      <c r="A3366" t="s">
        <v>2879</v>
      </c>
      <c r="B3366" t="s">
        <v>2879</v>
      </c>
      <c r="C3366" t="s">
        <v>15155</v>
      </c>
      <c r="D3366" t="s">
        <v>36297</v>
      </c>
      <c r="E3366" t="s">
        <v>19418</v>
      </c>
      <c r="F3366">
        <v>1</v>
      </c>
      <c r="G3366">
        <v>1</v>
      </c>
      <c r="H3366" s="1">
        <v>13288</v>
      </c>
      <c r="I3366" s="87">
        <v>0.05</v>
      </c>
      <c r="J3366" s="86" t="s">
        <v>17480</v>
      </c>
      <c r="K3366" s="86" t="s">
        <v>44487</v>
      </c>
      <c r="L3366" s="86" t="s">
        <v>17486</v>
      </c>
      <c r="N3366">
        <f>IFERROR(VLOOKUP(A3366,bip!$A:$C,2,0),"")</f>
      </c>
      <c r="O3366">
        <f>IFERROR(VLOOKUP(A3366,bip!$A:$Z,3,0),"")</f>
      </c>
    </row>
    <row r="3367" spans="1:15" ht="13.2">
      <c r="A3367" t="s">
        <v>2880</v>
      </c>
      <c r="B3367" t="s">
        <v>2880</v>
      </c>
      <c r="C3367" t="s">
        <v>15155</v>
      </c>
      <c r="D3367" t="s">
        <v>36298</v>
      </c>
      <c r="E3367" t="s">
        <v>19417</v>
      </c>
      <c r="F3367">
        <v>1</v>
      </c>
      <c r="G3367">
        <v>1</v>
      </c>
      <c r="H3367" s="1">
        <v>13288</v>
      </c>
      <c r="I3367" s="87">
        <v>0.05</v>
      </c>
      <c r="J3367" s="86" t="s">
        <v>17480</v>
      </c>
      <c r="K3367" s="86" t="s">
        <v>44487</v>
      </c>
      <c r="L3367" s="86" t="s">
        <v>17486</v>
      </c>
      <c r="N3367">
        <f>IFERROR(VLOOKUP(A3367,bip!$A:$C,2,0),"")</f>
      </c>
      <c r="O3367">
        <f>IFERROR(VLOOKUP(A3367,bip!$A:$Z,3,0),"")</f>
      </c>
    </row>
    <row r="3368" spans="1:15" ht="13.2">
      <c r="A3368" t="s">
        <v>2871</v>
      </c>
      <c r="B3368" t="s">
        <v>2871</v>
      </c>
      <c r="C3368" t="s">
        <v>15155</v>
      </c>
      <c r="D3368" t="s">
        <v>36299</v>
      </c>
      <c r="E3368" t="s">
        <v>19413</v>
      </c>
      <c r="F3368">
        <v>1</v>
      </c>
      <c r="G3368">
        <v>25</v>
      </c>
      <c r="H3368" s="1">
        <v>4442</v>
      </c>
      <c r="I3368" s="87">
        <v>0.05</v>
      </c>
      <c r="J3368" s="86" t="s">
        <v>17480</v>
      </c>
      <c r="K3368" s="86" t="s">
        <v>44487</v>
      </c>
      <c r="L3368" s="86" t="s">
        <v>17486</v>
      </c>
      <c r="N3368">
        <f>IFERROR(VLOOKUP(A3368,bip!$A:$C,2,0),"")</f>
      </c>
      <c r="O3368">
        <f>IFERROR(VLOOKUP(A3368,bip!$A:$Z,3,0),"")</f>
      </c>
    </row>
    <row r="3369" spans="1:15" ht="13.2">
      <c r="A3369" t="s">
        <v>2872</v>
      </c>
      <c r="B3369" t="s">
        <v>15876</v>
      </c>
      <c r="C3369" t="s">
        <v>15155</v>
      </c>
      <c r="D3369" t="s">
        <v>36300</v>
      </c>
      <c r="E3369" t="s">
        <v>19407</v>
      </c>
      <c r="F3369">
        <v>1</v>
      </c>
      <c r="G3369">
        <v>25</v>
      </c>
      <c r="H3369" s="1">
        <v>4688</v>
      </c>
      <c r="I3369" s="87">
        <v>0.05</v>
      </c>
      <c r="J3369" s="86" t="s">
        <v>17480</v>
      </c>
      <c r="K3369" s="86" t="s">
        <v>44487</v>
      </c>
      <c r="L3369" s="86" t="s">
        <v>17486</v>
      </c>
      <c r="N3369">
        <f>IFERROR(VLOOKUP(A3369,bip!$A:$C,2,0),"")</f>
      </c>
      <c r="O3369">
        <f>IFERROR(VLOOKUP(A3369,bip!$A:$Z,3,0),"")</f>
      </c>
    </row>
    <row r="3370" spans="1:15" ht="13.2">
      <c r="A3370" t="s">
        <v>2873</v>
      </c>
      <c r="B3370" t="s">
        <v>15877</v>
      </c>
      <c r="C3370" t="s">
        <v>15155</v>
      </c>
      <c r="D3370" t="s">
        <v>36301</v>
      </c>
      <c r="E3370" t="s">
        <v>19408</v>
      </c>
      <c r="F3370">
        <v>1</v>
      </c>
      <c r="G3370">
        <v>30</v>
      </c>
      <c r="H3370" s="1">
        <v>4935</v>
      </c>
      <c r="I3370" s="87">
        <v>0.05</v>
      </c>
      <c r="J3370" s="86" t="s">
        <v>17480</v>
      </c>
      <c r="K3370" s="86" t="s">
        <v>44487</v>
      </c>
      <c r="L3370" s="86" t="s">
        <v>17486</v>
      </c>
      <c r="N3370">
        <f>IFERROR(VLOOKUP(A3370,bip!$A:$C,2,0),"")</f>
      </c>
      <c r="O3370">
        <f>IFERROR(VLOOKUP(A3370,bip!$A:$Z,3,0),"")</f>
      </c>
    </row>
    <row r="3371" spans="1:15" ht="13.2">
      <c r="A3371" t="s">
        <v>2874</v>
      </c>
      <c r="B3371" t="s">
        <v>15878</v>
      </c>
      <c r="C3371" t="s">
        <v>15155</v>
      </c>
      <c r="D3371" t="s">
        <v>36302</v>
      </c>
      <c r="E3371" t="s">
        <v>19409</v>
      </c>
      <c r="F3371">
        <v>1</v>
      </c>
      <c r="G3371">
        <v>15</v>
      </c>
      <c r="H3371" s="1">
        <v>5182</v>
      </c>
      <c r="I3371" s="87">
        <v>0.05</v>
      </c>
      <c r="J3371" s="86" t="s">
        <v>17480</v>
      </c>
      <c r="K3371" s="86" t="s">
        <v>44487</v>
      </c>
      <c r="L3371" s="86" t="s">
        <v>17486</v>
      </c>
      <c r="N3371">
        <f>IFERROR(VLOOKUP(A3371,bip!$A:$C,2,0),"")</f>
      </c>
      <c r="O3371">
        <f>IFERROR(VLOOKUP(A3371,bip!$A:$Z,3,0),"")</f>
      </c>
    </row>
    <row r="3372" spans="1:15" ht="13.2">
      <c r="A3372" t="s">
        <v>2890</v>
      </c>
      <c r="B3372" t="s">
        <v>2890</v>
      </c>
      <c r="C3372" t="s">
        <v>15155</v>
      </c>
      <c r="D3372" t="s">
        <v>36303</v>
      </c>
      <c r="E3372" t="s">
        <v>19416</v>
      </c>
      <c r="F3372">
        <v>1</v>
      </c>
      <c r="G3372">
        <v>1</v>
      </c>
      <c r="H3372" s="1">
        <v>13288</v>
      </c>
      <c r="I3372" s="87">
        <v>0.05</v>
      </c>
      <c r="J3372" s="86" t="s">
        <v>17480</v>
      </c>
      <c r="K3372" s="86" t="s">
        <v>44487</v>
      </c>
      <c r="L3372" s="86" t="s">
        <v>17486</v>
      </c>
      <c r="N3372">
        <f>IFERROR(VLOOKUP(A3372,bip!$A:$C,2,0),"")</f>
      </c>
      <c r="O3372">
        <f>IFERROR(VLOOKUP(A3372,bip!$A:$Z,3,0),"")</f>
      </c>
    </row>
    <row r="3373" spans="1:15" ht="13.2">
      <c r="A3373" t="s">
        <v>2898</v>
      </c>
      <c r="B3373" t="s">
        <v>2898</v>
      </c>
      <c r="C3373" t="s">
        <v>15155</v>
      </c>
      <c r="D3373" t="s">
        <v>36304</v>
      </c>
      <c r="E3373" t="s">
        <v>19431</v>
      </c>
      <c r="F3373">
        <v>1</v>
      </c>
      <c r="G3373">
        <v>50</v>
      </c>
      <c r="H3373" s="1">
        <v>5249</v>
      </c>
      <c r="I3373" s="87">
        <v>0.05</v>
      </c>
      <c r="J3373" s="86" t="s">
        <v>17480</v>
      </c>
      <c r="K3373" s="86" t="s">
        <v>44487</v>
      </c>
      <c r="L3373" s="86" t="s">
        <v>17486</v>
      </c>
      <c r="N3373">
        <f>IFERROR(VLOOKUP(A3373,bip!$A:$C,2,0),"")</f>
      </c>
      <c r="O3373">
        <f>IFERROR(VLOOKUP(A3373,bip!$A:$Z,3,0),"")</f>
      </c>
    </row>
    <row r="3374" spans="1:15" ht="13.2">
      <c r="A3374" t="s">
        <v>2899</v>
      </c>
      <c r="B3374" t="s">
        <v>2899</v>
      </c>
      <c r="C3374" t="s">
        <v>15155</v>
      </c>
      <c r="D3374" t="s">
        <v>36305</v>
      </c>
      <c r="E3374" t="s">
        <v>19430</v>
      </c>
      <c r="F3374">
        <v>1</v>
      </c>
      <c r="G3374">
        <v>50</v>
      </c>
      <c r="H3374" s="1">
        <v>6075</v>
      </c>
      <c r="I3374" s="87"/>
      <c r="K3374" s="86" t="s">
        <v>17485</v>
      </c>
      <c r="L3374" s="86" t="s">
        <v>17486</v>
      </c>
      <c r="N3374">
        <f>IFERROR(VLOOKUP(A3374,bip!$A:$C,2,0),"")</f>
      </c>
      <c r="O3374">
        <f>IFERROR(VLOOKUP(A3374,bip!$A:$Z,3,0),"")</f>
      </c>
    </row>
    <row r="3375" spans="1:15" ht="13.2">
      <c r="A3375" t="s">
        <v>13967</v>
      </c>
      <c r="B3375" t="s">
        <v>13967</v>
      </c>
      <c r="C3375" t="s">
        <v>15155</v>
      </c>
      <c r="D3375" t="s">
        <v>22214</v>
      </c>
      <c r="E3375" t="s">
        <v>19443</v>
      </c>
      <c r="F3375">
        <v>1</v>
      </c>
      <c r="G3375">
        <v>36</v>
      </c>
      <c r="H3375" s="1">
        <v>127</v>
      </c>
      <c r="I3375" s="87">
        <v>0.05</v>
      </c>
      <c r="J3375" s="86" t="s">
        <v>17480</v>
      </c>
      <c r="K3375" s="86" t="s">
        <v>44487</v>
      </c>
      <c r="L3375" s="86" t="s">
        <v>17486</v>
      </c>
      <c r="N3375">
        <f>IFERROR(VLOOKUP(A3375,bip!$A:$C,2,0),"")</f>
      </c>
      <c r="O3375">
        <f>IFERROR(VLOOKUP(A3375,bip!$A:$Z,3,0),"")</f>
      </c>
    </row>
    <row r="3376" spans="1:15" ht="13.2">
      <c r="A3376" t="s">
        <v>13968</v>
      </c>
      <c r="B3376" t="s">
        <v>13968</v>
      </c>
      <c r="C3376" t="s">
        <v>15155</v>
      </c>
      <c r="D3376" t="s">
        <v>22215</v>
      </c>
      <c r="E3376" t="s">
        <v>19444</v>
      </c>
      <c r="F3376">
        <v>1</v>
      </c>
      <c r="G3376">
        <v>36</v>
      </c>
      <c r="H3376" s="1">
        <v>133</v>
      </c>
      <c r="I3376" s="87">
        <v>0.05</v>
      </c>
      <c r="J3376" s="86" t="s">
        <v>17480</v>
      </c>
      <c r="K3376" s="86" t="s">
        <v>44487</v>
      </c>
      <c r="L3376" s="86" t="s">
        <v>17486</v>
      </c>
      <c r="N3376">
        <f>IFERROR(VLOOKUP(A3376,bip!$A:$C,2,0),"")</f>
      </c>
      <c r="O3376">
        <f>IFERROR(VLOOKUP(A3376,bip!$A:$Z,3,0),"")</f>
      </c>
    </row>
    <row r="3377" spans="1:15" ht="13.2">
      <c r="A3377" t="s">
        <v>13969</v>
      </c>
      <c r="B3377" t="s">
        <v>13969</v>
      </c>
      <c r="C3377" t="s">
        <v>15155</v>
      </c>
      <c r="D3377" t="s">
        <v>22215</v>
      </c>
      <c r="E3377" t="s">
        <v>36306</v>
      </c>
      <c r="F3377">
        <v>1</v>
      </c>
      <c r="G3377">
        <v>48</v>
      </c>
      <c r="H3377" s="1">
        <v>133</v>
      </c>
      <c r="I3377" s="87">
        <v>0.05</v>
      </c>
      <c r="J3377" s="86" t="s">
        <v>17480</v>
      </c>
      <c r="K3377" s="86" t="s">
        <v>44487</v>
      </c>
      <c r="L3377" s="86" t="s">
        <v>17486</v>
      </c>
      <c r="N3377">
        <f>IFERROR(VLOOKUP(A3377,bip!$A:$C,2,0),"")</f>
      </c>
      <c r="O3377">
        <f>IFERROR(VLOOKUP(A3377,bip!$A:$Z,3,0),"")</f>
      </c>
    </row>
    <row r="3378" spans="1:15" ht="13.2">
      <c r="A3378" t="s">
        <v>13970</v>
      </c>
      <c r="B3378" t="s">
        <v>13970</v>
      </c>
      <c r="C3378" t="s">
        <v>15155</v>
      </c>
      <c r="D3378" t="s">
        <v>22216</v>
      </c>
      <c r="E3378" t="s">
        <v>36307</v>
      </c>
      <c r="F3378">
        <v>1</v>
      </c>
      <c r="G3378">
        <v>72</v>
      </c>
      <c r="H3378" s="1">
        <v>187</v>
      </c>
      <c r="I3378" s="87">
        <v>0.05</v>
      </c>
      <c r="J3378" s="86" t="s">
        <v>17480</v>
      </c>
      <c r="K3378" s="86" t="s">
        <v>44487</v>
      </c>
      <c r="L3378" s="86" t="s">
        <v>17486</v>
      </c>
      <c r="N3378">
        <f>IFERROR(VLOOKUP(A3378,bip!$A:$C,2,0),"")</f>
      </c>
      <c r="O3378">
        <f>IFERROR(VLOOKUP(A3378,bip!$A:$Z,3,0),"")</f>
      </c>
    </row>
    <row r="3379" spans="1:15" ht="13.2">
      <c r="A3379" t="s">
        <v>13971</v>
      </c>
      <c r="B3379" t="s">
        <v>13971</v>
      </c>
      <c r="C3379" t="s">
        <v>15155</v>
      </c>
      <c r="D3379" t="s">
        <v>22217</v>
      </c>
      <c r="E3379" t="s">
        <v>19445</v>
      </c>
      <c r="F3379">
        <v>1</v>
      </c>
      <c r="G3379">
        <v>36</v>
      </c>
      <c r="H3379" s="1">
        <v>779</v>
      </c>
      <c r="I3379" s="87">
        <v>0.05</v>
      </c>
      <c r="J3379" s="86" t="s">
        <v>17480</v>
      </c>
      <c r="K3379" s="86" t="s">
        <v>44487</v>
      </c>
      <c r="L3379" s="86" t="s">
        <v>17486</v>
      </c>
      <c r="N3379">
        <f>IFERROR(VLOOKUP(A3379,bip!$A:$C,2,0),"")</f>
      </c>
      <c r="O3379">
        <f>IFERROR(VLOOKUP(A3379,bip!$A:$Z,3,0),"")</f>
      </c>
    </row>
    <row r="3380" spans="1:15" ht="13.2">
      <c r="A3380" t="s">
        <v>13972</v>
      </c>
      <c r="B3380" t="s">
        <v>13972</v>
      </c>
      <c r="C3380" t="s">
        <v>15155</v>
      </c>
      <c r="D3380" t="s">
        <v>22218</v>
      </c>
      <c r="E3380" t="s">
        <v>19446</v>
      </c>
      <c r="F3380">
        <v>1</v>
      </c>
      <c r="G3380">
        <v>12</v>
      </c>
      <c r="H3380" s="1">
        <v>2027</v>
      </c>
      <c r="I3380" s="87">
        <v>0.05</v>
      </c>
      <c r="J3380" s="86" t="s">
        <v>17480</v>
      </c>
      <c r="K3380" s="86" t="s">
        <v>44487</v>
      </c>
      <c r="L3380" s="86" t="s">
        <v>17486</v>
      </c>
      <c r="N3380">
        <f>IFERROR(VLOOKUP(A3380,bip!$A:$C,2,0),"")</f>
      </c>
      <c r="O3380">
        <f>IFERROR(VLOOKUP(A3380,bip!$A:$Z,3,0),"")</f>
      </c>
    </row>
    <row r="3381" spans="1:15" ht="13.2">
      <c r="A3381" t="s">
        <v>2895</v>
      </c>
      <c r="B3381" t="s">
        <v>2895</v>
      </c>
      <c r="C3381" t="s">
        <v>15155</v>
      </c>
      <c r="D3381" t="s">
        <v>36308</v>
      </c>
      <c r="E3381" t="s">
        <v>19432</v>
      </c>
      <c r="F3381">
        <v>1</v>
      </c>
      <c r="G3381">
        <v>54</v>
      </c>
      <c r="H3381" s="1">
        <v>7319</v>
      </c>
      <c r="I3381" s="87">
        <v>0.05</v>
      </c>
      <c r="J3381" s="86" t="s">
        <v>17480</v>
      </c>
      <c r="K3381" s="86" t="s">
        <v>44487</v>
      </c>
      <c r="L3381" s="86" t="s">
        <v>17486</v>
      </c>
      <c r="N3381">
        <f>IFERROR(VLOOKUP(A3381,bip!$A:$C,2,0),"")</f>
      </c>
      <c r="O3381">
        <f>IFERROR(VLOOKUP(A3381,bip!$A:$Z,3,0),"")</f>
      </c>
    </row>
    <row r="3382" spans="1:15" ht="13.2">
      <c r="A3382" t="s">
        <v>2900</v>
      </c>
      <c r="B3382" t="s">
        <v>2900</v>
      </c>
      <c r="C3382" t="s">
        <v>15155</v>
      </c>
      <c r="D3382" t="s">
        <v>36309</v>
      </c>
      <c r="E3382" t="s">
        <v>19439</v>
      </c>
      <c r="F3382">
        <v>1</v>
      </c>
      <c r="G3382">
        <v>24</v>
      </c>
      <c r="H3382" s="1">
        <v>3515</v>
      </c>
      <c r="I3382" s="87">
        <v>0.05</v>
      </c>
      <c r="J3382" s="86" t="s">
        <v>17480</v>
      </c>
      <c r="K3382" s="86" t="s">
        <v>44487</v>
      </c>
      <c r="L3382" s="86" t="s">
        <v>17486</v>
      </c>
      <c r="N3382">
        <f>IFERROR(VLOOKUP(A3382,bip!$A:$C,2,0),"")</f>
      </c>
      <c r="O3382">
        <f>IFERROR(VLOOKUP(A3382,bip!$A:$Z,3,0),"")</f>
      </c>
    </row>
    <row r="3383" spans="1:15" ht="13.2">
      <c r="A3383" t="s">
        <v>2896</v>
      </c>
      <c r="B3383" t="s">
        <v>2896</v>
      </c>
      <c r="C3383" t="s">
        <v>15155</v>
      </c>
      <c r="D3383" t="s">
        <v>36310</v>
      </c>
      <c r="E3383" t="s">
        <v>19433</v>
      </c>
      <c r="F3383">
        <v>1</v>
      </c>
      <c r="G3383">
        <v>50</v>
      </c>
      <c r="H3383" s="1">
        <v>7305</v>
      </c>
      <c r="I3383" s="87">
        <v>0.05</v>
      </c>
      <c r="J3383" s="86" t="s">
        <v>17480</v>
      </c>
      <c r="K3383" s="86" t="s">
        <v>44487</v>
      </c>
      <c r="L3383" s="86" t="s">
        <v>17486</v>
      </c>
      <c r="N3383">
        <f>IFERROR(VLOOKUP(A3383,bip!$A:$C,2,0),"")</f>
      </c>
      <c r="O3383">
        <f>IFERROR(VLOOKUP(A3383,bip!$A:$Z,3,0),"")</f>
      </c>
    </row>
    <row r="3384" spans="1:15" ht="13.2">
      <c r="A3384" t="s">
        <v>2901</v>
      </c>
      <c r="B3384" t="s">
        <v>2901</v>
      </c>
      <c r="C3384" t="s">
        <v>15155</v>
      </c>
      <c r="D3384" t="s">
        <v>36310</v>
      </c>
      <c r="E3384" t="s">
        <v>19433</v>
      </c>
      <c r="F3384">
        <v>1</v>
      </c>
      <c r="G3384">
        <v>24</v>
      </c>
      <c r="H3384" s="1">
        <v>3509</v>
      </c>
      <c r="I3384" s="87"/>
      <c r="K3384" s="86" t="s">
        <v>17485</v>
      </c>
      <c r="L3384" s="86" t="s">
        <v>17486</v>
      </c>
      <c r="N3384">
        <f>IFERROR(VLOOKUP(A3384,bip!$A:$C,2,0),"")</f>
      </c>
      <c r="O3384">
        <f>IFERROR(VLOOKUP(A3384,bip!$A:$Z,3,0),"")</f>
      </c>
    </row>
    <row r="3385" spans="1:15" ht="13.2">
      <c r="A3385" t="s">
        <v>2897</v>
      </c>
      <c r="B3385" t="s">
        <v>2897</v>
      </c>
      <c r="C3385" t="s">
        <v>15155</v>
      </c>
      <c r="D3385" t="s">
        <v>36311</v>
      </c>
      <c r="E3385" t="s">
        <v>19434</v>
      </c>
      <c r="F3385">
        <v>1</v>
      </c>
      <c r="G3385">
        <v>50</v>
      </c>
      <c r="H3385" s="1">
        <v>7830</v>
      </c>
      <c r="I3385" s="87"/>
      <c r="K3385" s="86" t="s">
        <v>17485</v>
      </c>
      <c r="L3385" s="86" t="s">
        <v>17486</v>
      </c>
      <c r="N3385">
        <f>IFERROR(VLOOKUP(A3385,bip!$A:$C,2,0),"")</f>
      </c>
      <c r="O3385">
        <f>IFERROR(VLOOKUP(A3385,bip!$A:$Z,3,0),"")</f>
      </c>
    </row>
    <row r="3386" spans="1:15" ht="13.2">
      <c r="A3386" t="s">
        <v>2902</v>
      </c>
      <c r="B3386" t="s">
        <v>2902</v>
      </c>
      <c r="C3386" t="s">
        <v>15155</v>
      </c>
      <c r="D3386" t="s">
        <v>36312</v>
      </c>
      <c r="E3386" t="s">
        <v>19440</v>
      </c>
      <c r="F3386">
        <v>1</v>
      </c>
      <c r="G3386">
        <v>24</v>
      </c>
      <c r="H3386" s="1">
        <v>3759</v>
      </c>
      <c r="I3386" s="87">
        <v>0.05</v>
      </c>
      <c r="J3386" s="86" t="s">
        <v>17480</v>
      </c>
      <c r="K3386" s="86" t="s">
        <v>44487</v>
      </c>
      <c r="L3386" s="86" t="s">
        <v>17486</v>
      </c>
      <c r="N3386">
        <f>IFERROR(VLOOKUP(A3386,bip!$A:$C,2,0),"")</f>
      </c>
      <c r="O3386">
        <f>IFERROR(VLOOKUP(A3386,bip!$A:$Z,3,0),"")</f>
      </c>
    </row>
    <row r="3387" spans="1:15" ht="13.2">
      <c r="A3387" t="s">
        <v>2903</v>
      </c>
      <c r="B3387" t="s">
        <v>2903</v>
      </c>
      <c r="C3387" t="s">
        <v>15155</v>
      </c>
      <c r="D3387" t="s">
        <v>36313</v>
      </c>
      <c r="E3387" t="s">
        <v>19441</v>
      </c>
      <c r="F3387">
        <v>1</v>
      </c>
      <c r="G3387">
        <v>24</v>
      </c>
      <c r="H3387" s="1">
        <v>3759</v>
      </c>
      <c r="I3387" s="87"/>
      <c r="K3387" s="86" t="s">
        <v>17485</v>
      </c>
      <c r="L3387" s="86" t="s">
        <v>17486</v>
      </c>
      <c r="N3387">
        <f>IFERROR(VLOOKUP(A3387,bip!$A:$C,2,0),"")</f>
      </c>
      <c r="O3387">
        <f>IFERROR(VLOOKUP(A3387,bip!$A:$Z,3,0),"")</f>
      </c>
    </row>
    <row r="3388" spans="1:15" ht="13.2">
      <c r="A3388" t="s">
        <v>2904</v>
      </c>
      <c r="B3388" t="s">
        <v>2904</v>
      </c>
      <c r="C3388" t="s">
        <v>15155</v>
      </c>
      <c r="D3388" t="s">
        <v>36314</v>
      </c>
      <c r="E3388" t="s">
        <v>19442</v>
      </c>
      <c r="F3388">
        <v>1</v>
      </c>
      <c r="G3388">
        <v>24</v>
      </c>
      <c r="H3388" s="1">
        <v>4465</v>
      </c>
      <c r="I3388" s="87">
        <v>0.05</v>
      </c>
      <c r="J3388" s="86" t="s">
        <v>17480</v>
      </c>
      <c r="K3388" s="86" t="s">
        <v>44487</v>
      </c>
      <c r="L3388" s="86" t="s">
        <v>17486</v>
      </c>
      <c r="N3388">
        <f>IFERROR(VLOOKUP(A3388,bip!$A:$C,2,0),"")</f>
      </c>
      <c r="O3388">
        <f>IFERROR(VLOOKUP(A3388,bip!$A:$Z,3,0),"")</f>
      </c>
    </row>
    <row r="3389" spans="1:15" ht="13.2">
      <c r="A3389" t="s">
        <v>14832</v>
      </c>
      <c r="B3389" t="s">
        <v>14832</v>
      </c>
      <c r="C3389" t="s">
        <v>15155</v>
      </c>
      <c r="D3389" t="s">
        <v>36315</v>
      </c>
      <c r="E3389" t="s">
        <v>15016</v>
      </c>
      <c r="F3389">
        <v>1</v>
      </c>
      <c r="G3389">
        <v>1</v>
      </c>
      <c r="H3389" s="1">
        <v>8031</v>
      </c>
      <c r="I3389" s="87"/>
      <c r="K3389" s="86" t="s">
        <v>17485</v>
      </c>
      <c r="L3389" s="86" t="s">
        <v>17486</v>
      </c>
      <c r="N3389">
        <f>IFERROR(VLOOKUP(A3389,bip!$A:$C,2,0),"")</f>
      </c>
      <c r="O3389">
        <f>IFERROR(VLOOKUP(A3389,bip!$A:$Z,3,0),"")</f>
      </c>
    </row>
    <row r="3390" spans="1:15" ht="13.2">
      <c r="A3390" t="s">
        <v>2944</v>
      </c>
      <c r="B3390" t="s">
        <v>2944</v>
      </c>
      <c r="C3390" t="s">
        <v>15155</v>
      </c>
      <c r="D3390" t="s">
        <v>36316</v>
      </c>
      <c r="E3390" t="s">
        <v>36317</v>
      </c>
      <c r="F3390">
        <v>1</v>
      </c>
      <c r="G3390">
        <v>12</v>
      </c>
      <c r="H3390" s="1">
        <v>2249</v>
      </c>
      <c r="I3390" s="87"/>
      <c r="K3390" s="86" t="s">
        <v>17485</v>
      </c>
      <c r="L3390" s="86" t="s">
        <v>17486</v>
      </c>
      <c r="N3390">
        <f>IFERROR(VLOOKUP(A3390,bip!$A:$C,2,0),"")</f>
      </c>
      <c r="O3390">
        <f>IFERROR(VLOOKUP(A3390,bip!$A:$Z,3,0),"")</f>
      </c>
    </row>
    <row r="3391" spans="1:15" ht="13.2">
      <c r="A3391" t="s">
        <v>14833</v>
      </c>
      <c r="B3391" t="s">
        <v>14833</v>
      </c>
      <c r="C3391" t="s">
        <v>15155</v>
      </c>
      <c r="D3391" t="s">
        <v>36318</v>
      </c>
      <c r="E3391" t="s">
        <v>36319</v>
      </c>
      <c r="F3391">
        <v>1</v>
      </c>
      <c r="G3391">
        <v>12</v>
      </c>
      <c r="H3391" s="1">
        <v>940</v>
      </c>
      <c r="I3391" s="87"/>
      <c r="K3391" s="86" t="s">
        <v>17485</v>
      </c>
      <c r="L3391" s="86" t="s">
        <v>17486</v>
      </c>
      <c r="N3391">
        <f>IFERROR(VLOOKUP(A3391,bip!$A:$C,2,0),"")</f>
      </c>
      <c r="O3391">
        <f>IFERROR(VLOOKUP(A3391,bip!$A:$Z,3,0),"")</f>
      </c>
    </row>
    <row r="3392" spans="1:15" ht="13.2">
      <c r="A3392" t="s">
        <v>5802</v>
      </c>
      <c r="B3392" t="s">
        <v>5802</v>
      </c>
      <c r="C3392" t="s">
        <v>15155</v>
      </c>
      <c r="D3392" t="s">
        <v>31160</v>
      </c>
      <c r="E3392" t="s">
        <v>28927</v>
      </c>
      <c r="F3392">
        <v>1</v>
      </c>
      <c r="G3392">
        <v>90</v>
      </c>
      <c r="H3392" s="1">
        <v>234</v>
      </c>
      <c r="I3392" s="87"/>
      <c r="K3392" s="86" t="s">
        <v>17485</v>
      </c>
      <c r="L3392" s="86" t="s">
        <v>17486</v>
      </c>
      <c r="N3392">
        <f>IFERROR(VLOOKUP(A3392,bip!$A:$C,2,0),"")</f>
      </c>
      <c r="O3392">
        <f>IFERROR(VLOOKUP(A3392,bip!$A:$Z,3,0),"")</f>
      </c>
    </row>
    <row r="3393" spans="1:15" ht="13.2">
      <c r="A3393" t="s">
        <v>14834</v>
      </c>
      <c r="B3393" t="s">
        <v>14834</v>
      </c>
      <c r="C3393" t="s">
        <v>15155</v>
      </c>
      <c r="D3393" t="s">
        <v>36323</v>
      </c>
      <c r="E3393" t="s">
        <v>39168</v>
      </c>
      <c r="F3393">
        <v>1</v>
      </c>
      <c r="G3393">
        <v>12</v>
      </c>
      <c r="H3393" s="1">
        <v>525</v>
      </c>
      <c r="I3393" s="87"/>
      <c r="K3393" s="86" t="s">
        <v>17485</v>
      </c>
      <c r="L3393" s="86" t="s">
        <v>17486</v>
      </c>
      <c r="N3393">
        <f>IFERROR(VLOOKUP(A3393,bip!$A:$C,2,0),"")</f>
      </c>
      <c r="O3393">
        <f>IFERROR(VLOOKUP(A3393,bip!$A:$Z,3,0),"")</f>
      </c>
    </row>
    <row r="3394" spans="1:15" ht="13.2">
      <c r="A3394" t="s">
        <v>14836</v>
      </c>
      <c r="B3394" t="s">
        <v>14836</v>
      </c>
      <c r="C3394" t="s">
        <v>15155</v>
      </c>
      <c r="D3394" t="s">
        <v>36324</v>
      </c>
      <c r="E3394" t="s">
        <v>36325</v>
      </c>
      <c r="F3394">
        <v>1</v>
      </c>
      <c r="G3394">
        <v>24</v>
      </c>
      <c r="H3394" s="1">
        <v>250</v>
      </c>
      <c r="I3394" s="87"/>
      <c r="K3394" s="86" t="s">
        <v>17485</v>
      </c>
      <c r="L3394" s="86" t="s">
        <v>17486</v>
      </c>
      <c r="N3394">
        <f>IFERROR(VLOOKUP(A3394,bip!$A:$C,2,0),"")</f>
      </c>
      <c r="O3394">
        <f>IFERROR(VLOOKUP(A3394,bip!$A:$Z,3,0),"")</f>
      </c>
    </row>
    <row r="3395" spans="1:15" ht="13.2">
      <c r="A3395" t="s">
        <v>14835</v>
      </c>
      <c r="B3395" t="s">
        <v>14835</v>
      </c>
      <c r="C3395" t="s">
        <v>15155</v>
      </c>
      <c r="D3395" t="s">
        <v>36326</v>
      </c>
      <c r="E3395" t="s">
        <v>36327</v>
      </c>
      <c r="F3395">
        <v>1</v>
      </c>
      <c r="G3395">
        <v>12</v>
      </c>
      <c r="H3395" s="1">
        <v>439</v>
      </c>
      <c r="I3395" s="87"/>
      <c r="K3395" s="86" t="s">
        <v>17485</v>
      </c>
      <c r="L3395" s="86" t="s">
        <v>17486</v>
      </c>
      <c r="N3395">
        <f>IFERROR(VLOOKUP(A3395,bip!$A:$C,2,0),"")</f>
      </c>
      <c r="O3395">
        <f>IFERROR(VLOOKUP(A3395,bip!$A:$Z,3,0),"")</f>
      </c>
    </row>
    <row r="3396" spans="1:15" ht="13.2">
      <c r="A3396" t="s">
        <v>2929</v>
      </c>
      <c r="B3396" t="s">
        <v>2929</v>
      </c>
      <c r="C3396" t="s">
        <v>15155</v>
      </c>
      <c r="D3396" t="s">
        <v>28924</v>
      </c>
      <c r="E3396" t="s">
        <v>36320</v>
      </c>
      <c r="F3396">
        <v>1</v>
      </c>
      <c r="G3396">
        <v>5</v>
      </c>
      <c r="H3396" s="1">
        <v>1128</v>
      </c>
      <c r="I3396" s="87"/>
      <c r="K3396" s="86" t="s">
        <v>17485</v>
      </c>
      <c r="L3396" s="86" t="s">
        <v>17486</v>
      </c>
      <c r="N3396">
        <f>IFERROR(VLOOKUP(A3396,bip!$A:$C,2,0),"")</f>
      </c>
      <c r="O3396">
        <f>IFERROR(VLOOKUP(A3396,bip!$A:$Z,3,0),"")</f>
      </c>
    </row>
    <row r="3397" spans="1:15" ht="13.2">
      <c r="A3397" t="s">
        <v>2930</v>
      </c>
      <c r="B3397" t="s">
        <v>2930</v>
      </c>
      <c r="C3397" t="s">
        <v>15155</v>
      </c>
      <c r="D3397" t="s">
        <v>28925</v>
      </c>
      <c r="E3397" t="s">
        <v>36321</v>
      </c>
      <c r="F3397">
        <v>1</v>
      </c>
      <c r="G3397">
        <v>5</v>
      </c>
      <c r="H3397" s="1">
        <v>1214</v>
      </c>
      <c r="I3397" s="87"/>
      <c r="K3397" s="86" t="s">
        <v>17485</v>
      </c>
      <c r="L3397" s="86" t="s">
        <v>17486</v>
      </c>
      <c r="N3397">
        <f>IFERROR(VLOOKUP(A3397,bip!$A:$C,2,0),"")</f>
      </c>
      <c r="O3397">
        <f>IFERROR(VLOOKUP(A3397,bip!$A:$Z,3,0),"")</f>
      </c>
    </row>
    <row r="3398" spans="1:15" ht="13.2">
      <c r="A3398" t="s">
        <v>2928</v>
      </c>
      <c r="B3398" t="s">
        <v>2928</v>
      </c>
      <c r="C3398" t="s">
        <v>15155</v>
      </c>
      <c r="D3398" t="s">
        <v>28926</v>
      </c>
      <c r="E3398" t="s">
        <v>39167</v>
      </c>
      <c r="F3398">
        <v>1</v>
      </c>
      <c r="G3398">
        <v>5</v>
      </c>
      <c r="H3398" s="1">
        <v>1174</v>
      </c>
      <c r="I3398" s="87"/>
      <c r="K3398" s="86" t="s">
        <v>17485</v>
      </c>
      <c r="L3398" s="86" t="s">
        <v>17486</v>
      </c>
      <c r="N3398">
        <f>IFERROR(VLOOKUP(A3398,bip!$A:$C,2,0),"")</f>
      </c>
      <c r="O3398">
        <f>IFERROR(VLOOKUP(A3398,bip!$A:$Z,3,0),"")</f>
      </c>
    </row>
    <row r="3399" spans="1:15" ht="13.2">
      <c r="A3399" t="s">
        <v>2931</v>
      </c>
      <c r="B3399" t="s">
        <v>2931</v>
      </c>
      <c r="C3399" t="s">
        <v>15155</v>
      </c>
      <c r="D3399" t="s">
        <v>31147</v>
      </c>
      <c r="E3399" t="s">
        <v>19465</v>
      </c>
      <c r="F3399">
        <v>1</v>
      </c>
      <c r="G3399">
        <v>36</v>
      </c>
      <c r="H3399" s="1">
        <v>127</v>
      </c>
      <c r="I3399" s="87"/>
      <c r="K3399" s="86" t="s">
        <v>17485</v>
      </c>
      <c r="L3399" s="86" t="s">
        <v>17486</v>
      </c>
      <c r="N3399">
        <f>IFERROR(VLOOKUP(A3399,bip!$A:$C,2,0),"")</f>
      </c>
      <c r="O3399">
        <f>IFERROR(VLOOKUP(A3399,bip!$A:$Z,3,0),"")</f>
      </c>
    </row>
    <row r="3400" spans="1:15" ht="13.2">
      <c r="A3400" t="s">
        <v>2933</v>
      </c>
      <c r="B3400" t="s">
        <v>2933</v>
      </c>
      <c r="C3400" t="s">
        <v>15155</v>
      </c>
      <c r="D3400" t="s">
        <v>31148</v>
      </c>
      <c r="E3400" t="s">
        <v>19467</v>
      </c>
      <c r="F3400">
        <v>1</v>
      </c>
      <c r="G3400">
        <v>36</v>
      </c>
      <c r="H3400" s="1">
        <v>175</v>
      </c>
      <c r="I3400" s="87"/>
      <c r="K3400" s="86" t="s">
        <v>17485</v>
      </c>
      <c r="L3400" s="86" t="s">
        <v>17486</v>
      </c>
      <c r="N3400">
        <f>IFERROR(VLOOKUP(A3400,bip!$A:$C,2,0),"")</f>
      </c>
      <c r="O3400">
        <f>IFERROR(VLOOKUP(A3400,bip!$A:$Z,3,0),"")</f>
      </c>
    </row>
    <row r="3401" spans="1:15" ht="13.2">
      <c r="A3401" t="s">
        <v>2935</v>
      </c>
      <c r="B3401" t="s">
        <v>2935</v>
      </c>
      <c r="C3401" t="s">
        <v>15155</v>
      </c>
      <c r="D3401" t="s">
        <v>31149</v>
      </c>
      <c r="E3401" t="s">
        <v>19469</v>
      </c>
      <c r="F3401">
        <v>1</v>
      </c>
      <c r="G3401">
        <v>36</v>
      </c>
      <c r="H3401" s="1">
        <v>246</v>
      </c>
      <c r="I3401" s="87"/>
      <c r="K3401" s="86" t="s">
        <v>17485</v>
      </c>
      <c r="L3401" s="86" t="s">
        <v>17486</v>
      </c>
      <c r="N3401">
        <f>IFERROR(VLOOKUP(A3401,bip!$A:$C,2,0),"")</f>
      </c>
      <c r="O3401">
        <f>IFERROR(VLOOKUP(A3401,bip!$A:$Z,3,0),"")</f>
      </c>
    </row>
    <row r="3402" spans="1:15" ht="13.2">
      <c r="A3402" t="s">
        <v>2936</v>
      </c>
      <c r="B3402" t="s">
        <v>2936</v>
      </c>
      <c r="C3402" t="s">
        <v>15155</v>
      </c>
      <c r="D3402" t="s">
        <v>31150</v>
      </c>
      <c r="E3402" t="s">
        <v>19470</v>
      </c>
      <c r="F3402">
        <v>1</v>
      </c>
      <c r="G3402">
        <v>36</v>
      </c>
      <c r="H3402" s="1">
        <v>294</v>
      </c>
      <c r="I3402" s="87"/>
      <c r="K3402" s="86" t="s">
        <v>17485</v>
      </c>
      <c r="L3402" s="86" t="s">
        <v>17486</v>
      </c>
      <c r="N3402">
        <f>IFERROR(VLOOKUP(A3402,bip!$A:$C,2,0),"")</f>
      </c>
      <c r="O3402">
        <f>IFERROR(VLOOKUP(A3402,bip!$A:$Z,3,0),"")</f>
      </c>
    </row>
    <row r="3403" spans="1:15" ht="13.2">
      <c r="A3403" t="s">
        <v>2932</v>
      </c>
      <c r="B3403" t="s">
        <v>2932</v>
      </c>
      <c r="C3403" t="s">
        <v>15155</v>
      </c>
      <c r="D3403" t="s">
        <v>31151</v>
      </c>
      <c r="E3403" t="s">
        <v>19466</v>
      </c>
      <c r="F3403">
        <v>1</v>
      </c>
      <c r="G3403">
        <v>36</v>
      </c>
      <c r="H3403" s="1">
        <v>152</v>
      </c>
      <c r="I3403" s="87"/>
      <c r="K3403" s="86" t="s">
        <v>17485</v>
      </c>
      <c r="L3403" s="86" t="s">
        <v>17486</v>
      </c>
      <c r="N3403">
        <f>IFERROR(VLOOKUP(A3403,bip!$A:$C,2,0),"")</f>
      </c>
      <c r="O3403">
        <f>IFERROR(VLOOKUP(A3403,bip!$A:$Z,3,0),"")</f>
      </c>
    </row>
    <row r="3404" spans="1:15" ht="13.2">
      <c r="A3404" t="s">
        <v>2934</v>
      </c>
      <c r="B3404" t="s">
        <v>2934</v>
      </c>
      <c r="C3404" t="s">
        <v>15155</v>
      </c>
      <c r="D3404" t="s">
        <v>31152</v>
      </c>
      <c r="E3404" t="s">
        <v>19468</v>
      </c>
      <c r="F3404">
        <v>1</v>
      </c>
      <c r="G3404">
        <v>36</v>
      </c>
      <c r="H3404" s="1">
        <v>194</v>
      </c>
      <c r="I3404" s="87"/>
      <c r="K3404" s="86" t="s">
        <v>17485</v>
      </c>
      <c r="L3404" s="86" t="s">
        <v>17486</v>
      </c>
      <c r="N3404">
        <f>IFERROR(VLOOKUP(A3404,bip!$A:$C,2,0),"")</f>
      </c>
      <c r="O3404">
        <f>IFERROR(VLOOKUP(A3404,bip!$A:$Z,3,0),"")</f>
      </c>
    </row>
    <row r="3405" spans="1:15" ht="13.2">
      <c r="A3405" t="s">
        <v>2937</v>
      </c>
      <c r="B3405" t="s">
        <v>2937</v>
      </c>
      <c r="C3405" t="s">
        <v>15155</v>
      </c>
      <c r="D3405" t="s">
        <v>31153</v>
      </c>
      <c r="E3405" t="s">
        <v>19471</v>
      </c>
      <c r="F3405">
        <v>1</v>
      </c>
      <c r="G3405">
        <v>36</v>
      </c>
      <c r="H3405" s="1">
        <v>127</v>
      </c>
      <c r="I3405" s="87"/>
      <c r="K3405" s="86" t="s">
        <v>17485</v>
      </c>
      <c r="L3405" s="86" t="s">
        <v>17486</v>
      </c>
      <c r="N3405">
        <f>IFERROR(VLOOKUP(A3405,bip!$A:$C,2,0),"")</f>
      </c>
      <c r="O3405">
        <f>IFERROR(VLOOKUP(A3405,bip!$A:$Z,3,0),"")</f>
      </c>
    </row>
    <row r="3406" spans="1:15" ht="13.2">
      <c r="A3406" t="s">
        <v>2938</v>
      </c>
      <c r="B3406" t="s">
        <v>2938</v>
      </c>
      <c r="C3406" t="s">
        <v>15155</v>
      </c>
      <c r="D3406" t="s">
        <v>31154</v>
      </c>
      <c r="E3406" t="s">
        <v>19472</v>
      </c>
      <c r="F3406">
        <v>1</v>
      </c>
      <c r="G3406">
        <v>36</v>
      </c>
      <c r="H3406" s="1">
        <v>130</v>
      </c>
      <c r="I3406" s="87"/>
      <c r="K3406" s="86" t="s">
        <v>17485</v>
      </c>
      <c r="L3406" s="86" t="s">
        <v>17486</v>
      </c>
      <c r="N3406">
        <f>IFERROR(VLOOKUP(A3406,bip!$A:$C,2,0),"")</f>
      </c>
      <c r="O3406">
        <f>IFERROR(VLOOKUP(A3406,bip!$A:$Z,3,0),"")</f>
      </c>
    </row>
    <row r="3407" spans="1:15" ht="13.2">
      <c r="A3407" t="s">
        <v>2940</v>
      </c>
      <c r="B3407" t="s">
        <v>2940</v>
      </c>
      <c r="C3407" t="s">
        <v>15155</v>
      </c>
      <c r="D3407" t="s">
        <v>31155</v>
      </c>
      <c r="E3407" t="s">
        <v>19474</v>
      </c>
      <c r="F3407">
        <v>1</v>
      </c>
      <c r="G3407">
        <v>36</v>
      </c>
      <c r="H3407" s="1">
        <v>183</v>
      </c>
      <c r="I3407" s="87"/>
      <c r="K3407" s="86" t="s">
        <v>17485</v>
      </c>
      <c r="L3407" s="86" t="s">
        <v>17486</v>
      </c>
      <c r="N3407">
        <f>IFERROR(VLOOKUP(A3407,bip!$A:$C,2,0),"")</f>
      </c>
      <c r="O3407">
        <f>IFERROR(VLOOKUP(A3407,bip!$A:$Z,3,0),"")</f>
      </c>
    </row>
    <row r="3408" spans="1:15" ht="13.2">
      <c r="A3408" t="s">
        <v>2939</v>
      </c>
      <c r="B3408" t="s">
        <v>2939</v>
      </c>
      <c r="C3408" t="s">
        <v>15155</v>
      </c>
      <c r="D3408" t="s">
        <v>31156</v>
      </c>
      <c r="E3408" t="s">
        <v>19473</v>
      </c>
      <c r="F3408">
        <v>1</v>
      </c>
      <c r="G3408">
        <v>36</v>
      </c>
      <c r="H3408" s="1">
        <v>140</v>
      </c>
      <c r="I3408" s="87"/>
      <c r="K3408" s="86" t="s">
        <v>17485</v>
      </c>
      <c r="L3408" s="86" t="s">
        <v>17486</v>
      </c>
      <c r="N3408">
        <f>IFERROR(VLOOKUP(A3408,bip!$A:$C,2,0),"")</f>
      </c>
      <c r="O3408">
        <f>IFERROR(VLOOKUP(A3408,bip!$A:$Z,3,0),"")</f>
      </c>
    </row>
    <row r="3409" spans="1:15" ht="13.2">
      <c r="A3409" t="s">
        <v>2942</v>
      </c>
      <c r="B3409" t="s">
        <v>2942</v>
      </c>
      <c r="C3409" t="s">
        <v>15155</v>
      </c>
      <c r="D3409" t="s">
        <v>31157</v>
      </c>
      <c r="E3409" t="s">
        <v>36345</v>
      </c>
      <c r="F3409">
        <v>1</v>
      </c>
      <c r="G3409">
        <v>36</v>
      </c>
      <c r="H3409" s="1">
        <v>248</v>
      </c>
      <c r="I3409" s="87"/>
      <c r="K3409" s="86" t="s">
        <v>17485</v>
      </c>
      <c r="L3409" s="86" t="s">
        <v>17486</v>
      </c>
      <c r="N3409">
        <f>IFERROR(VLOOKUP(A3409,bip!$A:$C,2,0),"")</f>
      </c>
      <c r="O3409">
        <f>IFERROR(VLOOKUP(A3409,bip!$A:$Z,3,0),"")</f>
      </c>
    </row>
    <row r="3410" spans="1:15" ht="13.2">
      <c r="A3410" t="s">
        <v>2941</v>
      </c>
      <c r="B3410" t="s">
        <v>2941</v>
      </c>
      <c r="C3410" t="s">
        <v>15155</v>
      </c>
      <c r="D3410" t="s">
        <v>31158</v>
      </c>
      <c r="E3410" t="s">
        <v>19475</v>
      </c>
      <c r="F3410">
        <v>1</v>
      </c>
      <c r="G3410">
        <v>36</v>
      </c>
      <c r="H3410" s="1">
        <v>188</v>
      </c>
      <c r="I3410" s="87"/>
      <c r="K3410" s="86" t="s">
        <v>17485</v>
      </c>
      <c r="L3410" s="86" t="s">
        <v>17486</v>
      </c>
      <c r="N3410">
        <f>IFERROR(VLOOKUP(A3410,bip!$A:$C,2,0),"")</f>
      </c>
      <c r="O3410">
        <f>IFERROR(VLOOKUP(A3410,bip!$A:$Z,3,0),"")</f>
      </c>
    </row>
    <row r="3411" spans="1:15" ht="13.2">
      <c r="A3411" t="s">
        <v>2943</v>
      </c>
      <c r="B3411" t="s">
        <v>2943</v>
      </c>
      <c r="C3411" t="s">
        <v>15155</v>
      </c>
      <c r="D3411" t="s">
        <v>31159</v>
      </c>
      <c r="E3411" t="s">
        <v>19476</v>
      </c>
      <c r="F3411">
        <v>1</v>
      </c>
      <c r="G3411">
        <v>36</v>
      </c>
      <c r="H3411" s="1">
        <v>262</v>
      </c>
      <c r="I3411" s="87"/>
      <c r="K3411" s="86" t="s">
        <v>17485</v>
      </c>
      <c r="L3411" s="86" t="s">
        <v>17486</v>
      </c>
      <c r="N3411">
        <f>IFERROR(VLOOKUP(A3411,bip!$A:$C,2,0),"")</f>
      </c>
      <c r="O3411">
        <f>IFERROR(VLOOKUP(A3411,bip!$A:$Z,3,0),"")</f>
      </c>
    </row>
    <row r="3412" spans="1:15" ht="13.2">
      <c r="A3412" t="s">
        <v>39169</v>
      </c>
      <c r="B3412" t="s">
        <v>39169</v>
      </c>
      <c r="C3412" t="s">
        <v>15155</v>
      </c>
      <c r="D3412" t="s">
        <v>28926</v>
      </c>
      <c r="E3412" t="s">
        <v>36322</v>
      </c>
      <c r="F3412">
        <v>5</v>
      </c>
      <c r="G3412">
        <v>5</v>
      </c>
      <c r="H3412" s="1">
        <v>1174</v>
      </c>
      <c r="I3412" s="87"/>
      <c r="K3412" s="86" t="s">
        <v>17485</v>
      </c>
      <c r="L3412" s="86" t="s">
        <v>17486</v>
      </c>
      <c r="M3412" s="86" t="s">
        <v>17487</v>
      </c>
      <c r="N3412">
        <f>IFERROR(VLOOKUP(A3412,bip!$A:$C,2,0),"")</f>
      </c>
      <c r="O3412">
        <f>IFERROR(VLOOKUP(A3412,bip!$A:$Z,3,0),"")</f>
      </c>
    </row>
    <row r="3413" spans="1:15" ht="13.2">
      <c r="A3413" t="s">
        <v>2981</v>
      </c>
      <c r="B3413" t="s">
        <v>2981</v>
      </c>
      <c r="C3413" t="s">
        <v>15155</v>
      </c>
      <c r="D3413" t="s">
        <v>36328</v>
      </c>
      <c r="E3413" t="s">
        <v>19492</v>
      </c>
      <c r="F3413">
        <v>1</v>
      </c>
      <c r="G3413">
        <v>150</v>
      </c>
      <c r="H3413" s="1">
        <v>79</v>
      </c>
      <c r="I3413" s="87"/>
      <c r="K3413" s="86" t="s">
        <v>17485</v>
      </c>
      <c r="L3413" s="86" t="s">
        <v>17486</v>
      </c>
      <c r="N3413">
        <f>IFERROR(VLOOKUP(A3413,bip!$A:$C,2,0),"")</f>
      </c>
      <c r="O3413">
        <f>IFERROR(VLOOKUP(A3413,bip!$A:$Z,3,0),"")</f>
      </c>
    </row>
    <row r="3414" spans="1:15" ht="13.2">
      <c r="A3414" t="s">
        <v>2982</v>
      </c>
      <c r="B3414" t="s">
        <v>2982</v>
      </c>
      <c r="C3414" t="s">
        <v>15155</v>
      </c>
      <c r="D3414" t="s">
        <v>36329</v>
      </c>
      <c r="E3414" t="s">
        <v>19493</v>
      </c>
      <c r="F3414">
        <v>1</v>
      </c>
      <c r="G3414">
        <v>150</v>
      </c>
      <c r="H3414" s="1">
        <v>79</v>
      </c>
      <c r="I3414" s="87"/>
      <c r="K3414" s="86" t="s">
        <v>17485</v>
      </c>
      <c r="L3414" s="86" t="s">
        <v>17486</v>
      </c>
      <c r="N3414">
        <f>IFERROR(VLOOKUP(A3414,bip!$A:$C,2,0),"")</f>
      </c>
      <c r="O3414">
        <f>IFERROR(VLOOKUP(A3414,bip!$A:$Z,3,0),"")</f>
      </c>
    </row>
    <row r="3415" spans="1:15" ht="13.2">
      <c r="A3415" t="s">
        <v>2983</v>
      </c>
      <c r="B3415" t="s">
        <v>2983</v>
      </c>
      <c r="C3415" t="s">
        <v>15155</v>
      </c>
      <c r="D3415" t="s">
        <v>36330</v>
      </c>
      <c r="E3415" t="s">
        <v>19494</v>
      </c>
      <c r="F3415">
        <v>1</v>
      </c>
      <c r="G3415">
        <v>150</v>
      </c>
      <c r="H3415" s="1">
        <v>79</v>
      </c>
      <c r="I3415" s="87"/>
      <c r="K3415" s="86" t="s">
        <v>17485</v>
      </c>
      <c r="L3415" s="86" t="s">
        <v>17486</v>
      </c>
      <c r="N3415">
        <f>IFERROR(VLOOKUP(A3415,bip!$A:$C,2,0),"")</f>
      </c>
      <c r="O3415">
        <f>IFERROR(VLOOKUP(A3415,bip!$A:$Z,3,0),"")</f>
      </c>
    </row>
    <row r="3416" spans="1:15" ht="13.2">
      <c r="A3416" t="s">
        <v>2984</v>
      </c>
      <c r="B3416" t="s">
        <v>2984</v>
      </c>
      <c r="C3416" t="s">
        <v>15155</v>
      </c>
      <c r="D3416" t="s">
        <v>36331</v>
      </c>
      <c r="E3416" t="s">
        <v>19495</v>
      </c>
      <c r="F3416">
        <v>1</v>
      </c>
      <c r="G3416">
        <v>150</v>
      </c>
      <c r="H3416" s="1">
        <v>79</v>
      </c>
      <c r="I3416" s="87"/>
      <c r="K3416" s="86" t="s">
        <v>17485</v>
      </c>
      <c r="L3416" s="86" t="s">
        <v>17486</v>
      </c>
      <c r="N3416">
        <f>IFERROR(VLOOKUP(A3416,bip!$A:$C,2,0),"")</f>
      </c>
      <c r="O3416">
        <f>IFERROR(VLOOKUP(A3416,bip!$A:$Z,3,0),"")</f>
      </c>
    </row>
    <row r="3417" spans="1:15" ht="13.2">
      <c r="A3417" t="s">
        <v>2985</v>
      </c>
      <c r="B3417" t="s">
        <v>2985</v>
      </c>
      <c r="C3417" t="s">
        <v>15155</v>
      </c>
      <c r="D3417" t="s">
        <v>36332</v>
      </c>
      <c r="E3417" t="s">
        <v>19496</v>
      </c>
      <c r="F3417">
        <v>1</v>
      </c>
      <c r="G3417">
        <v>132</v>
      </c>
      <c r="H3417" s="1">
        <v>82</v>
      </c>
      <c r="I3417" s="87"/>
      <c r="K3417" s="86" t="s">
        <v>17485</v>
      </c>
      <c r="L3417" s="86" t="s">
        <v>17486</v>
      </c>
      <c r="N3417">
        <f>IFERROR(VLOOKUP(A3417,bip!$A:$C,2,0),"")</f>
      </c>
      <c r="O3417">
        <f>IFERROR(VLOOKUP(A3417,bip!$A:$Z,3,0),"")</f>
      </c>
    </row>
    <row r="3418" spans="1:15" ht="13.2">
      <c r="A3418" t="s">
        <v>2986</v>
      </c>
      <c r="B3418" t="s">
        <v>2986</v>
      </c>
      <c r="C3418" t="s">
        <v>15155</v>
      </c>
      <c r="D3418" t="s">
        <v>36333</v>
      </c>
      <c r="E3418" t="s">
        <v>19497</v>
      </c>
      <c r="F3418">
        <v>1</v>
      </c>
      <c r="G3418">
        <v>84</v>
      </c>
      <c r="H3418" s="1">
        <v>82</v>
      </c>
      <c r="I3418" s="87"/>
      <c r="K3418" s="86" t="s">
        <v>17485</v>
      </c>
      <c r="L3418" s="86" t="s">
        <v>17486</v>
      </c>
      <c r="N3418">
        <f>IFERROR(VLOOKUP(A3418,bip!$A:$C,2,0),"")</f>
      </c>
      <c r="O3418">
        <f>IFERROR(VLOOKUP(A3418,bip!$A:$Z,3,0),"")</f>
      </c>
    </row>
    <row r="3419" spans="1:15" ht="13.2">
      <c r="A3419" t="s">
        <v>2950</v>
      </c>
      <c r="B3419" t="s">
        <v>2950</v>
      </c>
      <c r="C3419" t="s">
        <v>15155</v>
      </c>
      <c r="D3419" t="s">
        <v>36334</v>
      </c>
      <c r="E3419" t="s">
        <v>36335</v>
      </c>
      <c r="F3419">
        <v>1</v>
      </c>
      <c r="G3419">
        <v>16</v>
      </c>
      <c r="H3419" s="1">
        <v>456</v>
      </c>
      <c r="I3419" s="87"/>
      <c r="K3419" s="86" t="s">
        <v>17485</v>
      </c>
      <c r="L3419" s="86" t="s">
        <v>17486</v>
      </c>
      <c r="N3419">
        <f>IFERROR(VLOOKUP(A3419,bip!$A:$C,2,0),"")</f>
      </c>
      <c r="O3419">
        <f>IFERROR(VLOOKUP(A3419,bip!$A:$Z,3,0),"")</f>
      </c>
    </row>
    <row r="3420" spans="1:15" ht="13.2">
      <c r="A3420" t="s">
        <v>2949</v>
      </c>
      <c r="B3420" t="s">
        <v>2949</v>
      </c>
      <c r="C3420" t="s">
        <v>15155</v>
      </c>
      <c r="D3420" t="s">
        <v>36336</v>
      </c>
      <c r="E3420" t="s">
        <v>36337</v>
      </c>
      <c r="F3420">
        <v>1</v>
      </c>
      <c r="G3420">
        <v>16</v>
      </c>
      <c r="H3420" s="1">
        <v>448</v>
      </c>
      <c r="I3420" s="87"/>
      <c r="K3420" s="86" t="s">
        <v>17485</v>
      </c>
      <c r="L3420" s="86" t="s">
        <v>17486</v>
      </c>
      <c r="N3420">
        <f>IFERROR(VLOOKUP(A3420,bip!$A:$C,2,0),"")</f>
      </c>
      <c r="O3420">
        <f>IFERROR(VLOOKUP(A3420,bip!$A:$Z,3,0),"")</f>
      </c>
    </row>
    <row r="3421" spans="1:15" ht="13.2">
      <c r="A3421" t="s">
        <v>2948</v>
      </c>
      <c r="B3421" t="s">
        <v>2948</v>
      </c>
      <c r="C3421" t="s">
        <v>15155</v>
      </c>
      <c r="D3421" t="s">
        <v>36338</v>
      </c>
      <c r="E3421" t="s">
        <v>36339</v>
      </c>
      <c r="F3421">
        <v>1</v>
      </c>
      <c r="G3421">
        <v>6</v>
      </c>
      <c r="H3421" s="1">
        <v>498</v>
      </c>
      <c r="I3421" s="87"/>
      <c r="K3421" s="86" t="s">
        <v>17485</v>
      </c>
      <c r="L3421" s="86" t="s">
        <v>17486</v>
      </c>
      <c r="N3421">
        <f>IFERROR(VLOOKUP(A3421,bip!$A:$C,2,0),"")</f>
      </c>
      <c r="O3421">
        <f>IFERROR(VLOOKUP(A3421,bip!$A:$Z,3,0),"")</f>
      </c>
    </row>
    <row r="3422" spans="1:15" ht="13.2">
      <c r="A3422" t="s">
        <v>2947</v>
      </c>
      <c r="B3422" t="s">
        <v>2947</v>
      </c>
      <c r="C3422" t="s">
        <v>15155</v>
      </c>
      <c r="D3422" t="s">
        <v>36340</v>
      </c>
      <c r="E3422" t="s">
        <v>36341</v>
      </c>
      <c r="F3422">
        <v>1</v>
      </c>
      <c r="G3422">
        <v>16</v>
      </c>
      <c r="H3422" s="1">
        <v>531</v>
      </c>
      <c r="I3422" s="87"/>
      <c r="K3422" s="86" t="s">
        <v>17485</v>
      </c>
      <c r="L3422" s="86" t="s">
        <v>17486</v>
      </c>
      <c r="N3422">
        <f>IFERROR(VLOOKUP(A3422,bip!$A:$C,2,0),"")</f>
      </c>
      <c r="O3422">
        <f>IFERROR(VLOOKUP(A3422,bip!$A:$Z,3,0),"")</f>
      </c>
    </row>
    <row r="3423" spans="1:15" ht="13.2">
      <c r="A3423" t="s">
        <v>2945</v>
      </c>
      <c r="B3423" t="s">
        <v>2945</v>
      </c>
      <c r="C3423" t="s">
        <v>15155</v>
      </c>
      <c r="D3423" t="s">
        <v>36342</v>
      </c>
      <c r="E3423" t="s">
        <v>36343</v>
      </c>
      <c r="F3423">
        <v>1</v>
      </c>
      <c r="G3423">
        <v>1</v>
      </c>
      <c r="H3423" s="1">
        <v>1491</v>
      </c>
      <c r="I3423" s="87"/>
      <c r="K3423" s="86" t="s">
        <v>17485</v>
      </c>
      <c r="L3423" s="86" t="s">
        <v>17486</v>
      </c>
      <c r="N3423">
        <f>IFERROR(VLOOKUP(A3423,bip!$A:$C,2,0),"")</f>
      </c>
      <c r="O3423">
        <f>IFERROR(VLOOKUP(A3423,bip!$A:$Z,3,0),"")</f>
      </c>
    </row>
    <row r="3424" spans="1:15" ht="13.2">
      <c r="A3424" t="s">
        <v>2946</v>
      </c>
      <c r="B3424" t="s">
        <v>2946</v>
      </c>
      <c r="C3424" t="s">
        <v>15155</v>
      </c>
      <c r="D3424" t="s">
        <v>36344</v>
      </c>
      <c r="E3424" t="s">
        <v>36345</v>
      </c>
      <c r="F3424">
        <v>1</v>
      </c>
      <c r="G3424">
        <v>5</v>
      </c>
      <c r="H3424" s="1">
        <v>591</v>
      </c>
      <c r="I3424" s="87"/>
      <c r="K3424" s="86" t="s">
        <v>17485</v>
      </c>
      <c r="L3424" s="86" t="s">
        <v>17486</v>
      </c>
      <c r="N3424">
        <f>IFERROR(VLOOKUP(A3424,bip!$A:$C,2,0),"")</f>
      </c>
      <c r="O3424">
        <f>IFERROR(VLOOKUP(A3424,bip!$A:$Z,3,0),"")</f>
      </c>
    </row>
    <row r="3425" spans="1:15" ht="13.2">
      <c r="A3425" t="s">
        <v>2951</v>
      </c>
      <c r="B3425" t="s">
        <v>2951</v>
      </c>
      <c r="C3425" t="s">
        <v>15155</v>
      </c>
      <c r="D3425" t="s">
        <v>18389</v>
      </c>
      <c r="E3425" t="s">
        <v>18390</v>
      </c>
      <c r="F3425">
        <v>1</v>
      </c>
      <c r="G3425">
        <v>54</v>
      </c>
      <c r="H3425" s="1">
        <v>56</v>
      </c>
      <c r="I3425" s="87"/>
      <c r="K3425" s="86" t="s">
        <v>17485</v>
      </c>
      <c r="L3425" s="86" t="s">
        <v>17486</v>
      </c>
      <c r="N3425">
        <f>IFERROR(VLOOKUP(A3425,bip!$A:$C,2,0),"")</f>
      </c>
      <c r="O3425">
        <f>IFERROR(VLOOKUP(A3425,bip!$A:$Z,3,0),"")</f>
      </c>
    </row>
    <row r="3426" spans="1:15" ht="13.2">
      <c r="A3426" t="s">
        <v>2952</v>
      </c>
      <c r="B3426" t="s">
        <v>2952</v>
      </c>
      <c r="C3426" t="s">
        <v>15155</v>
      </c>
      <c r="D3426" t="s">
        <v>18391</v>
      </c>
      <c r="E3426" t="s">
        <v>18392</v>
      </c>
      <c r="F3426">
        <v>1</v>
      </c>
      <c r="G3426">
        <v>150</v>
      </c>
      <c r="H3426" s="1">
        <v>67</v>
      </c>
      <c r="I3426" s="87"/>
      <c r="K3426" s="86" t="s">
        <v>17485</v>
      </c>
      <c r="L3426" s="86" t="s">
        <v>17486</v>
      </c>
      <c r="N3426">
        <f>IFERROR(VLOOKUP(A3426,bip!$A:$C,2,0),"")</f>
      </c>
      <c r="O3426">
        <f>IFERROR(VLOOKUP(A3426,bip!$A:$Z,3,0),"")</f>
      </c>
    </row>
    <row r="3427" spans="1:15" ht="13.2">
      <c r="A3427" t="s">
        <v>2954</v>
      </c>
      <c r="B3427" t="s">
        <v>2954</v>
      </c>
      <c r="C3427" t="s">
        <v>15155</v>
      </c>
      <c r="D3427" t="s">
        <v>18393</v>
      </c>
      <c r="E3427" t="s">
        <v>18394</v>
      </c>
      <c r="F3427">
        <v>1</v>
      </c>
      <c r="G3427">
        <v>60</v>
      </c>
      <c r="H3427" s="1">
        <v>94</v>
      </c>
      <c r="I3427" s="87"/>
      <c r="K3427" s="86" t="s">
        <v>17485</v>
      </c>
      <c r="L3427" s="86" t="s">
        <v>17486</v>
      </c>
      <c r="N3427">
        <f>IFERROR(VLOOKUP(A3427,bip!$A:$C,2,0),"")</f>
      </c>
      <c r="O3427">
        <f>IFERROR(VLOOKUP(A3427,bip!$A:$Z,3,0),"")</f>
      </c>
    </row>
    <row r="3428" spans="1:15" ht="13.2">
      <c r="A3428" t="s">
        <v>2956</v>
      </c>
      <c r="B3428" t="s">
        <v>2956</v>
      </c>
      <c r="C3428" t="s">
        <v>15155</v>
      </c>
      <c r="D3428" t="s">
        <v>18395</v>
      </c>
      <c r="E3428" t="s">
        <v>18396</v>
      </c>
      <c r="F3428">
        <v>1</v>
      </c>
      <c r="G3428">
        <v>60</v>
      </c>
      <c r="H3428" s="1">
        <v>132</v>
      </c>
      <c r="I3428" s="87"/>
      <c r="K3428" s="86" t="s">
        <v>17485</v>
      </c>
      <c r="L3428" s="86" t="s">
        <v>17486</v>
      </c>
      <c r="N3428">
        <f>IFERROR(VLOOKUP(A3428,bip!$A:$C,2,0),"")</f>
      </c>
      <c r="O3428">
        <f>IFERROR(VLOOKUP(A3428,bip!$A:$Z,3,0),"")</f>
      </c>
    </row>
    <row r="3429" spans="1:15" ht="13.2">
      <c r="A3429" t="s">
        <v>2953</v>
      </c>
      <c r="B3429" t="s">
        <v>2953</v>
      </c>
      <c r="C3429" t="s">
        <v>15155</v>
      </c>
      <c r="D3429" t="s">
        <v>18397</v>
      </c>
      <c r="E3429" t="s">
        <v>18398</v>
      </c>
      <c r="F3429">
        <v>1</v>
      </c>
      <c r="G3429">
        <v>36</v>
      </c>
      <c r="H3429" s="1">
        <v>74</v>
      </c>
      <c r="I3429" s="87"/>
      <c r="K3429" s="86" t="s">
        <v>17485</v>
      </c>
      <c r="L3429" s="86" t="s">
        <v>17486</v>
      </c>
      <c r="N3429">
        <f>IFERROR(VLOOKUP(A3429,bip!$A:$C,2,0),"")</f>
      </c>
      <c r="O3429">
        <f>IFERROR(VLOOKUP(A3429,bip!$A:$Z,3,0),"")</f>
      </c>
    </row>
    <row r="3430" spans="1:15" ht="13.2">
      <c r="A3430" t="s">
        <v>2965</v>
      </c>
      <c r="B3430" t="s">
        <v>2965</v>
      </c>
      <c r="C3430" t="s">
        <v>15155</v>
      </c>
      <c r="D3430" t="s">
        <v>36346</v>
      </c>
      <c r="E3430" t="s">
        <v>19485</v>
      </c>
      <c r="F3430">
        <v>1</v>
      </c>
      <c r="G3430">
        <v>36</v>
      </c>
      <c r="H3430" s="1">
        <v>44</v>
      </c>
      <c r="I3430" s="87"/>
      <c r="K3430" s="86" t="s">
        <v>17485</v>
      </c>
      <c r="L3430" s="86" t="s">
        <v>17486</v>
      </c>
      <c r="N3430">
        <f>IFERROR(VLOOKUP(A3430,bip!$A:$C,2,0),"")</f>
      </c>
      <c r="O3430">
        <f>IFERROR(VLOOKUP(A3430,bip!$A:$Z,3,0),"")</f>
      </c>
    </row>
    <row r="3431" spans="1:15" ht="13.2">
      <c r="A3431" t="s">
        <v>2966</v>
      </c>
      <c r="B3431" t="s">
        <v>2966</v>
      </c>
      <c r="C3431" t="s">
        <v>15155</v>
      </c>
      <c r="D3431" t="s">
        <v>36347</v>
      </c>
      <c r="E3431" t="s">
        <v>19486</v>
      </c>
      <c r="F3431">
        <v>1</v>
      </c>
      <c r="G3431">
        <v>36</v>
      </c>
      <c r="H3431" s="1">
        <v>51</v>
      </c>
      <c r="I3431" s="87"/>
      <c r="K3431" s="86" t="s">
        <v>17485</v>
      </c>
      <c r="L3431" s="86" t="s">
        <v>17486</v>
      </c>
      <c r="N3431">
        <f>IFERROR(VLOOKUP(A3431,bip!$A:$C,2,0),"")</f>
      </c>
      <c r="O3431">
        <f>IFERROR(VLOOKUP(A3431,bip!$A:$Z,3,0),"")</f>
      </c>
    </row>
    <row r="3432" spans="1:15" ht="13.2">
      <c r="A3432" t="s">
        <v>2967</v>
      </c>
      <c r="B3432" t="s">
        <v>2967</v>
      </c>
      <c r="C3432" t="s">
        <v>15155</v>
      </c>
      <c r="D3432" t="s">
        <v>36348</v>
      </c>
      <c r="E3432" t="s">
        <v>19487</v>
      </c>
      <c r="F3432">
        <v>1</v>
      </c>
      <c r="G3432">
        <v>54</v>
      </c>
      <c r="H3432" s="1">
        <v>55</v>
      </c>
      <c r="I3432" s="87"/>
      <c r="K3432" s="86" t="s">
        <v>17485</v>
      </c>
      <c r="L3432" s="86" t="s">
        <v>17486</v>
      </c>
      <c r="N3432">
        <f>IFERROR(VLOOKUP(A3432,bip!$A:$C,2,0),"")</f>
      </c>
      <c r="O3432">
        <f>IFERROR(VLOOKUP(A3432,bip!$A:$Z,3,0),"")</f>
      </c>
    </row>
    <row r="3433" spans="1:15" ht="13.2">
      <c r="A3433" t="s">
        <v>2968</v>
      </c>
      <c r="B3433" t="s">
        <v>2968</v>
      </c>
      <c r="C3433" t="s">
        <v>15155</v>
      </c>
      <c r="D3433" t="s">
        <v>36349</v>
      </c>
      <c r="E3433" t="s">
        <v>19488</v>
      </c>
      <c r="F3433">
        <v>1</v>
      </c>
      <c r="G3433">
        <v>72</v>
      </c>
      <c r="H3433" s="1">
        <v>56</v>
      </c>
      <c r="I3433" s="87"/>
      <c r="K3433" s="86" t="s">
        <v>17485</v>
      </c>
      <c r="L3433" s="86" t="s">
        <v>17486</v>
      </c>
      <c r="N3433">
        <f>IFERROR(VLOOKUP(A3433,bip!$A:$C,2,0),"")</f>
      </c>
      <c r="O3433">
        <f>IFERROR(VLOOKUP(A3433,bip!$A:$Z,3,0),"")</f>
      </c>
    </row>
    <row r="3434" spans="1:15" ht="13.2">
      <c r="A3434" t="s">
        <v>2969</v>
      </c>
      <c r="B3434" t="s">
        <v>2969</v>
      </c>
      <c r="C3434" t="s">
        <v>15155</v>
      </c>
      <c r="D3434" t="s">
        <v>36350</v>
      </c>
      <c r="E3434" t="s">
        <v>19489</v>
      </c>
      <c r="F3434">
        <v>1</v>
      </c>
      <c r="G3434">
        <v>24</v>
      </c>
      <c r="H3434" s="1">
        <v>60</v>
      </c>
      <c r="I3434" s="87"/>
      <c r="K3434" s="86" t="s">
        <v>17485</v>
      </c>
      <c r="L3434" s="86" t="s">
        <v>17486</v>
      </c>
      <c r="N3434">
        <f>IFERROR(VLOOKUP(A3434,bip!$A:$C,2,0),"")</f>
      </c>
      <c r="O3434">
        <f>IFERROR(VLOOKUP(A3434,bip!$A:$Z,3,0),"")</f>
      </c>
    </row>
    <row r="3435" spans="1:15" ht="13.2">
      <c r="A3435" t="s">
        <v>2970</v>
      </c>
      <c r="B3435" t="s">
        <v>2970</v>
      </c>
      <c r="C3435" t="s">
        <v>15155</v>
      </c>
      <c r="D3435" t="s">
        <v>36351</v>
      </c>
      <c r="E3435" t="s">
        <v>19490</v>
      </c>
      <c r="F3435">
        <v>1</v>
      </c>
      <c r="G3435">
        <v>60</v>
      </c>
      <c r="H3435" s="1">
        <v>69</v>
      </c>
      <c r="I3435" s="87"/>
      <c r="K3435" s="86" t="s">
        <v>17485</v>
      </c>
      <c r="L3435" s="86" t="s">
        <v>17486</v>
      </c>
      <c r="N3435">
        <f>IFERROR(VLOOKUP(A3435,bip!$A:$C,2,0),"")</f>
      </c>
      <c r="O3435">
        <f>IFERROR(VLOOKUP(A3435,bip!$A:$Z,3,0),"")</f>
      </c>
    </row>
    <row r="3436" spans="1:15" ht="13.2">
      <c r="A3436" t="s">
        <v>2971</v>
      </c>
      <c r="B3436" t="s">
        <v>2971</v>
      </c>
      <c r="C3436" t="s">
        <v>15155</v>
      </c>
      <c r="D3436" t="s">
        <v>36352</v>
      </c>
      <c r="E3436" t="s">
        <v>19491</v>
      </c>
      <c r="F3436">
        <v>1</v>
      </c>
      <c r="G3436">
        <v>42</v>
      </c>
      <c r="H3436" s="1">
        <v>95</v>
      </c>
      <c r="I3436" s="87"/>
      <c r="K3436" s="86" t="s">
        <v>17485</v>
      </c>
      <c r="L3436" s="86" t="s">
        <v>17486</v>
      </c>
      <c r="N3436">
        <f>IFERROR(VLOOKUP(A3436,bip!$A:$C,2,0),"")</f>
      </c>
      <c r="O3436">
        <f>IFERROR(VLOOKUP(A3436,bip!$A:$Z,3,0),"")</f>
      </c>
    </row>
    <row r="3437" spans="1:15" ht="13.2">
      <c r="A3437" t="s">
        <v>2955</v>
      </c>
      <c r="B3437" t="s">
        <v>2955</v>
      </c>
      <c r="C3437" t="s">
        <v>15155</v>
      </c>
      <c r="D3437" t="s">
        <v>15883</v>
      </c>
      <c r="E3437" t="s">
        <v>18399</v>
      </c>
      <c r="F3437">
        <v>1</v>
      </c>
      <c r="G3437">
        <v>24</v>
      </c>
      <c r="H3437" s="1">
        <v>121</v>
      </c>
      <c r="I3437" s="87"/>
      <c r="K3437" s="86" t="s">
        <v>17485</v>
      </c>
      <c r="L3437" s="86" t="s">
        <v>17486</v>
      </c>
      <c r="N3437">
        <f>IFERROR(VLOOKUP(A3437,bip!$A:$C,2,0),"")</f>
      </c>
      <c r="O3437">
        <f>IFERROR(VLOOKUP(A3437,bip!$A:$Z,3,0),"")</f>
      </c>
    </row>
    <row r="3438" spans="1:15" ht="13.2">
      <c r="A3438" t="s">
        <v>2957</v>
      </c>
      <c r="B3438" t="s">
        <v>2957</v>
      </c>
      <c r="C3438" t="s">
        <v>15155</v>
      </c>
      <c r="D3438" t="s">
        <v>36353</v>
      </c>
      <c r="E3438" t="s">
        <v>33888</v>
      </c>
      <c r="F3438">
        <v>1</v>
      </c>
      <c r="G3438">
        <v>36</v>
      </c>
      <c r="H3438" s="1">
        <v>55</v>
      </c>
      <c r="I3438" s="87"/>
      <c r="K3438" s="86" t="s">
        <v>17485</v>
      </c>
      <c r="L3438" s="86" t="s">
        <v>17486</v>
      </c>
      <c r="N3438">
        <f>IFERROR(VLOOKUP(A3438,bip!$A:$C,2,0),"")</f>
      </c>
      <c r="O3438">
        <f>IFERROR(VLOOKUP(A3438,bip!$A:$Z,3,0),"")</f>
      </c>
    </row>
    <row r="3439" spans="1:15" ht="13.2">
      <c r="A3439" t="s">
        <v>2980</v>
      </c>
      <c r="B3439" t="s">
        <v>2980</v>
      </c>
      <c r="C3439" t="s">
        <v>15155</v>
      </c>
      <c r="D3439" t="s">
        <v>36354</v>
      </c>
      <c r="E3439" t="s">
        <v>33889</v>
      </c>
      <c r="F3439">
        <v>1</v>
      </c>
      <c r="G3439">
        <v>36</v>
      </c>
      <c r="H3439" s="1">
        <v>56</v>
      </c>
      <c r="I3439" s="87"/>
      <c r="K3439" s="86" t="s">
        <v>17485</v>
      </c>
      <c r="L3439" s="86" t="s">
        <v>17486</v>
      </c>
      <c r="N3439">
        <f>IFERROR(VLOOKUP(A3439,bip!$A:$C,2,0),"")</f>
      </c>
      <c r="O3439">
        <f>IFERROR(VLOOKUP(A3439,bip!$A:$Z,3,0),"")</f>
      </c>
    </row>
    <row r="3440" spans="1:15" ht="13.2">
      <c r="A3440" t="s">
        <v>2972</v>
      </c>
      <c r="B3440" t="s">
        <v>2972</v>
      </c>
      <c r="C3440" t="s">
        <v>15155</v>
      </c>
      <c r="D3440" t="s">
        <v>36355</v>
      </c>
      <c r="E3440" t="s">
        <v>19477</v>
      </c>
      <c r="F3440">
        <v>1</v>
      </c>
      <c r="G3440">
        <v>36</v>
      </c>
      <c r="H3440" s="1">
        <v>51</v>
      </c>
      <c r="I3440" s="87"/>
      <c r="K3440" s="86" t="s">
        <v>17485</v>
      </c>
      <c r="L3440" s="86" t="s">
        <v>17486</v>
      </c>
      <c r="N3440">
        <f>IFERROR(VLOOKUP(A3440,bip!$A:$C,2,0),"")</f>
      </c>
      <c r="O3440">
        <f>IFERROR(VLOOKUP(A3440,bip!$A:$Z,3,0),"")</f>
      </c>
    </row>
    <row r="3441" spans="1:15" ht="13.2">
      <c r="A3441" t="s">
        <v>2973</v>
      </c>
      <c r="B3441" t="s">
        <v>2973</v>
      </c>
      <c r="C3441" t="s">
        <v>15155</v>
      </c>
      <c r="D3441" t="s">
        <v>36356</v>
      </c>
      <c r="E3441" t="s">
        <v>19478</v>
      </c>
      <c r="F3441">
        <v>1</v>
      </c>
      <c r="G3441">
        <v>54</v>
      </c>
      <c r="H3441" s="1">
        <v>58</v>
      </c>
      <c r="I3441" s="87"/>
      <c r="K3441" s="86" t="s">
        <v>17485</v>
      </c>
      <c r="L3441" s="86" t="s">
        <v>17486</v>
      </c>
      <c r="N3441">
        <f>IFERROR(VLOOKUP(A3441,bip!$A:$C,2,0),"")</f>
      </c>
      <c r="O3441">
        <f>IFERROR(VLOOKUP(A3441,bip!$A:$Z,3,0),"")</f>
      </c>
    </row>
    <row r="3442" spans="1:15" ht="13.2">
      <c r="A3442" t="s">
        <v>2974</v>
      </c>
      <c r="B3442" t="s">
        <v>2974</v>
      </c>
      <c r="C3442" t="s">
        <v>15155</v>
      </c>
      <c r="D3442" t="s">
        <v>36357</v>
      </c>
      <c r="E3442" t="s">
        <v>19479</v>
      </c>
      <c r="F3442">
        <v>1</v>
      </c>
      <c r="G3442">
        <v>60</v>
      </c>
      <c r="H3442" s="1">
        <v>68</v>
      </c>
      <c r="I3442" s="87"/>
      <c r="K3442" s="86" t="s">
        <v>17485</v>
      </c>
      <c r="L3442" s="86" t="s">
        <v>17486</v>
      </c>
      <c r="N3442">
        <f>IFERROR(VLOOKUP(A3442,bip!$A:$C,2,0),"")</f>
      </c>
      <c r="O3442">
        <f>IFERROR(VLOOKUP(A3442,bip!$A:$Z,3,0),"")</f>
      </c>
    </row>
    <row r="3443" spans="1:15" ht="13.2">
      <c r="A3443" t="s">
        <v>2975</v>
      </c>
      <c r="B3443" t="s">
        <v>2975</v>
      </c>
      <c r="C3443" t="s">
        <v>15155</v>
      </c>
      <c r="D3443" t="s">
        <v>36358</v>
      </c>
      <c r="E3443" t="s">
        <v>19480</v>
      </c>
      <c r="F3443">
        <v>1</v>
      </c>
      <c r="G3443">
        <v>72</v>
      </c>
      <c r="H3443" s="1">
        <v>70</v>
      </c>
      <c r="I3443" s="87"/>
      <c r="K3443" s="86" t="s">
        <v>17485</v>
      </c>
      <c r="L3443" s="86" t="s">
        <v>17486</v>
      </c>
      <c r="N3443">
        <f>IFERROR(VLOOKUP(A3443,bip!$A:$C,2,0),"")</f>
      </c>
      <c r="O3443">
        <f>IFERROR(VLOOKUP(A3443,bip!$A:$Z,3,0),"")</f>
      </c>
    </row>
    <row r="3444" spans="1:15" ht="13.2">
      <c r="A3444" t="s">
        <v>2977</v>
      </c>
      <c r="B3444" t="s">
        <v>2977</v>
      </c>
      <c r="C3444" t="s">
        <v>15155</v>
      </c>
      <c r="D3444" t="s">
        <v>36359</v>
      </c>
      <c r="E3444" t="s">
        <v>19481</v>
      </c>
      <c r="F3444">
        <v>1</v>
      </c>
      <c r="G3444">
        <v>60</v>
      </c>
      <c r="H3444" s="1">
        <v>97</v>
      </c>
      <c r="I3444" s="87"/>
      <c r="K3444" s="86" t="s">
        <v>17485</v>
      </c>
      <c r="L3444" s="86" t="s">
        <v>17486</v>
      </c>
      <c r="N3444">
        <f>IFERROR(VLOOKUP(A3444,bip!$A:$C,2,0),"")</f>
      </c>
      <c r="O3444">
        <f>IFERROR(VLOOKUP(A3444,bip!$A:$Z,3,0),"")</f>
      </c>
    </row>
    <row r="3445" spans="1:15" ht="13.2">
      <c r="A3445" t="s">
        <v>2978</v>
      </c>
      <c r="B3445" t="s">
        <v>2978</v>
      </c>
      <c r="C3445" t="s">
        <v>15155</v>
      </c>
      <c r="D3445" t="s">
        <v>36360</v>
      </c>
      <c r="E3445" t="s">
        <v>19482</v>
      </c>
      <c r="F3445">
        <v>1</v>
      </c>
      <c r="G3445">
        <v>36</v>
      </c>
      <c r="H3445" s="1">
        <v>99</v>
      </c>
      <c r="I3445" s="87"/>
      <c r="K3445" s="86" t="s">
        <v>17485</v>
      </c>
      <c r="L3445" s="86" t="s">
        <v>17486</v>
      </c>
      <c r="N3445">
        <f>IFERROR(VLOOKUP(A3445,bip!$A:$C,2,0),"")</f>
      </c>
      <c r="O3445">
        <f>IFERROR(VLOOKUP(A3445,bip!$A:$Z,3,0),"")</f>
      </c>
    </row>
    <row r="3446" spans="1:15" ht="13.2">
      <c r="A3446" t="s">
        <v>2976</v>
      </c>
      <c r="B3446" t="s">
        <v>2976</v>
      </c>
      <c r="C3446" t="s">
        <v>15155</v>
      </c>
      <c r="D3446" t="s">
        <v>36361</v>
      </c>
      <c r="E3446" t="s">
        <v>19483</v>
      </c>
      <c r="F3446">
        <v>1</v>
      </c>
      <c r="G3446">
        <v>36</v>
      </c>
      <c r="H3446" s="1">
        <v>76</v>
      </c>
      <c r="I3446" s="87"/>
      <c r="K3446" s="86" t="s">
        <v>17485</v>
      </c>
      <c r="L3446" s="86" t="s">
        <v>17486</v>
      </c>
      <c r="N3446">
        <f>IFERROR(VLOOKUP(A3446,bip!$A:$C,2,0),"")</f>
      </c>
      <c r="O3446">
        <f>IFERROR(VLOOKUP(A3446,bip!$A:$Z,3,0),"")</f>
      </c>
    </row>
    <row r="3447" spans="1:15" ht="13.2">
      <c r="A3447" t="s">
        <v>2979</v>
      </c>
      <c r="B3447" t="s">
        <v>2979</v>
      </c>
      <c r="C3447" t="s">
        <v>15155</v>
      </c>
      <c r="D3447" t="s">
        <v>36362</v>
      </c>
      <c r="E3447" t="s">
        <v>19484</v>
      </c>
      <c r="F3447">
        <v>1</v>
      </c>
      <c r="G3447">
        <v>60</v>
      </c>
      <c r="H3447" s="1">
        <v>138</v>
      </c>
      <c r="I3447" s="87"/>
      <c r="K3447" s="86" t="s">
        <v>17485</v>
      </c>
      <c r="L3447" s="86" t="s">
        <v>17486</v>
      </c>
      <c r="N3447">
        <f>IFERROR(VLOOKUP(A3447,bip!$A:$C,2,0),"")</f>
      </c>
      <c r="O3447">
        <f>IFERROR(VLOOKUP(A3447,bip!$A:$Z,3,0),"")</f>
      </c>
    </row>
    <row r="3448" spans="1:15" ht="13.2">
      <c r="A3448" t="s">
        <v>2958</v>
      </c>
      <c r="B3448" t="s">
        <v>2958</v>
      </c>
      <c r="C3448" t="s">
        <v>15155</v>
      </c>
      <c r="D3448" t="s">
        <v>18400</v>
      </c>
      <c r="E3448" t="s">
        <v>18401</v>
      </c>
      <c r="F3448">
        <v>1</v>
      </c>
      <c r="G3448">
        <v>150</v>
      </c>
      <c r="H3448" s="1">
        <v>77</v>
      </c>
      <c r="I3448" s="87"/>
      <c r="K3448" s="86" t="s">
        <v>17485</v>
      </c>
      <c r="L3448" s="86" t="s">
        <v>17486</v>
      </c>
      <c r="N3448">
        <f>IFERROR(VLOOKUP(A3448,bip!$A:$C,2,0),"")</f>
      </c>
      <c r="O3448">
        <f>IFERROR(VLOOKUP(A3448,bip!$A:$Z,3,0),"")</f>
      </c>
    </row>
    <row r="3449" spans="1:15" ht="13.2">
      <c r="A3449" t="s">
        <v>2960</v>
      </c>
      <c r="B3449" t="s">
        <v>2960</v>
      </c>
      <c r="C3449" t="s">
        <v>15155</v>
      </c>
      <c r="D3449" t="s">
        <v>18402</v>
      </c>
      <c r="E3449" t="s">
        <v>18403</v>
      </c>
      <c r="F3449">
        <v>1</v>
      </c>
      <c r="G3449">
        <v>60</v>
      </c>
      <c r="H3449" s="1">
        <v>106</v>
      </c>
      <c r="I3449" s="87"/>
      <c r="K3449" s="86" t="s">
        <v>17485</v>
      </c>
      <c r="L3449" s="86" t="s">
        <v>17486</v>
      </c>
      <c r="N3449">
        <f>IFERROR(VLOOKUP(A3449,bip!$A:$C,2,0),"")</f>
      </c>
      <c r="O3449">
        <f>IFERROR(VLOOKUP(A3449,bip!$A:$Z,3,0),"")</f>
      </c>
    </row>
    <row r="3450" spans="1:15" ht="13.2">
      <c r="A3450" t="s">
        <v>2962</v>
      </c>
      <c r="B3450" t="s">
        <v>2962</v>
      </c>
      <c r="C3450" t="s">
        <v>15155</v>
      </c>
      <c r="D3450" t="s">
        <v>18404</v>
      </c>
      <c r="E3450" t="s">
        <v>18405</v>
      </c>
      <c r="F3450">
        <v>1</v>
      </c>
      <c r="G3450">
        <v>36</v>
      </c>
      <c r="H3450" s="1">
        <v>150</v>
      </c>
      <c r="I3450" s="87"/>
      <c r="K3450" s="86" t="s">
        <v>17485</v>
      </c>
      <c r="L3450" s="86" t="s">
        <v>17486</v>
      </c>
      <c r="N3450">
        <f>IFERROR(VLOOKUP(A3450,bip!$A:$C,2,0),"")</f>
      </c>
      <c r="O3450">
        <f>IFERROR(VLOOKUP(A3450,bip!$A:$Z,3,0),"")</f>
      </c>
    </row>
    <row r="3451" spans="1:15" ht="13.2">
      <c r="A3451" t="s">
        <v>2963</v>
      </c>
      <c r="B3451" t="s">
        <v>2963</v>
      </c>
      <c r="C3451" t="s">
        <v>15155</v>
      </c>
      <c r="D3451" t="s">
        <v>18406</v>
      </c>
      <c r="E3451" t="s">
        <v>18407</v>
      </c>
      <c r="F3451">
        <v>1</v>
      </c>
      <c r="G3451">
        <v>24</v>
      </c>
      <c r="H3451" s="1">
        <v>167</v>
      </c>
      <c r="I3451" s="87"/>
      <c r="K3451" s="86" t="s">
        <v>17485</v>
      </c>
      <c r="L3451" s="86" t="s">
        <v>17486</v>
      </c>
      <c r="N3451">
        <f>IFERROR(VLOOKUP(A3451,bip!$A:$C,2,0),"")</f>
      </c>
      <c r="O3451">
        <f>IFERROR(VLOOKUP(A3451,bip!$A:$Z,3,0),"")</f>
      </c>
    </row>
    <row r="3452" spans="1:15" ht="13.2">
      <c r="A3452" t="s">
        <v>2964</v>
      </c>
      <c r="B3452" t="s">
        <v>2964</v>
      </c>
      <c r="C3452" t="s">
        <v>15155</v>
      </c>
      <c r="D3452" t="s">
        <v>18408</v>
      </c>
      <c r="E3452" t="s">
        <v>18409</v>
      </c>
      <c r="F3452">
        <v>1</v>
      </c>
      <c r="G3452">
        <v>36</v>
      </c>
      <c r="H3452" s="1">
        <v>178</v>
      </c>
      <c r="I3452" s="87"/>
      <c r="K3452" s="86" t="s">
        <v>17485</v>
      </c>
      <c r="L3452" s="86" t="s">
        <v>17486</v>
      </c>
      <c r="N3452">
        <f>IFERROR(VLOOKUP(A3452,bip!$A:$C,2,0),"")</f>
      </c>
      <c r="O3452">
        <f>IFERROR(VLOOKUP(A3452,bip!$A:$Z,3,0),"")</f>
      </c>
    </row>
    <row r="3453" spans="1:15" ht="13.2">
      <c r="A3453" t="s">
        <v>2959</v>
      </c>
      <c r="B3453" t="s">
        <v>2959</v>
      </c>
      <c r="C3453" t="s">
        <v>15155</v>
      </c>
      <c r="D3453" t="s">
        <v>18410</v>
      </c>
      <c r="E3453" t="s">
        <v>18411</v>
      </c>
      <c r="F3453">
        <v>1</v>
      </c>
      <c r="G3453">
        <v>60</v>
      </c>
      <c r="H3453" s="1">
        <v>92</v>
      </c>
      <c r="I3453" s="87"/>
      <c r="K3453" s="86" t="s">
        <v>17485</v>
      </c>
      <c r="L3453" s="86" t="s">
        <v>17486</v>
      </c>
      <c r="N3453">
        <f>IFERROR(VLOOKUP(A3453,bip!$A:$C,2,0),"")</f>
      </c>
      <c r="O3453">
        <f>IFERROR(VLOOKUP(A3453,bip!$A:$Z,3,0),"")</f>
      </c>
    </row>
    <row r="3454" spans="1:15" ht="13.2">
      <c r="A3454" t="s">
        <v>2961</v>
      </c>
      <c r="B3454" t="s">
        <v>2961</v>
      </c>
      <c r="C3454" t="s">
        <v>15155</v>
      </c>
      <c r="D3454" t="s">
        <v>18412</v>
      </c>
      <c r="E3454" t="s">
        <v>18413</v>
      </c>
      <c r="F3454">
        <v>1</v>
      </c>
      <c r="G3454">
        <v>42</v>
      </c>
      <c r="H3454" s="1">
        <v>125</v>
      </c>
      <c r="I3454" s="87"/>
      <c r="K3454" s="86" t="s">
        <v>17485</v>
      </c>
      <c r="L3454" s="86" t="s">
        <v>17486</v>
      </c>
      <c r="N3454">
        <f>IFERROR(VLOOKUP(A3454,bip!$A:$C,2,0),"")</f>
      </c>
      <c r="O3454">
        <f>IFERROR(VLOOKUP(A3454,bip!$A:$Z,3,0),"")</f>
      </c>
    </row>
    <row r="3455" spans="1:15" ht="13.2">
      <c r="A3455" t="s">
        <v>2987</v>
      </c>
      <c r="B3455" t="s">
        <v>2987</v>
      </c>
      <c r="C3455" t="s">
        <v>15155</v>
      </c>
      <c r="D3455" t="s">
        <v>36363</v>
      </c>
      <c r="E3455" t="s">
        <v>36364</v>
      </c>
      <c r="F3455">
        <v>1</v>
      </c>
      <c r="G3455">
        <v>16</v>
      </c>
      <c r="H3455" s="1">
        <v>567</v>
      </c>
      <c r="I3455" s="87"/>
      <c r="K3455" s="86" t="s">
        <v>17485</v>
      </c>
      <c r="L3455" s="86" t="s">
        <v>17486</v>
      </c>
      <c r="N3455">
        <f>IFERROR(VLOOKUP(A3455,bip!$A:$C,2,0),"")</f>
      </c>
      <c r="O3455">
        <f>IFERROR(VLOOKUP(A3455,bip!$A:$Z,3,0),"")</f>
      </c>
    </row>
    <row r="3456" spans="1:15" ht="13.2">
      <c r="A3456" t="s">
        <v>2988</v>
      </c>
      <c r="B3456" t="s">
        <v>2988</v>
      </c>
      <c r="C3456" t="s">
        <v>15155</v>
      </c>
      <c r="D3456" t="s">
        <v>36365</v>
      </c>
      <c r="E3456" t="s">
        <v>36366</v>
      </c>
      <c r="F3456">
        <v>1</v>
      </c>
      <c r="G3456">
        <v>6</v>
      </c>
      <c r="H3456" s="1">
        <v>908</v>
      </c>
      <c r="I3456" s="87"/>
      <c r="K3456" s="86" t="s">
        <v>17485</v>
      </c>
      <c r="L3456" s="86" t="s">
        <v>17486</v>
      </c>
      <c r="N3456">
        <f>IFERROR(VLOOKUP(A3456,bip!$A:$C,2,0),"")</f>
      </c>
      <c r="O3456">
        <f>IFERROR(VLOOKUP(A3456,bip!$A:$Z,3,0),"")</f>
      </c>
    </row>
    <row r="3457" spans="1:15" ht="13.2">
      <c r="A3457" t="s">
        <v>2995</v>
      </c>
      <c r="B3457" t="s">
        <v>2995</v>
      </c>
      <c r="C3457" t="s">
        <v>15155</v>
      </c>
      <c r="D3457" t="s">
        <v>36367</v>
      </c>
      <c r="E3457" t="s">
        <v>19513</v>
      </c>
      <c r="F3457">
        <v>1</v>
      </c>
      <c r="G3457">
        <v>132</v>
      </c>
      <c r="H3457" s="1">
        <v>90</v>
      </c>
      <c r="I3457" s="87"/>
      <c r="K3457" s="86" t="s">
        <v>17485</v>
      </c>
      <c r="L3457" s="86" t="s">
        <v>17486</v>
      </c>
      <c r="N3457">
        <f>IFERROR(VLOOKUP(A3457,bip!$A:$C,2,0),"")</f>
      </c>
      <c r="O3457">
        <f>IFERROR(VLOOKUP(A3457,bip!$A:$Z,3,0),"")</f>
      </c>
    </row>
    <row r="3458" spans="1:15" ht="13.2">
      <c r="A3458" t="s">
        <v>2989</v>
      </c>
      <c r="B3458" t="s">
        <v>2989</v>
      </c>
      <c r="C3458" t="s">
        <v>15155</v>
      </c>
      <c r="D3458" t="s">
        <v>36368</v>
      </c>
      <c r="E3458" t="s">
        <v>18430</v>
      </c>
      <c r="F3458">
        <v>1</v>
      </c>
      <c r="G3458">
        <v>150</v>
      </c>
      <c r="H3458" s="1">
        <v>86</v>
      </c>
      <c r="I3458" s="87"/>
      <c r="K3458" s="86" t="s">
        <v>17485</v>
      </c>
      <c r="L3458" s="86" t="s">
        <v>17486</v>
      </c>
      <c r="N3458">
        <f>IFERROR(VLOOKUP(A3458,bip!$A:$C,2,0),"")</f>
      </c>
      <c r="O3458">
        <f>IFERROR(VLOOKUP(A3458,bip!$A:$Z,3,0),"")</f>
      </c>
    </row>
    <row r="3459" spans="1:15" ht="13.2">
      <c r="A3459" t="s">
        <v>2996</v>
      </c>
      <c r="B3459" t="s">
        <v>2996</v>
      </c>
      <c r="C3459" t="s">
        <v>15155</v>
      </c>
      <c r="D3459" t="s">
        <v>36369</v>
      </c>
      <c r="E3459" t="s">
        <v>19514</v>
      </c>
      <c r="F3459">
        <v>1</v>
      </c>
      <c r="G3459">
        <v>108</v>
      </c>
      <c r="H3459" s="1">
        <v>92</v>
      </c>
      <c r="I3459" s="87"/>
      <c r="K3459" s="86" t="s">
        <v>17485</v>
      </c>
      <c r="L3459" s="86" t="s">
        <v>17486</v>
      </c>
      <c r="N3459">
        <f>IFERROR(VLOOKUP(A3459,bip!$A:$C,2,0),"")</f>
      </c>
      <c r="O3459">
        <f>IFERROR(VLOOKUP(A3459,bip!$A:$Z,3,0),"")</f>
      </c>
    </row>
    <row r="3460" spans="1:15" ht="13.2">
      <c r="A3460" t="s">
        <v>2997</v>
      </c>
      <c r="B3460" t="s">
        <v>2997</v>
      </c>
      <c r="C3460" t="s">
        <v>15155</v>
      </c>
      <c r="D3460" t="s">
        <v>36370</v>
      </c>
      <c r="E3460" t="s">
        <v>19515</v>
      </c>
      <c r="F3460">
        <v>1</v>
      </c>
      <c r="G3460">
        <v>144</v>
      </c>
      <c r="H3460" s="1">
        <v>95</v>
      </c>
      <c r="I3460" s="87"/>
      <c r="K3460" s="86" t="s">
        <v>17485</v>
      </c>
      <c r="L3460" s="86" t="s">
        <v>17486</v>
      </c>
      <c r="N3460">
        <f>IFERROR(VLOOKUP(A3460,bip!$A:$C,2,0),"")</f>
      </c>
      <c r="O3460">
        <f>IFERROR(VLOOKUP(A3460,bip!$A:$Z,3,0),"")</f>
      </c>
    </row>
    <row r="3461" spans="1:15" ht="13.2">
      <c r="A3461" t="s">
        <v>2990</v>
      </c>
      <c r="B3461" t="s">
        <v>2990</v>
      </c>
      <c r="C3461" t="s">
        <v>15155</v>
      </c>
      <c r="D3461" t="s">
        <v>36371</v>
      </c>
      <c r="E3461" t="s">
        <v>18431</v>
      </c>
      <c r="F3461">
        <v>1</v>
      </c>
      <c r="G3461">
        <v>150</v>
      </c>
      <c r="H3461" s="1">
        <v>90</v>
      </c>
      <c r="I3461" s="87"/>
      <c r="K3461" s="86" t="s">
        <v>17485</v>
      </c>
      <c r="L3461" s="86" t="s">
        <v>17486</v>
      </c>
      <c r="N3461">
        <f>IFERROR(VLOOKUP(A3461,bip!$A:$C,2,0),"")</f>
      </c>
      <c r="O3461">
        <f>IFERROR(VLOOKUP(A3461,bip!$A:$Z,3,0),"")</f>
      </c>
    </row>
    <row r="3462" spans="1:15" ht="13.2">
      <c r="A3462" t="s">
        <v>2998</v>
      </c>
      <c r="B3462" t="s">
        <v>2998</v>
      </c>
      <c r="C3462" t="s">
        <v>15155</v>
      </c>
      <c r="D3462" t="s">
        <v>36372</v>
      </c>
      <c r="E3462" t="s">
        <v>19516</v>
      </c>
      <c r="F3462">
        <v>1</v>
      </c>
      <c r="G3462">
        <v>144</v>
      </c>
      <c r="H3462" s="1">
        <v>99</v>
      </c>
      <c r="I3462" s="87"/>
      <c r="K3462" s="86" t="s">
        <v>17485</v>
      </c>
      <c r="L3462" s="86" t="s">
        <v>17486</v>
      </c>
      <c r="N3462">
        <f>IFERROR(VLOOKUP(A3462,bip!$A:$C,2,0),"")</f>
      </c>
      <c r="O3462">
        <f>IFERROR(VLOOKUP(A3462,bip!$A:$Z,3,0),"")</f>
      </c>
    </row>
    <row r="3463" spans="1:15" ht="13.2">
      <c r="A3463" t="s">
        <v>2999</v>
      </c>
      <c r="B3463" t="s">
        <v>2999</v>
      </c>
      <c r="C3463" t="s">
        <v>15155</v>
      </c>
      <c r="D3463" t="s">
        <v>36373</v>
      </c>
      <c r="E3463" t="s">
        <v>19517</v>
      </c>
      <c r="F3463">
        <v>1</v>
      </c>
      <c r="G3463">
        <v>144</v>
      </c>
      <c r="H3463" s="1">
        <v>101</v>
      </c>
      <c r="I3463" s="87"/>
      <c r="K3463" s="86" t="s">
        <v>17485</v>
      </c>
      <c r="L3463" s="86" t="s">
        <v>17486</v>
      </c>
      <c r="N3463">
        <f>IFERROR(VLOOKUP(A3463,bip!$A:$C,2,0),"")</f>
      </c>
      <c r="O3463">
        <f>IFERROR(VLOOKUP(A3463,bip!$A:$Z,3,0),"")</f>
      </c>
    </row>
    <row r="3464" spans="1:15" ht="13.2">
      <c r="A3464" t="s">
        <v>2991</v>
      </c>
      <c r="B3464" t="s">
        <v>2991</v>
      </c>
      <c r="C3464" t="s">
        <v>15155</v>
      </c>
      <c r="D3464" t="s">
        <v>36374</v>
      </c>
      <c r="E3464" t="s">
        <v>18432</v>
      </c>
      <c r="F3464">
        <v>1</v>
      </c>
      <c r="G3464">
        <v>150</v>
      </c>
      <c r="H3464" s="1">
        <v>95</v>
      </c>
      <c r="I3464" s="87"/>
      <c r="K3464" s="86" t="s">
        <v>17485</v>
      </c>
      <c r="L3464" s="86" t="s">
        <v>17486</v>
      </c>
      <c r="N3464">
        <f>IFERROR(VLOOKUP(A3464,bip!$A:$C,2,0),"")</f>
      </c>
      <c r="O3464">
        <f>IFERROR(VLOOKUP(A3464,bip!$A:$Z,3,0),"")</f>
      </c>
    </row>
    <row r="3465" spans="1:15" ht="13.2">
      <c r="A3465" t="s">
        <v>3000</v>
      </c>
      <c r="B3465" t="s">
        <v>3000</v>
      </c>
      <c r="C3465" t="s">
        <v>15155</v>
      </c>
      <c r="D3465" t="s">
        <v>36375</v>
      </c>
      <c r="E3465" t="s">
        <v>19518</v>
      </c>
      <c r="F3465">
        <v>1</v>
      </c>
      <c r="G3465">
        <v>96</v>
      </c>
      <c r="H3465" s="1">
        <v>107</v>
      </c>
      <c r="I3465" s="87"/>
      <c r="K3465" s="86" t="s">
        <v>17485</v>
      </c>
      <c r="L3465" s="86" t="s">
        <v>17486</v>
      </c>
      <c r="N3465">
        <f>IFERROR(VLOOKUP(A3465,bip!$A:$C,2,0),"")</f>
      </c>
      <c r="O3465">
        <f>IFERROR(VLOOKUP(A3465,bip!$A:$Z,3,0),"")</f>
      </c>
    </row>
    <row r="3466" spans="1:15" ht="13.2">
      <c r="A3466" t="s">
        <v>3001</v>
      </c>
      <c r="B3466" t="s">
        <v>3001</v>
      </c>
      <c r="C3466" t="s">
        <v>15155</v>
      </c>
      <c r="D3466" t="s">
        <v>36376</v>
      </c>
      <c r="E3466" t="s">
        <v>19519</v>
      </c>
      <c r="F3466">
        <v>1</v>
      </c>
      <c r="G3466">
        <v>96</v>
      </c>
      <c r="H3466" s="1">
        <v>115</v>
      </c>
      <c r="I3466" s="87"/>
      <c r="K3466" s="86" t="s">
        <v>17485</v>
      </c>
      <c r="L3466" s="86" t="s">
        <v>17486</v>
      </c>
      <c r="N3466">
        <f>IFERROR(VLOOKUP(A3466,bip!$A:$C,2,0),"")</f>
      </c>
      <c r="O3466">
        <f>IFERROR(VLOOKUP(A3466,bip!$A:$Z,3,0),"")</f>
      </c>
    </row>
    <row r="3467" spans="1:15" ht="13.2">
      <c r="A3467" t="s">
        <v>2992</v>
      </c>
      <c r="B3467" t="s">
        <v>2992</v>
      </c>
      <c r="C3467" t="s">
        <v>15155</v>
      </c>
      <c r="D3467" t="s">
        <v>36377</v>
      </c>
      <c r="E3467" t="s">
        <v>18433</v>
      </c>
      <c r="F3467">
        <v>1</v>
      </c>
      <c r="G3467">
        <v>36</v>
      </c>
      <c r="H3467" s="1">
        <v>101</v>
      </c>
      <c r="I3467" s="87"/>
      <c r="K3467" s="86" t="s">
        <v>17485</v>
      </c>
      <c r="L3467" s="86" t="s">
        <v>17486</v>
      </c>
      <c r="N3467">
        <f>IFERROR(VLOOKUP(A3467,bip!$A:$C,2,0),"")</f>
      </c>
      <c r="O3467">
        <f>IFERROR(VLOOKUP(A3467,bip!$A:$Z,3,0),"")</f>
      </c>
    </row>
    <row r="3468" spans="1:15" ht="13.2">
      <c r="A3468" t="s">
        <v>3002</v>
      </c>
      <c r="B3468" t="s">
        <v>3002</v>
      </c>
      <c r="C3468" t="s">
        <v>15155</v>
      </c>
      <c r="D3468" t="s">
        <v>36378</v>
      </c>
      <c r="E3468" t="s">
        <v>19520</v>
      </c>
      <c r="F3468">
        <v>1</v>
      </c>
      <c r="G3468">
        <v>42</v>
      </c>
      <c r="H3468" s="1">
        <v>125</v>
      </c>
      <c r="I3468" s="87"/>
      <c r="K3468" s="86" t="s">
        <v>17485</v>
      </c>
      <c r="L3468" s="86" t="s">
        <v>17486</v>
      </c>
      <c r="N3468">
        <f>IFERROR(VLOOKUP(A3468,bip!$A:$C,2,0),"")</f>
      </c>
      <c r="O3468">
        <f>IFERROR(VLOOKUP(A3468,bip!$A:$Z,3,0),"")</f>
      </c>
    </row>
    <row r="3469" spans="1:15" ht="13.2">
      <c r="A3469" t="s">
        <v>3003</v>
      </c>
      <c r="B3469" t="s">
        <v>3003</v>
      </c>
      <c r="C3469" t="s">
        <v>15155</v>
      </c>
      <c r="D3469" t="s">
        <v>36379</v>
      </c>
      <c r="E3469" t="s">
        <v>19521</v>
      </c>
      <c r="F3469">
        <v>1</v>
      </c>
      <c r="G3469">
        <v>42</v>
      </c>
      <c r="H3469" s="1">
        <v>132</v>
      </c>
      <c r="I3469" s="87"/>
      <c r="K3469" s="86" t="s">
        <v>17485</v>
      </c>
      <c r="L3469" s="86" t="s">
        <v>17486</v>
      </c>
      <c r="N3469">
        <f>IFERROR(VLOOKUP(A3469,bip!$A:$C,2,0),"")</f>
      </c>
      <c r="O3469">
        <f>IFERROR(VLOOKUP(A3469,bip!$A:$Z,3,0),"")</f>
      </c>
    </row>
    <row r="3470" spans="1:15" ht="13.2">
      <c r="A3470" t="s">
        <v>2993</v>
      </c>
      <c r="B3470" t="s">
        <v>2993</v>
      </c>
      <c r="C3470" t="s">
        <v>15155</v>
      </c>
      <c r="D3470" t="s">
        <v>36380</v>
      </c>
      <c r="E3470" t="s">
        <v>18434</v>
      </c>
      <c r="F3470">
        <v>1</v>
      </c>
      <c r="G3470">
        <v>72</v>
      </c>
      <c r="H3470" s="1">
        <v>110</v>
      </c>
      <c r="I3470" s="87"/>
      <c r="K3470" s="86" t="s">
        <v>17485</v>
      </c>
      <c r="L3470" s="86" t="s">
        <v>17486</v>
      </c>
      <c r="N3470">
        <f>IFERROR(VLOOKUP(A3470,bip!$A:$C,2,0),"")</f>
      </c>
      <c r="O3470">
        <f>IFERROR(VLOOKUP(A3470,bip!$A:$Z,3,0),"")</f>
      </c>
    </row>
    <row r="3471" spans="1:15" ht="13.2">
      <c r="A3471" t="s">
        <v>2994</v>
      </c>
      <c r="B3471" t="s">
        <v>2994</v>
      </c>
      <c r="C3471" t="s">
        <v>15155</v>
      </c>
      <c r="D3471" t="s">
        <v>36381</v>
      </c>
      <c r="E3471" t="s">
        <v>18435</v>
      </c>
      <c r="F3471">
        <v>1</v>
      </c>
      <c r="G3471">
        <v>72</v>
      </c>
      <c r="H3471" s="1">
        <v>115</v>
      </c>
      <c r="I3471" s="87"/>
      <c r="K3471" s="86" t="s">
        <v>17485</v>
      </c>
      <c r="L3471" s="86" t="s">
        <v>17486</v>
      </c>
      <c r="N3471">
        <f>IFERROR(VLOOKUP(A3471,bip!$A:$C,2,0),"")</f>
      </c>
      <c r="O3471">
        <f>IFERROR(VLOOKUP(A3471,bip!$A:$Z,3,0),"")</f>
      </c>
    </row>
    <row r="3472" spans="1:15" ht="13.2">
      <c r="A3472" t="s">
        <v>3005</v>
      </c>
      <c r="B3472" t="s">
        <v>3005</v>
      </c>
      <c r="C3472" t="s">
        <v>15155</v>
      </c>
      <c r="D3472" t="s">
        <v>36382</v>
      </c>
      <c r="E3472" t="s">
        <v>36383</v>
      </c>
      <c r="F3472">
        <v>1</v>
      </c>
      <c r="G3472">
        <v>16</v>
      </c>
      <c r="H3472" s="1">
        <v>584</v>
      </c>
      <c r="I3472" s="87"/>
      <c r="K3472" s="86" t="s">
        <v>17485</v>
      </c>
      <c r="L3472" s="86" t="s">
        <v>17486</v>
      </c>
      <c r="N3472">
        <f>IFERROR(VLOOKUP(A3472,bip!$A:$C,2,0),"")</f>
      </c>
      <c r="O3472">
        <f>IFERROR(VLOOKUP(A3472,bip!$A:$Z,3,0),"")</f>
      </c>
    </row>
    <row r="3473" spans="1:15" ht="13.2">
      <c r="A3473" t="s">
        <v>3004</v>
      </c>
      <c r="B3473" t="s">
        <v>15884</v>
      </c>
      <c r="C3473" t="s">
        <v>15155</v>
      </c>
      <c r="D3473" t="s">
        <v>36384</v>
      </c>
      <c r="E3473" t="s">
        <v>36385</v>
      </c>
      <c r="F3473">
        <v>1</v>
      </c>
      <c r="G3473">
        <v>16</v>
      </c>
      <c r="H3473" s="1">
        <v>783</v>
      </c>
      <c r="I3473" s="87"/>
      <c r="K3473" s="86" t="s">
        <v>17485</v>
      </c>
      <c r="L3473" s="86" t="s">
        <v>17486</v>
      </c>
      <c r="N3473">
        <f>IFERROR(VLOOKUP(A3473,bip!$A:$C,2,0),"")</f>
      </c>
      <c r="O3473">
        <f>IFERROR(VLOOKUP(A3473,bip!$A:$Z,3,0),"")</f>
      </c>
    </row>
    <row r="3474" spans="1:15" ht="13.2">
      <c r="A3474" t="s">
        <v>3006</v>
      </c>
      <c r="B3474" t="s">
        <v>3006</v>
      </c>
      <c r="C3474" t="s">
        <v>15155</v>
      </c>
      <c r="D3474" t="s">
        <v>36386</v>
      </c>
      <c r="E3474" t="s">
        <v>18420</v>
      </c>
      <c r="F3474">
        <v>1</v>
      </c>
      <c r="G3474">
        <v>144</v>
      </c>
      <c r="H3474" s="1">
        <v>74</v>
      </c>
      <c r="I3474" s="87"/>
      <c r="K3474" s="86" t="s">
        <v>17485</v>
      </c>
      <c r="L3474" s="86" t="s">
        <v>17486</v>
      </c>
      <c r="N3474">
        <f>IFERROR(VLOOKUP(A3474,bip!$A:$C,2,0),"")</f>
      </c>
      <c r="O3474">
        <f>IFERROR(VLOOKUP(A3474,bip!$A:$Z,3,0),"")</f>
      </c>
    </row>
    <row r="3475" spans="1:15" ht="13.2">
      <c r="A3475" t="s">
        <v>3007</v>
      </c>
      <c r="B3475" t="s">
        <v>3007</v>
      </c>
      <c r="C3475" t="s">
        <v>15155</v>
      </c>
      <c r="D3475" t="s">
        <v>36387</v>
      </c>
      <c r="E3475" t="s">
        <v>18421</v>
      </c>
      <c r="F3475">
        <v>1</v>
      </c>
      <c r="G3475">
        <v>150</v>
      </c>
      <c r="H3475" s="1">
        <v>87</v>
      </c>
      <c r="I3475" s="87"/>
      <c r="K3475" s="86" t="s">
        <v>17485</v>
      </c>
      <c r="L3475" s="86" t="s">
        <v>17486</v>
      </c>
      <c r="N3475">
        <f>IFERROR(VLOOKUP(A3475,bip!$A:$C,2,0),"")</f>
      </c>
      <c r="O3475">
        <f>IFERROR(VLOOKUP(A3475,bip!$A:$Z,3,0),"")</f>
      </c>
    </row>
    <row r="3476" spans="1:15" ht="13.2">
      <c r="A3476" t="s">
        <v>3009</v>
      </c>
      <c r="B3476" t="s">
        <v>3009</v>
      </c>
      <c r="C3476" t="s">
        <v>15155</v>
      </c>
      <c r="D3476" t="s">
        <v>36388</v>
      </c>
      <c r="E3476" t="s">
        <v>18422</v>
      </c>
      <c r="F3476">
        <v>1</v>
      </c>
      <c r="G3476">
        <v>72</v>
      </c>
      <c r="H3476" s="1">
        <v>123</v>
      </c>
      <c r="I3476" s="87"/>
      <c r="K3476" s="86" t="s">
        <v>17485</v>
      </c>
      <c r="L3476" s="86" t="s">
        <v>17486</v>
      </c>
      <c r="N3476">
        <f>IFERROR(VLOOKUP(A3476,bip!$A:$C,2,0),"")</f>
      </c>
      <c r="O3476">
        <f>IFERROR(VLOOKUP(A3476,bip!$A:$Z,3,0),"")</f>
      </c>
    </row>
    <row r="3477" spans="1:15" ht="13.2">
      <c r="A3477" t="s">
        <v>3010</v>
      </c>
      <c r="B3477" t="s">
        <v>3010</v>
      </c>
      <c r="C3477" t="s">
        <v>15155</v>
      </c>
      <c r="D3477" t="s">
        <v>36389</v>
      </c>
      <c r="E3477" t="s">
        <v>18423</v>
      </c>
      <c r="F3477">
        <v>1</v>
      </c>
      <c r="G3477">
        <v>66</v>
      </c>
      <c r="H3477" s="1">
        <v>173</v>
      </c>
      <c r="I3477" s="87"/>
      <c r="K3477" s="86" t="s">
        <v>17485</v>
      </c>
      <c r="L3477" s="86" t="s">
        <v>17486</v>
      </c>
      <c r="N3477">
        <f>IFERROR(VLOOKUP(A3477,bip!$A:$C,2,0),"")</f>
      </c>
      <c r="O3477">
        <f>IFERROR(VLOOKUP(A3477,bip!$A:$Z,3,0),"")</f>
      </c>
    </row>
    <row r="3478" spans="1:15" ht="13.2">
      <c r="A3478" t="s">
        <v>3011</v>
      </c>
      <c r="B3478" t="s">
        <v>3011</v>
      </c>
      <c r="C3478" t="s">
        <v>15155</v>
      </c>
      <c r="D3478" t="s">
        <v>36390</v>
      </c>
      <c r="E3478" t="s">
        <v>18424</v>
      </c>
      <c r="F3478">
        <v>1</v>
      </c>
      <c r="G3478">
        <v>72</v>
      </c>
      <c r="H3478" s="1">
        <v>190</v>
      </c>
      <c r="I3478" s="87"/>
      <c r="K3478" s="86" t="s">
        <v>17485</v>
      </c>
      <c r="L3478" s="86" t="s">
        <v>17486</v>
      </c>
      <c r="N3478">
        <f>IFERROR(VLOOKUP(A3478,bip!$A:$C,2,0),"")</f>
      </c>
      <c r="O3478">
        <f>IFERROR(VLOOKUP(A3478,bip!$A:$Z,3,0),"")</f>
      </c>
    </row>
    <row r="3479" spans="1:15" ht="13.2">
      <c r="A3479" t="s">
        <v>3012</v>
      </c>
      <c r="B3479" t="s">
        <v>3012</v>
      </c>
      <c r="C3479" t="s">
        <v>15155</v>
      </c>
      <c r="D3479" t="s">
        <v>36391</v>
      </c>
      <c r="E3479" t="s">
        <v>18425</v>
      </c>
      <c r="F3479">
        <v>1</v>
      </c>
      <c r="G3479">
        <v>36</v>
      </c>
      <c r="H3479" s="1">
        <v>198</v>
      </c>
      <c r="I3479" s="87"/>
      <c r="K3479" s="86" t="s">
        <v>17485</v>
      </c>
      <c r="L3479" s="86" t="s">
        <v>17486</v>
      </c>
      <c r="N3479">
        <f>IFERROR(VLOOKUP(A3479,bip!$A:$C,2,0),"")</f>
      </c>
      <c r="O3479">
        <f>IFERROR(VLOOKUP(A3479,bip!$A:$Z,3,0),"")</f>
      </c>
    </row>
    <row r="3480" spans="1:15" ht="13.2">
      <c r="A3480" t="s">
        <v>3008</v>
      </c>
      <c r="B3480" t="s">
        <v>3008</v>
      </c>
      <c r="C3480" t="s">
        <v>15155</v>
      </c>
      <c r="D3480" t="s">
        <v>36392</v>
      </c>
      <c r="E3480" t="s">
        <v>18419</v>
      </c>
      <c r="F3480">
        <v>1</v>
      </c>
      <c r="G3480">
        <v>90</v>
      </c>
      <c r="H3480" s="1">
        <v>96</v>
      </c>
      <c r="I3480" s="87"/>
      <c r="K3480" s="86" t="s">
        <v>17485</v>
      </c>
      <c r="L3480" s="86" t="s">
        <v>17486</v>
      </c>
      <c r="N3480">
        <f>IFERROR(VLOOKUP(A3480,bip!$A:$C,2,0),"")</f>
      </c>
      <c r="O3480">
        <f>IFERROR(VLOOKUP(A3480,bip!$A:$Z,3,0),"")</f>
      </c>
    </row>
    <row r="3481" spans="1:15" ht="13.2">
      <c r="A3481" t="s">
        <v>3013</v>
      </c>
      <c r="B3481" t="s">
        <v>3013</v>
      </c>
      <c r="C3481" t="s">
        <v>15155</v>
      </c>
      <c r="D3481" t="s">
        <v>36393</v>
      </c>
      <c r="E3481" t="s">
        <v>18426</v>
      </c>
      <c r="F3481">
        <v>1</v>
      </c>
      <c r="G3481">
        <v>90</v>
      </c>
      <c r="H3481" s="1">
        <v>101</v>
      </c>
      <c r="I3481" s="87"/>
      <c r="K3481" s="86" t="s">
        <v>17485</v>
      </c>
      <c r="L3481" s="86" t="s">
        <v>17486</v>
      </c>
      <c r="N3481">
        <f>IFERROR(VLOOKUP(A3481,bip!$A:$C,2,0),"")</f>
      </c>
      <c r="O3481">
        <f>IFERROR(VLOOKUP(A3481,bip!$A:$Z,3,0),"")</f>
      </c>
    </row>
    <row r="3482" spans="1:15" ht="13.2">
      <c r="A3482" t="s">
        <v>3014</v>
      </c>
      <c r="B3482" t="s">
        <v>3014</v>
      </c>
      <c r="C3482" t="s">
        <v>15155</v>
      </c>
      <c r="D3482" t="s">
        <v>36394</v>
      </c>
      <c r="E3482" t="s">
        <v>18427</v>
      </c>
      <c r="F3482">
        <v>1</v>
      </c>
      <c r="G3482">
        <v>90</v>
      </c>
      <c r="H3482" s="1">
        <v>138</v>
      </c>
      <c r="I3482" s="87"/>
      <c r="K3482" s="86" t="s">
        <v>17485</v>
      </c>
      <c r="L3482" s="86" t="s">
        <v>17486</v>
      </c>
      <c r="N3482">
        <f>IFERROR(VLOOKUP(A3482,bip!$A:$C,2,0),"")</f>
      </c>
      <c r="O3482">
        <f>IFERROR(VLOOKUP(A3482,bip!$A:$Z,3,0),"")</f>
      </c>
    </row>
    <row r="3483" spans="1:15" ht="13.2">
      <c r="A3483" t="s">
        <v>3015</v>
      </c>
      <c r="B3483" t="s">
        <v>3015</v>
      </c>
      <c r="C3483" t="s">
        <v>15155</v>
      </c>
      <c r="D3483" t="s">
        <v>36395</v>
      </c>
      <c r="E3483" t="s">
        <v>18428</v>
      </c>
      <c r="F3483">
        <v>1</v>
      </c>
      <c r="G3483">
        <v>72</v>
      </c>
      <c r="H3483" s="1">
        <v>195</v>
      </c>
      <c r="I3483" s="87"/>
      <c r="K3483" s="86" t="s">
        <v>17485</v>
      </c>
      <c r="L3483" s="86" t="s">
        <v>17486</v>
      </c>
      <c r="N3483">
        <f>IFERROR(VLOOKUP(A3483,bip!$A:$C,2,0),"")</f>
      </c>
      <c r="O3483">
        <f>IFERROR(VLOOKUP(A3483,bip!$A:$Z,3,0),"")</f>
      </c>
    </row>
    <row r="3484" spans="1:15" ht="13.2">
      <c r="A3484" t="s">
        <v>3016</v>
      </c>
      <c r="B3484" t="s">
        <v>3016</v>
      </c>
      <c r="C3484" t="s">
        <v>15155</v>
      </c>
      <c r="D3484" t="s">
        <v>36396</v>
      </c>
      <c r="E3484" t="s">
        <v>18429</v>
      </c>
      <c r="F3484">
        <v>1</v>
      </c>
      <c r="G3484">
        <v>30</v>
      </c>
      <c r="H3484" s="1">
        <v>233</v>
      </c>
      <c r="I3484" s="87"/>
      <c r="K3484" s="86" t="s">
        <v>17485</v>
      </c>
      <c r="L3484" s="86" t="s">
        <v>17486</v>
      </c>
      <c r="N3484">
        <f>IFERROR(VLOOKUP(A3484,bip!$A:$C,2,0),"")</f>
      </c>
      <c r="O3484">
        <f>IFERROR(VLOOKUP(A3484,bip!$A:$Z,3,0),"")</f>
      </c>
    </row>
    <row r="3485" spans="1:15" ht="13.2">
      <c r="A3485" t="s">
        <v>3017</v>
      </c>
      <c r="B3485" t="s">
        <v>3017</v>
      </c>
      <c r="C3485" t="s">
        <v>15155</v>
      </c>
      <c r="D3485" t="s">
        <v>36397</v>
      </c>
      <c r="E3485" t="s">
        <v>19498</v>
      </c>
      <c r="F3485">
        <v>1</v>
      </c>
      <c r="G3485">
        <v>150</v>
      </c>
      <c r="H3485" s="1">
        <v>57</v>
      </c>
      <c r="I3485" s="87"/>
      <c r="K3485" s="86" t="s">
        <v>17485</v>
      </c>
      <c r="L3485" s="86" t="s">
        <v>17486</v>
      </c>
      <c r="N3485">
        <f>IFERROR(VLOOKUP(A3485,bip!$A:$C,2,0),"")</f>
      </c>
      <c r="O3485">
        <f>IFERROR(VLOOKUP(A3485,bip!$A:$Z,3,0),"")</f>
      </c>
    </row>
    <row r="3486" spans="1:15" ht="13.2">
      <c r="A3486" t="s">
        <v>3018</v>
      </c>
      <c r="B3486" t="s">
        <v>3018</v>
      </c>
      <c r="C3486" t="s">
        <v>15155</v>
      </c>
      <c r="D3486" t="s">
        <v>36398</v>
      </c>
      <c r="E3486" t="s">
        <v>19500</v>
      </c>
      <c r="F3486">
        <v>1</v>
      </c>
      <c r="G3486">
        <v>78</v>
      </c>
      <c r="H3486" s="1">
        <v>72</v>
      </c>
      <c r="I3486" s="87"/>
      <c r="K3486" s="86" t="s">
        <v>17485</v>
      </c>
      <c r="L3486" s="86" t="s">
        <v>17486</v>
      </c>
      <c r="N3486">
        <f>IFERROR(VLOOKUP(A3486,bip!$A:$C,2,0),"")</f>
      </c>
      <c r="O3486">
        <f>IFERROR(VLOOKUP(A3486,bip!$A:$Z,3,0),"")</f>
      </c>
    </row>
    <row r="3487" spans="1:15" ht="13.2">
      <c r="A3487" t="s">
        <v>3019</v>
      </c>
      <c r="B3487" t="s">
        <v>3019</v>
      </c>
      <c r="C3487" t="s">
        <v>15155</v>
      </c>
      <c r="D3487" t="s">
        <v>36399</v>
      </c>
      <c r="E3487" t="s">
        <v>19501</v>
      </c>
      <c r="F3487">
        <v>1</v>
      </c>
      <c r="G3487">
        <v>162</v>
      </c>
      <c r="H3487" s="1">
        <v>74</v>
      </c>
      <c r="I3487" s="87"/>
      <c r="K3487" s="86" t="s">
        <v>17485</v>
      </c>
      <c r="L3487" s="86" t="s">
        <v>17486</v>
      </c>
      <c r="N3487">
        <f>IFERROR(VLOOKUP(A3487,bip!$A:$C,2,0),"")</f>
      </c>
      <c r="O3487">
        <f>IFERROR(VLOOKUP(A3487,bip!$A:$Z,3,0),"")</f>
      </c>
    </row>
    <row r="3488" spans="1:15" ht="13.2">
      <c r="A3488" t="s">
        <v>3020</v>
      </c>
      <c r="B3488" t="s">
        <v>3020</v>
      </c>
      <c r="C3488" t="s">
        <v>15155</v>
      </c>
      <c r="D3488" t="s">
        <v>36400</v>
      </c>
      <c r="E3488" t="s">
        <v>19502</v>
      </c>
      <c r="F3488">
        <v>1</v>
      </c>
      <c r="G3488">
        <v>150</v>
      </c>
      <c r="H3488" s="1">
        <v>78</v>
      </c>
      <c r="I3488" s="87"/>
      <c r="K3488" s="86" t="s">
        <v>17485</v>
      </c>
      <c r="L3488" s="86" t="s">
        <v>17486</v>
      </c>
      <c r="N3488">
        <f>IFERROR(VLOOKUP(A3488,bip!$A:$C,2,0),"")</f>
      </c>
      <c r="O3488">
        <f>IFERROR(VLOOKUP(A3488,bip!$A:$Z,3,0),"")</f>
      </c>
    </row>
    <row r="3489" spans="1:15" ht="13.2">
      <c r="A3489" t="s">
        <v>3021</v>
      </c>
      <c r="B3489" t="s">
        <v>3021</v>
      </c>
      <c r="C3489" t="s">
        <v>15155</v>
      </c>
      <c r="D3489" t="s">
        <v>36401</v>
      </c>
      <c r="E3489" t="s">
        <v>19503</v>
      </c>
      <c r="F3489">
        <v>1</v>
      </c>
      <c r="G3489">
        <v>120</v>
      </c>
      <c r="H3489" s="1">
        <v>90</v>
      </c>
      <c r="I3489" s="87"/>
      <c r="K3489" s="86" t="s">
        <v>17485</v>
      </c>
      <c r="L3489" s="86" t="s">
        <v>17486</v>
      </c>
      <c r="N3489">
        <f>IFERROR(VLOOKUP(A3489,bip!$A:$C,2,0),"")</f>
      </c>
      <c r="O3489">
        <f>IFERROR(VLOOKUP(A3489,bip!$A:$Z,3,0),"")</f>
      </c>
    </row>
    <row r="3490" spans="1:15" ht="13.2">
      <c r="A3490" t="s">
        <v>3022</v>
      </c>
      <c r="B3490" t="s">
        <v>3022</v>
      </c>
      <c r="C3490" t="s">
        <v>15155</v>
      </c>
      <c r="D3490" t="s">
        <v>36402</v>
      </c>
      <c r="E3490" t="s">
        <v>19504</v>
      </c>
      <c r="F3490">
        <v>1</v>
      </c>
      <c r="G3490">
        <v>72</v>
      </c>
      <c r="H3490" s="1">
        <v>104</v>
      </c>
      <c r="I3490" s="87"/>
      <c r="K3490" s="86" t="s">
        <v>17485</v>
      </c>
      <c r="L3490" s="86" t="s">
        <v>17486</v>
      </c>
      <c r="N3490">
        <f>IFERROR(VLOOKUP(A3490,bip!$A:$C,2,0),"")</f>
      </c>
      <c r="O3490">
        <f>IFERROR(VLOOKUP(A3490,bip!$A:$Z,3,0),"")</f>
      </c>
    </row>
    <row r="3491" spans="1:15" ht="13.2">
      <c r="A3491" t="s">
        <v>3023</v>
      </c>
      <c r="B3491" t="s">
        <v>3023</v>
      </c>
      <c r="C3491" t="s">
        <v>15155</v>
      </c>
      <c r="D3491" t="s">
        <v>37127</v>
      </c>
      <c r="E3491" t="s">
        <v>39170</v>
      </c>
      <c r="F3491">
        <v>1</v>
      </c>
      <c r="G3491">
        <v>180</v>
      </c>
      <c r="H3491" s="1">
        <v>72</v>
      </c>
      <c r="I3491" s="87"/>
      <c r="K3491" s="86" t="s">
        <v>17485</v>
      </c>
      <c r="L3491" s="86" t="s">
        <v>17486</v>
      </c>
      <c r="N3491">
        <f>IFERROR(VLOOKUP(A3491,bip!$A:$C,2,0),"")</f>
      </c>
      <c r="O3491">
        <f>IFERROR(VLOOKUP(A3491,bip!$A:$Z,3,0),"")</f>
      </c>
    </row>
    <row r="3492" spans="1:15" ht="13.2">
      <c r="A3492" t="s">
        <v>3033</v>
      </c>
      <c r="B3492" t="s">
        <v>3033</v>
      </c>
      <c r="C3492" t="s">
        <v>15155</v>
      </c>
      <c r="D3492" t="s">
        <v>36403</v>
      </c>
      <c r="E3492" t="s">
        <v>33890</v>
      </c>
      <c r="F3492">
        <v>1</v>
      </c>
      <c r="G3492">
        <v>216</v>
      </c>
      <c r="H3492" s="1">
        <v>74</v>
      </c>
      <c r="I3492" s="87"/>
      <c r="K3492" s="86" t="s">
        <v>17485</v>
      </c>
      <c r="L3492" s="86" t="s">
        <v>17486</v>
      </c>
      <c r="N3492">
        <f>IFERROR(VLOOKUP(A3492,bip!$A:$C,2,0),"")</f>
      </c>
      <c r="O3492">
        <f>IFERROR(VLOOKUP(A3492,bip!$A:$Z,3,0),"")</f>
      </c>
    </row>
    <row r="3493" spans="1:15" ht="13.2">
      <c r="A3493" t="s">
        <v>3028</v>
      </c>
      <c r="B3493" t="s">
        <v>3028</v>
      </c>
      <c r="C3493" t="s">
        <v>15155</v>
      </c>
      <c r="D3493" t="s">
        <v>36404</v>
      </c>
      <c r="E3493" t="s">
        <v>19499</v>
      </c>
      <c r="F3493">
        <v>1</v>
      </c>
      <c r="G3493">
        <v>72</v>
      </c>
      <c r="H3493" s="1">
        <v>126</v>
      </c>
      <c r="I3493" s="87"/>
      <c r="K3493" s="86" t="s">
        <v>17485</v>
      </c>
      <c r="L3493" s="86" t="s">
        <v>17486</v>
      </c>
      <c r="N3493">
        <f>IFERROR(VLOOKUP(A3493,bip!$A:$C,2,0),"")</f>
      </c>
      <c r="O3493">
        <f>IFERROR(VLOOKUP(A3493,bip!$A:$Z,3,0),"")</f>
      </c>
    </row>
    <row r="3494" spans="1:15" ht="13.2">
      <c r="A3494" t="s">
        <v>3024</v>
      </c>
      <c r="B3494" t="s">
        <v>3024</v>
      </c>
      <c r="C3494" t="s">
        <v>15155</v>
      </c>
      <c r="D3494" t="s">
        <v>36405</v>
      </c>
      <c r="E3494" t="s">
        <v>19505</v>
      </c>
      <c r="F3494">
        <v>1</v>
      </c>
      <c r="G3494">
        <v>150</v>
      </c>
      <c r="H3494" s="1">
        <v>75</v>
      </c>
      <c r="I3494" s="87"/>
      <c r="K3494" s="86" t="s">
        <v>17485</v>
      </c>
      <c r="L3494" s="86" t="s">
        <v>17486</v>
      </c>
      <c r="N3494">
        <f>IFERROR(VLOOKUP(A3494,bip!$A:$C,2,0),"")</f>
      </c>
      <c r="O3494">
        <f>IFERROR(VLOOKUP(A3494,bip!$A:$Z,3,0),"")</f>
      </c>
    </row>
    <row r="3495" spans="1:15" ht="13.2">
      <c r="A3495" t="s">
        <v>3025</v>
      </c>
      <c r="B3495" t="s">
        <v>3025</v>
      </c>
      <c r="C3495" t="s">
        <v>15155</v>
      </c>
      <c r="D3495" t="s">
        <v>36406</v>
      </c>
      <c r="E3495" t="s">
        <v>19506</v>
      </c>
      <c r="F3495">
        <v>1</v>
      </c>
      <c r="G3495">
        <v>120</v>
      </c>
      <c r="H3495" s="1">
        <v>89</v>
      </c>
      <c r="I3495" s="87"/>
      <c r="K3495" s="86" t="s">
        <v>17485</v>
      </c>
      <c r="L3495" s="86" t="s">
        <v>17486</v>
      </c>
      <c r="N3495">
        <f>IFERROR(VLOOKUP(A3495,bip!$A:$C,2,0),"")</f>
      </c>
      <c r="O3495">
        <f>IFERROR(VLOOKUP(A3495,bip!$A:$Z,3,0),"")</f>
      </c>
    </row>
    <row r="3496" spans="1:15" ht="13.2">
      <c r="A3496" t="s">
        <v>3026</v>
      </c>
      <c r="B3496" t="s">
        <v>3026</v>
      </c>
      <c r="C3496" t="s">
        <v>15155</v>
      </c>
      <c r="D3496" t="s">
        <v>37128</v>
      </c>
      <c r="E3496" t="s">
        <v>19507</v>
      </c>
      <c r="F3496">
        <v>1</v>
      </c>
      <c r="G3496">
        <v>150</v>
      </c>
      <c r="H3496" s="1">
        <v>92</v>
      </c>
      <c r="I3496" s="87"/>
      <c r="K3496" s="86" t="s">
        <v>17485</v>
      </c>
      <c r="L3496" s="86" t="s">
        <v>17486</v>
      </c>
      <c r="N3496">
        <f>IFERROR(VLOOKUP(A3496,bip!$A:$C,2,0),"")</f>
      </c>
      <c r="O3496">
        <f>IFERROR(VLOOKUP(A3496,bip!$A:$Z,3,0),"")</f>
      </c>
    </row>
    <row r="3497" spans="1:15" ht="13.2">
      <c r="A3497" t="s">
        <v>3027</v>
      </c>
      <c r="B3497" t="s">
        <v>3027</v>
      </c>
      <c r="C3497" t="s">
        <v>15155</v>
      </c>
      <c r="D3497" t="s">
        <v>36407</v>
      </c>
      <c r="E3497" t="s">
        <v>19508</v>
      </c>
      <c r="F3497">
        <v>1</v>
      </c>
      <c r="G3497">
        <v>90</v>
      </c>
      <c r="H3497" s="1">
        <v>99</v>
      </c>
      <c r="I3497" s="87"/>
      <c r="K3497" s="86" t="s">
        <v>17485</v>
      </c>
      <c r="L3497" s="86" t="s">
        <v>17486</v>
      </c>
      <c r="N3497">
        <f>IFERROR(VLOOKUP(A3497,bip!$A:$C,2,0),"")</f>
      </c>
      <c r="O3497">
        <f>IFERROR(VLOOKUP(A3497,bip!$A:$Z,3,0),"")</f>
      </c>
    </row>
    <row r="3498" spans="1:15" ht="13.2">
      <c r="A3498" t="s">
        <v>3031</v>
      </c>
      <c r="B3498" t="s">
        <v>3031</v>
      </c>
      <c r="C3498" t="s">
        <v>15155</v>
      </c>
      <c r="D3498" t="s">
        <v>36408</v>
      </c>
      <c r="E3498" t="s">
        <v>19509</v>
      </c>
      <c r="F3498">
        <v>1</v>
      </c>
      <c r="G3498">
        <v>72</v>
      </c>
      <c r="H3498" s="1">
        <v>129</v>
      </c>
      <c r="I3498" s="87"/>
      <c r="K3498" s="86" t="s">
        <v>17485</v>
      </c>
      <c r="L3498" s="86" t="s">
        <v>17486</v>
      </c>
      <c r="N3498">
        <f>IFERROR(VLOOKUP(A3498,bip!$A:$C,2,0),"")</f>
      </c>
      <c r="O3498">
        <f>IFERROR(VLOOKUP(A3498,bip!$A:$Z,3,0),"")</f>
      </c>
    </row>
    <row r="3499" spans="1:15" ht="13.2">
      <c r="A3499" t="s">
        <v>3032</v>
      </c>
      <c r="B3499" t="s">
        <v>3032</v>
      </c>
      <c r="C3499" t="s">
        <v>15155</v>
      </c>
      <c r="D3499" t="s">
        <v>36409</v>
      </c>
      <c r="E3499" t="s">
        <v>19510</v>
      </c>
      <c r="F3499">
        <v>1</v>
      </c>
      <c r="G3499">
        <v>72</v>
      </c>
      <c r="H3499" s="1">
        <v>180</v>
      </c>
      <c r="I3499" s="87"/>
      <c r="K3499" s="86" t="s">
        <v>17485</v>
      </c>
      <c r="L3499" s="86" t="s">
        <v>17486</v>
      </c>
      <c r="N3499">
        <f>IFERROR(VLOOKUP(A3499,bip!$A:$C,2,0),"")</f>
      </c>
      <c r="O3499">
        <f>IFERROR(VLOOKUP(A3499,bip!$A:$Z,3,0),"")</f>
      </c>
    </row>
    <row r="3500" spans="1:15" ht="13.2">
      <c r="A3500" t="s">
        <v>3030</v>
      </c>
      <c r="B3500" t="s">
        <v>3030</v>
      </c>
      <c r="C3500" t="s">
        <v>15155</v>
      </c>
      <c r="D3500" t="s">
        <v>36410</v>
      </c>
      <c r="E3500" t="s">
        <v>19511</v>
      </c>
      <c r="F3500">
        <v>1</v>
      </c>
      <c r="G3500">
        <v>36</v>
      </c>
      <c r="H3500" s="1">
        <v>126</v>
      </c>
      <c r="I3500" s="87"/>
      <c r="K3500" s="86" t="s">
        <v>17485</v>
      </c>
      <c r="L3500" s="86" t="s">
        <v>17486</v>
      </c>
      <c r="N3500">
        <f>IFERROR(VLOOKUP(A3500,bip!$A:$C,2,0),"")</f>
      </c>
      <c r="O3500">
        <f>IFERROR(VLOOKUP(A3500,bip!$A:$Z,3,0),"")</f>
      </c>
    </row>
    <row r="3501" spans="1:15" ht="13.2">
      <c r="A3501" t="s">
        <v>3029</v>
      </c>
      <c r="B3501" t="s">
        <v>3029</v>
      </c>
      <c r="C3501" t="s">
        <v>15155</v>
      </c>
      <c r="D3501" t="s">
        <v>36411</v>
      </c>
      <c r="E3501" t="s">
        <v>19512</v>
      </c>
      <c r="F3501">
        <v>1</v>
      </c>
      <c r="G3501">
        <v>72</v>
      </c>
      <c r="H3501" s="1">
        <v>126</v>
      </c>
      <c r="I3501" s="87"/>
      <c r="K3501" s="86" t="s">
        <v>17485</v>
      </c>
      <c r="L3501" s="86" t="s">
        <v>17486</v>
      </c>
      <c r="N3501">
        <f>IFERROR(VLOOKUP(A3501,bip!$A:$C,2,0),"")</f>
      </c>
      <c r="O3501">
        <f>IFERROR(VLOOKUP(A3501,bip!$A:$Z,3,0),"")</f>
      </c>
    </row>
    <row r="3502" spans="1:15" ht="13.2">
      <c r="A3502" t="s">
        <v>34531</v>
      </c>
      <c r="B3502" t="s">
        <v>34531</v>
      </c>
      <c r="C3502" t="s">
        <v>15155</v>
      </c>
      <c r="D3502" t="s">
        <v>37129</v>
      </c>
      <c r="E3502" t="s">
        <v>37130</v>
      </c>
      <c r="F3502">
        <v>1</v>
      </c>
      <c r="G3502">
        <v>5</v>
      </c>
      <c r="H3502" s="1">
        <v>783</v>
      </c>
      <c r="I3502" s="87"/>
      <c r="K3502" s="86" t="s">
        <v>17485</v>
      </c>
      <c r="L3502" s="86" t="s">
        <v>17486</v>
      </c>
      <c r="N3502">
        <f>IFERROR(VLOOKUP(A3502,bip!$A:$C,2,0),"")</f>
      </c>
      <c r="O3502">
        <f>IFERROR(VLOOKUP(A3502,bip!$A:$Z,3,0),"")</f>
      </c>
    </row>
    <row r="3503" spans="1:15" ht="13.2">
      <c r="A3503" t="s">
        <v>3084</v>
      </c>
      <c r="B3503" t="s">
        <v>3084</v>
      </c>
      <c r="C3503" t="s">
        <v>15155</v>
      </c>
      <c r="D3503" t="s">
        <v>22240</v>
      </c>
      <c r="E3503" t="s">
        <v>22241</v>
      </c>
      <c r="F3503">
        <v>6</v>
      </c>
      <c r="G3503">
        <v>144</v>
      </c>
      <c r="H3503" s="1">
        <v>69</v>
      </c>
      <c r="I3503" s="87"/>
      <c r="K3503" s="86" t="s">
        <v>17485</v>
      </c>
      <c r="L3503" s="86" t="s">
        <v>17486</v>
      </c>
      <c r="N3503">
        <f>IFERROR(VLOOKUP(A3503,bip!$A:$C,2,0),"")</f>
      </c>
      <c r="O3503">
        <f>IFERROR(VLOOKUP(A3503,bip!$A:$Z,3,0),"")</f>
      </c>
    </row>
    <row r="3504" spans="1:15" ht="13.2">
      <c r="A3504" t="s">
        <v>3085</v>
      </c>
      <c r="B3504" t="s">
        <v>3085</v>
      </c>
      <c r="C3504" t="s">
        <v>15155</v>
      </c>
      <c r="D3504" t="s">
        <v>22242</v>
      </c>
      <c r="E3504" t="s">
        <v>22243</v>
      </c>
      <c r="F3504">
        <v>6</v>
      </c>
      <c r="G3504">
        <v>150</v>
      </c>
      <c r="H3504" s="1">
        <v>69</v>
      </c>
      <c r="I3504" s="87"/>
      <c r="K3504" s="86" t="s">
        <v>17485</v>
      </c>
      <c r="L3504" s="86" t="s">
        <v>17486</v>
      </c>
      <c r="N3504">
        <f>IFERROR(VLOOKUP(A3504,bip!$A:$C,2,0),"")</f>
      </c>
      <c r="O3504">
        <f>IFERROR(VLOOKUP(A3504,bip!$A:$Z,3,0),"")</f>
      </c>
    </row>
    <row r="3505" spans="1:15" ht="13.2">
      <c r="A3505" t="s">
        <v>3086</v>
      </c>
      <c r="B3505" t="s">
        <v>3086</v>
      </c>
      <c r="C3505" t="s">
        <v>15155</v>
      </c>
      <c r="D3505" t="s">
        <v>22244</v>
      </c>
      <c r="E3505" t="s">
        <v>22245</v>
      </c>
      <c r="F3505">
        <v>6</v>
      </c>
      <c r="G3505">
        <v>120</v>
      </c>
      <c r="H3505" s="1">
        <v>69</v>
      </c>
      <c r="I3505" s="87"/>
      <c r="K3505" s="86" t="s">
        <v>17485</v>
      </c>
      <c r="L3505" s="86" t="s">
        <v>17486</v>
      </c>
      <c r="N3505">
        <f>IFERROR(VLOOKUP(A3505,bip!$A:$C,2,0),"")</f>
      </c>
      <c r="O3505">
        <f>IFERROR(VLOOKUP(A3505,bip!$A:$Z,3,0),"")</f>
      </c>
    </row>
    <row r="3506" spans="1:15" ht="13.2">
      <c r="A3506" t="s">
        <v>3087</v>
      </c>
      <c r="B3506" t="s">
        <v>3087</v>
      </c>
      <c r="C3506" t="s">
        <v>15155</v>
      </c>
      <c r="D3506" t="s">
        <v>22246</v>
      </c>
      <c r="E3506" t="s">
        <v>22247</v>
      </c>
      <c r="F3506">
        <v>6</v>
      </c>
      <c r="G3506">
        <v>120</v>
      </c>
      <c r="H3506" s="1">
        <v>69</v>
      </c>
      <c r="I3506" s="87"/>
      <c r="K3506" s="86" t="s">
        <v>17485</v>
      </c>
      <c r="L3506" s="86" t="s">
        <v>17486</v>
      </c>
      <c r="N3506">
        <f>IFERROR(VLOOKUP(A3506,bip!$A:$C,2,0),"")</f>
      </c>
      <c r="O3506">
        <f>IFERROR(VLOOKUP(A3506,bip!$A:$Z,3,0),"")</f>
      </c>
    </row>
    <row r="3507" spans="1:15" ht="13.2">
      <c r="A3507" t="s">
        <v>3088</v>
      </c>
      <c r="B3507" t="s">
        <v>3088</v>
      </c>
      <c r="C3507" t="s">
        <v>15155</v>
      </c>
      <c r="D3507" t="s">
        <v>22248</v>
      </c>
      <c r="E3507" t="s">
        <v>22249</v>
      </c>
      <c r="F3507">
        <v>6</v>
      </c>
      <c r="G3507">
        <v>150</v>
      </c>
      <c r="H3507" s="1">
        <v>71</v>
      </c>
      <c r="I3507" s="87"/>
      <c r="K3507" s="86" t="s">
        <v>17485</v>
      </c>
      <c r="L3507" s="86" t="s">
        <v>17486</v>
      </c>
      <c r="N3507">
        <f>IFERROR(VLOOKUP(A3507,bip!$A:$C,2,0),"")</f>
      </c>
      <c r="O3507">
        <f>IFERROR(VLOOKUP(A3507,bip!$A:$Z,3,0),"")</f>
      </c>
    </row>
    <row r="3508" spans="1:15" ht="13.2">
      <c r="A3508" t="s">
        <v>3089</v>
      </c>
      <c r="B3508" t="s">
        <v>3089</v>
      </c>
      <c r="C3508" t="s">
        <v>15155</v>
      </c>
      <c r="D3508" t="s">
        <v>22250</v>
      </c>
      <c r="E3508" t="s">
        <v>22251</v>
      </c>
      <c r="F3508">
        <v>6</v>
      </c>
      <c r="G3508">
        <v>180</v>
      </c>
      <c r="H3508" s="1">
        <v>71</v>
      </c>
      <c r="I3508" s="87"/>
      <c r="K3508" s="86" t="s">
        <v>17485</v>
      </c>
      <c r="L3508" s="86" t="s">
        <v>17486</v>
      </c>
      <c r="N3508">
        <f>IFERROR(VLOOKUP(A3508,bip!$A:$C,2,0),"")</f>
      </c>
      <c r="O3508">
        <f>IFERROR(VLOOKUP(A3508,bip!$A:$Z,3,0),"")</f>
      </c>
    </row>
    <row r="3509" spans="1:15" ht="13.2">
      <c r="A3509" t="s">
        <v>3083</v>
      </c>
      <c r="B3509" t="s">
        <v>15889</v>
      </c>
      <c r="C3509" t="s">
        <v>15155</v>
      </c>
      <c r="D3509" t="s">
        <v>36412</v>
      </c>
      <c r="E3509" t="s">
        <v>36413</v>
      </c>
      <c r="F3509">
        <v>1</v>
      </c>
      <c r="G3509">
        <v>30</v>
      </c>
      <c r="H3509" s="1">
        <v>397</v>
      </c>
      <c r="I3509" s="87"/>
      <c r="K3509" s="86" t="s">
        <v>17485</v>
      </c>
      <c r="L3509" s="86" t="s">
        <v>17486</v>
      </c>
      <c r="N3509">
        <f>IFERROR(VLOOKUP(A3509,bip!$A:$C,2,0),"")</f>
      </c>
      <c r="O3509">
        <f>IFERROR(VLOOKUP(A3509,bip!$A:$Z,3,0),"")</f>
      </c>
    </row>
    <row r="3510" spans="1:15" ht="13.2">
      <c r="A3510" t="s">
        <v>3042</v>
      </c>
      <c r="B3510" t="s">
        <v>3042</v>
      </c>
      <c r="C3510" t="s">
        <v>15155</v>
      </c>
      <c r="D3510" t="s">
        <v>36414</v>
      </c>
      <c r="E3510" t="s">
        <v>36415</v>
      </c>
      <c r="F3510">
        <v>1</v>
      </c>
      <c r="G3510">
        <v>16</v>
      </c>
      <c r="H3510" s="1">
        <v>389</v>
      </c>
      <c r="I3510" s="87"/>
      <c r="K3510" s="86" t="s">
        <v>17485</v>
      </c>
      <c r="L3510" s="86" t="s">
        <v>17486</v>
      </c>
      <c r="N3510">
        <f>IFERROR(VLOOKUP(A3510,bip!$A:$C,2,0),"")</f>
      </c>
      <c r="O3510">
        <f>IFERROR(VLOOKUP(A3510,bip!$A:$Z,3,0),"")</f>
      </c>
    </row>
    <row r="3511" spans="1:15" ht="13.2">
      <c r="A3511" t="s">
        <v>3040</v>
      </c>
      <c r="B3511" t="s">
        <v>3040</v>
      </c>
      <c r="C3511" t="s">
        <v>15155</v>
      </c>
      <c r="D3511" t="s">
        <v>36416</v>
      </c>
      <c r="E3511" t="s">
        <v>36417</v>
      </c>
      <c r="F3511">
        <v>1</v>
      </c>
      <c r="G3511">
        <v>16</v>
      </c>
      <c r="H3511" s="1">
        <v>434</v>
      </c>
      <c r="I3511" s="87"/>
      <c r="K3511" s="86" t="s">
        <v>17485</v>
      </c>
      <c r="L3511" s="86" t="s">
        <v>17486</v>
      </c>
      <c r="N3511">
        <f>IFERROR(VLOOKUP(A3511,bip!$A:$C,2,0),"")</f>
      </c>
      <c r="O3511">
        <f>IFERROR(VLOOKUP(A3511,bip!$A:$Z,3,0),"")</f>
      </c>
    </row>
    <row r="3512" spans="1:15" ht="13.2">
      <c r="A3512" t="s">
        <v>3041</v>
      </c>
      <c r="B3512" t="s">
        <v>3041</v>
      </c>
      <c r="C3512" t="s">
        <v>15155</v>
      </c>
      <c r="D3512" t="s">
        <v>36418</v>
      </c>
      <c r="E3512" t="s">
        <v>36419</v>
      </c>
      <c r="F3512">
        <v>1</v>
      </c>
      <c r="G3512">
        <v>24</v>
      </c>
      <c r="H3512" s="1">
        <v>198</v>
      </c>
      <c r="I3512" s="87"/>
      <c r="K3512" s="86" t="s">
        <v>17485</v>
      </c>
      <c r="L3512" s="86" t="s">
        <v>17486</v>
      </c>
      <c r="N3512">
        <f>IFERROR(VLOOKUP(A3512,bip!$A:$C,2,0),"")</f>
      </c>
      <c r="O3512">
        <f>IFERROR(VLOOKUP(A3512,bip!$A:$Z,3,0),"")</f>
      </c>
    </row>
    <row r="3513" spans="1:15" ht="13.2">
      <c r="A3513" t="s">
        <v>3036</v>
      </c>
      <c r="B3513" t="s">
        <v>3036</v>
      </c>
      <c r="C3513" t="s">
        <v>15155</v>
      </c>
      <c r="D3513" t="s">
        <v>36420</v>
      </c>
      <c r="E3513" t="s">
        <v>39171</v>
      </c>
      <c r="F3513">
        <v>1</v>
      </c>
      <c r="G3513">
        <v>16</v>
      </c>
      <c r="H3513" s="1">
        <v>460</v>
      </c>
      <c r="I3513" s="87"/>
      <c r="K3513" s="86" t="s">
        <v>17485</v>
      </c>
      <c r="L3513" s="86" t="s">
        <v>17486</v>
      </c>
      <c r="N3513">
        <f>IFERROR(VLOOKUP(A3513,bip!$A:$C,2,0),"")</f>
      </c>
      <c r="O3513">
        <f>IFERROR(VLOOKUP(A3513,bip!$A:$Z,3,0),"")</f>
      </c>
    </row>
    <row r="3514" spans="1:15" ht="13.2">
      <c r="A3514" t="s">
        <v>3034</v>
      </c>
      <c r="B3514" t="s">
        <v>15886</v>
      </c>
      <c r="C3514" t="s">
        <v>15155</v>
      </c>
      <c r="D3514" t="s">
        <v>36421</v>
      </c>
      <c r="E3514" t="s">
        <v>36422</v>
      </c>
      <c r="F3514">
        <v>1</v>
      </c>
      <c r="G3514">
        <v>1</v>
      </c>
      <c r="H3514" s="1">
        <v>1287</v>
      </c>
      <c r="I3514" s="87"/>
      <c r="K3514" s="86" t="s">
        <v>17485</v>
      </c>
      <c r="L3514" s="86" t="s">
        <v>17486</v>
      </c>
      <c r="N3514">
        <f>IFERROR(VLOOKUP(A3514,bip!$A:$C,2,0),"")</f>
      </c>
      <c r="O3514">
        <f>IFERROR(VLOOKUP(A3514,bip!$A:$Z,3,0),"")</f>
      </c>
    </row>
    <row r="3515" spans="1:15" ht="13.2">
      <c r="A3515" t="s">
        <v>3038</v>
      </c>
      <c r="B3515" t="s">
        <v>3038</v>
      </c>
      <c r="C3515" t="s">
        <v>15155</v>
      </c>
      <c r="D3515" t="s">
        <v>36416</v>
      </c>
      <c r="E3515" t="s">
        <v>36417</v>
      </c>
      <c r="F3515">
        <v>1</v>
      </c>
      <c r="G3515">
        <v>24</v>
      </c>
      <c r="H3515" s="1">
        <v>348</v>
      </c>
      <c r="I3515" s="87"/>
      <c r="K3515" s="86" t="s">
        <v>17485</v>
      </c>
      <c r="L3515" s="86" t="s">
        <v>17486</v>
      </c>
      <c r="N3515">
        <f>IFERROR(VLOOKUP(A3515,bip!$A:$C,2,0),"")</f>
      </c>
      <c r="O3515">
        <f>IFERROR(VLOOKUP(A3515,bip!$A:$Z,3,0),"")</f>
      </c>
    </row>
    <row r="3516" spans="1:15" ht="13.2">
      <c r="A3516" t="s">
        <v>3043</v>
      </c>
      <c r="B3516" t="s">
        <v>3043</v>
      </c>
      <c r="C3516" t="s">
        <v>15155</v>
      </c>
      <c r="D3516" t="s">
        <v>18436</v>
      </c>
      <c r="E3516" t="s">
        <v>18437</v>
      </c>
      <c r="F3516">
        <v>6</v>
      </c>
      <c r="G3516">
        <v>198</v>
      </c>
      <c r="H3516" s="1">
        <v>49</v>
      </c>
      <c r="I3516" s="87"/>
      <c r="K3516" s="86" t="s">
        <v>17485</v>
      </c>
      <c r="L3516" s="86" t="s">
        <v>17486</v>
      </c>
      <c r="N3516">
        <f>IFERROR(VLOOKUP(A3516,bip!$A:$C,2,0),"")</f>
      </c>
      <c r="O3516">
        <f>IFERROR(VLOOKUP(A3516,bip!$A:$Z,3,0),"")</f>
      </c>
    </row>
    <row r="3517" spans="1:15" ht="13.2">
      <c r="A3517" t="s">
        <v>3044</v>
      </c>
      <c r="B3517" t="s">
        <v>3044</v>
      </c>
      <c r="C3517" t="s">
        <v>15155</v>
      </c>
      <c r="D3517" t="s">
        <v>18438</v>
      </c>
      <c r="E3517" t="s">
        <v>18439</v>
      </c>
      <c r="F3517">
        <v>6</v>
      </c>
      <c r="G3517">
        <v>144</v>
      </c>
      <c r="H3517" s="1">
        <v>58</v>
      </c>
      <c r="I3517" s="87"/>
      <c r="K3517" s="86" t="s">
        <v>17485</v>
      </c>
      <c r="L3517" s="86" t="s">
        <v>17486</v>
      </c>
      <c r="N3517">
        <f>IFERROR(VLOOKUP(A3517,bip!$A:$C,2,0),"")</f>
      </c>
      <c r="O3517">
        <f>IFERROR(VLOOKUP(A3517,bip!$A:$Z,3,0),"")</f>
      </c>
    </row>
    <row r="3518" spans="1:15" ht="13.2">
      <c r="A3518" t="s">
        <v>3046</v>
      </c>
      <c r="B3518" t="s">
        <v>3046</v>
      </c>
      <c r="C3518" t="s">
        <v>15155</v>
      </c>
      <c r="D3518" t="s">
        <v>18440</v>
      </c>
      <c r="E3518" t="s">
        <v>18441</v>
      </c>
      <c r="F3518">
        <v>6</v>
      </c>
      <c r="G3518">
        <v>66</v>
      </c>
      <c r="H3518" s="1">
        <v>82</v>
      </c>
      <c r="I3518" s="87"/>
      <c r="K3518" s="86" t="s">
        <v>17485</v>
      </c>
      <c r="L3518" s="86" t="s">
        <v>17486</v>
      </c>
      <c r="N3518">
        <f>IFERROR(VLOOKUP(A3518,bip!$A:$C,2,0),"")</f>
      </c>
      <c r="O3518">
        <f>IFERROR(VLOOKUP(A3518,bip!$A:$Z,3,0),"")</f>
      </c>
    </row>
    <row r="3519" spans="1:15" ht="13.2">
      <c r="A3519" t="s">
        <v>3048</v>
      </c>
      <c r="B3519" t="s">
        <v>3048</v>
      </c>
      <c r="C3519" t="s">
        <v>15155</v>
      </c>
      <c r="D3519" t="s">
        <v>18442</v>
      </c>
      <c r="E3519" t="s">
        <v>18443</v>
      </c>
      <c r="F3519">
        <v>6</v>
      </c>
      <c r="G3519">
        <v>72</v>
      </c>
      <c r="H3519" s="1">
        <v>115</v>
      </c>
      <c r="I3519" s="87"/>
      <c r="K3519" s="86" t="s">
        <v>17485</v>
      </c>
      <c r="L3519" s="86" t="s">
        <v>17486</v>
      </c>
      <c r="N3519">
        <f>IFERROR(VLOOKUP(A3519,bip!$A:$C,2,0),"")</f>
      </c>
      <c r="O3519">
        <f>IFERROR(VLOOKUP(A3519,bip!$A:$Z,3,0),"")</f>
      </c>
    </row>
    <row r="3520" spans="1:15" ht="13.2">
      <c r="A3520" t="s">
        <v>3045</v>
      </c>
      <c r="B3520" t="s">
        <v>3045</v>
      </c>
      <c r="C3520" t="s">
        <v>15155</v>
      </c>
      <c r="D3520" t="s">
        <v>18444</v>
      </c>
      <c r="E3520" t="s">
        <v>18445</v>
      </c>
      <c r="F3520">
        <v>6</v>
      </c>
      <c r="G3520">
        <v>150</v>
      </c>
      <c r="H3520" s="1">
        <v>64</v>
      </c>
      <c r="I3520" s="87"/>
      <c r="K3520" s="86" t="s">
        <v>17485</v>
      </c>
      <c r="L3520" s="86" t="s">
        <v>17486</v>
      </c>
      <c r="N3520">
        <f>IFERROR(VLOOKUP(A3520,bip!$A:$C,2,0),"")</f>
      </c>
      <c r="O3520">
        <f>IFERROR(VLOOKUP(A3520,bip!$A:$Z,3,0),"")</f>
      </c>
    </row>
    <row r="3521" spans="1:15" ht="13.2">
      <c r="A3521" t="s">
        <v>3060</v>
      </c>
      <c r="B3521" t="s">
        <v>3060</v>
      </c>
      <c r="C3521" t="s">
        <v>15155</v>
      </c>
      <c r="D3521" t="s">
        <v>22219</v>
      </c>
      <c r="E3521" t="s">
        <v>19522</v>
      </c>
      <c r="F3521">
        <v>6</v>
      </c>
      <c r="G3521">
        <v>330</v>
      </c>
      <c r="H3521" s="1">
        <v>37</v>
      </c>
      <c r="I3521" s="87"/>
      <c r="K3521" s="86" t="s">
        <v>17485</v>
      </c>
      <c r="L3521" s="86" t="s">
        <v>17486</v>
      </c>
      <c r="N3521">
        <f>IFERROR(VLOOKUP(A3521,bip!$A:$C,2,0),"")</f>
      </c>
      <c r="O3521">
        <f>IFERROR(VLOOKUP(A3521,bip!$A:$Z,3,0),"")</f>
      </c>
    </row>
    <row r="3522" spans="1:15" ht="13.2">
      <c r="A3522" t="s">
        <v>3061</v>
      </c>
      <c r="B3522" t="s">
        <v>3061</v>
      </c>
      <c r="C3522" t="s">
        <v>15155</v>
      </c>
      <c r="D3522" t="s">
        <v>22220</v>
      </c>
      <c r="E3522" t="s">
        <v>19523</v>
      </c>
      <c r="F3522">
        <v>6</v>
      </c>
      <c r="G3522">
        <v>330</v>
      </c>
      <c r="H3522" s="1">
        <v>37</v>
      </c>
      <c r="I3522" s="87"/>
      <c r="K3522" s="86" t="s">
        <v>17485</v>
      </c>
      <c r="L3522" s="86" t="s">
        <v>17486</v>
      </c>
      <c r="N3522">
        <f>IFERROR(VLOOKUP(A3522,bip!$A:$C,2,0),"")</f>
      </c>
      <c r="O3522">
        <f>IFERROR(VLOOKUP(A3522,bip!$A:$Z,3,0),"")</f>
      </c>
    </row>
    <row r="3523" spans="1:15" ht="13.2">
      <c r="A3523" t="s">
        <v>3062</v>
      </c>
      <c r="B3523" t="s">
        <v>3062</v>
      </c>
      <c r="C3523" t="s">
        <v>15155</v>
      </c>
      <c r="D3523" t="s">
        <v>22221</v>
      </c>
      <c r="E3523" t="s">
        <v>19524</v>
      </c>
      <c r="F3523">
        <v>6</v>
      </c>
      <c r="G3523">
        <v>330</v>
      </c>
      <c r="H3523" s="1">
        <v>38</v>
      </c>
      <c r="I3523" s="87"/>
      <c r="K3523" s="86" t="s">
        <v>17485</v>
      </c>
      <c r="L3523" s="86" t="s">
        <v>17486</v>
      </c>
      <c r="N3523">
        <f>IFERROR(VLOOKUP(A3523,bip!$A:$C,2,0),"")</f>
      </c>
      <c r="O3523">
        <f>IFERROR(VLOOKUP(A3523,bip!$A:$Z,3,0),"")</f>
      </c>
    </row>
    <row r="3524" spans="1:15" ht="13.2">
      <c r="A3524" t="s">
        <v>3063</v>
      </c>
      <c r="B3524" t="s">
        <v>3063</v>
      </c>
      <c r="C3524" t="s">
        <v>15155</v>
      </c>
      <c r="D3524" t="s">
        <v>22222</v>
      </c>
      <c r="E3524" t="s">
        <v>19525</v>
      </c>
      <c r="F3524">
        <v>6</v>
      </c>
      <c r="G3524">
        <v>264</v>
      </c>
      <c r="H3524" s="1">
        <v>43</v>
      </c>
      <c r="I3524" s="87"/>
      <c r="K3524" s="86" t="s">
        <v>17485</v>
      </c>
      <c r="L3524" s="86" t="s">
        <v>17486</v>
      </c>
      <c r="N3524">
        <f>IFERROR(VLOOKUP(A3524,bip!$A:$C,2,0),"")</f>
      </c>
      <c r="O3524">
        <f>IFERROR(VLOOKUP(A3524,bip!$A:$Z,3,0),"")</f>
      </c>
    </row>
    <row r="3525" spans="1:15" ht="13.2">
      <c r="A3525" t="s">
        <v>3064</v>
      </c>
      <c r="B3525" t="s">
        <v>3064</v>
      </c>
      <c r="C3525" t="s">
        <v>15155</v>
      </c>
      <c r="D3525" t="s">
        <v>22223</v>
      </c>
      <c r="E3525" t="s">
        <v>19526</v>
      </c>
      <c r="F3525">
        <v>6</v>
      </c>
      <c r="G3525">
        <v>240</v>
      </c>
      <c r="H3525" s="1">
        <v>44</v>
      </c>
      <c r="I3525" s="87"/>
      <c r="K3525" s="86" t="s">
        <v>17485</v>
      </c>
      <c r="L3525" s="86" t="s">
        <v>17486</v>
      </c>
      <c r="N3525">
        <f>IFERROR(VLOOKUP(A3525,bip!$A:$C,2,0),"")</f>
      </c>
      <c r="O3525">
        <f>IFERROR(VLOOKUP(A3525,bip!$A:$Z,3,0),"")</f>
      </c>
    </row>
    <row r="3526" spans="1:15" ht="13.2">
      <c r="A3526" t="s">
        <v>3065</v>
      </c>
      <c r="B3526" t="s">
        <v>3065</v>
      </c>
      <c r="C3526" t="s">
        <v>15155</v>
      </c>
      <c r="D3526" t="s">
        <v>22224</v>
      </c>
      <c r="E3526" t="s">
        <v>19527</v>
      </c>
      <c r="F3526">
        <v>6</v>
      </c>
      <c r="G3526">
        <v>120</v>
      </c>
      <c r="H3526" s="1">
        <v>46</v>
      </c>
      <c r="I3526" s="87"/>
      <c r="K3526" s="86" t="s">
        <v>17485</v>
      </c>
      <c r="L3526" s="86" t="s">
        <v>17486</v>
      </c>
      <c r="N3526">
        <f>IFERROR(VLOOKUP(A3526,bip!$A:$C,2,0),"")</f>
      </c>
      <c r="O3526">
        <f>IFERROR(VLOOKUP(A3526,bip!$A:$Z,3,0),"")</f>
      </c>
    </row>
    <row r="3527" spans="1:15" ht="13.2">
      <c r="A3527" t="s">
        <v>3066</v>
      </c>
      <c r="B3527" t="s">
        <v>3066</v>
      </c>
      <c r="C3527" t="s">
        <v>15155</v>
      </c>
      <c r="D3527" t="s">
        <v>22225</v>
      </c>
      <c r="E3527" t="s">
        <v>19528</v>
      </c>
      <c r="F3527">
        <v>6</v>
      </c>
      <c r="G3527">
        <v>234</v>
      </c>
      <c r="H3527" s="1">
        <v>48</v>
      </c>
      <c r="I3527" s="87"/>
      <c r="K3527" s="86" t="s">
        <v>17485</v>
      </c>
      <c r="L3527" s="86" t="s">
        <v>17486</v>
      </c>
      <c r="N3527">
        <f>IFERROR(VLOOKUP(A3527,bip!$A:$C,2,0),"")</f>
      </c>
      <c r="O3527">
        <f>IFERROR(VLOOKUP(A3527,bip!$A:$Z,3,0),"")</f>
      </c>
    </row>
    <row r="3528" spans="1:15" ht="13.2">
      <c r="A3528" t="s">
        <v>3067</v>
      </c>
      <c r="B3528" t="s">
        <v>3067</v>
      </c>
      <c r="C3528" t="s">
        <v>15155</v>
      </c>
      <c r="D3528" t="s">
        <v>22226</v>
      </c>
      <c r="E3528" t="s">
        <v>19529</v>
      </c>
      <c r="F3528">
        <v>6</v>
      </c>
      <c r="G3528">
        <v>234</v>
      </c>
      <c r="H3528" s="1">
        <v>49</v>
      </c>
      <c r="I3528" s="87"/>
      <c r="K3528" s="86" t="s">
        <v>17485</v>
      </c>
      <c r="L3528" s="86" t="s">
        <v>17486</v>
      </c>
      <c r="N3528">
        <f>IFERROR(VLOOKUP(A3528,bip!$A:$C,2,0),"")</f>
      </c>
      <c r="O3528">
        <f>IFERROR(VLOOKUP(A3528,bip!$A:$Z,3,0),"")</f>
      </c>
    </row>
    <row r="3529" spans="1:15" ht="13.2">
      <c r="A3529" t="s">
        <v>3068</v>
      </c>
      <c r="B3529" t="s">
        <v>3068</v>
      </c>
      <c r="C3529" t="s">
        <v>15155</v>
      </c>
      <c r="D3529" t="s">
        <v>22227</v>
      </c>
      <c r="E3529" t="s">
        <v>19530</v>
      </c>
      <c r="F3529">
        <v>6</v>
      </c>
      <c r="G3529">
        <v>216</v>
      </c>
      <c r="H3529" s="1">
        <v>51</v>
      </c>
      <c r="I3529" s="87"/>
      <c r="K3529" s="86" t="s">
        <v>17485</v>
      </c>
      <c r="L3529" s="86" t="s">
        <v>17486</v>
      </c>
      <c r="N3529">
        <f>IFERROR(VLOOKUP(A3529,bip!$A:$C,2,0),"")</f>
      </c>
      <c r="O3529">
        <f>IFERROR(VLOOKUP(A3529,bip!$A:$Z,3,0),"")</f>
      </c>
    </row>
    <row r="3530" spans="1:15" ht="13.2">
      <c r="A3530" t="s">
        <v>3069</v>
      </c>
      <c r="B3530" t="s">
        <v>3069</v>
      </c>
      <c r="C3530" t="s">
        <v>15155</v>
      </c>
      <c r="D3530" t="s">
        <v>22228</v>
      </c>
      <c r="E3530" t="s">
        <v>19531</v>
      </c>
      <c r="F3530">
        <v>6</v>
      </c>
      <c r="G3530">
        <v>198</v>
      </c>
      <c r="H3530" s="1">
        <v>52</v>
      </c>
      <c r="I3530" s="87"/>
      <c r="K3530" s="86" t="s">
        <v>17485</v>
      </c>
      <c r="L3530" s="86" t="s">
        <v>17486</v>
      </c>
      <c r="N3530">
        <f>IFERROR(VLOOKUP(A3530,bip!$A:$C,2,0),"")</f>
      </c>
      <c r="O3530">
        <f>IFERROR(VLOOKUP(A3530,bip!$A:$Z,3,0),"")</f>
      </c>
    </row>
    <row r="3531" spans="1:15" ht="13.2">
      <c r="A3531" t="s">
        <v>3070</v>
      </c>
      <c r="B3531" t="s">
        <v>3070</v>
      </c>
      <c r="C3531" t="s">
        <v>15155</v>
      </c>
      <c r="D3531" t="s">
        <v>22229</v>
      </c>
      <c r="E3531" t="s">
        <v>19532</v>
      </c>
      <c r="F3531">
        <v>6</v>
      </c>
      <c r="G3531">
        <v>120</v>
      </c>
      <c r="H3531" s="1">
        <v>60</v>
      </c>
      <c r="I3531" s="87"/>
      <c r="K3531" s="86" t="s">
        <v>17485</v>
      </c>
      <c r="L3531" s="86" t="s">
        <v>17486</v>
      </c>
      <c r="N3531">
        <f>IFERROR(VLOOKUP(A3531,bip!$A:$C,2,0),"")</f>
      </c>
      <c r="O3531">
        <f>IFERROR(VLOOKUP(A3531,bip!$A:$Z,3,0),"")</f>
      </c>
    </row>
    <row r="3532" spans="1:15" ht="13.2">
      <c r="A3532" t="s">
        <v>3071</v>
      </c>
      <c r="B3532" t="s">
        <v>3071</v>
      </c>
      <c r="C3532" t="s">
        <v>15155</v>
      </c>
      <c r="D3532" t="s">
        <v>22230</v>
      </c>
      <c r="E3532" t="s">
        <v>19533</v>
      </c>
      <c r="F3532">
        <v>6</v>
      </c>
      <c r="G3532">
        <v>72</v>
      </c>
      <c r="H3532" s="1">
        <v>83</v>
      </c>
      <c r="I3532" s="87"/>
      <c r="K3532" s="86" t="s">
        <v>17485</v>
      </c>
      <c r="L3532" s="86" t="s">
        <v>17486</v>
      </c>
      <c r="N3532">
        <f>IFERROR(VLOOKUP(A3532,bip!$A:$C,2,0),"")</f>
      </c>
      <c r="O3532">
        <f>IFERROR(VLOOKUP(A3532,bip!$A:$Z,3,0),"")</f>
      </c>
    </row>
    <row r="3533" spans="1:15" ht="13.2">
      <c r="A3533" t="s">
        <v>3072</v>
      </c>
      <c r="B3533" t="s">
        <v>3072</v>
      </c>
      <c r="C3533" t="s">
        <v>15155</v>
      </c>
      <c r="D3533" t="s">
        <v>22231</v>
      </c>
      <c r="E3533" t="s">
        <v>19534</v>
      </c>
      <c r="F3533">
        <v>6</v>
      </c>
      <c r="G3533">
        <v>36</v>
      </c>
      <c r="H3533" s="1">
        <v>90</v>
      </c>
      <c r="I3533" s="87"/>
      <c r="K3533" s="86" t="s">
        <v>17485</v>
      </c>
      <c r="L3533" s="86" t="s">
        <v>17486</v>
      </c>
      <c r="N3533">
        <f>IFERROR(VLOOKUP(A3533,bip!$A:$C,2,0),"")</f>
      </c>
      <c r="O3533">
        <f>IFERROR(VLOOKUP(A3533,bip!$A:$Z,3,0),"")</f>
      </c>
    </row>
    <row r="3534" spans="1:15" ht="13.2">
      <c r="A3534" t="s">
        <v>3047</v>
      </c>
      <c r="B3534" t="s">
        <v>3047</v>
      </c>
      <c r="C3534" t="s">
        <v>15155</v>
      </c>
      <c r="D3534" t="s">
        <v>15885</v>
      </c>
      <c r="E3534" t="s">
        <v>19535</v>
      </c>
      <c r="F3534">
        <v>6</v>
      </c>
      <c r="G3534">
        <v>72</v>
      </c>
      <c r="H3534" s="1">
        <v>105</v>
      </c>
      <c r="I3534" s="87"/>
      <c r="K3534" s="86" t="s">
        <v>17485</v>
      </c>
      <c r="L3534" s="86" t="s">
        <v>17486</v>
      </c>
      <c r="N3534">
        <f>IFERROR(VLOOKUP(A3534,bip!$A:$C,2,0),"")</f>
      </c>
      <c r="O3534">
        <f>IFERROR(VLOOKUP(A3534,bip!$A:$Z,3,0),"")</f>
      </c>
    </row>
    <row r="3535" spans="1:15" ht="13.2">
      <c r="A3535" t="s">
        <v>3049</v>
      </c>
      <c r="B3535" t="s">
        <v>3049</v>
      </c>
      <c r="C3535" t="s">
        <v>15155</v>
      </c>
      <c r="D3535" t="s">
        <v>36423</v>
      </c>
      <c r="E3535" t="s">
        <v>19536</v>
      </c>
      <c r="F3535">
        <v>6</v>
      </c>
      <c r="G3535">
        <v>234</v>
      </c>
      <c r="H3535" s="1">
        <v>48</v>
      </c>
      <c r="I3535" s="87"/>
      <c r="K3535" s="86" t="s">
        <v>17485</v>
      </c>
      <c r="L3535" s="86" t="s">
        <v>17486</v>
      </c>
      <c r="N3535">
        <f>IFERROR(VLOOKUP(A3535,bip!$A:$C,2,0),"")</f>
      </c>
      <c r="O3535">
        <f>IFERROR(VLOOKUP(A3535,bip!$A:$Z,3,0),"")</f>
      </c>
    </row>
    <row r="3536" spans="1:15" ht="13.2">
      <c r="A3536" t="s">
        <v>3082</v>
      </c>
      <c r="B3536" t="s">
        <v>3082</v>
      </c>
      <c r="C3536" t="s">
        <v>15155</v>
      </c>
      <c r="D3536" t="s">
        <v>36424</v>
      </c>
      <c r="E3536" t="s">
        <v>19537</v>
      </c>
      <c r="F3536">
        <v>6</v>
      </c>
      <c r="G3536">
        <v>216</v>
      </c>
      <c r="H3536" s="1">
        <v>49</v>
      </c>
      <c r="I3536" s="87"/>
      <c r="K3536" s="86" t="s">
        <v>17485</v>
      </c>
      <c r="L3536" s="86" t="s">
        <v>17486</v>
      </c>
      <c r="N3536">
        <f>IFERROR(VLOOKUP(A3536,bip!$A:$C,2,0),"")</f>
      </c>
      <c r="O3536">
        <f>IFERROR(VLOOKUP(A3536,bip!$A:$Z,3,0),"")</f>
      </c>
    </row>
    <row r="3537" spans="1:15" ht="13.2">
      <c r="A3537" t="s">
        <v>3073</v>
      </c>
      <c r="B3537" t="s">
        <v>3073</v>
      </c>
      <c r="C3537" t="s">
        <v>15155</v>
      </c>
      <c r="D3537" t="s">
        <v>22232</v>
      </c>
      <c r="E3537" t="s">
        <v>19538</v>
      </c>
      <c r="F3537">
        <v>6</v>
      </c>
      <c r="G3537">
        <v>330</v>
      </c>
      <c r="H3537" s="1">
        <v>44</v>
      </c>
      <c r="I3537" s="87"/>
      <c r="K3537" s="86" t="s">
        <v>17485</v>
      </c>
      <c r="L3537" s="86" t="s">
        <v>17486</v>
      </c>
      <c r="N3537">
        <f>IFERROR(VLOOKUP(A3537,bip!$A:$C,2,0),"")</f>
      </c>
      <c r="O3537">
        <f>IFERROR(VLOOKUP(A3537,bip!$A:$Z,3,0),"")</f>
      </c>
    </row>
    <row r="3538" spans="1:15" ht="13.2">
      <c r="A3538" t="s">
        <v>3075</v>
      </c>
      <c r="B3538" t="s">
        <v>3075</v>
      </c>
      <c r="C3538" t="s">
        <v>15155</v>
      </c>
      <c r="D3538" t="s">
        <v>22233</v>
      </c>
      <c r="E3538" t="s">
        <v>19539</v>
      </c>
      <c r="F3538">
        <v>6</v>
      </c>
      <c r="G3538">
        <v>234</v>
      </c>
      <c r="H3538" s="1">
        <v>50</v>
      </c>
      <c r="I3538" s="87"/>
      <c r="K3538" s="86" t="s">
        <v>17485</v>
      </c>
      <c r="L3538" s="86" t="s">
        <v>17486</v>
      </c>
      <c r="N3538">
        <f>IFERROR(VLOOKUP(A3538,bip!$A:$C,2,0),"")</f>
      </c>
      <c r="O3538">
        <f>IFERROR(VLOOKUP(A3538,bip!$A:$Z,3,0),"")</f>
      </c>
    </row>
    <row r="3539" spans="1:15" ht="13.2">
      <c r="A3539" t="s">
        <v>3076</v>
      </c>
      <c r="B3539" t="s">
        <v>3076</v>
      </c>
      <c r="C3539" t="s">
        <v>15155</v>
      </c>
      <c r="D3539" t="s">
        <v>22234</v>
      </c>
      <c r="E3539" t="s">
        <v>19540</v>
      </c>
      <c r="F3539">
        <v>6</v>
      </c>
      <c r="G3539">
        <v>120</v>
      </c>
      <c r="H3539" s="1">
        <v>59</v>
      </c>
      <c r="I3539" s="87"/>
      <c r="K3539" s="86" t="s">
        <v>17485</v>
      </c>
      <c r="L3539" s="86" t="s">
        <v>17486</v>
      </c>
      <c r="N3539">
        <f>IFERROR(VLOOKUP(A3539,bip!$A:$C,2,0),"")</f>
      </c>
      <c r="O3539">
        <f>IFERROR(VLOOKUP(A3539,bip!$A:$Z,3,0),"")</f>
      </c>
    </row>
    <row r="3540" spans="1:15" ht="13.2">
      <c r="A3540" t="s">
        <v>3077</v>
      </c>
      <c r="B3540" t="s">
        <v>3077</v>
      </c>
      <c r="C3540" t="s">
        <v>15155</v>
      </c>
      <c r="D3540" t="s">
        <v>24860</v>
      </c>
      <c r="E3540" t="s">
        <v>19541</v>
      </c>
      <c r="F3540">
        <v>6</v>
      </c>
      <c r="G3540">
        <v>108</v>
      </c>
      <c r="H3540" s="1">
        <v>61</v>
      </c>
      <c r="I3540" s="87"/>
      <c r="K3540" s="86" t="s">
        <v>17485</v>
      </c>
      <c r="L3540" s="86" t="s">
        <v>17486</v>
      </c>
      <c r="N3540">
        <f>IFERROR(VLOOKUP(A3540,bip!$A:$C,2,0),"")</f>
      </c>
      <c r="O3540">
        <f>IFERROR(VLOOKUP(A3540,bip!$A:$Z,3,0),"")</f>
      </c>
    </row>
    <row r="3541" spans="1:15" ht="13.2">
      <c r="A3541" t="s">
        <v>3079</v>
      </c>
      <c r="B3541" t="s">
        <v>3079</v>
      </c>
      <c r="C3541" t="s">
        <v>15155</v>
      </c>
      <c r="D3541" t="s">
        <v>22235</v>
      </c>
      <c r="E3541" t="s">
        <v>19542</v>
      </c>
      <c r="F3541">
        <v>6</v>
      </c>
      <c r="G3541">
        <v>120</v>
      </c>
      <c r="H3541" s="1">
        <v>84</v>
      </c>
      <c r="I3541" s="87"/>
      <c r="K3541" s="86" t="s">
        <v>17485</v>
      </c>
      <c r="L3541" s="86" t="s">
        <v>17486</v>
      </c>
      <c r="N3541">
        <f>IFERROR(VLOOKUP(A3541,bip!$A:$C,2,0),"")</f>
      </c>
      <c r="O3541">
        <f>IFERROR(VLOOKUP(A3541,bip!$A:$Z,3,0),"")</f>
      </c>
    </row>
    <row r="3542" spans="1:15" ht="13.2">
      <c r="A3542" t="s">
        <v>3080</v>
      </c>
      <c r="B3542" t="s">
        <v>3080</v>
      </c>
      <c r="C3542" t="s">
        <v>15155</v>
      </c>
      <c r="D3542" t="s">
        <v>22236</v>
      </c>
      <c r="E3542" t="s">
        <v>19543</v>
      </c>
      <c r="F3542">
        <v>6</v>
      </c>
      <c r="G3542">
        <v>66</v>
      </c>
      <c r="H3542" s="1">
        <v>86</v>
      </c>
      <c r="I3542" s="87"/>
      <c r="K3542" s="86" t="s">
        <v>17485</v>
      </c>
      <c r="L3542" s="86" t="s">
        <v>17486</v>
      </c>
      <c r="N3542">
        <f>IFERROR(VLOOKUP(A3542,bip!$A:$C,2,0),"")</f>
      </c>
      <c r="O3542">
        <f>IFERROR(VLOOKUP(A3542,bip!$A:$Z,3,0),"")</f>
      </c>
    </row>
    <row r="3543" spans="1:15" ht="13.2">
      <c r="A3543" t="s">
        <v>3078</v>
      </c>
      <c r="B3543" t="s">
        <v>3078</v>
      </c>
      <c r="C3543" t="s">
        <v>15155</v>
      </c>
      <c r="D3543" t="s">
        <v>22238</v>
      </c>
      <c r="E3543" t="s">
        <v>19545</v>
      </c>
      <c r="F3543">
        <v>6</v>
      </c>
      <c r="G3543">
        <v>144</v>
      </c>
      <c r="H3543" s="1">
        <v>66</v>
      </c>
      <c r="I3543" s="87"/>
      <c r="K3543" s="86" t="s">
        <v>17485</v>
      </c>
      <c r="L3543" s="86" t="s">
        <v>17486</v>
      </c>
      <c r="N3543">
        <f>IFERROR(VLOOKUP(A3543,bip!$A:$C,2,0),"")</f>
      </c>
      <c r="O3543">
        <f>IFERROR(VLOOKUP(A3543,bip!$A:$Z,3,0),"")</f>
      </c>
    </row>
    <row r="3544" spans="1:15" ht="13.2">
      <c r="A3544" t="s">
        <v>3081</v>
      </c>
      <c r="B3544" t="s">
        <v>3081</v>
      </c>
      <c r="C3544" t="s">
        <v>15155</v>
      </c>
      <c r="D3544" t="s">
        <v>22237</v>
      </c>
      <c r="E3544" t="s">
        <v>19544</v>
      </c>
      <c r="F3544">
        <v>6</v>
      </c>
      <c r="G3544">
        <v>42</v>
      </c>
      <c r="H3544" s="1">
        <v>120</v>
      </c>
      <c r="I3544" s="87"/>
      <c r="K3544" s="86" t="s">
        <v>17485</v>
      </c>
      <c r="L3544" s="86" t="s">
        <v>17486</v>
      </c>
      <c r="N3544">
        <f>IFERROR(VLOOKUP(A3544,bip!$A:$C,2,0),"")</f>
      </c>
      <c r="O3544">
        <f>IFERROR(VLOOKUP(A3544,bip!$A:$Z,3,0),"")</f>
      </c>
    </row>
    <row r="3545" spans="1:15" ht="13.2">
      <c r="A3545" t="s">
        <v>3074</v>
      </c>
      <c r="B3545" t="s">
        <v>3074</v>
      </c>
      <c r="C3545" t="s">
        <v>15155</v>
      </c>
      <c r="D3545" t="s">
        <v>22239</v>
      </c>
      <c r="E3545" t="s">
        <v>19546</v>
      </c>
      <c r="F3545">
        <v>6</v>
      </c>
      <c r="G3545">
        <v>120</v>
      </c>
      <c r="H3545" s="1">
        <v>49</v>
      </c>
      <c r="I3545" s="87"/>
      <c r="K3545" s="86" t="s">
        <v>17485</v>
      </c>
      <c r="L3545" s="86" t="s">
        <v>17486</v>
      </c>
      <c r="N3545">
        <f>IFERROR(VLOOKUP(A3545,bip!$A:$C,2,0),"")</f>
      </c>
      <c r="O3545">
        <f>IFERROR(VLOOKUP(A3545,bip!$A:$Z,3,0),"")</f>
      </c>
    </row>
    <row r="3546" spans="1:15" ht="13.2">
      <c r="A3546" t="s">
        <v>3037</v>
      </c>
      <c r="B3546" t="s">
        <v>3037</v>
      </c>
      <c r="C3546" t="s">
        <v>15155</v>
      </c>
      <c r="D3546" t="s">
        <v>36416</v>
      </c>
      <c r="E3546" t="s">
        <v>36417</v>
      </c>
      <c r="F3546">
        <v>1</v>
      </c>
      <c r="G3546">
        <v>6</v>
      </c>
      <c r="H3546" s="1">
        <v>543</v>
      </c>
      <c r="I3546" s="87"/>
      <c r="K3546" s="86" t="s">
        <v>17485</v>
      </c>
      <c r="L3546" s="86" t="s">
        <v>17486</v>
      </c>
      <c r="N3546">
        <f>IFERROR(VLOOKUP(A3546,bip!$A:$C,2,0),"")</f>
      </c>
      <c r="O3546">
        <f>IFERROR(VLOOKUP(A3546,bip!$A:$Z,3,0),"")</f>
      </c>
    </row>
    <row r="3547" spans="1:15" ht="13.2">
      <c r="A3547" t="s">
        <v>3050</v>
      </c>
      <c r="B3547" t="s">
        <v>3050</v>
      </c>
      <c r="C3547" t="s">
        <v>15155</v>
      </c>
      <c r="D3547" t="s">
        <v>18446</v>
      </c>
      <c r="E3547" t="s">
        <v>18447</v>
      </c>
      <c r="F3547">
        <v>6</v>
      </c>
      <c r="G3547">
        <v>144</v>
      </c>
      <c r="H3547" s="1">
        <v>64</v>
      </c>
      <c r="I3547" s="87"/>
      <c r="K3547" s="86" t="s">
        <v>17485</v>
      </c>
      <c r="L3547" s="86" t="s">
        <v>17486</v>
      </c>
      <c r="N3547">
        <f>IFERROR(VLOOKUP(A3547,bip!$A:$C,2,0),"")</f>
      </c>
      <c r="O3547">
        <f>IFERROR(VLOOKUP(A3547,bip!$A:$Z,3,0),"")</f>
      </c>
    </row>
    <row r="3548" spans="1:15" ht="13.2">
      <c r="A3548" t="s">
        <v>3051</v>
      </c>
      <c r="B3548" t="s">
        <v>3051</v>
      </c>
      <c r="C3548" t="s">
        <v>15155</v>
      </c>
      <c r="D3548" t="s">
        <v>18448</v>
      </c>
      <c r="E3548" t="s">
        <v>18449</v>
      </c>
      <c r="F3548">
        <v>6</v>
      </c>
      <c r="G3548">
        <v>108</v>
      </c>
      <c r="H3548" s="1">
        <v>67</v>
      </c>
      <c r="I3548" s="87"/>
      <c r="K3548" s="86" t="s">
        <v>17485</v>
      </c>
      <c r="L3548" s="86" t="s">
        <v>17486</v>
      </c>
      <c r="N3548">
        <f>IFERROR(VLOOKUP(A3548,bip!$A:$C,2,0),"")</f>
      </c>
      <c r="O3548">
        <f>IFERROR(VLOOKUP(A3548,bip!$A:$Z,3,0),"")</f>
      </c>
    </row>
    <row r="3549" spans="1:15" ht="13.2">
      <c r="A3549" t="s">
        <v>3054</v>
      </c>
      <c r="B3549" t="s">
        <v>3054</v>
      </c>
      <c r="C3549" t="s">
        <v>15155</v>
      </c>
      <c r="D3549" t="s">
        <v>18450</v>
      </c>
      <c r="E3549" t="s">
        <v>18451</v>
      </c>
      <c r="F3549">
        <v>6</v>
      </c>
      <c r="G3549">
        <v>66</v>
      </c>
      <c r="H3549" s="1">
        <v>87</v>
      </c>
      <c r="I3549" s="87"/>
      <c r="K3549" s="86" t="s">
        <v>17485</v>
      </c>
      <c r="L3549" s="86" t="s">
        <v>17486</v>
      </c>
      <c r="N3549">
        <f>IFERROR(VLOOKUP(A3549,bip!$A:$C,2,0),"")</f>
      </c>
      <c r="O3549">
        <f>IFERROR(VLOOKUP(A3549,bip!$A:$Z,3,0),"")</f>
      </c>
    </row>
    <row r="3550" spans="1:15" ht="13.2">
      <c r="A3550" t="s">
        <v>3055</v>
      </c>
      <c r="B3550" t="s">
        <v>3055</v>
      </c>
      <c r="C3550" t="s">
        <v>15155</v>
      </c>
      <c r="D3550" t="s">
        <v>18452</v>
      </c>
      <c r="E3550" t="s">
        <v>18453</v>
      </c>
      <c r="F3550">
        <v>6</v>
      </c>
      <c r="G3550">
        <v>96</v>
      </c>
      <c r="H3550" s="1">
        <v>92</v>
      </c>
      <c r="I3550" s="87"/>
      <c r="K3550" s="86" t="s">
        <v>17485</v>
      </c>
      <c r="L3550" s="86" t="s">
        <v>17486</v>
      </c>
      <c r="N3550">
        <f>IFERROR(VLOOKUP(A3550,bip!$A:$C,2,0),"")</f>
      </c>
      <c r="O3550">
        <f>IFERROR(VLOOKUP(A3550,bip!$A:$Z,3,0),"")</f>
      </c>
    </row>
    <row r="3551" spans="1:15" ht="13.2">
      <c r="A3551" t="s">
        <v>3057</v>
      </c>
      <c r="B3551" t="s">
        <v>3057</v>
      </c>
      <c r="C3551" t="s">
        <v>15155</v>
      </c>
      <c r="D3551" t="s">
        <v>18454</v>
      </c>
      <c r="E3551" t="s">
        <v>18455</v>
      </c>
      <c r="F3551">
        <v>6</v>
      </c>
      <c r="G3551">
        <v>72</v>
      </c>
      <c r="H3551" s="1">
        <v>130</v>
      </c>
      <c r="I3551" s="87"/>
      <c r="K3551" s="86" t="s">
        <v>17485</v>
      </c>
      <c r="L3551" s="86" t="s">
        <v>17486</v>
      </c>
      <c r="N3551">
        <f>IFERROR(VLOOKUP(A3551,bip!$A:$C,2,0),"")</f>
      </c>
      <c r="O3551">
        <f>IFERROR(VLOOKUP(A3551,bip!$A:$Z,3,0),"")</f>
      </c>
    </row>
    <row r="3552" spans="1:15" ht="13.2">
      <c r="A3552" t="s">
        <v>3058</v>
      </c>
      <c r="B3552" t="s">
        <v>3058</v>
      </c>
      <c r="C3552" t="s">
        <v>15155</v>
      </c>
      <c r="D3552" t="s">
        <v>18456</v>
      </c>
      <c r="E3552" t="s">
        <v>18457</v>
      </c>
      <c r="F3552">
        <v>6</v>
      </c>
      <c r="G3552">
        <v>42</v>
      </c>
      <c r="H3552" s="1">
        <v>145</v>
      </c>
      <c r="I3552" s="87"/>
      <c r="K3552" s="86" t="s">
        <v>17485</v>
      </c>
      <c r="L3552" s="86" t="s">
        <v>17486</v>
      </c>
      <c r="N3552">
        <f>IFERROR(VLOOKUP(A3552,bip!$A:$C,2,0),"")</f>
      </c>
      <c r="O3552">
        <f>IFERROR(VLOOKUP(A3552,bip!$A:$Z,3,0),"")</f>
      </c>
    </row>
    <row r="3553" spans="1:15" ht="13.2">
      <c r="A3553" t="s">
        <v>3059</v>
      </c>
      <c r="B3553" t="s">
        <v>3059</v>
      </c>
      <c r="C3553" t="s">
        <v>15155</v>
      </c>
      <c r="D3553" t="s">
        <v>18458</v>
      </c>
      <c r="E3553" t="s">
        <v>18459</v>
      </c>
      <c r="F3553">
        <v>6</v>
      </c>
      <c r="G3553">
        <v>36</v>
      </c>
      <c r="H3553" s="1">
        <v>155</v>
      </c>
      <c r="I3553" s="87"/>
      <c r="K3553" s="86" t="s">
        <v>17485</v>
      </c>
      <c r="L3553" s="86" t="s">
        <v>17486</v>
      </c>
      <c r="N3553">
        <f>IFERROR(VLOOKUP(A3553,bip!$A:$C,2,0),"")</f>
      </c>
      <c r="O3553">
        <f>IFERROR(VLOOKUP(A3553,bip!$A:$Z,3,0),"")</f>
      </c>
    </row>
    <row r="3554" spans="1:15" ht="13.2">
      <c r="A3554" t="s">
        <v>3052</v>
      </c>
      <c r="B3554" t="s">
        <v>3052</v>
      </c>
      <c r="C3554" t="s">
        <v>15155</v>
      </c>
      <c r="D3554" t="s">
        <v>18460</v>
      </c>
      <c r="E3554" t="s">
        <v>18461</v>
      </c>
      <c r="F3554">
        <v>6</v>
      </c>
      <c r="G3554">
        <v>150</v>
      </c>
      <c r="H3554" s="1">
        <v>80</v>
      </c>
      <c r="I3554" s="87"/>
      <c r="K3554" s="86" t="s">
        <v>17485</v>
      </c>
      <c r="L3554" s="86" t="s">
        <v>17486</v>
      </c>
      <c r="N3554">
        <f>IFERROR(VLOOKUP(A3554,bip!$A:$C,2,0),"")</f>
      </c>
      <c r="O3554">
        <f>IFERROR(VLOOKUP(A3554,bip!$A:$Z,3,0),"")</f>
      </c>
    </row>
    <row r="3555" spans="1:15" ht="13.2">
      <c r="A3555" t="s">
        <v>3053</v>
      </c>
      <c r="B3555" t="s">
        <v>3053</v>
      </c>
      <c r="C3555" t="s">
        <v>15155</v>
      </c>
      <c r="D3555" t="s">
        <v>18462</v>
      </c>
      <c r="E3555" t="s">
        <v>18463</v>
      </c>
      <c r="F3555">
        <v>6</v>
      </c>
      <c r="G3555">
        <v>72</v>
      </c>
      <c r="H3555" s="1">
        <v>92</v>
      </c>
      <c r="I3555" s="87"/>
      <c r="K3555" s="86" t="s">
        <v>17485</v>
      </c>
      <c r="L3555" s="86" t="s">
        <v>17486</v>
      </c>
      <c r="N3555">
        <f>IFERROR(VLOOKUP(A3555,bip!$A:$C,2,0),"")</f>
      </c>
      <c r="O3555">
        <f>IFERROR(VLOOKUP(A3555,bip!$A:$Z,3,0),"")</f>
      </c>
    </row>
    <row r="3556" spans="1:15" ht="13.2">
      <c r="A3556" t="s">
        <v>3056</v>
      </c>
      <c r="B3556" t="s">
        <v>3056</v>
      </c>
      <c r="C3556" t="s">
        <v>15155</v>
      </c>
      <c r="D3556" t="s">
        <v>18464</v>
      </c>
      <c r="E3556" t="s">
        <v>18465</v>
      </c>
      <c r="F3556">
        <v>6</v>
      </c>
      <c r="G3556">
        <v>72</v>
      </c>
      <c r="H3556" s="1">
        <v>109</v>
      </c>
      <c r="I3556" s="87"/>
      <c r="K3556" s="86" t="s">
        <v>17485</v>
      </c>
      <c r="L3556" s="86" t="s">
        <v>17486</v>
      </c>
      <c r="N3556">
        <f>IFERROR(VLOOKUP(A3556,bip!$A:$C,2,0),"")</f>
      </c>
      <c r="O3556">
        <f>IFERROR(VLOOKUP(A3556,bip!$A:$Z,3,0),"")</f>
      </c>
    </row>
    <row r="3557" spans="1:15" ht="13.2">
      <c r="A3557" t="s">
        <v>3039</v>
      </c>
      <c r="B3557" t="s">
        <v>15887</v>
      </c>
      <c r="C3557" t="s">
        <v>15155</v>
      </c>
      <c r="D3557" t="s">
        <v>36425</v>
      </c>
      <c r="E3557" t="s">
        <v>36426</v>
      </c>
      <c r="F3557">
        <v>1</v>
      </c>
      <c r="G3557">
        <v>16</v>
      </c>
      <c r="H3557" s="1">
        <v>243</v>
      </c>
      <c r="I3557" s="87"/>
      <c r="K3557" s="86" t="s">
        <v>17485</v>
      </c>
      <c r="L3557" s="86" t="s">
        <v>17486</v>
      </c>
      <c r="N3557">
        <f>IFERROR(VLOOKUP(A3557,bip!$A:$C,2,0),"")</f>
      </c>
      <c r="O3557">
        <f>IFERROR(VLOOKUP(A3557,bip!$A:$Z,3,0),"")</f>
      </c>
    </row>
    <row r="3558" spans="1:15" ht="13.2">
      <c r="A3558" t="s">
        <v>3035</v>
      </c>
      <c r="B3558" t="s">
        <v>15888</v>
      </c>
      <c r="C3558" t="s">
        <v>15155</v>
      </c>
      <c r="D3558" t="s">
        <v>36427</v>
      </c>
      <c r="E3558" t="s">
        <v>36428</v>
      </c>
      <c r="F3558">
        <v>1</v>
      </c>
      <c r="G3558">
        <v>16</v>
      </c>
      <c r="H3558" s="1">
        <v>513</v>
      </c>
      <c r="I3558" s="87"/>
      <c r="K3558" s="86" t="s">
        <v>17485</v>
      </c>
      <c r="L3558" s="86" t="s">
        <v>17486</v>
      </c>
      <c r="N3558">
        <f>IFERROR(VLOOKUP(A3558,bip!$A:$C,2,0),"")</f>
      </c>
      <c r="O3558">
        <f>IFERROR(VLOOKUP(A3558,bip!$A:$Z,3,0),"")</f>
      </c>
    </row>
    <row r="3559" spans="1:15" ht="13.2">
      <c r="A3559" t="s">
        <v>33573</v>
      </c>
      <c r="B3559" t="s">
        <v>33573</v>
      </c>
      <c r="C3559" t="s">
        <v>15155</v>
      </c>
      <c r="D3559" t="s">
        <v>37131</v>
      </c>
      <c r="E3559" t="s">
        <v>39172</v>
      </c>
      <c r="F3559">
        <v>5</v>
      </c>
      <c r="G3559">
        <v>5</v>
      </c>
      <c r="H3559" s="1">
        <v>434</v>
      </c>
      <c r="I3559" s="87"/>
      <c r="K3559" s="86" t="s">
        <v>17485</v>
      </c>
      <c r="L3559" s="86" t="s">
        <v>17486</v>
      </c>
      <c r="N3559">
        <f>IFERROR(VLOOKUP(A3559,bip!$A:$C,2,0),"")</f>
      </c>
      <c r="O3559">
        <f>IFERROR(VLOOKUP(A3559,bip!$A:$Z,3,0),"")</f>
      </c>
    </row>
    <row r="3560" spans="1:15" ht="13.2">
      <c r="A3560" t="s">
        <v>33574</v>
      </c>
      <c r="B3560" t="s">
        <v>33574</v>
      </c>
      <c r="C3560" t="s">
        <v>15155</v>
      </c>
      <c r="D3560" t="s">
        <v>37132</v>
      </c>
      <c r="E3560" t="s">
        <v>37133</v>
      </c>
      <c r="F3560">
        <v>6</v>
      </c>
      <c r="G3560">
        <v>6</v>
      </c>
      <c r="H3560" s="1">
        <v>460</v>
      </c>
      <c r="I3560" s="87"/>
      <c r="K3560" s="86" t="s">
        <v>17485</v>
      </c>
      <c r="L3560" s="86" t="s">
        <v>17486</v>
      </c>
      <c r="N3560">
        <f>IFERROR(VLOOKUP(A3560,bip!$A:$C,2,0),"")</f>
      </c>
      <c r="O3560">
        <f>IFERROR(VLOOKUP(A3560,bip!$A:$Z,3,0),"")</f>
      </c>
    </row>
    <row r="3561" spans="1:15" ht="13.2">
      <c r="A3561" t="s">
        <v>33575</v>
      </c>
      <c r="B3561" t="s">
        <v>33575</v>
      </c>
      <c r="C3561" t="s">
        <v>15155</v>
      </c>
      <c r="D3561" t="s">
        <v>37134</v>
      </c>
      <c r="E3561" t="s">
        <v>37135</v>
      </c>
      <c r="F3561">
        <v>4</v>
      </c>
      <c r="G3561">
        <v>4</v>
      </c>
      <c r="H3561" s="1">
        <v>513</v>
      </c>
      <c r="I3561" s="87"/>
      <c r="K3561" s="86" t="s">
        <v>17485</v>
      </c>
      <c r="L3561" s="86" t="s">
        <v>17486</v>
      </c>
      <c r="N3561">
        <f>IFERROR(VLOOKUP(A3561,bip!$A:$C,2,0),"")</f>
      </c>
      <c r="O3561">
        <f>IFERROR(VLOOKUP(A3561,bip!$A:$Z,3,0),"")</f>
      </c>
    </row>
    <row r="3562" spans="1:15" ht="13.2">
      <c r="A3562" t="s">
        <v>3091</v>
      </c>
      <c r="B3562" t="s">
        <v>3091</v>
      </c>
      <c r="C3562" t="s">
        <v>15155</v>
      </c>
      <c r="D3562" t="s">
        <v>37136</v>
      </c>
      <c r="E3562" t="s">
        <v>36429</v>
      </c>
      <c r="F3562">
        <v>1</v>
      </c>
      <c r="G3562">
        <v>24</v>
      </c>
      <c r="H3562" s="1">
        <v>494</v>
      </c>
      <c r="I3562" s="87"/>
      <c r="K3562" s="86" t="s">
        <v>17485</v>
      </c>
      <c r="L3562" s="86" t="s">
        <v>17486</v>
      </c>
      <c r="N3562">
        <f>IFERROR(VLOOKUP(A3562,bip!$A:$C,2,0),"")</f>
      </c>
      <c r="O3562">
        <f>IFERROR(VLOOKUP(A3562,bip!$A:$Z,3,0),"")</f>
      </c>
    </row>
    <row r="3563" spans="1:15" ht="13.2">
      <c r="A3563" t="s">
        <v>3090</v>
      </c>
      <c r="B3563" t="s">
        <v>3090</v>
      </c>
      <c r="C3563" t="s">
        <v>15155</v>
      </c>
      <c r="D3563" t="s">
        <v>37137</v>
      </c>
      <c r="E3563" t="s">
        <v>36430</v>
      </c>
      <c r="F3563">
        <v>1</v>
      </c>
      <c r="G3563">
        <v>6</v>
      </c>
      <c r="H3563" s="1">
        <v>874</v>
      </c>
      <c r="I3563" s="87"/>
      <c r="K3563" s="86" t="s">
        <v>17485</v>
      </c>
      <c r="L3563" s="86" t="s">
        <v>17486</v>
      </c>
      <c r="N3563">
        <f>IFERROR(VLOOKUP(A3563,bip!$A:$C,2,0),"")</f>
      </c>
      <c r="O3563">
        <f>IFERROR(VLOOKUP(A3563,bip!$A:$Z,3,0),"")</f>
      </c>
    </row>
    <row r="3564" spans="1:15" ht="13.2">
      <c r="A3564" t="s">
        <v>3104</v>
      </c>
      <c r="B3564" t="s">
        <v>3104</v>
      </c>
      <c r="C3564" t="s">
        <v>15155</v>
      </c>
      <c r="D3564" t="s">
        <v>36431</v>
      </c>
      <c r="E3564" t="s">
        <v>19556</v>
      </c>
      <c r="F3564">
        <v>6</v>
      </c>
      <c r="G3564">
        <v>144</v>
      </c>
      <c r="H3564" s="1">
        <v>78</v>
      </c>
      <c r="I3564" s="87"/>
      <c r="K3564" s="86" t="s">
        <v>17485</v>
      </c>
      <c r="L3564" s="86" t="s">
        <v>17486</v>
      </c>
      <c r="N3564">
        <f>IFERROR(VLOOKUP(A3564,bip!$A:$C,2,0),"")</f>
      </c>
      <c r="O3564">
        <f>IFERROR(VLOOKUP(A3564,bip!$A:$Z,3,0),"")</f>
      </c>
    </row>
    <row r="3565" spans="1:15" ht="13.2">
      <c r="A3565" t="s">
        <v>3105</v>
      </c>
      <c r="B3565" t="s">
        <v>3105</v>
      </c>
      <c r="C3565" t="s">
        <v>15155</v>
      </c>
      <c r="D3565" t="s">
        <v>36432</v>
      </c>
      <c r="E3565" t="s">
        <v>19548</v>
      </c>
      <c r="F3565">
        <v>6</v>
      </c>
      <c r="G3565">
        <v>144</v>
      </c>
      <c r="H3565" s="1">
        <v>78</v>
      </c>
      <c r="I3565" s="87"/>
      <c r="K3565" s="86" t="s">
        <v>17485</v>
      </c>
      <c r="L3565" s="86" t="s">
        <v>17486</v>
      </c>
      <c r="N3565">
        <f>IFERROR(VLOOKUP(A3565,bip!$A:$C,2,0),"")</f>
      </c>
      <c r="O3565">
        <f>IFERROR(VLOOKUP(A3565,bip!$A:$Z,3,0),"")</f>
      </c>
    </row>
    <row r="3566" spans="1:15" ht="13.2">
      <c r="A3566" t="s">
        <v>3094</v>
      </c>
      <c r="B3566" t="s">
        <v>3094</v>
      </c>
      <c r="C3566" t="s">
        <v>15155</v>
      </c>
      <c r="D3566" t="s">
        <v>36433</v>
      </c>
      <c r="E3566" t="s">
        <v>18466</v>
      </c>
      <c r="F3566">
        <v>6</v>
      </c>
      <c r="G3566">
        <v>144</v>
      </c>
      <c r="H3566" s="1">
        <v>75</v>
      </c>
      <c r="I3566" s="87"/>
      <c r="K3566" s="86" t="s">
        <v>17485</v>
      </c>
      <c r="L3566" s="86" t="s">
        <v>17486</v>
      </c>
      <c r="N3566">
        <f>IFERROR(VLOOKUP(A3566,bip!$A:$C,2,0),"")</f>
      </c>
      <c r="O3566">
        <f>IFERROR(VLOOKUP(A3566,bip!$A:$Z,3,0),"")</f>
      </c>
    </row>
    <row r="3567" spans="1:15" ht="13.2">
      <c r="A3567" t="s">
        <v>3107</v>
      </c>
      <c r="B3567" t="s">
        <v>3107</v>
      </c>
      <c r="C3567" t="s">
        <v>15155</v>
      </c>
      <c r="D3567" t="s">
        <v>36434</v>
      </c>
      <c r="E3567" t="s">
        <v>19549</v>
      </c>
      <c r="F3567">
        <v>6</v>
      </c>
      <c r="G3567">
        <v>144</v>
      </c>
      <c r="H3567" s="1">
        <v>80</v>
      </c>
      <c r="I3567" s="87"/>
      <c r="K3567" s="86" t="s">
        <v>17485</v>
      </c>
      <c r="L3567" s="86" t="s">
        <v>17486</v>
      </c>
      <c r="N3567">
        <f>IFERROR(VLOOKUP(A3567,bip!$A:$C,2,0),"")</f>
      </c>
      <c r="O3567">
        <f>IFERROR(VLOOKUP(A3567,bip!$A:$Z,3,0),"")</f>
      </c>
    </row>
    <row r="3568" spans="1:15" ht="13.2">
      <c r="A3568" t="s">
        <v>3095</v>
      </c>
      <c r="B3568" t="s">
        <v>3095</v>
      </c>
      <c r="C3568" t="s">
        <v>15155</v>
      </c>
      <c r="D3568" t="s">
        <v>36435</v>
      </c>
      <c r="E3568" t="s">
        <v>18473</v>
      </c>
      <c r="F3568">
        <v>6</v>
      </c>
      <c r="G3568">
        <v>126</v>
      </c>
      <c r="H3568" s="1">
        <v>77</v>
      </c>
      <c r="I3568" s="87"/>
      <c r="K3568" s="86" t="s">
        <v>17485</v>
      </c>
      <c r="L3568" s="86" t="s">
        <v>17486</v>
      </c>
      <c r="N3568">
        <f>IFERROR(VLOOKUP(A3568,bip!$A:$C,2,0),"")</f>
      </c>
      <c r="O3568">
        <f>IFERROR(VLOOKUP(A3568,bip!$A:$Z,3,0),"")</f>
      </c>
    </row>
    <row r="3569" spans="1:15" ht="13.2">
      <c r="A3569" t="s">
        <v>3108</v>
      </c>
      <c r="B3569" t="s">
        <v>3108</v>
      </c>
      <c r="C3569" t="s">
        <v>15155</v>
      </c>
      <c r="D3569" t="s">
        <v>36436</v>
      </c>
      <c r="E3569" t="s">
        <v>19550</v>
      </c>
      <c r="F3569">
        <v>6</v>
      </c>
      <c r="G3569">
        <v>144</v>
      </c>
      <c r="H3569" s="1">
        <v>83</v>
      </c>
      <c r="I3569" s="87"/>
      <c r="K3569" s="86" t="s">
        <v>17485</v>
      </c>
      <c r="L3569" s="86" t="s">
        <v>17486</v>
      </c>
      <c r="N3569">
        <f>IFERROR(VLOOKUP(A3569,bip!$A:$C,2,0),"")</f>
      </c>
      <c r="O3569">
        <f>IFERROR(VLOOKUP(A3569,bip!$A:$Z,3,0),"")</f>
      </c>
    </row>
    <row r="3570" spans="1:15" ht="13.2">
      <c r="A3570" t="s">
        <v>3096</v>
      </c>
      <c r="B3570" t="s">
        <v>3096</v>
      </c>
      <c r="C3570" t="s">
        <v>15155</v>
      </c>
      <c r="D3570" t="s">
        <v>36437</v>
      </c>
      <c r="E3570" t="s">
        <v>18467</v>
      </c>
      <c r="F3570">
        <v>6</v>
      </c>
      <c r="G3570">
        <v>144</v>
      </c>
      <c r="H3570" s="1">
        <v>78</v>
      </c>
      <c r="I3570" s="87"/>
      <c r="K3570" s="86" t="s">
        <v>17485</v>
      </c>
      <c r="L3570" s="86" t="s">
        <v>17486</v>
      </c>
      <c r="N3570">
        <f>IFERROR(VLOOKUP(A3570,bip!$A:$C,2,0),"")</f>
      </c>
      <c r="O3570">
        <f>IFERROR(VLOOKUP(A3570,bip!$A:$Z,3,0),"")</f>
      </c>
    </row>
    <row r="3571" spans="1:15" ht="13.2">
      <c r="A3571" t="s">
        <v>3109</v>
      </c>
      <c r="B3571" t="s">
        <v>3109</v>
      </c>
      <c r="C3571" t="s">
        <v>15155</v>
      </c>
      <c r="D3571" t="s">
        <v>36438</v>
      </c>
      <c r="E3571" t="s">
        <v>19551</v>
      </c>
      <c r="F3571">
        <v>6</v>
      </c>
      <c r="G3571">
        <v>144</v>
      </c>
      <c r="H3571" s="1">
        <v>86</v>
      </c>
      <c r="I3571" s="87"/>
      <c r="K3571" s="86" t="s">
        <v>17485</v>
      </c>
      <c r="L3571" s="86" t="s">
        <v>17486</v>
      </c>
      <c r="N3571">
        <f>IFERROR(VLOOKUP(A3571,bip!$A:$C,2,0),"")</f>
      </c>
      <c r="O3571">
        <f>IFERROR(VLOOKUP(A3571,bip!$A:$Z,3,0),"")</f>
      </c>
    </row>
    <row r="3572" spans="1:15" ht="13.2">
      <c r="A3572" t="s">
        <v>3097</v>
      </c>
      <c r="B3572" t="s">
        <v>3097</v>
      </c>
      <c r="C3572" t="s">
        <v>15155</v>
      </c>
      <c r="D3572" t="s">
        <v>36439</v>
      </c>
      <c r="E3572" t="s">
        <v>18474</v>
      </c>
      <c r="F3572">
        <v>6</v>
      </c>
      <c r="G3572">
        <v>144</v>
      </c>
      <c r="H3572" s="1">
        <v>81</v>
      </c>
      <c r="I3572" s="87"/>
      <c r="K3572" s="86" t="s">
        <v>17485</v>
      </c>
      <c r="L3572" s="86" t="s">
        <v>17486</v>
      </c>
      <c r="N3572">
        <f>IFERROR(VLOOKUP(A3572,bip!$A:$C,2,0),"")</f>
      </c>
      <c r="O3572">
        <f>IFERROR(VLOOKUP(A3572,bip!$A:$Z,3,0),"")</f>
      </c>
    </row>
    <row r="3573" spans="1:15" ht="13.2">
      <c r="A3573" t="s">
        <v>3110</v>
      </c>
      <c r="B3573" t="s">
        <v>3110</v>
      </c>
      <c r="C3573" t="s">
        <v>15155</v>
      </c>
      <c r="D3573" t="s">
        <v>36440</v>
      </c>
      <c r="E3573" t="s">
        <v>19552</v>
      </c>
      <c r="F3573">
        <v>6</v>
      </c>
      <c r="G3573">
        <v>144</v>
      </c>
      <c r="H3573" s="1">
        <v>88</v>
      </c>
      <c r="I3573" s="87"/>
      <c r="K3573" s="86" t="s">
        <v>17485</v>
      </c>
      <c r="L3573" s="86" t="s">
        <v>17486</v>
      </c>
      <c r="N3573">
        <f>IFERROR(VLOOKUP(A3573,bip!$A:$C,2,0),"")</f>
      </c>
      <c r="O3573">
        <f>IFERROR(VLOOKUP(A3573,bip!$A:$Z,3,0),"")</f>
      </c>
    </row>
    <row r="3574" spans="1:15" ht="13.2">
      <c r="A3574" t="s">
        <v>3098</v>
      </c>
      <c r="B3574" t="s">
        <v>3098</v>
      </c>
      <c r="C3574" t="s">
        <v>15155</v>
      </c>
      <c r="D3574" t="s">
        <v>36441</v>
      </c>
      <c r="E3574" t="s">
        <v>19547</v>
      </c>
      <c r="F3574">
        <v>6</v>
      </c>
      <c r="G3574">
        <v>150</v>
      </c>
      <c r="H3574" s="1">
        <v>83</v>
      </c>
      <c r="I3574" s="87"/>
      <c r="K3574" s="86" t="s">
        <v>17485</v>
      </c>
      <c r="L3574" s="86" t="s">
        <v>17486</v>
      </c>
      <c r="N3574">
        <f>IFERROR(VLOOKUP(A3574,bip!$A:$C,2,0),"")</f>
      </c>
      <c r="O3574">
        <f>IFERROR(VLOOKUP(A3574,bip!$A:$Z,3,0),"")</f>
      </c>
    </row>
    <row r="3575" spans="1:15" ht="13.2">
      <c r="A3575" t="s">
        <v>3111</v>
      </c>
      <c r="B3575" t="s">
        <v>3111</v>
      </c>
      <c r="C3575" t="s">
        <v>15155</v>
      </c>
      <c r="D3575" t="s">
        <v>36442</v>
      </c>
      <c r="E3575" t="s">
        <v>19553</v>
      </c>
      <c r="F3575">
        <v>6</v>
      </c>
      <c r="G3575">
        <v>144</v>
      </c>
      <c r="H3575" s="1">
        <v>93</v>
      </c>
      <c r="I3575" s="87"/>
      <c r="K3575" s="86" t="s">
        <v>17485</v>
      </c>
      <c r="L3575" s="86" t="s">
        <v>17486</v>
      </c>
      <c r="N3575">
        <f>IFERROR(VLOOKUP(A3575,bip!$A:$C,2,0),"")</f>
      </c>
      <c r="O3575">
        <f>IFERROR(VLOOKUP(A3575,bip!$A:$Z,3,0),"")</f>
      </c>
    </row>
    <row r="3576" spans="1:15" ht="13.2">
      <c r="A3576" t="s">
        <v>3099</v>
      </c>
      <c r="B3576" t="s">
        <v>3099</v>
      </c>
      <c r="C3576" t="s">
        <v>15155</v>
      </c>
      <c r="D3576" t="s">
        <v>36443</v>
      </c>
      <c r="E3576" t="s">
        <v>18472</v>
      </c>
      <c r="F3576">
        <v>6</v>
      </c>
      <c r="G3576">
        <v>144</v>
      </c>
      <c r="H3576" s="1">
        <v>87</v>
      </c>
      <c r="I3576" s="87"/>
      <c r="K3576" s="86" t="s">
        <v>17485</v>
      </c>
      <c r="L3576" s="86" t="s">
        <v>17486</v>
      </c>
      <c r="N3576">
        <f>IFERROR(VLOOKUP(A3576,bip!$A:$C,2,0),"")</f>
      </c>
      <c r="O3576">
        <f>IFERROR(VLOOKUP(A3576,bip!$A:$Z,3,0),"")</f>
      </c>
    </row>
    <row r="3577" spans="1:15" ht="13.2">
      <c r="A3577" t="s">
        <v>3112</v>
      </c>
      <c r="B3577" t="s">
        <v>3112</v>
      </c>
      <c r="C3577" t="s">
        <v>15155</v>
      </c>
      <c r="D3577" t="s">
        <v>36444</v>
      </c>
      <c r="E3577" t="s">
        <v>19554</v>
      </c>
      <c r="F3577">
        <v>6</v>
      </c>
      <c r="G3577">
        <v>144</v>
      </c>
      <c r="H3577" s="1">
        <v>100</v>
      </c>
      <c r="I3577" s="87"/>
      <c r="K3577" s="86" t="s">
        <v>17485</v>
      </c>
      <c r="L3577" s="86" t="s">
        <v>17486</v>
      </c>
      <c r="N3577">
        <f>IFERROR(VLOOKUP(A3577,bip!$A:$C,2,0),"")</f>
      </c>
      <c r="O3577">
        <f>IFERROR(VLOOKUP(A3577,bip!$A:$Z,3,0),"")</f>
      </c>
    </row>
    <row r="3578" spans="1:15" ht="13.2">
      <c r="A3578" t="s">
        <v>3100</v>
      </c>
      <c r="B3578" t="s">
        <v>3100</v>
      </c>
      <c r="C3578" t="s">
        <v>15155</v>
      </c>
      <c r="D3578" t="s">
        <v>36445</v>
      </c>
      <c r="E3578" t="s">
        <v>18468</v>
      </c>
      <c r="F3578">
        <v>6</v>
      </c>
      <c r="G3578">
        <v>144</v>
      </c>
      <c r="H3578" s="1">
        <v>88</v>
      </c>
      <c r="I3578" s="87"/>
      <c r="K3578" s="86" t="s">
        <v>17485</v>
      </c>
      <c r="L3578" s="86" t="s">
        <v>17486</v>
      </c>
      <c r="N3578">
        <f>IFERROR(VLOOKUP(A3578,bip!$A:$C,2,0),"")</f>
      </c>
      <c r="O3578">
        <f>IFERROR(VLOOKUP(A3578,bip!$A:$Z,3,0),"")</f>
      </c>
    </row>
    <row r="3579" spans="1:15" ht="13.2">
      <c r="A3579" t="s">
        <v>3113</v>
      </c>
      <c r="B3579" t="s">
        <v>3113</v>
      </c>
      <c r="C3579" t="s">
        <v>15155</v>
      </c>
      <c r="D3579" t="s">
        <v>36446</v>
      </c>
      <c r="E3579" t="s">
        <v>19557</v>
      </c>
      <c r="F3579">
        <v>6</v>
      </c>
      <c r="G3579">
        <v>126</v>
      </c>
      <c r="H3579" s="1">
        <v>109</v>
      </c>
      <c r="I3579" s="87"/>
      <c r="K3579" s="86" t="s">
        <v>17485</v>
      </c>
      <c r="L3579" s="86" t="s">
        <v>17486</v>
      </c>
      <c r="N3579">
        <f>IFERROR(VLOOKUP(A3579,bip!$A:$C,2,0),"")</f>
      </c>
      <c r="O3579">
        <f>IFERROR(VLOOKUP(A3579,bip!$A:$Z,3,0),"")</f>
      </c>
    </row>
    <row r="3580" spans="1:15" ht="13.2">
      <c r="A3580" t="s">
        <v>3114</v>
      </c>
      <c r="B3580" t="s">
        <v>3114</v>
      </c>
      <c r="C3580" t="s">
        <v>15155</v>
      </c>
      <c r="D3580" t="s">
        <v>36447</v>
      </c>
      <c r="E3580" t="s">
        <v>19558</v>
      </c>
      <c r="F3580">
        <v>6</v>
      </c>
      <c r="G3580">
        <v>144</v>
      </c>
      <c r="H3580" s="1">
        <v>115</v>
      </c>
      <c r="I3580" s="87"/>
      <c r="K3580" s="86" t="s">
        <v>17485</v>
      </c>
      <c r="L3580" s="86" t="s">
        <v>17486</v>
      </c>
      <c r="N3580">
        <f>IFERROR(VLOOKUP(A3580,bip!$A:$C,2,0),"")</f>
      </c>
      <c r="O3580">
        <f>IFERROR(VLOOKUP(A3580,bip!$A:$Z,3,0),"")</f>
      </c>
    </row>
    <row r="3581" spans="1:15" ht="13.2">
      <c r="A3581" t="s">
        <v>3101</v>
      </c>
      <c r="B3581" t="s">
        <v>3101</v>
      </c>
      <c r="C3581" t="s">
        <v>15155</v>
      </c>
      <c r="D3581" t="s">
        <v>36448</v>
      </c>
      <c r="E3581" t="s">
        <v>18469</v>
      </c>
      <c r="F3581">
        <v>6</v>
      </c>
      <c r="G3581">
        <v>144</v>
      </c>
      <c r="H3581" s="1">
        <v>96</v>
      </c>
      <c r="I3581" s="87"/>
      <c r="K3581" s="86" t="s">
        <v>17485</v>
      </c>
      <c r="L3581" s="86" t="s">
        <v>17486</v>
      </c>
      <c r="N3581">
        <f>IFERROR(VLOOKUP(A3581,bip!$A:$C,2,0),"")</f>
      </c>
      <c r="O3581">
        <f>IFERROR(VLOOKUP(A3581,bip!$A:$Z,3,0),"")</f>
      </c>
    </row>
    <row r="3582" spans="1:15" ht="13.2">
      <c r="A3582" t="s">
        <v>3102</v>
      </c>
      <c r="B3582" t="s">
        <v>3102</v>
      </c>
      <c r="C3582" t="s">
        <v>15155</v>
      </c>
      <c r="D3582" t="s">
        <v>36449</v>
      </c>
      <c r="E3582" t="s">
        <v>18470</v>
      </c>
      <c r="F3582">
        <v>6</v>
      </c>
      <c r="G3582">
        <v>120</v>
      </c>
      <c r="H3582" s="1">
        <v>100</v>
      </c>
      <c r="I3582" s="87"/>
      <c r="K3582" s="86" t="s">
        <v>17485</v>
      </c>
      <c r="L3582" s="86" t="s">
        <v>17486</v>
      </c>
      <c r="N3582">
        <f>IFERROR(VLOOKUP(A3582,bip!$A:$C,2,0),"")</f>
      </c>
      <c r="O3582">
        <f>IFERROR(VLOOKUP(A3582,bip!$A:$Z,3,0),"")</f>
      </c>
    </row>
    <row r="3583" spans="1:15" ht="13.2">
      <c r="A3583" t="s">
        <v>3103</v>
      </c>
      <c r="B3583" t="s">
        <v>3103</v>
      </c>
      <c r="C3583" t="s">
        <v>15155</v>
      </c>
      <c r="D3583" t="s">
        <v>36450</v>
      </c>
      <c r="E3583" t="s">
        <v>18471</v>
      </c>
      <c r="F3583">
        <v>6</v>
      </c>
      <c r="G3583">
        <v>78</v>
      </c>
      <c r="H3583" s="1">
        <v>155</v>
      </c>
      <c r="I3583" s="87"/>
      <c r="K3583" s="86" t="s">
        <v>17485</v>
      </c>
      <c r="L3583" s="86" t="s">
        <v>17486</v>
      </c>
      <c r="N3583">
        <f>IFERROR(VLOOKUP(A3583,bip!$A:$C,2,0),"")</f>
      </c>
      <c r="O3583">
        <f>IFERROR(VLOOKUP(A3583,bip!$A:$Z,3,0),"")</f>
      </c>
    </row>
    <row r="3584" spans="1:15" ht="13.2">
      <c r="A3584" t="s">
        <v>3093</v>
      </c>
      <c r="B3584" t="s">
        <v>3093</v>
      </c>
      <c r="C3584" t="s">
        <v>15155</v>
      </c>
      <c r="D3584" t="s">
        <v>37138</v>
      </c>
      <c r="E3584" t="s">
        <v>36451</v>
      </c>
      <c r="F3584">
        <v>1</v>
      </c>
      <c r="G3584">
        <v>24</v>
      </c>
      <c r="H3584" s="1">
        <v>577</v>
      </c>
      <c r="I3584" s="87"/>
      <c r="K3584" s="86" t="s">
        <v>17485</v>
      </c>
      <c r="L3584" s="86" t="s">
        <v>17486</v>
      </c>
      <c r="N3584">
        <f>IFERROR(VLOOKUP(A3584,bip!$A:$C,2,0),"")</f>
      </c>
      <c r="O3584">
        <f>IFERROR(VLOOKUP(A3584,bip!$A:$Z,3,0),"")</f>
      </c>
    </row>
    <row r="3585" spans="1:15" ht="13.2">
      <c r="A3585" t="s">
        <v>3092</v>
      </c>
      <c r="B3585" t="s">
        <v>3092</v>
      </c>
      <c r="C3585" t="s">
        <v>15155</v>
      </c>
      <c r="D3585" t="s">
        <v>37139</v>
      </c>
      <c r="E3585" t="s">
        <v>36452</v>
      </c>
      <c r="F3585">
        <v>1</v>
      </c>
      <c r="G3585">
        <v>6</v>
      </c>
      <c r="H3585" s="1">
        <v>938</v>
      </c>
      <c r="I3585" s="87"/>
      <c r="K3585" s="86" t="s">
        <v>17485</v>
      </c>
      <c r="L3585" s="86" t="s">
        <v>17486</v>
      </c>
      <c r="N3585">
        <f>IFERROR(VLOOKUP(A3585,bip!$A:$C,2,0),"")</f>
      </c>
      <c r="O3585">
        <f>IFERROR(VLOOKUP(A3585,bip!$A:$Z,3,0),"")</f>
      </c>
    </row>
    <row r="3586" spans="1:15" ht="13.2">
      <c r="A3586" t="s">
        <v>3106</v>
      </c>
      <c r="B3586" t="s">
        <v>3106</v>
      </c>
      <c r="C3586" t="s">
        <v>15155</v>
      </c>
      <c r="D3586" t="s">
        <v>36453</v>
      </c>
      <c r="E3586" t="s">
        <v>19555</v>
      </c>
      <c r="F3586">
        <v>6</v>
      </c>
      <c r="G3586">
        <v>144</v>
      </c>
      <c r="H3586" s="1">
        <v>78</v>
      </c>
      <c r="I3586" s="87"/>
      <c r="K3586" s="86" t="s">
        <v>17485</v>
      </c>
      <c r="L3586" s="86" t="s">
        <v>17486</v>
      </c>
      <c r="N3586">
        <f>IFERROR(VLOOKUP(A3586,bip!$A:$C,2,0),"")</f>
      </c>
      <c r="O3586">
        <f>IFERROR(VLOOKUP(A3586,bip!$A:$Z,3,0),"")</f>
      </c>
    </row>
    <row r="3587" spans="1:15" ht="13.2">
      <c r="A3587" t="s">
        <v>3120</v>
      </c>
      <c r="B3587" t="s">
        <v>3120</v>
      </c>
      <c r="C3587" t="s">
        <v>15155</v>
      </c>
      <c r="D3587" t="s">
        <v>36454</v>
      </c>
      <c r="E3587" t="s">
        <v>36455</v>
      </c>
      <c r="F3587">
        <v>1</v>
      </c>
      <c r="G3587">
        <v>16</v>
      </c>
      <c r="H3587" s="1">
        <v>350</v>
      </c>
      <c r="I3587" s="87"/>
      <c r="K3587" s="86" t="s">
        <v>17485</v>
      </c>
      <c r="L3587" s="86" t="s">
        <v>17486</v>
      </c>
      <c r="N3587">
        <f>IFERROR(VLOOKUP(A3587,bip!$A:$C,2,0),"")</f>
      </c>
      <c r="O3587">
        <f>IFERROR(VLOOKUP(A3587,bip!$A:$Z,3,0),"")</f>
      </c>
    </row>
    <row r="3588" spans="1:15" ht="13.2">
      <c r="A3588" t="s">
        <v>3119</v>
      </c>
      <c r="B3588" t="s">
        <v>3119</v>
      </c>
      <c r="C3588" t="s">
        <v>15155</v>
      </c>
      <c r="D3588" t="s">
        <v>36456</v>
      </c>
      <c r="E3588" t="s">
        <v>36457</v>
      </c>
      <c r="F3588">
        <v>1</v>
      </c>
      <c r="G3588">
        <v>16</v>
      </c>
      <c r="H3588" s="1">
        <v>391</v>
      </c>
      <c r="I3588" s="87"/>
      <c r="K3588" s="86" t="s">
        <v>17485</v>
      </c>
      <c r="L3588" s="86" t="s">
        <v>17486</v>
      </c>
      <c r="N3588">
        <f>IFERROR(VLOOKUP(A3588,bip!$A:$C,2,0),"")</f>
      </c>
      <c r="O3588">
        <f>IFERROR(VLOOKUP(A3588,bip!$A:$Z,3,0),"")</f>
      </c>
    </row>
    <row r="3589" spans="1:15" ht="13.2">
      <c r="A3589" t="s">
        <v>3117</v>
      </c>
      <c r="B3589" t="s">
        <v>3117</v>
      </c>
      <c r="C3589" t="s">
        <v>15155</v>
      </c>
      <c r="D3589" t="s">
        <v>36458</v>
      </c>
      <c r="E3589" t="s">
        <v>36459</v>
      </c>
      <c r="F3589">
        <v>1</v>
      </c>
      <c r="G3589">
        <v>16</v>
      </c>
      <c r="H3589" s="1">
        <v>466</v>
      </c>
      <c r="I3589" s="87"/>
      <c r="K3589" s="86" t="s">
        <v>17485</v>
      </c>
      <c r="L3589" s="86" t="s">
        <v>17486</v>
      </c>
      <c r="N3589">
        <f>IFERROR(VLOOKUP(A3589,bip!$A:$C,2,0),"")</f>
      </c>
      <c r="O3589">
        <f>IFERROR(VLOOKUP(A3589,bip!$A:$Z,3,0),"")</f>
      </c>
    </row>
    <row r="3590" spans="1:15" ht="13.2">
      <c r="A3590" t="s">
        <v>3115</v>
      </c>
      <c r="B3590" t="s">
        <v>3115</v>
      </c>
      <c r="C3590" t="s">
        <v>15155</v>
      </c>
      <c r="D3590" t="s">
        <v>36460</v>
      </c>
      <c r="E3590" t="s">
        <v>36461</v>
      </c>
      <c r="F3590">
        <v>1</v>
      </c>
      <c r="G3590">
        <v>1</v>
      </c>
      <c r="H3590" s="1">
        <v>933</v>
      </c>
      <c r="I3590" s="87"/>
      <c r="K3590" s="86" t="s">
        <v>17485</v>
      </c>
      <c r="L3590" s="86" t="s">
        <v>17486</v>
      </c>
      <c r="N3590">
        <f>IFERROR(VLOOKUP(A3590,bip!$A:$C,2,0),"")</f>
      </c>
      <c r="O3590">
        <f>IFERROR(VLOOKUP(A3590,bip!$A:$Z,3,0),"")</f>
      </c>
    </row>
    <row r="3591" spans="1:15" ht="13.2">
      <c r="A3591" t="s">
        <v>3121</v>
      </c>
      <c r="B3591" t="s">
        <v>3121</v>
      </c>
      <c r="C3591" t="s">
        <v>15155</v>
      </c>
      <c r="D3591" t="s">
        <v>31161</v>
      </c>
      <c r="E3591" t="s">
        <v>18475</v>
      </c>
      <c r="F3591">
        <v>1</v>
      </c>
      <c r="G3591">
        <v>198</v>
      </c>
      <c r="H3591" s="1">
        <v>44</v>
      </c>
      <c r="I3591" s="87"/>
      <c r="K3591" s="86" t="s">
        <v>17485</v>
      </c>
      <c r="L3591" s="86" t="s">
        <v>17486</v>
      </c>
      <c r="N3591">
        <f>IFERROR(VLOOKUP(A3591,bip!$A:$C,2,0),"")</f>
      </c>
      <c r="O3591">
        <f>IFERROR(VLOOKUP(A3591,bip!$A:$Z,3,0),"")</f>
      </c>
    </row>
    <row r="3592" spans="1:15" ht="13.2">
      <c r="A3592" t="s">
        <v>3122</v>
      </c>
      <c r="B3592" t="s">
        <v>3122</v>
      </c>
      <c r="C3592" t="s">
        <v>15155</v>
      </c>
      <c r="D3592" t="s">
        <v>31162</v>
      </c>
      <c r="E3592" t="s">
        <v>18476</v>
      </c>
      <c r="F3592">
        <v>1</v>
      </c>
      <c r="G3592">
        <v>180</v>
      </c>
      <c r="H3592" s="1">
        <v>52</v>
      </c>
      <c r="I3592" s="87"/>
      <c r="K3592" s="86" t="s">
        <v>17485</v>
      </c>
      <c r="L3592" s="86" t="s">
        <v>17486</v>
      </c>
      <c r="N3592">
        <f>IFERROR(VLOOKUP(A3592,bip!$A:$C,2,0),"")</f>
      </c>
      <c r="O3592">
        <f>IFERROR(VLOOKUP(A3592,bip!$A:$Z,3,0),"")</f>
      </c>
    </row>
    <row r="3593" spans="1:15" ht="13.2">
      <c r="A3593" t="s">
        <v>3124</v>
      </c>
      <c r="B3593" t="s">
        <v>3124</v>
      </c>
      <c r="C3593" t="s">
        <v>15155</v>
      </c>
      <c r="D3593" t="s">
        <v>31163</v>
      </c>
      <c r="E3593" t="s">
        <v>18478</v>
      </c>
      <c r="F3593">
        <v>1</v>
      </c>
      <c r="G3593">
        <v>90</v>
      </c>
      <c r="H3593" s="1">
        <v>74</v>
      </c>
      <c r="I3593" s="87"/>
      <c r="K3593" s="86" t="s">
        <v>17485</v>
      </c>
      <c r="L3593" s="86" t="s">
        <v>17486</v>
      </c>
      <c r="N3593">
        <f>IFERROR(VLOOKUP(A3593,bip!$A:$C,2,0),"")</f>
      </c>
      <c r="O3593">
        <f>IFERROR(VLOOKUP(A3593,bip!$A:$Z,3,0),"")</f>
      </c>
    </row>
    <row r="3594" spans="1:15" ht="13.2">
      <c r="A3594" t="s">
        <v>3126</v>
      </c>
      <c r="B3594" t="s">
        <v>3126</v>
      </c>
      <c r="C3594" t="s">
        <v>15155</v>
      </c>
      <c r="D3594" t="s">
        <v>31164</v>
      </c>
      <c r="E3594" t="s">
        <v>18480</v>
      </c>
      <c r="F3594">
        <v>1</v>
      </c>
      <c r="G3594">
        <v>72</v>
      </c>
      <c r="H3594" s="1">
        <v>104</v>
      </c>
      <c r="I3594" s="87"/>
      <c r="K3594" s="86" t="s">
        <v>17485</v>
      </c>
      <c r="L3594" s="86" t="s">
        <v>17486</v>
      </c>
      <c r="N3594">
        <f>IFERROR(VLOOKUP(A3594,bip!$A:$C,2,0),"")</f>
      </c>
      <c r="O3594">
        <f>IFERROR(VLOOKUP(A3594,bip!$A:$Z,3,0),"")</f>
      </c>
    </row>
    <row r="3595" spans="1:15" ht="13.2">
      <c r="A3595" t="s">
        <v>3123</v>
      </c>
      <c r="B3595" t="s">
        <v>3123</v>
      </c>
      <c r="C3595" t="s">
        <v>15155</v>
      </c>
      <c r="D3595" t="s">
        <v>31165</v>
      </c>
      <c r="E3595" t="s">
        <v>18477</v>
      </c>
      <c r="F3595">
        <v>1</v>
      </c>
      <c r="G3595">
        <v>150</v>
      </c>
      <c r="H3595" s="1">
        <v>58</v>
      </c>
      <c r="I3595" s="87"/>
      <c r="K3595" s="86" t="s">
        <v>17485</v>
      </c>
      <c r="L3595" s="86" t="s">
        <v>17486</v>
      </c>
      <c r="N3595">
        <f>IFERROR(VLOOKUP(A3595,bip!$A:$C,2,0),"")</f>
      </c>
      <c r="O3595">
        <f>IFERROR(VLOOKUP(A3595,bip!$A:$Z,3,0),"")</f>
      </c>
    </row>
    <row r="3596" spans="1:15" ht="13.2">
      <c r="A3596" t="s">
        <v>3133</v>
      </c>
      <c r="B3596" t="s">
        <v>3133</v>
      </c>
      <c r="C3596" t="s">
        <v>15155</v>
      </c>
      <c r="D3596" t="s">
        <v>36462</v>
      </c>
      <c r="E3596" t="s">
        <v>19568</v>
      </c>
      <c r="F3596">
        <v>1</v>
      </c>
      <c r="G3596">
        <v>156</v>
      </c>
      <c r="H3596" s="1">
        <v>33</v>
      </c>
      <c r="I3596" s="87"/>
      <c r="K3596" s="86" t="s">
        <v>17485</v>
      </c>
      <c r="L3596" s="86" t="s">
        <v>17486</v>
      </c>
      <c r="N3596">
        <f>IFERROR(VLOOKUP(A3596,bip!$A:$C,2,0),"")</f>
      </c>
      <c r="O3596">
        <f>IFERROR(VLOOKUP(A3596,bip!$A:$Z,3,0),"")</f>
      </c>
    </row>
    <row r="3597" spans="1:15" ht="13.2">
      <c r="A3597" t="s">
        <v>3134</v>
      </c>
      <c r="B3597" t="s">
        <v>3134</v>
      </c>
      <c r="C3597" t="s">
        <v>15155</v>
      </c>
      <c r="D3597" t="s">
        <v>36463</v>
      </c>
      <c r="E3597" t="s">
        <v>19559</v>
      </c>
      <c r="F3597">
        <v>1</v>
      </c>
      <c r="G3597">
        <v>264</v>
      </c>
      <c r="H3597" s="1">
        <v>34</v>
      </c>
      <c r="I3597" s="87"/>
      <c r="K3597" s="86" t="s">
        <v>17485</v>
      </c>
      <c r="L3597" s="86" t="s">
        <v>17486</v>
      </c>
      <c r="N3597">
        <f>IFERROR(VLOOKUP(A3597,bip!$A:$C,2,0),"")</f>
      </c>
      <c r="O3597">
        <f>IFERROR(VLOOKUP(A3597,bip!$A:$Z,3,0),"")</f>
      </c>
    </row>
    <row r="3598" spans="1:15" ht="13.2">
      <c r="A3598" t="s">
        <v>3135</v>
      </c>
      <c r="B3598" t="s">
        <v>3135</v>
      </c>
      <c r="C3598" t="s">
        <v>15155</v>
      </c>
      <c r="D3598" t="s">
        <v>36464</v>
      </c>
      <c r="E3598" t="s">
        <v>19560</v>
      </c>
      <c r="F3598">
        <v>1</v>
      </c>
      <c r="G3598">
        <v>150</v>
      </c>
      <c r="H3598" s="1">
        <v>44</v>
      </c>
      <c r="I3598" s="87"/>
      <c r="K3598" s="86" t="s">
        <v>17485</v>
      </c>
      <c r="L3598" s="86" t="s">
        <v>17486</v>
      </c>
      <c r="N3598">
        <f>IFERROR(VLOOKUP(A3598,bip!$A:$C,2,0),"")</f>
      </c>
      <c r="O3598">
        <f>IFERROR(VLOOKUP(A3598,bip!$A:$Z,3,0),"")</f>
      </c>
    </row>
    <row r="3599" spans="1:15" ht="13.2">
      <c r="A3599" t="s">
        <v>3136</v>
      </c>
      <c r="B3599" t="s">
        <v>3136</v>
      </c>
      <c r="C3599" t="s">
        <v>15155</v>
      </c>
      <c r="D3599" t="s">
        <v>36465</v>
      </c>
      <c r="E3599" t="s">
        <v>19561</v>
      </c>
      <c r="F3599">
        <v>1</v>
      </c>
      <c r="G3599">
        <v>156</v>
      </c>
      <c r="H3599" s="1">
        <v>47</v>
      </c>
      <c r="I3599" s="87"/>
      <c r="K3599" s="86" t="s">
        <v>17485</v>
      </c>
      <c r="L3599" s="86" t="s">
        <v>17486</v>
      </c>
      <c r="N3599">
        <f>IFERROR(VLOOKUP(A3599,bip!$A:$C,2,0),"")</f>
      </c>
      <c r="O3599">
        <f>IFERROR(VLOOKUP(A3599,bip!$A:$Z,3,0),"")</f>
      </c>
    </row>
    <row r="3600" spans="1:15" ht="13.2">
      <c r="A3600" t="s">
        <v>3137</v>
      </c>
      <c r="B3600" t="s">
        <v>3137</v>
      </c>
      <c r="C3600" t="s">
        <v>15155</v>
      </c>
      <c r="D3600" t="s">
        <v>36466</v>
      </c>
      <c r="E3600" t="s">
        <v>19562</v>
      </c>
      <c r="F3600">
        <v>1</v>
      </c>
      <c r="G3600">
        <v>120</v>
      </c>
      <c r="H3600" s="1">
        <v>54</v>
      </c>
      <c r="I3600" s="87"/>
      <c r="K3600" s="86" t="s">
        <v>17485</v>
      </c>
      <c r="L3600" s="86" t="s">
        <v>17486</v>
      </c>
      <c r="N3600">
        <f>IFERROR(VLOOKUP(A3600,bip!$A:$C,2,0),"")</f>
      </c>
      <c r="O3600">
        <f>IFERROR(VLOOKUP(A3600,bip!$A:$Z,3,0),"")</f>
      </c>
    </row>
    <row r="3601" spans="1:15" ht="13.2">
      <c r="A3601" t="s">
        <v>3125</v>
      </c>
      <c r="B3601" t="s">
        <v>3125</v>
      </c>
      <c r="C3601" t="s">
        <v>15155</v>
      </c>
      <c r="D3601" t="s">
        <v>31166</v>
      </c>
      <c r="E3601" t="s">
        <v>18479</v>
      </c>
      <c r="F3601">
        <v>1</v>
      </c>
      <c r="G3601">
        <v>72</v>
      </c>
      <c r="H3601" s="1">
        <v>95</v>
      </c>
      <c r="I3601" s="87"/>
      <c r="K3601" s="86" t="s">
        <v>17485</v>
      </c>
      <c r="L3601" s="86" t="s">
        <v>17486</v>
      </c>
      <c r="N3601">
        <f>IFERROR(VLOOKUP(A3601,bip!$A:$C,2,0),"")</f>
      </c>
      <c r="O3601">
        <f>IFERROR(VLOOKUP(A3601,bip!$A:$Z,3,0),"")</f>
      </c>
    </row>
    <row r="3602" spans="1:15" ht="13.2">
      <c r="A3602" t="s">
        <v>3127</v>
      </c>
      <c r="B3602" t="s">
        <v>3127</v>
      </c>
      <c r="C3602" t="s">
        <v>15155</v>
      </c>
      <c r="D3602" t="s">
        <v>36467</v>
      </c>
      <c r="E3602" t="s">
        <v>33891</v>
      </c>
      <c r="F3602">
        <v>1</v>
      </c>
      <c r="G3602">
        <v>234</v>
      </c>
      <c r="H3602" s="1">
        <v>43</v>
      </c>
      <c r="I3602" s="87"/>
      <c r="K3602" s="86" t="s">
        <v>17485</v>
      </c>
      <c r="L3602" s="86" t="s">
        <v>17486</v>
      </c>
      <c r="N3602">
        <f>IFERROR(VLOOKUP(A3602,bip!$A:$C,2,0),"")</f>
      </c>
      <c r="O3602">
        <f>IFERROR(VLOOKUP(A3602,bip!$A:$Z,3,0),"")</f>
      </c>
    </row>
    <row r="3603" spans="1:15" ht="13.2">
      <c r="A3603" t="s">
        <v>3145</v>
      </c>
      <c r="B3603" t="s">
        <v>3145</v>
      </c>
      <c r="C3603" t="s">
        <v>15155</v>
      </c>
      <c r="D3603" t="s">
        <v>36468</v>
      </c>
      <c r="E3603" t="s">
        <v>33892</v>
      </c>
      <c r="F3603">
        <v>1</v>
      </c>
      <c r="G3603">
        <v>96</v>
      </c>
      <c r="H3603" s="1">
        <v>44</v>
      </c>
      <c r="I3603" s="87"/>
      <c r="K3603" s="86" t="s">
        <v>17485</v>
      </c>
      <c r="L3603" s="86" t="s">
        <v>17486</v>
      </c>
      <c r="N3603">
        <f>IFERROR(VLOOKUP(A3603,bip!$A:$C,2,0),"")</f>
      </c>
      <c r="O3603">
        <f>IFERROR(VLOOKUP(A3603,bip!$A:$Z,3,0),"")</f>
      </c>
    </row>
    <row r="3604" spans="1:15" ht="13.2">
      <c r="A3604" t="s">
        <v>3138</v>
      </c>
      <c r="B3604" t="s">
        <v>3138</v>
      </c>
      <c r="C3604" t="s">
        <v>15155</v>
      </c>
      <c r="D3604" t="s">
        <v>36469</v>
      </c>
      <c r="E3604" t="s">
        <v>19569</v>
      </c>
      <c r="F3604">
        <v>1</v>
      </c>
      <c r="G3604">
        <v>360</v>
      </c>
      <c r="H3604" s="1">
        <v>40</v>
      </c>
      <c r="I3604" s="87"/>
      <c r="K3604" s="86" t="s">
        <v>17485</v>
      </c>
      <c r="L3604" s="86" t="s">
        <v>17486</v>
      </c>
      <c r="N3604">
        <f>IFERROR(VLOOKUP(A3604,bip!$A:$C,2,0),"")</f>
      </c>
      <c r="O3604">
        <f>IFERROR(VLOOKUP(A3604,bip!$A:$Z,3,0),"")</f>
      </c>
    </row>
    <row r="3605" spans="1:15" ht="13.2">
      <c r="A3605" t="s">
        <v>3139</v>
      </c>
      <c r="B3605" t="s">
        <v>3139</v>
      </c>
      <c r="C3605" t="s">
        <v>15155</v>
      </c>
      <c r="D3605" t="s">
        <v>36470</v>
      </c>
      <c r="E3605" t="s">
        <v>19563</v>
      </c>
      <c r="F3605">
        <v>1</v>
      </c>
      <c r="G3605">
        <v>198</v>
      </c>
      <c r="H3605" s="1">
        <v>45</v>
      </c>
      <c r="I3605" s="87"/>
      <c r="K3605" s="86" t="s">
        <v>17485</v>
      </c>
      <c r="L3605" s="86" t="s">
        <v>17486</v>
      </c>
      <c r="N3605">
        <f>IFERROR(VLOOKUP(A3605,bip!$A:$C,2,0),"")</f>
      </c>
      <c r="O3605">
        <f>IFERROR(VLOOKUP(A3605,bip!$A:$Z,3,0),"")</f>
      </c>
    </row>
    <row r="3606" spans="1:15" ht="13.2">
      <c r="A3606" t="s">
        <v>3140</v>
      </c>
      <c r="B3606" t="s">
        <v>3140</v>
      </c>
      <c r="C3606" t="s">
        <v>15155</v>
      </c>
      <c r="D3606" t="s">
        <v>36471</v>
      </c>
      <c r="E3606" t="s">
        <v>19564</v>
      </c>
      <c r="F3606">
        <v>1</v>
      </c>
      <c r="G3606">
        <v>156</v>
      </c>
      <c r="H3606" s="1">
        <v>53</v>
      </c>
      <c r="I3606" s="87"/>
      <c r="K3606" s="86" t="s">
        <v>17485</v>
      </c>
      <c r="L3606" s="86" t="s">
        <v>17486</v>
      </c>
      <c r="N3606">
        <f>IFERROR(VLOOKUP(A3606,bip!$A:$C,2,0),"")</f>
      </c>
      <c r="O3606">
        <f>IFERROR(VLOOKUP(A3606,bip!$A:$Z,3,0),"")</f>
      </c>
    </row>
    <row r="3607" spans="1:15" ht="13.2">
      <c r="A3607" t="s">
        <v>3141</v>
      </c>
      <c r="B3607" t="s">
        <v>3141</v>
      </c>
      <c r="C3607" t="s">
        <v>15155</v>
      </c>
      <c r="D3607" t="s">
        <v>36472</v>
      </c>
      <c r="E3607" t="s">
        <v>19565</v>
      </c>
      <c r="F3607">
        <v>1</v>
      </c>
      <c r="G3607">
        <v>150</v>
      </c>
      <c r="H3607" s="1">
        <v>55</v>
      </c>
      <c r="I3607" s="87"/>
      <c r="K3607" s="86" t="s">
        <v>17485</v>
      </c>
      <c r="L3607" s="86" t="s">
        <v>17486</v>
      </c>
      <c r="N3607">
        <f>IFERROR(VLOOKUP(A3607,bip!$A:$C,2,0),"")</f>
      </c>
      <c r="O3607">
        <f>IFERROR(VLOOKUP(A3607,bip!$A:$Z,3,0),"")</f>
      </c>
    </row>
    <row r="3608" spans="1:15" ht="13.2">
      <c r="A3608" t="s">
        <v>3142</v>
      </c>
      <c r="B3608" t="s">
        <v>3142</v>
      </c>
      <c r="C3608" t="s">
        <v>15155</v>
      </c>
      <c r="D3608" t="s">
        <v>37140</v>
      </c>
      <c r="E3608" t="s">
        <v>19566</v>
      </c>
      <c r="F3608">
        <v>1</v>
      </c>
      <c r="G3608">
        <v>90</v>
      </c>
      <c r="H3608" s="1">
        <v>76</v>
      </c>
      <c r="I3608" s="87"/>
      <c r="K3608" s="86" t="s">
        <v>17485</v>
      </c>
      <c r="L3608" s="86" t="s">
        <v>17486</v>
      </c>
      <c r="N3608">
        <f>IFERROR(VLOOKUP(A3608,bip!$A:$C,2,0),"")</f>
      </c>
      <c r="O3608">
        <f>IFERROR(VLOOKUP(A3608,bip!$A:$Z,3,0),"")</f>
      </c>
    </row>
    <row r="3609" spans="1:15" ht="13.2">
      <c r="A3609" t="s">
        <v>3143</v>
      </c>
      <c r="B3609" t="s">
        <v>3143</v>
      </c>
      <c r="C3609" t="s">
        <v>15155</v>
      </c>
      <c r="D3609" t="s">
        <v>37141</v>
      </c>
      <c r="E3609" t="s">
        <v>19567</v>
      </c>
      <c r="F3609">
        <v>1</v>
      </c>
      <c r="G3609">
        <v>96</v>
      </c>
      <c r="H3609" s="1">
        <v>77</v>
      </c>
      <c r="I3609" s="87"/>
      <c r="K3609" s="86" t="s">
        <v>17485</v>
      </c>
      <c r="L3609" s="86" t="s">
        <v>17486</v>
      </c>
      <c r="N3609">
        <f>IFERROR(VLOOKUP(A3609,bip!$A:$C,2,0),"")</f>
      </c>
      <c r="O3609">
        <f>IFERROR(VLOOKUP(A3609,bip!$A:$Z,3,0),"")</f>
      </c>
    </row>
    <row r="3610" spans="1:15" ht="13.2">
      <c r="A3610" t="s">
        <v>3144</v>
      </c>
      <c r="B3610" t="s">
        <v>3144</v>
      </c>
      <c r="C3610" t="s">
        <v>15155</v>
      </c>
      <c r="D3610" t="s">
        <v>36473</v>
      </c>
      <c r="E3610" t="s">
        <v>19570</v>
      </c>
      <c r="F3610">
        <v>1</v>
      </c>
      <c r="G3610">
        <v>72</v>
      </c>
      <c r="H3610" s="1">
        <v>108</v>
      </c>
      <c r="I3610" s="87"/>
      <c r="K3610" s="86" t="s">
        <v>17485</v>
      </c>
      <c r="L3610" s="86" t="s">
        <v>17486</v>
      </c>
      <c r="N3610">
        <f>IFERROR(VLOOKUP(A3610,bip!$A:$C,2,0),"")</f>
      </c>
      <c r="O3610">
        <f>IFERROR(VLOOKUP(A3610,bip!$A:$Z,3,0),"")</f>
      </c>
    </row>
    <row r="3611" spans="1:15" ht="13.2">
      <c r="A3611" t="s">
        <v>3118</v>
      </c>
      <c r="B3611" t="s">
        <v>3118</v>
      </c>
      <c r="C3611" t="s">
        <v>15155</v>
      </c>
      <c r="D3611" t="s">
        <v>36474</v>
      </c>
      <c r="E3611" t="s">
        <v>36475</v>
      </c>
      <c r="F3611">
        <v>1</v>
      </c>
      <c r="G3611">
        <v>5</v>
      </c>
      <c r="H3611" s="1">
        <v>489</v>
      </c>
      <c r="I3611" s="87"/>
      <c r="K3611" s="86" t="s">
        <v>17485</v>
      </c>
      <c r="L3611" s="86" t="s">
        <v>17486</v>
      </c>
      <c r="N3611">
        <f>IFERROR(VLOOKUP(A3611,bip!$A:$C,2,0),"")</f>
      </c>
      <c r="O3611">
        <f>IFERROR(VLOOKUP(A3611,bip!$A:$Z,3,0),"")</f>
      </c>
    </row>
    <row r="3612" spans="1:15" ht="13.2">
      <c r="A3612" t="s">
        <v>3128</v>
      </c>
      <c r="B3612" t="s">
        <v>3128</v>
      </c>
      <c r="C3612" t="s">
        <v>15155</v>
      </c>
      <c r="D3612" t="s">
        <v>31167</v>
      </c>
      <c r="E3612" t="s">
        <v>18481</v>
      </c>
      <c r="F3612">
        <v>1</v>
      </c>
      <c r="G3612">
        <v>126</v>
      </c>
      <c r="H3612" s="1">
        <v>60</v>
      </c>
      <c r="I3612" s="87"/>
      <c r="K3612" s="86" t="s">
        <v>17485</v>
      </c>
      <c r="L3612" s="86" t="s">
        <v>17486</v>
      </c>
      <c r="N3612">
        <f>IFERROR(VLOOKUP(A3612,bip!$A:$C,2,0),"")</f>
      </c>
      <c r="O3612">
        <f>IFERROR(VLOOKUP(A3612,bip!$A:$Z,3,0),"")</f>
      </c>
    </row>
    <row r="3613" spans="1:15" ht="13.2">
      <c r="A3613" t="s">
        <v>3130</v>
      </c>
      <c r="B3613" t="s">
        <v>3130</v>
      </c>
      <c r="C3613" t="s">
        <v>15155</v>
      </c>
      <c r="D3613" t="s">
        <v>31168</v>
      </c>
      <c r="E3613" t="s">
        <v>18483</v>
      </c>
      <c r="F3613">
        <v>1</v>
      </c>
      <c r="G3613">
        <v>90</v>
      </c>
      <c r="H3613" s="1">
        <v>83</v>
      </c>
      <c r="I3613" s="87"/>
      <c r="K3613" s="86" t="s">
        <v>17485</v>
      </c>
      <c r="L3613" s="86" t="s">
        <v>17486</v>
      </c>
      <c r="N3613">
        <f>IFERROR(VLOOKUP(A3613,bip!$A:$C,2,0),"")</f>
      </c>
      <c r="O3613">
        <f>IFERROR(VLOOKUP(A3613,bip!$A:$Z,3,0),"")</f>
      </c>
    </row>
    <row r="3614" spans="1:15" ht="13.2">
      <c r="A3614" t="s">
        <v>3131</v>
      </c>
      <c r="B3614" t="s">
        <v>3131</v>
      </c>
      <c r="C3614" t="s">
        <v>15155</v>
      </c>
      <c r="D3614" t="s">
        <v>31169</v>
      </c>
      <c r="E3614" t="s">
        <v>18484</v>
      </c>
      <c r="F3614">
        <v>1</v>
      </c>
      <c r="G3614">
        <v>66</v>
      </c>
      <c r="H3614" s="1">
        <v>117</v>
      </c>
      <c r="I3614" s="87"/>
      <c r="K3614" s="86" t="s">
        <v>17485</v>
      </c>
      <c r="L3614" s="86" t="s">
        <v>17486</v>
      </c>
      <c r="N3614">
        <f>IFERROR(VLOOKUP(A3614,bip!$A:$C,2,0),"")</f>
      </c>
      <c r="O3614">
        <f>IFERROR(VLOOKUP(A3614,bip!$A:$Z,3,0),"")</f>
      </c>
    </row>
    <row r="3615" spans="1:15" ht="13.2">
      <c r="A3615" t="s">
        <v>3132</v>
      </c>
      <c r="B3615" t="s">
        <v>3132</v>
      </c>
      <c r="C3615" t="s">
        <v>15155</v>
      </c>
      <c r="D3615" t="s">
        <v>31170</v>
      </c>
      <c r="E3615" t="s">
        <v>18485</v>
      </c>
      <c r="F3615">
        <v>1</v>
      </c>
      <c r="G3615">
        <v>36</v>
      </c>
      <c r="H3615" s="1">
        <v>140</v>
      </c>
      <c r="I3615" s="87"/>
      <c r="K3615" s="86" t="s">
        <v>17485</v>
      </c>
      <c r="L3615" s="86" t="s">
        <v>17486</v>
      </c>
      <c r="N3615">
        <f>IFERROR(VLOOKUP(A3615,bip!$A:$C,2,0),"")</f>
      </c>
      <c r="O3615">
        <f>IFERROR(VLOOKUP(A3615,bip!$A:$Z,3,0),"")</f>
      </c>
    </row>
    <row r="3616" spans="1:15" ht="13.2">
      <c r="A3616" t="s">
        <v>3129</v>
      </c>
      <c r="B3616" t="s">
        <v>3129</v>
      </c>
      <c r="C3616" t="s">
        <v>15155</v>
      </c>
      <c r="D3616" t="s">
        <v>31171</v>
      </c>
      <c r="E3616" t="s">
        <v>18482</v>
      </c>
      <c r="F3616">
        <v>1</v>
      </c>
      <c r="G3616">
        <v>138</v>
      </c>
      <c r="H3616" s="1">
        <v>72</v>
      </c>
      <c r="I3616" s="87"/>
      <c r="K3616" s="86" t="s">
        <v>17485</v>
      </c>
      <c r="L3616" s="86" t="s">
        <v>17486</v>
      </c>
      <c r="N3616">
        <f>IFERROR(VLOOKUP(A3616,bip!$A:$C,2,0),"")</f>
      </c>
      <c r="O3616">
        <f>IFERROR(VLOOKUP(A3616,bip!$A:$Z,3,0),"")</f>
      </c>
    </row>
    <row r="3617" spans="1:15" ht="13.2">
      <c r="A3617" t="s">
        <v>3116</v>
      </c>
      <c r="B3617" t="s">
        <v>3116</v>
      </c>
      <c r="C3617" t="s">
        <v>15155</v>
      </c>
      <c r="D3617" t="s">
        <v>36476</v>
      </c>
      <c r="E3617" t="s">
        <v>36477</v>
      </c>
      <c r="F3617">
        <v>1</v>
      </c>
      <c r="G3617">
        <v>16</v>
      </c>
      <c r="H3617" s="1">
        <v>461</v>
      </c>
      <c r="I3617" s="87"/>
      <c r="K3617" s="86" t="s">
        <v>17485</v>
      </c>
      <c r="L3617" s="86" t="s">
        <v>17486</v>
      </c>
      <c r="N3617">
        <f>IFERROR(VLOOKUP(A3617,bip!$A:$C,2,0),"")</f>
      </c>
      <c r="O3617">
        <f>IFERROR(VLOOKUP(A3617,bip!$A:$Z,3,0),"")</f>
      </c>
    </row>
    <row r="3618" spans="1:15" ht="13.2">
      <c r="A3618" t="s">
        <v>3150</v>
      </c>
      <c r="B3618" t="s">
        <v>3150</v>
      </c>
      <c r="C3618" t="s">
        <v>15155</v>
      </c>
      <c r="D3618" t="s">
        <v>36478</v>
      </c>
      <c r="E3618" t="s">
        <v>18487</v>
      </c>
      <c r="F3618">
        <v>6</v>
      </c>
      <c r="G3618">
        <v>234</v>
      </c>
      <c r="H3618" s="1">
        <v>81</v>
      </c>
      <c r="I3618" s="87"/>
      <c r="K3618" s="86" t="s">
        <v>17485</v>
      </c>
      <c r="L3618" s="86" t="s">
        <v>17486</v>
      </c>
      <c r="N3618">
        <f>IFERROR(VLOOKUP(A3618,bip!$A:$C,2,0),"")</f>
      </c>
      <c r="O3618">
        <f>IFERROR(VLOOKUP(A3618,bip!$A:$Z,3,0),"")</f>
      </c>
    </row>
    <row r="3619" spans="1:15" ht="13.2">
      <c r="A3619" t="s">
        <v>3151</v>
      </c>
      <c r="B3619" t="s">
        <v>3151</v>
      </c>
      <c r="C3619" t="s">
        <v>15155</v>
      </c>
      <c r="D3619" t="s">
        <v>36479</v>
      </c>
      <c r="E3619" t="s">
        <v>18488</v>
      </c>
      <c r="F3619">
        <v>6</v>
      </c>
      <c r="G3619">
        <v>234</v>
      </c>
      <c r="H3619" s="1">
        <v>132</v>
      </c>
      <c r="I3619" s="87"/>
      <c r="K3619" s="86" t="s">
        <v>17485</v>
      </c>
      <c r="L3619" s="86" t="s">
        <v>17486</v>
      </c>
      <c r="N3619">
        <f>IFERROR(VLOOKUP(A3619,bip!$A:$C,2,0),"")</f>
      </c>
      <c r="O3619">
        <f>IFERROR(VLOOKUP(A3619,bip!$A:$Z,3,0),"")</f>
      </c>
    </row>
    <row r="3620" spans="1:15" ht="13.2">
      <c r="A3620" t="s">
        <v>3146</v>
      </c>
      <c r="B3620" t="s">
        <v>3146</v>
      </c>
      <c r="C3620" t="s">
        <v>15155</v>
      </c>
      <c r="D3620" t="s">
        <v>36480</v>
      </c>
      <c r="E3620" t="s">
        <v>19571</v>
      </c>
      <c r="F3620">
        <v>6</v>
      </c>
      <c r="G3620">
        <v>234</v>
      </c>
      <c r="H3620" s="1">
        <v>99</v>
      </c>
      <c r="I3620" s="87"/>
      <c r="K3620" s="86" t="s">
        <v>17485</v>
      </c>
      <c r="L3620" s="86" t="s">
        <v>17486</v>
      </c>
      <c r="N3620">
        <f>IFERROR(VLOOKUP(A3620,bip!$A:$C,2,0),"")</f>
      </c>
      <c r="O3620">
        <f>IFERROR(VLOOKUP(A3620,bip!$A:$Z,3,0),"")</f>
      </c>
    </row>
    <row r="3621" spans="1:15" ht="13.2">
      <c r="A3621" t="s">
        <v>3147</v>
      </c>
      <c r="B3621" t="s">
        <v>3147</v>
      </c>
      <c r="C3621" t="s">
        <v>15155</v>
      </c>
      <c r="D3621" t="s">
        <v>37142</v>
      </c>
      <c r="E3621" t="s">
        <v>19572</v>
      </c>
      <c r="F3621">
        <v>6</v>
      </c>
      <c r="G3621">
        <v>234</v>
      </c>
      <c r="H3621" s="1">
        <v>116</v>
      </c>
      <c r="I3621" s="87"/>
      <c r="K3621" s="86" t="s">
        <v>17485</v>
      </c>
      <c r="L3621" s="86" t="s">
        <v>17486</v>
      </c>
      <c r="N3621">
        <f>IFERROR(VLOOKUP(A3621,bip!$A:$C,2,0),"")</f>
      </c>
      <c r="O3621">
        <f>IFERROR(VLOOKUP(A3621,bip!$A:$Z,3,0),"")</f>
      </c>
    </row>
    <row r="3622" spans="1:15" ht="13.2">
      <c r="A3622" t="s">
        <v>3149</v>
      </c>
      <c r="B3622" t="s">
        <v>3149</v>
      </c>
      <c r="C3622" t="s">
        <v>15155</v>
      </c>
      <c r="D3622" t="s">
        <v>36481</v>
      </c>
      <c r="E3622" t="s">
        <v>19573</v>
      </c>
      <c r="F3622">
        <v>6</v>
      </c>
      <c r="G3622">
        <v>144</v>
      </c>
      <c r="H3622" s="1">
        <v>143</v>
      </c>
      <c r="I3622" s="87"/>
      <c r="K3622" s="86" t="s">
        <v>17485</v>
      </c>
      <c r="L3622" s="86" t="s">
        <v>17486</v>
      </c>
      <c r="N3622">
        <f>IFERROR(VLOOKUP(A3622,bip!$A:$C,2,0),"")</f>
      </c>
      <c r="O3622">
        <f>IFERROR(VLOOKUP(A3622,bip!$A:$Z,3,0),"")</f>
      </c>
    </row>
    <row r="3623" spans="1:15" ht="13.2">
      <c r="A3623" t="s">
        <v>3148</v>
      </c>
      <c r="B3623" t="s">
        <v>3148</v>
      </c>
      <c r="C3623" t="s">
        <v>15155</v>
      </c>
      <c r="D3623" t="s">
        <v>36482</v>
      </c>
      <c r="E3623" t="s">
        <v>19574</v>
      </c>
      <c r="F3623">
        <v>6</v>
      </c>
      <c r="G3623">
        <v>144</v>
      </c>
      <c r="H3623" s="1">
        <v>121</v>
      </c>
      <c r="I3623" s="87"/>
      <c r="K3623" s="86" t="s">
        <v>17485</v>
      </c>
      <c r="L3623" s="86" t="s">
        <v>17486</v>
      </c>
      <c r="N3623">
        <f>IFERROR(VLOOKUP(A3623,bip!$A:$C,2,0),"")</f>
      </c>
      <c r="O3623">
        <f>IFERROR(VLOOKUP(A3623,bip!$A:$Z,3,0),"")</f>
      </c>
    </row>
    <row r="3624" spans="1:15" ht="13.2">
      <c r="A3624" t="s">
        <v>3153</v>
      </c>
      <c r="B3624" t="s">
        <v>3153</v>
      </c>
      <c r="C3624" t="s">
        <v>15155</v>
      </c>
      <c r="D3624" t="s">
        <v>18486</v>
      </c>
      <c r="E3624" t="s">
        <v>25905</v>
      </c>
      <c r="F3624">
        <v>1</v>
      </c>
      <c r="G3624">
        <v>120</v>
      </c>
      <c r="H3624" s="1">
        <v>78</v>
      </c>
      <c r="I3624" s="87"/>
      <c r="K3624" s="86" t="s">
        <v>17485</v>
      </c>
      <c r="L3624" s="86" t="s">
        <v>17486</v>
      </c>
      <c r="N3624">
        <f>IFERROR(VLOOKUP(A3624,bip!$A:$C,2,0),"")</f>
      </c>
      <c r="O3624">
        <f>IFERROR(VLOOKUP(A3624,bip!$A:$Z,3,0),"")</f>
      </c>
    </row>
    <row r="3625" spans="1:15" ht="13.2">
      <c r="A3625" t="s">
        <v>3154</v>
      </c>
      <c r="B3625" t="s">
        <v>3154</v>
      </c>
      <c r="C3625" t="s">
        <v>15155</v>
      </c>
      <c r="D3625" t="s">
        <v>37143</v>
      </c>
      <c r="E3625" t="s">
        <v>36483</v>
      </c>
      <c r="F3625">
        <v>1</v>
      </c>
      <c r="G3625">
        <v>20</v>
      </c>
      <c r="H3625" s="1">
        <v>1019</v>
      </c>
      <c r="I3625" s="87"/>
      <c r="K3625" s="86" t="s">
        <v>17485</v>
      </c>
      <c r="L3625" s="86" t="s">
        <v>17486</v>
      </c>
      <c r="N3625">
        <f>IFERROR(VLOOKUP(A3625,bip!$A:$C,2,0),"")</f>
      </c>
      <c r="O3625">
        <f>IFERROR(VLOOKUP(A3625,bip!$A:$Z,3,0),"")</f>
      </c>
    </row>
    <row r="3626" spans="1:15" ht="13.2">
      <c r="A3626" t="s">
        <v>3157</v>
      </c>
      <c r="B3626" t="s">
        <v>3157</v>
      </c>
      <c r="C3626" t="s">
        <v>15155</v>
      </c>
      <c r="D3626" t="s">
        <v>18493</v>
      </c>
      <c r="E3626" t="s">
        <v>22255</v>
      </c>
      <c r="F3626">
        <v>1</v>
      </c>
      <c r="G3626">
        <v>36</v>
      </c>
      <c r="H3626" s="1">
        <v>498</v>
      </c>
      <c r="I3626" s="87"/>
      <c r="K3626" s="86" t="s">
        <v>17485</v>
      </c>
      <c r="L3626" s="86" t="s">
        <v>17486</v>
      </c>
      <c r="N3626">
        <f>IFERROR(VLOOKUP(A3626,bip!$A:$C,2,0),"")</f>
      </c>
      <c r="O3626">
        <f>IFERROR(VLOOKUP(A3626,bip!$A:$Z,3,0),"")</f>
      </c>
    </row>
    <row r="3627" spans="1:15" ht="13.2">
      <c r="A3627" t="s">
        <v>3158</v>
      </c>
      <c r="B3627" t="s">
        <v>3158</v>
      </c>
      <c r="C3627" t="s">
        <v>15155</v>
      </c>
      <c r="D3627" t="s">
        <v>18491</v>
      </c>
      <c r="E3627" t="s">
        <v>22254</v>
      </c>
      <c r="F3627">
        <v>1</v>
      </c>
      <c r="G3627">
        <v>36</v>
      </c>
      <c r="H3627" s="1">
        <v>473</v>
      </c>
      <c r="I3627" s="87"/>
      <c r="K3627" s="86" t="s">
        <v>17485</v>
      </c>
      <c r="L3627" s="86" t="s">
        <v>17486</v>
      </c>
      <c r="N3627">
        <f>IFERROR(VLOOKUP(A3627,bip!$A:$C,2,0),"")</f>
      </c>
      <c r="O3627">
        <f>IFERROR(VLOOKUP(A3627,bip!$A:$Z,3,0),"")</f>
      </c>
    </row>
    <row r="3628" spans="1:15" ht="13.2">
      <c r="A3628" t="s">
        <v>3156</v>
      </c>
      <c r="B3628" t="s">
        <v>3156</v>
      </c>
      <c r="C3628" t="s">
        <v>15155</v>
      </c>
      <c r="D3628" t="s">
        <v>18490</v>
      </c>
      <c r="E3628" t="s">
        <v>22253</v>
      </c>
      <c r="F3628">
        <v>1</v>
      </c>
      <c r="G3628">
        <v>48</v>
      </c>
      <c r="H3628" s="1">
        <v>238</v>
      </c>
      <c r="I3628" s="87"/>
      <c r="K3628" s="86" t="s">
        <v>17485</v>
      </c>
      <c r="L3628" s="86" t="s">
        <v>17486</v>
      </c>
      <c r="N3628">
        <f>IFERROR(VLOOKUP(A3628,bip!$A:$C,2,0),"")</f>
      </c>
      <c r="O3628">
        <f>IFERROR(VLOOKUP(A3628,bip!$A:$Z,3,0),"")</f>
      </c>
    </row>
    <row r="3629" spans="1:15" ht="13.2">
      <c r="A3629" t="s">
        <v>3155</v>
      </c>
      <c r="B3629" t="s">
        <v>3155</v>
      </c>
      <c r="C3629" t="s">
        <v>15155</v>
      </c>
      <c r="D3629" t="s">
        <v>18489</v>
      </c>
      <c r="E3629" t="s">
        <v>22252</v>
      </c>
      <c r="F3629">
        <v>1</v>
      </c>
      <c r="G3629">
        <v>50</v>
      </c>
      <c r="H3629" s="1">
        <v>1187</v>
      </c>
      <c r="I3629" s="87"/>
      <c r="K3629" s="86" t="s">
        <v>17485</v>
      </c>
      <c r="L3629" s="86" t="s">
        <v>17486</v>
      </c>
      <c r="N3629">
        <f>IFERROR(VLOOKUP(A3629,bip!$A:$C,2,0),"")</f>
      </c>
      <c r="O3629">
        <f>IFERROR(VLOOKUP(A3629,bip!$A:$Z,3,0),"")</f>
      </c>
    </row>
    <row r="3630" spans="1:15" ht="13.2">
      <c r="A3630" t="s">
        <v>3159</v>
      </c>
      <c r="B3630" t="s">
        <v>3159</v>
      </c>
      <c r="C3630" t="s">
        <v>15155</v>
      </c>
      <c r="D3630" t="s">
        <v>18492</v>
      </c>
      <c r="E3630" t="s">
        <v>36484</v>
      </c>
      <c r="F3630">
        <v>1</v>
      </c>
      <c r="G3630">
        <v>36</v>
      </c>
      <c r="H3630" s="1">
        <v>297</v>
      </c>
      <c r="I3630" s="87"/>
      <c r="K3630" s="86" t="s">
        <v>17485</v>
      </c>
      <c r="L3630" s="86" t="s">
        <v>17486</v>
      </c>
      <c r="N3630">
        <f>IFERROR(VLOOKUP(A3630,bip!$A:$C,2,0),"")</f>
      </c>
      <c r="O3630">
        <f>IFERROR(VLOOKUP(A3630,bip!$A:$Z,3,0),"")</f>
      </c>
    </row>
    <row r="3631" spans="1:15" ht="13.2">
      <c r="A3631" t="s">
        <v>3174</v>
      </c>
      <c r="B3631" t="s">
        <v>3174</v>
      </c>
      <c r="C3631" t="s">
        <v>15155</v>
      </c>
      <c r="D3631" t="s">
        <v>37425</v>
      </c>
      <c r="E3631" t="s">
        <v>22266</v>
      </c>
      <c r="F3631">
        <v>1</v>
      </c>
      <c r="G3631">
        <v>25</v>
      </c>
      <c r="H3631" s="1">
        <v>1309</v>
      </c>
      <c r="I3631" s="87">
        <v>0.40</v>
      </c>
      <c r="J3631" s="86" t="s">
        <v>41688</v>
      </c>
      <c r="K3631" s="86" t="s">
        <v>44487</v>
      </c>
      <c r="L3631" s="86" t="s">
        <v>17486</v>
      </c>
      <c r="N3631">
        <f>IFERROR(VLOOKUP(A3631,bip!$A:$C,2,0),"")</f>
      </c>
      <c r="O3631">
        <f>IFERROR(VLOOKUP(A3631,bip!$A:$Z,3,0),"")</f>
      </c>
    </row>
    <row r="3632" spans="1:15" ht="13.2">
      <c r="A3632" t="s">
        <v>3166</v>
      </c>
      <c r="B3632" t="s">
        <v>3166</v>
      </c>
      <c r="C3632" t="s">
        <v>15155</v>
      </c>
      <c r="D3632" t="s">
        <v>36487</v>
      </c>
      <c r="E3632" t="s">
        <v>22256</v>
      </c>
      <c r="F3632">
        <v>1</v>
      </c>
      <c r="G3632">
        <v>48</v>
      </c>
      <c r="H3632" s="1">
        <v>294</v>
      </c>
      <c r="I3632" s="87"/>
      <c r="K3632" s="86" t="s">
        <v>17485</v>
      </c>
      <c r="L3632" s="86" t="s">
        <v>17486</v>
      </c>
      <c r="N3632">
        <f>IFERROR(VLOOKUP(A3632,bip!$A:$C,2,0),"")</f>
      </c>
      <c r="O3632">
        <f>IFERROR(VLOOKUP(A3632,bip!$A:$Z,3,0),"")</f>
      </c>
    </row>
    <row r="3633" spans="1:15" ht="13.2">
      <c r="A3633" t="s">
        <v>3165</v>
      </c>
      <c r="B3633" t="s">
        <v>3165</v>
      </c>
      <c r="C3633" t="s">
        <v>15155</v>
      </c>
      <c r="D3633" t="s">
        <v>36488</v>
      </c>
      <c r="E3633" t="s">
        <v>22257</v>
      </c>
      <c r="F3633">
        <v>1</v>
      </c>
      <c r="G3633">
        <v>12</v>
      </c>
      <c r="H3633" s="1">
        <v>300</v>
      </c>
      <c r="I3633" s="87"/>
      <c r="K3633" s="86" t="s">
        <v>17485</v>
      </c>
      <c r="L3633" s="86" t="s">
        <v>17486</v>
      </c>
      <c r="N3633">
        <f>IFERROR(VLOOKUP(A3633,bip!$A:$C,2,0),"")</f>
      </c>
      <c r="O3633">
        <f>IFERROR(VLOOKUP(A3633,bip!$A:$Z,3,0),"")</f>
      </c>
    </row>
    <row r="3634" spans="1:15" ht="13.2">
      <c r="A3634" t="s">
        <v>3164</v>
      </c>
      <c r="B3634" t="s">
        <v>3164</v>
      </c>
      <c r="C3634" t="s">
        <v>15155</v>
      </c>
      <c r="D3634" t="s">
        <v>36490</v>
      </c>
      <c r="E3634" t="s">
        <v>22258</v>
      </c>
      <c r="F3634">
        <v>1</v>
      </c>
      <c r="G3634">
        <v>48</v>
      </c>
      <c r="H3634" s="1">
        <v>386</v>
      </c>
      <c r="I3634" s="87"/>
      <c r="K3634" s="86" t="s">
        <v>17485</v>
      </c>
      <c r="L3634" s="86" t="s">
        <v>17486</v>
      </c>
      <c r="N3634">
        <f>IFERROR(VLOOKUP(A3634,bip!$A:$C,2,0),"")</f>
      </c>
      <c r="O3634">
        <f>IFERROR(VLOOKUP(A3634,bip!$A:$Z,3,0),"")</f>
      </c>
    </row>
    <row r="3635" spans="1:15" ht="13.2">
      <c r="A3635" t="s">
        <v>3163</v>
      </c>
      <c r="B3635" t="s">
        <v>3163</v>
      </c>
      <c r="C3635" t="s">
        <v>15155</v>
      </c>
      <c r="D3635" t="s">
        <v>34424</v>
      </c>
      <c r="E3635" t="s">
        <v>28928</v>
      </c>
      <c r="F3635">
        <v>1</v>
      </c>
      <c r="G3635">
        <v>50</v>
      </c>
      <c r="H3635" s="1">
        <v>956</v>
      </c>
      <c r="I3635" s="87"/>
      <c r="K3635" s="86" t="s">
        <v>17485</v>
      </c>
      <c r="L3635" s="86" t="s">
        <v>17486</v>
      </c>
      <c r="N3635">
        <f>IFERROR(VLOOKUP(A3635,bip!$A:$C,2,0),"")</f>
      </c>
      <c r="O3635">
        <f>IFERROR(VLOOKUP(A3635,bip!$A:$Z,3,0),"")</f>
      </c>
    </row>
    <row r="3636" spans="1:15" ht="13.2">
      <c r="A3636" t="s">
        <v>3160</v>
      </c>
      <c r="B3636" t="s">
        <v>3160</v>
      </c>
      <c r="C3636" t="s">
        <v>15155</v>
      </c>
      <c r="D3636" t="s">
        <v>31172</v>
      </c>
      <c r="E3636" t="s">
        <v>28929</v>
      </c>
      <c r="F3636">
        <v>1</v>
      </c>
      <c r="G3636">
        <v>50</v>
      </c>
      <c r="H3636" s="1">
        <v>765</v>
      </c>
      <c r="I3636" s="87"/>
      <c r="K3636" s="86" t="s">
        <v>17485</v>
      </c>
      <c r="L3636" s="86" t="s">
        <v>17486</v>
      </c>
      <c r="N3636">
        <f>IFERROR(VLOOKUP(A3636,bip!$A:$C,2,0),"")</f>
      </c>
      <c r="O3636">
        <f>IFERROR(VLOOKUP(A3636,bip!$A:$Z,3,0),"")</f>
      </c>
    </row>
    <row r="3637" spans="1:15" ht="13.2">
      <c r="A3637" t="s">
        <v>3162</v>
      </c>
      <c r="B3637" t="s">
        <v>3162</v>
      </c>
      <c r="C3637" t="s">
        <v>15155</v>
      </c>
      <c r="D3637" t="s">
        <v>31173</v>
      </c>
      <c r="E3637" t="s">
        <v>28930</v>
      </c>
      <c r="F3637">
        <v>1</v>
      </c>
      <c r="G3637">
        <v>50</v>
      </c>
      <c r="H3637" s="1">
        <v>1144</v>
      </c>
      <c r="I3637" s="87"/>
      <c r="K3637" s="86" t="s">
        <v>17485</v>
      </c>
      <c r="L3637" s="86" t="s">
        <v>17486</v>
      </c>
      <c r="N3637">
        <f>IFERROR(VLOOKUP(A3637,bip!$A:$C,2,0),"")</f>
      </c>
      <c r="O3637">
        <f>IFERROR(VLOOKUP(A3637,bip!$A:$Z,3,0),"")</f>
      </c>
    </row>
    <row r="3638" spans="1:15" ht="13.2">
      <c r="A3638" t="s">
        <v>3161</v>
      </c>
      <c r="B3638" t="s">
        <v>3161</v>
      </c>
      <c r="C3638" t="s">
        <v>15155</v>
      </c>
      <c r="D3638" t="s">
        <v>31174</v>
      </c>
      <c r="E3638" t="s">
        <v>28931</v>
      </c>
      <c r="F3638">
        <v>1</v>
      </c>
      <c r="G3638">
        <v>1</v>
      </c>
      <c r="H3638" s="1">
        <v>12491</v>
      </c>
      <c r="I3638" s="87"/>
      <c r="K3638" s="86" t="s">
        <v>17485</v>
      </c>
      <c r="L3638" s="86" t="s">
        <v>17486</v>
      </c>
      <c r="N3638">
        <f>IFERROR(VLOOKUP(A3638,bip!$A:$C,2,0),"")</f>
      </c>
      <c r="O3638">
        <f>IFERROR(VLOOKUP(A3638,bip!$A:$Z,3,0),"")</f>
      </c>
    </row>
    <row r="3639" spans="1:15" ht="13.2">
      <c r="A3639" t="s">
        <v>3168</v>
      </c>
      <c r="B3639" t="s">
        <v>3168</v>
      </c>
      <c r="C3639" t="s">
        <v>15155</v>
      </c>
      <c r="D3639" t="s">
        <v>36485</v>
      </c>
      <c r="E3639" t="s">
        <v>36486</v>
      </c>
      <c r="F3639">
        <v>6</v>
      </c>
      <c r="G3639">
        <v>144</v>
      </c>
      <c r="H3639" s="1">
        <v>130</v>
      </c>
      <c r="I3639" s="87"/>
      <c r="K3639" s="86" t="s">
        <v>17485</v>
      </c>
      <c r="L3639" s="86" t="s">
        <v>17486</v>
      </c>
      <c r="N3639">
        <f>IFERROR(VLOOKUP(A3639,bip!$A:$C,2,0),"")</f>
      </c>
      <c r="O3639">
        <f>IFERROR(VLOOKUP(A3639,bip!$A:$Z,3,0),"")</f>
      </c>
    </row>
    <row r="3640" spans="1:15" ht="13.2">
      <c r="A3640" t="s">
        <v>3167</v>
      </c>
      <c r="B3640" t="s">
        <v>3167</v>
      </c>
      <c r="C3640" t="s">
        <v>15155</v>
      </c>
      <c r="D3640" t="s">
        <v>36489</v>
      </c>
      <c r="E3640" t="s">
        <v>39173</v>
      </c>
      <c r="F3640">
        <v>1</v>
      </c>
      <c r="G3640">
        <v>50</v>
      </c>
      <c r="H3640" s="1">
        <v>212</v>
      </c>
      <c r="I3640" s="87"/>
      <c r="K3640" s="86" t="s">
        <v>17485</v>
      </c>
      <c r="L3640" s="86" t="s">
        <v>17486</v>
      </c>
      <c r="N3640">
        <f>IFERROR(VLOOKUP(A3640,bip!$A:$C,2,0),"")</f>
      </c>
      <c r="O3640">
        <f>IFERROR(VLOOKUP(A3640,bip!$A:$Z,3,0),"")</f>
      </c>
    </row>
    <row r="3641" spans="1:15" ht="13.2">
      <c r="A3641" t="s">
        <v>2906</v>
      </c>
      <c r="B3641" t="s">
        <v>2906</v>
      </c>
      <c r="C3641" t="s">
        <v>15155</v>
      </c>
      <c r="D3641" t="s">
        <v>36491</v>
      </c>
      <c r="E3641" t="s">
        <v>36492</v>
      </c>
      <c r="F3641">
        <v>1</v>
      </c>
      <c r="G3641">
        <v>22</v>
      </c>
      <c r="H3641" s="1">
        <v>565</v>
      </c>
      <c r="I3641" s="87"/>
      <c r="K3641" s="86" t="s">
        <v>17485</v>
      </c>
      <c r="L3641" s="86" t="s">
        <v>17486</v>
      </c>
      <c r="N3641">
        <f>IFERROR(VLOOKUP(A3641,bip!$A:$C,2,0),"")</f>
      </c>
      <c r="O3641">
        <f>IFERROR(VLOOKUP(A3641,bip!$A:$Z,3,0),"")</f>
      </c>
    </row>
    <row r="3642" spans="1:15" ht="13.2">
      <c r="A3642" t="s">
        <v>2909</v>
      </c>
      <c r="B3642" t="s">
        <v>2909</v>
      </c>
      <c r="C3642" t="s">
        <v>15155</v>
      </c>
      <c r="D3642" t="s">
        <v>37144</v>
      </c>
      <c r="E3642" t="s">
        <v>36493</v>
      </c>
      <c r="F3642">
        <v>1</v>
      </c>
      <c r="G3642">
        <v>22</v>
      </c>
      <c r="H3642" s="1">
        <v>459</v>
      </c>
      <c r="I3642" s="87"/>
      <c r="K3642" s="86" t="s">
        <v>17485</v>
      </c>
      <c r="L3642" s="86" t="s">
        <v>17486</v>
      </c>
      <c r="N3642">
        <f>IFERROR(VLOOKUP(A3642,bip!$A:$C,2,0),"")</f>
      </c>
      <c r="O3642">
        <f>IFERROR(VLOOKUP(A3642,bip!$A:$Z,3,0),"")</f>
      </c>
    </row>
    <row r="3643" spans="1:15" ht="13.2">
      <c r="A3643" t="s">
        <v>2908</v>
      </c>
      <c r="B3643" t="s">
        <v>2908</v>
      </c>
      <c r="C3643" t="s">
        <v>15155</v>
      </c>
      <c r="D3643" t="s">
        <v>36494</v>
      </c>
      <c r="E3643" t="s">
        <v>36495</v>
      </c>
      <c r="F3643">
        <v>1</v>
      </c>
      <c r="G3643">
        <v>22</v>
      </c>
      <c r="H3643" s="1">
        <v>551</v>
      </c>
      <c r="I3643" s="87"/>
      <c r="K3643" s="86" t="s">
        <v>17485</v>
      </c>
      <c r="L3643" s="86" t="s">
        <v>17486</v>
      </c>
      <c r="N3643">
        <f>IFERROR(VLOOKUP(A3643,bip!$A:$C,2,0),"")</f>
      </c>
      <c r="O3643">
        <f>IFERROR(VLOOKUP(A3643,bip!$A:$Z,3,0),"")</f>
      </c>
    </row>
    <row r="3644" spans="1:15" ht="13.2">
      <c r="A3644" t="s">
        <v>2911</v>
      </c>
      <c r="B3644" t="s">
        <v>2911</v>
      </c>
      <c r="C3644" t="s">
        <v>15155</v>
      </c>
      <c r="D3644" t="s">
        <v>36496</v>
      </c>
      <c r="E3644" t="s">
        <v>36497</v>
      </c>
      <c r="F3644">
        <v>1</v>
      </c>
      <c r="G3644">
        <v>40</v>
      </c>
      <c r="H3644" s="1">
        <v>574</v>
      </c>
      <c r="I3644" s="87"/>
      <c r="K3644" s="86" t="s">
        <v>17485</v>
      </c>
      <c r="L3644" s="86" t="s">
        <v>17486</v>
      </c>
      <c r="N3644">
        <f>IFERROR(VLOOKUP(A3644,bip!$A:$C,2,0),"")</f>
      </c>
      <c r="O3644">
        <f>IFERROR(VLOOKUP(A3644,bip!$A:$Z,3,0),"")</f>
      </c>
    </row>
    <row r="3645" spans="1:15" ht="13.2">
      <c r="A3645" t="s">
        <v>2905</v>
      </c>
      <c r="B3645" t="s">
        <v>2905</v>
      </c>
      <c r="C3645" t="s">
        <v>15155</v>
      </c>
      <c r="D3645" t="s">
        <v>37145</v>
      </c>
      <c r="E3645" t="s">
        <v>36498</v>
      </c>
      <c r="F3645">
        <v>1</v>
      </c>
      <c r="G3645">
        <v>40</v>
      </c>
      <c r="H3645" s="1">
        <v>675</v>
      </c>
      <c r="I3645" s="87"/>
      <c r="K3645" s="86" t="s">
        <v>17485</v>
      </c>
      <c r="L3645" s="86" t="s">
        <v>17486</v>
      </c>
      <c r="N3645">
        <f>IFERROR(VLOOKUP(A3645,bip!$A:$C,2,0),"")</f>
      </c>
      <c r="O3645">
        <f>IFERROR(VLOOKUP(A3645,bip!$A:$Z,3,0),"")</f>
      </c>
    </row>
    <row r="3646" spans="1:15" ht="13.2">
      <c r="A3646" t="s">
        <v>2907</v>
      </c>
      <c r="B3646" t="s">
        <v>2907</v>
      </c>
      <c r="C3646" t="s">
        <v>15155</v>
      </c>
      <c r="D3646" t="s">
        <v>37146</v>
      </c>
      <c r="E3646" t="s">
        <v>37147</v>
      </c>
      <c r="F3646">
        <v>1</v>
      </c>
      <c r="G3646">
        <v>40</v>
      </c>
      <c r="H3646" s="1">
        <v>661</v>
      </c>
      <c r="I3646" s="87"/>
      <c r="K3646" s="86" t="s">
        <v>17485</v>
      </c>
      <c r="L3646" s="86" t="s">
        <v>17486</v>
      </c>
      <c r="N3646">
        <f>IFERROR(VLOOKUP(A3646,bip!$A:$C,2,0),"")</f>
      </c>
      <c r="O3646">
        <f>IFERROR(VLOOKUP(A3646,bip!$A:$Z,3,0),"")</f>
      </c>
    </row>
    <row r="3647" spans="1:15" ht="13.2">
      <c r="A3647" t="s">
        <v>2910</v>
      </c>
      <c r="B3647" t="s">
        <v>2910</v>
      </c>
      <c r="C3647" t="s">
        <v>15155</v>
      </c>
      <c r="D3647" t="s">
        <v>37148</v>
      </c>
      <c r="E3647" t="s">
        <v>41704</v>
      </c>
      <c r="F3647">
        <v>1</v>
      </c>
      <c r="G3647">
        <v>40</v>
      </c>
      <c r="H3647" s="1">
        <v>689</v>
      </c>
      <c r="I3647" s="87"/>
      <c r="K3647" s="86" t="s">
        <v>17485</v>
      </c>
      <c r="L3647" s="86" t="s">
        <v>17486</v>
      </c>
      <c r="N3647">
        <f>IFERROR(VLOOKUP(A3647,bip!$A:$C,2,0),"")</f>
      </c>
      <c r="O3647">
        <f>IFERROR(VLOOKUP(A3647,bip!$A:$Z,3,0),"")</f>
      </c>
    </row>
    <row r="3648" spans="1:15" ht="13.2">
      <c r="A3648" t="s">
        <v>2912</v>
      </c>
      <c r="B3648" t="s">
        <v>2912</v>
      </c>
      <c r="C3648" t="s">
        <v>15155</v>
      </c>
      <c r="D3648" t="s">
        <v>18371</v>
      </c>
      <c r="E3648" t="s">
        <v>19447</v>
      </c>
      <c r="F3648">
        <v>1</v>
      </c>
      <c r="G3648">
        <v>400</v>
      </c>
      <c r="H3648" s="1">
        <v>116</v>
      </c>
      <c r="I3648" s="87"/>
      <c r="K3648" s="86" t="s">
        <v>17485</v>
      </c>
      <c r="L3648" s="86" t="s">
        <v>17486</v>
      </c>
      <c r="N3648">
        <f>IFERROR(VLOOKUP(A3648,bip!$A:$C,2,0),"")</f>
      </c>
      <c r="O3648">
        <f>IFERROR(VLOOKUP(A3648,bip!$A:$Z,3,0),"")</f>
      </c>
    </row>
    <row r="3649" spans="1:15" ht="13.2">
      <c r="A3649" t="s">
        <v>2913</v>
      </c>
      <c r="B3649" t="s">
        <v>2913</v>
      </c>
      <c r="C3649" t="s">
        <v>15155</v>
      </c>
      <c r="D3649" t="s">
        <v>18372</v>
      </c>
      <c r="E3649" t="s">
        <v>19448</v>
      </c>
      <c r="F3649">
        <v>1</v>
      </c>
      <c r="G3649">
        <v>400</v>
      </c>
      <c r="H3649" s="1">
        <v>116</v>
      </c>
      <c r="I3649" s="87"/>
      <c r="K3649" s="86" t="s">
        <v>17485</v>
      </c>
      <c r="L3649" s="86" t="s">
        <v>17486</v>
      </c>
      <c r="N3649">
        <f>IFERROR(VLOOKUP(A3649,bip!$A:$C,2,0),"")</f>
      </c>
      <c r="O3649">
        <f>IFERROR(VLOOKUP(A3649,bip!$A:$Z,3,0),"")</f>
      </c>
    </row>
    <row r="3650" spans="1:15" ht="13.2">
      <c r="A3650" t="s">
        <v>2914</v>
      </c>
      <c r="B3650" t="s">
        <v>2914</v>
      </c>
      <c r="C3650" t="s">
        <v>15155</v>
      </c>
      <c r="D3650" t="s">
        <v>18378</v>
      </c>
      <c r="E3650" t="s">
        <v>19449</v>
      </c>
      <c r="F3650">
        <v>1</v>
      </c>
      <c r="G3650">
        <v>200</v>
      </c>
      <c r="H3650" s="1">
        <v>116</v>
      </c>
      <c r="I3650" s="87"/>
      <c r="K3650" s="86" t="s">
        <v>17485</v>
      </c>
      <c r="L3650" s="86" t="s">
        <v>17486</v>
      </c>
      <c r="N3650">
        <f>IFERROR(VLOOKUP(A3650,bip!$A:$C,2,0),"")</f>
      </c>
      <c r="O3650">
        <f>IFERROR(VLOOKUP(A3650,bip!$A:$Z,3,0),"")</f>
      </c>
    </row>
    <row r="3651" spans="1:15" ht="13.2">
      <c r="A3651" t="s">
        <v>2915</v>
      </c>
      <c r="B3651" t="s">
        <v>2915</v>
      </c>
      <c r="C3651" t="s">
        <v>15155</v>
      </c>
      <c r="D3651" t="s">
        <v>18370</v>
      </c>
      <c r="E3651" t="s">
        <v>19450</v>
      </c>
      <c r="F3651">
        <v>1</v>
      </c>
      <c r="G3651">
        <v>200</v>
      </c>
      <c r="H3651" s="1">
        <v>116</v>
      </c>
      <c r="I3651" s="87"/>
      <c r="K3651" s="86" t="s">
        <v>17485</v>
      </c>
      <c r="L3651" s="86" t="s">
        <v>17486</v>
      </c>
      <c r="N3651">
        <f>IFERROR(VLOOKUP(A3651,bip!$A:$C,2,0),"")</f>
      </c>
      <c r="O3651">
        <f>IFERROR(VLOOKUP(A3651,bip!$A:$Z,3,0),"")</f>
      </c>
    </row>
    <row r="3652" spans="1:15" ht="13.2">
      <c r="A3652" t="s">
        <v>2916</v>
      </c>
      <c r="B3652" t="s">
        <v>2916</v>
      </c>
      <c r="C3652" t="s">
        <v>15155</v>
      </c>
      <c r="D3652" t="s">
        <v>19451</v>
      </c>
      <c r="E3652" t="s">
        <v>20800</v>
      </c>
      <c r="F3652">
        <v>1</v>
      </c>
      <c r="G3652">
        <v>200</v>
      </c>
      <c r="H3652" s="1">
        <v>116</v>
      </c>
      <c r="I3652" s="87"/>
      <c r="K3652" s="86" t="s">
        <v>17485</v>
      </c>
      <c r="L3652" s="86" t="s">
        <v>17486</v>
      </c>
      <c r="N3652">
        <f>IFERROR(VLOOKUP(A3652,bip!$A:$C,2,0),"")</f>
      </c>
      <c r="O3652">
        <f>IFERROR(VLOOKUP(A3652,bip!$A:$Z,3,0),"")</f>
      </c>
    </row>
    <row r="3653" spans="1:15" ht="13.2">
      <c r="A3653" t="s">
        <v>2917</v>
      </c>
      <c r="B3653" t="s">
        <v>2917</v>
      </c>
      <c r="C3653" t="s">
        <v>15155</v>
      </c>
      <c r="D3653" t="s">
        <v>19452</v>
      </c>
      <c r="E3653" t="s">
        <v>20798</v>
      </c>
      <c r="F3653">
        <v>1</v>
      </c>
      <c r="G3653">
        <v>320</v>
      </c>
      <c r="H3653" s="1">
        <v>116</v>
      </c>
      <c r="I3653" s="87"/>
      <c r="K3653" s="86" t="s">
        <v>17485</v>
      </c>
      <c r="L3653" s="86" t="s">
        <v>17486</v>
      </c>
      <c r="N3653">
        <f>IFERROR(VLOOKUP(A3653,bip!$A:$C,2,0),"")</f>
      </c>
      <c r="O3653">
        <f>IFERROR(VLOOKUP(A3653,bip!$A:$Z,3,0),"")</f>
      </c>
    </row>
    <row r="3654" spans="1:15" ht="13.2">
      <c r="A3654" t="s">
        <v>2918</v>
      </c>
      <c r="B3654" t="s">
        <v>2918</v>
      </c>
      <c r="C3654" t="s">
        <v>15155</v>
      </c>
      <c r="D3654" t="s">
        <v>18373</v>
      </c>
      <c r="E3654" t="s">
        <v>19453</v>
      </c>
      <c r="F3654">
        <v>1</v>
      </c>
      <c r="G3654">
        <v>200</v>
      </c>
      <c r="H3654" s="1">
        <v>121</v>
      </c>
      <c r="I3654" s="87"/>
      <c r="K3654" s="86" t="s">
        <v>17485</v>
      </c>
      <c r="L3654" s="86" t="s">
        <v>17486</v>
      </c>
      <c r="N3654">
        <f>IFERROR(VLOOKUP(A3654,bip!$A:$C,2,0),"")</f>
      </c>
      <c r="O3654">
        <f>IFERROR(VLOOKUP(A3654,bip!$A:$Z,3,0),"")</f>
      </c>
    </row>
    <row r="3655" spans="1:15" ht="13.2">
      <c r="A3655" t="s">
        <v>2919</v>
      </c>
      <c r="B3655" t="s">
        <v>2919</v>
      </c>
      <c r="C3655" t="s">
        <v>15155</v>
      </c>
      <c r="D3655" t="s">
        <v>18374</v>
      </c>
      <c r="E3655" t="s">
        <v>19454</v>
      </c>
      <c r="F3655">
        <v>1</v>
      </c>
      <c r="G3655">
        <v>200</v>
      </c>
      <c r="H3655" s="1">
        <v>121</v>
      </c>
      <c r="I3655" s="87"/>
      <c r="K3655" s="86" t="s">
        <v>17485</v>
      </c>
      <c r="L3655" s="86" t="s">
        <v>17486</v>
      </c>
      <c r="N3655">
        <f>IFERROR(VLOOKUP(A3655,bip!$A:$C,2,0),"")</f>
      </c>
      <c r="O3655">
        <f>IFERROR(VLOOKUP(A3655,bip!$A:$Z,3,0),"")</f>
      </c>
    </row>
    <row r="3656" spans="1:15" ht="13.2">
      <c r="A3656" t="s">
        <v>2920</v>
      </c>
      <c r="B3656" t="s">
        <v>2920</v>
      </c>
      <c r="C3656" t="s">
        <v>15155</v>
      </c>
      <c r="D3656" t="s">
        <v>19455</v>
      </c>
      <c r="E3656" t="s">
        <v>19456</v>
      </c>
      <c r="F3656">
        <v>1</v>
      </c>
      <c r="G3656">
        <v>200</v>
      </c>
      <c r="H3656" s="1">
        <v>121</v>
      </c>
      <c r="I3656" s="87"/>
      <c r="K3656" s="86" t="s">
        <v>17485</v>
      </c>
      <c r="L3656" s="86" t="s">
        <v>17486</v>
      </c>
      <c r="N3656">
        <f>IFERROR(VLOOKUP(A3656,bip!$A:$C,2,0),"")</f>
      </c>
      <c r="O3656">
        <f>IFERROR(VLOOKUP(A3656,bip!$A:$Z,3,0),"")</f>
      </c>
    </row>
    <row r="3657" spans="1:15" ht="13.2">
      <c r="A3657" t="s">
        <v>2921</v>
      </c>
      <c r="B3657" t="s">
        <v>2921</v>
      </c>
      <c r="C3657" t="s">
        <v>15155</v>
      </c>
      <c r="D3657" t="s">
        <v>18369</v>
      </c>
      <c r="E3657" t="s">
        <v>19457</v>
      </c>
      <c r="F3657">
        <v>1</v>
      </c>
      <c r="G3657">
        <v>200</v>
      </c>
      <c r="H3657" s="1">
        <v>121</v>
      </c>
      <c r="I3657" s="87"/>
      <c r="K3657" s="86" t="s">
        <v>17485</v>
      </c>
      <c r="L3657" s="86" t="s">
        <v>17486</v>
      </c>
      <c r="N3657">
        <f>IFERROR(VLOOKUP(A3657,bip!$A:$C,2,0),"")</f>
      </c>
      <c r="O3657">
        <f>IFERROR(VLOOKUP(A3657,bip!$A:$Z,3,0),"")</f>
      </c>
    </row>
    <row r="3658" spans="1:15" ht="13.2">
      <c r="A3658" t="s">
        <v>2922</v>
      </c>
      <c r="B3658" t="s">
        <v>2922</v>
      </c>
      <c r="C3658" t="s">
        <v>15155</v>
      </c>
      <c r="D3658" t="s">
        <v>37149</v>
      </c>
      <c r="E3658" t="s">
        <v>20799</v>
      </c>
      <c r="F3658">
        <v>1</v>
      </c>
      <c r="G3658">
        <v>200</v>
      </c>
      <c r="H3658" s="1">
        <v>121</v>
      </c>
      <c r="I3658" s="87"/>
      <c r="K3658" s="86" t="s">
        <v>17485</v>
      </c>
      <c r="L3658" s="86" t="s">
        <v>17486</v>
      </c>
      <c r="N3658">
        <f>IFERROR(VLOOKUP(A3658,bip!$A:$C,2,0),"")</f>
      </c>
      <c r="O3658">
        <f>IFERROR(VLOOKUP(A3658,bip!$A:$Z,3,0),"")</f>
      </c>
    </row>
    <row r="3659" spans="1:15" ht="13.2">
      <c r="A3659" t="s">
        <v>2923</v>
      </c>
      <c r="B3659" t="s">
        <v>2923</v>
      </c>
      <c r="C3659" t="s">
        <v>15155</v>
      </c>
      <c r="D3659" t="s">
        <v>18376</v>
      </c>
      <c r="E3659" t="s">
        <v>19458</v>
      </c>
      <c r="F3659">
        <v>1</v>
      </c>
      <c r="G3659">
        <v>200</v>
      </c>
      <c r="H3659" s="1">
        <v>121</v>
      </c>
      <c r="I3659" s="87"/>
      <c r="K3659" s="86" t="s">
        <v>17485</v>
      </c>
      <c r="L3659" s="86" t="s">
        <v>17486</v>
      </c>
      <c r="N3659">
        <f>IFERROR(VLOOKUP(A3659,bip!$A:$C,2,0),"")</f>
      </c>
      <c r="O3659">
        <f>IFERROR(VLOOKUP(A3659,bip!$A:$Z,3,0),"")</f>
      </c>
    </row>
    <row r="3660" spans="1:15" ht="13.2">
      <c r="A3660" t="s">
        <v>2924</v>
      </c>
      <c r="B3660" t="s">
        <v>2924</v>
      </c>
      <c r="C3660" t="s">
        <v>15155</v>
      </c>
      <c r="D3660" t="s">
        <v>18377</v>
      </c>
      <c r="E3660" t="s">
        <v>19459</v>
      </c>
      <c r="F3660">
        <v>1</v>
      </c>
      <c r="G3660">
        <v>200</v>
      </c>
      <c r="H3660" s="1">
        <v>121</v>
      </c>
      <c r="I3660" s="87"/>
      <c r="K3660" s="86" t="s">
        <v>17485</v>
      </c>
      <c r="L3660" s="86" t="s">
        <v>17486</v>
      </c>
      <c r="N3660">
        <f>IFERROR(VLOOKUP(A3660,bip!$A:$C,2,0),"")</f>
      </c>
      <c r="O3660">
        <f>IFERROR(VLOOKUP(A3660,bip!$A:$Z,3,0),"")</f>
      </c>
    </row>
    <row r="3661" spans="1:15" ht="13.2">
      <c r="A3661" t="s">
        <v>2925</v>
      </c>
      <c r="B3661" t="s">
        <v>2925</v>
      </c>
      <c r="C3661" t="s">
        <v>15155</v>
      </c>
      <c r="D3661" t="s">
        <v>19460</v>
      </c>
      <c r="E3661" t="s">
        <v>19461</v>
      </c>
      <c r="F3661">
        <v>1</v>
      </c>
      <c r="G3661">
        <v>200</v>
      </c>
      <c r="H3661" s="1">
        <v>121</v>
      </c>
      <c r="I3661" s="87"/>
      <c r="K3661" s="86" t="s">
        <v>17485</v>
      </c>
      <c r="L3661" s="86" t="s">
        <v>17486</v>
      </c>
      <c r="N3661">
        <f>IFERROR(VLOOKUP(A3661,bip!$A:$C,2,0),"")</f>
      </c>
      <c r="O3661">
        <f>IFERROR(VLOOKUP(A3661,bip!$A:$Z,3,0),"")</f>
      </c>
    </row>
    <row r="3662" spans="1:15" ht="13.2">
      <c r="A3662" t="s">
        <v>2926</v>
      </c>
      <c r="B3662" t="s">
        <v>2926</v>
      </c>
      <c r="C3662" t="s">
        <v>15155</v>
      </c>
      <c r="D3662" t="s">
        <v>19462</v>
      </c>
      <c r="E3662" t="s">
        <v>19463</v>
      </c>
      <c r="F3662">
        <v>1</v>
      </c>
      <c r="G3662">
        <v>200</v>
      </c>
      <c r="H3662" s="1">
        <v>121</v>
      </c>
      <c r="I3662" s="87"/>
      <c r="K3662" s="86" t="s">
        <v>17485</v>
      </c>
      <c r="L3662" s="86" t="s">
        <v>17486</v>
      </c>
      <c r="N3662">
        <f>IFERROR(VLOOKUP(A3662,bip!$A:$C,2,0),"")</f>
      </c>
      <c r="O3662">
        <f>IFERROR(VLOOKUP(A3662,bip!$A:$Z,3,0),"")</f>
      </c>
    </row>
    <row r="3663" spans="1:15" ht="13.2">
      <c r="A3663" t="s">
        <v>2927</v>
      </c>
      <c r="B3663" t="s">
        <v>2927</v>
      </c>
      <c r="C3663" t="s">
        <v>15155</v>
      </c>
      <c r="D3663" t="s">
        <v>18375</v>
      </c>
      <c r="E3663" t="s">
        <v>19464</v>
      </c>
      <c r="F3663">
        <v>1</v>
      </c>
      <c r="G3663">
        <v>200</v>
      </c>
      <c r="H3663" s="1">
        <v>121</v>
      </c>
      <c r="I3663" s="87"/>
      <c r="K3663" s="86" t="s">
        <v>17485</v>
      </c>
      <c r="L3663" s="86" t="s">
        <v>17486</v>
      </c>
      <c r="N3663">
        <f>IFERROR(VLOOKUP(A3663,bip!$A:$C,2,0),"")</f>
      </c>
      <c r="O3663">
        <f>IFERROR(VLOOKUP(A3663,bip!$A:$Z,3,0),"")</f>
      </c>
    </row>
    <row r="3664" spans="1:15" ht="13.2">
      <c r="A3664" t="s">
        <v>14382</v>
      </c>
      <c r="B3664" t="s">
        <v>14382</v>
      </c>
      <c r="C3664" t="s">
        <v>15155</v>
      </c>
      <c r="D3664" t="s">
        <v>37150</v>
      </c>
      <c r="E3664" t="s">
        <v>36499</v>
      </c>
      <c r="F3664">
        <v>1</v>
      </c>
      <c r="G3664">
        <v>35</v>
      </c>
      <c r="H3664" s="1">
        <v>451</v>
      </c>
      <c r="I3664" s="87"/>
      <c r="K3664" s="86" t="s">
        <v>17485</v>
      </c>
      <c r="L3664" s="86" t="s">
        <v>17486</v>
      </c>
      <c r="N3664">
        <f>IFERROR(VLOOKUP(A3664,bip!$A:$C,2,0),"")</f>
      </c>
      <c r="O3664">
        <f>IFERROR(VLOOKUP(A3664,bip!$A:$Z,3,0),"")</f>
      </c>
    </row>
    <row r="3665" spans="1:15" ht="13.2">
      <c r="A3665" t="s">
        <v>3330</v>
      </c>
      <c r="B3665" t="s">
        <v>3330</v>
      </c>
      <c r="C3665" t="s">
        <v>15155</v>
      </c>
      <c r="D3665" t="s">
        <v>37151</v>
      </c>
      <c r="E3665" t="s">
        <v>15890</v>
      </c>
      <c r="F3665">
        <v>4</v>
      </c>
      <c r="G3665">
        <v>40</v>
      </c>
      <c r="H3665" s="1">
        <v>90</v>
      </c>
      <c r="I3665" s="87"/>
      <c r="K3665" s="86" t="s">
        <v>17485</v>
      </c>
      <c r="L3665" s="86" t="s">
        <v>17486</v>
      </c>
      <c r="N3665">
        <f>IFERROR(VLOOKUP(A3665,bip!$A:$C,2,0),"")</f>
      </c>
      <c r="O3665">
        <f>IFERROR(VLOOKUP(A3665,bip!$A:$Z,3,0),"")</f>
      </c>
    </row>
    <row r="3666" spans="1:15" ht="13.2">
      <c r="A3666" t="s">
        <v>3331</v>
      </c>
      <c r="B3666" t="s">
        <v>3331</v>
      </c>
      <c r="C3666" t="s">
        <v>15155</v>
      </c>
      <c r="D3666" t="s">
        <v>37152</v>
      </c>
      <c r="E3666" t="s">
        <v>15891</v>
      </c>
      <c r="F3666">
        <v>4</v>
      </c>
      <c r="G3666">
        <v>40</v>
      </c>
      <c r="H3666" s="1">
        <v>90</v>
      </c>
      <c r="I3666" s="87"/>
      <c r="K3666" s="86" t="s">
        <v>17485</v>
      </c>
      <c r="L3666" s="86" t="s">
        <v>17486</v>
      </c>
      <c r="N3666">
        <f>IFERROR(VLOOKUP(A3666,bip!$A:$C,2,0),"")</f>
      </c>
      <c r="O3666">
        <f>IFERROR(VLOOKUP(A3666,bip!$A:$Z,3,0),"")</f>
      </c>
    </row>
    <row r="3667" spans="1:15" ht="13.2">
      <c r="A3667" t="s">
        <v>3332</v>
      </c>
      <c r="B3667" t="s">
        <v>3332</v>
      </c>
      <c r="C3667" t="s">
        <v>15155</v>
      </c>
      <c r="D3667" t="s">
        <v>37153</v>
      </c>
      <c r="E3667" t="s">
        <v>15892</v>
      </c>
      <c r="F3667">
        <v>4</v>
      </c>
      <c r="G3667">
        <v>40</v>
      </c>
      <c r="H3667" s="1">
        <v>91</v>
      </c>
      <c r="I3667" s="87"/>
      <c r="K3667" s="86" t="s">
        <v>17485</v>
      </c>
      <c r="L3667" s="86" t="s">
        <v>17486</v>
      </c>
      <c r="N3667">
        <f>IFERROR(VLOOKUP(A3667,bip!$A:$C,2,0),"")</f>
      </c>
      <c r="O3667">
        <f>IFERROR(VLOOKUP(A3667,bip!$A:$Z,3,0),"")</f>
      </c>
    </row>
    <row r="3668" spans="1:15" ht="13.2">
      <c r="A3668" t="s">
        <v>3333</v>
      </c>
      <c r="B3668" t="s">
        <v>3333</v>
      </c>
      <c r="C3668" t="s">
        <v>15155</v>
      </c>
      <c r="D3668" t="s">
        <v>37154</v>
      </c>
      <c r="E3668" t="s">
        <v>15893</v>
      </c>
      <c r="F3668">
        <v>4</v>
      </c>
      <c r="G3668">
        <v>40</v>
      </c>
      <c r="H3668" s="1">
        <v>101</v>
      </c>
      <c r="I3668" s="87"/>
      <c r="K3668" s="86" t="s">
        <v>17485</v>
      </c>
      <c r="L3668" s="86" t="s">
        <v>17486</v>
      </c>
      <c r="N3668">
        <f>IFERROR(VLOOKUP(A3668,bip!$A:$C,2,0),"")</f>
      </c>
      <c r="O3668">
        <f>IFERROR(VLOOKUP(A3668,bip!$A:$Z,3,0),"")</f>
      </c>
    </row>
    <row r="3669" spans="1:15" ht="13.2">
      <c r="A3669" t="s">
        <v>3334</v>
      </c>
      <c r="B3669" t="s">
        <v>3334</v>
      </c>
      <c r="C3669" t="s">
        <v>15155</v>
      </c>
      <c r="D3669" t="s">
        <v>37155</v>
      </c>
      <c r="E3669" t="s">
        <v>15894</v>
      </c>
      <c r="F3669">
        <v>4</v>
      </c>
      <c r="G3669">
        <v>40</v>
      </c>
      <c r="H3669" s="1">
        <v>108</v>
      </c>
      <c r="I3669" s="87"/>
      <c r="K3669" s="86" t="s">
        <v>17485</v>
      </c>
      <c r="L3669" s="86" t="s">
        <v>17486</v>
      </c>
      <c r="N3669">
        <f>IFERROR(VLOOKUP(A3669,bip!$A:$C,2,0),"")</f>
      </c>
      <c r="O3669">
        <f>IFERROR(VLOOKUP(A3669,bip!$A:$Z,3,0),"")</f>
      </c>
    </row>
    <row r="3670" spans="1:15" ht="13.2">
      <c r="A3670" t="s">
        <v>3335</v>
      </c>
      <c r="B3670" t="s">
        <v>3335</v>
      </c>
      <c r="C3670" t="s">
        <v>15155</v>
      </c>
      <c r="D3670" t="s">
        <v>37156</v>
      </c>
      <c r="E3670" t="s">
        <v>15895</v>
      </c>
      <c r="F3670">
        <v>4</v>
      </c>
      <c r="G3670">
        <v>40</v>
      </c>
      <c r="H3670" s="1">
        <v>113</v>
      </c>
      <c r="I3670" s="87"/>
      <c r="K3670" s="86" t="s">
        <v>17485</v>
      </c>
      <c r="L3670" s="86" t="s">
        <v>17486</v>
      </c>
      <c r="N3670">
        <f>IFERROR(VLOOKUP(A3670,bip!$A:$C,2,0),"")</f>
      </c>
      <c r="O3670">
        <f>IFERROR(VLOOKUP(A3670,bip!$A:$Z,3,0),"")</f>
      </c>
    </row>
    <row r="3671" spans="1:15" ht="13.2">
      <c r="A3671" t="s">
        <v>3336</v>
      </c>
      <c r="B3671" t="s">
        <v>3336</v>
      </c>
      <c r="C3671" t="s">
        <v>15155</v>
      </c>
      <c r="D3671" t="s">
        <v>37157</v>
      </c>
      <c r="E3671" t="s">
        <v>15896</v>
      </c>
      <c r="F3671">
        <v>4</v>
      </c>
      <c r="G3671">
        <v>40</v>
      </c>
      <c r="H3671" s="1">
        <v>128</v>
      </c>
      <c r="I3671" s="87"/>
      <c r="K3671" s="86" t="s">
        <v>17485</v>
      </c>
      <c r="L3671" s="86" t="s">
        <v>17486</v>
      </c>
      <c r="N3671">
        <f>IFERROR(VLOOKUP(A3671,bip!$A:$C,2,0),"")</f>
      </c>
      <c r="O3671">
        <f>IFERROR(VLOOKUP(A3671,bip!$A:$Z,3,0),"")</f>
      </c>
    </row>
    <row r="3672" spans="1:15" ht="13.2">
      <c r="A3672" t="s">
        <v>3337</v>
      </c>
      <c r="B3672" t="s">
        <v>3337</v>
      </c>
      <c r="C3672" t="s">
        <v>15155</v>
      </c>
      <c r="D3672" t="s">
        <v>37158</v>
      </c>
      <c r="E3672" t="s">
        <v>15897</v>
      </c>
      <c r="F3672">
        <v>4</v>
      </c>
      <c r="G3672">
        <v>40</v>
      </c>
      <c r="H3672" s="1">
        <v>149</v>
      </c>
      <c r="I3672" s="87"/>
      <c r="K3672" s="86" t="s">
        <v>17485</v>
      </c>
      <c r="L3672" s="86" t="s">
        <v>17486</v>
      </c>
      <c r="N3672">
        <f>IFERROR(VLOOKUP(A3672,bip!$A:$C,2,0),"")</f>
      </c>
      <c r="O3672">
        <f>IFERROR(VLOOKUP(A3672,bip!$A:$Z,3,0),"")</f>
      </c>
    </row>
    <row r="3673" spans="1:15" ht="13.2">
      <c r="A3673" t="s">
        <v>3338</v>
      </c>
      <c r="B3673" t="s">
        <v>3338</v>
      </c>
      <c r="C3673" t="s">
        <v>15155</v>
      </c>
      <c r="D3673" t="s">
        <v>37159</v>
      </c>
      <c r="E3673" t="s">
        <v>15898</v>
      </c>
      <c r="F3673">
        <v>4</v>
      </c>
      <c r="G3673">
        <v>40</v>
      </c>
      <c r="H3673" s="1">
        <v>197</v>
      </c>
      <c r="I3673" s="87"/>
      <c r="K3673" s="86" t="s">
        <v>17485</v>
      </c>
      <c r="L3673" s="86" t="s">
        <v>17486</v>
      </c>
      <c r="N3673">
        <f>IFERROR(VLOOKUP(A3673,bip!$A:$C,2,0),"")</f>
      </c>
      <c r="O3673">
        <f>IFERROR(VLOOKUP(A3673,bip!$A:$Z,3,0),"")</f>
      </c>
    </row>
    <row r="3674" spans="1:15" ht="13.2">
      <c r="A3674" t="s">
        <v>3339</v>
      </c>
      <c r="B3674" t="s">
        <v>3339</v>
      </c>
      <c r="C3674" t="s">
        <v>15155</v>
      </c>
      <c r="D3674" t="s">
        <v>37160</v>
      </c>
      <c r="E3674" t="s">
        <v>15899</v>
      </c>
      <c r="F3674">
        <v>2</v>
      </c>
      <c r="G3674">
        <v>20</v>
      </c>
      <c r="H3674" s="1">
        <v>275</v>
      </c>
      <c r="I3674" s="87"/>
      <c r="K3674" s="86" t="s">
        <v>17485</v>
      </c>
      <c r="L3674" s="86" t="s">
        <v>17486</v>
      </c>
      <c r="N3674">
        <f>IFERROR(VLOOKUP(A3674,bip!$A:$C,2,0),"")</f>
      </c>
      <c r="O3674">
        <f>IFERROR(VLOOKUP(A3674,bip!$A:$Z,3,0),"")</f>
      </c>
    </row>
    <row r="3675" spans="1:15" ht="13.2">
      <c r="A3675" t="s">
        <v>3340</v>
      </c>
      <c r="B3675" t="s">
        <v>3340</v>
      </c>
      <c r="C3675" t="s">
        <v>15155</v>
      </c>
      <c r="D3675" t="s">
        <v>37161</v>
      </c>
      <c r="E3675" t="s">
        <v>15900</v>
      </c>
      <c r="F3675">
        <v>2</v>
      </c>
      <c r="G3675">
        <v>20</v>
      </c>
      <c r="H3675" s="1">
        <v>291</v>
      </c>
      <c r="I3675" s="87"/>
      <c r="K3675" s="86" t="s">
        <v>17485</v>
      </c>
      <c r="L3675" s="86" t="s">
        <v>17486</v>
      </c>
      <c r="N3675">
        <f>IFERROR(VLOOKUP(A3675,bip!$A:$C,2,0),"")</f>
      </c>
      <c r="O3675">
        <f>IFERROR(VLOOKUP(A3675,bip!$A:$Z,3,0),"")</f>
      </c>
    </row>
    <row r="3676" spans="1:15" ht="13.2">
      <c r="A3676" t="s">
        <v>3341</v>
      </c>
      <c r="B3676" t="s">
        <v>3341</v>
      </c>
      <c r="C3676" t="s">
        <v>15155</v>
      </c>
      <c r="D3676" t="s">
        <v>37162</v>
      </c>
      <c r="E3676" t="s">
        <v>19634</v>
      </c>
      <c r="F3676">
        <v>4</v>
      </c>
      <c r="G3676">
        <v>40</v>
      </c>
      <c r="H3676" s="1">
        <v>90</v>
      </c>
      <c r="I3676" s="87"/>
      <c r="K3676" s="86" t="s">
        <v>17485</v>
      </c>
      <c r="L3676" s="86" t="s">
        <v>17486</v>
      </c>
      <c r="N3676">
        <f>IFERROR(VLOOKUP(A3676,bip!$A:$C,2,0),"")</f>
      </c>
      <c r="O3676">
        <f>IFERROR(VLOOKUP(A3676,bip!$A:$Z,3,0),"")</f>
      </c>
    </row>
    <row r="3677" spans="1:15" ht="13.2">
      <c r="A3677" t="s">
        <v>3342</v>
      </c>
      <c r="B3677" t="s">
        <v>3342</v>
      </c>
      <c r="C3677" t="s">
        <v>15155</v>
      </c>
      <c r="D3677" t="s">
        <v>37163</v>
      </c>
      <c r="E3677" t="s">
        <v>19635</v>
      </c>
      <c r="F3677">
        <v>4</v>
      </c>
      <c r="G3677">
        <v>40</v>
      </c>
      <c r="H3677" s="1">
        <v>90</v>
      </c>
      <c r="I3677" s="87"/>
      <c r="K3677" s="86" t="s">
        <v>17485</v>
      </c>
      <c r="L3677" s="86" t="s">
        <v>17486</v>
      </c>
      <c r="N3677">
        <f>IFERROR(VLOOKUP(A3677,bip!$A:$C,2,0),"")</f>
      </c>
      <c r="O3677">
        <f>IFERROR(VLOOKUP(A3677,bip!$A:$Z,3,0),"")</f>
      </c>
    </row>
    <row r="3678" spans="1:15" ht="13.2">
      <c r="A3678" t="s">
        <v>3343</v>
      </c>
      <c r="B3678" t="s">
        <v>3343</v>
      </c>
      <c r="C3678" t="s">
        <v>15155</v>
      </c>
      <c r="D3678" t="s">
        <v>37164</v>
      </c>
      <c r="E3678" t="s">
        <v>19636</v>
      </c>
      <c r="F3678">
        <v>4</v>
      </c>
      <c r="G3678">
        <v>40</v>
      </c>
      <c r="H3678" s="1">
        <v>106</v>
      </c>
      <c r="I3678" s="87"/>
      <c r="K3678" s="86" t="s">
        <v>17485</v>
      </c>
      <c r="L3678" s="86" t="s">
        <v>17486</v>
      </c>
      <c r="N3678">
        <f>IFERROR(VLOOKUP(A3678,bip!$A:$C,2,0),"")</f>
      </c>
      <c r="O3678">
        <f>IFERROR(VLOOKUP(A3678,bip!$A:$Z,3,0),"")</f>
      </c>
    </row>
    <row r="3679" spans="1:15" ht="13.2">
      <c r="A3679" t="s">
        <v>3344</v>
      </c>
      <c r="B3679" t="s">
        <v>3344</v>
      </c>
      <c r="C3679" t="s">
        <v>15155</v>
      </c>
      <c r="D3679" t="s">
        <v>37165</v>
      </c>
      <c r="E3679" t="s">
        <v>19637</v>
      </c>
      <c r="F3679">
        <v>4</v>
      </c>
      <c r="G3679">
        <v>40</v>
      </c>
      <c r="H3679" s="1">
        <v>113</v>
      </c>
      <c r="I3679" s="87"/>
      <c r="K3679" s="86" t="s">
        <v>17485</v>
      </c>
      <c r="L3679" s="86" t="s">
        <v>17486</v>
      </c>
      <c r="N3679">
        <f>IFERROR(VLOOKUP(A3679,bip!$A:$C,2,0),"")</f>
      </c>
      <c r="O3679">
        <f>IFERROR(VLOOKUP(A3679,bip!$A:$Z,3,0),"")</f>
      </c>
    </row>
    <row r="3680" spans="1:15" ht="13.2">
      <c r="A3680" t="s">
        <v>3345</v>
      </c>
      <c r="B3680" t="s">
        <v>3345</v>
      </c>
      <c r="C3680" t="s">
        <v>15155</v>
      </c>
      <c r="D3680" t="s">
        <v>37166</v>
      </c>
      <c r="E3680" t="s">
        <v>19638</v>
      </c>
      <c r="F3680">
        <v>4</v>
      </c>
      <c r="G3680">
        <v>40</v>
      </c>
      <c r="H3680" s="1">
        <v>128</v>
      </c>
      <c r="I3680" s="87"/>
      <c r="K3680" s="86" t="s">
        <v>17485</v>
      </c>
      <c r="L3680" s="86" t="s">
        <v>17486</v>
      </c>
      <c r="N3680">
        <f>IFERROR(VLOOKUP(A3680,bip!$A:$C,2,0),"")</f>
      </c>
      <c r="O3680">
        <f>IFERROR(VLOOKUP(A3680,bip!$A:$Z,3,0),"")</f>
      </c>
    </row>
    <row r="3681" spans="1:15" ht="13.2">
      <c r="A3681" t="s">
        <v>3346</v>
      </c>
      <c r="B3681" t="s">
        <v>3346</v>
      </c>
      <c r="C3681" t="s">
        <v>15155</v>
      </c>
      <c r="D3681" t="s">
        <v>37167</v>
      </c>
      <c r="E3681" t="s">
        <v>19639</v>
      </c>
      <c r="F3681">
        <v>4</v>
      </c>
      <c r="G3681">
        <v>40</v>
      </c>
      <c r="H3681" s="1">
        <v>197</v>
      </c>
      <c r="I3681" s="87"/>
      <c r="K3681" s="86" t="s">
        <v>17485</v>
      </c>
      <c r="L3681" s="86" t="s">
        <v>17486</v>
      </c>
      <c r="N3681">
        <f>IFERROR(VLOOKUP(A3681,bip!$A:$C,2,0),"")</f>
      </c>
      <c r="O3681">
        <f>IFERROR(VLOOKUP(A3681,bip!$A:$Z,3,0),"")</f>
      </c>
    </row>
    <row r="3682" spans="1:15" ht="13.2">
      <c r="A3682" t="s">
        <v>3347</v>
      </c>
      <c r="B3682" t="s">
        <v>3347</v>
      </c>
      <c r="C3682" t="s">
        <v>15155</v>
      </c>
      <c r="D3682" t="s">
        <v>37168</v>
      </c>
      <c r="E3682" t="s">
        <v>19640</v>
      </c>
      <c r="F3682">
        <v>2</v>
      </c>
      <c r="G3682">
        <v>20</v>
      </c>
      <c r="H3682" s="1">
        <v>265</v>
      </c>
      <c r="I3682" s="87"/>
      <c r="K3682" s="86" t="s">
        <v>17485</v>
      </c>
      <c r="L3682" s="86" t="s">
        <v>17486</v>
      </c>
      <c r="N3682">
        <f>IFERROR(VLOOKUP(A3682,bip!$A:$C,2,0),"")</f>
      </c>
      <c r="O3682">
        <f>IFERROR(VLOOKUP(A3682,bip!$A:$Z,3,0),"")</f>
      </c>
    </row>
    <row r="3683" spans="1:15" ht="13.2">
      <c r="A3683" t="s">
        <v>3348</v>
      </c>
      <c r="B3683" t="s">
        <v>3348</v>
      </c>
      <c r="C3683" t="s">
        <v>15155</v>
      </c>
      <c r="D3683" t="s">
        <v>37169</v>
      </c>
      <c r="E3683" t="s">
        <v>19641</v>
      </c>
      <c r="F3683">
        <v>2</v>
      </c>
      <c r="G3683">
        <v>20</v>
      </c>
      <c r="H3683" s="1">
        <v>275</v>
      </c>
      <c r="I3683" s="87"/>
      <c r="K3683" s="86" t="s">
        <v>17485</v>
      </c>
      <c r="L3683" s="86" t="s">
        <v>17486</v>
      </c>
      <c r="N3683">
        <f>IFERROR(VLOOKUP(A3683,bip!$A:$C,2,0),"")</f>
      </c>
      <c r="O3683">
        <f>IFERROR(VLOOKUP(A3683,bip!$A:$Z,3,0),"")</f>
      </c>
    </row>
    <row r="3684" spans="1:15" ht="13.2">
      <c r="A3684" t="s">
        <v>3349</v>
      </c>
      <c r="B3684" t="s">
        <v>3349</v>
      </c>
      <c r="C3684" t="s">
        <v>15155</v>
      </c>
      <c r="D3684" t="s">
        <v>37170</v>
      </c>
      <c r="E3684" t="s">
        <v>19642</v>
      </c>
      <c r="F3684">
        <v>2</v>
      </c>
      <c r="G3684">
        <v>20</v>
      </c>
      <c r="H3684" s="1">
        <v>291</v>
      </c>
      <c r="I3684" s="87"/>
      <c r="K3684" s="86" t="s">
        <v>17485</v>
      </c>
      <c r="L3684" s="86" t="s">
        <v>17486</v>
      </c>
      <c r="N3684">
        <f>IFERROR(VLOOKUP(A3684,bip!$A:$C,2,0),"")</f>
      </c>
      <c r="O3684">
        <f>IFERROR(VLOOKUP(A3684,bip!$A:$Z,3,0),"")</f>
      </c>
    </row>
    <row r="3685" spans="1:15" ht="13.2">
      <c r="A3685" t="s">
        <v>3350</v>
      </c>
      <c r="B3685" t="s">
        <v>3350</v>
      </c>
      <c r="C3685" t="s">
        <v>15155</v>
      </c>
      <c r="D3685" t="s">
        <v>37171</v>
      </c>
      <c r="E3685" t="s">
        <v>19643</v>
      </c>
      <c r="F3685">
        <v>2</v>
      </c>
      <c r="G3685">
        <v>20</v>
      </c>
      <c r="H3685" s="1">
        <v>306</v>
      </c>
      <c r="I3685" s="87"/>
      <c r="K3685" s="86" t="s">
        <v>17485</v>
      </c>
      <c r="L3685" s="86" t="s">
        <v>17486</v>
      </c>
      <c r="N3685">
        <f>IFERROR(VLOOKUP(A3685,bip!$A:$C,2,0),"")</f>
      </c>
      <c r="O3685">
        <f>IFERROR(VLOOKUP(A3685,bip!$A:$Z,3,0),"")</f>
      </c>
    </row>
    <row r="3686" spans="1:15" ht="13.2">
      <c r="A3686" t="s">
        <v>3329</v>
      </c>
      <c r="B3686" t="s">
        <v>3329</v>
      </c>
      <c r="C3686" t="s">
        <v>15155</v>
      </c>
      <c r="D3686" t="s">
        <v>37172</v>
      </c>
      <c r="E3686" t="s">
        <v>36500</v>
      </c>
      <c r="F3686">
        <v>1</v>
      </c>
      <c r="G3686">
        <v>6</v>
      </c>
      <c r="H3686" s="1">
        <v>1767</v>
      </c>
      <c r="I3686" s="87"/>
      <c r="K3686" s="86" t="s">
        <v>17485</v>
      </c>
      <c r="L3686" s="86" t="s">
        <v>17486</v>
      </c>
      <c r="N3686">
        <f>IFERROR(VLOOKUP(A3686,bip!$A:$C,2,0),"")</f>
      </c>
      <c r="O3686">
        <f>IFERROR(VLOOKUP(A3686,bip!$A:$Z,3,0),"")</f>
      </c>
    </row>
    <row r="3687" spans="1:15" ht="13.2">
      <c r="A3687" t="s">
        <v>3328</v>
      </c>
      <c r="B3687" t="s">
        <v>3328</v>
      </c>
      <c r="C3687" t="s">
        <v>15155</v>
      </c>
      <c r="D3687" t="s">
        <v>37173</v>
      </c>
      <c r="E3687" t="s">
        <v>36501</v>
      </c>
      <c r="F3687">
        <v>1</v>
      </c>
      <c r="G3687">
        <v>6</v>
      </c>
      <c r="H3687" s="1">
        <v>1551</v>
      </c>
      <c r="I3687" s="87"/>
      <c r="K3687" s="86" t="s">
        <v>17485</v>
      </c>
      <c r="L3687" s="86" t="s">
        <v>17486</v>
      </c>
      <c r="N3687">
        <f>IFERROR(VLOOKUP(A3687,bip!$A:$C,2,0),"")</f>
      </c>
      <c r="O3687">
        <f>IFERROR(VLOOKUP(A3687,bip!$A:$Z,3,0),"")</f>
      </c>
    </row>
    <row r="3688" spans="1:15" ht="13.2">
      <c r="A3688" t="s">
        <v>3353</v>
      </c>
      <c r="B3688" t="s">
        <v>3353</v>
      </c>
      <c r="C3688" t="s">
        <v>15155</v>
      </c>
      <c r="D3688" t="s">
        <v>37175</v>
      </c>
      <c r="E3688" t="s">
        <v>15901</v>
      </c>
      <c r="F3688">
        <v>4</v>
      </c>
      <c r="G3688">
        <v>40</v>
      </c>
      <c r="H3688" s="1">
        <v>78</v>
      </c>
      <c r="I3688" s="87"/>
      <c r="K3688" s="86" t="s">
        <v>17485</v>
      </c>
      <c r="L3688" s="86" t="s">
        <v>17486</v>
      </c>
      <c r="N3688">
        <f>IFERROR(VLOOKUP(A3688,bip!$A:$C,2,0),"")</f>
      </c>
      <c r="O3688">
        <f>IFERROR(VLOOKUP(A3688,bip!$A:$Z,3,0),"")</f>
      </c>
    </row>
    <row r="3689" spans="1:15" ht="13.2">
      <c r="A3689" t="s">
        <v>3354</v>
      </c>
      <c r="B3689" t="s">
        <v>3354</v>
      </c>
      <c r="C3689" t="s">
        <v>15155</v>
      </c>
      <c r="D3689" t="s">
        <v>37177</v>
      </c>
      <c r="E3689" t="s">
        <v>15902</v>
      </c>
      <c r="F3689">
        <v>4</v>
      </c>
      <c r="G3689">
        <v>40</v>
      </c>
      <c r="H3689" s="1">
        <v>78</v>
      </c>
      <c r="I3689" s="87"/>
      <c r="K3689" s="86" t="s">
        <v>17485</v>
      </c>
      <c r="L3689" s="86" t="s">
        <v>17486</v>
      </c>
      <c r="N3689">
        <f>IFERROR(VLOOKUP(A3689,bip!$A:$C,2,0),"")</f>
      </c>
      <c r="O3689">
        <f>IFERROR(VLOOKUP(A3689,bip!$A:$Z,3,0),"")</f>
      </c>
    </row>
    <row r="3690" spans="1:15" ht="13.2">
      <c r="A3690" t="s">
        <v>3355</v>
      </c>
      <c r="B3690" t="s">
        <v>3355</v>
      </c>
      <c r="C3690" t="s">
        <v>15155</v>
      </c>
      <c r="D3690" t="s">
        <v>37179</v>
      </c>
      <c r="E3690" t="s">
        <v>15903</v>
      </c>
      <c r="F3690">
        <v>4</v>
      </c>
      <c r="G3690">
        <v>40</v>
      </c>
      <c r="H3690" s="1">
        <v>79</v>
      </c>
      <c r="I3690" s="87"/>
      <c r="K3690" s="86" t="s">
        <v>17485</v>
      </c>
      <c r="L3690" s="86" t="s">
        <v>17486</v>
      </c>
      <c r="N3690">
        <f>IFERROR(VLOOKUP(A3690,bip!$A:$C,2,0),"")</f>
      </c>
      <c r="O3690">
        <f>IFERROR(VLOOKUP(A3690,bip!$A:$Z,3,0),"")</f>
      </c>
    </row>
    <row r="3691" spans="1:15" ht="13.2">
      <c r="A3691" t="s">
        <v>3356</v>
      </c>
      <c r="B3691" t="s">
        <v>3356</v>
      </c>
      <c r="C3691" t="s">
        <v>15155</v>
      </c>
      <c r="D3691" t="s">
        <v>37181</v>
      </c>
      <c r="E3691" t="s">
        <v>15904</v>
      </c>
      <c r="F3691">
        <v>4</v>
      </c>
      <c r="G3691">
        <v>40</v>
      </c>
      <c r="H3691" s="1">
        <v>88</v>
      </c>
      <c r="I3691" s="87"/>
      <c r="K3691" s="86" t="s">
        <v>17485</v>
      </c>
      <c r="L3691" s="86" t="s">
        <v>17486</v>
      </c>
      <c r="N3691">
        <f>IFERROR(VLOOKUP(A3691,bip!$A:$C,2,0),"")</f>
      </c>
      <c r="O3691">
        <f>IFERROR(VLOOKUP(A3691,bip!$A:$Z,3,0),"")</f>
      </c>
    </row>
    <row r="3692" spans="1:15" ht="13.2">
      <c r="A3692" t="s">
        <v>3357</v>
      </c>
      <c r="B3692" t="s">
        <v>3357</v>
      </c>
      <c r="C3692" t="s">
        <v>15155</v>
      </c>
      <c r="D3692" t="s">
        <v>37183</v>
      </c>
      <c r="E3692" t="s">
        <v>15905</v>
      </c>
      <c r="F3692">
        <v>4</v>
      </c>
      <c r="G3692">
        <v>40</v>
      </c>
      <c r="H3692" s="1">
        <v>95</v>
      </c>
      <c r="I3692" s="87"/>
      <c r="K3692" s="86" t="s">
        <v>17485</v>
      </c>
      <c r="L3692" s="86" t="s">
        <v>17486</v>
      </c>
      <c r="N3692">
        <f>IFERROR(VLOOKUP(A3692,bip!$A:$C,2,0),"")</f>
      </c>
      <c r="O3692">
        <f>IFERROR(VLOOKUP(A3692,bip!$A:$Z,3,0),"")</f>
      </c>
    </row>
    <row r="3693" spans="1:15" ht="13.2">
      <c r="A3693" t="s">
        <v>3358</v>
      </c>
      <c r="B3693" t="s">
        <v>3358</v>
      </c>
      <c r="C3693" t="s">
        <v>15155</v>
      </c>
      <c r="D3693" t="s">
        <v>37185</v>
      </c>
      <c r="E3693" t="s">
        <v>15906</v>
      </c>
      <c r="F3693">
        <v>4</v>
      </c>
      <c r="G3693">
        <v>40</v>
      </c>
      <c r="H3693" s="1">
        <v>99</v>
      </c>
      <c r="I3693" s="87"/>
      <c r="K3693" s="86" t="s">
        <v>17485</v>
      </c>
      <c r="L3693" s="86" t="s">
        <v>17486</v>
      </c>
      <c r="N3693">
        <f>IFERROR(VLOOKUP(A3693,bip!$A:$C,2,0),"")</f>
      </c>
      <c r="O3693">
        <f>IFERROR(VLOOKUP(A3693,bip!$A:$Z,3,0),"")</f>
      </c>
    </row>
    <row r="3694" spans="1:15" ht="13.2">
      <c r="A3694" t="s">
        <v>3359</v>
      </c>
      <c r="B3694" t="s">
        <v>3359</v>
      </c>
      <c r="C3694" t="s">
        <v>15155</v>
      </c>
      <c r="D3694" t="s">
        <v>37187</v>
      </c>
      <c r="E3694" t="s">
        <v>15907</v>
      </c>
      <c r="F3694">
        <v>4</v>
      </c>
      <c r="G3694">
        <v>40</v>
      </c>
      <c r="H3694" s="1">
        <v>111</v>
      </c>
      <c r="I3694" s="87"/>
      <c r="K3694" s="86" t="s">
        <v>17485</v>
      </c>
      <c r="L3694" s="86" t="s">
        <v>17486</v>
      </c>
      <c r="N3694">
        <f>IFERROR(VLOOKUP(A3694,bip!$A:$C,2,0),"")</f>
      </c>
      <c r="O3694">
        <f>IFERROR(VLOOKUP(A3694,bip!$A:$Z,3,0),"")</f>
      </c>
    </row>
    <row r="3695" spans="1:15" ht="13.2">
      <c r="A3695" t="s">
        <v>3360</v>
      </c>
      <c r="B3695" t="s">
        <v>3360</v>
      </c>
      <c r="C3695" t="s">
        <v>15155</v>
      </c>
      <c r="D3695" t="s">
        <v>37189</v>
      </c>
      <c r="E3695" t="s">
        <v>15908</v>
      </c>
      <c r="F3695">
        <v>4</v>
      </c>
      <c r="G3695">
        <v>40</v>
      </c>
      <c r="H3695" s="1">
        <v>114</v>
      </c>
      <c r="I3695" s="87"/>
      <c r="K3695" s="86" t="s">
        <v>17485</v>
      </c>
      <c r="L3695" s="86" t="s">
        <v>17486</v>
      </c>
      <c r="N3695">
        <f>IFERROR(VLOOKUP(A3695,bip!$A:$C,2,0),"")</f>
      </c>
      <c r="O3695">
        <f>IFERROR(VLOOKUP(A3695,bip!$A:$Z,3,0),"")</f>
      </c>
    </row>
    <row r="3696" spans="1:15" ht="13.2">
      <c r="A3696" t="s">
        <v>3361</v>
      </c>
      <c r="B3696" t="s">
        <v>3361</v>
      </c>
      <c r="C3696" t="s">
        <v>15155</v>
      </c>
      <c r="D3696" t="s">
        <v>37191</v>
      </c>
      <c r="E3696" t="s">
        <v>15909</v>
      </c>
      <c r="F3696">
        <v>4</v>
      </c>
      <c r="G3696">
        <v>40</v>
      </c>
      <c r="H3696" s="1">
        <v>170</v>
      </c>
      <c r="I3696" s="87"/>
      <c r="K3696" s="86" t="s">
        <v>17485</v>
      </c>
      <c r="L3696" s="86" t="s">
        <v>17486</v>
      </c>
      <c r="N3696">
        <f>IFERROR(VLOOKUP(A3696,bip!$A:$C,2,0),"")</f>
      </c>
      <c r="O3696">
        <f>IFERROR(VLOOKUP(A3696,bip!$A:$Z,3,0),"")</f>
      </c>
    </row>
    <row r="3697" spans="1:15" ht="13.2">
      <c r="A3697" t="s">
        <v>3362</v>
      </c>
      <c r="B3697" t="s">
        <v>3362</v>
      </c>
      <c r="C3697" t="s">
        <v>15155</v>
      </c>
      <c r="D3697" t="s">
        <v>37193</v>
      </c>
      <c r="E3697" t="s">
        <v>15910</v>
      </c>
      <c r="F3697">
        <v>4</v>
      </c>
      <c r="G3697">
        <v>20</v>
      </c>
      <c r="H3697" s="1">
        <v>239</v>
      </c>
      <c r="I3697" s="87"/>
      <c r="K3697" s="86" t="s">
        <v>17485</v>
      </c>
      <c r="L3697" s="86" t="s">
        <v>17486</v>
      </c>
      <c r="N3697">
        <f>IFERROR(VLOOKUP(A3697,bip!$A:$C,2,0),"")</f>
      </c>
      <c r="O3697">
        <f>IFERROR(VLOOKUP(A3697,bip!$A:$Z,3,0),"")</f>
      </c>
    </row>
    <row r="3698" spans="1:15" ht="13.2">
      <c r="A3698" t="s">
        <v>3363</v>
      </c>
      <c r="B3698" t="s">
        <v>3363</v>
      </c>
      <c r="C3698" t="s">
        <v>15155</v>
      </c>
      <c r="D3698" t="s">
        <v>37195</v>
      </c>
      <c r="E3698" t="s">
        <v>15911</v>
      </c>
      <c r="F3698">
        <v>2</v>
      </c>
      <c r="G3698">
        <v>20</v>
      </c>
      <c r="H3698" s="1">
        <v>253</v>
      </c>
      <c r="I3698" s="87"/>
      <c r="K3698" s="86" t="s">
        <v>17485</v>
      </c>
      <c r="L3698" s="86" t="s">
        <v>17486</v>
      </c>
      <c r="N3698">
        <f>IFERROR(VLOOKUP(A3698,bip!$A:$C,2,0),"")</f>
      </c>
      <c r="O3698">
        <f>IFERROR(VLOOKUP(A3698,bip!$A:$Z,3,0),"")</f>
      </c>
    </row>
    <row r="3699" spans="1:15" ht="13.2">
      <c r="A3699" t="s">
        <v>3364</v>
      </c>
      <c r="B3699" t="s">
        <v>3364</v>
      </c>
      <c r="C3699" t="s">
        <v>15155</v>
      </c>
      <c r="D3699" t="s">
        <v>37197</v>
      </c>
      <c r="E3699" t="s">
        <v>19644</v>
      </c>
      <c r="F3699">
        <v>4</v>
      </c>
      <c r="G3699">
        <v>40</v>
      </c>
      <c r="H3699" s="1">
        <v>78</v>
      </c>
      <c r="I3699" s="87"/>
      <c r="K3699" s="86" t="s">
        <v>17485</v>
      </c>
      <c r="L3699" s="86" t="s">
        <v>17486</v>
      </c>
      <c r="N3699">
        <f>IFERROR(VLOOKUP(A3699,bip!$A:$C,2,0),"")</f>
      </c>
      <c r="O3699">
        <f>IFERROR(VLOOKUP(A3699,bip!$A:$Z,3,0),"")</f>
      </c>
    </row>
    <row r="3700" spans="1:15" ht="13.2">
      <c r="A3700" t="s">
        <v>3365</v>
      </c>
      <c r="B3700" t="s">
        <v>3365</v>
      </c>
      <c r="C3700" t="s">
        <v>15155</v>
      </c>
      <c r="D3700" t="s">
        <v>37199</v>
      </c>
      <c r="E3700" t="s">
        <v>19645</v>
      </c>
      <c r="F3700">
        <v>4</v>
      </c>
      <c r="G3700">
        <v>40</v>
      </c>
      <c r="H3700" s="1">
        <v>78</v>
      </c>
      <c r="I3700" s="87"/>
      <c r="K3700" s="86" t="s">
        <v>17485</v>
      </c>
      <c r="L3700" s="86" t="s">
        <v>17486</v>
      </c>
      <c r="N3700">
        <f>IFERROR(VLOOKUP(A3700,bip!$A:$C,2,0),"")</f>
      </c>
      <c r="O3700">
        <f>IFERROR(VLOOKUP(A3700,bip!$A:$Z,3,0),"")</f>
      </c>
    </row>
    <row r="3701" spans="1:15" ht="13.2">
      <c r="A3701" t="s">
        <v>3366</v>
      </c>
      <c r="B3701" t="s">
        <v>3366</v>
      </c>
      <c r="C3701" t="s">
        <v>15155</v>
      </c>
      <c r="D3701" t="s">
        <v>37201</v>
      </c>
      <c r="E3701" t="s">
        <v>19646</v>
      </c>
      <c r="F3701">
        <v>4</v>
      </c>
      <c r="G3701">
        <v>40</v>
      </c>
      <c r="H3701" s="1">
        <v>88</v>
      </c>
      <c r="I3701" s="87"/>
      <c r="K3701" s="86" t="s">
        <v>17485</v>
      </c>
      <c r="L3701" s="86" t="s">
        <v>17486</v>
      </c>
      <c r="N3701">
        <f>IFERROR(VLOOKUP(A3701,bip!$A:$C,2,0),"")</f>
      </c>
      <c r="O3701">
        <f>IFERROR(VLOOKUP(A3701,bip!$A:$Z,3,0),"")</f>
      </c>
    </row>
    <row r="3702" spans="1:15" ht="13.2">
      <c r="A3702" t="s">
        <v>3367</v>
      </c>
      <c r="B3702" t="s">
        <v>3367</v>
      </c>
      <c r="C3702" t="s">
        <v>15155</v>
      </c>
      <c r="D3702" t="s">
        <v>37203</v>
      </c>
      <c r="E3702" t="s">
        <v>19647</v>
      </c>
      <c r="F3702">
        <v>4</v>
      </c>
      <c r="G3702">
        <v>40</v>
      </c>
      <c r="H3702" s="1">
        <v>99</v>
      </c>
      <c r="I3702" s="87"/>
      <c r="K3702" s="86" t="s">
        <v>17485</v>
      </c>
      <c r="L3702" s="86" t="s">
        <v>17486</v>
      </c>
      <c r="N3702">
        <f>IFERROR(VLOOKUP(A3702,bip!$A:$C,2,0),"")</f>
      </c>
      <c r="O3702">
        <f>IFERROR(VLOOKUP(A3702,bip!$A:$Z,3,0),"")</f>
      </c>
    </row>
    <row r="3703" spans="1:15" ht="13.2">
      <c r="A3703" t="s">
        <v>3368</v>
      </c>
      <c r="B3703" t="s">
        <v>3368</v>
      </c>
      <c r="C3703" t="s">
        <v>15155</v>
      </c>
      <c r="D3703" t="s">
        <v>37205</v>
      </c>
      <c r="E3703" t="s">
        <v>19648</v>
      </c>
      <c r="F3703">
        <v>4</v>
      </c>
      <c r="G3703">
        <v>40</v>
      </c>
      <c r="H3703" s="1">
        <v>111</v>
      </c>
      <c r="I3703" s="87"/>
      <c r="K3703" s="86" t="s">
        <v>17485</v>
      </c>
      <c r="L3703" s="86" t="s">
        <v>17486</v>
      </c>
      <c r="N3703">
        <f>IFERROR(VLOOKUP(A3703,bip!$A:$C,2,0),"")</f>
      </c>
      <c r="O3703">
        <f>IFERROR(VLOOKUP(A3703,bip!$A:$Z,3,0),"")</f>
      </c>
    </row>
    <row r="3704" spans="1:15" ht="13.2">
      <c r="A3704" t="s">
        <v>3369</v>
      </c>
      <c r="B3704" t="s">
        <v>3369</v>
      </c>
      <c r="C3704" t="s">
        <v>15155</v>
      </c>
      <c r="D3704" t="s">
        <v>37207</v>
      </c>
      <c r="E3704" t="s">
        <v>19649</v>
      </c>
      <c r="F3704">
        <v>4</v>
      </c>
      <c r="G3704">
        <v>40</v>
      </c>
      <c r="H3704" s="1">
        <v>150</v>
      </c>
      <c r="I3704" s="87"/>
      <c r="K3704" s="86" t="s">
        <v>17485</v>
      </c>
      <c r="L3704" s="86" t="s">
        <v>17486</v>
      </c>
      <c r="N3704">
        <f>IFERROR(VLOOKUP(A3704,bip!$A:$C,2,0),"")</f>
      </c>
      <c r="O3704">
        <f>IFERROR(VLOOKUP(A3704,bip!$A:$Z,3,0),"")</f>
      </c>
    </row>
    <row r="3705" spans="1:15" ht="13.2">
      <c r="A3705" t="s">
        <v>3370</v>
      </c>
      <c r="B3705" t="s">
        <v>3370</v>
      </c>
      <c r="C3705" t="s">
        <v>15155</v>
      </c>
      <c r="D3705" t="s">
        <v>37209</v>
      </c>
      <c r="E3705" t="s">
        <v>19650</v>
      </c>
      <c r="F3705">
        <v>2</v>
      </c>
      <c r="G3705">
        <v>20</v>
      </c>
      <c r="H3705" s="1">
        <v>231</v>
      </c>
      <c r="I3705" s="87"/>
      <c r="K3705" s="86" t="s">
        <v>17485</v>
      </c>
      <c r="L3705" s="86" t="s">
        <v>17486</v>
      </c>
      <c r="N3705">
        <f>IFERROR(VLOOKUP(A3705,bip!$A:$C,2,0),"")</f>
      </c>
      <c r="O3705">
        <f>IFERROR(VLOOKUP(A3705,bip!$A:$Z,3,0),"")</f>
      </c>
    </row>
    <row r="3706" spans="1:15" ht="13.2">
      <c r="A3706" t="s">
        <v>3371</v>
      </c>
      <c r="B3706" t="s">
        <v>3371</v>
      </c>
      <c r="C3706" t="s">
        <v>15155</v>
      </c>
      <c r="D3706" t="s">
        <v>37211</v>
      </c>
      <c r="E3706" t="s">
        <v>19651</v>
      </c>
      <c r="F3706">
        <v>2</v>
      </c>
      <c r="G3706">
        <v>20</v>
      </c>
      <c r="H3706" s="1">
        <v>239</v>
      </c>
      <c r="I3706" s="87"/>
      <c r="K3706" s="86" t="s">
        <v>17485</v>
      </c>
      <c r="L3706" s="86" t="s">
        <v>17486</v>
      </c>
      <c r="N3706">
        <f>IFERROR(VLOOKUP(A3706,bip!$A:$C,2,0),"")</f>
      </c>
      <c r="O3706">
        <f>IFERROR(VLOOKUP(A3706,bip!$A:$Z,3,0),"")</f>
      </c>
    </row>
    <row r="3707" spans="1:15" ht="13.2">
      <c r="A3707" t="s">
        <v>3372</v>
      </c>
      <c r="B3707" t="s">
        <v>3372</v>
      </c>
      <c r="C3707" t="s">
        <v>15155</v>
      </c>
      <c r="D3707" t="s">
        <v>37213</v>
      </c>
      <c r="E3707" t="s">
        <v>19652</v>
      </c>
      <c r="F3707">
        <v>2</v>
      </c>
      <c r="G3707">
        <v>20</v>
      </c>
      <c r="H3707" s="1">
        <v>253</v>
      </c>
      <c r="I3707" s="87"/>
      <c r="K3707" s="86" t="s">
        <v>17485</v>
      </c>
      <c r="L3707" s="86" t="s">
        <v>17486</v>
      </c>
      <c r="N3707">
        <f>IFERROR(VLOOKUP(A3707,bip!$A:$C,2,0),"")</f>
      </c>
      <c r="O3707">
        <f>IFERROR(VLOOKUP(A3707,bip!$A:$Z,3,0),"")</f>
      </c>
    </row>
    <row r="3708" spans="1:15" ht="13.2">
      <c r="A3708" t="s">
        <v>3373</v>
      </c>
      <c r="B3708" t="s">
        <v>3373</v>
      </c>
      <c r="C3708" t="s">
        <v>15155</v>
      </c>
      <c r="D3708" t="s">
        <v>37215</v>
      </c>
      <c r="E3708" t="s">
        <v>19653</v>
      </c>
      <c r="F3708">
        <v>2</v>
      </c>
      <c r="G3708">
        <v>20</v>
      </c>
      <c r="H3708" s="1">
        <v>276</v>
      </c>
      <c r="I3708" s="87"/>
      <c r="K3708" s="86" t="s">
        <v>17485</v>
      </c>
      <c r="L3708" s="86" t="s">
        <v>17486</v>
      </c>
      <c r="N3708">
        <f>IFERROR(VLOOKUP(A3708,bip!$A:$C,2,0),"")</f>
      </c>
      <c r="O3708">
        <f>IFERROR(VLOOKUP(A3708,bip!$A:$Z,3,0),"")</f>
      </c>
    </row>
    <row r="3709" spans="1:15" ht="13.2">
      <c r="A3709" t="s">
        <v>3352</v>
      </c>
      <c r="B3709" t="s">
        <v>3352</v>
      </c>
      <c r="C3709" t="s">
        <v>15155</v>
      </c>
      <c r="D3709" t="s">
        <v>37230</v>
      </c>
      <c r="E3709" t="s">
        <v>36503</v>
      </c>
      <c r="F3709">
        <v>1</v>
      </c>
      <c r="G3709">
        <v>6</v>
      </c>
      <c r="H3709" s="1">
        <v>1522</v>
      </c>
      <c r="I3709" s="87"/>
      <c r="K3709" s="86" t="s">
        <v>17485</v>
      </c>
      <c r="L3709" s="86" t="s">
        <v>17486</v>
      </c>
      <c r="N3709">
        <f>IFERROR(VLOOKUP(A3709,bip!$A:$C,2,0),"")</f>
      </c>
      <c r="O3709">
        <f>IFERROR(VLOOKUP(A3709,bip!$A:$Z,3,0),"")</f>
      </c>
    </row>
    <row r="3710" spans="1:15" ht="13.2">
      <c r="A3710" t="s">
        <v>3351</v>
      </c>
      <c r="B3710" t="s">
        <v>3351</v>
      </c>
      <c r="C3710" t="s">
        <v>15155</v>
      </c>
      <c r="D3710" t="s">
        <v>37233</v>
      </c>
      <c r="E3710" t="s">
        <v>36506</v>
      </c>
      <c r="F3710">
        <v>1</v>
      </c>
      <c r="G3710">
        <v>6</v>
      </c>
      <c r="H3710" s="1">
        <v>1333</v>
      </c>
      <c r="I3710" s="87"/>
      <c r="K3710" s="86" t="s">
        <v>17485</v>
      </c>
      <c r="L3710" s="86" t="s">
        <v>17486</v>
      </c>
      <c r="N3710">
        <f>IFERROR(VLOOKUP(A3710,bip!$A:$C,2,0),"")</f>
      </c>
      <c r="O3710">
        <f>IFERROR(VLOOKUP(A3710,bip!$A:$Z,3,0),"")</f>
      </c>
    </row>
    <row r="3711" spans="1:15" ht="13.2">
      <c r="A3711" t="s">
        <v>3377</v>
      </c>
      <c r="B3711" t="s">
        <v>3377</v>
      </c>
      <c r="C3711" t="s">
        <v>15155</v>
      </c>
      <c r="D3711" t="s">
        <v>37174</v>
      </c>
      <c r="E3711" t="s">
        <v>15912</v>
      </c>
      <c r="F3711">
        <v>4</v>
      </c>
      <c r="G3711">
        <v>40</v>
      </c>
      <c r="H3711" s="1">
        <v>68</v>
      </c>
      <c r="I3711" s="87"/>
      <c r="K3711" s="86" t="s">
        <v>17485</v>
      </c>
      <c r="L3711" s="86" t="s">
        <v>17486</v>
      </c>
      <c r="N3711">
        <f>IFERROR(VLOOKUP(A3711,bip!$A:$C,2,0),"")</f>
      </c>
      <c r="O3711">
        <f>IFERROR(VLOOKUP(A3711,bip!$A:$Z,3,0),"")</f>
      </c>
    </row>
    <row r="3712" spans="1:15" ht="13.2">
      <c r="A3712" t="s">
        <v>3378</v>
      </c>
      <c r="B3712" t="s">
        <v>3378</v>
      </c>
      <c r="C3712" t="s">
        <v>15155</v>
      </c>
      <c r="D3712" t="s">
        <v>37176</v>
      </c>
      <c r="E3712" t="s">
        <v>15913</v>
      </c>
      <c r="F3712">
        <v>4</v>
      </c>
      <c r="G3712">
        <v>40</v>
      </c>
      <c r="H3712" s="1">
        <v>68</v>
      </c>
      <c r="I3712" s="87"/>
      <c r="K3712" s="86" t="s">
        <v>17485</v>
      </c>
      <c r="L3712" s="86" t="s">
        <v>17486</v>
      </c>
      <c r="N3712">
        <f>IFERROR(VLOOKUP(A3712,bip!$A:$C,2,0),"")</f>
      </c>
      <c r="O3712">
        <f>IFERROR(VLOOKUP(A3712,bip!$A:$Z,3,0),"")</f>
      </c>
    </row>
    <row r="3713" spans="1:15" ht="13.2">
      <c r="A3713" t="s">
        <v>3379</v>
      </c>
      <c r="B3713" t="s">
        <v>3379</v>
      </c>
      <c r="C3713" t="s">
        <v>15155</v>
      </c>
      <c r="D3713" t="s">
        <v>37178</v>
      </c>
      <c r="E3713" t="s">
        <v>15914</v>
      </c>
      <c r="F3713">
        <v>4</v>
      </c>
      <c r="G3713">
        <v>40</v>
      </c>
      <c r="H3713" s="1">
        <v>69</v>
      </c>
      <c r="I3713" s="87"/>
      <c r="K3713" s="86" t="s">
        <v>17485</v>
      </c>
      <c r="L3713" s="86" t="s">
        <v>17486</v>
      </c>
      <c r="N3713">
        <f>IFERROR(VLOOKUP(A3713,bip!$A:$C,2,0),"")</f>
      </c>
      <c r="O3713">
        <f>IFERROR(VLOOKUP(A3713,bip!$A:$Z,3,0),"")</f>
      </c>
    </row>
    <row r="3714" spans="1:15" ht="13.2">
      <c r="A3714" t="s">
        <v>3380</v>
      </c>
      <c r="B3714" t="s">
        <v>3380</v>
      </c>
      <c r="C3714" t="s">
        <v>15155</v>
      </c>
      <c r="D3714" t="s">
        <v>37180</v>
      </c>
      <c r="E3714" t="s">
        <v>15915</v>
      </c>
      <c r="F3714">
        <v>4</v>
      </c>
      <c r="G3714">
        <v>40</v>
      </c>
      <c r="H3714" s="1">
        <v>76</v>
      </c>
      <c r="I3714" s="87"/>
      <c r="K3714" s="86" t="s">
        <v>17485</v>
      </c>
      <c r="L3714" s="86" t="s">
        <v>17486</v>
      </c>
      <c r="N3714">
        <f>IFERROR(VLOOKUP(A3714,bip!$A:$C,2,0),"")</f>
      </c>
      <c r="O3714">
        <f>IFERROR(VLOOKUP(A3714,bip!$A:$Z,3,0),"")</f>
      </c>
    </row>
    <row r="3715" spans="1:15" ht="13.2">
      <c r="A3715" t="s">
        <v>3381</v>
      </c>
      <c r="B3715" t="s">
        <v>3381</v>
      </c>
      <c r="C3715" t="s">
        <v>15155</v>
      </c>
      <c r="D3715" t="s">
        <v>37182</v>
      </c>
      <c r="E3715" t="s">
        <v>15916</v>
      </c>
      <c r="F3715">
        <v>4</v>
      </c>
      <c r="G3715">
        <v>40</v>
      </c>
      <c r="H3715" s="1">
        <v>81</v>
      </c>
      <c r="I3715" s="87"/>
      <c r="K3715" s="86" t="s">
        <v>17485</v>
      </c>
      <c r="L3715" s="86" t="s">
        <v>17486</v>
      </c>
      <c r="N3715">
        <f>IFERROR(VLOOKUP(A3715,bip!$A:$C,2,0),"")</f>
      </c>
      <c r="O3715">
        <f>IFERROR(VLOOKUP(A3715,bip!$A:$Z,3,0),"")</f>
      </c>
    </row>
    <row r="3716" spans="1:15" ht="13.2">
      <c r="A3716" t="s">
        <v>3382</v>
      </c>
      <c r="B3716" t="s">
        <v>3382</v>
      </c>
      <c r="C3716" t="s">
        <v>15155</v>
      </c>
      <c r="D3716" t="s">
        <v>37184</v>
      </c>
      <c r="E3716" t="s">
        <v>15917</v>
      </c>
      <c r="F3716">
        <v>4</v>
      </c>
      <c r="G3716">
        <v>40</v>
      </c>
      <c r="H3716" s="1">
        <v>86</v>
      </c>
      <c r="I3716" s="87"/>
      <c r="K3716" s="86" t="s">
        <v>17485</v>
      </c>
      <c r="L3716" s="86" t="s">
        <v>17486</v>
      </c>
      <c r="N3716">
        <f>IFERROR(VLOOKUP(A3716,bip!$A:$C,2,0),"")</f>
      </c>
      <c r="O3716">
        <f>IFERROR(VLOOKUP(A3716,bip!$A:$Z,3,0),"")</f>
      </c>
    </row>
    <row r="3717" spans="1:15" ht="13.2">
      <c r="A3717" t="s">
        <v>3383</v>
      </c>
      <c r="B3717" t="s">
        <v>3383</v>
      </c>
      <c r="C3717" t="s">
        <v>15155</v>
      </c>
      <c r="D3717" t="s">
        <v>37186</v>
      </c>
      <c r="E3717" t="s">
        <v>15918</v>
      </c>
      <c r="F3717">
        <v>4</v>
      </c>
      <c r="G3717">
        <v>40</v>
      </c>
      <c r="H3717" s="1">
        <v>96</v>
      </c>
      <c r="I3717" s="87"/>
      <c r="K3717" s="86" t="s">
        <v>17485</v>
      </c>
      <c r="L3717" s="86" t="s">
        <v>17486</v>
      </c>
      <c r="N3717">
        <f>IFERROR(VLOOKUP(A3717,bip!$A:$C,2,0),"")</f>
      </c>
      <c r="O3717">
        <f>IFERROR(VLOOKUP(A3717,bip!$A:$Z,3,0),"")</f>
      </c>
    </row>
    <row r="3718" spans="1:15" ht="13.2">
      <c r="A3718" t="s">
        <v>3384</v>
      </c>
      <c r="B3718" t="s">
        <v>3384</v>
      </c>
      <c r="C3718" t="s">
        <v>15155</v>
      </c>
      <c r="D3718" t="s">
        <v>37188</v>
      </c>
      <c r="E3718" t="s">
        <v>15919</v>
      </c>
      <c r="F3718">
        <v>4</v>
      </c>
      <c r="G3718">
        <v>40</v>
      </c>
      <c r="H3718" s="1">
        <v>99</v>
      </c>
      <c r="I3718" s="87"/>
      <c r="K3718" s="86" t="s">
        <v>17485</v>
      </c>
      <c r="L3718" s="86" t="s">
        <v>17486</v>
      </c>
      <c r="N3718">
        <f>IFERROR(VLOOKUP(A3718,bip!$A:$C,2,0),"")</f>
      </c>
      <c r="O3718">
        <f>IFERROR(VLOOKUP(A3718,bip!$A:$Z,3,0),"")</f>
      </c>
    </row>
    <row r="3719" spans="1:15" ht="13.2">
      <c r="A3719" t="s">
        <v>3385</v>
      </c>
      <c r="B3719" t="s">
        <v>3385</v>
      </c>
      <c r="C3719" t="s">
        <v>15155</v>
      </c>
      <c r="D3719" t="s">
        <v>37190</v>
      </c>
      <c r="E3719" t="s">
        <v>15920</v>
      </c>
      <c r="F3719">
        <v>4</v>
      </c>
      <c r="G3719">
        <v>40</v>
      </c>
      <c r="H3719" s="1">
        <v>149</v>
      </c>
      <c r="I3719" s="87"/>
      <c r="K3719" s="86" t="s">
        <v>17485</v>
      </c>
      <c r="L3719" s="86" t="s">
        <v>17486</v>
      </c>
      <c r="N3719">
        <f>IFERROR(VLOOKUP(A3719,bip!$A:$C,2,0),"")</f>
      </c>
      <c r="O3719">
        <f>IFERROR(VLOOKUP(A3719,bip!$A:$Z,3,0),"")</f>
      </c>
    </row>
    <row r="3720" spans="1:15" ht="13.2">
      <c r="A3720" t="s">
        <v>3386</v>
      </c>
      <c r="B3720" t="s">
        <v>3386</v>
      </c>
      <c r="C3720" t="s">
        <v>15155</v>
      </c>
      <c r="D3720" t="s">
        <v>37192</v>
      </c>
      <c r="E3720" t="s">
        <v>15921</v>
      </c>
      <c r="F3720">
        <v>2</v>
      </c>
      <c r="G3720">
        <v>20</v>
      </c>
      <c r="H3720" s="1">
        <v>208</v>
      </c>
      <c r="I3720" s="87"/>
      <c r="K3720" s="86" t="s">
        <v>17485</v>
      </c>
      <c r="L3720" s="86" t="s">
        <v>17486</v>
      </c>
      <c r="N3720">
        <f>IFERROR(VLOOKUP(A3720,bip!$A:$C,2,0),"")</f>
      </c>
      <c r="O3720">
        <f>IFERROR(VLOOKUP(A3720,bip!$A:$Z,3,0),"")</f>
      </c>
    </row>
    <row r="3721" spans="1:15" ht="13.2">
      <c r="A3721" t="s">
        <v>3387</v>
      </c>
      <c r="B3721" t="s">
        <v>3387</v>
      </c>
      <c r="C3721" t="s">
        <v>15155</v>
      </c>
      <c r="D3721" t="s">
        <v>37194</v>
      </c>
      <c r="E3721" t="s">
        <v>15922</v>
      </c>
      <c r="F3721">
        <v>2</v>
      </c>
      <c r="G3721">
        <v>20</v>
      </c>
      <c r="H3721" s="1">
        <v>220</v>
      </c>
      <c r="I3721" s="87"/>
      <c r="K3721" s="86" t="s">
        <v>17485</v>
      </c>
      <c r="L3721" s="86" t="s">
        <v>17486</v>
      </c>
      <c r="N3721">
        <f>IFERROR(VLOOKUP(A3721,bip!$A:$C,2,0),"")</f>
      </c>
      <c r="O3721">
        <f>IFERROR(VLOOKUP(A3721,bip!$A:$Z,3,0),"")</f>
      </c>
    </row>
    <row r="3722" spans="1:15" ht="13.2">
      <c r="A3722" t="s">
        <v>3388</v>
      </c>
      <c r="B3722" t="s">
        <v>3388</v>
      </c>
      <c r="C3722" t="s">
        <v>15155</v>
      </c>
      <c r="D3722" t="s">
        <v>37196</v>
      </c>
      <c r="E3722" t="s">
        <v>19654</v>
      </c>
      <c r="F3722">
        <v>4</v>
      </c>
      <c r="G3722">
        <v>40</v>
      </c>
      <c r="H3722" s="1">
        <v>68</v>
      </c>
      <c r="I3722" s="87"/>
      <c r="K3722" s="86" t="s">
        <v>17485</v>
      </c>
      <c r="L3722" s="86" t="s">
        <v>17486</v>
      </c>
      <c r="N3722">
        <f>IFERROR(VLOOKUP(A3722,bip!$A:$C,2,0),"")</f>
      </c>
      <c r="O3722">
        <f>IFERROR(VLOOKUP(A3722,bip!$A:$Z,3,0),"")</f>
      </c>
    </row>
    <row r="3723" spans="1:15" ht="13.2">
      <c r="A3723" t="s">
        <v>3389</v>
      </c>
      <c r="B3723" t="s">
        <v>3389</v>
      </c>
      <c r="C3723" t="s">
        <v>15155</v>
      </c>
      <c r="D3723" t="s">
        <v>37198</v>
      </c>
      <c r="E3723" t="s">
        <v>19655</v>
      </c>
      <c r="F3723">
        <v>4</v>
      </c>
      <c r="G3723">
        <v>40</v>
      </c>
      <c r="H3723" s="1">
        <v>68</v>
      </c>
      <c r="I3723" s="87"/>
      <c r="K3723" s="86" t="s">
        <v>17485</v>
      </c>
      <c r="L3723" s="86" t="s">
        <v>17486</v>
      </c>
      <c r="N3723">
        <f>IFERROR(VLOOKUP(A3723,bip!$A:$C,2,0),"")</f>
      </c>
      <c r="O3723">
        <f>IFERROR(VLOOKUP(A3723,bip!$A:$Z,3,0),"")</f>
      </c>
    </row>
    <row r="3724" spans="1:15" ht="13.2">
      <c r="A3724" t="s">
        <v>3390</v>
      </c>
      <c r="B3724" t="s">
        <v>3390</v>
      </c>
      <c r="C3724" t="s">
        <v>15155</v>
      </c>
      <c r="D3724" t="s">
        <v>37200</v>
      </c>
      <c r="E3724" t="s">
        <v>19656</v>
      </c>
      <c r="F3724">
        <v>4</v>
      </c>
      <c r="G3724">
        <v>40</v>
      </c>
      <c r="H3724" s="1">
        <v>76</v>
      </c>
      <c r="I3724" s="87"/>
      <c r="K3724" s="86" t="s">
        <v>17485</v>
      </c>
      <c r="L3724" s="86" t="s">
        <v>17486</v>
      </c>
      <c r="N3724">
        <f>IFERROR(VLOOKUP(A3724,bip!$A:$C,2,0),"")</f>
      </c>
      <c r="O3724">
        <f>IFERROR(VLOOKUP(A3724,bip!$A:$Z,3,0),"")</f>
      </c>
    </row>
    <row r="3725" spans="1:15" ht="13.2">
      <c r="A3725" t="s">
        <v>3391</v>
      </c>
      <c r="B3725" t="s">
        <v>3391</v>
      </c>
      <c r="C3725" t="s">
        <v>15155</v>
      </c>
      <c r="D3725" t="s">
        <v>37202</v>
      </c>
      <c r="E3725" t="s">
        <v>19657</v>
      </c>
      <c r="F3725">
        <v>4</v>
      </c>
      <c r="G3725">
        <v>40</v>
      </c>
      <c r="H3725" s="1">
        <v>86</v>
      </c>
      <c r="I3725" s="87"/>
      <c r="K3725" s="86" t="s">
        <v>17485</v>
      </c>
      <c r="L3725" s="86" t="s">
        <v>17486</v>
      </c>
      <c r="N3725">
        <f>IFERROR(VLOOKUP(A3725,bip!$A:$C,2,0),"")</f>
      </c>
      <c r="O3725">
        <f>IFERROR(VLOOKUP(A3725,bip!$A:$Z,3,0),"")</f>
      </c>
    </row>
    <row r="3726" spans="1:15" ht="13.2">
      <c r="A3726" t="s">
        <v>3392</v>
      </c>
      <c r="B3726" t="s">
        <v>3392</v>
      </c>
      <c r="C3726" t="s">
        <v>15155</v>
      </c>
      <c r="D3726" t="s">
        <v>37204</v>
      </c>
      <c r="E3726" t="s">
        <v>19658</v>
      </c>
      <c r="F3726">
        <v>4</v>
      </c>
      <c r="G3726">
        <v>40</v>
      </c>
      <c r="H3726" s="1">
        <v>101</v>
      </c>
      <c r="I3726" s="87"/>
      <c r="K3726" s="86" t="s">
        <v>17485</v>
      </c>
      <c r="L3726" s="86" t="s">
        <v>17486</v>
      </c>
      <c r="N3726">
        <f>IFERROR(VLOOKUP(A3726,bip!$A:$C,2,0),"")</f>
      </c>
      <c r="O3726">
        <f>IFERROR(VLOOKUP(A3726,bip!$A:$Z,3,0),"")</f>
      </c>
    </row>
    <row r="3727" spans="1:15" ht="13.2">
      <c r="A3727" t="s">
        <v>3393</v>
      </c>
      <c r="B3727" t="s">
        <v>3393</v>
      </c>
      <c r="C3727" t="s">
        <v>15155</v>
      </c>
      <c r="D3727" t="s">
        <v>37206</v>
      </c>
      <c r="E3727" t="s">
        <v>19659</v>
      </c>
      <c r="F3727">
        <v>4</v>
      </c>
      <c r="G3727">
        <v>40</v>
      </c>
      <c r="H3727" s="1">
        <v>119</v>
      </c>
      <c r="I3727" s="87"/>
      <c r="K3727" s="86" t="s">
        <v>17485</v>
      </c>
      <c r="L3727" s="86" t="s">
        <v>17486</v>
      </c>
      <c r="N3727">
        <f>IFERROR(VLOOKUP(A3727,bip!$A:$C,2,0),"")</f>
      </c>
      <c r="O3727">
        <f>IFERROR(VLOOKUP(A3727,bip!$A:$Z,3,0),"")</f>
      </c>
    </row>
    <row r="3728" spans="1:15" ht="13.2">
      <c r="A3728" t="s">
        <v>3394</v>
      </c>
      <c r="B3728" t="s">
        <v>3394</v>
      </c>
      <c r="C3728" t="s">
        <v>15155</v>
      </c>
      <c r="D3728" t="s">
        <v>37208</v>
      </c>
      <c r="E3728" t="s">
        <v>19660</v>
      </c>
      <c r="F3728">
        <v>2</v>
      </c>
      <c r="G3728">
        <v>20</v>
      </c>
      <c r="H3728" s="1">
        <v>208</v>
      </c>
      <c r="I3728" s="87"/>
      <c r="K3728" s="86" t="s">
        <v>17485</v>
      </c>
      <c r="L3728" s="86" t="s">
        <v>17486</v>
      </c>
      <c r="N3728">
        <f>IFERROR(VLOOKUP(A3728,bip!$A:$C,2,0),"")</f>
      </c>
      <c r="O3728">
        <f>IFERROR(VLOOKUP(A3728,bip!$A:$Z,3,0),"")</f>
      </c>
    </row>
    <row r="3729" spans="1:15" ht="13.2">
      <c r="A3729" t="s">
        <v>3395</v>
      </c>
      <c r="B3729" t="s">
        <v>3395</v>
      </c>
      <c r="C3729" t="s">
        <v>15155</v>
      </c>
      <c r="D3729" t="s">
        <v>37210</v>
      </c>
      <c r="E3729" t="s">
        <v>19661</v>
      </c>
      <c r="F3729">
        <v>2</v>
      </c>
      <c r="G3729">
        <v>20</v>
      </c>
      <c r="H3729" s="1">
        <v>208</v>
      </c>
      <c r="I3729" s="87"/>
      <c r="K3729" s="86" t="s">
        <v>17485</v>
      </c>
      <c r="L3729" s="86" t="s">
        <v>17486</v>
      </c>
      <c r="N3729">
        <f>IFERROR(VLOOKUP(A3729,bip!$A:$C,2,0),"")</f>
      </c>
      <c r="O3729">
        <f>IFERROR(VLOOKUP(A3729,bip!$A:$Z,3,0),"")</f>
      </c>
    </row>
    <row r="3730" spans="1:15" ht="13.2">
      <c r="A3730" t="s">
        <v>3396</v>
      </c>
      <c r="B3730" t="s">
        <v>3396</v>
      </c>
      <c r="C3730" t="s">
        <v>15155</v>
      </c>
      <c r="D3730" t="s">
        <v>37212</v>
      </c>
      <c r="E3730" t="s">
        <v>19662</v>
      </c>
      <c r="F3730">
        <v>2</v>
      </c>
      <c r="G3730">
        <v>20</v>
      </c>
      <c r="H3730" s="1">
        <v>231</v>
      </c>
      <c r="I3730" s="87"/>
      <c r="K3730" s="86" t="s">
        <v>17485</v>
      </c>
      <c r="L3730" s="86" t="s">
        <v>17486</v>
      </c>
      <c r="N3730">
        <f>IFERROR(VLOOKUP(A3730,bip!$A:$C,2,0),"")</f>
      </c>
      <c r="O3730">
        <f>IFERROR(VLOOKUP(A3730,bip!$A:$Z,3,0),"")</f>
      </c>
    </row>
    <row r="3731" spans="1:15" ht="13.2">
      <c r="A3731" t="s">
        <v>3397</v>
      </c>
      <c r="B3731" t="s">
        <v>3397</v>
      </c>
      <c r="C3731" t="s">
        <v>15155</v>
      </c>
      <c r="D3731" t="s">
        <v>37214</v>
      </c>
      <c r="E3731" t="s">
        <v>19663</v>
      </c>
      <c r="F3731">
        <v>2</v>
      </c>
      <c r="G3731">
        <v>20</v>
      </c>
      <c r="H3731" s="1">
        <v>241</v>
      </c>
      <c r="I3731" s="87"/>
      <c r="K3731" s="86" t="s">
        <v>17485</v>
      </c>
      <c r="L3731" s="86" t="s">
        <v>17486</v>
      </c>
      <c r="N3731">
        <f>IFERROR(VLOOKUP(A3731,bip!$A:$C,2,0),"")</f>
      </c>
      <c r="O3731">
        <f>IFERROR(VLOOKUP(A3731,bip!$A:$Z,3,0),"")</f>
      </c>
    </row>
    <row r="3732" spans="1:15" ht="13.2">
      <c r="A3732" t="s">
        <v>3402</v>
      </c>
      <c r="B3732" t="s">
        <v>3402</v>
      </c>
      <c r="C3732" t="s">
        <v>15155</v>
      </c>
      <c r="D3732" t="s">
        <v>37216</v>
      </c>
      <c r="E3732" t="s">
        <v>15927</v>
      </c>
      <c r="F3732">
        <v>4</v>
      </c>
      <c r="G3732">
        <v>40</v>
      </c>
      <c r="H3732" s="1">
        <v>132</v>
      </c>
      <c r="I3732" s="87"/>
      <c r="K3732" s="86" t="s">
        <v>17485</v>
      </c>
      <c r="L3732" s="86" t="s">
        <v>17486</v>
      </c>
      <c r="N3732">
        <f>IFERROR(VLOOKUP(A3732,bip!$A:$C,2,0),"")</f>
      </c>
      <c r="O3732">
        <f>IFERROR(VLOOKUP(A3732,bip!$A:$Z,3,0),"")</f>
      </c>
    </row>
    <row r="3733" spans="1:15" ht="13.2">
      <c r="A3733" t="s">
        <v>3403</v>
      </c>
      <c r="B3733" t="s">
        <v>3403</v>
      </c>
      <c r="C3733" t="s">
        <v>15155</v>
      </c>
      <c r="D3733" t="s">
        <v>37217</v>
      </c>
      <c r="E3733" t="s">
        <v>15928</v>
      </c>
      <c r="F3733">
        <v>4</v>
      </c>
      <c r="G3733">
        <v>40</v>
      </c>
      <c r="H3733" s="1">
        <v>132</v>
      </c>
      <c r="I3733" s="87"/>
      <c r="K3733" s="86" t="s">
        <v>17485</v>
      </c>
      <c r="L3733" s="86" t="s">
        <v>17486</v>
      </c>
      <c r="N3733">
        <f>IFERROR(VLOOKUP(A3733,bip!$A:$C,2,0),"")</f>
      </c>
      <c r="O3733">
        <f>IFERROR(VLOOKUP(A3733,bip!$A:$Z,3,0),"")</f>
      </c>
    </row>
    <row r="3734" spans="1:15" ht="13.2">
      <c r="A3734" t="s">
        <v>3404</v>
      </c>
      <c r="B3734" t="s">
        <v>3404</v>
      </c>
      <c r="C3734" t="s">
        <v>15155</v>
      </c>
      <c r="D3734" t="s">
        <v>37218</v>
      </c>
      <c r="E3734" t="s">
        <v>15929</v>
      </c>
      <c r="F3734">
        <v>4</v>
      </c>
      <c r="G3734">
        <v>40</v>
      </c>
      <c r="H3734" s="1">
        <v>132</v>
      </c>
      <c r="I3734" s="87"/>
      <c r="K3734" s="86" t="s">
        <v>17485</v>
      </c>
      <c r="L3734" s="86" t="s">
        <v>17486</v>
      </c>
      <c r="N3734">
        <f>IFERROR(VLOOKUP(A3734,bip!$A:$C,2,0),"")</f>
      </c>
      <c r="O3734">
        <f>IFERROR(VLOOKUP(A3734,bip!$A:$Z,3,0),"")</f>
      </c>
    </row>
    <row r="3735" spans="1:15" ht="13.2">
      <c r="A3735" t="s">
        <v>3405</v>
      </c>
      <c r="B3735" t="s">
        <v>3405</v>
      </c>
      <c r="C3735" t="s">
        <v>15155</v>
      </c>
      <c r="D3735" t="s">
        <v>37219</v>
      </c>
      <c r="E3735" t="s">
        <v>15930</v>
      </c>
      <c r="F3735">
        <v>4</v>
      </c>
      <c r="G3735">
        <v>40</v>
      </c>
      <c r="H3735" s="1">
        <v>132</v>
      </c>
      <c r="I3735" s="87"/>
      <c r="K3735" s="86" t="s">
        <v>17485</v>
      </c>
      <c r="L3735" s="86" t="s">
        <v>17486</v>
      </c>
      <c r="N3735">
        <f>IFERROR(VLOOKUP(A3735,bip!$A:$C,2,0),"")</f>
      </c>
      <c r="O3735">
        <f>IFERROR(VLOOKUP(A3735,bip!$A:$Z,3,0),"")</f>
      </c>
    </row>
    <row r="3736" spans="1:15" ht="13.2">
      <c r="A3736" t="s">
        <v>3406</v>
      </c>
      <c r="B3736" t="s">
        <v>3406</v>
      </c>
      <c r="C3736" t="s">
        <v>15155</v>
      </c>
      <c r="D3736" t="s">
        <v>37220</v>
      </c>
      <c r="E3736" t="s">
        <v>15931</v>
      </c>
      <c r="F3736">
        <v>4</v>
      </c>
      <c r="G3736">
        <v>40</v>
      </c>
      <c r="H3736" s="1">
        <v>164</v>
      </c>
      <c r="I3736" s="87"/>
      <c r="K3736" s="86" t="s">
        <v>17485</v>
      </c>
      <c r="L3736" s="86" t="s">
        <v>17486</v>
      </c>
      <c r="N3736">
        <f>IFERROR(VLOOKUP(A3736,bip!$A:$C,2,0),"")</f>
      </c>
      <c r="O3736">
        <f>IFERROR(VLOOKUP(A3736,bip!$A:$Z,3,0),"")</f>
      </c>
    </row>
    <row r="3737" spans="1:15" ht="13.2">
      <c r="A3737" t="s">
        <v>3407</v>
      </c>
      <c r="B3737" t="s">
        <v>3407</v>
      </c>
      <c r="C3737" t="s">
        <v>15155</v>
      </c>
      <c r="D3737" t="s">
        <v>37221</v>
      </c>
      <c r="E3737" t="s">
        <v>15932</v>
      </c>
      <c r="F3737">
        <v>4</v>
      </c>
      <c r="G3737">
        <v>40</v>
      </c>
      <c r="H3737" s="1">
        <v>176</v>
      </c>
      <c r="I3737" s="87"/>
      <c r="K3737" s="86" t="s">
        <v>17485</v>
      </c>
      <c r="L3737" s="86" t="s">
        <v>17486</v>
      </c>
      <c r="N3737">
        <f>IFERROR(VLOOKUP(A3737,bip!$A:$C,2,0),"")</f>
      </c>
      <c r="O3737">
        <f>IFERROR(VLOOKUP(A3737,bip!$A:$Z,3,0),"")</f>
      </c>
    </row>
    <row r="3738" spans="1:15" ht="13.2">
      <c r="A3738" t="s">
        <v>3408</v>
      </c>
      <c r="B3738" t="s">
        <v>3408</v>
      </c>
      <c r="C3738" t="s">
        <v>15155</v>
      </c>
      <c r="D3738" t="s">
        <v>37222</v>
      </c>
      <c r="E3738" t="s">
        <v>15933</v>
      </c>
      <c r="F3738">
        <v>4</v>
      </c>
      <c r="G3738">
        <v>40</v>
      </c>
      <c r="H3738" s="1">
        <v>225</v>
      </c>
      <c r="I3738" s="87"/>
      <c r="K3738" s="86" t="s">
        <v>17485</v>
      </c>
      <c r="L3738" s="86" t="s">
        <v>17486</v>
      </c>
      <c r="N3738">
        <f>IFERROR(VLOOKUP(A3738,bip!$A:$C,2,0),"")</f>
      </c>
      <c r="O3738">
        <f>IFERROR(VLOOKUP(A3738,bip!$A:$Z,3,0),"")</f>
      </c>
    </row>
    <row r="3739" spans="1:15" ht="13.2">
      <c r="A3739" t="s">
        <v>3409</v>
      </c>
      <c r="B3739" t="s">
        <v>3409</v>
      </c>
      <c r="C3739" t="s">
        <v>15155</v>
      </c>
      <c r="D3739" t="s">
        <v>37223</v>
      </c>
      <c r="E3739" t="s">
        <v>15934</v>
      </c>
      <c r="F3739">
        <v>2</v>
      </c>
      <c r="G3739">
        <v>20</v>
      </c>
      <c r="H3739" s="1">
        <v>292</v>
      </c>
      <c r="I3739" s="87"/>
      <c r="K3739" s="86" t="s">
        <v>17485</v>
      </c>
      <c r="L3739" s="86" t="s">
        <v>17486</v>
      </c>
      <c r="N3739">
        <f>IFERROR(VLOOKUP(A3739,bip!$A:$C,2,0),"")</f>
      </c>
      <c r="O3739">
        <f>IFERROR(VLOOKUP(A3739,bip!$A:$Z,3,0),"")</f>
      </c>
    </row>
    <row r="3740" spans="1:15" ht="13.2">
      <c r="A3740" t="s">
        <v>3410</v>
      </c>
      <c r="B3740" t="s">
        <v>3410</v>
      </c>
      <c r="C3740" t="s">
        <v>15155</v>
      </c>
      <c r="D3740" t="s">
        <v>37224</v>
      </c>
      <c r="E3740" t="s">
        <v>15935</v>
      </c>
      <c r="F3740">
        <v>2</v>
      </c>
      <c r="G3740">
        <v>20</v>
      </c>
      <c r="H3740" s="1">
        <v>303</v>
      </c>
      <c r="I3740" s="87"/>
      <c r="K3740" s="86" t="s">
        <v>17485</v>
      </c>
      <c r="L3740" s="86" t="s">
        <v>17486</v>
      </c>
      <c r="N3740">
        <f>IFERROR(VLOOKUP(A3740,bip!$A:$C,2,0),"")</f>
      </c>
      <c r="O3740">
        <f>IFERROR(VLOOKUP(A3740,bip!$A:$Z,3,0),"")</f>
      </c>
    </row>
    <row r="3741" spans="1:15" ht="13.2">
      <c r="A3741" t="s">
        <v>3398</v>
      </c>
      <c r="B3741" t="s">
        <v>3398</v>
      </c>
      <c r="C3741" t="s">
        <v>15155</v>
      </c>
      <c r="D3741" t="s">
        <v>37225</v>
      </c>
      <c r="E3741" t="s">
        <v>15923</v>
      </c>
      <c r="F3741">
        <v>4</v>
      </c>
      <c r="G3741">
        <v>40</v>
      </c>
      <c r="H3741" s="1">
        <v>132</v>
      </c>
      <c r="I3741" s="87"/>
      <c r="K3741" s="86" t="s">
        <v>17485</v>
      </c>
      <c r="L3741" s="86" t="s">
        <v>17486</v>
      </c>
      <c r="N3741">
        <f>IFERROR(VLOOKUP(A3741,bip!$A:$C,2,0),"")</f>
      </c>
      <c r="O3741">
        <f>IFERROR(VLOOKUP(A3741,bip!$A:$Z,3,0),"")</f>
      </c>
    </row>
    <row r="3742" spans="1:15" ht="13.2">
      <c r="A3742" t="s">
        <v>3399</v>
      </c>
      <c r="B3742" t="s">
        <v>3399</v>
      </c>
      <c r="C3742" t="s">
        <v>15155</v>
      </c>
      <c r="D3742" t="s">
        <v>37226</v>
      </c>
      <c r="E3742" t="s">
        <v>15924</v>
      </c>
      <c r="F3742">
        <v>4</v>
      </c>
      <c r="G3742">
        <v>40</v>
      </c>
      <c r="H3742" s="1">
        <v>132</v>
      </c>
      <c r="I3742" s="87"/>
      <c r="K3742" s="86" t="s">
        <v>17485</v>
      </c>
      <c r="L3742" s="86" t="s">
        <v>17486</v>
      </c>
      <c r="N3742">
        <f>IFERROR(VLOOKUP(A3742,bip!$A:$C,2,0),"")</f>
      </c>
      <c r="O3742">
        <f>IFERROR(VLOOKUP(A3742,bip!$A:$Z,3,0),"")</f>
      </c>
    </row>
    <row r="3743" spans="1:15" ht="13.2">
      <c r="A3743" t="s">
        <v>3400</v>
      </c>
      <c r="B3743" t="s">
        <v>3400</v>
      </c>
      <c r="C3743" t="s">
        <v>15155</v>
      </c>
      <c r="D3743" t="s">
        <v>37227</v>
      </c>
      <c r="E3743" t="s">
        <v>15925</v>
      </c>
      <c r="F3743">
        <v>4</v>
      </c>
      <c r="G3743">
        <v>40</v>
      </c>
      <c r="H3743" s="1">
        <v>132</v>
      </c>
      <c r="I3743" s="87"/>
      <c r="K3743" s="86" t="s">
        <v>17485</v>
      </c>
      <c r="L3743" s="86" t="s">
        <v>17486</v>
      </c>
      <c r="N3743">
        <f>IFERROR(VLOOKUP(A3743,bip!$A:$C,2,0),"")</f>
      </c>
      <c r="O3743">
        <f>IFERROR(VLOOKUP(A3743,bip!$A:$Z,3,0),"")</f>
      </c>
    </row>
    <row r="3744" spans="1:15" ht="13.2">
      <c r="A3744" t="s">
        <v>3401</v>
      </c>
      <c r="B3744" t="s">
        <v>3401</v>
      </c>
      <c r="C3744" t="s">
        <v>15155</v>
      </c>
      <c r="D3744" t="s">
        <v>37228</v>
      </c>
      <c r="E3744" t="s">
        <v>15926</v>
      </c>
      <c r="F3744">
        <v>4</v>
      </c>
      <c r="G3744">
        <v>40</v>
      </c>
      <c r="H3744" s="1">
        <v>132</v>
      </c>
      <c r="I3744" s="87"/>
      <c r="K3744" s="86" t="s">
        <v>17485</v>
      </c>
      <c r="L3744" s="86" t="s">
        <v>17486</v>
      </c>
      <c r="N3744">
        <f>IFERROR(VLOOKUP(A3744,bip!$A:$C,2,0),"")</f>
      </c>
      <c r="O3744">
        <f>IFERROR(VLOOKUP(A3744,bip!$A:$Z,3,0),"")</f>
      </c>
    </row>
    <row r="3745" spans="1:15" ht="13.2">
      <c r="A3745" t="s">
        <v>3375</v>
      </c>
      <c r="B3745" t="s">
        <v>3375</v>
      </c>
      <c r="C3745" t="s">
        <v>15155</v>
      </c>
      <c r="D3745" t="s">
        <v>37229</v>
      </c>
      <c r="E3745" t="s">
        <v>36502</v>
      </c>
      <c r="F3745">
        <v>1</v>
      </c>
      <c r="G3745">
        <v>6</v>
      </c>
      <c r="H3745" s="1">
        <v>1335</v>
      </c>
      <c r="I3745" s="87"/>
      <c r="K3745" s="86" t="s">
        <v>17485</v>
      </c>
      <c r="L3745" s="86" t="s">
        <v>17486</v>
      </c>
      <c r="N3745">
        <f>IFERROR(VLOOKUP(A3745,bip!$A:$C,2,0),"")</f>
      </c>
      <c r="O3745">
        <f>IFERROR(VLOOKUP(A3745,bip!$A:$Z,3,0),"")</f>
      </c>
    </row>
    <row r="3746" spans="1:15" ht="13.2">
      <c r="A3746" t="s">
        <v>3376</v>
      </c>
      <c r="B3746" t="s">
        <v>3376</v>
      </c>
      <c r="C3746" t="s">
        <v>15155</v>
      </c>
      <c r="D3746" t="s">
        <v>37231</v>
      </c>
      <c r="E3746" t="s">
        <v>36504</v>
      </c>
      <c r="F3746">
        <v>1</v>
      </c>
      <c r="G3746">
        <v>6</v>
      </c>
      <c r="H3746" s="1">
        <v>2105</v>
      </c>
      <c r="I3746" s="87"/>
      <c r="K3746" s="86" t="s">
        <v>17485</v>
      </c>
      <c r="L3746" s="86" t="s">
        <v>17486</v>
      </c>
      <c r="N3746">
        <f>IFERROR(VLOOKUP(A3746,bip!$A:$C,2,0),"")</f>
      </c>
      <c r="O3746">
        <f>IFERROR(VLOOKUP(A3746,bip!$A:$Z,3,0),"")</f>
      </c>
    </row>
    <row r="3747" spans="1:15" ht="13.2">
      <c r="A3747" t="s">
        <v>3374</v>
      </c>
      <c r="B3747" t="s">
        <v>3374</v>
      </c>
      <c r="C3747" t="s">
        <v>15155</v>
      </c>
      <c r="D3747" t="s">
        <v>37232</v>
      </c>
      <c r="E3747" t="s">
        <v>36505</v>
      </c>
      <c r="F3747">
        <v>1</v>
      </c>
      <c r="G3747">
        <v>10</v>
      </c>
      <c r="H3747" s="1">
        <v>1159</v>
      </c>
      <c r="I3747" s="87"/>
      <c r="K3747" s="86" t="s">
        <v>17485</v>
      </c>
      <c r="L3747" s="86" t="s">
        <v>17486</v>
      </c>
      <c r="N3747">
        <f>IFERROR(VLOOKUP(A3747,bip!$A:$C,2,0),"")</f>
      </c>
      <c r="O3747">
        <f>IFERROR(VLOOKUP(A3747,bip!$A:$Z,3,0),"")</f>
      </c>
    </row>
    <row r="3748" spans="1:15" ht="13.2">
      <c r="A3748" t="s">
        <v>3417</v>
      </c>
      <c r="B3748" t="s">
        <v>3417</v>
      </c>
      <c r="C3748" t="s">
        <v>15155</v>
      </c>
      <c r="D3748" t="s">
        <v>37234</v>
      </c>
      <c r="E3748" t="s">
        <v>15936</v>
      </c>
      <c r="F3748">
        <v>12</v>
      </c>
      <c r="G3748">
        <v>120</v>
      </c>
      <c r="H3748" s="1">
        <v>62</v>
      </c>
      <c r="I3748" s="87"/>
      <c r="K3748" s="86" t="s">
        <v>17485</v>
      </c>
      <c r="L3748" s="86" t="s">
        <v>17486</v>
      </c>
      <c r="N3748">
        <f>IFERROR(VLOOKUP(A3748,bip!$A:$C,2,0),"")</f>
      </c>
      <c r="O3748">
        <f>IFERROR(VLOOKUP(A3748,bip!$A:$Z,3,0),"")</f>
      </c>
    </row>
    <row r="3749" spans="1:15" ht="13.2">
      <c r="A3749" t="s">
        <v>3418</v>
      </c>
      <c r="B3749" t="s">
        <v>3418</v>
      </c>
      <c r="C3749" t="s">
        <v>15155</v>
      </c>
      <c r="D3749" t="s">
        <v>37235</v>
      </c>
      <c r="E3749" t="s">
        <v>15937</v>
      </c>
      <c r="F3749">
        <v>12</v>
      </c>
      <c r="G3749">
        <v>120</v>
      </c>
      <c r="H3749" s="1">
        <v>63</v>
      </c>
      <c r="I3749" s="87"/>
      <c r="K3749" s="86" t="s">
        <v>17485</v>
      </c>
      <c r="L3749" s="86" t="s">
        <v>17486</v>
      </c>
      <c r="N3749">
        <f>IFERROR(VLOOKUP(A3749,bip!$A:$C,2,0),"")</f>
      </c>
      <c r="O3749">
        <f>IFERROR(VLOOKUP(A3749,bip!$A:$Z,3,0),"")</f>
      </c>
    </row>
    <row r="3750" spans="1:15" ht="13.2">
      <c r="A3750" t="s">
        <v>3419</v>
      </c>
      <c r="B3750" t="s">
        <v>3419</v>
      </c>
      <c r="C3750" t="s">
        <v>15155</v>
      </c>
      <c r="D3750" t="s">
        <v>37236</v>
      </c>
      <c r="E3750" t="s">
        <v>15938</v>
      </c>
      <c r="F3750">
        <v>12</v>
      </c>
      <c r="G3750">
        <v>120</v>
      </c>
      <c r="H3750" s="1">
        <v>68</v>
      </c>
      <c r="I3750" s="87"/>
      <c r="K3750" s="86" t="s">
        <v>17485</v>
      </c>
      <c r="L3750" s="86" t="s">
        <v>17486</v>
      </c>
      <c r="N3750">
        <f>IFERROR(VLOOKUP(A3750,bip!$A:$C,2,0),"")</f>
      </c>
      <c r="O3750">
        <f>IFERROR(VLOOKUP(A3750,bip!$A:$Z,3,0),"")</f>
      </c>
    </row>
    <row r="3751" spans="1:15" ht="13.2">
      <c r="A3751" t="s">
        <v>3420</v>
      </c>
      <c r="B3751" t="s">
        <v>3420</v>
      </c>
      <c r="C3751" t="s">
        <v>15155</v>
      </c>
      <c r="D3751" t="s">
        <v>37237</v>
      </c>
      <c r="E3751" t="s">
        <v>19664</v>
      </c>
      <c r="F3751">
        <v>12</v>
      </c>
      <c r="G3751">
        <v>120</v>
      </c>
      <c r="H3751" s="1">
        <v>74</v>
      </c>
      <c r="I3751" s="87"/>
      <c r="K3751" s="86" t="s">
        <v>17485</v>
      </c>
      <c r="L3751" s="86" t="s">
        <v>17486</v>
      </c>
      <c r="N3751">
        <f>IFERROR(VLOOKUP(A3751,bip!$A:$C,2,0),"")</f>
      </c>
      <c r="O3751">
        <f>IFERROR(VLOOKUP(A3751,bip!$A:$Z,3,0),"")</f>
      </c>
    </row>
    <row r="3752" spans="1:15" ht="13.2">
      <c r="A3752" t="s">
        <v>3421</v>
      </c>
      <c r="B3752" t="s">
        <v>3421</v>
      </c>
      <c r="C3752" t="s">
        <v>15155</v>
      </c>
      <c r="D3752" t="s">
        <v>37238</v>
      </c>
      <c r="E3752" t="s">
        <v>15939</v>
      </c>
      <c r="F3752">
        <v>12</v>
      </c>
      <c r="G3752">
        <v>120</v>
      </c>
      <c r="H3752" s="1">
        <v>77</v>
      </c>
      <c r="I3752" s="87"/>
      <c r="K3752" s="86" t="s">
        <v>17485</v>
      </c>
      <c r="L3752" s="86" t="s">
        <v>17486</v>
      </c>
      <c r="N3752">
        <f>IFERROR(VLOOKUP(A3752,bip!$A:$C,2,0),"")</f>
      </c>
      <c r="O3752">
        <f>IFERROR(VLOOKUP(A3752,bip!$A:$Z,3,0),"")</f>
      </c>
    </row>
    <row r="3753" spans="1:15" ht="13.2">
      <c r="A3753" t="s">
        <v>3422</v>
      </c>
      <c r="B3753" t="s">
        <v>3422</v>
      </c>
      <c r="C3753" t="s">
        <v>15155</v>
      </c>
      <c r="D3753" t="s">
        <v>37239</v>
      </c>
      <c r="E3753" t="s">
        <v>15940</v>
      </c>
      <c r="F3753">
        <v>12</v>
      </c>
      <c r="G3753">
        <v>120</v>
      </c>
      <c r="H3753" s="1">
        <v>87</v>
      </c>
      <c r="I3753" s="87"/>
      <c r="K3753" s="86" t="s">
        <v>17485</v>
      </c>
      <c r="L3753" s="86" t="s">
        <v>17486</v>
      </c>
      <c r="N3753">
        <f>IFERROR(VLOOKUP(A3753,bip!$A:$C,2,0),"")</f>
      </c>
      <c r="O3753">
        <f>IFERROR(VLOOKUP(A3753,bip!$A:$Z,3,0),"")</f>
      </c>
    </row>
    <row r="3754" spans="1:15" ht="13.2">
      <c r="A3754" t="s">
        <v>3413</v>
      </c>
      <c r="B3754" t="s">
        <v>3413</v>
      </c>
      <c r="C3754" t="s">
        <v>15155</v>
      </c>
      <c r="D3754" t="s">
        <v>37240</v>
      </c>
      <c r="E3754" t="s">
        <v>15945</v>
      </c>
      <c r="F3754">
        <v>12</v>
      </c>
      <c r="G3754">
        <v>120</v>
      </c>
      <c r="H3754" s="1">
        <v>91</v>
      </c>
      <c r="I3754" s="87"/>
      <c r="K3754" s="86" t="s">
        <v>17485</v>
      </c>
      <c r="L3754" s="86" t="s">
        <v>17486</v>
      </c>
      <c r="N3754">
        <f>IFERROR(VLOOKUP(A3754,bip!$A:$C,2,0),"")</f>
      </c>
      <c r="O3754">
        <f>IFERROR(VLOOKUP(A3754,bip!$A:$Z,3,0),"")</f>
      </c>
    </row>
    <row r="3755" spans="1:15" ht="13.2">
      <c r="A3755" t="s">
        <v>3423</v>
      </c>
      <c r="B3755" t="s">
        <v>3423</v>
      </c>
      <c r="C3755" t="s">
        <v>15155</v>
      </c>
      <c r="D3755" t="s">
        <v>37242</v>
      </c>
      <c r="E3755" t="s">
        <v>15941</v>
      </c>
      <c r="F3755">
        <v>6</v>
      </c>
      <c r="G3755">
        <v>60</v>
      </c>
      <c r="H3755" s="1">
        <v>89</v>
      </c>
      <c r="I3755" s="87"/>
      <c r="K3755" s="86" t="s">
        <v>17485</v>
      </c>
      <c r="L3755" s="86" t="s">
        <v>17486</v>
      </c>
      <c r="N3755">
        <f>IFERROR(VLOOKUP(A3755,bip!$A:$C,2,0),"")</f>
      </c>
      <c r="O3755">
        <f>IFERROR(VLOOKUP(A3755,bip!$A:$Z,3,0),"")</f>
      </c>
    </row>
    <row r="3756" spans="1:15" ht="13.2">
      <c r="A3756" t="s">
        <v>3424</v>
      </c>
      <c r="B3756" t="s">
        <v>3424</v>
      </c>
      <c r="C3756" t="s">
        <v>15155</v>
      </c>
      <c r="D3756" t="s">
        <v>37243</v>
      </c>
      <c r="E3756" t="s">
        <v>15942</v>
      </c>
      <c r="F3756">
        <v>6</v>
      </c>
      <c r="G3756">
        <v>60</v>
      </c>
      <c r="H3756" s="1">
        <v>134</v>
      </c>
      <c r="I3756" s="87"/>
      <c r="K3756" s="86" t="s">
        <v>17485</v>
      </c>
      <c r="L3756" s="86" t="s">
        <v>17486</v>
      </c>
      <c r="N3756">
        <f>IFERROR(VLOOKUP(A3756,bip!$A:$C,2,0),"")</f>
      </c>
      <c r="O3756">
        <f>IFERROR(VLOOKUP(A3756,bip!$A:$Z,3,0),"")</f>
      </c>
    </row>
    <row r="3757" spans="1:15" ht="13.2">
      <c r="A3757" t="s">
        <v>3414</v>
      </c>
      <c r="B3757" t="s">
        <v>3414</v>
      </c>
      <c r="C3757" t="s">
        <v>15155</v>
      </c>
      <c r="D3757" t="s">
        <v>37244</v>
      </c>
      <c r="E3757" t="s">
        <v>15946</v>
      </c>
      <c r="F3757">
        <v>6</v>
      </c>
      <c r="G3757">
        <v>60</v>
      </c>
      <c r="H3757" s="1">
        <v>143</v>
      </c>
      <c r="I3757" s="87"/>
      <c r="K3757" s="86" t="s">
        <v>17485</v>
      </c>
      <c r="L3757" s="86" t="s">
        <v>17486</v>
      </c>
      <c r="N3757">
        <f>IFERROR(VLOOKUP(A3757,bip!$A:$C,2,0),"")</f>
      </c>
      <c r="O3757">
        <f>IFERROR(VLOOKUP(A3757,bip!$A:$Z,3,0),"")</f>
      </c>
    </row>
    <row r="3758" spans="1:15" ht="13.2">
      <c r="A3758" t="s">
        <v>3425</v>
      </c>
      <c r="B3758" t="s">
        <v>3425</v>
      </c>
      <c r="C3758" t="s">
        <v>15155</v>
      </c>
      <c r="D3758" t="s">
        <v>37245</v>
      </c>
      <c r="E3758" t="s">
        <v>15943</v>
      </c>
      <c r="F3758">
        <v>6</v>
      </c>
      <c r="G3758">
        <v>30</v>
      </c>
      <c r="H3758" s="1">
        <v>187</v>
      </c>
      <c r="I3758" s="87"/>
      <c r="K3758" s="86" t="s">
        <v>17485</v>
      </c>
      <c r="L3758" s="86" t="s">
        <v>17486</v>
      </c>
      <c r="N3758">
        <f>IFERROR(VLOOKUP(A3758,bip!$A:$C,2,0),"")</f>
      </c>
      <c r="O3758">
        <f>IFERROR(VLOOKUP(A3758,bip!$A:$Z,3,0),"")</f>
      </c>
    </row>
    <row r="3759" spans="1:15" ht="13.2">
      <c r="A3759" t="s">
        <v>3415</v>
      </c>
      <c r="B3759" t="s">
        <v>3415</v>
      </c>
      <c r="C3759" t="s">
        <v>15155</v>
      </c>
      <c r="D3759" t="s">
        <v>37246</v>
      </c>
      <c r="E3759" t="s">
        <v>15947</v>
      </c>
      <c r="F3759">
        <v>6</v>
      </c>
      <c r="G3759">
        <v>30</v>
      </c>
      <c r="H3759" s="1">
        <v>206</v>
      </c>
      <c r="I3759" s="87"/>
      <c r="K3759" s="86" t="s">
        <v>17485</v>
      </c>
      <c r="L3759" s="86" t="s">
        <v>17486</v>
      </c>
      <c r="N3759">
        <f>IFERROR(VLOOKUP(A3759,bip!$A:$C,2,0),"")</f>
      </c>
      <c r="O3759">
        <f>IFERROR(VLOOKUP(A3759,bip!$A:$Z,3,0),"")</f>
      </c>
    </row>
    <row r="3760" spans="1:15" ht="13.2">
      <c r="A3760" t="s">
        <v>3426</v>
      </c>
      <c r="B3760" t="s">
        <v>3426</v>
      </c>
      <c r="C3760" t="s">
        <v>15155</v>
      </c>
      <c r="D3760" t="s">
        <v>37247</v>
      </c>
      <c r="E3760" t="s">
        <v>15944</v>
      </c>
      <c r="F3760">
        <v>6</v>
      </c>
      <c r="G3760">
        <v>30</v>
      </c>
      <c r="H3760" s="1">
        <v>198</v>
      </c>
      <c r="I3760" s="87"/>
      <c r="K3760" s="86" t="s">
        <v>17485</v>
      </c>
      <c r="L3760" s="86" t="s">
        <v>17486</v>
      </c>
      <c r="N3760">
        <f>IFERROR(VLOOKUP(A3760,bip!$A:$C,2,0),"")</f>
      </c>
      <c r="O3760">
        <f>IFERROR(VLOOKUP(A3760,bip!$A:$Z,3,0),"")</f>
      </c>
    </row>
    <row r="3761" spans="1:15" ht="13.2">
      <c r="A3761" t="s">
        <v>3416</v>
      </c>
      <c r="B3761" t="s">
        <v>3416</v>
      </c>
      <c r="C3761" t="s">
        <v>15155</v>
      </c>
      <c r="D3761" t="s">
        <v>37248</v>
      </c>
      <c r="E3761" t="s">
        <v>15948</v>
      </c>
      <c r="F3761">
        <v>6</v>
      </c>
      <c r="G3761">
        <v>30</v>
      </c>
      <c r="H3761" s="1">
        <v>228</v>
      </c>
      <c r="I3761" s="87"/>
      <c r="K3761" s="86" t="s">
        <v>17485</v>
      </c>
      <c r="L3761" s="86" t="s">
        <v>17486</v>
      </c>
      <c r="N3761">
        <f>IFERROR(VLOOKUP(A3761,bip!$A:$C,2,0),"")</f>
      </c>
      <c r="O3761">
        <f>IFERROR(VLOOKUP(A3761,bip!$A:$Z,3,0),"")</f>
      </c>
    </row>
    <row r="3762" spans="1:15" ht="13.2">
      <c r="A3762" t="s">
        <v>3427</v>
      </c>
      <c r="B3762" t="s">
        <v>3427</v>
      </c>
      <c r="C3762" t="s">
        <v>15155</v>
      </c>
      <c r="D3762" t="s">
        <v>37249</v>
      </c>
      <c r="E3762" t="s">
        <v>19665</v>
      </c>
      <c r="F3762">
        <v>6</v>
      </c>
      <c r="G3762">
        <v>60</v>
      </c>
      <c r="H3762" s="1">
        <v>58</v>
      </c>
      <c r="I3762" s="87"/>
      <c r="K3762" s="86" t="s">
        <v>17485</v>
      </c>
      <c r="L3762" s="86" t="s">
        <v>17486</v>
      </c>
      <c r="N3762">
        <f>IFERROR(VLOOKUP(A3762,bip!$A:$C,2,0),"")</f>
      </c>
      <c r="O3762">
        <f>IFERROR(VLOOKUP(A3762,bip!$A:$Z,3,0),"")</f>
      </c>
    </row>
    <row r="3763" spans="1:15" ht="13.2">
      <c r="A3763" t="s">
        <v>3428</v>
      </c>
      <c r="B3763" t="s">
        <v>3428</v>
      </c>
      <c r="C3763" t="s">
        <v>15155</v>
      </c>
      <c r="D3763" t="s">
        <v>37250</v>
      </c>
      <c r="E3763" t="s">
        <v>19666</v>
      </c>
      <c r="F3763">
        <v>6</v>
      </c>
      <c r="G3763">
        <v>60</v>
      </c>
      <c r="H3763" s="1">
        <v>62</v>
      </c>
      <c r="I3763" s="87"/>
      <c r="K3763" s="86" t="s">
        <v>17485</v>
      </c>
      <c r="L3763" s="86" t="s">
        <v>17486</v>
      </c>
      <c r="N3763">
        <f>IFERROR(VLOOKUP(A3763,bip!$A:$C,2,0),"")</f>
      </c>
      <c r="O3763">
        <f>IFERROR(VLOOKUP(A3763,bip!$A:$Z,3,0),"")</f>
      </c>
    </row>
    <row r="3764" spans="1:15" ht="13.2">
      <c r="A3764" t="s">
        <v>3429</v>
      </c>
      <c r="B3764" t="s">
        <v>3429</v>
      </c>
      <c r="C3764" t="s">
        <v>15155</v>
      </c>
      <c r="D3764" t="s">
        <v>37251</v>
      </c>
      <c r="E3764" t="s">
        <v>19667</v>
      </c>
      <c r="F3764">
        <v>6</v>
      </c>
      <c r="G3764">
        <v>60</v>
      </c>
      <c r="H3764" s="1">
        <v>68</v>
      </c>
      <c r="I3764" s="87"/>
      <c r="K3764" s="86" t="s">
        <v>17485</v>
      </c>
      <c r="L3764" s="86" t="s">
        <v>17486</v>
      </c>
      <c r="N3764">
        <f>IFERROR(VLOOKUP(A3764,bip!$A:$C,2,0),"")</f>
      </c>
      <c r="O3764">
        <f>IFERROR(VLOOKUP(A3764,bip!$A:$Z,3,0),"")</f>
      </c>
    </row>
    <row r="3765" spans="1:15" ht="13.2">
      <c r="A3765" t="s">
        <v>3430</v>
      </c>
      <c r="B3765" t="s">
        <v>3430</v>
      </c>
      <c r="C3765" t="s">
        <v>15155</v>
      </c>
      <c r="D3765" t="s">
        <v>37252</v>
      </c>
      <c r="E3765" t="s">
        <v>19668</v>
      </c>
      <c r="F3765">
        <v>6</v>
      </c>
      <c r="G3765">
        <v>60</v>
      </c>
      <c r="H3765" s="1">
        <v>77</v>
      </c>
      <c r="I3765" s="87"/>
      <c r="K3765" s="86" t="s">
        <v>17485</v>
      </c>
      <c r="L3765" s="86" t="s">
        <v>17486</v>
      </c>
      <c r="N3765">
        <f>IFERROR(VLOOKUP(A3765,bip!$A:$C,2,0),"")</f>
      </c>
      <c r="O3765">
        <f>IFERROR(VLOOKUP(A3765,bip!$A:$Z,3,0),"")</f>
      </c>
    </row>
    <row r="3766" spans="1:15" ht="13.2">
      <c r="A3766" t="s">
        <v>3431</v>
      </c>
      <c r="B3766" t="s">
        <v>3431</v>
      </c>
      <c r="C3766" t="s">
        <v>15155</v>
      </c>
      <c r="D3766" t="s">
        <v>37253</v>
      </c>
      <c r="E3766" t="s">
        <v>19669</v>
      </c>
      <c r="F3766">
        <v>6</v>
      </c>
      <c r="G3766">
        <v>60</v>
      </c>
      <c r="H3766" s="1">
        <v>95</v>
      </c>
      <c r="I3766" s="87"/>
      <c r="K3766" s="86" t="s">
        <v>17485</v>
      </c>
      <c r="L3766" s="86" t="s">
        <v>17486</v>
      </c>
      <c r="N3766">
        <f>IFERROR(VLOOKUP(A3766,bip!$A:$C,2,0),"")</f>
      </c>
      <c r="O3766">
        <f>IFERROR(VLOOKUP(A3766,bip!$A:$Z,3,0),"")</f>
      </c>
    </row>
    <row r="3767" spans="1:15" ht="13.2">
      <c r="A3767" t="s">
        <v>3432</v>
      </c>
      <c r="B3767" t="s">
        <v>3432</v>
      </c>
      <c r="C3767" t="s">
        <v>15155</v>
      </c>
      <c r="D3767" t="s">
        <v>37254</v>
      </c>
      <c r="E3767" t="s">
        <v>19670</v>
      </c>
      <c r="F3767">
        <v>6</v>
      </c>
      <c r="G3767">
        <v>60</v>
      </c>
      <c r="H3767" s="1">
        <v>134</v>
      </c>
      <c r="I3767" s="87"/>
      <c r="K3767" s="86" t="s">
        <v>17485</v>
      </c>
      <c r="L3767" s="86" t="s">
        <v>17486</v>
      </c>
      <c r="N3767">
        <f>IFERROR(VLOOKUP(A3767,bip!$A:$C,2,0),"")</f>
      </c>
      <c r="O3767">
        <f>IFERROR(VLOOKUP(A3767,bip!$A:$Z,3,0),"")</f>
      </c>
    </row>
    <row r="3768" spans="1:15" ht="13.2">
      <c r="A3768" t="s">
        <v>3433</v>
      </c>
      <c r="B3768" t="s">
        <v>3433</v>
      </c>
      <c r="C3768" t="s">
        <v>15155</v>
      </c>
      <c r="D3768" t="s">
        <v>37255</v>
      </c>
      <c r="E3768" t="s">
        <v>19671</v>
      </c>
      <c r="F3768">
        <v>6</v>
      </c>
      <c r="G3768">
        <v>30</v>
      </c>
      <c r="H3768" s="1">
        <v>187</v>
      </c>
      <c r="I3768" s="87"/>
      <c r="K3768" s="86" t="s">
        <v>17485</v>
      </c>
      <c r="L3768" s="86" t="s">
        <v>17486</v>
      </c>
      <c r="N3768">
        <f>IFERROR(VLOOKUP(A3768,bip!$A:$C,2,0),"")</f>
      </c>
      <c r="O3768">
        <f>IFERROR(VLOOKUP(A3768,bip!$A:$Z,3,0),"")</f>
      </c>
    </row>
    <row r="3769" spans="1:15" ht="13.2">
      <c r="A3769" t="s">
        <v>3434</v>
      </c>
      <c r="B3769" t="s">
        <v>3434</v>
      </c>
      <c r="C3769" t="s">
        <v>15155</v>
      </c>
      <c r="D3769" t="s">
        <v>37256</v>
      </c>
      <c r="E3769" t="s">
        <v>19672</v>
      </c>
      <c r="F3769">
        <v>6</v>
      </c>
      <c r="G3769">
        <v>30</v>
      </c>
      <c r="H3769" s="1">
        <v>228</v>
      </c>
      <c r="I3769" s="87"/>
      <c r="K3769" s="86" t="s">
        <v>17485</v>
      </c>
      <c r="L3769" s="86" t="s">
        <v>17486</v>
      </c>
      <c r="N3769">
        <f>IFERROR(VLOOKUP(A3769,bip!$A:$C,2,0),"")</f>
      </c>
      <c r="O3769">
        <f>IFERROR(VLOOKUP(A3769,bip!$A:$Z,3,0),"")</f>
      </c>
    </row>
    <row r="3770" spans="1:15" ht="13.2">
      <c r="A3770" t="s">
        <v>3411</v>
      </c>
      <c r="B3770" t="s">
        <v>3411</v>
      </c>
      <c r="C3770" t="s">
        <v>15155</v>
      </c>
      <c r="D3770" t="s">
        <v>37258</v>
      </c>
      <c r="E3770" t="s">
        <v>36508</v>
      </c>
      <c r="F3770">
        <v>1</v>
      </c>
      <c r="G3770">
        <v>16</v>
      </c>
      <c r="H3770" s="1">
        <v>987</v>
      </c>
      <c r="I3770" s="87"/>
      <c r="K3770" s="86" t="s">
        <v>17485</v>
      </c>
      <c r="L3770" s="86" t="s">
        <v>17486</v>
      </c>
      <c r="N3770">
        <f>IFERROR(VLOOKUP(A3770,bip!$A:$C,2,0),"")</f>
      </c>
      <c r="O3770">
        <f>IFERROR(VLOOKUP(A3770,bip!$A:$Z,3,0),"")</f>
      </c>
    </row>
    <row r="3771" spans="1:15" ht="13.2">
      <c r="A3771" t="s">
        <v>3412</v>
      </c>
      <c r="B3771" t="s">
        <v>3412</v>
      </c>
      <c r="C3771" t="s">
        <v>15155</v>
      </c>
      <c r="D3771" t="s">
        <v>37260</v>
      </c>
      <c r="E3771" t="s">
        <v>36510</v>
      </c>
      <c r="F3771">
        <v>1</v>
      </c>
      <c r="G3771">
        <v>18</v>
      </c>
      <c r="H3771" s="1">
        <v>863</v>
      </c>
      <c r="I3771" s="87"/>
      <c r="K3771" s="86" t="s">
        <v>17485</v>
      </c>
      <c r="L3771" s="86" t="s">
        <v>17486</v>
      </c>
      <c r="N3771">
        <f>IFERROR(VLOOKUP(A3771,bip!$A:$C,2,0),"")</f>
      </c>
      <c r="O3771">
        <f>IFERROR(VLOOKUP(A3771,bip!$A:$Z,3,0),"")</f>
      </c>
    </row>
    <row r="3772" spans="1:15" ht="13.2">
      <c r="A3772" t="s">
        <v>3437</v>
      </c>
      <c r="B3772" t="s">
        <v>3437</v>
      </c>
      <c r="C3772" t="s">
        <v>15155</v>
      </c>
      <c r="D3772" t="s">
        <v>18494</v>
      </c>
      <c r="E3772" t="s">
        <v>15949</v>
      </c>
      <c r="F3772">
        <v>12</v>
      </c>
      <c r="G3772">
        <v>120</v>
      </c>
      <c r="H3772" s="1">
        <v>43</v>
      </c>
      <c r="I3772" s="87"/>
      <c r="K3772" s="86" t="s">
        <v>17485</v>
      </c>
      <c r="L3772" s="86" t="s">
        <v>17486</v>
      </c>
      <c r="N3772">
        <f>IFERROR(VLOOKUP(A3772,bip!$A:$C,2,0),"")</f>
      </c>
      <c r="O3772">
        <f>IFERROR(VLOOKUP(A3772,bip!$A:$Z,3,0),"")</f>
      </c>
    </row>
    <row r="3773" spans="1:15" ht="13.2">
      <c r="A3773" t="s">
        <v>3438</v>
      </c>
      <c r="B3773" t="s">
        <v>3438</v>
      </c>
      <c r="C3773" t="s">
        <v>15155</v>
      </c>
      <c r="D3773" t="s">
        <v>18495</v>
      </c>
      <c r="E3773" t="s">
        <v>15950</v>
      </c>
      <c r="F3773">
        <v>12</v>
      </c>
      <c r="G3773">
        <v>120</v>
      </c>
      <c r="H3773" s="1">
        <v>44</v>
      </c>
      <c r="I3773" s="87"/>
      <c r="K3773" s="86" t="s">
        <v>17485</v>
      </c>
      <c r="L3773" s="86" t="s">
        <v>17486</v>
      </c>
      <c r="N3773">
        <f>IFERROR(VLOOKUP(A3773,bip!$A:$C,2,0),"")</f>
      </c>
      <c r="O3773">
        <f>IFERROR(VLOOKUP(A3773,bip!$A:$Z,3,0),"")</f>
      </c>
    </row>
    <row r="3774" spans="1:15" ht="13.2">
      <c r="A3774" t="s">
        <v>3439</v>
      </c>
      <c r="B3774" t="s">
        <v>3439</v>
      </c>
      <c r="C3774" t="s">
        <v>15155</v>
      </c>
      <c r="D3774" t="s">
        <v>18496</v>
      </c>
      <c r="E3774" t="s">
        <v>15951</v>
      </c>
      <c r="F3774">
        <v>12</v>
      </c>
      <c r="G3774">
        <v>120</v>
      </c>
      <c r="H3774" s="1">
        <v>48</v>
      </c>
      <c r="I3774" s="87"/>
      <c r="K3774" s="86" t="s">
        <v>17485</v>
      </c>
      <c r="L3774" s="86" t="s">
        <v>17486</v>
      </c>
      <c r="N3774">
        <f>IFERROR(VLOOKUP(A3774,bip!$A:$C,2,0),"")</f>
      </c>
      <c r="O3774">
        <f>IFERROR(VLOOKUP(A3774,bip!$A:$Z,3,0),"")</f>
      </c>
    </row>
    <row r="3775" spans="1:15" ht="13.2">
      <c r="A3775" t="s">
        <v>3440</v>
      </c>
      <c r="B3775" t="s">
        <v>3440</v>
      </c>
      <c r="C3775" t="s">
        <v>15155</v>
      </c>
      <c r="D3775" t="s">
        <v>18497</v>
      </c>
      <c r="E3775" t="s">
        <v>15952</v>
      </c>
      <c r="F3775">
        <v>12</v>
      </c>
      <c r="G3775">
        <v>120</v>
      </c>
      <c r="H3775" s="1">
        <v>52</v>
      </c>
      <c r="I3775" s="87"/>
      <c r="K3775" s="86" t="s">
        <v>17485</v>
      </c>
      <c r="L3775" s="86" t="s">
        <v>17486</v>
      </c>
      <c r="N3775">
        <f>IFERROR(VLOOKUP(A3775,bip!$A:$C,2,0),"")</f>
      </c>
      <c r="O3775">
        <f>IFERROR(VLOOKUP(A3775,bip!$A:$Z,3,0),"")</f>
      </c>
    </row>
    <row r="3776" spans="1:15" ht="13.2">
      <c r="A3776" t="s">
        <v>3441</v>
      </c>
      <c r="B3776" t="s">
        <v>3441</v>
      </c>
      <c r="C3776" t="s">
        <v>15155</v>
      </c>
      <c r="D3776" t="s">
        <v>18498</v>
      </c>
      <c r="E3776" t="s">
        <v>15953</v>
      </c>
      <c r="F3776">
        <v>12</v>
      </c>
      <c r="G3776">
        <v>120</v>
      </c>
      <c r="H3776" s="1">
        <v>54</v>
      </c>
      <c r="I3776" s="87"/>
      <c r="K3776" s="86" t="s">
        <v>17485</v>
      </c>
      <c r="L3776" s="86" t="s">
        <v>17486</v>
      </c>
      <c r="N3776">
        <f>IFERROR(VLOOKUP(A3776,bip!$A:$C,2,0),"")</f>
      </c>
      <c r="O3776">
        <f>IFERROR(VLOOKUP(A3776,bip!$A:$Z,3,0),"")</f>
      </c>
    </row>
    <row r="3777" spans="1:15" ht="13.2">
      <c r="A3777" t="s">
        <v>3442</v>
      </c>
      <c r="B3777" t="s">
        <v>3442</v>
      </c>
      <c r="C3777" t="s">
        <v>15155</v>
      </c>
      <c r="D3777" t="s">
        <v>18499</v>
      </c>
      <c r="E3777" t="s">
        <v>15954</v>
      </c>
      <c r="F3777">
        <v>6</v>
      </c>
      <c r="G3777">
        <v>120</v>
      </c>
      <c r="H3777" s="1">
        <v>69</v>
      </c>
      <c r="I3777" s="87"/>
      <c r="K3777" s="86" t="s">
        <v>17485</v>
      </c>
      <c r="L3777" s="86" t="s">
        <v>17486</v>
      </c>
      <c r="N3777">
        <f>IFERROR(VLOOKUP(A3777,bip!$A:$C,2,0),"")</f>
      </c>
      <c r="O3777">
        <f>IFERROR(VLOOKUP(A3777,bip!$A:$Z,3,0),"")</f>
      </c>
    </row>
    <row r="3778" spans="1:15" ht="13.2">
      <c r="A3778" t="s">
        <v>3443</v>
      </c>
      <c r="B3778" t="s">
        <v>3443</v>
      </c>
      <c r="C3778" t="s">
        <v>15155</v>
      </c>
      <c r="D3778" t="s">
        <v>37241</v>
      </c>
      <c r="E3778" t="s">
        <v>15955</v>
      </c>
      <c r="F3778">
        <v>6</v>
      </c>
      <c r="G3778">
        <v>60</v>
      </c>
      <c r="H3778" s="1">
        <v>80</v>
      </c>
      <c r="I3778" s="87"/>
      <c r="K3778" s="86" t="s">
        <v>17485</v>
      </c>
      <c r="L3778" s="86" t="s">
        <v>17486</v>
      </c>
      <c r="N3778">
        <f>IFERROR(VLOOKUP(A3778,bip!$A:$C,2,0),"")</f>
      </c>
      <c r="O3778">
        <f>IFERROR(VLOOKUP(A3778,bip!$A:$Z,3,0),"")</f>
      </c>
    </row>
    <row r="3779" spans="1:15" ht="13.2">
      <c r="A3779" t="s">
        <v>3444</v>
      </c>
      <c r="B3779" t="s">
        <v>3444</v>
      </c>
      <c r="C3779" t="s">
        <v>15155</v>
      </c>
      <c r="D3779" t="s">
        <v>18500</v>
      </c>
      <c r="E3779" t="s">
        <v>15956</v>
      </c>
      <c r="F3779">
        <v>6</v>
      </c>
      <c r="G3779">
        <v>60</v>
      </c>
      <c r="H3779" s="1">
        <v>107</v>
      </c>
      <c r="I3779" s="87"/>
      <c r="K3779" s="86" t="s">
        <v>17485</v>
      </c>
      <c r="L3779" s="86" t="s">
        <v>17486</v>
      </c>
      <c r="N3779">
        <f>IFERROR(VLOOKUP(A3779,bip!$A:$C,2,0),"")</f>
      </c>
      <c r="O3779">
        <f>IFERROR(VLOOKUP(A3779,bip!$A:$Z,3,0),"")</f>
      </c>
    </row>
    <row r="3780" spans="1:15" ht="13.2">
      <c r="A3780" t="s">
        <v>3445</v>
      </c>
      <c r="B3780" t="s">
        <v>3445</v>
      </c>
      <c r="C3780" t="s">
        <v>15155</v>
      </c>
      <c r="D3780" t="s">
        <v>18501</v>
      </c>
      <c r="E3780" t="s">
        <v>15957</v>
      </c>
      <c r="F3780">
        <v>6</v>
      </c>
      <c r="G3780">
        <v>30</v>
      </c>
      <c r="H3780" s="1">
        <v>178</v>
      </c>
      <c r="I3780" s="87"/>
      <c r="K3780" s="86" t="s">
        <v>17485</v>
      </c>
      <c r="L3780" s="86" t="s">
        <v>17486</v>
      </c>
      <c r="N3780">
        <f>IFERROR(VLOOKUP(A3780,bip!$A:$C,2,0),"")</f>
      </c>
      <c r="O3780">
        <f>IFERROR(VLOOKUP(A3780,bip!$A:$Z,3,0),"")</f>
      </c>
    </row>
    <row r="3781" spans="1:15" ht="13.2">
      <c r="A3781" t="s">
        <v>3446</v>
      </c>
      <c r="B3781" t="s">
        <v>3446</v>
      </c>
      <c r="C3781" t="s">
        <v>15155</v>
      </c>
      <c r="D3781" t="s">
        <v>18502</v>
      </c>
      <c r="E3781" t="s">
        <v>15958</v>
      </c>
      <c r="F3781">
        <v>6</v>
      </c>
      <c r="G3781">
        <v>30</v>
      </c>
      <c r="H3781" s="1">
        <v>192</v>
      </c>
      <c r="I3781" s="87"/>
      <c r="K3781" s="86" t="s">
        <v>17485</v>
      </c>
      <c r="L3781" s="86" t="s">
        <v>17486</v>
      </c>
      <c r="N3781">
        <f>IFERROR(VLOOKUP(A3781,bip!$A:$C,2,0),"")</f>
      </c>
      <c r="O3781">
        <f>IFERROR(VLOOKUP(A3781,bip!$A:$Z,3,0),"")</f>
      </c>
    </row>
    <row r="3782" spans="1:15" ht="13.2">
      <c r="A3782" t="s">
        <v>3447</v>
      </c>
      <c r="B3782" t="s">
        <v>3447</v>
      </c>
      <c r="C3782" t="s">
        <v>15155</v>
      </c>
      <c r="D3782" t="s">
        <v>18503</v>
      </c>
      <c r="E3782" t="s">
        <v>19673</v>
      </c>
      <c r="F3782">
        <v>6</v>
      </c>
      <c r="G3782">
        <v>60</v>
      </c>
      <c r="H3782" s="1">
        <v>41</v>
      </c>
      <c r="I3782" s="87"/>
      <c r="K3782" s="86" t="s">
        <v>17485</v>
      </c>
      <c r="L3782" s="86" t="s">
        <v>17486</v>
      </c>
      <c r="N3782">
        <f>IFERROR(VLOOKUP(A3782,bip!$A:$C,2,0),"")</f>
      </c>
      <c r="O3782">
        <f>IFERROR(VLOOKUP(A3782,bip!$A:$Z,3,0),"")</f>
      </c>
    </row>
    <row r="3783" spans="1:15" ht="13.2">
      <c r="A3783" t="s">
        <v>3448</v>
      </c>
      <c r="B3783" t="s">
        <v>3448</v>
      </c>
      <c r="C3783" t="s">
        <v>15155</v>
      </c>
      <c r="D3783" t="s">
        <v>18504</v>
      </c>
      <c r="E3783" t="s">
        <v>19674</v>
      </c>
      <c r="F3783">
        <v>6</v>
      </c>
      <c r="G3783">
        <v>60</v>
      </c>
      <c r="H3783" s="1">
        <v>43</v>
      </c>
      <c r="I3783" s="87"/>
      <c r="K3783" s="86" t="s">
        <v>17485</v>
      </c>
      <c r="L3783" s="86" t="s">
        <v>17486</v>
      </c>
      <c r="N3783">
        <f>IFERROR(VLOOKUP(A3783,bip!$A:$C,2,0),"")</f>
      </c>
      <c r="O3783">
        <f>IFERROR(VLOOKUP(A3783,bip!$A:$Z,3,0),"")</f>
      </c>
    </row>
    <row r="3784" spans="1:15" ht="13.2">
      <c r="A3784" t="s">
        <v>3449</v>
      </c>
      <c r="B3784" t="s">
        <v>3449</v>
      </c>
      <c r="C3784" t="s">
        <v>15155</v>
      </c>
      <c r="D3784" t="s">
        <v>18505</v>
      </c>
      <c r="E3784" t="s">
        <v>19675</v>
      </c>
      <c r="F3784">
        <v>6</v>
      </c>
      <c r="G3784">
        <v>60</v>
      </c>
      <c r="H3784" s="1">
        <v>48</v>
      </c>
      <c r="I3784" s="87"/>
      <c r="K3784" s="86" t="s">
        <v>17485</v>
      </c>
      <c r="L3784" s="86" t="s">
        <v>17486</v>
      </c>
      <c r="N3784">
        <f>IFERROR(VLOOKUP(A3784,bip!$A:$C,2,0),"")</f>
      </c>
      <c r="O3784">
        <f>IFERROR(VLOOKUP(A3784,bip!$A:$Z,3,0),"")</f>
      </c>
    </row>
    <row r="3785" spans="1:15" ht="13.2">
      <c r="A3785" t="s">
        <v>3450</v>
      </c>
      <c r="B3785" t="s">
        <v>3450</v>
      </c>
      <c r="C3785" t="s">
        <v>15155</v>
      </c>
      <c r="D3785" t="s">
        <v>18506</v>
      </c>
      <c r="E3785" t="s">
        <v>19676</v>
      </c>
      <c r="F3785">
        <v>6</v>
      </c>
      <c r="G3785">
        <v>60</v>
      </c>
      <c r="H3785" s="1">
        <v>54</v>
      </c>
      <c r="I3785" s="87"/>
      <c r="K3785" s="86" t="s">
        <v>17485</v>
      </c>
      <c r="L3785" s="86" t="s">
        <v>17486</v>
      </c>
      <c r="N3785">
        <f>IFERROR(VLOOKUP(A3785,bip!$A:$C,2,0),"")</f>
      </c>
      <c r="O3785">
        <f>IFERROR(VLOOKUP(A3785,bip!$A:$Z,3,0),"")</f>
      </c>
    </row>
    <row r="3786" spans="1:15" ht="13.2">
      <c r="A3786" t="s">
        <v>3451</v>
      </c>
      <c r="B3786" t="s">
        <v>3451</v>
      </c>
      <c r="C3786" t="s">
        <v>15155</v>
      </c>
      <c r="D3786" t="s">
        <v>18507</v>
      </c>
      <c r="E3786" t="s">
        <v>19677</v>
      </c>
      <c r="F3786">
        <v>6</v>
      </c>
      <c r="G3786">
        <v>60</v>
      </c>
      <c r="H3786" s="1">
        <v>82</v>
      </c>
      <c r="I3786" s="87"/>
      <c r="K3786" s="86" t="s">
        <v>17485</v>
      </c>
      <c r="L3786" s="86" t="s">
        <v>17486</v>
      </c>
      <c r="N3786">
        <f>IFERROR(VLOOKUP(A3786,bip!$A:$C,2,0),"")</f>
      </c>
      <c r="O3786">
        <f>IFERROR(VLOOKUP(A3786,bip!$A:$Z,3,0),"")</f>
      </c>
    </row>
    <row r="3787" spans="1:15" ht="13.2">
      <c r="A3787" t="s">
        <v>3452</v>
      </c>
      <c r="B3787" t="s">
        <v>3452</v>
      </c>
      <c r="C3787" t="s">
        <v>15155</v>
      </c>
      <c r="D3787" t="s">
        <v>18508</v>
      </c>
      <c r="E3787" t="s">
        <v>19678</v>
      </c>
      <c r="F3787">
        <v>6</v>
      </c>
      <c r="G3787">
        <v>60</v>
      </c>
      <c r="H3787" s="1">
        <v>107</v>
      </c>
      <c r="I3787" s="87"/>
      <c r="K3787" s="86" t="s">
        <v>17485</v>
      </c>
      <c r="L3787" s="86" t="s">
        <v>17486</v>
      </c>
      <c r="N3787">
        <f>IFERROR(VLOOKUP(A3787,bip!$A:$C,2,0),"")</f>
      </c>
      <c r="O3787">
        <f>IFERROR(VLOOKUP(A3787,bip!$A:$Z,3,0),"")</f>
      </c>
    </row>
    <row r="3788" spans="1:15" ht="13.2">
      <c r="A3788" t="s">
        <v>3453</v>
      </c>
      <c r="B3788" t="s">
        <v>3453</v>
      </c>
      <c r="C3788" t="s">
        <v>15155</v>
      </c>
      <c r="D3788" t="s">
        <v>18509</v>
      </c>
      <c r="E3788" t="s">
        <v>19679</v>
      </c>
      <c r="F3788">
        <v>6</v>
      </c>
      <c r="G3788">
        <v>30</v>
      </c>
      <c r="H3788" s="1">
        <v>178</v>
      </c>
      <c r="I3788" s="87"/>
      <c r="K3788" s="86" t="s">
        <v>17485</v>
      </c>
      <c r="L3788" s="86" t="s">
        <v>17486</v>
      </c>
      <c r="N3788">
        <f>IFERROR(VLOOKUP(A3788,bip!$A:$C,2,0),"")</f>
      </c>
      <c r="O3788">
        <f>IFERROR(VLOOKUP(A3788,bip!$A:$Z,3,0),"")</f>
      </c>
    </row>
    <row r="3789" spans="1:15" ht="13.2">
      <c r="A3789" t="s">
        <v>3454</v>
      </c>
      <c r="B3789" t="s">
        <v>3454</v>
      </c>
      <c r="C3789" t="s">
        <v>15155</v>
      </c>
      <c r="D3789" t="s">
        <v>18510</v>
      </c>
      <c r="E3789" t="s">
        <v>19680</v>
      </c>
      <c r="F3789">
        <v>6</v>
      </c>
      <c r="G3789">
        <v>30</v>
      </c>
      <c r="H3789" s="1">
        <v>211</v>
      </c>
      <c r="I3789" s="87"/>
      <c r="K3789" s="86" t="s">
        <v>17485</v>
      </c>
      <c r="L3789" s="86" t="s">
        <v>17486</v>
      </c>
      <c r="N3789">
        <f>IFERROR(VLOOKUP(A3789,bip!$A:$C,2,0),"")</f>
      </c>
      <c r="O3789">
        <f>IFERROR(VLOOKUP(A3789,bip!$A:$Z,3,0),"")</f>
      </c>
    </row>
    <row r="3790" spans="1:15" ht="13.2">
      <c r="A3790" t="s">
        <v>3435</v>
      </c>
      <c r="B3790" t="s">
        <v>3435</v>
      </c>
      <c r="C3790" t="s">
        <v>15155</v>
      </c>
      <c r="D3790" t="s">
        <v>37257</v>
      </c>
      <c r="E3790" t="s">
        <v>36507</v>
      </c>
      <c r="F3790">
        <v>1</v>
      </c>
      <c r="G3790">
        <v>18</v>
      </c>
      <c r="H3790" s="1">
        <v>823</v>
      </c>
      <c r="I3790" s="87"/>
      <c r="K3790" s="86" t="s">
        <v>17485</v>
      </c>
      <c r="L3790" s="86" t="s">
        <v>17486</v>
      </c>
      <c r="N3790">
        <f>IFERROR(VLOOKUP(A3790,bip!$A:$C,2,0),"")</f>
      </c>
      <c r="O3790">
        <f>IFERROR(VLOOKUP(A3790,bip!$A:$Z,3,0),"")</f>
      </c>
    </row>
    <row r="3791" spans="1:15" ht="13.2">
      <c r="A3791" t="s">
        <v>3436</v>
      </c>
      <c r="B3791" t="s">
        <v>3436</v>
      </c>
      <c r="C3791" t="s">
        <v>15155</v>
      </c>
      <c r="D3791" t="s">
        <v>37259</v>
      </c>
      <c r="E3791" t="s">
        <v>36509</v>
      </c>
      <c r="F3791">
        <v>1</v>
      </c>
      <c r="G3791">
        <v>18</v>
      </c>
      <c r="H3791" s="1">
        <v>725</v>
      </c>
      <c r="I3791" s="87"/>
      <c r="K3791" s="86" t="s">
        <v>17485</v>
      </c>
      <c r="L3791" s="86" t="s">
        <v>17486</v>
      </c>
      <c r="N3791">
        <f>IFERROR(VLOOKUP(A3791,bip!$A:$C,2,0),"")</f>
      </c>
      <c r="O3791">
        <f>IFERROR(VLOOKUP(A3791,bip!$A:$Z,3,0),"")</f>
      </c>
    </row>
    <row r="3792" spans="1:15" ht="13.2">
      <c r="A3792" t="s">
        <v>39025</v>
      </c>
      <c r="B3792" t="s">
        <v>39025</v>
      </c>
      <c r="C3792" t="s">
        <v>15155</v>
      </c>
      <c r="D3792" t="s">
        <v>39026</v>
      </c>
      <c r="E3792" t="s">
        <v>39027</v>
      </c>
      <c r="F3792">
        <v>1</v>
      </c>
      <c r="G3792">
        <v>12</v>
      </c>
      <c r="H3792" s="1">
        <v>825</v>
      </c>
      <c r="I3792" s="87"/>
      <c r="K3792" s="86" t="s">
        <v>17485</v>
      </c>
      <c r="L3792" s="86" t="s">
        <v>17486</v>
      </c>
      <c r="M3792" s="86" t="s">
        <v>17487</v>
      </c>
      <c r="N3792">
        <f>IFERROR(VLOOKUP(A3792,bip!$A:$C,2,0),"")</f>
      </c>
      <c r="O3792">
        <f>IFERROR(VLOOKUP(A3792,bip!$A:$Z,3,0),"")</f>
      </c>
    </row>
    <row r="3793" spans="1:15" ht="13.2">
      <c r="A3793" t="s">
        <v>39028</v>
      </c>
      <c r="B3793" t="s">
        <v>39028</v>
      </c>
      <c r="C3793" t="s">
        <v>15155</v>
      </c>
      <c r="D3793" t="s">
        <v>39029</v>
      </c>
      <c r="E3793" t="s">
        <v>39030</v>
      </c>
      <c r="F3793">
        <v>1</v>
      </c>
      <c r="G3793">
        <v>24</v>
      </c>
      <c r="H3793" s="1">
        <v>423</v>
      </c>
      <c r="I3793" s="87"/>
      <c r="K3793" s="86" t="s">
        <v>17485</v>
      </c>
      <c r="L3793" s="86" t="s">
        <v>17486</v>
      </c>
      <c r="M3793" s="86" t="s">
        <v>17487</v>
      </c>
      <c r="N3793">
        <f>IFERROR(VLOOKUP(A3793,bip!$A:$C,2,0),"")</f>
      </c>
      <c r="O3793">
        <f>IFERROR(VLOOKUP(A3793,bip!$A:$Z,3,0),"")</f>
      </c>
    </row>
    <row r="3794" spans="1:15" ht="13.2">
      <c r="A3794" t="s">
        <v>39031</v>
      </c>
      <c r="B3794" t="s">
        <v>39031</v>
      </c>
      <c r="C3794" t="s">
        <v>15155</v>
      </c>
      <c r="D3794" t="s">
        <v>39032</v>
      </c>
      <c r="E3794" t="s">
        <v>39030</v>
      </c>
      <c r="F3794">
        <v>1</v>
      </c>
      <c r="G3794">
        <v>24</v>
      </c>
      <c r="H3794" s="1">
        <v>423</v>
      </c>
      <c r="I3794" s="87"/>
      <c r="K3794" s="86" t="s">
        <v>17485</v>
      </c>
      <c r="L3794" s="86" t="s">
        <v>17486</v>
      </c>
      <c r="M3794" s="86" t="s">
        <v>17487</v>
      </c>
      <c r="N3794">
        <f>IFERROR(VLOOKUP(A3794,bip!$A:$C,2,0),"")</f>
      </c>
      <c r="O3794">
        <f>IFERROR(VLOOKUP(A3794,bip!$A:$Z,3,0),"")</f>
      </c>
    </row>
    <row r="3795" spans="1:15" ht="13.2">
      <c r="A3795" t="s">
        <v>3263</v>
      </c>
      <c r="B3795" t="s">
        <v>3263</v>
      </c>
      <c r="C3795" t="s">
        <v>15155</v>
      </c>
      <c r="D3795" t="s">
        <v>37524</v>
      </c>
      <c r="E3795" t="s">
        <v>33917</v>
      </c>
      <c r="F3795">
        <v>10</v>
      </c>
      <c r="G3795">
        <v>1200</v>
      </c>
      <c r="H3795" s="1">
        <v>11</v>
      </c>
      <c r="I3795" s="87">
        <v>0.25</v>
      </c>
      <c r="J3795" s="86" t="s">
        <v>41688</v>
      </c>
      <c r="K3795" s="86" t="s">
        <v>44487</v>
      </c>
      <c r="L3795" s="86" t="s">
        <v>17486</v>
      </c>
      <c r="N3795">
        <f>IFERROR(VLOOKUP(A3795,bip!$A:$C,2,0),"")</f>
      </c>
      <c r="O3795">
        <f>IFERROR(VLOOKUP(A3795,bip!$A:$Z,3,0),"")</f>
      </c>
    </row>
    <row r="3796" spans="1:15" ht="13.2">
      <c r="A3796" t="s">
        <v>3455</v>
      </c>
      <c r="B3796" t="s">
        <v>3455</v>
      </c>
      <c r="C3796" t="s">
        <v>15155</v>
      </c>
      <c r="D3796" t="s">
        <v>37261</v>
      </c>
      <c r="E3796" t="s">
        <v>36511</v>
      </c>
      <c r="F3796">
        <v>1</v>
      </c>
      <c r="G3796">
        <v>36</v>
      </c>
      <c r="H3796" s="1">
        <v>649</v>
      </c>
      <c r="I3796" s="87"/>
      <c r="K3796" s="86" t="s">
        <v>17485</v>
      </c>
      <c r="L3796" s="86" t="s">
        <v>17486</v>
      </c>
      <c r="N3796">
        <f>IFERROR(VLOOKUP(A3796,bip!$A:$C,2,0),"")</f>
      </c>
      <c r="O3796">
        <f>IFERROR(VLOOKUP(A3796,bip!$A:$Z,3,0),"")</f>
      </c>
    </row>
    <row r="3797" spans="1:15" ht="13.2">
      <c r="A3797" t="s">
        <v>13667</v>
      </c>
      <c r="B3797" t="s">
        <v>13667</v>
      </c>
      <c r="C3797" t="s">
        <v>15155</v>
      </c>
      <c r="D3797" t="s">
        <v>37261</v>
      </c>
      <c r="E3797" t="s">
        <v>36511</v>
      </c>
      <c r="F3797">
        <v>1</v>
      </c>
      <c r="G3797">
        <v>20</v>
      </c>
      <c r="H3797" s="1">
        <v>844</v>
      </c>
      <c r="I3797" s="87"/>
      <c r="K3797" s="86" t="s">
        <v>17485</v>
      </c>
      <c r="L3797" s="86" t="s">
        <v>17486</v>
      </c>
      <c r="N3797">
        <f>IFERROR(VLOOKUP(A3797,bip!$A:$C,2,0),"")</f>
      </c>
      <c r="O3797">
        <f>IFERROR(VLOOKUP(A3797,bip!$A:$Z,3,0),"")</f>
      </c>
    </row>
    <row r="3798" spans="1:15" ht="13.2">
      <c r="A3798" t="s">
        <v>3456</v>
      </c>
      <c r="B3798" t="s">
        <v>3456</v>
      </c>
      <c r="C3798" t="s">
        <v>15155</v>
      </c>
      <c r="D3798" t="s">
        <v>37291</v>
      </c>
      <c r="E3798" t="s">
        <v>36513</v>
      </c>
      <c r="F3798">
        <v>1</v>
      </c>
      <c r="G3798">
        <v>60</v>
      </c>
      <c r="H3798" s="1">
        <v>380</v>
      </c>
      <c r="I3798" s="87"/>
      <c r="K3798" s="86" t="s">
        <v>17485</v>
      </c>
      <c r="L3798" s="86" t="s">
        <v>17486</v>
      </c>
      <c r="N3798">
        <f>IFERROR(VLOOKUP(A3798,bip!$A:$C,2,0),"")</f>
      </c>
      <c r="O3798">
        <f>IFERROR(VLOOKUP(A3798,bip!$A:$Z,3,0),"")</f>
      </c>
    </row>
    <row r="3799" spans="1:15" ht="13.2">
      <c r="A3799" t="s">
        <v>13668</v>
      </c>
      <c r="B3799" t="s">
        <v>13668</v>
      </c>
      <c r="C3799" t="s">
        <v>15155</v>
      </c>
      <c r="D3799" t="s">
        <v>37262</v>
      </c>
      <c r="E3799" t="s">
        <v>34425</v>
      </c>
      <c r="F3799">
        <v>1</v>
      </c>
      <c r="G3799">
        <v>50</v>
      </c>
      <c r="H3799" s="1">
        <v>455</v>
      </c>
      <c r="I3799" s="87"/>
      <c r="K3799" s="86" t="s">
        <v>17485</v>
      </c>
      <c r="L3799" s="86" t="s">
        <v>17486</v>
      </c>
      <c r="N3799">
        <f>IFERROR(VLOOKUP(A3799,bip!$A:$C,2,0),"")</f>
      </c>
      <c r="O3799">
        <f>IFERROR(VLOOKUP(A3799,bip!$A:$Z,3,0),"")</f>
      </c>
    </row>
    <row r="3800" spans="1:15" ht="13.2">
      <c r="A3800" t="s">
        <v>3457</v>
      </c>
      <c r="B3800" t="s">
        <v>3457</v>
      </c>
      <c r="C3800" t="s">
        <v>15155</v>
      </c>
      <c r="D3800" t="s">
        <v>37292</v>
      </c>
      <c r="E3800" t="s">
        <v>36514</v>
      </c>
      <c r="F3800">
        <v>1</v>
      </c>
      <c r="G3800">
        <v>60</v>
      </c>
      <c r="H3800" s="1">
        <v>308</v>
      </c>
      <c r="I3800" s="87"/>
      <c r="K3800" s="86" t="s">
        <v>17485</v>
      </c>
      <c r="L3800" s="86" t="s">
        <v>17486</v>
      </c>
      <c r="N3800">
        <f>IFERROR(VLOOKUP(A3800,bip!$A:$C,2,0),"")</f>
      </c>
      <c r="O3800">
        <f>IFERROR(VLOOKUP(A3800,bip!$A:$Z,3,0),"")</f>
      </c>
    </row>
    <row r="3801" spans="1:15" ht="13.2">
      <c r="A3801" t="s">
        <v>13669</v>
      </c>
      <c r="B3801" t="s">
        <v>13669</v>
      </c>
      <c r="C3801" t="s">
        <v>15155</v>
      </c>
      <c r="D3801" t="s">
        <v>37263</v>
      </c>
      <c r="E3801" t="s">
        <v>34426</v>
      </c>
      <c r="F3801">
        <v>1</v>
      </c>
      <c r="G3801">
        <v>50</v>
      </c>
      <c r="H3801" s="1">
        <v>370</v>
      </c>
      <c r="I3801" s="87"/>
      <c r="K3801" s="86" t="s">
        <v>17485</v>
      </c>
      <c r="L3801" s="86" t="s">
        <v>17486</v>
      </c>
      <c r="N3801">
        <f>IFERROR(VLOOKUP(A3801,bip!$A:$C,2,0),"")</f>
      </c>
      <c r="O3801">
        <f>IFERROR(VLOOKUP(A3801,bip!$A:$Z,3,0),"")</f>
      </c>
    </row>
    <row r="3802" spans="1:15" ht="13.2">
      <c r="A3802" t="s">
        <v>3489</v>
      </c>
      <c r="B3802" t="s">
        <v>15986</v>
      </c>
      <c r="C3802" t="s">
        <v>15155</v>
      </c>
      <c r="D3802" t="s">
        <v>39176</v>
      </c>
      <c r="E3802" t="s">
        <v>36515</v>
      </c>
      <c r="F3802">
        <v>1</v>
      </c>
      <c r="G3802">
        <v>60</v>
      </c>
      <c r="H3802" s="1">
        <v>220</v>
      </c>
      <c r="I3802" s="87"/>
      <c r="K3802" s="86" t="s">
        <v>17485</v>
      </c>
      <c r="L3802" s="86" t="s">
        <v>17486</v>
      </c>
      <c r="N3802">
        <f>IFERROR(VLOOKUP(A3802,bip!$A:$C,2,0),"")</f>
      </c>
      <c r="O3802">
        <f>IFERROR(VLOOKUP(A3802,bip!$A:$Z,3,0),"")</f>
      </c>
    </row>
    <row r="3803" spans="1:15" ht="13.2">
      <c r="A3803" t="s">
        <v>13666</v>
      </c>
      <c r="B3803" t="s">
        <v>13666</v>
      </c>
      <c r="C3803" t="s">
        <v>15155</v>
      </c>
      <c r="D3803" t="s">
        <v>37296</v>
      </c>
      <c r="E3803" t="s">
        <v>39174</v>
      </c>
      <c r="F3803">
        <v>1</v>
      </c>
      <c r="G3803">
        <v>50</v>
      </c>
      <c r="H3803" s="1">
        <v>264</v>
      </c>
      <c r="I3803" s="87"/>
      <c r="K3803" s="86" t="s">
        <v>17485</v>
      </c>
      <c r="L3803" s="86" t="s">
        <v>17486</v>
      </c>
      <c r="N3803">
        <f>IFERROR(VLOOKUP(A3803,bip!$A:$C,2,0),"")</f>
      </c>
      <c r="O3803">
        <f>IFERROR(VLOOKUP(A3803,bip!$A:$Z,3,0),"")</f>
      </c>
    </row>
    <row r="3804" spans="1:15" ht="13.2">
      <c r="A3804" t="s">
        <v>3488</v>
      </c>
      <c r="B3804" t="s">
        <v>3488</v>
      </c>
      <c r="C3804" t="s">
        <v>15155</v>
      </c>
      <c r="D3804" t="s">
        <v>37319</v>
      </c>
      <c r="E3804" t="s">
        <v>36516</v>
      </c>
      <c r="F3804">
        <v>1</v>
      </c>
      <c r="G3804">
        <v>60</v>
      </c>
      <c r="H3804" s="1">
        <v>285</v>
      </c>
      <c r="I3804" s="87"/>
      <c r="K3804" s="86" t="s">
        <v>17485</v>
      </c>
      <c r="L3804" s="86" t="s">
        <v>17486</v>
      </c>
      <c r="N3804">
        <f>IFERROR(VLOOKUP(A3804,bip!$A:$C,2,0),"")</f>
      </c>
      <c r="O3804">
        <f>IFERROR(VLOOKUP(A3804,bip!$A:$Z,3,0),"")</f>
      </c>
    </row>
    <row r="3805" spans="1:15" ht="13.2">
      <c r="A3805" t="s">
        <v>13665</v>
      </c>
      <c r="B3805" t="s">
        <v>13665</v>
      </c>
      <c r="C3805" t="s">
        <v>15155</v>
      </c>
      <c r="D3805" t="s">
        <v>37297</v>
      </c>
      <c r="E3805" t="s">
        <v>39175</v>
      </c>
      <c r="F3805">
        <v>1</v>
      </c>
      <c r="G3805">
        <v>50</v>
      </c>
      <c r="H3805" s="1">
        <v>342</v>
      </c>
      <c r="I3805" s="87"/>
      <c r="K3805" s="86" t="s">
        <v>17485</v>
      </c>
      <c r="L3805" s="86" t="s">
        <v>17486</v>
      </c>
      <c r="N3805">
        <f>IFERROR(VLOOKUP(A3805,bip!$A:$C,2,0),"")</f>
      </c>
      <c r="O3805">
        <f>IFERROR(VLOOKUP(A3805,bip!$A:$Z,3,0),"")</f>
      </c>
    </row>
    <row r="3806" spans="1:15" ht="13.2">
      <c r="A3806" t="s">
        <v>3516</v>
      </c>
      <c r="B3806" t="s">
        <v>3516</v>
      </c>
      <c r="C3806" t="s">
        <v>15155</v>
      </c>
      <c r="D3806" t="s">
        <v>37364</v>
      </c>
      <c r="E3806" t="s">
        <v>36519</v>
      </c>
      <c r="F3806">
        <v>1</v>
      </c>
      <c r="G3806">
        <v>30</v>
      </c>
      <c r="H3806" s="1">
        <v>103</v>
      </c>
      <c r="I3806" s="87"/>
      <c r="K3806" s="86" t="s">
        <v>17485</v>
      </c>
      <c r="L3806" s="86" t="s">
        <v>17486</v>
      </c>
      <c r="N3806">
        <f>IFERROR(VLOOKUP(A3806,bip!$A:$C,2,0),"")</f>
      </c>
      <c r="O3806">
        <f>IFERROR(VLOOKUP(A3806,bip!$A:$Z,3,0),"")</f>
      </c>
    </row>
    <row r="3807" spans="1:15" ht="13.2">
      <c r="A3807" t="s">
        <v>3517</v>
      </c>
      <c r="B3807" t="s">
        <v>3517</v>
      </c>
      <c r="C3807" t="s">
        <v>15155</v>
      </c>
      <c r="D3807" t="s">
        <v>37366</v>
      </c>
      <c r="E3807" t="s">
        <v>36521</v>
      </c>
      <c r="F3807">
        <v>1</v>
      </c>
      <c r="G3807">
        <v>6</v>
      </c>
      <c r="H3807" s="1">
        <v>217</v>
      </c>
      <c r="I3807" s="87"/>
      <c r="K3807" s="86" t="s">
        <v>17485</v>
      </c>
      <c r="L3807" s="86" t="s">
        <v>17486</v>
      </c>
      <c r="N3807">
        <f>IFERROR(VLOOKUP(A3807,bip!$A:$C,2,0),"")</f>
      </c>
      <c r="O3807">
        <f>IFERROR(VLOOKUP(A3807,bip!$A:$Z,3,0),"")</f>
      </c>
    </row>
    <row r="3808" spans="1:15" ht="13.2">
      <c r="A3808" t="s">
        <v>3518</v>
      </c>
      <c r="B3808" t="s">
        <v>3518</v>
      </c>
      <c r="C3808" t="s">
        <v>15155</v>
      </c>
      <c r="D3808" t="s">
        <v>37369</v>
      </c>
      <c r="E3808" t="s">
        <v>39177</v>
      </c>
      <c r="F3808">
        <v>1</v>
      </c>
      <c r="G3808">
        <v>72</v>
      </c>
      <c r="H3808" s="1">
        <v>44</v>
      </c>
      <c r="I3808" s="87"/>
      <c r="K3808" s="86" t="s">
        <v>17485</v>
      </c>
      <c r="L3808" s="86" t="s">
        <v>17486</v>
      </c>
      <c r="N3808">
        <f>IFERROR(VLOOKUP(A3808,bip!$A:$C,2,0),"")</f>
      </c>
      <c r="O3808">
        <f>IFERROR(VLOOKUP(A3808,bip!$A:$Z,3,0),"")</f>
      </c>
    </row>
    <row r="3809" spans="1:15" ht="13.2">
      <c r="A3809" t="s">
        <v>3520</v>
      </c>
      <c r="B3809" t="s">
        <v>16005</v>
      </c>
      <c r="C3809" t="s">
        <v>15155</v>
      </c>
      <c r="D3809" t="s">
        <v>37367</v>
      </c>
      <c r="E3809" t="s">
        <v>36522</v>
      </c>
      <c r="F3809">
        <v>1</v>
      </c>
      <c r="G3809">
        <v>6</v>
      </c>
      <c r="H3809" s="1">
        <v>206</v>
      </c>
      <c r="I3809" s="87"/>
      <c r="K3809" s="86" t="s">
        <v>17485</v>
      </c>
      <c r="L3809" s="86" t="s">
        <v>17486</v>
      </c>
      <c r="N3809">
        <f>IFERROR(VLOOKUP(A3809,bip!$A:$C,2,0),"")</f>
      </c>
      <c r="O3809">
        <f>IFERROR(VLOOKUP(A3809,bip!$A:$Z,3,0),"")</f>
      </c>
    </row>
    <row r="3810" spans="1:15" ht="13.2">
      <c r="A3810" t="s">
        <v>3519</v>
      </c>
      <c r="B3810" t="s">
        <v>3519</v>
      </c>
      <c r="C3810" t="s">
        <v>15155</v>
      </c>
      <c r="D3810" t="s">
        <v>37368</v>
      </c>
      <c r="E3810" t="s">
        <v>36523</v>
      </c>
      <c r="F3810">
        <v>1</v>
      </c>
      <c r="G3810">
        <v>36</v>
      </c>
      <c r="H3810" s="1">
        <v>127</v>
      </c>
      <c r="I3810" s="87"/>
      <c r="K3810" s="86" t="s">
        <v>17485</v>
      </c>
      <c r="L3810" s="86" t="s">
        <v>17486</v>
      </c>
      <c r="N3810">
        <f>IFERROR(VLOOKUP(A3810,bip!$A:$C,2,0),"")</f>
      </c>
      <c r="O3810">
        <f>IFERROR(VLOOKUP(A3810,bip!$A:$Z,3,0),"")</f>
      </c>
    </row>
    <row r="3811" spans="1:15" ht="13.2">
      <c r="A3811" t="s">
        <v>3521</v>
      </c>
      <c r="B3811" t="s">
        <v>16007</v>
      </c>
      <c r="C3811" t="s">
        <v>15155</v>
      </c>
      <c r="D3811" t="s">
        <v>37370</v>
      </c>
      <c r="E3811" t="s">
        <v>28932</v>
      </c>
      <c r="F3811">
        <v>1</v>
      </c>
      <c r="G3811">
        <v>72</v>
      </c>
      <c r="H3811" s="1">
        <v>53</v>
      </c>
      <c r="I3811" s="87"/>
      <c r="K3811" s="86" t="s">
        <v>17485</v>
      </c>
      <c r="L3811" s="86" t="s">
        <v>17486</v>
      </c>
      <c r="N3811">
        <f>IFERROR(VLOOKUP(A3811,bip!$A:$C,2,0),"")</f>
      </c>
      <c r="O3811">
        <f>IFERROR(VLOOKUP(A3811,bip!$A:$Z,3,0),"")</f>
      </c>
    </row>
    <row r="3812" spans="1:15" ht="13.2">
      <c r="A3812" t="s">
        <v>3522</v>
      </c>
      <c r="B3812" t="s">
        <v>3522</v>
      </c>
      <c r="C3812" t="s">
        <v>15155</v>
      </c>
      <c r="D3812" t="s">
        <v>37365</v>
      </c>
      <c r="E3812" t="s">
        <v>36520</v>
      </c>
      <c r="F3812">
        <v>1</v>
      </c>
      <c r="G3812">
        <v>60</v>
      </c>
      <c r="H3812" s="1">
        <v>303</v>
      </c>
      <c r="I3812" s="87"/>
      <c r="K3812" s="86" t="s">
        <v>17485</v>
      </c>
      <c r="L3812" s="86" t="s">
        <v>17486</v>
      </c>
      <c r="N3812">
        <f>IFERROR(VLOOKUP(A3812,bip!$A:$C,2,0),"")</f>
      </c>
      <c r="O3812">
        <f>IFERROR(VLOOKUP(A3812,bip!$A:$Z,3,0),"")</f>
      </c>
    </row>
    <row r="3813" spans="1:15" ht="13.2">
      <c r="A3813" t="s">
        <v>3487</v>
      </c>
      <c r="B3813" t="s">
        <v>3487</v>
      </c>
      <c r="C3813" t="s">
        <v>15155</v>
      </c>
      <c r="D3813" t="s">
        <v>37287</v>
      </c>
      <c r="E3813" t="s">
        <v>36512</v>
      </c>
      <c r="F3813">
        <v>1</v>
      </c>
      <c r="G3813">
        <v>60</v>
      </c>
      <c r="H3813" s="1">
        <v>440</v>
      </c>
      <c r="I3813" s="87"/>
      <c r="K3813" s="86" t="s">
        <v>17485</v>
      </c>
      <c r="L3813" s="86" t="s">
        <v>17486</v>
      </c>
      <c r="N3813">
        <f>IFERROR(VLOOKUP(A3813,bip!$A:$C,2,0),"")</f>
      </c>
      <c r="O3813">
        <f>IFERROR(VLOOKUP(A3813,bip!$A:$Z,3,0),"")</f>
      </c>
    </row>
    <row r="3814" spans="1:15" ht="13.2">
      <c r="A3814" t="s">
        <v>3514</v>
      </c>
      <c r="B3814" t="s">
        <v>3514</v>
      </c>
      <c r="C3814" t="s">
        <v>15155</v>
      </c>
      <c r="D3814" t="s">
        <v>37320</v>
      </c>
      <c r="E3814" t="s">
        <v>36517</v>
      </c>
      <c r="F3814">
        <v>1</v>
      </c>
      <c r="G3814">
        <v>60</v>
      </c>
      <c r="H3814" s="1">
        <v>373</v>
      </c>
      <c r="I3814" s="87"/>
      <c r="K3814" s="86" t="s">
        <v>17485</v>
      </c>
      <c r="L3814" s="86" t="s">
        <v>17486</v>
      </c>
      <c r="N3814">
        <f>IFERROR(VLOOKUP(A3814,bip!$A:$C,2,0),"")</f>
      </c>
      <c r="O3814">
        <f>IFERROR(VLOOKUP(A3814,bip!$A:$Z,3,0),"")</f>
      </c>
    </row>
    <row r="3815" spans="1:15" ht="13.2">
      <c r="A3815" t="s">
        <v>3515</v>
      </c>
      <c r="B3815" t="s">
        <v>3515</v>
      </c>
      <c r="C3815" t="s">
        <v>15155</v>
      </c>
      <c r="D3815" t="s">
        <v>37321</v>
      </c>
      <c r="E3815" t="s">
        <v>36518</v>
      </c>
      <c r="F3815">
        <v>1</v>
      </c>
      <c r="G3815">
        <v>60</v>
      </c>
      <c r="H3815" s="1">
        <v>577</v>
      </c>
      <c r="I3815" s="87"/>
      <c r="K3815" s="86" t="s">
        <v>17485</v>
      </c>
      <c r="L3815" s="86" t="s">
        <v>17486</v>
      </c>
      <c r="N3815">
        <f>IFERROR(VLOOKUP(A3815,bip!$A:$C,2,0),"")</f>
      </c>
      <c r="O3815">
        <f>IFERROR(VLOOKUP(A3815,bip!$A:$Z,3,0),"")</f>
      </c>
    </row>
    <row r="3816" spans="1:15" ht="13.2">
      <c r="A3816" t="s">
        <v>3458</v>
      </c>
      <c r="B3816" t="s">
        <v>3458</v>
      </c>
      <c r="C3816" t="s">
        <v>15155</v>
      </c>
      <c r="D3816" t="s">
        <v>37264</v>
      </c>
      <c r="E3816" t="s">
        <v>15959</v>
      </c>
      <c r="F3816">
        <v>10</v>
      </c>
      <c r="G3816">
        <v>500</v>
      </c>
      <c r="H3816" s="1">
        <v>18</v>
      </c>
      <c r="I3816" s="87"/>
      <c r="K3816" s="86" t="s">
        <v>17485</v>
      </c>
      <c r="L3816" s="86" t="s">
        <v>17486</v>
      </c>
      <c r="N3816">
        <f>IFERROR(VLOOKUP(A3816,bip!$A:$C,2,0),"")</f>
      </c>
      <c r="O3816">
        <f>IFERROR(VLOOKUP(A3816,bip!$A:$Z,3,0),"")</f>
      </c>
    </row>
    <row r="3817" spans="1:15" ht="13.2">
      <c r="A3817" t="s">
        <v>3467</v>
      </c>
      <c r="B3817" t="s">
        <v>3467</v>
      </c>
      <c r="C3817" t="s">
        <v>15155</v>
      </c>
      <c r="D3817" t="s">
        <v>37265</v>
      </c>
      <c r="E3817" t="s">
        <v>15968</v>
      </c>
      <c r="F3817">
        <v>10</v>
      </c>
      <c r="G3817">
        <v>500</v>
      </c>
      <c r="H3817" s="1">
        <v>39</v>
      </c>
      <c r="I3817" s="87"/>
      <c r="K3817" s="86" t="s">
        <v>17485</v>
      </c>
      <c r="L3817" s="86" t="s">
        <v>17486</v>
      </c>
      <c r="N3817">
        <f>IFERROR(VLOOKUP(A3817,bip!$A:$C,2,0),"")</f>
      </c>
      <c r="O3817">
        <f>IFERROR(VLOOKUP(A3817,bip!$A:$Z,3,0),"")</f>
      </c>
    </row>
    <row r="3818" spans="1:15" ht="13.2">
      <c r="A3818" t="s">
        <v>3462</v>
      </c>
      <c r="B3818" t="s">
        <v>3462</v>
      </c>
      <c r="C3818" t="s">
        <v>15155</v>
      </c>
      <c r="D3818" t="s">
        <v>37266</v>
      </c>
      <c r="E3818" t="s">
        <v>15963</v>
      </c>
      <c r="F3818">
        <v>10</v>
      </c>
      <c r="G3818">
        <v>500</v>
      </c>
      <c r="H3818" s="1">
        <v>23</v>
      </c>
      <c r="I3818" s="87"/>
      <c r="K3818" s="86" t="s">
        <v>17485</v>
      </c>
      <c r="L3818" s="86" t="s">
        <v>17486</v>
      </c>
      <c r="N3818">
        <f>IFERROR(VLOOKUP(A3818,bip!$A:$C,2,0),"")</f>
      </c>
      <c r="O3818">
        <f>IFERROR(VLOOKUP(A3818,bip!$A:$Z,3,0),"")</f>
      </c>
    </row>
    <row r="3819" spans="1:15" ht="13.2">
      <c r="A3819" t="s">
        <v>3484</v>
      </c>
      <c r="B3819" t="s">
        <v>3484</v>
      </c>
      <c r="C3819" t="s">
        <v>15155</v>
      </c>
      <c r="D3819" t="s">
        <v>37267</v>
      </c>
      <c r="E3819" t="s">
        <v>19689</v>
      </c>
      <c r="F3819">
        <v>5</v>
      </c>
      <c r="G3819">
        <v>200</v>
      </c>
      <c r="H3819" s="1">
        <v>80</v>
      </c>
      <c r="I3819" s="87"/>
      <c r="K3819" s="86" t="s">
        <v>17485</v>
      </c>
      <c r="L3819" s="86" t="s">
        <v>17486</v>
      </c>
      <c r="N3819">
        <f>IFERROR(VLOOKUP(A3819,bip!$A:$C,2,0),"")</f>
      </c>
      <c r="O3819">
        <f>IFERROR(VLOOKUP(A3819,bip!$A:$Z,3,0),"")</f>
      </c>
    </row>
    <row r="3820" spans="1:15" ht="13.2">
      <c r="A3820" t="s">
        <v>3485</v>
      </c>
      <c r="B3820" t="s">
        <v>3485</v>
      </c>
      <c r="C3820" t="s">
        <v>15155</v>
      </c>
      <c r="D3820" t="s">
        <v>37268</v>
      </c>
      <c r="E3820" t="s">
        <v>19692</v>
      </c>
      <c r="F3820">
        <v>5</v>
      </c>
      <c r="G3820">
        <v>25</v>
      </c>
      <c r="H3820" s="1">
        <v>95</v>
      </c>
      <c r="I3820" s="87"/>
      <c r="K3820" s="86" t="s">
        <v>17485</v>
      </c>
      <c r="L3820" s="86" t="s">
        <v>17486</v>
      </c>
      <c r="N3820">
        <f>IFERROR(VLOOKUP(A3820,bip!$A:$C,2,0),"")</f>
      </c>
      <c r="O3820">
        <f>IFERROR(VLOOKUP(A3820,bip!$A:$Z,3,0),"")</f>
      </c>
    </row>
    <row r="3821" spans="1:15" ht="13.2">
      <c r="A3821" t="s">
        <v>3486</v>
      </c>
      <c r="B3821" t="s">
        <v>3486</v>
      </c>
      <c r="C3821" t="s">
        <v>15155</v>
      </c>
      <c r="D3821" t="s">
        <v>37269</v>
      </c>
      <c r="E3821" t="s">
        <v>19693</v>
      </c>
      <c r="F3821">
        <v>5</v>
      </c>
      <c r="G3821">
        <v>25</v>
      </c>
      <c r="H3821" s="1">
        <v>126</v>
      </c>
      <c r="I3821" s="87"/>
      <c r="K3821" s="86" t="s">
        <v>17485</v>
      </c>
      <c r="L3821" s="86" t="s">
        <v>17486</v>
      </c>
      <c r="N3821">
        <f>IFERROR(VLOOKUP(A3821,bip!$A:$C,2,0),"")</f>
      </c>
      <c r="O3821">
        <f>IFERROR(VLOOKUP(A3821,bip!$A:$Z,3,0),"")</f>
      </c>
    </row>
    <row r="3822" spans="1:15" ht="13.2">
      <c r="A3822" t="s">
        <v>3476</v>
      </c>
      <c r="B3822" t="s">
        <v>3476</v>
      </c>
      <c r="C3822" t="s">
        <v>15155</v>
      </c>
      <c r="D3822" t="s">
        <v>37270</v>
      </c>
      <c r="E3822" t="s">
        <v>19683</v>
      </c>
      <c r="F3822">
        <v>10</v>
      </c>
      <c r="G3822">
        <v>500</v>
      </c>
      <c r="H3822" s="1">
        <v>18</v>
      </c>
      <c r="I3822" s="87"/>
      <c r="K3822" s="86" t="s">
        <v>17485</v>
      </c>
      <c r="L3822" s="86" t="s">
        <v>17486</v>
      </c>
      <c r="N3822">
        <f>IFERROR(VLOOKUP(A3822,bip!$A:$C,2,0),"")</f>
      </c>
      <c r="O3822">
        <f>IFERROR(VLOOKUP(A3822,bip!$A:$Z,3,0),"")</f>
      </c>
    </row>
    <row r="3823" spans="1:15" ht="13.2">
      <c r="A3823" t="s">
        <v>3475</v>
      </c>
      <c r="B3823" t="s">
        <v>3475</v>
      </c>
      <c r="C3823" t="s">
        <v>15155</v>
      </c>
      <c r="D3823" t="s">
        <v>37271</v>
      </c>
      <c r="E3823" t="s">
        <v>19682</v>
      </c>
      <c r="F3823">
        <v>10</v>
      </c>
      <c r="G3823">
        <v>500</v>
      </c>
      <c r="H3823" s="1">
        <v>18</v>
      </c>
      <c r="I3823" s="87"/>
      <c r="K3823" s="86" t="s">
        <v>17485</v>
      </c>
      <c r="L3823" s="86" t="s">
        <v>17486</v>
      </c>
      <c r="N3823">
        <f>IFERROR(VLOOKUP(A3823,bip!$A:$C,2,0),"")</f>
      </c>
      <c r="O3823">
        <f>IFERROR(VLOOKUP(A3823,bip!$A:$Z,3,0),"")</f>
      </c>
    </row>
    <row r="3824" spans="1:15" ht="13.2">
      <c r="A3824" t="s">
        <v>3465</v>
      </c>
      <c r="B3824" t="s">
        <v>3465</v>
      </c>
      <c r="C3824" t="s">
        <v>15155</v>
      </c>
      <c r="D3824" t="s">
        <v>37272</v>
      </c>
      <c r="E3824" t="s">
        <v>15966</v>
      </c>
      <c r="F3824">
        <v>10</v>
      </c>
      <c r="G3824">
        <v>500</v>
      </c>
      <c r="H3824" s="1">
        <v>32</v>
      </c>
      <c r="I3824" s="87"/>
      <c r="K3824" s="86" t="s">
        <v>17485</v>
      </c>
      <c r="L3824" s="86" t="s">
        <v>17486</v>
      </c>
      <c r="N3824">
        <f>IFERROR(VLOOKUP(A3824,bip!$A:$C,2,0),"")</f>
      </c>
      <c r="O3824">
        <f>IFERROR(VLOOKUP(A3824,bip!$A:$Z,3,0),"")</f>
      </c>
    </row>
    <row r="3825" spans="1:15" ht="13.2">
      <c r="A3825" t="s">
        <v>3460</v>
      </c>
      <c r="B3825" t="s">
        <v>3460</v>
      </c>
      <c r="C3825" t="s">
        <v>15155</v>
      </c>
      <c r="D3825" t="s">
        <v>37273</v>
      </c>
      <c r="E3825" t="s">
        <v>15961</v>
      </c>
      <c r="F3825">
        <v>10</v>
      </c>
      <c r="G3825">
        <v>500</v>
      </c>
      <c r="H3825" s="1">
        <v>18</v>
      </c>
      <c r="I3825" s="87"/>
      <c r="K3825" s="86" t="s">
        <v>17485</v>
      </c>
      <c r="L3825" s="86" t="s">
        <v>17486</v>
      </c>
      <c r="N3825">
        <f>IFERROR(VLOOKUP(A3825,bip!$A:$C,2,0),"")</f>
      </c>
      <c r="O3825">
        <f>IFERROR(VLOOKUP(A3825,bip!$A:$Z,3,0),"")</f>
      </c>
    </row>
    <row r="3826" spans="1:15" ht="13.2">
      <c r="A3826" t="s">
        <v>3473</v>
      </c>
      <c r="B3826" t="s">
        <v>3473</v>
      </c>
      <c r="C3826" t="s">
        <v>15155</v>
      </c>
      <c r="D3826" t="s">
        <v>37274</v>
      </c>
      <c r="E3826" t="s">
        <v>15974</v>
      </c>
      <c r="F3826">
        <v>5</v>
      </c>
      <c r="G3826">
        <v>5</v>
      </c>
      <c r="H3826" s="1">
        <v>1073</v>
      </c>
      <c r="I3826" s="87"/>
      <c r="K3826" s="86" t="s">
        <v>17485</v>
      </c>
      <c r="L3826" s="86" t="s">
        <v>17486</v>
      </c>
      <c r="N3826">
        <f>IFERROR(VLOOKUP(A3826,bip!$A:$C,2,0),"")</f>
      </c>
      <c r="O3826">
        <f>IFERROR(VLOOKUP(A3826,bip!$A:$Z,3,0),"")</f>
      </c>
    </row>
    <row r="3827" spans="1:15" ht="13.2">
      <c r="A3827" t="s">
        <v>3469</v>
      </c>
      <c r="B3827" t="s">
        <v>3469</v>
      </c>
      <c r="C3827" t="s">
        <v>15155</v>
      </c>
      <c r="D3827" t="s">
        <v>37275</v>
      </c>
      <c r="E3827" t="s">
        <v>15970</v>
      </c>
      <c r="F3827">
        <v>5</v>
      </c>
      <c r="G3827">
        <v>200</v>
      </c>
      <c r="H3827" s="1">
        <v>96</v>
      </c>
      <c r="I3827" s="87"/>
      <c r="K3827" s="86" t="s">
        <v>17485</v>
      </c>
      <c r="L3827" s="86" t="s">
        <v>17486</v>
      </c>
      <c r="N3827">
        <f>IFERROR(VLOOKUP(A3827,bip!$A:$C,2,0),"")</f>
      </c>
      <c r="O3827">
        <f>IFERROR(VLOOKUP(A3827,bip!$A:$Z,3,0),"")</f>
      </c>
    </row>
    <row r="3828" spans="1:15" ht="13.2">
      <c r="A3828" t="s">
        <v>3477</v>
      </c>
      <c r="B3828" t="s">
        <v>3477</v>
      </c>
      <c r="C3828" t="s">
        <v>15155</v>
      </c>
      <c r="D3828" t="s">
        <v>37276</v>
      </c>
      <c r="E3828" t="s">
        <v>19684</v>
      </c>
      <c r="F3828">
        <v>10</v>
      </c>
      <c r="G3828">
        <v>500</v>
      </c>
      <c r="H3828" s="1">
        <v>23</v>
      </c>
      <c r="I3828" s="87"/>
      <c r="K3828" s="86" t="s">
        <v>17485</v>
      </c>
      <c r="L3828" s="86" t="s">
        <v>17486</v>
      </c>
      <c r="N3828">
        <f>IFERROR(VLOOKUP(A3828,bip!$A:$C,2,0),"")</f>
      </c>
      <c r="O3828">
        <f>IFERROR(VLOOKUP(A3828,bip!$A:$Z,3,0),"")</f>
      </c>
    </row>
    <row r="3829" spans="1:15" ht="13.2">
      <c r="A3829" t="s">
        <v>3478</v>
      </c>
      <c r="B3829" t="s">
        <v>3478</v>
      </c>
      <c r="C3829" t="s">
        <v>15155</v>
      </c>
      <c r="D3829" t="s">
        <v>37277</v>
      </c>
      <c r="E3829" t="s">
        <v>19685</v>
      </c>
      <c r="F3829">
        <v>10</v>
      </c>
      <c r="G3829">
        <v>500</v>
      </c>
      <c r="H3829" s="1">
        <v>25</v>
      </c>
      <c r="I3829" s="87"/>
      <c r="K3829" s="86" t="s">
        <v>17485</v>
      </c>
      <c r="L3829" s="86" t="s">
        <v>17486</v>
      </c>
      <c r="N3829">
        <f>IFERROR(VLOOKUP(A3829,bip!$A:$C,2,0),"")</f>
      </c>
      <c r="O3829">
        <f>IFERROR(VLOOKUP(A3829,bip!$A:$Z,3,0),"")</f>
      </c>
    </row>
    <row r="3830" spans="1:15" ht="13.2">
      <c r="A3830" t="s">
        <v>3468</v>
      </c>
      <c r="B3830" t="s">
        <v>3468</v>
      </c>
      <c r="C3830" t="s">
        <v>15155</v>
      </c>
      <c r="D3830" t="s">
        <v>37278</v>
      </c>
      <c r="E3830" t="s">
        <v>15969</v>
      </c>
      <c r="F3830">
        <v>5</v>
      </c>
      <c r="G3830">
        <v>200</v>
      </c>
      <c r="H3830" s="1">
        <v>68</v>
      </c>
      <c r="I3830" s="87"/>
      <c r="K3830" s="86" t="s">
        <v>17485</v>
      </c>
      <c r="L3830" s="86" t="s">
        <v>17486</v>
      </c>
      <c r="N3830">
        <f>IFERROR(VLOOKUP(A3830,bip!$A:$C,2,0),"")</f>
      </c>
      <c r="O3830">
        <f>IFERROR(VLOOKUP(A3830,bip!$A:$Z,3,0),"")</f>
      </c>
    </row>
    <row r="3831" spans="1:15" ht="13.2">
      <c r="A3831" t="s">
        <v>3464</v>
      </c>
      <c r="B3831" t="s">
        <v>3464</v>
      </c>
      <c r="C3831" t="s">
        <v>15155</v>
      </c>
      <c r="D3831" t="s">
        <v>37279</v>
      </c>
      <c r="E3831" t="s">
        <v>15965</v>
      </c>
      <c r="F3831">
        <v>10</v>
      </c>
      <c r="G3831">
        <v>500</v>
      </c>
      <c r="H3831" s="1">
        <v>25</v>
      </c>
      <c r="I3831" s="87"/>
      <c r="K3831" s="86" t="s">
        <v>17485</v>
      </c>
      <c r="L3831" s="86" t="s">
        <v>17486</v>
      </c>
      <c r="N3831">
        <f>IFERROR(VLOOKUP(A3831,bip!$A:$C,2,0),"")</f>
      </c>
      <c r="O3831">
        <f>IFERROR(VLOOKUP(A3831,bip!$A:$Z,3,0),"")</f>
      </c>
    </row>
    <row r="3832" spans="1:15" ht="13.2">
      <c r="A3832" t="s">
        <v>3459</v>
      </c>
      <c r="B3832" t="s">
        <v>3459</v>
      </c>
      <c r="C3832" t="s">
        <v>15155</v>
      </c>
      <c r="D3832" t="s">
        <v>37280</v>
      </c>
      <c r="E3832" t="s">
        <v>15960</v>
      </c>
      <c r="F3832">
        <v>10</v>
      </c>
      <c r="G3832">
        <v>500</v>
      </c>
      <c r="H3832" s="1">
        <v>18</v>
      </c>
      <c r="I3832" s="87"/>
      <c r="K3832" s="86" t="s">
        <v>17485</v>
      </c>
      <c r="L3832" s="86" t="s">
        <v>17486</v>
      </c>
      <c r="N3832">
        <f>IFERROR(VLOOKUP(A3832,bip!$A:$C,2,0),"")</f>
      </c>
      <c r="O3832">
        <f>IFERROR(VLOOKUP(A3832,bip!$A:$Z,3,0),"")</f>
      </c>
    </row>
    <row r="3833" spans="1:15" ht="13.2">
      <c r="A3833" t="s">
        <v>3472</v>
      </c>
      <c r="B3833" t="s">
        <v>3472</v>
      </c>
      <c r="C3833" t="s">
        <v>15155</v>
      </c>
      <c r="D3833" t="s">
        <v>37281</v>
      </c>
      <c r="E3833" t="s">
        <v>15973</v>
      </c>
      <c r="F3833">
        <v>5</v>
      </c>
      <c r="G3833">
        <v>25</v>
      </c>
      <c r="H3833" s="1">
        <v>726</v>
      </c>
      <c r="I3833" s="87"/>
      <c r="K3833" s="86" t="s">
        <v>17485</v>
      </c>
      <c r="L3833" s="86" t="s">
        <v>17486</v>
      </c>
      <c r="N3833">
        <f>IFERROR(VLOOKUP(A3833,bip!$A:$C,2,0),"")</f>
      </c>
      <c r="O3833">
        <f>IFERROR(VLOOKUP(A3833,bip!$A:$Z,3,0),"")</f>
      </c>
    </row>
    <row r="3834" spans="1:15" ht="13.2">
      <c r="A3834" t="s">
        <v>3479</v>
      </c>
      <c r="B3834" t="s">
        <v>3479</v>
      </c>
      <c r="C3834" t="s">
        <v>15155</v>
      </c>
      <c r="D3834" t="s">
        <v>37282</v>
      </c>
      <c r="E3834" t="s">
        <v>19686</v>
      </c>
      <c r="F3834">
        <v>10</v>
      </c>
      <c r="G3834">
        <v>500</v>
      </c>
      <c r="H3834" s="1">
        <v>32</v>
      </c>
      <c r="I3834" s="87"/>
      <c r="K3834" s="86" t="s">
        <v>17485</v>
      </c>
      <c r="L3834" s="86" t="s">
        <v>17486</v>
      </c>
      <c r="N3834">
        <f>IFERROR(VLOOKUP(A3834,bip!$A:$C,2,0),"")</f>
      </c>
      <c r="O3834">
        <f>IFERROR(VLOOKUP(A3834,bip!$A:$Z,3,0),"")</f>
      </c>
    </row>
    <row r="3835" spans="1:15" ht="13.2">
      <c r="A3835" t="s">
        <v>3480</v>
      </c>
      <c r="B3835" t="s">
        <v>3480</v>
      </c>
      <c r="C3835" t="s">
        <v>15155</v>
      </c>
      <c r="D3835" t="s">
        <v>37283</v>
      </c>
      <c r="E3835" t="s">
        <v>19687</v>
      </c>
      <c r="F3835">
        <v>10</v>
      </c>
      <c r="G3835">
        <v>500</v>
      </c>
      <c r="H3835" s="1">
        <v>38</v>
      </c>
      <c r="I3835" s="87"/>
      <c r="K3835" s="86" t="s">
        <v>17485</v>
      </c>
      <c r="L3835" s="86" t="s">
        <v>17486</v>
      </c>
      <c r="N3835">
        <f>IFERROR(VLOOKUP(A3835,bip!$A:$C,2,0),"")</f>
      </c>
      <c r="O3835">
        <f>IFERROR(VLOOKUP(A3835,bip!$A:$Z,3,0),"")</f>
      </c>
    </row>
    <row r="3836" spans="1:15" ht="13.2">
      <c r="A3836" t="s">
        <v>3470</v>
      </c>
      <c r="B3836" t="s">
        <v>3470</v>
      </c>
      <c r="C3836" t="s">
        <v>15155</v>
      </c>
      <c r="D3836" t="s">
        <v>37284</v>
      </c>
      <c r="E3836" t="s">
        <v>15971</v>
      </c>
      <c r="F3836">
        <v>5</v>
      </c>
      <c r="G3836">
        <v>25</v>
      </c>
      <c r="H3836" s="1">
        <v>204</v>
      </c>
      <c r="I3836" s="87"/>
      <c r="K3836" s="86" t="s">
        <v>17485</v>
      </c>
      <c r="L3836" s="86" t="s">
        <v>17486</v>
      </c>
      <c r="N3836">
        <f>IFERROR(VLOOKUP(A3836,bip!$A:$C,2,0),"")</f>
      </c>
      <c r="O3836">
        <f>IFERROR(VLOOKUP(A3836,bip!$A:$Z,3,0),"")</f>
      </c>
    </row>
    <row r="3837" spans="1:15" ht="13.2">
      <c r="A3837" t="s">
        <v>3466</v>
      </c>
      <c r="B3837" t="s">
        <v>3466</v>
      </c>
      <c r="C3837" t="s">
        <v>15155</v>
      </c>
      <c r="D3837" t="s">
        <v>37285</v>
      </c>
      <c r="E3837" t="s">
        <v>15967</v>
      </c>
      <c r="F3837">
        <v>10</v>
      </c>
      <c r="G3837">
        <v>500</v>
      </c>
      <c r="H3837" s="1">
        <v>35</v>
      </c>
      <c r="I3837" s="87"/>
      <c r="K3837" s="86" t="s">
        <v>17485</v>
      </c>
      <c r="L3837" s="86" t="s">
        <v>17486</v>
      </c>
      <c r="N3837">
        <f>IFERROR(VLOOKUP(A3837,bip!$A:$C,2,0),"")</f>
      </c>
      <c r="O3837">
        <f>IFERROR(VLOOKUP(A3837,bip!$A:$Z,3,0),"")</f>
      </c>
    </row>
    <row r="3838" spans="1:15" ht="13.2">
      <c r="A3838" t="s">
        <v>3461</v>
      </c>
      <c r="B3838" t="s">
        <v>3461</v>
      </c>
      <c r="C3838" t="s">
        <v>15155</v>
      </c>
      <c r="D3838" t="s">
        <v>37286</v>
      </c>
      <c r="E3838" t="s">
        <v>15962</v>
      </c>
      <c r="F3838">
        <v>10</v>
      </c>
      <c r="G3838">
        <v>500</v>
      </c>
      <c r="H3838" s="1">
        <v>23</v>
      </c>
      <c r="I3838" s="87"/>
      <c r="K3838" s="86" t="s">
        <v>17485</v>
      </c>
      <c r="L3838" s="86" t="s">
        <v>17486</v>
      </c>
      <c r="N3838">
        <f>IFERROR(VLOOKUP(A3838,bip!$A:$C,2,0),"")</f>
      </c>
      <c r="O3838">
        <f>IFERROR(VLOOKUP(A3838,bip!$A:$Z,3,0),"")</f>
      </c>
    </row>
    <row r="3839" spans="1:15" ht="13.2">
      <c r="A3839" t="s">
        <v>3481</v>
      </c>
      <c r="B3839" t="s">
        <v>3481</v>
      </c>
      <c r="C3839" t="s">
        <v>15155</v>
      </c>
      <c r="D3839" t="s">
        <v>37288</v>
      </c>
      <c r="E3839" t="s">
        <v>19690</v>
      </c>
      <c r="F3839">
        <v>5</v>
      </c>
      <c r="G3839">
        <v>200</v>
      </c>
      <c r="H3839" s="1">
        <v>57</v>
      </c>
      <c r="I3839" s="87"/>
      <c r="K3839" s="86" t="s">
        <v>17485</v>
      </c>
      <c r="L3839" s="86" t="s">
        <v>17486</v>
      </c>
      <c r="N3839">
        <f>IFERROR(VLOOKUP(A3839,bip!$A:$C,2,0),"")</f>
      </c>
      <c r="O3839">
        <f>IFERROR(VLOOKUP(A3839,bip!$A:$Z,3,0),"")</f>
      </c>
    </row>
    <row r="3840" spans="1:15" ht="13.2">
      <c r="A3840" t="s">
        <v>3482</v>
      </c>
      <c r="B3840" t="s">
        <v>3482</v>
      </c>
      <c r="C3840" t="s">
        <v>15155</v>
      </c>
      <c r="D3840" t="s">
        <v>37289</v>
      </c>
      <c r="E3840" t="s">
        <v>19688</v>
      </c>
      <c r="F3840">
        <v>5</v>
      </c>
      <c r="G3840">
        <v>200</v>
      </c>
      <c r="H3840" s="1">
        <v>66</v>
      </c>
      <c r="I3840" s="87"/>
      <c r="K3840" s="86" t="s">
        <v>17485</v>
      </c>
      <c r="L3840" s="86" t="s">
        <v>17486</v>
      </c>
      <c r="N3840">
        <f>IFERROR(VLOOKUP(A3840,bip!$A:$C,2,0),"")</f>
      </c>
      <c r="O3840">
        <f>IFERROR(VLOOKUP(A3840,bip!$A:$Z,3,0),"")</f>
      </c>
    </row>
    <row r="3841" spans="1:15" ht="13.2">
      <c r="A3841" t="s">
        <v>3463</v>
      </c>
      <c r="B3841" t="s">
        <v>3463</v>
      </c>
      <c r="C3841" t="s">
        <v>15155</v>
      </c>
      <c r="D3841" t="s">
        <v>37290</v>
      </c>
      <c r="E3841" t="s">
        <v>15964</v>
      </c>
      <c r="F3841">
        <v>10</v>
      </c>
      <c r="G3841">
        <v>500</v>
      </c>
      <c r="H3841" s="1">
        <v>24</v>
      </c>
      <c r="I3841" s="87"/>
      <c r="K3841" s="86" t="s">
        <v>17485</v>
      </c>
      <c r="L3841" s="86" t="s">
        <v>17486</v>
      </c>
      <c r="N3841">
        <f>IFERROR(VLOOKUP(A3841,bip!$A:$C,2,0),"")</f>
      </c>
      <c r="O3841">
        <f>IFERROR(VLOOKUP(A3841,bip!$A:$Z,3,0),"")</f>
      </c>
    </row>
    <row r="3842" spans="1:15" ht="13.2">
      <c r="A3842" t="s">
        <v>3483</v>
      </c>
      <c r="B3842" t="s">
        <v>3483</v>
      </c>
      <c r="C3842" t="s">
        <v>15155</v>
      </c>
      <c r="D3842" t="s">
        <v>37293</v>
      </c>
      <c r="E3842" t="s">
        <v>19691</v>
      </c>
      <c r="F3842">
        <v>5</v>
      </c>
      <c r="G3842">
        <v>200</v>
      </c>
      <c r="H3842" s="1">
        <v>79</v>
      </c>
      <c r="I3842" s="87"/>
      <c r="K3842" s="86" t="s">
        <v>17485</v>
      </c>
      <c r="L3842" s="86" t="s">
        <v>17486</v>
      </c>
      <c r="N3842">
        <f>IFERROR(VLOOKUP(A3842,bip!$A:$C,2,0),"")</f>
      </c>
      <c r="O3842">
        <f>IFERROR(VLOOKUP(A3842,bip!$A:$Z,3,0),"")</f>
      </c>
    </row>
    <row r="3843" spans="1:15" ht="13.2">
      <c r="A3843" t="s">
        <v>3471</v>
      </c>
      <c r="B3843" t="s">
        <v>3471</v>
      </c>
      <c r="C3843" t="s">
        <v>15155</v>
      </c>
      <c r="D3843" t="s">
        <v>37294</v>
      </c>
      <c r="E3843" t="s">
        <v>15972</v>
      </c>
      <c r="F3843">
        <v>5</v>
      </c>
      <c r="G3843">
        <v>25</v>
      </c>
      <c r="H3843" s="1">
        <v>215</v>
      </c>
      <c r="I3843" s="87"/>
      <c r="K3843" s="86" t="s">
        <v>17485</v>
      </c>
      <c r="L3843" s="86" t="s">
        <v>17486</v>
      </c>
      <c r="N3843">
        <f>IFERROR(VLOOKUP(A3843,bip!$A:$C,2,0),"")</f>
      </c>
      <c r="O3843">
        <f>IFERROR(VLOOKUP(A3843,bip!$A:$Z,3,0),"")</f>
      </c>
    </row>
    <row r="3844" spans="1:15" ht="13.2">
      <c r="A3844" t="s">
        <v>3474</v>
      </c>
      <c r="B3844" t="s">
        <v>3474</v>
      </c>
      <c r="C3844" t="s">
        <v>15155</v>
      </c>
      <c r="D3844" t="s">
        <v>37295</v>
      </c>
      <c r="E3844" t="s">
        <v>19681</v>
      </c>
      <c r="F3844">
        <v>10</v>
      </c>
      <c r="G3844">
        <v>500</v>
      </c>
      <c r="H3844" s="1">
        <v>18</v>
      </c>
      <c r="I3844" s="87"/>
      <c r="K3844" s="86" t="s">
        <v>17485</v>
      </c>
      <c r="L3844" s="86" t="s">
        <v>17486</v>
      </c>
      <c r="N3844">
        <f>IFERROR(VLOOKUP(A3844,bip!$A:$C,2,0),"")</f>
      </c>
      <c r="O3844">
        <f>IFERROR(VLOOKUP(A3844,bip!$A:$Z,3,0),"")</f>
      </c>
    </row>
    <row r="3845" spans="1:15" ht="13.2">
      <c r="A3845" t="s">
        <v>3502</v>
      </c>
      <c r="B3845" t="s">
        <v>3502</v>
      </c>
      <c r="C3845" t="s">
        <v>15155</v>
      </c>
      <c r="D3845" t="s">
        <v>37298</v>
      </c>
      <c r="E3845" t="s">
        <v>15988</v>
      </c>
      <c r="F3845">
        <v>5</v>
      </c>
      <c r="G3845">
        <v>25</v>
      </c>
      <c r="H3845" s="1">
        <v>102</v>
      </c>
      <c r="I3845" s="87"/>
      <c r="K3845" s="86" t="s">
        <v>17485</v>
      </c>
      <c r="L3845" s="86" t="s">
        <v>17486</v>
      </c>
      <c r="N3845">
        <f>IFERROR(VLOOKUP(A3845,bip!$A:$C,2,0),"")</f>
      </c>
      <c r="O3845">
        <f>IFERROR(VLOOKUP(A3845,bip!$A:$Z,3,0),"")</f>
      </c>
    </row>
    <row r="3846" spans="1:15" ht="13.2">
      <c r="A3846" t="s">
        <v>3498</v>
      </c>
      <c r="B3846" t="s">
        <v>3498</v>
      </c>
      <c r="C3846" t="s">
        <v>15155</v>
      </c>
      <c r="D3846" t="s">
        <v>37299</v>
      </c>
      <c r="E3846" t="s">
        <v>15975</v>
      </c>
      <c r="F3846">
        <v>10</v>
      </c>
      <c r="G3846">
        <v>500</v>
      </c>
      <c r="H3846" s="1">
        <v>20</v>
      </c>
      <c r="I3846" s="87"/>
      <c r="K3846" s="86" t="s">
        <v>17485</v>
      </c>
      <c r="L3846" s="86" t="s">
        <v>17486</v>
      </c>
      <c r="N3846">
        <f>IFERROR(VLOOKUP(A3846,bip!$A:$C,2,0),"")</f>
      </c>
      <c r="O3846">
        <f>IFERROR(VLOOKUP(A3846,bip!$A:$Z,3,0),"")</f>
      </c>
    </row>
    <row r="3847" spans="1:15" ht="13.2">
      <c r="A3847" t="s">
        <v>3493</v>
      </c>
      <c r="B3847" t="s">
        <v>3493</v>
      </c>
      <c r="C3847" t="s">
        <v>15155</v>
      </c>
      <c r="D3847" t="s">
        <v>37300</v>
      </c>
      <c r="E3847" t="s">
        <v>15976</v>
      </c>
      <c r="F3847">
        <v>25</v>
      </c>
      <c r="G3847">
        <v>1000</v>
      </c>
      <c r="H3847" s="1">
        <v>6.80</v>
      </c>
      <c r="I3847" s="87"/>
      <c r="K3847" s="86" t="s">
        <v>17485</v>
      </c>
      <c r="L3847" s="86" t="s">
        <v>17486</v>
      </c>
      <c r="N3847">
        <f>IFERROR(VLOOKUP(A3847,bip!$A:$C,2,0),"")</f>
      </c>
      <c r="O3847">
        <f>IFERROR(VLOOKUP(A3847,bip!$A:$Z,3,0),"")</f>
      </c>
    </row>
    <row r="3848" spans="1:15" ht="13.2">
      <c r="A3848" t="s">
        <v>3513</v>
      </c>
      <c r="B3848" t="s">
        <v>3513</v>
      </c>
      <c r="C3848" t="s">
        <v>15155</v>
      </c>
      <c r="D3848" t="s">
        <v>37301</v>
      </c>
      <c r="E3848" t="s">
        <v>19699</v>
      </c>
      <c r="F3848">
        <v>5</v>
      </c>
      <c r="G3848">
        <v>200</v>
      </c>
      <c r="H3848" s="1">
        <v>39</v>
      </c>
      <c r="I3848" s="87"/>
      <c r="K3848" s="86" t="s">
        <v>17485</v>
      </c>
      <c r="L3848" s="86" t="s">
        <v>17486</v>
      </c>
      <c r="N3848">
        <f>IFERROR(VLOOKUP(A3848,bip!$A:$C,2,0),"")</f>
      </c>
      <c r="O3848">
        <f>IFERROR(VLOOKUP(A3848,bip!$A:$Z,3,0),"")</f>
      </c>
    </row>
    <row r="3849" spans="1:15" ht="13.2">
      <c r="A3849" t="s">
        <v>3507</v>
      </c>
      <c r="B3849" t="s">
        <v>3507</v>
      </c>
      <c r="C3849" t="s">
        <v>15155</v>
      </c>
      <c r="D3849" t="s">
        <v>37302</v>
      </c>
      <c r="E3849" t="s">
        <v>15993</v>
      </c>
      <c r="F3849">
        <v>1</v>
      </c>
      <c r="G3849">
        <v>5</v>
      </c>
      <c r="H3849" s="1">
        <v>687</v>
      </c>
      <c r="I3849" s="87"/>
      <c r="K3849" s="86" t="s">
        <v>17485</v>
      </c>
      <c r="L3849" s="86" t="s">
        <v>17486</v>
      </c>
      <c r="N3849">
        <f>IFERROR(VLOOKUP(A3849,bip!$A:$C,2,0),"")</f>
      </c>
      <c r="O3849">
        <f>IFERROR(VLOOKUP(A3849,bip!$A:$Z,3,0),"")</f>
      </c>
    </row>
    <row r="3850" spans="1:15" ht="13.2">
      <c r="A3850" t="s">
        <v>3496</v>
      </c>
      <c r="B3850" t="s">
        <v>3496</v>
      </c>
      <c r="C3850" t="s">
        <v>15155</v>
      </c>
      <c r="D3850" t="s">
        <v>37303</v>
      </c>
      <c r="E3850" t="s">
        <v>15977</v>
      </c>
      <c r="F3850">
        <v>25</v>
      </c>
      <c r="G3850">
        <v>1000</v>
      </c>
      <c r="H3850" s="1">
        <v>11</v>
      </c>
      <c r="I3850" s="87"/>
      <c r="K3850" s="86" t="s">
        <v>17485</v>
      </c>
      <c r="L3850" s="86" t="s">
        <v>17486</v>
      </c>
      <c r="N3850">
        <f>IFERROR(VLOOKUP(A3850,bip!$A:$C,2,0),"")</f>
      </c>
      <c r="O3850">
        <f>IFERROR(VLOOKUP(A3850,bip!$A:$Z,3,0),"")</f>
      </c>
    </row>
    <row r="3851" spans="1:15" ht="13.2">
      <c r="A3851" t="s">
        <v>3491</v>
      </c>
      <c r="B3851" t="s">
        <v>3491</v>
      </c>
      <c r="C3851" t="s">
        <v>15155</v>
      </c>
      <c r="D3851" t="s">
        <v>37304</v>
      </c>
      <c r="E3851" t="s">
        <v>15978</v>
      </c>
      <c r="F3851">
        <v>25</v>
      </c>
      <c r="G3851">
        <v>1000</v>
      </c>
      <c r="H3851" s="1">
        <v>5</v>
      </c>
      <c r="I3851" s="87"/>
      <c r="K3851" s="86" t="s">
        <v>17485</v>
      </c>
      <c r="L3851" s="86" t="s">
        <v>17486</v>
      </c>
      <c r="N3851">
        <f>IFERROR(VLOOKUP(A3851,bip!$A:$C,2,0),"")</f>
      </c>
      <c r="O3851">
        <f>IFERROR(VLOOKUP(A3851,bip!$A:$Z,3,0),"")</f>
      </c>
    </row>
    <row r="3852" spans="1:15" ht="13.2">
      <c r="A3852" t="s">
        <v>3505</v>
      </c>
      <c r="B3852" t="s">
        <v>3505</v>
      </c>
      <c r="C3852" t="s">
        <v>15155</v>
      </c>
      <c r="D3852" t="s">
        <v>37305</v>
      </c>
      <c r="E3852" t="s">
        <v>15991</v>
      </c>
      <c r="F3852">
        <v>1</v>
      </c>
      <c r="G3852">
        <v>5</v>
      </c>
      <c r="H3852" s="1">
        <v>325</v>
      </c>
      <c r="I3852" s="87"/>
      <c r="K3852" s="86" t="s">
        <v>17485</v>
      </c>
      <c r="L3852" s="86" t="s">
        <v>17486</v>
      </c>
      <c r="N3852">
        <f>IFERROR(VLOOKUP(A3852,bip!$A:$C,2,0),"")</f>
      </c>
      <c r="O3852">
        <f>IFERROR(VLOOKUP(A3852,bip!$A:$Z,3,0),"")</f>
      </c>
    </row>
    <row r="3853" spans="1:15" ht="13.2">
      <c r="A3853" t="s">
        <v>3500</v>
      </c>
      <c r="B3853" t="s">
        <v>3500</v>
      </c>
      <c r="C3853" t="s">
        <v>15155</v>
      </c>
      <c r="D3853" t="s">
        <v>37306</v>
      </c>
      <c r="E3853" t="s">
        <v>15979</v>
      </c>
      <c r="F3853">
        <v>5</v>
      </c>
      <c r="G3853">
        <v>200</v>
      </c>
      <c r="H3853" s="1">
        <v>45</v>
      </c>
      <c r="I3853" s="87"/>
      <c r="K3853" s="86" t="s">
        <v>17485</v>
      </c>
      <c r="L3853" s="86" t="s">
        <v>17486</v>
      </c>
      <c r="N3853">
        <f>IFERROR(VLOOKUP(A3853,bip!$A:$C,2,0),"")</f>
      </c>
      <c r="O3853">
        <f>IFERROR(VLOOKUP(A3853,bip!$A:$Z,3,0),"")</f>
      </c>
    </row>
    <row r="3854" spans="1:15" ht="13.2">
      <c r="A3854" t="s">
        <v>3508</v>
      </c>
      <c r="B3854" t="s">
        <v>3508</v>
      </c>
      <c r="C3854" t="s">
        <v>15155</v>
      </c>
      <c r="D3854" t="s">
        <v>37307</v>
      </c>
      <c r="E3854" t="s">
        <v>19694</v>
      </c>
      <c r="F3854">
        <v>25</v>
      </c>
      <c r="G3854">
        <v>1000</v>
      </c>
      <c r="H3854" s="1">
        <v>5.70</v>
      </c>
      <c r="I3854" s="87"/>
      <c r="K3854" s="86" t="s">
        <v>17485</v>
      </c>
      <c r="L3854" s="86" t="s">
        <v>17486</v>
      </c>
      <c r="N3854">
        <f>IFERROR(VLOOKUP(A3854,bip!$A:$C,2,0),"")</f>
      </c>
      <c r="O3854">
        <f>IFERROR(VLOOKUP(A3854,bip!$A:$Z,3,0),"")</f>
      </c>
    </row>
    <row r="3855" spans="1:15" ht="13.2">
      <c r="A3855" t="s">
        <v>3509</v>
      </c>
      <c r="B3855" t="s">
        <v>3509</v>
      </c>
      <c r="C3855" t="s">
        <v>15155</v>
      </c>
      <c r="D3855" t="s">
        <v>37308</v>
      </c>
      <c r="E3855" t="s">
        <v>19695</v>
      </c>
      <c r="F3855">
        <v>25</v>
      </c>
      <c r="G3855">
        <v>1000</v>
      </c>
      <c r="H3855" s="1">
        <v>8</v>
      </c>
      <c r="I3855" s="87"/>
      <c r="K3855" s="86" t="s">
        <v>17485</v>
      </c>
      <c r="L3855" s="86" t="s">
        <v>17486</v>
      </c>
      <c r="N3855">
        <f>IFERROR(VLOOKUP(A3855,bip!$A:$C,2,0),"")</f>
      </c>
      <c r="O3855">
        <f>IFERROR(VLOOKUP(A3855,bip!$A:$Z,3,0),"")</f>
      </c>
    </row>
    <row r="3856" spans="1:15" ht="13.2">
      <c r="A3856" t="s">
        <v>3499</v>
      </c>
      <c r="B3856" t="s">
        <v>3499</v>
      </c>
      <c r="C3856" t="s">
        <v>15155</v>
      </c>
      <c r="D3856" t="s">
        <v>37309</v>
      </c>
      <c r="E3856" t="s">
        <v>15980</v>
      </c>
      <c r="F3856">
        <v>5</v>
      </c>
      <c r="G3856">
        <v>200</v>
      </c>
      <c r="H3856" s="1">
        <v>33</v>
      </c>
      <c r="I3856" s="87"/>
      <c r="K3856" s="86" t="s">
        <v>17485</v>
      </c>
      <c r="L3856" s="86" t="s">
        <v>17486</v>
      </c>
      <c r="N3856">
        <f>IFERROR(VLOOKUP(A3856,bip!$A:$C,2,0),"")</f>
      </c>
      <c r="O3856">
        <f>IFERROR(VLOOKUP(A3856,bip!$A:$Z,3,0),"")</f>
      </c>
    </row>
    <row r="3857" spans="1:15" ht="13.2">
      <c r="A3857" t="s">
        <v>3495</v>
      </c>
      <c r="B3857" t="s">
        <v>3495</v>
      </c>
      <c r="C3857" t="s">
        <v>15155</v>
      </c>
      <c r="D3857" t="s">
        <v>37310</v>
      </c>
      <c r="E3857" t="s">
        <v>15981</v>
      </c>
      <c r="F3857">
        <v>25</v>
      </c>
      <c r="G3857">
        <v>1000</v>
      </c>
      <c r="H3857" s="1">
        <v>8</v>
      </c>
      <c r="I3857" s="87"/>
      <c r="K3857" s="86" t="s">
        <v>17485</v>
      </c>
      <c r="L3857" s="86" t="s">
        <v>17486</v>
      </c>
      <c r="N3857">
        <f>IFERROR(VLOOKUP(A3857,bip!$A:$C,2,0),"")</f>
      </c>
      <c r="O3857">
        <f>IFERROR(VLOOKUP(A3857,bip!$A:$Z,3,0),"")</f>
      </c>
    </row>
    <row r="3858" spans="1:15" ht="13.2">
      <c r="A3858" t="s">
        <v>3490</v>
      </c>
      <c r="B3858" t="s">
        <v>3490</v>
      </c>
      <c r="C3858" t="s">
        <v>15155</v>
      </c>
      <c r="D3858" t="s">
        <v>37311</v>
      </c>
      <c r="E3858" t="s">
        <v>15982</v>
      </c>
      <c r="F3858">
        <v>25</v>
      </c>
      <c r="G3858">
        <v>1000</v>
      </c>
      <c r="H3858" s="1">
        <v>5</v>
      </c>
      <c r="I3858" s="87"/>
      <c r="K3858" s="86" t="s">
        <v>17485</v>
      </c>
      <c r="L3858" s="86" t="s">
        <v>17486</v>
      </c>
      <c r="N3858">
        <f>IFERROR(VLOOKUP(A3858,bip!$A:$C,2,0),"")</f>
      </c>
      <c r="O3858">
        <f>IFERROR(VLOOKUP(A3858,bip!$A:$Z,3,0),"")</f>
      </c>
    </row>
    <row r="3859" spans="1:15" ht="13.2">
      <c r="A3859" t="s">
        <v>3504</v>
      </c>
      <c r="B3859" t="s">
        <v>3504</v>
      </c>
      <c r="C3859" t="s">
        <v>15155</v>
      </c>
      <c r="D3859" t="s">
        <v>37312</v>
      </c>
      <c r="E3859" t="s">
        <v>15990</v>
      </c>
      <c r="F3859">
        <v>5</v>
      </c>
      <c r="G3859">
        <v>25</v>
      </c>
      <c r="H3859" s="1">
        <v>226</v>
      </c>
      <c r="I3859" s="87"/>
      <c r="K3859" s="86" t="s">
        <v>17485</v>
      </c>
      <c r="L3859" s="86" t="s">
        <v>17486</v>
      </c>
      <c r="N3859">
        <f>IFERROR(VLOOKUP(A3859,bip!$A:$C,2,0),"")</f>
      </c>
      <c r="O3859">
        <f>IFERROR(VLOOKUP(A3859,bip!$A:$Z,3,0),"")</f>
      </c>
    </row>
    <row r="3860" spans="1:15" ht="13.2">
      <c r="A3860" t="s">
        <v>3510</v>
      </c>
      <c r="B3860" t="s">
        <v>3510</v>
      </c>
      <c r="C3860" t="s">
        <v>15155</v>
      </c>
      <c r="D3860" t="s">
        <v>37313</v>
      </c>
      <c r="E3860" t="s">
        <v>19696</v>
      </c>
      <c r="F3860">
        <v>25</v>
      </c>
      <c r="G3860">
        <v>1000</v>
      </c>
      <c r="H3860" s="1">
        <v>11</v>
      </c>
      <c r="I3860" s="87"/>
      <c r="K3860" s="86" t="s">
        <v>17485</v>
      </c>
      <c r="L3860" s="86" t="s">
        <v>17486</v>
      </c>
      <c r="N3860">
        <f>IFERROR(VLOOKUP(A3860,bip!$A:$C,2,0),"")</f>
      </c>
      <c r="O3860">
        <f>IFERROR(VLOOKUP(A3860,bip!$A:$Z,3,0),"")</f>
      </c>
    </row>
    <row r="3861" spans="1:15" ht="13.2">
      <c r="A3861" t="s">
        <v>3511</v>
      </c>
      <c r="B3861" t="s">
        <v>3511</v>
      </c>
      <c r="C3861" t="s">
        <v>15155</v>
      </c>
      <c r="D3861" t="s">
        <v>37314</v>
      </c>
      <c r="E3861" t="s">
        <v>19697</v>
      </c>
      <c r="F3861">
        <v>10</v>
      </c>
      <c r="G3861">
        <v>500</v>
      </c>
      <c r="H3861" s="1">
        <v>14</v>
      </c>
      <c r="I3861" s="87"/>
      <c r="K3861" s="86" t="s">
        <v>17485</v>
      </c>
      <c r="L3861" s="86" t="s">
        <v>17486</v>
      </c>
      <c r="N3861">
        <f>IFERROR(VLOOKUP(A3861,bip!$A:$C,2,0),"")</f>
      </c>
      <c r="O3861">
        <f>IFERROR(VLOOKUP(A3861,bip!$A:$Z,3,0),"")</f>
      </c>
    </row>
    <row r="3862" spans="1:15" ht="13.2">
      <c r="A3862" t="s">
        <v>3501</v>
      </c>
      <c r="B3862" t="s">
        <v>3501</v>
      </c>
      <c r="C3862" t="s">
        <v>15155</v>
      </c>
      <c r="D3862" t="s">
        <v>37315</v>
      </c>
      <c r="E3862" t="s">
        <v>15987</v>
      </c>
      <c r="F3862">
        <v>5</v>
      </c>
      <c r="G3862">
        <v>25</v>
      </c>
      <c r="H3862" s="1">
        <v>92</v>
      </c>
      <c r="I3862" s="87"/>
      <c r="K3862" s="86" t="s">
        <v>17485</v>
      </c>
      <c r="L3862" s="86" t="s">
        <v>17486</v>
      </c>
      <c r="N3862">
        <f>IFERROR(VLOOKUP(A3862,bip!$A:$C,2,0),"")</f>
      </c>
      <c r="O3862">
        <f>IFERROR(VLOOKUP(A3862,bip!$A:$Z,3,0),"")</f>
      </c>
    </row>
    <row r="3863" spans="1:15" ht="13.2">
      <c r="A3863" t="s">
        <v>3497</v>
      </c>
      <c r="B3863" t="s">
        <v>3497</v>
      </c>
      <c r="C3863" t="s">
        <v>15155</v>
      </c>
      <c r="D3863" t="s">
        <v>37316</v>
      </c>
      <c r="E3863" t="s">
        <v>15983</v>
      </c>
      <c r="F3863">
        <v>10</v>
      </c>
      <c r="G3863">
        <v>240</v>
      </c>
      <c r="H3863" s="1">
        <v>15</v>
      </c>
      <c r="I3863" s="87"/>
      <c r="K3863" s="86" t="s">
        <v>17485</v>
      </c>
      <c r="L3863" s="86" t="s">
        <v>17486</v>
      </c>
      <c r="N3863">
        <f>IFERROR(VLOOKUP(A3863,bip!$A:$C,2,0),"")</f>
      </c>
      <c r="O3863">
        <f>IFERROR(VLOOKUP(A3863,bip!$A:$Z,3,0),"")</f>
      </c>
    </row>
    <row r="3864" spans="1:15" ht="13.2">
      <c r="A3864" t="s">
        <v>3492</v>
      </c>
      <c r="B3864" t="s">
        <v>3492</v>
      </c>
      <c r="C3864" t="s">
        <v>15155</v>
      </c>
      <c r="D3864" t="s">
        <v>37317</v>
      </c>
      <c r="E3864" t="s">
        <v>15984</v>
      </c>
      <c r="F3864">
        <v>25</v>
      </c>
      <c r="G3864">
        <v>1000</v>
      </c>
      <c r="H3864" s="1">
        <v>6.80</v>
      </c>
      <c r="I3864" s="87"/>
      <c r="K3864" s="86" t="s">
        <v>17485</v>
      </c>
      <c r="L3864" s="86" t="s">
        <v>17486</v>
      </c>
      <c r="N3864">
        <f>IFERROR(VLOOKUP(A3864,bip!$A:$C,2,0),"")</f>
      </c>
      <c r="O3864">
        <f>IFERROR(VLOOKUP(A3864,bip!$A:$Z,3,0),"")</f>
      </c>
    </row>
    <row r="3865" spans="1:15" ht="13.2">
      <c r="A3865" t="s">
        <v>3506</v>
      </c>
      <c r="B3865" t="s">
        <v>3506</v>
      </c>
      <c r="C3865" t="s">
        <v>15155</v>
      </c>
      <c r="D3865" t="s">
        <v>37318</v>
      </c>
      <c r="E3865" t="s">
        <v>15992</v>
      </c>
      <c r="F3865">
        <v>1</v>
      </c>
      <c r="G3865">
        <v>5</v>
      </c>
      <c r="H3865" s="1">
        <v>478</v>
      </c>
      <c r="I3865" s="87"/>
      <c r="K3865" s="86" t="s">
        <v>17485</v>
      </c>
      <c r="L3865" s="86" t="s">
        <v>17486</v>
      </c>
      <c r="N3865">
        <f>IFERROR(VLOOKUP(A3865,bip!$A:$C,2,0),"")</f>
      </c>
      <c r="O3865">
        <f>IFERROR(VLOOKUP(A3865,bip!$A:$Z,3,0),"")</f>
      </c>
    </row>
    <row r="3866" spans="1:15" ht="13.2">
      <c r="A3866" t="s">
        <v>3512</v>
      </c>
      <c r="B3866" t="s">
        <v>3512</v>
      </c>
      <c r="C3866" t="s">
        <v>15155</v>
      </c>
      <c r="D3866" t="s">
        <v>37322</v>
      </c>
      <c r="E3866" t="s">
        <v>19698</v>
      </c>
      <c r="F3866">
        <v>5</v>
      </c>
      <c r="G3866">
        <v>200</v>
      </c>
      <c r="H3866" s="1">
        <v>24</v>
      </c>
      <c r="I3866" s="87"/>
      <c r="K3866" s="86" t="s">
        <v>17485</v>
      </c>
      <c r="L3866" s="86" t="s">
        <v>17486</v>
      </c>
      <c r="N3866">
        <f>IFERROR(VLOOKUP(A3866,bip!$A:$C,2,0),"")</f>
      </c>
      <c r="O3866">
        <f>IFERROR(VLOOKUP(A3866,bip!$A:$Z,3,0),"")</f>
      </c>
    </row>
    <row r="3867" spans="1:15" ht="13.2">
      <c r="A3867" t="s">
        <v>3503</v>
      </c>
      <c r="B3867" t="s">
        <v>3503</v>
      </c>
      <c r="C3867" t="s">
        <v>15155</v>
      </c>
      <c r="D3867" t="s">
        <v>37323</v>
      </c>
      <c r="E3867" t="s">
        <v>15989</v>
      </c>
      <c r="F3867">
        <v>5</v>
      </c>
      <c r="G3867">
        <v>25</v>
      </c>
      <c r="H3867" s="1">
        <v>143</v>
      </c>
      <c r="I3867" s="87"/>
      <c r="K3867" s="86" t="s">
        <v>17485</v>
      </c>
      <c r="L3867" s="86" t="s">
        <v>17486</v>
      </c>
      <c r="N3867">
        <f>IFERROR(VLOOKUP(A3867,bip!$A:$C,2,0),"")</f>
      </c>
      <c r="O3867">
        <f>IFERROR(VLOOKUP(A3867,bip!$A:$Z,3,0),"")</f>
      </c>
    </row>
    <row r="3868" spans="1:15" ht="13.2">
      <c r="A3868" t="s">
        <v>3494</v>
      </c>
      <c r="B3868" t="s">
        <v>3494</v>
      </c>
      <c r="C3868" t="s">
        <v>15155</v>
      </c>
      <c r="D3868" t="s">
        <v>37324</v>
      </c>
      <c r="E3868" t="s">
        <v>15985</v>
      </c>
      <c r="F3868">
        <v>25</v>
      </c>
      <c r="G3868">
        <v>500</v>
      </c>
      <c r="H3868" s="1">
        <v>6.80</v>
      </c>
      <c r="I3868" s="87"/>
      <c r="K3868" s="86" t="s">
        <v>17485</v>
      </c>
      <c r="L3868" s="86" t="s">
        <v>17486</v>
      </c>
      <c r="N3868">
        <f>IFERROR(VLOOKUP(A3868,bip!$A:$C,2,0),"")</f>
      </c>
      <c r="O3868">
        <f>IFERROR(VLOOKUP(A3868,bip!$A:$Z,3,0),"")</f>
      </c>
    </row>
    <row r="3869" spans="1:15" ht="13.2">
      <c r="A3869" t="s">
        <v>13833</v>
      </c>
      <c r="B3869" t="s">
        <v>13833</v>
      </c>
      <c r="C3869" t="s">
        <v>15155</v>
      </c>
      <c r="D3869" t="s">
        <v>37325</v>
      </c>
      <c r="E3869" t="s">
        <v>16014</v>
      </c>
      <c r="F3869">
        <v>1</v>
      </c>
      <c r="G3869">
        <v>5</v>
      </c>
      <c r="H3869" s="1">
        <v>528</v>
      </c>
      <c r="I3869" s="87"/>
      <c r="K3869" s="86" t="s">
        <v>17485</v>
      </c>
      <c r="L3869" s="86" t="s">
        <v>17486</v>
      </c>
      <c r="N3869">
        <f>IFERROR(VLOOKUP(A3869,bip!$A:$C,2,0),"")</f>
      </c>
      <c r="O3869">
        <f>IFERROR(VLOOKUP(A3869,bip!$A:$Z,3,0),"")</f>
      </c>
    </row>
    <row r="3870" spans="1:15" ht="13.2">
      <c r="A3870" t="s">
        <v>3545</v>
      </c>
      <c r="B3870" t="s">
        <v>3545</v>
      </c>
      <c r="C3870" t="s">
        <v>15155</v>
      </c>
      <c r="D3870" t="s">
        <v>37326</v>
      </c>
      <c r="E3870" t="s">
        <v>19700</v>
      </c>
      <c r="F3870">
        <v>25</v>
      </c>
      <c r="G3870">
        <v>300</v>
      </c>
      <c r="H3870" s="1">
        <v>3.60</v>
      </c>
      <c r="I3870" s="87"/>
      <c r="K3870" s="86" t="s">
        <v>17485</v>
      </c>
      <c r="L3870" s="86" t="s">
        <v>17486</v>
      </c>
      <c r="N3870">
        <f>IFERROR(VLOOKUP(A3870,bip!$A:$C,2,0),"")</f>
      </c>
      <c r="O3870">
        <f>IFERROR(VLOOKUP(A3870,bip!$A:$Z,3,0),"")</f>
      </c>
    </row>
    <row r="3871" spans="1:15" ht="13.2">
      <c r="A3871" t="s">
        <v>3536</v>
      </c>
      <c r="B3871" t="s">
        <v>3536</v>
      </c>
      <c r="C3871" t="s">
        <v>15155</v>
      </c>
      <c r="D3871" t="s">
        <v>37327</v>
      </c>
      <c r="E3871" t="s">
        <v>16009</v>
      </c>
      <c r="F3871">
        <v>5</v>
      </c>
      <c r="G3871">
        <v>25</v>
      </c>
      <c r="H3871" s="1">
        <v>70</v>
      </c>
      <c r="I3871" s="87"/>
      <c r="K3871" s="86" t="s">
        <v>17485</v>
      </c>
      <c r="L3871" s="86" t="s">
        <v>17486</v>
      </c>
      <c r="N3871">
        <f>IFERROR(VLOOKUP(A3871,bip!$A:$C,2,0),"")</f>
      </c>
      <c r="O3871">
        <f>IFERROR(VLOOKUP(A3871,bip!$A:$Z,3,0),"")</f>
      </c>
    </row>
    <row r="3872" spans="1:15" ht="13.2">
      <c r="A3872" t="s">
        <v>3532</v>
      </c>
      <c r="B3872" t="s">
        <v>3532</v>
      </c>
      <c r="C3872" t="s">
        <v>15155</v>
      </c>
      <c r="D3872" t="s">
        <v>37328</v>
      </c>
      <c r="E3872" t="s">
        <v>15995</v>
      </c>
      <c r="F3872">
        <v>10</v>
      </c>
      <c r="G3872">
        <v>500</v>
      </c>
      <c r="H3872" s="1">
        <v>12</v>
      </c>
      <c r="I3872" s="87"/>
      <c r="K3872" s="86" t="s">
        <v>17485</v>
      </c>
      <c r="L3872" s="86" t="s">
        <v>17486</v>
      </c>
      <c r="N3872">
        <f>IFERROR(VLOOKUP(A3872,bip!$A:$C,2,0),"")</f>
      </c>
      <c r="O3872">
        <f>IFERROR(VLOOKUP(A3872,bip!$A:$Z,3,0),"")</f>
      </c>
    </row>
    <row r="3873" spans="1:15" ht="13.2">
      <c r="A3873" t="s">
        <v>3527</v>
      </c>
      <c r="B3873" t="s">
        <v>3527</v>
      </c>
      <c r="C3873" t="s">
        <v>15155</v>
      </c>
      <c r="D3873" t="s">
        <v>37329</v>
      </c>
      <c r="E3873" t="s">
        <v>15996</v>
      </c>
      <c r="F3873">
        <v>25</v>
      </c>
      <c r="G3873">
        <v>1000</v>
      </c>
      <c r="H3873" s="1">
        <v>5.0999999999999996</v>
      </c>
      <c r="I3873" s="87"/>
      <c r="K3873" s="86" t="s">
        <v>17485</v>
      </c>
      <c r="L3873" s="86" t="s">
        <v>17486</v>
      </c>
      <c r="N3873">
        <f>IFERROR(VLOOKUP(A3873,bip!$A:$C,2,0),"")</f>
      </c>
      <c r="O3873">
        <f>IFERROR(VLOOKUP(A3873,bip!$A:$Z,3,0),"")</f>
      </c>
    </row>
    <row r="3874" spans="1:15" ht="13.2">
      <c r="A3874" t="s">
        <v>3556</v>
      </c>
      <c r="B3874" t="s">
        <v>3556</v>
      </c>
      <c r="C3874" t="s">
        <v>15155</v>
      </c>
      <c r="D3874" t="s">
        <v>37330</v>
      </c>
      <c r="E3874" t="s">
        <v>19702</v>
      </c>
      <c r="F3874">
        <v>5</v>
      </c>
      <c r="G3874">
        <v>250</v>
      </c>
      <c r="H3874" s="1">
        <v>36</v>
      </c>
      <c r="I3874" s="87"/>
      <c r="K3874" s="86" t="s">
        <v>17485</v>
      </c>
      <c r="L3874" s="86" t="s">
        <v>17486</v>
      </c>
      <c r="N3874">
        <f>IFERROR(VLOOKUP(A3874,bip!$A:$C,2,0),"")</f>
      </c>
      <c r="O3874">
        <f>IFERROR(VLOOKUP(A3874,bip!$A:$Z,3,0),"")</f>
      </c>
    </row>
    <row r="3875" spans="1:15" ht="13.2">
      <c r="A3875" t="s">
        <v>3542</v>
      </c>
      <c r="B3875" t="s">
        <v>3542</v>
      </c>
      <c r="C3875" t="s">
        <v>15155</v>
      </c>
      <c r="D3875" t="s">
        <v>37331</v>
      </c>
      <c r="E3875" t="s">
        <v>16029</v>
      </c>
      <c r="F3875">
        <v>1</v>
      </c>
      <c r="G3875">
        <v>5</v>
      </c>
      <c r="H3875" s="1">
        <v>2541</v>
      </c>
      <c r="I3875" s="87"/>
      <c r="K3875" s="86" t="s">
        <v>17485</v>
      </c>
      <c r="L3875" s="86" t="s">
        <v>17486</v>
      </c>
      <c r="N3875">
        <f>IFERROR(VLOOKUP(A3875,bip!$A:$C,2,0),"")</f>
      </c>
      <c r="O3875">
        <f>IFERROR(VLOOKUP(A3875,bip!$A:$Z,3,0),"")</f>
      </c>
    </row>
    <row r="3876" spans="1:15" ht="13.2">
      <c r="A3876" t="s">
        <v>3541</v>
      </c>
      <c r="B3876" t="s">
        <v>3541</v>
      </c>
      <c r="C3876" t="s">
        <v>15155</v>
      </c>
      <c r="D3876" t="s">
        <v>37332</v>
      </c>
      <c r="E3876" t="s">
        <v>16028</v>
      </c>
      <c r="F3876">
        <v>1</v>
      </c>
      <c r="G3876">
        <v>5</v>
      </c>
      <c r="H3876" s="1">
        <v>2035</v>
      </c>
      <c r="I3876" s="87"/>
      <c r="K3876" s="86" t="s">
        <v>17485</v>
      </c>
      <c r="L3876" s="86" t="s">
        <v>17486</v>
      </c>
      <c r="N3876">
        <f>IFERROR(VLOOKUP(A3876,bip!$A:$C,2,0),"")</f>
      </c>
      <c r="O3876">
        <f>IFERROR(VLOOKUP(A3876,bip!$A:$Z,3,0),"")</f>
      </c>
    </row>
    <row r="3877" spans="1:15" ht="13.2">
      <c r="A3877" t="s">
        <v>3540</v>
      </c>
      <c r="B3877" t="s">
        <v>3540</v>
      </c>
      <c r="C3877" t="s">
        <v>15155</v>
      </c>
      <c r="D3877" t="s">
        <v>37333</v>
      </c>
      <c r="E3877" t="s">
        <v>16027</v>
      </c>
      <c r="F3877">
        <v>1</v>
      </c>
      <c r="G3877">
        <v>5</v>
      </c>
      <c r="H3877" s="1">
        <v>1969</v>
      </c>
      <c r="I3877" s="87"/>
      <c r="K3877" s="86" t="s">
        <v>17485</v>
      </c>
      <c r="L3877" s="86" t="s">
        <v>17486</v>
      </c>
      <c r="N3877">
        <f>IFERROR(VLOOKUP(A3877,bip!$A:$C,2,0),"")</f>
      </c>
      <c r="O3877">
        <f>IFERROR(VLOOKUP(A3877,bip!$A:$Z,3,0),"")</f>
      </c>
    </row>
    <row r="3878" spans="1:15" ht="13.2">
      <c r="A3878" t="s">
        <v>3557</v>
      </c>
      <c r="B3878" t="s">
        <v>3557</v>
      </c>
      <c r="C3878" t="s">
        <v>15155</v>
      </c>
      <c r="D3878" t="s">
        <v>37334</v>
      </c>
      <c r="E3878" t="s">
        <v>19712</v>
      </c>
      <c r="F3878">
        <v>5</v>
      </c>
      <c r="G3878">
        <v>25</v>
      </c>
      <c r="H3878" s="1">
        <v>70</v>
      </c>
      <c r="I3878" s="87"/>
      <c r="K3878" s="86" t="s">
        <v>17485</v>
      </c>
      <c r="L3878" s="86" t="s">
        <v>17486</v>
      </c>
      <c r="N3878">
        <f>IFERROR(VLOOKUP(A3878,bip!$A:$C,2,0),"")</f>
      </c>
      <c r="O3878">
        <f>IFERROR(VLOOKUP(A3878,bip!$A:$Z,3,0),"")</f>
      </c>
    </row>
    <row r="3879" spans="1:15" ht="13.2">
      <c r="A3879" t="s">
        <v>3543</v>
      </c>
      <c r="B3879" t="s">
        <v>3543</v>
      </c>
      <c r="C3879" t="s">
        <v>15155</v>
      </c>
      <c r="D3879" t="s">
        <v>37335</v>
      </c>
      <c r="E3879" t="s">
        <v>16030</v>
      </c>
      <c r="F3879">
        <v>1</v>
      </c>
      <c r="G3879">
        <v>2</v>
      </c>
      <c r="H3879" s="1">
        <v>4439</v>
      </c>
      <c r="I3879" s="87"/>
      <c r="K3879" s="86" t="s">
        <v>17485</v>
      </c>
      <c r="L3879" s="86" t="s">
        <v>17486</v>
      </c>
      <c r="N3879">
        <f>IFERROR(VLOOKUP(A3879,bip!$A:$C,2,0),"")</f>
      </c>
      <c r="O3879">
        <f>IFERROR(VLOOKUP(A3879,bip!$A:$Z,3,0),"")</f>
      </c>
    </row>
    <row r="3880" spans="1:15" ht="13.2">
      <c r="A3880" t="s">
        <v>3558</v>
      </c>
      <c r="B3880" t="s">
        <v>3558</v>
      </c>
      <c r="C3880" t="s">
        <v>15155</v>
      </c>
      <c r="D3880" t="s">
        <v>37336</v>
      </c>
      <c r="E3880" t="s">
        <v>19713</v>
      </c>
      <c r="F3880">
        <v>5</v>
      </c>
      <c r="G3880">
        <v>25</v>
      </c>
      <c r="H3880" s="1">
        <v>97</v>
      </c>
      <c r="I3880" s="87"/>
      <c r="K3880" s="86" t="s">
        <v>17485</v>
      </c>
      <c r="L3880" s="86" t="s">
        <v>17486</v>
      </c>
      <c r="N3880">
        <f>IFERROR(VLOOKUP(A3880,bip!$A:$C,2,0),"")</f>
      </c>
      <c r="O3880">
        <f>IFERROR(VLOOKUP(A3880,bip!$A:$Z,3,0),"")</f>
      </c>
    </row>
    <row r="3881" spans="1:15" ht="13.2">
      <c r="A3881" t="s">
        <v>3559</v>
      </c>
      <c r="B3881" t="s">
        <v>3559</v>
      </c>
      <c r="C3881" t="s">
        <v>15155</v>
      </c>
      <c r="D3881" t="s">
        <v>37337</v>
      </c>
      <c r="E3881" t="s">
        <v>19714</v>
      </c>
      <c r="F3881">
        <v>1</v>
      </c>
      <c r="G3881">
        <v>40</v>
      </c>
      <c r="H3881" s="1">
        <v>116</v>
      </c>
      <c r="I3881" s="87"/>
      <c r="K3881" s="86" t="s">
        <v>17485</v>
      </c>
      <c r="L3881" s="86" t="s">
        <v>17486</v>
      </c>
      <c r="N3881">
        <f>IFERROR(VLOOKUP(A3881,bip!$A:$C,2,0),"")</f>
      </c>
      <c r="O3881">
        <f>IFERROR(VLOOKUP(A3881,bip!$A:$Z,3,0),"")</f>
      </c>
    </row>
    <row r="3882" spans="1:15" ht="13.2">
      <c r="A3882" t="s">
        <v>3560</v>
      </c>
      <c r="B3882" t="s">
        <v>3560</v>
      </c>
      <c r="C3882" t="s">
        <v>15155</v>
      </c>
      <c r="D3882" t="s">
        <v>37338</v>
      </c>
      <c r="E3882" t="s">
        <v>19715</v>
      </c>
      <c r="F3882">
        <v>1</v>
      </c>
      <c r="G3882">
        <v>40</v>
      </c>
      <c r="H3882" s="1">
        <v>176</v>
      </c>
      <c r="I3882" s="87"/>
      <c r="K3882" s="86" t="s">
        <v>17485</v>
      </c>
      <c r="L3882" s="86" t="s">
        <v>17486</v>
      </c>
      <c r="N3882">
        <f>IFERROR(VLOOKUP(A3882,bip!$A:$C,2,0),"")</f>
      </c>
      <c r="O3882">
        <f>IFERROR(VLOOKUP(A3882,bip!$A:$Z,3,0),"")</f>
      </c>
    </row>
    <row r="3883" spans="1:15" ht="13.2">
      <c r="A3883" t="s">
        <v>3547</v>
      </c>
      <c r="B3883" t="s">
        <v>3547</v>
      </c>
      <c r="C3883" t="s">
        <v>15155</v>
      </c>
      <c r="D3883" t="s">
        <v>37339</v>
      </c>
      <c r="E3883" t="s">
        <v>19703</v>
      </c>
      <c r="F3883">
        <v>25</v>
      </c>
      <c r="G3883">
        <v>1000</v>
      </c>
      <c r="H3883" s="1">
        <v>3.60</v>
      </c>
      <c r="I3883" s="87"/>
      <c r="K3883" s="86" t="s">
        <v>17485</v>
      </c>
      <c r="L3883" s="86" t="s">
        <v>17486</v>
      </c>
      <c r="N3883">
        <f>IFERROR(VLOOKUP(A3883,bip!$A:$C,2,0),"")</f>
      </c>
      <c r="O3883">
        <f>IFERROR(VLOOKUP(A3883,bip!$A:$Z,3,0),"")</f>
      </c>
    </row>
    <row r="3884" spans="1:15" ht="13.2">
      <c r="A3884" t="s">
        <v>3548</v>
      </c>
      <c r="B3884" t="s">
        <v>3548</v>
      </c>
      <c r="C3884" t="s">
        <v>15155</v>
      </c>
      <c r="D3884" t="s">
        <v>37340</v>
      </c>
      <c r="E3884" t="s">
        <v>19704</v>
      </c>
      <c r="F3884">
        <v>25</v>
      </c>
      <c r="G3884">
        <v>1000</v>
      </c>
      <c r="H3884" s="1">
        <v>3.60</v>
      </c>
      <c r="I3884" s="87"/>
      <c r="K3884" s="86" t="s">
        <v>17485</v>
      </c>
      <c r="L3884" s="86" t="s">
        <v>17486</v>
      </c>
      <c r="N3884">
        <f>IFERROR(VLOOKUP(A3884,bip!$A:$C,2,0),"")</f>
      </c>
      <c r="O3884">
        <f>IFERROR(VLOOKUP(A3884,bip!$A:$Z,3,0),"")</f>
      </c>
    </row>
    <row r="3885" spans="1:15" ht="13.2">
      <c r="A3885" t="s">
        <v>3544</v>
      </c>
      <c r="B3885" t="s">
        <v>3544</v>
      </c>
      <c r="C3885" t="s">
        <v>15155</v>
      </c>
      <c r="D3885" t="s">
        <v>37341</v>
      </c>
      <c r="E3885" t="s">
        <v>16031</v>
      </c>
      <c r="F3885">
        <v>1</v>
      </c>
      <c r="G3885">
        <v>2</v>
      </c>
      <c r="H3885" s="1">
        <v>7237</v>
      </c>
      <c r="I3885" s="87"/>
      <c r="K3885" s="86" t="s">
        <v>17485</v>
      </c>
      <c r="L3885" s="86" t="s">
        <v>17486</v>
      </c>
      <c r="N3885">
        <f>IFERROR(VLOOKUP(A3885,bip!$A:$C,2,0),"")</f>
      </c>
      <c r="O3885">
        <f>IFERROR(VLOOKUP(A3885,bip!$A:$Z,3,0),"")</f>
      </c>
    </row>
    <row r="3886" spans="1:15" ht="13.2">
      <c r="A3886" t="s">
        <v>3561</v>
      </c>
      <c r="B3886" t="s">
        <v>3561</v>
      </c>
      <c r="C3886" t="s">
        <v>15155</v>
      </c>
      <c r="D3886" t="s">
        <v>37342</v>
      </c>
      <c r="E3886" t="s">
        <v>19716</v>
      </c>
      <c r="F3886">
        <v>1</v>
      </c>
      <c r="G3886">
        <v>5</v>
      </c>
      <c r="H3886" s="1">
        <v>330</v>
      </c>
      <c r="I3886" s="87"/>
      <c r="K3886" s="86" t="s">
        <v>17485</v>
      </c>
      <c r="L3886" s="86" t="s">
        <v>17486</v>
      </c>
      <c r="N3886">
        <f>IFERROR(VLOOKUP(A3886,bip!$A:$C,2,0),"")</f>
      </c>
      <c r="O3886">
        <f>IFERROR(VLOOKUP(A3886,bip!$A:$Z,3,0),"")</f>
      </c>
    </row>
    <row r="3887" spans="1:15" ht="13.2">
      <c r="A3887" t="s">
        <v>3562</v>
      </c>
      <c r="B3887" t="s">
        <v>3562</v>
      </c>
      <c r="C3887" t="s">
        <v>15155</v>
      </c>
      <c r="D3887" t="s">
        <v>37343</v>
      </c>
      <c r="E3887" t="s">
        <v>19717</v>
      </c>
      <c r="F3887">
        <v>1</v>
      </c>
      <c r="G3887">
        <v>5</v>
      </c>
      <c r="H3887" s="1">
        <v>461</v>
      </c>
      <c r="I3887" s="87"/>
      <c r="K3887" s="86" t="s">
        <v>17485</v>
      </c>
      <c r="L3887" s="86" t="s">
        <v>17486</v>
      </c>
      <c r="N3887">
        <f>IFERROR(VLOOKUP(A3887,bip!$A:$C,2,0),"")</f>
      </c>
      <c r="O3887">
        <f>IFERROR(VLOOKUP(A3887,bip!$A:$Z,3,0),"")</f>
      </c>
    </row>
    <row r="3888" spans="1:15" ht="13.2">
      <c r="A3888" t="s">
        <v>3563</v>
      </c>
      <c r="B3888" t="s">
        <v>3563</v>
      </c>
      <c r="C3888" t="s">
        <v>15155</v>
      </c>
      <c r="D3888" t="s">
        <v>37344</v>
      </c>
      <c r="E3888" t="s">
        <v>19718</v>
      </c>
      <c r="F3888">
        <v>1</v>
      </c>
      <c r="G3888">
        <v>5</v>
      </c>
      <c r="H3888" s="1">
        <v>1237</v>
      </c>
      <c r="I3888" s="87"/>
      <c r="K3888" s="86" t="s">
        <v>17485</v>
      </c>
      <c r="L3888" s="86" t="s">
        <v>17486</v>
      </c>
      <c r="N3888">
        <f>IFERROR(VLOOKUP(A3888,bip!$A:$C,2,0),"")</f>
      </c>
      <c r="O3888">
        <f>IFERROR(VLOOKUP(A3888,bip!$A:$Z,3,0),"")</f>
      </c>
    </row>
    <row r="3889" spans="1:15" ht="13.2">
      <c r="A3889" t="s">
        <v>3549</v>
      </c>
      <c r="B3889" t="s">
        <v>3549</v>
      </c>
      <c r="C3889" t="s">
        <v>15155</v>
      </c>
      <c r="D3889" t="s">
        <v>37345</v>
      </c>
      <c r="E3889" t="s">
        <v>19705</v>
      </c>
      <c r="F3889">
        <v>25</v>
      </c>
      <c r="G3889">
        <v>1000</v>
      </c>
      <c r="H3889" s="1">
        <v>5.0999999999999996</v>
      </c>
      <c r="I3889" s="87"/>
      <c r="K3889" s="86" t="s">
        <v>17485</v>
      </c>
      <c r="L3889" s="86" t="s">
        <v>17486</v>
      </c>
      <c r="N3889">
        <f>IFERROR(VLOOKUP(A3889,bip!$A:$C,2,0),"")</f>
      </c>
      <c r="O3889">
        <f>IFERROR(VLOOKUP(A3889,bip!$A:$Z,3,0),"")</f>
      </c>
    </row>
    <row r="3890" spans="1:15" ht="13.2">
      <c r="A3890" t="s">
        <v>3530</v>
      </c>
      <c r="B3890" t="s">
        <v>3530</v>
      </c>
      <c r="C3890" t="s">
        <v>15155</v>
      </c>
      <c r="D3890" t="s">
        <v>37346</v>
      </c>
      <c r="E3890" t="s">
        <v>15997</v>
      </c>
      <c r="F3890">
        <v>25</v>
      </c>
      <c r="G3890">
        <v>1000</v>
      </c>
      <c r="H3890" s="1">
        <v>6.90</v>
      </c>
      <c r="I3890" s="87"/>
      <c r="K3890" s="86" t="s">
        <v>17485</v>
      </c>
      <c r="L3890" s="86" t="s">
        <v>17486</v>
      </c>
      <c r="N3890">
        <f>IFERROR(VLOOKUP(A3890,bip!$A:$C,2,0),"")</f>
      </c>
      <c r="O3890">
        <f>IFERROR(VLOOKUP(A3890,bip!$A:$Z,3,0),"")</f>
      </c>
    </row>
    <row r="3891" spans="1:15" ht="13.2">
      <c r="A3891" t="s">
        <v>3525</v>
      </c>
      <c r="B3891" t="s">
        <v>3525</v>
      </c>
      <c r="C3891" t="s">
        <v>15155</v>
      </c>
      <c r="D3891" t="s">
        <v>37347</v>
      </c>
      <c r="E3891" t="s">
        <v>15998</v>
      </c>
      <c r="F3891">
        <v>25</v>
      </c>
      <c r="G3891">
        <v>1000</v>
      </c>
      <c r="H3891" s="1">
        <v>3.60</v>
      </c>
      <c r="I3891" s="87"/>
      <c r="K3891" s="86" t="s">
        <v>17485</v>
      </c>
      <c r="L3891" s="86" t="s">
        <v>17486</v>
      </c>
      <c r="N3891">
        <f>IFERROR(VLOOKUP(A3891,bip!$A:$C,2,0),"")</f>
      </c>
      <c r="O3891">
        <f>IFERROR(VLOOKUP(A3891,bip!$A:$Z,3,0),"")</f>
      </c>
    </row>
    <row r="3892" spans="1:15" ht="13.2">
      <c r="A3892" t="s">
        <v>3538</v>
      </c>
      <c r="B3892" t="s">
        <v>3538</v>
      </c>
      <c r="C3892" t="s">
        <v>15155</v>
      </c>
      <c r="D3892" t="s">
        <v>37348</v>
      </c>
      <c r="E3892" t="s">
        <v>16012</v>
      </c>
      <c r="F3892">
        <v>1</v>
      </c>
      <c r="G3892">
        <v>40</v>
      </c>
      <c r="H3892" s="1">
        <v>215</v>
      </c>
      <c r="I3892" s="87"/>
      <c r="K3892" s="86" t="s">
        <v>17485</v>
      </c>
      <c r="L3892" s="86" t="s">
        <v>17486</v>
      </c>
      <c r="N3892">
        <f>IFERROR(VLOOKUP(A3892,bip!$A:$C,2,0),"")</f>
      </c>
      <c r="O3892">
        <f>IFERROR(VLOOKUP(A3892,bip!$A:$Z,3,0),"")</f>
      </c>
    </row>
    <row r="3893" spans="1:15" ht="13.2">
      <c r="A3893" t="s">
        <v>3534</v>
      </c>
      <c r="B3893" t="s">
        <v>3534</v>
      </c>
      <c r="C3893" t="s">
        <v>15155</v>
      </c>
      <c r="D3893" t="s">
        <v>37349</v>
      </c>
      <c r="E3893" t="s">
        <v>15999</v>
      </c>
      <c r="F3893">
        <v>5</v>
      </c>
      <c r="G3893">
        <v>250</v>
      </c>
      <c r="H3893" s="1">
        <v>28</v>
      </c>
      <c r="I3893" s="87"/>
      <c r="K3893" s="86" t="s">
        <v>17485</v>
      </c>
      <c r="L3893" s="86" t="s">
        <v>17486</v>
      </c>
      <c r="N3893">
        <f>IFERROR(VLOOKUP(A3893,bip!$A:$C,2,0),"")</f>
      </c>
      <c r="O3893">
        <f>IFERROR(VLOOKUP(A3893,bip!$A:$Z,3,0),"")</f>
      </c>
    </row>
    <row r="3894" spans="1:15" ht="13.2">
      <c r="A3894" t="s">
        <v>3564</v>
      </c>
      <c r="B3894" t="s">
        <v>3564</v>
      </c>
      <c r="C3894" t="s">
        <v>15155</v>
      </c>
      <c r="D3894" t="s">
        <v>37350</v>
      </c>
      <c r="E3894" t="s">
        <v>19719</v>
      </c>
      <c r="F3894">
        <v>1</v>
      </c>
      <c r="G3894">
        <v>5</v>
      </c>
      <c r="H3894" s="1">
        <v>1473</v>
      </c>
      <c r="I3894" s="87"/>
      <c r="K3894" s="86" t="s">
        <v>17485</v>
      </c>
      <c r="L3894" s="86" t="s">
        <v>17486</v>
      </c>
      <c r="N3894">
        <f>IFERROR(VLOOKUP(A3894,bip!$A:$C,2,0),"")</f>
      </c>
      <c r="O3894">
        <f>IFERROR(VLOOKUP(A3894,bip!$A:$Z,3,0),"")</f>
      </c>
    </row>
    <row r="3895" spans="1:15" ht="13.2">
      <c r="A3895" t="s">
        <v>11340</v>
      </c>
      <c r="B3895" t="s">
        <v>11340</v>
      </c>
      <c r="C3895" t="s">
        <v>15155</v>
      </c>
      <c r="D3895" t="s">
        <v>37351</v>
      </c>
      <c r="E3895" t="s">
        <v>19720</v>
      </c>
      <c r="F3895">
        <v>1</v>
      </c>
      <c r="G3895">
        <v>5</v>
      </c>
      <c r="H3895" s="1">
        <v>1836</v>
      </c>
      <c r="I3895" s="87"/>
      <c r="K3895" s="86" t="s">
        <v>17485</v>
      </c>
      <c r="L3895" s="86" t="s">
        <v>17486</v>
      </c>
      <c r="N3895">
        <f>IFERROR(VLOOKUP(A3895,bip!$A:$C,2,0),"")</f>
      </c>
      <c r="O3895">
        <f>IFERROR(VLOOKUP(A3895,bip!$A:$Z,3,0),"")</f>
      </c>
    </row>
    <row r="3896" spans="1:15" ht="13.2">
      <c r="A3896" t="s">
        <v>3550</v>
      </c>
      <c r="B3896" t="s">
        <v>3550</v>
      </c>
      <c r="C3896" t="s">
        <v>15155</v>
      </c>
      <c r="D3896" t="s">
        <v>37352</v>
      </c>
      <c r="E3896" t="s">
        <v>19706</v>
      </c>
      <c r="F3896">
        <v>25</v>
      </c>
      <c r="G3896">
        <v>1000</v>
      </c>
      <c r="H3896" s="1">
        <v>5.0999999999999996</v>
      </c>
      <c r="I3896" s="87"/>
      <c r="K3896" s="86" t="s">
        <v>17485</v>
      </c>
      <c r="L3896" s="86" t="s">
        <v>17486</v>
      </c>
      <c r="N3896">
        <f>IFERROR(VLOOKUP(A3896,bip!$A:$C,2,0),"")</f>
      </c>
      <c r="O3896">
        <f>IFERROR(VLOOKUP(A3896,bip!$A:$Z,3,0),"")</f>
      </c>
    </row>
    <row r="3897" spans="1:15" ht="13.2">
      <c r="A3897" t="s">
        <v>3551</v>
      </c>
      <c r="B3897" t="s">
        <v>3551</v>
      </c>
      <c r="C3897" t="s">
        <v>15155</v>
      </c>
      <c r="D3897" t="s">
        <v>37353</v>
      </c>
      <c r="E3897" t="s">
        <v>19707</v>
      </c>
      <c r="F3897">
        <v>25</v>
      </c>
      <c r="G3897">
        <v>1000</v>
      </c>
      <c r="H3897" s="1">
        <v>8.10</v>
      </c>
      <c r="I3897" s="87"/>
      <c r="K3897" s="86" t="s">
        <v>17485</v>
      </c>
      <c r="L3897" s="86" t="s">
        <v>17486</v>
      </c>
      <c r="N3897">
        <f>IFERROR(VLOOKUP(A3897,bip!$A:$C,2,0),"")</f>
      </c>
      <c r="O3897">
        <f>IFERROR(VLOOKUP(A3897,bip!$A:$Z,3,0),"")</f>
      </c>
    </row>
    <row r="3898" spans="1:15" ht="13.2">
      <c r="A3898" t="s">
        <v>3533</v>
      </c>
      <c r="B3898" t="s">
        <v>3533</v>
      </c>
      <c r="C3898" t="s">
        <v>15155</v>
      </c>
      <c r="D3898" t="s">
        <v>37354</v>
      </c>
      <c r="E3898" t="s">
        <v>16000</v>
      </c>
      <c r="F3898">
        <v>5</v>
      </c>
      <c r="G3898">
        <v>250</v>
      </c>
      <c r="H3898" s="1">
        <v>20</v>
      </c>
      <c r="I3898" s="87"/>
      <c r="K3898" s="86" t="s">
        <v>17485</v>
      </c>
      <c r="L3898" s="86" t="s">
        <v>17486</v>
      </c>
      <c r="N3898">
        <f>IFERROR(VLOOKUP(A3898,bip!$A:$C,2,0),"")</f>
      </c>
      <c r="O3898">
        <f>IFERROR(VLOOKUP(A3898,bip!$A:$Z,3,0),"")</f>
      </c>
    </row>
    <row r="3899" spans="1:15" ht="13.2">
      <c r="A3899" t="s">
        <v>3529</v>
      </c>
      <c r="B3899" t="s">
        <v>3529</v>
      </c>
      <c r="C3899" t="s">
        <v>15155</v>
      </c>
      <c r="D3899" t="s">
        <v>37355</v>
      </c>
      <c r="E3899" t="s">
        <v>16001</v>
      </c>
      <c r="F3899">
        <v>25</v>
      </c>
      <c r="G3899">
        <v>1000</v>
      </c>
      <c r="H3899" s="1">
        <v>5.0999999999999996</v>
      </c>
      <c r="I3899" s="87"/>
      <c r="K3899" s="86" t="s">
        <v>17485</v>
      </c>
      <c r="L3899" s="86" t="s">
        <v>17486</v>
      </c>
      <c r="N3899">
        <f>IFERROR(VLOOKUP(A3899,bip!$A:$C,2,0),"")</f>
      </c>
      <c r="O3899">
        <f>IFERROR(VLOOKUP(A3899,bip!$A:$Z,3,0),"")</f>
      </c>
    </row>
    <row r="3900" spans="1:15" ht="13.2">
      <c r="A3900" t="s">
        <v>3524</v>
      </c>
      <c r="B3900" t="s">
        <v>3524</v>
      </c>
      <c r="C3900" t="s">
        <v>15155</v>
      </c>
      <c r="D3900" t="s">
        <v>37356</v>
      </c>
      <c r="E3900" t="s">
        <v>16002</v>
      </c>
      <c r="F3900">
        <v>25</v>
      </c>
      <c r="G3900">
        <v>1000</v>
      </c>
      <c r="H3900" s="1">
        <v>3.60</v>
      </c>
      <c r="I3900" s="87"/>
      <c r="K3900" s="86" t="s">
        <v>17485</v>
      </c>
      <c r="L3900" s="86" t="s">
        <v>17486</v>
      </c>
      <c r="N3900">
        <f>IFERROR(VLOOKUP(A3900,bip!$A:$C,2,0),"")</f>
      </c>
      <c r="O3900">
        <f>IFERROR(VLOOKUP(A3900,bip!$A:$Z,3,0),"")</f>
      </c>
    </row>
    <row r="3901" spans="1:15" ht="13.2">
      <c r="A3901" t="s">
        <v>13832</v>
      </c>
      <c r="B3901" t="s">
        <v>13832</v>
      </c>
      <c r="C3901" t="s">
        <v>15155</v>
      </c>
      <c r="D3901" t="s">
        <v>37357</v>
      </c>
      <c r="E3901" t="s">
        <v>16011</v>
      </c>
      <c r="F3901">
        <v>5</v>
      </c>
      <c r="G3901">
        <v>25</v>
      </c>
      <c r="H3901" s="1">
        <v>143</v>
      </c>
      <c r="I3901" s="87"/>
      <c r="K3901" s="86" t="s">
        <v>17485</v>
      </c>
      <c r="L3901" s="86" t="s">
        <v>17486</v>
      </c>
      <c r="N3901">
        <f>IFERROR(VLOOKUP(A3901,bip!$A:$C,2,0),"")</f>
      </c>
      <c r="O3901">
        <f>IFERROR(VLOOKUP(A3901,bip!$A:$Z,3,0),"")</f>
      </c>
    </row>
    <row r="3902" spans="1:15" ht="13.2">
      <c r="A3902" t="s">
        <v>3552</v>
      </c>
      <c r="B3902" t="s">
        <v>3552</v>
      </c>
      <c r="C3902" t="s">
        <v>15155</v>
      </c>
      <c r="D3902" t="s">
        <v>37358</v>
      </c>
      <c r="E3902" t="s">
        <v>19708</v>
      </c>
      <c r="F3902">
        <v>10</v>
      </c>
      <c r="G3902">
        <v>500</v>
      </c>
      <c r="H3902" s="1">
        <v>11</v>
      </c>
      <c r="I3902" s="87"/>
      <c r="K3902" s="86" t="s">
        <v>17485</v>
      </c>
      <c r="L3902" s="86" t="s">
        <v>17486</v>
      </c>
      <c r="N3902">
        <f>IFERROR(VLOOKUP(A3902,bip!$A:$C,2,0),"")</f>
      </c>
      <c r="O3902">
        <f>IFERROR(VLOOKUP(A3902,bip!$A:$Z,3,0),"")</f>
      </c>
    </row>
    <row r="3903" spans="1:15" ht="13.2">
      <c r="A3903" t="s">
        <v>3553</v>
      </c>
      <c r="B3903" t="s">
        <v>3553</v>
      </c>
      <c r="C3903" t="s">
        <v>15155</v>
      </c>
      <c r="D3903" t="s">
        <v>37359</v>
      </c>
      <c r="E3903" t="s">
        <v>19709</v>
      </c>
      <c r="F3903">
        <v>5</v>
      </c>
      <c r="G3903">
        <v>250</v>
      </c>
      <c r="H3903" s="1">
        <v>12</v>
      </c>
      <c r="I3903" s="87"/>
      <c r="K3903" s="86" t="s">
        <v>17485</v>
      </c>
      <c r="L3903" s="86" t="s">
        <v>17486</v>
      </c>
      <c r="N3903">
        <f>IFERROR(VLOOKUP(A3903,bip!$A:$C,2,0),"")</f>
      </c>
      <c r="O3903">
        <f>IFERROR(VLOOKUP(A3903,bip!$A:$Z,3,0),"")</f>
      </c>
    </row>
    <row r="3904" spans="1:15" ht="13.2">
      <c r="A3904" t="s">
        <v>3535</v>
      </c>
      <c r="B3904" t="s">
        <v>3535</v>
      </c>
      <c r="C3904" t="s">
        <v>15155</v>
      </c>
      <c r="D3904" t="s">
        <v>37360</v>
      </c>
      <c r="E3904" t="s">
        <v>16008</v>
      </c>
      <c r="F3904">
        <v>5</v>
      </c>
      <c r="G3904">
        <v>25</v>
      </c>
      <c r="H3904" s="1">
        <v>62</v>
      </c>
      <c r="I3904" s="87"/>
      <c r="K3904" s="86" t="s">
        <v>17485</v>
      </c>
      <c r="L3904" s="86" t="s">
        <v>17486</v>
      </c>
      <c r="N3904">
        <f>IFERROR(VLOOKUP(A3904,bip!$A:$C,2,0),"")</f>
      </c>
      <c r="O3904">
        <f>IFERROR(VLOOKUP(A3904,bip!$A:$Z,3,0),"")</f>
      </c>
    </row>
    <row r="3905" spans="1:15" ht="13.2">
      <c r="A3905" t="s">
        <v>3531</v>
      </c>
      <c r="B3905" t="s">
        <v>3531</v>
      </c>
      <c r="C3905" t="s">
        <v>15155</v>
      </c>
      <c r="D3905" t="s">
        <v>37361</v>
      </c>
      <c r="E3905" t="s">
        <v>16003</v>
      </c>
      <c r="F3905">
        <v>10</v>
      </c>
      <c r="G3905">
        <v>500</v>
      </c>
      <c r="H3905" s="1">
        <v>11</v>
      </c>
      <c r="I3905" s="87"/>
      <c r="K3905" s="86" t="s">
        <v>17485</v>
      </c>
      <c r="L3905" s="86" t="s">
        <v>17486</v>
      </c>
      <c r="N3905">
        <f>IFERROR(VLOOKUP(A3905,bip!$A:$C,2,0),"")</f>
      </c>
      <c r="O3905">
        <f>IFERROR(VLOOKUP(A3905,bip!$A:$Z,3,0),"")</f>
      </c>
    </row>
    <row r="3906" spans="1:15" ht="13.2">
      <c r="A3906" t="s">
        <v>3526</v>
      </c>
      <c r="B3906" t="s">
        <v>3526</v>
      </c>
      <c r="C3906" t="s">
        <v>15155</v>
      </c>
      <c r="D3906" t="s">
        <v>37362</v>
      </c>
      <c r="E3906" t="s">
        <v>16004</v>
      </c>
      <c r="F3906">
        <v>25</v>
      </c>
      <c r="G3906">
        <v>1000</v>
      </c>
      <c r="H3906" s="1">
        <v>5.0999999999999996</v>
      </c>
      <c r="I3906" s="87"/>
      <c r="K3906" s="86" t="s">
        <v>17485</v>
      </c>
      <c r="L3906" s="86" t="s">
        <v>17486</v>
      </c>
      <c r="N3906">
        <f>IFERROR(VLOOKUP(A3906,bip!$A:$C,2,0),"")</f>
      </c>
      <c r="O3906">
        <f>IFERROR(VLOOKUP(A3906,bip!$A:$Z,3,0),"")</f>
      </c>
    </row>
    <row r="3907" spans="1:15" ht="13.2">
      <c r="A3907" t="s">
        <v>3539</v>
      </c>
      <c r="B3907" t="s">
        <v>3539</v>
      </c>
      <c r="C3907" t="s">
        <v>15155</v>
      </c>
      <c r="D3907" t="s">
        <v>37363</v>
      </c>
      <c r="E3907" t="s">
        <v>16013</v>
      </c>
      <c r="F3907">
        <v>1</v>
      </c>
      <c r="G3907">
        <v>5</v>
      </c>
      <c r="H3907" s="1">
        <v>341</v>
      </c>
      <c r="I3907" s="87"/>
      <c r="K3907" s="86" t="s">
        <v>17485</v>
      </c>
      <c r="L3907" s="86" t="s">
        <v>17486</v>
      </c>
      <c r="N3907">
        <f>IFERROR(VLOOKUP(A3907,bip!$A:$C,2,0),"")</f>
      </c>
      <c r="O3907">
        <f>IFERROR(VLOOKUP(A3907,bip!$A:$Z,3,0),"")</f>
      </c>
    </row>
    <row r="3908" spans="1:15" ht="13.2">
      <c r="A3908" t="s">
        <v>3554</v>
      </c>
      <c r="B3908" t="s">
        <v>3554</v>
      </c>
      <c r="C3908" t="s">
        <v>15155</v>
      </c>
      <c r="D3908" t="s">
        <v>37371</v>
      </c>
      <c r="E3908" t="s">
        <v>19710</v>
      </c>
      <c r="F3908">
        <v>5</v>
      </c>
      <c r="G3908">
        <v>250</v>
      </c>
      <c r="H3908" s="1">
        <v>20</v>
      </c>
      <c r="I3908" s="87"/>
      <c r="K3908" s="86" t="s">
        <v>17485</v>
      </c>
      <c r="L3908" s="86" t="s">
        <v>17486</v>
      </c>
      <c r="N3908">
        <f>IFERROR(VLOOKUP(A3908,bip!$A:$C,2,0),"")</f>
      </c>
      <c r="O3908">
        <f>IFERROR(VLOOKUP(A3908,bip!$A:$Z,3,0),"")</f>
      </c>
    </row>
    <row r="3909" spans="1:15" ht="13.2">
      <c r="A3909" t="s">
        <v>3555</v>
      </c>
      <c r="B3909" t="s">
        <v>3555</v>
      </c>
      <c r="C3909" t="s">
        <v>15155</v>
      </c>
      <c r="D3909" t="s">
        <v>37372</v>
      </c>
      <c r="E3909" t="s">
        <v>19711</v>
      </c>
      <c r="F3909">
        <v>5</v>
      </c>
      <c r="G3909">
        <v>250</v>
      </c>
      <c r="H3909" s="1">
        <v>26</v>
      </c>
      <c r="I3909" s="87"/>
      <c r="K3909" s="86" t="s">
        <v>17485</v>
      </c>
      <c r="L3909" s="86" t="s">
        <v>17486</v>
      </c>
      <c r="N3909">
        <f>IFERROR(VLOOKUP(A3909,bip!$A:$C,2,0),"")</f>
      </c>
      <c r="O3909">
        <f>IFERROR(VLOOKUP(A3909,bip!$A:$Z,3,0),"")</f>
      </c>
    </row>
    <row r="3910" spans="1:15" ht="13.2">
      <c r="A3910" t="s">
        <v>3537</v>
      </c>
      <c r="B3910" t="s">
        <v>3537</v>
      </c>
      <c r="C3910" t="s">
        <v>15155</v>
      </c>
      <c r="D3910" t="s">
        <v>37373</v>
      </c>
      <c r="E3910" t="s">
        <v>16010</v>
      </c>
      <c r="F3910">
        <v>5</v>
      </c>
      <c r="G3910">
        <v>25</v>
      </c>
      <c r="H3910" s="1">
        <v>106</v>
      </c>
      <c r="I3910" s="87"/>
      <c r="K3910" s="86" t="s">
        <v>17485</v>
      </c>
      <c r="L3910" s="86" t="s">
        <v>17486</v>
      </c>
      <c r="N3910">
        <f>IFERROR(VLOOKUP(A3910,bip!$A:$C,2,0),"")</f>
      </c>
      <c r="O3910">
        <f>IFERROR(VLOOKUP(A3910,bip!$A:$Z,3,0),"")</f>
      </c>
    </row>
    <row r="3911" spans="1:15" ht="13.2">
      <c r="A3911" t="s">
        <v>3528</v>
      </c>
      <c r="B3911" t="s">
        <v>3528</v>
      </c>
      <c r="C3911" t="s">
        <v>15155</v>
      </c>
      <c r="D3911" t="s">
        <v>37374</v>
      </c>
      <c r="E3911" t="s">
        <v>16006</v>
      </c>
      <c r="F3911">
        <v>25</v>
      </c>
      <c r="G3911">
        <v>1000</v>
      </c>
      <c r="H3911" s="1">
        <v>5.0999999999999996</v>
      </c>
      <c r="I3911" s="87"/>
      <c r="K3911" s="86" t="s">
        <v>17485</v>
      </c>
      <c r="L3911" s="86" t="s">
        <v>17486</v>
      </c>
      <c r="N3911">
        <f>IFERROR(VLOOKUP(A3911,bip!$A:$C,2,0),"")</f>
      </c>
      <c r="O3911">
        <f>IFERROR(VLOOKUP(A3911,bip!$A:$Z,3,0),"")</f>
      </c>
    </row>
    <row r="3912" spans="1:15" ht="13.2">
      <c r="A3912" t="s">
        <v>3568</v>
      </c>
      <c r="B3912" t="s">
        <v>3568</v>
      </c>
      <c r="C3912" t="s">
        <v>15155</v>
      </c>
      <c r="D3912" t="s">
        <v>37375</v>
      </c>
      <c r="E3912" t="s">
        <v>16018</v>
      </c>
      <c r="F3912">
        <v>10</v>
      </c>
      <c r="G3912">
        <v>220</v>
      </c>
      <c r="H3912" s="1">
        <v>25</v>
      </c>
      <c r="I3912" s="87"/>
      <c r="K3912" s="86" t="s">
        <v>17485</v>
      </c>
      <c r="L3912" s="86" t="s">
        <v>17486</v>
      </c>
      <c r="N3912">
        <f>IFERROR(VLOOKUP(A3912,bip!$A:$C,2,0),"")</f>
      </c>
      <c r="O3912">
        <f>IFERROR(VLOOKUP(A3912,bip!$A:$Z,3,0),"")</f>
      </c>
    </row>
    <row r="3913" spans="1:15" ht="13.2">
      <c r="A3913" t="s">
        <v>3569</v>
      </c>
      <c r="B3913" t="s">
        <v>3569</v>
      </c>
      <c r="C3913" t="s">
        <v>15155</v>
      </c>
      <c r="D3913" t="s">
        <v>37376</v>
      </c>
      <c r="E3913" t="s">
        <v>16019</v>
      </c>
      <c r="F3913">
        <v>10</v>
      </c>
      <c r="G3913">
        <v>500</v>
      </c>
      <c r="H3913" s="1">
        <v>25</v>
      </c>
      <c r="I3913" s="87"/>
      <c r="K3913" s="86" t="s">
        <v>17485</v>
      </c>
      <c r="L3913" s="86" t="s">
        <v>17486</v>
      </c>
      <c r="N3913">
        <f>IFERROR(VLOOKUP(A3913,bip!$A:$C,2,0),"")</f>
      </c>
      <c r="O3913">
        <f>IFERROR(VLOOKUP(A3913,bip!$A:$Z,3,0),"")</f>
      </c>
    </row>
    <row r="3914" spans="1:15" ht="13.2">
      <c r="A3914" t="s">
        <v>3570</v>
      </c>
      <c r="B3914" t="s">
        <v>3570</v>
      </c>
      <c r="C3914" t="s">
        <v>15155</v>
      </c>
      <c r="D3914" t="s">
        <v>37377</v>
      </c>
      <c r="E3914" t="s">
        <v>16020</v>
      </c>
      <c r="F3914">
        <v>10</v>
      </c>
      <c r="G3914">
        <v>320</v>
      </c>
      <c r="H3914" s="1">
        <v>26</v>
      </c>
      <c r="I3914" s="87"/>
      <c r="K3914" s="86" t="s">
        <v>17485</v>
      </c>
      <c r="L3914" s="86" t="s">
        <v>17486</v>
      </c>
      <c r="N3914">
        <f>IFERROR(VLOOKUP(A3914,bip!$A:$C,2,0),"")</f>
      </c>
      <c r="O3914">
        <f>IFERROR(VLOOKUP(A3914,bip!$A:$Z,3,0),"")</f>
      </c>
    </row>
    <row r="3915" spans="1:15" ht="13.2">
      <c r="A3915" t="s">
        <v>3571</v>
      </c>
      <c r="B3915" t="s">
        <v>3571</v>
      </c>
      <c r="C3915" t="s">
        <v>15155</v>
      </c>
      <c r="D3915" t="s">
        <v>37378</v>
      </c>
      <c r="E3915" t="s">
        <v>16021</v>
      </c>
      <c r="F3915">
        <v>10</v>
      </c>
      <c r="G3915">
        <v>270</v>
      </c>
      <c r="H3915" s="1">
        <v>29</v>
      </c>
      <c r="I3915" s="87"/>
      <c r="K3915" s="86" t="s">
        <v>17485</v>
      </c>
      <c r="L3915" s="86" t="s">
        <v>17486</v>
      </c>
      <c r="N3915">
        <f>IFERROR(VLOOKUP(A3915,bip!$A:$C,2,0),"")</f>
      </c>
      <c r="O3915">
        <f>IFERROR(VLOOKUP(A3915,bip!$A:$Z,3,0),"")</f>
      </c>
    </row>
    <row r="3916" spans="1:15" ht="13.2">
      <c r="A3916" t="s">
        <v>3572</v>
      </c>
      <c r="B3916" t="s">
        <v>3572</v>
      </c>
      <c r="C3916" t="s">
        <v>15155</v>
      </c>
      <c r="D3916" t="s">
        <v>37379</v>
      </c>
      <c r="E3916" t="s">
        <v>16022</v>
      </c>
      <c r="F3916">
        <v>10</v>
      </c>
      <c r="G3916">
        <v>120</v>
      </c>
      <c r="H3916" s="1">
        <v>31</v>
      </c>
      <c r="I3916" s="87"/>
      <c r="K3916" s="86" t="s">
        <v>17485</v>
      </c>
      <c r="L3916" s="86" t="s">
        <v>17486</v>
      </c>
      <c r="N3916">
        <f>IFERROR(VLOOKUP(A3916,bip!$A:$C,2,0),"")</f>
      </c>
      <c r="O3916">
        <f>IFERROR(VLOOKUP(A3916,bip!$A:$Z,3,0),"")</f>
      </c>
    </row>
    <row r="3917" spans="1:15" ht="13.2">
      <c r="A3917" t="s">
        <v>3573</v>
      </c>
      <c r="B3917" t="s">
        <v>3573</v>
      </c>
      <c r="C3917" t="s">
        <v>15155</v>
      </c>
      <c r="D3917" t="s">
        <v>37380</v>
      </c>
      <c r="E3917" t="s">
        <v>16023</v>
      </c>
      <c r="F3917">
        <v>10</v>
      </c>
      <c r="G3917">
        <v>550</v>
      </c>
      <c r="H3917" s="1">
        <v>34</v>
      </c>
      <c r="I3917" s="87"/>
      <c r="K3917" s="86" t="s">
        <v>17485</v>
      </c>
      <c r="L3917" s="86" t="s">
        <v>17486</v>
      </c>
      <c r="N3917">
        <f>IFERROR(VLOOKUP(A3917,bip!$A:$C,2,0),"")</f>
      </c>
      <c r="O3917">
        <f>IFERROR(VLOOKUP(A3917,bip!$A:$Z,3,0),"")</f>
      </c>
    </row>
    <row r="3918" spans="1:15" ht="13.2">
      <c r="A3918" t="s">
        <v>3574</v>
      </c>
      <c r="B3918" t="s">
        <v>3574</v>
      </c>
      <c r="C3918" t="s">
        <v>15155</v>
      </c>
      <c r="D3918" t="s">
        <v>37381</v>
      </c>
      <c r="E3918" t="s">
        <v>16024</v>
      </c>
      <c r="F3918">
        <v>10</v>
      </c>
      <c r="G3918">
        <v>240</v>
      </c>
      <c r="H3918" s="1">
        <v>36</v>
      </c>
      <c r="I3918" s="87"/>
      <c r="K3918" s="86" t="s">
        <v>17485</v>
      </c>
      <c r="L3918" s="86" t="s">
        <v>17486</v>
      </c>
      <c r="N3918">
        <f>IFERROR(VLOOKUP(A3918,bip!$A:$C,2,0),"")</f>
      </c>
      <c r="O3918">
        <f>IFERROR(VLOOKUP(A3918,bip!$A:$Z,3,0),"")</f>
      </c>
    </row>
    <row r="3919" spans="1:15" ht="13.2">
      <c r="A3919" t="s">
        <v>3575</v>
      </c>
      <c r="B3919" t="s">
        <v>3575</v>
      </c>
      <c r="C3919" t="s">
        <v>15155</v>
      </c>
      <c r="D3919" t="s">
        <v>37382</v>
      </c>
      <c r="E3919" t="s">
        <v>16025</v>
      </c>
      <c r="F3919">
        <v>5</v>
      </c>
      <c r="G3919">
        <v>125</v>
      </c>
      <c r="H3919" s="1">
        <v>53</v>
      </c>
      <c r="I3919" s="87"/>
      <c r="K3919" s="86" t="s">
        <v>17485</v>
      </c>
      <c r="L3919" s="86" t="s">
        <v>17486</v>
      </c>
      <c r="N3919">
        <f>IFERROR(VLOOKUP(A3919,bip!$A:$C,2,0),"")</f>
      </c>
      <c r="O3919">
        <f>IFERROR(VLOOKUP(A3919,bip!$A:$Z,3,0),"")</f>
      </c>
    </row>
    <row r="3920" spans="1:15" ht="13.2">
      <c r="A3920" t="s">
        <v>3576</v>
      </c>
      <c r="B3920" t="s">
        <v>3576</v>
      </c>
      <c r="C3920" t="s">
        <v>15155</v>
      </c>
      <c r="D3920" t="s">
        <v>37383</v>
      </c>
      <c r="E3920" t="s">
        <v>16026</v>
      </c>
      <c r="F3920">
        <v>5</v>
      </c>
      <c r="G3920">
        <v>275</v>
      </c>
      <c r="H3920" s="1">
        <v>97</v>
      </c>
      <c r="I3920" s="87"/>
      <c r="K3920" s="86" t="s">
        <v>17485</v>
      </c>
      <c r="L3920" s="86" t="s">
        <v>17486</v>
      </c>
      <c r="N3920">
        <f>IFERROR(VLOOKUP(A3920,bip!$A:$C,2,0),"")</f>
      </c>
      <c r="O3920">
        <f>IFERROR(VLOOKUP(A3920,bip!$A:$Z,3,0),"")</f>
      </c>
    </row>
    <row r="3921" spans="1:15" ht="13.2">
      <c r="A3921" t="s">
        <v>3565</v>
      </c>
      <c r="B3921" t="s">
        <v>3565</v>
      </c>
      <c r="C3921" t="s">
        <v>15155</v>
      </c>
      <c r="D3921" t="s">
        <v>37384</v>
      </c>
      <c r="E3921" t="s">
        <v>16015</v>
      </c>
      <c r="F3921">
        <v>5</v>
      </c>
      <c r="G3921">
        <v>180</v>
      </c>
      <c r="H3921" s="1">
        <v>54</v>
      </c>
      <c r="I3921" s="87"/>
      <c r="K3921" s="86" t="s">
        <v>17485</v>
      </c>
      <c r="L3921" s="86" t="s">
        <v>17486</v>
      </c>
      <c r="N3921">
        <f>IFERROR(VLOOKUP(A3921,bip!$A:$C,2,0),"")</f>
      </c>
      <c r="O3921">
        <f>IFERROR(VLOOKUP(A3921,bip!$A:$Z,3,0),"")</f>
      </c>
    </row>
    <row r="3922" spans="1:15" ht="13.2">
      <c r="A3922" t="s">
        <v>3566</v>
      </c>
      <c r="B3922" t="s">
        <v>3566</v>
      </c>
      <c r="C3922" t="s">
        <v>15155</v>
      </c>
      <c r="D3922" t="s">
        <v>37385</v>
      </c>
      <c r="E3922" t="s">
        <v>16016</v>
      </c>
      <c r="F3922">
        <v>5</v>
      </c>
      <c r="G3922">
        <v>215</v>
      </c>
      <c r="H3922" s="1">
        <v>54</v>
      </c>
      <c r="I3922" s="87"/>
      <c r="K3922" s="86" t="s">
        <v>17485</v>
      </c>
      <c r="L3922" s="86" t="s">
        <v>17486</v>
      </c>
      <c r="N3922">
        <f>IFERROR(VLOOKUP(A3922,bip!$A:$C,2,0),"")</f>
      </c>
      <c r="O3922">
        <f>IFERROR(VLOOKUP(A3922,bip!$A:$Z,3,0),"")</f>
      </c>
    </row>
    <row r="3923" spans="1:15" ht="13.2">
      <c r="A3923" t="s">
        <v>3567</v>
      </c>
      <c r="B3923" t="s">
        <v>3567</v>
      </c>
      <c r="C3923" t="s">
        <v>15155</v>
      </c>
      <c r="D3923" t="s">
        <v>37386</v>
      </c>
      <c r="E3923" t="s">
        <v>16017</v>
      </c>
      <c r="F3923">
        <v>5</v>
      </c>
      <c r="G3923">
        <v>240</v>
      </c>
      <c r="H3923" s="1">
        <v>24</v>
      </c>
      <c r="I3923" s="87"/>
      <c r="K3923" s="86" t="s">
        <v>17485</v>
      </c>
      <c r="L3923" s="86" t="s">
        <v>17486</v>
      </c>
      <c r="N3923">
        <f>IFERROR(VLOOKUP(A3923,bip!$A:$C,2,0),"")</f>
      </c>
      <c r="O3923">
        <f>IFERROR(VLOOKUP(A3923,bip!$A:$Z,3,0),"")</f>
      </c>
    </row>
    <row r="3924" spans="1:15" ht="13.2">
      <c r="A3924" t="s">
        <v>3546</v>
      </c>
      <c r="B3924" t="s">
        <v>3546</v>
      </c>
      <c r="C3924" t="s">
        <v>15155</v>
      </c>
      <c r="D3924" t="s">
        <v>37387</v>
      </c>
      <c r="E3924" t="s">
        <v>19701</v>
      </c>
      <c r="F3924">
        <v>25</v>
      </c>
      <c r="G3924">
        <v>1000</v>
      </c>
      <c r="H3924" s="1">
        <v>3.60</v>
      </c>
      <c r="I3924" s="87"/>
      <c r="K3924" s="86" t="s">
        <v>17485</v>
      </c>
      <c r="L3924" s="86" t="s">
        <v>17486</v>
      </c>
      <c r="N3924">
        <f>IFERROR(VLOOKUP(A3924,bip!$A:$C,2,0),"")</f>
      </c>
      <c r="O3924">
        <f>IFERROR(VLOOKUP(A3924,bip!$A:$Z,3,0),"")</f>
      </c>
    </row>
    <row r="3925" spans="1:15" ht="13.2">
      <c r="A3925" t="s">
        <v>3523</v>
      </c>
      <c r="B3925" t="s">
        <v>3523</v>
      </c>
      <c r="C3925" t="s">
        <v>15155</v>
      </c>
      <c r="D3925" t="s">
        <v>37388</v>
      </c>
      <c r="E3925" t="s">
        <v>15994</v>
      </c>
      <c r="F3925">
        <v>25</v>
      </c>
      <c r="G3925">
        <v>1000</v>
      </c>
      <c r="H3925" s="1">
        <v>3.60</v>
      </c>
      <c r="I3925" s="87"/>
      <c r="K3925" s="86" t="s">
        <v>17485</v>
      </c>
      <c r="L3925" s="86" t="s">
        <v>17486</v>
      </c>
      <c r="N3925">
        <f>IFERROR(VLOOKUP(A3925,bip!$A:$C,2,0),"")</f>
      </c>
      <c r="O3925">
        <f>IFERROR(VLOOKUP(A3925,bip!$A:$Z,3,0),"")</f>
      </c>
    </row>
    <row r="3926" spans="1:15" ht="13.2">
      <c r="A3926" t="s">
        <v>3592</v>
      </c>
      <c r="B3926" t="s">
        <v>3592</v>
      </c>
      <c r="C3926" t="s">
        <v>15155</v>
      </c>
      <c r="D3926" t="s">
        <v>37389</v>
      </c>
      <c r="E3926" t="s">
        <v>28940</v>
      </c>
      <c r="F3926">
        <v>1</v>
      </c>
      <c r="G3926">
        <v>60</v>
      </c>
      <c r="H3926" s="1">
        <v>264</v>
      </c>
      <c r="I3926" s="87"/>
      <c r="K3926" s="86" t="s">
        <v>17485</v>
      </c>
      <c r="L3926" s="86" t="s">
        <v>17486</v>
      </c>
      <c r="N3926">
        <f>IFERROR(VLOOKUP(A3926,bip!$A:$C,2,0),"")</f>
      </c>
      <c r="O3926">
        <f>IFERROR(VLOOKUP(A3926,bip!$A:$Z,3,0),"")</f>
      </c>
    </row>
    <row r="3927" spans="1:15" ht="13.2">
      <c r="A3927" t="s">
        <v>3591</v>
      </c>
      <c r="B3927" t="s">
        <v>3591</v>
      </c>
      <c r="C3927" t="s">
        <v>15155</v>
      </c>
      <c r="D3927" t="s">
        <v>37390</v>
      </c>
      <c r="E3927" t="s">
        <v>28941</v>
      </c>
      <c r="F3927">
        <v>1</v>
      </c>
      <c r="G3927">
        <v>60</v>
      </c>
      <c r="H3927" s="1">
        <v>170</v>
      </c>
      <c r="I3927" s="87"/>
      <c r="K3927" s="86" t="s">
        <v>17485</v>
      </c>
      <c r="L3927" s="86" t="s">
        <v>17486</v>
      </c>
      <c r="N3927">
        <f>IFERROR(VLOOKUP(A3927,bip!$A:$C,2,0),"")</f>
      </c>
      <c r="O3927">
        <f>IFERROR(VLOOKUP(A3927,bip!$A:$Z,3,0),"")</f>
      </c>
    </row>
    <row r="3928" spans="1:15" ht="13.2">
      <c r="A3928" t="s">
        <v>3588</v>
      </c>
      <c r="B3928" t="s">
        <v>3588</v>
      </c>
      <c r="C3928" t="s">
        <v>15155</v>
      </c>
      <c r="D3928" t="s">
        <v>37391</v>
      </c>
      <c r="E3928" t="s">
        <v>36524</v>
      </c>
      <c r="F3928">
        <v>1</v>
      </c>
      <c r="G3928">
        <v>60</v>
      </c>
      <c r="H3928" s="1">
        <v>153</v>
      </c>
      <c r="I3928" s="87"/>
      <c r="K3928" s="86" t="s">
        <v>17485</v>
      </c>
      <c r="L3928" s="86" t="s">
        <v>17486</v>
      </c>
      <c r="N3928">
        <f>IFERROR(VLOOKUP(A3928,bip!$A:$C,2,0),"")</f>
      </c>
      <c r="O3928">
        <f>IFERROR(VLOOKUP(A3928,bip!$A:$Z,3,0),"")</f>
      </c>
    </row>
    <row r="3929" spans="1:15" ht="13.2">
      <c r="A3929" t="s">
        <v>3593</v>
      </c>
      <c r="B3929" t="s">
        <v>3593</v>
      </c>
      <c r="C3929" t="s">
        <v>15155</v>
      </c>
      <c r="D3929" t="s">
        <v>37392</v>
      </c>
      <c r="E3929" t="s">
        <v>28944</v>
      </c>
      <c r="F3929">
        <v>1</v>
      </c>
      <c r="G3929">
        <v>60</v>
      </c>
      <c r="H3929" s="1">
        <v>347</v>
      </c>
      <c r="I3929" s="87"/>
      <c r="K3929" s="86" t="s">
        <v>17485</v>
      </c>
      <c r="L3929" s="86" t="s">
        <v>17486</v>
      </c>
      <c r="N3929">
        <f>IFERROR(VLOOKUP(A3929,bip!$A:$C,2,0),"")</f>
      </c>
      <c r="O3929">
        <f>IFERROR(VLOOKUP(A3929,bip!$A:$Z,3,0),"")</f>
      </c>
    </row>
    <row r="3930" spans="1:15" ht="13.2">
      <c r="A3930" t="s">
        <v>3589</v>
      </c>
      <c r="B3930" t="s">
        <v>3589</v>
      </c>
      <c r="C3930" t="s">
        <v>15155</v>
      </c>
      <c r="D3930" t="s">
        <v>37393</v>
      </c>
      <c r="E3930" t="s">
        <v>28945</v>
      </c>
      <c r="F3930">
        <v>1</v>
      </c>
      <c r="G3930">
        <v>60</v>
      </c>
      <c r="H3930" s="1">
        <v>112</v>
      </c>
      <c r="I3930" s="87"/>
      <c r="K3930" s="86" t="s">
        <v>17485</v>
      </c>
      <c r="L3930" s="86" t="s">
        <v>17486</v>
      </c>
      <c r="N3930">
        <f>IFERROR(VLOOKUP(A3930,bip!$A:$C,2,0),"")</f>
      </c>
      <c r="O3930">
        <f>IFERROR(VLOOKUP(A3930,bip!$A:$Z,3,0),"")</f>
      </c>
    </row>
    <row r="3931" spans="1:15" ht="13.2">
      <c r="A3931" t="s">
        <v>3587</v>
      </c>
      <c r="B3931" t="s">
        <v>3587</v>
      </c>
      <c r="C3931" t="s">
        <v>15155</v>
      </c>
      <c r="D3931" t="s">
        <v>37391</v>
      </c>
      <c r="E3931" t="s">
        <v>28946</v>
      </c>
      <c r="F3931">
        <v>1</v>
      </c>
      <c r="G3931">
        <v>60</v>
      </c>
      <c r="H3931" s="1">
        <v>187</v>
      </c>
      <c r="I3931" s="87"/>
      <c r="K3931" s="86" t="s">
        <v>17485</v>
      </c>
      <c r="L3931" s="86" t="s">
        <v>17486</v>
      </c>
      <c r="N3931">
        <f>IFERROR(VLOOKUP(A3931,bip!$A:$C,2,0),"")</f>
      </c>
      <c r="O3931">
        <f>IFERROR(VLOOKUP(A3931,bip!$A:$Z,3,0),"")</f>
      </c>
    </row>
    <row r="3932" spans="1:15" ht="13.2">
      <c r="A3932" t="s">
        <v>3590</v>
      </c>
      <c r="B3932" t="s">
        <v>3590</v>
      </c>
      <c r="C3932" t="s">
        <v>15155</v>
      </c>
      <c r="D3932" t="s">
        <v>37394</v>
      </c>
      <c r="E3932" t="s">
        <v>28947</v>
      </c>
      <c r="F3932">
        <v>1</v>
      </c>
      <c r="G3932">
        <v>60</v>
      </c>
      <c r="H3932" s="1">
        <v>253</v>
      </c>
      <c r="I3932" s="87"/>
      <c r="K3932" s="86" t="s">
        <v>17485</v>
      </c>
      <c r="L3932" s="86" t="s">
        <v>17486</v>
      </c>
      <c r="N3932">
        <f>IFERROR(VLOOKUP(A3932,bip!$A:$C,2,0),"")</f>
      </c>
      <c r="O3932">
        <f>IFERROR(VLOOKUP(A3932,bip!$A:$Z,3,0),"")</f>
      </c>
    </row>
    <row r="3933" spans="1:15" ht="13.2">
      <c r="A3933" t="s">
        <v>3583</v>
      </c>
      <c r="B3933" t="s">
        <v>3583</v>
      </c>
      <c r="C3933" t="s">
        <v>15155</v>
      </c>
      <c r="D3933" t="s">
        <v>37395</v>
      </c>
      <c r="E3933" t="s">
        <v>28933</v>
      </c>
      <c r="F3933">
        <v>1</v>
      </c>
      <c r="G3933">
        <v>48</v>
      </c>
      <c r="H3933" s="1">
        <v>264</v>
      </c>
      <c r="I3933" s="87"/>
      <c r="K3933" s="86" t="s">
        <v>17485</v>
      </c>
      <c r="L3933" s="86" t="s">
        <v>17486</v>
      </c>
      <c r="N3933">
        <f>IFERROR(VLOOKUP(A3933,bip!$A:$C,2,0),"")</f>
      </c>
      <c r="O3933">
        <f>IFERROR(VLOOKUP(A3933,bip!$A:$Z,3,0),"")</f>
      </c>
    </row>
    <row r="3934" spans="1:15" ht="13.2">
      <c r="A3934" t="s">
        <v>3579</v>
      </c>
      <c r="B3934" t="s">
        <v>16032</v>
      </c>
      <c r="C3934" t="s">
        <v>15155</v>
      </c>
      <c r="D3934" t="s">
        <v>37396</v>
      </c>
      <c r="E3934" t="s">
        <v>28935</v>
      </c>
      <c r="F3934">
        <v>1</v>
      </c>
      <c r="G3934">
        <v>48</v>
      </c>
      <c r="H3934" s="1">
        <v>176</v>
      </c>
      <c r="I3934" s="87"/>
      <c r="K3934" s="86" t="s">
        <v>17485</v>
      </c>
      <c r="L3934" s="86" t="s">
        <v>17486</v>
      </c>
      <c r="N3934">
        <f>IFERROR(VLOOKUP(A3934,bip!$A:$C,2,0),"")</f>
      </c>
      <c r="O3934">
        <f>IFERROR(VLOOKUP(A3934,bip!$A:$Z,3,0),"")</f>
      </c>
    </row>
    <row r="3935" spans="1:15" ht="13.2">
      <c r="A3935" t="s">
        <v>3582</v>
      </c>
      <c r="B3935" t="s">
        <v>16033</v>
      </c>
      <c r="C3935" t="s">
        <v>15155</v>
      </c>
      <c r="D3935" t="s">
        <v>37397</v>
      </c>
      <c r="E3935" t="s">
        <v>28936</v>
      </c>
      <c r="F3935">
        <v>1</v>
      </c>
      <c r="G3935">
        <v>48</v>
      </c>
      <c r="H3935" s="1">
        <v>187</v>
      </c>
      <c r="I3935" s="87"/>
      <c r="K3935" s="86" t="s">
        <v>17485</v>
      </c>
      <c r="L3935" s="86" t="s">
        <v>17486</v>
      </c>
      <c r="N3935">
        <f>IFERROR(VLOOKUP(A3935,bip!$A:$C,2,0),"")</f>
      </c>
      <c r="O3935">
        <f>IFERROR(VLOOKUP(A3935,bip!$A:$Z,3,0),"")</f>
      </c>
    </row>
    <row r="3936" spans="1:15" ht="13.2">
      <c r="A3936" t="s">
        <v>3580</v>
      </c>
      <c r="B3936" t="s">
        <v>3580</v>
      </c>
      <c r="C3936" t="s">
        <v>15155</v>
      </c>
      <c r="D3936" t="s">
        <v>37396</v>
      </c>
      <c r="E3936" t="s">
        <v>36525</v>
      </c>
      <c r="F3936">
        <v>1</v>
      </c>
      <c r="G3936">
        <v>48</v>
      </c>
      <c r="H3936" s="1">
        <v>164</v>
      </c>
      <c r="I3936" s="87"/>
      <c r="K3936" s="86" t="s">
        <v>17485</v>
      </c>
      <c r="L3936" s="86" t="s">
        <v>17486</v>
      </c>
      <c r="N3936">
        <f>IFERROR(VLOOKUP(A3936,bip!$A:$C,2,0),"")</f>
      </c>
      <c r="O3936">
        <f>IFERROR(VLOOKUP(A3936,bip!$A:$Z,3,0),"")</f>
      </c>
    </row>
    <row r="3937" spans="1:15" ht="13.2">
      <c r="A3937" t="s">
        <v>3578</v>
      </c>
      <c r="B3937" t="s">
        <v>3578</v>
      </c>
      <c r="C3937" t="s">
        <v>15155</v>
      </c>
      <c r="D3937" t="s">
        <v>37398</v>
      </c>
      <c r="E3937" t="s">
        <v>28937</v>
      </c>
      <c r="F3937">
        <v>1</v>
      </c>
      <c r="G3937">
        <v>24</v>
      </c>
      <c r="H3937" s="1">
        <v>329</v>
      </c>
      <c r="I3937" s="87"/>
      <c r="K3937" s="86" t="s">
        <v>17485</v>
      </c>
      <c r="L3937" s="86" t="s">
        <v>17486</v>
      </c>
      <c r="N3937">
        <f>IFERROR(VLOOKUP(A3937,bip!$A:$C,2,0),"")</f>
      </c>
      <c r="O3937">
        <f>IFERROR(VLOOKUP(A3937,bip!$A:$Z,3,0),"")</f>
      </c>
    </row>
    <row r="3938" spans="1:15" ht="13.2">
      <c r="A3938" t="s">
        <v>3577</v>
      </c>
      <c r="B3938" t="s">
        <v>3577</v>
      </c>
      <c r="C3938" t="s">
        <v>15155</v>
      </c>
      <c r="D3938" t="s">
        <v>37399</v>
      </c>
      <c r="E3938" t="s">
        <v>28938</v>
      </c>
      <c r="F3938">
        <v>1</v>
      </c>
      <c r="G3938">
        <v>36</v>
      </c>
      <c r="H3938" s="1">
        <v>644</v>
      </c>
      <c r="I3938" s="87"/>
      <c r="K3938" s="86" t="s">
        <v>17485</v>
      </c>
      <c r="L3938" s="86" t="s">
        <v>17486</v>
      </c>
      <c r="N3938">
        <f>IFERROR(VLOOKUP(A3938,bip!$A:$C,2,0),"")</f>
      </c>
      <c r="O3938">
        <f>IFERROR(VLOOKUP(A3938,bip!$A:$Z,3,0),"")</f>
      </c>
    </row>
    <row r="3939" spans="1:15" ht="13.2">
      <c r="A3939" t="s">
        <v>3581</v>
      </c>
      <c r="B3939" t="s">
        <v>3581</v>
      </c>
      <c r="C3939" t="s">
        <v>15155</v>
      </c>
      <c r="D3939" t="s">
        <v>37400</v>
      </c>
      <c r="E3939" t="s">
        <v>28939</v>
      </c>
      <c r="F3939">
        <v>1</v>
      </c>
      <c r="G3939">
        <v>48</v>
      </c>
      <c r="H3939" s="1">
        <v>264</v>
      </c>
      <c r="I3939" s="87"/>
      <c r="K3939" s="86" t="s">
        <v>17485</v>
      </c>
      <c r="L3939" s="86" t="s">
        <v>17486</v>
      </c>
      <c r="N3939">
        <f>IFERROR(VLOOKUP(A3939,bip!$A:$C,2,0),"")</f>
      </c>
      <c r="O3939">
        <f>IFERROR(VLOOKUP(A3939,bip!$A:$Z,3,0),"")</f>
      </c>
    </row>
    <row r="3940" spans="1:15" ht="13.2">
      <c r="A3940" t="s">
        <v>3584</v>
      </c>
      <c r="B3940" t="s">
        <v>3584</v>
      </c>
      <c r="C3940" t="s">
        <v>15155</v>
      </c>
      <c r="D3940" t="s">
        <v>37401</v>
      </c>
      <c r="E3940" t="s">
        <v>28934</v>
      </c>
      <c r="F3940">
        <v>1</v>
      </c>
      <c r="G3940">
        <v>48</v>
      </c>
      <c r="H3940" s="1">
        <v>352</v>
      </c>
      <c r="I3940" s="87"/>
      <c r="K3940" s="86" t="s">
        <v>17485</v>
      </c>
      <c r="L3940" s="86" t="s">
        <v>17486</v>
      </c>
      <c r="N3940">
        <f>IFERROR(VLOOKUP(A3940,bip!$A:$C,2,0),"")</f>
      </c>
      <c r="O3940">
        <f>IFERROR(VLOOKUP(A3940,bip!$A:$Z,3,0),"")</f>
      </c>
    </row>
    <row r="3941" spans="1:15" ht="13.2">
      <c r="A3941" t="s">
        <v>3586</v>
      </c>
      <c r="B3941" t="s">
        <v>16034</v>
      </c>
      <c r="C3941" t="s">
        <v>15155</v>
      </c>
      <c r="D3941" t="s">
        <v>37402</v>
      </c>
      <c r="E3941" t="s">
        <v>28942</v>
      </c>
      <c r="F3941">
        <v>1</v>
      </c>
      <c r="G3941">
        <v>48</v>
      </c>
      <c r="H3941" s="1">
        <v>330</v>
      </c>
      <c r="I3941" s="87"/>
      <c r="K3941" s="86" t="s">
        <v>17485</v>
      </c>
      <c r="L3941" s="86" t="s">
        <v>17486</v>
      </c>
      <c r="N3941">
        <f>IFERROR(VLOOKUP(A3941,bip!$A:$C,2,0),"")</f>
      </c>
      <c r="O3941">
        <f>IFERROR(VLOOKUP(A3941,bip!$A:$Z,3,0),"")</f>
      </c>
    </row>
    <row r="3942" spans="1:15" ht="13.2">
      <c r="A3942" t="s">
        <v>3585</v>
      </c>
      <c r="B3942" t="s">
        <v>3585</v>
      </c>
      <c r="C3942" t="s">
        <v>15155</v>
      </c>
      <c r="D3942" t="s">
        <v>37403</v>
      </c>
      <c r="E3942" t="s">
        <v>28943</v>
      </c>
      <c r="F3942">
        <v>1</v>
      </c>
      <c r="G3942">
        <v>48</v>
      </c>
      <c r="H3942" s="1">
        <v>429</v>
      </c>
      <c r="I3942" s="87"/>
      <c r="K3942" s="86" t="s">
        <v>17485</v>
      </c>
      <c r="L3942" s="86" t="s">
        <v>17486</v>
      </c>
      <c r="N3942">
        <f>IFERROR(VLOOKUP(A3942,bip!$A:$C,2,0),"")</f>
      </c>
      <c r="O3942">
        <f>IFERROR(VLOOKUP(A3942,bip!$A:$Z,3,0),"")</f>
      </c>
    </row>
    <row r="3943" spans="1:15" ht="13.2">
      <c r="A3943" t="s">
        <v>3178</v>
      </c>
      <c r="B3943" t="s">
        <v>3178</v>
      </c>
      <c r="C3943" t="s">
        <v>15155</v>
      </c>
      <c r="D3943" t="s">
        <v>37404</v>
      </c>
      <c r="E3943" t="s">
        <v>36526</v>
      </c>
      <c r="F3943">
        <v>1</v>
      </c>
      <c r="G3943">
        <v>10</v>
      </c>
      <c r="H3943" s="1">
        <v>3540</v>
      </c>
      <c r="I3943" s="87"/>
      <c r="K3943" s="86" t="s">
        <v>17485</v>
      </c>
      <c r="L3943" s="86" t="s">
        <v>17486</v>
      </c>
      <c r="N3943">
        <f>IFERROR(VLOOKUP(A3943,bip!$A:$C,2,0),"")</f>
      </c>
      <c r="O3943">
        <f>IFERROR(VLOOKUP(A3943,bip!$A:$Z,3,0),"")</f>
      </c>
    </row>
    <row r="3944" spans="1:15" ht="13.2">
      <c r="A3944" t="s">
        <v>3179</v>
      </c>
      <c r="B3944" t="s">
        <v>3179</v>
      </c>
      <c r="C3944" t="s">
        <v>15155</v>
      </c>
      <c r="D3944" t="s">
        <v>37405</v>
      </c>
      <c r="E3944" t="s">
        <v>36527</v>
      </c>
      <c r="F3944">
        <v>1</v>
      </c>
      <c r="G3944">
        <v>10</v>
      </c>
      <c r="H3944" s="1">
        <v>3322</v>
      </c>
      <c r="I3944" s="87"/>
      <c r="K3944" s="86" t="s">
        <v>17485</v>
      </c>
      <c r="L3944" s="86" t="s">
        <v>17486</v>
      </c>
      <c r="N3944">
        <f>IFERROR(VLOOKUP(A3944,bip!$A:$C,2,0),"")</f>
      </c>
      <c r="O3944">
        <f>IFERROR(VLOOKUP(A3944,bip!$A:$Z,3,0),"")</f>
      </c>
    </row>
    <row r="3945" spans="1:15" ht="13.2">
      <c r="A3945" t="s">
        <v>14060</v>
      </c>
      <c r="B3945" t="s">
        <v>14060</v>
      </c>
      <c r="C3945" t="s">
        <v>15155</v>
      </c>
      <c r="D3945" t="s">
        <v>37408</v>
      </c>
      <c r="E3945" t="s">
        <v>36530</v>
      </c>
      <c r="F3945">
        <v>1</v>
      </c>
      <c r="G3945">
        <v>8</v>
      </c>
      <c r="H3945" s="1">
        <v>520</v>
      </c>
      <c r="I3945" s="87"/>
      <c r="K3945" s="86" t="s">
        <v>17485</v>
      </c>
      <c r="L3945" s="86" t="s">
        <v>17486</v>
      </c>
      <c r="N3945">
        <f>IFERROR(VLOOKUP(A3945,bip!$A:$C,2,0),"")</f>
      </c>
      <c r="O3945">
        <f>IFERROR(VLOOKUP(A3945,bip!$A:$Z,3,0),"")</f>
      </c>
    </row>
    <row r="3946" spans="1:15" ht="13.2">
      <c r="A3946" t="s">
        <v>14059</v>
      </c>
      <c r="B3946" t="s">
        <v>14059</v>
      </c>
      <c r="C3946" t="s">
        <v>15155</v>
      </c>
      <c r="D3946" t="s">
        <v>37406</v>
      </c>
      <c r="E3946" t="s">
        <v>36528</v>
      </c>
      <c r="F3946">
        <v>1</v>
      </c>
      <c r="G3946">
        <v>8</v>
      </c>
      <c r="H3946" s="1">
        <v>520</v>
      </c>
      <c r="I3946" s="87"/>
      <c r="K3946" s="86" t="s">
        <v>17485</v>
      </c>
      <c r="L3946" s="86" t="s">
        <v>17486</v>
      </c>
      <c r="N3946">
        <f>IFERROR(VLOOKUP(A3946,bip!$A:$C,2,0),"")</f>
      </c>
      <c r="O3946">
        <f>IFERROR(VLOOKUP(A3946,bip!$A:$Z,3,0),"")</f>
      </c>
    </row>
    <row r="3947" spans="1:15" ht="13.2">
      <c r="A3947" t="s">
        <v>14061</v>
      </c>
      <c r="B3947" t="s">
        <v>14061</v>
      </c>
      <c r="C3947" t="s">
        <v>15155</v>
      </c>
      <c r="D3947" t="s">
        <v>37411</v>
      </c>
      <c r="E3947" t="s">
        <v>19575</v>
      </c>
      <c r="F3947">
        <v>1</v>
      </c>
      <c r="G3947">
        <v>24</v>
      </c>
      <c r="H3947" s="1">
        <v>305</v>
      </c>
      <c r="I3947" s="87"/>
      <c r="K3947" s="86" t="s">
        <v>17485</v>
      </c>
      <c r="L3947" s="86" t="s">
        <v>17486</v>
      </c>
      <c r="N3947">
        <f>IFERROR(VLOOKUP(A3947,bip!$A:$C,2,0),"")</f>
      </c>
      <c r="O3947">
        <f>IFERROR(VLOOKUP(A3947,bip!$A:$Z,3,0),"")</f>
      </c>
    </row>
    <row r="3948" spans="1:15" ht="13.2">
      <c r="A3948" t="s">
        <v>14400</v>
      </c>
      <c r="B3948" t="s">
        <v>14400</v>
      </c>
      <c r="C3948" t="s">
        <v>15155</v>
      </c>
      <c r="D3948" t="s">
        <v>37412</v>
      </c>
      <c r="E3948" t="s">
        <v>36531</v>
      </c>
      <c r="F3948">
        <v>1</v>
      </c>
      <c r="G3948">
        <v>24</v>
      </c>
      <c r="H3948" s="1">
        <v>336</v>
      </c>
      <c r="I3948" s="87"/>
      <c r="K3948" s="86" t="s">
        <v>17485</v>
      </c>
      <c r="L3948" s="86" t="s">
        <v>17486</v>
      </c>
      <c r="N3948">
        <f>IFERROR(VLOOKUP(A3948,bip!$A:$C,2,0),"")</f>
      </c>
      <c r="O3948">
        <f>IFERROR(VLOOKUP(A3948,bip!$A:$Z,3,0),"")</f>
      </c>
    </row>
    <row r="3949" spans="1:15" ht="13.2">
      <c r="A3949" t="s">
        <v>14673</v>
      </c>
      <c r="B3949" t="s">
        <v>14673</v>
      </c>
      <c r="C3949" t="s">
        <v>15155</v>
      </c>
      <c r="D3949" t="s">
        <v>37407</v>
      </c>
      <c r="E3949" t="s">
        <v>36529</v>
      </c>
      <c r="F3949">
        <v>1</v>
      </c>
      <c r="G3949">
        <v>24</v>
      </c>
      <c r="H3949" s="1">
        <v>362</v>
      </c>
      <c r="I3949" s="87"/>
      <c r="K3949" s="86" t="s">
        <v>17485</v>
      </c>
      <c r="L3949" s="86" t="s">
        <v>17486</v>
      </c>
      <c r="N3949">
        <f>IFERROR(VLOOKUP(A3949,bip!$A:$C,2,0),"")</f>
      </c>
      <c r="O3949">
        <f>IFERROR(VLOOKUP(A3949,bip!$A:$Z,3,0),"")</f>
      </c>
    </row>
    <row r="3950" spans="1:15" ht="13.2">
      <c r="A3950" t="s">
        <v>3234</v>
      </c>
      <c r="B3950" t="s">
        <v>3234</v>
      </c>
      <c r="C3950" t="s">
        <v>15155</v>
      </c>
      <c r="D3950" t="s">
        <v>37413</v>
      </c>
      <c r="E3950" t="s">
        <v>36532</v>
      </c>
      <c r="F3950">
        <v>1</v>
      </c>
      <c r="G3950">
        <v>36</v>
      </c>
      <c r="H3950" s="1">
        <v>1019</v>
      </c>
      <c r="I3950" s="87"/>
      <c r="K3950" s="86" t="s">
        <v>17485</v>
      </c>
      <c r="L3950" s="86" t="s">
        <v>17486</v>
      </c>
      <c r="N3950">
        <f>IFERROR(VLOOKUP(A3950,bip!$A:$C,2,0),"")</f>
      </c>
      <c r="O3950">
        <f>IFERROR(VLOOKUP(A3950,bip!$A:$Z,3,0),"")</f>
      </c>
    </row>
    <row r="3951" spans="1:15" ht="13.2">
      <c r="A3951" t="s">
        <v>3235</v>
      </c>
      <c r="B3951" t="s">
        <v>3235</v>
      </c>
      <c r="C3951" t="s">
        <v>15155</v>
      </c>
      <c r="D3951" t="s">
        <v>37414</v>
      </c>
      <c r="E3951" t="s">
        <v>36533</v>
      </c>
      <c r="F3951">
        <v>1</v>
      </c>
      <c r="G3951">
        <v>6</v>
      </c>
      <c r="H3951" s="1">
        <v>714</v>
      </c>
      <c r="I3951" s="87"/>
      <c r="K3951" s="86" t="s">
        <v>17485</v>
      </c>
      <c r="L3951" s="86" t="s">
        <v>17486</v>
      </c>
      <c r="N3951">
        <f>IFERROR(VLOOKUP(A3951,bip!$A:$C,2,0),"")</f>
      </c>
      <c r="O3951">
        <f>IFERROR(VLOOKUP(A3951,bip!$A:$Z,3,0),"")</f>
      </c>
    </row>
    <row r="3952" spans="1:15" ht="13.2">
      <c r="A3952" t="s">
        <v>3236</v>
      </c>
      <c r="B3952" t="s">
        <v>3236</v>
      </c>
      <c r="C3952" t="s">
        <v>15155</v>
      </c>
      <c r="D3952" t="s">
        <v>37415</v>
      </c>
      <c r="E3952" t="s">
        <v>36534</v>
      </c>
      <c r="F3952">
        <v>1</v>
      </c>
      <c r="G3952">
        <v>72</v>
      </c>
      <c r="H3952" s="1">
        <v>515</v>
      </c>
      <c r="I3952" s="87"/>
      <c r="K3952" s="86" t="s">
        <v>17485</v>
      </c>
      <c r="L3952" s="86" t="s">
        <v>17486</v>
      </c>
      <c r="N3952">
        <f>IFERROR(VLOOKUP(A3952,bip!$A:$C,2,0),"")</f>
      </c>
      <c r="O3952">
        <f>IFERROR(VLOOKUP(A3952,bip!$A:$Z,3,0),"")</f>
      </c>
    </row>
    <row r="3953" spans="1:15" ht="13.2">
      <c r="A3953" t="s">
        <v>3231</v>
      </c>
      <c r="B3953" t="s">
        <v>3231</v>
      </c>
      <c r="C3953" t="s">
        <v>15155</v>
      </c>
      <c r="D3953" t="s">
        <v>37409</v>
      </c>
      <c r="E3953" t="s">
        <v>37410</v>
      </c>
      <c r="F3953">
        <v>1</v>
      </c>
      <c r="G3953">
        <v>48</v>
      </c>
      <c r="H3953" s="1">
        <v>901</v>
      </c>
      <c r="I3953" s="87"/>
      <c r="K3953" s="86" t="s">
        <v>17485</v>
      </c>
      <c r="L3953" s="86" t="s">
        <v>17486</v>
      </c>
      <c r="N3953">
        <f>IFERROR(VLOOKUP(A3953,bip!$A:$C,2,0),"")</f>
      </c>
      <c r="O3953">
        <f>IFERROR(VLOOKUP(A3953,bip!$A:$Z,3,0),"")</f>
      </c>
    </row>
    <row r="3954" spans="1:15" ht="13.2">
      <c r="A3954" t="s">
        <v>3229</v>
      </c>
      <c r="B3954" t="s">
        <v>3229</v>
      </c>
      <c r="C3954" t="s">
        <v>15155</v>
      </c>
      <c r="D3954" t="s">
        <v>37417</v>
      </c>
      <c r="E3954" t="s">
        <v>19614</v>
      </c>
      <c r="F3954">
        <v>5</v>
      </c>
      <c r="G3954">
        <v>200</v>
      </c>
      <c r="H3954" s="1">
        <v>120</v>
      </c>
      <c r="I3954" s="87"/>
      <c r="K3954" s="86" t="s">
        <v>17485</v>
      </c>
      <c r="L3954" s="86" t="s">
        <v>17486</v>
      </c>
      <c r="N3954">
        <f>IFERROR(VLOOKUP(A3954,bip!$A:$C,2,0),"")</f>
      </c>
      <c r="O3954">
        <f>IFERROR(VLOOKUP(A3954,bip!$A:$Z,3,0),"")</f>
      </c>
    </row>
    <row r="3955" spans="1:15" ht="13.2">
      <c r="A3955" t="s">
        <v>3230</v>
      </c>
      <c r="B3955" t="s">
        <v>3230</v>
      </c>
      <c r="C3955" t="s">
        <v>15155</v>
      </c>
      <c r="D3955" t="s">
        <v>37419</v>
      </c>
      <c r="E3955" t="s">
        <v>19615</v>
      </c>
      <c r="F3955">
        <v>5</v>
      </c>
      <c r="G3955">
        <v>500</v>
      </c>
      <c r="H3955" s="1">
        <v>162</v>
      </c>
      <c r="I3955" s="87"/>
      <c r="K3955" s="86" t="s">
        <v>17485</v>
      </c>
      <c r="L3955" s="86" t="s">
        <v>17486</v>
      </c>
      <c r="N3955">
        <f>IFERROR(VLOOKUP(A3955,bip!$A:$C,2,0),"")</f>
      </c>
      <c r="O3955">
        <f>IFERROR(VLOOKUP(A3955,bip!$A:$Z,3,0),"")</f>
      </c>
    </row>
    <row r="3956" spans="1:15" ht="13.2">
      <c r="A3956" t="s">
        <v>3169</v>
      </c>
      <c r="B3956" t="s">
        <v>3169</v>
      </c>
      <c r="C3956" t="s">
        <v>15155</v>
      </c>
      <c r="D3956" t="s">
        <v>37420</v>
      </c>
      <c r="E3956" t="s">
        <v>22263</v>
      </c>
      <c r="F3956">
        <v>1</v>
      </c>
      <c r="G3956">
        <v>40</v>
      </c>
      <c r="H3956" s="1">
        <v>798</v>
      </c>
      <c r="I3956" s="87"/>
      <c r="K3956" s="86" t="s">
        <v>17485</v>
      </c>
      <c r="L3956" s="86" t="s">
        <v>17486</v>
      </c>
      <c r="N3956">
        <f>IFERROR(VLOOKUP(A3956,bip!$A:$C,2,0),"")</f>
      </c>
      <c r="O3956">
        <f>IFERROR(VLOOKUP(A3956,bip!$A:$Z,3,0),"")</f>
      </c>
    </row>
    <row r="3957" spans="1:15" ht="13.2">
      <c r="A3957" t="s">
        <v>3170</v>
      </c>
      <c r="B3957" t="s">
        <v>3170</v>
      </c>
      <c r="C3957" t="s">
        <v>15155</v>
      </c>
      <c r="D3957" t="s">
        <v>37421</v>
      </c>
      <c r="E3957" t="s">
        <v>22259</v>
      </c>
      <c r="F3957">
        <v>1</v>
      </c>
      <c r="G3957">
        <v>25</v>
      </c>
      <c r="H3957" s="1">
        <v>938</v>
      </c>
      <c r="I3957" s="87"/>
      <c r="K3957" s="86" t="s">
        <v>17485</v>
      </c>
      <c r="L3957" s="86" t="s">
        <v>17486</v>
      </c>
      <c r="N3957">
        <f>IFERROR(VLOOKUP(A3957,bip!$A:$C,2,0),"")</f>
      </c>
      <c r="O3957">
        <f>IFERROR(VLOOKUP(A3957,bip!$A:$Z,3,0),"")</f>
      </c>
    </row>
    <row r="3958" spans="1:15" ht="13.2">
      <c r="A3958" t="s">
        <v>3171</v>
      </c>
      <c r="B3958" t="s">
        <v>3171</v>
      </c>
      <c r="C3958" t="s">
        <v>15155</v>
      </c>
      <c r="D3958" t="s">
        <v>37422</v>
      </c>
      <c r="E3958" t="s">
        <v>22264</v>
      </c>
      <c r="F3958">
        <v>1</v>
      </c>
      <c r="G3958">
        <v>25</v>
      </c>
      <c r="H3958" s="1">
        <v>952</v>
      </c>
      <c r="I3958" s="87"/>
      <c r="K3958" s="86" t="s">
        <v>17485</v>
      </c>
      <c r="L3958" s="86" t="s">
        <v>17486</v>
      </c>
      <c r="N3958">
        <f>IFERROR(VLOOKUP(A3958,bip!$A:$C,2,0),"")</f>
      </c>
      <c r="O3958">
        <f>IFERROR(VLOOKUP(A3958,bip!$A:$Z,3,0),"")</f>
      </c>
    </row>
    <row r="3959" spans="1:15" ht="13.2">
      <c r="A3959" t="s">
        <v>3172</v>
      </c>
      <c r="B3959" t="s">
        <v>3172</v>
      </c>
      <c r="C3959" t="s">
        <v>15155</v>
      </c>
      <c r="D3959" t="s">
        <v>37423</v>
      </c>
      <c r="E3959" t="s">
        <v>22265</v>
      </c>
      <c r="F3959">
        <v>1</v>
      </c>
      <c r="G3959">
        <v>25</v>
      </c>
      <c r="H3959" s="1">
        <v>981</v>
      </c>
      <c r="I3959" s="87"/>
      <c r="K3959" s="86" t="s">
        <v>17485</v>
      </c>
      <c r="L3959" s="86" t="s">
        <v>17486</v>
      </c>
      <c r="N3959">
        <f>IFERROR(VLOOKUP(A3959,bip!$A:$C,2,0),"")</f>
      </c>
      <c r="O3959">
        <f>IFERROR(VLOOKUP(A3959,bip!$A:$Z,3,0),"")</f>
      </c>
    </row>
    <row r="3960" spans="1:15" ht="13.2">
      <c r="A3960" t="s">
        <v>3173</v>
      </c>
      <c r="B3960" t="s">
        <v>3173</v>
      </c>
      <c r="C3960" t="s">
        <v>15155</v>
      </c>
      <c r="D3960" t="s">
        <v>37424</v>
      </c>
      <c r="E3960" t="s">
        <v>22260</v>
      </c>
      <c r="F3960">
        <v>1</v>
      </c>
      <c r="G3960">
        <v>25</v>
      </c>
      <c r="H3960" s="1">
        <v>1303</v>
      </c>
      <c r="I3960" s="87"/>
      <c r="K3960" s="86" t="s">
        <v>17485</v>
      </c>
      <c r="L3960" s="86" t="s">
        <v>17486</v>
      </c>
      <c r="N3960">
        <f>IFERROR(VLOOKUP(A3960,bip!$A:$C,2,0),"")</f>
      </c>
      <c r="O3960">
        <f>IFERROR(VLOOKUP(A3960,bip!$A:$Z,3,0),"")</f>
      </c>
    </row>
    <row r="3961" spans="1:15" ht="13.2">
      <c r="A3961" t="s">
        <v>3175</v>
      </c>
      <c r="B3961" t="s">
        <v>3175</v>
      </c>
      <c r="C3961" t="s">
        <v>15155</v>
      </c>
      <c r="D3961" t="s">
        <v>37426</v>
      </c>
      <c r="E3961" t="s">
        <v>22261</v>
      </c>
      <c r="F3961">
        <v>1</v>
      </c>
      <c r="G3961">
        <v>25</v>
      </c>
      <c r="H3961" s="1">
        <v>1279</v>
      </c>
      <c r="I3961" s="87"/>
      <c r="K3961" s="86" t="s">
        <v>17485</v>
      </c>
      <c r="L3961" s="86" t="s">
        <v>17486</v>
      </c>
      <c r="N3961">
        <f>IFERROR(VLOOKUP(A3961,bip!$A:$C,2,0),"")</f>
      </c>
      <c r="O3961">
        <f>IFERROR(VLOOKUP(A3961,bip!$A:$Z,3,0),"")</f>
        <v>0</v>
      </c>
    </row>
    <row r="3962" spans="1:15" ht="13.2">
      <c r="A3962" t="s">
        <v>3176</v>
      </c>
      <c r="B3962" t="s">
        <v>3176</v>
      </c>
      <c r="C3962" t="s">
        <v>15155</v>
      </c>
      <c r="D3962" t="s">
        <v>37427</v>
      </c>
      <c r="E3962" t="s">
        <v>22267</v>
      </c>
      <c r="F3962">
        <v>1</v>
      </c>
      <c r="G3962">
        <v>25</v>
      </c>
      <c r="H3962" s="1">
        <v>1309</v>
      </c>
      <c r="I3962" s="87"/>
      <c r="K3962" s="86" t="s">
        <v>17485</v>
      </c>
      <c r="L3962" s="86" t="s">
        <v>17486</v>
      </c>
      <c r="N3962">
        <f>IFERROR(VLOOKUP(A3962,bip!$A:$C,2,0),"")</f>
      </c>
      <c r="O3962">
        <f>IFERROR(VLOOKUP(A3962,bip!$A:$Z,3,0),"")</f>
      </c>
    </row>
    <row r="3963" spans="1:15" ht="13.2">
      <c r="A3963" t="s">
        <v>3177</v>
      </c>
      <c r="B3963" t="s">
        <v>3177</v>
      </c>
      <c r="C3963" t="s">
        <v>15155</v>
      </c>
      <c r="D3963" t="s">
        <v>37428</v>
      </c>
      <c r="E3963" t="s">
        <v>22262</v>
      </c>
      <c r="F3963">
        <v>1</v>
      </c>
      <c r="G3963">
        <v>25</v>
      </c>
      <c r="H3963" s="1">
        <v>2084</v>
      </c>
      <c r="I3963" s="87"/>
      <c r="K3963" s="86" t="s">
        <v>17485</v>
      </c>
      <c r="L3963" s="86" t="s">
        <v>17486</v>
      </c>
      <c r="N3963">
        <f>IFERROR(VLOOKUP(A3963,bip!$A:$C,2,0),"")</f>
      </c>
      <c r="O3963">
        <f>IFERROR(VLOOKUP(A3963,bip!$A:$Z,3,0),"")</f>
      </c>
    </row>
    <row r="3964" spans="1:15" ht="13.2">
      <c r="A3964" t="s">
        <v>3225</v>
      </c>
      <c r="B3964" t="s">
        <v>3225</v>
      </c>
      <c r="C3964" t="s">
        <v>15155</v>
      </c>
      <c r="D3964" t="s">
        <v>37430</v>
      </c>
      <c r="E3964" t="s">
        <v>19607</v>
      </c>
      <c r="F3964">
        <v>5</v>
      </c>
      <c r="G3964">
        <v>250</v>
      </c>
      <c r="H3964" s="1">
        <v>118</v>
      </c>
      <c r="I3964" s="87"/>
      <c r="K3964" s="86" t="s">
        <v>17485</v>
      </c>
      <c r="L3964" s="86" t="s">
        <v>17486</v>
      </c>
      <c r="N3964">
        <f>IFERROR(VLOOKUP(A3964,bip!$A:$C,2,0),"")</f>
      </c>
      <c r="O3964">
        <f>IFERROR(VLOOKUP(A3964,bip!$A:$Z,3,0),"")</f>
      </c>
    </row>
    <row r="3965" spans="1:15" ht="13.2">
      <c r="A3965" t="s">
        <v>3226</v>
      </c>
      <c r="B3965" t="s">
        <v>3226</v>
      </c>
      <c r="C3965" t="s">
        <v>15155</v>
      </c>
      <c r="D3965" t="s">
        <v>37432</v>
      </c>
      <c r="E3965" t="s">
        <v>19609</v>
      </c>
      <c r="F3965">
        <v>5</v>
      </c>
      <c r="G3965">
        <v>250</v>
      </c>
      <c r="H3965" s="1">
        <v>122</v>
      </c>
      <c r="I3965" s="87"/>
      <c r="K3965" s="86" t="s">
        <v>17485</v>
      </c>
      <c r="L3965" s="86" t="s">
        <v>17486</v>
      </c>
      <c r="N3965">
        <f>IFERROR(VLOOKUP(A3965,bip!$A:$C,2,0),"")</f>
      </c>
      <c r="O3965">
        <f>IFERROR(VLOOKUP(A3965,bip!$A:$Z,3,0),"")</f>
      </c>
    </row>
    <row r="3966" spans="1:15" ht="13.2">
      <c r="A3966" t="s">
        <v>3227</v>
      </c>
      <c r="B3966" t="s">
        <v>3227</v>
      </c>
      <c r="C3966" t="s">
        <v>15155</v>
      </c>
      <c r="D3966" t="s">
        <v>37434</v>
      </c>
      <c r="E3966" t="s">
        <v>19611</v>
      </c>
      <c r="F3966">
        <v>5</v>
      </c>
      <c r="G3966">
        <v>500</v>
      </c>
      <c r="H3966" s="1">
        <v>152</v>
      </c>
      <c r="I3966" s="87"/>
      <c r="K3966" s="86" t="s">
        <v>17485</v>
      </c>
      <c r="L3966" s="86" t="s">
        <v>17486</v>
      </c>
      <c r="N3966">
        <f>IFERROR(VLOOKUP(A3966,bip!$A:$C,2,0),"")</f>
      </c>
      <c r="O3966">
        <f>IFERROR(VLOOKUP(A3966,bip!$A:$Z,3,0),"")</f>
      </c>
    </row>
    <row r="3967" spans="1:15" ht="13.2">
      <c r="A3967" t="s">
        <v>3228</v>
      </c>
      <c r="B3967" t="s">
        <v>3228</v>
      </c>
      <c r="C3967" t="s">
        <v>15155</v>
      </c>
      <c r="D3967" t="s">
        <v>37436</v>
      </c>
      <c r="E3967" t="s">
        <v>19613</v>
      </c>
      <c r="F3967">
        <v>5</v>
      </c>
      <c r="G3967">
        <v>250</v>
      </c>
      <c r="H3967" s="1">
        <v>190</v>
      </c>
      <c r="I3967" s="87"/>
      <c r="K3967" s="86" t="s">
        <v>17485</v>
      </c>
      <c r="L3967" s="86" t="s">
        <v>17486</v>
      </c>
      <c r="N3967">
        <f>IFERROR(VLOOKUP(A3967,bip!$A:$C,2,0),"")</f>
      </c>
      <c r="O3967">
        <f>IFERROR(VLOOKUP(A3967,bip!$A:$Z,3,0),"")</f>
      </c>
    </row>
    <row r="3968" spans="1:15" ht="13.2">
      <c r="A3968" t="s">
        <v>3221</v>
      </c>
      <c r="B3968" t="s">
        <v>3221</v>
      </c>
      <c r="C3968" t="s">
        <v>15155</v>
      </c>
      <c r="D3968" t="s">
        <v>37438</v>
      </c>
      <c r="E3968" t="s">
        <v>19606</v>
      </c>
      <c r="F3968">
        <v>5</v>
      </c>
      <c r="G3968">
        <v>500</v>
      </c>
      <c r="H3968" s="1">
        <v>106</v>
      </c>
      <c r="I3968" s="87"/>
      <c r="K3968" s="86" t="s">
        <v>17485</v>
      </c>
      <c r="L3968" s="86" t="s">
        <v>17486</v>
      </c>
      <c r="N3968">
        <f>IFERROR(VLOOKUP(A3968,bip!$A:$C,2,0),"")</f>
      </c>
      <c r="O3968">
        <f>IFERROR(VLOOKUP(A3968,bip!$A:$Z,3,0),"")</f>
      </c>
    </row>
    <row r="3969" spans="1:15" ht="13.2">
      <c r="A3969" t="s">
        <v>3222</v>
      </c>
      <c r="B3969" t="s">
        <v>3222</v>
      </c>
      <c r="C3969" t="s">
        <v>15155</v>
      </c>
      <c r="D3969" t="s">
        <v>37440</v>
      </c>
      <c r="E3969" t="s">
        <v>19608</v>
      </c>
      <c r="F3969">
        <v>5</v>
      </c>
      <c r="G3969">
        <v>250</v>
      </c>
      <c r="H3969" s="1">
        <v>108</v>
      </c>
      <c r="I3969" s="87"/>
      <c r="K3969" s="86" t="s">
        <v>17485</v>
      </c>
      <c r="L3969" s="86" t="s">
        <v>17486</v>
      </c>
      <c r="N3969">
        <f>IFERROR(VLOOKUP(A3969,bip!$A:$C,2,0),"")</f>
      </c>
      <c r="O3969">
        <f>IFERROR(VLOOKUP(A3969,bip!$A:$Z,3,0),"")</f>
      </c>
    </row>
    <row r="3970" spans="1:15" ht="13.2">
      <c r="A3970" t="s">
        <v>3223</v>
      </c>
      <c r="B3970" t="s">
        <v>3223</v>
      </c>
      <c r="C3970" t="s">
        <v>15155</v>
      </c>
      <c r="D3970" t="s">
        <v>37442</v>
      </c>
      <c r="E3970" t="s">
        <v>19610</v>
      </c>
      <c r="F3970">
        <v>5</v>
      </c>
      <c r="G3970">
        <v>300</v>
      </c>
      <c r="H3970" s="1">
        <v>139</v>
      </c>
      <c r="I3970" s="87"/>
      <c r="K3970" s="86" t="s">
        <v>17485</v>
      </c>
      <c r="L3970" s="86" t="s">
        <v>17486</v>
      </c>
      <c r="N3970">
        <f>IFERROR(VLOOKUP(A3970,bip!$A:$C,2,0),"")</f>
      </c>
      <c r="O3970">
        <f>IFERROR(VLOOKUP(A3970,bip!$A:$Z,3,0),"")</f>
      </c>
    </row>
    <row r="3971" spans="1:15" ht="13.2">
      <c r="A3971" t="s">
        <v>3224</v>
      </c>
      <c r="B3971" t="s">
        <v>3224</v>
      </c>
      <c r="C3971" t="s">
        <v>15155</v>
      </c>
      <c r="D3971" t="s">
        <v>37444</v>
      </c>
      <c r="E3971" t="s">
        <v>19612</v>
      </c>
      <c r="F3971">
        <v>5</v>
      </c>
      <c r="G3971">
        <v>500</v>
      </c>
      <c r="H3971" s="1">
        <v>195</v>
      </c>
      <c r="I3971" s="87"/>
      <c r="K3971" s="86" t="s">
        <v>17485</v>
      </c>
      <c r="L3971" s="86" t="s">
        <v>17486</v>
      </c>
      <c r="N3971">
        <f>IFERROR(VLOOKUP(A3971,bip!$A:$C,2,0),"")</f>
      </c>
      <c r="O3971">
        <f>IFERROR(VLOOKUP(A3971,bip!$A:$Z,3,0),"")</f>
      </c>
    </row>
    <row r="3972" spans="1:15" ht="13.2">
      <c r="A3972" t="s">
        <v>3305</v>
      </c>
      <c r="B3972" t="s">
        <v>3305</v>
      </c>
      <c r="C3972" t="s">
        <v>15155</v>
      </c>
      <c r="D3972" t="s">
        <v>37416</v>
      </c>
      <c r="E3972" t="s">
        <v>19618</v>
      </c>
      <c r="F3972">
        <v>6</v>
      </c>
      <c r="G3972">
        <v>144</v>
      </c>
      <c r="H3972" s="1">
        <v>66</v>
      </c>
      <c r="I3972" s="87"/>
      <c r="K3972" s="86" t="s">
        <v>17485</v>
      </c>
      <c r="L3972" s="86" t="s">
        <v>17486</v>
      </c>
      <c r="N3972">
        <f>IFERROR(VLOOKUP(A3972,bip!$A:$C,2,0),"")</f>
      </c>
      <c r="O3972">
        <f>IFERROR(VLOOKUP(A3972,bip!$A:$Z,3,0),"")</f>
      </c>
    </row>
    <row r="3973" spans="1:15" ht="13.2">
      <c r="A3973" t="s">
        <v>3306</v>
      </c>
      <c r="B3973" t="s">
        <v>3306</v>
      </c>
      <c r="C3973" t="s">
        <v>15155</v>
      </c>
      <c r="D3973" t="s">
        <v>37418</v>
      </c>
      <c r="E3973" t="s">
        <v>19619</v>
      </c>
      <c r="F3973">
        <v>6</v>
      </c>
      <c r="G3973">
        <v>144</v>
      </c>
      <c r="H3973" s="1">
        <v>67</v>
      </c>
      <c r="I3973" s="87"/>
      <c r="K3973" s="86" t="s">
        <v>17485</v>
      </c>
      <c r="L3973" s="86" t="s">
        <v>17486</v>
      </c>
      <c r="N3973">
        <f>IFERROR(VLOOKUP(A3973,bip!$A:$C,2,0),"")</f>
      </c>
      <c r="O3973">
        <f>IFERROR(VLOOKUP(A3973,bip!$A:$Z,3,0),"")</f>
      </c>
    </row>
    <row r="3974" spans="1:15" ht="13.2">
      <c r="A3974" t="s">
        <v>3301</v>
      </c>
      <c r="B3974" t="s">
        <v>3301</v>
      </c>
      <c r="C3974" t="s">
        <v>15155</v>
      </c>
      <c r="D3974" t="s">
        <v>37429</v>
      </c>
      <c r="E3974" t="s">
        <v>19620</v>
      </c>
      <c r="F3974">
        <v>6</v>
      </c>
      <c r="G3974">
        <v>144</v>
      </c>
      <c r="H3974" s="1">
        <v>76</v>
      </c>
      <c r="I3974" s="87"/>
      <c r="K3974" s="86" t="s">
        <v>17485</v>
      </c>
      <c r="L3974" s="86" t="s">
        <v>17486</v>
      </c>
      <c r="N3974">
        <f>IFERROR(VLOOKUP(A3974,bip!$A:$C,2,0),"")</f>
      </c>
      <c r="O3974">
        <f>IFERROR(VLOOKUP(A3974,bip!$A:$Z,3,0),"")</f>
      </c>
    </row>
    <row r="3975" spans="1:15" ht="13.2">
      <c r="A3975" t="s">
        <v>3302</v>
      </c>
      <c r="B3975" t="s">
        <v>3302</v>
      </c>
      <c r="C3975" t="s">
        <v>15155</v>
      </c>
      <c r="D3975" t="s">
        <v>37431</v>
      </c>
      <c r="E3975" t="s">
        <v>19621</v>
      </c>
      <c r="F3975">
        <v>6</v>
      </c>
      <c r="G3975">
        <v>144</v>
      </c>
      <c r="H3975" s="1">
        <v>77</v>
      </c>
      <c r="I3975" s="87"/>
      <c r="K3975" s="86" t="s">
        <v>17485</v>
      </c>
      <c r="L3975" s="86" t="s">
        <v>17486</v>
      </c>
      <c r="N3975">
        <f>IFERROR(VLOOKUP(A3975,bip!$A:$C,2,0),"")</f>
      </c>
      <c r="O3975">
        <f>IFERROR(VLOOKUP(A3975,bip!$A:$Z,3,0),"")</f>
      </c>
    </row>
    <row r="3976" spans="1:15" ht="13.2">
      <c r="A3976" t="s">
        <v>3303</v>
      </c>
      <c r="B3976" t="s">
        <v>3303</v>
      </c>
      <c r="C3976" t="s">
        <v>15155</v>
      </c>
      <c r="D3976" t="s">
        <v>37433</v>
      </c>
      <c r="E3976" t="s">
        <v>19622</v>
      </c>
      <c r="F3976">
        <v>6</v>
      </c>
      <c r="G3976">
        <v>144</v>
      </c>
      <c r="H3976" s="1">
        <v>84</v>
      </c>
      <c r="I3976" s="87"/>
      <c r="K3976" s="86" t="s">
        <v>17485</v>
      </c>
      <c r="L3976" s="86" t="s">
        <v>17486</v>
      </c>
      <c r="N3976">
        <f>IFERROR(VLOOKUP(A3976,bip!$A:$C,2,0),"")</f>
      </c>
      <c r="O3976">
        <f>IFERROR(VLOOKUP(A3976,bip!$A:$Z,3,0),"")</f>
      </c>
    </row>
    <row r="3977" spans="1:15" ht="13.2">
      <c r="A3977" t="s">
        <v>3304</v>
      </c>
      <c r="B3977" t="s">
        <v>3304</v>
      </c>
      <c r="C3977" t="s">
        <v>15155</v>
      </c>
      <c r="D3977" t="s">
        <v>37435</v>
      </c>
      <c r="E3977" t="s">
        <v>19623</v>
      </c>
      <c r="F3977">
        <v>6</v>
      </c>
      <c r="G3977">
        <v>144</v>
      </c>
      <c r="H3977" s="1">
        <v>89</v>
      </c>
      <c r="I3977" s="87"/>
      <c r="K3977" s="86" t="s">
        <v>17485</v>
      </c>
      <c r="L3977" s="86" t="s">
        <v>17486</v>
      </c>
      <c r="N3977">
        <f>IFERROR(VLOOKUP(A3977,bip!$A:$C,2,0),"")</f>
      </c>
      <c r="O3977">
        <f>IFERROR(VLOOKUP(A3977,bip!$A:$Z,3,0),"")</f>
      </c>
    </row>
    <row r="3978" spans="1:15" ht="13.2">
      <c r="A3978" t="s">
        <v>3297</v>
      </c>
      <c r="B3978" t="s">
        <v>3297</v>
      </c>
      <c r="C3978" t="s">
        <v>15155</v>
      </c>
      <c r="D3978" t="s">
        <v>37437</v>
      </c>
      <c r="E3978" t="s">
        <v>19624</v>
      </c>
      <c r="F3978">
        <v>6</v>
      </c>
      <c r="G3978">
        <v>144</v>
      </c>
      <c r="H3978" s="1">
        <v>62</v>
      </c>
      <c r="I3978" s="87"/>
      <c r="K3978" s="86" t="s">
        <v>17485</v>
      </c>
      <c r="L3978" s="86" t="s">
        <v>17486</v>
      </c>
      <c r="N3978">
        <f>IFERROR(VLOOKUP(A3978,bip!$A:$C,2,0),"")</f>
      </c>
      <c r="O3978">
        <f>IFERROR(VLOOKUP(A3978,bip!$A:$Z,3,0),"")</f>
      </c>
    </row>
    <row r="3979" spans="1:15" ht="13.2">
      <c r="A3979" t="s">
        <v>3298</v>
      </c>
      <c r="B3979" t="s">
        <v>3298</v>
      </c>
      <c r="C3979" t="s">
        <v>15155</v>
      </c>
      <c r="D3979" t="s">
        <v>37439</v>
      </c>
      <c r="E3979" t="s">
        <v>19625</v>
      </c>
      <c r="F3979">
        <v>6</v>
      </c>
      <c r="G3979">
        <v>144</v>
      </c>
      <c r="H3979" s="1">
        <v>64</v>
      </c>
      <c r="I3979" s="87"/>
      <c r="K3979" s="86" t="s">
        <v>17485</v>
      </c>
      <c r="L3979" s="86" t="s">
        <v>17486</v>
      </c>
      <c r="N3979">
        <f>IFERROR(VLOOKUP(A3979,bip!$A:$C,2,0),"")</f>
      </c>
      <c r="O3979">
        <f>IFERROR(VLOOKUP(A3979,bip!$A:$Z,3,0),"")</f>
      </c>
    </row>
    <row r="3980" spans="1:15" ht="13.2">
      <c r="A3980" t="s">
        <v>3299</v>
      </c>
      <c r="B3980" t="s">
        <v>3299</v>
      </c>
      <c r="C3980" t="s">
        <v>15155</v>
      </c>
      <c r="D3980" t="s">
        <v>37441</v>
      </c>
      <c r="E3980" t="s">
        <v>19626</v>
      </c>
      <c r="F3980">
        <v>6</v>
      </c>
      <c r="G3980">
        <v>144</v>
      </c>
      <c r="H3980" s="1">
        <v>70</v>
      </c>
      <c r="I3980" s="87"/>
      <c r="K3980" s="86" t="s">
        <v>17485</v>
      </c>
      <c r="L3980" s="86" t="s">
        <v>17486</v>
      </c>
      <c r="N3980">
        <f>IFERROR(VLOOKUP(A3980,bip!$A:$C,2,0),"")</f>
      </c>
      <c r="O3980">
        <f>IFERROR(VLOOKUP(A3980,bip!$A:$Z,3,0),"")</f>
      </c>
    </row>
    <row r="3981" spans="1:15" ht="13.2">
      <c r="A3981" t="s">
        <v>3300</v>
      </c>
      <c r="B3981" t="s">
        <v>3300</v>
      </c>
      <c r="C3981" t="s">
        <v>15155</v>
      </c>
      <c r="D3981" t="s">
        <v>37443</v>
      </c>
      <c r="E3981" t="s">
        <v>19627</v>
      </c>
      <c r="F3981">
        <v>6</v>
      </c>
      <c r="G3981">
        <v>144</v>
      </c>
      <c r="H3981" s="1">
        <v>74</v>
      </c>
      <c r="I3981" s="87"/>
      <c r="K3981" s="86" t="s">
        <v>17485</v>
      </c>
      <c r="L3981" s="86" t="s">
        <v>17486</v>
      </c>
      <c r="N3981">
        <f>IFERROR(VLOOKUP(A3981,bip!$A:$C,2,0),"")</f>
      </c>
      <c r="O3981">
        <f>IFERROR(VLOOKUP(A3981,bip!$A:$Z,3,0),"")</f>
      </c>
    </row>
    <row r="3982" spans="1:15" ht="13.2">
      <c r="A3982" t="s">
        <v>3180</v>
      </c>
      <c r="B3982" t="s">
        <v>3180</v>
      </c>
      <c r="C3982" t="s">
        <v>15155</v>
      </c>
      <c r="D3982" t="s">
        <v>37445</v>
      </c>
      <c r="E3982" t="s">
        <v>19576</v>
      </c>
      <c r="F3982">
        <v>5</v>
      </c>
      <c r="G3982">
        <v>500</v>
      </c>
      <c r="H3982" s="1">
        <v>47</v>
      </c>
      <c r="I3982" s="87"/>
      <c r="K3982" s="86" t="s">
        <v>17485</v>
      </c>
      <c r="L3982" s="86" t="s">
        <v>17486</v>
      </c>
      <c r="N3982">
        <f>IFERROR(VLOOKUP(A3982,bip!$A:$C,2,0),"")</f>
      </c>
      <c r="O3982">
        <f>IFERROR(VLOOKUP(A3982,bip!$A:$Z,3,0),"")</f>
      </c>
    </row>
    <row r="3983" spans="1:15" ht="13.2">
      <c r="A3983" t="s">
        <v>3242</v>
      </c>
      <c r="B3983" t="s">
        <v>3242</v>
      </c>
      <c r="C3983" t="s">
        <v>15155</v>
      </c>
      <c r="D3983" t="s">
        <v>37445</v>
      </c>
      <c r="E3983" t="s">
        <v>19576</v>
      </c>
      <c r="F3983">
        <v>10</v>
      </c>
      <c r="G3983">
        <v>1200</v>
      </c>
      <c r="H3983" s="1">
        <v>17</v>
      </c>
      <c r="I3983" s="87"/>
      <c r="K3983" s="86" t="s">
        <v>17485</v>
      </c>
      <c r="L3983" s="86" t="s">
        <v>17486</v>
      </c>
      <c r="N3983">
        <f>IFERROR(VLOOKUP(A3983,bip!$A:$C,2,0),"")</f>
      </c>
      <c r="O3983">
        <f>IFERROR(VLOOKUP(A3983,bip!$A:$Z,3,0),"")</f>
      </c>
    </row>
    <row r="3984" spans="1:15" ht="13.2">
      <c r="A3984" t="s">
        <v>3181</v>
      </c>
      <c r="B3984" t="s">
        <v>3181</v>
      </c>
      <c r="C3984" t="s">
        <v>15155</v>
      </c>
      <c r="D3984" t="s">
        <v>37445</v>
      </c>
      <c r="E3984" t="s">
        <v>19576</v>
      </c>
      <c r="F3984">
        <v>5</v>
      </c>
      <c r="G3984">
        <v>250</v>
      </c>
      <c r="H3984" s="1">
        <v>47</v>
      </c>
      <c r="I3984" s="87"/>
      <c r="K3984" s="86" t="s">
        <v>17485</v>
      </c>
      <c r="L3984" s="86" t="s">
        <v>17486</v>
      </c>
      <c r="N3984">
        <f>IFERROR(VLOOKUP(A3984,bip!$A:$C,2,0),"")</f>
      </c>
      <c r="O3984">
        <f>IFERROR(VLOOKUP(A3984,bip!$A:$Z,3,0),"")</f>
      </c>
    </row>
    <row r="3985" spans="1:15" ht="13.2">
      <c r="A3985" t="s">
        <v>3243</v>
      </c>
      <c r="B3985" t="s">
        <v>3243</v>
      </c>
      <c r="C3985" t="s">
        <v>15155</v>
      </c>
      <c r="D3985" t="s">
        <v>37446</v>
      </c>
      <c r="E3985" t="s">
        <v>19577</v>
      </c>
      <c r="F3985">
        <v>10</v>
      </c>
      <c r="G3985">
        <v>1200</v>
      </c>
      <c r="H3985" s="1">
        <v>17</v>
      </c>
      <c r="I3985" s="87"/>
      <c r="K3985" s="86" t="s">
        <v>17485</v>
      </c>
      <c r="L3985" s="86" t="s">
        <v>17486</v>
      </c>
      <c r="N3985">
        <f>IFERROR(VLOOKUP(A3985,bip!$A:$C,2,0),"")</f>
      </c>
      <c r="O3985">
        <f>IFERROR(VLOOKUP(A3985,bip!$A:$Z,3,0),"")</f>
      </c>
    </row>
    <row r="3986" spans="1:15" ht="13.2">
      <c r="A3986" t="s">
        <v>3182</v>
      </c>
      <c r="B3986" t="s">
        <v>3182</v>
      </c>
      <c r="C3986" t="s">
        <v>15155</v>
      </c>
      <c r="D3986" t="s">
        <v>37447</v>
      </c>
      <c r="E3986" t="s">
        <v>19577</v>
      </c>
      <c r="F3986">
        <v>5</v>
      </c>
      <c r="G3986">
        <v>500</v>
      </c>
      <c r="H3986" s="1">
        <v>47</v>
      </c>
      <c r="I3986" s="87"/>
      <c r="K3986" s="86" t="s">
        <v>17485</v>
      </c>
      <c r="L3986" s="86" t="s">
        <v>17486</v>
      </c>
      <c r="N3986">
        <f>IFERROR(VLOOKUP(A3986,bip!$A:$C,2,0),"")</f>
      </c>
      <c r="O3986">
        <f>IFERROR(VLOOKUP(A3986,bip!$A:$Z,3,0),"")</f>
      </c>
    </row>
    <row r="3987" spans="1:15" ht="13.2">
      <c r="A3987" t="s">
        <v>3244</v>
      </c>
      <c r="B3987" t="s">
        <v>3244</v>
      </c>
      <c r="C3987" t="s">
        <v>15155</v>
      </c>
      <c r="D3987" t="s">
        <v>37448</v>
      </c>
      <c r="E3987" t="s">
        <v>19578</v>
      </c>
      <c r="F3987">
        <v>10</v>
      </c>
      <c r="G3987">
        <v>600</v>
      </c>
      <c r="H3987" s="1">
        <v>25</v>
      </c>
      <c r="I3987" s="87"/>
      <c r="K3987" s="86" t="s">
        <v>17485</v>
      </c>
      <c r="L3987" s="86" t="s">
        <v>17486</v>
      </c>
      <c r="N3987">
        <f>IFERROR(VLOOKUP(A3987,bip!$A:$C,2,0),"")</f>
      </c>
      <c r="O3987">
        <f>IFERROR(VLOOKUP(A3987,bip!$A:$Z,3,0),"")</f>
      </c>
    </row>
    <row r="3988" spans="1:15" ht="13.2">
      <c r="A3988" t="s">
        <v>3183</v>
      </c>
      <c r="B3988" t="s">
        <v>3183</v>
      </c>
      <c r="C3988" t="s">
        <v>15155</v>
      </c>
      <c r="D3988" t="s">
        <v>37449</v>
      </c>
      <c r="E3988" t="s">
        <v>19578</v>
      </c>
      <c r="F3988">
        <v>5</v>
      </c>
      <c r="G3988">
        <v>500</v>
      </c>
      <c r="H3988" s="1">
        <v>58</v>
      </c>
      <c r="I3988" s="87"/>
      <c r="K3988" s="86" t="s">
        <v>17485</v>
      </c>
      <c r="L3988" s="86" t="s">
        <v>17486</v>
      </c>
      <c r="N3988">
        <f>IFERROR(VLOOKUP(A3988,bip!$A:$C,2,0),"")</f>
      </c>
      <c r="O3988">
        <f>IFERROR(VLOOKUP(A3988,bip!$A:$Z,3,0),"")</f>
      </c>
    </row>
    <row r="3989" spans="1:15" ht="13.2">
      <c r="A3989" t="s">
        <v>3245</v>
      </c>
      <c r="B3989" t="s">
        <v>3245</v>
      </c>
      <c r="C3989" t="s">
        <v>15155</v>
      </c>
      <c r="D3989" t="s">
        <v>37450</v>
      </c>
      <c r="E3989" t="s">
        <v>19616</v>
      </c>
      <c r="F3989">
        <v>10</v>
      </c>
      <c r="G3989">
        <v>600</v>
      </c>
      <c r="H3989" s="1">
        <v>35</v>
      </c>
      <c r="I3989" s="87"/>
      <c r="K3989" s="86" t="s">
        <v>17485</v>
      </c>
      <c r="L3989" s="86" t="s">
        <v>17486</v>
      </c>
      <c r="N3989">
        <f>IFERROR(VLOOKUP(A3989,bip!$A:$C,2,0),"")</f>
      </c>
      <c r="O3989">
        <f>IFERROR(VLOOKUP(A3989,bip!$A:$Z,3,0),"")</f>
      </c>
    </row>
    <row r="3990" spans="1:15" ht="13.2">
      <c r="A3990" t="s">
        <v>3251</v>
      </c>
      <c r="B3990" t="s">
        <v>3251</v>
      </c>
      <c r="C3990" t="s">
        <v>15155</v>
      </c>
      <c r="D3990" t="s">
        <v>37451</v>
      </c>
      <c r="E3990" t="s">
        <v>19579</v>
      </c>
      <c r="F3990">
        <v>10</v>
      </c>
      <c r="G3990">
        <v>600</v>
      </c>
      <c r="H3990" s="1">
        <v>16</v>
      </c>
      <c r="I3990" s="87"/>
      <c r="K3990" s="86" t="s">
        <v>17485</v>
      </c>
      <c r="L3990" s="86" t="s">
        <v>17486</v>
      </c>
      <c r="N3990">
        <f>IFERROR(VLOOKUP(A3990,bip!$A:$C,2,0),"")</f>
      </c>
      <c r="O3990">
        <f>IFERROR(VLOOKUP(A3990,bip!$A:$Z,3,0),"")</f>
      </c>
    </row>
    <row r="3991" spans="1:15" ht="13.2">
      <c r="A3991" t="s">
        <v>3184</v>
      </c>
      <c r="B3991" t="s">
        <v>3184</v>
      </c>
      <c r="C3991" t="s">
        <v>15155</v>
      </c>
      <c r="D3991" t="s">
        <v>37451</v>
      </c>
      <c r="E3991" t="s">
        <v>19579</v>
      </c>
      <c r="F3991">
        <v>5</v>
      </c>
      <c r="G3991">
        <v>500</v>
      </c>
      <c r="H3991" s="1">
        <v>42</v>
      </c>
      <c r="I3991" s="87"/>
      <c r="K3991" s="86" t="s">
        <v>17485</v>
      </c>
      <c r="L3991" s="86" t="s">
        <v>17486</v>
      </c>
      <c r="N3991">
        <f>IFERROR(VLOOKUP(A3991,bip!$A:$C,2,0),"")</f>
      </c>
      <c r="O3991">
        <f>IFERROR(VLOOKUP(A3991,bip!$A:$Z,3,0),"")</f>
      </c>
    </row>
    <row r="3992" spans="1:15" ht="13.2">
      <c r="A3992" t="s">
        <v>3252</v>
      </c>
      <c r="B3992" t="s">
        <v>3252</v>
      </c>
      <c r="C3992" t="s">
        <v>15155</v>
      </c>
      <c r="D3992" t="s">
        <v>37452</v>
      </c>
      <c r="E3992" t="s">
        <v>19583</v>
      </c>
      <c r="F3992">
        <v>10</v>
      </c>
      <c r="G3992">
        <v>600</v>
      </c>
      <c r="H3992" s="1">
        <v>16</v>
      </c>
      <c r="I3992" s="87"/>
      <c r="K3992" s="86" t="s">
        <v>17485</v>
      </c>
      <c r="L3992" s="86" t="s">
        <v>17486</v>
      </c>
      <c r="N3992">
        <f>IFERROR(VLOOKUP(A3992,bip!$A:$C,2,0),"")</f>
      </c>
      <c r="O3992">
        <f>IFERROR(VLOOKUP(A3992,bip!$A:$Z,3,0),"")</f>
      </c>
    </row>
    <row r="3993" spans="1:15" ht="13.2">
      <c r="A3993" t="s">
        <v>3185</v>
      </c>
      <c r="B3993" t="s">
        <v>3185</v>
      </c>
      <c r="C3993" t="s">
        <v>15155</v>
      </c>
      <c r="D3993" t="s">
        <v>37452</v>
      </c>
      <c r="E3993" t="s">
        <v>19583</v>
      </c>
      <c r="F3993">
        <v>5</v>
      </c>
      <c r="G3993">
        <v>500</v>
      </c>
      <c r="H3993" s="1">
        <v>42</v>
      </c>
      <c r="I3993" s="87"/>
      <c r="K3993" s="86" t="s">
        <v>17485</v>
      </c>
      <c r="L3993" s="86" t="s">
        <v>17486</v>
      </c>
      <c r="N3993">
        <f>IFERROR(VLOOKUP(A3993,bip!$A:$C,2,0),"")</f>
      </c>
      <c r="O3993">
        <f>IFERROR(VLOOKUP(A3993,bip!$A:$Z,3,0),"")</f>
      </c>
    </row>
    <row r="3994" spans="1:15" ht="13.2">
      <c r="A3994" t="s">
        <v>3253</v>
      </c>
      <c r="B3994" t="s">
        <v>3253</v>
      </c>
      <c r="C3994" t="s">
        <v>15155</v>
      </c>
      <c r="D3994" t="s">
        <v>37453</v>
      </c>
      <c r="E3994" t="s">
        <v>19587</v>
      </c>
      <c r="F3994">
        <v>10</v>
      </c>
      <c r="G3994">
        <v>600</v>
      </c>
      <c r="H3994" s="1">
        <v>16</v>
      </c>
      <c r="I3994" s="87"/>
      <c r="K3994" s="86" t="s">
        <v>17485</v>
      </c>
      <c r="L3994" s="86" t="s">
        <v>17486</v>
      </c>
      <c r="N3994">
        <f>IFERROR(VLOOKUP(A3994,bip!$A:$C,2,0),"")</f>
      </c>
      <c r="O3994">
        <f>IFERROR(VLOOKUP(A3994,bip!$A:$Z,3,0),"")</f>
      </c>
    </row>
    <row r="3995" spans="1:15" ht="13.2">
      <c r="A3995" t="s">
        <v>3186</v>
      </c>
      <c r="B3995" t="s">
        <v>3186</v>
      </c>
      <c r="C3995" t="s">
        <v>15155</v>
      </c>
      <c r="D3995" t="s">
        <v>37453</v>
      </c>
      <c r="E3995" t="s">
        <v>19587</v>
      </c>
      <c r="F3995">
        <v>5</v>
      </c>
      <c r="G3995">
        <v>500</v>
      </c>
      <c r="H3995" s="1">
        <v>42</v>
      </c>
      <c r="I3995" s="87"/>
      <c r="K3995" s="86" t="s">
        <v>17485</v>
      </c>
      <c r="L3995" s="86" t="s">
        <v>17486</v>
      </c>
      <c r="N3995">
        <f>IFERROR(VLOOKUP(A3995,bip!$A:$C,2,0),"")</f>
      </c>
      <c r="O3995">
        <f>IFERROR(VLOOKUP(A3995,bip!$A:$Z,3,0),"")</f>
      </c>
    </row>
    <row r="3996" spans="1:15" ht="13.2">
      <c r="A3996" t="s">
        <v>3254</v>
      </c>
      <c r="B3996" t="s">
        <v>3254</v>
      </c>
      <c r="C3996" t="s">
        <v>15155</v>
      </c>
      <c r="D3996" t="s">
        <v>37454</v>
      </c>
      <c r="E3996" t="s">
        <v>19580</v>
      </c>
      <c r="F3996">
        <v>10</v>
      </c>
      <c r="G3996">
        <v>600</v>
      </c>
      <c r="H3996" s="1">
        <v>19</v>
      </c>
      <c r="I3996" s="87"/>
      <c r="K3996" s="86" t="s">
        <v>17485</v>
      </c>
      <c r="L3996" s="86" t="s">
        <v>17486</v>
      </c>
      <c r="N3996">
        <f>IFERROR(VLOOKUP(A3996,bip!$A:$C,2,0),"")</f>
      </c>
      <c r="O3996">
        <f>IFERROR(VLOOKUP(A3996,bip!$A:$Z,3,0),"")</f>
      </c>
    </row>
    <row r="3997" spans="1:15" ht="13.2">
      <c r="A3997" t="s">
        <v>3187</v>
      </c>
      <c r="B3997" t="s">
        <v>3187</v>
      </c>
      <c r="C3997" t="s">
        <v>15155</v>
      </c>
      <c r="D3997" t="s">
        <v>37454</v>
      </c>
      <c r="E3997" t="s">
        <v>19580</v>
      </c>
      <c r="F3997">
        <v>5</v>
      </c>
      <c r="G3997">
        <v>500</v>
      </c>
      <c r="H3997" s="1">
        <v>55</v>
      </c>
      <c r="I3997" s="87"/>
      <c r="K3997" s="86" t="s">
        <v>17485</v>
      </c>
      <c r="L3997" s="86" t="s">
        <v>17486</v>
      </c>
      <c r="N3997">
        <f>IFERROR(VLOOKUP(A3997,bip!$A:$C,2,0),"")</f>
      </c>
      <c r="O3997">
        <f>IFERROR(VLOOKUP(A3997,bip!$A:$Z,3,0),"")</f>
      </c>
    </row>
    <row r="3998" spans="1:15" ht="13.2">
      <c r="A3998" t="s">
        <v>3255</v>
      </c>
      <c r="B3998" t="s">
        <v>3255</v>
      </c>
      <c r="C3998" t="s">
        <v>15155</v>
      </c>
      <c r="D3998" t="s">
        <v>37455</v>
      </c>
      <c r="E3998" t="s">
        <v>19584</v>
      </c>
      <c r="F3998">
        <v>10</v>
      </c>
      <c r="G3998">
        <v>600</v>
      </c>
      <c r="H3998" s="1">
        <v>19</v>
      </c>
      <c r="I3998" s="87"/>
      <c r="K3998" s="86" t="s">
        <v>17485</v>
      </c>
      <c r="L3998" s="86" t="s">
        <v>17486</v>
      </c>
      <c r="N3998">
        <f>IFERROR(VLOOKUP(A3998,bip!$A:$C,2,0),"")</f>
      </c>
      <c r="O3998">
        <f>IFERROR(VLOOKUP(A3998,bip!$A:$Z,3,0),"")</f>
      </c>
    </row>
    <row r="3999" spans="1:15" ht="13.2">
      <c r="A3999" t="s">
        <v>3188</v>
      </c>
      <c r="B3999" t="s">
        <v>3188</v>
      </c>
      <c r="C3999" t="s">
        <v>15155</v>
      </c>
      <c r="D3999" t="s">
        <v>37455</v>
      </c>
      <c r="E3999" t="s">
        <v>19584</v>
      </c>
      <c r="F3999">
        <v>5</v>
      </c>
      <c r="G3999">
        <v>500</v>
      </c>
      <c r="H3999" s="1">
        <v>55</v>
      </c>
      <c r="I3999" s="87"/>
      <c r="K3999" s="86" t="s">
        <v>17485</v>
      </c>
      <c r="L3999" s="86" t="s">
        <v>17486</v>
      </c>
      <c r="N3999">
        <f>IFERROR(VLOOKUP(A3999,bip!$A:$C,2,0),"")</f>
      </c>
      <c r="O3999">
        <f>IFERROR(VLOOKUP(A3999,bip!$A:$Z,3,0),"")</f>
      </c>
    </row>
    <row r="4000" spans="1:15" ht="13.2">
      <c r="A4000" t="s">
        <v>3256</v>
      </c>
      <c r="B4000" t="s">
        <v>3256</v>
      </c>
      <c r="C4000" t="s">
        <v>15155</v>
      </c>
      <c r="D4000" t="s">
        <v>37456</v>
      </c>
      <c r="E4000" t="s">
        <v>19628</v>
      </c>
      <c r="F4000">
        <v>10</v>
      </c>
      <c r="G4000">
        <v>600</v>
      </c>
      <c r="H4000" s="1">
        <v>19</v>
      </c>
      <c r="I4000" s="87"/>
      <c r="K4000" s="86" t="s">
        <v>17485</v>
      </c>
      <c r="L4000" s="86" t="s">
        <v>17486</v>
      </c>
      <c r="N4000">
        <f>IFERROR(VLOOKUP(A4000,bip!$A:$C,2,0),"")</f>
      </c>
      <c r="O4000">
        <f>IFERROR(VLOOKUP(A4000,bip!$A:$Z,3,0),"")</f>
      </c>
    </row>
    <row r="4001" spans="1:15" ht="13.2">
      <c r="A4001" t="s">
        <v>3189</v>
      </c>
      <c r="B4001" t="s">
        <v>3189</v>
      </c>
      <c r="C4001" t="s">
        <v>15155</v>
      </c>
      <c r="D4001" t="s">
        <v>37457</v>
      </c>
      <c r="E4001" t="s">
        <v>19581</v>
      </c>
      <c r="F4001">
        <v>5</v>
      </c>
      <c r="G4001">
        <v>500</v>
      </c>
      <c r="H4001" s="1">
        <v>67</v>
      </c>
      <c r="I4001" s="87"/>
      <c r="K4001" s="86" t="s">
        <v>17485</v>
      </c>
      <c r="L4001" s="86" t="s">
        <v>17486</v>
      </c>
      <c r="N4001">
        <f>IFERROR(VLOOKUP(A4001,bip!$A:$C,2,0),"")</f>
      </c>
      <c r="O4001">
        <f>IFERROR(VLOOKUP(A4001,bip!$A:$Z,3,0),"")</f>
      </c>
    </row>
    <row r="4002" spans="1:15" ht="13.2">
      <c r="A4002" t="s">
        <v>3257</v>
      </c>
      <c r="B4002" t="s">
        <v>3257</v>
      </c>
      <c r="C4002" t="s">
        <v>15155</v>
      </c>
      <c r="D4002" t="s">
        <v>37458</v>
      </c>
      <c r="E4002" t="s">
        <v>19632</v>
      </c>
      <c r="F4002">
        <v>10</v>
      </c>
      <c r="G4002">
        <v>600</v>
      </c>
      <c r="H4002" s="1">
        <v>31</v>
      </c>
      <c r="I4002" s="87"/>
      <c r="K4002" s="86" t="s">
        <v>17485</v>
      </c>
      <c r="L4002" s="86" t="s">
        <v>17486</v>
      </c>
      <c r="N4002">
        <f>IFERROR(VLOOKUP(A4002,bip!$A:$C,2,0),"")</f>
      </c>
      <c r="O4002">
        <f>IFERROR(VLOOKUP(A4002,bip!$A:$Z,3,0),"")</f>
      </c>
    </row>
    <row r="4003" spans="1:15" ht="13.2">
      <c r="A4003" t="s">
        <v>3190</v>
      </c>
      <c r="B4003" t="s">
        <v>3190</v>
      </c>
      <c r="C4003" t="s">
        <v>15155</v>
      </c>
      <c r="D4003" t="s">
        <v>37458</v>
      </c>
      <c r="E4003" t="s">
        <v>19586</v>
      </c>
      <c r="F4003">
        <v>5</v>
      </c>
      <c r="G4003">
        <v>500</v>
      </c>
      <c r="H4003" s="1">
        <v>69</v>
      </c>
      <c r="I4003" s="87"/>
      <c r="K4003" s="86" t="s">
        <v>17485</v>
      </c>
      <c r="L4003" s="86" t="s">
        <v>17486</v>
      </c>
      <c r="N4003">
        <f>IFERROR(VLOOKUP(A4003,bip!$A:$C,2,0),"")</f>
      </c>
      <c r="O4003">
        <f>IFERROR(VLOOKUP(A4003,bip!$A:$Z,3,0),"")</f>
      </c>
    </row>
    <row r="4004" spans="1:15" ht="13.2">
      <c r="A4004" t="s">
        <v>3191</v>
      </c>
      <c r="B4004" t="s">
        <v>3191</v>
      </c>
      <c r="C4004" t="s">
        <v>15155</v>
      </c>
      <c r="D4004" t="s">
        <v>37459</v>
      </c>
      <c r="E4004" t="s">
        <v>19588</v>
      </c>
      <c r="F4004">
        <v>5</v>
      </c>
      <c r="G4004">
        <v>500</v>
      </c>
      <c r="H4004" s="1">
        <v>76</v>
      </c>
      <c r="I4004" s="87"/>
      <c r="K4004" s="86" t="s">
        <v>17485</v>
      </c>
      <c r="L4004" s="86" t="s">
        <v>17486</v>
      </c>
      <c r="N4004">
        <f>IFERROR(VLOOKUP(A4004,bip!$A:$C,2,0),"")</f>
      </c>
      <c r="O4004">
        <f>IFERROR(VLOOKUP(A4004,bip!$A:$Z,3,0),"")</f>
      </c>
    </row>
    <row r="4005" spans="1:15" ht="13.2">
      <c r="A4005" t="s">
        <v>3192</v>
      </c>
      <c r="B4005" t="s">
        <v>3192</v>
      </c>
      <c r="C4005" t="s">
        <v>15155</v>
      </c>
      <c r="D4005" t="s">
        <v>37460</v>
      </c>
      <c r="E4005" t="s">
        <v>19582</v>
      </c>
      <c r="F4005">
        <v>5</v>
      </c>
      <c r="G4005">
        <v>500</v>
      </c>
      <c r="H4005" s="1">
        <v>110</v>
      </c>
      <c r="I4005" s="87"/>
      <c r="K4005" s="86" t="s">
        <v>17485</v>
      </c>
      <c r="L4005" s="86" t="s">
        <v>17486</v>
      </c>
      <c r="N4005">
        <f>IFERROR(VLOOKUP(A4005,bip!$A:$C,2,0),"")</f>
      </c>
      <c r="O4005">
        <f>IFERROR(VLOOKUP(A4005,bip!$A:$Z,3,0),"")</f>
      </c>
    </row>
    <row r="4006" spans="1:15" ht="13.2">
      <c r="A4006" t="s">
        <v>3258</v>
      </c>
      <c r="B4006" t="s">
        <v>3258</v>
      </c>
      <c r="C4006" t="s">
        <v>15155</v>
      </c>
      <c r="D4006" t="s">
        <v>37461</v>
      </c>
      <c r="E4006" t="s">
        <v>19585</v>
      </c>
      <c r="F4006">
        <v>10</v>
      </c>
      <c r="G4006">
        <v>600</v>
      </c>
      <c r="H4006" s="1">
        <v>54</v>
      </c>
      <c r="I4006" s="87"/>
      <c r="K4006" s="86" t="s">
        <v>17485</v>
      </c>
      <c r="L4006" s="86" t="s">
        <v>17486</v>
      </c>
      <c r="N4006">
        <f>IFERROR(VLOOKUP(A4006,bip!$A:$C,2,0),"")</f>
      </c>
      <c r="O4006">
        <f>IFERROR(VLOOKUP(A4006,bip!$A:$Z,3,0),"")</f>
      </c>
    </row>
    <row r="4007" spans="1:15" ht="13.2">
      <c r="A4007" t="s">
        <v>3193</v>
      </c>
      <c r="B4007" t="s">
        <v>3193</v>
      </c>
      <c r="C4007" t="s">
        <v>15155</v>
      </c>
      <c r="D4007" t="s">
        <v>37461</v>
      </c>
      <c r="E4007" t="s">
        <v>19585</v>
      </c>
      <c r="F4007">
        <v>5</v>
      </c>
      <c r="G4007">
        <v>500</v>
      </c>
      <c r="H4007" s="1">
        <v>110</v>
      </c>
      <c r="I4007" s="87"/>
      <c r="K4007" s="86" t="s">
        <v>17485</v>
      </c>
      <c r="L4007" s="86" t="s">
        <v>17486</v>
      </c>
      <c r="N4007">
        <f>IFERROR(VLOOKUP(A4007,bip!$A:$C,2,0),"")</f>
      </c>
      <c r="O4007">
        <f>IFERROR(VLOOKUP(A4007,bip!$A:$Z,3,0),"")</f>
      </c>
    </row>
    <row r="4008" spans="1:15" ht="13.2">
      <c r="A4008" t="s">
        <v>3194</v>
      </c>
      <c r="B4008" t="s">
        <v>3194</v>
      </c>
      <c r="C4008" t="s">
        <v>15155</v>
      </c>
      <c r="D4008" t="s">
        <v>37462</v>
      </c>
      <c r="E4008" t="s">
        <v>19589</v>
      </c>
      <c r="F4008">
        <v>5</v>
      </c>
      <c r="G4008">
        <v>250</v>
      </c>
      <c r="H4008" s="1">
        <v>110</v>
      </c>
      <c r="I4008" s="87"/>
      <c r="K4008" s="86" t="s">
        <v>17485</v>
      </c>
      <c r="L4008" s="86" t="s">
        <v>17486</v>
      </c>
      <c r="N4008">
        <f>IFERROR(VLOOKUP(A4008,bip!$A:$C,2,0),"")</f>
      </c>
      <c r="O4008">
        <f>IFERROR(VLOOKUP(A4008,bip!$A:$Z,3,0),"")</f>
      </c>
    </row>
    <row r="4009" spans="1:15" ht="13.2">
      <c r="A4009" t="s">
        <v>3196</v>
      </c>
      <c r="B4009" t="s">
        <v>3196</v>
      </c>
      <c r="C4009" t="s">
        <v>15155</v>
      </c>
      <c r="D4009" t="s">
        <v>37463</v>
      </c>
      <c r="E4009" t="s">
        <v>20802</v>
      </c>
      <c r="F4009">
        <v>5</v>
      </c>
      <c r="G4009">
        <v>500</v>
      </c>
      <c r="H4009" s="1">
        <v>69</v>
      </c>
      <c r="I4009" s="87"/>
      <c r="K4009" s="86" t="s">
        <v>17485</v>
      </c>
      <c r="L4009" s="86" t="s">
        <v>17486</v>
      </c>
      <c r="N4009">
        <f>IFERROR(VLOOKUP(A4009,bip!$A:$C,2,0),"")</f>
      </c>
      <c r="O4009">
        <f>IFERROR(VLOOKUP(A4009,bip!$A:$Z,3,0),"")</f>
      </c>
    </row>
    <row r="4010" spans="1:15" ht="13.2">
      <c r="A4010" t="s">
        <v>3197</v>
      </c>
      <c r="B4010" t="s">
        <v>3197</v>
      </c>
      <c r="C4010" t="s">
        <v>15155</v>
      </c>
      <c r="D4010" t="s">
        <v>37464</v>
      </c>
      <c r="E4010" t="s">
        <v>20803</v>
      </c>
      <c r="F4010">
        <v>5</v>
      </c>
      <c r="G4010">
        <v>500</v>
      </c>
      <c r="H4010" s="1">
        <v>69</v>
      </c>
      <c r="I4010" s="87"/>
      <c r="K4010" s="86" t="s">
        <v>17485</v>
      </c>
      <c r="L4010" s="86" t="s">
        <v>17486</v>
      </c>
      <c r="N4010">
        <f>IFERROR(VLOOKUP(A4010,bip!$A:$C,2,0),"")</f>
      </c>
      <c r="O4010">
        <f>IFERROR(VLOOKUP(A4010,bip!$A:$Z,3,0),"")</f>
      </c>
    </row>
    <row r="4011" spans="1:15" ht="13.2">
      <c r="A4011" t="s">
        <v>3198</v>
      </c>
      <c r="B4011" t="s">
        <v>3198</v>
      </c>
      <c r="C4011" t="s">
        <v>15155</v>
      </c>
      <c r="D4011" t="s">
        <v>37465</v>
      </c>
      <c r="E4011" t="s">
        <v>20804</v>
      </c>
      <c r="F4011">
        <v>5</v>
      </c>
      <c r="G4011">
        <v>500</v>
      </c>
      <c r="H4011" s="1">
        <v>69</v>
      </c>
      <c r="I4011" s="87"/>
      <c r="K4011" s="86" t="s">
        <v>17485</v>
      </c>
      <c r="L4011" s="86" t="s">
        <v>17486</v>
      </c>
      <c r="N4011">
        <f>IFERROR(VLOOKUP(A4011,bip!$A:$C,2,0),"")</f>
      </c>
      <c r="O4011">
        <f>IFERROR(VLOOKUP(A4011,bip!$A:$Z,3,0),"")</f>
      </c>
    </row>
    <row r="4012" spans="1:15" ht="13.2">
      <c r="A4012" t="s">
        <v>3199</v>
      </c>
      <c r="B4012" t="s">
        <v>3199</v>
      </c>
      <c r="C4012" t="s">
        <v>15155</v>
      </c>
      <c r="D4012" t="s">
        <v>37466</v>
      </c>
      <c r="E4012" t="s">
        <v>20805</v>
      </c>
      <c r="F4012">
        <v>5</v>
      </c>
      <c r="G4012">
        <v>500</v>
      </c>
      <c r="H4012" s="1">
        <v>69</v>
      </c>
      <c r="I4012" s="87"/>
      <c r="K4012" s="86" t="s">
        <v>17485</v>
      </c>
      <c r="L4012" s="86" t="s">
        <v>17486</v>
      </c>
      <c r="N4012">
        <f>IFERROR(VLOOKUP(A4012,bip!$A:$C,2,0),"")</f>
      </c>
      <c r="O4012">
        <f>IFERROR(VLOOKUP(A4012,bip!$A:$Z,3,0),"")</f>
      </c>
    </row>
    <row r="4013" spans="1:15" ht="13.2">
      <c r="A4013" t="s">
        <v>3200</v>
      </c>
      <c r="B4013" t="s">
        <v>3200</v>
      </c>
      <c r="C4013" t="s">
        <v>15155</v>
      </c>
      <c r="D4013" t="s">
        <v>37467</v>
      </c>
      <c r="E4013" t="s">
        <v>20806</v>
      </c>
      <c r="F4013">
        <v>5</v>
      </c>
      <c r="G4013">
        <v>500</v>
      </c>
      <c r="H4013" s="1">
        <v>69</v>
      </c>
      <c r="I4013" s="87"/>
      <c r="K4013" s="86" t="s">
        <v>17485</v>
      </c>
      <c r="L4013" s="86" t="s">
        <v>17486</v>
      </c>
      <c r="N4013">
        <f>IFERROR(VLOOKUP(A4013,bip!$A:$C,2,0),"")</f>
      </c>
      <c r="O4013">
        <f>IFERROR(VLOOKUP(A4013,bip!$A:$Z,3,0),"")</f>
      </c>
    </row>
    <row r="4014" spans="1:15" ht="13.2">
      <c r="A4014" t="s">
        <v>3201</v>
      </c>
      <c r="B4014" t="s">
        <v>3201</v>
      </c>
      <c r="C4014" t="s">
        <v>15155</v>
      </c>
      <c r="D4014" t="s">
        <v>37468</v>
      </c>
      <c r="E4014" t="s">
        <v>20807</v>
      </c>
      <c r="F4014">
        <v>5</v>
      </c>
      <c r="G4014">
        <v>500</v>
      </c>
      <c r="H4014" s="1">
        <v>69</v>
      </c>
      <c r="I4014" s="87"/>
      <c r="K4014" s="86" t="s">
        <v>17485</v>
      </c>
      <c r="L4014" s="86" t="s">
        <v>17486</v>
      </c>
      <c r="N4014">
        <f>IFERROR(VLOOKUP(A4014,bip!$A:$C,2,0),"")</f>
      </c>
      <c r="O4014">
        <f>IFERROR(VLOOKUP(A4014,bip!$A:$Z,3,0),"")</f>
      </c>
    </row>
    <row r="4015" spans="1:15" ht="13.2">
      <c r="A4015" t="s">
        <v>3202</v>
      </c>
      <c r="B4015" t="s">
        <v>3202</v>
      </c>
      <c r="C4015" t="s">
        <v>15155</v>
      </c>
      <c r="D4015" t="s">
        <v>37470</v>
      </c>
      <c r="E4015" t="s">
        <v>20808</v>
      </c>
      <c r="F4015">
        <v>5</v>
      </c>
      <c r="G4015">
        <v>500</v>
      </c>
      <c r="H4015" s="1">
        <v>69</v>
      </c>
      <c r="I4015" s="87"/>
      <c r="K4015" s="86" t="s">
        <v>17485</v>
      </c>
      <c r="L4015" s="86" t="s">
        <v>17486</v>
      </c>
      <c r="N4015">
        <f>IFERROR(VLOOKUP(A4015,bip!$A:$C,2,0),"")</f>
      </c>
      <c r="O4015">
        <f>IFERROR(VLOOKUP(A4015,bip!$A:$Z,3,0),"")</f>
      </c>
    </row>
    <row r="4016" spans="1:15" ht="13.2">
      <c r="A4016" t="s">
        <v>3203</v>
      </c>
      <c r="B4016" t="s">
        <v>3203</v>
      </c>
      <c r="C4016" t="s">
        <v>15155</v>
      </c>
      <c r="D4016" t="s">
        <v>37471</v>
      </c>
      <c r="E4016" t="s">
        <v>20810</v>
      </c>
      <c r="F4016">
        <v>5</v>
      </c>
      <c r="G4016">
        <v>500</v>
      </c>
      <c r="H4016" s="1">
        <v>69</v>
      </c>
      <c r="I4016" s="87"/>
      <c r="K4016" s="86" t="s">
        <v>17485</v>
      </c>
      <c r="L4016" s="86" t="s">
        <v>17486</v>
      </c>
      <c r="N4016">
        <f>IFERROR(VLOOKUP(A4016,bip!$A:$C,2,0),"")</f>
      </c>
      <c r="O4016">
        <f>IFERROR(VLOOKUP(A4016,bip!$A:$Z,3,0),"")</f>
      </c>
    </row>
    <row r="4017" spans="1:15" ht="13.2">
      <c r="A4017" t="s">
        <v>3204</v>
      </c>
      <c r="B4017" t="s">
        <v>3204</v>
      </c>
      <c r="C4017" t="s">
        <v>15155</v>
      </c>
      <c r="D4017" t="s">
        <v>37472</v>
      </c>
      <c r="E4017" t="s">
        <v>20809</v>
      </c>
      <c r="F4017">
        <v>5</v>
      </c>
      <c r="G4017">
        <v>500</v>
      </c>
      <c r="H4017" s="1">
        <v>69</v>
      </c>
      <c r="I4017" s="87"/>
      <c r="K4017" s="86" t="s">
        <v>17485</v>
      </c>
      <c r="L4017" s="86" t="s">
        <v>17486</v>
      </c>
      <c r="N4017">
        <f>IFERROR(VLOOKUP(A4017,bip!$A:$C,2,0),"")</f>
      </c>
      <c r="O4017">
        <f>IFERROR(VLOOKUP(A4017,bip!$A:$Z,3,0),"")</f>
      </c>
    </row>
    <row r="4018" spans="1:15" ht="13.2">
      <c r="A4018" t="s">
        <v>3195</v>
      </c>
      <c r="B4018" t="s">
        <v>3195</v>
      </c>
      <c r="C4018" t="s">
        <v>15155</v>
      </c>
      <c r="D4018" t="s">
        <v>37473</v>
      </c>
      <c r="E4018" t="s">
        <v>20801</v>
      </c>
      <c r="F4018">
        <v>5</v>
      </c>
      <c r="G4018">
        <v>500</v>
      </c>
      <c r="H4018" s="1">
        <v>69</v>
      </c>
      <c r="I4018" s="87"/>
      <c r="K4018" s="86" t="s">
        <v>17485</v>
      </c>
      <c r="L4018" s="86" t="s">
        <v>17486</v>
      </c>
      <c r="N4018">
        <f>IFERROR(VLOOKUP(A4018,bip!$A:$C,2,0),"")</f>
      </c>
      <c r="O4018">
        <f>IFERROR(VLOOKUP(A4018,bip!$A:$Z,3,0),"")</f>
      </c>
    </row>
    <row r="4019" spans="1:15" ht="13.2">
      <c r="A4019" t="s">
        <v>3205</v>
      </c>
      <c r="B4019" t="s">
        <v>3205</v>
      </c>
      <c r="C4019" t="s">
        <v>15155</v>
      </c>
      <c r="D4019" t="s">
        <v>37474</v>
      </c>
      <c r="E4019" t="s">
        <v>19590</v>
      </c>
      <c r="F4019">
        <v>5</v>
      </c>
      <c r="G4019">
        <v>250</v>
      </c>
      <c r="H4019" s="1">
        <v>103</v>
      </c>
      <c r="I4019" s="87"/>
      <c r="K4019" s="86" t="s">
        <v>17485</v>
      </c>
      <c r="L4019" s="86" t="s">
        <v>17486</v>
      </c>
      <c r="N4019">
        <f>IFERROR(VLOOKUP(A4019,bip!$A:$C,2,0),"")</f>
      </c>
      <c r="O4019">
        <f>IFERROR(VLOOKUP(A4019,bip!$A:$Z,3,0),"")</f>
      </c>
    </row>
    <row r="4020" spans="1:15" ht="13.2">
      <c r="A4020" t="s">
        <v>3206</v>
      </c>
      <c r="B4020" t="s">
        <v>3206</v>
      </c>
      <c r="C4020" t="s">
        <v>15155</v>
      </c>
      <c r="D4020" t="s">
        <v>37476</v>
      </c>
      <c r="E4020" t="s">
        <v>19591</v>
      </c>
      <c r="F4020">
        <v>5</v>
      </c>
      <c r="G4020">
        <v>485</v>
      </c>
      <c r="H4020" s="1">
        <v>103</v>
      </c>
      <c r="I4020" s="87"/>
      <c r="K4020" s="86" t="s">
        <v>17485</v>
      </c>
      <c r="L4020" s="86" t="s">
        <v>17486</v>
      </c>
      <c r="N4020" t="str">
        <f>IFERROR(VLOOKUP(A4020,bip!$A:$C,2,0),"")</f>
        <v>NO DISPONIBLE LE SUGERIMOS 16310</v>
      </c>
      <c r="O4020" t="str">
        <f>IFERROR(VLOOKUP(A4020,bip!$A:$Z,3,0),"")</f>
        <v>16310</v>
      </c>
    </row>
    <row r="4021" spans="1:15" ht="13.2">
      <c r="A4021" t="s">
        <v>3207</v>
      </c>
      <c r="B4021" t="s">
        <v>3207</v>
      </c>
      <c r="C4021" t="s">
        <v>15155</v>
      </c>
      <c r="D4021" t="s">
        <v>37478</v>
      </c>
      <c r="E4021" t="s">
        <v>19593</v>
      </c>
      <c r="F4021">
        <v>5</v>
      </c>
      <c r="G4021">
        <v>220</v>
      </c>
      <c r="H4021" s="1">
        <v>103</v>
      </c>
      <c r="I4021" s="87"/>
      <c r="K4021" s="86" t="s">
        <v>17485</v>
      </c>
      <c r="L4021" s="86" t="s">
        <v>17486</v>
      </c>
      <c r="N4021">
        <f>IFERROR(VLOOKUP(A4021,bip!$A:$C,2,0),"")</f>
      </c>
      <c r="O4021">
        <f>IFERROR(VLOOKUP(A4021,bip!$A:$Z,3,0),"")</f>
      </c>
    </row>
    <row r="4022" spans="1:15" ht="13.2">
      <c r="A4022" t="s">
        <v>3208</v>
      </c>
      <c r="B4022" t="s">
        <v>3208</v>
      </c>
      <c r="C4022" t="s">
        <v>15155</v>
      </c>
      <c r="D4022" t="s">
        <v>37479</v>
      </c>
      <c r="E4022" t="s">
        <v>19595</v>
      </c>
      <c r="F4022">
        <v>5</v>
      </c>
      <c r="G4022">
        <v>500</v>
      </c>
      <c r="H4022" s="1">
        <v>103</v>
      </c>
      <c r="I4022" s="87"/>
      <c r="K4022" s="86" t="s">
        <v>17485</v>
      </c>
      <c r="L4022" s="86" t="s">
        <v>17486</v>
      </c>
      <c r="N4022">
        <f>IFERROR(VLOOKUP(A4022,bip!$A:$C,2,0),"")</f>
      </c>
      <c r="O4022">
        <f>IFERROR(VLOOKUP(A4022,bip!$A:$Z,3,0),"")</f>
      </c>
    </row>
    <row r="4023" spans="1:15" ht="13.2">
      <c r="A4023" t="s">
        <v>3209</v>
      </c>
      <c r="B4023" t="s">
        <v>3209</v>
      </c>
      <c r="C4023" t="s">
        <v>15155</v>
      </c>
      <c r="D4023" t="s">
        <v>37480</v>
      </c>
      <c r="E4023" t="s">
        <v>19597</v>
      </c>
      <c r="F4023">
        <v>5</v>
      </c>
      <c r="G4023">
        <v>500</v>
      </c>
      <c r="H4023" s="1">
        <v>103</v>
      </c>
      <c r="I4023" s="87"/>
      <c r="K4023" s="86" t="s">
        <v>17485</v>
      </c>
      <c r="L4023" s="86" t="s">
        <v>17486</v>
      </c>
      <c r="N4023">
        <f>IFERROR(VLOOKUP(A4023,bip!$A:$C,2,0),"")</f>
      </c>
      <c r="O4023">
        <f>IFERROR(VLOOKUP(A4023,bip!$A:$Z,3,0),"")</f>
      </c>
    </row>
    <row r="4024" spans="1:15" ht="13.2">
      <c r="A4024" t="s">
        <v>3210</v>
      </c>
      <c r="B4024" t="s">
        <v>3210</v>
      </c>
      <c r="C4024" t="s">
        <v>15155</v>
      </c>
      <c r="D4024" t="s">
        <v>37481</v>
      </c>
      <c r="E4024" t="s">
        <v>19599</v>
      </c>
      <c r="F4024">
        <v>5</v>
      </c>
      <c r="G4024">
        <v>500</v>
      </c>
      <c r="H4024" s="1">
        <v>103</v>
      </c>
      <c r="I4024" s="87"/>
      <c r="K4024" s="86" t="s">
        <v>17485</v>
      </c>
      <c r="L4024" s="86" t="s">
        <v>17486</v>
      </c>
      <c r="N4024">
        <f>IFERROR(VLOOKUP(A4024,bip!$A:$C,2,0),"")</f>
      </c>
      <c r="O4024">
        <f>IFERROR(VLOOKUP(A4024,bip!$A:$Z,3,0),"")</f>
      </c>
    </row>
    <row r="4025" spans="1:15" ht="13.2">
      <c r="A4025" t="s">
        <v>3211</v>
      </c>
      <c r="B4025" t="s">
        <v>3211</v>
      </c>
      <c r="C4025" t="s">
        <v>15155</v>
      </c>
      <c r="D4025" t="s">
        <v>37482</v>
      </c>
      <c r="E4025" t="s">
        <v>19601</v>
      </c>
      <c r="F4025">
        <v>5</v>
      </c>
      <c r="G4025">
        <v>500</v>
      </c>
      <c r="H4025" s="1">
        <v>103</v>
      </c>
      <c r="I4025" s="87"/>
      <c r="K4025" s="86" t="s">
        <v>17485</v>
      </c>
      <c r="L4025" s="86" t="s">
        <v>17486</v>
      </c>
      <c r="N4025">
        <f>IFERROR(VLOOKUP(A4025,bip!$A:$C,2,0),"")</f>
      </c>
      <c r="O4025">
        <f>IFERROR(VLOOKUP(A4025,bip!$A:$Z,3,0),"")</f>
      </c>
    </row>
    <row r="4026" spans="1:15" ht="13.2">
      <c r="A4026" t="s">
        <v>3212</v>
      </c>
      <c r="B4026" t="s">
        <v>3212</v>
      </c>
      <c r="C4026" t="s">
        <v>15155</v>
      </c>
      <c r="D4026" t="s">
        <v>37484</v>
      </c>
      <c r="E4026" t="s">
        <v>19592</v>
      </c>
      <c r="F4026">
        <v>5</v>
      </c>
      <c r="G4026">
        <v>250</v>
      </c>
      <c r="H4026" s="1">
        <v>175</v>
      </c>
      <c r="I4026" s="87"/>
      <c r="K4026" s="86" t="s">
        <v>17485</v>
      </c>
      <c r="L4026" s="86" t="s">
        <v>17486</v>
      </c>
      <c r="N4026">
        <f>IFERROR(VLOOKUP(A4026,bip!$A:$C,2,0),"")</f>
      </c>
      <c r="O4026">
        <f>IFERROR(VLOOKUP(A4026,bip!$A:$Z,3,0),"")</f>
      </c>
    </row>
    <row r="4027" spans="1:15" ht="13.2">
      <c r="A4027" t="s">
        <v>3213</v>
      </c>
      <c r="B4027" t="s">
        <v>3213</v>
      </c>
      <c r="C4027" t="s">
        <v>15155</v>
      </c>
      <c r="D4027" t="s">
        <v>37485</v>
      </c>
      <c r="E4027" t="s">
        <v>19594</v>
      </c>
      <c r="F4027">
        <v>5</v>
      </c>
      <c r="G4027">
        <v>500</v>
      </c>
      <c r="H4027" s="1">
        <v>175</v>
      </c>
      <c r="I4027" s="87"/>
      <c r="K4027" s="86" t="s">
        <v>17485</v>
      </c>
      <c r="L4027" s="86" t="s">
        <v>17486</v>
      </c>
      <c r="N4027">
        <f>IFERROR(VLOOKUP(A4027,bip!$A:$C,2,0),"")</f>
      </c>
      <c r="O4027">
        <f>IFERROR(VLOOKUP(A4027,bip!$A:$Z,3,0),"")</f>
      </c>
    </row>
    <row r="4028" spans="1:15" ht="13.2">
      <c r="A4028" t="s">
        <v>3214</v>
      </c>
      <c r="B4028" t="s">
        <v>3214</v>
      </c>
      <c r="C4028" t="s">
        <v>15155</v>
      </c>
      <c r="D4028" t="s">
        <v>37486</v>
      </c>
      <c r="E4028" t="s">
        <v>19596</v>
      </c>
      <c r="F4028">
        <v>5</v>
      </c>
      <c r="G4028">
        <v>250</v>
      </c>
      <c r="H4028" s="1">
        <v>175</v>
      </c>
      <c r="I4028" s="87"/>
      <c r="K4028" s="86" t="s">
        <v>17485</v>
      </c>
      <c r="L4028" s="86" t="s">
        <v>17486</v>
      </c>
      <c r="N4028">
        <f>IFERROR(VLOOKUP(A4028,bip!$A:$C,2,0),"")</f>
      </c>
      <c r="O4028">
        <f>IFERROR(VLOOKUP(A4028,bip!$A:$Z,3,0),"")</f>
      </c>
    </row>
    <row r="4029" spans="1:15" ht="13.2">
      <c r="A4029" t="s">
        <v>3215</v>
      </c>
      <c r="B4029" t="s">
        <v>3215</v>
      </c>
      <c r="C4029" t="s">
        <v>15155</v>
      </c>
      <c r="D4029" t="s">
        <v>37487</v>
      </c>
      <c r="E4029" t="s">
        <v>19598</v>
      </c>
      <c r="F4029">
        <v>5</v>
      </c>
      <c r="G4029">
        <v>250</v>
      </c>
      <c r="H4029" s="1">
        <v>175</v>
      </c>
      <c r="I4029" s="87"/>
      <c r="K4029" s="86" t="s">
        <v>17485</v>
      </c>
      <c r="L4029" s="86" t="s">
        <v>17486</v>
      </c>
      <c r="N4029">
        <f>IFERROR(VLOOKUP(A4029,bip!$A:$C,2,0),"")</f>
      </c>
      <c r="O4029">
        <f>IFERROR(VLOOKUP(A4029,bip!$A:$Z,3,0),"")</f>
      </c>
    </row>
    <row r="4030" spans="1:15" ht="13.2">
      <c r="A4030" t="s">
        <v>3216</v>
      </c>
      <c r="B4030" t="s">
        <v>3216</v>
      </c>
      <c r="C4030" t="s">
        <v>15155</v>
      </c>
      <c r="D4030" t="s">
        <v>37488</v>
      </c>
      <c r="E4030" t="s">
        <v>19600</v>
      </c>
      <c r="F4030">
        <v>5</v>
      </c>
      <c r="G4030">
        <v>500</v>
      </c>
      <c r="H4030" s="1">
        <v>175</v>
      </c>
      <c r="I4030" s="87"/>
      <c r="K4030" s="86" t="s">
        <v>17485</v>
      </c>
      <c r="L4030" s="86" t="s">
        <v>17486</v>
      </c>
      <c r="N4030">
        <f>IFERROR(VLOOKUP(A4030,bip!$A:$C,2,0),"")</f>
      </c>
      <c r="O4030">
        <f>IFERROR(VLOOKUP(A4030,bip!$A:$Z,3,0),"")</f>
      </c>
    </row>
    <row r="4031" spans="1:15" ht="13.2">
      <c r="A4031" t="s">
        <v>3217</v>
      </c>
      <c r="B4031" t="s">
        <v>3217</v>
      </c>
      <c r="C4031" t="s">
        <v>15155</v>
      </c>
      <c r="D4031" t="s">
        <v>37489</v>
      </c>
      <c r="E4031" t="s">
        <v>19602</v>
      </c>
      <c r="F4031">
        <v>5</v>
      </c>
      <c r="G4031">
        <v>500</v>
      </c>
      <c r="H4031" s="1">
        <v>175</v>
      </c>
      <c r="I4031" s="87"/>
      <c r="K4031" s="86" t="s">
        <v>17485</v>
      </c>
      <c r="L4031" s="86" t="s">
        <v>17486</v>
      </c>
      <c r="N4031">
        <f>IFERROR(VLOOKUP(A4031,bip!$A:$C,2,0),"")</f>
      </c>
      <c r="O4031">
        <f>IFERROR(VLOOKUP(A4031,bip!$A:$Z,3,0),"")</f>
      </c>
    </row>
    <row r="4032" spans="1:15" ht="13.2">
      <c r="A4032" t="s">
        <v>3218</v>
      </c>
      <c r="B4032" t="s">
        <v>3218</v>
      </c>
      <c r="C4032" t="s">
        <v>15155</v>
      </c>
      <c r="D4032" t="s">
        <v>37490</v>
      </c>
      <c r="E4032" t="s">
        <v>19603</v>
      </c>
      <c r="F4032">
        <v>5</v>
      </c>
      <c r="G4032">
        <v>250</v>
      </c>
      <c r="H4032" s="1">
        <v>175</v>
      </c>
      <c r="I4032" s="87"/>
      <c r="K4032" s="86" t="s">
        <v>17485</v>
      </c>
      <c r="L4032" s="86" t="s">
        <v>17486</v>
      </c>
      <c r="N4032">
        <f>IFERROR(VLOOKUP(A4032,bip!$A:$C,2,0),"")</f>
      </c>
      <c r="O4032">
        <f>IFERROR(VLOOKUP(A4032,bip!$A:$Z,3,0),"")</f>
      </c>
    </row>
    <row r="4033" spans="1:15" ht="13.2">
      <c r="A4033" t="s">
        <v>3265</v>
      </c>
      <c r="B4033" t="s">
        <v>3265</v>
      </c>
      <c r="C4033" t="s">
        <v>15155</v>
      </c>
      <c r="D4033" t="s">
        <v>37464</v>
      </c>
      <c r="E4033" t="s">
        <v>20803</v>
      </c>
      <c r="F4033">
        <v>10</v>
      </c>
      <c r="G4033">
        <v>600</v>
      </c>
      <c r="H4033" s="1">
        <v>23</v>
      </c>
      <c r="I4033" s="87"/>
      <c r="K4033" s="86" t="s">
        <v>17485</v>
      </c>
      <c r="L4033" s="86" t="s">
        <v>17486</v>
      </c>
      <c r="N4033">
        <f>IFERROR(VLOOKUP(A4033,bip!$A:$C,2,0),"")</f>
      </c>
      <c r="O4033">
        <f>IFERROR(VLOOKUP(A4033,bip!$A:$Z,3,0),"")</f>
      </c>
    </row>
    <row r="4034" spans="1:15" ht="13.2">
      <c r="A4034" t="s">
        <v>3266</v>
      </c>
      <c r="B4034" t="s">
        <v>3266</v>
      </c>
      <c r="C4034" t="s">
        <v>15155</v>
      </c>
      <c r="D4034" t="s">
        <v>37466</v>
      </c>
      <c r="E4034" t="s">
        <v>19631</v>
      </c>
      <c r="F4034">
        <v>10</v>
      </c>
      <c r="G4034">
        <v>600</v>
      </c>
      <c r="H4034" s="1">
        <v>23</v>
      </c>
      <c r="I4034" s="87"/>
      <c r="K4034" s="86" t="s">
        <v>17485</v>
      </c>
      <c r="L4034" s="86" t="s">
        <v>17486</v>
      </c>
      <c r="N4034">
        <f>IFERROR(VLOOKUP(A4034,bip!$A:$C,2,0),"")</f>
      </c>
      <c r="O4034">
        <f>IFERROR(VLOOKUP(A4034,bip!$A:$Z,3,0),"")</f>
      </c>
    </row>
    <row r="4035" spans="1:15" ht="13.2">
      <c r="A4035" t="s">
        <v>3267</v>
      </c>
      <c r="B4035" t="s">
        <v>3267</v>
      </c>
      <c r="C4035" t="s">
        <v>15155</v>
      </c>
      <c r="D4035" t="s">
        <v>37467</v>
      </c>
      <c r="E4035" t="s">
        <v>20806</v>
      </c>
      <c r="F4035">
        <v>10</v>
      </c>
      <c r="G4035">
        <v>600</v>
      </c>
      <c r="H4035" s="1">
        <v>23</v>
      </c>
      <c r="I4035" s="87"/>
      <c r="K4035" s="86" t="s">
        <v>17485</v>
      </c>
      <c r="L4035" s="86" t="s">
        <v>17486</v>
      </c>
      <c r="N4035">
        <f>IFERROR(VLOOKUP(A4035,bip!$A:$C,2,0),"")</f>
      </c>
      <c r="O4035">
        <f>IFERROR(VLOOKUP(A4035,bip!$A:$Z,3,0),"")</f>
      </c>
    </row>
    <row r="4036" spans="1:15" ht="13.2">
      <c r="A4036" t="s">
        <v>3268</v>
      </c>
      <c r="B4036" t="s">
        <v>3268</v>
      </c>
      <c r="C4036" t="s">
        <v>15155</v>
      </c>
      <c r="D4036" t="s">
        <v>37468</v>
      </c>
      <c r="E4036" t="s">
        <v>20807</v>
      </c>
      <c r="F4036">
        <v>10</v>
      </c>
      <c r="G4036">
        <v>600</v>
      </c>
      <c r="H4036" s="1">
        <v>23</v>
      </c>
      <c r="I4036" s="87"/>
      <c r="K4036" s="86" t="s">
        <v>17485</v>
      </c>
      <c r="L4036" s="86" t="s">
        <v>17486</v>
      </c>
      <c r="N4036">
        <f>IFERROR(VLOOKUP(A4036,bip!$A:$C,2,0),"")</f>
      </c>
      <c r="O4036">
        <f>IFERROR(VLOOKUP(A4036,bip!$A:$Z,3,0),"")</f>
      </c>
    </row>
    <row r="4037" spans="1:15" ht="13.2">
      <c r="A4037" t="s">
        <v>3269</v>
      </c>
      <c r="B4037" t="s">
        <v>3269</v>
      </c>
      <c r="C4037" t="s">
        <v>15155</v>
      </c>
      <c r="D4037" t="s">
        <v>37469</v>
      </c>
      <c r="E4037" t="s">
        <v>36535</v>
      </c>
      <c r="F4037">
        <v>10</v>
      </c>
      <c r="G4037">
        <v>600</v>
      </c>
      <c r="H4037" s="1">
        <v>23</v>
      </c>
      <c r="I4037" s="87"/>
      <c r="K4037" s="86" t="s">
        <v>17485</v>
      </c>
      <c r="L4037" s="86" t="s">
        <v>17486</v>
      </c>
      <c r="N4037">
        <f>IFERROR(VLOOKUP(A4037,bip!$A:$C,2,0),"")</f>
      </c>
      <c r="O4037">
        <f>IFERROR(VLOOKUP(A4037,bip!$A:$Z,3,0),"")</f>
      </c>
    </row>
    <row r="4038" spans="1:15" ht="13.2">
      <c r="A4038" t="s">
        <v>3270</v>
      </c>
      <c r="B4038" t="s">
        <v>3270</v>
      </c>
      <c r="C4038" t="s">
        <v>15155</v>
      </c>
      <c r="D4038" t="s">
        <v>37471</v>
      </c>
      <c r="E4038" t="s">
        <v>20810</v>
      </c>
      <c r="F4038">
        <v>10</v>
      </c>
      <c r="G4038">
        <v>600</v>
      </c>
      <c r="H4038" s="1">
        <v>23</v>
      </c>
      <c r="I4038" s="87"/>
      <c r="K4038" s="86" t="s">
        <v>17485</v>
      </c>
      <c r="L4038" s="86" t="s">
        <v>17486</v>
      </c>
      <c r="N4038">
        <f>IFERROR(VLOOKUP(A4038,bip!$A:$C,2,0),"")</f>
      </c>
      <c r="O4038">
        <f>IFERROR(VLOOKUP(A4038,bip!$A:$Z,3,0),"")</f>
      </c>
    </row>
    <row r="4039" spans="1:15" ht="13.2">
      <c r="A4039" t="s">
        <v>3264</v>
      </c>
      <c r="B4039" t="s">
        <v>3264</v>
      </c>
      <c r="C4039" t="s">
        <v>15155</v>
      </c>
      <c r="D4039" t="s">
        <v>37473</v>
      </c>
      <c r="E4039" t="s">
        <v>20801</v>
      </c>
      <c r="F4039">
        <v>10</v>
      </c>
      <c r="G4039">
        <v>600</v>
      </c>
      <c r="H4039" s="1">
        <v>23</v>
      </c>
      <c r="I4039" s="87"/>
      <c r="K4039" s="86" t="s">
        <v>17485</v>
      </c>
      <c r="L4039" s="86" t="s">
        <v>17486</v>
      </c>
      <c r="N4039">
        <f>IFERROR(VLOOKUP(A4039,bip!$A:$C,2,0),"")</f>
      </c>
      <c r="O4039">
        <f>IFERROR(VLOOKUP(A4039,bip!$A:$Z,3,0),"")</f>
      </c>
    </row>
    <row r="4040" spans="1:15" ht="13.2">
      <c r="A4040" t="s">
        <v>3271</v>
      </c>
      <c r="B4040" t="s">
        <v>3271</v>
      </c>
      <c r="C4040" t="s">
        <v>15155</v>
      </c>
      <c r="D4040" t="s">
        <v>37474</v>
      </c>
      <c r="E4040" t="s">
        <v>19590</v>
      </c>
      <c r="F4040">
        <v>6</v>
      </c>
      <c r="G4040">
        <v>360</v>
      </c>
      <c r="H4040" s="1">
        <v>40</v>
      </c>
      <c r="I4040" s="87"/>
      <c r="K4040" s="86" t="s">
        <v>17485</v>
      </c>
      <c r="L4040" s="86" t="s">
        <v>17486</v>
      </c>
      <c r="N4040">
        <f>IFERROR(VLOOKUP(A4040,bip!$A:$C,2,0),"")</f>
      </c>
      <c r="O4040">
        <f>IFERROR(VLOOKUP(A4040,bip!$A:$Z,3,0),"")</f>
      </c>
    </row>
    <row r="4041" spans="1:15" ht="13.2">
      <c r="A4041" t="s">
        <v>3272</v>
      </c>
      <c r="B4041" t="s">
        <v>3272</v>
      </c>
      <c r="C4041" t="s">
        <v>15155</v>
      </c>
      <c r="D4041" t="s">
        <v>37475</v>
      </c>
      <c r="E4041" t="s">
        <v>34427</v>
      </c>
      <c r="F4041">
        <v>6</v>
      </c>
      <c r="G4041">
        <v>360</v>
      </c>
      <c r="H4041" s="1">
        <v>40</v>
      </c>
      <c r="I4041" s="87"/>
      <c r="K4041" s="86" t="s">
        <v>17485</v>
      </c>
      <c r="L4041" s="86" t="s">
        <v>17486</v>
      </c>
      <c r="N4041">
        <f>IFERROR(VLOOKUP(A4041,bip!$A:$C,2,0),"")</f>
      </c>
      <c r="O4041">
        <f>IFERROR(VLOOKUP(A4041,bip!$A:$Z,3,0),"")</f>
      </c>
    </row>
    <row r="4042" spans="1:15" ht="13.2">
      <c r="A4042" t="s">
        <v>3273</v>
      </c>
      <c r="B4042" t="s">
        <v>3273</v>
      </c>
      <c r="C4042" t="s">
        <v>15155</v>
      </c>
      <c r="D4042" t="s">
        <v>37477</v>
      </c>
      <c r="E4042" t="s">
        <v>34428</v>
      </c>
      <c r="F4042">
        <v>6</v>
      </c>
      <c r="G4042">
        <v>360</v>
      </c>
      <c r="H4042" s="1">
        <v>40</v>
      </c>
      <c r="I4042" s="87"/>
      <c r="K4042" s="86" t="s">
        <v>17485</v>
      </c>
      <c r="L4042" s="86" t="s">
        <v>17486</v>
      </c>
      <c r="N4042">
        <f>IFERROR(VLOOKUP(A4042,bip!$A:$C,2,0),"")</f>
      </c>
      <c r="O4042">
        <f>IFERROR(VLOOKUP(A4042,bip!$A:$Z,3,0),"")</f>
      </c>
    </row>
    <row r="4043" spans="1:15" ht="13.2">
      <c r="A4043" t="s">
        <v>3274</v>
      </c>
      <c r="B4043" t="s">
        <v>3274</v>
      </c>
      <c r="C4043" t="s">
        <v>15155</v>
      </c>
      <c r="D4043" t="s">
        <v>37479</v>
      </c>
      <c r="E4043" t="s">
        <v>19595</v>
      </c>
      <c r="F4043">
        <v>6</v>
      </c>
      <c r="G4043">
        <v>360</v>
      </c>
      <c r="H4043" s="1">
        <v>40</v>
      </c>
      <c r="I4043" s="87"/>
      <c r="K4043" s="86" t="s">
        <v>17485</v>
      </c>
      <c r="L4043" s="86" t="s">
        <v>17486</v>
      </c>
      <c r="N4043">
        <f>IFERROR(VLOOKUP(A4043,bip!$A:$C,2,0),"")</f>
      </c>
      <c r="O4043">
        <f>IFERROR(VLOOKUP(A4043,bip!$A:$Z,3,0),"")</f>
      </c>
    </row>
    <row r="4044" spans="1:15" ht="13.2">
      <c r="A4044" t="s">
        <v>3275</v>
      </c>
      <c r="B4044" t="s">
        <v>3275</v>
      </c>
      <c r="C4044" t="s">
        <v>15155</v>
      </c>
      <c r="D4044" t="s">
        <v>37480</v>
      </c>
      <c r="E4044" t="s">
        <v>19597</v>
      </c>
      <c r="F4044">
        <v>6</v>
      </c>
      <c r="G4044">
        <v>360</v>
      </c>
      <c r="H4044" s="1">
        <v>40</v>
      </c>
      <c r="I4044" s="87"/>
      <c r="K4044" s="86" t="s">
        <v>17485</v>
      </c>
      <c r="L4044" s="86" t="s">
        <v>17486</v>
      </c>
      <c r="N4044">
        <f>IFERROR(VLOOKUP(A4044,bip!$A:$C,2,0),"")</f>
      </c>
      <c r="O4044">
        <f>IFERROR(VLOOKUP(A4044,bip!$A:$Z,3,0),"")</f>
      </c>
    </row>
    <row r="4045" spans="1:15" ht="13.2">
      <c r="A4045" t="s">
        <v>3276</v>
      </c>
      <c r="B4045" t="s">
        <v>3276</v>
      </c>
      <c r="C4045" t="s">
        <v>15155</v>
      </c>
      <c r="D4045" t="s">
        <v>37482</v>
      </c>
      <c r="E4045" t="s">
        <v>19601</v>
      </c>
      <c r="F4045">
        <v>6</v>
      </c>
      <c r="G4045">
        <v>360</v>
      </c>
      <c r="H4045" s="1">
        <v>40</v>
      </c>
      <c r="I4045" s="87"/>
      <c r="K4045" s="86" t="s">
        <v>17485</v>
      </c>
      <c r="L4045" s="86" t="s">
        <v>17486</v>
      </c>
      <c r="N4045">
        <f>IFERROR(VLOOKUP(A4045,bip!$A:$C,2,0),"")</f>
      </c>
      <c r="O4045">
        <f>IFERROR(VLOOKUP(A4045,bip!$A:$Z,3,0),"")</f>
      </c>
    </row>
    <row r="4046" spans="1:15" ht="13.2">
      <c r="A4046" t="s">
        <v>3277</v>
      </c>
      <c r="B4046" t="s">
        <v>3277</v>
      </c>
      <c r="C4046" t="s">
        <v>15155</v>
      </c>
      <c r="D4046" t="s">
        <v>37483</v>
      </c>
      <c r="E4046" t="s">
        <v>19633</v>
      </c>
      <c r="F4046">
        <v>6</v>
      </c>
      <c r="G4046">
        <v>360</v>
      </c>
      <c r="H4046" s="1">
        <v>40</v>
      </c>
      <c r="I4046" s="87"/>
      <c r="K4046" s="86" t="s">
        <v>17485</v>
      </c>
      <c r="L4046" s="86" t="s">
        <v>17486</v>
      </c>
      <c r="N4046">
        <f>IFERROR(VLOOKUP(A4046,bip!$A:$C,2,0),"")</f>
      </c>
      <c r="O4046">
        <f>IFERROR(VLOOKUP(A4046,bip!$A:$Z,3,0),"")</f>
      </c>
    </row>
    <row r="4047" spans="1:15" ht="13.2">
      <c r="A4047" t="s">
        <v>3278</v>
      </c>
      <c r="B4047" t="s">
        <v>3278</v>
      </c>
      <c r="C4047" t="s">
        <v>15155</v>
      </c>
      <c r="D4047" t="s">
        <v>37485</v>
      </c>
      <c r="E4047" t="s">
        <v>19594</v>
      </c>
      <c r="F4047">
        <v>6</v>
      </c>
      <c r="G4047">
        <v>360</v>
      </c>
      <c r="H4047" s="1">
        <v>67</v>
      </c>
      <c r="I4047" s="87"/>
      <c r="K4047" s="86" t="s">
        <v>17485</v>
      </c>
      <c r="L4047" s="86" t="s">
        <v>17486</v>
      </c>
      <c r="N4047">
        <f>IFERROR(VLOOKUP(A4047,bip!$A:$C,2,0),"")</f>
      </c>
      <c r="O4047">
        <f>IFERROR(VLOOKUP(A4047,bip!$A:$Z,3,0),"")</f>
      </c>
    </row>
    <row r="4048" spans="1:15" ht="13.2">
      <c r="A4048" t="s">
        <v>3279</v>
      </c>
      <c r="B4048" t="s">
        <v>3279</v>
      </c>
      <c r="C4048" t="s">
        <v>15155</v>
      </c>
      <c r="D4048" t="s">
        <v>37487</v>
      </c>
      <c r="E4048" t="s">
        <v>19598</v>
      </c>
      <c r="F4048">
        <v>6</v>
      </c>
      <c r="G4048">
        <v>360</v>
      </c>
      <c r="H4048" s="1">
        <v>67</v>
      </c>
      <c r="I4048" s="87"/>
      <c r="K4048" s="86" t="s">
        <v>17485</v>
      </c>
      <c r="L4048" s="86" t="s">
        <v>17486</v>
      </c>
      <c r="N4048">
        <f>IFERROR(VLOOKUP(A4048,bip!$A:$C,2,0),"")</f>
      </c>
      <c r="O4048">
        <f>IFERROR(VLOOKUP(A4048,bip!$A:$Z,3,0),"")</f>
      </c>
    </row>
    <row r="4049" spans="1:15" ht="13.2">
      <c r="A4049" t="s">
        <v>3280</v>
      </c>
      <c r="B4049" t="s">
        <v>3280</v>
      </c>
      <c r="C4049" t="s">
        <v>15155</v>
      </c>
      <c r="D4049" t="s">
        <v>37489</v>
      </c>
      <c r="E4049" t="s">
        <v>19602</v>
      </c>
      <c r="F4049">
        <v>6</v>
      </c>
      <c r="G4049">
        <v>360</v>
      </c>
      <c r="H4049" s="1">
        <v>67</v>
      </c>
      <c r="I4049" s="87"/>
      <c r="K4049" s="86" t="s">
        <v>17485</v>
      </c>
      <c r="L4049" s="86" t="s">
        <v>17486</v>
      </c>
      <c r="N4049">
        <f>IFERROR(VLOOKUP(A4049,bip!$A:$C,2,0),"")</f>
      </c>
      <c r="O4049">
        <f>IFERROR(VLOOKUP(A4049,bip!$A:$Z,3,0),"")</f>
      </c>
    </row>
    <row r="4050" spans="1:15" ht="13.2">
      <c r="A4050" t="s">
        <v>3295</v>
      </c>
      <c r="B4050" t="s">
        <v>3295</v>
      </c>
      <c r="C4050" t="s">
        <v>15155</v>
      </c>
      <c r="D4050" t="s">
        <v>37491</v>
      </c>
      <c r="E4050" t="s">
        <v>19629</v>
      </c>
      <c r="F4050">
        <v>10</v>
      </c>
      <c r="G4050">
        <v>600</v>
      </c>
      <c r="H4050" s="1">
        <v>18</v>
      </c>
      <c r="I4050" s="87"/>
      <c r="K4050" s="86" t="s">
        <v>17485</v>
      </c>
      <c r="L4050" s="86" t="s">
        <v>17486</v>
      </c>
      <c r="N4050">
        <f>IFERROR(VLOOKUP(A4050,bip!$A:$C,2,0),"")</f>
      </c>
      <c r="O4050">
        <f>IFERROR(VLOOKUP(A4050,bip!$A:$Z,3,0),"")</f>
      </c>
    </row>
    <row r="4051" spans="1:15" ht="13.2">
      <c r="A4051" t="s">
        <v>3219</v>
      </c>
      <c r="B4051" t="s">
        <v>3219</v>
      </c>
      <c r="C4051" t="s">
        <v>15155</v>
      </c>
      <c r="D4051" t="s">
        <v>37491</v>
      </c>
      <c r="E4051" t="s">
        <v>19604</v>
      </c>
      <c r="F4051">
        <v>5</v>
      </c>
      <c r="G4051">
        <v>500</v>
      </c>
      <c r="H4051" s="1">
        <v>63</v>
      </c>
      <c r="I4051" s="87"/>
      <c r="K4051" s="86" t="s">
        <v>17485</v>
      </c>
      <c r="L4051" s="86" t="s">
        <v>17486</v>
      </c>
      <c r="N4051">
        <f>IFERROR(VLOOKUP(A4051,bip!$A:$C,2,0),"")</f>
      </c>
      <c r="O4051">
        <f>IFERROR(VLOOKUP(A4051,bip!$A:$Z,3,0),"")</f>
      </c>
    </row>
    <row r="4052" spans="1:15" ht="13.2">
      <c r="A4052" t="s">
        <v>3296</v>
      </c>
      <c r="B4052" t="s">
        <v>3296</v>
      </c>
      <c r="C4052" t="s">
        <v>15155</v>
      </c>
      <c r="D4052" t="s">
        <v>37492</v>
      </c>
      <c r="E4052" t="s">
        <v>19630</v>
      </c>
      <c r="F4052">
        <v>10</v>
      </c>
      <c r="G4052">
        <v>600</v>
      </c>
      <c r="H4052" s="1">
        <v>18</v>
      </c>
      <c r="I4052" s="87"/>
      <c r="K4052" s="86" t="s">
        <v>17485</v>
      </c>
      <c r="L4052" s="86" t="s">
        <v>17486</v>
      </c>
      <c r="N4052">
        <f>IFERROR(VLOOKUP(A4052,bip!$A:$C,2,0),"")</f>
      </c>
      <c r="O4052">
        <f>IFERROR(VLOOKUP(A4052,bip!$A:$Z,3,0),"")</f>
      </c>
    </row>
    <row r="4053" spans="1:15" ht="13.2">
      <c r="A4053" t="s">
        <v>3220</v>
      </c>
      <c r="B4053" t="s">
        <v>3220</v>
      </c>
      <c r="C4053" t="s">
        <v>15155</v>
      </c>
      <c r="D4053" t="s">
        <v>37492</v>
      </c>
      <c r="E4053" t="s">
        <v>19605</v>
      </c>
      <c r="F4053">
        <v>5</v>
      </c>
      <c r="G4053">
        <v>500</v>
      </c>
      <c r="H4053" s="1">
        <v>63</v>
      </c>
      <c r="I4053" s="87"/>
      <c r="K4053" s="86" t="s">
        <v>17485</v>
      </c>
      <c r="L4053" s="86" t="s">
        <v>17486</v>
      </c>
      <c r="N4053">
        <f>IFERROR(VLOOKUP(A4053,bip!$A:$C,2,0),"")</f>
      </c>
      <c r="O4053">
        <f>IFERROR(VLOOKUP(A4053,bip!$A:$Z,3,0),"")</f>
      </c>
    </row>
    <row r="4054" spans="1:15" ht="13.2">
      <c r="A4054" t="s">
        <v>3233</v>
      </c>
      <c r="B4054" t="s">
        <v>3233</v>
      </c>
      <c r="C4054" t="s">
        <v>15155</v>
      </c>
      <c r="D4054" t="s">
        <v>37493</v>
      </c>
      <c r="E4054" t="s">
        <v>39178</v>
      </c>
      <c r="F4054">
        <v>1</v>
      </c>
      <c r="G4054">
        <v>20</v>
      </c>
      <c r="H4054" s="1">
        <v>857</v>
      </c>
      <c r="I4054" s="87"/>
      <c r="K4054" s="86" t="s">
        <v>17485</v>
      </c>
      <c r="L4054" s="86" t="s">
        <v>17486</v>
      </c>
      <c r="N4054">
        <f>IFERROR(VLOOKUP(A4054,bip!$A:$C,2,0),"")</f>
      </c>
      <c r="O4054">
        <f>IFERROR(VLOOKUP(A4054,bip!$A:$Z,3,0),"")</f>
      </c>
    </row>
    <row r="4055" spans="1:15" ht="13.2">
      <c r="A4055" t="s">
        <v>3232</v>
      </c>
      <c r="B4055" t="s">
        <v>3232</v>
      </c>
      <c r="C4055" t="s">
        <v>15155</v>
      </c>
      <c r="D4055" t="s">
        <v>37494</v>
      </c>
      <c r="E4055" t="s">
        <v>36536</v>
      </c>
      <c r="F4055">
        <v>1</v>
      </c>
      <c r="G4055">
        <v>10</v>
      </c>
      <c r="H4055" s="1">
        <v>1828</v>
      </c>
      <c r="I4055" s="87"/>
      <c r="K4055" s="86" t="s">
        <v>17485</v>
      </c>
      <c r="L4055" s="86" t="s">
        <v>17486</v>
      </c>
      <c r="N4055">
        <f>IFERROR(VLOOKUP(A4055,bip!$A:$C,2,0),"")</f>
      </c>
      <c r="O4055">
        <f>IFERROR(VLOOKUP(A4055,bip!$A:$Z,3,0),"")</f>
      </c>
    </row>
    <row r="4056" spans="1:15" ht="13.2">
      <c r="A4056" t="s">
        <v>3240</v>
      </c>
      <c r="B4056" t="s">
        <v>3240</v>
      </c>
      <c r="C4056" t="s">
        <v>15155</v>
      </c>
      <c r="D4056" t="s">
        <v>37495</v>
      </c>
      <c r="E4056" t="s">
        <v>36537</v>
      </c>
      <c r="F4056">
        <v>1</v>
      </c>
      <c r="G4056">
        <v>36</v>
      </c>
      <c r="H4056" s="1">
        <v>554</v>
      </c>
      <c r="I4056" s="87"/>
      <c r="K4056" s="86" t="s">
        <v>17485</v>
      </c>
      <c r="L4056" s="86" t="s">
        <v>17486</v>
      </c>
      <c r="N4056">
        <f>IFERROR(VLOOKUP(A4056,bip!$A:$C,2,0),"")</f>
      </c>
      <c r="O4056">
        <f>IFERROR(VLOOKUP(A4056,bip!$A:$Z,3,0),"")</f>
      </c>
    </row>
    <row r="4057" spans="1:15" ht="13.2">
      <c r="A4057" t="s">
        <v>3237</v>
      </c>
      <c r="B4057" t="s">
        <v>3237</v>
      </c>
      <c r="C4057" t="s">
        <v>15155</v>
      </c>
      <c r="D4057" t="s">
        <v>37496</v>
      </c>
      <c r="E4057" t="s">
        <v>36538</v>
      </c>
      <c r="F4057">
        <v>1</v>
      </c>
      <c r="G4057">
        <v>20</v>
      </c>
      <c r="H4057" s="1">
        <v>750</v>
      </c>
      <c r="I4057" s="87"/>
      <c r="K4057" s="86" t="s">
        <v>17485</v>
      </c>
      <c r="L4057" s="86" t="s">
        <v>17486</v>
      </c>
      <c r="N4057">
        <f>IFERROR(VLOOKUP(A4057,bip!$A:$C,2,0),"")</f>
      </c>
      <c r="O4057">
        <f>IFERROR(VLOOKUP(A4057,bip!$A:$Z,3,0),"")</f>
      </c>
    </row>
    <row r="4058" spans="1:15" ht="13.2">
      <c r="A4058" t="s">
        <v>3238</v>
      </c>
      <c r="B4058" t="s">
        <v>3238</v>
      </c>
      <c r="C4058" t="s">
        <v>15155</v>
      </c>
      <c r="D4058" t="s">
        <v>37497</v>
      </c>
      <c r="E4058" t="s">
        <v>39179</v>
      </c>
      <c r="F4058">
        <v>1</v>
      </c>
      <c r="G4058">
        <v>20</v>
      </c>
      <c r="H4058" s="1">
        <v>750</v>
      </c>
      <c r="I4058" s="87"/>
      <c r="K4058" s="86" t="s">
        <v>17485</v>
      </c>
      <c r="L4058" s="86" t="s">
        <v>17486</v>
      </c>
      <c r="N4058">
        <f>IFERROR(VLOOKUP(A4058,bip!$A:$C,2,0),"")</f>
      </c>
      <c r="O4058">
        <f>IFERROR(VLOOKUP(A4058,bip!$A:$Z,3,0),"")</f>
      </c>
    </row>
    <row r="4059" spans="1:15" ht="13.2">
      <c r="A4059" t="s">
        <v>3239</v>
      </c>
      <c r="B4059" t="s">
        <v>3239</v>
      </c>
      <c r="C4059" t="s">
        <v>15155</v>
      </c>
      <c r="D4059" t="s">
        <v>37498</v>
      </c>
      <c r="E4059" t="s">
        <v>36539</v>
      </c>
      <c r="F4059">
        <v>1</v>
      </c>
      <c r="G4059">
        <v>20</v>
      </c>
      <c r="H4059" s="1">
        <v>750</v>
      </c>
      <c r="I4059" s="87"/>
      <c r="K4059" s="86" t="s">
        <v>17485</v>
      </c>
      <c r="L4059" s="86" t="s">
        <v>17486</v>
      </c>
      <c r="N4059">
        <f>IFERROR(VLOOKUP(A4059,bip!$A:$C,2,0),"")</f>
      </c>
      <c r="O4059">
        <f>IFERROR(VLOOKUP(A4059,bip!$A:$Z,3,0),"")</f>
      </c>
    </row>
    <row r="4060" spans="1:15" ht="13.2">
      <c r="A4060" t="s">
        <v>3241</v>
      </c>
      <c r="B4060" t="s">
        <v>3241</v>
      </c>
      <c r="C4060" t="s">
        <v>15155</v>
      </c>
      <c r="D4060" t="s">
        <v>37499</v>
      </c>
      <c r="E4060" t="s">
        <v>36540</v>
      </c>
      <c r="F4060">
        <v>1</v>
      </c>
      <c r="G4060">
        <v>20</v>
      </c>
      <c r="H4060" s="1">
        <v>654</v>
      </c>
      <c r="I4060" s="87"/>
      <c r="K4060" s="86" t="s">
        <v>17485</v>
      </c>
      <c r="L4060" s="86" t="s">
        <v>17486</v>
      </c>
      <c r="N4060">
        <f>IFERROR(VLOOKUP(A4060,bip!$A:$C,2,0),"")</f>
      </c>
      <c r="O4060">
        <f>IFERROR(VLOOKUP(A4060,bip!$A:$Z,3,0),"")</f>
      </c>
    </row>
    <row r="4061" spans="1:15" ht="13.2">
      <c r="A4061" t="s">
        <v>3250</v>
      </c>
      <c r="B4061" t="s">
        <v>3250</v>
      </c>
      <c r="C4061" t="s">
        <v>15155</v>
      </c>
      <c r="D4061" t="s">
        <v>37500</v>
      </c>
      <c r="E4061" t="s">
        <v>19617</v>
      </c>
      <c r="F4061">
        <v>10</v>
      </c>
      <c r="G4061">
        <v>1200</v>
      </c>
      <c r="H4061" s="1">
        <v>19</v>
      </c>
      <c r="I4061" s="87"/>
      <c r="K4061" s="86" t="s">
        <v>17485</v>
      </c>
      <c r="L4061" s="86" t="s">
        <v>17486</v>
      </c>
      <c r="N4061">
        <f>IFERROR(VLOOKUP(A4061,bip!$A:$C,2,0),"")</f>
      </c>
      <c r="O4061">
        <f>IFERROR(VLOOKUP(A4061,bip!$A:$Z,3,0),"")</f>
      </c>
    </row>
    <row r="4062" spans="1:15" ht="13.2">
      <c r="A4062" t="s">
        <v>3259</v>
      </c>
      <c r="B4062" t="s">
        <v>3259</v>
      </c>
      <c r="C4062" t="s">
        <v>15155</v>
      </c>
      <c r="D4062" t="s">
        <v>37501</v>
      </c>
      <c r="E4062" t="s">
        <v>33893</v>
      </c>
      <c r="F4062">
        <v>25</v>
      </c>
      <c r="G4062">
        <v>1500</v>
      </c>
      <c r="H4062" s="1">
        <v>8.40</v>
      </c>
      <c r="I4062" s="87"/>
      <c r="K4062" s="86" t="s">
        <v>17485</v>
      </c>
      <c r="L4062" s="86" t="s">
        <v>17486</v>
      </c>
      <c r="N4062">
        <f>IFERROR(VLOOKUP(A4062,bip!$A:$C,2,0),"")</f>
      </c>
      <c r="O4062">
        <f>IFERROR(VLOOKUP(A4062,bip!$A:$Z,3,0),"")</f>
      </c>
    </row>
    <row r="4063" spans="1:15" ht="13.2">
      <c r="A4063" t="s">
        <v>3260</v>
      </c>
      <c r="B4063" t="s">
        <v>3260</v>
      </c>
      <c r="C4063" t="s">
        <v>15155</v>
      </c>
      <c r="D4063" t="s">
        <v>37502</v>
      </c>
      <c r="E4063" t="s">
        <v>33894</v>
      </c>
      <c r="F4063">
        <v>25</v>
      </c>
      <c r="G4063">
        <v>1500</v>
      </c>
      <c r="H4063" s="1">
        <v>8.40</v>
      </c>
      <c r="I4063" s="87"/>
      <c r="K4063" s="86" t="s">
        <v>17485</v>
      </c>
      <c r="L4063" s="86" t="s">
        <v>17486</v>
      </c>
      <c r="N4063">
        <f>IFERROR(VLOOKUP(A4063,bip!$A:$C,2,0),"")</f>
      </c>
      <c r="O4063">
        <f>IFERROR(VLOOKUP(A4063,bip!$A:$Z,3,0),"")</f>
      </c>
    </row>
    <row r="4064" spans="1:15" ht="13.2">
      <c r="A4064" t="s">
        <v>3262</v>
      </c>
      <c r="B4064" t="s">
        <v>3262</v>
      </c>
      <c r="C4064" t="s">
        <v>15155</v>
      </c>
      <c r="D4064" t="s">
        <v>37503</v>
      </c>
      <c r="E4064" t="s">
        <v>33895</v>
      </c>
      <c r="F4064">
        <v>25</v>
      </c>
      <c r="G4064">
        <v>1500</v>
      </c>
      <c r="H4064" s="1">
        <v>8.40</v>
      </c>
      <c r="I4064" s="87"/>
      <c r="K4064" s="86" t="s">
        <v>17485</v>
      </c>
      <c r="L4064" s="86" t="s">
        <v>17486</v>
      </c>
      <c r="N4064">
        <f>IFERROR(VLOOKUP(A4064,bip!$A:$C,2,0),"")</f>
      </c>
      <c r="O4064">
        <f>IFERROR(VLOOKUP(A4064,bip!$A:$Z,3,0),"")</f>
      </c>
    </row>
    <row r="4065" spans="1:15" ht="13.2">
      <c r="A4065" t="s">
        <v>3261</v>
      </c>
      <c r="B4065" t="s">
        <v>3261</v>
      </c>
      <c r="C4065" t="s">
        <v>15155</v>
      </c>
      <c r="D4065" t="s">
        <v>37504</v>
      </c>
      <c r="E4065" t="s">
        <v>33896</v>
      </c>
      <c r="F4065">
        <v>25</v>
      </c>
      <c r="G4065">
        <v>1500</v>
      </c>
      <c r="H4065" s="1">
        <v>8.40</v>
      </c>
      <c r="I4065" s="87"/>
      <c r="K4065" s="86" t="s">
        <v>17485</v>
      </c>
      <c r="L4065" s="86" t="s">
        <v>17486</v>
      </c>
      <c r="N4065">
        <f>IFERROR(VLOOKUP(A4065,bip!$A:$C,2,0),"")</f>
      </c>
      <c r="O4065">
        <f>IFERROR(VLOOKUP(A4065,bip!$A:$Z,3,0),"")</f>
      </c>
    </row>
    <row r="4066" spans="1:15" ht="13.2">
      <c r="A4066" t="s">
        <v>3307</v>
      </c>
      <c r="B4066" t="s">
        <v>3307</v>
      </c>
      <c r="C4066" t="s">
        <v>15155</v>
      </c>
      <c r="D4066" t="s">
        <v>37548</v>
      </c>
      <c r="E4066" t="s">
        <v>33901</v>
      </c>
      <c r="F4066">
        <v>5</v>
      </c>
      <c r="G4066">
        <v>600</v>
      </c>
      <c r="H4066" s="1">
        <v>16</v>
      </c>
      <c r="I4066" s="87"/>
      <c r="K4066" s="86" t="s">
        <v>17485</v>
      </c>
      <c r="L4066" s="86" t="s">
        <v>17486</v>
      </c>
      <c r="N4066">
        <f>IFERROR(VLOOKUP(A4066,bip!$A:$C,2,0),"")</f>
      </c>
      <c r="O4066">
        <f>IFERROR(VLOOKUP(A4066,bip!$A:$Z,3,0),"")</f>
      </c>
    </row>
    <row r="4067" spans="1:15" ht="13.2">
      <c r="A4067" t="s">
        <v>3308</v>
      </c>
      <c r="B4067" t="s">
        <v>3308</v>
      </c>
      <c r="C4067" t="s">
        <v>15155</v>
      </c>
      <c r="D4067" t="s">
        <v>37505</v>
      </c>
      <c r="E4067" t="s">
        <v>33902</v>
      </c>
      <c r="F4067">
        <v>5</v>
      </c>
      <c r="G4067">
        <v>600</v>
      </c>
      <c r="H4067" s="1">
        <v>19</v>
      </c>
      <c r="I4067" s="87"/>
      <c r="K4067" s="86" t="s">
        <v>17485</v>
      </c>
      <c r="L4067" s="86" t="s">
        <v>17486</v>
      </c>
      <c r="N4067">
        <f>IFERROR(VLOOKUP(A4067,bip!$A:$C,2,0),"")</f>
      </c>
      <c r="O4067">
        <f>IFERROR(VLOOKUP(A4067,bip!$A:$Z,3,0),"")</f>
      </c>
    </row>
    <row r="4068" spans="1:15" ht="13.2">
      <c r="A4068" t="s">
        <v>3246</v>
      </c>
      <c r="B4068" t="s">
        <v>3246</v>
      </c>
      <c r="C4068" t="s">
        <v>15155</v>
      </c>
      <c r="D4068" t="s">
        <v>37506</v>
      </c>
      <c r="E4068" t="s">
        <v>33897</v>
      </c>
      <c r="F4068">
        <v>25</v>
      </c>
      <c r="G4068">
        <v>1500</v>
      </c>
      <c r="H4068" s="1">
        <v>9</v>
      </c>
      <c r="I4068" s="87"/>
      <c r="K4068" s="86" t="s">
        <v>17485</v>
      </c>
      <c r="L4068" s="86" t="s">
        <v>17486</v>
      </c>
      <c r="N4068">
        <f>IFERROR(VLOOKUP(A4068,bip!$A:$C,2,0),"")</f>
      </c>
      <c r="O4068">
        <f>IFERROR(VLOOKUP(A4068,bip!$A:$Z,3,0),"")</f>
      </c>
    </row>
    <row r="4069" spans="1:15" ht="13.2">
      <c r="A4069" t="s">
        <v>3247</v>
      </c>
      <c r="B4069" t="s">
        <v>3247</v>
      </c>
      <c r="C4069" t="s">
        <v>15155</v>
      </c>
      <c r="D4069" t="s">
        <v>37507</v>
      </c>
      <c r="E4069" t="s">
        <v>33898</v>
      </c>
      <c r="F4069">
        <v>25</v>
      </c>
      <c r="G4069">
        <v>1500</v>
      </c>
      <c r="H4069" s="1">
        <v>9</v>
      </c>
      <c r="I4069" s="87"/>
      <c r="K4069" s="86" t="s">
        <v>17485</v>
      </c>
      <c r="L4069" s="86" t="s">
        <v>17486</v>
      </c>
      <c r="N4069">
        <f>IFERROR(VLOOKUP(A4069,bip!$A:$C,2,0),"")</f>
      </c>
      <c r="O4069">
        <f>IFERROR(VLOOKUP(A4069,bip!$A:$Z,3,0),"")</f>
      </c>
    </row>
    <row r="4070" spans="1:15" ht="13.2">
      <c r="A4070" t="s">
        <v>3248</v>
      </c>
      <c r="B4070" t="s">
        <v>3248</v>
      </c>
      <c r="C4070" t="s">
        <v>15155</v>
      </c>
      <c r="D4070" t="s">
        <v>37508</v>
      </c>
      <c r="E4070" t="s">
        <v>33899</v>
      </c>
      <c r="F4070">
        <v>25</v>
      </c>
      <c r="G4070">
        <v>1500</v>
      </c>
      <c r="H4070" s="1">
        <v>9</v>
      </c>
      <c r="I4070" s="87"/>
      <c r="K4070" s="86" t="s">
        <v>17485</v>
      </c>
      <c r="L4070" s="86" t="s">
        <v>17486</v>
      </c>
      <c r="N4070">
        <f>IFERROR(VLOOKUP(A4070,bip!$A:$C,2,0),"")</f>
      </c>
      <c r="O4070">
        <f>IFERROR(VLOOKUP(A4070,bip!$A:$Z,3,0),"")</f>
      </c>
    </row>
    <row r="4071" spans="1:15" ht="13.2">
      <c r="A4071" t="s">
        <v>3249</v>
      </c>
      <c r="B4071" t="s">
        <v>3249</v>
      </c>
      <c r="C4071" t="s">
        <v>15155</v>
      </c>
      <c r="D4071" t="s">
        <v>37509</v>
      </c>
      <c r="E4071" t="s">
        <v>33900</v>
      </c>
      <c r="F4071">
        <v>25</v>
      </c>
      <c r="G4071">
        <v>1500</v>
      </c>
      <c r="H4071" s="1">
        <v>26</v>
      </c>
      <c r="I4071" s="87"/>
      <c r="K4071" s="86" t="s">
        <v>17485</v>
      </c>
      <c r="L4071" s="86" t="s">
        <v>17486</v>
      </c>
      <c r="N4071">
        <f>IFERROR(VLOOKUP(A4071,bip!$A:$C,2,0),"")</f>
      </c>
      <c r="O4071">
        <f>IFERROR(VLOOKUP(A4071,bip!$A:$Z,3,0),"")</f>
      </c>
    </row>
    <row r="4072" spans="1:15" ht="13.2">
      <c r="A4072" t="s">
        <v>3291</v>
      </c>
      <c r="B4072" t="s">
        <v>3291</v>
      </c>
      <c r="C4072" t="s">
        <v>15155</v>
      </c>
      <c r="D4072" t="s">
        <v>37510</v>
      </c>
      <c r="E4072" t="s">
        <v>33904</v>
      </c>
      <c r="F4072">
        <v>10</v>
      </c>
      <c r="G4072">
        <v>1200</v>
      </c>
      <c r="H4072" s="1">
        <v>14</v>
      </c>
      <c r="I4072" s="87"/>
      <c r="K4072" s="86" t="s">
        <v>17485</v>
      </c>
      <c r="L4072" s="86" t="s">
        <v>17486</v>
      </c>
      <c r="N4072">
        <f>IFERROR(VLOOKUP(A4072,bip!$A:$C,2,0),"")</f>
      </c>
      <c r="O4072">
        <f>IFERROR(VLOOKUP(A4072,bip!$A:$Z,3,0),"")</f>
      </c>
    </row>
    <row r="4073" spans="1:15" ht="13.2">
      <c r="A4073" t="s">
        <v>3292</v>
      </c>
      <c r="B4073" t="s">
        <v>3292</v>
      </c>
      <c r="C4073" t="s">
        <v>15155</v>
      </c>
      <c r="D4073" t="s">
        <v>37511</v>
      </c>
      <c r="E4073" t="s">
        <v>33906</v>
      </c>
      <c r="F4073">
        <v>10</v>
      </c>
      <c r="G4073">
        <v>1200</v>
      </c>
      <c r="H4073" s="1">
        <v>14</v>
      </c>
      <c r="I4073" s="87"/>
      <c r="K4073" s="86" t="s">
        <v>17485</v>
      </c>
      <c r="L4073" s="86" t="s">
        <v>17486</v>
      </c>
      <c r="N4073">
        <f>IFERROR(VLOOKUP(A4073,bip!$A:$C,2,0),"")</f>
      </c>
      <c r="O4073">
        <f>IFERROR(VLOOKUP(A4073,bip!$A:$Z,3,0),"")</f>
      </c>
    </row>
    <row r="4074" spans="1:15" ht="13.2">
      <c r="A4074" t="s">
        <v>3293</v>
      </c>
      <c r="B4074" t="s">
        <v>3293</v>
      </c>
      <c r="C4074" t="s">
        <v>15155</v>
      </c>
      <c r="D4074" t="s">
        <v>37512</v>
      </c>
      <c r="E4074" t="s">
        <v>33908</v>
      </c>
      <c r="F4074">
        <v>10</v>
      </c>
      <c r="G4074">
        <v>1200</v>
      </c>
      <c r="H4074" s="1">
        <v>14</v>
      </c>
      <c r="I4074" s="87"/>
      <c r="K4074" s="86" t="s">
        <v>17485</v>
      </c>
      <c r="L4074" s="86" t="s">
        <v>17486</v>
      </c>
      <c r="N4074">
        <f>IFERROR(VLOOKUP(A4074,bip!$A:$C,2,0),"")</f>
      </c>
      <c r="O4074">
        <f>IFERROR(VLOOKUP(A4074,bip!$A:$Z,3,0),"")</f>
      </c>
    </row>
    <row r="4075" spans="1:15" ht="13.2">
      <c r="A4075" t="s">
        <v>3294</v>
      </c>
      <c r="B4075" t="s">
        <v>3294</v>
      </c>
      <c r="C4075" t="s">
        <v>15155</v>
      </c>
      <c r="D4075" t="s">
        <v>37513</v>
      </c>
      <c r="E4075" t="s">
        <v>33911</v>
      </c>
      <c r="F4075">
        <v>10</v>
      </c>
      <c r="G4075">
        <v>1200</v>
      </c>
      <c r="H4075" s="1">
        <v>14</v>
      </c>
      <c r="I4075" s="87"/>
      <c r="K4075" s="86" t="s">
        <v>17485</v>
      </c>
      <c r="L4075" s="86" t="s">
        <v>17486</v>
      </c>
      <c r="N4075">
        <f>IFERROR(VLOOKUP(A4075,bip!$A:$C,2,0),"")</f>
      </c>
      <c r="O4075">
        <f>IFERROR(VLOOKUP(A4075,bip!$A:$Z,3,0),"")</f>
      </c>
    </row>
    <row r="4076" spans="1:15" ht="13.2">
      <c r="A4076" t="s">
        <v>3281</v>
      </c>
      <c r="B4076" t="s">
        <v>3281</v>
      </c>
      <c r="C4076" t="s">
        <v>15155</v>
      </c>
      <c r="D4076" t="s">
        <v>37514</v>
      </c>
      <c r="E4076" t="s">
        <v>33913</v>
      </c>
      <c r="F4076">
        <v>10</v>
      </c>
      <c r="G4076">
        <v>1200</v>
      </c>
      <c r="H4076" s="1">
        <v>14</v>
      </c>
      <c r="I4076" s="87"/>
      <c r="K4076" s="86" t="s">
        <v>17485</v>
      </c>
      <c r="L4076" s="86" t="s">
        <v>17486</v>
      </c>
      <c r="N4076">
        <f>IFERROR(VLOOKUP(A4076,bip!$A:$C,2,0),"")</f>
      </c>
      <c r="O4076">
        <f>IFERROR(VLOOKUP(A4076,bip!$A:$Z,3,0),"")</f>
      </c>
    </row>
    <row r="4077" spans="1:15" ht="13.2">
      <c r="A4077" t="s">
        <v>3289</v>
      </c>
      <c r="B4077" t="s">
        <v>3289</v>
      </c>
      <c r="C4077" t="s">
        <v>15155</v>
      </c>
      <c r="D4077" t="s">
        <v>37515</v>
      </c>
      <c r="E4077" t="s">
        <v>33915</v>
      </c>
      <c r="F4077">
        <v>10</v>
      </c>
      <c r="G4077">
        <v>600</v>
      </c>
      <c r="H4077" s="1">
        <v>25</v>
      </c>
      <c r="I4077" s="87"/>
      <c r="K4077" s="86" t="s">
        <v>17485</v>
      </c>
      <c r="L4077" s="86" t="s">
        <v>17486</v>
      </c>
      <c r="N4077">
        <f>IFERROR(VLOOKUP(A4077,bip!$A:$C,2,0),"")</f>
      </c>
      <c r="O4077">
        <f>IFERROR(VLOOKUP(A4077,bip!$A:$Z,3,0),"")</f>
      </c>
    </row>
    <row r="4078" spans="1:15" ht="13.2">
      <c r="A4078" t="s">
        <v>3290</v>
      </c>
      <c r="B4078" t="s">
        <v>3290</v>
      </c>
      <c r="C4078" t="s">
        <v>15155</v>
      </c>
      <c r="D4078" t="s">
        <v>37516</v>
      </c>
      <c r="E4078" t="s">
        <v>33916</v>
      </c>
      <c r="F4078">
        <v>10</v>
      </c>
      <c r="G4078">
        <v>600</v>
      </c>
      <c r="H4078" s="1">
        <v>26</v>
      </c>
      <c r="I4078" s="87"/>
      <c r="K4078" s="86" t="s">
        <v>17485</v>
      </c>
      <c r="L4078" s="86" t="s">
        <v>17486</v>
      </c>
      <c r="N4078">
        <f>IFERROR(VLOOKUP(A4078,bip!$A:$C,2,0),"")</f>
      </c>
      <c r="O4078">
        <f>IFERROR(VLOOKUP(A4078,bip!$A:$Z,3,0),"")</f>
      </c>
    </row>
    <row r="4079" spans="1:15" ht="13.2">
      <c r="A4079" t="s">
        <v>3282</v>
      </c>
      <c r="B4079" t="s">
        <v>3282</v>
      </c>
      <c r="C4079" t="s">
        <v>15155</v>
      </c>
      <c r="D4079" t="s">
        <v>37517</v>
      </c>
      <c r="E4079" t="s">
        <v>33903</v>
      </c>
      <c r="F4079">
        <v>10</v>
      </c>
      <c r="G4079">
        <v>1200</v>
      </c>
      <c r="H4079" s="1">
        <v>25</v>
      </c>
      <c r="I4079" s="87"/>
      <c r="K4079" s="86" t="s">
        <v>17485</v>
      </c>
      <c r="L4079" s="86" t="s">
        <v>17486</v>
      </c>
      <c r="N4079">
        <f>IFERROR(VLOOKUP(A4079,bip!$A:$C,2,0),"")</f>
      </c>
      <c r="O4079">
        <f>IFERROR(VLOOKUP(A4079,bip!$A:$Z,3,0),"")</f>
      </c>
    </row>
    <row r="4080" spans="1:15" ht="13.2">
      <c r="A4080" t="s">
        <v>3283</v>
      </c>
      <c r="B4080" t="s">
        <v>3283</v>
      </c>
      <c r="C4080" t="s">
        <v>15155</v>
      </c>
      <c r="D4080" t="s">
        <v>37518</v>
      </c>
      <c r="E4080" t="s">
        <v>33905</v>
      </c>
      <c r="F4080">
        <v>10</v>
      </c>
      <c r="G4080">
        <v>1200</v>
      </c>
      <c r="H4080" s="1">
        <v>25</v>
      </c>
      <c r="I4080" s="87"/>
      <c r="K4080" s="86" t="s">
        <v>17485</v>
      </c>
      <c r="L4080" s="86" t="s">
        <v>17486</v>
      </c>
      <c r="N4080">
        <f>IFERROR(VLOOKUP(A4080,bip!$A:$C,2,0),"")</f>
      </c>
      <c r="O4080">
        <f>IFERROR(VLOOKUP(A4080,bip!$A:$Z,3,0),"")</f>
      </c>
    </row>
    <row r="4081" spans="1:15" ht="13.2">
      <c r="A4081" t="s">
        <v>3284</v>
      </c>
      <c r="B4081" t="s">
        <v>3284</v>
      </c>
      <c r="C4081" t="s">
        <v>15155</v>
      </c>
      <c r="D4081" t="s">
        <v>37519</v>
      </c>
      <c r="E4081" t="s">
        <v>33907</v>
      </c>
      <c r="F4081">
        <v>10</v>
      </c>
      <c r="G4081">
        <v>1200</v>
      </c>
      <c r="H4081" s="1">
        <v>25</v>
      </c>
      <c r="I4081" s="87"/>
      <c r="K4081" s="86" t="s">
        <v>17485</v>
      </c>
      <c r="L4081" s="86" t="s">
        <v>17486</v>
      </c>
      <c r="N4081">
        <f>IFERROR(VLOOKUP(A4081,bip!$A:$C,2,0),"")</f>
      </c>
      <c r="O4081">
        <f>IFERROR(VLOOKUP(A4081,bip!$A:$Z,3,0),"")</f>
      </c>
    </row>
    <row r="4082" spans="1:15" ht="13.2">
      <c r="A4082" t="s">
        <v>3285</v>
      </c>
      <c r="B4082" t="s">
        <v>3285</v>
      </c>
      <c r="C4082" t="s">
        <v>15155</v>
      </c>
      <c r="D4082" t="s">
        <v>37520</v>
      </c>
      <c r="E4082" t="s">
        <v>33909</v>
      </c>
      <c r="F4082">
        <v>10</v>
      </c>
      <c r="G4082">
        <v>1200</v>
      </c>
      <c r="H4082" s="1">
        <v>25</v>
      </c>
      <c r="I4082" s="87"/>
      <c r="K4082" s="86" t="s">
        <v>17485</v>
      </c>
      <c r="L4082" s="86" t="s">
        <v>17486</v>
      </c>
      <c r="N4082">
        <f>IFERROR(VLOOKUP(A4082,bip!$A:$C,2,0),"")</f>
      </c>
      <c r="O4082">
        <f>IFERROR(VLOOKUP(A4082,bip!$A:$Z,3,0),"")</f>
      </c>
    </row>
    <row r="4083" spans="1:15" ht="13.2">
      <c r="A4083" t="s">
        <v>3286</v>
      </c>
      <c r="B4083" t="s">
        <v>3286</v>
      </c>
      <c r="C4083" t="s">
        <v>15155</v>
      </c>
      <c r="D4083" t="s">
        <v>37521</v>
      </c>
      <c r="E4083" t="s">
        <v>33910</v>
      </c>
      <c r="F4083">
        <v>10</v>
      </c>
      <c r="G4083">
        <v>1200</v>
      </c>
      <c r="H4083" s="1">
        <v>25</v>
      </c>
      <c r="I4083" s="87"/>
      <c r="K4083" s="86" t="s">
        <v>17485</v>
      </c>
      <c r="L4083" s="86" t="s">
        <v>17486</v>
      </c>
      <c r="N4083">
        <f>IFERROR(VLOOKUP(A4083,bip!$A:$C,2,0),"")</f>
      </c>
      <c r="O4083">
        <f>IFERROR(VLOOKUP(A4083,bip!$A:$Z,3,0),"")</f>
      </c>
    </row>
    <row r="4084" spans="1:15" ht="13.2">
      <c r="A4084" t="s">
        <v>3287</v>
      </c>
      <c r="B4084" t="s">
        <v>3287</v>
      </c>
      <c r="C4084" t="s">
        <v>15155</v>
      </c>
      <c r="D4084" t="s">
        <v>37522</v>
      </c>
      <c r="E4084" t="s">
        <v>33912</v>
      </c>
      <c r="F4084">
        <v>10</v>
      </c>
      <c r="G4084">
        <v>1200</v>
      </c>
      <c r="H4084" s="1">
        <v>25</v>
      </c>
      <c r="I4084" s="87"/>
      <c r="K4084" s="86" t="s">
        <v>17485</v>
      </c>
      <c r="L4084" s="86" t="s">
        <v>17486</v>
      </c>
      <c r="N4084">
        <f>IFERROR(VLOOKUP(A4084,bip!$A:$C,2,0),"")</f>
      </c>
      <c r="O4084">
        <f>IFERROR(VLOOKUP(A4084,bip!$A:$Z,3,0),"")</f>
      </c>
    </row>
    <row r="4085" spans="1:15" ht="13.2">
      <c r="A4085" t="s">
        <v>3288</v>
      </c>
      <c r="B4085" t="s">
        <v>3288</v>
      </c>
      <c r="C4085" t="s">
        <v>15155</v>
      </c>
      <c r="D4085" t="s">
        <v>37523</v>
      </c>
      <c r="E4085" t="s">
        <v>33914</v>
      </c>
      <c r="F4085">
        <v>10</v>
      </c>
      <c r="G4085">
        <v>1200</v>
      </c>
      <c r="H4085" s="1">
        <v>25</v>
      </c>
      <c r="I4085" s="87"/>
      <c r="K4085" s="86" t="s">
        <v>17485</v>
      </c>
      <c r="L4085" s="86" t="s">
        <v>17486</v>
      </c>
      <c r="N4085">
        <f>IFERROR(VLOOKUP(A4085,bip!$A:$C,2,0),"")</f>
      </c>
      <c r="O4085">
        <f>IFERROR(VLOOKUP(A4085,bip!$A:$Z,3,0),"")</f>
      </c>
    </row>
    <row r="4086" spans="1:15" ht="13.2">
      <c r="A4086" t="s">
        <v>3309</v>
      </c>
      <c r="B4086" t="s">
        <v>3309</v>
      </c>
      <c r="C4086" t="s">
        <v>15155</v>
      </c>
      <c r="D4086" t="s">
        <v>37525</v>
      </c>
      <c r="E4086" t="s">
        <v>33918</v>
      </c>
      <c r="F4086">
        <v>10</v>
      </c>
      <c r="G4086">
        <v>1200</v>
      </c>
      <c r="H4086" s="1">
        <v>11</v>
      </c>
      <c r="I4086" s="87"/>
      <c r="K4086" s="86" t="s">
        <v>17485</v>
      </c>
      <c r="L4086" s="86" t="s">
        <v>17486</v>
      </c>
      <c r="N4086">
        <f>IFERROR(VLOOKUP(A4086,bip!$A:$C,2,0),"")</f>
      </c>
      <c r="O4086">
        <f>IFERROR(VLOOKUP(A4086,bip!$A:$Z,3,0),"")</f>
      </c>
    </row>
    <row r="4087" spans="1:15" ht="13.2">
      <c r="A4087" t="s">
        <v>3310</v>
      </c>
      <c r="B4087" t="s">
        <v>3310</v>
      </c>
      <c r="C4087" t="s">
        <v>15155</v>
      </c>
      <c r="D4087" t="s">
        <v>37526</v>
      </c>
      <c r="E4087" t="s">
        <v>33919</v>
      </c>
      <c r="F4087">
        <v>10</v>
      </c>
      <c r="G4087">
        <v>1200</v>
      </c>
      <c r="H4087" s="1">
        <v>11</v>
      </c>
      <c r="I4087" s="87"/>
      <c r="K4087" s="86" t="s">
        <v>17485</v>
      </c>
      <c r="L4087" s="86" t="s">
        <v>17486</v>
      </c>
      <c r="N4087">
        <f>IFERROR(VLOOKUP(A4087,bip!$A:$C,2,0),"")</f>
      </c>
      <c r="O4087">
        <f>IFERROR(VLOOKUP(A4087,bip!$A:$Z,3,0),"")</f>
      </c>
    </row>
    <row r="4088" spans="1:15" ht="13.2">
      <c r="A4088" t="s">
        <v>3313</v>
      </c>
      <c r="B4088" t="s">
        <v>3313</v>
      </c>
      <c r="C4088" t="s">
        <v>15155</v>
      </c>
      <c r="D4088" t="s">
        <v>37529</v>
      </c>
      <c r="E4088" t="s">
        <v>33920</v>
      </c>
      <c r="F4088">
        <v>6</v>
      </c>
      <c r="G4088">
        <v>360</v>
      </c>
      <c r="H4088" s="1">
        <v>37</v>
      </c>
      <c r="I4088" s="87"/>
      <c r="K4088" s="86" t="s">
        <v>17485</v>
      </c>
      <c r="L4088" s="86" t="s">
        <v>17486</v>
      </c>
      <c r="N4088">
        <f>IFERROR(VLOOKUP(A4088,bip!$A:$C,2,0),"")</f>
      </c>
      <c r="O4088">
        <f>IFERROR(VLOOKUP(A4088,bip!$A:$Z,3,0),"")</f>
      </c>
    </row>
    <row r="4089" spans="1:15" ht="13.2">
      <c r="A4089" t="s">
        <v>3314</v>
      </c>
      <c r="B4089" t="s">
        <v>3314</v>
      </c>
      <c r="C4089" t="s">
        <v>15155</v>
      </c>
      <c r="D4089" t="s">
        <v>37530</v>
      </c>
      <c r="E4089" t="s">
        <v>33921</v>
      </c>
      <c r="F4089">
        <v>6</v>
      </c>
      <c r="G4089">
        <v>360</v>
      </c>
      <c r="H4089" s="1">
        <v>44</v>
      </c>
      <c r="I4089" s="87"/>
      <c r="K4089" s="86" t="s">
        <v>17485</v>
      </c>
      <c r="L4089" s="86" t="s">
        <v>17486</v>
      </c>
      <c r="N4089">
        <f>IFERROR(VLOOKUP(A4089,bip!$A:$C,2,0),"")</f>
      </c>
      <c r="O4089">
        <f>IFERROR(VLOOKUP(A4089,bip!$A:$Z,3,0),"")</f>
      </c>
    </row>
    <row r="4090" spans="1:15" ht="13.2">
      <c r="A4090" t="s">
        <v>3315</v>
      </c>
      <c r="B4090" t="s">
        <v>3315</v>
      </c>
      <c r="C4090" t="s">
        <v>15155</v>
      </c>
      <c r="D4090" t="s">
        <v>37531</v>
      </c>
      <c r="E4090" t="s">
        <v>33922</v>
      </c>
      <c r="F4090">
        <v>3</v>
      </c>
      <c r="G4090">
        <v>180</v>
      </c>
      <c r="H4090" s="1">
        <v>84</v>
      </c>
      <c r="I4090" s="87"/>
      <c r="K4090" s="86" t="s">
        <v>17485</v>
      </c>
      <c r="L4090" s="86" t="s">
        <v>17486</v>
      </c>
      <c r="N4090">
        <f>IFERROR(VLOOKUP(A4090,bip!$A:$C,2,0),"")</f>
      </c>
      <c r="O4090">
        <f>IFERROR(VLOOKUP(A4090,bip!$A:$Z,3,0),"")</f>
      </c>
    </row>
    <row r="4091" spans="1:15" ht="13.2">
      <c r="A4091" t="s">
        <v>3316</v>
      </c>
      <c r="B4091" t="s">
        <v>3316</v>
      </c>
      <c r="C4091" t="s">
        <v>15155</v>
      </c>
      <c r="D4091" t="s">
        <v>37532</v>
      </c>
      <c r="E4091" t="s">
        <v>33923</v>
      </c>
      <c r="F4091">
        <v>3</v>
      </c>
      <c r="G4091">
        <v>180</v>
      </c>
      <c r="H4091" s="1">
        <v>97</v>
      </c>
      <c r="I4091" s="87"/>
      <c r="K4091" s="86" t="s">
        <v>17485</v>
      </c>
      <c r="L4091" s="86" t="s">
        <v>17486</v>
      </c>
      <c r="N4091">
        <f>IFERROR(VLOOKUP(A4091,bip!$A:$C,2,0),"")</f>
      </c>
      <c r="O4091">
        <f>IFERROR(VLOOKUP(A4091,bip!$A:$Z,3,0),"")</f>
      </c>
    </row>
    <row r="4092" spans="1:15" ht="13.2">
      <c r="A4092" t="s">
        <v>3317</v>
      </c>
      <c r="B4092" t="s">
        <v>3317</v>
      </c>
      <c r="C4092" t="s">
        <v>15155</v>
      </c>
      <c r="D4092" t="s">
        <v>37533</v>
      </c>
      <c r="E4092" t="s">
        <v>33924</v>
      </c>
      <c r="F4092">
        <v>2</v>
      </c>
      <c r="G4092">
        <v>120</v>
      </c>
      <c r="H4092" s="1">
        <v>118</v>
      </c>
      <c r="I4092" s="87"/>
      <c r="K4092" s="86" t="s">
        <v>17485</v>
      </c>
      <c r="L4092" s="86" t="s">
        <v>17486</v>
      </c>
      <c r="N4092">
        <f>IFERROR(VLOOKUP(A4092,bip!$A:$C,2,0),"")</f>
      </c>
      <c r="O4092">
        <f>IFERROR(VLOOKUP(A4092,bip!$A:$Z,3,0),"")</f>
      </c>
    </row>
    <row r="4093" spans="1:15" ht="13.2">
      <c r="A4093" t="s">
        <v>3318</v>
      </c>
      <c r="B4093" t="s">
        <v>3318</v>
      </c>
      <c r="C4093" t="s">
        <v>15155</v>
      </c>
      <c r="D4093" t="s">
        <v>37534</v>
      </c>
      <c r="E4093" t="s">
        <v>33925</v>
      </c>
      <c r="F4093">
        <v>2</v>
      </c>
      <c r="G4093">
        <v>120</v>
      </c>
      <c r="H4093" s="1">
        <v>131</v>
      </c>
      <c r="I4093" s="87"/>
      <c r="K4093" s="86" t="s">
        <v>17485</v>
      </c>
      <c r="L4093" s="86" t="s">
        <v>17486</v>
      </c>
      <c r="N4093">
        <f>IFERROR(VLOOKUP(A4093,bip!$A:$C,2,0),"")</f>
      </c>
      <c r="O4093">
        <f>IFERROR(VLOOKUP(A4093,bip!$A:$Z,3,0),"")</f>
      </c>
    </row>
    <row r="4094" spans="1:15" ht="13.2">
      <c r="A4094" t="s">
        <v>3319</v>
      </c>
      <c r="B4094" t="s">
        <v>3319</v>
      </c>
      <c r="C4094" t="s">
        <v>15155</v>
      </c>
      <c r="D4094" t="s">
        <v>37535</v>
      </c>
      <c r="E4094" t="s">
        <v>33926</v>
      </c>
      <c r="F4094">
        <v>2</v>
      </c>
      <c r="G4094">
        <v>120</v>
      </c>
      <c r="H4094" s="1">
        <v>152</v>
      </c>
      <c r="I4094" s="87"/>
      <c r="K4094" s="86" t="s">
        <v>17485</v>
      </c>
      <c r="L4094" s="86" t="s">
        <v>17486</v>
      </c>
      <c r="N4094">
        <f>IFERROR(VLOOKUP(A4094,bip!$A:$C,2,0),"")</f>
      </c>
      <c r="O4094">
        <f>IFERROR(VLOOKUP(A4094,bip!$A:$Z,3,0),"")</f>
      </c>
    </row>
    <row r="4095" spans="1:15" ht="13.2">
      <c r="A4095" t="s">
        <v>3312</v>
      </c>
      <c r="B4095" t="s">
        <v>3312</v>
      </c>
      <c r="C4095" t="s">
        <v>15155</v>
      </c>
      <c r="D4095" t="s">
        <v>37536</v>
      </c>
      <c r="E4095" t="s">
        <v>36541</v>
      </c>
      <c r="F4095">
        <v>1</v>
      </c>
      <c r="G4095">
        <v>48</v>
      </c>
      <c r="H4095" s="1">
        <v>283</v>
      </c>
      <c r="I4095" s="87"/>
      <c r="K4095" s="86" t="s">
        <v>17485</v>
      </c>
      <c r="L4095" s="86" t="s">
        <v>17486</v>
      </c>
      <c r="N4095">
        <f>IFERROR(VLOOKUP(A4095,bip!$A:$C,2,0),"")</f>
      </c>
      <c r="O4095">
        <f>IFERROR(VLOOKUP(A4095,bip!$A:$Z,3,0),"")</f>
      </c>
    </row>
    <row r="4096" spans="1:15" ht="13.2">
      <c r="A4096" t="s">
        <v>3311</v>
      </c>
      <c r="B4096" t="s">
        <v>3311</v>
      </c>
      <c r="C4096" t="s">
        <v>15155</v>
      </c>
      <c r="D4096" t="s">
        <v>37537</v>
      </c>
      <c r="E4096" t="s">
        <v>36542</v>
      </c>
      <c r="F4096">
        <v>1</v>
      </c>
      <c r="G4096">
        <v>12</v>
      </c>
      <c r="H4096" s="1">
        <v>786</v>
      </c>
      <c r="I4096" s="87"/>
      <c r="K4096" s="86" t="s">
        <v>17485</v>
      </c>
      <c r="L4096" s="86" t="s">
        <v>17486</v>
      </c>
      <c r="N4096">
        <f>IFERROR(VLOOKUP(A4096,bip!$A:$C,2,0),"")</f>
      </c>
      <c r="O4096">
        <f>IFERROR(VLOOKUP(A4096,bip!$A:$Z,3,0),"")</f>
      </c>
    </row>
    <row r="4097" spans="1:15" ht="13.2">
      <c r="A4097" t="s">
        <v>42130</v>
      </c>
      <c r="B4097" t="s">
        <v>42130</v>
      </c>
      <c r="C4097" t="s">
        <v>15155</v>
      </c>
      <c r="D4097" t="s">
        <v>42131</v>
      </c>
      <c r="E4097" t="s">
        <v>42132</v>
      </c>
      <c r="F4097">
        <v>1</v>
      </c>
      <c r="G4097">
        <v>10</v>
      </c>
      <c r="H4097" s="1">
        <v>3599</v>
      </c>
      <c r="I4097" s="87">
        <v>0.10</v>
      </c>
      <c r="J4097" s="86" t="s">
        <v>41688</v>
      </c>
      <c r="K4097" s="86" t="s">
        <v>44487</v>
      </c>
      <c r="L4097" s="86" t="s">
        <v>17486</v>
      </c>
      <c r="N4097">
        <f>IFERROR(VLOOKUP(A4097,bip!$A:$C,2,0),"")</f>
      </c>
      <c r="O4097">
        <f>IFERROR(VLOOKUP(A4097,bip!$A:$Z,3,0),"")</f>
      </c>
    </row>
    <row r="4098" spans="1:15" ht="13.2">
      <c r="A4098" t="s">
        <v>3152</v>
      </c>
      <c r="B4098" t="s">
        <v>3152</v>
      </c>
      <c r="C4098" t="s">
        <v>15155</v>
      </c>
      <c r="D4098" t="s">
        <v>31177</v>
      </c>
      <c r="E4098" t="s">
        <v>25906</v>
      </c>
      <c r="F4098">
        <v>1</v>
      </c>
      <c r="G4098">
        <v>120</v>
      </c>
      <c r="H4098" s="1">
        <v>408</v>
      </c>
      <c r="I4098" s="87"/>
      <c r="K4098" s="86" t="s">
        <v>17485</v>
      </c>
      <c r="L4098" s="86" t="s">
        <v>17486</v>
      </c>
      <c r="N4098">
        <f>IFERROR(VLOOKUP(A4098,bip!$A:$C,2,0),"")</f>
      </c>
      <c r="O4098">
        <f>IFERROR(VLOOKUP(A4098,bip!$A:$Z,3,0),"")</f>
      </c>
    </row>
    <row r="4099" spans="1:15" ht="13.2">
      <c r="A4099" t="s">
        <v>3322</v>
      </c>
      <c r="B4099" t="s">
        <v>3322</v>
      </c>
      <c r="C4099" t="s">
        <v>15155</v>
      </c>
      <c r="D4099" t="s">
        <v>37544</v>
      </c>
      <c r="E4099" t="s">
        <v>39180</v>
      </c>
      <c r="F4099">
        <v>6</v>
      </c>
      <c r="G4099">
        <v>432</v>
      </c>
      <c r="H4099" s="1">
        <v>61</v>
      </c>
      <c r="I4099" s="87"/>
      <c r="K4099" s="86" t="s">
        <v>17485</v>
      </c>
      <c r="L4099" s="86" t="s">
        <v>17486</v>
      </c>
      <c r="N4099">
        <f>IFERROR(VLOOKUP(A4099,bip!$A:$C,2,0),"")</f>
      </c>
      <c r="O4099">
        <f>IFERROR(VLOOKUP(A4099,bip!$A:$Z,3,0),"")</f>
      </c>
    </row>
    <row r="4100" spans="1:15" ht="13.2">
      <c r="A4100" t="s">
        <v>3321</v>
      </c>
      <c r="B4100" t="s">
        <v>3321</v>
      </c>
      <c r="C4100" t="s">
        <v>15155</v>
      </c>
      <c r="D4100" t="s">
        <v>37545</v>
      </c>
      <c r="E4100" t="s">
        <v>33927</v>
      </c>
      <c r="F4100">
        <v>6</v>
      </c>
      <c r="G4100">
        <v>432</v>
      </c>
      <c r="H4100" s="1">
        <v>118</v>
      </c>
      <c r="I4100" s="87"/>
      <c r="K4100" s="86" t="s">
        <v>17485</v>
      </c>
      <c r="L4100" s="86" t="s">
        <v>17486</v>
      </c>
      <c r="N4100">
        <f>IFERROR(VLOOKUP(A4100,bip!$A:$C,2,0),"")</f>
      </c>
      <c r="O4100">
        <f>IFERROR(VLOOKUP(A4100,bip!$A:$Z,3,0),"")</f>
      </c>
    </row>
    <row r="4101" spans="1:15" ht="13.2">
      <c r="A4101" t="s">
        <v>3320</v>
      </c>
      <c r="B4101" t="s">
        <v>3320</v>
      </c>
      <c r="C4101" t="s">
        <v>15155</v>
      </c>
      <c r="D4101" t="s">
        <v>37546</v>
      </c>
      <c r="E4101" t="s">
        <v>33928</v>
      </c>
      <c r="F4101">
        <v>6</v>
      </c>
      <c r="G4101">
        <v>432</v>
      </c>
      <c r="H4101" s="1">
        <v>151</v>
      </c>
      <c r="I4101" s="87"/>
      <c r="K4101" s="86" t="s">
        <v>17485</v>
      </c>
      <c r="L4101" s="86" t="s">
        <v>17486</v>
      </c>
      <c r="N4101">
        <f>IFERROR(VLOOKUP(A4101,bip!$A:$C,2,0),"")</f>
      </c>
      <c r="O4101">
        <f>IFERROR(VLOOKUP(A4101,bip!$A:$Z,3,0),"")</f>
      </c>
    </row>
    <row r="4102" spans="1:15" ht="13.2">
      <c r="A4102" t="s">
        <v>14674</v>
      </c>
      <c r="B4102" t="s">
        <v>14674</v>
      </c>
      <c r="C4102" t="s">
        <v>15155</v>
      </c>
      <c r="D4102" t="s">
        <v>37527</v>
      </c>
      <c r="E4102" t="s">
        <v>22268</v>
      </c>
      <c r="F4102">
        <v>1</v>
      </c>
      <c r="G4102">
        <v>125</v>
      </c>
      <c r="H4102" s="1">
        <v>551</v>
      </c>
      <c r="I4102" s="87"/>
      <c r="K4102" s="86" t="s">
        <v>17485</v>
      </c>
      <c r="L4102" s="86" t="s">
        <v>17486</v>
      </c>
      <c r="N4102">
        <f>IFERROR(VLOOKUP(A4102,bip!$A:$C,2,0),"")</f>
      </c>
      <c r="O4102">
        <f>IFERROR(VLOOKUP(A4102,bip!$A:$Z,3,0),"")</f>
      </c>
    </row>
    <row r="4103" spans="1:15" ht="13.2">
      <c r="A4103" t="s">
        <v>14675</v>
      </c>
      <c r="B4103" t="s">
        <v>14675</v>
      </c>
      <c r="C4103" t="s">
        <v>15155</v>
      </c>
      <c r="D4103" t="s">
        <v>37528</v>
      </c>
      <c r="E4103" t="s">
        <v>22269</v>
      </c>
      <c r="F4103">
        <v>1</v>
      </c>
      <c r="G4103">
        <v>125</v>
      </c>
      <c r="H4103" s="1">
        <v>936</v>
      </c>
      <c r="I4103" s="87"/>
      <c r="K4103" s="86" t="s">
        <v>17485</v>
      </c>
      <c r="L4103" s="86" t="s">
        <v>17486</v>
      </c>
      <c r="N4103">
        <f>IFERROR(VLOOKUP(A4103,bip!$A:$C,2,0),"")</f>
      </c>
      <c r="O4103">
        <f>IFERROR(VLOOKUP(A4103,bip!$A:$Z,3,0),"")</f>
      </c>
    </row>
    <row r="4104" spans="1:15" ht="13.2">
      <c r="A4104" t="s">
        <v>3324</v>
      </c>
      <c r="B4104" t="s">
        <v>3324</v>
      </c>
      <c r="C4104" t="s">
        <v>15155</v>
      </c>
      <c r="D4104" t="s">
        <v>37538</v>
      </c>
      <c r="E4104" t="s">
        <v>22270</v>
      </c>
      <c r="F4104">
        <v>6</v>
      </c>
      <c r="G4104">
        <v>432</v>
      </c>
      <c r="H4104" s="1">
        <v>58</v>
      </c>
      <c r="I4104" s="87"/>
      <c r="K4104" s="86" t="s">
        <v>17485</v>
      </c>
      <c r="L4104" s="86" t="s">
        <v>17486</v>
      </c>
      <c r="N4104">
        <f>IFERROR(VLOOKUP(A4104,bip!$A:$C,2,0),"")</f>
      </c>
      <c r="O4104">
        <f>IFERROR(VLOOKUP(A4104,bip!$A:$Z,3,0),"")</f>
      </c>
    </row>
    <row r="4105" spans="1:15" ht="13.2">
      <c r="A4105" t="s">
        <v>14676</v>
      </c>
      <c r="B4105" t="s">
        <v>14676</v>
      </c>
      <c r="C4105" t="s">
        <v>15155</v>
      </c>
      <c r="D4105" t="s">
        <v>37539</v>
      </c>
      <c r="E4105" t="s">
        <v>22270</v>
      </c>
      <c r="F4105">
        <v>1</v>
      </c>
      <c r="G4105">
        <v>185</v>
      </c>
      <c r="H4105" s="1">
        <v>192</v>
      </c>
      <c r="I4105" s="87"/>
      <c r="K4105" s="86" t="s">
        <v>17485</v>
      </c>
      <c r="L4105" s="86" t="s">
        <v>17486</v>
      </c>
      <c r="N4105">
        <f>IFERROR(VLOOKUP(A4105,bip!$A:$C,2,0),"")</f>
      </c>
      <c r="O4105">
        <f>IFERROR(VLOOKUP(A4105,bip!$A:$Z,3,0),"")</f>
      </c>
    </row>
    <row r="4106" spans="1:15" ht="13.2">
      <c r="A4106" t="s">
        <v>3327</v>
      </c>
      <c r="B4106" t="s">
        <v>3327</v>
      </c>
      <c r="C4106" t="s">
        <v>15155</v>
      </c>
      <c r="D4106" t="s">
        <v>37540</v>
      </c>
      <c r="E4106" t="s">
        <v>22272</v>
      </c>
      <c r="F4106">
        <v>6</v>
      </c>
      <c r="G4106">
        <v>432</v>
      </c>
      <c r="H4106" s="1">
        <v>35</v>
      </c>
      <c r="I4106" s="87"/>
      <c r="K4106" s="86" t="s">
        <v>17485</v>
      </c>
      <c r="L4106" s="86" t="s">
        <v>17486</v>
      </c>
      <c r="N4106">
        <f>IFERROR(VLOOKUP(A4106,bip!$A:$C,2,0),"")</f>
      </c>
      <c r="O4106">
        <f>IFERROR(VLOOKUP(A4106,bip!$A:$Z,3,0),"")</f>
      </c>
    </row>
    <row r="4107" spans="1:15" ht="13.2">
      <c r="A4107" t="s">
        <v>3325</v>
      </c>
      <c r="B4107" t="s">
        <v>3325</v>
      </c>
      <c r="C4107" t="s">
        <v>15155</v>
      </c>
      <c r="D4107" t="s">
        <v>37541</v>
      </c>
      <c r="E4107" t="s">
        <v>22273</v>
      </c>
      <c r="F4107">
        <v>6</v>
      </c>
      <c r="G4107">
        <v>288</v>
      </c>
      <c r="H4107" s="1">
        <v>77</v>
      </c>
      <c r="I4107" s="87"/>
      <c r="K4107" s="86" t="s">
        <v>17485</v>
      </c>
      <c r="L4107" s="86" t="s">
        <v>17486</v>
      </c>
      <c r="N4107">
        <f>IFERROR(VLOOKUP(A4107,bip!$A:$C,2,0),"")</f>
      </c>
      <c r="O4107">
        <f>IFERROR(VLOOKUP(A4107,bip!$A:$Z,3,0),"")</f>
      </c>
    </row>
    <row r="4108" spans="1:15" ht="13.2">
      <c r="A4108" t="s">
        <v>3326</v>
      </c>
      <c r="B4108" t="s">
        <v>3326</v>
      </c>
      <c r="C4108" t="s">
        <v>15155</v>
      </c>
      <c r="D4108" t="s">
        <v>37542</v>
      </c>
      <c r="E4108" t="s">
        <v>22274</v>
      </c>
      <c r="F4108">
        <v>6</v>
      </c>
      <c r="G4108">
        <v>432</v>
      </c>
      <c r="H4108" s="1">
        <v>92</v>
      </c>
      <c r="I4108" s="87"/>
      <c r="K4108" s="86" t="s">
        <v>17485</v>
      </c>
      <c r="L4108" s="86" t="s">
        <v>17486</v>
      </c>
      <c r="N4108">
        <f>IFERROR(VLOOKUP(A4108,bip!$A:$C,2,0),"")</f>
      </c>
      <c r="O4108">
        <f>IFERROR(VLOOKUP(A4108,bip!$A:$Z,3,0),"")</f>
      </c>
    </row>
    <row r="4109" spans="1:15" ht="13.2">
      <c r="A4109" t="s">
        <v>14677</v>
      </c>
      <c r="B4109" t="s">
        <v>14677</v>
      </c>
      <c r="C4109" t="s">
        <v>15155</v>
      </c>
      <c r="D4109" t="s">
        <v>37543</v>
      </c>
      <c r="E4109" t="s">
        <v>22271</v>
      </c>
      <c r="F4109">
        <v>1</v>
      </c>
      <c r="G4109">
        <v>250</v>
      </c>
      <c r="H4109" s="1">
        <v>239</v>
      </c>
      <c r="I4109" s="87"/>
      <c r="K4109" s="86" t="s">
        <v>17485</v>
      </c>
      <c r="L4109" s="86" t="s">
        <v>17486</v>
      </c>
      <c r="N4109">
        <f>IFERROR(VLOOKUP(A4109,bip!$A:$C,2,0),"")</f>
      </c>
      <c r="O4109">
        <f>IFERROR(VLOOKUP(A4109,bip!$A:$Z,3,0),"")</f>
      </c>
    </row>
    <row r="4110" spans="1:15" ht="13.2">
      <c r="A4110" t="s">
        <v>3323</v>
      </c>
      <c r="B4110" t="s">
        <v>3323</v>
      </c>
      <c r="C4110" t="s">
        <v>15155</v>
      </c>
      <c r="D4110" t="s">
        <v>37547</v>
      </c>
      <c r="E4110" t="s">
        <v>36543</v>
      </c>
      <c r="F4110">
        <v>1</v>
      </c>
      <c r="G4110">
        <v>72</v>
      </c>
      <c r="H4110" s="1">
        <v>162</v>
      </c>
      <c r="I4110" s="87"/>
      <c r="K4110" s="86" t="s">
        <v>17485</v>
      </c>
      <c r="L4110" s="86" t="s">
        <v>17486</v>
      </c>
      <c r="N4110">
        <f>IFERROR(VLOOKUP(A4110,bip!$A:$C,2,0),"")</f>
      </c>
      <c r="O4110">
        <f>IFERROR(VLOOKUP(A4110,bip!$A:$Z,3,0),"")</f>
      </c>
    </row>
    <row r="4111" spans="1:15" ht="13.2">
      <c r="A4111" t="s">
        <v>13638</v>
      </c>
      <c r="B4111" t="s">
        <v>13638</v>
      </c>
      <c r="C4111" t="s">
        <v>15155</v>
      </c>
      <c r="D4111" t="s">
        <v>13639</v>
      </c>
      <c r="E4111" t="s">
        <v>20819</v>
      </c>
      <c r="F4111">
        <v>1</v>
      </c>
      <c r="G4111">
        <v>10</v>
      </c>
      <c r="H4111" s="1">
        <v>531</v>
      </c>
      <c r="I4111" s="87"/>
      <c r="K4111" s="86" t="s">
        <v>17485</v>
      </c>
      <c r="L4111" s="86" t="s">
        <v>17486</v>
      </c>
      <c r="N4111">
        <f>IFERROR(VLOOKUP(A4111,bip!$A:$C,2,0),"")</f>
      </c>
      <c r="O4111">
        <f>IFERROR(VLOOKUP(A4111,bip!$A:$Z,3,0),"")</f>
      </c>
    </row>
    <row r="4112" spans="1:15" ht="13.2">
      <c r="A4112" t="s">
        <v>3774</v>
      </c>
      <c r="B4112" t="s">
        <v>3774</v>
      </c>
      <c r="C4112" t="s">
        <v>15155</v>
      </c>
      <c r="D4112" t="s">
        <v>16071</v>
      </c>
      <c r="E4112" t="s">
        <v>19774</v>
      </c>
      <c r="F4112">
        <v>1</v>
      </c>
      <c r="G4112">
        <v>10</v>
      </c>
      <c r="H4112" s="1">
        <v>613</v>
      </c>
      <c r="I4112" s="87"/>
      <c r="K4112" s="86" t="s">
        <v>17485</v>
      </c>
      <c r="L4112" s="86" t="s">
        <v>17486</v>
      </c>
      <c r="N4112">
        <f>IFERROR(VLOOKUP(A4112,bip!$A:$C,2,0),"")</f>
      </c>
      <c r="O4112">
        <f>IFERROR(VLOOKUP(A4112,bip!$A:$Z,3,0),"")</f>
      </c>
    </row>
    <row r="4113" spans="1:15" ht="13.2">
      <c r="A4113" t="s">
        <v>14072</v>
      </c>
      <c r="B4113" t="s">
        <v>14072</v>
      </c>
      <c r="C4113" t="s">
        <v>15155</v>
      </c>
      <c r="D4113" t="s">
        <v>16076</v>
      </c>
      <c r="E4113" t="s">
        <v>25912</v>
      </c>
      <c r="F4113">
        <v>1</v>
      </c>
      <c r="G4113">
        <v>8</v>
      </c>
      <c r="H4113" s="1">
        <v>1043</v>
      </c>
      <c r="I4113" s="87"/>
      <c r="K4113" s="86" t="s">
        <v>17485</v>
      </c>
      <c r="L4113" s="86" t="s">
        <v>17486</v>
      </c>
      <c r="N4113">
        <f>IFERROR(VLOOKUP(A4113,bip!$A:$C,2,0),"")</f>
      </c>
      <c r="O4113">
        <f>IFERROR(VLOOKUP(A4113,bip!$A:$Z,3,0),"")</f>
      </c>
    </row>
    <row r="4114" spans="1:15" ht="13.2">
      <c r="A4114" t="s">
        <v>3775</v>
      </c>
      <c r="B4114" t="s">
        <v>3775</v>
      </c>
      <c r="C4114" t="s">
        <v>15155</v>
      </c>
      <c r="D4114" t="s">
        <v>16072</v>
      </c>
      <c r="E4114" t="s">
        <v>19775</v>
      </c>
      <c r="F4114">
        <v>1</v>
      </c>
      <c r="G4114">
        <v>8</v>
      </c>
      <c r="H4114" s="1">
        <v>817</v>
      </c>
      <c r="I4114" s="87"/>
      <c r="K4114" s="86" t="s">
        <v>17485</v>
      </c>
      <c r="L4114" s="86" t="s">
        <v>17486</v>
      </c>
      <c r="N4114">
        <f>IFERROR(VLOOKUP(A4114,bip!$A:$C,2,0),"")</f>
      </c>
      <c r="O4114">
        <f>IFERROR(VLOOKUP(A4114,bip!$A:$Z,3,0),"")</f>
      </c>
    </row>
    <row r="4115" spans="1:15" ht="13.2">
      <c r="A4115" t="s">
        <v>13974</v>
      </c>
      <c r="B4115" t="s">
        <v>13974</v>
      </c>
      <c r="C4115" t="s">
        <v>15155</v>
      </c>
      <c r="D4115" t="s">
        <v>16075</v>
      </c>
      <c r="E4115" t="s">
        <v>25911</v>
      </c>
      <c r="F4115">
        <v>1</v>
      </c>
      <c r="G4115">
        <v>8</v>
      </c>
      <c r="H4115" s="1">
        <v>857</v>
      </c>
      <c r="I4115" s="87"/>
      <c r="K4115" s="86" t="s">
        <v>17485</v>
      </c>
      <c r="L4115" s="86" t="s">
        <v>17486</v>
      </c>
      <c r="N4115">
        <f>IFERROR(VLOOKUP(A4115,bip!$A:$C,2,0),"")</f>
      </c>
      <c r="O4115">
        <f>IFERROR(VLOOKUP(A4115,bip!$A:$Z,3,0),"")</f>
      </c>
    </row>
    <row r="4116" spans="1:15" ht="13.2">
      <c r="A4116" t="s">
        <v>3776</v>
      </c>
      <c r="B4116" t="s">
        <v>3776</v>
      </c>
      <c r="C4116" t="s">
        <v>15155</v>
      </c>
      <c r="D4116" t="s">
        <v>16074</v>
      </c>
      <c r="E4116" t="s">
        <v>19777</v>
      </c>
      <c r="F4116">
        <v>1</v>
      </c>
      <c r="G4116">
        <v>5</v>
      </c>
      <c r="H4116" s="1">
        <v>1266</v>
      </c>
      <c r="I4116" s="87"/>
      <c r="K4116" s="86" t="s">
        <v>17485</v>
      </c>
      <c r="L4116" s="86" t="s">
        <v>17486</v>
      </c>
      <c r="N4116">
        <f>IFERROR(VLOOKUP(A4116,bip!$A:$C,2,0),"")</f>
      </c>
      <c r="O4116">
        <f>IFERROR(VLOOKUP(A4116,bip!$A:$Z,3,0),"")</f>
      </c>
    </row>
    <row r="4117" spans="1:15" ht="13.2">
      <c r="A4117" t="s">
        <v>3777</v>
      </c>
      <c r="B4117" t="s">
        <v>3777</v>
      </c>
      <c r="C4117" t="s">
        <v>15155</v>
      </c>
      <c r="D4117" t="s">
        <v>16073</v>
      </c>
      <c r="E4117" t="s">
        <v>19776</v>
      </c>
      <c r="F4117">
        <v>1</v>
      </c>
      <c r="G4117">
        <v>5</v>
      </c>
      <c r="H4117" s="1">
        <v>1634</v>
      </c>
      <c r="I4117" s="87"/>
      <c r="K4117" s="86" t="s">
        <v>17485</v>
      </c>
      <c r="L4117" s="86" t="s">
        <v>17486</v>
      </c>
      <c r="N4117">
        <f>IFERROR(VLOOKUP(A4117,bip!$A:$C,2,0),"")</f>
      </c>
      <c r="O4117">
        <f>IFERROR(VLOOKUP(A4117,bip!$A:$Z,3,0),"")</f>
      </c>
    </row>
    <row r="4118" spans="1:15" ht="13.2">
      <c r="A4118" t="s">
        <v>14073</v>
      </c>
      <c r="B4118" t="s">
        <v>14073</v>
      </c>
      <c r="C4118" t="s">
        <v>15155</v>
      </c>
      <c r="D4118" t="s">
        <v>22344</v>
      </c>
      <c r="E4118" t="s">
        <v>19778</v>
      </c>
      <c r="F4118">
        <v>1</v>
      </c>
      <c r="G4118">
        <v>20</v>
      </c>
      <c r="H4118" s="1">
        <v>294</v>
      </c>
      <c r="I4118" s="87"/>
      <c r="K4118" s="86" t="s">
        <v>17485</v>
      </c>
      <c r="L4118" s="86" t="s">
        <v>17486</v>
      </c>
      <c r="N4118">
        <f>IFERROR(VLOOKUP(A4118,bip!$A:$C,2,0),"")</f>
      </c>
      <c r="O4118">
        <f>IFERROR(VLOOKUP(A4118,bip!$A:$Z,3,0),"")</f>
      </c>
    </row>
    <row r="4119" spans="1:15" ht="13.2">
      <c r="A4119" t="s">
        <v>14074</v>
      </c>
      <c r="B4119" t="s">
        <v>14074</v>
      </c>
      <c r="C4119" t="s">
        <v>15155</v>
      </c>
      <c r="D4119" t="s">
        <v>22345</v>
      </c>
      <c r="E4119" t="s">
        <v>19779</v>
      </c>
      <c r="F4119">
        <v>1</v>
      </c>
      <c r="G4119">
        <v>20</v>
      </c>
      <c r="H4119" s="1">
        <v>339</v>
      </c>
      <c r="I4119" s="87"/>
      <c r="K4119" s="86" t="s">
        <v>17485</v>
      </c>
      <c r="L4119" s="86" t="s">
        <v>17486</v>
      </c>
      <c r="N4119">
        <f>IFERROR(VLOOKUP(A4119,bip!$A:$C,2,0),"")</f>
      </c>
      <c r="O4119">
        <f>IFERROR(VLOOKUP(A4119,bip!$A:$Z,3,0),"")</f>
      </c>
    </row>
    <row r="4120" spans="1:15" ht="13.2">
      <c r="A4120" t="s">
        <v>14079</v>
      </c>
      <c r="B4120" t="s">
        <v>14079</v>
      </c>
      <c r="C4120" t="s">
        <v>15155</v>
      </c>
      <c r="D4120" t="s">
        <v>22349</v>
      </c>
      <c r="E4120" t="s">
        <v>19783</v>
      </c>
      <c r="F4120">
        <v>1</v>
      </c>
      <c r="G4120">
        <v>24</v>
      </c>
      <c r="H4120" s="1">
        <v>313</v>
      </c>
      <c r="I4120" s="87"/>
      <c r="K4120" s="86" t="s">
        <v>17485</v>
      </c>
      <c r="L4120" s="86" t="s">
        <v>17486</v>
      </c>
      <c r="N4120">
        <f>IFERROR(VLOOKUP(A4120,bip!$A:$C,2,0),"")</f>
      </c>
      <c r="O4120">
        <f>IFERROR(VLOOKUP(A4120,bip!$A:$Z,3,0),"")</f>
      </c>
    </row>
    <row r="4121" spans="1:15" ht="13.2">
      <c r="A4121" t="s">
        <v>14075</v>
      </c>
      <c r="B4121" t="s">
        <v>14075</v>
      </c>
      <c r="C4121" t="s">
        <v>15155</v>
      </c>
      <c r="D4121" t="s">
        <v>22346</v>
      </c>
      <c r="E4121" t="s">
        <v>19780</v>
      </c>
      <c r="F4121">
        <v>1</v>
      </c>
      <c r="G4121">
        <v>24</v>
      </c>
      <c r="H4121" s="1">
        <v>453</v>
      </c>
      <c r="I4121" s="87"/>
      <c r="K4121" s="86" t="s">
        <v>17485</v>
      </c>
      <c r="L4121" s="86" t="s">
        <v>17486</v>
      </c>
      <c r="N4121">
        <f>IFERROR(VLOOKUP(A4121,bip!$A:$C,2,0),"")</f>
      </c>
      <c r="O4121">
        <f>IFERROR(VLOOKUP(A4121,bip!$A:$Z,3,0),"")</f>
      </c>
    </row>
    <row r="4122" spans="1:15" ht="13.2">
      <c r="A4122" t="s">
        <v>14078</v>
      </c>
      <c r="B4122" t="s">
        <v>14078</v>
      </c>
      <c r="C4122" t="s">
        <v>15155</v>
      </c>
      <c r="D4122" t="s">
        <v>22350</v>
      </c>
      <c r="E4122" t="s">
        <v>19784</v>
      </c>
      <c r="F4122">
        <v>1</v>
      </c>
      <c r="G4122">
        <v>24</v>
      </c>
      <c r="H4122" s="1">
        <v>339</v>
      </c>
      <c r="I4122" s="87"/>
      <c r="K4122" s="86" t="s">
        <v>17485</v>
      </c>
      <c r="L4122" s="86" t="s">
        <v>17486</v>
      </c>
      <c r="N4122">
        <f>IFERROR(VLOOKUP(A4122,bip!$A:$C,2,0),"")</f>
      </c>
      <c r="O4122">
        <f>IFERROR(VLOOKUP(A4122,bip!$A:$Z,3,0),"")</f>
      </c>
    </row>
    <row r="4123" spans="1:15" ht="13.2">
      <c r="A4123" t="s">
        <v>14076</v>
      </c>
      <c r="B4123" t="s">
        <v>14076</v>
      </c>
      <c r="C4123" t="s">
        <v>15155</v>
      </c>
      <c r="D4123" t="s">
        <v>22347</v>
      </c>
      <c r="E4123" t="s">
        <v>19781</v>
      </c>
      <c r="F4123">
        <v>1</v>
      </c>
      <c r="G4123">
        <v>18</v>
      </c>
      <c r="H4123" s="1">
        <v>632</v>
      </c>
      <c r="I4123" s="87"/>
      <c r="K4123" s="86" t="s">
        <v>17485</v>
      </c>
      <c r="L4123" s="86" t="s">
        <v>17486</v>
      </c>
      <c r="N4123">
        <f>IFERROR(VLOOKUP(A4123,bip!$A:$C,2,0),"")</f>
      </c>
      <c r="O4123">
        <f>IFERROR(VLOOKUP(A4123,bip!$A:$Z,3,0),"")</f>
      </c>
    </row>
    <row r="4124" spans="1:15" ht="13.2">
      <c r="A4124" t="s">
        <v>14077</v>
      </c>
      <c r="B4124" t="s">
        <v>14077</v>
      </c>
      <c r="C4124" t="s">
        <v>15155</v>
      </c>
      <c r="D4124" t="s">
        <v>22348</v>
      </c>
      <c r="E4124" t="s">
        <v>19782</v>
      </c>
      <c r="F4124">
        <v>1</v>
      </c>
      <c r="G4124">
        <v>12</v>
      </c>
      <c r="H4124" s="1">
        <v>817</v>
      </c>
      <c r="I4124" s="87"/>
      <c r="K4124" s="86" t="s">
        <v>17485</v>
      </c>
      <c r="L4124" s="86" t="s">
        <v>17486</v>
      </c>
      <c r="N4124">
        <f>IFERROR(VLOOKUP(A4124,bip!$A:$C,2,0),"")</f>
      </c>
      <c r="O4124">
        <f>IFERROR(VLOOKUP(A4124,bip!$A:$Z,3,0),"")</f>
      </c>
    </row>
    <row r="4125" spans="1:15" ht="13.2">
      <c r="A4125" t="s">
        <v>3720</v>
      </c>
      <c r="B4125" t="s">
        <v>3720</v>
      </c>
      <c r="C4125" t="s">
        <v>15155</v>
      </c>
      <c r="D4125" t="s">
        <v>29058</v>
      </c>
      <c r="E4125" t="s">
        <v>20817</v>
      </c>
      <c r="F4125">
        <v>1</v>
      </c>
      <c r="G4125">
        <v>40</v>
      </c>
      <c r="H4125" s="1">
        <v>956</v>
      </c>
      <c r="I4125" s="87"/>
      <c r="K4125" s="86" t="s">
        <v>17485</v>
      </c>
      <c r="L4125" s="86" t="s">
        <v>17486</v>
      </c>
      <c r="N4125">
        <f>IFERROR(VLOOKUP(A4125,bip!$A:$C,2,0),"")</f>
      </c>
      <c r="O4125">
        <f>IFERROR(VLOOKUP(A4125,bip!$A:$Z,3,0),"")</f>
      </c>
    </row>
    <row r="4126" spans="1:15" ht="13.2">
      <c r="A4126" t="s">
        <v>3721</v>
      </c>
      <c r="B4126" t="s">
        <v>3721</v>
      </c>
      <c r="C4126" t="s">
        <v>15155</v>
      </c>
      <c r="D4126" t="s">
        <v>29059</v>
      </c>
      <c r="E4126" t="s">
        <v>20818</v>
      </c>
      <c r="F4126">
        <v>1</v>
      </c>
      <c r="G4126">
        <v>50</v>
      </c>
      <c r="H4126" s="1">
        <v>880</v>
      </c>
      <c r="I4126" s="87"/>
      <c r="K4126" s="86" t="s">
        <v>17485</v>
      </c>
      <c r="L4126" s="86" t="s">
        <v>17486</v>
      </c>
      <c r="N4126">
        <f>IFERROR(VLOOKUP(A4126,bip!$A:$C,2,0),"")</f>
      </c>
      <c r="O4126">
        <f>IFERROR(VLOOKUP(A4126,bip!$A:$Z,3,0),"")</f>
      </c>
    </row>
    <row r="4127" spans="1:15" ht="13.2">
      <c r="A4127" t="s">
        <v>3719</v>
      </c>
      <c r="B4127" t="s">
        <v>3719</v>
      </c>
      <c r="C4127" t="s">
        <v>15155</v>
      </c>
      <c r="D4127" t="s">
        <v>31178</v>
      </c>
      <c r="E4127" t="s">
        <v>29055</v>
      </c>
      <c r="F4127">
        <v>1</v>
      </c>
      <c r="G4127">
        <v>10</v>
      </c>
      <c r="H4127" s="1">
        <v>3806</v>
      </c>
      <c r="I4127" s="87"/>
      <c r="K4127" s="86" t="s">
        <v>17485</v>
      </c>
      <c r="L4127" s="86" t="s">
        <v>17486</v>
      </c>
      <c r="N4127">
        <f>IFERROR(VLOOKUP(A4127,bip!$A:$C,2,0),"")</f>
      </c>
      <c r="O4127">
        <f>IFERROR(VLOOKUP(A4127,bip!$A:$Z,3,0),"")</f>
      </c>
    </row>
    <row r="4128" spans="1:15" ht="13.2">
      <c r="A4128" t="s">
        <v>3741</v>
      </c>
      <c r="B4128" t="s">
        <v>3741</v>
      </c>
      <c r="C4128" t="s">
        <v>15155</v>
      </c>
      <c r="D4128" t="s">
        <v>29060</v>
      </c>
      <c r="E4128" t="s">
        <v>29061</v>
      </c>
      <c r="F4128">
        <v>1</v>
      </c>
      <c r="G4128">
        <v>6</v>
      </c>
      <c r="H4128" s="1">
        <v>5550</v>
      </c>
      <c r="I4128" s="87">
        <v>0.05</v>
      </c>
      <c r="J4128" s="86" t="s">
        <v>17480</v>
      </c>
      <c r="K4128" s="86" t="s">
        <v>44487</v>
      </c>
      <c r="L4128" s="86" t="s">
        <v>17486</v>
      </c>
      <c r="N4128">
        <f>IFERROR(VLOOKUP(A4128,bip!$A:$C,2,0),"")</f>
      </c>
      <c r="O4128">
        <f>IFERROR(VLOOKUP(A4128,bip!$A:$Z,3,0),"")</f>
      </c>
    </row>
    <row r="4129" spans="1:15" ht="13.2">
      <c r="A4129" t="s">
        <v>3742</v>
      </c>
      <c r="B4129" t="s">
        <v>3742</v>
      </c>
      <c r="C4129" t="s">
        <v>15155</v>
      </c>
      <c r="D4129" t="s">
        <v>31179</v>
      </c>
      <c r="E4129" t="s">
        <v>29062</v>
      </c>
      <c r="F4129">
        <v>1</v>
      </c>
      <c r="G4129">
        <v>10</v>
      </c>
      <c r="H4129" s="1">
        <v>2486</v>
      </c>
      <c r="I4129" s="87">
        <v>0.05</v>
      </c>
      <c r="J4129" s="86" t="s">
        <v>17480</v>
      </c>
      <c r="K4129" s="86" t="s">
        <v>44487</v>
      </c>
      <c r="L4129" s="86" t="s">
        <v>17486</v>
      </c>
      <c r="N4129">
        <f>IFERROR(VLOOKUP(A4129,bip!$A:$C,2,0),"")</f>
      </c>
      <c r="O4129">
        <f>IFERROR(VLOOKUP(A4129,bip!$A:$Z,3,0),"")</f>
      </c>
    </row>
    <row r="4130" spans="1:15" ht="13.2">
      <c r="A4130" t="s">
        <v>3723</v>
      </c>
      <c r="B4130" t="s">
        <v>3723</v>
      </c>
      <c r="C4130" t="s">
        <v>15155</v>
      </c>
      <c r="D4130" t="s">
        <v>29056</v>
      </c>
      <c r="E4130" t="s">
        <v>19767</v>
      </c>
      <c r="F4130">
        <v>1</v>
      </c>
      <c r="G4130">
        <v>14</v>
      </c>
      <c r="H4130" s="1">
        <v>2057</v>
      </c>
      <c r="I4130" s="87"/>
      <c r="K4130" s="86" t="s">
        <v>17485</v>
      </c>
      <c r="L4130" s="86" t="s">
        <v>17486</v>
      </c>
      <c r="N4130">
        <f>IFERROR(VLOOKUP(A4130,bip!$A:$C,2,0),"")</f>
      </c>
      <c r="O4130">
        <f>IFERROR(VLOOKUP(A4130,bip!$A:$Z,3,0),"")</f>
      </c>
    </row>
    <row r="4131" spans="1:15" ht="13.2">
      <c r="A4131" t="s">
        <v>13834</v>
      </c>
      <c r="B4131" t="s">
        <v>13834</v>
      </c>
      <c r="C4131" t="s">
        <v>15155</v>
      </c>
      <c r="D4131" t="s">
        <v>22330</v>
      </c>
      <c r="E4131" t="s">
        <v>22331</v>
      </c>
      <c r="F4131">
        <v>1</v>
      </c>
      <c r="G4131">
        <v>100</v>
      </c>
      <c r="H4131" s="1">
        <v>692</v>
      </c>
      <c r="I4131" s="87"/>
      <c r="K4131" s="86" t="s">
        <v>17485</v>
      </c>
      <c r="L4131" s="86" t="s">
        <v>17486</v>
      </c>
      <c r="N4131">
        <f>IFERROR(VLOOKUP(A4131,bip!$A:$C,2,0),"")</f>
      </c>
      <c r="O4131">
        <f>IFERROR(VLOOKUP(A4131,bip!$A:$Z,3,0),"")</f>
      </c>
    </row>
    <row r="4132" spans="1:15" ht="13.2">
      <c r="A4132" t="s">
        <v>3722</v>
      </c>
      <c r="B4132" t="s">
        <v>3722</v>
      </c>
      <c r="C4132" t="s">
        <v>15155</v>
      </c>
      <c r="D4132" t="s">
        <v>29057</v>
      </c>
      <c r="E4132" t="s">
        <v>19768</v>
      </c>
      <c r="F4132">
        <v>1</v>
      </c>
      <c r="G4132">
        <v>14</v>
      </c>
      <c r="H4132" s="1">
        <v>2057</v>
      </c>
      <c r="I4132" s="87"/>
      <c r="K4132" s="86" t="s">
        <v>17485</v>
      </c>
      <c r="L4132" s="86" t="s">
        <v>17486</v>
      </c>
      <c r="N4132">
        <f>IFERROR(VLOOKUP(A4132,bip!$A:$C,2,0),"")</f>
      </c>
      <c r="O4132">
        <f>IFERROR(VLOOKUP(A4132,bip!$A:$Z,3,0),"")</f>
      </c>
    </row>
    <row r="4133" spans="1:15" ht="13.2">
      <c r="A4133" t="s">
        <v>3728</v>
      </c>
      <c r="B4133" t="s">
        <v>3728</v>
      </c>
      <c r="C4133" t="s">
        <v>15155</v>
      </c>
      <c r="D4133" t="s">
        <v>25907</v>
      </c>
      <c r="E4133" t="s">
        <v>25908</v>
      </c>
      <c r="F4133">
        <v>1</v>
      </c>
      <c r="G4133">
        <v>6</v>
      </c>
      <c r="H4133" s="1">
        <v>2926</v>
      </c>
      <c r="I4133" s="87">
        <v>0.05</v>
      </c>
      <c r="J4133" s="86" t="s">
        <v>17480</v>
      </c>
      <c r="K4133" s="86" t="s">
        <v>44487</v>
      </c>
      <c r="L4133" s="86" t="s">
        <v>17486</v>
      </c>
      <c r="N4133">
        <f>IFERROR(VLOOKUP(A4133,bip!$A:$C,2,0),"")</f>
      </c>
      <c r="O4133">
        <f>IFERROR(VLOOKUP(A4133,bip!$A:$Z,3,0),"")</f>
      </c>
    </row>
    <row r="4134" spans="1:15" ht="13.2">
      <c r="A4134" t="s">
        <v>3727</v>
      </c>
      <c r="B4134" t="s">
        <v>16064</v>
      </c>
      <c r="C4134" t="s">
        <v>15155</v>
      </c>
      <c r="D4134" t="s">
        <v>25909</v>
      </c>
      <c r="E4134" t="s">
        <v>25910</v>
      </c>
      <c r="F4134">
        <v>1</v>
      </c>
      <c r="G4134">
        <v>6</v>
      </c>
      <c r="H4134" s="1">
        <v>6529</v>
      </c>
      <c r="I4134" s="87">
        <v>0.05</v>
      </c>
      <c r="J4134" s="86" t="s">
        <v>17480</v>
      </c>
      <c r="K4134" s="86" t="s">
        <v>44487</v>
      </c>
      <c r="L4134" s="86" t="s">
        <v>17486</v>
      </c>
      <c r="N4134">
        <f>IFERROR(VLOOKUP(A4134,bip!$A:$C,2,0),"")</f>
      </c>
      <c r="O4134">
        <f>IFERROR(VLOOKUP(A4134,bip!$A:$Z,3,0),"")</f>
      </c>
    </row>
    <row r="4135" spans="1:15" ht="13.2">
      <c r="A4135" t="s">
        <v>3733</v>
      </c>
      <c r="B4135" t="s">
        <v>3733</v>
      </c>
      <c r="C4135" t="s">
        <v>15155</v>
      </c>
      <c r="D4135" t="s">
        <v>31180</v>
      </c>
      <c r="E4135" t="s">
        <v>29063</v>
      </c>
      <c r="F4135">
        <v>3</v>
      </c>
      <c r="G4135">
        <v>90</v>
      </c>
      <c r="H4135" s="1">
        <v>396</v>
      </c>
      <c r="I4135" s="87">
        <v>0.05</v>
      </c>
      <c r="J4135" s="86" t="s">
        <v>17480</v>
      </c>
      <c r="K4135" s="86" t="s">
        <v>44487</v>
      </c>
      <c r="L4135" s="86" t="s">
        <v>17486</v>
      </c>
      <c r="N4135">
        <f>IFERROR(VLOOKUP(A4135,bip!$A:$C,2,0),"")</f>
      </c>
      <c r="O4135">
        <f>IFERROR(VLOOKUP(A4135,bip!$A:$Z,3,0),"")</f>
      </c>
    </row>
    <row r="4136" spans="1:15" ht="13.2">
      <c r="A4136" t="s">
        <v>3737</v>
      </c>
      <c r="B4136" t="s">
        <v>3737</v>
      </c>
      <c r="C4136" t="s">
        <v>15155</v>
      </c>
      <c r="D4136" t="s">
        <v>22332</v>
      </c>
      <c r="E4136" t="s">
        <v>29064</v>
      </c>
      <c r="F4136">
        <v>3</v>
      </c>
      <c r="G4136">
        <v>90</v>
      </c>
      <c r="H4136" s="1">
        <v>396</v>
      </c>
      <c r="I4136" s="87">
        <v>0.05</v>
      </c>
      <c r="J4136" s="86" t="s">
        <v>17480</v>
      </c>
      <c r="K4136" s="86" t="s">
        <v>44487</v>
      </c>
      <c r="L4136" s="86" t="s">
        <v>17486</v>
      </c>
      <c r="N4136">
        <f>IFERROR(VLOOKUP(A4136,bip!$A:$C,2,0),"")</f>
      </c>
      <c r="O4136">
        <f>IFERROR(VLOOKUP(A4136,bip!$A:$Z,3,0),"")</f>
      </c>
    </row>
    <row r="4137" spans="1:15" ht="13.2">
      <c r="A4137" t="s">
        <v>3730</v>
      </c>
      <c r="B4137" t="s">
        <v>3730</v>
      </c>
      <c r="C4137" t="s">
        <v>15155</v>
      </c>
      <c r="D4137" t="s">
        <v>22333</v>
      </c>
      <c r="E4137" t="s">
        <v>31181</v>
      </c>
      <c r="F4137">
        <v>3</v>
      </c>
      <c r="G4137">
        <v>90</v>
      </c>
      <c r="H4137" s="1">
        <v>365</v>
      </c>
      <c r="I4137" s="87">
        <v>0.05</v>
      </c>
      <c r="J4137" s="86" t="s">
        <v>17480</v>
      </c>
      <c r="K4137" s="86" t="s">
        <v>44487</v>
      </c>
      <c r="L4137" s="86" t="s">
        <v>17486</v>
      </c>
      <c r="N4137">
        <f>IFERROR(VLOOKUP(A4137,bip!$A:$C,2,0),"")</f>
      </c>
      <c r="O4137">
        <f>IFERROR(VLOOKUP(A4137,bip!$A:$Z,3,0),"")</f>
      </c>
    </row>
    <row r="4138" spans="1:15" ht="13.2">
      <c r="A4138" t="s">
        <v>3734</v>
      </c>
      <c r="B4138" t="s">
        <v>3734</v>
      </c>
      <c r="C4138" t="s">
        <v>15155</v>
      </c>
      <c r="D4138" t="s">
        <v>22334</v>
      </c>
      <c r="E4138" t="s">
        <v>29065</v>
      </c>
      <c r="F4138">
        <v>3</v>
      </c>
      <c r="G4138">
        <v>90</v>
      </c>
      <c r="H4138" s="1">
        <v>400</v>
      </c>
      <c r="I4138" s="87">
        <v>0.05</v>
      </c>
      <c r="J4138" s="86" t="s">
        <v>17480</v>
      </c>
      <c r="K4138" s="86" t="s">
        <v>44487</v>
      </c>
      <c r="L4138" s="86" t="s">
        <v>17486</v>
      </c>
      <c r="N4138">
        <f>IFERROR(VLOOKUP(A4138,bip!$A:$C,2,0),"")</f>
      </c>
      <c r="O4138">
        <f>IFERROR(VLOOKUP(A4138,bip!$A:$Z,3,0),"")</f>
      </c>
    </row>
    <row r="4139" spans="1:15" ht="13.2">
      <c r="A4139" t="s">
        <v>3738</v>
      </c>
      <c r="B4139" t="s">
        <v>3738</v>
      </c>
      <c r="C4139" t="s">
        <v>15155</v>
      </c>
      <c r="D4139" t="s">
        <v>22335</v>
      </c>
      <c r="E4139" t="s">
        <v>29066</v>
      </c>
      <c r="F4139">
        <v>3</v>
      </c>
      <c r="G4139">
        <v>90</v>
      </c>
      <c r="H4139" s="1">
        <v>400</v>
      </c>
      <c r="I4139" s="87"/>
      <c r="K4139" s="86" t="s">
        <v>17485</v>
      </c>
      <c r="L4139" s="86" t="s">
        <v>17486</v>
      </c>
      <c r="N4139">
        <f>IFERROR(VLOOKUP(A4139,bip!$A:$C,2,0),"")</f>
      </c>
      <c r="O4139">
        <f>IFERROR(VLOOKUP(A4139,bip!$A:$Z,3,0),"")</f>
      </c>
    </row>
    <row r="4140" spans="1:15" ht="13.2">
      <c r="A4140" t="s">
        <v>3725</v>
      </c>
      <c r="B4140" t="s">
        <v>3725</v>
      </c>
      <c r="C4140" t="s">
        <v>15155</v>
      </c>
      <c r="D4140" t="s">
        <v>22335</v>
      </c>
      <c r="E4140" t="s">
        <v>29067</v>
      </c>
      <c r="F4140">
        <v>3</v>
      </c>
      <c r="G4140">
        <v>54</v>
      </c>
      <c r="H4140" s="1">
        <v>509</v>
      </c>
      <c r="I4140" s="87"/>
      <c r="K4140" s="86" t="s">
        <v>17485</v>
      </c>
      <c r="L4140" s="86" t="s">
        <v>17486</v>
      </c>
      <c r="N4140">
        <f>IFERROR(VLOOKUP(A4140,bip!$A:$C,2,0),"")</f>
      </c>
      <c r="O4140">
        <f>IFERROR(VLOOKUP(A4140,bip!$A:$Z,3,0),"")</f>
      </c>
    </row>
    <row r="4141" spans="1:15" ht="13.2">
      <c r="A4141" t="s">
        <v>3735</v>
      </c>
      <c r="B4141" t="s">
        <v>3735</v>
      </c>
      <c r="C4141" t="s">
        <v>15155</v>
      </c>
      <c r="D4141" t="s">
        <v>22336</v>
      </c>
      <c r="E4141" t="s">
        <v>29068</v>
      </c>
      <c r="F4141">
        <v>3</v>
      </c>
      <c r="G4141">
        <v>75</v>
      </c>
      <c r="H4141" s="1">
        <v>446</v>
      </c>
      <c r="I4141" s="87">
        <v>0.05</v>
      </c>
      <c r="J4141" s="86" t="s">
        <v>17480</v>
      </c>
      <c r="K4141" s="86" t="s">
        <v>44487</v>
      </c>
      <c r="L4141" s="86" t="s">
        <v>17486</v>
      </c>
      <c r="N4141">
        <f>IFERROR(VLOOKUP(A4141,bip!$A:$C,2,0),"")</f>
      </c>
      <c r="O4141">
        <f>IFERROR(VLOOKUP(A4141,bip!$A:$Z,3,0),"")</f>
      </c>
    </row>
    <row r="4142" spans="1:15" ht="13.2">
      <c r="A4142" t="s">
        <v>3739</v>
      </c>
      <c r="B4142" t="s">
        <v>3739</v>
      </c>
      <c r="C4142" t="s">
        <v>15155</v>
      </c>
      <c r="D4142" t="s">
        <v>22337</v>
      </c>
      <c r="E4142" t="s">
        <v>29069</v>
      </c>
      <c r="F4142">
        <v>3</v>
      </c>
      <c r="G4142">
        <v>75</v>
      </c>
      <c r="H4142" s="1">
        <v>446</v>
      </c>
      <c r="I4142" s="87">
        <v>0.05</v>
      </c>
      <c r="J4142" s="86" t="s">
        <v>17480</v>
      </c>
      <c r="K4142" s="86" t="s">
        <v>44487</v>
      </c>
      <c r="L4142" s="86" t="s">
        <v>17486</v>
      </c>
      <c r="N4142">
        <f>IFERROR(VLOOKUP(A4142,bip!$A:$C,2,0),"")</f>
      </c>
      <c r="O4142">
        <f>IFERROR(VLOOKUP(A4142,bip!$A:$Z,3,0),"")</f>
      </c>
    </row>
    <row r="4143" spans="1:15" ht="13.2">
      <c r="A4143" t="s">
        <v>3726</v>
      </c>
      <c r="B4143" t="s">
        <v>3726</v>
      </c>
      <c r="C4143" t="s">
        <v>15155</v>
      </c>
      <c r="D4143" t="s">
        <v>22337</v>
      </c>
      <c r="E4143" t="s">
        <v>29070</v>
      </c>
      <c r="F4143">
        <v>3</v>
      </c>
      <c r="G4143">
        <v>36</v>
      </c>
      <c r="H4143" s="1">
        <v>567</v>
      </c>
      <c r="I4143" s="87"/>
      <c r="K4143" s="86" t="s">
        <v>17485</v>
      </c>
      <c r="L4143" s="86" t="s">
        <v>17486</v>
      </c>
      <c r="N4143">
        <f>IFERROR(VLOOKUP(A4143,bip!$A:$C,2,0),"")</f>
      </c>
      <c r="O4143">
        <f>IFERROR(VLOOKUP(A4143,bip!$A:$Z,3,0),"")</f>
      </c>
    </row>
    <row r="4144" spans="1:15" ht="13.2">
      <c r="A4144" t="s">
        <v>3732</v>
      </c>
      <c r="B4144" t="s">
        <v>3732</v>
      </c>
      <c r="C4144" t="s">
        <v>15155</v>
      </c>
      <c r="D4144" t="s">
        <v>22338</v>
      </c>
      <c r="E4144" t="s">
        <v>29071</v>
      </c>
      <c r="F4144">
        <v>3</v>
      </c>
      <c r="G4144">
        <v>60</v>
      </c>
      <c r="H4144" s="1">
        <v>545</v>
      </c>
      <c r="I4144" s="87">
        <v>0.05</v>
      </c>
      <c r="J4144" s="86" t="s">
        <v>17480</v>
      </c>
      <c r="K4144" s="86" t="s">
        <v>44487</v>
      </c>
      <c r="L4144" s="86" t="s">
        <v>17486</v>
      </c>
      <c r="N4144">
        <f>IFERROR(VLOOKUP(A4144,bip!$A:$C,2,0),"")</f>
      </c>
      <c r="O4144">
        <f>IFERROR(VLOOKUP(A4144,bip!$A:$Z,3,0),"")</f>
      </c>
    </row>
    <row r="4145" spans="1:15" ht="13.2">
      <c r="A4145" t="s">
        <v>3736</v>
      </c>
      <c r="B4145" t="s">
        <v>3736</v>
      </c>
      <c r="C4145" t="s">
        <v>15155</v>
      </c>
      <c r="D4145" t="s">
        <v>22339</v>
      </c>
      <c r="E4145" t="s">
        <v>29072</v>
      </c>
      <c r="F4145">
        <v>3</v>
      </c>
      <c r="G4145">
        <v>60</v>
      </c>
      <c r="H4145" s="1">
        <v>594</v>
      </c>
      <c r="I4145" s="87">
        <v>0.05</v>
      </c>
      <c r="J4145" s="86" t="s">
        <v>17480</v>
      </c>
      <c r="K4145" s="86" t="s">
        <v>44487</v>
      </c>
      <c r="L4145" s="86" t="s">
        <v>17486</v>
      </c>
      <c r="N4145">
        <f>IFERROR(VLOOKUP(A4145,bip!$A:$C,2,0),"")</f>
      </c>
      <c r="O4145">
        <f>IFERROR(VLOOKUP(A4145,bip!$A:$Z,3,0),"")</f>
      </c>
    </row>
    <row r="4146" spans="1:15" ht="13.2">
      <c r="A4146" t="s">
        <v>3740</v>
      </c>
      <c r="B4146" t="s">
        <v>3740</v>
      </c>
      <c r="C4146" t="s">
        <v>15155</v>
      </c>
      <c r="D4146" t="s">
        <v>22340</v>
      </c>
      <c r="E4146" t="s">
        <v>29073</v>
      </c>
      <c r="F4146">
        <v>3</v>
      </c>
      <c r="G4146">
        <v>60</v>
      </c>
      <c r="H4146" s="1">
        <v>594</v>
      </c>
      <c r="I4146" s="87">
        <v>0.05</v>
      </c>
      <c r="J4146" s="86" t="s">
        <v>17480</v>
      </c>
      <c r="K4146" s="86" t="s">
        <v>44487</v>
      </c>
      <c r="L4146" s="86" t="s">
        <v>17486</v>
      </c>
      <c r="N4146">
        <f>IFERROR(VLOOKUP(A4146,bip!$A:$C,2,0),"")</f>
      </c>
      <c r="O4146">
        <f>IFERROR(VLOOKUP(A4146,bip!$A:$Z,3,0),"")</f>
      </c>
    </row>
    <row r="4147" spans="1:15" ht="13.2">
      <c r="A4147" t="s">
        <v>3731</v>
      </c>
      <c r="B4147" t="s">
        <v>3731</v>
      </c>
      <c r="C4147" t="s">
        <v>15155</v>
      </c>
      <c r="D4147" t="s">
        <v>22341</v>
      </c>
      <c r="E4147" t="s">
        <v>29074</v>
      </c>
      <c r="F4147">
        <v>3</v>
      </c>
      <c r="G4147">
        <v>75</v>
      </c>
      <c r="H4147" s="1">
        <v>406</v>
      </c>
      <c r="I4147" s="87">
        <v>0.05</v>
      </c>
      <c r="J4147" s="86" t="s">
        <v>17480</v>
      </c>
      <c r="K4147" s="86" t="s">
        <v>44487</v>
      </c>
      <c r="L4147" s="86" t="s">
        <v>17486</v>
      </c>
      <c r="N4147">
        <f>IFERROR(VLOOKUP(A4147,bip!$A:$C,2,0),"")</f>
      </c>
      <c r="O4147">
        <f>IFERROR(VLOOKUP(A4147,bip!$A:$Z,3,0),"")</f>
      </c>
    </row>
    <row r="4148" spans="1:15" ht="13.2">
      <c r="A4148" t="s">
        <v>3729</v>
      </c>
      <c r="B4148" t="s">
        <v>3729</v>
      </c>
      <c r="C4148" t="s">
        <v>15155</v>
      </c>
      <c r="D4148" t="s">
        <v>22342</v>
      </c>
      <c r="E4148" t="s">
        <v>29075</v>
      </c>
      <c r="F4148">
        <v>3</v>
      </c>
      <c r="G4148">
        <v>90</v>
      </c>
      <c r="H4148" s="1">
        <v>361</v>
      </c>
      <c r="I4148" s="87">
        <v>0.05</v>
      </c>
      <c r="J4148" s="86" t="s">
        <v>17480</v>
      </c>
      <c r="K4148" s="86" t="s">
        <v>44487</v>
      </c>
      <c r="L4148" s="86" t="s">
        <v>17486</v>
      </c>
      <c r="N4148">
        <f>IFERROR(VLOOKUP(A4148,bip!$A:$C,2,0),"")</f>
      </c>
      <c r="O4148">
        <f>IFERROR(VLOOKUP(A4148,bip!$A:$Z,3,0),"")</f>
      </c>
    </row>
    <row r="4149" spans="1:15" ht="13.2">
      <c r="A4149" t="s">
        <v>3724</v>
      </c>
      <c r="B4149" t="s">
        <v>3724</v>
      </c>
      <c r="C4149" t="s">
        <v>15155</v>
      </c>
      <c r="D4149" t="s">
        <v>22342</v>
      </c>
      <c r="E4149" t="s">
        <v>29076</v>
      </c>
      <c r="F4149">
        <v>3</v>
      </c>
      <c r="G4149">
        <v>99</v>
      </c>
      <c r="H4149" s="1">
        <v>503</v>
      </c>
      <c r="I4149" s="87"/>
      <c r="K4149" s="86" t="s">
        <v>17485</v>
      </c>
      <c r="L4149" s="86" t="s">
        <v>17486</v>
      </c>
      <c r="N4149">
        <f>IFERROR(VLOOKUP(A4149,bip!$A:$C,2,0),"")</f>
      </c>
      <c r="O4149">
        <f>IFERROR(VLOOKUP(A4149,bip!$A:$Z,3,0),"")</f>
      </c>
    </row>
    <row r="4150" spans="1:15" ht="13.2">
      <c r="A4150" t="s">
        <v>3749</v>
      </c>
      <c r="B4150" t="s">
        <v>3749</v>
      </c>
      <c r="C4150" t="s">
        <v>15155</v>
      </c>
      <c r="D4150" t="s">
        <v>31182</v>
      </c>
      <c r="E4150" t="s">
        <v>29077</v>
      </c>
      <c r="F4150">
        <v>1</v>
      </c>
      <c r="G4150">
        <v>60</v>
      </c>
      <c r="H4150" s="1">
        <v>471</v>
      </c>
      <c r="I4150" s="87"/>
      <c r="K4150" s="86" t="s">
        <v>17485</v>
      </c>
      <c r="L4150" s="86" t="s">
        <v>17486</v>
      </c>
      <c r="N4150">
        <f>IFERROR(VLOOKUP(A4150,bip!$A:$C,2,0),"")</f>
      </c>
      <c r="O4150">
        <f>IFERROR(VLOOKUP(A4150,bip!$A:$Z,3,0),"")</f>
      </c>
    </row>
    <row r="4151" spans="1:15" ht="13.2">
      <c r="A4151" t="s">
        <v>3745</v>
      </c>
      <c r="B4151" t="s">
        <v>3745</v>
      </c>
      <c r="C4151" t="s">
        <v>15155</v>
      </c>
      <c r="D4151" t="s">
        <v>29078</v>
      </c>
      <c r="E4151" t="s">
        <v>29079</v>
      </c>
      <c r="F4151">
        <v>1</v>
      </c>
      <c r="G4151">
        <v>90</v>
      </c>
      <c r="H4151" s="1">
        <v>507</v>
      </c>
      <c r="I4151" s="87"/>
      <c r="K4151" s="86" t="s">
        <v>17485</v>
      </c>
      <c r="L4151" s="86" t="s">
        <v>17486</v>
      </c>
      <c r="N4151">
        <f>IFERROR(VLOOKUP(A4151,bip!$A:$C,2,0),"")</f>
      </c>
      <c r="O4151">
        <f>IFERROR(VLOOKUP(A4151,bip!$A:$Z,3,0),"")</f>
      </c>
    </row>
    <row r="4152" spans="1:15" ht="13.2">
      <c r="A4152" t="s">
        <v>3750</v>
      </c>
      <c r="B4152" t="s">
        <v>3750</v>
      </c>
      <c r="C4152" t="s">
        <v>15155</v>
      </c>
      <c r="D4152" t="s">
        <v>31183</v>
      </c>
      <c r="E4152" t="s">
        <v>29080</v>
      </c>
      <c r="F4152">
        <v>1</v>
      </c>
      <c r="G4152">
        <v>60</v>
      </c>
      <c r="H4152" s="1">
        <v>471</v>
      </c>
      <c r="I4152" s="87"/>
      <c r="K4152" s="86" t="s">
        <v>17485</v>
      </c>
      <c r="L4152" s="86" t="s">
        <v>17486</v>
      </c>
      <c r="N4152">
        <f>IFERROR(VLOOKUP(A4152,bip!$A:$C,2,0),"")</f>
      </c>
      <c r="O4152">
        <f>IFERROR(VLOOKUP(A4152,bip!$A:$Z,3,0),"")</f>
      </c>
    </row>
    <row r="4153" spans="1:15" ht="13.2">
      <c r="A4153" t="s">
        <v>3746</v>
      </c>
      <c r="B4153" t="s">
        <v>3746</v>
      </c>
      <c r="C4153" t="s">
        <v>15155</v>
      </c>
      <c r="D4153" t="s">
        <v>29081</v>
      </c>
      <c r="E4153" t="s">
        <v>29082</v>
      </c>
      <c r="F4153">
        <v>1</v>
      </c>
      <c r="G4153">
        <v>90</v>
      </c>
      <c r="H4153" s="1">
        <v>507</v>
      </c>
      <c r="I4153" s="87"/>
      <c r="K4153" s="86" t="s">
        <v>17485</v>
      </c>
      <c r="L4153" s="86" t="s">
        <v>17486</v>
      </c>
      <c r="N4153">
        <f>IFERROR(VLOOKUP(A4153,bip!$A:$C,2,0),"")</f>
      </c>
      <c r="O4153">
        <f>IFERROR(VLOOKUP(A4153,bip!$A:$Z,3,0),"")</f>
      </c>
    </row>
    <row r="4154" spans="1:15" ht="13.2">
      <c r="A4154" t="s">
        <v>3747</v>
      </c>
      <c r="B4154" t="s">
        <v>3747</v>
      </c>
      <c r="C4154" t="s">
        <v>15155</v>
      </c>
      <c r="D4154" t="s">
        <v>29083</v>
      </c>
      <c r="E4154" t="s">
        <v>29084</v>
      </c>
      <c r="F4154">
        <v>1</v>
      </c>
      <c r="G4154">
        <v>60</v>
      </c>
      <c r="H4154" s="1">
        <v>471</v>
      </c>
      <c r="I4154" s="87"/>
      <c r="K4154" s="86" t="s">
        <v>17485</v>
      </c>
      <c r="L4154" s="86" t="s">
        <v>17486</v>
      </c>
      <c r="N4154">
        <f>IFERROR(VLOOKUP(A4154,bip!$A:$C,2,0),"")</f>
      </c>
      <c r="O4154">
        <f>IFERROR(VLOOKUP(A4154,bip!$A:$Z,3,0),"")</f>
      </c>
    </row>
    <row r="4155" spans="1:15" ht="13.2">
      <c r="A4155" t="s">
        <v>3743</v>
      </c>
      <c r="B4155" t="s">
        <v>3743</v>
      </c>
      <c r="C4155" t="s">
        <v>15155</v>
      </c>
      <c r="D4155" t="s">
        <v>29085</v>
      </c>
      <c r="E4155" t="s">
        <v>29086</v>
      </c>
      <c r="F4155">
        <v>1</v>
      </c>
      <c r="G4155">
        <v>60</v>
      </c>
      <c r="H4155" s="1">
        <v>507</v>
      </c>
      <c r="I4155" s="87"/>
      <c r="K4155" s="86" t="s">
        <v>17485</v>
      </c>
      <c r="L4155" s="86" t="s">
        <v>17486</v>
      </c>
      <c r="N4155">
        <f>IFERROR(VLOOKUP(A4155,bip!$A:$C,2,0),"")</f>
      </c>
      <c r="O4155">
        <f>IFERROR(VLOOKUP(A4155,bip!$A:$Z,3,0),"")</f>
      </c>
    </row>
    <row r="4156" spans="1:15" ht="13.2">
      <c r="A4156" t="s">
        <v>3748</v>
      </c>
      <c r="B4156" t="s">
        <v>3748</v>
      </c>
      <c r="C4156" t="s">
        <v>15155</v>
      </c>
      <c r="D4156" t="s">
        <v>31184</v>
      </c>
      <c r="E4156" t="s">
        <v>29087</v>
      </c>
      <c r="F4156">
        <v>1</v>
      </c>
      <c r="G4156">
        <v>60</v>
      </c>
      <c r="H4156" s="1">
        <v>471</v>
      </c>
      <c r="I4156" s="87"/>
      <c r="K4156" s="86" t="s">
        <v>17485</v>
      </c>
      <c r="L4156" s="86" t="s">
        <v>17486</v>
      </c>
      <c r="N4156">
        <f>IFERROR(VLOOKUP(A4156,bip!$A:$C,2,0),"")</f>
      </c>
      <c r="O4156">
        <f>IFERROR(VLOOKUP(A4156,bip!$A:$Z,3,0),"")</f>
      </c>
    </row>
    <row r="4157" spans="1:15" ht="13.2">
      <c r="A4157" t="s">
        <v>3744</v>
      </c>
      <c r="B4157" t="s">
        <v>3744</v>
      </c>
      <c r="C4157" t="s">
        <v>15155</v>
      </c>
      <c r="D4157" t="s">
        <v>29088</v>
      </c>
      <c r="E4157" t="s">
        <v>29089</v>
      </c>
      <c r="F4157">
        <v>1</v>
      </c>
      <c r="G4157">
        <v>60</v>
      </c>
      <c r="H4157" s="1">
        <v>507</v>
      </c>
      <c r="I4157" s="87"/>
      <c r="K4157" s="86" t="s">
        <v>17485</v>
      </c>
      <c r="L4157" s="86" t="s">
        <v>17486</v>
      </c>
      <c r="N4157">
        <f>IFERROR(VLOOKUP(A4157,bip!$A:$C,2,0),"")</f>
      </c>
      <c r="O4157">
        <f>IFERROR(VLOOKUP(A4157,bip!$A:$Z,3,0),"")</f>
      </c>
    </row>
    <row r="4158" spans="1:15" ht="13.2">
      <c r="A4158" t="s">
        <v>3757</v>
      </c>
      <c r="B4158" t="s">
        <v>16065</v>
      </c>
      <c r="C4158" t="s">
        <v>15155</v>
      </c>
      <c r="D4158" t="s">
        <v>29094</v>
      </c>
      <c r="E4158" t="s">
        <v>29095</v>
      </c>
      <c r="F4158">
        <v>3</v>
      </c>
      <c r="G4158">
        <v>72</v>
      </c>
      <c r="H4158" s="1">
        <v>567</v>
      </c>
      <c r="I4158" s="87"/>
      <c r="K4158" s="86" t="s">
        <v>17485</v>
      </c>
      <c r="L4158" s="86" t="s">
        <v>17486</v>
      </c>
      <c r="N4158">
        <f>IFERROR(VLOOKUP(A4158,bip!$A:$C,2,0),"")</f>
      </c>
      <c r="O4158">
        <f>IFERROR(VLOOKUP(A4158,bip!$A:$Z,3,0),"")</f>
      </c>
    </row>
    <row r="4159" spans="1:15" ht="13.2">
      <c r="A4159" t="s">
        <v>3756</v>
      </c>
      <c r="B4159" t="s">
        <v>16066</v>
      </c>
      <c r="C4159" t="s">
        <v>15155</v>
      </c>
      <c r="D4159" t="s">
        <v>29096</v>
      </c>
      <c r="E4159" t="s">
        <v>29097</v>
      </c>
      <c r="F4159">
        <v>1</v>
      </c>
      <c r="G4159">
        <v>36</v>
      </c>
      <c r="H4159" s="1">
        <v>1253</v>
      </c>
      <c r="I4159" s="87"/>
      <c r="K4159" s="86" t="s">
        <v>17485</v>
      </c>
      <c r="L4159" s="86" t="s">
        <v>17486</v>
      </c>
      <c r="N4159">
        <f>IFERROR(VLOOKUP(A4159,bip!$A:$C,2,0),"")</f>
      </c>
      <c r="O4159">
        <f>IFERROR(VLOOKUP(A4159,bip!$A:$Z,3,0),"")</f>
      </c>
    </row>
    <row r="4160" spans="1:15" ht="13.2">
      <c r="A4160" t="s">
        <v>3754</v>
      </c>
      <c r="B4160" t="s">
        <v>3754</v>
      </c>
      <c r="C4160" t="s">
        <v>15155</v>
      </c>
      <c r="D4160" t="s">
        <v>42090</v>
      </c>
      <c r="E4160" t="s">
        <v>29098</v>
      </c>
      <c r="F4160">
        <v>3</v>
      </c>
      <c r="G4160">
        <v>90</v>
      </c>
      <c r="H4160" s="1">
        <v>285</v>
      </c>
      <c r="I4160" s="87"/>
      <c r="K4160" s="86" t="s">
        <v>17485</v>
      </c>
      <c r="L4160" s="86" t="s">
        <v>17486</v>
      </c>
      <c r="N4160">
        <f>IFERROR(VLOOKUP(A4160,bip!$A:$C,2,0),"")</f>
      </c>
      <c r="O4160">
        <f>IFERROR(VLOOKUP(A4160,bip!$A:$Z,3,0),"")</f>
      </c>
    </row>
    <row r="4161" spans="1:15" ht="13.2">
      <c r="A4161" t="s">
        <v>3751</v>
      </c>
      <c r="B4161" t="s">
        <v>3751</v>
      </c>
      <c r="C4161" t="s">
        <v>15155</v>
      </c>
      <c r="D4161" t="s">
        <v>42091</v>
      </c>
      <c r="E4161" t="s">
        <v>29099</v>
      </c>
      <c r="F4161">
        <v>3</v>
      </c>
      <c r="G4161">
        <v>72</v>
      </c>
      <c r="H4161" s="1">
        <v>285</v>
      </c>
      <c r="I4161" s="87"/>
      <c r="K4161" s="86" t="s">
        <v>17485</v>
      </c>
      <c r="L4161" s="86" t="s">
        <v>17486</v>
      </c>
      <c r="N4161">
        <f>IFERROR(VLOOKUP(A4161,bip!$A:$C,2,0),"")</f>
      </c>
      <c r="O4161">
        <f>IFERROR(VLOOKUP(A4161,bip!$A:$Z,3,0),"")</f>
      </c>
    </row>
    <row r="4162" spans="1:15" ht="13.2">
      <c r="A4162" t="s">
        <v>3752</v>
      </c>
      <c r="B4162" t="s">
        <v>16067</v>
      </c>
      <c r="C4162" t="s">
        <v>15155</v>
      </c>
      <c r="D4162" t="s">
        <v>42092</v>
      </c>
      <c r="E4162" t="s">
        <v>29100</v>
      </c>
      <c r="F4162">
        <v>3</v>
      </c>
      <c r="G4162">
        <v>30</v>
      </c>
      <c r="H4162" s="1">
        <v>346</v>
      </c>
      <c r="I4162" s="87"/>
      <c r="K4162" s="86" t="s">
        <v>17485</v>
      </c>
      <c r="L4162" s="86" t="s">
        <v>17486</v>
      </c>
      <c r="N4162">
        <f>IFERROR(VLOOKUP(A4162,bip!$A:$C,2,0),"")</f>
      </c>
      <c r="O4162">
        <f>IFERROR(VLOOKUP(A4162,bip!$A:$Z,3,0),"")</f>
      </c>
    </row>
    <row r="4163" spans="1:15" ht="13.2">
      <c r="A4163" t="s">
        <v>3753</v>
      </c>
      <c r="B4163" t="s">
        <v>3753</v>
      </c>
      <c r="C4163" t="s">
        <v>15155</v>
      </c>
      <c r="D4163" t="s">
        <v>42093</v>
      </c>
      <c r="E4163" t="s">
        <v>29101</v>
      </c>
      <c r="F4163">
        <v>3</v>
      </c>
      <c r="G4163">
        <v>60</v>
      </c>
      <c r="H4163" s="1">
        <v>352</v>
      </c>
      <c r="I4163" s="87"/>
      <c r="K4163" s="86" t="s">
        <v>17485</v>
      </c>
      <c r="L4163" s="86" t="s">
        <v>17486</v>
      </c>
      <c r="N4163">
        <f>IFERROR(VLOOKUP(A4163,bip!$A:$C,2,0),"")</f>
      </c>
      <c r="O4163">
        <f>IFERROR(VLOOKUP(A4163,bip!$A:$Z,3,0),"")</f>
      </c>
    </row>
    <row r="4164" spans="1:15" ht="13.2">
      <c r="A4164" t="s">
        <v>3755</v>
      </c>
      <c r="B4164" t="s">
        <v>3755</v>
      </c>
      <c r="C4164" t="s">
        <v>15155</v>
      </c>
      <c r="D4164" t="s">
        <v>42094</v>
      </c>
      <c r="E4164" t="s">
        <v>29102</v>
      </c>
      <c r="F4164">
        <v>3</v>
      </c>
      <c r="G4164">
        <v>60</v>
      </c>
      <c r="H4164" s="1">
        <v>346</v>
      </c>
      <c r="I4164" s="87"/>
      <c r="K4164" s="86" t="s">
        <v>17485</v>
      </c>
      <c r="L4164" s="86" t="s">
        <v>17486</v>
      </c>
      <c r="N4164">
        <f>IFERROR(VLOOKUP(A4164,bip!$A:$C,2,0),"")</f>
      </c>
      <c r="O4164">
        <f>IFERROR(VLOOKUP(A4164,bip!$A:$Z,3,0),"")</f>
      </c>
    </row>
    <row r="4165" spans="1:15" ht="13.2">
      <c r="A4165" t="s">
        <v>14069</v>
      </c>
      <c r="B4165" t="s">
        <v>14069</v>
      </c>
      <c r="C4165" t="s">
        <v>15155</v>
      </c>
      <c r="D4165" t="s">
        <v>42095</v>
      </c>
      <c r="E4165" t="s">
        <v>31185</v>
      </c>
      <c r="F4165">
        <v>1</v>
      </c>
      <c r="G4165">
        <v>60</v>
      </c>
      <c r="H4165" s="1">
        <v>876</v>
      </c>
      <c r="I4165" s="87"/>
      <c r="K4165" s="86" t="s">
        <v>17485</v>
      </c>
      <c r="L4165" s="86" t="s">
        <v>17486</v>
      </c>
      <c r="N4165">
        <f>IFERROR(VLOOKUP(A4165,bip!$A:$C,2,0),"")</f>
      </c>
      <c r="O4165">
        <f>IFERROR(VLOOKUP(A4165,bip!$A:$Z,3,0),"")</f>
      </c>
    </row>
    <row r="4166" spans="1:15" ht="13.2">
      <c r="A4166" t="s">
        <v>14068</v>
      </c>
      <c r="B4166" t="s">
        <v>14068</v>
      </c>
      <c r="C4166" t="s">
        <v>15155</v>
      </c>
      <c r="D4166" t="s">
        <v>42095</v>
      </c>
      <c r="E4166" t="s">
        <v>31185</v>
      </c>
      <c r="F4166">
        <v>1</v>
      </c>
      <c r="G4166">
        <v>60</v>
      </c>
      <c r="H4166" s="1">
        <v>866</v>
      </c>
      <c r="I4166" s="87"/>
      <c r="K4166" s="86" t="s">
        <v>17485</v>
      </c>
      <c r="L4166" s="86" t="s">
        <v>17486</v>
      </c>
      <c r="N4166">
        <f>IFERROR(VLOOKUP(A4166,bip!$A:$C,2,0),"")</f>
      </c>
      <c r="O4166">
        <f>IFERROR(VLOOKUP(A4166,bip!$A:$Z,3,0),"")</f>
      </c>
    </row>
    <row r="4167" spans="1:15" ht="13.2">
      <c r="A4167" t="s">
        <v>3758</v>
      </c>
      <c r="B4167" t="s">
        <v>3758</v>
      </c>
      <c r="C4167" t="s">
        <v>15155</v>
      </c>
      <c r="D4167" t="s">
        <v>29090</v>
      </c>
      <c r="E4167" t="s">
        <v>29091</v>
      </c>
      <c r="F4167">
        <v>6</v>
      </c>
      <c r="G4167">
        <v>72</v>
      </c>
      <c r="H4167" s="1">
        <v>330</v>
      </c>
      <c r="I4167" s="87"/>
      <c r="K4167" s="86" t="s">
        <v>17485</v>
      </c>
      <c r="L4167" s="86" t="s">
        <v>17486</v>
      </c>
      <c r="N4167">
        <f>IFERROR(VLOOKUP(A4167,bip!$A:$C,2,0),"")</f>
      </c>
      <c r="O4167">
        <f>IFERROR(VLOOKUP(A4167,bip!$A:$Z,3,0),"")</f>
      </c>
    </row>
    <row r="4168" spans="1:15" ht="13.2">
      <c r="A4168" t="s">
        <v>3759</v>
      </c>
      <c r="B4168" t="s">
        <v>3759</v>
      </c>
      <c r="C4168" t="s">
        <v>15155</v>
      </c>
      <c r="D4168" t="s">
        <v>29092</v>
      </c>
      <c r="E4168" t="s">
        <v>29093</v>
      </c>
      <c r="F4168">
        <v>6</v>
      </c>
      <c r="G4168">
        <v>120</v>
      </c>
      <c r="H4168" s="1">
        <v>363</v>
      </c>
      <c r="I4168" s="87"/>
      <c r="K4168" s="86" t="s">
        <v>17485</v>
      </c>
      <c r="L4168" s="86" t="s">
        <v>17486</v>
      </c>
      <c r="N4168">
        <f>IFERROR(VLOOKUP(A4168,bip!$A:$C,2,0),"")</f>
      </c>
      <c r="O4168">
        <f>IFERROR(VLOOKUP(A4168,bip!$A:$Z,3,0),"")</f>
      </c>
    </row>
    <row r="4169" spans="1:15" ht="13.2">
      <c r="A4169" t="s">
        <v>14070</v>
      </c>
      <c r="B4169" t="s">
        <v>14070</v>
      </c>
      <c r="C4169" t="s">
        <v>15155</v>
      </c>
      <c r="D4169" t="s">
        <v>42096</v>
      </c>
      <c r="E4169" t="s">
        <v>31186</v>
      </c>
      <c r="F4169">
        <v>1</v>
      </c>
      <c r="G4169">
        <v>60</v>
      </c>
      <c r="H4169" s="1">
        <v>890</v>
      </c>
      <c r="I4169" s="87"/>
      <c r="K4169" s="86" t="s">
        <v>17485</v>
      </c>
      <c r="L4169" s="86" t="s">
        <v>17486</v>
      </c>
      <c r="N4169">
        <f>IFERROR(VLOOKUP(A4169,bip!$A:$C,2,0),"")</f>
      </c>
      <c r="O4169">
        <f>IFERROR(VLOOKUP(A4169,bip!$A:$Z,3,0),"")</f>
      </c>
    </row>
    <row r="4170" spans="1:15" ht="13.2">
      <c r="A4170" t="s">
        <v>14067</v>
      </c>
      <c r="B4170" t="s">
        <v>14067</v>
      </c>
      <c r="C4170" t="s">
        <v>15155</v>
      </c>
      <c r="D4170" t="s">
        <v>42097</v>
      </c>
      <c r="E4170" t="s">
        <v>31187</v>
      </c>
      <c r="F4170">
        <v>1</v>
      </c>
      <c r="G4170">
        <v>60</v>
      </c>
      <c r="H4170" s="1">
        <v>856</v>
      </c>
      <c r="I4170" s="87"/>
      <c r="K4170" s="86" t="s">
        <v>17485</v>
      </c>
      <c r="L4170" s="86" t="s">
        <v>17486</v>
      </c>
      <c r="N4170">
        <f>IFERROR(VLOOKUP(A4170,bip!$A:$C,2,0),"")</f>
      </c>
      <c r="O4170">
        <f>IFERROR(VLOOKUP(A4170,bip!$A:$Z,3,0),"")</f>
      </c>
    </row>
    <row r="4171" spans="1:15" ht="13.2">
      <c r="A4171" t="s">
        <v>3653</v>
      </c>
      <c r="B4171" t="s">
        <v>3653</v>
      </c>
      <c r="C4171" t="s">
        <v>15155</v>
      </c>
      <c r="D4171" t="s">
        <v>42098</v>
      </c>
      <c r="E4171" t="s">
        <v>28973</v>
      </c>
      <c r="F4171">
        <v>1</v>
      </c>
      <c r="G4171">
        <v>40</v>
      </c>
      <c r="H4171" s="1">
        <v>456</v>
      </c>
      <c r="I4171" s="87"/>
      <c r="K4171" s="86" t="s">
        <v>17485</v>
      </c>
      <c r="L4171" s="86" t="s">
        <v>17486</v>
      </c>
      <c r="N4171">
        <f>IFERROR(VLOOKUP(A4171,bip!$A:$C,2,0),"")</f>
      </c>
      <c r="O4171">
        <f>IFERROR(VLOOKUP(A4171,bip!$A:$Z,3,0),"")</f>
      </c>
    </row>
    <row r="4172" spans="1:15" ht="13.2">
      <c r="A4172" t="s">
        <v>13635</v>
      </c>
      <c r="B4172" t="s">
        <v>13635</v>
      </c>
      <c r="C4172" t="s">
        <v>15155</v>
      </c>
      <c r="D4172" t="s">
        <v>42099</v>
      </c>
      <c r="E4172" t="s">
        <v>28970</v>
      </c>
      <c r="F4172">
        <v>1</v>
      </c>
      <c r="G4172">
        <v>24</v>
      </c>
      <c r="H4172" s="1">
        <v>357</v>
      </c>
      <c r="I4172" s="87"/>
      <c r="K4172" s="86" t="s">
        <v>17485</v>
      </c>
      <c r="L4172" s="86" t="s">
        <v>17486</v>
      </c>
      <c r="N4172">
        <f>IFERROR(VLOOKUP(A4172,bip!$A:$C,2,0),"")</f>
      </c>
      <c r="O4172">
        <f>IFERROR(VLOOKUP(A4172,bip!$A:$Z,3,0),"")</f>
      </c>
    </row>
    <row r="4173" spans="1:15" ht="13.2">
      <c r="A4173" t="s">
        <v>3656</v>
      </c>
      <c r="B4173" t="s">
        <v>3656</v>
      </c>
      <c r="C4173" t="s">
        <v>15155</v>
      </c>
      <c r="D4173" t="s">
        <v>42100</v>
      </c>
      <c r="E4173" t="s">
        <v>28976</v>
      </c>
      <c r="F4173">
        <v>1</v>
      </c>
      <c r="G4173">
        <v>60</v>
      </c>
      <c r="H4173" s="1">
        <v>363</v>
      </c>
      <c r="I4173" s="87"/>
      <c r="K4173" s="86" t="s">
        <v>17485</v>
      </c>
      <c r="L4173" s="86" t="s">
        <v>17486</v>
      </c>
      <c r="N4173">
        <f>IFERROR(VLOOKUP(A4173,bip!$A:$C,2,0),"")</f>
      </c>
      <c r="O4173">
        <f>IFERROR(VLOOKUP(A4173,bip!$A:$Z,3,0),"")</f>
      </c>
    </row>
    <row r="4174" spans="1:15" ht="13.2">
      <c r="A4174" t="s">
        <v>3655</v>
      </c>
      <c r="B4174" t="s">
        <v>3655</v>
      </c>
      <c r="C4174" t="s">
        <v>15155</v>
      </c>
      <c r="D4174" t="s">
        <v>42101</v>
      </c>
      <c r="E4174" t="s">
        <v>28977</v>
      </c>
      <c r="F4174">
        <v>1</v>
      </c>
      <c r="G4174">
        <v>60</v>
      </c>
      <c r="H4174" s="1">
        <v>363</v>
      </c>
      <c r="I4174" s="87"/>
      <c r="K4174" s="86" t="s">
        <v>17485</v>
      </c>
      <c r="L4174" s="86" t="s">
        <v>17486</v>
      </c>
      <c r="N4174">
        <f>IFERROR(VLOOKUP(A4174,bip!$A:$C,2,0),"")</f>
      </c>
      <c r="O4174">
        <f>IFERROR(VLOOKUP(A4174,bip!$A:$Z,3,0),"")</f>
      </c>
    </row>
    <row r="4175" spans="1:15" ht="13.2">
      <c r="A4175" t="s">
        <v>13634</v>
      </c>
      <c r="B4175" t="s">
        <v>13634</v>
      </c>
      <c r="C4175" t="s">
        <v>15155</v>
      </c>
      <c r="D4175" t="s">
        <v>42102</v>
      </c>
      <c r="E4175" t="s">
        <v>28971</v>
      </c>
      <c r="F4175">
        <v>1</v>
      </c>
      <c r="G4175">
        <v>24</v>
      </c>
      <c r="H4175" s="1">
        <v>376</v>
      </c>
      <c r="I4175" s="87"/>
      <c r="K4175" s="86" t="s">
        <v>17485</v>
      </c>
      <c r="L4175" s="86" t="s">
        <v>17486</v>
      </c>
      <c r="N4175">
        <f>IFERROR(VLOOKUP(A4175,bip!$A:$C,2,0),"")</f>
      </c>
      <c r="O4175">
        <f>IFERROR(VLOOKUP(A4175,bip!$A:$Z,3,0),"")</f>
      </c>
    </row>
    <row r="4176" spans="1:15" ht="13.2">
      <c r="A4176" t="s">
        <v>3654</v>
      </c>
      <c r="B4176" t="s">
        <v>3654</v>
      </c>
      <c r="C4176" t="s">
        <v>15155</v>
      </c>
      <c r="D4176" t="s">
        <v>42103</v>
      </c>
      <c r="E4176" t="s">
        <v>28978</v>
      </c>
      <c r="F4176">
        <v>1</v>
      </c>
      <c r="G4176">
        <v>48</v>
      </c>
      <c r="H4176" s="1">
        <v>481</v>
      </c>
      <c r="I4176" s="87"/>
      <c r="K4176" s="86" t="s">
        <v>17485</v>
      </c>
      <c r="L4176" s="86" t="s">
        <v>17486</v>
      </c>
      <c r="N4176">
        <f>IFERROR(VLOOKUP(A4176,bip!$A:$C,2,0),"")</f>
      </c>
      <c r="O4176">
        <f>IFERROR(VLOOKUP(A4176,bip!$A:$Z,3,0),"")</f>
      </c>
    </row>
    <row r="4177" spans="1:15" ht="13.2">
      <c r="A4177" t="s">
        <v>3650</v>
      </c>
      <c r="B4177" t="s">
        <v>3650</v>
      </c>
      <c r="C4177" t="s">
        <v>15155</v>
      </c>
      <c r="D4177" t="s">
        <v>42104</v>
      </c>
      <c r="E4177" t="s">
        <v>28979</v>
      </c>
      <c r="F4177">
        <v>1</v>
      </c>
      <c r="G4177">
        <v>30</v>
      </c>
      <c r="H4177" s="1">
        <v>579</v>
      </c>
      <c r="I4177" s="87"/>
      <c r="K4177" s="86" t="s">
        <v>17485</v>
      </c>
      <c r="L4177" s="86" t="s">
        <v>17486</v>
      </c>
      <c r="N4177">
        <f>IFERROR(VLOOKUP(A4177,bip!$A:$C,2,0),"")</f>
      </c>
      <c r="O4177">
        <f>IFERROR(VLOOKUP(A4177,bip!$A:$Z,3,0),"")</f>
      </c>
    </row>
    <row r="4178" spans="1:15" ht="13.2">
      <c r="A4178" t="s">
        <v>13633</v>
      </c>
      <c r="B4178" t="s">
        <v>13633</v>
      </c>
      <c r="C4178" t="s">
        <v>15155</v>
      </c>
      <c r="D4178" t="s">
        <v>42105</v>
      </c>
      <c r="E4178" t="s">
        <v>28972</v>
      </c>
      <c r="F4178">
        <v>1</v>
      </c>
      <c r="G4178">
        <v>24</v>
      </c>
      <c r="H4178" s="1">
        <v>406</v>
      </c>
      <c r="I4178" s="87"/>
      <c r="K4178" s="86" t="s">
        <v>17485</v>
      </c>
      <c r="L4178" s="86" t="s">
        <v>17486</v>
      </c>
      <c r="N4178">
        <f>IFERROR(VLOOKUP(A4178,bip!$A:$C,2,0),"")</f>
      </c>
      <c r="O4178">
        <f>IFERROR(VLOOKUP(A4178,bip!$A:$Z,3,0),"")</f>
      </c>
    </row>
    <row r="4179" spans="1:15" ht="13.2">
      <c r="A4179" t="s">
        <v>3652</v>
      </c>
      <c r="B4179" t="s">
        <v>3652</v>
      </c>
      <c r="C4179" t="s">
        <v>15155</v>
      </c>
      <c r="D4179" t="s">
        <v>42106</v>
      </c>
      <c r="E4179" t="s">
        <v>28980</v>
      </c>
      <c r="F4179">
        <v>1</v>
      </c>
      <c r="G4179">
        <v>30</v>
      </c>
      <c r="H4179" s="1">
        <v>519</v>
      </c>
      <c r="I4179" s="87"/>
      <c r="K4179" s="86" t="s">
        <v>17485</v>
      </c>
      <c r="L4179" s="86" t="s">
        <v>17486</v>
      </c>
      <c r="N4179">
        <f>IFERROR(VLOOKUP(A4179,bip!$A:$C,2,0),"")</f>
      </c>
      <c r="O4179">
        <f>IFERROR(VLOOKUP(A4179,bip!$A:$Z,3,0),"")</f>
      </c>
    </row>
    <row r="4180" spans="1:15" ht="13.2">
      <c r="A4180" t="s">
        <v>3651</v>
      </c>
      <c r="B4180" t="s">
        <v>3651</v>
      </c>
      <c r="C4180" t="s">
        <v>15155</v>
      </c>
      <c r="D4180" t="s">
        <v>42104</v>
      </c>
      <c r="E4180" t="s">
        <v>28981</v>
      </c>
      <c r="F4180">
        <v>1</v>
      </c>
      <c r="G4180">
        <v>30</v>
      </c>
      <c r="H4180" s="1">
        <v>563</v>
      </c>
      <c r="I4180" s="87"/>
      <c r="K4180" s="86" t="s">
        <v>17485</v>
      </c>
      <c r="L4180" s="86" t="s">
        <v>17486</v>
      </c>
      <c r="N4180">
        <f>IFERROR(VLOOKUP(A4180,bip!$A:$C,2,0),"")</f>
      </c>
      <c r="O4180">
        <f>IFERROR(VLOOKUP(A4180,bip!$A:$Z,3,0),"")</f>
      </c>
    </row>
    <row r="4181" spans="1:15" ht="13.2">
      <c r="A4181" t="s">
        <v>14065</v>
      </c>
      <c r="B4181" t="s">
        <v>14065</v>
      </c>
      <c r="C4181" t="s">
        <v>15155</v>
      </c>
      <c r="D4181" t="s">
        <v>34429</v>
      </c>
      <c r="E4181" t="s">
        <v>29042</v>
      </c>
      <c r="F4181">
        <v>1</v>
      </c>
      <c r="G4181">
        <v>24</v>
      </c>
      <c r="H4181" s="1">
        <v>419</v>
      </c>
      <c r="I4181" s="87"/>
      <c r="K4181" s="86" t="s">
        <v>17485</v>
      </c>
      <c r="L4181" s="86" t="s">
        <v>17486</v>
      </c>
      <c r="N4181">
        <f>IFERROR(VLOOKUP(A4181,bip!$A:$C,2,0),"")</f>
      </c>
      <c r="O4181">
        <f>IFERROR(VLOOKUP(A4181,bip!$A:$Z,3,0),"")</f>
      </c>
    </row>
    <row r="4182" spans="1:15" ht="13.2">
      <c r="A4182" t="s">
        <v>3649</v>
      </c>
      <c r="B4182" t="s">
        <v>3649</v>
      </c>
      <c r="C4182" t="s">
        <v>15155</v>
      </c>
      <c r="D4182" t="s">
        <v>28974</v>
      </c>
      <c r="E4182" t="s">
        <v>28975</v>
      </c>
      <c r="F4182">
        <v>1</v>
      </c>
      <c r="G4182">
        <v>20</v>
      </c>
      <c r="H4182" s="1">
        <v>820</v>
      </c>
      <c r="I4182" s="87"/>
      <c r="K4182" s="86" t="s">
        <v>17485</v>
      </c>
      <c r="L4182" s="86" t="s">
        <v>17486</v>
      </c>
      <c r="N4182">
        <f>IFERROR(VLOOKUP(A4182,bip!$A:$C,2,0),"")</f>
      </c>
      <c r="O4182">
        <f>IFERROR(VLOOKUP(A4182,bip!$A:$Z,3,0),"")</f>
      </c>
    </row>
    <row r="4183" spans="1:15" ht="13.2">
      <c r="A4183" t="s">
        <v>14066</v>
      </c>
      <c r="B4183" t="s">
        <v>14066</v>
      </c>
      <c r="C4183" t="s">
        <v>15155</v>
      </c>
      <c r="D4183" t="s">
        <v>31188</v>
      </c>
      <c r="E4183" t="s">
        <v>29045</v>
      </c>
      <c r="F4183">
        <v>1</v>
      </c>
      <c r="G4183">
        <v>24</v>
      </c>
      <c r="H4183" s="1">
        <v>459</v>
      </c>
      <c r="I4183" s="87"/>
      <c r="K4183" s="86" t="s">
        <v>17485</v>
      </c>
      <c r="L4183" s="86" t="s">
        <v>17486</v>
      </c>
      <c r="N4183">
        <f>IFERROR(VLOOKUP(A4183,bip!$A:$C,2,0),"")</f>
      </c>
      <c r="O4183">
        <f>IFERROR(VLOOKUP(A4183,bip!$A:$Z,3,0),"")</f>
      </c>
    </row>
    <row r="4184" spans="1:15" ht="13.2">
      <c r="A4184" t="s">
        <v>14064</v>
      </c>
      <c r="B4184" t="s">
        <v>14064</v>
      </c>
      <c r="C4184" t="s">
        <v>15155</v>
      </c>
      <c r="D4184" t="s">
        <v>31189</v>
      </c>
      <c r="E4184" t="s">
        <v>29046</v>
      </c>
      <c r="F4184">
        <v>1</v>
      </c>
      <c r="G4184">
        <v>24</v>
      </c>
      <c r="H4184" s="1">
        <v>459</v>
      </c>
      <c r="I4184" s="87"/>
      <c r="K4184" s="86" t="s">
        <v>17485</v>
      </c>
      <c r="L4184" s="86" t="s">
        <v>17486</v>
      </c>
      <c r="N4184">
        <f>IFERROR(VLOOKUP(A4184,bip!$A:$C,2,0),"")</f>
      </c>
      <c r="O4184">
        <f>IFERROR(VLOOKUP(A4184,bip!$A:$Z,3,0),"")</f>
      </c>
    </row>
    <row r="4185" spans="1:15" ht="13.2">
      <c r="A4185" t="s">
        <v>3670</v>
      </c>
      <c r="B4185" t="s">
        <v>16039</v>
      </c>
      <c r="C4185" t="s">
        <v>15155</v>
      </c>
      <c r="D4185" t="s">
        <v>42107</v>
      </c>
      <c r="E4185" t="s">
        <v>28983</v>
      </c>
      <c r="F4185">
        <v>6</v>
      </c>
      <c r="G4185">
        <v>96</v>
      </c>
      <c r="H4185" s="1">
        <v>247</v>
      </c>
      <c r="I4185" s="87"/>
      <c r="K4185" s="86" t="s">
        <v>17485</v>
      </c>
      <c r="L4185" s="86" t="s">
        <v>17486</v>
      </c>
      <c r="N4185">
        <f>IFERROR(VLOOKUP(A4185,bip!$A:$C,2,0),"")</f>
      </c>
      <c r="O4185">
        <f>IFERROR(VLOOKUP(A4185,bip!$A:$Z,3,0),"")</f>
      </c>
    </row>
    <row r="4186" spans="1:15" ht="13.2">
      <c r="A4186" t="s">
        <v>3667</v>
      </c>
      <c r="B4186" t="s">
        <v>16040</v>
      </c>
      <c r="C4186" t="s">
        <v>15155</v>
      </c>
      <c r="D4186" t="s">
        <v>42108</v>
      </c>
      <c r="E4186" t="s">
        <v>28984</v>
      </c>
      <c r="F4186">
        <v>6</v>
      </c>
      <c r="G4186">
        <v>96</v>
      </c>
      <c r="H4186" s="1">
        <v>257</v>
      </c>
      <c r="I4186" s="87"/>
      <c r="K4186" s="86" t="s">
        <v>17485</v>
      </c>
      <c r="L4186" s="86" t="s">
        <v>17486</v>
      </c>
      <c r="N4186">
        <f>IFERROR(VLOOKUP(A4186,bip!$A:$C,2,0),"")</f>
      </c>
      <c r="O4186">
        <f>IFERROR(VLOOKUP(A4186,bip!$A:$Z,3,0),"")</f>
      </c>
    </row>
    <row r="4187" spans="1:15" ht="13.2">
      <c r="A4187" t="s">
        <v>3671</v>
      </c>
      <c r="B4187" t="s">
        <v>16041</v>
      </c>
      <c r="C4187" t="s">
        <v>15155</v>
      </c>
      <c r="D4187" t="s">
        <v>42109</v>
      </c>
      <c r="E4187" t="s">
        <v>28985</v>
      </c>
      <c r="F4187">
        <v>6</v>
      </c>
      <c r="G4187">
        <v>60</v>
      </c>
      <c r="H4187" s="1">
        <v>261</v>
      </c>
      <c r="I4187" s="87"/>
      <c r="K4187" s="86" t="s">
        <v>17485</v>
      </c>
      <c r="L4187" s="86" t="s">
        <v>17486</v>
      </c>
      <c r="N4187">
        <f>IFERROR(VLOOKUP(A4187,bip!$A:$C,2,0),"")</f>
      </c>
      <c r="O4187">
        <f>IFERROR(VLOOKUP(A4187,bip!$A:$Z,3,0),"")</f>
      </c>
    </row>
    <row r="4188" spans="1:15" ht="13.2">
      <c r="A4188" t="s">
        <v>3668</v>
      </c>
      <c r="B4188" t="s">
        <v>16042</v>
      </c>
      <c r="C4188" t="s">
        <v>15155</v>
      </c>
      <c r="D4188" t="s">
        <v>42110</v>
      </c>
      <c r="E4188" t="s">
        <v>28986</v>
      </c>
      <c r="F4188">
        <v>6</v>
      </c>
      <c r="G4188">
        <v>60</v>
      </c>
      <c r="H4188" s="1">
        <v>276</v>
      </c>
      <c r="I4188" s="87"/>
      <c r="K4188" s="86" t="s">
        <v>17485</v>
      </c>
      <c r="L4188" s="86" t="s">
        <v>17486</v>
      </c>
      <c r="N4188">
        <f>IFERROR(VLOOKUP(A4188,bip!$A:$C,2,0),"")</f>
      </c>
      <c r="O4188">
        <f>IFERROR(VLOOKUP(A4188,bip!$A:$Z,3,0),"")</f>
      </c>
    </row>
    <row r="4189" spans="1:15" ht="13.2">
      <c r="A4189" t="s">
        <v>3672</v>
      </c>
      <c r="B4189" t="s">
        <v>16043</v>
      </c>
      <c r="C4189" t="s">
        <v>15155</v>
      </c>
      <c r="D4189" t="s">
        <v>42111</v>
      </c>
      <c r="E4189" t="s">
        <v>28987</v>
      </c>
      <c r="F4189">
        <v>6</v>
      </c>
      <c r="G4189">
        <v>60</v>
      </c>
      <c r="H4189" s="1">
        <v>266</v>
      </c>
      <c r="I4189" s="87"/>
      <c r="K4189" s="86" t="s">
        <v>17485</v>
      </c>
      <c r="L4189" s="86" t="s">
        <v>17486</v>
      </c>
      <c r="N4189">
        <f>IFERROR(VLOOKUP(A4189,bip!$A:$C,2,0),"")</f>
      </c>
      <c r="O4189">
        <f>IFERROR(VLOOKUP(A4189,bip!$A:$Z,3,0),"")</f>
      </c>
    </row>
    <row r="4190" spans="1:15" ht="13.2">
      <c r="A4190" t="s">
        <v>3669</v>
      </c>
      <c r="B4190" t="s">
        <v>16044</v>
      </c>
      <c r="C4190" t="s">
        <v>15155</v>
      </c>
      <c r="D4190" t="s">
        <v>42112</v>
      </c>
      <c r="E4190" t="s">
        <v>28988</v>
      </c>
      <c r="F4190">
        <v>6</v>
      </c>
      <c r="G4190">
        <v>60</v>
      </c>
      <c r="H4190" s="1">
        <v>295</v>
      </c>
      <c r="I4190" s="87"/>
      <c r="K4190" s="86" t="s">
        <v>17485</v>
      </c>
      <c r="L4190" s="86" t="s">
        <v>17486</v>
      </c>
      <c r="N4190">
        <f>IFERROR(VLOOKUP(A4190,bip!$A:$C,2,0),"")</f>
      </c>
      <c r="O4190">
        <f>IFERROR(VLOOKUP(A4190,bip!$A:$Z,3,0),"")</f>
      </c>
    </row>
    <row r="4191" spans="1:15" ht="13.2">
      <c r="A4191" t="s">
        <v>3666</v>
      </c>
      <c r="B4191" t="s">
        <v>16045</v>
      </c>
      <c r="C4191" t="s">
        <v>15155</v>
      </c>
      <c r="D4191" t="s">
        <v>42113</v>
      </c>
      <c r="E4191" t="s">
        <v>28990</v>
      </c>
      <c r="F4191">
        <v>6</v>
      </c>
      <c r="G4191">
        <v>48</v>
      </c>
      <c r="H4191" s="1">
        <v>365</v>
      </c>
      <c r="I4191" s="87"/>
      <c r="K4191" s="86" t="s">
        <v>17485</v>
      </c>
      <c r="L4191" s="86" t="s">
        <v>17486</v>
      </c>
      <c r="N4191">
        <f>IFERROR(VLOOKUP(A4191,bip!$A:$C,2,0),"")</f>
      </c>
      <c r="O4191">
        <f>IFERROR(VLOOKUP(A4191,bip!$A:$Z,3,0),"")</f>
      </c>
    </row>
    <row r="4192" spans="1:15" ht="13.2">
      <c r="A4192" t="s">
        <v>3664</v>
      </c>
      <c r="B4192" t="s">
        <v>16046</v>
      </c>
      <c r="C4192" t="s">
        <v>15155</v>
      </c>
      <c r="D4192" t="s">
        <v>42114</v>
      </c>
      <c r="E4192" t="s">
        <v>28991</v>
      </c>
      <c r="F4192">
        <v>3</v>
      </c>
      <c r="G4192">
        <v>48</v>
      </c>
      <c r="H4192" s="1">
        <v>365</v>
      </c>
      <c r="I4192" s="87"/>
      <c r="K4192" s="86" t="s">
        <v>17485</v>
      </c>
      <c r="L4192" s="86" t="s">
        <v>17486</v>
      </c>
      <c r="N4192">
        <f>IFERROR(VLOOKUP(A4192,bip!$A:$C,2,0),"")</f>
      </c>
      <c r="O4192">
        <f>IFERROR(VLOOKUP(A4192,bip!$A:$Z,3,0),"")</f>
      </c>
    </row>
    <row r="4193" spans="1:15" ht="13.2">
      <c r="A4193" t="s">
        <v>3665</v>
      </c>
      <c r="B4193" t="s">
        <v>16047</v>
      </c>
      <c r="C4193" t="s">
        <v>15155</v>
      </c>
      <c r="D4193" t="s">
        <v>42115</v>
      </c>
      <c r="E4193" t="s">
        <v>28992</v>
      </c>
      <c r="F4193">
        <v>3</v>
      </c>
      <c r="G4193">
        <v>48</v>
      </c>
      <c r="H4193" s="1">
        <v>399</v>
      </c>
      <c r="I4193" s="87"/>
      <c r="K4193" s="86" t="s">
        <v>17485</v>
      </c>
      <c r="L4193" s="86" t="s">
        <v>17486</v>
      </c>
      <c r="N4193">
        <f>IFERROR(VLOOKUP(A4193,bip!$A:$C,2,0),"")</f>
      </c>
      <c r="O4193">
        <f>IFERROR(VLOOKUP(A4193,bip!$A:$Z,3,0),"")</f>
      </c>
    </row>
    <row r="4194" spans="1:15" ht="13.2">
      <c r="A4194" t="s">
        <v>3681</v>
      </c>
      <c r="B4194" t="s">
        <v>16048</v>
      </c>
      <c r="C4194" t="s">
        <v>15155</v>
      </c>
      <c r="D4194" t="s">
        <v>42116</v>
      </c>
      <c r="E4194" t="s">
        <v>28993</v>
      </c>
      <c r="F4194">
        <v>6</v>
      </c>
      <c r="G4194">
        <v>72</v>
      </c>
      <c r="H4194" s="1">
        <v>245</v>
      </c>
      <c r="I4194" s="87"/>
      <c r="K4194" s="86" t="s">
        <v>17485</v>
      </c>
      <c r="L4194" s="86" t="s">
        <v>17486</v>
      </c>
      <c r="N4194">
        <f>IFERROR(VLOOKUP(A4194,bip!$A:$C,2,0),"")</f>
      </c>
      <c r="O4194">
        <f>IFERROR(VLOOKUP(A4194,bip!$A:$Z,3,0),"")</f>
      </c>
    </row>
    <row r="4195" spans="1:15" ht="13.2">
      <c r="A4195" t="s">
        <v>3675</v>
      </c>
      <c r="B4195" t="s">
        <v>16049</v>
      </c>
      <c r="C4195" t="s">
        <v>15155</v>
      </c>
      <c r="D4195" t="s">
        <v>42117</v>
      </c>
      <c r="E4195" t="s">
        <v>28994</v>
      </c>
      <c r="F4195">
        <v>6</v>
      </c>
      <c r="G4195">
        <v>72</v>
      </c>
      <c r="H4195" s="1">
        <v>290</v>
      </c>
      <c r="I4195" s="87"/>
      <c r="K4195" s="86" t="s">
        <v>17485</v>
      </c>
      <c r="L4195" s="86" t="s">
        <v>17486</v>
      </c>
      <c r="N4195">
        <f>IFERROR(VLOOKUP(A4195,bip!$A:$C,2,0),"")</f>
      </c>
      <c r="O4195">
        <f>IFERROR(VLOOKUP(A4195,bip!$A:$Z,3,0),"")</f>
      </c>
    </row>
    <row r="4196" spans="1:15" ht="13.2">
      <c r="A4196" t="s">
        <v>3676</v>
      </c>
      <c r="B4196" t="s">
        <v>16050</v>
      </c>
      <c r="C4196" t="s">
        <v>15155</v>
      </c>
      <c r="D4196" t="s">
        <v>42118</v>
      </c>
      <c r="E4196" t="s">
        <v>28995</v>
      </c>
      <c r="F4196">
        <v>6</v>
      </c>
      <c r="G4196">
        <v>72</v>
      </c>
      <c r="H4196" s="1">
        <v>319</v>
      </c>
      <c r="I4196" s="87"/>
      <c r="K4196" s="86" t="s">
        <v>17485</v>
      </c>
      <c r="L4196" s="86" t="s">
        <v>17486</v>
      </c>
      <c r="N4196">
        <f>IFERROR(VLOOKUP(A4196,bip!$A:$C,2,0),"")</f>
      </c>
      <c r="O4196">
        <f>IFERROR(VLOOKUP(A4196,bip!$A:$Z,3,0),"")</f>
      </c>
    </row>
    <row r="4197" spans="1:15" ht="13.2">
      <c r="A4197" t="s">
        <v>3677</v>
      </c>
      <c r="B4197" t="s">
        <v>16051</v>
      </c>
      <c r="C4197" t="s">
        <v>15155</v>
      </c>
      <c r="D4197" t="s">
        <v>42119</v>
      </c>
      <c r="E4197" t="s">
        <v>28996</v>
      </c>
      <c r="F4197">
        <v>6</v>
      </c>
      <c r="G4197">
        <v>72</v>
      </c>
      <c r="H4197" s="1">
        <v>300</v>
      </c>
      <c r="I4197" s="87"/>
      <c r="K4197" s="86" t="s">
        <v>17485</v>
      </c>
      <c r="L4197" s="86" t="s">
        <v>17486</v>
      </c>
      <c r="N4197">
        <f>IFERROR(VLOOKUP(A4197,bip!$A:$C,2,0),"")</f>
      </c>
      <c r="O4197">
        <f>IFERROR(VLOOKUP(A4197,bip!$A:$Z,3,0),"")</f>
      </c>
    </row>
    <row r="4198" spans="1:15" ht="13.2">
      <c r="A4198" t="s">
        <v>3680</v>
      </c>
      <c r="B4198" t="s">
        <v>16052</v>
      </c>
      <c r="C4198" t="s">
        <v>15155</v>
      </c>
      <c r="D4198" t="s">
        <v>42116</v>
      </c>
      <c r="E4198" t="s">
        <v>31190</v>
      </c>
      <c r="F4198">
        <v>6</v>
      </c>
      <c r="G4198">
        <v>72</v>
      </c>
      <c r="H4198" s="1">
        <v>280</v>
      </c>
      <c r="I4198" s="87"/>
      <c r="K4198" s="86" t="s">
        <v>17485</v>
      </c>
      <c r="L4198" s="86" t="s">
        <v>17486</v>
      </c>
      <c r="N4198">
        <f>IFERROR(VLOOKUP(A4198,bip!$A:$C,2,0),"")</f>
      </c>
      <c r="O4198">
        <f>IFERROR(VLOOKUP(A4198,bip!$A:$Z,3,0),"")</f>
      </c>
    </row>
    <row r="4199" spans="1:15" ht="13.2">
      <c r="A4199" t="s">
        <v>3674</v>
      </c>
      <c r="B4199" t="s">
        <v>16053</v>
      </c>
      <c r="C4199" t="s">
        <v>15155</v>
      </c>
      <c r="D4199" t="s">
        <v>42120</v>
      </c>
      <c r="E4199" t="s">
        <v>28997</v>
      </c>
      <c r="F4199">
        <v>6</v>
      </c>
      <c r="G4199">
        <v>48</v>
      </c>
      <c r="H4199" s="1">
        <v>385</v>
      </c>
      <c r="I4199" s="87"/>
      <c r="K4199" s="86" t="s">
        <v>17485</v>
      </c>
      <c r="L4199" s="86" t="s">
        <v>17486</v>
      </c>
      <c r="N4199">
        <f>IFERROR(VLOOKUP(A4199,bip!$A:$C,2,0),"")</f>
      </c>
      <c r="O4199">
        <f>IFERROR(VLOOKUP(A4199,bip!$A:$Z,3,0),"")</f>
      </c>
    </row>
    <row r="4200" spans="1:15" ht="13.2">
      <c r="A4200" t="s">
        <v>3660</v>
      </c>
      <c r="B4200" t="s">
        <v>16054</v>
      </c>
      <c r="C4200" t="s">
        <v>15155</v>
      </c>
      <c r="D4200" t="s">
        <v>42121</v>
      </c>
      <c r="E4200" t="s">
        <v>28998</v>
      </c>
      <c r="F4200">
        <v>3</v>
      </c>
      <c r="G4200">
        <v>36</v>
      </c>
      <c r="H4200" s="1">
        <v>385</v>
      </c>
      <c r="I4200" s="87"/>
      <c r="K4200" s="86" t="s">
        <v>17485</v>
      </c>
      <c r="L4200" s="86" t="s">
        <v>17486</v>
      </c>
      <c r="N4200">
        <f>IFERROR(VLOOKUP(A4200,bip!$A:$C,2,0),"")</f>
      </c>
      <c r="O4200">
        <f>IFERROR(VLOOKUP(A4200,bip!$A:$Z,3,0),"")</f>
      </c>
    </row>
    <row r="4201" spans="1:15" ht="13.2">
      <c r="A4201" t="s">
        <v>3659</v>
      </c>
      <c r="B4201" t="s">
        <v>16055</v>
      </c>
      <c r="C4201" t="s">
        <v>15155</v>
      </c>
      <c r="D4201" t="s">
        <v>42122</v>
      </c>
      <c r="E4201" t="s">
        <v>28999</v>
      </c>
      <c r="F4201">
        <v>3</v>
      </c>
      <c r="G4201">
        <v>36</v>
      </c>
      <c r="H4201" s="1">
        <v>495</v>
      </c>
      <c r="I4201" s="87"/>
      <c r="K4201" s="86" t="s">
        <v>17485</v>
      </c>
      <c r="L4201" s="86" t="s">
        <v>17486</v>
      </c>
      <c r="N4201">
        <f>IFERROR(VLOOKUP(A4201,bip!$A:$C,2,0),"")</f>
      </c>
      <c r="O4201">
        <f>IFERROR(VLOOKUP(A4201,bip!$A:$Z,3,0),"")</f>
      </c>
    </row>
    <row r="4202" spans="1:15" ht="13.2">
      <c r="A4202" t="s">
        <v>3661</v>
      </c>
      <c r="B4202" t="s">
        <v>16056</v>
      </c>
      <c r="C4202" t="s">
        <v>15155</v>
      </c>
      <c r="D4202" t="s">
        <v>42123</v>
      </c>
      <c r="E4202" t="s">
        <v>29000</v>
      </c>
      <c r="F4202">
        <v>3</v>
      </c>
      <c r="G4202">
        <v>48</v>
      </c>
      <c r="H4202" s="1">
        <v>365</v>
      </c>
      <c r="I4202" s="87"/>
      <c r="K4202" s="86" t="s">
        <v>17485</v>
      </c>
      <c r="L4202" s="86" t="s">
        <v>17486</v>
      </c>
      <c r="N4202">
        <f>IFERROR(VLOOKUP(A4202,bip!$A:$C,2,0),"")</f>
      </c>
      <c r="O4202">
        <f>IFERROR(VLOOKUP(A4202,bip!$A:$Z,3,0),"")</f>
      </c>
    </row>
    <row r="4203" spans="1:15" ht="13.2">
      <c r="A4203" t="s">
        <v>3662</v>
      </c>
      <c r="B4203" t="s">
        <v>16057</v>
      </c>
      <c r="C4203" t="s">
        <v>15155</v>
      </c>
      <c r="D4203" t="s">
        <v>42124</v>
      </c>
      <c r="E4203" t="s">
        <v>29001</v>
      </c>
      <c r="F4203">
        <v>3</v>
      </c>
      <c r="G4203">
        <v>36</v>
      </c>
      <c r="H4203" s="1">
        <v>415</v>
      </c>
      <c r="I4203" s="87"/>
      <c r="K4203" s="86" t="s">
        <v>17485</v>
      </c>
      <c r="L4203" s="86" t="s">
        <v>17486</v>
      </c>
      <c r="N4203">
        <f>IFERROR(VLOOKUP(A4203,bip!$A:$C,2,0),"")</f>
      </c>
      <c r="O4203">
        <f>IFERROR(VLOOKUP(A4203,bip!$A:$Z,3,0),"")</f>
      </c>
    </row>
    <row r="4204" spans="1:15" ht="13.2">
      <c r="A4204" t="s">
        <v>3657</v>
      </c>
      <c r="B4204" t="s">
        <v>16058</v>
      </c>
      <c r="C4204" t="s">
        <v>15155</v>
      </c>
      <c r="D4204" t="s">
        <v>42125</v>
      </c>
      <c r="E4204" t="s">
        <v>29002</v>
      </c>
      <c r="F4204">
        <v>3</v>
      </c>
      <c r="G4204">
        <v>36</v>
      </c>
      <c r="H4204" s="1">
        <v>405</v>
      </c>
      <c r="I4204" s="87"/>
      <c r="K4204" s="86" t="s">
        <v>17485</v>
      </c>
      <c r="L4204" s="86" t="s">
        <v>17486</v>
      </c>
      <c r="N4204">
        <f>IFERROR(VLOOKUP(A4204,bip!$A:$C,2,0),"")</f>
      </c>
      <c r="O4204">
        <f>IFERROR(VLOOKUP(A4204,bip!$A:$Z,3,0),"")</f>
      </c>
    </row>
    <row r="4205" spans="1:15" ht="13.2">
      <c r="A4205" t="s">
        <v>3663</v>
      </c>
      <c r="B4205" t="s">
        <v>16059</v>
      </c>
      <c r="C4205" t="s">
        <v>15155</v>
      </c>
      <c r="D4205" t="s">
        <v>42126</v>
      </c>
      <c r="E4205" t="s">
        <v>29003</v>
      </c>
      <c r="F4205">
        <v>6</v>
      </c>
      <c r="G4205">
        <v>36</v>
      </c>
      <c r="H4205" s="1">
        <v>450</v>
      </c>
      <c r="I4205" s="87"/>
      <c r="K4205" s="86" t="s">
        <v>17485</v>
      </c>
      <c r="L4205" s="86" t="s">
        <v>17486</v>
      </c>
      <c r="N4205">
        <f>IFERROR(VLOOKUP(A4205,bip!$A:$C,2,0),"")</f>
      </c>
      <c r="O4205">
        <f>IFERROR(VLOOKUP(A4205,bip!$A:$Z,3,0),"")</f>
      </c>
    </row>
    <row r="4206" spans="1:15" ht="13.2">
      <c r="A4206" t="s">
        <v>3658</v>
      </c>
      <c r="B4206" t="s">
        <v>16060</v>
      </c>
      <c r="C4206" t="s">
        <v>15155</v>
      </c>
      <c r="D4206" t="s">
        <v>42127</v>
      </c>
      <c r="E4206" t="s">
        <v>29004</v>
      </c>
      <c r="F4206">
        <v>3</v>
      </c>
      <c r="G4206">
        <v>36</v>
      </c>
      <c r="H4206" s="1">
        <v>445</v>
      </c>
      <c r="I4206" s="87"/>
      <c r="K4206" s="86" t="s">
        <v>17485</v>
      </c>
      <c r="L4206" s="86" t="s">
        <v>17486</v>
      </c>
      <c r="N4206">
        <f>IFERROR(VLOOKUP(A4206,bip!$A:$C,2,0),"")</f>
      </c>
      <c r="O4206">
        <f>IFERROR(VLOOKUP(A4206,bip!$A:$Z,3,0),"")</f>
      </c>
    </row>
    <row r="4207" spans="1:15" ht="13.2">
      <c r="A4207" t="s">
        <v>3673</v>
      </c>
      <c r="B4207" t="s">
        <v>3673</v>
      </c>
      <c r="C4207" t="s">
        <v>15155</v>
      </c>
      <c r="D4207" t="s">
        <v>42128</v>
      </c>
      <c r="E4207" t="s">
        <v>29005</v>
      </c>
      <c r="F4207">
        <v>6</v>
      </c>
      <c r="G4207">
        <v>36</v>
      </c>
      <c r="H4207" s="1">
        <v>385</v>
      </c>
      <c r="I4207" s="87"/>
      <c r="K4207" s="86" t="s">
        <v>17485</v>
      </c>
      <c r="L4207" s="86" t="s">
        <v>17486</v>
      </c>
      <c r="N4207">
        <f>IFERROR(VLOOKUP(A4207,bip!$A:$C,2,0),"")</f>
      </c>
      <c r="O4207">
        <f>IFERROR(VLOOKUP(A4207,bip!$A:$Z,3,0),"")</f>
      </c>
    </row>
    <row r="4208" spans="1:15" ht="13.2">
      <c r="A4208" t="s">
        <v>3678</v>
      </c>
      <c r="B4208" t="s">
        <v>16061</v>
      </c>
      <c r="C4208" t="s">
        <v>15155</v>
      </c>
      <c r="D4208" t="s">
        <v>42129</v>
      </c>
      <c r="E4208" t="s">
        <v>29007</v>
      </c>
      <c r="F4208">
        <v>6</v>
      </c>
      <c r="G4208">
        <v>96</v>
      </c>
      <c r="H4208" s="1">
        <v>219</v>
      </c>
      <c r="I4208" s="87"/>
      <c r="K4208" s="86" t="s">
        <v>17485</v>
      </c>
      <c r="L4208" s="86" t="s">
        <v>17486</v>
      </c>
      <c r="N4208">
        <f>IFERROR(VLOOKUP(A4208,bip!$A:$C,2,0),"")</f>
      </c>
      <c r="O4208">
        <f>IFERROR(VLOOKUP(A4208,bip!$A:$Z,3,0),"")</f>
      </c>
    </row>
    <row r="4209" spans="1:15" ht="13.2">
      <c r="A4209" t="s">
        <v>3679</v>
      </c>
      <c r="B4209" t="s">
        <v>16062</v>
      </c>
      <c r="C4209" t="s">
        <v>15155</v>
      </c>
      <c r="D4209" t="s">
        <v>42129</v>
      </c>
      <c r="E4209" t="s">
        <v>29008</v>
      </c>
      <c r="F4209">
        <v>6</v>
      </c>
      <c r="G4209">
        <v>96</v>
      </c>
      <c r="H4209" s="1">
        <v>239</v>
      </c>
      <c r="I4209" s="87"/>
      <c r="K4209" s="86" t="s">
        <v>17485</v>
      </c>
      <c r="L4209" s="86" t="s">
        <v>17486</v>
      </c>
      <c r="N4209">
        <f>IFERROR(VLOOKUP(A4209,bip!$A:$C,2,0),"")</f>
      </c>
      <c r="O4209">
        <f>IFERROR(VLOOKUP(A4209,bip!$A:$Z,3,0),"")</f>
      </c>
    </row>
    <row r="4210" spans="1:15" ht="13.2">
      <c r="A4210" t="s">
        <v>3687</v>
      </c>
      <c r="B4210" t="s">
        <v>3687</v>
      </c>
      <c r="C4210" t="s">
        <v>15155</v>
      </c>
      <c r="D4210" t="s">
        <v>28989</v>
      </c>
      <c r="E4210" t="s">
        <v>29009</v>
      </c>
      <c r="F4210">
        <v>1</v>
      </c>
      <c r="G4210">
        <v>36</v>
      </c>
      <c r="H4210" s="1">
        <v>310</v>
      </c>
      <c r="I4210" s="87"/>
      <c r="K4210" s="86" t="s">
        <v>17485</v>
      </c>
      <c r="L4210" s="86" t="s">
        <v>17486</v>
      </c>
      <c r="N4210">
        <f>IFERROR(VLOOKUP(A4210,bip!$A:$C,2,0),"")</f>
      </c>
      <c r="O4210">
        <f>IFERROR(VLOOKUP(A4210,bip!$A:$Z,3,0),"")</f>
      </c>
    </row>
    <row r="4211" spans="1:15" ht="13.2">
      <c r="A4211" t="s">
        <v>3689</v>
      </c>
      <c r="B4211" t="s">
        <v>3689</v>
      </c>
      <c r="C4211" t="s">
        <v>15155</v>
      </c>
      <c r="D4211" t="s">
        <v>29010</v>
      </c>
      <c r="E4211" t="s">
        <v>29011</v>
      </c>
      <c r="F4211">
        <v>1</v>
      </c>
      <c r="G4211">
        <v>36</v>
      </c>
      <c r="H4211" s="1">
        <v>247</v>
      </c>
      <c r="I4211" s="87"/>
      <c r="K4211" s="86" t="s">
        <v>17485</v>
      </c>
      <c r="L4211" s="86" t="s">
        <v>17486</v>
      </c>
      <c r="N4211">
        <f>IFERROR(VLOOKUP(A4211,bip!$A:$C,2,0),"")</f>
      </c>
      <c r="O4211">
        <f>IFERROR(VLOOKUP(A4211,bip!$A:$Z,3,0),"")</f>
      </c>
    </row>
    <row r="4212" spans="1:15" ht="13.2">
      <c r="A4212" t="s">
        <v>3688</v>
      </c>
      <c r="B4212" t="s">
        <v>3688</v>
      </c>
      <c r="C4212" t="s">
        <v>15155</v>
      </c>
      <c r="D4212" t="s">
        <v>29012</v>
      </c>
      <c r="E4212" t="s">
        <v>29013</v>
      </c>
      <c r="F4212">
        <v>1</v>
      </c>
      <c r="G4212">
        <v>36</v>
      </c>
      <c r="H4212" s="1">
        <v>327</v>
      </c>
      <c r="I4212" s="87"/>
      <c r="K4212" s="86" t="s">
        <v>17485</v>
      </c>
      <c r="L4212" s="86" t="s">
        <v>17486</v>
      </c>
      <c r="N4212">
        <f>IFERROR(VLOOKUP(A4212,bip!$A:$C,2,0),"")</f>
      </c>
      <c r="O4212">
        <f>IFERROR(VLOOKUP(A4212,bip!$A:$Z,3,0),"")</f>
      </c>
    </row>
    <row r="4213" spans="1:15" ht="13.2">
      <c r="A4213" t="s">
        <v>3683</v>
      </c>
      <c r="B4213" t="s">
        <v>3683</v>
      </c>
      <c r="C4213" t="s">
        <v>15155</v>
      </c>
      <c r="D4213" t="s">
        <v>29014</v>
      </c>
      <c r="E4213" t="s">
        <v>29015</v>
      </c>
      <c r="F4213">
        <v>1</v>
      </c>
      <c r="G4213">
        <v>36</v>
      </c>
      <c r="H4213" s="1">
        <v>629</v>
      </c>
      <c r="I4213" s="87"/>
      <c r="K4213" s="86" t="s">
        <v>17485</v>
      </c>
      <c r="L4213" s="86" t="s">
        <v>17486</v>
      </c>
      <c r="N4213">
        <f>IFERROR(VLOOKUP(A4213,bip!$A:$C,2,0),"")</f>
      </c>
      <c r="O4213">
        <f>IFERROR(VLOOKUP(A4213,bip!$A:$Z,3,0),"")</f>
      </c>
    </row>
    <row r="4214" spans="1:15" ht="13.2">
      <c r="A4214" t="s">
        <v>3682</v>
      </c>
      <c r="B4214" t="s">
        <v>3682</v>
      </c>
      <c r="C4214" t="s">
        <v>15155</v>
      </c>
      <c r="D4214" t="s">
        <v>29016</v>
      </c>
      <c r="E4214" t="s">
        <v>29017</v>
      </c>
      <c r="F4214">
        <v>1</v>
      </c>
      <c r="G4214">
        <v>36</v>
      </c>
      <c r="H4214" s="1">
        <v>738</v>
      </c>
      <c r="I4214" s="87"/>
      <c r="K4214" s="86" t="s">
        <v>17485</v>
      </c>
      <c r="L4214" s="86" t="s">
        <v>17486</v>
      </c>
      <c r="N4214">
        <f>IFERROR(VLOOKUP(A4214,bip!$A:$C,2,0),"")</f>
      </c>
      <c r="O4214">
        <f>IFERROR(VLOOKUP(A4214,bip!$A:$Z,3,0),"")</f>
      </c>
    </row>
    <row r="4215" spans="1:15" ht="13.2">
      <c r="A4215" t="s">
        <v>3686</v>
      </c>
      <c r="B4215" t="s">
        <v>3686</v>
      </c>
      <c r="C4215" t="s">
        <v>15155</v>
      </c>
      <c r="D4215" t="s">
        <v>29018</v>
      </c>
      <c r="E4215" t="s">
        <v>29019</v>
      </c>
      <c r="F4215">
        <v>1</v>
      </c>
      <c r="G4215">
        <v>36</v>
      </c>
      <c r="H4215" s="1">
        <v>353</v>
      </c>
      <c r="I4215" s="87"/>
      <c r="K4215" s="86" t="s">
        <v>17485</v>
      </c>
      <c r="L4215" s="86" t="s">
        <v>17486</v>
      </c>
      <c r="N4215">
        <f>IFERROR(VLOOKUP(A4215,bip!$A:$C,2,0),"")</f>
      </c>
      <c r="O4215">
        <f>IFERROR(VLOOKUP(A4215,bip!$A:$Z,3,0),"")</f>
      </c>
    </row>
    <row r="4216" spans="1:15" ht="13.2">
      <c r="A4216" t="s">
        <v>3685</v>
      </c>
      <c r="B4216" t="s">
        <v>3685</v>
      </c>
      <c r="C4216" t="s">
        <v>15155</v>
      </c>
      <c r="D4216" t="s">
        <v>29020</v>
      </c>
      <c r="E4216" t="s">
        <v>29021</v>
      </c>
      <c r="F4216">
        <v>1</v>
      </c>
      <c r="G4216">
        <v>30</v>
      </c>
      <c r="H4216" s="1">
        <v>383</v>
      </c>
      <c r="I4216" s="87"/>
      <c r="K4216" s="86" t="s">
        <v>17485</v>
      </c>
      <c r="L4216" s="86" t="s">
        <v>17486</v>
      </c>
      <c r="N4216">
        <f>IFERROR(VLOOKUP(A4216,bip!$A:$C,2,0),"")</f>
      </c>
      <c r="O4216">
        <f>IFERROR(VLOOKUP(A4216,bip!$A:$Z,3,0),"")</f>
      </c>
    </row>
    <row r="4217" spans="1:15" ht="13.2">
      <c r="A4217" t="s">
        <v>3696</v>
      </c>
      <c r="B4217" t="s">
        <v>3696</v>
      </c>
      <c r="C4217" t="s">
        <v>15155</v>
      </c>
      <c r="D4217" t="s">
        <v>31195</v>
      </c>
      <c r="E4217" t="s">
        <v>29031</v>
      </c>
      <c r="F4217">
        <v>6</v>
      </c>
      <c r="G4217">
        <v>72</v>
      </c>
      <c r="H4217" s="1">
        <v>210</v>
      </c>
      <c r="I4217" s="87"/>
      <c r="K4217" s="86" t="s">
        <v>17485</v>
      </c>
      <c r="L4217" s="86" t="s">
        <v>17486</v>
      </c>
      <c r="N4217">
        <f>IFERROR(VLOOKUP(A4217,bip!$A:$C,2,0),"")</f>
      </c>
      <c r="O4217">
        <f>IFERROR(VLOOKUP(A4217,bip!$A:$Z,3,0),"")</f>
      </c>
    </row>
    <row r="4218" spans="1:15" ht="13.2">
      <c r="A4218" t="s">
        <v>3690</v>
      </c>
      <c r="B4218" t="s">
        <v>3690</v>
      </c>
      <c r="C4218" t="s">
        <v>15155</v>
      </c>
      <c r="D4218" t="s">
        <v>28982</v>
      </c>
      <c r="E4218" t="s">
        <v>29032</v>
      </c>
      <c r="F4218">
        <v>3</v>
      </c>
      <c r="G4218">
        <v>96</v>
      </c>
      <c r="H4218" s="1">
        <v>300</v>
      </c>
      <c r="I4218" s="87"/>
      <c r="K4218" s="86" t="s">
        <v>17485</v>
      </c>
      <c r="L4218" s="86" t="s">
        <v>17486</v>
      </c>
      <c r="N4218">
        <f>IFERROR(VLOOKUP(A4218,bip!$A:$C,2,0),"")</f>
      </c>
      <c r="O4218">
        <f>IFERROR(VLOOKUP(A4218,bip!$A:$Z,3,0),"")</f>
      </c>
    </row>
    <row r="4219" spans="1:15" ht="13.2">
      <c r="A4219" t="s">
        <v>3691</v>
      </c>
      <c r="B4219" t="s">
        <v>3691</v>
      </c>
      <c r="C4219" t="s">
        <v>15155</v>
      </c>
      <c r="D4219" t="s">
        <v>29033</v>
      </c>
      <c r="E4219" t="s">
        <v>29034</v>
      </c>
      <c r="F4219">
        <v>3</v>
      </c>
      <c r="G4219">
        <v>72</v>
      </c>
      <c r="H4219" s="1">
        <v>310</v>
      </c>
      <c r="I4219" s="87"/>
      <c r="K4219" s="86" t="s">
        <v>17485</v>
      </c>
      <c r="L4219" s="86" t="s">
        <v>17486</v>
      </c>
      <c r="N4219">
        <f>IFERROR(VLOOKUP(A4219,bip!$A:$C,2,0),"")</f>
      </c>
      <c r="O4219">
        <f>IFERROR(VLOOKUP(A4219,bip!$A:$Z,3,0),"")</f>
        <v>0</v>
      </c>
    </row>
    <row r="4220" spans="1:15" ht="13.2">
      <c r="A4220" t="s">
        <v>3695</v>
      </c>
      <c r="B4220" t="s">
        <v>3695</v>
      </c>
      <c r="C4220" t="s">
        <v>15155</v>
      </c>
      <c r="D4220" t="s">
        <v>29035</v>
      </c>
      <c r="E4220" t="s">
        <v>29036</v>
      </c>
      <c r="F4220">
        <v>3</v>
      </c>
      <c r="G4220">
        <v>72</v>
      </c>
      <c r="H4220" s="1">
        <v>341</v>
      </c>
      <c r="I4220" s="87"/>
      <c r="K4220" s="86" t="s">
        <v>17485</v>
      </c>
      <c r="L4220" s="86" t="s">
        <v>17486</v>
      </c>
      <c r="N4220">
        <f>IFERROR(VLOOKUP(A4220,bip!$A:$C,2,0),"")</f>
      </c>
      <c r="O4220">
        <f>IFERROR(VLOOKUP(A4220,bip!$A:$Z,3,0),"")</f>
      </c>
    </row>
    <row r="4221" spans="1:15" ht="13.2">
      <c r="A4221" t="s">
        <v>3693</v>
      </c>
      <c r="B4221" t="s">
        <v>3693</v>
      </c>
      <c r="C4221" t="s">
        <v>15155</v>
      </c>
      <c r="D4221" t="s">
        <v>29037</v>
      </c>
      <c r="E4221" t="s">
        <v>29038</v>
      </c>
      <c r="F4221">
        <v>3</v>
      </c>
      <c r="G4221">
        <v>96</v>
      </c>
      <c r="H4221" s="1">
        <v>255</v>
      </c>
      <c r="I4221" s="87"/>
      <c r="K4221" s="86" t="s">
        <v>17485</v>
      </c>
      <c r="L4221" s="86" t="s">
        <v>17486</v>
      </c>
      <c r="N4221">
        <f>IFERROR(VLOOKUP(A4221,bip!$A:$C,2,0),"")</f>
      </c>
      <c r="O4221">
        <f>IFERROR(VLOOKUP(A4221,bip!$A:$Z,3,0),"")</f>
      </c>
    </row>
    <row r="4222" spans="1:15" ht="13.2">
      <c r="A4222" t="s">
        <v>3692</v>
      </c>
      <c r="B4222" t="s">
        <v>3692</v>
      </c>
      <c r="C4222" t="s">
        <v>15155</v>
      </c>
      <c r="D4222" t="s">
        <v>29039</v>
      </c>
      <c r="E4222" t="s">
        <v>29040</v>
      </c>
      <c r="F4222">
        <v>3</v>
      </c>
      <c r="G4222">
        <v>96</v>
      </c>
      <c r="H4222" s="1">
        <v>255</v>
      </c>
      <c r="I4222" s="87"/>
      <c r="K4222" s="86" t="s">
        <v>17485</v>
      </c>
      <c r="L4222" s="86" t="s">
        <v>17486</v>
      </c>
      <c r="N4222">
        <f>IFERROR(VLOOKUP(A4222,bip!$A:$C,2,0),"")</f>
      </c>
      <c r="O4222">
        <f>IFERROR(VLOOKUP(A4222,bip!$A:$Z,3,0),"")</f>
      </c>
    </row>
    <row r="4223" spans="1:15" ht="13.2">
      <c r="A4223" t="s">
        <v>3694</v>
      </c>
      <c r="B4223" t="s">
        <v>3694</v>
      </c>
      <c r="C4223" t="s">
        <v>15155</v>
      </c>
      <c r="D4223" t="s">
        <v>34430</v>
      </c>
      <c r="E4223" t="s">
        <v>29041</v>
      </c>
      <c r="F4223">
        <v>3</v>
      </c>
      <c r="G4223">
        <v>96</v>
      </c>
      <c r="H4223" s="1">
        <v>310</v>
      </c>
      <c r="I4223" s="87"/>
      <c r="K4223" s="86" t="s">
        <v>17485</v>
      </c>
      <c r="L4223" s="86" t="s">
        <v>17486</v>
      </c>
      <c r="N4223">
        <f>IFERROR(VLOOKUP(A4223,bip!$A:$C,2,0),"")</f>
      </c>
      <c r="O4223">
        <f>IFERROR(VLOOKUP(A4223,bip!$A:$Z,3,0),"")</f>
      </c>
    </row>
    <row r="4224" spans="1:15" ht="13.2">
      <c r="A4224" t="s">
        <v>3684</v>
      </c>
      <c r="B4224" t="s">
        <v>3684</v>
      </c>
      <c r="C4224" t="s">
        <v>15155</v>
      </c>
      <c r="D4224" t="s">
        <v>31191</v>
      </c>
      <c r="E4224" t="s">
        <v>31192</v>
      </c>
      <c r="F4224">
        <v>1</v>
      </c>
      <c r="G4224">
        <v>16</v>
      </c>
      <c r="H4224" s="1">
        <v>1255</v>
      </c>
      <c r="I4224" s="87"/>
      <c r="K4224" s="86" t="s">
        <v>17485</v>
      </c>
      <c r="L4224" s="86" t="s">
        <v>17486</v>
      </c>
      <c r="N4224">
        <f>IFERROR(VLOOKUP(A4224,bip!$A:$C,2,0),"")</f>
      </c>
      <c r="O4224">
        <f>IFERROR(VLOOKUP(A4224,bip!$A:$Z,3,0),"")</f>
      </c>
    </row>
    <row r="4225" spans="1:15" ht="13.2">
      <c r="A4225" t="s">
        <v>16434</v>
      </c>
      <c r="B4225" t="s">
        <v>16434</v>
      </c>
      <c r="C4225" t="s">
        <v>15155</v>
      </c>
      <c r="D4225" t="s">
        <v>31193</v>
      </c>
      <c r="E4225" t="s">
        <v>29022</v>
      </c>
      <c r="F4225">
        <v>1</v>
      </c>
      <c r="G4225">
        <v>60</v>
      </c>
      <c r="H4225" s="1">
        <v>1139</v>
      </c>
      <c r="I4225" s="87"/>
      <c r="K4225" s="86" t="s">
        <v>17485</v>
      </c>
      <c r="L4225" s="86" t="s">
        <v>17486</v>
      </c>
      <c r="N4225">
        <f>IFERROR(VLOOKUP(A4225,bip!$A:$C,2,0),"")</f>
      </c>
      <c r="O4225">
        <f>IFERROR(VLOOKUP(A4225,bip!$A:$Z,3,0),"")</f>
      </c>
    </row>
    <row r="4226" spans="1:15" ht="13.2">
      <c r="A4226" t="s">
        <v>18773</v>
      </c>
      <c r="B4226" t="s">
        <v>18773</v>
      </c>
      <c r="C4226" t="s">
        <v>15155</v>
      </c>
      <c r="D4226" t="s">
        <v>29023</v>
      </c>
      <c r="E4226" t="s">
        <v>29024</v>
      </c>
      <c r="F4226">
        <v>1</v>
      </c>
      <c r="G4226">
        <v>60</v>
      </c>
      <c r="H4226" s="1">
        <v>1139</v>
      </c>
      <c r="I4226" s="87"/>
      <c r="K4226" s="86" t="s">
        <v>17485</v>
      </c>
      <c r="L4226" s="86" t="s">
        <v>17486</v>
      </c>
      <c r="N4226">
        <f>IFERROR(VLOOKUP(A4226,bip!$A:$C,2,0),"")</f>
      </c>
      <c r="O4226">
        <f>IFERROR(VLOOKUP(A4226,bip!$A:$Z,3,0),"")</f>
      </c>
    </row>
    <row r="4227" spans="1:15" ht="13.2">
      <c r="A4227" t="s">
        <v>18774</v>
      </c>
      <c r="B4227" t="s">
        <v>18774</v>
      </c>
      <c r="C4227" t="s">
        <v>15155</v>
      </c>
      <c r="D4227" t="s">
        <v>29025</v>
      </c>
      <c r="E4227" t="s">
        <v>29026</v>
      </c>
      <c r="F4227">
        <v>1</v>
      </c>
      <c r="G4227">
        <v>60</v>
      </c>
      <c r="H4227" s="1">
        <v>1090</v>
      </c>
      <c r="I4227" s="87"/>
      <c r="K4227" s="86" t="s">
        <v>17485</v>
      </c>
      <c r="L4227" s="86" t="s">
        <v>17486</v>
      </c>
      <c r="N4227">
        <f>IFERROR(VLOOKUP(A4227,bip!$A:$C,2,0),"")</f>
      </c>
      <c r="O4227">
        <f>IFERROR(VLOOKUP(A4227,bip!$A:$Z,3,0),"")</f>
      </c>
    </row>
    <row r="4228" spans="1:15" ht="13.2">
      <c r="A4228" t="s">
        <v>18775</v>
      </c>
      <c r="B4228" t="s">
        <v>18775</v>
      </c>
      <c r="C4228" t="s">
        <v>15155</v>
      </c>
      <c r="D4228" t="s">
        <v>29006</v>
      </c>
      <c r="E4228" t="s">
        <v>29027</v>
      </c>
      <c r="F4228">
        <v>1</v>
      </c>
      <c r="G4228">
        <v>60</v>
      </c>
      <c r="H4228" s="1">
        <v>980</v>
      </c>
      <c r="I4228" s="87"/>
      <c r="K4228" s="86" t="s">
        <v>17485</v>
      </c>
      <c r="L4228" s="86" t="s">
        <v>17486</v>
      </c>
      <c r="N4228">
        <f>IFERROR(VLOOKUP(A4228,bip!$A:$C,2,0),"")</f>
      </c>
      <c r="O4228">
        <f>IFERROR(VLOOKUP(A4228,bip!$A:$Z,3,0),"")</f>
      </c>
    </row>
    <row r="4229" spans="1:15" ht="13.2">
      <c r="A4229" t="s">
        <v>18776</v>
      </c>
      <c r="B4229" t="s">
        <v>18776</v>
      </c>
      <c r="C4229" t="s">
        <v>15155</v>
      </c>
      <c r="D4229" t="s">
        <v>29028</v>
      </c>
      <c r="E4229" t="s">
        <v>29029</v>
      </c>
      <c r="F4229">
        <v>1</v>
      </c>
      <c r="G4229">
        <v>60</v>
      </c>
      <c r="H4229" s="1">
        <v>1010</v>
      </c>
      <c r="I4229" s="87"/>
      <c r="K4229" s="86" t="s">
        <v>17485</v>
      </c>
      <c r="L4229" s="86" t="s">
        <v>17486</v>
      </c>
      <c r="N4229">
        <f>IFERROR(VLOOKUP(A4229,bip!$A:$C,2,0),"")</f>
      </c>
      <c r="O4229">
        <f>IFERROR(VLOOKUP(A4229,bip!$A:$Z,3,0),"")</f>
      </c>
    </row>
    <row r="4230" spans="1:15" ht="13.2">
      <c r="A4230" t="s">
        <v>16435</v>
      </c>
      <c r="B4230" t="s">
        <v>16435</v>
      </c>
      <c r="C4230" t="s">
        <v>15155</v>
      </c>
      <c r="D4230" t="s">
        <v>31194</v>
      </c>
      <c r="E4230" t="s">
        <v>29030</v>
      </c>
      <c r="F4230">
        <v>1</v>
      </c>
      <c r="G4230">
        <v>60</v>
      </c>
      <c r="H4230" s="1">
        <v>931</v>
      </c>
      <c r="I4230" s="87"/>
      <c r="K4230" s="86" t="s">
        <v>17485</v>
      </c>
      <c r="L4230" s="86" t="s">
        <v>17486</v>
      </c>
      <c r="N4230">
        <f>IFERROR(VLOOKUP(A4230,bip!$A:$C,2,0),"")</f>
      </c>
      <c r="O4230">
        <f>IFERROR(VLOOKUP(A4230,bip!$A:$Z,3,0),"")</f>
      </c>
    </row>
    <row r="4231" spans="1:15" ht="13.2">
      <c r="A4231" t="s">
        <v>3760</v>
      </c>
      <c r="B4231" t="s">
        <v>3760</v>
      </c>
      <c r="C4231" t="s">
        <v>15155</v>
      </c>
      <c r="D4231" t="s">
        <v>31196</v>
      </c>
      <c r="E4231" t="s">
        <v>30171</v>
      </c>
      <c r="F4231">
        <v>1</v>
      </c>
      <c r="G4231">
        <v>40</v>
      </c>
      <c r="H4231" s="1">
        <v>2877</v>
      </c>
      <c r="I4231" s="87"/>
      <c r="K4231" s="86" t="s">
        <v>17485</v>
      </c>
      <c r="L4231" s="86" t="s">
        <v>17486</v>
      </c>
      <c r="N4231">
        <f>IFERROR(VLOOKUP(A4231,bip!$A:$C,2,0),"")</f>
      </c>
      <c r="O4231">
        <f>IFERROR(VLOOKUP(A4231,bip!$A:$Z,3,0),"")</f>
      </c>
    </row>
    <row r="4232" spans="1:15" ht="13.2">
      <c r="A4232" t="s">
        <v>3761</v>
      </c>
      <c r="B4232" t="s">
        <v>3761</v>
      </c>
      <c r="C4232" t="s">
        <v>15155</v>
      </c>
      <c r="D4232" t="s">
        <v>31197</v>
      </c>
      <c r="E4232" t="s">
        <v>30172</v>
      </c>
      <c r="F4232">
        <v>1</v>
      </c>
      <c r="G4232">
        <v>30</v>
      </c>
      <c r="H4232" s="1">
        <v>3273</v>
      </c>
      <c r="I4232" s="87"/>
      <c r="K4232" s="86" t="s">
        <v>17485</v>
      </c>
      <c r="L4232" s="86" t="s">
        <v>17486</v>
      </c>
      <c r="N4232">
        <f>IFERROR(VLOOKUP(A4232,bip!$A:$C,2,0),"")</f>
      </c>
      <c r="O4232">
        <f>IFERROR(VLOOKUP(A4232,bip!$A:$Z,3,0),"")</f>
      </c>
    </row>
    <row r="4233" spans="1:15" ht="13.2">
      <c r="A4233" t="s">
        <v>3633</v>
      </c>
      <c r="B4233" t="s">
        <v>16038</v>
      </c>
      <c r="C4233" t="s">
        <v>15155</v>
      </c>
      <c r="D4233" t="s">
        <v>31198</v>
      </c>
      <c r="E4233" t="s">
        <v>31199</v>
      </c>
      <c r="F4233">
        <v>1</v>
      </c>
      <c r="G4233">
        <v>30</v>
      </c>
      <c r="H4233" s="1">
        <v>330</v>
      </c>
      <c r="I4233" s="87"/>
      <c r="K4233" s="86" t="s">
        <v>17485</v>
      </c>
      <c r="L4233" s="86" t="s">
        <v>17486</v>
      </c>
      <c r="N4233">
        <f>IFERROR(VLOOKUP(A4233,bip!$A:$C,2,0),"")</f>
      </c>
      <c r="O4233">
        <f>IFERROR(VLOOKUP(A4233,bip!$A:$Z,3,0),"")</f>
      </c>
    </row>
    <row r="4234" spans="1:15" ht="13.2">
      <c r="A4234" t="s">
        <v>3636</v>
      </c>
      <c r="B4234" t="s">
        <v>3636</v>
      </c>
      <c r="C4234" t="s">
        <v>15155</v>
      </c>
      <c r="D4234" t="s">
        <v>31200</v>
      </c>
      <c r="E4234" t="s">
        <v>19757</v>
      </c>
      <c r="F4234">
        <v>1</v>
      </c>
      <c r="G4234">
        <v>20</v>
      </c>
      <c r="H4234" s="1">
        <v>754</v>
      </c>
      <c r="I4234" s="87"/>
      <c r="K4234" s="86" t="s">
        <v>17485</v>
      </c>
      <c r="L4234" s="86" t="s">
        <v>17486</v>
      </c>
      <c r="N4234">
        <f>IFERROR(VLOOKUP(A4234,bip!$A:$C,2,0),"")</f>
      </c>
      <c r="O4234">
        <f>IFERROR(VLOOKUP(A4234,bip!$A:$Z,3,0),"")</f>
      </c>
    </row>
    <row r="4235" spans="1:15" ht="13.2">
      <c r="A4235" t="s">
        <v>3640</v>
      </c>
      <c r="B4235" t="s">
        <v>16035</v>
      </c>
      <c r="C4235" t="s">
        <v>15155</v>
      </c>
      <c r="D4235" t="s">
        <v>22304</v>
      </c>
      <c r="E4235" t="s">
        <v>19751</v>
      </c>
      <c r="F4235">
        <v>1</v>
      </c>
      <c r="G4235">
        <v>20</v>
      </c>
      <c r="H4235" s="1">
        <v>526</v>
      </c>
      <c r="I4235" s="87"/>
      <c r="K4235" s="86" t="s">
        <v>17485</v>
      </c>
      <c r="L4235" s="86" t="s">
        <v>17486</v>
      </c>
      <c r="N4235">
        <f>IFERROR(VLOOKUP(A4235,bip!$A:$C,2,0),"")</f>
      </c>
      <c r="O4235">
        <f>IFERROR(VLOOKUP(A4235,bip!$A:$Z,3,0),"")</f>
      </c>
    </row>
    <row r="4236" spans="1:15" ht="13.2">
      <c r="A4236" t="s">
        <v>3641</v>
      </c>
      <c r="B4236" t="s">
        <v>16036</v>
      </c>
      <c r="C4236" t="s">
        <v>15155</v>
      </c>
      <c r="D4236" t="s">
        <v>22305</v>
      </c>
      <c r="E4236" t="s">
        <v>19752</v>
      </c>
      <c r="F4236">
        <v>1</v>
      </c>
      <c r="G4236">
        <v>20</v>
      </c>
      <c r="H4236" s="1">
        <v>560</v>
      </c>
      <c r="I4236" s="87"/>
      <c r="K4236" s="86" t="s">
        <v>17485</v>
      </c>
      <c r="L4236" s="86" t="s">
        <v>17486</v>
      </c>
      <c r="N4236">
        <f>IFERROR(VLOOKUP(A4236,bip!$A:$C,2,0),"")</f>
      </c>
      <c r="O4236">
        <f>IFERROR(VLOOKUP(A4236,bip!$A:$Z,3,0),"")</f>
      </c>
    </row>
    <row r="4237" spans="1:15" ht="13.2">
      <c r="A4237" t="s">
        <v>3642</v>
      </c>
      <c r="B4237" t="s">
        <v>16037</v>
      </c>
      <c r="C4237" t="s">
        <v>15155</v>
      </c>
      <c r="D4237" t="s">
        <v>22306</v>
      </c>
      <c r="E4237" t="s">
        <v>19753</v>
      </c>
      <c r="F4237">
        <v>1</v>
      </c>
      <c r="G4237">
        <v>20</v>
      </c>
      <c r="H4237" s="1">
        <v>755</v>
      </c>
      <c r="I4237" s="87"/>
      <c r="K4237" s="86" t="s">
        <v>17485</v>
      </c>
      <c r="L4237" s="86" t="s">
        <v>17486</v>
      </c>
      <c r="N4237">
        <f>IFERROR(VLOOKUP(A4237,bip!$A:$C,2,0),"")</f>
      </c>
      <c r="O4237">
        <f>IFERROR(VLOOKUP(A4237,bip!$A:$Z,3,0),"")</f>
      </c>
    </row>
    <row r="4238" spans="1:15" ht="13.2">
      <c r="A4238" t="s">
        <v>3634</v>
      </c>
      <c r="B4238" t="s">
        <v>3634</v>
      </c>
      <c r="C4238" t="s">
        <v>15155</v>
      </c>
      <c r="D4238" t="s">
        <v>22307</v>
      </c>
      <c r="E4238" t="s">
        <v>19754</v>
      </c>
      <c r="F4238">
        <v>1</v>
      </c>
      <c r="G4238">
        <v>20</v>
      </c>
      <c r="H4238" s="1">
        <v>803</v>
      </c>
      <c r="I4238" s="87"/>
      <c r="K4238" s="86" t="s">
        <v>17485</v>
      </c>
      <c r="L4238" s="86" t="s">
        <v>17486</v>
      </c>
      <c r="N4238">
        <f>IFERROR(VLOOKUP(A4238,bip!$A:$C,2,0),"")</f>
      </c>
      <c r="O4238">
        <f>IFERROR(VLOOKUP(A4238,bip!$A:$Z,3,0),"")</f>
      </c>
    </row>
    <row r="4239" spans="1:15" ht="13.2">
      <c r="A4239" t="s">
        <v>3635</v>
      </c>
      <c r="B4239" t="s">
        <v>3635</v>
      </c>
      <c r="C4239" t="s">
        <v>15155</v>
      </c>
      <c r="D4239" t="s">
        <v>22308</v>
      </c>
      <c r="E4239" t="s">
        <v>20811</v>
      </c>
      <c r="F4239">
        <v>1</v>
      </c>
      <c r="G4239">
        <v>10</v>
      </c>
      <c r="H4239" s="1">
        <v>1325</v>
      </c>
      <c r="I4239" s="87"/>
      <c r="K4239" s="86" t="s">
        <v>17485</v>
      </c>
      <c r="L4239" s="86" t="s">
        <v>17486</v>
      </c>
      <c r="N4239">
        <f>IFERROR(VLOOKUP(A4239,bip!$A:$C,2,0),"")</f>
      </c>
      <c r="O4239">
        <f>IFERROR(VLOOKUP(A4239,bip!$A:$Z,3,0),"")</f>
      </c>
    </row>
    <row r="4240" spans="1:15" ht="13.2">
      <c r="A4240" t="s">
        <v>3638</v>
      </c>
      <c r="B4240" t="s">
        <v>3638</v>
      </c>
      <c r="C4240" t="s">
        <v>15155</v>
      </c>
      <c r="D4240" t="s">
        <v>31201</v>
      </c>
      <c r="E4240" t="s">
        <v>19750</v>
      </c>
      <c r="F4240">
        <v>1</v>
      </c>
      <c r="G4240">
        <v>50</v>
      </c>
      <c r="H4240" s="1">
        <v>563</v>
      </c>
      <c r="I4240" s="87"/>
      <c r="K4240" s="86" t="s">
        <v>17485</v>
      </c>
      <c r="L4240" s="86" t="s">
        <v>17486</v>
      </c>
      <c r="N4240">
        <f>IFERROR(VLOOKUP(A4240,bip!$A:$C,2,0),"")</f>
      </c>
      <c r="O4240">
        <f>IFERROR(VLOOKUP(A4240,bip!$A:$Z,3,0),"")</f>
      </c>
    </row>
    <row r="4241" spans="1:15" ht="13.2">
      <c r="A4241" t="s">
        <v>13706</v>
      </c>
      <c r="B4241" t="s">
        <v>13706</v>
      </c>
      <c r="C4241" t="s">
        <v>15155</v>
      </c>
      <c r="D4241" t="s">
        <v>31202</v>
      </c>
      <c r="E4241" t="s">
        <v>19759</v>
      </c>
      <c r="F4241">
        <v>1</v>
      </c>
      <c r="G4241">
        <v>24</v>
      </c>
      <c r="H4241" s="1">
        <v>439</v>
      </c>
      <c r="I4241" s="87"/>
      <c r="K4241" s="86" t="s">
        <v>17485</v>
      </c>
      <c r="L4241" s="86" t="s">
        <v>17486</v>
      </c>
      <c r="N4241">
        <f>IFERROR(VLOOKUP(A4241,bip!$A:$C,2,0),"")</f>
      </c>
      <c r="O4241">
        <f>IFERROR(VLOOKUP(A4241,bip!$A:$Z,3,0),"")</f>
      </c>
    </row>
    <row r="4242" spans="1:15" ht="13.2">
      <c r="A4242" t="s">
        <v>3637</v>
      </c>
      <c r="B4242" t="s">
        <v>3637</v>
      </c>
      <c r="C4242" t="s">
        <v>15155</v>
      </c>
      <c r="D4242" t="s">
        <v>31203</v>
      </c>
      <c r="E4242" t="s">
        <v>19755</v>
      </c>
      <c r="F4242">
        <v>1</v>
      </c>
      <c r="G4242">
        <v>42</v>
      </c>
      <c r="H4242" s="1">
        <v>535</v>
      </c>
      <c r="I4242" s="87"/>
      <c r="K4242" s="86" t="s">
        <v>17485</v>
      </c>
      <c r="L4242" s="86" t="s">
        <v>17486</v>
      </c>
      <c r="N4242">
        <f>IFERROR(VLOOKUP(A4242,bip!$A:$C,2,0),"")</f>
      </c>
      <c r="O4242">
        <f>IFERROR(VLOOKUP(A4242,bip!$A:$Z,3,0),"")</f>
      </c>
    </row>
    <row r="4243" spans="1:15" ht="13.2">
      <c r="A4243" t="s">
        <v>13705</v>
      </c>
      <c r="B4243" t="s">
        <v>13705</v>
      </c>
      <c r="C4243" t="s">
        <v>15155</v>
      </c>
      <c r="D4243" t="s">
        <v>31204</v>
      </c>
      <c r="E4243" t="s">
        <v>19758</v>
      </c>
      <c r="F4243">
        <v>1</v>
      </c>
      <c r="G4243">
        <v>24</v>
      </c>
      <c r="H4243" s="1">
        <v>351</v>
      </c>
      <c r="I4243" s="87"/>
      <c r="K4243" s="86" t="s">
        <v>17485</v>
      </c>
      <c r="L4243" s="86" t="s">
        <v>17486</v>
      </c>
      <c r="N4243">
        <f>IFERROR(VLOOKUP(A4243,bip!$A:$C,2,0),"")</f>
      </c>
      <c r="O4243">
        <f>IFERROR(VLOOKUP(A4243,bip!$A:$Z,3,0),"")</f>
      </c>
    </row>
    <row r="4244" spans="1:15" ht="13.2">
      <c r="A4244" t="s">
        <v>3639</v>
      </c>
      <c r="B4244" t="s">
        <v>3639</v>
      </c>
      <c r="C4244" t="s">
        <v>15155</v>
      </c>
      <c r="D4244" t="s">
        <v>31205</v>
      </c>
      <c r="E4244" t="s">
        <v>19756</v>
      </c>
      <c r="F4244">
        <v>1</v>
      </c>
      <c r="G4244">
        <v>36</v>
      </c>
      <c r="H4244" s="1">
        <v>828</v>
      </c>
      <c r="I4244" s="87"/>
      <c r="K4244" s="86" t="s">
        <v>17485</v>
      </c>
      <c r="L4244" s="86" t="s">
        <v>17486</v>
      </c>
      <c r="N4244">
        <f>IFERROR(VLOOKUP(A4244,bip!$A:$C,2,0),"")</f>
      </c>
      <c r="O4244">
        <f>IFERROR(VLOOKUP(A4244,bip!$A:$Z,3,0),"")</f>
      </c>
    </row>
    <row r="4245" spans="1:15" ht="13.2">
      <c r="A4245" t="s">
        <v>13704</v>
      </c>
      <c r="B4245" t="s">
        <v>13704</v>
      </c>
      <c r="C4245" t="s">
        <v>15155</v>
      </c>
      <c r="D4245" t="s">
        <v>31206</v>
      </c>
      <c r="E4245" t="s">
        <v>28969</v>
      </c>
      <c r="F4245">
        <v>1</v>
      </c>
      <c r="G4245">
        <v>6</v>
      </c>
      <c r="H4245" s="1">
        <v>703</v>
      </c>
      <c r="I4245" s="87"/>
      <c r="K4245" s="86" t="s">
        <v>17485</v>
      </c>
      <c r="L4245" s="86" t="s">
        <v>17486</v>
      </c>
      <c r="N4245">
        <f>IFERROR(VLOOKUP(A4245,bip!$A:$C,2,0),"")</f>
      </c>
      <c r="O4245">
        <f>IFERROR(VLOOKUP(A4245,bip!$A:$Z,3,0),"")</f>
      </c>
    </row>
    <row r="4246" spans="1:15" ht="13.2">
      <c r="A4246" t="s">
        <v>3646</v>
      </c>
      <c r="B4246" t="s">
        <v>3646</v>
      </c>
      <c r="C4246" t="s">
        <v>15155</v>
      </c>
      <c r="D4246" t="s">
        <v>28955</v>
      </c>
      <c r="E4246" t="s">
        <v>33577</v>
      </c>
      <c r="F4246">
        <v>6</v>
      </c>
      <c r="G4246">
        <v>66</v>
      </c>
      <c r="H4246" s="1">
        <v>184</v>
      </c>
      <c r="I4246" s="87"/>
      <c r="K4246" s="86" t="s">
        <v>17485</v>
      </c>
      <c r="L4246" s="86" t="s">
        <v>17486</v>
      </c>
      <c r="N4246">
        <f>IFERROR(VLOOKUP(A4246,bip!$A:$C,2,0),"")</f>
      </c>
      <c r="O4246">
        <f>IFERROR(VLOOKUP(A4246,bip!$A:$Z,3,0),"")</f>
      </c>
    </row>
    <row r="4247" spans="1:15" ht="13.2">
      <c r="A4247" t="s">
        <v>3643</v>
      </c>
      <c r="B4247" t="s">
        <v>3643</v>
      </c>
      <c r="C4247" t="s">
        <v>15155</v>
      </c>
      <c r="D4247" t="s">
        <v>28956</v>
      </c>
      <c r="E4247" t="s">
        <v>28957</v>
      </c>
      <c r="F4247">
        <v>6</v>
      </c>
      <c r="G4247">
        <v>66</v>
      </c>
      <c r="H4247" s="1">
        <v>196</v>
      </c>
      <c r="I4247" s="87"/>
      <c r="K4247" s="86" t="s">
        <v>17485</v>
      </c>
      <c r="L4247" s="86" t="s">
        <v>17486</v>
      </c>
      <c r="N4247">
        <f>IFERROR(VLOOKUP(A4247,bip!$A:$C,2,0),"")</f>
      </c>
      <c r="O4247">
        <f>IFERROR(VLOOKUP(A4247,bip!$A:$Z,3,0),"")</f>
      </c>
    </row>
    <row r="4248" spans="1:15" ht="13.2">
      <c r="A4248" t="s">
        <v>3647</v>
      </c>
      <c r="B4248" t="s">
        <v>3647</v>
      </c>
      <c r="C4248" t="s">
        <v>15155</v>
      </c>
      <c r="D4248" t="s">
        <v>22309</v>
      </c>
      <c r="E4248" t="s">
        <v>28958</v>
      </c>
      <c r="F4248">
        <v>6</v>
      </c>
      <c r="G4248">
        <v>42</v>
      </c>
      <c r="H4248" s="1">
        <v>228</v>
      </c>
      <c r="I4248" s="87"/>
      <c r="K4248" s="86" t="s">
        <v>17485</v>
      </c>
      <c r="L4248" s="86" t="s">
        <v>17486</v>
      </c>
      <c r="N4248">
        <f>IFERROR(VLOOKUP(A4248,bip!$A:$C,2,0),"")</f>
      </c>
      <c r="O4248">
        <f>IFERROR(VLOOKUP(A4248,bip!$A:$Z,3,0),"")</f>
      </c>
    </row>
    <row r="4249" spans="1:15" ht="13.2">
      <c r="A4249" t="s">
        <v>14062</v>
      </c>
      <c r="B4249" t="s">
        <v>14062</v>
      </c>
      <c r="C4249" t="s">
        <v>15155</v>
      </c>
      <c r="D4249" t="s">
        <v>28959</v>
      </c>
      <c r="E4249" t="s">
        <v>28960</v>
      </c>
      <c r="F4249">
        <v>1</v>
      </c>
      <c r="G4249">
        <v>42</v>
      </c>
      <c r="H4249" s="1">
        <v>218</v>
      </c>
      <c r="I4249" s="87"/>
      <c r="K4249" s="86" t="s">
        <v>17485</v>
      </c>
      <c r="L4249" s="86" t="s">
        <v>17486</v>
      </c>
      <c r="N4249">
        <f>IFERROR(VLOOKUP(A4249,bip!$A:$C,2,0),"")</f>
      </c>
      <c r="O4249">
        <f>IFERROR(VLOOKUP(A4249,bip!$A:$Z,3,0),"")</f>
      </c>
    </row>
    <row r="4250" spans="1:15" ht="13.2">
      <c r="A4250" t="s">
        <v>3644</v>
      </c>
      <c r="B4250" t="s">
        <v>3644</v>
      </c>
      <c r="C4250" t="s">
        <v>15155</v>
      </c>
      <c r="D4250" t="s">
        <v>28961</v>
      </c>
      <c r="E4250" t="s">
        <v>28962</v>
      </c>
      <c r="F4250">
        <v>6</v>
      </c>
      <c r="G4250">
        <v>60</v>
      </c>
      <c r="H4250" s="1">
        <v>242</v>
      </c>
      <c r="I4250" s="87"/>
      <c r="K4250" s="86" t="s">
        <v>17485</v>
      </c>
      <c r="L4250" s="86" t="s">
        <v>17486</v>
      </c>
      <c r="N4250">
        <f>IFERROR(VLOOKUP(A4250,bip!$A:$C,2,0),"")</f>
      </c>
      <c r="O4250">
        <f>IFERROR(VLOOKUP(A4250,bip!$A:$Z,3,0),"")</f>
      </c>
    </row>
    <row r="4251" spans="1:15" ht="13.2">
      <c r="A4251" t="s">
        <v>3648</v>
      </c>
      <c r="B4251" t="s">
        <v>3648</v>
      </c>
      <c r="C4251" t="s">
        <v>15155</v>
      </c>
      <c r="D4251" t="s">
        <v>28963</v>
      </c>
      <c r="E4251" t="s">
        <v>28964</v>
      </c>
      <c r="F4251">
        <v>6</v>
      </c>
      <c r="G4251">
        <v>36</v>
      </c>
      <c r="H4251" s="1">
        <v>286</v>
      </c>
      <c r="I4251" s="87"/>
      <c r="K4251" s="86" t="s">
        <v>17485</v>
      </c>
      <c r="L4251" s="86" t="s">
        <v>17486</v>
      </c>
      <c r="N4251">
        <f>IFERROR(VLOOKUP(A4251,bip!$A:$C,2,0),"")</f>
      </c>
      <c r="O4251">
        <f>IFERROR(VLOOKUP(A4251,bip!$A:$Z,3,0),"")</f>
      </c>
    </row>
    <row r="4252" spans="1:15" ht="13.2">
      <c r="A4252" t="s">
        <v>14063</v>
      </c>
      <c r="B4252" t="s">
        <v>14063</v>
      </c>
      <c r="C4252" t="s">
        <v>15155</v>
      </c>
      <c r="D4252" t="s">
        <v>28965</v>
      </c>
      <c r="E4252" t="s">
        <v>28966</v>
      </c>
      <c r="F4252">
        <v>1</v>
      </c>
      <c r="G4252">
        <v>6</v>
      </c>
      <c r="H4252" s="1">
        <v>271</v>
      </c>
      <c r="I4252" s="87"/>
      <c r="K4252" s="86" t="s">
        <v>17485</v>
      </c>
      <c r="L4252" s="86" t="s">
        <v>17486</v>
      </c>
      <c r="N4252">
        <f>IFERROR(VLOOKUP(A4252,bip!$A:$C,2,0),"")</f>
      </c>
      <c r="O4252">
        <f>IFERROR(VLOOKUP(A4252,bip!$A:$Z,3,0),"")</f>
      </c>
    </row>
    <row r="4253" spans="1:15" ht="13.2">
      <c r="A4253" t="s">
        <v>3645</v>
      </c>
      <c r="B4253" t="s">
        <v>3645</v>
      </c>
      <c r="C4253" t="s">
        <v>15155</v>
      </c>
      <c r="D4253" t="s">
        <v>28967</v>
      </c>
      <c r="E4253" t="s">
        <v>28968</v>
      </c>
      <c r="F4253">
        <v>6</v>
      </c>
      <c r="G4253">
        <v>6</v>
      </c>
      <c r="H4253" s="1">
        <v>304</v>
      </c>
      <c r="I4253" s="87"/>
      <c r="K4253" s="86" t="s">
        <v>17485</v>
      </c>
      <c r="L4253" s="86" t="s">
        <v>17486</v>
      </c>
      <c r="N4253">
        <f>IFERROR(VLOOKUP(A4253,bip!$A:$C,2,0),"")</f>
      </c>
      <c r="O4253">
        <f>IFERROR(VLOOKUP(A4253,bip!$A:$Z,3,0),"")</f>
      </c>
    </row>
    <row r="4254" spans="1:15" ht="13.2">
      <c r="A4254" t="s">
        <v>3765</v>
      </c>
      <c r="B4254" t="s">
        <v>3765</v>
      </c>
      <c r="C4254" t="s">
        <v>15155</v>
      </c>
      <c r="D4254" t="s">
        <v>31207</v>
      </c>
      <c r="E4254" t="s">
        <v>19771</v>
      </c>
      <c r="F4254">
        <v>1</v>
      </c>
      <c r="G4254">
        <v>24</v>
      </c>
      <c r="H4254" s="1">
        <v>402</v>
      </c>
      <c r="I4254" s="87"/>
      <c r="K4254" s="86" t="s">
        <v>17485</v>
      </c>
      <c r="L4254" s="86" t="s">
        <v>17486</v>
      </c>
      <c r="N4254">
        <f>IFERROR(VLOOKUP(A4254,bip!$A:$C,2,0),"")</f>
      </c>
      <c r="O4254">
        <f>IFERROR(VLOOKUP(A4254,bip!$A:$Z,3,0),"")</f>
      </c>
    </row>
    <row r="4255" spans="1:15" ht="13.2">
      <c r="A4255" t="s">
        <v>3762</v>
      </c>
      <c r="B4255" t="s">
        <v>3762</v>
      </c>
      <c r="C4255" t="s">
        <v>15155</v>
      </c>
      <c r="D4255" t="s">
        <v>22343</v>
      </c>
      <c r="E4255" t="s">
        <v>19773</v>
      </c>
      <c r="F4255">
        <v>1</v>
      </c>
      <c r="G4255">
        <v>24</v>
      </c>
      <c r="H4255" s="1">
        <v>1458</v>
      </c>
      <c r="I4255" s="87"/>
      <c r="K4255" s="86" t="s">
        <v>17485</v>
      </c>
      <c r="L4255" s="86" t="s">
        <v>17486</v>
      </c>
      <c r="N4255">
        <f>IFERROR(VLOOKUP(A4255,bip!$A:$C,2,0),"")</f>
      </c>
      <c r="O4255">
        <f>IFERROR(VLOOKUP(A4255,bip!$A:$Z,3,0),"")</f>
      </c>
    </row>
    <row r="4256" spans="1:15" ht="13.2">
      <c r="A4256" t="s">
        <v>3763</v>
      </c>
      <c r="B4256" t="s">
        <v>3763</v>
      </c>
      <c r="C4256" t="s">
        <v>15155</v>
      </c>
      <c r="D4256" t="s">
        <v>31208</v>
      </c>
      <c r="E4256" t="s">
        <v>19769</v>
      </c>
      <c r="F4256">
        <v>1</v>
      </c>
      <c r="G4256">
        <v>72</v>
      </c>
      <c r="H4256" s="1">
        <v>486</v>
      </c>
      <c r="I4256" s="87"/>
      <c r="K4256" s="86" t="s">
        <v>17485</v>
      </c>
      <c r="L4256" s="86" t="s">
        <v>17486</v>
      </c>
      <c r="N4256">
        <f>IFERROR(VLOOKUP(A4256,bip!$A:$C,2,0),"")</f>
      </c>
      <c r="O4256">
        <f>IFERROR(VLOOKUP(A4256,bip!$A:$Z,3,0),"")</f>
      </c>
    </row>
    <row r="4257" spans="1:15" ht="13.2">
      <c r="A4257" t="s">
        <v>13973</v>
      </c>
      <c r="B4257" t="s">
        <v>13973</v>
      </c>
      <c r="C4257" t="s">
        <v>15155</v>
      </c>
      <c r="D4257" t="s">
        <v>31207</v>
      </c>
      <c r="E4257" t="s">
        <v>19772</v>
      </c>
      <c r="F4257">
        <v>1</v>
      </c>
      <c r="G4257">
        <v>24</v>
      </c>
      <c r="H4257" s="1">
        <v>668</v>
      </c>
      <c r="I4257" s="87"/>
      <c r="K4257" s="86" t="s">
        <v>17485</v>
      </c>
      <c r="L4257" s="86" t="s">
        <v>17486</v>
      </c>
      <c r="N4257">
        <f>IFERROR(VLOOKUP(A4257,bip!$A:$C,2,0),"")</f>
      </c>
      <c r="O4257">
        <f>IFERROR(VLOOKUP(A4257,bip!$A:$Z,3,0),"")</f>
      </c>
    </row>
    <row r="4258" spans="1:15" ht="13.2">
      <c r="A4258" t="s">
        <v>3764</v>
      </c>
      <c r="B4258" t="s">
        <v>3764</v>
      </c>
      <c r="C4258" t="s">
        <v>15155</v>
      </c>
      <c r="D4258" t="s">
        <v>31209</v>
      </c>
      <c r="E4258" t="s">
        <v>19770</v>
      </c>
      <c r="F4258">
        <v>1</v>
      </c>
      <c r="G4258">
        <v>12</v>
      </c>
      <c r="H4258" s="1">
        <v>605</v>
      </c>
      <c r="I4258" s="87"/>
      <c r="K4258" s="86" t="s">
        <v>17485</v>
      </c>
      <c r="L4258" s="86" t="s">
        <v>17486</v>
      </c>
      <c r="N4258">
        <f>IFERROR(VLOOKUP(A4258,bip!$A:$C,2,0),"")</f>
      </c>
      <c r="O4258">
        <f>IFERROR(VLOOKUP(A4258,bip!$A:$Z,3,0),"")</f>
      </c>
    </row>
    <row r="4259" spans="1:15" ht="13.2">
      <c r="A4259" t="s">
        <v>14071</v>
      </c>
      <c r="B4259" t="s">
        <v>14071</v>
      </c>
      <c r="C4259" t="s">
        <v>15155</v>
      </c>
      <c r="D4259" t="s">
        <v>22325</v>
      </c>
      <c r="E4259" t="s">
        <v>19763</v>
      </c>
      <c r="F4259">
        <v>1</v>
      </c>
      <c r="G4259">
        <v>12</v>
      </c>
      <c r="H4259" s="1">
        <v>770</v>
      </c>
      <c r="I4259" s="87"/>
      <c r="K4259" s="86" t="s">
        <v>17485</v>
      </c>
      <c r="L4259" s="86" t="s">
        <v>17486</v>
      </c>
      <c r="N4259">
        <f>IFERROR(VLOOKUP(A4259,bip!$A:$C,2,0),"")</f>
      </c>
      <c r="O4259">
        <f>IFERROR(VLOOKUP(A4259,bip!$A:$Z,3,0),"")</f>
      </c>
    </row>
    <row r="4260" spans="1:15" ht="13.2">
      <c r="A4260" t="s">
        <v>3704</v>
      </c>
      <c r="B4260" t="s">
        <v>3704</v>
      </c>
      <c r="C4260" t="s">
        <v>15155</v>
      </c>
      <c r="D4260" t="s">
        <v>22311</v>
      </c>
      <c r="E4260" t="s">
        <v>29047</v>
      </c>
      <c r="F4260">
        <v>3</v>
      </c>
      <c r="G4260">
        <v>60</v>
      </c>
      <c r="H4260" s="1">
        <v>296</v>
      </c>
      <c r="I4260" s="87"/>
      <c r="K4260" s="86" t="s">
        <v>17485</v>
      </c>
      <c r="L4260" s="86" t="s">
        <v>17486</v>
      </c>
      <c r="N4260">
        <f>IFERROR(VLOOKUP(A4260,bip!$A:$C,2,0),"")</f>
      </c>
      <c r="O4260">
        <f>IFERROR(VLOOKUP(A4260,bip!$A:$Z,3,0),"")</f>
      </c>
    </row>
    <row r="4261" spans="1:15" ht="13.2">
      <c r="A4261" t="s">
        <v>3703</v>
      </c>
      <c r="B4261" t="s">
        <v>3703</v>
      </c>
      <c r="C4261" t="s">
        <v>15155</v>
      </c>
      <c r="D4261" t="s">
        <v>22317</v>
      </c>
      <c r="E4261" t="s">
        <v>29048</v>
      </c>
      <c r="F4261">
        <v>3</v>
      </c>
      <c r="G4261">
        <v>45</v>
      </c>
      <c r="H4261" s="1">
        <v>391</v>
      </c>
      <c r="I4261" s="87"/>
      <c r="K4261" s="86" t="s">
        <v>17485</v>
      </c>
      <c r="L4261" s="86" t="s">
        <v>17486</v>
      </c>
      <c r="N4261">
        <f>IFERROR(VLOOKUP(A4261,bip!$A:$C,2,0),"")</f>
      </c>
      <c r="O4261">
        <f>IFERROR(VLOOKUP(A4261,bip!$A:$Z,3,0),"")</f>
      </c>
    </row>
    <row r="4262" spans="1:15" ht="13.2">
      <c r="A4262" t="s">
        <v>3702</v>
      </c>
      <c r="B4262" t="s">
        <v>3702</v>
      </c>
      <c r="C4262" t="s">
        <v>15155</v>
      </c>
      <c r="D4262" t="s">
        <v>22312</v>
      </c>
      <c r="E4262" t="s">
        <v>29049</v>
      </c>
      <c r="F4262">
        <v>3</v>
      </c>
      <c r="G4262">
        <v>36</v>
      </c>
      <c r="H4262" s="1">
        <v>308</v>
      </c>
      <c r="I4262" s="87"/>
      <c r="K4262" s="86" t="s">
        <v>17485</v>
      </c>
      <c r="L4262" s="86" t="s">
        <v>17486</v>
      </c>
      <c r="N4262">
        <f>IFERROR(VLOOKUP(A4262,bip!$A:$C,2,0),"")</f>
      </c>
      <c r="O4262">
        <f>IFERROR(VLOOKUP(A4262,bip!$A:$Z,3,0),"")</f>
      </c>
    </row>
    <row r="4263" spans="1:15" ht="13.2">
      <c r="A4263" t="s">
        <v>3701</v>
      </c>
      <c r="B4263" t="s">
        <v>3701</v>
      </c>
      <c r="C4263" t="s">
        <v>15155</v>
      </c>
      <c r="D4263" t="s">
        <v>22313</v>
      </c>
      <c r="E4263" t="s">
        <v>29050</v>
      </c>
      <c r="F4263">
        <v>3</v>
      </c>
      <c r="G4263">
        <v>36</v>
      </c>
      <c r="H4263" s="1">
        <v>345</v>
      </c>
      <c r="I4263" s="87"/>
      <c r="K4263" s="86" t="s">
        <v>17485</v>
      </c>
      <c r="L4263" s="86" t="s">
        <v>17486</v>
      </c>
      <c r="N4263">
        <f>IFERROR(VLOOKUP(A4263,bip!$A:$C,2,0),"")</f>
      </c>
      <c r="O4263">
        <f>IFERROR(VLOOKUP(A4263,bip!$A:$Z,3,0),"")</f>
      </c>
    </row>
    <row r="4264" spans="1:15" ht="13.2">
      <c r="A4264" t="s">
        <v>3705</v>
      </c>
      <c r="B4264" t="s">
        <v>3705</v>
      </c>
      <c r="C4264" t="s">
        <v>15155</v>
      </c>
      <c r="D4264" t="s">
        <v>22314</v>
      </c>
      <c r="E4264" t="s">
        <v>29051</v>
      </c>
      <c r="F4264">
        <v>3</v>
      </c>
      <c r="G4264">
        <v>144</v>
      </c>
      <c r="H4264" s="1">
        <v>226</v>
      </c>
      <c r="I4264" s="87"/>
      <c r="K4264" s="86" t="s">
        <v>17485</v>
      </c>
      <c r="L4264" s="86" t="s">
        <v>17486</v>
      </c>
      <c r="N4264">
        <f>IFERROR(VLOOKUP(A4264,bip!$A:$C,2,0),"")</f>
      </c>
      <c r="O4264">
        <f>IFERROR(VLOOKUP(A4264,bip!$A:$Z,3,0),"")</f>
      </c>
    </row>
    <row r="4265" spans="1:15" ht="13.2">
      <c r="A4265" t="s">
        <v>3700</v>
      </c>
      <c r="B4265" t="s">
        <v>3700</v>
      </c>
      <c r="C4265" t="s">
        <v>15155</v>
      </c>
      <c r="D4265" t="s">
        <v>22315</v>
      </c>
      <c r="E4265" t="s">
        <v>29052</v>
      </c>
      <c r="F4265">
        <v>3</v>
      </c>
      <c r="G4265">
        <v>87</v>
      </c>
      <c r="H4265" s="1">
        <v>296</v>
      </c>
      <c r="I4265" s="87"/>
      <c r="K4265" s="86" t="s">
        <v>17485</v>
      </c>
      <c r="L4265" s="86" t="s">
        <v>17486</v>
      </c>
      <c r="N4265">
        <f>IFERROR(VLOOKUP(A4265,bip!$A:$C,2,0),"")</f>
      </c>
      <c r="O4265">
        <f>IFERROR(VLOOKUP(A4265,bip!$A:$Z,3,0),"")</f>
      </c>
    </row>
    <row r="4266" spans="1:15" ht="13.2">
      <c r="A4266" t="s">
        <v>25742</v>
      </c>
      <c r="B4266" t="s">
        <v>25742</v>
      </c>
      <c r="C4266" t="s">
        <v>15155</v>
      </c>
      <c r="D4266" t="s">
        <v>25743</v>
      </c>
      <c r="E4266" t="s">
        <v>29053</v>
      </c>
      <c r="F4266">
        <v>3</v>
      </c>
      <c r="G4266">
        <v>87</v>
      </c>
      <c r="H4266" s="1">
        <v>417</v>
      </c>
      <c r="I4266" s="87"/>
      <c r="K4266" s="86" t="s">
        <v>17485</v>
      </c>
      <c r="L4266" s="86" t="s">
        <v>17486</v>
      </c>
      <c r="N4266">
        <f>IFERROR(VLOOKUP(A4266,bip!$A:$C,2,0),"")</f>
      </c>
      <c r="O4266">
        <f>IFERROR(VLOOKUP(A4266,bip!$A:$Z,3,0),"")</f>
      </c>
    </row>
    <row r="4267" spans="1:15" ht="13.2">
      <c r="A4267" t="s">
        <v>3699</v>
      </c>
      <c r="B4267" t="s">
        <v>3699</v>
      </c>
      <c r="C4267" t="s">
        <v>15155</v>
      </c>
      <c r="D4267" t="s">
        <v>22316</v>
      </c>
      <c r="E4267" t="s">
        <v>29054</v>
      </c>
      <c r="F4267">
        <v>3</v>
      </c>
      <c r="G4267">
        <v>54</v>
      </c>
      <c r="H4267" s="1">
        <v>528</v>
      </c>
      <c r="I4267" s="87"/>
      <c r="K4267" s="86" t="s">
        <v>17485</v>
      </c>
      <c r="L4267" s="86" t="s">
        <v>17486</v>
      </c>
      <c r="N4267">
        <f>IFERROR(VLOOKUP(A4267,bip!$A:$C,2,0),"")</f>
      </c>
      <c r="O4267">
        <f>IFERROR(VLOOKUP(A4267,bip!$A:$Z,3,0),"")</f>
      </c>
    </row>
    <row r="4268" spans="1:15" ht="13.2">
      <c r="A4268" t="s">
        <v>3697</v>
      </c>
      <c r="B4268" t="s">
        <v>3697</v>
      </c>
      <c r="C4268" t="s">
        <v>15155</v>
      </c>
      <c r="D4268" t="s">
        <v>29043</v>
      </c>
      <c r="E4268" t="s">
        <v>29044</v>
      </c>
      <c r="F4268">
        <v>1</v>
      </c>
      <c r="G4268">
        <v>20</v>
      </c>
      <c r="H4268" s="1">
        <v>1082</v>
      </c>
      <c r="I4268" s="87"/>
      <c r="K4268" s="86" t="s">
        <v>17485</v>
      </c>
      <c r="L4268" s="86" t="s">
        <v>17486</v>
      </c>
      <c r="N4268">
        <f>IFERROR(VLOOKUP(A4268,bip!$A:$C,2,0),"")</f>
      </c>
      <c r="O4268">
        <f>IFERROR(VLOOKUP(A4268,bip!$A:$Z,3,0),"")</f>
      </c>
    </row>
    <row r="4269" spans="1:15" ht="13.2">
      <c r="A4269" t="s">
        <v>3709</v>
      </c>
      <c r="B4269" t="s">
        <v>3709</v>
      </c>
      <c r="C4269" t="s">
        <v>15155</v>
      </c>
      <c r="D4269" t="s">
        <v>22320</v>
      </c>
      <c r="E4269" t="s">
        <v>20815</v>
      </c>
      <c r="F4269">
        <v>1</v>
      </c>
      <c r="G4269">
        <v>45</v>
      </c>
      <c r="H4269" s="1">
        <v>857</v>
      </c>
      <c r="I4269" s="87"/>
      <c r="K4269" s="86" t="s">
        <v>17485</v>
      </c>
      <c r="L4269" s="86" t="s">
        <v>17486</v>
      </c>
      <c r="N4269">
        <f>IFERROR(VLOOKUP(A4269,bip!$A:$C,2,0),"")</f>
      </c>
      <c r="O4269">
        <f>IFERROR(VLOOKUP(A4269,bip!$A:$Z,3,0),"")</f>
      </c>
    </row>
    <row r="4270" spans="1:15" ht="13.2">
      <c r="A4270" t="s">
        <v>3698</v>
      </c>
      <c r="B4270" t="s">
        <v>3698</v>
      </c>
      <c r="C4270" t="s">
        <v>15155</v>
      </c>
      <c r="D4270" t="s">
        <v>22310</v>
      </c>
      <c r="E4270" t="s">
        <v>20812</v>
      </c>
      <c r="F4270">
        <v>1</v>
      </c>
      <c r="G4270">
        <v>48</v>
      </c>
      <c r="H4270" s="1">
        <v>1066</v>
      </c>
      <c r="I4270" s="87"/>
      <c r="K4270" s="86" t="s">
        <v>17485</v>
      </c>
      <c r="L4270" s="86" t="s">
        <v>17486</v>
      </c>
      <c r="N4270">
        <f>IFERROR(VLOOKUP(A4270,bip!$A:$C,2,0),"")</f>
      </c>
      <c r="O4270">
        <f>IFERROR(VLOOKUP(A4270,bip!$A:$Z,3,0),"")</f>
      </c>
    </row>
    <row r="4271" spans="1:15" ht="13.2">
      <c r="A4271" t="s">
        <v>3708</v>
      </c>
      <c r="B4271" t="s">
        <v>3708</v>
      </c>
      <c r="C4271" t="s">
        <v>15155</v>
      </c>
      <c r="D4271" t="s">
        <v>22319</v>
      </c>
      <c r="E4271" t="s">
        <v>19761</v>
      </c>
      <c r="F4271">
        <v>1</v>
      </c>
      <c r="G4271">
        <v>50</v>
      </c>
      <c r="H4271" s="1">
        <v>110</v>
      </c>
      <c r="I4271" s="87"/>
      <c r="K4271" s="86" t="s">
        <v>17485</v>
      </c>
      <c r="L4271" s="86" t="s">
        <v>17486</v>
      </c>
      <c r="N4271">
        <f>IFERROR(VLOOKUP(A4271,bip!$A:$C,2,0),"")</f>
      </c>
      <c r="O4271">
        <f>IFERROR(VLOOKUP(A4271,bip!$A:$Z,3,0),"")</f>
      </c>
    </row>
    <row r="4272" spans="1:15" ht="13.2">
      <c r="A4272" t="s">
        <v>3710</v>
      </c>
      <c r="B4272" t="s">
        <v>3710</v>
      </c>
      <c r="C4272" t="s">
        <v>15155</v>
      </c>
      <c r="D4272" t="s">
        <v>22321</v>
      </c>
      <c r="E4272" t="s">
        <v>19762</v>
      </c>
      <c r="F4272">
        <v>1</v>
      </c>
      <c r="G4272">
        <v>50</v>
      </c>
      <c r="H4272" s="1">
        <v>127</v>
      </c>
      <c r="I4272" s="87"/>
      <c r="K4272" s="86" t="s">
        <v>17485</v>
      </c>
      <c r="L4272" s="86" t="s">
        <v>17486</v>
      </c>
      <c r="N4272">
        <f>IFERROR(VLOOKUP(A4272,bip!$A:$C,2,0),"")</f>
      </c>
      <c r="O4272">
        <f>IFERROR(VLOOKUP(A4272,bip!$A:$Z,3,0),"")</f>
      </c>
    </row>
    <row r="4273" spans="1:15" ht="13.2">
      <c r="A4273" t="s">
        <v>3706</v>
      </c>
      <c r="B4273" t="s">
        <v>3706</v>
      </c>
      <c r="C4273" t="s">
        <v>15155</v>
      </c>
      <c r="D4273" t="s">
        <v>31210</v>
      </c>
      <c r="E4273" t="s">
        <v>19760</v>
      </c>
      <c r="F4273">
        <v>1</v>
      </c>
      <c r="G4273">
        <v>50</v>
      </c>
      <c r="H4273" s="1">
        <v>437</v>
      </c>
      <c r="I4273" s="87"/>
      <c r="K4273" s="86" t="s">
        <v>17485</v>
      </c>
      <c r="L4273" s="86" t="s">
        <v>17486</v>
      </c>
      <c r="N4273">
        <f>IFERROR(VLOOKUP(A4273,bip!$A:$C,2,0),"")</f>
      </c>
      <c r="O4273">
        <f>IFERROR(VLOOKUP(A4273,bip!$A:$Z,3,0),"")</f>
      </c>
    </row>
    <row r="4274" spans="1:15" ht="13.2">
      <c r="A4274" t="s">
        <v>3707</v>
      </c>
      <c r="B4274" t="s">
        <v>3707</v>
      </c>
      <c r="C4274" t="s">
        <v>15155</v>
      </c>
      <c r="D4274" t="s">
        <v>22318</v>
      </c>
      <c r="E4274" t="s">
        <v>20814</v>
      </c>
      <c r="F4274">
        <v>1</v>
      </c>
      <c r="G4274">
        <v>30</v>
      </c>
      <c r="H4274" s="1">
        <v>2998</v>
      </c>
      <c r="I4274" s="87"/>
      <c r="K4274" s="86" t="s">
        <v>17485</v>
      </c>
      <c r="L4274" s="86" t="s">
        <v>17486</v>
      </c>
      <c r="N4274">
        <f>IFERROR(VLOOKUP(A4274,bip!$A:$C,2,0),"")</f>
      </c>
      <c r="O4274">
        <f>IFERROR(VLOOKUP(A4274,bip!$A:$Z,3,0),"")</f>
      </c>
    </row>
    <row r="4275" spans="1:15" ht="13.2">
      <c r="A4275" t="s">
        <v>3715</v>
      </c>
      <c r="B4275" t="s">
        <v>3715</v>
      </c>
      <c r="C4275" t="s">
        <v>15155</v>
      </c>
      <c r="D4275" t="s">
        <v>22327</v>
      </c>
      <c r="E4275" t="s">
        <v>19764</v>
      </c>
      <c r="F4275">
        <v>1</v>
      </c>
      <c r="G4275">
        <v>60</v>
      </c>
      <c r="H4275" s="1">
        <v>340</v>
      </c>
      <c r="I4275" s="87"/>
      <c r="K4275" s="86" t="s">
        <v>17485</v>
      </c>
      <c r="L4275" s="86" t="s">
        <v>17486</v>
      </c>
      <c r="N4275">
        <f>IFERROR(VLOOKUP(A4275,bip!$A:$C,2,0),"")</f>
      </c>
      <c r="O4275">
        <f>IFERROR(VLOOKUP(A4275,bip!$A:$Z,3,0),"")</f>
      </c>
    </row>
    <row r="4276" spans="1:15" ht="13.2">
      <c r="A4276" t="s">
        <v>3711</v>
      </c>
      <c r="B4276" t="s">
        <v>3711</v>
      </c>
      <c r="C4276" t="s">
        <v>15155</v>
      </c>
      <c r="D4276" t="s">
        <v>22322</v>
      </c>
      <c r="E4276" t="s">
        <v>20813</v>
      </c>
      <c r="F4276">
        <v>1</v>
      </c>
      <c r="G4276">
        <v>72</v>
      </c>
      <c r="H4276" s="1">
        <v>1375</v>
      </c>
      <c r="I4276" s="87"/>
      <c r="K4276" s="86" t="s">
        <v>17485</v>
      </c>
      <c r="L4276" s="86" t="s">
        <v>17486</v>
      </c>
      <c r="N4276">
        <f>IFERROR(VLOOKUP(A4276,bip!$A:$C,2,0),"")</f>
      </c>
      <c r="O4276">
        <f>IFERROR(VLOOKUP(A4276,bip!$A:$Z,3,0),"")</f>
      </c>
    </row>
    <row r="4277" spans="1:15" ht="13.2">
      <c r="A4277" t="s">
        <v>3717</v>
      </c>
      <c r="B4277" t="s">
        <v>3717</v>
      </c>
      <c r="C4277" t="s">
        <v>15155</v>
      </c>
      <c r="D4277" t="s">
        <v>16063</v>
      </c>
      <c r="E4277" t="s">
        <v>19766</v>
      </c>
      <c r="F4277">
        <v>1</v>
      </c>
      <c r="G4277">
        <v>60</v>
      </c>
      <c r="H4277" s="1">
        <v>589</v>
      </c>
      <c r="I4277" s="87"/>
      <c r="K4277" s="86" t="s">
        <v>17485</v>
      </c>
      <c r="L4277" s="86" t="s">
        <v>17486</v>
      </c>
      <c r="N4277">
        <f>IFERROR(VLOOKUP(A4277,bip!$A:$C,2,0),"")</f>
      </c>
      <c r="O4277">
        <f>IFERROR(VLOOKUP(A4277,bip!$A:$Z,3,0),"")</f>
      </c>
    </row>
    <row r="4278" spans="1:15" ht="13.2">
      <c r="A4278" t="s">
        <v>3718</v>
      </c>
      <c r="B4278" t="s">
        <v>3718</v>
      </c>
      <c r="C4278" t="s">
        <v>15155</v>
      </c>
      <c r="D4278" t="s">
        <v>31213</v>
      </c>
      <c r="E4278" t="s">
        <v>22329</v>
      </c>
      <c r="F4278">
        <v>1</v>
      </c>
      <c r="G4278">
        <v>100</v>
      </c>
      <c r="H4278" s="1">
        <v>616</v>
      </c>
      <c r="I4278" s="87"/>
      <c r="K4278" s="86" t="s">
        <v>17485</v>
      </c>
      <c r="L4278" s="86" t="s">
        <v>17486</v>
      </c>
      <c r="N4278">
        <f>IFERROR(VLOOKUP(A4278,bip!$A:$C,2,0),"")</f>
      </c>
      <c r="O4278">
        <f>IFERROR(VLOOKUP(A4278,bip!$A:$Z,3,0),"")</f>
      </c>
    </row>
    <row r="4279" spans="1:15" ht="13.2">
      <c r="A4279" t="s">
        <v>3716</v>
      </c>
      <c r="B4279" t="s">
        <v>3716</v>
      </c>
      <c r="C4279" t="s">
        <v>15155</v>
      </c>
      <c r="D4279" t="s">
        <v>22328</v>
      </c>
      <c r="E4279" t="s">
        <v>19765</v>
      </c>
      <c r="F4279">
        <v>1</v>
      </c>
      <c r="G4279">
        <v>50</v>
      </c>
      <c r="H4279" s="1">
        <v>143</v>
      </c>
      <c r="I4279" s="87"/>
      <c r="K4279" s="86" t="s">
        <v>17485</v>
      </c>
      <c r="L4279" s="86" t="s">
        <v>17486</v>
      </c>
      <c r="N4279">
        <f>IFERROR(VLOOKUP(A4279,bip!$A:$C,2,0),"")</f>
      </c>
      <c r="O4279">
        <f>IFERROR(VLOOKUP(A4279,bip!$A:$Z,3,0),"")</f>
      </c>
    </row>
    <row r="4280" spans="1:15" ht="13.2">
      <c r="A4280" t="s">
        <v>3712</v>
      </c>
      <c r="B4280" t="s">
        <v>3712</v>
      </c>
      <c r="C4280" t="s">
        <v>15155</v>
      </c>
      <c r="D4280" t="s">
        <v>31211</v>
      </c>
      <c r="E4280" t="s">
        <v>22323</v>
      </c>
      <c r="F4280">
        <v>1</v>
      </c>
      <c r="G4280">
        <v>50</v>
      </c>
      <c r="H4280" s="1">
        <v>285</v>
      </c>
      <c r="I4280" s="87"/>
      <c r="K4280" s="86" t="s">
        <v>17485</v>
      </c>
      <c r="L4280" s="86" t="s">
        <v>17486</v>
      </c>
      <c r="N4280">
        <f>IFERROR(VLOOKUP(A4280,bip!$A:$C,2,0),"")</f>
      </c>
      <c r="O4280">
        <f>IFERROR(VLOOKUP(A4280,bip!$A:$Z,3,0),"")</f>
      </c>
    </row>
    <row r="4281" spans="1:15" ht="13.2">
      <c r="A4281" t="s">
        <v>3713</v>
      </c>
      <c r="B4281" t="s">
        <v>3713</v>
      </c>
      <c r="C4281" t="s">
        <v>15155</v>
      </c>
      <c r="D4281" t="s">
        <v>31212</v>
      </c>
      <c r="E4281" t="s">
        <v>22324</v>
      </c>
      <c r="F4281">
        <v>1</v>
      </c>
      <c r="G4281">
        <v>50</v>
      </c>
      <c r="H4281" s="1">
        <v>314</v>
      </c>
      <c r="I4281" s="87"/>
      <c r="K4281" s="86" t="s">
        <v>17485</v>
      </c>
      <c r="L4281" s="86" t="s">
        <v>17486</v>
      </c>
      <c r="N4281">
        <f>IFERROR(VLOOKUP(A4281,bip!$A:$C,2,0),"")</f>
      </c>
      <c r="O4281">
        <f>IFERROR(VLOOKUP(A4281,bip!$A:$Z,3,0),"")</f>
      </c>
    </row>
    <row r="4282" spans="1:15" ht="13.2">
      <c r="A4282" t="s">
        <v>3714</v>
      </c>
      <c r="B4282" t="s">
        <v>3714</v>
      </c>
      <c r="C4282" t="s">
        <v>15155</v>
      </c>
      <c r="D4282" t="s">
        <v>22326</v>
      </c>
      <c r="E4282" t="s">
        <v>20816</v>
      </c>
      <c r="F4282">
        <v>1</v>
      </c>
      <c r="G4282">
        <v>60</v>
      </c>
      <c r="H4282" s="1">
        <v>803</v>
      </c>
      <c r="I4282" s="87"/>
      <c r="K4282" s="86" t="s">
        <v>17485</v>
      </c>
      <c r="L4282" s="86" t="s">
        <v>17486</v>
      </c>
      <c r="N4282">
        <f>IFERROR(VLOOKUP(A4282,bip!$A:$C,2,0),"")</f>
      </c>
      <c r="O4282">
        <f>IFERROR(VLOOKUP(A4282,bip!$A:$Z,3,0),"")</f>
      </c>
    </row>
    <row r="4283" spans="1:15" ht="13.2">
      <c r="A4283" t="s">
        <v>3606</v>
      </c>
      <c r="B4283" t="s">
        <v>3606</v>
      </c>
      <c r="C4283" t="s">
        <v>15155</v>
      </c>
      <c r="D4283" t="s">
        <v>22275</v>
      </c>
      <c r="E4283" t="s">
        <v>19721</v>
      </c>
      <c r="F4283">
        <v>1</v>
      </c>
      <c r="G4283">
        <v>40</v>
      </c>
      <c r="H4283" s="1">
        <v>408</v>
      </c>
      <c r="I4283" s="87"/>
      <c r="K4283" s="86" t="s">
        <v>17485</v>
      </c>
      <c r="L4283" s="86" t="s">
        <v>17486</v>
      </c>
      <c r="N4283">
        <f>IFERROR(VLOOKUP(A4283,bip!$A:$C,2,0),"")</f>
      </c>
      <c r="O4283">
        <f>IFERROR(VLOOKUP(A4283,bip!$A:$Z,3,0),"")</f>
      </c>
    </row>
    <row r="4284" spans="1:15" ht="13.2">
      <c r="A4284" t="s">
        <v>3604</v>
      </c>
      <c r="B4284" t="s">
        <v>3604</v>
      </c>
      <c r="C4284" t="s">
        <v>15155</v>
      </c>
      <c r="D4284" t="s">
        <v>22276</v>
      </c>
      <c r="E4284" t="s">
        <v>19722</v>
      </c>
      <c r="F4284">
        <v>1</v>
      </c>
      <c r="G4284">
        <v>40</v>
      </c>
      <c r="H4284" s="1">
        <v>398</v>
      </c>
      <c r="I4284" s="87"/>
      <c r="K4284" s="86" t="s">
        <v>17485</v>
      </c>
      <c r="L4284" s="86" t="s">
        <v>17486</v>
      </c>
      <c r="N4284">
        <f>IFERROR(VLOOKUP(A4284,bip!$A:$C,2,0),"")</f>
      </c>
      <c r="O4284">
        <f>IFERROR(VLOOKUP(A4284,bip!$A:$Z,3,0),"")</f>
      </c>
    </row>
    <row r="4285" spans="1:15" ht="13.2">
      <c r="A4285" t="s">
        <v>3598</v>
      </c>
      <c r="B4285" t="s">
        <v>3598</v>
      </c>
      <c r="C4285" t="s">
        <v>15155</v>
      </c>
      <c r="D4285" t="s">
        <v>22283</v>
      </c>
      <c r="E4285" t="s">
        <v>19729</v>
      </c>
      <c r="F4285">
        <v>1</v>
      </c>
      <c r="G4285">
        <v>40</v>
      </c>
      <c r="H4285" s="1">
        <v>419</v>
      </c>
      <c r="I4285" s="87"/>
      <c r="K4285" s="86" t="s">
        <v>17485</v>
      </c>
      <c r="L4285" s="86" t="s">
        <v>17486</v>
      </c>
      <c r="N4285">
        <f>IFERROR(VLOOKUP(A4285,bip!$A:$C,2,0),"")</f>
      </c>
      <c r="O4285">
        <f>IFERROR(VLOOKUP(A4285,bip!$A:$Z,3,0),"")</f>
      </c>
    </row>
    <row r="4286" spans="1:15" ht="13.2">
      <c r="A4286" t="s">
        <v>3602</v>
      </c>
      <c r="B4286" t="s">
        <v>3602</v>
      </c>
      <c r="C4286" t="s">
        <v>15155</v>
      </c>
      <c r="D4286" t="s">
        <v>22277</v>
      </c>
      <c r="E4286" t="s">
        <v>19723</v>
      </c>
      <c r="F4286">
        <v>1</v>
      </c>
      <c r="G4286">
        <v>40</v>
      </c>
      <c r="H4286" s="1">
        <v>419</v>
      </c>
      <c r="I4286" s="87"/>
      <c r="K4286" s="86" t="s">
        <v>17485</v>
      </c>
      <c r="L4286" s="86" t="s">
        <v>17486</v>
      </c>
      <c r="N4286">
        <f>IFERROR(VLOOKUP(A4286,bip!$A:$C,2,0),"")</f>
      </c>
      <c r="O4286">
        <f>IFERROR(VLOOKUP(A4286,bip!$A:$Z,3,0),"")</f>
      </c>
    </row>
    <row r="4287" spans="1:15" ht="13.2">
      <c r="A4287" t="s">
        <v>3610</v>
      </c>
      <c r="B4287" t="s">
        <v>3610</v>
      </c>
      <c r="C4287" t="s">
        <v>15155</v>
      </c>
      <c r="D4287" t="s">
        <v>22278</v>
      </c>
      <c r="E4287" t="s">
        <v>19724</v>
      </c>
      <c r="F4287">
        <v>1</v>
      </c>
      <c r="G4287">
        <v>48</v>
      </c>
      <c r="H4287" s="1">
        <v>409</v>
      </c>
      <c r="I4287" s="87"/>
      <c r="K4287" s="86" t="s">
        <v>17485</v>
      </c>
      <c r="L4287" s="86" t="s">
        <v>17486</v>
      </c>
      <c r="N4287">
        <f>IFERROR(VLOOKUP(A4287,bip!$A:$C,2,0),"")</f>
      </c>
      <c r="O4287">
        <f>IFERROR(VLOOKUP(A4287,bip!$A:$Z,3,0),"")</f>
      </c>
    </row>
    <row r="4288" spans="1:15" ht="13.2">
      <c r="A4288" t="s">
        <v>3611</v>
      </c>
      <c r="B4288" t="s">
        <v>3611</v>
      </c>
      <c r="C4288" t="s">
        <v>15155</v>
      </c>
      <c r="D4288" t="s">
        <v>22282</v>
      </c>
      <c r="E4288" t="s">
        <v>19728</v>
      </c>
      <c r="F4288">
        <v>1</v>
      </c>
      <c r="G4288">
        <v>36</v>
      </c>
      <c r="H4288" s="1">
        <v>593</v>
      </c>
      <c r="I4288" s="87"/>
      <c r="K4288" s="86" t="s">
        <v>17485</v>
      </c>
      <c r="L4288" s="86" t="s">
        <v>17486</v>
      </c>
      <c r="N4288">
        <f>IFERROR(VLOOKUP(A4288,bip!$A:$C,2,0),"")</f>
      </c>
      <c r="O4288">
        <f>IFERROR(VLOOKUP(A4288,bip!$A:$Z,3,0),"")</f>
      </c>
    </row>
    <row r="4289" spans="1:15" ht="13.2">
      <c r="A4289" t="s">
        <v>3596</v>
      </c>
      <c r="B4289" t="s">
        <v>3596</v>
      </c>
      <c r="C4289" t="s">
        <v>15155</v>
      </c>
      <c r="D4289" t="s">
        <v>28948</v>
      </c>
      <c r="E4289" t="s">
        <v>28949</v>
      </c>
      <c r="F4289">
        <v>1</v>
      </c>
      <c r="G4289">
        <v>16</v>
      </c>
      <c r="H4289" s="1">
        <v>1179</v>
      </c>
      <c r="I4289" s="87"/>
      <c r="K4289" s="86" t="s">
        <v>17485</v>
      </c>
      <c r="L4289" s="86" t="s">
        <v>17486</v>
      </c>
      <c r="N4289">
        <f>IFERROR(VLOOKUP(A4289,bip!$A:$C,2,0),"")</f>
      </c>
      <c r="O4289">
        <f>IFERROR(VLOOKUP(A4289,bip!$A:$Z,3,0),"")</f>
      </c>
    </row>
    <row r="4290" spans="1:15" ht="13.2">
      <c r="A4290" t="s">
        <v>3595</v>
      </c>
      <c r="B4290" t="s">
        <v>3595</v>
      </c>
      <c r="C4290" t="s">
        <v>15155</v>
      </c>
      <c r="D4290" t="s">
        <v>28948</v>
      </c>
      <c r="E4290" t="s">
        <v>28949</v>
      </c>
      <c r="F4290">
        <v>1</v>
      </c>
      <c r="G4290">
        <v>6</v>
      </c>
      <c r="H4290" s="1">
        <v>1638</v>
      </c>
      <c r="I4290" s="87"/>
      <c r="K4290" s="86" t="s">
        <v>17485</v>
      </c>
      <c r="L4290" s="86" t="s">
        <v>17486</v>
      </c>
      <c r="N4290">
        <f>IFERROR(VLOOKUP(A4290,bip!$A:$C,2,0),"")</f>
      </c>
      <c r="O4290">
        <f>IFERROR(VLOOKUP(A4290,bip!$A:$Z,3,0),"")</f>
      </c>
    </row>
    <row r="4291" spans="1:15" ht="13.2">
      <c r="A4291" t="s">
        <v>3594</v>
      </c>
      <c r="B4291" t="s">
        <v>3594</v>
      </c>
      <c r="C4291" t="s">
        <v>15155</v>
      </c>
      <c r="D4291" t="s">
        <v>28950</v>
      </c>
      <c r="E4291" t="s">
        <v>31214</v>
      </c>
      <c r="F4291">
        <v>1</v>
      </c>
      <c r="G4291">
        <v>1</v>
      </c>
      <c r="H4291" s="1">
        <v>3201</v>
      </c>
      <c r="I4291" s="87"/>
      <c r="K4291" s="86" t="s">
        <v>17485</v>
      </c>
      <c r="L4291" s="86" t="s">
        <v>17486</v>
      </c>
      <c r="N4291">
        <f>IFERROR(VLOOKUP(A4291,bip!$A:$C,2,0),"")</f>
      </c>
      <c r="O4291">
        <f>IFERROR(VLOOKUP(A4291,bip!$A:$Z,3,0),"")</f>
      </c>
    </row>
    <row r="4292" spans="1:15" ht="13.2">
      <c r="A4292" t="s">
        <v>3597</v>
      </c>
      <c r="B4292" t="s">
        <v>3597</v>
      </c>
      <c r="C4292" t="s">
        <v>15155</v>
      </c>
      <c r="D4292" t="s">
        <v>28951</v>
      </c>
      <c r="E4292" t="s">
        <v>28952</v>
      </c>
      <c r="F4292">
        <v>1</v>
      </c>
      <c r="G4292">
        <v>1</v>
      </c>
      <c r="H4292" s="1">
        <v>1613</v>
      </c>
      <c r="I4292" s="87"/>
      <c r="K4292" s="86" t="s">
        <v>17485</v>
      </c>
      <c r="L4292" s="86" t="s">
        <v>17486</v>
      </c>
      <c r="N4292">
        <f>IFERROR(VLOOKUP(A4292,bip!$A:$C,2,0),"")</f>
      </c>
      <c r="O4292">
        <f>IFERROR(VLOOKUP(A4292,bip!$A:$Z,3,0),"")</f>
      </c>
    </row>
    <row r="4293" spans="1:15" ht="13.2">
      <c r="A4293" t="s">
        <v>3607</v>
      </c>
      <c r="B4293" t="s">
        <v>3607</v>
      </c>
      <c r="C4293" t="s">
        <v>15155</v>
      </c>
      <c r="D4293" t="s">
        <v>22279</v>
      </c>
      <c r="E4293" t="s">
        <v>19725</v>
      </c>
      <c r="F4293">
        <v>1</v>
      </c>
      <c r="G4293">
        <v>32</v>
      </c>
      <c r="H4293" s="1">
        <v>478</v>
      </c>
      <c r="I4293" s="87"/>
      <c r="K4293" s="86" t="s">
        <v>17485</v>
      </c>
      <c r="L4293" s="86" t="s">
        <v>17486</v>
      </c>
      <c r="N4293">
        <f>IFERROR(VLOOKUP(A4293,bip!$A:$C,2,0),"")</f>
      </c>
      <c r="O4293">
        <f>IFERROR(VLOOKUP(A4293,bip!$A:$Z,3,0),"")</f>
      </c>
    </row>
    <row r="4294" spans="1:15" ht="13.2">
      <c r="A4294" t="s">
        <v>3605</v>
      </c>
      <c r="B4294" t="s">
        <v>3605</v>
      </c>
      <c r="C4294" t="s">
        <v>15155</v>
      </c>
      <c r="D4294" t="s">
        <v>22280</v>
      </c>
      <c r="E4294" t="s">
        <v>19726</v>
      </c>
      <c r="F4294">
        <v>1</v>
      </c>
      <c r="G4294">
        <v>32</v>
      </c>
      <c r="H4294" s="1">
        <v>425</v>
      </c>
      <c r="I4294" s="87"/>
      <c r="K4294" s="86" t="s">
        <v>17485</v>
      </c>
      <c r="L4294" s="86" t="s">
        <v>17486</v>
      </c>
      <c r="N4294">
        <f>IFERROR(VLOOKUP(A4294,bip!$A:$C,2,0),"")</f>
      </c>
      <c r="O4294">
        <f>IFERROR(VLOOKUP(A4294,bip!$A:$Z,3,0),"")</f>
      </c>
    </row>
    <row r="4295" spans="1:15" ht="13.2">
      <c r="A4295" t="s">
        <v>3599</v>
      </c>
      <c r="B4295" t="s">
        <v>3599</v>
      </c>
      <c r="C4295" t="s">
        <v>15155</v>
      </c>
      <c r="D4295" t="s">
        <v>22284</v>
      </c>
      <c r="E4295" t="s">
        <v>19730</v>
      </c>
      <c r="F4295">
        <v>1</v>
      </c>
      <c r="G4295">
        <v>32</v>
      </c>
      <c r="H4295" s="1">
        <v>492</v>
      </c>
      <c r="I4295" s="87"/>
      <c r="K4295" s="86" t="s">
        <v>17485</v>
      </c>
      <c r="L4295" s="86" t="s">
        <v>17486</v>
      </c>
      <c r="N4295">
        <f>IFERROR(VLOOKUP(A4295,bip!$A:$C,2,0),"")</f>
      </c>
      <c r="O4295">
        <f>IFERROR(VLOOKUP(A4295,bip!$A:$Z,3,0),"")</f>
      </c>
    </row>
    <row r="4296" spans="1:15" ht="13.2">
      <c r="A4296" t="s">
        <v>3601</v>
      </c>
      <c r="B4296" t="s">
        <v>3601</v>
      </c>
      <c r="C4296" t="s">
        <v>15155</v>
      </c>
      <c r="D4296" t="s">
        <v>22286</v>
      </c>
      <c r="E4296" t="s">
        <v>19732</v>
      </c>
      <c r="F4296">
        <v>1</v>
      </c>
      <c r="G4296">
        <v>16</v>
      </c>
      <c r="H4296" s="1">
        <v>849</v>
      </c>
      <c r="I4296" s="87"/>
      <c r="K4296" s="86" t="s">
        <v>17485</v>
      </c>
      <c r="L4296" s="86" t="s">
        <v>17486</v>
      </c>
      <c r="N4296">
        <f>IFERROR(VLOOKUP(A4296,bip!$A:$C,2,0),"")</f>
      </c>
      <c r="O4296">
        <f>IFERROR(VLOOKUP(A4296,bip!$A:$Z,3,0),"")</f>
      </c>
    </row>
    <row r="4297" spans="1:15" ht="13.2">
      <c r="A4297" t="s">
        <v>3603</v>
      </c>
      <c r="B4297" t="s">
        <v>3603</v>
      </c>
      <c r="C4297" t="s">
        <v>15155</v>
      </c>
      <c r="D4297" t="s">
        <v>22281</v>
      </c>
      <c r="E4297" t="s">
        <v>19727</v>
      </c>
      <c r="F4297">
        <v>1</v>
      </c>
      <c r="G4297">
        <v>32</v>
      </c>
      <c r="H4297" s="1">
        <v>492</v>
      </c>
      <c r="I4297" s="87"/>
      <c r="K4297" s="86" t="s">
        <v>17485</v>
      </c>
      <c r="L4297" s="86" t="s">
        <v>17486</v>
      </c>
      <c r="N4297">
        <f>IFERROR(VLOOKUP(A4297,bip!$A:$C,2,0),"")</f>
      </c>
      <c r="O4297">
        <f>IFERROR(VLOOKUP(A4297,bip!$A:$Z,3,0),"")</f>
      </c>
    </row>
    <row r="4298" spans="1:15" ht="13.2">
      <c r="A4298" t="s">
        <v>3600</v>
      </c>
      <c r="B4298" t="s">
        <v>3600</v>
      </c>
      <c r="C4298" t="s">
        <v>15155</v>
      </c>
      <c r="D4298" t="s">
        <v>22285</v>
      </c>
      <c r="E4298" t="s">
        <v>19731</v>
      </c>
      <c r="F4298">
        <v>1</v>
      </c>
      <c r="G4298">
        <v>24</v>
      </c>
      <c r="H4298" s="1">
        <v>725</v>
      </c>
      <c r="I4298" s="87"/>
      <c r="K4298" s="86" t="s">
        <v>17485</v>
      </c>
      <c r="L4298" s="86" t="s">
        <v>17486</v>
      </c>
      <c r="N4298">
        <f>IFERROR(VLOOKUP(A4298,bip!$A:$C,2,0),"")</f>
      </c>
      <c r="O4298">
        <f>IFERROR(VLOOKUP(A4298,bip!$A:$Z,3,0),"")</f>
      </c>
    </row>
    <row r="4299" spans="1:15" ht="13.2">
      <c r="A4299" t="s">
        <v>3615</v>
      </c>
      <c r="B4299" t="s">
        <v>3615</v>
      </c>
      <c r="C4299" t="s">
        <v>15155</v>
      </c>
      <c r="D4299" t="s">
        <v>22290</v>
      </c>
      <c r="E4299" t="s">
        <v>19736</v>
      </c>
      <c r="F4299">
        <v>1</v>
      </c>
      <c r="G4299">
        <v>20</v>
      </c>
      <c r="H4299" s="1">
        <v>767</v>
      </c>
      <c r="I4299" s="87"/>
      <c r="K4299" s="86" t="s">
        <v>17485</v>
      </c>
      <c r="L4299" s="86" t="s">
        <v>17486</v>
      </c>
      <c r="N4299">
        <f>IFERROR(VLOOKUP(A4299,bip!$A:$C,2,0),"")</f>
      </c>
      <c r="O4299">
        <f>IFERROR(VLOOKUP(A4299,bip!$A:$Z,3,0),"")</f>
      </c>
    </row>
    <row r="4300" spans="1:15" ht="13.2">
      <c r="A4300" t="s">
        <v>3614</v>
      </c>
      <c r="B4300" t="s">
        <v>3614</v>
      </c>
      <c r="C4300" t="s">
        <v>15155</v>
      </c>
      <c r="D4300" t="s">
        <v>22291</v>
      </c>
      <c r="E4300" t="s">
        <v>19737</v>
      </c>
      <c r="F4300">
        <v>1</v>
      </c>
      <c r="G4300">
        <v>48</v>
      </c>
      <c r="H4300" s="1">
        <v>557</v>
      </c>
      <c r="I4300" s="87"/>
      <c r="K4300" s="86" t="s">
        <v>17485</v>
      </c>
      <c r="L4300" s="86" t="s">
        <v>17486</v>
      </c>
      <c r="N4300">
        <f>IFERROR(VLOOKUP(A4300,bip!$A:$C,2,0),"")</f>
      </c>
      <c r="O4300">
        <f>IFERROR(VLOOKUP(A4300,bip!$A:$Z,3,0),"")</f>
      </c>
    </row>
    <row r="4301" spans="1:15" ht="13.2">
      <c r="A4301" t="s">
        <v>3616</v>
      </c>
      <c r="B4301" t="s">
        <v>3616</v>
      </c>
      <c r="C4301" t="s">
        <v>15155</v>
      </c>
      <c r="D4301" t="s">
        <v>22289</v>
      </c>
      <c r="E4301" t="s">
        <v>19735</v>
      </c>
      <c r="F4301">
        <v>1</v>
      </c>
      <c r="G4301">
        <v>12</v>
      </c>
      <c r="H4301" s="1">
        <v>1213</v>
      </c>
      <c r="I4301" s="87"/>
      <c r="K4301" s="86" t="s">
        <v>17485</v>
      </c>
      <c r="L4301" s="86" t="s">
        <v>17486</v>
      </c>
      <c r="N4301">
        <f>IFERROR(VLOOKUP(A4301,bip!$A:$C,2,0),"")</f>
      </c>
      <c r="O4301">
        <f>IFERROR(VLOOKUP(A4301,bip!$A:$Z,3,0),"")</f>
      </c>
    </row>
    <row r="4302" spans="1:15" ht="13.2">
      <c r="A4302" t="s">
        <v>3613</v>
      </c>
      <c r="B4302" t="s">
        <v>3613</v>
      </c>
      <c r="C4302" t="s">
        <v>15155</v>
      </c>
      <c r="D4302" t="s">
        <v>22292</v>
      </c>
      <c r="E4302" t="s">
        <v>19738</v>
      </c>
      <c r="F4302">
        <v>1</v>
      </c>
      <c r="G4302">
        <v>30</v>
      </c>
      <c r="H4302" s="1">
        <v>924</v>
      </c>
      <c r="I4302" s="87"/>
      <c r="K4302" s="86" t="s">
        <v>17485</v>
      </c>
      <c r="L4302" s="86" t="s">
        <v>17486</v>
      </c>
      <c r="N4302">
        <f>IFERROR(VLOOKUP(A4302,bip!$A:$C,2,0),"")</f>
      </c>
      <c r="O4302">
        <f>IFERROR(VLOOKUP(A4302,bip!$A:$Z,3,0),"")</f>
      </c>
    </row>
    <row r="4303" spans="1:15" ht="13.2">
      <c r="A4303" t="s">
        <v>3618</v>
      </c>
      <c r="B4303" t="s">
        <v>3618</v>
      </c>
      <c r="C4303" t="s">
        <v>15155</v>
      </c>
      <c r="D4303" t="s">
        <v>22735</v>
      </c>
      <c r="E4303" t="s">
        <v>31215</v>
      </c>
      <c r="F4303">
        <v>1</v>
      </c>
      <c r="G4303">
        <v>16</v>
      </c>
      <c r="H4303" s="1">
        <v>824</v>
      </c>
      <c r="I4303" s="87"/>
      <c r="K4303" s="86" t="s">
        <v>17485</v>
      </c>
      <c r="L4303" s="86" t="s">
        <v>17486</v>
      </c>
      <c r="N4303">
        <f>IFERROR(VLOOKUP(A4303,bip!$A:$C,2,0),"")</f>
      </c>
      <c r="O4303">
        <f>IFERROR(VLOOKUP(A4303,bip!$A:$Z,3,0),"")</f>
      </c>
    </row>
    <row r="4304" spans="1:15" ht="13.2">
      <c r="A4304" t="s">
        <v>3617</v>
      </c>
      <c r="B4304" t="s">
        <v>3617</v>
      </c>
      <c r="C4304" t="s">
        <v>15155</v>
      </c>
      <c r="D4304" t="s">
        <v>22288</v>
      </c>
      <c r="E4304" t="s">
        <v>19734</v>
      </c>
      <c r="F4304">
        <v>1</v>
      </c>
      <c r="G4304">
        <v>15</v>
      </c>
      <c r="H4304" s="1">
        <v>1402</v>
      </c>
      <c r="I4304" s="87"/>
      <c r="K4304" s="86" t="s">
        <v>17485</v>
      </c>
      <c r="L4304" s="86" t="s">
        <v>17486</v>
      </c>
      <c r="N4304">
        <f>IFERROR(VLOOKUP(A4304,bip!$A:$C,2,0),"")</f>
      </c>
      <c r="O4304">
        <f>IFERROR(VLOOKUP(A4304,bip!$A:$Z,3,0),"")</f>
      </c>
    </row>
    <row r="4305" spans="1:15" ht="13.2">
      <c r="A4305" t="s">
        <v>3612</v>
      </c>
      <c r="B4305" t="s">
        <v>3612</v>
      </c>
      <c r="C4305" t="s">
        <v>15155</v>
      </c>
      <c r="D4305" t="s">
        <v>31216</v>
      </c>
      <c r="E4305" t="s">
        <v>33578</v>
      </c>
      <c r="F4305">
        <v>1</v>
      </c>
      <c r="G4305">
        <v>20</v>
      </c>
      <c r="H4305" s="1">
        <v>730</v>
      </c>
      <c r="I4305" s="87"/>
      <c r="K4305" s="86" t="s">
        <v>17485</v>
      </c>
      <c r="L4305" s="86" t="s">
        <v>17486</v>
      </c>
      <c r="N4305">
        <f>IFERROR(VLOOKUP(A4305,bip!$A:$C,2,0),"")</f>
      </c>
      <c r="O4305">
        <f>IFERROR(VLOOKUP(A4305,bip!$A:$Z,3,0),"")</f>
      </c>
    </row>
    <row r="4306" spans="1:15" ht="13.2">
      <c r="A4306" t="s">
        <v>3609</v>
      </c>
      <c r="B4306" t="s">
        <v>3609</v>
      </c>
      <c r="C4306" t="s">
        <v>15155</v>
      </c>
      <c r="D4306" t="s">
        <v>22287</v>
      </c>
      <c r="E4306" t="s">
        <v>19733</v>
      </c>
      <c r="F4306">
        <v>1</v>
      </c>
      <c r="G4306">
        <v>20</v>
      </c>
      <c r="H4306" s="1">
        <v>567</v>
      </c>
      <c r="I4306" s="87"/>
      <c r="K4306" s="86" t="s">
        <v>17485</v>
      </c>
      <c r="L4306" s="86" t="s">
        <v>17486</v>
      </c>
      <c r="N4306">
        <f>IFERROR(VLOOKUP(A4306,bip!$A:$C,2,0),"")</f>
      </c>
      <c r="O4306">
        <f>IFERROR(VLOOKUP(A4306,bip!$A:$Z,3,0),"")</f>
      </c>
    </row>
    <row r="4307" spans="1:15" ht="13.2">
      <c r="A4307" t="s">
        <v>3608</v>
      </c>
      <c r="B4307" t="s">
        <v>3608</v>
      </c>
      <c r="C4307" t="s">
        <v>15155</v>
      </c>
      <c r="D4307" t="s">
        <v>22293</v>
      </c>
      <c r="E4307" t="s">
        <v>19739</v>
      </c>
      <c r="F4307">
        <v>1</v>
      </c>
      <c r="G4307">
        <v>20</v>
      </c>
      <c r="H4307" s="1">
        <v>814</v>
      </c>
      <c r="I4307" s="87"/>
      <c r="K4307" s="86" t="s">
        <v>17485</v>
      </c>
      <c r="L4307" s="86" t="s">
        <v>17486</v>
      </c>
      <c r="N4307">
        <f>IFERROR(VLOOKUP(A4307,bip!$A:$C,2,0),"")</f>
      </c>
      <c r="O4307">
        <f>IFERROR(VLOOKUP(A4307,bip!$A:$Z,3,0),"")</f>
      </c>
    </row>
    <row r="4308" spans="1:15" ht="13.2">
      <c r="A4308" t="s">
        <v>3620</v>
      </c>
      <c r="B4308" t="s">
        <v>3620</v>
      </c>
      <c r="C4308" t="s">
        <v>15155</v>
      </c>
      <c r="D4308" t="s">
        <v>22294</v>
      </c>
      <c r="E4308" t="s">
        <v>19748</v>
      </c>
      <c r="F4308">
        <v>1</v>
      </c>
      <c r="G4308">
        <v>36</v>
      </c>
      <c r="H4308" s="1">
        <v>303</v>
      </c>
      <c r="I4308" s="87"/>
      <c r="K4308" s="86" t="s">
        <v>17485</v>
      </c>
      <c r="L4308" s="86" t="s">
        <v>17486</v>
      </c>
      <c r="N4308">
        <f>IFERROR(VLOOKUP(A4308,bip!$A:$C,2,0),"")</f>
      </c>
      <c r="O4308">
        <f>IFERROR(VLOOKUP(A4308,bip!$A:$Z,3,0),"")</f>
      </c>
    </row>
    <row r="4309" spans="1:15" ht="13.2">
      <c r="A4309" t="s">
        <v>3621</v>
      </c>
      <c r="B4309" t="s">
        <v>3621</v>
      </c>
      <c r="C4309" t="s">
        <v>15155</v>
      </c>
      <c r="D4309" t="s">
        <v>22295</v>
      </c>
      <c r="E4309" t="s">
        <v>19749</v>
      </c>
      <c r="F4309">
        <v>1</v>
      </c>
      <c r="G4309">
        <v>36</v>
      </c>
      <c r="H4309" s="1">
        <v>303</v>
      </c>
      <c r="I4309" s="87"/>
      <c r="K4309" s="86" t="s">
        <v>17485</v>
      </c>
      <c r="L4309" s="86" t="s">
        <v>17486</v>
      </c>
      <c r="N4309">
        <f>IFERROR(VLOOKUP(A4309,bip!$A:$C,2,0),"")</f>
      </c>
      <c r="O4309">
        <f>IFERROR(VLOOKUP(A4309,bip!$A:$Z,3,0),"")</f>
      </c>
    </row>
    <row r="4310" spans="1:15" ht="13.2">
      <c r="A4310" t="s">
        <v>26563</v>
      </c>
      <c r="B4310" t="s">
        <v>26563</v>
      </c>
      <c r="C4310" t="s">
        <v>15155</v>
      </c>
      <c r="D4310" t="s">
        <v>30219</v>
      </c>
      <c r="E4310" t="s">
        <v>26564</v>
      </c>
      <c r="F4310">
        <v>1</v>
      </c>
      <c r="G4310">
        <v>48</v>
      </c>
      <c r="H4310" s="1">
        <v>198</v>
      </c>
      <c r="I4310" s="87"/>
      <c r="K4310" s="86" t="s">
        <v>17485</v>
      </c>
      <c r="L4310" s="86" t="s">
        <v>17486</v>
      </c>
      <c r="N4310">
        <f>IFERROR(VLOOKUP(A4310,bip!$A:$C,2,0),"")</f>
      </c>
      <c r="O4310">
        <f>IFERROR(VLOOKUP(A4310,bip!$A:$Z,3,0),"")</f>
      </c>
    </row>
    <row r="4311" spans="1:15" ht="13.2">
      <c r="A4311" t="s">
        <v>26565</v>
      </c>
      <c r="B4311" t="s">
        <v>26565</v>
      </c>
      <c r="C4311" t="s">
        <v>15155</v>
      </c>
      <c r="D4311" t="s">
        <v>30220</v>
      </c>
      <c r="E4311" t="s">
        <v>26566</v>
      </c>
      <c r="F4311">
        <v>1</v>
      </c>
      <c r="G4311">
        <v>36</v>
      </c>
      <c r="H4311" s="1">
        <v>257</v>
      </c>
      <c r="I4311" s="87"/>
      <c r="K4311" s="86" t="s">
        <v>17485</v>
      </c>
      <c r="L4311" s="86" t="s">
        <v>17486</v>
      </c>
      <c r="N4311">
        <f>IFERROR(VLOOKUP(A4311,bip!$A:$C,2,0),"")</f>
      </c>
      <c r="O4311">
        <f>IFERROR(VLOOKUP(A4311,bip!$A:$Z,3,0),"")</f>
      </c>
    </row>
    <row r="4312" spans="1:15" ht="13.2">
      <c r="A4312" t="s">
        <v>26567</v>
      </c>
      <c r="B4312" t="s">
        <v>26567</v>
      </c>
      <c r="C4312" t="s">
        <v>15155</v>
      </c>
      <c r="D4312" t="s">
        <v>30221</v>
      </c>
      <c r="E4312" t="s">
        <v>26568</v>
      </c>
      <c r="F4312">
        <v>1</v>
      </c>
      <c r="G4312">
        <v>48</v>
      </c>
      <c r="H4312" s="1">
        <v>230</v>
      </c>
      <c r="I4312" s="87"/>
      <c r="K4312" s="86" t="s">
        <v>17485</v>
      </c>
      <c r="L4312" s="86" t="s">
        <v>17486</v>
      </c>
      <c r="N4312">
        <f>IFERROR(VLOOKUP(A4312,bip!$A:$C,2,0),"")</f>
      </c>
      <c r="O4312">
        <f>IFERROR(VLOOKUP(A4312,bip!$A:$Z,3,0),"")</f>
      </c>
    </row>
    <row r="4313" spans="1:15" ht="13.2">
      <c r="A4313" t="s">
        <v>26569</v>
      </c>
      <c r="B4313" t="s">
        <v>26569</v>
      </c>
      <c r="C4313" t="s">
        <v>15155</v>
      </c>
      <c r="D4313" t="s">
        <v>30222</v>
      </c>
      <c r="E4313" t="s">
        <v>26570</v>
      </c>
      <c r="F4313">
        <v>1</v>
      </c>
      <c r="G4313">
        <v>36</v>
      </c>
      <c r="H4313" s="1">
        <v>273</v>
      </c>
      <c r="I4313" s="87"/>
      <c r="K4313" s="86" t="s">
        <v>17485</v>
      </c>
      <c r="L4313" s="86" t="s">
        <v>17486</v>
      </c>
      <c r="N4313">
        <f>IFERROR(VLOOKUP(A4313,bip!$A:$C,2,0),"")</f>
      </c>
      <c r="O4313">
        <f>IFERROR(VLOOKUP(A4313,bip!$A:$Z,3,0),"")</f>
      </c>
    </row>
    <row r="4314" spans="1:15" ht="13.2">
      <c r="A4314" t="s">
        <v>26571</v>
      </c>
      <c r="B4314" t="s">
        <v>26571</v>
      </c>
      <c r="C4314" t="s">
        <v>15155</v>
      </c>
      <c r="D4314" t="s">
        <v>42133</v>
      </c>
      <c r="E4314" t="s">
        <v>30223</v>
      </c>
      <c r="F4314">
        <v>1</v>
      </c>
      <c r="G4314">
        <v>48</v>
      </c>
      <c r="H4314" s="1">
        <v>252</v>
      </c>
      <c r="I4314" s="87"/>
      <c r="K4314" s="86" t="s">
        <v>17485</v>
      </c>
      <c r="L4314" s="86" t="s">
        <v>17486</v>
      </c>
      <c r="N4314">
        <f>IFERROR(VLOOKUP(A4314,bip!$A:$C,2,0),"")</f>
      </c>
      <c r="O4314">
        <f>IFERROR(VLOOKUP(A4314,bip!$A:$Z,3,0),"")</f>
      </c>
    </row>
    <row r="4315" spans="1:15" ht="13.2">
      <c r="A4315" t="s">
        <v>26572</v>
      </c>
      <c r="B4315" t="s">
        <v>26572</v>
      </c>
      <c r="C4315" t="s">
        <v>15155</v>
      </c>
      <c r="D4315" t="s">
        <v>42134</v>
      </c>
      <c r="E4315" t="s">
        <v>30224</v>
      </c>
      <c r="F4315">
        <v>1</v>
      </c>
      <c r="G4315">
        <v>24</v>
      </c>
      <c r="H4315" s="1">
        <v>473</v>
      </c>
      <c r="I4315" s="87"/>
      <c r="K4315" s="86" t="s">
        <v>17485</v>
      </c>
      <c r="L4315" s="86" t="s">
        <v>17486</v>
      </c>
      <c r="N4315">
        <f>IFERROR(VLOOKUP(A4315,bip!$A:$C,2,0),"")</f>
      </c>
      <c r="O4315">
        <f>IFERROR(VLOOKUP(A4315,bip!$A:$Z,3,0),"")</f>
      </c>
    </row>
    <row r="4316" spans="1:15" ht="13.2">
      <c r="A4316" t="s">
        <v>3631</v>
      </c>
      <c r="B4316" t="s">
        <v>3631</v>
      </c>
      <c r="C4316" t="s">
        <v>15155</v>
      </c>
      <c r="D4316" t="s">
        <v>31217</v>
      </c>
      <c r="E4316" t="s">
        <v>31218</v>
      </c>
      <c r="F4316">
        <v>1</v>
      </c>
      <c r="G4316">
        <v>30</v>
      </c>
      <c r="H4316" s="1">
        <v>324</v>
      </c>
      <c r="I4316" s="87"/>
      <c r="K4316" s="86" t="s">
        <v>17485</v>
      </c>
      <c r="L4316" s="86" t="s">
        <v>17486</v>
      </c>
      <c r="N4316">
        <f>IFERROR(VLOOKUP(A4316,bip!$A:$C,2,0),"")</f>
      </c>
      <c r="O4316">
        <f>IFERROR(VLOOKUP(A4316,bip!$A:$Z,3,0),"")</f>
      </c>
    </row>
    <row r="4317" spans="1:15" ht="13.2">
      <c r="A4317" t="s">
        <v>3628</v>
      </c>
      <c r="B4317" t="s">
        <v>3628</v>
      </c>
      <c r="C4317" t="s">
        <v>15155</v>
      </c>
      <c r="D4317" t="s">
        <v>22303</v>
      </c>
      <c r="E4317" t="s">
        <v>19747</v>
      </c>
      <c r="F4317">
        <v>1</v>
      </c>
      <c r="G4317">
        <v>30</v>
      </c>
      <c r="H4317" s="1">
        <v>394</v>
      </c>
      <c r="I4317" s="87"/>
      <c r="K4317" s="86" t="s">
        <v>17485</v>
      </c>
      <c r="L4317" s="86" t="s">
        <v>17486</v>
      </c>
      <c r="N4317">
        <f>IFERROR(VLOOKUP(A4317,bip!$A:$C,2,0),"")</f>
      </c>
      <c r="O4317">
        <f>IFERROR(VLOOKUP(A4317,bip!$A:$Z,3,0),"")</f>
      </c>
    </row>
    <row r="4318" spans="1:15" ht="13.2">
      <c r="A4318" t="s">
        <v>3632</v>
      </c>
      <c r="B4318" t="s">
        <v>3632</v>
      </c>
      <c r="C4318" t="s">
        <v>15155</v>
      </c>
      <c r="D4318" t="s">
        <v>23096</v>
      </c>
      <c r="E4318" t="s">
        <v>24861</v>
      </c>
      <c r="F4318">
        <v>1</v>
      </c>
      <c r="G4318">
        <v>30</v>
      </c>
      <c r="H4318" s="1">
        <v>452</v>
      </c>
      <c r="I4318" s="87"/>
      <c r="K4318" s="86" t="s">
        <v>17485</v>
      </c>
      <c r="L4318" s="86" t="s">
        <v>17486</v>
      </c>
      <c r="N4318">
        <f>IFERROR(VLOOKUP(A4318,bip!$A:$C,2,0),"")</f>
      </c>
      <c r="O4318">
        <f>IFERROR(VLOOKUP(A4318,bip!$A:$Z,3,0),"")</f>
      </c>
    </row>
    <row r="4319" spans="1:15" ht="13.2">
      <c r="A4319" t="s">
        <v>3622</v>
      </c>
      <c r="B4319" t="s">
        <v>3622</v>
      </c>
      <c r="C4319" t="s">
        <v>15155</v>
      </c>
      <c r="D4319" t="s">
        <v>28813</v>
      </c>
      <c r="E4319" t="s">
        <v>28808</v>
      </c>
      <c r="F4319">
        <v>1</v>
      </c>
      <c r="G4319">
        <v>5</v>
      </c>
      <c r="H4319" s="1">
        <v>896</v>
      </c>
      <c r="I4319" s="87"/>
      <c r="K4319" s="86" t="s">
        <v>17485</v>
      </c>
      <c r="L4319" s="86" t="s">
        <v>17486</v>
      </c>
      <c r="N4319">
        <f>IFERROR(VLOOKUP(A4319,bip!$A:$C,2,0),"")</f>
      </c>
      <c r="O4319">
        <f>IFERROR(VLOOKUP(A4319,bip!$A:$Z,3,0),"")</f>
      </c>
    </row>
    <row r="4320" spans="1:15" ht="13.2">
      <c r="A4320" t="s">
        <v>3629</v>
      </c>
      <c r="B4320" t="s">
        <v>3629</v>
      </c>
      <c r="C4320" t="s">
        <v>15155</v>
      </c>
      <c r="D4320" t="s">
        <v>22298</v>
      </c>
      <c r="E4320" t="s">
        <v>19742</v>
      </c>
      <c r="F4320">
        <v>1</v>
      </c>
      <c r="G4320">
        <v>36</v>
      </c>
      <c r="H4320" s="1">
        <v>219</v>
      </c>
      <c r="I4320" s="87"/>
      <c r="K4320" s="86" t="s">
        <v>17485</v>
      </c>
      <c r="L4320" s="86" t="s">
        <v>17486</v>
      </c>
      <c r="N4320">
        <f>IFERROR(VLOOKUP(A4320,bip!$A:$C,2,0),"")</f>
      </c>
      <c r="O4320">
        <f>IFERROR(VLOOKUP(A4320,bip!$A:$Z,3,0),"")</f>
      </c>
    </row>
    <row r="4321" spans="1:15" ht="13.2">
      <c r="A4321" t="s">
        <v>3630</v>
      </c>
      <c r="B4321" t="s">
        <v>3630</v>
      </c>
      <c r="C4321" t="s">
        <v>15155</v>
      </c>
      <c r="D4321" t="s">
        <v>22299</v>
      </c>
      <c r="E4321" t="s">
        <v>19743</v>
      </c>
      <c r="F4321">
        <v>1</v>
      </c>
      <c r="G4321">
        <v>36</v>
      </c>
      <c r="H4321" s="1">
        <v>263</v>
      </c>
      <c r="I4321" s="87"/>
      <c r="K4321" s="86" t="s">
        <v>17485</v>
      </c>
      <c r="L4321" s="86" t="s">
        <v>17486</v>
      </c>
      <c r="N4321">
        <f>IFERROR(VLOOKUP(A4321,bip!$A:$C,2,0),"")</f>
      </c>
      <c r="O4321">
        <f>IFERROR(VLOOKUP(A4321,bip!$A:$Z,3,0),"")</f>
      </c>
    </row>
    <row r="4322" spans="1:15" ht="13.2">
      <c r="A4322" t="s">
        <v>3626</v>
      </c>
      <c r="B4322" t="s">
        <v>3626</v>
      </c>
      <c r="C4322" t="s">
        <v>15155</v>
      </c>
      <c r="D4322" t="s">
        <v>22296</v>
      </c>
      <c r="E4322" t="s">
        <v>19740</v>
      </c>
      <c r="F4322">
        <v>1</v>
      </c>
      <c r="G4322">
        <v>48</v>
      </c>
      <c r="H4322" s="1">
        <v>247</v>
      </c>
      <c r="I4322" s="87"/>
      <c r="K4322" s="86" t="s">
        <v>17485</v>
      </c>
      <c r="L4322" s="86" t="s">
        <v>17486</v>
      </c>
      <c r="N4322">
        <f>IFERROR(VLOOKUP(A4322,bip!$A:$C,2,0),"")</f>
      </c>
      <c r="O4322">
        <f>IFERROR(VLOOKUP(A4322,bip!$A:$Z,3,0),"")</f>
      </c>
    </row>
    <row r="4323" spans="1:15" ht="13.2">
      <c r="A4323" t="s">
        <v>3625</v>
      </c>
      <c r="B4323" t="s">
        <v>3625</v>
      </c>
      <c r="C4323" t="s">
        <v>15155</v>
      </c>
      <c r="D4323" t="s">
        <v>22301</v>
      </c>
      <c r="E4323" t="s">
        <v>19745</v>
      </c>
      <c r="F4323">
        <v>1</v>
      </c>
      <c r="G4323">
        <v>36</v>
      </c>
      <c r="H4323" s="1">
        <v>289</v>
      </c>
      <c r="I4323" s="87"/>
      <c r="K4323" s="86" t="s">
        <v>17485</v>
      </c>
      <c r="L4323" s="86" t="s">
        <v>17486</v>
      </c>
      <c r="N4323">
        <f>IFERROR(VLOOKUP(A4323,bip!$A:$C,2,0),"")</f>
      </c>
      <c r="O4323">
        <f>IFERROR(VLOOKUP(A4323,bip!$A:$Z,3,0),"")</f>
      </c>
    </row>
    <row r="4324" spans="1:15" ht="13.2">
      <c r="A4324" t="s">
        <v>3627</v>
      </c>
      <c r="B4324" t="s">
        <v>3627</v>
      </c>
      <c r="C4324" t="s">
        <v>15155</v>
      </c>
      <c r="D4324" t="s">
        <v>22300</v>
      </c>
      <c r="E4324" t="s">
        <v>19744</v>
      </c>
      <c r="F4324">
        <v>1</v>
      </c>
      <c r="G4324">
        <v>36</v>
      </c>
      <c r="H4324" s="1">
        <v>289</v>
      </c>
      <c r="I4324" s="87"/>
      <c r="K4324" s="86" t="s">
        <v>17485</v>
      </c>
      <c r="L4324" s="86" t="s">
        <v>17486</v>
      </c>
      <c r="N4324">
        <f>IFERROR(VLOOKUP(A4324,bip!$A:$C,2,0),"")</f>
      </c>
      <c r="O4324">
        <f>IFERROR(VLOOKUP(A4324,bip!$A:$Z,3,0),"")</f>
      </c>
    </row>
    <row r="4325" spans="1:15" ht="13.2">
      <c r="A4325" t="s">
        <v>3623</v>
      </c>
      <c r="B4325" t="s">
        <v>3623</v>
      </c>
      <c r="C4325" t="s">
        <v>15155</v>
      </c>
      <c r="D4325" t="s">
        <v>22302</v>
      </c>
      <c r="E4325" t="s">
        <v>19746</v>
      </c>
      <c r="F4325">
        <v>1</v>
      </c>
      <c r="G4325">
        <v>48</v>
      </c>
      <c r="H4325" s="1">
        <v>189</v>
      </c>
      <c r="I4325" s="87"/>
      <c r="K4325" s="86" t="s">
        <v>17485</v>
      </c>
      <c r="L4325" s="86" t="s">
        <v>17486</v>
      </c>
      <c r="N4325">
        <f>IFERROR(VLOOKUP(A4325,bip!$A:$C,2,0),"")</f>
      </c>
      <c r="O4325">
        <f>IFERROR(VLOOKUP(A4325,bip!$A:$Z,3,0),"")</f>
      </c>
    </row>
    <row r="4326" spans="1:15" ht="13.2">
      <c r="A4326" t="s">
        <v>3624</v>
      </c>
      <c r="B4326" t="s">
        <v>3624</v>
      </c>
      <c r="C4326" t="s">
        <v>15155</v>
      </c>
      <c r="D4326" t="s">
        <v>22297</v>
      </c>
      <c r="E4326" t="s">
        <v>19741</v>
      </c>
      <c r="F4326">
        <v>1</v>
      </c>
      <c r="G4326">
        <v>48</v>
      </c>
      <c r="H4326" s="1">
        <v>247</v>
      </c>
      <c r="I4326" s="87"/>
      <c r="K4326" s="86" t="s">
        <v>17485</v>
      </c>
      <c r="L4326" s="86" t="s">
        <v>17486</v>
      </c>
      <c r="N4326">
        <f>IFERROR(VLOOKUP(A4326,bip!$A:$C,2,0),"")</f>
      </c>
      <c r="O4326">
        <f>IFERROR(VLOOKUP(A4326,bip!$A:$Z,3,0),"")</f>
      </c>
    </row>
    <row r="4327" spans="1:15" ht="13.2">
      <c r="A4327" t="s">
        <v>26573</v>
      </c>
      <c r="B4327" t="s">
        <v>26573</v>
      </c>
      <c r="C4327" t="s">
        <v>15155</v>
      </c>
      <c r="D4327" t="s">
        <v>24953</v>
      </c>
      <c r="E4327" t="s">
        <v>26574</v>
      </c>
      <c r="F4327">
        <v>1</v>
      </c>
      <c r="G4327">
        <v>24</v>
      </c>
      <c r="H4327" s="1">
        <v>377</v>
      </c>
      <c r="I4327" s="87"/>
      <c r="K4327" s="86" t="s">
        <v>17485</v>
      </c>
      <c r="L4327" s="86" t="s">
        <v>17486</v>
      </c>
      <c r="N4327">
        <f>IFERROR(VLOOKUP(A4327,bip!$A:$C,2,0),"")</f>
      </c>
      <c r="O4327">
        <f>IFERROR(VLOOKUP(A4327,bip!$A:$Z,3,0),"")</f>
      </c>
    </row>
    <row r="4328" spans="1:15" ht="13.2">
      <c r="A4328" t="s">
        <v>26575</v>
      </c>
      <c r="B4328" t="s">
        <v>26575</v>
      </c>
      <c r="C4328" t="s">
        <v>15155</v>
      </c>
      <c r="D4328" t="s">
        <v>26576</v>
      </c>
      <c r="E4328" t="s">
        <v>23662</v>
      </c>
      <c r="F4328">
        <v>1</v>
      </c>
      <c r="G4328">
        <v>36</v>
      </c>
      <c r="H4328" s="1">
        <v>158</v>
      </c>
      <c r="I4328" s="87"/>
      <c r="K4328" s="86" t="s">
        <v>17485</v>
      </c>
      <c r="L4328" s="86" t="s">
        <v>17486</v>
      </c>
      <c r="N4328">
        <f>IFERROR(VLOOKUP(A4328,bip!$A:$C,2,0),"")</f>
      </c>
      <c r="O4328">
        <f>IFERROR(VLOOKUP(A4328,bip!$A:$Z,3,0),"")</f>
      </c>
    </row>
    <row r="4329" spans="1:15" ht="13.2">
      <c r="A4329" t="s">
        <v>26577</v>
      </c>
      <c r="B4329" t="s">
        <v>26577</v>
      </c>
      <c r="C4329" t="s">
        <v>15155</v>
      </c>
      <c r="D4329" t="s">
        <v>26578</v>
      </c>
      <c r="E4329" t="s">
        <v>23663</v>
      </c>
      <c r="F4329">
        <v>1</v>
      </c>
      <c r="G4329">
        <v>24</v>
      </c>
      <c r="H4329" s="1">
        <v>377</v>
      </c>
      <c r="I4329" s="87"/>
      <c r="K4329" s="86" t="s">
        <v>17485</v>
      </c>
      <c r="L4329" s="86" t="s">
        <v>17486</v>
      </c>
      <c r="N4329">
        <f>IFERROR(VLOOKUP(A4329,bip!$A:$C,2,0),"")</f>
      </c>
      <c r="O4329">
        <f>IFERROR(VLOOKUP(A4329,bip!$A:$Z,3,0),"")</f>
      </c>
    </row>
    <row r="4330" spans="1:15" ht="13.2">
      <c r="A4330" t="s">
        <v>26579</v>
      </c>
      <c r="B4330" t="s">
        <v>26579</v>
      </c>
      <c r="C4330" t="s">
        <v>15155</v>
      </c>
      <c r="D4330" t="s">
        <v>26580</v>
      </c>
      <c r="E4330" t="s">
        <v>26581</v>
      </c>
      <c r="F4330">
        <v>1</v>
      </c>
      <c r="G4330">
        <v>36</v>
      </c>
      <c r="H4330" s="1">
        <v>299</v>
      </c>
      <c r="I4330" s="87"/>
      <c r="K4330" s="86" t="s">
        <v>17485</v>
      </c>
      <c r="L4330" s="86" t="s">
        <v>17486</v>
      </c>
      <c r="N4330">
        <f>IFERROR(VLOOKUP(A4330,bip!$A:$C,2,0),"")</f>
      </c>
      <c r="O4330">
        <f>IFERROR(VLOOKUP(A4330,bip!$A:$Z,3,0),"")</f>
      </c>
    </row>
    <row r="4331" spans="1:15" ht="13.2">
      <c r="A4331" t="s">
        <v>26582</v>
      </c>
      <c r="B4331" t="s">
        <v>26582</v>
      </c>
      <c r="C4331" t="s">
        <v>15155</v>
      </c>
      <c r="D4331" t="s">
        <v>26583</v>
      </c>
      <c r="E4331" t="s">
        <v>26584</v>
      </c>
      <c r="F4331">
        <v>1</v>
      </c>
      <c r="G4331">
        <v>36</v>
      </c>
      <c r="H4331" s="1">
        <v>177</v>
      </c>
      <c r="I4331" s="87"/>
      <c r="K4331" s="86" t="s">
        <v>17485</v>
      </c>
      <c r="L4331" s="86" t="s">
        <v>17486</v>
      </c>
      <c r="N4331">
        <f>IFERROR(VLOOKUP(A4331,bip!$A:$C,2,0),"")</f>
      </c>
      <c r="O4331">
        <f>IFERROR(VLOOKUP(A4331,bip!$A:$Z,3,0),"")</f>
      </c>
    </row>
    <row r="4332" spans="1:15" ht="13.2">
      <c r="A4332" t="s">
        <v>26585</v>
      </c>
      <c r="B4332" t="s">
        <v>26585</v>
      </c>
      <c r="C4332" t="s">
        <v>15155</v>
      </c>
      <c r="D4332" t="s">
        <v>26586</v>
      </c>
      <c r="E4332" t="s">
        <v>26587</v>
      </c>
      <c r="F4332">
        <v>1</v>
      </c>
      <c r="G4332">
        <v>72</v>
      </c>
      <c r="H4332" s="1">
        <v>236</v>
      </c>
      <c r="I4332" s="87"/>
      <c r="K4332" s="86" t="s">
        <v>17485</v>
      </c>
      <c r="L4332" s="86" t="s">
        <v>17486</v>
      </c>
      <c r="N4332">
        <f>IFERROR(VLOOKUP(A4332,bip!$A:$C,2,0),"")</f>
      </c>
      <c r="O4332">
        <f>IFERROR(VLOOKUP(A4332,bip!$A:$Z,3,0),"")</f>
      </c>
    </row>
    <row r="4333" spans="1:15" ht="13.2">
      <c r="A4333" t="s">
        <v>26588</v>
      </c>
      <c r="B4333" t="s">
        <v>26588</v>
      </c>
      <c r="C4333" t="s">
        <v>15155</v>
      </c>
      <c r="D4333" t="s">
        <v>24952</v>
      </c>
      <c r="E4333" t="s">
        <v>23659</v>
      </c>
      <c r="F4333">
        <v>1</v>
      </c>
      <c r="G4333">
        <v>24</v>
      </c>
      <c r="H4333" s="1">
        <v>408</v>
      </c>
      <c r="I4333" s="87"/>
      <c r="K4333" s="86" t="s">
        <v>17485</v>
      </c>
      <c r="L4333" s="86" t="s">
        <v>17486</v>
      </c>
      <c r="N4333">
        <f>IFERROR(VLOOKUP(A4333,bip!$A:$C,2,0),"")</f>
      </c>
      <c r="O4333">
        <f>IFERROR(VLOOKUP(A4333,bip!$A:$Z,3,0),"")</f>
      </c>
    </row>
    <row r="4334" spans="1:15" ht="13.2">
      <c r="A4334" t="s">
        <v>26589</v>
      </c>
      <c r="B4334" t="s">
        <v>26589</v>
      </c>
      <c r="C4334" t="s">
        <v>15155</v>
      </c>
      <c r="D4334" t="s">
        <v>26590</v>
      </c>
      <c r="E4334" t="s">
        <v>26591</v>
      </c>
      <c r="F4334">
        <v>1</v>
      </c>
      <c r="G4334">
        <v>16</v>
      </c>
      <c r="H4334" s="1">
        <v>656</v>
      </c>
      <c r="I4334" s="87"/>
      <c r="K4334" s="86" t="s">
        <v>17485</v>
      </c>
      <c r="L4334" s="86" t="s">
        <v>17486</v>
      </c>
      <c r="N4334">
        <f>IFERROR(VLOOKUP(A4334,bip!$A:$C,2,0),"")</f>
      </c>
      <c r="O4334">
        <f>IFERROR(VLOOKUP(A4334,bip!$A:$Z,3,0),"")</f>
      </c>
    </row>
    <row r="4335" spans="1:15" ht="13.2">
      <c r="A4335" t="s">
        <v>26592</v>
      </c>
      <c r="B4335" t="s">
        <v>26592</v>
      </c>
      <c r="C4335" t="s">
        <v>15155</v>
      </c>
      <c r="D4335" t="s">
        <v>26593</v>
      </c>
      <c r="E4335" t="s">
        <v>26594</v>
      </c>
      <c r="F4335">
        <v>1</v>
      </c>
      <c r="G4335">
        <v>48</v>
      </c>
      <c r="H4335" s="1">
        <v>242</v>
      </c>
      <c r="I4335" s="87"/>
      <c r="K4335" s="86" t="s">
        <v>17485</v>
      </c>
      <c r="L4335" s="86" t="s">
        <v>17486</v>
      </c>
      <c r="N4335">
        <f>IFERROR(VLOOKUP(A4335,bip!$A:$C,2,0),"")</f>
      </c>
      <c r="O4335">
        <f>IFERROR(VLOOKUP(A4335,bip!$A:$Z,3,0),"")</f>
      </c>
    </row>
    <row r="4336" spans="1:15" ht="13.2">
      <c r="A4336" t="s">
        <v>26595</v>
      </c>
      <c r="B4336" t="s">
        <v>26595</v>
      </c>
      <c r="C4336" t="s">
        <v>15155</v>
      </c>
      <c r="D4336" t="s">
        <v>26596</v>
      </c>
      <c r="E4336" t="s">
        <v>26597</v>
      </c>
      <c r="F4336">
        <v>1</v>
      </c>
      <c r="G4336">
        <v>16</v>
      </c>
      <c r="H4336" s="1">
        <v>671</v>
      </c>
      <c r="I4336" s="87"/>
      <c r="K4336" s="86" t="s">
        <v>17485</v>
      </c>
      <c r="L4336" s="86" t="s">
        <v>17486</v>
      </c>
      <c r="N4336">
        <f>IFERROR(VLOOKUP(A4336,bip!$A:$C,2,0),"")</f>
      </c>
      <c r="O4336">
        <f>IFERROR(VLOOKUP(A4336,bip!$A:$Z,3,0),"")</f>
      </c>
    </row>
    <row r="4337" spans="1:15" ht="13.2">
      <c r="A4337" t="s">
        <v>3766</v>
      </c>
      <c r="B4337" t="s">
        <v>3766</v>
      </c>
      <c r="C4337" t="s">
        <v>15155</v>
      </c>
      <c r="D4337" t="s">
        <v>29103</v>
      </c>
      <c r="E4337" t="s">
        <v>34532</v>
      </c>
      <c r="F4337">
        <v>1</v>
      </c>
      <c r="G4337">
        <v>36</v>
      </c>
      <c r="H4337" s="1">
        <v>1443</v>
      </c>
      <c r="I4337" s="87"/>
      <c r="K4337" s="86" t="s">
        <v>17485</v>
      </c>
      <c r="L4337" s="86" t="s">
        <v>17486</v>
      </c>
      <c r="N4337">
        <f>IFERROR(VLOOKUP(A4337,bip!$A:$C,2,0),"")</f>
      </c>
      <c r="O4337">
        <f>IFERROR(VLOOKUP(A4337,bip!$A:$Z,3,0),"")</f>
      </c>
    </row>
    <row r="4338" spans="1:15" ht="13.2">
      <c r="A4338" t="s">
        <v>3768</v>
      </c>
      <c r="B4338" t="s">
        <v>3768</v>
      </c>
      <c r="C4338" t="s">
        <v>15155</v>
      </c>
      <c r="D4338" t="s">
        <v>29104</v>
      </c>
      <c r="E4338" t="s">
        <v>34533</v>
      </c>
      <c r="F4338">
        <v>1</v>
      </c>
      <c r="G4338">
        <v>48</v>
      </c>
      <c r="H4338" s="1">
        <v>427</v>
      </c>
      <c r="I4338" s="87"/>
      <c r="K4338" s="86" t="s">
        <v>17485</v>
      </c>
      <c r="L4338" s="86" t="s">
        <v>17486</v>
      </c>
      <c r="N4338">
        <f>IFERROR(VLOOKUP(A4338,bip!$A:$C,2,0),"")</f>
      </c>
      <c r="O4338">
        <f>IFERROR(VLOOKUP(A4338,bip!$A:$Z,3,0),"")</f>
      </c>
    </row>
    <row r="4339" spans="1:15" ht="13.2">
      <c r="A4339" t="s">
        <v>3767</v>
      </c>
      <c r="B4339" t="s">
        <v>3767</v>
      </c>
      <c r="C4339" t="s">
        <v>15155</v>
      </c>
      <c r="D4339" t="s">
        <v>31219</v>
      </c>
      <c r="E4339" t="s">
        <v>34534</v>
      </c>
      <c r="F4339">
        <v>1</v>
      </c>
      <c r="G4339">
        <v>36</v>
      </c>
      <c r="H4339" s="1">
        <v>515</v>
      </c>
      <c r="I4339" s="87"/>
      <c r="K4339" s="86" t="s">
        <v>17485</v>
      </c>
      <c r="L4339" s="86" t="s">
        <v>17486</v>
      </c>
      <c r="N4339">
        <f>IFERROR(VLOOKUP(A4339,bip!$A:$C,2,0),"")</f>
      </c>
      <c r="O4339">
        <f>IFERROR(VLOOKUP(A4339,bip!$A:$Z,3,0),"")</f>
      </c>
    </row>
    <row r="4340" spans="1:15" ht="13.2">
      <c r="A4340" t="s">
        <v>3769</v>
      </c>
      <c r="B4340" t="s">
        <v>3769</v>
      </c>
      <c r="C4340" t="s">
        <v>15155</v>
      </c>
      <c r="D4340" t="s">
        <v>31220</v>
      </c>
      <c r="E4340" t="s">
        <v>31221</v>
      </c>
      <c r="F4340">
        <v>1</v>
      </c>
      <c r="G4340">
        <v>1</v>
      </c>
      <c r="H4340" s="1">
        <v>1462</v>
      </c>
      <c r="I4340" s="87"/>
      <c r="K4340" s="86" t="s">
        <v>17485</v>
      </c>
      <c r="L4340" s="86" t="s">
        <v>17486</v>
      </c>
      <c r="N4340">
        <f>IFERROR(VLOOKUP(A4340,bip!$A:$C,2,0),"")</f>
      </c>
      <c r="O4340">
        <f>IFERROR(VLOOKUP(A4340,bip!$A:$Z,3,0),"")</f>
      </c>
    </row>
    <row r="4341" spans="1:15" ht="13.2">
      <c r="A4341" t="s">
        <v>30231</v>
      </c>
      <c r="B4341" t="s">
        <v>30231</v>
      </c>
      <c r="C4341" t="s">
        <v>15155</v>
      </c>
      <c r="D4341" t="s">
        <v>31222</v>
      </c>
      <c r="E4341" t="s">
        <v>34535</v>
      </c>
      <c r="F4341">
        <v>3</v>
      </c>
      <c r="G4341">
        <v>18</v>
      </c>
      <c r="H4341" s="1">
        <v>590</v>
      </c>
      <c r="I4341" s="87"/>
      <c r="K4341" s="86" t="s">
        <v>17485</v>
      </c>
      <c r="L4341" s="86" t="s">
        <v>17486</v>
      </c>
      <c r="N4341">
        <f>IFERROR(VLOOKUP(A4341,bip!$A:$C,2,0),"")</f>
      </c>
      <c r="O4341">
        <f>IFERROR(VLOOKUP(A4341,bip!$A:$Z,3,0),"")</f>
      </c>
    </row>
    <row r="4342" spans="1:15" ht="13.2">
      <c r="A4342" t="s">
        <v>3770</v>
      </c>
      <c r="B4342" t="s">
        <v>3770</v>
      </c>
      <c r="C4342" t="s">
        <v>15155</v>
      </c>
      <c r="D4342" t="s">
        <v>31223</v>
      </c>
      <c r="E4342" t="s">
        <v>34536</v>
      </c>
      <c r="F4342">
        <v>3</v>
      </c>
      <c r="G4342">
        <v>18</v>
      </c>
      <c r="H4342" s="1">
        <v>513</v>
      </c>
      <c r="I4342" s="87"/>
      <c r="K4342" s="86" t="s">
        <v>17485</v>
      </c>
      <c r="L4342" s="86" t="s">
        <v>17486</v>
      </c>
      <c r="N4342">
        <f>IFERROR(VLOOKUP(A4342,bip!$A:$C,2,0),"")</f>
      </c>
      <c r="O4342">
        <f>IFERROR(VLOOKUP(A4342,bip!$A:$Z,3,0),"")</f>
      </c>
    </row>
    <row r="4343" spans="1:15" ht="13.2">
      <c r="A4343" t="s">
        <v>30229</v>
      </c>
      <c r="B4343" t="s">
        <v>30229</v>
      </c>
      <c r="C4343" t="s">
        <v>15155</v>
      </c>
      <c r="D4343" t="s">
        <v>31224</v>
      </c>
      <c r="E4343" t="s">
        <v>34537</v>
      </c>
      <c r="F4343">
        <v>3</v>
      </c>
      <c r="G4343">
        <v>18</v>
      </c>
      <c r="H4343" s="1">
        <v>665</v>
      </c>
      <c r="I4343" s="87"/>
      <c r="K4343" s="86" t="s">
        <v>17485</v>
      </c>
      <c r="L4343" s="86" t="s">
        <v>17486</v>
      </c>
      <c r="N4343">
        <f>IFERROR(VLOOKUP(A4343,bip!$A:$C,2,0),"")</f>
      </c>
      <c r="O4343">
        <f>IFERROR(VLOOKUP(A4343,bip!$A:$Z,3,0),"")</f>
      </c>
    </row>
    <row r="4344" spans="1:15" ht="13.2">
      <c r="A4344" t="s">
        <v>30225</v>
      </c>
      <c r="B4344" t="s">
        <v>30225</v>
      </c>
      <c r="C4344" t="s">
        <v>15155</v>
      </c>
      <c r="D4344" t="s">
        <v>31225</v>
      </c>
      <c r="E4344" t="s">
        <v>34538</v>
      </c>
      <c r="F4344">
        <v>3</v>
      </c>
      <c r="G4344">
        <v>18</v>
      </c>
      <c r="H4344" s="1">
        <v>513</v>
      </c>
      <c r="I4344" s="87"/>
      <c r="K4344" s="86" t="s">
        <v>17485</v>
      </c>
      <c r="L4344" s="86" t="s">
        <v>17486</v>
      </c>
      <c r="N4344">
        <f>IFERROR(VLOOKUP(A4344,bip!$A:$C,2,0),"")</f>
      </c>
      <c r="O4344">
        <f>IFERROR(VLOOKUP(A4344,bip!$A:$Z,3,0),"")</f>
      </c>
    </row>
    <row r="4345" spans="1:15" ht="13.2">
      <c r="A4345" t="s">
        <v>30230</v>
      </c>
      <c r="B4345" t="s">
        <v>30230</v>
      </c>
      <c r="C4345" t="s">
        <v>15155</v>
      </c>
      <c r="D4345" t="s">
        <v>31226</v>
      </c>
      <c r="E4345" t="s">
        <v>34539</v>
      </c>
      <c r="F4345">
        <v>3</v>
      </c>
      <c r="G4345">
        <v>18</v>
      </c>
      <c r="H4345" s="1">
        <v>665</v>
      </c>
      <c r="I4345" s="87"/>
      <c r="K4345" s="86" t="s">
        <v>17485</v>
      </c>
      <c r="L4345" s="86" t="s">
        <v>17486</v>
      </c>
      <c r="N4345">
        <f>IFERROR(VLOOKUP(A4345,bip!$A:$C,2,0),"")</f>
      </c>
      <c r="O4345">
        <f>IFERROR(VLOOKUP(A4345,bip!$A:$Z,3,0),"")</f>
      </c>
    </row>
    <row r="4346" spans="1:15" ht="13.2">
      <c r="A4346" t="s">
        <v>30226</v>
      </c>
      <c r="B4346" t="s">
        <v>30226</v>
      </c>
      <c r="C4346" t="s">
        <v>15155</v>
      </c>
      <c r="D4346" t="s">
        <v>31227</v>
      </c>
      <c r="E4346" t="s">
        <v>34540</v>
      </c>
      <c r="F4346">
        <v>3</v>
      </c>
      <c r="G4346">
        <v>18</v>
      </c>
      <c r="H4346" s="1">
        <v>513</v>
      </c>
      <c r="I4346" s="87"/>
      <c r="K4346" s="86" t="s">
        <v>17485</v>
      </c>
      <c r="L4346" s="86" t="s">
        <v>17486</v>
      </c>
      <c r="N4346">
        <f>IFERROR(VLOOKUP(A4346,bip!$A:$C,2,0),"")</f>
      </c>
      <c r="O4346">
        <f>IFERROR(VLOOKUP(A4346,bip!$A:$Z,3,0),"")</f>
      </c>
    </row>
    <row r="4347" spans="1:15" ht="13.2">
      <c r="A4347" t="s">
        <v>30227</v>
      </c>
      <c r="B4347" t="s">
        <v>30228</v>
      </c>
      <c r="C4347" t="s">
        <v>15155</v>
      </c>
      <c r="D4347" t="s">
        <v>31228</v>
      </c>
      <c r="E4347" t="s">
        <v>34541</v>
      </c>
      <c r="F4347">
        <v>3</v>
      </c>
      <c r="G4347">
        <v>18</v>
      </c>
      <c r="H4347" s="1">
        <v>477</v>
      </c>
      <c r="I4347" s="87"/>
      <c r="K4347" s="86" t="s">
        <v>17485</v>
      </c>
      <c r="L4347" s="86" t="s">
        <v>17486</v>
      </c>
      <c r="N4347">
        <f>IFERROR(VLOOKUP(A4347,bip!$A:$C,2,0),"")</f>
      </c>
      <c r="O4347">
        <f>IFERROR(VLOOKUP(A4347,bip!$A:$Z,3,0),"")</f>
      </c>
    </row>
    <row r="4348" spans="1:15" ht="13.2">
      <c r="A4348" t="s">
        <v>3771</v>
      </c>
      <c r="B4348" t="s">
        <v>16068</v>
      </c>
      <c r="C4348" t="s">
        <v>15155</v>
      </c>
      <c r="D4348" t="s">
        <v>31229</v>
      </c>
      <c r="E4348" t="s">
        <v>29105</v>
      </c>
      <c r="F4348">
        <v>1</v>
      </c>
      <c r="G4348">
        <v>36</v>
      </c>
      <c r="H4348" s="1">
        <v>281</v>
      </c>
      <c r="I4348" s="87"/>
      <c r="K4348" s="86" t="s">
        <v>17485</v>
      </c>
      <c r="L4348" s="86" t="s">
        <v>17486</v>
      </c>
      <c r="N4348">
        <f>IFERROR(VLOOKUP(A4348,bip!$A:$C,2,0),"")</f>
      </c>
      <c r="O4348">
        <f>IFERROR(VLOOKUP(A4348,bip!$A:$Z,3,0),"")</f>
      </c>
    </row>
    <row r="4349" spans="1:15" ht="13.2">
      <c r="A4349" t="s">
        <v>3772</v>
      </c>
      <c r="B4349" t="s">
        <v>16069</v>
      </c>
      <c r="C4349" t="s">
        <v>15155</v>
      </c>
      <c r="D4349" t="s">
        <v>31230</v>
      </c>
      <c r="E4349" t="s">
        <v>29106</v>
      </c>
      <c r="F4349">
        <v>1</v>
      </c>
      <c r="G4349">
        <v>18</v>
      </c>
      <c r="H4349" s="1">
        <v>341</v>
      </c>
      <c r="I4349" s="87"/>
      <c r="K4349" s="86" t="s">
        <v>17485</v>
      </c>
      <c r="L4349" s="86" t="s">
        <v>17486</v>
      </c>
      <c r="N4349">
        <f>IFERROR(VLOOKUP(A4349,bip!$A:$C,2,0),"")</f>
      </c>
      <c r="O4349">
        <f>IFERROR(VLOOKUP(A4349,bip!$A:$Z,3,0),"")</f>
      </c>
    </row>
    <row r="4350" spans="1:15" ht="13.2">
      <c r="A4350" t="s">
        <v>3773</v>
      </c>
      <c r="B4350" t="s">
        <v>16070</v>
      </c>
      <c r="C4350" t="s">
        <v>15155</v>
      </c>
      <c r="D4350" t="s">
        <v>31231</v>
      </c>
      <c r="E4350" t="s">
        <v>29107</v>
      </c>
      <c r="F4350">
        <v>1</v>
      </c>
      <c r="G4350">
        <v>12</v>
      </c>
      <c r="H4350" s="1">
        <v>421</v>
      </c>
      <c r="I4350" s="87"/>
      <c r="K4350" s="86" t="s">
        <v>17485</v>
      </c>
      <c r="L4350" s="86" t="s">
        <v>17486</v>
      </c>
      <c r="N4350">
        <f>IFERROR(VLOOKUP(A4350,bip!$A:$C,2,0),"")</f>
      </c>
      <c r="O4350">
        <f>IFERROR(VLOOKUP(A4350,bip!$A:$Z,3,0),"")</f>
      </c>
    </row>
    <row r="4351" spans="1:15" ht="13.2">
      <c r="A4351" t="s">
        <v>3990</v>
      </c>
      <c r="B4351" t="s">
        <v>3990</v>
      </c>
      <c r="C4351" t="s">
        <v>15155</v>
      </c>
      <c r="D4351" t="s">
        <v>31232</v>
      </c>
      <c r="E4351" t="s">
        <v>29138</v>
      </c>
      <c r="F4351">
        <v>1</v>
      </c>
      <c r="G4351">
        <v>6</v>
      </c>
      <c r="H4351" s="1">
        <v>496</v>
      </c>
      <c r="I4351" s="87"/>
      <c r="K4351" s="86" t="s">
        <v>17485</v>
      </c>
      <c r="L4351" s="86" t="s">
        <v>17486</v>
      </c>
      <c r="N4351">
        <f>IFERROR(VLOOKUP(A4351,bip!$A:$C,2,0),"")</f>
      </c>
      <c r="O4351">
        <f>IFERROR(VLOOKUP(A4351,bip!$A:$Z,3,0),"")</f>
      </c>
    </row>
    <row r="4352" spans="1:15" ht="13.2">
      <c r="A4352" t="s">
        <v>3991</v>
      </c>
      <c r="B4352" t="s">
        <v>3991</v>
      </c>
      <c r="C4352" t="s">
        <v>15155</v>
      </c>
      <c r="D4352" t="s">
        <v>31233</v>
      </c>
      <c r="E4352" t="s">
        <v>22411</v>
      </c>
      <c r="F4352">
        <v>1</v>
      </c>
      <c r="G4352">
        <v>36</v>
      </c>
      <c r="H4352" s="1">
        <v>135</v>
      </c>
      <c r="I4352" s="87"/>
      <c r="K4352" s="86" t="s">
        <v>17485</v>
      </c>
      <c r="L4352" s="86" t="s">
        <v>17486</v>
      </c>
      <c r="N4352">
        <f>IFERROR(VLOOKUP(A4352,bip!$A:$C,2,0),"")</f>
      </c>
      <c r="O4352">
        <f>IFERROR(VLOOKUP(A4352,bip!$A:$Z,3,0),"")</f>
      </c>
    </row>
    <row r="4353" spans="1:15" ht="13.2">
      <c r="A4353" t="s">
        <v>3988</v>
      </c>
      <c r="B4353" t="s">
        <v>3988</v>
      </c>
      <c r="C4353" t="s">
        <v>15155</v>
      </c>
      <c r="D4353" t="s">
        <v>22422</v>
      </c>
      <c r="E4353" t="s">
        <v>19920</v>
      </c>
      <c r="F4353">
        <v>1</v>
      </c>
      <c r="G4353">
        <v>50</v>
      </c>
      <c r="H4353" s="1">
        <v>839</v>
      </c>
      <c r="I4353" s="87"/>
      <c r="K4353" s="86" t="s">
        <v>17485</v>
      </c>
      <c r="L4353" s="86" t="s">
        <v>17486</v>
      </c>
      <c r="N4353">
        <f>IFERROR(VLOOKUP(A4353,bip!$A:$C,2,0),"")</f>
      </c>
      <c r="O4353">
        <f>IFERROR(VLOOKUP(A4353,bip!$A:$Z,3,0),"")</f>
      </c>
    </row>
    <row r="4354" spans="1:15" ht="13.2">
      <c r="A4354" t="s">
        <v>3992</v>
      </c>
      <c r="B4354" t="s">
        <v>3992</v>
      </c>
      <c r="C4354" t="s">
        <v>15155</v>
      </c>
      <c r="D4354" t="s">
        <v>31234</v>
      </c>
      <c r="E4354" t="s">
        <v>22412</v>
      </c>
      <c r="F4354">
        <v>1</v>
      </c>
      <c r="G4354">
        <v>36</v>
      </c>
      <c r="H4354" s="1">
        <v>199</v>
      </c>
      <c r="I4354" s="87"/>
      <c r="K4354" s="86" t="s">
        <v>17485</v>
      </c>
      <c r="L4354" s="86" t="s">
        <v>17486</v>
      </c>
      <c r="N4354">
        <f>IFERROR(VLOOKUP(A4354,bip!$A:$C,2,0),"")</f>
      </c>
      <c r="O4354">
        <f>IFERROR(VLOOKUP(A4354,bip!$A:$Z,3,0),"")</f>
      </c>
    </row>
    <row r="4355" spans="1:15" ht="13.2">
      <c r="A4355" t="s">
        <v>3993</v>
      </c>
      <c r="B4355" t="s">
        <v>3993</v>
      </c>
      <c r="C4355" t="s">
        <v>15155</v>
      </c>
      <c r="D4355" t="s">
        <v>31235</v>
      </c>
      <c r="E4355" t="s">
        <v>22413</v>
      </c>
      <c r="F4355">
        <v>1</v>
      </c>
      <c r="G4355">
        <v>15</v>
      </c>
      <c r="H4355" s="1">
        <v>339</v>
      </c>
      <c r="I4355" s="87"/>
      <c r="K4355" s="86" t="s">
        <v>17485</v>
      </c>
      <c r="L4355" s="86" t="s">
        <v>17486</v>
      </c>
      <c r="N4355">
        <f>IFERROR(VLOOKUP(A4355,bip!$A:$C,2,0),"")</f>
      </c>
      <c r="O4355">
        <f>IFERROR(VLOOKUP(A4355,bip!$A:$Z,3,0),"")</f>
      </c>
    </row>
    <row r="4356" spans="1:15" ht="13.2">
      <c r="A4356" t="s">
        <v>3994</v>
      </c>
      <c r="B4356" t="s">
        <v>3994</v>
      </c>
      <c r="C4356" t="s">
        <v>15155</v>
      </c>
      <c r="D4356" t="s">
        <v>31236</v>
      </c>
      <c r="E4356" t="s">
        <v>22414</v>
      </c>
      <c r="F4356">
        <v>1</v>
      </c>
      <c r="G4356">
        <v>6</v>
      </c>
      <c r="H4356" s="1">
        <v>540</v>
      </c>
      <c r="I4356" s="87"/>
      <c r="K4356" s="86" t="s">
        <v>17485</v>
      </c>
      <c r="L4356" s="86" t="s">
        <v>17486</v>
      </c>
      <c r="N4356">
        <f>IFERROR(VLOOKUP(A4356,bip!$A:$C,2,0),"")</f>
      </c>
      <c r="O4356">
        <f>IFERROR(VLOOKUP(A4356,bip!$A:$Z,3,0),"")</f>
      </c>
    </row>
    <row r="4357" spans="1:15" ht="13.2">
      <c r="A4357" t="s">
        <v>3995</v>
      </c>
      <c r="B4357" t="s">
        <v>3995</v>
      </c>
      <c r="C4357" t="s">
        <v>15155</v>
      </c>
      <c r="D4357" t="s">
        <v>31237</v>
      </c>
      <c r="E4357" t="s">
        <v>22415</v>
      </c>
      <c r="F4357">
        <v>1</v>
      </c>
      <c r="G4357">
        <v>30</v>
      </c>
      <c r="H4357" s="1">
        <v>189</v>
      </c>
      <c r="I4357" s="87"/>
      <c r="K4357" s="86" t="s">
        <v>17485</v>
      </c>
      <c r="L4357" s="86" t="s">
        <v>17486</v>
      </c>
      <c r="N4357">
        <f>IFERROR(VLOOKUP(A4357,bip!$A:$C,2,0),"")</f>
      </c>
      <c r="O4357">
        <f>IFERROR(VLOOKUP(A4357,bip!$A:$Z,3,0),"")</f>
      </c>
    </row>
    <row r="4358" spans="1:15" ht="13.2">
      <c r="A4358" t="s">
        <v>3996</v>
      </c>
      <c r="B4358" t="s">
        <v>3996</v>
      </c>
      <c r="C4358" t="s">
        <v>15155</v>
      </c>
      <c r="D4358" t="s">
        <v>31238</v>
      </c>
      <c r="E4358" t="s">
        <v>22416</v>
      </c>
      <c r="F4358">
        <v>1</v>
      </c>
      <c r="G4358">
        <v>24</v>
      </c>
      <c r="H4358" s="1">
        <v>279</v>
      </c>
      <c r="I4358" s="87"/>
      <c r="K4358" s="86" t="s">
        <v>17485</v>
      </c>
      <c r="L4358" s="86" t="s">
        <v>17486</v>
      </c>
      <c r="N4358">
        <f>IFERROR(VLOOKUP(A4358,bip!$A:$C,2,0),"")</f>
      </c>
      <c r="O4358">
        <f>IFERROR(VLOOKUP(A4358,bip!$A:$Z,3,0),"")</f>
      </c>
    </row>
    <row r="4359" spans="1:15" ht="13.2">
      <c r="A4359" t="s">
        <v>3989</v>
      </c>
      <c r="B4359" t="s">
        <v>3989</v>
      </c>
      <c r="C4359" t="s">
        <v>15155</v>
      </c>
      <c r="D4359" t="s">
        <v>22423</v>
      </c>
      <c r="E4359" t="s">
        <v>19921</v>
      </c>
      <c r="F4359">
        <v>1</v>
      </c>
      <c r="G4359">
        <v>25</v>
      </c>
      <c r="H4359" s="1">
        <v>1311</v>
      </c>
      <c r="I4359" s="87"/>
      <c r="K4359" s="86" t="s">
        <v>17485</v>
      </c>
      <c r="L4359" s="86" t="s">
        <v>17486</v>
      </c>
      <c r="N4359">
        <f>IFERROR(VLOOKUP(A4359,bip!$A:$C,2,0),"")</f>
      </c>
      <c r="O4359">
        <f>IFERROR(VLOOKUP(A4359,bip!$A:$Z,3,0),"")</f>
      </c>
    </row>
    <row r="4360" spans="1:15" ht="13.2">
      <c r="A4360" t="s">
        <v>3977</v>
      </c>
      <c r="B4360" t="s">
        <v>3977</v>
      </c>
      <c r="C4360" t="s">
        <v>15155</v>
      </c>
      <c r="D4360" t="s">
        <v>31239</v>
      </c>
      <c r="E4360" t="s">
        <v>26021</v>
      </c>
      <c r="F4360">
        <v>1</v>
      </c>
      <c r="G4360">
        <v>1</v>
      </c>
      <c r="H4360" s="1">
        <v>1153</v>
      </c>
      <c r="I4360" s="87"/>
      <c r="K4360" s="86" t="s">
        <v>17485</v>
      </c>
      <c r="L4360" s="86" t="s">
        <v>17486</v>
      </c>
      <c r="N4360">
        <f>IFERROR(VLOOKUP(A4360,bip!$A:$C,2,0),"")</f>
      </c>
      <c r="O4360">
        <f>IFERROR(VLOOKUP(A4360,bip!$A:$Z,3,0),"")</f>
      </c>
    </row>
    <row r="4361" spans="1:15" ht="13.2">
      <c r="A4361" t="s">
        <v>3978</v>
      </c>
      <c r="B4361" t="s">
        <v>3978</v>
      </c>
      <c r="C4361" t="s">
        <v>15155</v>
      </c>
      <c r="D4361" t="s">
        <v>31784</v>
      </c>
      <c r="E4361" t="s">
        <v>26198</v>
      </c>
      <c r="F4361">
        <v>1</v>
      </c>
      <c r="G4361">
        <v>1</v>
      </c>
      <c r="H4361" s="1">
        <v>1286</v>
      </c>
      <c r="I4361" s="87"/>
      <c r="K4361" s="86" t="s">
        <v>17485</v>
      </c>
      <c r="L4361" s="86" t="s">
        <v>17486</v>
      </c>
      <c r="N4361">
        <f>IFERROR(VLOOKUP(A4361,bip!$A:$C,2,0),"")</f>
      </c>
      <c r="O4361">
        <f>IFERROR(VLOOKUP(A4361,bip!$A:$Z,3,0),"")</f>
      </c>
    </row>
    <row r="4362" spans="1:15" ht="13.2">
      <c r="A4362" t="s">
        <v>3979</v>
      </c>
      <c r="B4362" t="s">
        <v>3979</v>
      </c>
      <c r="C4362" t="s">
        <v>15155</v>
      </c>
      <c r="D4362" t="s">
        <v>31240</v>
      </c>
      <c r="E4362" t="s">
        <v>26022</v>
      </c>
      <c r="F4362">
        <v>1</v>
      </c>
      <c r="G4362">
        <v>1</v>
      </c>
      <c r="H4362" s="1">
        <v>1747</v>
      </c>
      <c r="I4362" s="87"/>
      <c r="K4362" s="86" t="s">
        <v>17485</v>
      </c>
      <c r="L4362" s="86" t="s">
        <v>17486</v>
      </c>
      <c r="N4362">
        <f>IFERROR(VLOOKUP(A4362,bip!$A:$C,2,0),"")</f>
      </c>
      <c r="O4362">
        <f>IFERROR(VLOOKUP(A4362,bip!$A:$Z,3,0),"")</f>
      </c>
    </row>
    <row r="4363" spans="1:15" ht="13.2">
      <c r="A4363" t="s">
        <v>5795</v>
      </c>
      <c r="B4363" t="s">
        <v>5795</v>
      </c>
      <c r="C4363" t="s">
        <v>15155</v>
      </c>
      <c r="D4363" t="s">
        <v>18532</v>
      </c>
      <c r="E4363" t="s">
        <v>20828</v>
      </c>
      <c r="F4363">
        <v>1</v>
      </c>
      <c r="G4363">
        <v>90</v>
      </c>
      <c r="H4363" s="1">
        <v>315</v>
      </c>
      <c r="I4363" s="87">
        <v>0.20</v>
      </c>
      <c r="J4363" s="86" t="s">
        <v>41688</v>
      </c>
      <c r="K4363" s="86" t="s">
        <v>44487</v>
      </c>
      <c r="L4363" s="86" t="s">
        <v>17486</v>
      </c>
      <c r="N4363">
        <f>IFERROR(VLOOKUP(A4363,bip!$A:$C,2,0),"")</f>
      </c>
      <c r="O4363">
        <f>IFERROR(VLOOKUP(A4363,bip!$A:$Z,3,0),"")</f>
      </c>
    </row>
    <row r="4364" spans="1:15" ht="13.2">
      <c r="A4364" t="s">
        <v>3983</v>
      </c>
      <c r="B4364" t="s">
        <v>3983</v>
      </c>
      <c r="C4364" t="s">
        <v>15155</v>
      </c>
      <c r="D4364" t="s">
        <v>22417</v>
      </c>
      <c r="E4364" t="s">
        <v>19915</v>
      </c>
      <c r="F4364">
        <v>1</v>
      </c>
      <c r="G4364">
        <v>6</v>
      </c>
      <c r="H4364" s="1">
        <v>520</v>
      </c>
      <c r="I4364" s="87"/>
      <c r="K4364" s="86" t="s">
        <v>17485</v>
      </c>
      <c r="L4364" s="86" t="s">
        <v>17486</v>
      </c>
      <c r="N4364">
        <f>IFERROR(VLOOKUP(A4364,bip!$A:$C,2,0),"")</f>
      </c>
      <c r="O4364">
        <f>IFERROR(VLOOKUP(A4364,bip!$A:$Z,3,0),"")</f>
      </c>
    </row>
    <row r="4365" spans="1:15" ht="13.2">
      <c r="A4365" t="s">
        <v>3984</v>
      </c>
      <c r="B4365" t="s">
        <v>3984</v>
      </c>
      <c r="C4365" t="s">
        <v>15155</v>
      </c>
      <c r="D4365" t="s">
        <v>22418</v>
      </c>
      <c r="E4365" t="s">
        <v>19916</v>
      </c>
      <c r="F4365">
        <v>1</v>
      </c>
      <c r="G4365">
        <v>6</v>
      </c>
      <c r="H4365" s="1">
        <v>630</v>
      </c>
      <c r="I4365" s="87"/>
      <c r="K4365" s="86" t="s">
        <v>17485</v>
      </c>
      <c r="L4365" s="86" t="s">
        <v>17486</v>
      </c>
      <c r="N4365">
        <f>IFERROR(VLOOKUP(A4365,bip!$A:$C,2,0),"")</f>
      </c>
      <c r="O4365">
        <f>IFERROR(VLOOKUP(A4365,bip!$A:$Z,3,0),"")</f>
      </c>
    </row>
    <row r="4366" spans="1:15" ht="13.2">
      <c r="A4366" t="s">
        <v>3985</v>
      </c>
      <c r="B4366" t="s">
        <v>3985</v>
      </c>
      <c r="C4366" t="s">
        <v>15155</v>
      </c>
      <c r="D4366" t="s">
        <v>22419</v>
      </c>
      <c r="E4366" t="s">
        <v>19917</v>
      </c>
      <c r="F4366">
        <v>1</v>
      </c>
      <c r="G4366">
        <v>6</v>
      </c>
      <c r="H4366" s="1">
        <v>1003</v>
      </c>
      <c r="I4366" s="87"/>
      <c r="K4366" s="86" t="s">
        <v>17485</v>
      </c>
      <c r="L4366" s="86" t="s">
        <v>17486</v>
      </c>
      <c r="N4366">
        <f>IFERROR(VLOOKUP(A4366,bip!$A:$C,2,0),"")</f>
      </c>
      <c r="O4366">
        <f>IFERROR(VLOOKUP(A4366,bip!$A:$Z,3,0),"")</f>
      </c>
    </row>
    <row r="4367" spans="1:15" ht="13.2">
      <c r="A4367" t="s">
        <v>3986</v>
      </c>
      <c r="B4367" t="s">
        <v>3986</v>
      </c>
      <c r="C4367" t="s">
        <v>15155</v>
      </c>
      <c r="D4367" t="s">
        <v>22420</v>
      </c>
      <c r="E4367" t="s">
        <v>19918</v>
      </c>
      <c r="F4367">
        <v>1</v>
      </c>
      <c r="G4367">
        <v>6</v>
      </c>
      <c r="H4367" s="1">
        <v>1853</v>
      </c>
      <c r="I4367" s="87"/>
      <c r="K4367" s="86" t="s">
        <v>17485</v>
      </c>
      <c r="L4367" s="86" t="s">
        <v>17486</v>
      </c>
      <c r="N4367">
        <f>IFERROR(VLOOKUP(A4367,bip!$A:$C,2,0),"")</f>
      </c>
      <c r="O4367">
        <f>IFERROR(VLOOKUP(A4367,bip!$A:$Z,3,0),"")</f>
      </c>
    </row>
    <row r="4368" spans="1:15" ht="13.2">
      <c r="A4368" t="s">
        <v>3987</v>
      </c>
      <c r="B4368" t="s">
        <v>3987</v>
      </c>
      <c r="C4368" t="s">
        <v>15155</v>
      </c>
      <c r="D4368" t="s">
        <v>22421</v>
      </c>
      <c r="E4368" t="s">
        <v>19919</v>
      </c>
      <c r="F4368">
        <v>1</v>
      </c>
      <c r="G4368">
        <v>4</v>
      </c>
      <c r="H4368" s="1">
        <v>2865</v>
      </c>
      <c r="I4368" s="87"/>
      <c r="K4368" s="86" t="s">
        <v>17485</v>
      </c>
      <c r="L4368" s="86" t="s">
        <v>17486</v>
      </c>
      <c r="N4368">
        <f>IFERROR(VLOOKUP(A4368,bip!$A:$C,2,0),"")</f>
      </c>
      <c r="O4368">
        <f>IFERROR(VLOOKUP(A4368,bip!$A:$Z,3,0),"")</f>
      </c>
    </row>
    <row r="4369" spans="1:15" ht="13.2">
      <c r="A4369" t="s">
        <v>3980</v>
      </c>
      <c r="B4369" t="s">
        <v>3980</v>
      </c>
      <c r="C4369" t="s">
        <v>15155</v>
      </c>
      <c r="D4369" t="s">
        <v>32043</v>
      </c>
      <c r="E4369" t="s">
        <v>33579</v>
      </c>
      <c r="F4369">
        <v>1</v>
      </c>
      <c r="G4369">
        <v>1</v>
      </c>
      <c r="H4369" s="1">
        <v>887</v>
      </c>
      <c r="I4369" s="87"/>
      <c r="K4369" s="86" t="s">
        <v>17485</v>
      </c>
      <c r="L4369" s="86" t="s">
        <v>17486</v>
      </c>
      <c r="N4369">
        <f>IFERROR(VLOOKUP(A4369,bip!$A:$C,2,0),"")</f>
      </c>
      <c r="O4369">
        <f>IFERROR(VLOOKUP(A4369,bip!$A:$Z,3,0),"")</f>
      </c>
    </row>
    <row r="4370" spans="1:15" ht="13.2">
      <c r="A4370" t="s">
        <v>3981</v>
      </c>
      <c r="B4370" t="s">
        <v>3981</v>
      </c>
      <c r="C4370" t="s">
        <v>15155</v>
      </c>
      <c r="D4370" t="s">
        <v>32044</v>
      </c>
      <c r="E4370" t="s">
        <v>33580</v>
      </c>
      <c r="F4370">
        <v>1</v>
      </c>
      <c r="G4370">
        <v>1</v>
      </c>
      <c r="H4370" s="1">
        <v>990</v>
      </c>
      <c r="I4370" s="87"/>
      <c r="K4370" s="86" t="s">
        <v>17485</v>
      </c>
      <c r="L4370" s="86" t="s">
        <v>17486</v>
      </c>
      <c r="N4370">
        <f>IFERROR(VLOOKUP(A4370,bip!$A:$C,2,0),"")</f>
      </c>
      <c r="O4370">
        <f>IFERROR(VLOOKUP(A4370,bip!$A:$Z,3,0),"")</f>
      </c>
    </row>
    <row r="4371" spans="1:15" ht="13.2">
      <c r="A4371" t="s">
        <v>3982</v>
      </c>
      <c r="B4371" t="s">
        <v>3982</v>
      </c>
      <c r="C4371" t="s">
        <v>15155</v>
      </c>
      <c r="D4371" t="s">
        <v>32045</v>
      </c>
      <c r="E4371" t="s">
        <v>33581</v>
      </c>
      <c r="F4371">
        <v>1</v>
      </c>
      <c r="G4371">
        <v>1</v>
      </c>
      <c r="H4371" s="1">
        <v>1344</v>
      </c>
      <c r="I4371" s="87"/>
      <c r="K4371" s="86" t="s">
        <v>17485</v>
      </c>
      <c r="L4371" s="86" t="s">
        <v>17486</v>
      </c>
      <c r="N4371">
        <f>IFERROR(VLOOKUP(A4371,bip!$A:$C,2,0),"")</f>
      </c>
      <c r="O4371">
        <f>IFERROR(VLOOKUP(A4371,bip!$A:$Z,3,0),"")</f>
      </c>
    </row>
    <row r="4372" spans="1:15" ht="13.2">
      <c r="A4372" t="s">
        <v>3897</v>
      </c>
      <c r="B4372" t="s">
        <v>3897</v>
      </c>
      <c r="C4372" t="s">
        <v>15155</v>
      </c>
      <c r="D4372" t="s">
        <v>22391</v>
      </c>
      <c r="E4372" t="s">
        <v>19851</v>
      </c>
      <c r="F4372">
        <v>1</v>
      </c>
      <c r="G4372">
        <v>1</v>
      </c>
      <c r="H4372" s="1">
        <v>1549</v>
      </c>
      <c r="I4372" s="87"/>
      <c r="K4372" s="86" t="s">
        <v>17485</v>
      </c>
      <c r="L4372" s="86" t="s">
        <v>17486</v>
      </c>
      <c r="N4372">
        <f>IFERROR(VLOOKUP(A4372,bip!$A:$C,2,0),"")</f>
      </c>
      <c r="O4372">
        <f>IFERROR(VLOOKUP(A4372,bip!$A:$Z,3,0),"")</f>
      </c>
    </row>
    <row r="4373" spans="1:15" ht="13.2">
      <c r="A4373" t="s">
        <v>3898</v>
      </c>
      <c r="B4373" t="s">
        <v>3898</v>
      </c>
      <c r="C4373" t="s">
        <v>15155</v>
      </c>
      <c r="D4373" t="s">
        <v>22394</v>
      </c>
      <c r="E4373" t="s">
        <v>22799</v>
      </c>
      <c r="F4373">
        <v>1</v>
      </c>
      <c r="G4373">
        <v>8</v>
      </c>
      <c r="H4373" s="1">
        <v>849</v>
      </c>
      <c r="I4373" s="87"/>
      <c r="K4373" s="86" t="s">
        <v>17485</v>
      </c>
      <c r="L4373" s="86" t="s">
        <v>17486</v>
      </c>
      <c r="N4373">
        <f>IFERROR(VLOOKUP(A4373,bip!$A:$C,2,0),"")</f>
      </c>
      <c r="O4373">
        <f>IFERROR(VLOOKUP(A4373,bip!$A:$Z,3,0),"")</f>
      </c>
    </row>
    <row r="4374" spans="1:15" ht="13.2">
      <c r="A4374" t="s">
        <v>3900</v>
      </c>
      <c r="B4374" t="s">
        <v>3900</v>
      </c>
      <c r="C4374" t="s">
        <v>15155</v>
      </c>
      <c r="D4374" t="s">
        <v>22395</v>
      </c>
      <c r="E4374" t="s">
        <v>19854</v>
      </c>
      <c r="F4374">
        <v>1</v>
      </c>
      <c r="G4374">
        <v>24</v>
      </c>
      <c r="H4374" s="1">
        <v>409</v>
      </c>
      <c r="I4374" s="87"/>
      <c r="K4374" s="86" t="s">
        <v>17485</v>
      </c>
      <c r="L4374" s="86" t="s">
        <v>17486</v>
      </c>
      <c r="N4374">
        <f>IFERROR(VLOOKUP(A4374,bip!$A:$C,2,0),"")</f>
      </c>
      <c r="O4374">
        <f>IFERROR(VLOOKUP(A4374,bip!$A:$Z,3,0),"")</f>
      </c>
    </row>
    <row r="4375" spans="1:15" ht="13.2">
      <c r="A4375" t="s">
        <v>3902</v>
      </c>
      <c r="B4375" t="s">
        <v>3902</v>
      </c>
      <c r="C4375" t="s">
        <v>15155</v>
      </c>
      <c r="D4375" t="s">
        <v>22396</v>
      </c>
      <c r="E4375" t="s">
        <v>19855</v>
      </c>
      <c r="F4375">
        <v>1</v>
      </c>
      <c r="G4375">
        <v>18</v>
      </c>
      <c r="H4375" s="1">
        <v>225</v>
      </c>
      <c r="I4375" s="87"/>
      <c r="K4375" s="86" t="s">
        <v>17485</v>
      </c>
      <c r="L4375" s="86" t="s">
        <v>17486</v>
      </c>
      <c r="N4375">
        <f>IFERROR(VLOOKUP(A4375,bip!$A:$C,2,0),"")</f>
      </c>
      <c r="O4375">
        <f>IFERROR(VLOOKUP(A4375,bip!$A:$Z,3,0),"")</f>
      </c>
    </row>
    <row r="4376" spans="1:15" ht="13.2">
      <c r="A4376" t="s">
        <v>3901</v>
      </c>
      <c r="B4376" t="s">
        <v>3901</v>
      </c>
      <c r="C4376" t="s">
        <v>15155</v>
      </c>
      <c r="D4376" t="s">
        <v>22392</v>
      </c>
      <c r="E4376" t="s">
        <v>19852</v>
      </c>
      <c r="F4376">
        <v>1</v>
      </c>
      <c r="G4376">
        <v>12</v>
      </c>
      <c r="H4376" s="1">
        <v>231</v>
      </c>
      <c r="I4376" s="87"/>
      <c r="K4376" s="86" t="s">
        <v>17485</v>
      </c>
      <c r="L4376" s="86" t="s">
        <v>17486</v>
      </c>
      <c r="N4376">
        <f>IFERROR(VLOOKUP(A4376,bip!$A:$C,2,0),"")</f>
      </c>
      <c r="O4376">
        <f>IFERROR(VLOOKUP(A4376,bip!$A:$Z,3,0),"")</f>
      </c>
    </row>
    <row r="4377" spans="1:15" ht="13.2">
      <c r="A4377" t="s">
        <v>3899</v>
      </c>
      <c r="B4377" t="s">
        <v>3899</v>
      </c>
      <c r="C4377" t="s">
        <v>15155</v>
      </c>
      <c r="D4377" t="s">
        <v>22393</v>
      </c>
      <c r="E4377" t="s">
        <v>19853</v>
      </c>
      <c r="F4377">
        <v>1</v>
      </c>
      <c r="G4377">
        <v>8</v>
      </c>
      <c r="H4377" s="1">
        <v>651</v>
      </c>
      <c r="I4377" s="87"/>
      <c r="K4377" s="86" t="s">
        <v>17485</v>
      </c>
      <c r="L4377" s="86" t="s">
        <v>17486</v>
      </c>
      <c r="N4377">
        <f>IFERROR(VLOOKUP(A4377,bip!$A:$C,2,0),"")</f>
      </c>
      <c r="O4377">
        <f>IFERROR(VLOOKUP(A4377,bip!$A:$Z,3,0),"")</f>
      </c>
    </row>
    <row r="4378" spans="1:15" ht="13.2">
      <c r="A4378" t="s">
        <v>22797</v>
      </c>
      <c r="B4378" t="s">
        <v>22797</v>
      </c>
      <c r="C4378" t="s">
        <v>15155</v>
      </c>
      <c r="D4378" t="s">
        <v>29112</v>
      </c>
      <c r="E4378" t="s">
        <v>29113</v>
      </c>
      <c r="F4378">
        <v>1</v>
      </c>
      <c r="G4378">
        <v>24</v>
      </c>
      <c r="H4378" s="1">
        <v>540</v>
      </c>
      <c r="I4378" s="87"/>
      <c r="K4378" s="86" t="s">
        <v>17485</v>
      </c>
      <c r="L4378" s="86" t="s">
        <v>17486</v>
      </c>
      <c r="N4378">
        <f>IFERROR(VLOOKUP(A4378,bip!$A:$C,2,0),"")</f>
      </c>
      <c r="O4378">
        <f>IFERROR(VLOOKUP(A4378,bip!$A:$Z,3,0),"")</f>
      </c>
    </row>
    <row r="4379" spans="1:15" ht="13.2">
      <c r="A4379" t="s">
        <v>22800</v>
      </c>
      <c r="B4379" t="s">
        <v>22800</v>
      </c>
      <c r="C4379" t="s">
        <v>15155</v>
      </c>
      <c r="D4379" t="s">
        <v>22801</v>
      </c>
      <c r="E4379" t="s">
        <v>22802</v>
      </c>
      <c r="F4379">
        <v>1</v>
      </c>
      <c r="G4379">
        <v>24</v>
      </c>
      <c r="H4379" s="1">
        <v>559</v>
      </c>
      <c r="I4379" s="87"/>
      <c r="K4379" s="86" t="s">
        <v>17485</v>
      </c>
      <c r="L4379" s="86" t="s">
        <v>17486</v>
      </c>
      <c r="N4379">
        <f>IFERROR(VLOOKUP(A4379,bip!$A:$C,2,0),"")</f>
      </c>
      <c r="O4379">
        <f>IFERROR(VLOOKUP(A4379,bip!$A:$Z,3,0),"")</f>
      </c>
    </row>
    <row r="4380" spans="1:15" ht="13.2">
      <c r="A4380" t="s">
        <v>22803</v>
      </c>
      <c r="B4380" t="s">
        <v>22803</v>
      </c>
      <c r="C4380" t="s">
        <v>15155</v>
      </c>
      <c r="D4380" t="s">
        <v>22804</v>
      </c>
      <c r="E4380" t="s">
        <v>29116</v>
      </c>
      <c r="F4380">
        <v>1</v>
      </c>
      <c r="G4380">
        <v>24</v>
      </c>
      <c r="H4380" s="1">
        <v>380</v>
      </c>
      <c r="I4380" s="87"/>
      <c r="K4380" s="86" t="s">
        <v>17485</v>
      </c>
      <c r="L4380" s="86" t="s">
        <v>17486</v>
      </c>
      <c r="N4380">
        <f>IFERROR(VLOOKUP(A4380,bip!$A:$C,2,0),"")</f>
      </c>
      <c r="O4380">
        <f>IFERROR(VLOOKUP(A4380,bip!$A:$Z,3,0),"")</f>
      </c>
    </row>
    <row r="4381" spans="1:15" ht="13.2">
      <c r="A4381" t="s">
        <v>3914</v>
      </c>
      <c r="B4381" t="s">
        <v>3914</v>
      </c>
      <c r="C4381" t="s">
        <v>15155</v>
      </c>
      <c r="D4381" t="s">
        <v>31254</v>
      </c>
      <c r="E4381" t="s">
        <v>19856</v>
      </c>
      <c r="F4381">
        <v>1</v>
      </c>
      <c r="G4381">
        <v>8</v>
      </c>
      <c r="H4381" s="1">
        <v>106</v>
      </c>
      <c r="I4381" s="87"/>
      <c r="K4381" s="86" t="s">
        <v>17485</v>
      </c>
      <c r="L4381" s="86" t="s">
        <v>17486</v>
      </c>
      <c r="N4381">
        <f>IFERROR(VLOOKUP(A4381,bip!$A:$C,2,0),"")</f>
      </c>
      <c r="O4381">
        <f>IFERROR(VLOOKUP(A4381,bip!$A:$Z,3,0),"")</f>
      </c>
    </row>
    <row r="4382" spans="1:15" ht="13.2">
      <c r="A4382" t="s">
        <v>16105</v>
      </c>
      <c r="B4382" t="s">
        <v>16105</v>
      </c>
      <c r="C4382" t="s">
        <v>15155</v>
      </c>
      <c r="D4382" t="s">
        <v>31255</v>
      </c>
      <c r="E4382" t="s">
        <v>19860</v>
      </c>
      <c r="F4382">
        <v>1</v>
      </c>
      <c r="G4382">
        <v>6</v>
      </c>
      <c r="H4382" s="1">
        <v>336</v>
      </c>
      <c r="I4382" s="87"/>
      <c r="K4382" s="86" t="s">
        <v>17485</v>
      </c>
      <c r="L4382" s="86" t="s">
        <v>17486</v>
      </c>
      <c r="N4382">
        <f>IFERROR(VLOOKUP(A4382,bip!$A:$C,2,0),"")</f>
      </c>
      <c r="O4382">
        <f>IFERROR(VLOOKUP(A4382,bip!$A:$Z,3,0),"")</f>
      </c>
    </row>
    <row r="4383" spans="1:15" ht="13.2">
      <c r="A4383" t="s">
        <v>16103</v>
      </c>
      <c r="B4383" t="s">
        <v>16103</v>
      </c>
      <c r="C4383" t="s">
        <v>15155</v>
      </c>
      <c r="D4383" t="s">
        <v>31256</v>
      </c>
      <c r="E4383" t="s">
        <v>19858</v>
      </c>
      <c r="F4383">
        <v>1</v>
      </c>
      <c r="G4383">
        <v>6</v>
      </c>
      <c r="H4383" s="1">
        <v>195</v>
      </c>
      <c r="I4383" s="87"/>
      <c r="K4383" s="86" t="s">
        <v>17485</v>
      </c>
      <c r="L4383" s="86" t="s">
        <v>17486</v>
      </c>
      <c r="N4383">
        <f>IFERROR(VLOOKUP(A4383,bip!$A:$C,2,0),"")</f>
      </c>
      <c r="O4383">
        <f>IFERROR(VLOOKUP(A4383,bip!$A:$Z,3,0),"")</f>
      </c>
    </row>
    <row r="4384" spans="1:15" ht="13.2">
      <c r="A4384" t="s">
        <v>3915</v>
      </c>
      <c r="B4384" t="s">
        <v>3915</v>
      </c>
      <c r="C4384" t="s">
        <v>15155</v>
      </c>
      <c r="D4384" t="s">
        <v>31257</v>
      </c>
      <c r="E4384" t="s">
        <v>19857</v>
      </c>
      <c r="F4384">
        <v>1</v>
      </c>
      <c r="G4384">
        <v>8</v>
      </c>
      <c r="H4384" s="1">
        <v>133</v>
      </c>
      <c r="I4384" s="87"/>
      <c r="K4384" s="86" t="s">
        <v>17485</v>
      </c>
      <c r="L4384" s="86" t="s">
        <v>17486</v>
      </c>
      <c r="N4384">
        <f>IFERROR(VLOOKUP(A4384,bip!$A:$C,2,0),"")</f>
      </c>
      <c r="O4384">
        <f>IFERROR(VLOOKUP(A4384,bip!$A:$Z,3,0),"")</f>
      </c>
    </row>
    <row r="4385" spans="1:15" ht="13.2">
      <c r="A4385" t="s">
        <v>16104</v>
      </c>
      <c r="B4385" t="s">
        <v>16104</v>
      </c>
      <c r="C4385" t="s">
        <v>15155</v>
      </c>
      <c r="D4385" t="s">
        <v>31258</v>
      </c>
      <c r="E4385" t="s">
        <v>19859</v>
      </c>
      <c r="F4385">
        <v>1</v>
      </c>
      <c r="G4385">
        <v>6</v>
      </c>
      <c r="H4385" s="1">
        <v>264</v>
      </c>
      <c r="I4385" s="87"/>
      <c r="K4385" s="86" t="s">
        <v>17485</v>
      </c>
      <c r="L4385" s="86" t="s">
        <v>17486</v>
      </c>
      <c r="N4385">
        <f>IFERROR(VLOOKUP(A4385,bip!$A:$C,2,0),"")</f>
      </c>
      <c r="O4385">
        <f>IFERROR(VLOOKUP(A4385,bip!$A:$Z,3,0),"")</f>
      </c>
    </row>
    <row r="4386" spans="1:15" ht="13.2">
      <c r="A4386" t="s">
        <v>14080</v>
      </c>
      <c r="B4386" t="s">
        <v>14080</v>
      </c>
      <c r="C4386" t="s">
        <v>15155</v>
      </c>
      <c r="D4386" t="s">
        <v>31259</v>
      </c>
      <c r="E4386" t="s">
        <v>19861</v>
      </c>
      <c r="F4386">
        <v>6</v>
      </c>
      <c r="G4386">
        <v>72</v>
      </c>
      <c r="H4386" s="1">
        <v>64</v>
      </c>
      <c r="I4386" s="87"/>
      <c r="K4386" s="86" t="s">
        <v>17485</v>
      </c>
      <c r="L4386" s="86" t="s">
        <v>17486</v>
      </c>
      <c r="N4386">
        <f>IFERROR(VLOOKUP(A4386,bip!$A:$C,2,0),"")</f>
      </c>
      <c r="O4386">
        <f>IFERROR(VLOOKUP(A4386,bip!$A:$Z,3,0),"")</f>
      </c>
    </row>
    <row r="4387" spans="1:15" ht="13.2">
      <c r="A4387" t="s">
        <v>16109</v>
      </c>
      <c r="B4387" t="s">
        <v>16109</v>
      </c>
      <c r="C4387" t="s">
        <v>15155</v>
      </c>
      <c r="D4387" t="s">
        <v>31260</v>
      </c>
      <c r="E4387" t="s">
        <v>19866</v>
      </c>
      <c r="F4387">
        <v>6</v>
      </c>
      <c r="G4387">
        <v>6</v>
      </c>
      <c r="H4387" s="1">
        <v>252</v>
      </c>
      <c r="I4387" s="87"/>
      <c r="K4387" s="86" t="s">
        <v>17485</v>
      </c>
      <c r="L4387" s="86" t="s">
        <v>17486</v>
      </c>
      <c r="N4387">
        <f>IFERROR(VLOOKUP(A4387,bip!$A:$C,2,0),"")</f>
      </c>
      <c r="O4387">
        <f>IFERROR(VLOOKUP(A4387,bip!$A:$Z,3,0),"")</f>
      </c>
    </row>
    <row r="4388" spans="1:15" ht="13.2">
      <c r="A4388" t="s">
        <v>16108</v>
      </c>
      <c r="B4388" t="s">
        <v>16108</v>
      </c>
      <c r="C4388" t="s">
        <v>15155</v>
      </c>
      <c r="D4388" t="s">
        <v>31261</v>
      </c>
      <c r="E4388" t="s">
        <v>19865</v>
      </c>
      <c r="F4388">
        <v>6</v>
      </c>
      <c r="G4388">
        <v>24</v>
      </c>
      <c r="H4388" s="1">
        <v>186</v>
      </c>
      <c r="I4388" s="87"/>
      <c r="K4388" s="86" t="s">
        <v>17485</v>
      </c>
      <c r="L4388" s="86" t="s">
        <v>17486</v>
      </c>
      <c r="N4388">
        <f>IFERROR(VLOOKUP(A4388,bip!$A:$C,2,0),"")</f>
      </c>
      <c r="O4388">
        <f>IFERROR(VLOOKUP(A4388,bip!$A:$Z,3,0),"")</f>
      </c>
    </row>
    <row r="4389" spans="1:15" ht="13.2">
      <c r="A4389" t="s">
        <v>16106</v>
      </c>
      <c r="B4389" t="s">
        <v>16106</v>
      </c>
      <c r="C4389" t="s">
        <v>15155</v>
      </c>
      <c r="D4389" t="s">
        <v>31262</v>
      </c>
      <c r="E4389" t="s">
        <v>19863</v>
      </c>
      <c r="F4389">
        <v>6</v>
      </c>
      <c r="G4389">
        <v>24</v>
      </c>
      <c r="H4389" s="1">
        <v>115</v>
      </c>
      <c r="I4389" s="87"/>
      <c r="K4389" s="86" t="s">
        <v>17485</v>
      </c>
      <c r="L4389" s="86" t="s">
        <v>17486</v>
      </c>
      <c r="N4389">
        <f>IFERROR(VLOOKUP(A4389,bip!$A:$C,2,0),"")</f>
      </c>
      <c r="O4389">
        <f>IFERROR(VLOOKUP(A4389,bip!$A:$Z,3,0),"")</f>
      </c>
    </row>
    <row r="4390" spans="1:15" ht="13.2">
      <c r="A4390" t="s">
        <v>14081</v>
      </c>
      <c r="B4390" t="s">
        <v>14081</v>
      </c>
      <c r="C4390" t="s">
        <v>15155</v>
      </c>
      <c r="D4390" t="s">
        <v>31263</v>
      </c>
      <c r="E4390" t="s">
        <v>19862</v>
      </c>
      <c r="F4390">
        <v>6</v>
      </c>
      <c r="G4390">
        <v>72</v>
      </c>
      <c r="H4390" s="1">
        <v>84</v>
      </c>
      <c r="I4390" s="87"/>
      <c r="K4390" s="86" t="s">
        <v>17485</v>
      </c>
      <c r="L4390" s="86" t="s">
        <v>17486</v>
      </c>
      <c r="N4390">
        <f>IFERROR(VLOOKUP(A4390,bip!$A:$C,2,0),"")</f>
      </c>
      <c r="O4390">
        <f>IFERROR(VLOOKUP(A4390,bip!$A:$Z,3,0),"")</f>
      </c>
    </row>
    <row r="4391" spans="1:15" ht="13.2">
      <c r="A4391" t="s">
        <v>16107</v>
      </c>
      <c r="B4391" t="s">
        <v>16107</v>
      </c>
      <c r="C4391" t="s">
        <v>15155</v>
      </c>
      <c r="D4391" t="s">
        <v>31264</v>
      </c>
      <c r="E4391" t="s">
        <v>19864</v>
      </c>
      <c r="F4391">
        <v>6</v>
      </c>
      <c r="G4391">
        <v>24</v>
      </c>
      <c r="H4391" s="1">
        <v>150</v>
      </c>
      <c r="I4391" s="87"/>
      <c r="K4391" s="86" t="s">
        <v>17485</v>
      </c>
      <c r="L4391" s="86" t="s">
        <v>17486</v>
      </c>
      <c r="N4391">
        <f>IFERROR(VLOOKUP(A4391,bip!$A:$C,2,0),"")</f>
      </c>
      <c r="O4391">
        <f>IFERROR(VLOOKUP(A4391,bip!$A:$Z,3,0),"")</f>
      </c>
    </row>
    <row r="4392" spans="1:15" ht="13.2">
      <c r="A4392" t="s">
        <v>22796</v>
      </c>
      <c r="B4392" t="s">
        <v>22796</v>
      </c>
      <c r="C4392" t="s">
        <v>15155</v>
      </c>
      <c r="D4392" t="s">
        <v>29110</v>
      </c>
      <c r="E4392" t="s">
        <v>29111</v>
      </c>
      <c r="F4392">
        <v>1</v>
      </c>
      <c r="G4392">
        <v>24</v>
      </c>
      <c r="H4392" s="1">
        <v>355</v>
      </c>
      <c r="I4392" s="87"/>
      <c r="K4392" s="86" t="s">
        <v>17485</v>
      </c>
      <c r="L4392" s="86" t="s">
        <v>17486</v>
      </c>
      <c r="N4392">
        <f>IFERROR(VLOOKUP(A4392,bip!$A:$C,2,0),"")</f>
      </c>
      <c r="O4392">
        <f>IFERROR(VLOOKUP(A4392,bip!$A:$Z,3,0),"")</f>
      </c>
    </row>
    <row r="4393" spans="1:15" ht="13.2">
      <c r="A4393" t="s">
        <v>22798</v>
      </c>
      <c r="B4393" t="s">
        <v>22798</v>
      </c>
      <c r="C4393" t="s">
        <v>15155</v>
      </c>
      <c r="D4393" t="s">
        <v>29114</v>
      </c>
      <c r="E4393" t="s">
        <v>29115</v>
      </c>
      <c r="F4393">
        <v>1</v>
      </c>
      <c r="G4393">
        <v>8</v>
      </c>
      <c r="H4393" s="1">
        <v>485</v>
      </c>
      <c r="I4393" s="87"/>
      <c r="K4393" s="86" t="s">
        <v>17485</v>
      </c>
      <c r="L4393" s="86" t="s">
        <v>17486</v>
      </c>
      <c r="N4393">
        <f>IFERROR(VLOOKUP(A4393,bip!$A:$C,2,0),"")</f>
      </c>
      <c r="O4393">
        <f>IFERROR(VLOOKUP(A4393,bip!$A:$Z,3,0),"")</f>
      </c>
    </row>
    <row r="4394" spans="1:15" ht="13.2">
      <c r="A4394" t="s">
        <v>3906</v>
      </c>
      <c r="B4394" t="s">
        <v>3906</v>
      </c>
      <c r="C4394" t="s">
        <v>15155</v>
      </c>
      <c r="D4394" t="s">
        <v>22397</v>
      </c>
      <c r="E4394" t="s">
        <v>19880</v>
      </c>
      <c r="F4394">
        <v>1</v>
      </c>
      <c r="G4394">
        <v>12</v>
      </c>
      <c r="H4394" s="1">
        <v>291</v>
      </c>
      <c r="I4394" s="87"/>
      <c r="K4394" s="86" t="s">
        <v>17485</v>
      </c>
      <c r="L4394" s="86" t="s">
        <v>17486</v>
      </c>
      <c r="N4394">
        <f>IFERROR(VLOOKUP(A4394,bip!$A:$C,2,0),"")</f>
      </c>
      <c r="O4394">
        <f>IFERROR(VLOOKUP(A4394,bip!$A:$Z,3,0),"")</f>
      </c>
    </row>
    <row r="4395" spans="1:15" ht="13.2">
      <c r="A4395" t="s">
        <v>3912</v>
      </c>
      <c r="B4395" t="s">
        <v>3912</v>
      </c>
      <c r="C4395" t="s">
        <v>15155</v>
      </c>
      <c r="D4395" t="s">
        <v>31241</v>
      </c>
      <c r="E4395" t="s">
        <v>19867</v>
      </c>
      <c r="F4395">
        <v>6</v>
      </c>
      <c r="G4395">
        <v>126</v>
      </c>
      <c r="H4395" s="1">
        <v>53</v>
      </c>
      <c r="I4395" s="87"/>
      <c r="K4395" s="86" t="s">
        <v>17485</v>
      </c>
      <c r="L4395" s="86" t="s">
        <v>17486</v>
      </c>
      <c r="N4395">
        <f>IFERROR(VLOOKUP(A4395,bip!$A:$C,2,0),"")</f>
      </c>
      <c r="O4395">
        <f>IFERROR(VLOOKUP(A4395,bip!$A:$Z,3,0),"")</f>
      </c>
    </row>
    <row r="4396" spans="1:15" ht="13.2">
      <c r="A4396" t="s">
        <v>3908</v>
      </c>
      <c r="B4396" t="s">
        <v>3908</v>
      </c>
      <c r="C4396" t="s">
        <v>15155</v>
      </c>
      <c r="D4396" t="s">
        <v>31242</v>
      </c>
      <c r="E4396" t="s">
        <v>19868</v>
      </c>
      <c r="F4396">
        <v>6</v>
      </c>
      <c r="G4396">
        <v>300</v>
      </c>
      <c r="H4396" s="1">
        <v>36</v>
      </c>
      <c r="I4396" s="87"/>
      <c r="K4396" s="86" t="s">
        <v>17485</v>
      </c>
      <c r="L4396" s="86" t="s">
        <v>17486</v>
      </c>
      <c r="N4396">
        <f>IFERROR(VLOOKUP(A4396,bip!$A:$C,2,0),"")</f>
      </c>
      <c r="O4396">
        <f>IFERROR(VLOOKUP(A4396,bip!$A:$Z,3,0),"")</f>
      </c>
    </row>
    <row r="4397" spans="1:15" ht="13.2">
      <c r="A4397" t="s">
        <v>16110</v>
      </c>
      <c r="B4397" t="s">
        <v>16110</v>
      </c>
      <c r="C4397" t="s">
        <v>15155</v>
      </c>
      <c r="D4397" t="s">
        <v>31243</v>
      </c>
      <c r="E4397" t="s">
        <v>19869</v>
      </c>
      <c r="F4397">
        <v>6</v>
      </c>
      <c r="G4397">
        <v>18</v>
      </c>
      <c r="H4397" s="1">
        <v>210</v>
      </c>
      <c r="I4397" s="87"/>
      <c r="K4397" s="86" t="s">
        <v>17485</v>
      </c>
      <c r="L4397" s="86" t="s">
        <v>17486</v>
      </c>
      <c r="N4397">
        <f>IFERROR(VLOOKUP(A4397,bip!$A:$C,2,0),"")</f>
      </c>
      <c r="O4397">
        <f>IFERROR(VLOOKUP(A4397,bip!$A:$Z,3,0),"")</f>
      </c>
    </row>
    <row r="4398" spans="1:15" ht="13.2">
      <c r="A4398" t="s">
        <v>16111</v>
      </c>
      <c r="B4398" t="s">
        <v>16111</v>
      </c>
      <c r="C4398" t="s">
        <v>15155</v>
      </c>
      <c r="D4398" t="s">
        <v>31244</v>
      </c>
      <c r="E4398" t="s">
        <v>19870</v>
      </c>
      <c r="F4398">
        <v>6</v>
      </c>
      <c r="G4398">
        <v>24</v>
      </c>
      <c r="H4398" s="1">
        <v>155</v>
      </c>
      <c r="I4398" s="87"/>
      <c r="K4398" s="86" t="s">
        <v>17485</v>
      </c>
      <c r="L4398" s="86" t="s">
        <v>17486</v>
      </c>
      <c r="N4398">
        <f>IFERROR(VLOOKUP(A4398,bip!$A:$C,2,0),"")</f>
      </c>
      <c r="O4398">
        <f>IFERROR(VLOOKUP(A4398,bip!$A:$Z,3,0),"")</f>
      </c>
    </row>
    <row r="4399" spans="1:15" ht="13.2">
      <c r="A4399" t="s">
        <v>3907</v>
      </c>
      <c r="B4399" t="s">
        <v>3907</v>
      </c>
      <c r="C4399" t="s">
        <v>15155</v>
      </c>
      <c r="D4399" t="s">
        <v>31245</v>
      </c>
      <c r="E4399" t="s">
        <v>19871</v>
      </c>
      <c r="F4399">
        <v>6</v>
      </c>
      <c r="G4399">
        <v>300</v>
      </c>
      <c r="H4399" s="1">
        <v>33</v>
      </c>
      <c r="I4399" s="87"/>
      <c r="K4399" s="86" t="s">
        <v>17485</v>
      </c>
      <c r="L4399" s="86" t="s">
        <v>17486</v>
      </c>
      <c r="N4399">
        <f>IFERROR(VLOOKUP(A4399,bip!$A:$C,2,0),"")</f>
      </c>
      <c r="O4399">
        <f>IFERROR(VLOOKUP(A4399,bip!$A:$Z,3,0),"")</f>
      </c>
    </row>
    <row r="4400" spans="1:15" ht="13.2">
      <c r="A4400" t="s">
        <v>16112</v>
      </c>
      <c r="B4400" t="s">
        <v>16112</v>
      </c>
      <c r="C4400" t="s">
        <v>15155</v>
      </c>
      <c r="D4400" t="s">
        <v>31246</v>
      </c>
      <c r="E4400" t="s">
        <v>19872</v>
      </c>
      <c r="F4400">
        <v>6</v>
      </c>
      <c r="G4400">
        <v>24</v>
      </c>
      <c r="H4400" s="1">
        <v>118</v>
      </c>
      <c r="I4400" s="87"/>
      <c r="K4400" s="86" t="s">
        <v>17485</v>
      </c>
      <c r="L4400" s="86" t="s">
        <v>17486</v>
      </c>
      <c r="N4400">
        <f>IFERROR(VLOOKUP(A4400,bip!$A:$C,2,0),"")</f>
      </c>
      <c r="O4400">
        <f>IFERROR(VLOOKUP(A4400,bip!$A:$Z,3,0),"")</f>
      </c>
    </row>
    <row r="4401" spans="1:15" ht="13.2">
      <c r="A4401" t="s">
        <v>16113</v>
      </c>
      <c r="B4401" t="s">
        <v>16113</v>
      </c>
      <c r="C4401" t="s">
        <v>15155</v>
      </c>
      <c r="D4401" t="s">
        <v>31247</v>
      </c>
      <c r="E4401" t="s">
        <v>19873</v>
      </c>
      <c r="F4401">
        <v>6</v>
      </c>
      <c r="G4401">
        <v>54</v>
      </c>
      <c r="H4401" s="1">
        <v>96</v>
      </c>
      <c r="I4401" s="87"/>
      <c r="K4401" s="86" t="s">
        <v>17485</v>
      </c>
      <c r="L4401" s="86" t="s">
        <v>17486</v>
      </c>
      <c r="N4401">
        <f>IFERROR(VLOOKUP(A4401,bip!$A:$C,2,0),"")</f>
      </c>
      <c r="O4401">
        <f>IFERROR(VLOOKUP(A4401,bip!$A:$Z,3,0),"")</f>
      </c>
    </row>
    <row r="4402" spans="1:15" ht="13.2">
      <c r="A4402" t="s">
        <v>3910</v>
      </c>
      <c r="B4402" t="s">
        <v>3910</v>
      </c>
      <c r="C4402" t="s">
        <v>15155</v>
      </c>
      <c r="D4402" t="s">
        <v>31248</v>
      </c>
      <c r="E4402" t="s">
        <v>19874</v>
      </c>
      <c r="F4402">
        <v>6</v>
      </c>
      <c r="G4402">
        <v>210</v>
      </c>
      <c r="H4402" s="1">
        <v>42</v>
      </c>
      <c r="I4402" s="87"/>
      <c r="K4402" s="86" t="s">
        <v>17485</v>
      </c>
      <c r="L4402" s="86" t="s">
        <v>17486</v>
      </c>
      <c r="N4402">
        <f>IFERROR(VLOOKUP(A4402,bip!$A:$C,2,0),"")</f>
      </c>
      <c r="O4402">
        <f>IFERROR(VLOOKUP(A4402,bip!$A:$Z,3,0),"")</f>
      </c>
    </row>
    <row r="4403" spans="1:15" ht="13.2">
      <c r="A4403" t="s">
        <v>3909</v>
      </c>
      <c r="B4403" t="s">
        <v>3909</v>
      </c>
      <c r="C4403" t="s">
        <v>15155</v>
      </c>
      <c r="D4403" t="s">
        <v>31249</v>
      </c>
      <c r="E4403" t="s">
        <v>19875</v>
      </c>
      <c r="F4403">
        <v>6</v>
      </c>
      <c r="G4403">
        <v>240</v>
      </c>
      <c r="H4403" s="1">
        <v>38</v>
      </c>
      <c r="I4403" s="87"/>
      <c r="K4403" s="86" t="s">
        <v>17485</v>
      </c>
      <c r="L4403" s="86" t="s">
        <v>17486</v>
      </c>
      <c r="N4403">
        <f>IFERROR(VLOOKUP(A4403,bip!$A:$C,2,0),"")</f>
      </c>
      <c r="O4403">
        <f>IFERROR(VLOOKUP(A4403,bip!$A:$Z,3,0),"")</f>
      </c>
    </row>
    <row r="4404" spans="1:15" ht="13.2">
      <c r="A4404" t="s">
        <v>3913</v>
      </c>
      <c r="B4404" t="s">
        <v>3913</v>
      </c>
      <c r="C4404" t="s">
        <v>15155</v>
      </c>
      <c r="D4404" t="s">
        <v>31250</v>
      </c>
      <c r="E4404" t="s">
        <v>19876</v>
      </c>
      <c r="F4404">
        <v>6</v>
      </c>
      <c r="G4404">
        <v>72</v>
      </c>
      <c r="H4404" s="1">
        <v>70</v>
      </c>
      <c r="I4404" s="87"/>
      <c r="K4404" s="86" t="s">
        <v>17485</v>
      </c>
      <c r="L4404" s="86" t="s">
        <v>17486</v>
      </c>
      <c r="N4404">
        <f>IFERROR(VLOOKUP(A4404,bip!$A:$C,2,0),"")</f>
      </c>
      <c r="O4404">
        <f>IFERROR(VLOOKUP(A4404,bip!$A:$Z,3,0),"")</f>
      </c>
    </row>
    <row r="4405" spans="1:15" ht="13.2">
      <c r="A4405" t="s">
        <v>3911</v>
      </c>
      <c r="B4405" t="s">
        <v>3911</v>
      </c>
      <c r="C4405" t="s">
        <v>15155</v>
      </c>
      <c r="D4405" t="s">
        <v>31251</v>
      </c>
      <c r="E4405" t="s">
        <v>19877</v>
      </c>
      <c r="F4405">
        <v>6</v>
      </c>
      <c r="G4405">
        <v>132</v>
      </c>
      <c r="H4405" s="1">
        <v>50</v>
      </c>
      <c r="I4405" s="87"/>
      <c r="K4405" s="86" t="s">
        <v>17485</v>
      </c>
      <c r="L4405" s="86" t="s">
        <v>17486</v>
      </c>
      <c r="N4405">
        <f>IFERROR(VLOOKUP(A4405,bip!$A:$C,2,0),"")</f>
      </c>
      <c r="O4405">
        <f>IFERROR(VLOOKUP(A4405,bip!$A:$Z,3,0),"")</f>
      </c>
    </row>
    <row r="4406" spans="1:15" ht="13.2">
      <c r="A4406" t="s">
        <v>16114</v>
      </c>
      <c r="B4406" t="s">
        <v>16114</v>
      </c>
      <c r="C4406" t="s">
        <v>15155</v>
      </c>
      <c r="D4406" t="s">
        <v>31252</v>
      </c>
      <c r="E4406" t="s">
        <v>19878</v>
      </c>
      <c r="F4406">
        <v>6</v>
      </c>
      <c r="G4406">
        <v>24</v>
      </c>
      <c r="H4406" s="1">
        <v>165</v>
      </c>
      <c r="I4406" s="87"/>
      <c r="K4406" s="86" t="s">
        <v>17485</v>
      </c>
      <c r="L4406" s="86" t="s">
        <v>17486</v>
      </c>
      <c r="N4406">
        <f>IFERROR(VLOOKUP(A4406,bip!$A:$C,2,0),"")</f>
      </c>
      <c r="O4406">
        <f>IFERROR(VLOOKUP(A4406,bip!$A:$Z,3,0),"")</f>
      </c>
    </row>
    <row r="4407" spans="1:15" ht="13.2">
      <c r="A4407" t="s">
        <v>16115</v>
      </c>
      <c r="B4407" t="s">
        <v>16115</v>
      </c>
      <c r="C4407" t="s">
        <v>15155</v>
      </c>
      <c r="D4407" t="s">
        <v>31253</v>
      </c>
      <c r="E4407" t="s">
        <v>19879</v>
      </c>
      <c r="F4407">
        <v>6</v>
      </c>
      <c r="G4407">
        <v>24</v>
      </c>
      <c r="H4407" s="1">
        <v>125</v>
      </c>
      <c r="I4407" s="87"/>
      <c r="K4407" s="86" t="s">
        <v>17485</v>
      </c>
      <c r="L4407" s="86" t="s">
        <v>17486</v>
      </c>
      <c r="N4407">
        <f>IFERROR(VLOOKUP(A4407,bip!$A:$C,2,0),"")</f>
      </c>
      <c r="O4407">
        <f>IFERROR(VLOOKUP(A4407,bip!$A:$Z,3,0),"")</f>
      </c>
    </row>
    <row r="4408" spans="1:15" ht="13.2">
      <c r="A4408" t="s">
        <v>3904</v>
      </c>
      <c r="B4408" t="s">
        <v>3904</v>
      </c>
      <c r="C4408" t="s">
        <v>15155</v>
      </c>
      <c r="D4408" t="s">
        <v>22399</v>
      </c>
      <c r="E4408" t="s">
        <v>19882</v>
      </c>
      <c r="F4408">
        <v>1</v>
      </c>
      <c r="G4408">
        <v>10</v>
      </c>
      <c r="H4408" s="1">
        <v>365</v>
      </c>
      <c r="I4408" s="87"/>
      <c r="K4408" s="86" t="s">
        <v>17485</v>
      </c>
      <c r="L4408" s="86" t="s">
        <v>17486</v>
      </c>
      <c r="N4408">
        <f>IFERROR(VLOOKUP(A4408,bip!$A:$C,2,0),"")</f>
      </c>
      <c r="O4408">
        <f>IFERROR(VLOOKUP(A4408,bip!$A:$Z,3,0),"")</f>
      </c>
    </row>
    <row r="4409" spans="1:15" ht="13.2">
      <c r="A4409" t="s">
        <v>3905</v>
      </c>
      <c r="B4409" t="s">
        <v>3905</v>
      </c>
      <c r="C4409" t="s">
        <v>15155</v>
      </c>
      <c r="D4409" t="s">
        <v>22397</v>
      </c>
      <c r="E4409" t="s">
        <v>19880</v>
      </c>
      <c r="F4409">
        <v>1</v>
      </c>
      <c r="G4409">
        <v>24</v>
      </c>
      <c r="H4409" s="1">
        <v>208</v>
      </c>
      <c r="I4409" s="87"/>
      <c r="K4409" s="86" t="s">
        <v>17485</v>
      </c>
      <c r="L4409" s="86" t="s">
        <v>17486</v>
      </c>
      <c r="N4409">
        <f>IFERROR(VLOOKUP(A4409,bip!$A:$C,2,0),"")</f>
      </c>
      <c r="O4409">
        <f>IFERROR(VLOOKUP(A4409,bip!$A:$Z,3,0),"")</f>
      </c>
    </row>
    <row r="4410" spans="1:15" ht="13.2">
      <c r="A4410" t="s">
        <v>3903</v>
      </c>
      <c r="B4410" t="s">
        <v>3903</v>
      </c>
      <c r="C4410" t="s">
        <v>15155</v>
      </c>
      <c r="D4410" t="s">
        <v>22398</v>
      </c>
      <c r="E4410" t="s">
        <v>19881</v>
      </c>
      <c r="F4410">
        <v>1</v>
      </c>
      <c r="G4410">
        <v>5</v>
      </c>
      <c r="H4410" s="1">
        <v>663</v>
      </c>
      <c r="I4410" s="87"/>
      <c r="K4410" s="86" t="s">
        <v>17485</v>
      </c>
      <c r="L4410" s="86" t="s">
        <v>17486</v>
      </c>
      <c r="N4410">
        <f>IFERROR(VLOOKUP(A4410,bip!$A:$C,2,0),"")</f>
      </c>
      <c r="O4410">
        <f>IFERROR(VLOOKUP(A4410,bip!$A:$Z,3,0),"")</f>
      </c>
    </row>
    <row r="4411" spans="1:15" ht="13.2">
      <c r="A4411" t="s">
        <v>3920</v>
      </c>
      <c r="B4411" t="s">
        <v>3920</v>
      </c>
      <c r="C4411" t="s">
        <v>15155</v>
      </c>
      <c r="D4411" t="s">
        <v>16116</v>
      </c>
      <c r="E4411" t="s">
        <v>19883</v>
      </c>
      <c r="F4411">
        <v>1</v>
      </c>
      <c r="G4411">
        <v>48</v>
      </c>
      <c r="H4411" s="1">
        <v>550</v>
      </c>
      <c r="I4411" s="87"/>
      <c r="K4411" s="86" t="s">
        <v>17485</v>
      </c>
      <c r="L4411" s="86" t="s">
        <v>17486</v>
      </c>
      <c r="N4411">
        <f>IFERROR(VLOOKUP(A4411,bip!$A:$C,2,0),"")</f>
      </c>
      <c r="O4411">
        <f>IFERROR(VLOOKUP(A4411,bip!$A:$Z,3,0),"")</f>
      </c>
    </row>
    <row r="4412" spans="1:15" ht="13.2">
      <c r="A4412" t="s">
        <v>3919</v>
      </c>
      <c r="B4412" t="s">
        <v>3919</v>
      </c>
      <c r="C4412" t="s">
        <v>15155</v>
      </c>
      <c r="D4412" t="s">
        <v>16117</v>
      </c>
      <c r="E4412" t="s">
        <v>19884</v>
      </c>
      <c r="F4412">
        <v>1</v>
      </c>
      <c r="G4412">
        <v>42</v>
      </c>
      <c r="H4412" s="1">
        <v>578</v>
      </c>
      <c r="I4412" s="87"/>
      <c r="K4412" s="86" t="s">
        <v>17485</v>
      </c>
      <c r="L4412" s="86" t="s">
        <v>17486</v>
      </c>
      <c r="N4412">
        <f>IFERROR(VLOOKUP(A4412,bip!$A:$C,2,0),"")</f>
      </c>
      <c r="O4412">
        <f>IFERROR(VLOOKUP(A4412,bip!$A:$Z,3,0),"")</f>
      </c>
    </row>
    <row r="4413" spans="1:15" ht="13.2">
      <c r="A4413" t="s">
        <v>3891</v>
      </c>
      <c r="B4413" t="s">
        <v>3891</v>
      </c>
      <c r="C4413" t="s">
        <v>15155</v>
      </c>
      <c r="D4413" t="s">
        <v>29109</v>
      </c>
      <c r="E4413" t="s">
        <v>25922</v>
      </c>
      <c r="F4413">
        <v>1</v>
      </c>
      <c r="G4413">
        <v>15</v>
      </c>
      <c r="H4413" s="1">
        <v>1495</v>
      </c>
      <c r="I4413" s="87"/>
      <c r="K4413" s="86" t="s">
        <v>17485</v>
      </c>
      <c r="L4413" s="86" t="s">
        <v>17486</v>
      </c>
      <c r="N4413">
        <f>IFERROR(VLOOKUP(A4413,bip!$A:$C,2,0),"")</f>
      </c>
      <c r="O4413">
        <f>IFERROR(VLOOKUP(A4413,bip!$A:$Z,3,0),"")</f>
      </c>
    </row>
    <row r="4414" spans="1:15" ht="13.2">
      <c r="A4414" t="s">
        <v>3890</v>
      </c>
      <c r="B4414" t="s">
        <v>3890</v>
      </c>
      <c r="C4414" t="s">
        <v>15155</v>
      </c>
      <c r="D4414" t="s">
        <v>31265</v>
      </c>
      <c r="E4414" t="s">
        <v>19836</v>
      </c>
      <c r="F4414">
        <v>1</v>
      </c>
      <c r="G4414">
        <v>5</v>
      </c>
      <c r="H4414" s="1">
        <v>4080</v>
      </c>
      <c r="I4414" s="87"/>
      <c r="K4414" s="86" t="s">
        <v>17485</v>
      </c>
      <c r="L4414" s="86" t="s">
        <v>17486</v>
      </c>
      <c r="N4414">
        <f>IFERROR(VLOOKUP(A4414,bip!$A:$C,2,0),"")</f>
      </c>
      <c r="O4414">
        <f>IFERROR(VLOOKUP(A4414,bip!$A:$Z,3,0),"")</f>
      </c>
    </row>
    <row r="4415" spans="1:15" ht="13.2">
      <c r="A4415" t="s">
        <v>3892</v>
      </c>
      <c r="B4415" t="s">
        <v>3892</v>
      </c>
      <c r="C4415" t="s">
        <v>15155</v>
      </c>
      <c r="D4415" t="s">
        <v>16101</v>
      </c>
      <c r="E4415" t="s">
        <v>19838</v>
      </c>
      <c r="F4415">
        <v>1</v>
      </c>
      <c r="G4415">
        <v>25</v>
      </c>
      <c r="H4415" s="1">
        <v>1260</v>
      </c>
      <c r="I4415" s="87"/>
      <c r="K4415" s="86" t="s">
        <v>17485</v>
      </c>
      <c r="L4415" s="86" t="s">
        <v>17486</v>
      </c>
      <c r="N4415">
        <f>IFERROR(VLOOKUP(A4415,bip!$A:$C,2,0),"")</f>
      </c>
      <c r="O4415">
        <f>IFERROR(VLOOKUP(A4415,bip!$A:$Z,3,0),"")</f>
      </c>
    </row>
    <row r="4416" spans="1:15" ht="13.2">
      <c r="A4416" t="s">
        <v>3893</v>
      </c>
      <c r="B4416" t="s">
        <v>3893</v>
      </c>
      <c r="C4416" t="s">
        <v>15155</v>
      </c>
      <c r="D4416" t="s">
        <v>16102</v>
      </c>
      <c r="E4416" t="s">
        <v>19839</v>
      </c>
      <c r="F4416">
        <v>1</v>
      </c>
      <c r="G4416">
        <v>25</v>
      </c>
      <c r="H4416" s="1">
        <v>1576</v>
      </c>
      <c r="I4416" s="87"/>
      <c r="K4416" s="86" t="s">
        <v>17485</v>
      </c>
      <c r="L4416" s="86" t="s">
        <v>17486</v>
      </c>
      <c r="N4416">
        <f>IFERROR(VLOOKUP(A4416,bip!$A:$C,2,0),"")</f>
      </c>
      <c r="O4416">
        <f>IFERROR(VLOOKUP(A4416,bip!$A:$Z,3,0),"")</f>
      </c>
    </row>
    <row r="4417" spans="1:15" ht="13.2">
      <c r="A4417" t="s">
        <v>3894</v>
      </c>
      <c r="B4417" t="s">
        <v>3894</v>
      </c>
      <c r="C4417" t="s">
        <v>15155</v>
      </c>
      <c r="D4417" t="s">
        <v>31266</v>
      </c>
      <c r="E4417" t="s">
        <v>19833</v>
      </c>
      <c r="F4417">
        <v>3</v>
      </c>
      <c r="G4417">
        <v>108</v>
      </c>
      <c r="H4417" s="1">
        <v>454</v>
      </c>
      <c r="I4417" s="87"/>
      <c r="K4417" s="86" t="s">
        <v>17485</v>
      </c>
      <c r="L4417" s="86" t="s">
        <v>17486</v>
      </c>
      <c r="N4417">
        <f>IFERROR(VLOOKUP(A4417,bip!$A:$C,2,0),"")</f>
      </c>
      <c r="O4417">
        <f>IFERROR(VLOOKUP(A4417,bip!$A:$Z,3,0),"")</f>
      </c>
    </row>
    <row r="4418" spans="1:15" ht="13.2">
      <c r="A4418" t="s">
        <v>3895</v>
      </c>
      <c r="B4418" t="s">
        <v>3895</v>
      </c>
      <c r="C4418" t="s">
        <v>15155</v>
      </c>
      <c r="D4418" t="s">
        <v>31267</v>
      </c>
      <c r="E4418" t="s">
        <v>19834</v>
      </c>
      <c r="F4418">
        <v>3</v>
      </c>
      <c r="G4418">
        <v>30</v>
      </c>
      <c r="H4418" s="1">
        <v>1080</v>
      </c>
      <c r="I4418" s="87"/>
      <c r="K4418" s="86" t="s">
        <v>17485</v>
      </c>
      <c r="L4418" s="86" t="s">
        <v>17486</v>
      </c>
      <c r="N4418">
        <f>IFERROR(VLOOKUP(A4418,bip!$A:$C,2,0),"")</f>
      </c>
      <c r="O4418">
        <f>IFERROR(VLOOKUP(A4418,bip!$A:$Z,3,0),"")</f>
      </c>
    </row>
    <row r="4419" spans="1:15" ht="13.2">
      <c r="A4419" t="s">
        <v>3896</v>
      </c>
      <c r="B4419" t="s">
        <v>3896</v>
      </c>
      <c r="C4419" t="s">
        <v>15155</v>
      </c>
      <c r="D4419" t="s">
        <v>16100</v>
      </c>
      <c r="E4419" t="s">
        <v>19837</v>
      </c>
      <c r="F4419">
        <v>1</v>
      </c>
      <c r="G4419">
        <v>25</v>
      </c>
      <c r="H4419" s="1">
        <v>1459</v>
      </c>
      <c r="I4419" s="87"/>
      <c r="K4419" s="86" t="s">
        <v>17485</v>
      </c>
      <c r="L4419" s="86" t="s">
        <v>17486</v>
      </c>
      <c r="N4419">
        <f>IFERROR(VLOOKUP(A4419,bip!$A:$C,2,0),"")</f>
      </c>
      <c r="O4419">
        <f>IFERROR(VLOOKUP(A4419,bip!$A:$Z,3,0),"")</f>
      </c>
    </row>
    <row r="4420" spans="1:15" ht="13.2">
      <c r="A4420" t="s">
        <v>3916</v>
      </c>
      <c r="B4420" t="s">
        <v>3916</v>
      </c>
      <c r="C4420" t="s">
        <v>15155</v>
      </c>
      <c r="D4420" t="s">
        <v>16118</v>
      </c>
      <c r="E4420" t="s">
        <v>19885</v>
      </c>
      <c r="F4420">
        <v>6</v>
      </c>
      <c r="G4420">
        <v>180</v>
      </c>
      <c r="H4420" s="1">
        <v>74</v>
      </c>
      <c r="I4420" s="87"/>
      <c r="K4420" s="86" t="s">
        <v>17485</v>
      </c>
      <c r="L4420" s="86" t="s">
        <v>17486</v>
      </c>
      <c r="N4420">
        <f>IFERROR(VLOOKUP(A4420,bip!$A:$C,2,0),"")</f>
      </c>
      <c r="O4420">
        <f>IFERROR(VLOOKUP(A4420,bip!$A:$Z,3,0),"")</f>
      </c>
    </row>
    <row r="4421" spans="1:15" ht="13.2">
      <c r="A4421" t="s">
        <v>3918</v>
      </c>
      <c r="B4421" t="s">
        <v>3918</v>
      </c>
      <c r="C4421" t="s">
        <v>15155</v>
      </c>
      <c r="D4421" t="s">
        <v>16120</v>
      </c>
      <c r="E4421" t="s">
        <v>19887</v>
      </c>
      <c r="F4421">
        <v>6</v>
      </c>
      <c r="G4421">
        <v>168</v>
      </c>
      <c r="H4421" s="1">
        <v>85</v>
      </c>
      <c r="I4421" s="87"/>
      <c r="K4421" s="86" t="s">
        <v>17485</v>
      </c>
      <c r="L4421" s="86" t="s">
        <v>17486</v>
      </c>
      <c r="N4421">
        <f>IFERROR(VLOOKUP(A4421,bip!$A:$C,2,0),"")</f>
      </c>
      <c r="O4421">
        <f>IFERROR(VLOOKUP(A4421,bip!$A:$Z,3,0),"")</f>
      </c>
    </row>
    <row r="4422" spans="1:15" ht="13.2">
      <c r="A4422" t="s">
        <v>3917</v>
      </c>
      <c r="B4422" t="s">
        <v>3917</v>
      </c>
      <c r="C4422" t="s">
        <v>15155</v>
      </c>
      <c r="D4422" t="s">
        <v>16119</v>
      </c>
      <c r="E4422" t="s">
        <v>19886</v>
      </c>
      <c r="F4422">
        <v>6</v>
      </c>
      <c r="G4422">
        <v>180</v>
      </c>
      <c r="H4422" s="1">
        <v>81</v>
      </c>
      <c r="I4422" s="87"/>
      <c r="K4422" s="86" t="s">
        <v>17485</v>
      </c>
      <c r="L4422" s="86" t="s">
        <v>17486</v>
      </c>
      <c r="N4422">
        <f>IFERROR(VLOOKUP(A4422,bip!$A:$C,2,0),"")</f>
      </c>
      <c r="O4422">
        <f>IFERROR(VLOOKUP(A4422,bip!$A:$Z,3,0),"")</f>
      </c>
    </row>
    <row r="4423" spans="1:15" ht="13.2">
      <c r="A4423" t="s">
        <v>4028</v>
      </c>
      <c r="B4423" t="s">
        <v>4028</v>
      </c>
      <c r="C4423" t="s">
        <v>15155</v>
      </c>
      <c r="D4423" t="s">
        <v>22444</v>
      </c>
      <c r="E4423" t="s">
        <v>15040</v>
      </c>
      <c r="F4423">
        <v>1</v>
      </c>
      <c r="G4423">
        <v>10</v>
      </c>
      <c r="H4423" s="1">
        <v>5119</v>
      </c>
      <c r="I4423" s="87"/>
      <c r="K4423" s="86" t="s">
        <v>17485</v>
      </c>
      <c r="L4423" s="86" t="s">
        <v>17486</v>
      </c>
      <c r="N4423">
        <f>IFERROR(VLOOKUP(A4423,bip!$A:$C,2,0),"")</f>
      </c>
      <c r="O4423">
        <f>IFERROR(VLOOKUP(A4423,bip!$A:$Z,3,0),"")</f>
      </c>
    </row>
    <row r="4424" spans="1:15" ht="13.2">
      <c r="A4424" t="s">
        <v>3929</v>
      </c>
      <c r="B4424" t="s">
        <v>3929</v>
      </c>
      <c r="C4424" t="s">
        <v>15155</v>
      </c>
      <c r="D4424" t="s">
        <v>16121</v>
      </c>
      <c r="E4424" t="s">
        <v>20590</v>
      </c>
      <c r="F4424">
        <v>6</v>
      </c>
      <c r="G4424">
        <v>120</v>
      </c>
      <c r="H4424" s="1">
        <v>73</v>
      </c>
      <c r="I4424" s="87"/>
      <c r="K4424" s="86" t="s">
        <v>17485</v>
      </c>
      <c r="L4424" s="86" t="s">
        <v>17486</v>
      </c>
      <c r="N4424">
        <f>IFERROR(VLOOKUP(A4424,bip!$A:$C,2,0),"")</f>
      </c>
      <c r="O4424">
        <f>IFERROR(VLOOKUP(A4424,bip!$A:$Z,3,0),"")</f>
      </c>
    </row>
    <row r="4425" spans="1:15" ht="13.2">
      <c r="A4425" t="s">
        <v>3923</v>
      </c>
      <c r="B4425" t="s">
        <v>3923</v>
      </c>
      <c r="C4425" t="s">
        <v>15155</v>
      </c>
      <c r="D4425" t="s">
        <v>16122</v>
      </c>
      <c r="E4425" t="s">
        <v>19888</v>
      </c>
      <c r="F4425">
        <v>6</v>
      </c>
      <c r="G4425">
        <v>360</v>
      </c>
      <c r="H4425" s="1">
        <v>32</v>
      </c>
      <c r="I4425" s="87"/>
      <c r="K4425" s="86" t="s">
        <v>17485</v>
      </c>
      <c r="L4425" s="86" t="s">
        <v>17486</v>
      </c>
      <c r="N4425">
        <f>IFERROR(VLOOKUP(A4425,bip!$A:$C,2,0),"")</f>
      </c>
      <c r="O4425">
        <f>IFERROR(VLOOKUP(A4425,bip!$A:$Z,3,0),"")</f>
      </c>
    </row>
    <row r="4426" spans="1:15" ht="13.2">
      <c r="A4426" t="s">
        <v>3924</v>
      </c>
      <c r="B4426" t="s">
        <v>3924</v>
      </c>
      <c r="C4426" t="s">
        <v>15155</v>
      </c>
      <c r="D4426" t="s">
        <v>16123</v>
      </c>
      <c r="E4426" t="s">
        <v>20586</v>
      </c>
      <c r="F4426">
        <v>6</v>
      </c>
      <c r="G4426">
        <v>426</v>
      </c>
      <c r="H4426" s="1">
        <v>35</v>
      </c>
      <c r="I4426" s="87"/>
      <c r="K4426" s="86" t="s">
        <v>17485</v>
      </c>
      <c r="L4426" s="86" t="s">
        <v>17486</v>
      </c>
      <c r="N4426">
        <f>IFERROR(VLOOKUP(A4426,bip!$A:$C,2,0),"")</f>
      </c>
      <c r="O4426">
        <f>IFERROR(VLOOKUP(A4426,bip!$A:$Z,3,0),"")</f>
      </c>
    </row>
    <row r="4427" spans="1:15" ht="13.2">
      <c r="A4427" t="s">
        <v>3927</v>
      </c>
      <c r="B4427" t="s">
        <v>3927</v>
      </c>
      <c r="C4427" t="s">
        <v>15155</v>
      </c>
      <c r="D4427" t="s">
        <v>16124</v>
      </c>
      <c r="E4427" t="s">
        <v>19889</v>
      </c>
      <c r="F4427">
        <v>6</v>
      </c>
      <c r="G4427">
        <v>210</v>
      </c>
      <c r="H4427" s="1">
        <v>52</v>
      </c>
      <c r="I4427" s="87"/>
      <c r="K4427" s="86" t="s">
        <v>17485</v>
      </c>
      <c r="L4427" s="86" t="s">
        <v>17486</v>
      </c>
      <c r="N4427">
        <f>IFERROR(VLOOKUP(A4427,bip!$A:$C,2,0),"")</f>
      </c>
      <c r="O4427">
        <f>IFERROR(VLOOKUP(A4427,bip!$A:$Z,3,0),"")</f>
      </c>
    </row>
    <row r="4428" spans="1:15" ht="13.2">
      <c r="A4428" t="s">
        <v>3925</v>
      </c>
      <c r="B4428" t="s">
        <v>3925</v>
      </c>
      <c r="C4428" t="s">
        <v>15155</v>
      </c>
      <c r="D4428" t="s">
        <v>16125</v>
      </c>
      <c r="E4428" t="s">
        <v>20587</v>
      </c>
      <c r="F4428">
        <v>6</v>
      </c>
      <c r="G4428">
        <v>270</v>
      </c>
      <c r="H4428" s="1">
        <v>42</v>
      </c>
      <c r="I4428" s="87"/>
      <c r="K4428" s="86" t="s">
        <v>17485</v>
      </c>
      <c r="L4428" s="86" t="s">
        <v>17486</v>
      </c>
      <c r="N4428">
        <f>IFERROR(VLOOKUP(A4428,bip!$A:$C,2,0),"")</f>
      </c>
      <c r="O4428">
        <f>IFERROR(VLOOKUP(A4428,bip!$A:$Z,3,0),"")</f>
      </c>
    </row>
    <row r="4429" spans="1:15" ht="13.2">
      <c r="A4429" t="s">
        <v>3926</v>
      </c>
      <c r="B4429" t="s">
        <v>3926</v>
      </c>
      <c r="C4429" t="s">
        <v>15155</v>
      </c>
      <c r="D4429" t="s">
        <v>16126</v>
      </c>
      <c r="E4429" t="s">
        <v>20588</v>
      </c>
      <c r="F4429">
        <v>6</v>
      </c>
      <c r="G4429">
        <v>270</v>
      </c>
      <c r="H4429" s="1">
        <v>44</v>
      </c>
      <c r="I4429" s="87"/>
      <c r="K4429" s="86" t="s">
        <v>17485</v>
      </c>
      <c r="L4429" s="86" t="s">
        <v>17486</v>
      </c>
      <c r="N4429">
        <f>IFERROR(VLOOKUP(A4429,bip!$A:$C,2,0),"")</f>
      </c>
      <c r="O4429">
        <f>IFERROR(VLOOKUP(A4429,bip!$A:$Z,3,0),"")</f>
      </c>
    </row>
    <row r="4430" spans="1:15" ht="13.2">
      <c r="A4430" t="s">
        <v>3928</v>
      </c>
      <c r="B4430" t="s">
        <v>3928</v>
      </c>
      <c r="C4430" t="s">
        <v>15155</v>
      </c>
      <c r="D4430" t="s">
        <v>16127</v>
      </c>
      <c r="E4430" t="s">
        <v>20589</v>
      </c>
      <c r="F4430">
        <v>6</v>
      </c>
      <c r="G4430">
        <v>120</v>
      </c>
      <c r="H4430" s="1">
        <v>60</v>
      </c>
      <c r="I4430" s="87"/>
      <c r="K4430" s="86" t="s">
        <v>17485</v>
      </c>
      <c r="L4430" s="86" t="s">
        <v>17486</v>
      </c>
      <c r="N4430">
        <f>IFERROR(VLOOKUP(A4430,bip!$A:$C,2,0),"")</f>
      </c>
      <c r="O4430">
        <f>IFERROR(VLOOKUP(A4430,bip!$A:$Z,3,0),"")</f>
      </c>
    </row>
    <row r="4431" spans="1:15" ht="13.2">
      <c r="A4431" t="s">
        <v>3921</v>
      </c>
      <c r="B4431" t="s">
        <v>3921</v>
      </c>
      <c r="C4431" t="s">
        <v>15155</v>
      </c>
      <c r="D4431" t="s">
        <v>29117</v>
      </c>
      <c r="E4431" t="s">
        <v>19903</v>
      </c>
      <c r="F4431">
        <v>1</v>
      </c>
      <c r="G4431">
        <v>30</v>
      </c>
      <c r="H4431" s="1">
        <v>321</v>
      </c>
      <c r="I4431" s="87"/>
      <c r="K4431" s="86" t="s">
        <v>17485</v>
      </c>
      <c r="L4431" s="86" t="s">
        <v>17486</v>
      </c>
      <c r="N4431">
        <f>IFERROR(VLOOKUP(A4431,bip!$A:$C,2,0),"")</f>
      </c>
      <c r="O4431">
        <f>IFERROR(VLOOKUP(A4431,bip!$A:$Z,3,0),"")</f>
      </c>
    </row>
    <row r="4432" spans="1:15" ht="13.2">
      <c r="A4432" t="s">
        <v>14083</v>
      </c>
      <c r="B4432" t="s">
        <v>14083</v>
      </c>
      <c r="C4432" t="s">
        <v>15155</v>
      </c>
      <c r="D4432" t="s">
        <v>22401</v>
      </c>
      <c r="E4432" t="s">
        <v>19905</v>
      </c>
      <c r="F4432">
        <v>6</v>
      </c>
      <c r="G4432">
        <v>126</v>
      </c>
      <c r="H4432" s="1">
        <v>88</v>
      </c>
      <c r="I4432" s="87"/>
      <c r="K4432" s="86" t="s">
        <v>17485</v>
      </c>
      <c r="L4432" s="86" t="s">
        <v>17486</v>
      </c>
      <c r="N4432">
        <f>IFERROR(VLOOKUP(A4432,bip!$A:$C,2,0),"")</f>
      </c>
      <c r="O4432">
        <f>IFERROR(VLOOKUP(A4432,bip!$A:$Z,3,0),"")</f>
      </c>
    </row>
    <row r="4433" spans="1:15" ht="13.2">
      <c r="A4433" t="s">
        <v>14082</v>
      </c>
      <c r="B4433" t="s">
        <v>14082</v>
      </c>
      <c r="C4433" t="s">
        <v>15155</v>
      </c>
      <c r="D4433" t="s">
        <v>22400</v>
      </c>
      <c r="E4433" t="s">
        <v>19904</v>
      </c>
      <c r="F4433">
        <v>6</v>
      </c>
      <c r="G4433">
        <v>126</v>
      </c>
      <c r="H4433" s="1">
        <v>72</v>
      </c>
      <c r="I4433" s="87"/>
      <c r="K4433" s="86" t="s">
        <v>17485</v>
      </c>
      <c r="L4433" s="86" t="s">
        <v>17486</v>
      </c>
      <c r="N4433">
        <f>IFERROR(VLOOKUP(A4433,bip!$A:$C,2,0),"")</f>
      </c>
      <c r="O4433">
        <f>IFERROR(VLOOKUP(A4433,bip!$A:$Z,3,0),"")</f>
      </c>
    </row>
    <row r="4434" spans="1:15" ht="13.2">
      <c r="A4434" t="s">
        <v>3933</v>
      </c>
      <c r="B4434" t="s">
        <v>3933</v>
      </c>
      <c r="C4434" t="s">
        <v>15155</v>
      </c>
      <c r="D4434" t="s">
        <v>31271</v>
      </c>
      <c r="E4434" t="s">
        <v>20594</v>
      </c>
      <c r="F4434">
        <v>6</v>
      </c>
      <c r="G4434">
        <v>90</v>
      </c>
      <c r="H4434" s="1">
        <v>90</v>
      </c>
      <c r="I4434" s="87"/>
      <c r="K4434" s="86" t="s">
        <v>17485</v>
      </c>
      <c r="L4434" s="86" t="s">
        <v>17486</v>
      </c>
      <c r="N4434">
        <f>IFERROR(VLOOKUP(A4434,bip!$A:$C,2,0),"")</f>
      </c>
      <c r="O4434">
        <f>IFERROR(VLOOKUP(A4434,bip!$A:$Z,3,0),"")</f>
      </c>
    </row>
    <row r="4435" spans="1:15" ht="13.2">
      <c r="A4435" t="s">
        <v>3934</v>
      </c>
      <c r="B4435" t="s">
        <v>3934</v>
      </c>
      <c r="C4435" t="s">
        <v>15155</v>
      </c>
      <c r="D4435" t="s">
        <v>31272</v>
      </c>
      <c r="E4435" t="s">
        <v>20595</v>
      </c>
      <c r="F4435">
        <v>6</v>
      </c>
      <c r="G4435">
        <v>126</v>
      </c>
      <c r="H4435" s="1">
        <v>105</v>
      </c>
      <c r="I4435" s="87"/>
      <c r="K4435" s="86" t="s">
        <v>17485</v>
      </c>
      <c r="L4435" s="86" t="s">
        <v>17486</v>
      </c>
      <c r="N4435">
        <f>IFERROR(VLOOKUP(A4435,bip!$A:$C,2,0),"")</f>
      </c>
      <c r="O4435">
        <f>IFERROR(VLOOKUP(A4435,bip!$A:$Z,3,0),"")</f>
      </c>
    </row>
    <row r="4436" spans="1:15" ht="13.2">
      <c r="A4436" t="s">
        <v>3931</v>
      </c>
      <c r="B4436" t="s">
        <v>3931</v>
      </c>
      <c r="C4436" t="s">
        <v>15155</v>
      </c>
      <c r="D4436" t="s">
        <v>31273</v>
      </c>
      <c r="E4436" t="s">
        <v>20592</v>
      </c>
      <c r="F4436">
        <v>6</v>
      </c>
      <c r="G4436">
        <v>126</v>
      </c>
      <c r="H4436" s="1">
        <v>83</v>
      </c>
      <c r="I4436" s="87"/>
      <c r="K4436" s="86" t="s">
        <v>17485</v>
      </c>
      <c r="L4436" s="86" t="s">
        <v>17486</v>
      </c>
      <c r="N4436">
        <f>IFERROR(VLOOKUP(A4436,bip!$A:$C,2,0),"")</f>
      </c>
      <c r="O4436">
        <f>IFERROR(VLOOKUP(A4436,bip!$A:$Z,3,0),"")</f>
      </c>
    </row>
    <row r="4437" spans="1:15" ht="13.2">
      <c r="A4437" t="s">
        <v>3930</v>
      </c>
      <c r="B4437" t="s">
        <v>3930</v>
      </c>
      <c r="C4437" t="s">
        <v>15155</v>
      </c>
      <c r="D4437" t="s">
        <v>31274</v>
      </c>
      <c r="E4437" t="s">
        <v>20591</v>
      </c>
      <c r="F4437">
        <v>6</v>
      </c>
      <c r="G4437">
        <v>120</v>
      </c>
      <c r="H4437" s="1">
        <v>74</v>
      </c>
      <c r="I4437" s="87"/>
      <c r="K4437" s="86" t="s">
        <v>17485</v>
      </c>
      <c r="L4437" s="86" t="s">
        <v>17486</v>
      </c>
      <c r="N4437">
        <f>IFERROR(VLOOKUP(A4437,bip!$A:$C,2,0),"")</f>
      </c>
      <c r="O4437">
        <f>IFERROR(VLOOKUP(A4437,bip!$A:$Z,3,0),"")</f>
      </c>
    </row>
    <row r="4438" spans="1:15" ht="13.2">
      <c r="A4438" t="s">
        <v>3932</v>
      </c>
      <c r="B4438" t="s">
        <v>3932</v>
      </c>
      <c r="C4438" t="s">
        <v>15155</v>
      </c>
      <c r="D4438" t="s">
        <v>31275</v>
      </c>
      <c r="E4438" t="s">
        <v>20593</v>
      </c>
      <c r="F4438">
        <v>6</v>
      </c>
      <c r="G4438">
        <v>120</v>
      </c>
      <c r="H4438" s="1">
        <v>87</v>
      </c>
      <c r="I4438" s="87"/>
      <c r="K4438" s="86" t="s">
        <v>17485</v>
      </c>
      <c r="L4438" s="86" t="s">
        <v>17486</v>
      </c>
      <c r="N4438">
        <f>IFERROR(VLOOKUP(A4438,bip!$A:$C,2,0),"")</f>
      </c>
      <c r="O4438">
        <f>IFERROR(VLOOKUP(A4438,bip!$A:$Z,3,0),"")</f>
      </c>
    </row>
    <row r="4439" spans="1:15" ht="13.2">
      <c r="A4439" t="s">
        <v>3922</v>
      </c>
      <c r="B4439" t="s">
        <v>3922</v>
      </c>
      <c r="C4439" t="s">
        <v>15155</v>
      </c>
      <c r="D4439" t="s">
        <v>31276</v>
      </c>
      <c r="E4439" t="s">
        <v>29118</v>
      </c>
      <c r="F4439">
        <v>1</v>
      </c>
      <c r="G4439">
        <v>12</v>
      </c>
      <c r="H4439" s="1">
        <v>417</v>
      </c>
      <c r="I4439" s="87"/>
      <c r="K4439" s="86" t="s">
        <v>17485</v>
      </c>
      <c r="L4439" s="86" t="s">
        <v>17486</v>
      </c>
      <c r="N4439">
        <f>IFERROR(VLOOKUP(A4439,bip!$A:$C,2,0),"")</f>
      </c>
      <c r="O4439">
        <f>IFERROR(VLOOKUP(A4439,bip!$A:$Z,3,0),"")</f>
      </c>
    </row>
    <row r="4440" spans="1:15" ht="13.2">
      <c r="A4440" t="s">
        <v>14084</v>
      </c>
      <c r="B4440" t="s">
        <v>14084</v>
      </c>
      <c r="C4440" t="s">
        <v>15155</v>
      </c>
      <c r="D4440" t="s">
        <v>31268</v>
      </c>
      <c r="E4440" t="s">
        <v>19906</v>
      </c>
      <c r="F4440">
        <v>6</v>
      </c>
      <c r="G4440">
        <v>54</v>
      </c>
      <c r="H4440" s="1">
        <v>138</v>
      </c>
      <c r="I4440" s="87"/>
      <c r="K4440" s="86" t="s">
        <v>17485</v>
      </c>
      <c r="L4440" s="86" t="s">
        <v>17486</v>
      </c>
      <c r="N4440">
        <f>IFERROR(VLOOKUP(A4440,bip!$A:$C,2,0),"")</f>
      </c>
      <c r="O4440">
        <f>IFERROR(VLOOKUP(A4440,bip!$A:$Z,3,0),"")</f>
      </c>
    </row>
    <row r="4441" spans="1:15" ht="13.2">
      <c r="A4441" t="s">
        <v>14086</v>
      </c>
      <c r="B4441" t="s">
        <v>14086</v>
      </c>
      <c r="C4441" t="s">
        <v>15155</v>
      </c>
      <c r="D4441" t="s">
        <v>31269</v>
      </c>
      <c r="E4441" t="s">
        <v>19908</v>
      </c>
      <c r="F4441">
        <v>6</v>
      </c>
      <c r="G4441">
        <v>24</v>
      </c>
      <c r="H4441" s="1">
        <v>240</v>
      </c>
      <c r="I4441" s="87"/>
      <c r="K4441" s="86" t="s">
        <v>17485</v>
      </c>
      <c r="L4441" s="86" t="s">
        <v>17486</v>
      </c>
      <c r="N4441">
        <f>IFERROR(VLOOKUP(A4441,bip!$A:$C,2,0),"")</f>
      </c>
      <c r="O4441">
        <f>IFERROR(VLOOKUP(A4441,bip!$A:$Z,3,0),"")</f>
      </c>
    </row>
    <row r="4442" spans="1:15" ht="13.2">
      <c r="A4442" t="s">
        <v>14085</v>
      </c>
      <c r="B4442" t="s">
        <v>14085</v>
      </c>
      <c r="C4442" t="s">
        <v>15155</v>
      </c>
      <c r="D4442" t="s">
        <v>31270</v>
      </c>
      <c r="E4442" t="s">
        <v>19907</v>
      </c>
      <c r="F4442">
        <v>6</v>
      </c>
      <c r="G4442">
        <v>54</v>
      </c>
      <c r="H4442" s="1">
        <v>215</v>
      </c>
      <c r="I4442" s="87"/>
      <c r="K4442" s="86" t="s">
        <v>17485</v>
      </c>
      <c r="L4442" s="86" t="s">
        <v>17486</v>
      </c>
      <c r="N4442">
        <f>IFERROR(VLOOKUP(A4442,bip!$A:$C,2,0),"")</f>
      </c>
      <c r="O4442">
        <f>IFERROR(VLOOKUP(A4442,bip!$A:$Z,3,0),"")</f>
      </c>
    </row>
    <row r="4443" spans="1:15" ht="13.2">
      <c r="A4443" t="s">
        <v>4071</v>
      </c>
      <c r="B4443" t="s">
        <v>4071</v>
      </c>
      <c r="C4443" t="s">
        <v>15155</v>
      </c>
      <c r="D4443" t="s">
        <v>31436</v>
      </c>
      <c r="E4443" t="s">
        <v>31437</v>
      </c>
      <c r="F4443">
        <v>1</v>
      </c>
      <c r="G4443">
        <v>10</v>
      </c>
      <c r="H4443" s="1">
        <v>3420</v>
      </c>
      <c r="I4443" s="87">
        <v>0.20</v>
      </c>
      <c r="J4443" s="86" t="s">
        <v>41688</v>
      </c>
      <c r="K4443" s="86" t="s">
        <v>44487</v>
      </c>
      <c r="L4443" s="86" t="s">
        <v>17486</v>
      </c>
      <c r="N4443">
        <f>IFERROR(VLOOKUP(A4443,bip!$A:$C,2,0),"")</f>
      </c>
      <c r="O4443">
        <f>IFERROR(VLOOKUP(A4443,bip!$A:$Z,3,0),"")</f>
      </c>
    </row>
    <row r="4444" spans="1:15" ht="13.2">
      <c r="A4444" t="s">
        <v>3957</v>
      </c>
      <c r="B4444" t="s">
        <v>3957</v>
      </c>
      <c r="C4444" t="s">
        <v>15155</v>
      </c>
      <c r="D4444" t="s">
        <v>16134</v>
      </c>
      <c r="E4444" t="s">
        <v>19909</v>
      </c>
      <c r="F4444">
        <v>6</v>
      </c>
      <c r="G4444">
        <v>156</v>
      </c>
      <c r="H4444" s="1">
        <v>67</v>
      </c>
      <c r="I4444" s="87"/>
      <c r="K4444" s="86" t="s">
        <v>17485</v>
      </c>
      <c r="L4444" s="86" t="s">
        <v>17486</v>
      </c>
      <c r="N4444">
        <f>IFERROR(VLOOKUP(A4444,bip!$A:$C,2,0),"")</f>
      </c>
      <c r="O4444">
        <f>IFERROR(VLOOKUP(A4444,bip!$A:$Z,3,0),"")</f>
      </c>
    </row>
    <row r="4445" spans="1:15" ht="13.2">
      <c r="A4445" t="s">
        <v>3953</v>
      </c>
      <c r="B4445" t="s">
        <v>3953</v>
      </c>
      <c r="C4445" t="s">
        <v>15155</v>
      </c>
      <c r="D4445" t="s">
        <v>16135</v>
      </c>
      <c r="E4445" t="s">
        <v>19910</v>
      </c>
      <c r="F4445">
        <v>6</v>
      </c>
      <c r="G4445">
        <v>258</v>
      </c>
      <c r="H4445" s="1">
        <v>37</v>
      </c>
      <c r="I4445" s="87"/>
      <c r="K4445" s="86" t="s">
        <v>17485</v>
      </c>
      <c r="L4445" s="86" t="s">
        <v>17486</v>
      </c>
      <c r="N4445">
        <f>IFERROR(VLOOKUP(A4445,bip!$A:$C,2,0),"")</f>
      </c>
      <c r="O4445">
        <f>IFERROR(VLOOKUP(A4445,bip!$A:$Z,3,0),"")</f>
      </c>
    </row>
    <row r="4446" spans="1:15" ht="13.2">
      <c r="A4446" t="s">
        <v>3955</v>
      </c>
      <c r="B4446" t="s">
        <v>3955</v>
      </c>
      <c r="C4446" t="s">
        <v>15155</v>
      </c>
      <c r="D4446" t="s">
        <v>16136</v>
      </c>
      <c r="E4446" t="s">
        <v>19911</v>
      </c>
      <c r="F4446">
        <v>6</v>
      </c>
      <c r="G4446">
        <v>240</v>
      </c>
      <c r="H4446" s="1">
        <v>48</v>
      </c>
      <c r="I4446" s="87"/>
      <c r="K4446" s="86" t="s">
        <v>17485</v>
      </c>
      <c r="L4446" s="86" t="s">
        <v>17486</v>
      </c>
      <c r="N4446">
        <f>IFERROR(VLOOKUP(A4446,bip!$A:$C,2,0),"")</f>
      </c>
      <c r="O4446">
        <f>IFERROR(VLOOKUP(A4446,bip!$A:$Z,3,0),"")</f>
      </c>
    </row>
    <row r="4447" spans="1:15" ht="13.2">
      <c r="A4447" t="s">
        <v>3954</v>
      </c>
      <c r="B4447" t="s">
        <v>3954</v>
      </c>
      <c r="C4447" t="s">
        <v>15155</v>
      </c>
      <c r="D4447" t="s">
        <v>16137</v>
      </c>
      <c r="E4447" t="s">
        <v>19912</v>
      </c>
      <c r="F4447">
        <v>6</v>
      </c>
      <c r="G4447">
        <v>300</v>
      </c>
      <c r="H4447" s="1">
        <v>37</v>
      </c>
      <c r="I4447" s="87"/>
      <c r="K4447" s="86" t="s">
        <v>17485</v>
      </c>
      <c r="L4447" s="86" t="s">
        <v>17486</v>
      </c>
      <c r="N4447">
        <f>IFERROR(VLOOKUP(A4447,bip!$A:$C,2,0),"")</f>
      </c>
      <c r="O4447">
        <f>IFERROR(VLOOKUP(A4447,bip!$A:$Z,3,0),"")</f>
      </c>
    </row>
    <row r="4448" spans="1:15" ht="13.2">
      <c r="A4448" t="s">
        <v>3958</v>
      </c>
      <c r="B4448" t="s">
        <v>3958</v>
      </c>
      <c r="C4448" t="s">
        <v>15155</v>
      </c>
      <c r="D4448" t="s">
        <v>16138</v>
      </c>
      <c r="E4448" t="s">
        <v>19913</v>
      </c>
      <c r="F4448">
        <v>6</v>
      </c>
      <c r="G4448">
        <v>90</v>
      </c>
      <c r="H4448" s="1">
        <v>119</v>
      </c>
      <c r="I4448" s="87"/>
      <c r="K4448" s="86" t="s">
        <v>17485</v>
      </c>
      <c r="L4448" s="86" t="s">
        <v>17486</v>
      </c>
      <c r="N4448">
        <f>IFERROR(VLOOKUP(A4448,bip!$A:$C,2,0),"")</f>
      </c>
      <c r="O4448">
        <f>IFERROR(VLOOKUP(A4448,bip!$A:$Z,3,0),"")</f>
      </c>
    </row>
    <row r="4449" spans="1:15" ht="13.2">
      <c r="A4449" t="s">
        <v>3956</v>
      </c>
      <c r="B4449" t="s">
        <v>3956</v>
      </c>
      <c r="C4449" t="s">
        <v>15155</v>
      </c>
      <c r="D4449" t="s">
        <v>16139</v>
      </c>
      <c r="E4449" t="s">
        <v>19914</v>
      </c>
      <c r="F4449">
        <v>6</v>
      </c>
      <c r="G4449">
        <v>270</v>
      </c>
      <c r="H4449" s="1">
        <v>55</v>
      </c>
      <c r="I4449" s="87"/>
      <c r="K4449" s="86" t="s">
        <v>17485</v>
      </c>
      <c r="L4449" s="86" t="s">
        <v>17486</v>
      </c>
      <c r="N4449">
        <f>IFERROR(VLOOKUP(A4449,bip!$A:$C,2,0),"")</f>
      </c>
      <c r="O4449">
        <f>IFERROR(VLOOKUP(A4449,bip!$A:$Z,3,0),"")</f>
      </c>
    </row>
    <row r="4450" spans="1:15" ht="13.2">
      <c r="A4450" t="s">
        <v>3951</v>
      </c>
      <c r="B4450" t="s">
        <v>3951</v>
      </c>
      <c r="C4450" t="s">
        <v>15155</v>
      </c>
      <c r="D4450" t="s">
        <v>31284</v>
      </c>
      <c r="E4450" t="s">
        <v>29119</v>
      </c>
      <c r="F4450">
        <v>1</v>
      </c>
      <c r="G4450">
        <v>24</v>
      </c>
      <c r="H4450" s="1">
        <v>292</v>
      </c>
      <c r="I4450" s="87"/>
      <c r="K4450" s="86" t="s">
        <v>17485</v>
      </c>
      <c r="L4450" s="86" t="s">
        <v>17486</v>
      </c>
      <c r="N4450">
        <f>IFERROR(VLOOKUP(A4450,bip!$A:$C,2,0),"")</f>
      </c>
      <c r="O4450">
        <f>IFERROR(VLOOKUP(A4450,bip!$A:$Z,3,0),"")</f>
      </c>
    </row>
    <row r="4451" spans="1:15" ht="13.2">
      <c r="A4451" t="s">
        <v>3963</v>
      </c>
      <c r="B4451" t="s">
        <v>3963</v>
      </c>
      <c r="C4451" t="s">
        <v>15155</v>
      </c>
      <c r="D4451" t="s">
        <v>31285</v>
      </c>
      <c r="E4451" t="s">
        <v>26602</v>
      </c>
      <c r="F4451">
        <v>6</v>
      </c>
      <c r="G4451">
        <v>156</v>
      </c>
      <c r="H4451" s="1">
        <v>67</v>
      </c>
      <c r="I4451" s="87"/>
      <c r="K4451" s="86" t="s">
        <v>17485</v>
      </c>
      <c r="L4451" s="86" t="s">
        <v>17486</v>
      </c>
      <c r="N4451">
        <f>IFERROR(VLOOKUP(A4451,bip!$A:$C,2,0),"")</f>
      </c>
      <c r="O4451">
        <f>IFERROR(VLOOKUP(A4451,bip!$A:$Z,3,0),"")</f>
      </c>
    </row>
    <row r="4452" spans="1:15" ht="13.2">
      <c r="A4452" t="s">
        <v>3959</v>
      </c>
      <c r="B4452" t="s">
        <v>3959</v>
      </c>
      <c r="C4452" t="s">
        <v>15155</v>
      </c>
      <c r="D4452" t="s">
        <v>16140</v>
      </c>
      <c r="E4452" t="s">
        <v>26598</v>
      </c>
      <c r="F4452">
        <v>6</v>
      </c>
      <c r="G4452">
        <v>324</v>
      </c>
      <c r="H4452" s="1">
        <v>37</v>
      </c>
      <c r="I4452" s="87"/>
      <c r="K4452" s="86" t="s">
        <v>17485</v>
      </c>
      <c r="L4452" s="86" t="s">
        <v>17486</v>
      </c>
      <c r="N4452">
        <f>IFERROR(VLOOKUP(A4452,bip!$A:$C,2,0),"")</f>
      </c>
      <c r="O4452">
        <f>IFERROR(VLOOKUP(A4452,bip!$A:$Z,3,0),"")</f>
      </c>
    </row>
    <row r="4453" spans="1:15" ht="13.2">
      <c r="A4453" t="s">
        <v>3961</v>
      </c>
      <c r="B4453" t="s">
        <v>3961</v>
      </c>
      <c r="C4453" t="s">
        <v>15155</v>
      </c>
      <c r="D4453" t="s">
        <v>16141</v>
      </c>
      <c r="E4453" t="s">
        <v>26599</v>
      </c>
      <c r="F4453">
        <v>6</v>
      </c>
      <c r="G4453">
        <v>240</v>
      </c>
      <c r="H4453" s="1">
        <v>48</v>
      </c>
      <c r="I4453" s="87"/>
      <c r="K4453" s="86" t="s">
        <v>17485</v>
      </c>
      <c r="L4453" s="86" t="s">
        <v>17486</v>
      </c>
      <c r="N4453">
        <f>IFERROR(VLOOKUP(A4453,bip!$A:$C,2,0),"")</f>
      </c>
      <c r="O4453">
        <f>IFERROR(VLOOKUP(A4453,bip!$A:$Z,3,0),"")</f>
      </c>
    </row>
    <row r="4454" spans="1:15" ht="13.2">
      <c r="A4454" t="s">
        <v>3960</v>
      </c>
      <c r="B4454" t="s">
        <v>3960</v>
      </c>
      <c r="C4454" t="s">
        <v>15155</v>
      </c>
      <c r="D4454" t="s">
        <v>16142</v>
      </c>
      <c r="E4454" t="s">
        <v>26600</v>
      </c>
      <c r="F4454">
        <v>6</v>
      </c>
      <c r="G4454">
        <v>288</v>
      </c>
      <c r="H4454" s="1">
        <v>37</v>
      </c>
      <c r="I4454" s="87"/>
      <c r="K4454" s="86" t="s">
        <v>17485</v>
      </c>
      <c r="L4454" s="86" t="s">
        <v>17486</v>
      </c>
      <c r="N4454">
        <f>IFERROR(VLOOKUP(A4454,bip!$A:$C,2,0),"")</f>
      </c>
      <c r="O4454">
        <f>IFERROR(VLOOKUP(A4454,bip!$A:$Z,3,0),"")</f>
      </c>
    </row>
    <row r="4455" spans="1:15" ht="13.2">
      <c r="A4455" t="s">
        <v>3964</v>
      </c>
      <c r="B4455" t="s">
        <v>3964</v>
      </c>
      <c r="C4455" t="s">
        <v>15155</v>
      </c>
      <c r="D4455" t="s">
        <v>31286</v>
      </c>
      <c r="E4455" t="s">
        <v>26603</v>
      </c>
      <c r="F4455">
        <v>6</v>
      </c>
      <c r="G4455">
        <v>90</v>
      </c>
      <c r="H4455" s="1">
        <v>119</v>
      </c>
      <c r="I4455" s="87"/>
      <c r="K4455" s="86" t="s">
        <v>17485</v>
      </c>
      <c r="L4455" s="86" t="s">
        <v>17486</v>
      </c>
      <c r="N4455">
        <f>IFERROR(VLOOKUP(A4455,bip!$A:$C,2,0),"")</f>
      </c>
      <c r="O4455">
        <f>IFERROR(VLOOKUP(A4455,bip!$A:$Z,3,0),"")</f>
      </c>
    </row>
    <row r="4456" spans="1:15" ht="13.2">
      <c r="A4456" t="s">
        <v>3962</v>
      </c>
      <c r="B4456" t="s">
        <v>3962</v>
      </c>
      <c r="C4456" t="s">
        <v>15155</v>
      </c>
      <c r="D4456" t="s">
        <v>31287</v>
      </c>
      <c r="E4456" t="s">
        <v>26601</v>
      </c>
      <c r="F4456">
        <v>6</v>
      </c>
      <c r="G4456">
        <v>156</v>
      </c>
      <c r="H4456" s="1">
        <v>55</v>
      </c>
      <c r="I4456" s="87"/>
      <c r="K4456" s="86" t="s">
        <v>17485</v>
      </c>
      <c r="L4456" s="86" t="s">
        <v>17486</v>
      </c>
      <c r="N4456">
        <f>IFERROR(VLOOKUP(A4456,bip!$A:$C,2,0),"")</f>
      </c>
      <c r="O4456">
        <f>IFERROR(VLOOKUP(A4456,bip!$A:$Z,3,0),"")</f>
      </c>
    </row>
    <row r="4457" spans="1:15" ht="13.2">
      <c r="A4457" t="s">
        <v>3952</v>
      </c>
      <c r="B4457" t="s">
        <v>3952</v>
      </c>
      <c r="C4457" t="s">
        <v>15155</v>
      </c>
      <c r="D4457" t="s">
        <v>31288</v>
      </c>
      <c r="E4457" t="s">
        <v>29120</v>
      </c>
      <c r="F4457">
        <v>1</v>
      </c>
      <c r="G4457">
        <v>6</v>
      </c>
      <c r="H4457" s="1">
        <v>292</v>
      </c>
      <c r="I4457" s="87"/>
      <c r="K4457" s="86" t="s">
        <v>17485</v>
      </c>
      <c r="L4457" s="86" t="s">
        <v>17486</v>
      </c>
      <c r="N4457">
        <f>IFERROR(VLOOKUP(A4457,bip!$A:$C,2,0),"")</f>
      </c>
      <c r="O4457">
        <f>IFERROR(VLOOKUP(A4457,bip!$A:$Z,3,0),"")</f>
      </c>
    </row>
    <row r="4458" spans="1:15" ht="13.2">
      <c r="A4458" t="s">
        <v>3943</v>
      </c>
      <c r="B4458" t="s">
        <v>3943</v>
      </c>
      <c r="C4458" t="s">
        <v>15155</v>
      </c>
      <c r="D4458" t="s">
        <v>16128</v>
      </c>
      <c r="E4458" t="s">
        <v>19890</v>
      </c>
      <c r="F4458">
        <v>6</v>
      </c>
      <c r="G4458">
        <v>120</v>
      </c>
      <c r="H4458" s="1">
        <v>71</v>
      </c>
      <c r="I4458" s="87"/>
      <c r="K4458" s="86" t="s">
        <v>17485</v>
      </c>
      <c r="L4458" s="86" t="s">
        <v>17486</v>
      </c>
      <c r="N4458">
        <f>IFERROR(VLOOKUP(A4458,bip!$A:$C,2,0),"")</f>
      </c>
      <c r="O4458">
        <f>IFERROR(VLOOKUP(A4458,bip!$A:$Z,3,0),"")</f>
      </c>
    </row>
    <row r="4459" spans="1:15" ht="13.2">
      <c r="A4459" t="s">
        <v>3939</v>
      </c>
      <c r="B4459" t="s">
        <v>3939</v>
      </c>
      <c r="C4459" t="s">
        <v>15155</v>
      </c>
      <c r="D4459" t="s">
        <v>16129</v>
      </c>
      <c r="E4459" t="s">
        <v>19891</v>
      </c>
      <c r="F4459">
        <v>6</v>
      </c>
      <c r="G4459">
        <v>360</v>
      </c>
      <c r="H4459" s="1">
        <v>36</v>
      </c>
      <c r="I4459" s="87"/>
      <c r="K4459" s="86" t="s">
        <v>17485</v>
      </c>
      <c r="L4459" s="86" t="s">
        <v>17486</v>
      </c>
      <c r="N4459">
        <f>IFERROR(VLOOKUP(A4459,bip!$A:$C,2,0),"")</f>
      </c>
      <c r="O4459">
        <f>IFERROR(VLOOKUP(A4459,bip!$A:$Z,3,0),"")</f>
      </c>
    </row>
    <row r="4460" spans="1:15" ht="13.2">
      <c r="A4460" t="s">
        <v>3938</v>
      </c>
      <c r="B4460" t="s">
        <v>3938</v>
      </c>
      <c r="C4460" t="s">
        <v>15155</v>
      </c>
      <c r="D4460" t="s">
        <v>16130</v>
      </c>
      <c r="E4460" t="s">
        <v>19892</v>
      </c>
      <c r="F4460">
        <v>6</v>
      </c>
      <c r="G4460">
        <v>360</v>
      </c>
      <c r="H4460" s="1">
        <v>35</v>
      </c>
      <c r="I4460" s="87"/>
      <c r="K4460" s="86" t="s">
        <v>17485</v>
      </c>
      <c r="L4460" s="86" t="s">
        <v>17486</v>
      </c>
      <c r="N4460">
        <f>IFERROR(VLOOKUP(A4460,bip!$A:$C,2,0),"")</f>
      </c>
      <c r="O4460">
        <f>IFERROR(VLOOKUP(A4460,bip!$A:$Z,3,0),"")</f>
      </c>
    </row>
    <row r="4461" spans="1:15" ht="13.2">
      <c r="A4461" t="s">
        <v>3941</v>
      </c>
      <c r="B4461" t="s">
        <v>3941</v>
      </c>
      <c r="C4461" t="s">
        <v>15155</v>
      </c>
      <c r="D4461" t="s">
        <v>16131</v>
      </c>
      <c r="E4461" t="s">
        <v>19893</v>
      </c>
      <c r="F4461">
        <v>6</v>
      </c>
      <c r="G4461">
        <v>204</v>
      </c>
      <c r="H4461" s="1">
        <v>49</v>
      </c>
      <c r="I4461" s="87"/>
      <c r="K4461" s="86" t="s">
        <v>17485</v>
      </c>
      <c r="L4461" s="86" t="s">
        <v>17486</v>
      </c>
      <c r="N4461">
        <f>IFERROR(VLOOKUP(A4461,bip!$A:$C,2,0),"")</f>
      </c>
      <c r="O4461">
        <f>IFERROR(VLOOKUP(A4461,bip!$A:$Z,3,0),"")</f>
      </c>
    </row>
    <row r="4462" spans="1:15" ht="13.2">
      <c r="A4462" t="s">
        <v>3940</v>
      </c>
      <c r="B4462" t="s">
        <v>3940</v>
      </c>
      <c r="C4462" t="s">
        <v>15155</v>
      </c>
      <c r="D4462" t="s">
        <v>16132</v>
      </c>
      <c r="E4462" t="s">
        <v>19894</v>
      </c>
      <c r="F4462">
        <v>6</v>
      </c>
      <c r="G4462">
        <v>264</v>
      </c>
      <c r="H4462" s="1">
        <v>42</v>
      </c>
      <c r="I4462" s="87"/>
      <c r="K4462" s="86" t="s">
        <v>17485</v>
      </c>
      <c r="L4462" s="86" t="s">
        <v>17486</v>
      </c>
      <c r="N4462">
        <f>IFERROR(VLOOKUP(A4462,bip!$A:$C,2,0),"")</f>
      </c>
      <c r="O4462">
        <f>IFERROR(VLOOKUP(A4462,bip!$A:$Z,3,0),"")</f>
      </c>
    </row>
    <row r="4463" spans="1:15" ht="13.2">
      <c r="A4463" t="s">
        <v>3942</v>
      </c>
      <c r="B4463" t="s">
        <v>3942</v>
      </c>
      <c r="C4463" t="s">
        <v>15155</v>
      </c>
      <c r="D4463" t="s">
        <v>16133</v>
      </c>
      <c r="E4463" t="s">
        <v>19895</v>
      </c>
      <c r="F4463">
        <v>6</v>
      </c>
      <c r="G4463">
        <v>132</v>
      </c>
      <c r="H4463" s="1">
        <v>59</v>
      </c>
      <c r="I4463" s="87"/>
      <c r="K4463" s="86" t="s">
        <v>17485</v>
      </c>
      <c r="L4463" s="86" t="s">
        <v>17486</v>
      </c>
      <c r="N4463">
        <f>IFERROR(VLOOKUP(A4463,bip!$A:$C,2,0),"")</f>
      </c>
      <c r="O4463">
        <f>IFERROR(VLOOKUP(A4463,bip!$A:$Z,3,0),"")</f>
      </c>
    </row>
    <row r="4464" spans="1:15" ht="13.2">
      <c r="A4464" t="s">
        <v>3935</v>
      </c>
      <c r="B4464" t="s">
        <v>3935</v>
      </c>
      <c r="C4464" t="s">
        <v>15155</v>
      </c>
      <c r="D4464" t="s">
        <v>29121</v>
      </c>
      <c r="E4464" t="s">
        <v>29122</v>
      </c>
      <c r="F4464">
        <v>1</v>
      </c>
      <c r="G4464">
        <v>24</v>
      </c>
      <c r="H4464" s="1">
        <v>277</v>
      </c>
      <c r="I4464" s="87"/>
      <c r="K4464" s="86" t="s">
        <v>17485</v>
      </c>
      <c r="L4464" s="86" t="s">
        <v>17486</v>
      </c>
      <c r="N4464">
        <f>IFERROR(VLOOKUP(A4464,bip!$A:$C,2,0),"")</f>
      </c>
      <c r="O4464">
        <f>IFERROR(VLOOKUP(A4464,bip!$A:$Z,3,0),"")</f>
      </c>
    </row>
    <row r="4465" spans="1:15" ht="13.2">
      <c r="A4465" t="s">
        <v>3948</v>
      </c>
      <c r="B4465" t="s">
        <v>3948</v>
      </c>
      <c r="C4465" t="s">
        <v>15155</v>
      </c>
      <c r="D4465" t="s">
        <v>31277</v>
      </c>
      <c r="E4465" t="s">
        <v>19896</v>
      </c>
      <c r="F4465">
        <v>6</v>
      </c>
      <c r="G4465">
        <v>36</v>
      </c>
      <c r="H4465" s="1">
        <v>115</v>
      </c>
      <c r="I4465" s="87"/>
      <c r="K4465" s="86" t="s">
        <v>17485</v>
      </c>
      <c r="L4465" s="86" t="s">
        <v>17486</v>
      </c>
      <c r="N4465">
        <f>IFERROR(VLOOKUP(A4465,bip!$A:$C,2,0),"")</f>
      </c>
      <c r="O4465">
        <f>IFERROR(VLOOKUP(A4465,bip!$A:$Z,3,0),"")</f>
      </c>
    </row>
    <row r="4466" spans="1:15" ht="13.2">
      <c r="A4466" t="s">
        <v>3944</v>
      </c>
      <c r="B4466" t="s">
        <v>3944</v>
      </c>
      <c r="C4466" t="s">
        <v>15155</v>
      </c>
      <c r="D4466" t="s">
        <v>31278</v>
      </c>
      <c r="E4466" t="s">
        <v>19897</v>
      </c>
      <c r="F4466">
        <v>6</v>
      </c>
      <c r="G4466">
        <v>120</v>
      </c>
      <c r="H4466" s="1">
        <v>60</v>
      </c>
      <c r="I4466" s="87"/>
      <c r="K4466" s="86" t="s">
        <v>17485</v>
      </c>
      <c r="L4466" s="86" t="s">
        <v>17486</v>
      </c>
      <c r="N4466">
        <f>IFERROR(VLOOKUP(A4466,bip!$A:$C,2,0),"")</f>
      </c>
      <c r="O4466">
        <f>IFERROR(VLOOKUP(A4466,bip!$A:$Z,3,0),"")</f>
      </c>
    </row>
    <row r="4467" spans="1:15" ht="13.2">
      <c r="A4467" t="s">
        <v>3950</v>
      </c>
      <c r="B4467" t="s">
        <v>3950</v>
      </c>
      <c r="C4467" t="s">
        <v>15155</v>
      </c>
      <c r="D4467" t="s">
        <v>31279</v>
      </c>
      <c r="E4467" t="s">
        <v>19898</v>
      </c>
      <c r="F4467">
        <v>6</v>
      </c>
      <c r="G4467">
        <v>42</v>
      </c>
      <c r="H4467" s="1">
        <v>200</v>
      </c>
      <c r="I4467" s="87"/>
      <c r="K4467" s="86" t="s">
        <v>17485</v>
      </c>
      <c r="L4467" s="86" t="s">
        <v>17486</v>
      </c>
      <c r="N4467">
        <f>IFERROR(VLOOKUP(A4467,bip!$A:$C,2,0),"")</f>
      </c>
      <c r="O4467">
        <f>IFERROR(VLOOKUP(A4467,bip!$A:$Z,3,0),"")</f>
      </c>
    </row>
    <row r="4468" spans="1:15" ht="13.2">
      <c r="A4468" t="s">
        <v>3946</v>
      </c>
      <c r="B4468" t="s">
        <v>3946</v>
      </c>
      <c r="C4468" t="s">
        <v>15155</v>
      </c>
      <c r="D4468" t="s">
        <v>31280</v>
      </c>
      <c r="E4468" t="s">
        <v>19899</v>
      </c>
      <c r="F4468">
        <v>6</v>
      </c>
      <c r="G4468">
        <v>120</v>
      </c>
      <c r="H4468" s="1">
        <v>78</v>
      </c>
      <c r="I4468" s="87"/>
      <c r="K4468" s="86" t="s">
        <v>17485</v>
      </c>
      <c r="L4468" s="86" t="s">
        <v>17486</v>
      </c>
      <c r="N4468">
        <f>IFERROR(VLOOKUP(A4468,bip!$A:$C,2,0),"")</f>
      </c>
      <c r="O4468">
        <f>IFERROR(VLOOKUP(A4468,bip!$A:$Z,3,0),"")</f>
      </c>
    </row>
    <row r="4469" spans="1:15" ht="13.2">
      <c r="A4469" t="s">
        <v>3945</v>
      </c>
      <c r="B4469" t="s">
        <v>3945</v>
      </c>
      <c r="C4469" t="s">
        <v>15155</v>
      </c>
      <c r="D4469" t="s">
        <v>31281</v>
      </c>
      <c r="E4469" t="s">
        <v>19900</v>
      </c>
      <c r="F4469">
        <v>6</v>
      </c>
      <c r="G4469">
        <v>108</v>
      </c>
      <c r="H4469" s="1">
        <v>67</v>
      </c>
      <c r="I4469" s="87"/>
      <c r="K4469" s="86" t="s">
        <v>17485</v>
      </c>
      <c r="L4469" s="86" t="s">
        <v>17486</v>
      </c>
      <c r="N4469">
        <f>IFERROR(VLOOKUP(A4469,bip!$A:$C,2,0),"")</f>
      </c>
      <c r="O4469">
        <f>IFERROR(VLOOKUP(A4469,bip!$A:$Z,3,0),"")</f>
      </c>
    </row>
    <row r="4470" spans="1:15" ht="13.2">
      <c r="A4470" t="s">
        <v>3949</v>
      </c>
      <c r="B4470" t="s">
        <v>3949</v>
      </c>
      <c r="C4470" t="s">
        <v>15155</v>
      </c>
      <c r="D4470" t="s">
        <v>31282</v>
      </c>
      <c r="E4470" t="s">
        <v>19901</v>
      </c>
      <c r="F4470">
        <v>6</v>
      </c>
      <c r="G4470">
        <v>36</v>
      </c>
      <c r="H4470" s="1">
        <v>179</v>
      </c>
      <c r="I4470" s="87"/>
      <c r="K4470" s="86" t="s">
        <v>17485</v>
      </c>
      <c r="L4470" s="86" t="s">
        <v>17486</v>
      </c>
      <c r="N4470">
        <f>IFERROR(VLOOKUP(A4470,bip!$A:$C,2,0),"")</f>
      </c>
      <c r="O4470">
        <f>IFERROR(VLOOKUP(A4470,bip!$A:$Z,3,0),"")</f>
      </c>
    </row>
    <row r="4471" spans="1:15" ht="13.2">
      <c r="A4471" t="s">
        <v>3947</v>
      </c>
      <c r="B4471" t="s">
        <v>3947</v>
      </c>
      <c r="C4471" t="s">
        <v>15155</v>
      </c>
      <c r="D4471" t="s">
        <v>31283</v>
      </c>
      <c r="E4471" t="s">
        <v>19902</v>
      </c>
      <c r="F4471">
        <v>6</v>
      </c>
      <c r="G4471">
        <v>54</v>
      </c>
      <c r="H4471" s="1">
        <v>100</v>
      </c>
      <c r="I4471" s="87"/>
      <c r="K4471" s="86" t="s">
        <v>17485</v>
      </c>
      <c r="L4471" s="86" t="s">
        <v>17486</v>
      </c>
      <c r="N4471">
        <f>IFERROR(VLOOKUP(A4471,bip!$A:$C,2,0),"")</f>
      </c>
      <c r="O4471">
        <f>IFERROR(VLOOKUP(A4471,bip!$A:$Z,3,0),"")</f>
      </c>
    </row>
    <row r="4472" spans="1:15" ht="13.2">
      <c r="A4472" t="s">
        <v>3936</v>
      </c>
      <c r="B4472" t="s">
        <v>3936</v>
      </c>
      <c r="C4472" t="s">
        <v>15155</v>
      </c>
      <c r="D4472" t="s">
        <v>29123</v>
      </c>
      <c r="E4472" t="s">
        <v>29124</v>
      </c>
      <c r="F4472">
        <v>1</v>
      </c>
      <c r="G4472">
        <v>12</v>
      </c>
      <c r="H4472" s="1">
        <v>759</v>
      </c>
      <c r="I4472" s="87"/>
      <c r="K4472" s="86" t="s">
        <v>17485</v>
      </c>
      <c r="L4472" s="86" t="s">
        <v>17486</v>
      </c>
      <c r="N4472">
        <f>IFERROR(VLOOKUP(A4472,bip!$A:$C,2,0),"")</f>
      </c>
      <c r="O4472">
        <f>IFERROR(VLOOKUP(A4472,bip!$A:$Z,3,0),"")</f>
      </c>
    </row>
    <row r="4473" spans="1:15" ht="13.2">
      <c r="A4473" t="s">
        <v>3937</v>
      </c>
      <c r="B4473" t="s">
        <v>3937</v>
      </c>
      <c r="C4473" t="s">
        <v>15155</v>
      </c>
      <c r="D4473" t="s">
        <v>29125</v>
      </c>
      <c r="E4473" t="s">
        <v>29126</v>
      </c>
      <c r="F4473">
        <v>1</v>
      </c>
      <c r="G4473">
        <v>10</v>
      </c>
      <c r="H4473" s="1">
        <v>512</v>
      </c>
      <c r="I4473" s="87"/>
      <c r="K4473" s="86" t="s">
        <v>17485</v>
      </c>
      <c r="L4473" s="86" t="s">
        <v>17486</v>
      </c>
      <c r="N4473">
        <f>IFERROR(VLOOKUP(A4473,bip!$A:$C,2,0),"")</f>
      </c>
      <c r="O4473">
        <f>IFERROR(VLOOKUP(A4473,bip!$A:$Z,3,0),"")</f>
      </c>
    </row>
    <row r="4474" spans="1:15" ht="13.2">
      <c r="A4474" t="s">
        <v>4129</v>
      </c>
      <c r="B4474" t="s">
        <v>4129</v>
      </c>
      <c r="C4474" t="s">
        <v>15155</v>
      </c>
      <c r="D4474" t="s">
        <v>22535</v>
      </c>
      <c r="E4474" t="s">
        <v>15089</v>
      </c>
      <c r="F4474">
        <v>1</v>
      </c>
      <c r="G4474">
        <v>6</v>
      </c>
      <c r="H4474" s="1">
        <v>9319</v>
      </c>
      <c r="I4474" s="87">
        <v>0.20</v>
      </c>
      <c r="J4474" s="86" t="s">
        <v>41688</v>
      </c>
      <c r="K4474" s="86" t="s">
        <v>44487</v>
      </c>
      <c r="L4474" s="86" t="s">
        <v>17486</v>
      </c>
      <c r="N4474">
        <f>IFERROR(VLOOKUP(A4474,bip!$A:$C,2,0),"")</f>
      </c>
      <c r="O4474">
        <f>IFERROR(VLOOKUP(A4474,bip!$A:$Z,3,0),"")</f>
      </c>
    </row>
    <row r="4475" spans="1:15" ht="13.2">
      <c r="A4475" t="s">
        <v>4130</v>
      </c>
      <c r="B4475" t="s">
        <v>4130</v>
      </c>
      <c r="C4475" t="s">
        <v>15155</v>
      </c>
      <c r="D4475" t="s">
        <v>22546</v>
      </c>
      <c r="E4475" t="s">
        <v>15090</v>
      </c>
      <c r="F4475">
        <v>1</v>
      </c>
      <c r="G4475">
        <v>6</v>
      </c>
      <c r="H4475" s="1">
        <v>9608</v>
      </c>
      <c r="I4475" s="87"/>
      <c r="K4475" s="86" t="s">
        <v>17485</v>
      </c>
      <c r="L4475" s="86" t="s">
        <v>17486</v>
      </c>
      <c r="N4475">
        <f>IFERROR(VLOOKUP(A4475,bip!$A:$C,2,0),"")</f>
      </c>
      <c r="O4475">
        <f>IFERROR(VLOOKUP(A4475,bip!$A:$Z,3,0),"")</f>
      </c>
    </row>
    <row r="4476" spans="1:15" ht="13.2">
      <c r="A4476" t="s">
        <v>4131</v>
      </c>
      <c r="B4476" t="s">
        <v>4131</v>
      </c>
      <c r="C4476" t="s">
        <v>15155</v>
      </c>
      <c r="D4476" t="s">
        <v>22536</v>
      </c>
      <c r="E4476" t="s">
        <v>15091</v>
      </c>
      <c r="F4476">
        <v>1</v>
      </c>
      <c r="G4476">
        <v>6</v>
      </c>
      <c r="H4476" s="1">
        <v>11664</v>
      </c>
      <c r="I4476" s="87"/>
      <c r="K4476" s="86" t="s">
        <v>17485</v>
      </c>
      <c r="L4476" s="86" t="s">
        <v>17486</v>
      </c>
      <c r="N4476">
        <f>IFERROR(VLOOKUP(A4476,bip!$A:$C,2,0),"")</f>
      </c>
      <c r="O4476">
        <f>IFERROR(VLOOKUP(A4476,bip!$A:$Z,3,0),"")</f>
      </c>
    </row>
    <row r="4477" spans="1:15" ht="13.2">
      <c r="A4477" t="s">
        <v>4094</v>
      </c>
      <c r="B4477" t="s">
        <v>4094</v>
      </c>
      <c r="C4477" t="s">
        <v>15155</v>
      </c>
      <c r="D4477" t="s">
        <v>22519</v>
      </c>
      <c r="E4477" t="s">
        <v>15068</v>
      </c>
      <c r="F4477">
        <v>1</v>
      </c>
      <c r="G4477">
        <v>1</v>
      </c>
      <c r="H4477" s="1">
        <v>15329</v>
      </c>
      <c r="I4477" s="87"/>
      <c r="K4477" s="86" t="s">
        <v>17485</v>
      </c>
      <c r="L4477" s="86" t="s">
        <v>17486</v>
      </c>
      <c r="N4477">
        <f>IFERROR(VLOOKUP(A4477,bip!$A:$C,2,0),"")</f>
      </c>
      <c r="O4477">
        <f>IFERROR(VLOOKUP(A4477,bip!$A:$Z,3,0),"")</f>
      </c>
    </row>
    <row r="4478" spans="1:15" ht="13.2">
      <c r="A4478" t="s">
        <v>3969</v>
      </c>
      <c r="B4478" t="s">
        <v>3969</v>
      </c>
      <c r="C4478" t="s">
        <v>15155</v>
      </c>
      <c r="D4478" t="s">
        <v>31289</v>
      </c>
      <c r="E4478" t="s">
        <v>29127</v>
      </c>
      <c r="F4478">
        <v>1</v>
      </c>
      <c r="G4478">
        <v>6</v>
      </c>
      <c r="H4478" s="1">
        <v>2123</v>
      </c>
      <c r="I4478" s="87"/>
      <c r="K4478" s="86" t="s">
        <v>17485</v>
      </c>
      <c r="L4478" s="86" t="s">
        <v>17486</v>
      </c>
      <c r="N4478">
        <f>IFERROR(VLOOKUP(A4478,bip!$A:$C,2,0),"")</f>
      </c>
      <c r="O4478">
        <f>IFERROR(VLOOKUP(A4478,bip!$A:$Z,3,0),"")</f>
      </c>
    </row>
    <row r="4479" spans="1:15" ht="13.2">
      <c r="A4479" t="s">
        <v>3965</v>
      </c>
      <c r="B4479" t="s">
        <v>3965</v>
      </c>
      <c r="C4479" t="s">
        <v>15155</v>
      </c>
      <c r="D4479" t="s">
        <v>29128</v>
      </c>
      <c r="E4479" t="s">
        <v>29129</v>
      </c>
      <c r="F4479">
        <v>1</v>
      </c>
      <c r="G4479">
        <v>20</v>
      </c>
      <c r="H4479" s="1">
        <v>808</v>
      </c>
      <c r="I4479" s="87"/>
      <c r="K4479" s="86" t="s">
        <v>17485</v>
      </c>
      <c r="L4479" s="86" t="s">
        <v>17486</v>
      </c>
      <c r="N4479">
        <f>IFERROR(VLOOKUP(A4479,bip!$A:$C,2,0),"")</f>
      </c>
      <c r="O4479">
        <f>IFERROR(VLOOKUP(A4479,bip!$A:$Z,3,0),"")</f>
      </c>
    </row>
    <row r="4480" spans="1:15" ht="13.2">
      <c r="A4480" t="s">
        <v>3966</v>
      </c>
      <c r="B4480" t="s">
        <v>3966</v>
      </c>
      <c r="C4480" t="s">
        <v>15155</v>
      </c>
      <c r="D4480" t="s">
        <v>29130</v>
      </c>
      <c r="E4480" t="s">
        <v>29131</v>
      </c>
      <c r="F4480">
        <v>1</v>
      </c>
      <c r="G4480">
        <v>20</v>
      </c>
      <c r="H4480" s="1">
        <v>1089</v>
      </c>
      <c r="I4480" s="87"/>
      <c r="K4480" s="86" t="s">
        <v>17485</v>
      </c>
      <c r="L4480" s="86" t="s">
        <v>17486</v>
      </c>
      <c r="N4480">
        <f>IFERROR(VLOOKUP(A4480,bip!$A:$C,2,0),"")</f>
      </c>
      <c r="O4480">
        <f>IFERROR(VLOOKUP(A4480,bip!$A:$Z,3,0),"")</f>
      </c>
    </row>
    <row r="4481" spans="1:15" ht="13.2">
      <c r="A4481" t="s">
        <v>3967</v>
      </c>
      <c r="B4481" t="s">
        <v>3967</v>
      </c>
      <c r="C4481" t="s">
        <v>15155</v>
      </c>
      <c r="D4481" t="s">
        <v>29132</v>
      </c>
      <c r="E4481" t="s">
        <v>29133</v>
      </c>
      <c r="F4481">
        <v>1</v>
      </c>
      <c r="G4481">
        <v>15</v>
      </c>
      <c r="H4481" s="1">
        <v>1385</v>
      </c>
      <c r="I4481" s="87"/>
      <c r="K4481" s="86" t="s">
        <v>17485</v>
      </c>
      <c r="L4481" s="86" t="s">
        <v>17486</v>
      </c>
      <c r="N4481">
        <f>IFERROR(VLOOKUP(A4481,bip!$A:$C,2,0),"")</f>
      </c>
      <c r="O4481">
        <f>IFERROR(VLOOKUP(A4481,bip!$A:$Z,3,0),"")</f>
      </c>
    </row>
    <row r="4482" spans="1:15" ht="13.2">
      <c r="A4482" t="s">
        <v>3968</v>
      </c>
      <c r="B4482" t="s">
        <v>3968</v>
      </c>
      <c r="C4482" t="s">
        <v>15155</v>
      </c>
      <c r="D4482" t="s">
        <v>31290</v>
      </c>
      <c r="E4482" t="s">
        <v>29134</v>
      </c>
      <c r="F4482">
        <v>1</v>
      </c>
      <c r="G4482">
        <v>10</v>
      </c>
      <c r="H4482" s="1">
        <v>1968</v>
      </c>
      <c r="I4482" s="87"/>
      <c r="K4482" s="86" t="s">
        <v>17485</v>
      </c>
      <c r="L4482" s="86" t="s">
        <v>17486</v>
      </c>
      <c r="N4482">
        <f>IFERROR(VLOOKUP(A4482,bip!$A:$C,2,0),"")</f>
      </c>
      <c r="O4482">
        <f>IFERROR(VLOOKUP(A4482,bip!$A:$Z,3,0),"")</f>
      </c>
    </row>
    <row r="4483" spans="1:15" ht="13.2">
      <c r="A4483" t="s">
        <v>3974</v>
      </c>
      <c r="B4483" t="s">
        <v>3974</v>
      </c>
      <c r="C4483" t="s">
        <v>15155</v>
      </c>
      <c r="D4483" t="s">
        <v>31291</v>
      </c>
      <c r="E4483" t="s">
        <v>22410</v>
      </c>
      <c r="F4483">
        <v>1</v>
      </c>
      <c r="G4483">
        <v>10</v>
      </c>
      <c r="H4483" s="1">
        <v>710</v>
      </c>
      <c r="I4483" s="87"/>
      <c r="K4483" s="86" t="s">
        <v>17485</v>
      </c>
      <c r="L4483" s="86" t="s">
        <v>17486</v>
      </c>
      <c r="N4483">
        <f>IFERROR(VLOOKUP(A4483,bip!$A:$C,2,0),"")</f>
      </c>
      <c r="O4483">
        <f>IFERROR(VLOOKUP(A4483,bip!$A:$Z,3,0),"")</f>
      </c>
    </row>
    <row r="4484" spans="1:15" ht="13.2">
      <c r="A4484" t="s">
        <v>3970</v>
      </c>
      <c r="B4484" t="s">
        <v>3970</v>
      </c>
      <c r="C4484" t="s">
        <v>15155</v>
      </c>
      <c r="D4484" t="s">
        <v>22402</v>
      </c>
      <c r="E4484" t="s">
        <v>22403</v>
      </c>
      <c r="F4484">
        <v>1</v>
      </c>
      <c r="G4484">
        <v>80</v>
      </c>
      <c r="H4484" s="1">
        <v>275</v>
      </c>
      <c r="I4484" s="87"/>
      <c r="K4484" s="86" t="s">
        <v>17485</v>
      </c>
      <c r="L4484" s="86" t="s">
        <v>17486</v>
      </c>
      <c r="N4484">
        <f>IFERROR(VLOOKUP(A4484,bip!$A:$C,2,0),"")</f>
      </c>
      <c r="O4484">
        <f>IFERROR(VLOOKUP(A4484,bip!$A:$Z,3,0),"")</f>
      </c>
    </row>
    <row r="4485" spans="1:15" ht="13.2">
      <c r="A4485" t="s">
        <v>3971</v>
      </c>
      <c r="B4485" t="s">
        <v>3971</v>
      </c>
      <c r="C4485" t="s">
        <v>15155</v>
      </c>
      <c r="D4485" t="s">
        <v>22404</v>
      </c>
      <c r="E4485" t="s">
        <v>22405</v>
      </c>
      <c r="F4485">
        <v>1</v>
      </c>
      <c r="G4485">
        <v>50</v>
      </c>
      <c r="H4485" s="1">
        <v>363</v>
      </c>
      <c r="I4485" s="87"/>
      <c r="K4485" s="86" t="s">
        <v>17485</v>
      </c>
      <c r="L4485" s="86" t="s">
        <v>17486</v>
      </c>
      <c r="N4485">
        <f>IFERROR(VLOOKUP(A4485,bip!$A:$C,2,0),"")</f>
      </c>
      <c r="O4485">
        <f>IFERROR(VLOOKUP(A4485,bip!$A:$Z,3,0),"")</f>
      </c>
    </row>
    <row r="4486" spans="1:15" ht="13.2">
      <c r="A4486" t="s">
        <v>3972</v>
      </c>
      <c r="B4486" t="s">
        <v>3972</v>
      </c>
      <c r="C4486" t="s">
        <v>15155</v>
      </c>
      <c r="D4486" t="s">
        <v>22406</v>
      </c>
      <c r="E4486" t="s">
        <v>22407</v>
      </c>
      <c r="F4486">
        <v>1</v>
      </c>
      <c r="G4486">
        <v>40</v>
      </c>
      <c r="H4486" s="1">
        <v>467</v>
      </c>
      <c r="I4486" s="87"/>
      <c r="K4486" s="86" t="s">
        <v>17485</v>
      </c>
      <c r="L4486" s="86" t="s">
        <v>17486</v>
      </c>
      <c r="N4486">
        <f>IFERROR(VLOOKUP(A4486,bip!$A:$C,2,0),"")</f>
      </c>
      <c r="O4486">
        <f>IFERROR(VLOOKUP(A4486,bip!$A:$Z,3,0),"")</f>
      </c>
    </row>
    <row r="4487" spans="1:15" ht="13.2">
      <c r="A4487" t="s">
        <v>3973</v>
      </c>
      <c r="B4487" t="s">
        <v>3973</v>
      </c>
      <c r="C4487" t="s">
        <v>15155</v>
      </c>
      <c r="D4487" t="s">
        <v>22408</v>
      </c>
      <c r="E4487" t="s">
        <v>22409</v>
      </c>
      <c r="F4487">
        <v>1</v>
      </c>
      <c r="G4487">
        <v>25</v>
      </c>
      <c r="H4487" s="1">
        <v>637</v>
      </c>
      <c r="I4487" s="87"/>
      <c r="K4487" s="86" t="s">
        <v>17485</v>
      </c>
      <c r="L4487" s="86" t="s">
        <v>17486</v>
      </c>
      <c r="N4487">
        <f>IFERROR(VLOOKUP(A4487,bip!$A:$C,2,0),"")</f>
      </c>
      <c r="O4487">
        <f>IFERROR(VLOOKUP(A4487,bip!$A:$Z,3,0),"")</f>
      </c>
    </row>
    <row r="4488" spans="1:15" ht="13.2">
      <c r="A4488" t="s">
        <v>4134</v>
      </c>
      <c r="B4488" t="s">
        <v>4134</v>
      </c>
      <c r="C4488" t="s">
        <v>15155</v>
      </c>
      <c r="D4488" t="s">
        <v>22548</v>
      </c>
      <c r="E4488" t="s">
        <v>15092</v>
      </c>
      <c r="F4488">
        <v>1</v>
      </c>
      <c r="G4488">
        <v>20</v>
      </c>
      <c r="H4488" s="1">
        <v>2425</v>
      </c>
      <c r="I4488" s="87"/>
      <c r="K4488" s="86" t="s">
        <v>17485</v>
      </c>
      <c r="L4488" s="86" t="s">
        <v>17486</v>
      </c>
      <c r="N4488">
        <f>IFERROR(VLOOKUP(A4488,bip!$A:$C,2,0),"")</f>
      </c>
      <c r="O4488">
        <f>IFERROR(VLOOKUP(A4488,bip!$A:$Z,3,0),"")</f>
      </c>
    </row>
    <row r="4489" spans="1:15" ht="13.2">
      <c r="A4489" t="s">
        <v>4135</v>
      </c>
      <c r="B4489" t="s">
        <v>4135</v>
      </c>
      <c r="C4489" t="s">
        <v>15155</v>
      </c>
      <c r="D4489" t="s">
        <v>22549</v>
      </c>
      <c r="E4489" t="s">
        <v>31453</v>
      </c>
      <c r="F4489">
        <v>1</v>
      </c>
      <c r="G4489">
        <v>10</v>
      </c>
      <c r="H4489" s="1">
        <v>3490</v>
      </c>
      <c r="I4489" s="87"/>
      <c r="K4489" s="86" t="s">
        <v>17485</v>
      </c>
      <c r="L4489" s="86" t="s">
        <v>17486</v>
      </c>
      <c r="N4489">
        <f>IFERROR(VLOOKUP(A4489,bip!$A:$C,2,0),"")</f>
      </c>
      <c r="O4489">
        <f>IFERROR(VLOOKUP(A4489,bip!$A:$Z,3,0),"")</f>
      </c>
    </row>
    <row r="4490" spans="1:15" ht="13.2">
      <c r="A4490" t="s">
        <v>3783</v>
      </c>
      <c r="B4490" t="s">
        <v>3783</v>
      </c>
      <c r="C4490" t="s">
        <v>15155</v>
      </c>
      <c r="D4490" t="s">
        <v>22354</v>
      </c>
      <c r="E4490" t="s">
        <v>31292</v>
      </c>
      <c r="F4490">
        <v>1</v>
      </c>
      <c r="G4490">
        <v>6</v>
      </c>
      <c r="H4490" s="1">
        <v>989</v>
      </c>
      <c r="I4490" s="87"/>
      <c r="K4490" s="86" t="s">
        <v>17485</v>
      </c>
      <c r="L4490" s="86" t="s">
        <v>17486</v>
      </c>
      <c r="N4490">
        <f>IFERROR(VLOOKUP(A4490,bip!$A:$C,2,0),"")</f>
      </c>
      <c r="O4490">
        <f>IFERROR(VLOOKUP(A4490,bip!$A:$Z,3,0),"")</f>
      </c>
    </row>
    <row r="4491" spans="1:15" ht="13.2">
      <c r="A4491" t="s">
        <v>3788</v>
      </c>
      <c r="B4491" t="s">
        <v>3788</v>
      </c>
      <c r="C4491" t="s">
        <v>15155</v>
      </c>
      <c r="D4491" t="s">
        <v>22779</v>
      </c>
      <c r="E4491" t="s">
        <v>19785</v>
      </c>
      <c r="F4491">
        <v>1</v>
      </c>
      <c r="G4491">
        <v>4</v>
      </c>
      <c r="H4491" s="1">
        <v>381</v>
      </c>
      <c r="I4491" s="87"/>
      <c r="K4491" s="86" t="s">
        <v>17485</v>
      </c>
      <c r="L4491" s="86" t="s">
        <v>17486</v>
      </c>
      <c r="N4491">
        <f>IFERROR(VLOOKUP(A4491,bip!$A:$C,2,0),"")</f>
      </c>
      <c r="O4491">
        <f>IFERROR(VLOOKUP(A4491,bip!$A:$Z,3,0),"")</f>
      </c>
    </row>
    <row r="4492" spans="1:15" ht="13.2">
      <c r="A4492" t="s">
        <v>3784</v>
      </c>
      <c r="B4492" t="s">
        <v>3784</v>
      </c>
      <c r="C4492" t="s">
        <v>15155</v>
      </c>
      <c r="D4492" t="s">
        <v>22355</v>
      </c>
      <c r="E4492" t="s">
        <v>31293</v>
      </c>
      <c r="F4492">
        <v>1</v>
      </c>
      <c r="G4492">
        <v>6</v>
      </c>
      <c r="H4492" s="1">
        <v>1253</v>
      </c>
      <c r="I4492" s="87"/>
      <c r="K4492" s="86" t="s">
        <v>17485</v>
      </c>
      <c r="L4492" s="86" t="s">
        <v>17486</v>
      </c>
      <c r="N4492">
        <f>IFERROR(VLOOKUP(A4492,bip!$A:$C,2,0),"")</f>
      </c>
      <c r="O4492">
        <f>IFERROR(VLOOKUP(A4492,bip!$A:$Z,3,0),"")</f>
      </c>
    </row>
    <row r="4493" spans="1:15" ht="13.2">
      <c r="A4493" t="s">
        <v>3786</v>
      </c>
      <c r="B4493" t="s">
        <v>3786</v>
      </c>
      <c r="C4493" t="s">
        <v>15155</v>
      </c>
      <c r="D4493" t="s">
        <v>31294</v>
      </c>
      <c r="E4493" t="s">
        <v>19796</v>
      </c>
      <c r="F4493">
        <v>1</v>
      </c>
      <c r="G4493">
        <v>12</v>
      </c>
      <c r="H4493" s="1">
        <v>575</v>
      </c>
      <c r="I4493" s="87"/>
      <c r="K4493" s="86" t="s">
        <v>17485</v>
      </c>
      <c r="L4493" s="86" t="s">
        <v>17486</v>
      </c>
      <c r="N4493">
        <f>IFERROR(VLOOKUP(A4493,bip!$A:$C,2,0),"")</f>
      </c>
      <c r="O4493">
        <f>IFERROR(VLOOKUP(A4493,bip!$A:$Z,3,0),"")</f>
      </c>
    </row>
    <row r="4494" spans="1:15" ht="13.2">
      <c r="A4494" t="s">
        <v>3789</v>
      </c>
      <c r="B4494" t="s">
        <v>3789</v>
      </c>
      <c r="C4494" t="s">
        <v>15155</v>
      </c>
      <c r="D4494" t="s">
        <v>22780</v>
      </c>
      <c r="E4494" t="s">
        <v>19786</v>
      </c>
      <c r="F4494">
        <v>1</v>
      </c>
      <c r="G4494">
        <v>4</v>
      </c>
      <c r="H4494" s="1">
        <v>429</v>
      </c>
      <c r="I4494" s="87"/>
      <c r="K4494" s="86" t="s">
        <v>17485</v>
      </c>
      <c r="L4494" s="86" t="s">
        <v>17486</v>
      </c>
      <c r="N4494">
        <f>IFERROR(VLOOKUP(A4494,bip!$A:$C,2,0),"")</f>
      </c>
      <c r="O4494">
        <f>IFERROR(VLOOKUP(A4494,bip!$A:$Z,3,0),"")</f>
      </c>
    </row>
    <row r="4495" spans="1:15" ht="13.2">
      <c r="A4495" t="s">
        <v>3785</v>
      </c>
      <c r="B4495" t="s">
        <v>3785</v>
      </c>
      <c r="C4495" t="s">
        <v>15155</v>
      </c>
      <c r="D4495" t="s">
        <v>22356</v>
      </c>
      <c r="E4495" t="s">
        <v>31295</v>
      </c>
      <c r="F4495">
        <v>1</v>
      </c>
      <c r="G4495">
        <v>6</v>
      </c>
      <c r="H4495" s="1">
        <v>1331</v>
      </c>
      <c r="I4495" s="87"/>
      <c r="K4495" s="86" t="s">
        <v>17485</v>
      </c>
      <c r="L4495" s="86" t="s">
        <v>17486</v>
      </c>
      <c r="N4495">
        <f>IFERROR(VLOOKUP(A4495,bip!$A:$C,2,0),"")</f>
      </c>
      <c r="O4495">
        <f>IFERROR(VLOOKUP(A4495,bip!$A:$Z,3,0),"")</f>
        <v>0</v>
      </c>
    </row>
    <row r="4496" spans="1:15" ht="13.2">
      <c r="A4496" t="s">
        <v>3787</v>
      </c>
      <c r="B4496" t="s">
        <v>3787</v>
      </c>
      <c r="C4496" t="s">
        <v>15155</v>
      </c>
      <c r="D4496" t="s">
        <v>31296</v>
      </c>
      <c r="E4496" t="s">
        <v>19797</v>
      </c>
      <c r="F4496">
        <v>1</v>
      </c>
      <c r="G4496">
        <v>12</v>
      </c>
      <c r="H4496" s="1">
        <v>707</v>
      </c>
      <c r="I4496" s="87"/>
      <c r="K4496" s="86" t="s">
        <v>17485</v>
      </c>
      <c r="L4496" s="86" t="s">
        <v>17486</v>
      </c>
      <c r="N4496">
        <f>IFERROR(VLOOKUP(A4496,bip!$A:$C,2,0),"")</f>
      </c>
      <c r="O4496">
        <f>IFERROR(VLOOKUP(A4496,bip!$A:$Z,3,0),"")</f>
      </c>
    </row>
    <row r="4497" spans="1:15" ht="13.2">
      <c r="A4497" t="s">
        <v>3790</v>
      </c>
      <c r="B4497" t="s">
        <v>3790</v>
      </c>
      <c r="C4497" t="s">
        <v>15155</v>
      </c>
      <c r="D4497" t="s">
        <v>22781</v>
      </c>
      <c r="E4497" t="s">
        <v>19787</v>
      </c>
      <c r="F4497">
        <v>1</v>
      </c>
      <c r="G4497">
        <v>4</v>
      </c>
      <c r="H4497" s="1">
        <v>461</v>
      </c>
      <c r="I4497" s="87"/>
      <c r="K4497" s="86" t="s">
        <v>17485</v>
      </c>
      <c r="L4497" s="86" t="s">
        <v>17486</v>
      </c>
      <c r="N4497">
        <f>IFERROR(VLOOKUP(A4497,bip!$A:$C,2,0),"")</f>
      </c>
      <c r="O4497">
        <f>IFERROR(VLOOKUP(A4497,bip!$A:$Z,3,0),"")</f>
      </c>
    </row>
    <row r="4498" spans="1:15" ht="13.2">
      <c r="A4498" t="s">
        <v>3778</v>
      </c>
      <c r="B4498" t="s">
        <v>3778</v>
      </c>
      <c r="C4498" t="s">
        <v>15155</v>
      </c>
      <c r="D4498" t="s">
        <v>22351</v>
      </c>
      <c r="E4498" t="s">
        <v>19793</v>
      </c>
      <c r="F4498">
        <v>1</v>
      </c>
      <c r="G4498">
        <v>8</v>
      </c>
      <c r="H4498" s="1">
        <v>2387</v>
      </c>
      <c r="I4498" s="87"/>
      <c r="K4498" s="86" t="s">
        <v>17485</v>
      </c>
      <c r="L4498" s="86" t="s">
        <v>17486</v>
      </c>
      <c r="N4498">
        <f>IFERROR(VLOOKUP(A4498,bip!$A:$C,2,0),"")</f>
      </c>
      <c r="O4498">
        <f>IFERROR(VLOOKUP(A4498,bip!$A:$Z,3,0),"")</f>
      </c>
    </row>
    <row r="4499" spans="1:15" ht="13.2">
      <c r="A4499" t="s">
        <v>3791</v>
      </c>
      <c r="B4499" t="s">
        <v>3791</v>
      </c>
      <c r="C4499" t="s">
        <v>15155</v>
      </c>
      <c r="D4499" t="s">
        <v>22782</v>
      </c>
      <c r="E4499" t="s">
        <v>19788</v>
      </c>
      <c r="F4499">
        <v>1</v>
      </c>
      <c r="G4499">
        <v>1</v>
      </c>
      <c r="H4499" s="1">
        <v>770</v>
      </c>
      <c r="I4499" s="87"/>
      <c r="K4499" s="86" t="s">
        <v>17485</v>
      </c>
      <c r="L4499" s="86" t="s">
        <v>17486</v>
      </c>
      <c r="N4499">
        <f>IFERROR(VLOOKUP(A4499,bip!$A:$C,2,0),"")</f>
      </c>
      <c r="O4499">
        <f>IFERROR(VLOOKUP(A4499,bip!$A:$Z,3,0),"")</f>
      </c>
    </row>
    <row r="4500" spans="1:15" ht="13.2">
      <c r="A4500" t="s">
        <v>3792</v>
      </c>
      <c r="B4500" t="s">
        <v>3792</v>
      </c>
      <c r="C4500" t="s">
        <v>15155</v>
      </c>
      <c r="D4500" t="s">
        <v>22783</v>
      </c>
      <c r="E4500" t="s">
        <v>19789</v>
      </c>
      <c r="F4500">
        <v>1</v>
      </c>
      <c r="G4500">
        <v>1</v>
      </c>
      <c r="H4500" s="1">
        <v>875</v>
      </c>
      <c r="I4500" s="87"/>
      <c r="K4500" s="86" t="s">
        <v>17485</v>
      </c>
      <c r="L4500" s="86" t="s">
        <v>17486</v>
      </c>
      <c r="N4500">
        <f>IFERROR(VLOOKUP(A4500,bip!$A:$C,2,0),"")</f>
      </c>
      <c r="O4500">
        <f>IFERROR(VLOOKUP(A4500,bip!$A:$Z,3,0),"")</f>
      </c>
    </row>
    <row r="4501" spans="1:15" ht="13.2">
      <c r="A4501" t="s">
        <v>3779</v>
      </c>
      <c r="B4501" t="s">
        <v>3779</v>
      </c>
      <c r="C4501" t="s">
        <v>15155</v>
      </c>
      <c r="D4501" t="s">
        <v>22352</v>
      </c>
      <c r="E4501" t="s">
        <v>19794</v>
      </c>
      <c r="F4501">
        <v>1</v>
      </c>
      <c r="G4501">
        <v>4</v>
      </c>
      <c r="H4501" s="1">
        <v>3907</v>
      </c>
      <c r="I4501" s="87"/>
      <c r="K4501" s="86" t="s">
        <v>17485</v>
      </c>
      <c r="L4501" s="86" t="s">
        <v>17486</v>
      </c>
      <c r="N4501">
        <f>IFERROR(VLOOKUP(A4501,bip!$A:$C,2,0),"")</f>
      </c>
      <c r="O4501">
        <f>IFERROR(VLOOKUP(A4501,bip!$A:$Z,3,0),"")</f>
      </c>
    </row>
    <row r="4502" spans="1:15" ht="13.2">
      <c r="A4502" t="s">
        <v>3793</v>
      </c>
      <c r="B4502" t="s">
        <v>3793</v>
      </c>
      <c r="C4502" t="s">
        <v>15155</v>
      </c>
      <c r="D4502" t="s">
        <v>31297</v>
      </c>
      <c r="E4502" t="s">
        <v>19790</v>
      </c>
      <c r="F4502">
        <v>1</v>
      </c>
      <c r="G4502">
        <v>1</v>
      </c>
      <c r="H4502" s="1">
        <v>969</v>
      </c>
      <c r="I4502" s="87"/>
      <c r="K4502" s="86" t="s">
        <v>17485</v>
      </c>
      <c r="L4502" s="86" t="s">
        <v>17486</v>
      </c>
      <c r="N4502">
        <f>IFERROR(VLOOKUP(A4502,bip!$A:$C,2,0),"")</f>
      </c>
      <c r="O4502">
        <f>IFERROR(VLOOKUP(A4502,bip!$A:$Z,3,0),"")</f>
      </c>
    </row>
    <row r="4503" spans="1:15" ht="13.2">
      <c r="A4503" t="s">
        <v>3794</v>
      </c>
      <c r="B4503" t="s">
        <v>3794</v>
      </c>
      <c r="C4503" t="s">
        <v>15155</v>
      </c>
      <c r="D4503" t="s">
        <v>22784</v>
      </c>
      <c r="E4503" t="s">
        <v>19791</v>
      </c>
      <c r="F4503">
        <v>1</v>
      </c>
      <c r="G4503">
        <v>1</v>
      </c>
      <c r="H4503" s="1">
        <v>985</v>
      </c>
      <c r="I4503" s="87"/>
      <c r="K4503" s="86" t="s">
        <v>17485</v>
      </c>
      <c r="L4503" s="86" t="s">
        <v>17486</v>
      </c>
      <c r="N4503">
        <f>IFERROR(VLOOKUP(A4503,bip!$A:$C,2,0),"")</f>
      </c>
      <c r="O4503">
        <f>IFERROR(VLOOKUP(A4503,bip!$A:$Z,3,0),"")</f>
      </c>
    </row>
    <row r="4504" spans="1:15" ht="13.2">
      <c r="A4504" t="s">
        <v>3780</v>
      </c>
      <c r="B4504" t="s">
        <v>3780</v>
      </c>
      <c r="C4504" t="s">
        <v>15155</v>
      </c>
      <c r="D4504" t="s">
        <v>22353</v>
      </c>
      <c r="E4504" t="s">
        <v>19795</v>
      </c>
      <c r="F4504">
        <v>1</v>
      </c>
      <c r="G4504">
        <v>4</v>
      </c>
      <c r="H4504" s="1">
        <v>4597</v>
      </c>
      <c r="I4504" s="87"/>
      <c r="K4504" s="86" t="s">
        <v>17485</v>
      </c>
      <c r="L4504" s="86" t="s">
        <v>17486</v>
      </c>
      <c r="N4504">
        <f>IFERROR(VLOOKUP(A4504,bip!$A:$C,2,0),"")</f>
      </c>
      <c r="O4504">
        <f>IFERROR(VLOOKUP(A4504,bip!$A:$Z,3,0),"")</f>
      </c>
    </row>
    <row r="4505" spans="1:15" ht="13.2">
      <c r="A4505" t="s">
        <v>3795</v>
      </c>
      <c r="B4505" t="s">
        <v>3795</v>
      </c>
      <c r="C4505" t="s">
        <v>15155</v>
      </c>
      <c r="D4505" t="s">
        <v>22785</v>
      </c>
      <c r="E4505" t="s">
        <v>19792</v>
      </c>
      <c r="F4505">
        <v>1</v>
      </c>
      <c r="G4505">
        <v>1</v>
      </c>
      <c r="H4505" s="1">
        <v>1297</v>
      </c>
      <c r="I4505" s="87"/>
      <c r="K4505" s="86" t="s">
        <v>17485</v>
      </c>
      <c r="L4505" s="86" t="s">
        <v>17486</v>
      </c>
      <c r="N4505">
        <f>IFERROR(VLOOKUP(A4505,bip!$A:$C,2,0),"")</f>
      </c>
      <c r="O4505">
        <f>IFERROR(VLOOKUP(A4505,bip!$A:$Z,3,0),"")</f>
      </c>
    </row>
    <row r="4506" spans="1:15" ht="13.2">
      <c r="A4506" t="s">
        <v>3781</v>
      </c>
      <c r="B4506" t="s">
        <v>3781</v>
      </c>
      <c r="C4506" t="s">
        <v>15155</v>
      </c>
      <c r="D4506" t="s">
        <v>22357</v>
      </c>
      <c r="E4506" t="s">
        <v>19798</v>
      </c>
      <c r="F4506">
        <v>1</v>
      </c>
      <c r="G4506">
        <v>4</v>
      </c>
      <c r="H4506" s="1">
        <v>5961</v>
      </c>
      <c r="I4506" s="87"/>
      <c r="K4506" s="86" t="s">
        <v>17485</v>
      </c>
      <c r="L4506" s="86" t="s">
        <v>17486</v>
      </c>
      <c r="N4506">
        <f>IFERROR(VLOOKUP(A4506,bip!$A:$C,2,0),"")</f>
      </c>
      <c r="O4506">
        <f>IFERROR(VLOOKUP(A4506,bip!$A:$Z,3,0),"")</f>
      </c>
    </row>
    <row r="4507" spans="1:15" ht="13.2">
      <c r="A4507" t="s">
        <v>3782</v>
      </c>
      <c r="B4507" t="s">
        <v>3782</v>
      </c>
      <c r="C4507" t="s">
        <v>15155</v>
      </c>
      <c r="D4507" t="s">
        <v>22358</v>
      </c>
      <c r="E4507" t="s">
        <v>19799</v>
      </c>
      <c r="F4507">
        <v>1</v>
      </c>
      <c r="G4507">
        <v>2</v>
      </c>
      <c r="H4507" s="1">
        <v>7337</v>
      </c>
      <c r="I4507" s="87"/>
      <c r="K4507" s="86" t="s">
        <v>17485</v>
      </c>
      <c r="L4507" s="86" t="s">
        <v>17486</v>
      </c>
      <c r="N4507">
        <f>IFERROR(VLOOKUP(A4507,bip!$A:$C,2,0),"")</f>
      </c>
      <c r="O4507">
        <f>IFERROR(VLOOKUP(A4507,bip!$A:$Z,3,0),"")</f>
      </c>
    </row>
    <row r="4508" spans="1:15" ht="13.2">
      <c r="A4508" t="s">
        <v>3799</v>
      </c>
      <c r="B4508" t="s">
        <v>3799</v>
      </c>
      <c r="C4508" t="s">
        <v>15155</v>
      </c>
      <c r="D4508" t="s">
        <v>33929</v>
      </c>
      <c r="E4508" t="s">
        <v>33930</v>
      </c>
      <c r="F4508">
        <v>1</v>
      </c>
      <c r="G4508">
        <v>4</v>
      </c>
      <c r="H4508" s="1">
        <v>401</v>
      </c>
      <c r="I4508" s="87"/>
      <c r="K4508" s="86" t="s">
        <v>17485</v>
      </c>
      <c r="L4508" s="86" t="s">
        <v>17486</v>
      </c>
      <c r="N4508">
        <f>IFERROR(VLOOKUP(A4508,bip!$A:$C,2,0),"")</f>
      </c>
      <c r="O4508">
        <f>IFERROR(VLOOKUP(A4508,bip!$A:$Z,3,0),"")</f>
      </c>
    </row>
    <row r="4509" spans="1:15" ht="13.2">
      <c r="A4509" t="s">
        <v>3796</v>
      </c>
      <c r="B4509" t="s">
        <v>3796</v>
      </c>
      <c r="C4509" t="s">
        <v>15155</v>
      </c>
      <c r="D4509" t="s">
        <v>33929</v>
      </c>
      <c r="E4509" t="s">
        <v>33931</v>
      </c>
      <c r="F4509">
        <v>1</v>
      </c>
      <c r="G4509">
        <v>4</v>
      </c>
      <c r="H4509" s="1">
        <v>365</v>
      </c>
      <c r="I4509" s="87"/>
      <c r="K4509" s="86" t="s">
        <v>17485</v>
      </c>
      <c r="L4509" s="86" t="s">
        <v>17486</v>
      </c>
      <c r="N4509">
        <f>IFERROR(VLOOKUP(A4509,bip!$A:$C,2,0),"")</f>
      </c>
      <c r="O4509">
        <f>IFERROR(VLOOKUP(A4509,bip!$A:$Z,3,0),"")</f>
      </c>
    </row>
    <row r="4510" spans="1:15" ht="13.2">
      <c r="A4510" t="s">
        <v>3800</v>
      </c>
      <c r="B4510" t="s">
        <v>3800</v>
      </c>
      <c r="C4510" t="s">
        <v>15155</v>
      </c>
      <c r="D4510" t="s">
        <v>33932</v>
      </c>
      <c r="E4510" t="s">
        <v>33933</v>
      </c>
      <c r="F4510">
        <v>1</v>
      </c>
      <c r="G4510">
        <v>4</v>
      </c>
      <c r="H4510" s="1">
        <v>451</v>
      </c>
      <c r="I4510" s="87"/>
      <c r="K4510" s="86" t="s">
        <v>17485</v>
      </c>
      <c r="L4510" s="86" t="s">
        <v>17486</v>
      </c>
      <c r="N4510">
        <f>IFERROR(VLOOKUP(A4510,bip!$A:$C,2,0),"")</f>
      </c>
      <c r="O4510">
        <f>IFERROR(VLOOKUP(A4510,bip!$A:$Z,3,0),"")</f>
      </c>
    </row>
    <row r="4511" spans="1:15" ht="13.2">
      <c r="A4511" t="s">
        <v>3797</v>
      </c>
      <c r="B4511" t="s">
        <v>3797</v>
      </c>
      <c r="C4511" t="s">
        <v>15155</v>
      </c>
      <c r="D4511" t="s">
        <v>33932</v>
      </c>
      <c r="E4511" t="s">
        <v>33934</v>
      </c>
      <c r="F4511">
        <v>1</v>
      </c>
      <c r="G4511">
        <v>4</v>
      </c>
      <c r="H4511" s="1">
        <v>410</v>
      </c>
      <c r="I4511" s="87"/>
      <c r="K4511" s="86" t="s">
        <v>17485</v>
      </c>
      <c r="L4511" s="86" t="s">
        <v>17486</v>
      </c>
      <c r="N4511">
        <f>IFERROR(VLOOKUP(A4511,bip!$A:$C,2,0),"")</f>
      </c>
      <c r="O4511">
        <f>IFERROR(VLOOKUP(A4511,bip!$A:$Z,3,0),"")</f>
      </c>
    </row>
    <row r="4512" spans="1:15" ht="13.2">
      <c r="A4512" t="s">
        <v>3801</v>
      </c>
      <c r="B4512" t="s">
        <v>3801</v>
      </c>
      <c r="C4512" t="s">
        <v>15155</v>
      </c>
      <c r="D4512" t="s">
        <v>33935</v>
      </c>
      <c r="E4512" t="s">
        <v>33936</v>
      </c>
      <c r="F4512">
        <v>1</v>
      </c>
      <c r="G4512">
        <v>4</v>
      </c>
      <c r="H4512" s="1">
        <v>486</v>
      </c>
      <c r="I4512" s="87"/>
      <c r="K4512" s="86" t="s">
        <v>17485</v>
      </c>
      <c r="L4512" s="86" t="s">
        <v>17486</v>
      </c>
      <c r="N4512">
        <f>IFERROR(VLOOKUP(A4512,bip!$A:$C,2,0),"")</f>
      </c>
      <c r="O4512">
        <f>IFERROR(VLOOKUP(A4512,bip!$A:$Z,3,0),"")</f>
      </c>
    </row>
    <row r="4513" spans="1:15" ht="13.2">
      <c r="A4513" t="s">
        <v>3798</v>
      </c>
      <c r="B4513" t="s">
        <v>3798</v>
      </c>
      <c r="C4513" t="s">
        <v>15155</v>
      </c>
      <c r="D4513" t="s">
        <v>33935</v>
      </c>
      <c r="E4513" t="s">
        <v>33937</v>
      </c>
      <c r="F4513">
        <v>1</v>
      </c>
      <c r="G4513">
        <v>4</v>
      </c>
      <c r="H4513" s="1">
        <v>441</v>
      </c>
      <c r="I4513" s="87"/>
      <c r="K4513" s="86" t="s">
        <v>17485</v>
      </c>
      <c r="L4513" s="86" t="s">
        <v>17486</v>
      </c>
      <c r="N4513">
        <f>IFERROR(VLOOKUP(A4513,bip!$A:$C,2,0),"")</f>
      </c>
      <c r="O4513">
        <f>IFERROR(VLOOKUP(A4513,bip!$A:$Z,3,0),"")</f>
      </c>
    </row>
    <row r="4514" spans="1:15" ht="13.2">
      <c r="A4514" t="s">
        <v>3802</v>
      </c>
      <c r="B4514" t="s">
        <v>3802</v>
      </c>
      <c r="C4514" t="s">
        <v>15155</v>
      </c>
      <c r="D4514" t="s">
        <v>33938</v>
      </c>
      <c r="E4514" t="s">
        <v>33939</v>
      </c>
      <c r="F4514">
        <v>1</v>
      </c>
      <c r="G4514">
        <v>1</v>
      </c>
      <c r="H4514" s="1">
        <v>770</v>
      </c>
      <c r="I4514" s="87"/>
      <c r="K4514" s="86" t="s">
        <v>17485</v>
      </c>
      <c r="L4514" s="86" t="s">
        <v>17486</v>
      </c>
      <c r="N4514">
        <f>IFERROR(VLOOKUP(A4514,bip!$A:$C,2,0),"")</f>
      </c>
      <c r="O4514">
        <f>IFERROR(VLOOKUP(A4514,bip!$A:$Z,3,0),"")</f>
      </c>
    </row>
    <row r="4515" spans="1:15" ht="13.2">
      <c r="A4515" t="s">
        <v>3803</v>
      </c>
      <c r="B4515" t="s">
        <v>3803</v>
      </c>
      <c r="C4515" t="s">
        <v>15155</v>
      </c>
      <c r="D4515" t="s">
        <v>33940</v>
      </c>
      <c r="E4515" t="s">
        <v>33941</v>
      </c>
      <c r="F4515">
        <v>1</v>
      </c>
      <c r="G4515">
        <v>1</v>
      </c>
      <c r="H4515" s="1">
        <v>875</v>
      </c>
      <c r="I4515" s="87"/>
      <c r="K4515" s="86" t="s">
        <v>17485</v>
      </c>
      <c r="L4515" s="86" t="s">
        <v>17486</v>
      </c>
      <c r="N4515">
        <f>IFERROR(VLOOKUP(A4515,bip!$A:$C,2,0),"")</f>
      </c>
      <c r="O4515">
        <f>IFERROR(VLOOKUP(A4515,bip!$A:$Z,3,0),"")</f>
      </c>
    </row>
    <row r="4516" spans="1:15" ht="13.2">
      <c r="A4516" t="s">
        <v>3804</v>
      </c>
      <c r="B4516" t="s">
        <v>3804</v>
      </c>
      <c r="C4516" t="s">
        <v>15155</v>
      </c>
      <c r="D4516" t="s">
        <v>33942</v>
      </c>
      <c r="E4516" t="s">
        <v>33943</v>
      </c>
      <c r="F4516">
        <v>1</v>
      </c>
      <c r="G4516">
        <v>1</v>
      </c>
      <c r="H4516" s="1">
        <v>969</v>
      </c>
      <c r="I4516" s="87"/>
      <c r="K4516" s="86" t="s">
        <v>17485</v>
      </c>
      <c r="L4516" s="86" t="s">
        <v>17486</v>
      </c>
      <c r="N4516">
        <f>IFERROR(VLOOKUP(A4516,bip!$A:$C,2,0),"")</f>
      </c>
      <c r="O4516">
        <f>IFERROR(VLOOKUP(A4516,bip!$A:$Z,3,0),"")</f>
      </c>
    </row>
    <row r="4517" spans="1:15" ht="13.2">
      <c r="A4517" t="s">
        <v>3805</v>
      </c>
      <c r="B4517" t="s">
        <v>3805</v>
      </c>
      <c r="C4517" t="s">
        <v>15155</v>
      </c>
      <c r="D4517" t="s">
        <v>33944</v>
      </c>
      <c r="E4517" t="s">
        <v>33945</v>
      </c>
      <c r="F4517">
        <v>1</v>
      </c>
      <c r="G4517">
        <v>1</v>
      </c>
      <c r="H4517" s="1">
        <v>985</v>
      </c>
      <c r="I4517" s="87"/>
      <c r="K4517" s="86" t="s">
        <v>17485</v>
      </c>
      <c r="L4517" s="86" t="s">
        <v>17486</v>
      </c>
      <c r="N4517">
        <f>IFERROR(VLOOKUP(A4517,bip!$A:$C,2,0),"")</f>
      </c>
      <c r="O4517">
        <f>IFERROR(VLOOKUP(A4517,bip!$A:$Z,3,0),"")</f>
      </c>
    </row>
    <row r="4518" spans="1:15" ht="13.2">
      <c r="A4518" t="s">
        <v>3806</v>
      </c>
      <c r="B4518" t="s">
        <v>3806</v>
      </c>
      <c r="C4518" t="s">
        <v>15155</v>
      </c>
      <c r="D4518" t="s">
        <v>33946</v>
      </c>
      <c r="E4518" t="s">
        <v>33947</v>
      </c>
      <c r="F4518">
        <v>1</v>
      </c>
      <c r="G4518">
        <v>1</v>
      </c>
      <c r="H4518" s="1">
        <v>1297</v>
      </c>
      <c r="I4518" s="87"/>
      <c r="K4518" s="86" t="s">
        <v>17485</v>
      </c>
      <c r="L4518" s="86" t="s">
        <v>17486</v>
      </c>
      <c r="N4518">
        <f>IFERROR(VLOOKUP(A4518,bip!$A:$C,2,0),"")</f>
      </c>
      <c r="O4518">
        <f>IFERROR(VLOOKUP(A4518,bip!$A:$Z,3,0),"")</f>
      </c>
    </row>
    <row r="4519" spans="1:15" ht="13.2">
      <c r="A4519" t="s">
        <v>4166</v>
      </c>
      <c r="B4519" t="s">
        <v>4166</v>
      </c>
      <c r="C4519" t="s">
        <v>15155</v>
      </c>
      <c r="D4519" t="s">
        <v>31405</v>
      </c>
      <c r="E4519" t="s">
        <v>15105</v>
      </c>
      <c r="F4519">
        <v>1</v>
      </c>
      <c r="G4519">
        <v>258</v>
      </c>
      <c r="H4519" s="1">
        <v>149</v>
      </c>
      <c r="I4519" s="87">
        <v>0.30</v>
      </c>
      <c r="J4519" s="86" t="s">
        <v>41688</v>
      </c>
      <c r="K4519" s="86" t="s">
        <v>44487</v>
      </c>
      <c r="L4519" s="86" t="s">
        <v>17486</v>
      </c>
      <c r="N4519">
        <f>IFERROR(VLOOKUP(A4519,bip!$A:$C,2,0),"")</f>
      </c>
      <c r="O4519">
        <f>IFERROR(VLOOKUP(A4519,bip!$A:$Z,3,0),"")</f>
      </c>
    </row>
    <row r="4520" spans="1:15" ht="13.2">
      <c r="A4520" t="s">
        <v>4168</v>
      </c>
      <c r="B4520" t="s">
        <v>4168</v>
      </c>
      <c r="C4520" t="s">
        <v>15155</v>
      </c>
      <c r="D4520" t="s">
        <v>22561</v>
      </c>
      <c r="E4520" t="s">
        <v>31420</v>
      </c>
      <c r="F4520">
        <v>1</v>
      </c>
      <c r="G4520">
        <v>36</v>
      </c>
      <c r="H4520" s="1">
        <v>525</v>
      </c>
      <c r="I4520" s="87">
        <v>0.10</v>
      </c>
      <c r="J4520" s="86" t="s">
        <v>41688</v>
      </c>
      <c r="K4520" s="86" t="s">
        <v>44487</v>
      </c>
      <c r="L4520" s="86" t="s">
        <v>17486</v>
      </c>
      <c r="N4520">
        <f>IFERROR(VLOOKUP(A4520,bip!$A:$C,2,0),"")</f>
      </c>
      <c r="O4520">
        <f>IFERROR(VLOOKUP(A4520,bip!$A:$Z,3,0),"")</f>
      </c>
    </row>
    <row r="4521" spans="1:15" ht="13.2">
      <c r="A4521" t="s">
        <v>4170</v>
      </c>
      <c r="B4521" t="s">
        <v>4170</v>
      </c>
      <c r="C4521" t="s">
        <v>15155</v>
      </c>
      <c r="D4521" t="s">
        <v>22563</v>
      </c>
      <c r="E4521" t="s">
        <v>31421</v>
      </c>
      <c r="F4521">
        <v>1</v>
      </c>
      <c r="G4521">
        <v>42</v>
      </c>
      <c r="H4521" s="1">
        <v>1070</v>
      </c>
      <c r="I4521" s="87"/>
      <c r="K4521" s="86" t="s">
        <v>17485</v>
      </c>
      <c r="L4521" s="86" t="s">
        <v>17486</v>
      </c>
      <c r="N4521">
        <f>IFERROR(VLOOKUP(A4521,bip!$A:$C,2,0),"")</f>
      </c>
      <c r="O4521">
        <f>IFERROR(VLOOKUP(A4521,bip!$A:$Z,3,0),"")</f>
      </c>
    </row>
    <row r="4522" spans="1:15" ht="13.2">
      <c r="A4522" t="s">
        <v>4167</v>
      </c>
      <c r="B4522" t="s">
        <v>4167</v>
      </c>
      <c r="C4522" t="s">
        <v>15155</v>
      </c>
      <c r="D4522" t="s">
        <v>22560</v>
      </c>
      <c r="E4522" t="s">
        <v>31422</v>
      </c>
      <c r="F4522">
        <v>1</v>
      </c>
      <c r="G4522">
        <v>120</v>
      </c>
      <c r="H4522" s="1">
        <v>278</v>
      </c>
      <c r="I4522" s="87">
        <v>0.15</v>
      </c>
      <c r="J4522" s="86" t="s">
        <v>41688</v>
      </c>
      <c r="K4522" s="86" t="s">
        <v>44487</v>
      </c>
      <c r="L4522" s="86" t="s">
        <v>17486</v>
      </c>
      <c r="N4522">
        <f>IFERROR(VLOOKUP(A4522,bip!$A:$C,2,0),"")</f>
      </c>
      <c r="O4522">
        <f>IFERROR(VLOOKUP(A4522,bip!$A:$Z,3,0),"")</f>
      </c>
    </row>
    <row r="4523" spans="1:15" ht="13.2">
      <c r="A4523" t="s">
        <v>4169</v>
      </c>
      <c r="B4523" t="s">
        <v>4169</v>
      </c>
      <c r="C4523" t="s">
        <v>15155</v>
      </c>
      <c r="D4523" t="s">
        <v>22562</v>
      </c>
      <c r="E4523" t="s">
        <v>31423</v>
      </c>
      <c r="F4523">
        <v>1</v>
      </c>
      <c r="G4523">
        <v>42</v>
      </c>
      <c r="H4523" s="1">
        <v>703</v>
      </c>
      <c r="I4523" s="87">
        <v>0.25</v>
      </c>
      <c r="J4523" s="86" t="s">
        <v>41688</v>
      </c>
      <c r="K4523" s="86" t="s">
        <v>44487</v>
      </c>
      <c r="L4523" s="86" t="s">
        <v>17486</v>
      </c>
      <c r="N4523">
        <f>IFERROR(VLOOKUP(A4523,bip!$A:$C,2,0),"")</f>
      </c>
      <c r="O4523">
        <f>IFERROR(VLOOKUP(A4523,bip!$A:$Z,3,0),"")</f>
      </c>
    </row>
    <row r="4524" spans="1:15" ht="13.2">
      <c r="A4524" t="s">
        <v>3809</v>
      </c>
      <c r="B4524" t="s">
        <v>3809</v>
      </c>
      <c r="C4524" t="s">
        <v>15155</v>
      </c>
      <c r="D4524" t="s">
        <v>31298</v>
      </c>
      <c r="E4524" t="s">
        <v>30173</v>
      </c>
      <c r="F4524">
        <v>1</v>
      </c>
      <c r="G4524">
        <v>12</v>
      </c>
      <c r="H4524" s="1">
        <v>898</v>
      </c>
      <c r="I4524" s="87"/>
      <c r="K4524" s="86" t="s">
        <v>17485</v>
      </c>
      <c r="L4524" s="86" t="s">
        <v>17486</v>
      </c>
      <c r="N4524">
        <f>IFERROR(VLOOKUP(A4524,bip!$A:$C,2,0),"")</f>
      </c>
      <c r="O4524">
        <f>IFERROR(VLOOKUP(A4524,bip!$A:$Z,3,0),"")</f>
      </c>
    </row>
    <row r="4525" spans="1:15" ht="13.2">
      <c r="A4525" t="s">
        <v>3807</v>
      </c>
      <c r="B4525" t="s">
        <v>16077</v>
      </c>
      <c r="C4525" t="s">
        <v>15155</v>
      </c>
      <c r="D4525" t="s">
        <v>22359</v>
      </c>
      <c r="E4525" t="s">
        <v>30175</v>
      </c>
      <c r="F4525">
        <v>1</v>
      </c>
      <c r="G4525">
        <v>12</v>
      </c>
      <c r="H4525" s="1">
        <v>898</v>
      </c>
      <c r="I4525" s="87"/>
      <c r="K4525" s="86" t="s">
        <v>17485</v>
      </c>
      <c r="L4525" s="86" t="s">
        <v>17486</v>
      </c>
      <c r="N4525">
        <f>IFERROR(VLOOKUP(A4525,bip!$A:$C,2,0),"")</f>
      </c>
      <c r="O4525">
        <f>IFERROR(VLOOKUP(A4525,bip!$A:$Z,3,0),"")</f>
      </c>
    </row>
    <row r="4526" spans="1:15" ht="13.2">
      <c r="A4526" t="s">
        <v>3810</v>
      </c>
      <c r="B4526" t="s">
        <v>3810</v>
      </c>
      <c r="C4526" t="s">
        <v>15155</v>
      </c>
      <c r="D4526" t="s">
        <v>31299</v>
      </c>
      <c r="E4526" t="s">
        <v>30174</v>
      </c>
      <c r="F4526">
        <v>1</v>
      </c>
      <c r="G4526">
        <v>12</v>
      </c>
      <c r="H4526" s="1">
        <v>1616</v>
      </c>
      <c r="I4526" s="87"/>
      <c r="K4526" s="86" t="s">
        <v>17485</v>
      </c>
      <c r="L4526" s="86" t="s">
        <v>17486</v>
      </c>
      <c r="N4526">
        <f>IFERROR(VLOOKUP(A4526,bip!$A:$C,2,0),"")</f>
      </c>
      <c r="O4526">
        <f>IFERROR(VLOOKUP(A4526,bip!$A:$Z,3,0),"")</f>
      </c>
    </row>
    <row r="4527" spans="1:15" ht="13.2">
      <c r="A4527" t="s">
        <v>3808</v>
      </c>
      <c r="B4527" t="s">
        <v>16078</v>
      </c>
      <c r="C4527" t="s">
        <v>15155</v>
      </c>
      <c r="D4527" t="s">
        <v>22360</v>
      </c>
      <c r="E4527" t="s">
        <v>30176</v>
      </c>
      <c r="F4527">
        <v>1</v>
      </c>
      <c r="G4527">
        <v>12</v>
      </c>
      <c r="H4527" s="1">
        <v>1616</v>
      </c>
      <c r="I4527" s="87"/>
      <c r="K4527" s="86" t="s">
        <v>17485</v>
      </c>
      <c r="L4527" s="86" t="s">
        <v>17486</v>
      </c>
      <c r="N4527">
        <f>IFERROR(VLOOKUP(A4527,bip!$A:$C,2,0),"")</f>
      </c>
      <c r="O4527">
        <f>IFERROR(VLOOKUP(A4527,bip!$A:$Z,3,0),"")</f>
      </c>
    </row>
    <row r="4528" spans="1:15" ht="13.2">
      <c r="A4528" t="s">
        <v>3811</v>
      </c>
      <c r="B4528" t="s">
        <v>3811</v>
      </c>
      <c r="C4528" t="s">
        <v>15155</v>
      </c>
      <c r="D4528" t="s">
        <v>22361</v>
      </c>
      <c r="E4528" t="s">
        <v>42512</v>
      </c>
      <c r="F4528">
        <v>1</v>
      </c>
      <c r="G4528">
        <v>6</v>
      </c>
      <c r="H4528" s="1">
        <v>3053</v>
      </c>
      <c r="I4528" s="87"/>
      <c r="K4528" s="86" t="s">
        <v>17485</v>
      </c>
      <c r="L4528" s="86" t="s">
        <v>17486</v>
      </c>
      <c r="N4528">
        <f>IFERROR(VLOOKUP(A4528,bip!$A:$C,2,0),"")</f>
      </c>
      <c r="O4528">
        <f>IFERROR(VLOOKUP(A4528,bip!$A:$Z,3,0),"")</f>
      </c>
    </row>
    <row r="4529" spans="1:15" ht="13.2">
      <c r="A4529" t="s">
        <v>3812</v>
      </c>
      <c r="B4529" t="s">
        <v>3812</v>
      </c>
      <c r="C4529" t="s">
        <v>15155</v>
      </c>
      <c r="D4529" t="s">
        <v>31300</v>
      </c>
      <c r="E4529" t="s">
        <v>42513</v>
      </c>
      <c r="F4529">
        <v>1</v>
      </c>
      <c r="G4529">
        <v>2</v>
      </c>
      <c r="H4529" s="1">
        <v>5554</v>
      </c>
      <c r="I4529" s="87"/>
      <c r="K4529" s="86" t="s">
        <v>17485</v>
      </c>
      <c r="L4529" s="86" t="s">
        <v>17486</v>
      </c>
      <c r="N4529">
        <f>IFERROR(VLOOKUP(A4529,bip!$A:$C,2,0),"")</f>
      </c>
      <c r="O4529">
        <f>IFERROR(VLOOKUP(A4529,bip!$A:$Z,3,0),"")</f>
      </c>
    </row>
    <row r="4530" spans="1:15" ht="13.2">
      <c r="A4530" t="s">
        <v>3813</v>
      </c>
      <c r="B4530" t="s">
        <v>3813</v>
      </c>
      <c r="C4530" t="s">
        <v>15155</v>
      </c>
      <c r="D4530" t="s">
        <v>22362</v>
      </c>
      <c r="E4530" t="s">
        <v>31301</v>
      </c>
      <c r="F4530">
        <v>1</v>
      </c>
      <c r="G4530">
        <v>1</v>
      </c>
      <c r="H4530" s="1">
        <v>31498</v>
      </c>
      <c r="I4530" s="87"/>
      <c r="K4530" s="86" t="s">
        <v>17485</v>
      </c>
      <c r="L4530" s="86" t="s">
        <v>17486</v>
      </c>
      <c r="N4530">
        <f>IFERROR(VLOOKUP(A4530,bip!$A:$C,2,0),"")</f>
      </c>
      <c r="O4530">
        <f>IFERROR(VLOOKUP(A4530,bip!$A:$Z,3,0),"")</f>
      </c>
    </row>
    <row r="4531" spans="1:15" ht="13.2">
      <c r="A4531" t="s">
        <v>3828</v>
      </c>
      <c r="B4531" t="s">
        <v>16079</v>
      </c>
      <c r="C4531" t="s">
        <v>15155</v>
      </c>
      <c r="D4531" t="s">
        <v>22363</v>
      </c>
      <c r="E4531" t="s">
        <v>31302</v>
      </c>
      <c r="F4531">
        <v>1</v>
      </c>
      <c r="G4531">
        <v>12</v>
      </c>
      <c r="H4531" s="1">
        <v>258</v>
      </c>
      <c r="I4531" s="87"/>
      <c r="K4531" s="86" t="s">
        <v>17485</v>
      </c>
      <c r="L4531" s="86" t="s">
        <v>17486</v>
      </c>
      <c r="N4531">
        <f>IFERROR(VLOOKUP(A4531,bip!$A:$C,2,0),"")</f>
      </c>
      <c r="O4531">
        <f>IFERROR(VLOOKUP(A4531,bip!$A:$Z,3,0),"")</f>
      </c>
    </row>
    <row r="4532" spans="1:15" ht="13.2">
      <c r="A4532" t="s">
        <v>3834</v>
      </c>
      <c r="B4532" t="s">
        <v>16080</v>
      </c>
      <c r="C4532" t="s">
        <v>15155</v>
      </c>
      <c r="D4532" t="s">
        <v>33948</v>
      </c>
      <c r="E4532" t="s">
        <v>33949</v>
      </c>
      <c r="F4532">
        <v>1</v>
      </c>
      <c r="G4532">
        <v>12</v>
      </c>
      <c r="H4532" s="1">
        <v>258</v>
      </c>
      <c r="I4532" s="87"/>
      <c r="K4532" s="86" t="s">
        <v>17485</v>
      </c>
      <c r="L4532" s="86" t="s">
        <v>17486</v>
      </c>
      <c r="N4532">
        <f>IFERROR(VLOOKUP(A4532,bip!$A:$C,2,0),"")</f>
      </c>
      <c r="O4532">
        <f>IFERROR(VLOOKUP(A4532,bip!$A:$Z,3,0),"")</f>
      </c>
    </row>
    <row r="4533" spans="1:15" ht="13.2">
      <c r="A4533" t="s">
        <v>3829</v>
      </c>
      <c r="B4533" t="s">
        <v>16082</v>
      </c>
      <c r="C4533" t="s">
        <v>15155</v>
      </c>
      <c r="D4533" t="s">
        <v>22364</v>
      </c>
      <c r="E4533" t="s">
        <v>31304</v>
      </c>
      <c r="F4533">
        <v>1</v>
      </c>
      <c r="G4533">
        <v>12</v>
      </c>
      <c r="H4533" s="1">
        <v>286</v>
      </c>
      <c r="I4533" s="87"/>
      <c r="K4533" s="86" t="s">
        <v>17485</v>
      </c>
      <c r="L4533" s="86" t="s">
        <v>17486</v>
      </c>
      <c r="N4533">
        <f>IFERROR(VLOOKUP(A4533,bip!$A:$C,2,0),"")</f>
      </c>
      <c r="O4533">
        <f>IFERROR(VLOOKUP(A4533,bip!$A:$Z,3,0),"")</f>
      </c>
    </row>
    <row r="4534" spans="1:15" ht="13.2">
      <c r="A4534" t="s">
        <v>3835</v>
      </c>
      <c r="B4534" t="s">
        <v>16083</v>
      </c>
      <c r="C4534" t="s">
        <v>15155</v>
      </c>
      <c r="D4534" t="s">
        <v>33950</v>
      </c>
      <c r="E4534" t="s">
        <v>33951</v>
      </c>
      <c r="F4534">
        <v>1</v>
      </c>
      <c r="G4534">
        <v>12</v>
      </c>
      <c r="H4534" s="1">
        <v>286</v>
      </c>
      <c r="I4534" s="87"/>
      <c r="K4534" s="86" t="s">
        <v>17485</v>
      </c>
      <c r="L4534" s="86" t="s">
        <v>17486</v>
      </c>
      <c r="N4534">
        <f>IFERROR(VLOOKUP(A4534,bip!$A:$C,2,0),"")</f>
      </c>
      <c r="O4534">
        <f>IFERROR(VLOOKUP(A4534,bip!$A:$Z,3,0),"")</f>
      </c>
    </row>
    <row r="4535" spans="1:15" ht="13.2">
      <c r="A4535" t="s">
        <v>3825</v>
      </c>
      <c r="B4535" t="s">
        <v>3825</v>
      </c>
      <c r="C4535" t="s">
        <v>15155</v>
      </c>
      <c r="D4535" t="s">
        <v>22373</v>
      </c>
      <c r="E4535" t="s">
        <v>19805</v>
      </c>
      <c r="F4535">
        <v>1</v>
      </c>
      <c r="G4535">
        <v>18</v>
      </c>
      <c r="H4535" s="1">
        <v>610</v>
      </c>
      <c r="I4535" s="87"/>
      <c r="K4535" s="86" t="s">
        <v>17485</v>
      </c>
      <c r="L4535" s="86" t="s">
        <v>17486</v>
      </c>
      <c r="N4535">
        <f>IFERROR(VLOOKUP(A4535,bip!$A:$C,2,0),"")</f>
      </c>
      <c r="O4535">
        <f>IFERROR(VLOOKUP(A4535,bip!$A:$Z,3,0),"")</f>
      </c>
    </row>
    <row r="4536" spans="1:15" ht="13.2">
      <c r="A4536" t="s">
        <v>3830</v>
      </c>
      <c r="B4536" t="s">
        <v>16085</v>
      </c>
      <c r="C4536" t="s">
        <v>15155</v>
      </c>
      <c r="D4536" t="s">
        <v>22365</v>
      </c>
      <c r="E4536" t="s">
        <v>31306</v>
      </c>
      <c r="F4536">
        <v>1</v>
      </c>
      <c r="G4536">
        <v>12</v>
      </c>
      <c r="H4536" s="1">
        <v>308</v>
      </c>
      <c r="I4536" s="87"/>
      <c r="K4536" s="86" t="s">
        <v>17485</v>
      </c>
      <c r="L4536" s="86" t="s">
        <v>17486</v>
      </c>
      <c r="N4536">
        <f>IFERROR(VLOOKUP(A4536,bip!$A:$C,2,0),"")</f>
      </c>
      <c r="O4536">
        <f>IFERROR(VLOOKUP(A4536,bip!$A:$Z,3,0),"")</f>
      </c>
    </row>
    <row r="4537" spans="1:15" ht="13.2">
      <c r="A4537" t="s">
        <v>3819</v>
      </c>
      <c r="B4537" t="s">
        <v>3819</v>
      </c>
      <c r="C4537" t="s">
        <v>15155</v>
      </c>
      <c r="D4537" t="s">
        <v>22374</v>
      </c>
      <c r="E4537" t="s">
        <v>19808</v>
      </c>
      <c r="F4537">
        <v>1</v>
      </c>
      <c r="G4537">
        <v>8</v>
      </c>
      <c r="H4537" s="1">
        <v>1016</v>
      </c>
      <c r="I4537" s="87"/>
      <c r="K4537" s="86" t="s">
        <v>17485</v>
      </c>
      <c r="L4537" s="86" t="s">
        <v>17486</v>
      </c>
      <c r="N4537">
        <f>IFERROR(VLOOKUP(A4537,bip!$A:$C,2,0),"")</f>
      </c>
      <c r="O4537">
        <f>IFERROR(VLOOKUP(A4537,bip!$A:$Z,3,0),"")</f>
      </c>
    </row>
    <row r="4538" spans="1:15" ht="13.2">
      <c r="A4538" t="s">
        <v>3836</v>
      </c>
      <c r="B4538" t="s">
        <v>16086</v>
      </c>
      <c r="C4538" t="s">
        <v>15155</v>
      </c>
      <c r="D4538" t="s">
        <v>33952</v>
      </c>
      <c r="E4538" t="s">
        <v>33953</v>
      </c>
      <c r="F4538">
        <v>1</v>
      </c>
      <c r="G4538">
        <v>12</v>
      </c>
      <c r="H4538" s="1">
        <v>308</v>
      </c>
      <c r="I4538" s="87"/>
      <c r="K4538" s="86" t="s">
        <v>17485</v>
      </c>
      <c r="L4538" s="86" t="s">
        <v>17486</v>
      </c>
      <c r="N4538">
        <f>IFERROR(VLOOKUP(A4538,bip!$A:$C,2,0),"")</f>
      </c>
      <c r="O4538">
        <f>IFERROR(VLOOKUP(A4538,bip!$A:$Z,3,0),"")</f>
      </c>
    </row>
    <row r="4539" spans="1:15" ht="13.2">
      <c r="A4539" t="s">
        <v>3820</v>
      </c>
      <c r="B4539" t="s">
        <v>3820</v>
      </c>
      <c r="C4539" t="s">
        <v>15155</v>
      </c>
      <c r="D4539" t="s">
        <v>22375</v>
      </c>
      <c r="E4539" t="s">
        <v>19809</v>
      </c>
      <c r="F4539">
        <v>1</v>
      </c>
      <c r="G4539">
        <v>8</v>
      </c>
      <c r="H4539" s="1">
        <v>1100</v>
      </c>
      <c r="I4539" s="87"/>
      <c r="K4539" s="86" t="s">
        <v>17485</v>
      </c>
      <c r="L4539" s="86" t="s">
        <v>17486</v>
      </c>
      <c r="N4539">
        <f>IFERROR(VLOOKUP(A4539,bip!$A:$C,2,0),"")</f>
      </c>
      <c r="O4539">
        <f>IFERROR(VLOOKUP(A4539,bip!$A:$Z,3,0),"")</f>
      </c>
    </row>
    <row r="4540" spans="1:15" ht="13.2">
      <c r="A4540" t="s">
        <v>3824</v>
      </c>
      <c r="B4540" t="s">
        <v>3824</v>
      </c>
      <c r="C4540" t="s">
        <v>15155</v>
      </c>
      <c r="D4540" t="s">
        <v>31308</v>
      </c>
      <c r="E4540" t="s">
        <v>19804</v>
      </c>
      <c r="F4540">
        <v>1</v>
      </c>
      <c r="G4540">
        <v>18</v>
      </c>
      <c r="H4540" s="1">
        <v>846</v>
      </c>
      <c r="I4540" s="87"/>
      <c r="K4540" s="86" t="s">
        <v>17485</v>
      </c>
      <c r="L4540" s="86" t="s">
        <v>17486</v>
      </c>
      <c r="N4540">
        <f>IFERROR(VLOOKUP(A4540,bip!$A:$C,2,0),"")</f>
      </c>
      <c r="O4540">
        <f>IFERROR(VLOOKUP(A4540,bip!$A:$Z,3,0),"")</f>
      </c>
    </row>
    <row r="4541" spans="1:15" ht="13.2">
      <c r="A4541" t="s">
        <v>3831</v>
      </c>
      <c r="B4541" t="s">
        <v>16089</v>
      </c>
      <c r="C4541" t="s">
        <v>15155</v>
      </c>
      <c r="D4541" t="s">
        <v>22366</v>
      </c>
      <c r="E4541" t="s">
        <v>31310</v>
      </c>
      <c r="F4541">
        <v>1</v>
      </c>
      <c r="G4541">
        <v>12</v>
      </c>
      <c r="H4541" s="1">
        <v>367</v>
      </c>
      <c r="I4541" s="87"/>
      <c r="K4541" s="86" t="s">
        <v>17485</v>
      </c>
      <c r="L4541" s="86" t="s">
        <v>17486</v>
      </c>
      <c r="N4541">
        <f>IFERROR(VLOOKUP(A4541,bip!$A:$C,2,0),"")</f>
      </c>
      <c r="O4541">
        <f>IFERROR(VLOOKUP(A4541,bip!$A:$Z,3,0),"")</f>
      </c>
    </row>
    <row r="4542" spans="1:15" ht="13.2">
      <c r="A4542" t="s">
        <v>3826</v>
      </c>
      <c r="B4542" t="s">
        <v>3826</v>
      </c>
      <c r="C4542" t="s">
        <v>15155</v>
      </c>
      <c r="D4542" t="s">
        <v>22370</v>
      </c>
      <c r="E4542" t="s">
        <v>19812</v>
      </c>
      <c r="F4542">
        <v>1</v>
      </c>
      <c r="G4542">
        <v>12</v>
      </c>
      <c r="H4542" s="1">
        <v>330</v>
      </c>
      <c r="I4542" s="87"/>
      <c r="K4542" s="86" t="s">
        <v>17485</v>
      </c>
      <c r="L4542" s="86" t="s">
        <v>17486</v>
      </c>
      <c r="N4542">
        <f>IFERROR(VLOOKUP(A4542,bip!$A:$C,2,0),"")</f>
      </c>
      <c r="O4542">
        <f>IFERROR(VLOOKUP(A4542,bip!$A:$Z,3,0),"")</f>
      </c>
    </row>
    <row r="4543" spans="1:15" ht="13.2">
      <c r="A4543" t="s">
        <v>3821</v>
      </c>
      <c r="B4543" t="s">
        <v>3821</v>
      </c>
      <c r="C4543" t="s">
        <v>15155</v>
      </c>
      <c r="D4543" t="s">
        <v>22371</v>
      </c>
      <c r="E4543" t="s">
        <v>19802</v>
      </c>
      <c r="F4543">
        <v>1</v>
      </c>
      <c r="G4543">
        <v>8</v>
      </c>
      <c r="H4543" s="1">
        <v>1246</v>
      </c>
      <c r="I4543" s="87"/>
      <c r="K4543" s="86" t="s">
        <v>17485</v>
      </c>
      <c r="L4543" s="86" t="s">
        <v>17486</v>
      </c>
      <c r="N4543">
        <f>IFERROR(VLOOKUP(A4543,bip!$A:$C,2,0),"")</f>
      </c>
      <c r="O4543">
        <f>IFERROR(VLOOKUP(A4543,bip!$A:$Z,3,0),"")</f>
      </c>
    </row>
    <row r="4544" spans="1:15" ht="13.2">
      <c r="A4544" t="s">
        <v>3837</v>
      </c>
      <c r="B4544" t="s">
        <v>16090</v>
      </c>
      <c r="C4544" t="s">
        <v>15155</v>
      </c>
      <c r="D4544" t="s">
        <v>33954</v>
      </c>
      <c r="E4544" t="s">
        <v>33955</v>
      </c>
      <c r="F4544">
        <v>1</v>
      </c>
      <c r="G4544">
        <v>12</v>
      </c>
      <c r="H4544" s="1">
        <v>367</v>
      </c>
      <c r="I4544" s="87"/>
      <c r="K4544" s="86" t="s">
        <v>17485</v>
      </c>
      <c r="L4544" s="86" t="s">
        <v>17486</v>
      </c>
      <c r="N4544">
        <f>IFERROR(VLOOKUP(A4544,bip!$A:$C,2,0),"")</f>
      </c>
      <c r="O4544">
        <f>IFERROR(VLOOKUP(A4544,bip!$A:$Z,3,0),"")</f>
      </c>
    </row>
    <row r="4545" spans="1:15" ht="13.2">
      <c r="A4545" t="s">
        <v>3832</v>
      </c>
      <c r="B4545" t="s">
        <v>16093</v>
      </c>
      <c r="C4545" t="s">
        <v>15155</v>
      </c>
      <c r="D4545" t="s">
        <v>22367</v>
      </c>
      <c r="E4545" t="s">
        <v>31313</v>
      </c>
      <c r="F4545">
        <v>1</v>
      </c>
      <c r="G4545">
        <v>12</v>
      </c>
      <c r="H4545" s="1">
        <v>378</v>
      </c>
      <c r="I4545" s="87"/>
      <c r="K4545" s="86" t="s">
        <v>17485</v>
      </c>
      <c r="L4545" s="86" t="s">
        <v>17486</v>
      </c>
      <c r="N4545">
        <f>IFERROR(VLOOKUP(A4545,bip!$A:$C,2,0),"")</f>
      </c>
      <c r="O4545">
        <f>IFERROR(VLOOKUP(A4545,bip!$A:$Z,3,0),"")</f>
      </c>
    </row>
    <row r="4546" spans="1:15" ht="13.2">
      <c r="A4546" t="s">
        <v>3827</v>
      </c>
      <c r="B4546" t="s">
        <v>3827</v>
      </c>
      <c r="C4546" t="s">
        <v>15155</v>
      </c>
      <c r="D4546" t="s">
        <v>22369</v>
      </c>
      <c r="E4546" t="s">
        <v>19811</v>
      </c>
      <c r="F4546">
        <v>1</v>
      </c>
      <c r="G4546">
        <v>12</v>
      </c>
      <c r="H4546" s="1">
        <v>342</v>
      </c>
      <c r="I4546" s="87"/>
      <c r="K4546" s="86" t="s">
        <v>17485</v>
      </c>
      <c r="L4546" s="86" t="s">
        <v>17486</v>
      </c>
      <c r="N4546">
        <f>IFERROR(VLOOKUP(A4546,bip!$A:$C,2,0),"")</f>
      </c>
      <c r="O4546">
        <f>IFERROR(VLOOKUP(A4546,bip!$A:$Z,3,0),"")</f>
      </c>
    </row>
    <row r="4547" spans="1:15" ht="13.2">
      <c r="A4547" t="s">
        <v>3822</v>
      </c>
      <c r="B4547" t="s">
        <v>3822</v>
      </c>
      <c r="C4547" t="s">
        <v>15155</v>
      </c>
      <c r="D4547" t="s">
        <v>22372</v>
      </c>
      <c r="E4547" t="s">
        <v>19803</v>
      </c>
      <c r="F4547">
        <v>1</v>
      </c>
      <c r="G4547">
        <v>8</v>
      </c>
      <c r="H4547" s="1">
        <v>1246</v>
      </c>
      <c r="I4547" s="87"/>
      <c r="K4547" s="86" t="s">
        <v>17485</v>
      </c>
      <c r="L4547" s="86" t="s">
        <v>17486</v>
      </c>
      <c r="N4547">
        <f>IFERROR(VLOOKUP(A4547,bip!$A:$C,2,0),"")</f>
      </c>
      <c r="O4547">
        <f>IFERROR(VLOOKUP(A4547,bip!$A:$Z,3,0),"")</f>
      </c>
    </row>
    <row r="4548" spans="1:15" ht="13.2">
      <c r="A4548" t="s">
        <v>3838</v>
      </c>
      <c r="B4548" t="s">
        <v>16094</v>
      </c>
      <c r="C4548" t="s">
        <v>15155</v>
      </c>
      <c r="D4548" t="s">
        <v>33956</v>
      </c>
      <c r="E4548" t="s">
        <v>33957</v>
      </c>
      <c r="F4548">
        <v>1</v>
      </c>
      <c r="G4548">
        <v>12</v>
      </c>
      <c r="H4548" s="1">
        <v>412</v>
      </c>
      <c r="I4548" s="87"/>
      <c r="K4548" s="86" t="s">
        <v>17485</v>
      </c>
      <c r="L4548" s="86" t="s">
        <v>17486</v>
      </c>
      <c r="N4548">
        <f>IFERROR(VLOOKUP(A4548,bip!$A:$C,2,0),"")</f>
      </c>
      <c r="O4548">
        <f>IFERROR(VLOOKUP(A4548,bip!$A:$Z,3,0),"")</f>
      </c>
    </row>
    <row r="4549" spans="1:15" ht="13.2">
      <c r="A4549" t="s">
        <v>3833</v>
      </c>
      <c r="B4549" t="s">
        <v>16096</v>
      </c>
      <c r="C4549" t="s">
        <v>15155</v>
      </c>
      <c r="D4549" t="s">
        <v>22368</v>
      </c>
      <c r="E4549" t="s">
        <v>31315</v>
      </c>
      <c r="F4549">
        <v>1</v>
      </c>
      <c r="G4549">
        <v>12</v>
      </c>
      <c r="H4549" s="1">
        <v>481</v>
      </c>
      <c r="I4549" s="87"/>
      <c r="K4549" s="86" t="s">
        <v>17485</v>
      </c>
      <c r="L4549" s="86" t="s">
        <v>17486</v>
      </c>
      <c r="N4549">
        <f>IFERROR(VLOOKUP(A4549,bip!$A:$C,2,0),"")</f>
      </c>
      <c r="O4549">
        <f>IFERROR(VLOOKUP(A4549,bip!$A:$Z,3,0),"")</f>
      </c>
    </row>
    <row r="4550" spans="1:15" ht="13.2">
      <c r="A4550" t="s">
        <v>3839</v>
      </c>
      <c r="B4550" t="s">
        <v>16097</v>
      </c>
      <c r="C4550" t="s">
        <v>15155</v>
      </c>
      <c r="D4550" t="s">
        <v>33958</v>
      </c>
      <c r="E4550" t="s">
        <v>33959</v>
      </c>
      <c r="F4550">
        <v>1</v>
      </c>
      <c r="G4550">
        <v>12</v>
      </c>
      <c r="H4550" s="1">
        <v>481</v>
      </c>
      <c r="I4550" s="87"/>
      <c r="K4550" s="86" t="s">
        <v>17485</v>
      </c>
      <c r="L4550" s="86" t="s">
        <v>17486</v>
      </c>
      <c r="N4550">
        <f>IFERROR(VLOOKUP(A4550,bip!$A:$C,2,0),"")</f>
      </c>
      <c r="O4550">
        <f>IFERROR(VLOOKUP(A4550,bip!$A:$Z,3,0),"")</f>
      </c>
    </row>
    <row r="4551" spans="1:15" ht="13.2">
      <c r="A4551" t="s">
        <v>3823</v>
      </c>
      <c r="B4551" t="s">
        <v>3823</v>
      </c>
      <c r="C4551" t="s">
        <v>15155</v>
      </c>
      <c r="D4551" t="s">
        <v>22376</v>
      </c>
      <c r="E4551" t="s">
        <v>19810</v>
      </c>
      <c r="F4551">
        <v>1</v>
      </c>
      <c r="G4551">
        <v>8</v>
      </c>
      <c r="H4551" s="1">
        <v>1563</v>
      </c>
      <c r="I4551" s="87"/>
      <c r="K4551" s="86" t="s">
        <v>17485</v>
      </c>
      <c r="L4551" s="86" t="s">
        <v>17486</v>
      </c>
      <c r="N4551">
        <f>IFERROR(VLOOKUP(A4551,bip!$A:$C,2,0),"")</f>
      </c>
      <c r="O4551">
        <f>IFERROR(VLOOKUP(A4551,bip!$A:$Z,3,0),"")</f>
      </c>
    </row>
    <row r="4552" spans="1:15" ht="13.2">
      <c r="A4552" t="s">
        <v>3840</v>
      </c>
      <c r="B4552" t="s">
        <v>3840</v>
      </c>
      <c r="C4552" t="s">
        <v>15155</v>
      </c>
      <c r="D4552" t="s">
        <v>33960</v>
      </c>
      <c r="E4552" t="s">
        <v>33961</v>
      </c>
      <c r="F4552">
        <v>1</v>
      </c>
      <c r="G4552">
        <v>6</v>
      </c>
      <c r="H4552" s="1">
        <v>529</v>
      </c>
      <c r="I4552" s="87"/>
      <c r="K4552" s="86" t="s">
        <v>17485</v>
      </c>
      <c r="L4552" s="86" t="s">
        <v>17486</v>
      </c>
      <c r="N4552">
        <f>IFERROR(VLOOKUP(A4552,bip!$A:$C,2,0),"")</f>
      </c>
      <c r="O4552">
        <f>IFERROR(VLOOKUP(A4552,bip!$A:$Z,3,0),"")</f>
      </c>
    </row>
    <row r="4553" spans="1:15" ht="13.2">
      <c r="A4553" t="s">
        <v>3841</v>
      </c>
      <c r="B4553" t="s">
        <v>16081</v>
      </c>
      <c r="C4553" t="s">
        <v>15155</v>
      </c>
      <c r="D4553" t="s">
        <v>31303</v>
      </c>
      <c r="E4553" t="s">
        <v>25913</v>
      </c>
      <c r="F4553">
        <v>1</v>
      </c>
      <c r="G4553">
        <v>12</v>
      </c>
      <c r="H4553" s="1">
        <v>176</v>
      </c>
      <c r="I4553" s="87"/>
      <c r="K4553" s="86" t="s">
        <v>17485</v>
      </c>
      <c r="L4553" s="86" t="s">
        <v>17486</v>
      </c>
      <c r="N4553">
        <f>IFERROR(VLOOKUP(A4553,bip!$A:$C,2,0),"")</f>
      </c>
      <c r="O4553">
        <f>IFERROR(VLOOKUP(A4553,bip!$A:$Z,3,0),"")</f>
      </c>
    </row>
    <row r="4554" spans="1:15" ht="13.2">
      <c r="A4554" t="s">
        <v>3842</v>
      </c>
      <c r="B4554" t="s">
        <v>16084</v>
      </c>
      <c r="C4554" t="s">
        <v>15155</v>
      </c>
      <c r="D4554" t="s">
        <v>31305</v>
      </c>
      <c r="E4554" t="s">
        <v>25914</v>
      </c>
      <c r="F4554">
        <v>1</v>
      </c>
      <c r="G4554">
        <v>12</v>
      </c>
      <c r="H4554" s="1">
        <v>195</v>
      </c>
      <c r="I4554" s="87"/>
      <c r="K4554" s="86" t="s">
        <v>17485</v>
      </c>
      <c r="L4554" s="86" t="s">
        <v>17486</v>
      </c>
      <c r="N4554">
        <f>IFERROR(VLOOKUP(A4554,bip!$A:$C,2,0),"")</f>
      </c>
      <c r="O4554">
        <f>IFERROR(VLOOKUP(A4554,bip!$A:$Z,3,0),"")</f>
      </c>
    </row>
    <row r="4555" spans="1:15" ht="13.2">
      <c r="A4555" t="s">
        <v>3843</v>
      </c>
      <c r="B4555" t="s">
        <v>16087</v>
      </c>
      <c r="C4555" t="s">
        <v>15155</v>
      </c>
      <c r="D4555" t="s">
        <v>31307</v>
      </c>
      <c r="E4555" t="s">
        <v>25915</v>
      </c>
      <c r="F4555">
        <v>1</v>
      </c>
      <c r="G4555">
        <v>12</v>
      </c>
      <c r="H4555" s="1">
        <v>209</v>
      </c>
      <c r="I4555" s="87"/>
      <c r="K4555" s="86" t="s">
        <v>17485</v>
      </c>
      <c r="L4555" s="86" t="s">
        <v>17486</v>
      </c>
      <c r="N4555">
        <f>IFERROR(VLOOKUP(A4555,bip!$A:$C,2,0),"")</f>
      </c>
      <c r="O4555">
        <f>IFERROR(VLOOKUP(A4555,bip!$A:$Z,3,0),"")</f>
      </c>
    </row>
    <row r="4556" spans="1:15" ht="13.2">
      <c r="A4556" t="s">
        <v>3848</v>
      </c>
      <c r="B4556" t="s">
        <v>16088</v>
      </c>
      <c r="C4556" t="s">
        <v>15155</v>
      </c>
      <c r="D4556" t="s">
        <v>31309</v>
      </c>
      <c r="E4556" t="s">
        <v>25916</v>
      </c>
      <c r="F4556">
        <v>1</v>
      </c>
      <c r="G4556">
        <v>12</v>
      </c>
      <c r="H4556" s="1">
        <v>265</v>
      </c>
      <c r="I4556" s="87"/>
      <c r="K4556" s="86" t="s">
        <v>17485</v>
      </c>
      <c r="L4556" s="86" t="s">
        <v>17486</v>
      </c>
      <c r="N4556">
        <f>IFERROR(VLOOKUP(A4556,bip!$A:$C,2,0),"")</f>
      </c>
      <c r="O4556">
        <f>IFERROR(VLOOKUP(A4556,bip!$A:$Z,3,0),"")</f>
      </c>
    </row>
    <row r="4557" spans="1:15" ht="13.2">
      <c r="A4557" t="s">
        <v>3844</v>
      </c>
      <c r="B4557" t="s">
        <v>16091</v>
      </c>
      <c r="C4557" t="s">
        <v>15155</v>
      </c>
      <c r="D4557" t="s">
        <v>31311</v>
      </c>
      <c r="E4557" t="s">
        <v>25917</v>
      </c>
      <c r="F4557">
        <v>1</v>
      </c>
      <c r="G4557">
        <v>12</v>
      </c>
      <c r="H4557" s="1">
        <v>253</v>
      </c>
      <c r="I4557" s="87"/>
      <c r="K4557" s="86" t="s">
        <v>17485</v>
      </c>
      <c r="L4557" s="86" t="s">
        <v>17486</v>
      </c>
      <c r="N4557">
        <f>IFERROR(VLOOKUP(A4557,bip!$A:$C,2,0),"")</f>
      </c>
      <c r="O4557">
        <f>IFERROR(VLOOKUP(A4557,bip!$A:$Z,3,0),"")</f>
      </c>
    </row>
    <row r="4558" spans="1:15" ht="13.2">
      <c r="A4558" t="s">
        <v>3849</v>
      </c>
      <c r="B4558" t="s">
        <v>16092</v>
      </c>
      <c r="C4558" t="s">
        <v>15155</v>
      </c>
      <c r="D4558" t="s">
        <v>31312</v>
      </c>
      <c r="E4558" t="s">
        <v>25918</v>
      </c>
      <c r="F4558">
        <v>1</v>
      </c>
      <c r="G4558">
        <v>12</v>
      </c>
      <c r="H4558" s="1">
        <v>304</v>
      </c>
      <c r="I4558" s="87"/>
      <c r="K4558" s="86" t="s">
        <v>17485</v>
      </c>
      <c r="L4558" s="86" t="s">
        <v>17486</v>
      </c>
      <c r="N4558">
        <f>IFERROR(VLOOKUP(A4558,bip!$A:$C,2,0),"")</f>
      </c>
      <c r="O4558">
        <f>IFERROR(VLOOKUP(A4558,bip!$A:$Z,3,0),"")</f>
      </c>
    </row>
    <row r="4559" spans="1:15" ht="13.2">
      <c r="A4559" t="s">
        <v>3845</v>
      </c>
      <c r="B4559" t="s">
        <v>16095</v>
      </c>
      <c r="C4559" t="s">
        <v>15155</v>
      </c>
      <c r="D4559" t="s">
        <v>31314</v>
      </c>
      <c r="E4559" t="s">
        <v>25919</v>
      </c>
      <c r="F4559">
        <v>1</v>
      </c>
      <c r="G4559">
        <v>12</v>
      </c>
      <c r="H4559" s="1">
        <v>288</v>
      </c>
      <c r="I4559" s="87"/>
      <c r="K4559" s="86" t="s">
        <v>17485</v>
      </c>
      <c r="L4559" s="86" t="s">
        <v>17486</v>
      </c>
      <c r="N4559">
        <f>IFERROR(VLOOKUP(A4559,bip!$A:$C,2,0),"")</f>
      </c>
      <c r="O4559">
        <f>IFERROR(VLOOKUP(A4559,bip!$A:$Z,3,0),"")</f>
      </c>
    </row>
    <row r="4560" spans="1:15" ht="13.2">
      <c r="A4560" t="s">
        <v>3846</v>
      </c>
      <c r="B4560" t="s">
        <v>16098</v>
      </c>
      <c r="C4560" t="s">
        <v>15155</v>
      </c>
      <c r="D4560" t="s">
        <v>31316</v>
      </c>
      <c r="E4560" t="s">
        <v>25920</v>
      </c>
      <c r="F4560">
        <v>1</v>
      </c>
      <c r="G4560">
        <v>12</v>
      </c>
      <c r="H4560" s="1">
        <v>327</v>
      </c>
      <c r="I4560" s="87"/>
      <c r="K4560" s="86" t="s">
        <v>17485</v>
      </c>
      <c r="L4560" s="86" t="s">
        <v>17486</v>
      </c>
      <c r="N4560">
        <f>IFERROR(VLOOKUP(A4560,bip!$A:$C,2,0),"")</f>
      </c>
      <c r="O4560">
        <f>IFERROR(VLOOKUP(A4560,bip!$A:$Z,3,0),"")</f>
      </c>
    </row>
    <row r="4561" spans="1:15" ht="13.2">
      <c r="A4561" t="s">
        <v>3847</v>
      </c>
      <c r="B4561" t="s">
        <v>3847</v>
      </c>
      <c r="C4561" t="s">
        <v>15155</v>
      </c>
      <c r="D4561" t="s">
        <v>31317</v>
      </c>
      <c r="E4561" t="s">
        <v>25921</v>
      </c>
      <c r="F4561">
        <v>1</v>
      </c>
      <c r="G4561">
        <v>6</v>
      </c>
      <c r="H4561" s="1">
        <v>354</v>
      </c>
      <c r="I4561" s="87"/>
      <c r="K4561" s="86" t="s">
        <v>17485</v>
      </c>
      <c r="L4561" s="86" t="s">
        <v>17486</v>
      </c>
      <c r="N4561">
        <f>IFERROR(VLOOKUP(A4561,bip!$A:$C,2,0),"")</f>
      </c>
      <c r="O4561">
        <f>IFERROR(VLOOKUP(A4561,bip!$A:$Z,3,0),"")</f>
      </c>
    </row>
    <row r="4562" spans="1:15" ht="13.2">
      <c r="A4562" t="s">
        <v>3864</v>
      </c>
      <c r="B4562" t="s">
        <v>3864</v>
      </c>
      <c r="C4562" t="s">
        <v>15155</v>
      </c>
      <c r="D4562" t="s">
        <v>13490</v>
      </c>
      <c r="E4562" t="s">
        <v>19813</v>
      </c>
      <c r="F4562">
        <v>1</v>
      </c>
      <c r="G4562">
        <v>18</v>
      </c>
      <c r="H4562" s="1">
        <v>2090</v>
      </c>
      <c r="I4562" s="87"/>
      <c r="K4562" s="86" t="s">
        <v>17485</v>
      </c>
      <c r="L4562" s="86" t="s">
        <v>17486</v>
      </c>
      <c r="N4562">
        <f>IFERROR(VLOOKUP(A4562,bip!$A:$C,2,0),"")</f>
      </c>
      <c r="O4562">
        <f>IFERROR(VLOOKUP(A4562,bip!$A:$Z,3,0),"")</f>
      </c>
    </row>
    <row r="4563" spans="1:15" ht="13.2">
      <c r="A4563" t="s">
        <v>3865</v>
      </c>
      <c r="B4563" t="s">
        <v>3865</v>
      </c>
      <c r="C4563" t="s">
        <v>15155</v>
      </c>
      <c r="D4563" t="s">
        <v>13491</v>
      </c>
      <c r="E4563" t="s">
        <v>19814</v>
      </c>
      <c r="F4563">
        <v>1</v>
      </c>
      <c r="G4563">
        <v>16</v>
      </c>
      <c r="H4563" s="1">
        <v>2404</v>
      </c>
      <c r="I4563" s="87"/>
      <c r="K4563" s="86" t="s">
        <v>17485</v>
      </c>
      <c r="L4563" s="86" t="s">
        <v>17486</v>
      </c>
      <c r="N4563">
        <f>IFERROR(VLOOKUP(A4563,bip!$A:$C,2,0),"")</f>
      </c>
      <c r="O4563">
        <f>IFERROR(VLOOKUP(A4563,bip!$A:$Z,3,0),"")</f>
      </c>
    </row>
    <row r="4564" spans="1:15" ht="13.2">
      <c r="A4564" t="s">
        <v>3857</v>
      </c>
      <c r="B4564" t="s">
        <v>3857</v>
      </c>
      <c r="C4564" t="s">
        <v>15155</v>
      </c>
      <c r="D4564" t="s">
        <v>31318</v>
      </c>
      <c r="E4564" t="s">
        <v>19819</v>
      </c>
      <c r="F4564">
        <v>1</v>
      </c>
      <c r="G4564">
        <v>6</v>
      </c>
      <c r="H4564" s="1">
        <v>724</v>
      </c>
      <c r="I4564" s="87"/>
      <c r="K4564" s="86" t="s">
        <v>17485</v>
      </c>
      <c r="L4564" s="86" t="s">
        <v>17486</v>
      </c>
      <c r="N4564">
        <f>IFERROR(VLOOKUP(A4564,bip!$A:$C,2,0),"")</f>
      </c>
      <c r="O4564">
        <f>IFERROR(VLOOKUP(A4564,bip!$A:$Z,3,0),"")</f>
      </c>
    </row>
    <row r="4565" spans="1:15" ht="13.2">
      <c r="A4565" t="s">
        <v>3863</v>
      </c>
      <c r="B4565" t="s">
        <v>3863</v>
      </c>
      <c r="C4565" t="s">
        <v>15155</v>
      </c>
      <c r="D4565" t="s">
        <v>31319</v>
      </c>
      <c r="E4565" t="s">
        <v>19823</v>
      </c>
      <c r="F4565">
        <v>1</v>
      </c>
      <c r="G4565">
        <v>35</v>
      </c>
      <c r="H4565" s="1">
        <v>66</v>
      </c>
      <c r="I4565" s="87"/>
      <c r="K4565" s="86" t="s">
        <v>17485</v>
      </c>
      <c r="L4565" s="86" t="s">
        <v>17486</v>
      </c>
      <c r="N4565">
        <f>IFERROR(VLOOKUP(A4565,bip!$A:$C,2,0),"")</f>
      </c>
      <c r="O4565">
        <f>IFERROR(VLOOKUP(A4565,bip!$A:$Z,3,0),"")</f>
      </c>
    </row>
    <row r="4566" spans="1:15" ht="13.2">
      <c r="A4566" t="s">
        <v>3862</v>
      </c>
      <c r="B4566" t="s">
        <v>3862</v>
      </c>
      <c r="C4566" t="s">
        <v>15155</v>
      </c>
      <c r="D4566" t="s">
        <v>31320</v>
      </c>
      <c r="E4566" t="s">
        <v>19824</v>
      </c>
      <c r="F4566">
        <v>1</v>
      </c>
      <c r="G4566">
        <v>35</v>
      </c>
      <c r="H4566" s="1">
        <v>66</v>
      </c>
      <c r="I4566" s="87"/>
      <c r="K4566" s="86" t="s">
        <v>17485</v>
      </c>
      <c r="L4566" s="86" t="s">
        <v>17486</v>
      </c>
      <c r="N4566">
        <f>IFERROR(VLOOKUP(A4566,bip!$A:$C,2,0),"")</f>
      </c>
      <c r="O4566">
        <f>IFERROR(VLOOKUP(A4566,bip!$A:$Z,3,0),"")</f>
      </c>
    </row>
    <row r="4567" spans="1:15" ht="13.2">
      <c r="A4567" t="s">
        <v>3856</v>
      </c>
      <c r="B4567" t="s">
        <v>3856</v>
      </c>
      <c r="C4567" t="s">
        <v>15155</v>
      </c>
      <c r="D4567" t="s">
        <v>34431</v>
      </c>
      <c r="E4567" t="s">
        <v>19820</v>
      </c>
      <c r="F4567">
        <v>1</v>
      </c>
      <c r="G4567">
        <v>6</v>
      </c>
      <c r="H4567" s="1">
        <v>499</v>
      </c>
      <c r="I4567" s="87"/>
      <c r="K4567" s="86" t="s">
        <v>17485</v>
      </c>
      <c r="L4567" s="86" t="s">
        <v>17486</v>
      </c>
      <c r="N4567">
        <f>IFERROR(VLOOKUP(A4567,bip!$A:$C,2,0),"")</f>
      </c>
      <c r="O4567">
        <f>IFERROR(VLOOKUP(A4567,bip!$A:$Z,3,0),"")</f>
      </c>
    </row>
    <row r="4568" spans="1:15" ht="13.2">
      <c r="A4568" t="s">
        <v>3861</v>
      </c>
      <c r="B4568" t="s">
        <v>3861</v>
      </c>
      <c r="C4568" t="s">
        <v>15155</v>
      </c>
      <c r="D4568" t="s">
        <v>31321</v>
      </c>
      <c r="E4568" t="s">
        <v>19821</v>
      </c>
      <c r="F4568">
        <v>1</v>
      </c>
      <c r="G4568">
        <v>45</v>
      </c>
      <c r="H4568" s="1">
        <v>58</v>
      </c>
      <c r="I4568" s="87"/>
      <c r="K4568" s="86" t="s">
        <v>17485</v>
      </c>
      <c r="L4568" s="86" t="s">
        <v>17486</v>
      </c>
      <c r="N4568">
        <f>IFERROR(VLOOKUP(A4568,bip!$A:$C,2,0),"")</f>
      </c>
      <c r="O4568">
        <f>IFERROR(VLOOKUP(A4568,bip!$A:$Z,3,0),"")</f>
      </c>
    </row>
    <row r="4569" spans="1:15" ht="13.2">
      <c r="A4569" t="s">
        <v>3860</v>
      </c>
      <c r="B4569" t="s">
        <v>3860</v>
      </c>
      <c r="C4569" t="s">
        <v>15155</v>
      </c>
      <c r="D4569" t="s">
        <v>31322</v>
      </c>
      <c r="E4569" t="s">
        <v>19822</v>
      </c>
      <c r="F4569">
        <v>1</v>
      </c>
      <c r="G4569">
        <v>45</v>
      </c>
      <c r="H4569" s="1">
        <v>58</v>
      </c>
      <c r="I4569" s="87"/>
      <c r="K4569" s="86" t="s">
        <v>17485</v>
      </c>
      <c r="L4569" s="86" t="s">
        <v>17486</v>
      </c>
      <c r="N4569">
        <f>IFERROR(VLOOKUP(A4569,bip!$A:$C,2,0),"")</f>
      </c>
      <c r="O4569">
        <f>IFERROR(VLOOKUP(A4569,bip!$A:$Z,3,0),"")</f>
      </c>
    </row>
    <row r="4570" spans="1:15" ht="13.2">
      <c r="A4570" t="s">
        <v>3855</v>
      </c>
      <c r="B4570" t="s">
        <v>3855</v>
      </c>
      <c r="C4570" t="s">
        <v>15155</v>
      </c>
      <c r="D4570" t="s">
        <v>22377</v>
      </c>
      <c r="E4570" t="s">
        <v>19817</v>
      </c>
      <c r="F4570">
        <v>1</v>
      </c>
      <c r="G4570">
        <v>12</v>
      </c>
      <c r="H4570" s="1">
        <v>322</v>
      </c>
      <c r="I4570" s="87"/>
      <c r="K4570" s="86" t="s">
        <v>17485</v>
      </c>
      <c r="L4570" s="86" t="s">
        <v>17486</v>
      </c>
      <c r="N4570">
        <f>IFERROR(VLOOKUP(A4570,bip!$A:$C,2,0),"")</f>
      </c>
      <c r="O4570">
        <f>IFERROR(VLOOKUP(A4570,bip!$A:$Z,3,0),"")</f>
      </c>
    </row>
    <row r="4571" spans="1:15" ht="13.2">
      <c r="A4571" t="s">
        <v>3859</v>
      </c>
      <c r="B4571" t="s">
        <v>3859</v>
      </c>
      <c r="C4571" t="s">
        <v>15155</v>
      </c>
      <c r="D4571" t="s">
        <v>31323</v>
      </c>
      <c r="E4571" t="s">
        <v>19816</v>
      </c>
      <c r="F4571">
        <v>1</v>
      </c>
      <c r="G4571">
        <v>100</v>
      </c>
      <c r="H4571" s="1">
        <v>45</v>
      </c>
      <c r="I4571" s="87"/>
      <c r="K4571" s="86" t="s">
        <v>17485</v>
      </c>
      <c r="L4571" s="86" t="s">
        <v>17486</v>
      </c>
      <c r="N4571">
        <f>IFERROR(VLOOKUP(A4571,bip!$A:$C,2,0),"")</f>
      </c>
      <c r="O4571">
        <f>IFERROR(VLOOKUP(A4571,bip!$A:$Z,3,0),"")</f>
      </c>
    </row>
    <row r="4572" spans="1:15" ht="13.2">
      <c r="A4572" t="s">
        <v>3858</v>
      </c>
      <c r="B4572" t="s">
        <v>3858</v>
      </c>
      <c r="C4572" t="s">
        <v>15155</v>
      </c>
      <c r="D4572" t="s">
        <v>31324</v>
      </c>
      <c r="E4572" t="s">
        <v>19815</v>
      </c>
      <c r="F4572">
        <v>1</v>
      </c>
      <c r="G4572">
        <v>100</v>
      </c>
      <c r="H4572" s="1">
        <v>45</v>
      </c>
      <c r="I4572" s="87"/>
      <c r="K4572" s="86" t="s">
        <v>17485</v>
      </c>
      <c r="L4572" s="86" t="s">
        <v>17486</v>
      </c>
      <c r="N4572">
        <f>IFERROR(VLOOKUP(A4572,bip!$A:$C,2,0),"")</f>
      </c>
      <c r="O4572">
        <f>IFERROR(VLOOKUP(A4572,bip!$A:$Z,3,0),"")</f>
      </c>
    </row>
    <row r="4573" spans="1:15" ht="13.2">
      <c r="A4573" t="s">
        <v>3854</v>
      </c>
      <c r="B4573" t="s">
        <v>3854</v>
      </c>
      <c r="C4573" t="s">
        <v>15155</v>
      </c>
      <c r="D4573" t="s">
        <v>22377</v>
      </c>
      <c r="E4573" t="s">
        <v>34542</v>
      </c>
      <c r="F4573">
        <v>1</v>
      </c>
      <c r="G4573">
        <v>12</v>
      </c>
      <c r="H4573" s="1">
        <v>293</v>
      </c>
      <c r="I4573" s="87"/>
      <c r="K4573" s="86" t="s">
        <v>17485</v>
      </c>
      <c r="L4573" s="86" t="s">
        <v>17486</v>
      </c>
      <c r="N4573">
        <f>IFERROR(VLOOKUP(A4573,bip!$A:$C,2,0),"")</f>
      </c>
      <c r="O4573">
        <f>IFERROR(VLOOKUP(A4573,bip!$A:$Z,3,0),"")</f>
      </c>
    </row>
    <row r="4574" spans="1:15" ht="13.2">
      <c r="A4574" t="s">
        <v>3852</v>
      </c>
      <c r="B4574" t="s">
        <v>3852</v>
      </c>
      <c r="C4574" t="s">
        <v>15155</v>
      </c>
      <c r="D4574" t="s">
        <v>34543</v>
      </c>
      <c r="E4574" t="s">
        <v>34544</v>
      </c>
      <c r="F4574">
        <v>1</v>
      </c>
      <c r="G4574">
        <v>6</v>
      </c>
      <c r="H4574" s="1">
        <v>1392</v>
      </c>
      <c r="I4574" s="87"/>
      <c r="K4574" s="86" t="s">
        <v>17485</v>
      </c>
      <c r="L4574" s="86" t="s">
        <v>17486</v>
      </c>
      <c r="N4574">
        <f>IFERROR(VLOOKUP(A4574,bip!$A:$C,2,0),"")</f>
      </c>
      <c r="O4574">
        <f>IFERROR(VLOOKUP(A4574,bip!$A:$Z,3,0),"")</f>
      </c>
    </row>
    <row r="4575" spans="1:15" ht="13.2">
      <c r="A4575" t="s">
        <v>3853</v>
      </c>
      <c r="B4575" t="s">
        <v>3853</v>
      </c>
      <c r="C4575" t="s">
        <v>15155</v>
      </c>
      <c r="D4575" t="s">
        <v>22378</v>
      </c>
      <c r="E4575" t="s">
        <v>34545</v>
      </c>
      <c r="F4575">
        <v>1</v>
      </c>
      <c r="G4575">
        <v>12</v>
      </c>
      <c r="H4575" s="1">
        <v>293</v>
      </c>
      <c r="I4575" s="87"/>
      <c r="K4575" s="86" t="s">
        <v>17485</v>
      </c>
      <c r="L4575" s="86" t="s">
        <v>17486</v>
      </c>
      <c r="N4575">
        <f>IFERROR(VLOOKUP(A4575,bip!$A:$C,2,0),"")</f>
      </c>
      <c r="O4575">
        <f>IFERROR(VLOOKUP(A4575,bip!$A:$Z,3,0),"")</f>
      </c>
    </row>
    <row r="4576" spans="1:15" ht="13.2">
      <c r="A4576" t="s">
        <v>3851</v>
      </c>
      <c r="B4576" t="s">
        <v>3851</v>
      </c>
      <c r="C4576" t="s">
        <v>15155</v>
      </c>
      <c r="D4576" t="s">
        <v>33962</v>
      </c>
      <c r="E4576" t="s">
        <v>33963</v>
      </c>
      <c r="F4576">
        <v>1</v>
      </c>
      <c r="G4576">
        <v>36</v>
      </c>
      <c r="H4576" s="1">
        <v>245</v>
      </c>
      <c r="I4576" s="87"/>
      <c r="K4576" s="86" t="s">
        <v>17485</v>
      </c>
      <c r="L4576" s="86" t="s">
        <v>17486</v>
      </c>
      <c r="N4576">
        <f>IFERROR(VLOOKUP(A4576,bip!$A:$C,2,0),"")</f>
      </c>
      <c r="O4576">
        <f>IFERROR(VLOOKUP(A4576,bip!$A:$Z,3,0),"")</f>
      </c>
    </row>
    <row r="4577" spans="1:15" ht="13.2">
      <c r="A4577" t="s">
        <v>3850</v>
      </c>
      <c r="B4577" t="s">
        <v>3850</v>
      </c>
      <c r="C4577" t="s">
        <v>15155</v>
      </c>
      <c r="D4577" t="s">
        <v>16099</v>
      </c>
      <c r="E4577" t="s">
        <v>29108</v>
      </c>
      <c r="F4577">
        <v>1</v>
      </c>
      <c r="G4577">
        <v>25</v>
      </c>
      <c r="H4577" s="1">
        <v>59</v>
      </c>
      <c r="I4577" s="87"/>
      <c r="K4577" s="86" t="s">
        <v>17485</v>
      </c>
      <c r="L4577" s="86" t="s">
        <v>17486</v>
      </c>
      <c r="N4577">
        <f>IFERROR(VLOOKUP(A4577,bip!$A:$C,2,0),"")</f>
      </c>
      <c r="O4577">
        <f>IFERROR(VLOOKUP(A4577,bip!$A:$Z,3,0),"")</f>
      </c>
    </row>
    <row r="4578" spans="1:15" ht="13.2">
      <c r="A4578" t="s">
        <v>3868</v>
      </c>
      <c r="B4578" t="s">
        <v>3868</v>
      </c>
      <c r="C4578" t="s">
        <v>15155</v>
      </c>
      <c r="D4578" t="s">
        <v>22380</v>
      </c>
      <c r="E4578" t="s">
        <v>19826</v>
      </c>
      <c r="F4578">
        <v>1</v>
      </c>
      <c r="G4578">
        <v>18</v>
      </c>
      <c r="H4578" s="1">
        <v>562</v>
      </c>
      <c r="I4578" s="87"/>
      <c r="K4578" s="86" t="s">
        <v>17485</v>
      </c>
      <c r="L4578" s="86" t="s">
        <v>17486</v>
      </c>
      <c r="N4578">
        <f>IFERROR(VLOOKUP(A4578,bip!$A:$C,2,0),"")</f>
      </c>
      <c r="O4578">
        <f>IFERROR(VLOOKUP(A4578,bip!$A:$Z,3,0),"")</f>
      </c>
    </row>
    <row r="4579" spans="1:15" ht="13.2">
      <c r="A4579" t="s">
        <v>3866</v>
      </c>
      <c r="B4579" t="s">
        <v>3866</v>
      </c>
      <c r="C4579" t="s">
        <v>15155</v>
      </c>
      <c r="D4579" t="s">
        <v>22384</v>
      </c>
      <c r="E4579" t="s">
        <v>19827</v>
      </c>
      <c r="F4579">
        <v>1</v>
      </c>
      <c r="G4579">
        <v>8</v>
      </c>
      <c r="H4579" s="1">
        <v>899</v>
      </c>
      <c r="I4579" s="87"/>
      <c r="K4579" s="86" t="s">
        <v>17485</v>
      </c>
      <c r="L4579" s="86" t="s">
        <v>17486</v>
      </c>
      <c r="N4579">
        <f>IFERROR(VLOOKUP(A4579,bip!$A:$C,2,0),"")</f>
      </c>
      <c r="O4579">
        <f>IFERROR(VLOOKUP(A4579,bip!$A:$Z,3,0),"")</f>
      </c>
    </row>
    <row r="4580" spans="1:15" ht="13.2">
      <c r="A4580" t="s">
        <v>3867</v>
      </c>
      <c r="B4580" t="s">
        <v>3867</v>
      </c>
      <c r="C4580" t="s">
        <v>15155</v>
      </c>
      <c r="D4580" t="s">
        <v>22379</v>
      </c>
      <c r="E4580" t="s">
        <v>19825</v>
      </c>
      <c r="F4580">
        <v>1</v>
      </c>
      <c r="G4580">
        <v>18</v>
      </c>
      <c r="H4580" s="1">
        <v>810</v>
      </c>
      <c r="I4580" s="87"/>
      <c r="K4580" s="86" t="s">
        <v>17485</v>
      </c>
      <c r="L4580" s="86" t="s">
        <v>17486</v>
      </c>
      <c r="N4580">
        <f>IFERROR(VLOOKUP(A4580,bip!$A:$C,2,0),"")</f>
      </c>
      <c r="O4580">
        <f>IFERROR(VLOOKUP(A4580,bip!$A:$Z,3,0),"")</f>
      </c>
    </row>
    <row r="4581" spans="1:15" ht="13.2">
      <c r="A4581" t="s">
        <v>3869</v>
      </c>
      <c r="B4581" t="s">
        <v>3869</v>
      </c>
      <c r="C4581" t="s">
        <v>15155</v>
      </c>
      <c r="D4581" t="s">
        <v>31325</v>
      </c>
      <c r="E4581" t="s">
        <v>19818</v>
      </c>
      <c r="F4581">
        <v>1</v>
      </c>
      <c r="G4581">
        <v>6</v>
      </c>
      <c r="H4581" s="1">
        <v>471</v>
      </c>
      <c r="I4581" s="87"/>
      <c r="K4581" s="86" t="s">
        <v>17485</v>
      </c>
      <c r="L4581" s="86" t="s">
        <v>17486</v>
      </c>
      <c r="N4581">
        <f>IFERROR(VLOOKUP(A4581,bip!$A:$C,2,0),"")</f>
      </c>
      <c r="O4581">
        <f>IFERROR(VLOOKUP(A4581,bip!$A:$Z,3,0),"")</f>
      </c>
    </row>
    <row r="4582" spans="1:15" ht="13.2">
      <c r="A4582" t="s">
        <v>4664</v>
      </c>
      <c r="B4582" t="s">
        <v>4664</v>
      </c>
      <c r="C4582" t="s">
        <v>15155</v>
      </c>
      <c r="D4582" t="s">
        <v>32094</v>
      </c>
      <c r="E4582" t="s">
        <v>20947</v>
      </c>
      <c r="F4582">
        <v>1</v>
      </c>
      <c r="G4582">
        <v>12</v>
      </c>
      <c r="H4582" s="1">
        <v>269</v>
      </c>
      <c r="I4582" s="87"/>
      <c r="K4582" s="86" t="s">
        <v>17485</v>
      </c>
      <c r="L4582" s="86" t="s">
        <v>17486</v>
      </c>
      <c r="N4582">
        <f>IFERROR(VLOOKUP(A4582,bip!$A:$C,2,0),"")</f>
      </c>
      <c r="O4582">
        <f>IFERROR(VLOOKUP(A4582,bip!$A:$Z,3,0),"")</f>
      </c>
    </row>
    <row r="4583" spans="1:15" ht="13.2">
      <c r="A4583" t="s">
        <v>4666</v>
      </c>
      <c r="B4583" t="s">
        <v>4666</v>
      </c>
      <c r="C4583" t="s">
        <v>15155</v>
      </c>
      <c r="D4583" t="s">
        <v>32095</v>
      </c>
      <c r="E4583" t="s">
        <v>20946</v>
      </c>
      <c r="F4583">
        <v>1</v>
      </c>
      <c r="G4583">
        <v>12</v>
      </c>
      <c r="H4583" s="1">
        <v>199</v>
      </c>
      <c r="I4583" s="87"/>
      <c r="K4583" s="86" t="s">
        <v>17485</v>
      </c>
      <c r="L4583" s="86" t="s">
        <v>17486</v>
      </c>
      <c r="N4583">
        <f>IFERROR(VLOOKUP(A4583,bip!$A:$C,2,0),"")</f>
      </c>
      <c r="O4583">
        <f>IFERROR(VLOOKUP(A4583,bip!$A:$Z,3,0),"")</f>
      </c>
    </row>
    <row r="4584" spans="1:15" ht="13.2">
      <c r="A4584" t="s">
        <v>4661</v>
      </c>
      <c r="B4584" t="s">
        <v>4661</v>
      </c>
      <c r="C4584" t="s">
        <v>15155</v>
      </c>
      <c r="D4584" t="s">
        <v>32096</v>
      </c>
      <c r="E4584" t="s">
        <v>20942</v>
      </c>
      <c r="F4584">
        <v>1</v>
      </c>
      <c r="G4584">
        <v>48</v>
      </c>
      <c r="H4584" s="1">
        <v>199</v>
      </c>
      <c r="I4584" s="87"/>
      <c r="K4584" s="86" t="s">
        <v>17485</v>
      </c>
      <c r="L4584" s="86" t="s">
        <v>17486</v>
      </c>
      <c r="N4584">
        <f>IFERROR(VLOOKUP(A4584,bip!$A:$C,2,0),"")</f>
      </c>
      <c r="O4584">
        <f>IFERROR(VLOOKUP(A4584,bip!$A:$Z,3,0),"")</f>
      </c>
    </row>
    <row r="4585" spans="1:15" ht="13.2">
      <c r="A4585" t="s">
        <v>4665</v>
      </c>
      <c r="B4585" t="s">
        <v>4665</v>
      </c>
      <c r="C4585" t="s">
        <v>15155</v>
      </c>
      <c r="D4585" t="s">
        <v>32097</v>
      </c>
      <c r="E4585" t="s">
        <v>20944</v>
      </c>
      <c r="F4585">
        <v>1</v>
      </c>
      <c r="G4585">
        <v>12</v>
      </c>
      <c r="H4585" s="1">
        <v>199</v>
      </c>
      <c r="I4585" s="87"/>
      <c r="K4585" s="86" t="s">
        <v>17485</v>
      </c>
      <c r="L4585" s="86" t="s">
        <v>17486</v>
      </c>
      <c r="N4585">
        <f>IFERROR(VLOOKUP(A4585,bip!$A:$C,2,0),"")</f>
      </c>
      <c r="O4585">
        <f>IFERROR(VLOOKUP(A4585,bip!$A:$Z,3,0),"")</f>
      </c>
    </row>
    <row r="4586" spans="1:15" ht="13.2">
      <c r="A4586" t="s">
        <v>4662</v>
      </c>
      <c r="B4586" t="s">
        <v>4662</v>
      </c>
      <c r="C4586" t="s">
        <v>15155</v>
      </c>
      <c r="D4586" t="s">
        <v>32098</v>
      </c>
      <c r="E4586" t="s">
        <v>20948</v>
      </c>
      <c r="F4586">
        <v>1</v>
      </c>
      <c r="G4586">
        <v>48</v>
      </c>
      <c r="H4586" s="1">
        <v>199</v>
      </c>
      <c r="I4586" s="87"/>
      <c r="K4586" s="86" t="s">
        <v>17485</v>
      </c>
      <c r="L4586" s="86" t="s">
        <v>17486</v>
      </c>
      <c r="N4586">
        <f>IFERROR(VLOOKUP(A4586,bip!$A:$C,2,0),"")</f>
      </c>
      <c r="O4586">
        <f>IFERROR(VLOOKUP(A4586,bip!$A:$Z,3,0),"")</f>
      </c>
    </row>
    <row r="4587" spans="1:15" ht="13.2">
      <c r="A4587" t="s">
        <v>4667</v>
      </c>
      <c r="B4587" t="s">
        <v>4667</v>
      </c>
      <c r="C4587" t="s">
        <v>15155</v>
      </c>
      <c r="D4587" t="s">
        <v>32099</v>
      </c>
      <c r="E4587" t="s">
        <v>20945</v>
      </c>
      <c r="F4587">
        <v>1</v>
      </c>
      <c r="G4587">
        <v>12</v>
      </c>
      <c r="H4587" s="1">
        <v>215</v>
      </c>
      <c r="I4587" s="87"/>
      <c r="K4587" s="86" t="s">
        <v>17485</v>
      </c>
      <c r="L4587" s="86" t="s">
        <v>17486</v>
      </c>
      <c r="N4587">
        <f>IFERROR(VLOOKUP(A4587,bip!$A:$C,2,0),"")</f>
      </c>
      <c r="O4587">
        <f>IFERROR(VLOOKUP(A4587,bip!$A:$Z,3,0),"")</f>
      </c>
    </row>
    <row r="4588" spans="1:15" ht="13.2">
      <c r="A4588" t="s">
        <v>4663</v>
      </c>
      <c r="B4588" t="s">
        <v>4663</v>
      </c>
      <c r="C4588" t="s">
        <v>15155</v>
      </c>
      <c r="D4588" t="s">
        <v>32100</v>
      </c>
      <c r="E4588" t="s">
        <v>20943</v>
      </c>
      <c r="F4588">
        <v>1</v>
      </c>
      <c r="G4588">
        <v>12</v>
      </c>
      <c r="H4588" s="1">
        <v>215</v>
      </c>
      <c r="I4588" s="87"/>
      <c r="K4588" s="86" t="s">
        <v>17485</v>
      </c>
      <c r="L4588" s="86" t="s">
        <v>17486</v>
      </c>
      <c r="N4588">
        <f>IFERROR(VLOOKUP(A4588,bip!$A:$C,2,0),"")</f>
      </c>
      <c r="O4588">
        <f>IFERROR(VLOOKUP(A4588,bip!$A:$Z,3,0),"")</f>
      </c>
    </row>
    <row r="4589" spans="1:15" ht="13.2">
      <c r="A4589" t="s">
        <v>35928</v>
      </c>
      <c r="B4589" t="s">
        <v>35928</v>
      </c>
      <c r="C4589" t="s">
        <v>15155</v>
      </c>
      <c r="D4589" t="s">
        <v>35929</v>
      </c>
      <c r="E4589" t="s">
        <v>35930</v>
      </c>
      <c r="F4589">
        <v>1</v>
      </c>
      <c r="G4589">
        <v>20</v>
      </c>
      <c r="H4589" s="1">
        <v>866</v>
      </c>
      <c r="I4589" s="87"/>
      <c r="K4589" s="86" t="s">
        <v>17485</v>
      </c>
      <c r="L4589" s="86" t="s">
        <v>17486</v>
      </c>
      <c r="N4589">
        <f>IFERROR(VLOOKUP(A4589,bip!$A:$C,2,0),"")</f>
      </c>
      <c r="O4589">
        <f>IFERROR(VLOOKUP(A4589,bip!$A:$Z,3,0),"")</f>
      </c>
    </row>
    <row r="4590" spans="1:15" ht="13.2">
      <c r="A4590" t="s">
        <v>35934</v>
      </c>
      <c r="B4590" t="s">
        <v>35934</v>
      </c>
      <c r="C4590" t="s">
        <v>15155</v>
      </c>
      <c r="D4590" t="s">
        <v>35935</v>
      </c>
      <c r="E4590" t="s">
        <v>35936</v>
      </c>
      <c r="F4590">
        <v>1</v>
      </c>
      <c r="G4590">
        <v>16</v>
      </c>
      <c r="H4590" s="1">
        <v>1408</v>
      </c>
      <c r="I4590" s="87"/>
      <c r="K4590" s="86" t="s">
        <v>17485</v>
      </c>
      <c r="L4590" s="86" t="s">
        <v>17486</v>
      </c>
      <c r="N4590">
        <f>IFERROR(VLOOKUP(A4590,bip!$A:$C,2,0),"")</f>
      </c>
      <c r="O4590">
        <f>IFERROR(VLOOKUP(A4590,bip!$A:$Z,3,0),"")</f>
      </c>
    </row>
    <row r="4591" spans="1:15" ht="13.2">
      <c r="A4591" t="s">
        <v>38943</v>
      </c>
      <c r="B4591" t="s">
        <v>38943</v>
      </c>
      <c r="C4591" t="s">
        <v>15155</v>
      </c>
      <c r="D4591" t="s">
        <v>38944</v>
      </c>
      <c r="E4591" t="s">
        <v>38945</v>
      </c>
      <c r="F4591">
        <v>1</v>
      </c>
      <c r="G4591">
        <v>10</v>
      </c>
      <c r="H4591" s="1">
        <v>2924</v>
      </c>
      <c r="I4591" s="87"/>
      <c r="K4591" s="86" t="s">
        <v>17485</v>
      </c>
      <c r="L4591" s="86" t="s">
        <v>17486</v>
      </c>
      <c r="M4591" s="86" t="s">
        <v>17487</v>
      </c>
      <c r="N4591">
        <f>IFERROR(VLOOKUP(A4591,bip!$A:$C,2,0),"")</f>
      </c>
      <c r="O4591">
        <f>IFERROR(VLOOKUP(A4591,bip!$A:$Z,3,0),"")</f>
      </c>
    </row>
    <row r="4592" spans="1:15" ht="13.2">
      <c r="A4592" t="s">
        <v>38946</v>
      </c>
      <c r="B4592" t="s">
        <v>38946</v>
      </c>
      <c r="C4592" t="s">
        <v>15155</v>
      </c>
      <c r="D4592" t="s">
        <v>38947</v>
      </c>
      <c r="E4592" t="s">
        <v>38948</v>
      </c>
      <c r="F4592">
        <v>1</v>
      </c>
      <c r="G4592">
        <v>16</v>
      </c>
      <c r="H4592" s="1">
        <v>1111</v>
      </c>
      <c r="I4592" s="87"/>
      <c r="K4592" s="86" t="s">
        <v>17485</v>
      </c>
      <c r="L4592" s="86" t="s">
        <v>17486</v>
      </c>
      <c r="M4592" s="86" t="s">
        <v>17487</v>
      </c>
      <c r="N4592">
        <f>IFERROR(VLOOKUP(A4592,bip!$A:$C,2,0),"")</f>
      </c>
      <c r="O4592">
        <f>IFERROR(VLOOKUP(A4592,bip!$A:$Z,3,0),"")</f>
      </c>
    </row>
    <row r="4593" spans="1:15" ht="13.2">
      <c r="A4593" t="s">
        <v>38949</v>
      </c>
      <c r="B4593" t="s">
        <v>38949</v>
      </c>
      <c r="C4593" t="s">
        <v>15155</v>
      </c>
      <c r="D4593" t="s">
        <v>38950</v>
      </c>
      <c r="E4593" t="s">
        <v>38951</v>
      </c>
      <c r="F4593">
        <v>1</v>
      </c>
      <c r="G4593">
        <v>50</v>
      </c>
      <c r="H4593" s="1">
        <v>829</v>
      </c>
      <c r="I4593" s="87"/>
      <c r="K4593" s="86" t="s">
        <v>17485</v>
      </c>
      <c r="L4593" s="86" t="s">
        <v>17486</v>
      </c>
      <c r="M4593" s="86" t="s">
        <v>17487</v>
      </c>
      <c r="N4593">
        <f>IFERROR(VLOOKUP(A4593,bip!$A:$C,2,0),"")</f>
      </c>
      <c r="O4593">
        <f>IFERROR(VLOOKUP(A4593,bip!$A:$Z,3,0),"")</f>
      </c>
    </row>
    <row r="4594" spans="1:15" ht="13.2">
      <c r="A4594" t="s">
        <v>38952</v>
      </c>
      <c r="B4594" t="s">
        <v>38952</v>
      </c>
      <c r="C4594" t="s">
        <v>15155</v>
      </c>
      <c r="D4594" t="s">
        <v>38953</v>
      </c>
      <c r="E4594" t="s">
        <v>38954</v>
      </c>
      <c r="F4594">
        <v>1</v>
      </c>
      <c r="G4594">
        <v>100</v>
      </c>
      <c r="H4594" s="1">
        <v>165</v>
      </c>
      <c r="I4594" s="87"/>
      <c r="K4594" s="86" t="s">
        <v>17485</v>
      </c>
      <c r="L4594" s="86" t="s">
        <v>17486</v>
      </c>
      <c r="M4594" s="86" t="s">
        <v>17487</v>
      </c>
      <c r="N4594">
        <f>IFERROR(VLOOKUP(A4594,bip!$A:$C,2,0),"")</f>
      </c>
      <c r="O4594">
        <f>IFERROR(VLOOKUP(A4594,bip!$A:$Z,3,0),"")</f>
      </c>
    </row>
    <row r="4595" spans="1:15" ht="13.2">
      <c r="A4595" t="s">
        <v>38955</v>
      </c>
      <c r="B4595" t="s">
        <v>38955</v>
      </c>
      <c r="C4595" t="s">
        <v>15155</v>
      </c>
      <c r="D4595" t="s">
        <v>38956</v>
      </c>
      <c r="E4595" t="s">
        <v>38957</v>
      </c>
      <c r="F4595">
        <v>1</v>
      </c>
      <c r="G4595">
        <v>100</v>
      </c>
      <c r="H4595" s="1">
        <v>165</v>
      </c>
      <c r="I4595" s="87"/>
      <c r="K4595" s="86" t="s">
        <v>17485</v>
      </c>
      <c r="L4595" s="86" t="s">
        <v>17486</v>
      </c>
      <c r="M4595" s="86" t="s">
        <v>17487</v>
      </c>
      <c r="N4595">
        <f>IFERROR(VLOOKUP(A4595,bip!$A:$C,2,0),"")</f>
      </c>
      <c r="O4595">
        <f>IFERROR(VLOOKUP(A4595,bip!$A:$Z,3,0),"")</f>
      </c>
    </row>
    <row r="4596" spans="1:15" ht="13.2">
      <c r="A4596" t="s">
        <v>38958</v>
      </c>
      <c r="B4596" t="s">
        <v>38958</v>
      </c>
      <c r="C4596" t="s">
        <v>15155</v>
      </c>
      <c r="D4596" t="s">
        <v>38959</v>
      </c>
      <c r="E4596" t="s">
        <v>38960</v>
      </c>
      <c r="F4596">
        <v>1</v>
      </c>
      <c r="G4596">
        <v>100</v>
      </c>
      <c r="H4596" s="1">
        <v>165</v>
      </c>
      <c r="I4596" s="87"/>
      <c r="K4596" s="86" t="s">
        <v>17485</v>
      </c>
      <c r="L4596" s="86" t="s">
        <v>17486</v>
      </c>
      <c r="M4596" s="86" t="s">
        <v>17487</v>
      </c>
      <c r="N4596">
        <f>IFERROR(VLOOKUP(A4596,bip!$A:$C,2,0),"")</f>
      </c>
      <c r="O4596">
        <f>IFERROR(VLOOKUP(A4596,bip!$A:$Z,3,0),"")</f>
      </c>
    </row>
    <row r="4597" spans="1:15" ht="13.2">
      <c r="A4597" t="s">
        <v>38961</v>
      </c>
      <c r="B4597" t="s">
        <v>38961</v>
      </c>
      <c r="C4597" t="s">
        <v>15155</v>
      </c>
      <c r="D4597" t="s">
        <v>38962</v>
      </c>
      <c r="E4597" t="s">
        <v>38963</v>
      </c>
      <c r="F4597">
        <v>1</v>
      </c>
      <c r="G4597">
        <v>100</v>
      </c>
      <c r="H4597" s="1">
        <v>165</v>
      </c>
      <c r="I4597" s="87"/>
      <c r="K4597" s="86" t="s">
        <v>17485</v>
      </c>
      <c r="L4597" s="86" t="s">
        <v>17486</v>
      </c>
      <c r="M4597" s="86" t="s">
        <v>17487</v>
      </c>
      <c r="N4597">
        <f>IFERROR(VLOOKUP(A4597,bip!$A:$C,2,0),"")</f>
      </c>
      <c r="O4597">
        <f>IFERROR(VLOOKUP(A4597,bip!$A:$Z,3,0),"")</f>
      </c>
    </row>
    <row r="4598" spans="1:15" ht="13.2">
      <c r="A4598" t="s">
        <v>38964</v>
      </c>
      <c r="B4598" t="s">
        <v>38964</v>
      </c>
      <c r="C4598" t="s">
        <v>15155</v>
      </c>
      <c r="D4598" t="s">
        <v>38965</v>
      </c>
      <c r="E4598" t="s">
        <v>38966</v>
      </c>
      <c r="F4598">
        <v>1</v>
      </c>
      <c r="G4598">
        <v>100</v>
      </c>
      <c r="H4598" s="1">
        <v>165</v>
      </c>
      <c r="I4598" s="87"/>
      <c r="K4598" s="86" t="s">
        <v>17485</v>
      </c>
      <c r="L4598" s="86" t="s">
        <v>17486</v>
      </c>
      <c r="M4598" s="86" t="s">
        <v>17487</v>
      </c>
      <c r="N4598">
        <f>IFERROR(VLOOKUP(A4598,bip!$A:$C,2,0),"")</f>
      </c>
      <c r="O4598">
        <f>IFERROR(VLOOKUP(A4598,bip!$A:$Z,3,0),"")</f>
      </c>
    </row>
    <row r="4599" spans="1:15" ht="13.2">
      <c r="A4599" t="s">
        <v>38967</v>
      </c>
      <c r="B4599" t="s">
        <v>38967</v>
      </c>
      <c r="C4599" t="s">
        <v>15155</v>
      </c>
      <c r="D4599" t="s">
        <v>38968</v>
      </c>
      <c r="E4599" t="s">
        <v>38969</v>
      </c>
      <c r="F4599">
        <v>1</v>
      </c>
      <c r="G4599">
        <v>100</v>
      </c>
      <c r="H4599" s="1">
        <v>165</v>
      </c>
      <c r="I4599" s="87"/>
      <c r="K4599" s="86" t="s">
        <v>17485</v>
      </c>
      <c r="L4599" s="86" t="s">
        <v>17486</v>
      </c>
      <c r="M4599" s="86" t="s">
        <v>17487</v>
      </c>
      <c r="N4599">
        <f>IFERROR(VLOOKUP(A4599,bip!$A:$C,2,0),"")</f>
      </c>
      <c r="O4599">
        <f>IFERROR(VLOOKUP(A4599,bip!$A:$Z,3,0),"")</f>
      </c>
    </row>
    <row r="4600" spans="1:15" ht="13.2">
      <c r="A4600" t="s">
        <v>38970</v>
      </c>
      <c r="B4600" t="s">
        <v>38970</v>
      </c>
      <c r="C4600" t="s">
        <v>15155</v>
      </c>
      <c r="D4600" t="s">
        <v>38971</v>
      </c>
      <c r="E4600" t="s">
        <v>38972</v>
      </c>
      <c r="F4600">
        <v>1</v>
      </c>
      <c r="G4600">
        <v>50</v>
      </c>
      <c r="H4600" s="1">
        <v>580</v>
      </c>
      <c r="I4600" s="87"/>
      <c r="K4600" s="86" t="s">
        <v>17485</v>
      </c>
      <c r="L4600" s="86" t="s">
        <v>17486</v>
      </c>
      <c r="M4600" s="86" t="s">
        <v>17487</v>
      </c>
      <c r="N4600">
        <f>IFERROR(VLOOKUP(A4600,bip!$A:$C,2,0),"")</f>
      </c>
      <c r="O4600">
        <f>IFERROR(VLOOKUP(A4600,bip!$A:$Z,3,0),"")</f>
      </c>
    </row>
    <row r="4601" spans="1:15" ht="13.2">
      <c r="A4601" t="s">
        <v>3814</v>
      </c>
      <c r="B4601" t="s">
        <v>3814</v>
      </c>
      <c r="C4601" t="s">
        <v>15155</v>
      </c>
      <c r="D4601" t="s">
        <v>34546</v>
      </c>
      <c r="E4601" t="s">
        <v>19800</v>
      </c>
      <c r="F4601">
        <v>1</v>
      </c>
      <c r="G4601">
        <v>12</v>
      </c>
      <c r="H4601" s="1">
        <v>116</v>
      </c>
      <c r="I4601" s="87"/>
      <c r="K4601" s="86" t="s">
        <v>17485</v>
      </c>
      <c r="L4601" s="86" t="s">
        <v>17486</v>
      </c>
      <c r="N4601">
        <f>IFERROR(VLOOKUP(A4601,bip!$A:$C,2,0),"")</f>
      </c>
      <c r="O4601">
        <f>IFERROR(VLOOKUP(A4601,bip!$A:$Z,3,0),"")</f>
      </c>
    </row>
    <row r="4602" spans="1:15" ht="13.2">
      <c r="A4602" t="s">
        <v>3815</v>
      </c>
      <c r="B4602" t="s">
        <v>3815</v>
      </c>
      <c r="C4602" t="s">
        <v>15155</v>
      </c>
      <c r="D4602" t="s">
        <v>34547</v>
      </c>
      <c r="E4602" t="s">
        <v>19801</v>
      </c>
      <c r="F4602">
        <v>1</v>
      </c>
      <c r="G4602">
        <v>12</v>
      </c>
      <c r="H4602" s="1">
        <v>158</v>
      </c>
      <c r="I4602" s="87"/>
      <c r="K4602" s="86" t="s">
        <v>17485</v>
      </c>
      <c r="L4602" s="86" t="s">
        <v>17486</v>
      </c>
      <c r="N4602">
        <f>IFERROR(VLOOKUP(A4602,bip!$A:$C,2,0),"")</f>
      </c>
      <c r="O4602">
        <f>IFERROR(VLOOKUP(A4602,bip!$A:$Z,3,0),"")</f>
      </c>
    </row>
    <row r="4603" spans="1:15" ht="13.2">
      <c r="A4603" t="s">
        <v>3816</v>
      </c>
      <c r="B4603" t="s">
        <v>3816</v>
      </c>
      <c r="C4603" t="s">
        <v>15155</v>
      </c>
      <c r="D4603" t="s">
        <v>34548</v>
      </c>
      <c r="E4603" t="s">
        <v>31326</v>
      </c>
      <c r="F4603">
        <v>1</v>
      </c>
      <c r="G4603">
        <v>6</v>
      </c>
      <c r="H4603" s="1">
        <v>233</v>
      </c>
      <c r="I4603" s="87"/>
      <c r="K4603" s="86" t="s">
        <v>17485</v>
      </c>
      <c r="L4603" s="86" t="s">
        <v>17486</v>
      </c>
      <c r="N4603">
        <f>IFERROR(VLOOKUP(A4603,bip!$A:$C,2,0),"")</f>
      </c>
      <c r="O4603">
        <f>IFERROR(VLOOKUP(A4603,bip!$A:$Z,3,0),"")</f>
      </c>
    </row>
    <row r="4604" spans="1:15" ht="13.2">
      <c r="A4604" t="s">
        <v>3817</v>
      </c>
      <c r="B4604" t="s">
        <v>3817</v>
      </c>
      <c r="C4604" t="s">
        <v>15155</v>
      </c>
      <c r="D4604" t="s">
        <v>34549</v>
      </c>
      <c r="E4604" t="s">
        <v>19806</v>
      </c>
      <c r="F4604">
        <v>1</v>
      </c>
      <c r="G4604">
        <v>6</v>
      </c>
      <c r="H4604" s="1">
        <v>233</v>
      </c>
      <c r="I4604" s="87"/>
      <c r="K4604" s="86" t="s">
        <v>17485</v>
      </c>
      <c r="L4604" s="86" t="s">
        <v>17486</v>
      </c>
      <c r="N4604">
        <f>IFERROR(VLOOKUP(A4604,bip!$A:$C,2,0),"")</f>
      </c>
      <c r="O4604">
        <f>IFERROR(VLOOKUP(A4604,bip!$A:$Z,3,0),"")</f>
      </c>
    </row>
    <row r="4605" spans="1:15" ht="13.2">
      <c r="A4605" t="s">
        <v>3818</v>
      </c>
      <c r="B4605" t="s">
        <v>3818</v>
      </c>
      <c r="C4605" t="s">
        <v>15155</v>
      </c>
      <c r="D4605" t="s">
        <v>34550</v>
      </c>
      <c r="E4605" t="s">
        <v>19807</v>
      </c>
      <c r="F4605">
        <v>1</v>
      </c>
      <c r="G4605">
        <v>6</v>
      </c>
      <c r="H4605" s="1">
        <v>233</v>
      </c>
      <c r="I4605" s="87"/>
      <c r="K4605" s="86" t="s">
        <v>17485</v>
      </c>
      <c r="L4605" s="86" t="s">
        <v>17486</v>
      </c>
      <c r="N4605">
        <f>IFERROR(VLOOKUP(A4605,bip!$A:$C,2,0),"")</f>
      </c>
      <c r="O4605">
        <f>IFERROR(VLOOKUP(A4605,bip!$A:$Z,3,0),"")</f>
      </c>
    </row>
    <row r="4606" spans="1:15" ht="13.2">
      <c r="A4606" t="s">
        <v>35925</v>
      </c>
      <c r="B4606" t="s">
        <v>35925</v>
      </c>
      <c r="C4606" t="s">
        <v>15155</v>
      </c>
      <c r="D4606" t="s">
        <v>35926</v>
      </c>
      <c r="E4606" t="s">
        <v>35927</v>
      </c>
      <c r="F4606">
        <v>1</v>
      </c>
      <c r="G4606">
        <v>36</v>
      </c>
      <c r="H4606" s="1">
        <v>667</v>
      </c>
      <c r="I4606" s="87"/>
      <c r="K4606" s="86" t="s">
        <v>17485</v>
      </c>
      <c r="L4606" s="86" t="s">
        <v>17486</v>
      </c>
      <c r="N4606">
        <f>IFERROR(VLOOKUP(A4606,bip!$A:$C,2,0),"")</f>
      </c>
      <c r="O4606">
        <f>IFERROR(VLOOKUP(A4606,bip!$A:$Z,3,0),"")</f>
      </c>
    </row>
    <row r="4607" spans="1:15" ht="13.2">
      <c r="A4607" t="s">
        <v>35931</v>
      </c>
      <c r="B4607" t="s">
        <v>35931</v>
      </c>
      <c r="C4607" t="s">
        <v>15155</v>
      </c>
      <c r="D4607" t="s">
        <v>35932</v>
      </c>
      <c r="E4607" t="s">
        <v>35933</v>
      </c>
      <c r="F4607">
        <v>1</v>
      </c>
      <c r="G4607">
        <v>24</v>
      </c>
      <c r="H4607" s="1">
        <v>757</v>
      </c>
      <c r="I4607" s="87"/>
      <c r="K4607" s="86" t="s">
        <v>17485</v>
      </c>
      <c r="L4607" s="86" t="s">
        <v>17486</v>
      </c>
      <c r="N4607">
        <f>IFERROR(VLOOKUP(A4607,bip!$A:$C,2,0),"")</f>
      </c>
      <c r="O4607">
        <f>IFERROR(VLOOKUP(A4607,bip!$A:$Z,3,0),"")</f>
      </c>
    </row>
    <row r="4608" spans="1:15" ht="13.2">
      <c r="A4608" t="s">
        <v>35937</v>
      </c>
      <c r="B4608" t="s">
        <v>35937</v>
      </c>
      <c r="C4608" t="s">
        <v>15155</v>
      </c>
      <c r="D4608" t="s">
        <v>35938</v>
      </c>
      <c r="E4608" t="s">
        <v>35939</v>
      </c>
      <c r="F4608">
        <v>1</v>
      </c>
      <c r="G4608">
        <v>18</v>
      </c>
      <c r="H4608" s="1">
        <v>1082</v>
      </c>
      <c r="I4608" s="87"/>
      <c r="K4608" s="86" t="s">
        <v>17485</v>
      </c>
      <c r="L4608" s="86" t="s">
        <v>17486</v>
      </c>
      <c r="N4608">
        <f>IFERROR(VLOOKUP(A4608,bip!$A:$C,2,0),"")</f>
      </c>
      <c r="O4608">
        <f>IFERROR(VLOOKUP(A4608,bip!$A:$Z,3,0),"")</f>
      </c>
    </row>
    <row r="4609" spans="1:15" ht="13.2">
      <c r="A4609" t="s">
        <v>35940</v>
      </c>
      <c r="B4609" t="s">
        <v>35940</v>
      </c>
      <c r="C4609" t="s">
        <v>15155</v>
      </c>
      <c r="D4609" t="s">
        <v>35941</v>
      </c>
      <c r="E4609" t="s">
        <v>35942</v>
      </c>
      <c r="F4609">
        <v>1</v>
      </c>
      <c r="G4609">
        <v>18</v>
      </c>
      <c r="H4609" s="1">
        <v>1353</v>
      </c>
      <c r="I4609" s="87"/>
      <c r="K4609" s="86" t="s">
        <v>17485</v>
      </c>
      <c r="L4609" s="86" t="s">
        <v>17486</v>
      </c>
      <c r="N4609">
        <f>IFERROR(VLOOKUP(A4609,bip!$A:$C,2,0),"")</f>
      </c>
      <c r="O4609">
        <f>IFERROR(VLOOKUP(A4609,bip!$A:$Z,3,0),"")</f>
      </c>
    </row>
    <row r="4610" spans="1:15" ht="13.2">
      <c r="A4610" t="s">
        <v>3873</v>
      </c>
      <c r="B4610" t="s">
        <v>3873</v>
      </c>
      <c r="C4610" t="s">
        <v>15155</v>
      </c>
      <c r="D4610" t="s">
        <v>22389</v>
      </c>
      <c r="E4610" t="s">
        <v>19832</v>
      </c>
      <c r="F4610">
        <v>1</v>
      </c>
      <c r="G4610">
        <v>10</v>
      </c>
      <c r="H4610" s="1">
        <v>21442</v>
      </c>
      <c r="I4610" s="87"/>
      <c r="K4610" s="86" t="s">
        <v>17485</v>
      </c>
      <c r="L4610" s="86" t="s">
        <v>17486</v>
      </c>
      <c r="N4610">
        <f>IFERROR(VLOOKUP(A4610,bip!$A:$C,2,0),"")</f>
      </c>
      <c r="O4610">
        <f>IFERROR(VLOOKUP(A4610,bip!$A:$Z,3,0),"")</f>
      </c>
    </row>
    <row r="4611" spans="1:15" ht="13.2">
      <c r="A4611" t="s">
        <v>3976</v>
      </c>
      <c r="B4611" t="s">
        <v>3976</v>
      </c>
      <c r="C4611" t="s">
        <v>15155</v>
      </c>
      <c r="D4611" t="s">
        <v>29135</v>
      </c>
      <c r="E4611" t="s">
        <v>25923</v>
      </c>
      <c r="F4611">
        <v>1</v>
      </c>
      <c r="G4611">
        <v>5</v>
      </c>
      <c r="H4611" s="1">
        <v>1766</v>
      </c>
      <c r="I4611" s="87"/>
      <c r="K4611" s="86" t="s">
        <v>17485</v>
      </c>
      <c r="L4611" s="86" t="s">
        <v>17486</v>
      </c>
      <c r="N4611">
        <f>IFERROR(VLOOKUP(A4611,bip!$A:$C,2,0),"")</f>
      </c>
      <c r="O4611">
        <f>IFERROR(VLOOKUP(A4611,bip!$A:$Z,3,0),"")</f>
      </c>
    </row>
    <row r="4612" spans="1:15" ht="13.2">
      <c r="A4612" t="s">
        <v>3975</v>
      </c>
      <c r="B4612" t="s">
        <v>3975</v>
      </c>
      <c r="C4612" t="s">
        <v>15155</v>
      </c>
      <c r="D4612" t="s">
        <v>29136</v>
      </c>
      <c r="E4612" t="s">
        <v>29137</v>
      </c>
      <c r="F4612">
        <v>1</v>
      </c>
      <c r="G4612">
        <v>5</v>
      </c>
      <c r="H4612" s="1">
        <v>2648</v>
      </c>
      <c r="I4612" s="87"/>
      <c r="K4612" s="86" t="s">
        <v>17485</v>
      </c>
      <c r="L4612" s="86" t="s">
        <v>17486</v>
      </c>
      <c r="N4612">
        <f>IFERROR(VLOOKUP(A4612,bip!$A:$C,2,0),"")</f>
      </c>
      <c r="O4612">
        <f>IFERROR(VLOOKUP(A4612,bip!$A:$Z,3,0),"")</f>
      </c>
    </row>
    <row r="4613" spans="1:15" ht="13.2">
      <c r="A4613" t="s">
        <v>3875</v>
      </c>
      <c r="B4613" t="s">
        <v>3875</v>
      </c>
      <c r="C4613" t="s">
        <v>15155</v>
      </c>
      <c r="D4613" t="s">
        <v>22388</v>
      </c>
      <c r="E4613" t="s">
        <v>19831</v>
      </c>
      <c r="F4613">
        <v>1</v>
      </c>
      <c r="G4613">
        <v>20</v>
      </c>
      <c r="H4613" s="1">
        <v>9244</v>
      </c>
      <c r="I4613" s="87"/>
      <c r="K4613" s="86" t="s">
        <v>17485</v>
      </c>
      <c r="L4613" s="86" t="s">
        <v>17486</v>
      </c>
      <c r="N4613">
        <f>IFERROR(VLOOKUP(A4613,bip!$A:$C,2,0),"")</f>
      </c>
      <c r="O4613">
        <f>IFERROR(VLOOKUP(A4613,bip!$A:$Z,3,0),"")</f>
      </c>
    </row>
    <row r="4614" spans="1:15" ht="13.2">
      <c r="A4614" t="s">
        <v>3877</v>
      </c>
      <c r="B4614" t="s">
        <v>3877</v>
      </c>
      <c r="C4614" t="s">
        <v>15155</v>
      </c>
      <c r="D4614" t="s">
        <v>22385</v>
      </c>
      <c r="E4614" t="s">
        <v>19828</v>
      </c>
      <c r="F4614">
        <v>1</v>
      </c>
      <c r="G4614">
        <v>20</v>
      </c>
      <c r="H4614" s="1">
        <v>8713</v>
      </c>
      <c r="I4614" s="87"/>
      <c r="K4614" s="86" t="s">
        <v>17485</v>
      </c>
      <c r="L4614" s="86" t="s">
        <v>17486</v>
      </c>
      <c r="N4614">
        <f>IFERROR(VLOOKUP(A4614,bip!$A:$C,2,0),"")</f>
      </c>
      <c r="O4614">
        <f>IFERROR(VLOOKUP(A4614,bip!$A:$Z,3,0),"")</f>
      </c>
    </row>
    <row r="4615" spans="1:15" ht="13.2">
      <c r="A4615" t="s">
        <v>3876</v>
      </c>
      <c r="B4615" t="s">
        <v>3876</v>
      </c>
      <c r="C4615" t="s">
        <v>15155</v>
      </c>
      <c r="D4615" t="s">
        <v>22386</v>
      </c>
      <c r="E4615" t="s">
        <v>19829</v>
      </c>
      <c r="F4615">
        <v>1</v>
      </c>
      <c r="G4615">
        <v>30</v>
      </c>
      <c r="H4615" s="1">
        <v>5795</v>
      </c>
      <c r="I4615" s="87"/>
      <c r="K4615" s="86" t="s">
        <v>17485</v>
      </c>
      <c r="L4615" s="86" t="s">
        <v>17486</v>
      </c>
      <c r="N4615">
        <f>IFERROR(VLOOKUP(A4615,bip!$A:$C,2,0),"")</f>
      </c>
      <c r="O4615">
        <f>IFERROR(VLOOKUP(A4615,bip!$A:$Z,3,0),"")</f>
      </c>
    </row>
    <row r="4616" spans="1:15" ht="13.2">
      <c r="A4616" t="s">
        <v>3874</v>
      </c>
      <c r="B4616" t="s">
        <v>3874</v>
      </c>
      <c r="C4616" t="s">
        <v>15155</v>
      </c>
      <c r="D4616" t="s">
        <v>22387</v>
      </c>
      <c r="E4616" t="s">
        <v>19830</v>
      </c>
      <c r="F4616">
        <v>1</v>
      </c>
      <c r="G4616">
        <v>10</v>
      </c>
      <c r="H4616" s="1">
        <v>18644</v>
      </c>
      <c r="I4616" s="87"/>
      <c r="K4616" s="86" t="s">
        <v>17485</v>
      </c>
      <c r="L4616" s="86" t="s">
        <v>17486</v>
      </c>
      <c r="N4616">
        <f>IFERROR(VLOOKUP(A4616,bip!$A:$C,2,0),"")</f>
      </c>
      <c r="O4616">
        <f>IFERROR(VLOOKUP(A4616,bip!$A:$Z,3,0),"")</f>
      </c>
    </row>
    <row r="4617" spans="1:15" ht="13.2">
      <c r="A4617" t="s">
        <v>3878</v>
      </c>
      <c r="B4617" t="s">
        <v>3878</v>
      </c>
      <c r="C4617" t="s">
        <v>15155</v>
      </c>
      <c r="D4617" t="s">
        <v>22390</v>
      </c>
      <c r="E4617" t="s">
        <v>19835</v>
      </c>
      <c r="F4617">
        <v>1</v>
      </c>
      <c r="G4617">
        <v>14</v>
      </c>
      <c r="H4617" s="1">
        <v>2498</v>
      </c>
      <c r="I4617" s="87"/>
      <c r="K4617" s="86" t="s">
        <v>17485</v>
      </c>
      <c r="L4617" s="86" t="s">
        <v>17486</v>
      </c>
      <c r="N4617">
        <f>IFERROR(VLOOKUP(A4617,bip!$A:$C,2,0),"")</f>
      </c>
      <c r="O4617">
        <f>IFERROR(VLOOKUP(A4617,bip!$A:$Z,3,0),"")</f>
      </c>
    </row>
    <row r="4618" spans="1:15" ht="13.2">
      <c r="A4618" t="s">
        <v>3882</v>
      </c>
      <c r="B4618" t="s">
        <v>3882</v>
      </c>
      <c r="C4618" t="s">
        <v>15155</v>
      </c>
      <c r="D4618" t="s">
        <v>31327</v>
      </c>
      <c r="E4618" t="s">
        <v>19843</v>
      </c>
      <c r="F4618">
        <v>1</v>
      </c>
      <c r="G4618">
        <v>12</v>
      </c>
      <c r="H4618" s="1">
        <v>721</v>
      </c>
      <c r="I4618" s="87"/>
      <c r="K4618" s="86" t="s">
        <v>17485</v>
      </c>
      <c r="L4618" s="86" t="s">
        <v>17486</v>
      </c>
      <c r="N4618">
        <f>IFERROR(VLOOKUP(A4618,bip!$A:$C,2,0),"")</f>
      </c>
      <c r="O4618">
        <f>IFERROR(VLOOKUP(A4618,bip!$A:$Z,3,0),"")</f>
      </c>
    </row>
    <row r="4619" spans="1:15" ht="13.2">
      <c r="A4619" t="s">
        <v>3879</v>
      </c>
      <c r="B4619" t="s">
        <v>3879</v>
      </c>
      <c r="C4619" t="s">
        <v>15155</v>
      </c>
      <c r="D4619" t="s">
        <v>31328</v>
      </c>
      <c r="E4619" t="s">
        <v>19840</v>
      </c>
      <c r="F4619">
        <v>1</v>
      </c>
      <c r="G4619">
        <v>12</v>
      </c>
      <c r="H4619" s="1">
        <v>544</v>
      </c>
      <c r="I4619" s="87"/>
      <c r="K4619" s="86" t="s">
        <v>17485</v>
      </c>
      <c r="L4619" s="86" t="s">
        <v>17486</v>
      </c>
      <c r="N4619">
        <f>IFERROR(VLOOKUP(A4619,bip!$A:$C,2,0),"")</f>
      </c>
      <c r="O4619">
        <f>IFERROR(VLOOKUP(A4619,bip!$A:$Z,3,0),"")</f>
      </c>
    </row>
    <row r="4620" spans="1:15" ht="13.2">
      <c r="A4620" t="s">
        <v>3884</v>
      </c>
      <c r="B4620" t="s">
        <v>3884</v>
      </c>
      <c r="C4620" t="s">
        <v>15155</v>
      </c>
      <c r="D4620" t="s">
        <v>31329</v>
      </c>
      <c r="E4620" t="s">
        <v>19845</v>
      </c>
      <c r="F4620">
        <v>1</v>
      </c>
      <c r="G4620">
        <v>7</v>
      </c>
      <c r="H4620" s="1">
        <v>923</v>
      </c>
      <c r="I4620" s="87"/>
      <c r="K4620" s="86" t="s">
        <v>17485</v>
      </c>
      <c r="L4620" s="86" t="s">
        <v>17486</v>
      </c>
      <c r="N4620">
        <f>IFERROR(VLOOKUP(A4620,bip!$A:$C,2,0),"")</f>
      </c>
      <c r="O4620">
        <f>IFERROR(VLOOKUP(A4620,bip!$A:$Z,3,0),"")</f>
      </c>
    </row>
    <row r="4621" spans="1:15" ht="13.2">
      <c r="A4621" t="s">
        <v>3883</v>
      </c>
      <c r="B4621" t="s">
        <v>3883</v>
      </c>
      <c r="C4621" t="s">
        <v>15155</v>
      </c>
      <c r="D4621" t="s">
        <v>31330</v>
      </c>
      <c r="E4621" t="s">
        <v>19844</v>
      </c>
      <c r="F4621">
        <v>1</v>
      </c>
      <c r="G4621">
        <v>7</v>
      </c>
      <c r="H4621" s="1">
        <v>824</v>
      </c>
      <c r="I4621" s="87"/>
      <c r="K4621" s="86" t="s">
        <v>17485</v>
      </c>
      <c r="L4621" s="86" t="s">
        <v>17486</v>
      </c>
      <c r="N4621">
        <f>IFERROR(VLOOKUP(A4621,bip!$A:$C,2,0),"")</f>
      </c>
      <c r="O4621">
        <f>IFERROR(VLOOKUP(A4621,bip!$A:$Z,3,0),"")</f>
      </c>
    </row>
    <row r="4622" spans="1:15" ht="13.2">
      <c r="A4622" t="s">
        <v>3885</v>
      </c>
      <c r="B4622" t="s">
        <v>3885</v>
      </c>
      <c r="C4622" t="s">
        <v>15155</v>
      </c>
      <c r="D4622" t="s">
        <v>31331</v>
      </c>
      <c r="E4622" t="s">
        <v>19846</v>
      </c>
      <c r="F4622">
        <v>1</v>
      </c>
      <c r="G4622">
        <v>4</v>
      </c>
      <c r="H4622" s="1">
        <v>1760</v>
      </c>
      <c r="I4622" s="87"/>
      <c r="K4622" s="86" t="s">
        <v>17485</v>
      </c>
      <c r="L4622" s="86" t="s">
        <v>17486</v>
      </c>
      <c r="N4622">
        <f>IFERROR(VLOOKUP(A4622,bip!$A:$C,2,0),"")</f>
      </c>
      <c r="O4622">
        <f>IFERROR(VLOOKUP(A4622,bip!$A:$Z,3,0),"")</f>
      </c>
    </row>
    <row r="4623" spans="1:15" ht="13.2">
      <c r="A4623" t="s">
        <v>3886</v>
      </c>
      <c r="B4623" t="s">
        <v>3886</v>
      </c>
      <c r="C4623" t="s">
        <v>15155</v>
      </c>
      <c r="D4623" t="s">
        <v>31332</v>
      </c>
      <c r="E4623" t="s">
        <v>19847</v>
      </c>
      <c r="F4623">
        <v>1</v>
      </c>
      <c r="G4623">
        <v>4</v>
      </c>
      <c r="H4623" s="1">
        <v>2733</v>
      </c>
      <c r="I4623" s="87"/>
      <c r="K4623" s="86" t="s">
        <v>17485</v>
      </c>
      <c r="L4623" s="86" t="s">
        <v>17486</v>
      </c>
      <c r="N4623">
        <f>IFERROR(VLOOKUP(A4623,bip!$A:$C,2,0),"")</f>
      </c>
      <c r="O4623">
        <f>IFERROR(VLOOKUP(A4623,bip!$A:$Z,3,0),"")</f>
      </c>
    </row>
    <row r="4624" spans="1:15" ht="13.2">
      <c r="A4624" t="s">
        <v>3887</v>
      </c>
      <c r="B4624" t="s">
        <v>3887</v>
      </c>
      <c r="C4624" t="s">
        <v>15155</v>
      </c>
      <c r="D4624" t="s">
        <v>31333</v>
      </c>
      <c r="E4624" t="s">
        <v>19848</v>
      </c>
      <c r="F4624">
        <v>1</v>
      </c>
      <c r="G4624">
        <v>3</v>
      </c>
      <c r="H4624" s="1">
        <v>3542</v>
      </c>
      <c r="I4624" s="87"/>
      <c r="K4624" s="86" t="s">
        <v>17485</v>
      </c>
      <c r="L4624" s="86" t="s">
        <v>17486</v>
      </c>
      <c r="N4624">
        <f>IFERROR(VLOOKUP(A4624,bip!$A:$C,2,0),"")</f>
      </c>
      <c r="O4624">
        <f>IFERROR(VLOOKUP(A4624,bip!$A:$Z,3,0),"")</f>
      </c>
    </row>
    <row r="4625" spans="1:15" ht="13.2">
      <c r="A4625" t="s">
        <v>3880</v>
      </c>
      <c r="B4625" t="s">
        <v>3880</v>
      </c>
      <c r="C4625" t="s">
        <v>15155</v>
      </c>
      <c r="D4625" t="s">
        <v>31334</v>
      </c>
      <c r="E4625" t="s">
        <v>19841</v>
      </c>
      <c r="F4625">
        <v>1</v>
      </c>
      <c r="G4625">
        <v>12</v>
      </c>
      <c r="H4625" s="1">
        <v>577</v>
      </c>
      <c r="I4625" s="87"/>
      <c r="K4625" s="86" t="s">
        <v>17485</v>
      </c>
      <c r="L4625" s="86" t="s">
        <v>17486</v>
      </c>
      <c r="N4625">
        <f>IFERROR(VLOOKUP(A4625,bip!$A:$C,2,0),"")</f>
      </c>
      <c r="O4625">
        <f>IFERROR(VLOOKUP(A4625,bip!$A:$Z,3,0),"")</f>
      </c>
    </row>
    <row r="4626" spans="1:15" ht="13.2">
      <c r="A4626" t="s">
        <v>3888</v>
      </c>
      <c r="B4626" t="s">
        <v>3888</v>
      </c>
      <c r="C4626" t="s">
        <v>15155</v>
      </c>
      <c r="D4626" t="s">
        <v>31335</v>
      </c>
      <c r="E4626" t="s">
        <v>19849</v>
      </c>
      <c r="F4626">
        <v>1</v>
      </c>
      <c r="G4626">
        <v>3</v>
      </c>
      <c r="H4626" s="1">
        <v>3739</v>
      </c>
      <c r="I4626" s="87"/>
      <c r="K4626" s="86" t="s">
        <v>17485</v>
      </c>
      <c r="L4626" s="86" t="s">
        <v>17486</v>
      </c>
      <c r="N4626">
        <f>IFERROR(VLOOKUP(A4626,bip!$A:$C,2,0),"")</f>
      </c>
      <c r="O4626">
        <f>IFERROR(VLOOKUP(A4626,bip!$A:$Z,3,0),"")</f>
      </c>
    </row>
    <row r="4627" spans="1:15" ht="13.2">
      <c r="A4627" t="s">
        <v>3889</v>
      </c>
      <c r="B4627" t="s">
        <v>3889</v>
      </c>
      <c r="C4627" t="s">
        <v>15155</v>
      </c>
      <c r="D4627" t="s">
        <v>31336</v>
      </c>
      <c r="E4627" t="s">
        <v>19850</v>
      </c>
      <c r="F4627">
        <v>1</v>
      </c>
      <c r="G4627">
        <v>3</v>
      </c>
      <c r="H4627" s="1">
        <v>4697</v>
      </c>
      <c r="I4627" s="87"/>
      <c r="K4627" s="86" t="s">
        <v>17485</v>
      </c>
      <c r="L4627" s="86" t="s">
        <v>17486</v>
      </c>
      <c r="N4627">
        <f>IFERROR(VLOOKUP(A4627,bip!$A:$C,2,0),"")</f>
      </c>
      <c r="O4627">
        <f>IFERROR(VLOOKUP(A4627,bip!$A:$Z,3,0),"")</f>
      </c>
    </row>
    <row r="4628" spans="1:15" ht="13.2">
      <c r="A4628" t="s">
        <v>3881</v>
      </c>
      <c r="B4628" t="s">
        <v>3881</v>
      </c>
      <c r="C4628" t="s">
        <v>15155</v>
      </c>
      <c r="D4628" t="s">
        <v>31337</v>
      </c>
      <c r="E4628" t="s">
        <v>19842</v>
      </c>
      <c r="F4628">
        <v>1</v>
      </c>
      <c r="G4628">
        <v>12</v>
      </c>
      <c r="H4628" s="1">
        <v>660</v>
      </c>
      <c r="I4628" s="87"/>
      <c r="K4628" s="86" t="s">
        <v>17485</v>
      </c>
      <c r="L4628" s="86" t="s">
        <v>17486</v>
      </c>
      <c r="N4628">
        <f>IFERROR(VLOOKUP(A4628,bip!$A:$C,2,0),"")</f>
      </c>
      <c r="O4628">
        <f>IFERROR(VLOOKUP(A4628,bip!$A:$Z,3,0),"")</f>
      </c>
    </row>
    <row r="4629" spans="1:15" ht="13.2">
      <c r="A4629" t="s">
        <v>4182</v>
      </c>
      <c r="B4629" t="s">
        <v>4182</v>
      </c>
      <c r="C4629" t="s">
        <v>15155</v>
      </c>
      <c r="D4629" t="s">
        <v>21762</v>
      </c>
      <c r="E4629" t="s">
        <v>21763</v>
      </c>
      <c r="F4629">
        <v>1</v>
      </c>
      <c r="G4629">
        <v>5</v>
      </c>
      <c r="H4629" s="1">
        <v>9416</v>
      </c>
      <c r="I4629" s="87"/>
      <c r="K4629" s="86" t="s">
        <v>17485</v>
      </c>
      <c r="L4629" s="86" t="s">
        <v>17486</v>
      </c>
      <c r="N4629">
        <f>IFERROR(VLOOKUP(A4629,bip!$A:$C,2,0),"")</f>
      </c>
      <c r="O4629">
        <f>IFERROR(VLOOKUP(A4629,bip!$A:$Z,3,0),"")</f>
      </c>
    </row>
    <row r="4630" spans="1:15" ht="13.2">
      <c r="A4630" t="s">
        <v>4181</v>
      </c>
      <c r="B4630" t="s">
        <v>4181</v>
      </c>
      <c r="C4630" t="s">
        <v>15155</v>
      </c>
      <c r="D4630" t="s">
        <v>21762</v>
      </c>
      <c r="E4630" t="s">
        <v>21764</v>
      </c>
      <c r="F4630">
        <v>1</v>
      </c>
      <c r="G4630">
        <v>5</v>
      </c>
      <c r="H4630" s="1">
        <v>9416</v>
      </c>
      <c r="I4630" s="87"/>
      <c r="K4630" s="86" t="s">
        <v>17485</v>
      </c>
      <c r="L4630" s="86" t="s">
        <v>17486</v>
      </c>
      <c r="N4630">
        <f>IFERROR(VLOOKUP(A4630,bip!$A:$C,2,0),"")</f>
      </c>
      <c r="O4630">
        <f>IFERROR(VLOOKUP(A4630,bip!$A:$Z,3,0),"")</f>
      </c>
    </row>
    <row r="4631" spans="1:15" ht="13.2">
      <c r="A4631" t="s">
        <v>35386</v>
      </c>
      <c r="B4631" t="s">
        <v>35386</v>
      </c>
      <c r="C4631" t="s">
        <v>15155</v>
      </c>
      <c r="D4631" t="s">
        <v>21762</v>
      </c>
      <c r="E4631" t="s">
        <v>21763</v>
      </c>
      <c r="F4631">
        <v>1</v>
      </c>
      <c r="G4631">
        <v>5</v>
      </c>
      <c r="H4631" s="1">
        <v>4708</v>
      </c>
      <c r="I4631" s="87"/>
      <c r="K4631" s="86" t="s">
        <v>17485</v>
      </c>
      <c r="L4631" s="86" t="s">
        <v>17486</v>
      </c>
      <c r="N4631">
        <f>IFERROR(VLOOKUP(A4631,bip!$A:$C,2,0),"")</f>
      </c>
      <c r="O4631">
        <f>IFERROR(VLOOKUP(A4631,bip!$A:$Z,3,0),"")</f>
      </c>
    </row>
    <row r="4632" spans="1:15" ht="13.2">
      <c r="A4632" t="s">
        <v>35943</v>
      </c>
      <c r="B4632" t="s">
        <v>35943</v>
      </c>
      <c r="C4632" t="s">
        <v>15155</v>
      </c>
      <c r="D4632" t="s">
        <v>21762</v>
      </c>
      <c r="E4632" t="s">
        <v>35944</v>
      </c>
      <c r="F4632">
        <v>1</v>
      </c>
      <c r="G4632">
        <v>5</v>
      </c>
      <c r="H4632" s="1">
        <v>4708</v>
      </c>
      <c r="I4632" s="87"/>
      <c r="K4632" s="86" t="s">
        <v>17485</v>
      </c>
      <c r="L4632" s="86" t="s">
        <v>17486</v>
      </c>
      <c r="N4632">
        <f>IFERROR(VLOOKUP(A4632,bip!$A:$C,2,0),"")</f>
      </c>
      <c r="O4632">
        <f>IFERROR(VLOOKUP(A4632,bip!$A:$Z,3,0),"")</f>
      </c>
    </row>
    <row r="4633" spans="1:15" ht="13.2">
      <c r="A4633" t="s">
        <v>4183</v>
      </c>
      <c r="B4633" t="s">
        <v>4183</v>
      </c>
      <c r="C4633" t="s">
        <v>15155</v>
      </c>
      <c r="D4633" t="s">
        <v>18518</v>
      </c>
      <c r="E4633" t="s">
        <v>31375</v>
      </c>
      <c r="F4633">
        <v>1</v>
      </c>
      <c r="G4633">
        <v>10</v>
      </c>
      <c r="H4633" s="1">
        <v>581</v>
      </c>
      <c r="I4633" s="87"/>
      <c r="K4633" s="86" t="s">
        <v>17485</v>
      </c>
      <c r="L4633" s="86" t="s">
        <v>17486</v>
      </c>
      <c r="N4633">
        <f>IFERROR(VLOOKUP(A4633,bip!$A:$C,2,0),"")</f>
      </c>
      <c r="O4633">
        <f>IFERROR(VLOOKUP(A4633,bip!$A:$Z,3,0),"")</f>
      </c>
    </row>
    <row r="4634" spans="1:15" ht="13.2">
      <c r="A4634" t="s">
        <v>4184</v>
      </c>
      <c r="B4634" t="s">
        <v>4184</v>
      </c>
      <c r="C4634" t="s">
        <v>15155</v>
      </c>
      <c r="D4634" t="s">
        <v>18519</v>
      </c>
      <c r="E4634" t="s">
        <v>31376</v>
      </c>
      <c r="F4634">
        <v>1</v>
      </c>
      <c r="G4634">
        <v>10</v>
      </c>
      <c r="H4634" s="1">
        <v>679</v>
      </c>
      <c r="I4634" s="87"/>
      <c r="K4634" s="86" t="s">
        <v>17485</v>
      </c>
      <c r="L4634" s="86" t="s">
        <v>17486</v>
      </c>
      <c r="N4634">
        <f>IFERROR(VLOOKUP(A4634,bip!$A:$C,2,0),"")</f>
      </c>
      <c r="O4634">
        <f>IFERROR(VLOOKUP(A4634,bip!$A:$Z,3,0),"")</f>
      </c>
    </row>
    <row r="4635" spans="1:15" ht="13.2">
      <c r="A4635" t="s">
        <v>4185</v>
      </c>
      <c r="B4635" t="s">
        <v>4185</v>
      </c>
      <c r="C4635" t="s">
        <v>15155</v>
      </c>
      <c r="D4635" t="s">
        <v>18520</v>
      </c>
      <c r="E4635" t="s">
        <v>31377</v>
      </c>
      <c r="F4635">
        <v>1</v>
      </c>
      <c r="G4635">
        <v>6</v>
      </c>
      <c r="H4635" s="1">
        <v>884</v>
      </c>
      <c r="I4635" s="87"/>
      <c r="K4635" s="86" t="s">
        <v>17485</v>
      </c>
      <c r="L4635" s="86" t="s">
        <v>17486</v>
      </c>
      <c r="N4635">
        <f>IFERROR(VLOOKUP(A4635,bip!$A:$C,2,0),"")</f>
      </c>
      <c r="O4635">
        <f>IFERROR(VLOOKUP(A4635,bip!$A:$Z,3,0),"")</f>
      </c>
    </row>
    <row r="4636" spans="1:15" ht="13.2">
      <c r="A4636" t="s">
        <v>4186</v>
      </c>
      <c r="B4636" t="s">
        <v>4186</v>
      </c>
      <c r="C4636" t="s">
        <v>15155</v>
      </c>
      <c r="D4636" t="s">
        <v>18521</v>
      </c>
      <c r="E4636" t="s">
        <v>31378</v>
      </c>
      <c r="F4636">
        <v>1</v>
      </c>
      <c r="G4636">
        <v>10</v>
      </c>
      <c r="H4636" s="1">
        <v>1586</v>
      </c>
      <c r="I4636" s="87"/>
      <c r="K4636" s="86" t="s">
        <v>17485</v>
      </c>
      <c r="L4636" s="86" t="s">
        <v>17486</v>
      </c>
      <c r="N4636">
        <f>IFERROR(VLOOKUP(A4636,bip!$A:$C,2,0),"")</f>
      </c>
      <c r="O4636">
        <f>IFERROR(VLOOKUP(A4636,bip!$A:$Z,3,0),"")</f>
      </c>
    </row>
    <row r="4637" spans="1:15" ht="13.2">
      <c r="A4637" t="s">
        <v>14845</v>
      </c>
      <c r="B4637" t="s">
        <v>14845</v>
      </c>
      <c r="C4637" t="s">
        <v>15155</v>
      </c>
      <c r="D4637" t="s">
        <v>17484</v>
      </c>
      <c r="E4637" t="s">
        <v>31379</v>
      </c>
      <c r="F4637">
        <v>1</v>
      </c>
      <c r="G4637">
        <v>98</v>
      </c>
      <c r="H4637" s="1">
        <v>316</v>
      </c>
      <c r="I4637" s="87"/>
      <c r="K4637" s="86" t="s">
        <v>17485</v>
      </c>
      <c r="L4637" s="86" t="s">
        <v>17486</v>
      </c>
      <c r="N4637">
        <f>IFERROR(VLOOKUP(A4637,bip!$A:$C,2,0),"")</f>
      </c>
      <c r="O4637">
        <f>IFERROR(VLOOKUP(A4637,bip!$A:$Z,3,0),"")</f>
      </c>
    </row>
    <row r="4638" spans="1:15" ht="13.2">
      <c r="A4638" t="s">
        <v>14846</v>
      </c>
      <c r="B4638" t="s">
        <v>14846</v>
      </c>
      <c r="C4638" t="s">
        <v>15155</v>
      </c>
      <c r="D4638" t="s">
        <v>17488</v>
      </c>
      <c r="E4638" t="s">
        <v>31380</v>
      </c>
      <c r="F4638">
        <v>1</v>
      </c>
      <c r="G4638">
        <v>98</v>
      </c>
      <c r="H4638" s="1">
        <v>323</v>
      </c>
      <c r="I4638" s="87"/>
      <c r="K4638" s="86" t="s">
        <v>17485</v>
      </c>
      <c r="L4638" s="86" t="s">
        <v>17486</v>
      </c>
      <c r="N4638">
        <f>IFERROR(VLOOKUP(A4638,bip!$A:$C,2,0),"")</f>
      </c>
      <c r="O4638">
        <f>IFERROR(VLOOKUP(A4638,bip!$A:$Z,3,0),"")</f>
      </c>
    </row>
    <row r="4639" spans="1:15" ht="13.2">
      <c r="A4639" t="s">
        <v>14847</v>
      </c>
      <c r="B4639" t="s">
        <v>14847</v>
      </c>
      <c r="C4639" t="s">
        <v>15155</v>
      </c>
      <c r="D4639" t="s">
        <v>17489</v>
      </c>
      <c r="E4639" t="s">
        <v>31381</v>
      </c>
      <c r="F4639">
        <v>1</v>
      </c>
      <c r="G4639">
        <v>98</v>
      </c>
      <c r="H4639" s="1">
        <v>329</v>
      </c>
      <c r="I4639" s="87"/>
      <c r="K4639" s="86" t="s">
        <v>17485</v>
      </c>
      <c r="L4639" s="86" t="s">
        <v>17486</v>
      </c>
      <c r="N4639">
        <f>IFERROR(VLOOKUP(A4639,bip!$A:$C,2,0),"")</f>
      </c>
      <c r="O4639">
        <f>IFERROR(VLOOKUP(A4639,bip!$A:$Z,3,0),"")</f>
      </c>
    </row>
    <row r="4640" spans="1:15" ht="13.2">
      <c r="A4640" t="s">
        <v>14848</v>
      </c>
      <c r="B4640" t="s">
        <v>14848</v>
      </c>
      <c r="C4640" t="s">
        <v>15155</v>
      </c>
      <c r="D4640" t="s">
        <v>17490</v>
      </c>
      <c r="E4640" t="s">
        <v>31382</v>
      </c>
      <c r="F4640">
        <v>1</v>
      </c>
      <c r="G4640">
        <v>98</v>
      </c>
      <c r="H4640" s="1">
        <v>336</v>
      </c>
      <c r="I4640" s="87"/>
      <c r="K4640" s="86" t="s">
        <v>17485</v>
      </c>
      <c r="L4640" s="86" t="s">
        <v>17486</v>
      </c>
      <c r="N4640">
        <f>IFERROR(VLOOKUP(A4640,bip!$A:$C,2,0),"")</f>
      </c>
      <c r="O4640">
        <f>IFERROR(VLOOKUP(A4640,bip!$A:$Z,3,0),"")</f>
      </c>
    </row>
    <row r="4641" spans="1:15" ht="13.2">
      <c r="A4641" t="s">
        <v>14849</v>
      </c>
      <c r="B4641" t="s">
        <v>14849</v>
      </c>
      <c r="C4641" t="s">
        <v>15155</v>
      </c>
      <c r="D4641" t="s">
        <v>17491</v>
      </c>
      <c r="E4641" t="s">
        <v>31383</v>
      </c>
      <c r="F4641">
        <v>1</v>
      </c>
      <c r="G4641">
        <v>98</v>
      </c>
      <c r="H4641" s="1">
        <v>341</v>
      </c>
      <c r="I4641" s="87"/>
      <c r="K4641" s="86" t="s">
        <v>17485</v>
      </c>
      <c r="L4641" s="86" t="s">
        <v>17486</v>
      </c>
      <c r="N4641">
        <f>IFERROR(VLOOKUP(A4641,bip!$A:$C,2,0),"")</f>
      </c>
      <c r="O4641">
        <f>IFERROR(VLOOKUP(A4641,bip!$A:$Z,3,0),"")</f>
      </c>
    </row>
    <row r="4642" spans="1:15" ht="13.2">
      <c r="A4642" t="s">
        <v>14850</v>
      </c>
      <c r="B4642" t="s">
        <v>14850</v>
      </c>
      <c r="C4642" t="s">
        <v>15155</v>
      </c>
      <c r="D4642" t="s">
        <v>17492</v>
      </c>
      <c r="E4642" t="s">
        <v>31384</v>
      </c>
      <c r="F4642">
        <v>1</v>
      </c>
      <c r="G4642">
        <v>98</v>
      </c>
      <c r="H4642" s="1">
        <v>371</v>
      </c>
      <c r="I4642" s="87"/>
      <c r="K4642" s="86" t="s">
        <v>17485</v>
      </c>
      <c r="L4642" s="86" t="s">
        <v>17486</v>
      </c>
      <c r="N4642">
        <f>IFERROR(VLOOKUP(A4642,bip!$A:$C,2,0),"")</f>
      </c>
      <c r="O4642">
        <f>IFERROR(VLOOKUP(A4642,bip!$A:$Z,3,0),"")</f>
      </c>
    </row>
    <row r="4643" spans="1:15" ht="13.2">
      <c r="A4643" t="s">
        <v>14851</v>
      </c>
      <c r="B4643" t="s">
        <v>14851</v>
      </c>
      <c r="C4643" t="s">
        <v>15155</v>
      </c>
      <c r="D4643" t="s">
        <v>17493</v>
      </c>
      <c r="E4643" t="s">
        <v>31385</v>
      </c>
      <c r="F4643">
        <v>1</v>
      </c>
      <c r="G4643">
        <v>99</v>
      </c>
      <c r="H4643" s="1">
        <v>383</v>
      </c>
      <c r="I4643" s="87"/>
      <c r="K4643" s="86" t="s">
        <v>17485</v>
      </c>
      <c r="L4643" s="86" t="s">
        <v>17486</v>
      </c>
      <c r="N4643">
        <f>IFERROR(VLOOKUP(A4643,bip!$A:$C,2,0),"")</f>
      </c>
      <c r="O4643">
        <f>IFERROR(VLOOKUP(A4643,bip!$A:$Z,3,0),"")</f>
      </c>
    </row>
    <row r="4644" spans="1:15" ht="13.2">
      <c r="A4644" t="s">
        <v>14852</v>
      </c>
      <c r="B4644" t="s">
        <v>14852</v>
      </c>
      <c r="C4644" t="s">
        <v>15155</v>
      </c>
      <c r="D4644" t="s">
        <v>17494</v>
      </c>
      <c r="E4644" t="s">
        <v>31386</v>
      </c>
      <c r="F4644">
        <v>1</v>
      </c>
      <c r="G4644">
        <v>97</v>
      </c>
      <c r="H4644" s="1">
        <v>406</v>
      </c>
      <c r="I4644" s="87"/>
      <c r="K4644" s="86" t="s">
        <v>17485</v>
      </c>
      <c r="L4644" s="86" t="s">
        <v>17486</v>
      </c>
      <c r="N4644">
        <f>IFERROR(VLOOKUP(A4644,bip!$A:$C,2,0),"")</f>
      </c>
      <c r="O4644">
        <f>IFERROR(VLOOKUP(A4644,bip!$A:$Z,3,0),"")</f>
      </c>
    </row>
    <row r="4645" spans="1:15" ht="13.2">
      <c r="A4645" t="s">
        <v>14853</v>
      </c>
      <c r="B4645" t="s">
        <v>14853</v>
      </c>
      <c r="C4645" t="s">
        <v>15155</v>
      </c>
      <c r="D4645" t="s">
        <v>17495</v>
      </c>
      <c r="E4645" t="s">
        <v>31387</v>
      </c>
      <c r="F4645">
        <v>1</v>
      </c>
      <c r="G4645">
        <v>99</v>
      </c>
      <c r="H4645" s="1">
        <v>436</v>
      </c>
      <c r="I4645" s="87"/>
      <c r="K4645" s="86" t="s">
        <v>17485</v>
      </c>
      <c r="L4645" s="86" t="s">
        <v>17486</v>
      </c>
      <c r="N4645">
        <f>IFERROR(VLOOKUP(A4645,bip!$A:$C,2,0),"")</f>
      </c>
      <c r="O4645">
        <f>IFERROR(VLOOKUP(A4645,bip!$A:$Z,3,0),"")</f>
      </c>
    </row>
    <row r="4646" spans="1:15" ht="13.2">
      <c r="A4646" t="s">
        <v>14837</v>
      </c>
      <c r="B4646" t="s">
        <v>14837</v>
      </c>
      <c r="C4646" t="s">
        <v>15155</v>
      </c>
      <c r="D4646" t="s">
        <v>17496</v>
      </c>
      <c r="E4646" t="s">
        <v>31388</v>
      </c>
      <c r="F4646">
        <v>1</v>
      </c>
      <c r="G4646">
        <v>98</v>
      </c>
      <c r="H4646" s="1">
        <v>304</v>
      </c>
      <c r="I4646" s="87"/>
      <c r="K4646" s="86" t="s">
        <v>17485</v>
      </c>
      <c r="L4646" s="86" t="s">
        <v>17486</v>
      </c>
      <c r="N4646">
        <f>IFERROR(VLOOKUP(A4646,bip!$A:$C,2,0),"")</f>
      </c>
      <c r="O4646">
        <f>IFERROR(VLOOKUP(A4646,bip!$A:$Z,3,0),"")</f>
      </c>
    </row>
    <row r="4647" spans="1:15" ht="13.2">
      <c r="A4647" t="s">
        <v>14838</v>
      </c>
      <c r="B4647" t="s">
        <v>14838</v>
      </c>
      <c r="C4647" t="s">
        <v>15155</v>
      </c>
      <c r="D4647" t="s">
        <v>17497</v>
      </c>
      <c r="E4647" t="s">
        <v>31389</v>
      </c>
      <c r="F4647">
        <v>1</v>
      </c>
      <c r="G4647">
        <v>98</v>
      </c>
      <c r="H4647" s="1">
        <v>316</v>
      </c>
      <c r="I4647" s="87"/>
      <c r="K4647" s="86" t="s">
        <v>17485</v>
      </c>
      <c r="L4647" s="86" t="s">
        <v>17486</v>
      </c>
      <c r="N4647">
        <f>IFERROR(VLOOKUP(A4647,bip!$A:$C,2,0),"")</f>
      </c>
      <c r="O4647">
        <f>IFERROR(VLOOKUP(A4647,bip!$A:$Z,3,0),"")</f>
      </c>
    </row>
    <row r="4648" spans="1:15" ht="13.2">
      <c r="A4648" t="s">
        <v>14839</v>
      </c>
      <c r="B4648" t="s">
        <v>14839</v>
      </c>
      <c r="C4648" t="s">
        <v>15155</v>
      </c>
      <c r="D4648" t="s">
        <v>17498</v>
      </c>
      <c r="E4648" t="s">
        <v>31390</v>
      </c>
      <c r="F4648">
        <v>1</v>
      </c>
      <c r="G4648">
        <v>99</v>
      </c>
      <c r="H4648" s="1">
        <v>323</v>
      </c>
      <c r="I4648" s="87"/>
      <c r="K4648" s="86" t="s">
        <v>17485</v>
      </c>
      <c r="L4648" s="86" t="s">
        <v>17486</v>
      </c>
      <c r="N4648">
        <f>IFERROR(VLOOKUP(A4648,bip!$A:$C,2,0),"")</f>
      </c>
      <c r="O4648">
        <f>IFERROR(VLOOKUP(A4648,bip!$A:$Z,3,0),"")</f>
      </c>
    </row>
    <row r="4649" spans="1:15" ht="13.2">
      <c r="A4649" t="s">
        <v>14840</v>
      </c>
      <c r="B4649" t="s">
        <v>14840</v>
      </c>
      <c r="C4649" t="s">
        <v>15155</v>
      </c>
      <c r="D4649" t="s">
        <v>17499</v>
      </c>
      <c r="E4649" t="s">
        <v>31391</v>
      </c>
      <c r="F4649">
        <v>1</v>
      </c>
      <c r="G4649">
        <v>100</v>
      </c>
      <c r="H4649" s="1">
        <v>336</v>
      </c>
      <c r="I4649" s="87"/>
      <c r="K4649" s="86" t="s">
        <v>17485</v>
      </c>
      <c r="L4649" s="86" t="s">
        <v>17486</v>
      </c>
      <c r="N4649">
        <f>IFERROR(VLOOKUP(A4649,bip!$A:$C,2,0),"")</f>
      </c>
      <c r="O4649">
        <f>IFERROR(VLOOKUP(A4649,bip!$A:$Z,3,0),"")</f>
      </c>
    </row>
    <row r="4650" spans="1:15" ht="13.2">
      <c r="A4650" t="s">
        <v>14841</v>
      </c>
      <c r="B4650" t="s">
        <v>14841</v>
      </c>
      <c r="C4650" t="s">
        <v>15155</v>
      </c>
      <c r="D4650" t="s">
        <v>17500</v>
      </c>
      <c r="E4650" t="s">
        <v>31392</v>
      </c>
      <c r="F4650">
        <v>1</v>
      </c>
      <c r="G4650">
        <v>12</v>
      </c>
      <c r="H4650" s="1">
        <v>341</v>
      </c>
      <c r="I4650" s="87"/>
      <c r="K4650" s="86" t="s">
        <v>17485</v>
      </c>
      <c r="L4650" s="86" t="s">
        <v>17486</v>
      </c>
      <c r="N4650">
        <f>IFERROR(VLOOKUP(A4650,bip!$A:$C,2,0),"")</f>
      </c>
      <c r="O4650">
        <f>IFERROR(VLOOKUP(A4650,bip!$A:$Z,3,0),"")</f>
      </c>
    </row>
    <row r="4651" spans="1:15" ht="13.2">
      <c r="A4651" t="s">
        <v>14842</v>
      </c>
      <c r="B4651" t="s">
        <v>14842</v>
      </c>
      <c r="C4651" t="s">
        <v>15155</v>
      </c>
      <c r="D4651" t="s">
        <v>17501</v>
      </c>
      <c r="E4651" t="s">
        <v>31393</v>
      </c>
      <c r="F4651">
        <v>1</v>
      </c>
      <c r="G4651">
        <v>95</v>
      </c>
      <c r="H4651" s="1">
        <v>371</v>
      </c>
      <c r="I4651" s="87"/>
      <c r="K4651" s="86" t="s">
        <v>17485</v>
      </c>
      <c r="L4651" s="86" t="s">
        <v>17486</v>
      </c>
      <c r="N4651">
        <f>IFERROR(VLOOKUP(A4651,bip!$A:$C,2,0),"")</f>
      </c>
      <c r="O4651">
        <f>IFERROR(VLOOKUP(A4651,bip!$A:$Z,3,0),"")</f>
      </c>
    </row>
    <row r="4652" spans="1:15" ht="13.2">
      <c r="A4652" t="s">
        <v>14843</v>
      </c>
      <c r="B4652" t="s">
        <v>14843</v>
      </c>
      <c r="C4652" t="s">
        <v>15155</v>
      </c>
      <c r="D4652" t="s">
        <v>17502</v>
      </c>
      <c r="E4652" t="s">
        <v>31394</v>
      </c>
      <c r="F4652">
        <v>1</v>
      </c>
      <c r="G4652">
        <v>98</v>
      </c>
      <c r="H4652" s="1">
        <v>383</v>
      </c>
      <c r="I4652" s="87"/>
      <c r="K4652" s="86" t="s">
        <v>17485</v>
      </c>
      <c r="L4652" s="86" t="s">
        <v>17486</v>
      </c>
      <c r="N4652">
        <f>IFERROR(VLOOKUP(A4652,bip!$A:$C,2,0),"")</f>
      </c>
      <c r="O4652">
        <f>IFERROR(VLOOKUP(A4652,bip!$A:$Z,3,0),"")</f>
      </c>
    </row>
    <row r="4653" spans="1:15" ht="13.2">
      <c r="A4653" t="s">
        <v>14844</v>
      </c>
      <c r="B4653" t="s">
        <v>14844</v>
      </c>
      <c r="C4653" t="s">
        <v>15155</v>
      </c>
      <c r="D4653" t="s">
        <v>17503</v>
      </c>
      <c r="E4653" t="s">
        <v>31395</v>
      </c>
      <c r="F4653">
        <v>1</v>
      </c>
      <c r="G4653">
        <v>98</v>
      </c>
      <c r="H4653" s="1">
        <v>436</v>
      </c>
      <c r="I4653" s="87"/>
      <c r="K4653" s="86" t="s">
        <v>17485</v>
      </c>
      <c r="L4653" s="86" t="s">
        <v>17486</v>
      </c>
      <c r="N4653">
        <f>IFERROR(VLOOKUP(A4653,bip!$A:$C,2,0),"")</f>
      </c>
      <c r="O4653">
        <f>IFERROR(VLOOKUP(A4653,bip!$A:$Z,3,0),"")</f>
      </c>
    </row>
    <row r="4654" spans="1:15" ht="13.2">
      <c r="A4654" t="s">
        <v>25124</v>
      </c>
      <c r="B4654" t="s">
        <v>25124</v>
      </c>
      <c r="C4654" t="s">
        <v>15155</v>
      </c>
      <c r="D4654" t="s">
        <v>31398</v>
      </c>
      <c r="E4654" t="s">
        <v>29152</v>
      </c>
      <c r="F4654">
        <v>1</v>
      </c>
      <c r="G4654">
        <v>5</v>
      </c>
      <c r="H4654" s="1">
        <v>2669</v>
      </c>
      <c r="I4654" s="87"/>
      <c r="K4654" s="86" t="s">
        <v>17485</v>
      </c>
      <c r="L4654" s="86" t="s">
        <v>17486</v>
      </c>
      <c r="N4654">
        <f>IFERROR(VLOOKUP(A4654,bip!$A:$C,2,0),"")</f>
      </c>
      <c r="O4654">
        <f>IFERROR(VLOOKUP(A4654,bip!$A:$Z,3,0),"")</f>
      </c>
    </row>
    <row r="4655" spans="1:15" ht="13.2">
      <c r="A4655" t="s">
        <v>25125</v>
      </c>
      <c r="B4655" t="s">
        <v>25125</v>
      </c>
      <c r="C4655" t="s">
        <v>15155</v>
      </c>
      <c r="D4655" t="s">
        <v>31399</v>
      </c>
      <c r="E4655" t="s">
        <v>29153</v>
      </c>
      <c r="F4655">
        <v>1</v>
      </c>
      <c r="G4655">
        <v>5</v>
      </c>
      <c r="H4655" s="1">
        <v>3078</v>
      </c>
      <c r="I4655" s="87"/>
      <c r="K4655" s="86" t="s">
        <v>17485</v>
      </c>
      <c r="L4655" s="86" t="s">
        <v>17486</v>
      </c>
      <c r="N4655">
        <f>IFERROR(VLOOKUP(A4655,bip!$A:$C,2,0),"")</f>
      </c>
      <c r="O4655">
        <f>IFERROR(VLOOKUP(A4655,bip!$A:$Z,3,0),"")</f>
      </c>
    </row>
    <row r="4656" spans="1:15" ht="13.2">
      <c r="A4656" t="s">
        <v>5796</v>
      </c>
      <c r="B4656" t="s">
        <v>5796</v>
      </c>
      <c r="C4656" t="s">
        <v>15155</v>
      </c>
      <c r="D4656" t="s">
        <v>18524</v>
      </c>
      <c r="E4656" t="s">
        <v>20831</v>
      </c>
      <c r="F4656">
        <v>1</v>
      </c>
      <c r="G4656">
        <v>90</v>
      </c>
      <c r="H4656" s="1">
        <v>240</v>
      </c>
      <c r="I4656" s="87"/>
      <c r="K4656" s="86" t="s">
        <v>17485</v>
      </c>
      <c r="L4656" s="86" t="s">
        <v>17486</v>
      </c>
      <c r="N4656">
        <f>IFERROR(VLOOKUP(A4656,bip!$A:$C,2,0),"")</f>
      </c>
      <c r="O4656">
        <f>IFERROR(VLOOKUP(A4656,bip!$A:$Z,3,0),"")</f>
      </c>
    </row>
    <row r="4657" spans="1:15" ht="13.2">
      <c r="A4657" t="s">
        <v>5793</v>
      </c>
      <c r="B4657" t="s">
        <v>5793</v>
      </c>
      <c r="C4657" t="s">
        <v>15155</v>
      </c>
      <c r="D4657" t="s">
        <v>18530</v>
      </c>
      <c r="E4657" t="s">
        <v>20838</v>
      </c>
      <c r="F4657">
        <v>1</v>
      </c>
      <c r="G4657">
        <v>90</v>
      </c>
      <c r="H4657" s="1">
        <v>245</v>
      </c>
      <c r="I4657" s="87"/>
      <c r="K4657" s="86" t="s">
        <v>17485</v>
      </c>
      <c r="L4657" s="86" t="s">
        <v>17486</v>
      </c>
      <c r="N4657">
        <f>IFERROR(VLOOKUP(A4657,bip!$A:$C,2,0),"")</f>
      </c>
      <c r="O4657">
        <f>IFERROR(VLOOKUP(A4657,bip!$A:$Z,3,0),"")</f>
      </c>
    </row>
    <row r="4658" spans="1:15" ht="13.2">
      <c r="A4658" t="s">
        <v>5797</v>
      </c>
      <c r="B4658" t="s">
        <v>5797</v>
      </c>
      <c r="C4658" t="s">
        <v>15155</v>
      </c>
      <c r="D4658" t="s">
        <v>18525</v>
      </c>
      <c r="E4658" t="s">
        <v>20832</v>
      </c>
      <c r="F4658">
        <v>1</v>
      </c>
      <c r="G4658">
        <v>90</v>
      </c>
      <c r="H4658" s="1">
        <v>245</v>
      </c>
      <c r="I4658" s="87"/>
      <c r="K4658" s="86" t="s">
        <v>17485</v>
      </c>
      <c r="L4658" s="86" t="s">
        <v>17486</v>
      </c>
      <c r="N4658">
        <f>IFERROR(VLOOKUP(A4658,bip!$A:$C,2,0),"")</f>
      </c>
      <c r="O4658">
        <f>IFERROR(VLOOKUP(A4658,bip!$A:$Z,3,0),"")</f>
      </c>
    </row>
    <row r="4659" spans="1:15" ht="13.2">
      <c r="A4659" t="s">
        <v>5798</v>
      </c>
      <c r="B4659" t="s">
        <v>5798</v>
      </c>
      <c r="C4659" t="s">
        <v>15155</v>
      </c>
      <c r="D4659" t="s">
        <v>18526</v>
      </c>
      <c r="E4659" t="s">
        <v>20833</v>
      </c>
      <c r="F4659">
        <v>1</v>
      </c>
      <c r="G4659">
        <v>90</v>
      </c>
      <c r="H4659" s="1">
        <v>249</v>
      </c>
      <c r="I4659" s="87"/>
      <c r="K4659" s="86" t="s">
        <v>17485</v>
      </c>
      <c r="L4659" s="86" t="s">
        <v>17486</v>
      </c>
      <c r="N4659">
        <f>IFERROR(VLOOKUP(A4659,bip!$A:$C,2,0),"")</f>
      </c>
      <c r="O4659">
        <f>IFERROR(VLOOKUP(A4659,bip!$A:$Z,3,0),"")</f>
      </c>
    </row>
    <row r="4660" spans="1:15" ht="13.2">
      <c r="A4660" t="s">
        <v>5794</v>
      </c>
      <c r="B4660" t="s">
        <v>5794</v>
      </c>
      <c r="C4660" t="s">
        <v>15155</v>
      </c>
      <c r="D4660" t="s">
        <v>18531</v>
      </c>
      <c r="E4660" t="s">
        <v>20837</v>
      </c>
      <c r="F4660">
        <v>1</v>
      </c>
      <c r="G4660">
        <v>90</v>
      </c>
      <c r="H4660" s="1">
        <v>255</v>
      </c>
      <c r="I4660" s="87"/>
      <c r="K4660" s="86" t="s">
        <v>17485</v>
      </c>
      <c r="L4660" s="86" t="s">
        <v>17486</v>
      </c>
      <c r="N4660">
        <f>IFERROR(VLOOKUP(A4660,bip!$A:$C,2,0),"")</f>
      </c>
      <c r="O4660">
        <f>IFERROR(VLOOKUP(A4660,bip!$A:$Z,3,0),"")</f>
      </c>
    </row>
    <row r="4661" spans="1:15" ht="13.2">
      <c r="A4661" t="s">
        <v>5799</v>
      </c>
      <c r="B4661" t="s">
        <v>5799</v>
      </c>
      <c r="C4661" t="s">
        <v>15155</v>
      </c>
      <c r="D4661" t="s">
        <v>18527</v>
      </c>
      <c r="E4661" t="s">
        <v>20834</v>
      </c>
      <c r="F4661">
        <v>1</v>
      </c>
      <c r="G4661">
        <v>90</v>
      </c>
      <c r="H4661" s="1">
        <v>255</v>
      </c>
      <c r="I4661" s="87"/>
      <c r="K4661" s="86" t="s">
        <v>17485</v>
      </c>
      <c r="L4661" s="86" t="s">
        <v>17486</v>
      </c>
      <c r="N4661">
        <f>IFERROR(VLOOKUP(A4661,bip!$A:$C,2,0),"")</f>
      </c>
      <c r="O4661">
        <f>IFERROR(VLOOKUP(A4661,bip!$A:$Z,3,0),"")</f>
      </c>
    </row>
    <row r="4662" spans="1:15" ht="13.2">
      <c r="A4662" t="s">
        <v>5800</v>
      </c>
      <c r="B4662" t="s">
        <v>5800</v>
      </c>
      <c r="C4662" t="s">
        <v>15155</v>
      </c>
      <c r="D4662" t="s">
        <v>18528</v>
      </c>
      <c r="E4662" t="s">
        <v>20835</v>
      </c>
      <c r="F4662">
        <v>1</v>
      </c>
      <c r="G4662">
        <v>90</v>
      </c>
      <c r="H4662" s="1">
        <v>269</v>
      </c>
      <c r="I4662" s="87"/>
      <c r="K4662" s="86" t="s">
        <v>17485</v>
      </c>
      <c r="L4662" s="86" t="s">
        <v>17486</v>
      </c>
      <c r="N4662">
        <f>IFERROR(VLOOKUP(A4662,bip!$A:$C,2,0),"")</f>
      </c>
      <c r="O4662">
        <f>IFERROR(VLOOKUP(A4662,bip!$A:$Z,3,0),"")</f>
      </c>
    </row>
    <row r="4663" spans="1:15" ht="13.2">
      <c r="A4663" t="s">
        <v>5801</v>
      </c>
      <c r="B4663" t="s">
        <v>5801</v>
      </c>
      <c r="C4663" t="s">
        <v>15155</v>
      </c>
      <c r="D4663" t="s">
        <v>18529</v>
      </c>
      <c r="E4663" t="s">
        <v>20836</v>
      </c>
      <c r="F4663">
        <v>1</v>
      </c>
      <c r="G4663">
        <v>90</v>
      </c>
      <c r="H4663" s="1">
        <v>309</v>
      </c>
      <c r="I4663" s="87"/>
      <c r="K4663" s="86" t="s">
        <v>17485</v>
      </c>
      <c r="L4663" s="86" t="s">
        <v>17486</v>
      </c>
      <c r="N4663">
        <f>IFERROR(VLOOKUP(A4663,bip!$A:$C,2,0),"")</f>
      </c>
      <c r="O4663">
        <f>IFERROR(VLOOKUP(A4663,bip!$A:$Z,3,0),"")</f>
      </c>
    </row>
    <row r="4664" spans="1:15" ht="13.2">
      <c r="A4664" t="s">
        <v>4192</v>
      </c>
      <c r="B4664" t="s">
        <v>4192</v>
      </c>
      <c r="C4664" t="s">
        <v>15155</v>
      </c>
      <c r="D4664" t="s">
        <v>31338</v>
      </c>
      <c r="E4664" t="s">
        <v>31339</v>
      </c>
      <c r="F4664">
        <v>1</v>
      </c>
      <c r="G4664">
        <v>200</v>
      </c>
      <c r="H4664" s="1">
        <v>108</v>
      </c>
      <c r="I4664" s="87"/>
      <c r="K4664" s="86" t="s">
        <v>17485</v>
      </c>
      <c r="L4664" s="86" t="s">
        <v>17486</v>
      </c>
      <c r="N4664">
        <f>IFERROR(VLOOKUP(A4664,bip!$A:$C,2,0),"")</f>
      </c>
      <c r="O4664">
        <f>IFERROR(VLOOKUP(A4664,bip!$A:$Z,3,0),"")</f>
      </c>
    </row>
    <row r="4665" spans="1:15" ht="13.2">
      <c r="A4665" t="s">
        <v>4187</v>
      </c>
      <c r="B4665" t="s">
        <v>4187</v>
      </c>
      <c r="C4665" t="s">
        <v>15155</v>
      </c>
      <c r="D4665" t="s">
        <v>31340</v>
      </c>
      <c r="E4665" t="s">
        <v>29150</v>
      </c>
      <c r="F4665">
        <v>1</v>
      </c>
      <c r="G4665">
        <v>1</v>
      </c>
      <c r="H4665" s="1">
        <v>1118</v>
      </c>
      <c r="I4665" s="87"/>
      <c r="K4665" s="86" t="s">
        <v>17485</v>
      </c>
      <c r="L4665" s="86" t="s">
        <v>17486</v>
      </c>
      <c r="N4665">
        <f>IFERROR(VLOOKUP(A4665,bip!$A:$C,2,0),"")</f>
      </c>
      <c r="O4665">
        <f>IFERROR(VLOOKUP(A4665,bip!$A:$Z,3,0),"")</f>
      </c>
    </row>
    <row r="4666" spans="1:15" ht="13.2">
      <c r="A4666" t="s">
        <v>5792</v>
      </c>
      <c r="B4666" t="s">
        <v>5792</v>
      </c>
      <c r="C4666" t="s">
        <v>15155</v>
      </c>
      <c r="D4666" t="s">
        <v>31341</v>
      </c>
      <c r="E4666" t="s">
        <v>29151</v>
      </c>
      <c r="F4666">
        <v>1</v>
      </c>
      <c r="G4666">
        <v>24</v>
      </c>
      <c r="H4666" s="1">
        <v>1455</v>
      </c>
      <c r="I4666" s="87"/>
      <c r="K4666" s="86" t="s">
        <v>17485</v>
      </c>
      <c r="L4666" s="86" t="s">
        <v>17486</v>
      </c>
      <c r="N4666">
        <f>IFERROR(VLOOKUP(A4666,bip!$A:$C,2,0),"")</f>
      </c>
      <c r="O4666">
        <f>IFERROR(VLOOKUP(A4666,bip!$A:$Z,3,0),"")</f>
      </c>
    </row>
    <row r="4667" spans="1:15" ht="13.2">
      <c r="A4667" t="s">
        <v>4193</v>
      </c>
      <c r="B4667" t="s">
        <v>4193</v>
      </c>
      <c r="C4667" t="s">
        <v>15155</v>
      </c>
      <c r="D4667" t="s">
        <v>31342</v>
      </c>
      <c r="E4667" t="s">
        <v>31343</v>
      </c>
      <c r="F4667">
        <v>1</v>
      </c>
      <c r="G4667">
        <v>200</v>
      </c>
      <c r="H4667" s="1">
        <v>131</v>
      </c>
      <c r="I4667" s="87"/>
      <c r="K4667" s="86" t="s">
        <v>17485</v>
      </c>
      <c r="L4667" s="86" t="s">
        <v>17486</v>
      </c>
      <c r="N4667">
        <f>IFERROR(VLOOKUP(A4667,bip!$A:$C,2,0),"")</f>
      </c>
      <c r="O4667">
        <f>IFERROR(VLOOKUP(A4667,bip!$A:$Z,3,0),"")</f>
      </c>
    </row>
    <row r="4668" spans="1:15" ht="13.2">
      <c r="A4668" t="s">
        <v>4194</v>
      </c>
      <c r="B4668" t="s">
        <v>4194</v>
      </c>
      <c r="C4668" t="s">
        <v>15155</v>
      </c>
      <c r="D4668" t="s">
        <v>18516</v>
      </c>
      <c r="E4668" t="s">
        <v>31344</v>
      </c>
      <c r="F4668">
        <v>1</v>
      </c>
      <c r="G4668">
        <v>90</v>
      </c>
      <c r="H4668" s="1">
        <v>154</v>
      </c>
      <c r="I4668" s="87"/>
      <c r="K4668" s="86" t="s">
        <v>17485</v>
      </c>
      <c r="L4668" s="86" t="s">
        <v>17486</v>
      </c>
      <c r="N4668">
        <f>IFERROR(VLOOKUP(A4668,bip!$A:$C,2,0),"")</f>
      </c>
      <c r="O4668">
        <f>IFERROR(VLOOKUP(A4668,bip!$A:$Z,3,0),"")</f>
      </c>
    </row>
    <row r="4669" spans="1:15" ht="13.2">
      <c r="A4669" t="s">
        <v>4195</v>
      </c>
      <c r="B4669" t="s">
        <v>4195</v>
      </c>
      <c r="C4669" t="s">
        <v>15155</v>
      </c>
      <c r="D4669" t="s">
        <v>18517</v>
      </c>
      <c r="E4669" t="s">
        <v>31345</v>
      </c>
      <c r="F4669">
        <v>1</v>
      </c>
      <c r="G4669">
        <v>90</v>
      </c>
      <c r="H4669" s="1">
        <v>223</v>
      </c>
      <c r="I4669" s="87"/>
      <c r="K4669" s="86" t="s">
        <v>17485</v>
      </c>
      <c r="L4669" s="86" t="s">
        <v>17486</v>
      </c>
      <c r="N4669">
        <f>IFERROR(VLOOKUP(A4669,bip!$A:$C,2,0),"")</f>
      </c>
      <c r="O4669">
        <f>IFERROR(VLOOKUP(A4669,bip!$A:$Z,3,0),"")</f>
      </c>
    </row>
    <row r="4670" spans="1:15" ht="13.2">
      <c r="A4670" t="s">
        <v>4188</v>
      </c>
      <c r="B4670" t="s">
        <v>4188</v>
      </c>
      <c r="C4670" t="s">
        <v>15155</v>
      </c>
      <c r="D4670" t="s">
        <v>16143</v>
      </c>
      <c r="E4670" t="s">
        <v>31346</v>
      </c>
      <c r="F4670">
        <v>1</v>
      </c>
      <c r="G4670">
        <v>200</v>
      </c>
      <c r="H4670" s="1">
        <v>102</v>
      </c>
      <c r="I4670" s="87"/>
      <c r="K4670" s="86" t="s">
        <v>17485</v>
      </c>
      <c r="L4670" s="86" t="s">
        <v>17486</v>
      </c>
      <c r="N4670">
        <f>IFERROR(VLOOKUP(A4670,bip!$A:$C,2,0),"")</f>
      </c>
      <c r="O4670">
        <f>IFERROR(VLOOKUP(A4670,bip!$A:$Z,3,0),"")</f>
      </c>
    </row>
    <row r="4671" spans="1:15" ht="13.2">
      <c r="A4671" t="s">
        <v>4189</v>
      </c>
      <c r="B4671" t="s">
        <v>4189</v>
      </c>
      <c r="C4671" t="s">
        <v>15155</v>
      </c>
      <c r="D4671" t="s">
        <v>16144</v>
      </c>
      <c r="E4671" t="s">
        <v>20823</v>
      </c>
      <c r="F4671">
        <v>1</v>
      </c>
      <c r="G4671">
        <v>200</v>
      </c>
      <c r="H4671" s="1">
        <v>129</v>
      </c>
      <c r="I4671" s="87"/>
      <c r="K4671" s="86" t="s">
        <v>17485</v>
      </c>
      <c r="L4671" s="86" t="s">
        <v>17486</v>
      </c>
      <c r="N4671">
        <f>IFERROR(VLOOKUP(A4671,bip!$A:$C,2,0),"")</f>
      </c>
      <c r="O4671">
        <f>IFERROR(VLOOKUP(A4671,bip!$A:$Z,3,0),"")</f>
      </c>
    </row>
    <row r="4672" spans="1:15" ht="13.2">
      <c r="A4672" t="s">
        <v>4190</v>
      </c>
      <c r="B4672" t="s">
        <v>4190</v>
      </c>
      <c r="C4672" t="s">
        <v>15155</v>
      </c>
      <c r="D4672" t="s">
        <v>16145</v>
      </c>
      <c r="E4672" t="s">
        <v>20824</v>
      </c>
      <c r="F4672">
        <v>1</v>
      </c>
      <c r="G4672">
        <v>200</v>
      </c>
      <c r="H4672" s="1">
        <v>144</v>
      </c>
      <c r="I4672" s="87"/>
      <c r="K4672" s="86" t="s">
        <v>17485</v>
      </c>
      <c r="L4672" s="86" t="s">
        <v>17486</v>
      </c>
      <c r="N4672">
        <f>IFERROR(VLOOKUP(A4672,bip!$A:$C,2,0),"")</f>
      </c>
      <c r="O4672">
        <f>IFERROR(VLOOKUP(A4672,bip!$A:$Z,3,0),"")</f>
      </c>
    </row>
    <row r="4673" spans="1:15" ht="13.2">
      <c r="A4673" t="s">
        <v>4191</v>
      </c>
      <c r="B4673" t="s">
        <v>4191</v>
      </c>
      <c r="C4673" t="s">
        <v>15155</v>
      </c>
      <c r="D4673" t="s">
        <v>18515</v>
      </c>
      <c r="E4673" t="s">
        <v>20822</v>
      </c>
      <c r="F4673">
        <v>1</v>
      </c>
      <c r="G4673">
        <v>90</v>
      </c>
      <c r="H4673" s="1">
        <v>186</v>
      </c>
      <c r="I4673" s="87"/>
      <c r="K4673" s="86" t="s">
        <v>17485</v>
      </c>
      <c r="L4673" s="86" t="s">
        <v>17486</v>
      </c>
      <c r="N4673">
        <f>IFERROR(VLOOKUP(A4673,bip!$A:$C,2,0),"")</f>
      </c>
      <c r="O4673">
        <f>IFERROR(VLOOKUP(A4673,bip!$A:$Z,3,0),"")</f>
      </c>
    </row>
    <row r="4674" spans="1:15" ht="13.2">
      <c r="A4674" t="s">
        <v>4214</v>
      </c>
      <c r="B4674" t="s">
        <v>4214</v>
      </c>
      <c r="C4674" t="s">
        <v>15155</v>
      </c>
      <c r="D4674" t="s">
        <v>31363</v>
      </c>
      <c r="E4674" t="s">
        <v>20843</v>
      </c>
      <c r="F4674">
        <v>1</v>
      </c>
      <c r="G4674">
        <v>16</v>
      </c>
      <c r="H4674" s="1">
        <v>850</v>
      </c>
      <c r="I4674" s="87"/>
      <c r="K4674" s="86" t="s">
        <v>17485</v>
      </c>
      <c r="L4674" s="86" t="s">
        <v>17486</v>
      </c>
      <c r="N4674">
        <f>IFERROR(VLOOKUP(A4674,bip!$A:$C,2,0),"")</f>
      </c>
      <c r="O4674">
        <f>IFERROR(VLOOKUP(A4674,bip!$A:$Z,3,0),"")</f>
      </c>
    </row>
    <row r="4675" spans="1:15" ht="13.2">
      <c r="A4675" t="s">
        <v>4201</v>
      </c>
      <c r="B4675" t="s">
        <v>4201</v>
      </c>
      <c r="C4675" t="s">
        <v>15155</v>
      </c>
      <c r="D4675" t="s">
        <v>18523</v>
      </c>
      <c r="E4675" t="s">
        <v>31348</v>
      </c>
      <c r="F4675">
        <v>1</v>
      </c>
      <c r="G4675">
        <v>126</v>
      </c>
      <c r="H4675" s="1">
        <v>67</v>
      </c>
      <c r="I4675" s="87"/>
      <c r="K4675" s="86" t="s">
        <v>17485</v>
      </c>
      <c r="L4675" s="86" t="s">
        <v>17486</v>
      </c>
      <c r="N4675">
        <f>IFERROR(VLOOKUP(A4675,bip!$A:$C,2,0),"")</f>
      </c>
      <c r="O4675">
        <f>IFERROR(VLOOKUP(A4675,bip!$A:$Z,3,0),"")</f>
      </c>
    </row>
    <row r="4676" spans="1:15" ht="13.2">
      <c r="A4676" t="s">
        <v>4196</v>
      </c>
      <c r="B4676" t="s">
        <v>4196</v>
      </c>
      <c r="C4676" t="s">
        <v>15155</v>
      </c>
      <c r="D4676" t="s">
        <v>31349</v>
      </c>
      <c r="E4676" t="s">
        <v>29154</v>
      </c>
      <c r="F4676">
        <v>1</v>
      </c>
      <c r="G4676">
        <v>16</v>
      </c>
      <c r="H4676" s="1">
        <v>565</v>
      </c>
      <c r="I4676" s="87"/>
      <c r="K4676" s="86" t="s">
        <v>17485</v>
      </c>
      <c r="L4676" s="86" t="s">
        <v>17486</v>
      </c>
      <c r="N4676">
        <f>IFERROR(VLOOKUP(A4676,bip!$A:$C,2,0),"")</f>
      </c>
      <c r="O4676">
        <f>IFERROR(VLOOKUP(A4676,bip!$A:$Z,3,0),"")</f>
      </c>
    </row>
    <row r="4677" spans="1:15" ht="13.2">
      <c r="A4677" t="s">
        <v>4202</v>
      </c>
      <c r="B4677" t="s">
        <v>4202</v>
      </c>
      <c r="C4677" t="s">
        <v>15155</v>
      </c>
      <c r="D4677" t="s">
        <v>31352</v>
      </c>
      <c r="E4677" t="s">
        <v>20827</v>
      </c>
      <c r="F4677">
        <v>1</v>
      </c>
      <c r="G4677">
        <v>150</v>
      </c>
      <c r="H4677" s="1">
        <v>82</v>
      </c>
      <c r="I4677" s="87"/>
      <c r="K4677" s="86" t="s">
        <v>17485</v>
      </c>
      <c r="L4677" s="86" t="s">
        <v>17486</v>
      </c>
      <c r="N4677">
        <f>IFERROR(VLOOKUP(A4677,bip!$A:$C,2,0),"")</f>
      </c>
      <c r="O4677">
        <f>IFERROR(VLOOKUP(A4677,bip!$A:$Z,3,0),"")</f>
      </c>
    </row>
    <row r="4678" spans="1:15" ht="13.2">
      <c r="A4678" t="s">
        <v>4203</v>
      </c>
      <c r="B4678" t="s">
        <v>4203</v>
      </c>
      <c r="C4678" t="s">
        <v>15155</v>
      </c>
      <c r="D4678" t="s">
        <v>31354</v>
      </c>
      <c r="E4678" t="s">
        <v>20826</v>
      </c>
      <c r="F4678">
        <v>1</v>
      </c>
      <c r="G4678">
        <v>102</v>
      </c>
      <c r="H4678" s="1">
        <v>96</v>
      </c>
      <c r="I4678" s="87"/>
      <c r="K4678" s="86" t="s">
        <v>17485</v>
      </c>
      <c r="L4678" s="86" t="s">
        <v>17486</v>
      </c>
      <c r="N4678">
        <f>IFERROR(VLOOKUP(A4678,bip!$A:$C,2,0),"")</f>
      </c>
      <c r="O4678">
        <f>IFERROR(VLOOKUP(A4678,bip!$A:$Z,3,0),"")</f>
      </c>
    </row>
    <row r="4679" spans="1:15" ht="13.2">
      <c r="A4679" t="s">
        <v>4197</v>
      </c>
      <c r="B4679" t="s">
        <v>4197</v>
      </c>
      <c r="C4679" t="s">
        <v>15155</v>
      </c>
      <c r="D4679" t="s">
        <v>31356</v>
      </c>
      <c r="E4679" t="s">
        <v>20830</v>
      </c>
      <c r="F4679">
        <v>1</v>
      </c>
      <c r="G4679">
        <v>150</v>
      </c>
      <c r="H4679" s="1">
        <v>64</v>
      </c>
      <c r="I4679" s="87"/>
      <c r="K4679" s="86" t="s">
        <v>17485</v>
      </c>
      <c r="L4679" s="86" t="s">
        <v>17486</v>
      </c>
      <c r="N4679">
        <f>IFERROR(VLOOKUP(A4679,bip!$A:$C,2,0),"")</f>
      </c>
      <c r="O4679">
        <f>IFERROR(VLOOKUP(A4679,bip!$A:$Z,3,0),"")</f>
      </c>
    </row>
    <row r="4680" spans="1:15" ht="13.2">
      <c r="A4680" t="s">
        <v>4198</v>
      </c>
      <c r="B4680" t="s">
        <v>4198</v>
      </c>
      <c r="C4680" t="s">
        <v>15155</v>
      </c>
      <c r="D4680" t="s">
        <v>31358</v>
      </c>
      <c r="E4680" t="s">
        <v>20825</v>
      </c>
      <c r="F4680">
        <v>1</v>
      </c>
      <c r="G4680">
        <v>150</v>
      </c>
      <c r="H4680" s="1">
        <v>80</v>
      </c>
      <c r="I4680" s="87"/>
      <c r="K4680" s="86" t="s">
        <v>17485</v>
      </c>
      <c r="L4680" s="86" t="s">
        <v>17486</v>
      </c>
      <c r="N4680">
        <f>IFERROR(VLOOKUP(A4680,bip!$A:$C,2,0),"")</f>
      </c>
      <c r="O4680">
        <f>IFERROR(VLOOKUP(A4680,bip!$A:$Z,3,0),"")</f>
      </c>
    </row>
    <row r="4681" spans="1:15" ht="13.2">
      <c r="A4681" t="s">
        <v>4199</v>
      </c>
      <c r="B4681" t="s">
        <v>4199</v>
      </c>
      <c r="C4681" t="s">
        <v>15155</v>
      </c>
      <c r="D4681" t="s">
        <v>18522</v>
      </c>
      <c r="E4681" t="s">
        <v>31360</v>
      </c>
      <c r="F4681">
        <v>1</v>
      </c>
      <c r="G4681">
        <v>150</v>
      </c>
      <c r="H4681" s="1">
        <v>90</v>
      </c>
      <c r="I4681" s="87"/>
      <c r="K4681" s="86" t="s">
        <v>17485</v>
      </c>
      <c r="L4681" s="86" t="s">
        <v>17486</v>
      </c>
      <c r="N4681">
        <f>IFERROR(VLOOKUP(A4681,bip!$A:$C,2,0),"")</f>
      </c>
      <c r="O4681">
        <f>IFERROR(VLOOKUP(A4681,bip!$A:$Z,3,0),"")</f>
      </c>
    </row>
    <row r="4682" spans="1:15" ht="13.2">
      <c r="A4682" t="s">
        <v>4200</v>
      </c>
      <c r="B4682" t="s">
        <v>4200</v>
      </c>
      <c r="C4682" t="s">
        <v>15155</v>
      </c>
      <c r="D4682" t="s">
        <v>31361</v>
      </c>
      <c r="E4682" t="s">
        <v>20829</v>
      </c>
      <c r="F4682">
        <v>1</v>
      </c>
      <c r="G4682">
        <v>96</v>
      </c>
      <c r="H4682" s="1">
        <v>116</v>
      </c>
      <c r="I4682" s="87"/>
      <c r="K4682" s="86" t="s">
        <v>17485</v>
      </c>
      <c r="L4682" s="86" t="s">
        <v>17486</v>
      </c>
      <c r="N4682">
        <f>IFERROR(VLOOKUP(A4682,bip!$A:$C,2,0),"")</f>
      </c>
      <c r="O4682">
        <f>IFERROR(VLOOKUP(A4682,bip!$A:$Z,3,0),"")</f>
      </c>
    </row>
    <row r="4683" spans="1:15" ht="13.2">
      <c r="A4683" t="s">
        <v>39020</v>
      </c>
      <c r="B4683" t="s">
        <v>39020</v>
      </c>
      <c r="C4683" t="s">
        <v>15155</v>
      </c>
      <c r="D4683" t="s">
        <v>31349</v>
      </c>
      <c r="E4683" t="s">
        <v>29154</v>
      </c>
      <c r="F4683">
        <v>1</v>
      </c>
      <c r="G4683">
        <v>24</v>
      </c>
      <c r="H4683" s="1">
        <v>749</v>
      </c>
      <c r="I4683" s="87"/>
      <c r="K4683" s="86" t="s">
        <v>17485</v>
      </c>
      <c r="L4683" s="86" t="s">
        <v>17486</v>
      </c>
      <c r="M4683" s="86" t="s">
        <v>17487</v>
      </c>
      <c r="N4683">
        <f>IFERROR(VLOOKUP(A4683,bip!$A:$C,2,0),"")</f>
      </c>
      <c r="O4683">
        <f>IFERROR(VLOOKUP(A4683,bip!$A:$Z,3,0),"")</f>
      </c>
    </row>
    <row r="4684" spans="1:15" ht="13.2">
      <c r="A4684" t="s">
        <v>4211</v>
      </c>
      <c r="B4684" t="s">
        <v>4211</v>
      </c>
      <c r="C4684" t="s">
        <v>15155</v>
      </c>
      <c r="D4684" t="s">
        <v>18533</v>
      </c>
      <c r="E4684" t="s">
        <v>31347</v>
      </c>
      <c r="F4684">
        <v>6</v>
      </c>
      <c r="G4684">
        <v>360</v>
      </c>
      <c r="H4684" s="1">
        <v>56</v>
      </c>
      <c r="I4684" s="87"/>
      <c r="K4684" s="86" t="s">
        <v>17485</v>
      </c>
      <c r="L4684" s="86" t="s">
        <v>17486</v>
      </c>
      <c r="N4684">
        <f>IFERROR(VLOOKUP(A4684,bip!$A:$C,2,0),"")</f>
      </c>
      <c r="O4684">
        <f>IFERROR(VLOOKUP(A4684,bip!$A:$Z,3,0),"")</f>
      </c>
    </row>
    <row r="4685" spans="1:15" ht="13.2">
      <c r="A4685" t="s">
        <v>4205</v>
      </c>
      <c r="B4685" t="s">
        <v>4205</v>
      </c>
      <c r="C4685" t="s">
        <v>15155</v>
      </c>
      <c r="D4685" t="s">
        <v>31350</v>
      </c>
      <c r="E4685" t="s">
        <v>29155</v>
      </c>
      <c r="F4685">
        <v>1</v>
      </c>
      <c r="G4685">
        <v>24</v>
      </c>
      <c r="H4685" s="1">
        <v>325</v>
      </c>
      <c r="I4685" s="87"/>
      <c r="K4685" s="86" t="s">
        <v>17485</v>
      </c>
      <c r="L4685" s="86" t="s">
        <v>17486</v>
      </c>
      <c r="N4685">
        <f>IFERROR(VLOOKUP(A4685,bip!$A:$C,2,0),"")</f>
      </c>
      <c r="O4685">
        <f>IFERROR(VLOOKUP(A4685,bip!$A:$Z,3,0),"")</f>
      </c>
    </row>
    <row r="4686" spans="1:15" ht="13.2">
      <c r="A4686" t="s">
        <v>4212</v>
      </c>
      <c r="B4686" t="s">
        <v>4212</v>
      </c>
      <c r="C4686" t="s">
        <v>15155</v>
      </c>
      <c r="D4686" t="s">
        <v>18534</v>
      </c>
      <c r="E4686" t="s">
        <v>31351</v>
      </c>
      <c r="F4686">
        <v>6</v>
      </c>
      <c r="G4686">
        <v>150</v>
      </c>
      <c r="H4686" s="1">
        <v>68</v>
      </c>
      <c r="I4686" s="87"/>
      <c r="K4686" s="86" t="s">
        <v>17485</v>
      </c>
      <c r="L4686" s="86" t="s">
        <v>17486</v>
      </c>
      <c r="N4686">
        <f>IFERROR(VLOOKUP(A4686,bip!$A:$C,2,0),"")</f>
      </c>
      <c r="O4686">
        <f>IFERROR(VLOOKUP(A4686,bip!$A:$Z,3,0),"")</f>
      </c>
    </row>
    <row r="4687" spans="1:15" ht="13.2">
      <c r="A4687" t="s">
        <v>4213</v>
      </c>
      <c r="B4687" t="s">
        <v>4213</v>
      </c>
      <c r="C4687" t="s">
        <v>15155</v>
      </c>
      <c r="D4687" t="s">
        <v>18535</v>
      </c>
      <c r="E4687" t="s">
        <v>31353</v>
      </c>
      <c r="F4687">
        <v>6</v>
      </c>
      <c r="G4687">
        <v>150</v>
      </c>
      <c r="H4687" s="1">
        <v>80</v>
      </c>
      <c r="I4687" s="87"/>
      <c r="K4687" s="86" t="s">
        <v>17485</v>
      </c>
      <c r="L4687" s="86" t="s">
        <v>17486</v>
      </c>
      <c r="N4687">
        <f>IFERROR(VLOOKUP(A4687,bip!$A:$C,2,0),"")</f>
      </c>
      <c r="O4687">
        <f>IFERROR(VLOOKUP(A4687,bip!$A:$Z,3,0),"")</f>
      </c>
    </row>
    <row r="4688" spans="1:15" ht="13.2">
      <c r="A4688" t="s">
        <v>4206</v>
      </c>
      <c r="B4688" t="s">
        <v>4206</v>
      </c>
      <c r="C4688" t="s">
        <v>15155</v>
      </c>
      <c r="D4688" t="s">
        <v>18536</v>
      </c>
      <c r="E4688" t="s">
        <v>20840</v>
      </c>
      <c r="F4688">
        <v>6</v>
      </c>
      <c r="G4688">
        <v>126</v>
      </c>
      <c r="H4688" s="1">
        <v>53</v>
      </c>
      <c r="I4688" s="87"/>
      <c r="K4688" s="86" t="s">
        <v>17485</v>
      </c>
      <c r="L4688" s="86" t="s">
        <v>17486</v>
      </c>
      <c r="N4688">
        <f>IFERROR(VLOOKUP(A4688,bip!$A:$C,2,0),"")</f>
      </c>
      <c r="O4688">
        <f>IFERROR(VLOOKUP(A4688,bip!$A:$Z,3,0),"")</f>
      </c>
    </row>
    <row r="4689" spans="1:15" ht="13.2">
      <c r="A4689" t="s">
        <v>4207</v>
      </c>
      <c r="B4689" t="s">
        <v>4207</v>
      </c>
      <c r="C4689" t="s">
        <v>15155</v>
      </c>
      <c r="D4689" t="s">
        <v>31355</v>
      </c>
      <c r="E4689" t="s">
        <v>20839</v>
      </c>
      <c r="F4689">
        <v>6</v>
      </c>
      <c r="G4689">
        <v>240</v>
      </c>
      <c r="H4689" s="1">
        <v>65</v>
      </c>
      <c r="I4689" s="87"/>
      <c r="K4689" s="86" t="s">
        <v>17485</v>
      </c>
      <c r="L4689" s="86" t="s">
        <v>17486</v>
      </c>
      <c r="N4689">
        <f>IFERROR(VLOOKUP(A4689,bip!$A:$C,2,0),"")</f>
      </c>
      <c r="O4689">
        <f>IFERROR(VLOOKUP(A4689,bip!$A:$Z,3,0),"")</f>
      </c>
    </row>
    <row r="4690" spans="1:15" ht="13.2">
      <c r="A4690" t="s">
        <v>4208</v>
      </c>
      <c r="B4690" t="s">
        <v>4208</v>
      </c>
      <c r="C4690" t="s">
        <v>15155</v>
      </c>
      <c r="D4690" t="s">
        <v>18537</v>
      </c>
      <c r="E4690" t="s">
        <v>31357</v>
      </c>
      <c r="F4690">
        <v>6</v>
      </c>
      <c r="G4690">
        <v>144</v>
      </c>
      <c r="H4690" s="1">
        <v>67</v>
      </c>
      <c r="I4690" s="87"/>
      <c r="K4690" s="86" t="s">
        <v>17485</v>
      </c>
      <c r="L4690" s="86" t="s">
        <v>17486</v>
      </c>
      <c r="N4690">
        <f>IFERROR(VLOOKUP(A4690,bip!$A:$C,2,0),"")</f>
      </c>
      <c r="O4690">
        <f>IFERROR(VLOOKUP(A4690,bip!$A:$Z,3,0),"")</f>
      </c>
    </row>
    <row r="4691" spans="1:15" ht="13.2">
      <c r="A4691" t="s">
        <v>4209</v>
      </c>
      <c r="B4691" t="s">
        <v>4209</v>
      </c>
      <c r="C4691" t="s">
        <v>15155</v>
      </c>
      <c r="D4691" t="s">
        <v>18538</v>
      </c>
      <c r="E4691" t="s">
        <v>31359</v>
      </c>
      <c r="F4691">
        <v>6</v>
      </c>
      <c r="G4691">
        <v>150</v>
      </c>
      <c r="H4691" s="1">
        <v>75</v>
      </c>
      <c r="I4691" s="87"/>
      <c r="K4691" s="86" t="s">
        <v>17485</v>
      </c>
      <c r="L4691" s="86" t="s">
        <v>17486</v>
      </c>
      <c r="N4691">
        <f>IFERROR(VLOOKUP(A4691,bip!$A:$C,2,0),"")</f>
      </c>
      <c r="O4691">
        <f>IFERROR(VLOOKUP(A4691,bip!$A:$Z,3,0),"")</f>
      </c>
    </row>
    <row r="4692" spans="1:15" ht="13.2">
      <c r="A4692" t="s">
        <v>4210</v>
      </c>
      <c r="B4692" t="s">
        <v>4210</v>
      </c>
      <c r="C4692" t="s">
        <v>15155</v>
      </c>
      <c r="D4692" t="s">
        <v>16146</v>
      </c>
      <c r="E4692" t="s">
        <v>20841</v>
      </c>
      <c r="F4692">
        <v>6</v>
      </c>
      <c r="G4692">
        <v>90</v>
      </c>
      <c r="H4692" s="1">
        <v>97</v>
      </c>
      <c r="I4692" s="87"/>
      <c r="K4692" s="86" t="s">
        <v>17485</v>
      </c>
      <c r="L4692" s="86" t="s">
        <v>17486</v>
      </c>
      <c r="N4692">
        <f>IFERROR(VLOOKUP(A4692,bip!$A:$C,2,0),"")</f>
      </c>
      <c r="O4692">
        <f>IFERROR(VLOOKUP(A4692,bip!$A:$Z,3,0),"")</f>
      </c>
    </row>
    <row r="4693" spans="1:15" ht="13.2">
      <c r="A4693" t="s">
        <v>4204</v>
      </c>
      <c r="B4693" t="s">
        <v>4204</v>
      </c>
      <c r="C4693" t="s">
        <v>15155</v>
      </c>
      <c r="D4693" t="s">
        <v>31362</v>
      </c>
      <c r="E4693" t="s">
        <v>29156</v>
      </c>
      <c r="F4693">
        <v>1</v>
      </c>
      <c r="G4693">
        <v>16</v>
      </c>
      <c r="H4693" s="1">
        <v>532</v>
      </c>
      <c r="I4693" s="87"/>
      <c r="K4693" s="86" t="s">
        <v>17485</v>
      </c>
      <c r="L4693" s="86" t="s">
        <v>17486</v>
      </c>
      <c r="N4693">
        <f>IFERROR(VLOOKUP(A4693,bip!$A:$C,2,0),"")</f>
      </c>
      <c r="O4693">
        <f>IFERROR(VLOOKUP(A4693,bip!$A:$Z,3,0),"")</f>
      </c>
    </row>
    <row r="4694" spans="1:15" ht="13.2">
      <c r="A4694" t="s">
        <v>14854</v>
      </c>
      <c r="B4694" t="s">
        <v>14854</v>
      </c>
      <c r="C4694" t="s">
        <v>15155</v>
      </c>
      <c r="D4694" t="s">
        <v>17504</v>
      </c>
      <c r="E4694" t="s">
        <v>31364</v>
      </c>
      <c r="F4694">
        <v>1</v>
      </c>
      <c r="G4694">
        <v>98</v>
      </c>
      <c r="H4694" s="1">
        <v>243</v>
      </c>
      <c r="I4694" s="87"/>
      <c r="K4694" s="86" t="s">
        <v>17485</v>
      </c>
      <c r="L4694" s="86" t="s">
        <v>17486</v>
      </c>
      <c r="N4694">
        <f>IFERROR(VLOOKUP(A4694,bip!$A:$C,2,0),"")</f>
      </c>
      <c r="O4694">
        <f>IFERROR(VLOOKUP(A4694,bip!$A:$Z,3,0),"")</f>
      </c>
    </row>
    <row r="4695" spans="1:15" ht="13.2">
      <c r="A4695" t="s">
        <v>14855</v>
      </c>
      <c r="B4695" t="s">
        <v>14855</v>
      </c>
      <c r="C4695" t="s">
        <v>15155</v>
      </c>
      <c r="D4695" t="s">
        <v>17505</v>
      </c>
      <c r="E4695" t="s">
        <v>31365</v>
      </c>
      <c r="F4695">
        <v>1</v>
      </c>
      <c r="G4695">
        <v>100</v>
      </c>
      <c r="H4695" s="1">
        <v>255</v>
      </c>
      <c r="I4695" s="87"/>
      <c r="K4695" s="86" t="s">
        <v>17485</v>
      </c>
      <c r="L4695" s="86" t="s">
        <v>17486</v>
      </c>
      <c r="N4695">
        <f>IFERROR(VLOOKUP(A4695,bip!$A:$C,2,0),"")</f>
      </c>
      <c r="O4695">
        <f>IFERROR(VLOOKUP(A4695,bip!$A:$Z,3,0),"")</f>
      </c>
    </row>
    <row r="4696" spans="1:15" ht="13.2">
      <c r="A4696" t="s">
        <v>14856</v>
      </c>
      <c r="B4696" t="s">
        <v>14856</v>
      </c>
      <c r="C4696" t="s">
        <v>15155</v>
      </c>
      <c r="D4696" t="s">
        <v>17506</v>
      </c>
      <c r="E4696" t="s">
        <v>31366</v>
      </c>
      <c r="F4696">
        <v>1</v>
      </c>
      <c r="G4696">
        <v>98</v>
      </c>
      <c r="H4696" s="1">
        <v>271</v>
      </c>
      <c r="I4696" s="87"/>
      <c r="K4696" s="86" t="s">
        <v>17485</v>
      </c>
      <c r="L4696" s="86" t="s">
        <v>17486</v>
      </c>
      <c r="N4696">
        <f>IFERROR(VLOOKUP(A4696,bip!$A:$C,2,0),"")</f>
      </c>
      <c r="O4696">
        <f>IFERROR(VLOOKUP(A4696,bip!$A:$Z,3,0),"")</f>
      </c>
    </row>
    <row r="4697" spans="1:15" ht="13.2">
      <c r="A4697" t="s">
        <v>14857</v>
      </c>
      <c r="B4697" t="s">
        <v>14857</v>
      </c>
      <c r="C4697" t="s">
        <v>15155</v>
      </c>
      <c r="D4697" t="s">
        <v>17507</v>
      </c>
      <c r="E4697" t="s">
        <v>31367</v>
      </c>
      <c r="F4697">
        <v>1</v>
      </c>
      <c r="G4697">
        <v>99</v>
      </c>
      <c r="H4697" s="1">
        <v>294</v>
      </c>
      <c r="I4697" s="87"/>
      <c r="K4697" s="86" t="s">
        <v>17485</v>
      </c>
      <c r="L4697" s="86" t="s">
        <v>17486</v>
      </c>
      <c r="N4697">
        <f>IFERROR(VLOOKUP(A4697,bip!$A:$C,2,0),"")</f>
      </c>
      <c r="O4697">
        <f>IFERROR(VLOOKUP(A4697,bip!$A:$Z,3,0),"")</f>
      </c>
    </row>
    <row r="4698" spans="1:15" ht="13.2">
      <c r="A4698" t="s">
        <v>14858</v>
      </c>
      <c r="B4698" t="s">
        <v>14858</v>
      </c>
      <c r="C4698" t="s">
        <v>15155</v>
      </c>
      <c r="D4698" t="s">
        <v>17508</v>
      </c>
      <c r="E4698" t="s">
        <v>31368</v>
      </c>
      <c r="F4698">
        <v>1</v>
      </c>
      <c r="G4698">
        <v>98</v>
      </c>
      <c r="H4698" s="1">
        <v>243</v>
      </c>
      <c r="I4698" s="87"/>
      <c r="K4698" s="86" t="s">
        <v>17485</v>
      </c>
      <c r="L4698" s="86" t="s">
        <v>17486</v>
      </c>
      <c r="N4698">
        <f>IFERROR(VLOOKUP(A4698,bip!$A:$C,2,0),"")</f>
      </c>
      <c r="O4698">
        <f>IFERROR(VLOOKUP(A4698,bip!$A:$Z,3,0),"")</f>
      </c>
    </row>
    <row r="4699" spans="1:15" ht="13.2">
      <c r="A4699" t="s">
        <v>14859</v>
      </c>
      <c r="B4699" t="s">
        <v>14859</v>
      </c>
      <c r="C4699" t="s">
        <v>15155</v>
      </c>
      <c r="D4699" t="s">
        <v>17509</v>
      </c>
      <c r="E4699" t="s">
        <v>31369</v>
      </c>
      <c r="F4699">
        <v>1</v>
      </c>
      <c r="G4699">
        <v>98</v>
      </c>
      <c r="H4699" s="1">
        <v>255</v>
      </c>
      <c r="I4699" s="87"/>
      <c r="K4699" s="86" t="s">
        <v>17485</v>
      </c>
      <c r="L4699" s="86" t="s">
        <v>17486</v>
      </c>
      <c r="N4699">
        <f>IFERROR(VLOOKUP(A4699,bip!$A:$C,2,0),"")</f>
      </c>
      <c r="O4699">
        <f>IFERROR(VLOOKUP(A4699,bip!$A:$Z,3,0),"")</f>
      </c>
    </row>
    <row r="4700" spans="1:15" ht="13.2">
      <c r="A4700" t="s">
        <v>14860</v>
      </c>
      <c r="B4700" t="s">
        <v>14860</v>
      </c>
      <c r="C4700" t="s">
        <v>15155</v>
      </c>
      <c r="D4700" t="s">
        <v>17510</v>
      </c>
      <c r="E4700" t="s">
        <v>31370</v>
      </c>
      <c r="F4700">
        <v>1</v>
      </c>
      <c r="G4700">
        <v>99</v>
      </c>
      <c r="H4700" s="1">
        <v>271</v>
      </c>
      <c r="I4700" s="87"/>
      <c r="K4700" s="86" t="s">
        <v>17485</v>
      </c>
      <c r="L4700" s="86" t="s">
        <v>17486</v>
      </c>
      <c r="N4700">
        <f>IFERROR(VLOOKUP(A4700,bip!$A:$C,2,0),"")</f>
      </c>
      <c r="O4700">
        <f>IFERROR(VLOOKUP(A4700,bip!$A:$Z,3,0),"")</f>
      </c>
    </row>
    <row r="4701" spans="1:15" ht="13.2">
      <c r="A4701" t="s">
        <v>21400</v>
      </c>
      <c r="B4701" t="s">
        <v>21400</v>
      </c>
      <c r="C4701" t="s">
        <v>15155</v>
      </c>
      <c r="D4701" t="s">
        <v>21401</v>
      </c>
      <c r="E4701" t="s">
        <v>31371</v>
      </c>
      <c r="F4701">
        <v>1</v>
      </c>
      <c r="G4701">
        <v>12</v>
      </c>
      <c r="H4701" s="1">
        <v>294</v>
      </c>
      <c r="I4701" s="87"/>
      <c r="K4701" s="86" t="s">
        <v>17485</v>
      </c>
      <c r="L4701" s="86" t="s">
        <v>17486</v>
      </c>
      <c r="N4701">
        <f>IFERROR(VLOOKUP(A4701,bip!$A:$C,2,0),"")</f>
      </c>
      <c r="O4701">
        <f>IFERROR(VLOOKUP(A4701,bip!$A:$Z,3,0),"")</f>
      </c>
    </row>
    <row r="4702" spans="1:15" ht="13.2">
      <c r="A4702" t="s">
        <v>25126</v>
      </c>
      <c r="B4702" t="s">
        <v>25126</v>
      </c>
      <c r="C4702" t="s">
        <v>15155</v>
      </c>
      <c r="D4702" t="s">
        <v>31372</v>
      </c>
      <c r="E4702" t="s">
        <v>29157</v>
      </c>
      <c r="F4702">
        <v>1</v>
      </c>
      <c r="G4702">
        <v>15</v>
      </c>
      <c r="H4702" s="1">
        <v>1009</v>
      </c>
      <c r="I4702" s="87"/>
      <c r="K4702" s="86" t="s">
        <v>17485</v>
      </c>
      <c r="L4702" s="86" t="s">
        <v>17486</v>
      </c>
      <c r="N4702">
        <f>IFERROR(VLOOKUP(A4702,bip!$A:$C,2,0),"")</f>
      </c>
      <c r="O4702">
        <f>IFERROR(VLOOKUP(A4702,bip!$A:$Z,3,0),"")</f>
      </c>
    </row>
    <row r="4703" spans="1:15" ht="13.2">
      <c r="A4703" t="s">
        <v>25127</v>
      </c>
      <c r="B4703" t="s">
        <v>25127</v>
      </c>
      <c r="C4703" t="s">
        <v>15155</v>
      </c>
      <c r="D4703" t="s">
        <v>31373</v>
      </c>
      <c r="E4703" t="s">
        <v>31374</v>
      </c>
      <c r="F4703">
        <v>1</v>
      </c>
      <c r="G4703">
        <v>15</v>
      </c>
      <c r="H4703" s="1">
        <v>1009</v>
      </c>
      <c r="I4703" s="87"/>
      <c r="K4703" s="86" t="s">
        <v>17485</v>
      </c>
      <c r="L4703" s="86" t="s">
        <v>17486</v>
      </c>
      <c r="N4703">
        <f>IFERROR(VLOOKUP(A4703,bip!$A:$C,2,0),"")</f>
      </c>
      <c r="O4703">
        <f>IFERROR(VLOOKUP(A4703,bip!$A:$Z,3,0),"")</f>
      </c>
    </row>
    <row r="4704" spans="1:15" ht="13.2">
      <c r="A4704" t="s">
        <v>4218</v>
      </c>
      <c r="B4704" t="s">
        <v>4218</v>
      </c>
      <c r="C4704" t="s">
        <v>15155</v>
      </c>
      <c r="D4704" t="s">
        <v>24862</v>
      </c>
      <c r="E4704" t="s">
        <v>20845</v>
      </c>
      <c r="F4704">
        <v>1</v>
      </c>
      <c r="G4704">
        <v>60</v>
      </c>
      <c r="H4704" s="1">
        <v>579</v>
      </c>
      <c r="I4704" s="87"/>
      <c r="K4704" s="86" t="s">
        <v>17485</v>
      </c>
      <c r="L4704" s="86" t="s">
        <v>17486</v>
      </c>
      <c r="N4704">
        <f>IFERROR(VLOOKUP(A4704,bip!$A:$C,2,0),"")</f>
      </c>
      <c r="O4704">
        <f>IFERROR(VLOOKUP(A4704,bip!$A:$Z,3,0),"")</f>
      </c>
    </row>
    <row r="4705" spans="1:15" ht="13.2">
      <c r="A4705" t="s">
        <v>4219</v>
      </c>
      <c r="B4705" t="s">
        <v>4219</v>
      </c>
      <c r="C4705" t="s">
        <v>15155</v>
      </c>
      <c r="D4705" t="s">
        <v>22573</v>
      </c>
      <c r="E4705" t="s">
        <v>20847</v>
      </c>
      <c r="F4705">
        <v>1</v>
      </c>
      <c r="G4705">
        <v>60</v>
      </c>
      <c r="H4705" s="1">
        <v>609</v>
      </c>
      <c r="I4705" s="87"/>
      <c r="K4705" s="86" t="s">
        <v>17485</v>
      </c>
      <c r="L4705" s="86" t="s">
        <v>17486</v>
      </c>
      <c r="N4705">
        <f>IFERROR(VLOOKUP(A4705,bip!$A:$C,2,0),"")</f>
      </c>
      <c r="O4705">
        <f>IFERROR(VLOOKUP(A4705,bip!$A:$Z,3,0),"")</f>
      </c>
    </row>
    <row r="4706" spans="1:15" ht="13.2">
      <c r="A4706" t="s">
        <v>4221</v>
      </c>
      <c r="B4706" t="s">
        <v>4221</v>
      </c>
      <c r="C4706" t="s">
        <v>15155</v>
      </c>
      <c r="D4706" t="s">
        <v>29158</v>
      </c>
      <c r="E4706" t="s">
        <v>20849</v>
      </c>
      <c r="F4706">
        <v>1</v>
      </c>
      <c r="G4706">
        <v>60</v>
      </c>
      <c r="H4706" s="1">
        <v>935</v>
      </c>
      <c r="I4706" s="87"/>
      <c r="K4706" s="86" t="s">
        <v>17485</v>
      </c>
      <c r="L4706" s="86" t="s">
        <v>17486</v>
      </c>
      <c r="N4706">
        <f>IFERROR(VLOOKUP(A4706,bip!$A:$C,2,0),"")</f>
      </c>
      <c r="O4706">
        <f>IFERROR(VLOOKUP(A4706,bip!$A:$Z,3,0),"")</f>
      </c>
    </row>
    <row r="4707" spans="1:15" ht="13.2">
      <c r="A4707" t="s">
        <v>4220</v>
      </c>
      <c r="B4707" t="s">
        <v>4220</v>
      </c>
      <c r="C4707" t="s">
        <v>15155</v>
      </c>
      <c r="D4707" t="s">
        <v>29159</v>
      </c>
      <c r="E4707" t="s">
        <v>20846</v>
      </c>
      <c r="F4707">
        <v>1</v>
      </c>
      <c r="G4707">
        <v>60</v>
      </c>
      <c r="H4707" s="1">
        <v>1040</v>
      </c>
      <c r="I4707" s="87"/>
      <c r="K4707" s="86" t="s">
        <v>17485</v>
      </c>
      <c r="L4707" s="86" t="s">
        <v>17486</v>
      </c>
      <c r="N4707">
        <f>IFERROR(VLOOKUP(A4707,bip!$A:$C,2,0),"")</f>
      </c>
      <c r="O4707">
        <f>IFERROR(VLOOKUP(A4707,bip!$A:$Z,3,0),"")</f>
      </c>
    </row>
    <row r="4708" spans="1:15" ht="13.2">
      <c r="A4708" t="s">
        <v>4222</v>
      </c>
      <c r="B4708" t="s">
        <v>4222</v>
      </c>
      <c r="C4708" t="s">
        <v>15155</v>
      </c>
      <c r="D4708" t="s">
        <v>22574</v>
      </c>
      <c r="E4708" t="s">
        <v>20848</v>
      </c>
      <c r="F4708">
        <v>1</v>
      </c>
      <c r="G4708">
        <v>60</v>
      </c>
      <c r="H4708" s="1">
        <v>700</v>
      </c>
      <c r="I4708" s="87"/>
      <c r="K4708" s="86" t="s">
        <v>17485</v>
      </c>
      <c r="L4708" s="86" t="s">
        <v>17486</v>
      </c>
      <c r="N4708">
        <f>IFERROR(VLOOKUP(A4708,bip!$A:$C,2,0),"")</f>
      </c>
      <c r="O4708">
        <f>IFERROR(VLOOKUP(A4708,bip!$A:$Z,3,0),"")</f>
      </c>
    </row>
    <row r="4709" spans="1:15" ht="13.2">
      <c r="A4709" t="s">
        <v>4216</v>
      </c>
      <c r="B4709" t="s">
        <v>4216</v>
      </c>
      <c r="C4709" t="s">
        <v>15155</v>
      </c>
      <c r="D4709" t="s">
        <v>22572</v>
      </c>
      <c r="E4709" t="s">
        <v>20844</v>
      </c>
      <c r="F4709">
        <v>3</v>
      </c>
      <c r="G4709">
        <v>36</v>
      </c>
      <c r="H4709" s="1">
        <v>607</v>
      </c>
      <c r="I4709" s="87"/>
      <c r="K4709" s="86" t="s">
        <v>17485</v>
      </c>
      <c r="L4709" s="86" t="s">
        <v>17486</v>
      </c>
      <c r="N4709">
        <f>IFERROR(VLOOKUP(A4709,bip!$A:$C,2,0),"")</f>
      </c>
      <c r="O4709">
        <f>IFERROR(VLOOKUP(A4709,bip!$A:$Z,3,0),"")</f>
      </c>
    </row>
    <row r="4710" spans="1:15" ht="13.2">
      <c r="A4710" t="s">
        <v>4217</v>
      </c>
      <c r="B4710" t="s">
        <v>4217</v>
      </c>
      <c r="C4710" t="s">
        <v>15155</v>
      </c>
      <c r="D4710" t="s">
        <v>22570</v>
      </c>
      <c r="E4710" t="s">
        <v>22571</v>
      </c>
      <c r="F4710">
        <v>3</v>
      </c>
      <c r="G4710">
        <v>36</v>
      </c>
      <c r="H4710" s="1">
        <v>622</v>
      </c>
      <c r="I4710" s="87"/>
      <c r="K4710" s="86" t="s">
        <v>17485</v>
      </c>
      <c r="L4710" s="86" t="s">
        <v>17486</v>
      </c>
      <c r="N4710">
        <f>IFERROR(VLOOKUP(A4710,bip!$A:$C,2,0),"")</f>
      </c>
      <c r="O4710">
        <f>IFERROR(VLOOKUP(A4710,bip!$A:$Z,3,0),"")</f>
      </c>
    </row>
    <row r="4711" spans="1:15" ht="13.2">
      <c r="A4711" t="s">
        <v>4215</v>
      </c>
      <c r="B4711" t="s">
        <v>4215</v>
      </c>
      <c r="C4711" t="s">
        <v>15155</v>
      </c>
      <c r="D4711" t="s">
        <v>22569</v>
      </c>
      <c r="E4711" t="s">
        <v>20842</v>
      </c>
      <c r="F4711">
        <v>3</v>
      </c>
      <c r="G4711">
        <v>24</v>
      </c>
      <c r="H4711" s="1">
        <v>689</v>
      </c>
      <c r="I4711" s="87"/>
      <c r="K4711" s="86" t="s">
        <v>17485</v>
      </c>
      <c r="L4711" s="86" t="s">
        <v>17486</v>
      </c>
      <c r="N4711">
        <f>IFERROR(VLOOKUP(A4711,bip!$A:$C,2,0),"")</f>
      </c>
      <c r="O4711">
        <f>IFERROR(VLOOKUP(A4711,bip!$A:$Z,3,0),"")</f>
      </c>
    </row>
    <row r="4712" spans="1:15" ht="13.2">
      <c r="A4712" t="s">
        <v>4223</v>
      </c>
      <c r="B4712" t="s">
        <v>4223</v>
      </c>
      <c r="C4712" t="s">
        <v>15155</v>
      </c>
      <c r="D4712" t="s">
        <v>22575</v>
      </c>
      <c r="E4712" t="s">
        <v>31400</v>
      </c>
      <c r="F4712">
        <v>1</v>
      </c>
      <c r="G4712">
        <v>24</v>
      </c>
      <c r="H4712" s="1">
        <v>770</v>
      </c>
      <c r="I4712" s="87"/>
      <c r="K4712" s="86" t="s">
        <v>17485</v>
      </c>
      <c r="L4712" s="86" t="s">
        <v>17486</v>
      </c>
      <c r="N4712">
        <f>IFERROR(VLOOKUP(A4712,bip!$A:$C,2,0),"")</f>
      </c>
      <c r="O4712">
        <f>IFERROR(VLOOKUP(A4712,bip!$A:$Z,3,0),"")</f>
      </c>
    </row>
    <row r="4713" spans="1:15" ht="13.2">
      <c r="A4713" t="s">
        <v>14863</v>
      </c>
      <c r="B4713" t="s">
        <v>14863</v>
      </c>
      <c r="C4713" t="s">
        <v>15155</v>
      </c>
      <c r="D4713" t="s">
        <v>31401</v>
      </c>
      <c r="E4713" t="s">
        <v>20598</v>
      </c>
      <c r="F4713">
        <v>1</v>
      </c>
      <c r="G4713">
        <v>36</v>
      </c>
      <c r="H4713" s="1">
        <v>726</v>
      </c>
      <c r="I4713" s="87"/>
      <c r="K4713" s="86" t="s">
        <v>17485</v>
      </c>
      <c r="L4713" s="86" t="s">
        <v>17486</v>
      </c>
      <c r="N4713">
        <f>IFERROR(VLOOKUP(A4713,bip!$A:$C,2,0),"")</f>
      </c>
      <c r="O4713">
        <f>IFERROR(VLOOKUP(A4713,bip!$A:$Z,3,0),"")</f>
      </c>
    </row>
    <row r="4714" spans="1:15" ht="13.2">
      <c r="A4714" t="s">
        <v>14864</v>
      </c>
      <c r="B4714" t="s">
        <v>14864</v>
      </c>
      <c r="C4714" t="s">
        <v>15155</v>
      </c>
      <c r="D4714" t="s">
        <v>31396</v>
      </c>
      <c r="E4714" t="s">
        <v>33582</v>
      </c>
      <c r="F4714">
        <v>1</v>
      </c>
      <c r="G4714">
        <v>48</v>
      </c>
      <c r="H4714" s="1">
        <v>569</v>
      </c>
      <c r="I4714" s="87"/>
      <c r="K4714" s="86" t="s">
        <v>17485</v>
      </c>
      <c r="L4714" s="86" t="s">
        <v>17486</v>
      </c>
      <c r="N4714">
        <f>IFERROR(VLOOKUP(A4714,bip!$A:$C,2,0),"")</f>
      </c>
      <c r="O4714">
        <f>IFERROR(VLOOKUP(A4714,bip!$A:$Z,3,0),"")</f>
      </c>
    </row>
    <row r="4715" spans="1:15" ht="13.2">
      <c r="A4715" t="s">
        <v>14865</v>
      </c>
      <c r="B4715" t="s">
        <v>14865</v>
      </c>
      <c r="C4715" t="s">
        <v>15155</v>
      </c>
      <c r="D4715" t="s">
        <v>31397</v>
      </c>
      <c r="E4715" t="s">
        <v>33583</v>
      </c>
      <c r="F4715">
        <v>1</v>
      </c>
      <c r="G4715">
        <v>48</v>
      </c>
      <c r="H4715" s="1">
        <v>669</v>
      </c>
      <c r="I4715" s="87"/>
      <c r="K4715" s="86" t="s">
        <v>17485</v>
      </c>
      <c r="L4715" s="86" t="s">
        <v>17486</v>
      </c>
      <c r="N4715">
        <f>IFERROR(VLOOKUP(A4715,bip!$A:$C,2,0),"")</f>
      </c>
      <c r="O4715">
        <f>IFERROR(VLOOKUP(A4715,bip!$A:$Z,3,0),"")</f>
      </c>
    </row>
    <row r="4716" spans="1:15" ht="13.2">
      <c r="A4716" t="s">
        <v>14861</v>
      </c>
      <c r="B4716" t="s">
        <v>14861</v>
      </c>
      <c r="C4716" t="s">
        <v>15155</v>
      </c>
      <c r="D4716" t="s">
        <v>31402</v>
      </c>
      <c r="E4716" t="s">
        <v>20599</v>
      </c>
      <c r="F4716">
        <v>1</v>
      </c>
      <c r="G4716">
        <v>96</v>
      </c>
      <c r="H4716" s="1">
        <v>790</v>
      </c>
      <c r="I4716" s="87"/>
      <c r="K4716" s="86" t="s">
        <v>17485</v>
      </c>
      <c r="L4716" s="86" t="s">
        <v>17486</v>
      </c>
      <c r="N4716">
        <f>IFERROR(VLOOKUP(A4716,bip!$A:$C,2,0),"")</f>
      </c>
      <c r="O4716">
        <f>IFERROR(VLOOKUP(A4716,bip!$A:$Z,3,0),"")</f>
      </c>
    </row>
    <row r="4717" spans="1:15" ht="13.2">
      <c r="A4717" t="s">
        <v>14862</v>
      </c>
      <c r="B4717" t="s">
        <v>14862</v>
      </c>
      <c r="C4717" t="s">
        <v>15155</v>
      </c>
      <c r="D4717" t="s">
        <v>31403</v>
      </c>
      <c r="E4717" t="s">
        <v>20596</v>
      </c>
      <c r="F4717">
        <v>1</v>
      </c>
      <c r="G4717">
        <v>96</v>
      </c>
      <c r="H4717" s="1">
        <v>829</v>
      </c>
      <c r="I4717" s="87"/>
      <c r="K4717" s="86" t="s">
        <v>17485</v>
      </c>
      <c r="L4717" s="86" t="s">
        <v>17486</v>
      </c>
      <c r="N4717">
        <f>IFERROR(VLOOKUP(A4717,bip!$A:$C,2,0),"")</f>
      </c>
      <c r="O4717">
        <f>IFERROR(VLOOKUP(A4717,bip!$A:$Z,3,0),"")</f>
      </c>
    </row>
    <row r="4718" spans="1:15" ht="13.2">
      <c r="A4718" t="s">
        <v>4008</v>
      </c>
      <c r="B4718" t="s">
        <v>4008</v>
      </c>
      <c r="C4718" t="s">
        <v>15155</v>
      </c>
      <c r="D4718" t="s">
        <v>31433</v>
      </c>
      <c r="E4718" t="s">
        <v>29139</v>
      </c>
      <c r="F4718">
        <v>1</v>
      </c>
      <c r="G4718">
        <v>1</v>
      </c>
      <c r="H4718" s="1">
        <v>21628</v>
      </c>
      <c r="I4718" s="87"/>
      <c r="K4718" s="86" t="s">
        <v>17485</v>
      </c>
      <c r="L4718" s="86" t="s">
        <v>17486</v>
      </c>
      <c r="N4718">
        <f>IFERROR(VLOOKUP(A4718,bip!$A:$C,2,0),"")</f>
      </c>
      <c r="O4718">
        <f>IFERROR(VLOOKUP(A4718,bip!$A:$Z,3,0),"")</f>
      </c>
    </row>
    <row r="4719" spans="1:15" ht="13.2">
      <c r="A4719" t="s">
        <v>4009</v>
      </c>
      <c r="B4719" t="s">
        <v>4009</v>
      </c>
      <c r="C4719" t="s">
        <v>15155</v>
      </c>
      <c r="D4719" t="s">
        <v>31434</v>
      </c>
      <c r="E4719" t="s">
        <v>29140</v>
      </c>
      <c r="F4719">
        <v>1</v>
      </c>
      <c r="G4719">
        <v>1</v>
      </c>
      <c r="H4719" s="1">
        <v>11316</v>
      </c>
      <c r="I4719" s="87"/>
      <c r="K4719" s="86" t="s">
        <v>17485</v>
      </c>
      <c r="L4719" s="86" t="s">
        <v>17486</v>
      </c>
      <c r="N4719">
        <f>IFERROR(VLOOKUP(A4719,bip!$A:$C,2,0),"")</f>
      </c>
      <c r="O4719">
        <f>IFERROR(VLOOKUP(A4719,bip!$A:$Z,3,0),"")</f>
      </c>
    </row>
    <row r="4720" spans="1:15" ht="13.2">
      <c r="A4720" t="s">
        <v>4010</v>
      </c>
      <c r="B4720" t="s">
        <v>4010</v>
      </c>
      <c r="C4720" t="s">
        <v>15155</v>
      </c>
      <c r="D4720" t="s">
        <v>31435</v>
      </c>
      <c r="E4720" t="s">
        <v>29141</v>
      </c>
      <c r="F4720">
        <v>1</v>
      </c>
      <c r="G4720">
        <v>1</v>
      </c>
      <c r="H4720" s="1">
        <v>4940</v>
      </c>
      <c r="I4720" s="87"/>
      <c r="K4720" s="86" t="s">
        <v>17485</v>
      </c>
      <c r="L4720" s="86" t="s">
        <v>17486</v>
      </c>
      <c r="N4720">
        <f>IFERROR(VLOOKUP(A4720,bip!$A:$C,2,0),"")</f>
      </c>
      <c r="O4720">
        <f>IFERROR(VLOOKUP(A4720,bip!$A:$Z,3,0),"")</f>
      </c>
    </row>
    <row r="4721" spans="1:15" ht="13.2">
      <c r="A4721" t="s">
        <v>4011</v>
      </c>
      <c r="B4721" t="s">
        <v>4011</v>
      </c>
      <c r="C4721" t="s">
        <v>15155</v>
      </c>
      <c r="D4721" t="s">
        <v>22442</v>
      </c>
      <c r="E4721" t="s">
        <v>15023</v>
      </c>
      <c r="F4721">
        <v>1</v>
      </c>
      <c r="G4721">
        <v>156</v>
      </c>
      <c r="H4721" s="1">
        <v>419</v>
      </c>
      <c r="I4721" s="87"/>
      <c r="K4721" s="86" t="s">
        <v>17485</v>
      </c>
      <c r="L4721" s="86" t="s">
        <v>17486</v>
      </c>
      <c r="N4721">
        <f>IFERROR(VLOOKUP(A4721,bip!$A:$C,2,0),"")</f>
      </c>
      <c r="O4721">
        <f>IFERROR(VLOOKUP(A4721,bip!$A:$Z,3,0),"")</f>
      </c>
    </row>
    <row r="4722" spans="1:15" ht="13.2">
      <c r="A4722" t="s">
        <v>4012</v>
      </c>
      <c r="B4722" t="s">
        <v>4012</v>
      </c>
      <c r="C4722" t="s">
        <v>15155</v>
      </c>
      <c r="D4722" t="s">
        <v>22434</v>
      </c>
      <c r="E4722" t="s">
        <v>15024</v>
      </c>
      <c r="F4722">
        <v>1</v>
      </c>
      <c r="G4722">
        <v>216</v>
      </c>
      <c r="H4722" s="1">
        <v>448</v>
      </c>
      <c r="I4722" s="87"/>
      <c r="K4722" s="86" t="s">
        <v>17485</v>
      </c>
      <c r="L4722" s="86" t="s">
        <v>17486</v>
      </c>
      <c r="N4722">
        <f>IFERROR(VLOOKUP(A4722,bip!$A:$C,2,0),"")</f>
      </c>
      <c r="O4722">
        <f>IFERROR(VLOOKUP(A4722,bip!$A:$Z,3,0),"")</f>
      </c>
    </row>
    <row r="4723" spans="1:15" ht="13.2">
      <c r="A4723" t="s">
        <v>4013</v>
      </c>
      <c r="B4723" t="s">
        <v>4013</v>
      </c>
      <c r="C4723" t="s">
        <v>15155</v>
      </c>
      <c r="D4723" t="s">
        <v>22435</v>
      </c>
      <c r="E4723" t="s">
        <v>15025</v>
      </c>
      <c r="F4723">
        <v>1</v>
      </c>
      <c r="G4723">
        <v>360</v>
      </c>
      <c r="H4723" s="1">
        <v>472</v>
      </c>
      <c r="I4723" s="87"/>
      <c r="K4723" s="86" t="s">
        <v>17485</v>
      </c>
      <c r="L4723" s="86" t="s">
        <v>17486</v>
      </c>
      <c r="N4723">
        <f>IFERROR(VLOOKUP(A4723,bip!$A:$C,2,0),"")</f>
      </c>
      <c r="O4723">
        <f>IFERROR(VLOOKUP(A4723,bip!$A:$Z,3,0),"")</f>
      </c>
    </row>
    <row r="4724" spans="1:15" ht="13.2">
      <c r="A4724" t="s">
        <v>4014</v>
      </c>
      <c r="B4724" t="s">
        <v>4014</v>
      </c>
      <c r="C4724" t="s">
        <v>15155</v>
      </c>
      <c r="D4724" t="s">
        <v>22426</v>
      </c>
      <c r="E4724" t="s">
        <v>15026</v>
      </c>
      <c r="F4724">
        <v>1</v>
      </c>
      <c r="G4724">
        <v>252</v>
      </c>
      <c r="H4724" s="1">
        <v>595</v>
      </c>
      <c r="I4724" s="87"/>
      <c r="K4724" s="86" t="s">
        <v>17485</v>
      </c>
      <c r="L4724" s="86" t="s">
        <v>17486</v>
      </c>
      <c r="N4724">
        <f>IFERROR(VLOOKUP(A4724,bip!$A:$C,2,0),"")</f>
      </c>
      <c r="O4724">
        <f>IFERROR(VLOOKUP(A4724,bip!$A:$Z,3,0),"")</f>
      </c>
    </row>
    <row r="4725" spans="1:15" ht="13.2">
      <c r="A4725" t="s">
        <v>4015</v>
      </c>
      <c r="B4725" t="s">
        <v>4015</v>
      </c>
      <c r="C4725" t="s">
        <v>15155</v>
      </c>
      <c r="D4725" t="s">
        <v>22427</v>
      </c>
      <c r="E4725" t="s">
        <v>15027</v>
      </c>
      <c r="F4725">
        <v>1</v>
      </c>
      <c r="G4725">
        <v>186</v>
      </c>
      <c r="H4725" s="1">
        <v>669</v>
      </c>
      <c r="I4725" s="87"/>
      <c r="K4725" s="86" t="s">
        <v>17485</v>
      </c>
      <c r="L4725" s="86" t="s">
        <v>17486</v>
      </c>
      <c r="N4725">
        <f>IFERROR(VLOOKUP(A4725,bip!$A:$C,2,0),"")</f>
      </c>
      <c r="O4725">
        <f>IFERROR(VLOOKUP(A4725,bip!$A:$Z,3,0),"")</f>
      </c>
    </row>
    <row r="4726" spans="1:15" ht="13.2">
      <c r="A4726" t="s">
        <v>4016</v>
      </c>
      <c r="B4726" t="s">
        <v>4016</v>
      </c>
      <c r="C4726" t="s">
        <v>15155</v>
      </c>
      <c r="D4726" t="s">
        <v>22436</v>
      </c>
      <c r="E4726" t="s">
        <v>15028</v>
      </c>
      <c r="F4726">
        <v>1</v>
      </c>
      <c r="G4726">
        <v>120</v>
      </c>
      <c r="H4726" s="1">
        <v>818</v>
      </c>
      <c r="I4726" s="87"/>
      <c r="K4726" s="86" t="s">
        <v>17485</v>
      </c>
      <c r="L4726" s="86" t="s">
        <v>17486</v>
      </c>
      <c r="N4726">
        <f>IFERROR(VLOOKUP(A4726,bip!$A:$C,2,0),"")</f>
      </c>
      <c r="O4726">
        <f>IFERROR(VLOOKUP(A4726,bip!$A:$Z,3,0),"")</f>
      </c>
    </row>
    <row r="4727" spans="1:15" ht="13.2">
      <c r="A4727" t="s">
        <v>4017</v>
      </c>
      <c r="B4727" t="s">
        <v>4017</v>
      </c>
      <c r="C4727" t="s">
        <v>15155</v>
      </c>
      <c r="D4727" t="s">
        <v>22424</v>
      </c>
      <c r="E4727" t="s">
        <v>15029</v>
      </c>
      <c r="F4727">
        <v>1</v>
      </c>
      <c r="G4727">
        <v>120</v>
      </c>
      <c r="H4727" s="1">
        <v>934</v>
      </c>
      <c r="I4727" s="87"/>
      <c r="K4727" s="86" t="s">
        <v>17485</v>
      </c>
      <c r="L4727" s="86" t="s">
        <v>17486</v>
      </c>
      <c r="N4727">
        <f>IFERROR(VLOOKUP(A4727,bip!$A:$C,2,0),"")</f>
      </c>
      <c r="O4727">
        <f>IFERROR(VLOOKUP(A4727,bip!$A:$Z,3,0),"")</f>
      </c>
    </row>
    <row r="4728" spans="1:15" ht="13.2">
      <c r="A4728" t="s">
        <v>4018</v>
      </c>
      <c r="B4728" t="s">
        <v>4018</v>
      </c>
      <c r="C4728" t="s">
        <v>15155</v>
      </c>
      <c r="D4728" t="s">
        <v>22428</v>
      </c>
      <c r="E4728" t="s">
        <v>15030</v>
      </c>
      <c r="F4728">
        <v>1</v>
      </c>
      <c r="G4728">
        <v>96</v>
      </c>
      <c r="H4728" s="1">
        <v>1265</v>
      </c>
      <c r="I4728" s="87"/>
      <c r="K4728" s="86" t="s">
        <v>17485</v>
      </c>
      <c r="L4728" s="86" t="s">
        <v>17486</v>
      </c>
      <c r="N4728">
        <f>IFERROR(VLOOKUP(A4728,bip!$A:$C,2,0),"")</f>
      </c>
      <c r="O4728">
        <f>IFERROR(VLOOKUP(A4728,bip!$A:$Z,3,0),"")</f>
      </c>
    </row>
    <row r="4729" spans="1:15" ht="13.2">
      <c r="A4729" t="s">
        <v>4019</v>
      </c>
      <c r="B4729" t="s">
        <v>4019</v>
      </c>
      <c r="C4729" t="s">
        <v>15155</v>
      </c>
      <c r="D4729" t="s">
        <v>22429</v>
      </c>
      <c r="E4729" t="s">
        <v>15031</v>
      </c>
      <c r="F4729">
        <v>1</v>
      </c>
      <c r="G4729">
        <v>30</v>
      </c>
      <c r="H4729" s="1">
        <v>1385</v>
      </c>
      <c r="I4729" s="87"/>
      <c r="K4729" s="86" t="s">
        <v>17485</v>
      </c>
      <c r="L4729" s="86" t="s">
        <v>17486</v>
      </c>
      <c r="N4729">
        <f>IFERROR(VLOOKUP(A4729,bip!$A:$C,2,0),"")</f>
      </c>
      <c r="O4729">
        <f>IFERROR(VLOOKUP(A4729,bip!$A:$Z,3,0),"")</f>
      </c>
    </row>
    <row r="4730" spans="1:15" ht="13.2">
      <c r="A4730" t="s">
        <v>4020</v>
      </c>
      <c r="B4730" t="s">
        <v>4020</v>
      </c>
      <c r="C4730" t="s">
        <v>15155</v>
      </c>
      <c r="D4730" t="s">
        <v>22425</v>
      </c>
      <c r="E4730" t="s">
        <v>15032</v>
      </c>
      <c r="F4730">
        <v>1</v>
      </c>
      <c r="G4730">
        <v>48</v>
      </c>
      <c r="H4730" s="1">
        <v>1696</v>
      </c>
      <c r="I4730" s="87"/>
      <c r="K4730" s="86" t="s">
        <v>17485</v>
      </c>
      <c r="L4730" s="86" t="s">
        <v>17486</v>
      </c>
      <c r="N4730">
        <f>IFERROR(VLOOKUP(A4730,bip!$A:$C,2,0),"")</f>
      </c>
      <c r="O4730">
        <f>IFERROR(VLOOKUP(A4730,bip!$A:$Z,3,0),"")</f>
      </c>
    </row>
    <row r="4731" spans="1:15" ht="13.2">
      <c r="A4731" t="s">
        <v>4021</v>
      </c>
      <c r="B4731" t="s">
        <v>4021</v>
      </c>
      <c r="C4731" t="s">
        <v>15155</v>
      </c>
      <c r="D4731" t="s">
        <v>22430</v>
      </c>
      <c r="E4731" t="s">
        <v>15033</v>
      </c>
      <c r="F4731">
        <v>1</v>
      </c>
      <c r="G4731">
        <v>48</v>
      </c>
      <c r="H4731" s="1">
        <v>1825</v>
      </c>
      <c r="I4731" s="87"/>
      <c r="K4731" s="86" t="s">
        <v>17485</v>
      </c>
      <c r="L4731" s="86" t="s">
        <v>17486</v>
      </c>
      <c r="N4731">
        <f>IFERROR(VLOOKUP(A4731,bip!$A:$C,2,0),"")</f>
      </c>
      <c r="O4731">
        <f>IFERROR(VLOOKUP(A4731,bip!$A:$Z,3,0),"")</f>
      </c>
    </row>
    <row r="4732" spans="1:15" ht="13.2">
      <c r="A4732" t="s">
        <v>4022</v>
      </c>
      <c r="B4732" t="s">
        <v>4022</v>
      </c>
      <c r="C4732" t="s">
        <v>15155</v>
      </c>
      <c r="D4732" t="s">
        <v>22437</v>
      </c>
      <c r="E4732" t="s">
        <v>15034</v>
      </c>
      <c r="F4732">
        <v>1</v>
      </c>
      <c r="G4732">
        <v>24</v>
      </c>
      <c r="H4732" s="1">
        <v>2253</v>
      </c>
      <c r="I4732" s="87"/>
      <c r="K4732" s="86" t="s">
        <v>17485</v>
      </c>
      <c r="L4732" s="86" t="s">
        <v>17486</v>
      </c>
      <c r="N4732">
        <f>IFERROR(VLOOKUP(A4732,bip!$A:$C,2,0),"")</f>
      </c>
      <c r="O4732">
        <f>IFERROR(VLOOKUP(A4732,bip!$A:$Z,3,0),"")</f>
      </c>
    </row>
    <row r="4733" spans="1:15" ht="13.2">
      <c r="A4733" t="s">
        <v>4023</v>
      </c>
      <c r="B4733" t="s">
        <v>4023</v>
      </c>
      <c r="C4733" t="s">
        <v>15155</v>
      </c>
      <c r="D4733" t="s">
        <v>22431</v>
      </c>
      <c r="E4733" t="s">
        <v>15035</v>
      </c>
      <c r="F4733">
        <v>1</v>
      </c>
      <c r="G4733">
        <v>30</v>
      </c>
      <c r="H4733" s="1">
        <v>2795</v>
      </c>
      <c r="I4733" s="87"/>
      <c r="K4733" s="86" t="s">
        <v>17485</v>
      </c>
      <c r="L4733" s="86" t="s">
        <v>17486</v>
      </c>
      <c r="N4733">
        <f>IFERROR(VLOOKUP(A4733,bip!$A:$C,2,0),"")</f>
      </c>
      <c r="O4733">
        <f>IFERROR(VLOOKUP(A4733,bip!$A:$Z,3,0),"")</f>
      </c>
    </row>
    <row r="4734" spans="1:15" ht="13.2">
      <c r="A4734" t="s">
        <v>4024</v>
      </c>
      <c r="B4734" t="s">
        <v>4024</v>
      </c>
      <c r="C4734" t="s">
        <v>15155</v>
      </c>
      <c r="D4734" t="s">
        <v>22432</v>
      </c>
      <c r="E4734" t="s">
        <v>15036</v>
      </c>
      <c r="F4734">
        <v>1</v>
      </c>
      <c r="G4734">
        <v>30</v>
      </c>
      <c r="H4734" s="1">
        <v>3267</v>
      </c>
      <c r="I4734" s="87"/>
      <c r="K4734" s="86" t="s">
        <v>17485</v>
      </c>
      <c r="L4734" s="86" t="s">
        <v>17486</v>
      </c>
      <c r="N4734">
        <f>IFERROR(VLOOKUP(A4734,bip!$A:$C,2,0),"")</f>
      </c>
      <c r="O4734">
        <f>IFERROR(VLOOKUP(A4734,bip!$A:$Z,3,0),"")</f>
      </c>
    </row>
    <row r="4735" spans="1:15" ht="13.2">
      <c r="A4735" t="s">
        <v>4025</v>
      </c>
      <c r="B4735" t="s">
        <v>4025</v>
      </c>
      <c r="C4735" t="s">
        <v>15155</v>
      </c>
      <c r="D4735" t="s">
        <v>22443</v>
      </c>
      <c r="E4735" t="s">
        <v>15037</v>
      </c>
      <c r="F4735">
        <v>1</v>
      </c>
      <c r="G4735">
        <v>20</v>
      </c>
      <c r="H4735" s="1">
        <v>3332</v>
      </c>
      <c r="I4735" s="87"/>
      <c r="K4735" s="86" t="s">
        <v>17485</v>
      </c>
      <c r="L4735" s="86" t="s">
        <v>17486</v>
      </c>
      <c r="N4735">
        <f>IFERROR(VLOOKUP(A4735,bip!$A:$C,2,0),"")</f>
      </c>
      <c r="O4735">
        <f>IFERROR(VLOOKUP(A4735,bip!$A:$Z,3,0),"")</f>
      </c>
    </row>
    <row r="4736" spans="1:15" ht="13.2">
      <c r="A4736" t="s">
        <v>4026</v>
      </c>
      <c r="B4736" t="s">
        <v>4026</v>
      </c>
      <c r="C4736" t="s">
        <v>15155</v>
      </c>
      <c r="D4736" t="s">
        <v>22433</v>
      </c>
      <c r="E4736" t="s">
        <v>15038</v>
      </c>
      <c r="F4736">
        <v>1</v>
      </c>
      <c r="G4736">
        <v>30</v>
      </c>
      <c r="H4736" s="1">
        <v>3926</v>
      </c>
      <c r="I4736" s="87"/>
      <c r="K4736" s="86" t="s">
        <v>17485</v>
      </c>
      <c r="L4736" s="86" t="s">
        <v>17486</v>
      </c>
      <c r="N4736">
        <f>IFERROR(VLOOKUP(A4736,bip!$A:$C,2,0),"")</f>
      </c>
      <c r="O4736">
        <f>IFERROR(VLOOKUP(A4736,bip!$A:$Z,3,0),"")</f>
      </c>
    </row>
    <row r="4737" spans="1:15" ht="13.2">
      <c r="A4737" t="s">
        <v>4027</v>
      </c>
      <c r="B4737" t="s">
        <v>4027</v>
      </c>
      <c r="C4737" t="s">
        <v>15155</v>
      </c>
      <c r="D4737" t="s">
        <v>22438</v>
      </c>
      <c r="E4737" t="s">
        <v>15039</v>
      </c>
      <c r="F4737">
        <v>1</v>
      </c>
      <c r="G4737">
        <v>12</v>
      </c>
      <c r="H4737" s="1">
        <v>4776</v>
      </c>
      <c r="I4737" s="87"/>
      <c r="K4737" s="86" t="s">
        <v>17485</v>
      </c>
      <c r="L4737" s="86" t="s">
        <v>17486</v>
      </c>
      <c r="N4737">
        <f>IFERROR(VLOOKUP(A4737,bip!$A:$C,2,0),"")</f>
      </c>
      <c r="O4737">
        <f>IFERROR(VLOOKUP(A4737,bip!$A:$Z,3,0),"")</f>
      </c>
    </row>
    <row r="4738" spans="1:15" ht="13.2">
      <c r="A4738" t="s">
        <v>4029</v>
      </c>
      <c r="B4738" t="s">
        <v>4029</v>
      </c>
      <c r="C4738" t="s">
        <v>15155</v>
      </c>
      <c r="D4738" t="s">
        <v>22439</v>
      </c>
      <c r="E4738" t="s">
        <v>15041</v>
      </c>
      <c r="F4738">
        <v>1</v>
      </c>
      <c r="G4738">
        <v>15</v>
      </c>
      <c r="H4738" s="1">
        <v>6043</v>
      </c>
      <c r="I4738" s="87"/>
      <c r="K4738" s="86" t="s">
        <v>17485</v>
      </c>
      <c r="L4738" s="86" t="s">
        <v>17486</v>
      </c>
      <c r="N4738">
        <f>IFERROR(VLOOKUP(A4738,bip!$A:$C,2,0),"")</f>
      </c>
      <c r="O4738">
        <f>IFERROR(VLOOKUP(A4738,bip!$A:$Z,3,0),"")</f>
      </c>
    </row>
    <row r="4739" spans="1:15" ht="13.2">
      <c r="A4739" t="s">
        <v>4030</v>
      </c>
      <c r="B4739" t="s">
        <v>4030</v>
      </c>
      <c r="C4739" t="s">
        <v>15155</v>
      </c>
      <c r="D4739" t="s">
        <v>22445</v>
      </c>
      <c r="E4739" t="s">
        <v>15042</v>
      </c>
      <c r="F4739">
        <v>1</v>
      </c>
      <c r="G4739">
        <v>10</v>
      </c>
      <c r="H4739" s="1">
        <v>7271</v>
      </c>
      <c r="I4739" s="87"/>
      <c r="K4739" s="86" t="s">
        <v>17485</v>
      </c>
      <c r="L4739" s="86" t="s">
        <v>17486</v>
      </c>
      <c r="N4739">
        <f>IFERROR(VLOOKUP(A4739,bip!$A:$C,2,0),"")</f>
      </c>
      <c r="O4739">
        <f>IFERROR(VLOOKUP(A4739,bip!$A:$Z,3,0),"")</f>
      </c>
    </row>
    <row r="4740" spans="1:15" ht="13.2">
      <c r="A4740" t="s">
        <v>4031</v>
      </c>
      <c r="B4740" t="s">
        <v>4031</v>
      </c>
      <c r="C4740" t="s">
        <v>15155</v>
      </c>
      <c r="D4740" t="s">
        <v>22446</v>
      </c>
      <c r="E4740" t="s">
        <v>15043</v>
      </c>
      <c r="F4740">
        <v>1</v>
      </c>
      <c r="G4740">
        <v>10</v>
      </c>
      <c r="H4740" s="1">
        <v>7413</v>
      </c>
      <c r="I4740" s="87"/>
      <c r="K4740" s="86" t="s">
        <v>17485</v>
      </c>
      <c r="L4740" s="86" t="s">
        <v>17486</v>
      </c>
      <c r="N4740">
        <f>IFERROR(VLOOKUP(A4740,bip!$A:$C,2,0),"")</f>
      </c>
      <c r="O4740">
        <f>IFERROR(VLOOKUP(A4740,bip!$A:$Z,3,0),"")</f>
      </c>
    </row>
    <row r="4741" spans="1:15" ht="13.2">
      <c r="A4741" t="s">
        <v>4032</v>
      </c>
      <c r="B4741" t="s">
        <v>4032</v>
      </c>
      <c r="C4741" t="s">
        <v>15155</v>
      </c>
      <c r="D4741" t="s">
        <v>22440</v>
      </c>
      <c r="E4741" t="s">
        <v>15044</v>
      </c>
      <c r="F4741">
        <v>1</v>
      </c>
      <c r="G4741">
        <v>10</v>
      </c>
      <c r="H4741" s="1">
        <v>7838</v>
      </c>
      <c r="I4741" s="87"/>
      <c r="K4741" s="86" t="s">
        <v>17485</v>
      </c>
      <c r="L4741" s="86" t="s">
        <v>17486</v>
      </c>
      <c r="N4741">
        <f>IFERROR(VLOOKUP(A4741,bip!$A:$C,2,0),"")</f>
      </c>
      <c r="O4741">
        <f>IFERROR(VLOOKUP(A4741,bip!$A:$Z,3,0),"")</f>
      </c>
    </row>
    <row r="4742" spans="1:15" ht="13.2">
      <c r="A4742" t="s">
        <v>4033</v>
      </c>
      <c r="B4742" t="s">
        <v>4033</v>
      </c>
      <c r="C4742" t="s">
        <v>15155</v>
      </c>
      <c r="D4742" t="s">
        <v>22441</v>
      </c>
      <c r="E4742" t="s">
        <v>15045</v>
      </c>
      <c r="F4742">
        <v>1</v>
      </c>
      <c r="G4742">
        <v>8</v>
      </c>
      <c r="H4742" s="1">
        <v>9401</v>
      </c>
      <c r="I4742" s="87"/>
      <c r="K4742" s="86" t="s">
        <v>17485</v>
      </c>
      <c r="L4742" s="86" t="s">
        <v>17486</v>
      </c>
      <c r="N4742">
        <f>IFERROR(VLOOKUP(A4742,bip!$A:$C,2,0),"")</f>
      </c>
      <c r="O4742">
        <f>IFERROR(VLOOKUP(A4742,bip!$A:$Z,3,0),"")</f>
      </c>
    </row>
    <row r="4743" spans="1:15" ht="13.2">
      <c r="A4743" t="s">
        <v>4034</v>
      </c>
      <c r="B4743" t="s">
        <v>4034</v>
      </c>
      <c r="C4743" t="s">
        <v>15155</v>
      </c>
      <c r="D4743" t="s">
        <v>22447</v>
      </c>
      <c r="E4743" t="s">
        <v>15046</v>
      </c>
      <c r="F4743">
        <v>1</v>
      </c>
      <c r="G4743">
        <v>6</v>
      </c>
      <c r="H4743" s="1">
        <v>11859</v>
      </c>
      <c r="I4743" s="87"/>
      <c r="K4743" s="86" t="s">
        <v>17485</v>
      </c>
      <c r="L4743" s="86" t="s">
        <v>17486</v>
      </c>
      <c r="N4743">
        <f>IFERROR(VLOOKUP(A4743,bip!$A:$C,2,0),"")</f>
      </c>
      <c r="O4743">
        <f>IFERROR(VLOOKUP(A4743,bip!$A:$Z,3,0),"")</f>
      </c>
    </row>
    <row r="4744" spans="1:15" ht="13.2">
      <c r="A4744" t="s">
        <v>3997</v>
      </c>
      <c r="B4744" t="s">
        <v>3997</v>
      </c>
      <c r="C4744" t="s">
        <v>15155</v>
      </c>
      <c r="D4744" t="s">
        <v>22453</v>
      </c>
      <c r="E4744" t="s">
        <v>15017</v>
      </c>
      <c r="F4744">
        <v>1</v>
      </c>
      <c r="G4744">
        <v>40</v>
      </c>
      <c r="H4744" s="1">
        <v>2594</v>
      </c>
      <c r="I4744" s="87"/>
      <c r="K4744" s="86" t="s">
        <v>17485</v>
      </c>
      <c r="L4744" s="86" t="s">
        <v>17486</v>
      </c>
      <c r="N4744">
        <f>IFERROR(VLOOKUP(A4744,bip!$A:$C,2,0),"")</f>
      </c>
      <c r="O4744">
        <f>IFERROR(VLOOKUP(A4744,bip!$A:$Z,3,0),"")</f>
      </c>
    </row>
    <row r="4745" spans="1:15" ht="13.2">
      <c r="A4745" t="s">
        <v>3998</v>
      </c>
      <c r="B4745" t="s">
        <v>3998</v>
      </c>
      <c r="C4745" t="s">
        <v>15155</v>
      </c>
      <c r="D4745" t="s">
        <v>22448</v>
      </c>
      <c r="E4745" t="s">
        <v>15018</v>
      </c>
      <c r="F4745">
        <v>1</v>
      </c>
      <c r="G4745">
        <v>25</v>
      </c>
      <c r="H4745" s="1">
        <v>3206</v>
      </c>
      <c r="I4745" s="87"/>
      <c r="K4745" s="86" t="s">
        <v>17485</v>
      </c>
      <c r="L4745" s="86" t="s">
        <v>17486</v>
      </c>
      <c r="N4745">
        <f>IFERROR(VLOOKUP(A4745,bip!$A:$C,2,0),"")</f>
      </c>
      <c r="O4745">
        <f>IFERROR(VLOOKUP(A4745,bip!$A:$Z,3,0),"")</f>
      </c>
    </row>
    <row r="4746" spans="1:15" ht="13.2">
      <c r="A4746" t="s">
        <v>3999</v>
      </c>
      <c r="B4746" t="s">
        <v>3999</v>
      </c>
      <c r="C4746" t="s">
        <v>15155</v>
      </c>
      <c r="D4746" t="s">
        <v>22449</v>
      </c>
      <c r="E4746" t="s">
        <v>15019</v>
      </c>
      <c r="F4746">
        <v>1</v>
      </c>
      <c r="G4746">
        <v>20</v>
      </c>
      <c r="H4746" s="1">
        <v>4237</v>
      </c>
      <c r="I4746" s="87"/>
      <c r="K4746" s="86" t="s">
        <v>17485</v>
      </c>
      <c r="L4746" s="86" t="s">
        <v>17486</v>
      </c>
      <c r="N4746">
        <f>IFERROR(VLOOKUP(A4746,bip!$A:$C,2,0),"")</f>
      </c>
      <c r="O4746">
        <f>IFERROR(VLOOKUP(A4746,bip!$A:$Z,3,0),"")</f>
      </c>
    </row>
    <row r="4747" spans="1:15" ht="13.2">
      <c r="A4747" t="s">
        <v>4000</v>
      </c>
      <c r="B4747" t="s">
        <v>4000</v>
      </c>
      <c r="C4747" t="s">
        <v>15155</v>
      </c>
      <c r="D4747" t="s">
        <v>22450</v>
      </c>
      <c r="E4747" t="s">
        <v>15020</v>
      </c>
      <c r="F4747">
        <v>1</v>
      </c>
      <c r="G4747">
        <v>20</v>
      </c>
      <c r="H4747" s="1">
        <v>6229</v>
      </c>
      <c r="I4747" s="87"/>
      <c r="K4747" s="86" t="s">
        <v>17485</v>
      </c>
      <c r="L4747" s="86" t="s">
        <v>17486</v>
      </c>
      <c r="N4747">
        <f>IFERROR(VLOOKUP(A4747,bip!$A:$C,2,0),"")</f>
      </c>
      <c r="O4747">
        <f>IFERROR(VLOOKUP(A4747,bip!$A:$Z,3,0),"")</f>
      </c>
    </row>
    <row r="4748" spans="1:15" ht="13.2">
      <c r="A4748" t="s">
        <v>4001</v>
      </c>
      <c r="B4748" t="s">
        <v>4001</v>
      </c>
      <c r="C4748" t="s">
        <v>15155</v>
      </c>
      <c r="D4748" t="s">
        <v>22451</v>
      </c>
      <c r="E4748" t="s">
        <v>15021</v>
      </c>
      <c r="F4748">
        <v>1</v>
      </c>
      <c r="G4748">
        <v>8</v>
      </c>
      <c r="H4748" s="1">
        <v>9110</v>
      </c>
      <c r="I4748" s="87"/>
      <c r="K4748" s="86" t="s">
        <v>17485</v>
      </c>
      <c r="L4748" s="86" t="s">
        <v>17486</v>
      </c>
      <c r="N4748">
        <f>IFERROR(VLOOKUP(A4748,bip!$A:$C,2,0),"")</f>
      </c>
      <c r="O4748">
        <f>IFERROR(VLOOKUP(A4748,bip!$A:$Z,3,0),"")</f>
      </c>
    </row>
    <row r="4749" spans="1:15" ht="13.2">
      <c r="A4749" t="s">
        <v>4002</v>
      </c>
      <c r="B4749" t="s">
        <v>4002</v>
      </c>
      <c r="C4749" t="s">
        <v>15155</v>
      </c>
      <c r="D4749" t="s">
        <v>22452</v>
      </c>
      <c r="E4749" t="s">
        <v>15022</v>
      </c>
      <c r="F4749">
        <v>1</v>
      </c>
      <c r="G4749">
        <v>6</v>
      </c>
      <c r="H4749" s="1">
        <v>16314</v>
      </c>
      <c r="I4749" s="87"/>
      <c r="K4749" s="86" t="s">
        <v>17485</v>
      </c>
      <c r="L4749" s="86" t="s">
        <v>17486</v>
      </c>
      <c r="N4749">
        <f>IFERROR(VLOOKUP(A4749,bip!$A:$C,2,0),"")</f>
      </c>
      <c r="O4749">
        <f>IFERROR(VLOOKUP(A4749,bip!$A:$Z,3,0),"")</f>
      </c>
    </row>
    <row r="4750" spans="1:15" ht="13.2">
      <c r="A4750" t="s">
        <v>4072</v>
      </c>
      <c r="B4750" t="s">
        <v>4072</v>
      </c>
      <c r="C4750" t="s">
        <v>15155</v>
      </c>
      <c r="D4750" t="s">
        <v>31438</v>
      </c>
      <c r="E4750" t="s">
        <v>31439</v>
      </c>
      <c r="F4750">
        <v>1</v>
      </c>
      <c r="G4750">
        <v>10</v>
      </c>
      <c r="H4750" s="1">
        <v>4689</v>
      </c>
      <c r="I4750" s="87"/>
      <c r="K4750" s="86" t="s">
        <v>17485</v>
      </c>
      <c r="L4750" s="86" t="s">
        <v>17486</v>
      </c>
      <c r="N4750">
        <f>IFERROR(VLOOKUP(A4750,bip!$A:$C,2,0),"")</f>
      </c>
      <c r="O4750">
        <f>IFERROR(VLOOKUP(A4750,bip!$A:$Z,3,0),"")</f>
      </c>
    </row>
    <row r="4751" spans="1:15" ht="13.2">
      <c r="A4751" t="s">
        <v>4036</v>
      </c>
      <c r="B4751" t="s">
        <v>4036</v>
      </c>
      <c r="C4751" t="s">
        <v>15155</v>
      </c>
      <c r="D4751" t="s">
        <v>31440</v>
      </c>
      <c r="E4751" t="s">
        <v>29142</v>
      </c>
      <c r="F4751">
        <v>1</v>
      </c>
      <c r="G4751">
        <v>1</v>
      </c>
      <c r="H4751" s="1">
        <v>11209</v>
      </c>
      <c r="I4751" s="87"/>
      <c r="K4751" s="86" t="s">
        <v>17485</v>
      </c>
      <c r="L4751" s="86" t="s">
        <v>17486</v>
      </c>
      <c r="N4751">
        <f>IFERROR(VLOOKUP(A4751,bip!$A:$C,2,0),"")</f>
      </c>
      <c r="O4751">
        <f>IFERROR(VLOOKUP(A4751,bip!$A:$Z,3,0),"")</f>
      </c>
    </row>
    <row r="4752" spans="1:15" ht="13.2">
      <c r="A4752" t="s">
        <v>4037</v>
      </c>
      <c r="B4752" t="s">
        <v>4037</v>
      </c>
      <c r="C4752" t="s">
        <v>15155</v>
      </c>
      <c r="D4752" t="s">
        <v>31441</v>
      </c>
      <c r="E4752" t="s">
        <v>29143</v>
      </c>
      <c r="F4752">
        <v>1</v>
      </c>
      <c r="G4752">
        <v>1</v>
      </c>
      <c r="H4752" s="1">
        <v>7419</v>
      </c>
      <c r="I4752" s="87"/>
      <c r="K4752" s="86" t="s">
        <v>17485</v>
      </c>
      <c r="L4752" s="86" t="s">
        <v>17486</v>
      </c>
      <c r="N4752">
        <f>IFERROR(VLOOKUP(A4752,bip!$A:$C,2,0),"")</f>
      </c>
      <c r="O4752">
        <f>IFERROR(VLOOKUP(A4752,bip!$A:$Z,3,0),"")</f>
      </c>
    </row>
    <row r="4753" spans="1:15" ht="13.2">
      <c r="A4753" t="s">
        <v>4035</v>
      </c>
      <c r="B4753" t="s">
        <v>4035</v>
      </c>
      <c r="C4753" t="s">
        <v>15155</v>
      </c>
      <c r="D4753" t="s">
        <v>31442</v>
      </c>
      <c r="E4753" t="s">
        <v>29144</v>
      </c>
      <c r="F4753">
        <v>1</v>
      </c>
      <c r="G4753">
        <v>1</v>
      </c>
      <c r="H4753" s="1">
        <v>36637</v>
      </c>
      <c r="I4753" s="87"/>
      <c r="K4753" s="86" t="s">
        <v>17485</v>
      </c>
      <c r="L4753" s="86" t="s">
        <v>17486</v>
      </c>
      <c r="N4753">
        <f>IFERROR(VLOOKUP(A4753,bip!$A:$C,2,0),"")</f>
      </c>
      <c r="O4753">
        <f>IFERROR(VLOOKUP(A4753,bip!$A:$Z,3,0),"")</f>
      </c>
    </row>
    <row r="4754" spans="1:15" ht="13.2">
      <c r="A4754" t="s">
        <v>4038</v>
      </c>
      <c r="B4754" t="s">
        <v>4038</v>
      </c>
      <c r="C4754" t="s">
        <v>15155</v>
      </c>
      <c r="D4754" t="s">
        <v>22476</v>
      </c>
      <c r="E4754" t="s">
        <v>19944</v>
      </c>
      <c r="F4754">
        <v>1</v>
      </c>
      <c r="G4754">
        <v>30</v>
      </c>
      <c r="H4754" s="1">
        <v>375</v>
      </c>
      <c r="I4754" s="87"/>
      <c r="K4754" s="86" t="s">
        <v>17485</v>
      </c>
      <c r="L4754" s="86" t="s">
        <v>17486</v>
      </c>
      <c r="N4754">
        <f>IFERROR(VLOOKUP(A4754,bip!$A:$C,2,0),"")</f>
      </c>
      <c r="O4754">
        <f>IFERROR(VLOOKUP(A4754,bip!$A:$Z,3,0),"")</f>
      </c>
    </row>
    <row r="4755" spans="1:15" ht="13.2">
      <c r="A4755" t="s">
        <v>4039</v>
      </c>
      <c r="B4755" t="s">
        <v>4039</v>
      </c>
      <c r="C4755" t="s">
        <v>15155</v>
      </c>
      <c r="D4755" t="s">
        <v>22461</v>
      </c>
      <c r="E4755" t="s">
        <v>19929</v>
      </c>
      <c r="F4755">
        <v>1</v>
      </c>
      <c r="G4755">
        <v>600</v>
      </c>
      <c r="H4755" s="1">
        <v>375</v>
      </c>
      <c r="I4755" s="87"/>
      <c r="K4755" s="86" t="s">
        <v>17485</v>
      </c>
      <c r="L4755" s="86" t="s">
        <v>17486</v>
      </c>
      <c r="N4755">
        <f>IFERROR(VLOOKUP(A4755,bip!$A:$C,2,0),"")</f>
      </c>
      <c r="O4755">
        <f>IFERROR(VLOOKUP(A4755,bip!$A:$Z,3,0),"")</f>
      </c>
    </row>
    <row r="4756" spans="1:15" ht="13.2">
      <c r="A4756" t="s">
        <v>4040</v>
      </c>
      <c r="B4756" t="s">
        <v>4040</v>
      </c>
      <c r="C4756" t="s">
        <v>15155</v>
      </c>
      <c r="D4756" t="s">
        <v>22462</v>
      </c>
      <c r="E4756" t="s">
        <v>19930</v>
      </c>
      <c r="F4756">
        <v>1</v>
      </c>
      <c r="G4756">
        <v>156</v>
      </c>
      <c r="H4756" s="1">
        <v>419</v>
      </c>
      <c r="I4756" s="87"/>
      <c r="K4756" s="86" t="s">
        <v>17485</v>
      </c>
      <c r="L4756" s="86" t="s">
        <v>17486</v>
      </c>
      <c r="N4756">
        <f>IFERROR(VLOOKUP(A4756,bip!$A:$C,2,0),"")</f>
      </c>
      <c r="O4756">
        <f>IFERROR(VLOOKUP(A4756,bip!$A:$Z,3,0),"")</f>
      </c>
    </row>
    <row r="4757" spans="1:15" ht="13.2">
      <c r="A4757" t="s">
        <v>4041</v>
      </c>
      <c r="B4757" t="s">
        <v>4041</v>
      </c>
      <c r="C4757" t="s">
        <v>15155</v>
      </c>
      <c r="D4757" t="s">
        <v>22477</v>
      </c>
      <c r="E4757" t="s">
        <v>19945</v>
      </c>
      <c r="F4757">
        <v>1</v>
      </c>
      <c r="G4757">
        <v>320</v>
      </c>
      <c r="H4757" s="1">
        <v>425</v>
      </c>
      <c r="I4757" s="87"/>
      <c r="K4757" s="86" t="s">
        <v>17485</v>
      </c>
      <c r="L4757" s="86" t="s">
        <v>17486</v>
      </c>
      <c r="N4757">
        <f>IFERROR(VLOOKUP(A4757,bip!$A:$C,2,0),"")</f>
      </c>
      <c r="O4757">
        <f>IFERROR(VLOOKUP(A4757,bip!$A:$Z,3,0),"")</f>
      </c>
    </row>
    <row r="4758" spans="1:15" ht="13.2">
      <c r="A4758" t="s">
        <v>4042</v>
      </c>
      <c r="B4758" t="s">
        <v>4042</v>
      </c>
      <c r="C4758" t="s">
        <v>15155</v>
      </c>
      <c r="D4758" t="s">
        <v>22463</v>
      </c>
      <c r="E4758" t="s">
        <v>19931</v>
      </c>
      <c r="F4758">
        <v>1</v>
      </c>
      <c r="G4758">
        <v>252</v>
      </c>
      <c r="H4758" s="1">
        <v>448</v>
      </c>
      <c r="I4758" s="87"/>
      <c r="K4758" s="86" t="s">
        <v>17485</v>
      </c>
      <c r="L4758" s="86" t="s">
        <v>17486</v>
      </c>
      <c r="N4758">
        <f>IFERROR(VLOOKUP(A4758,bip!$A:$C,2,0),"")</f>
      </c>
      <c r="O4758">
        <f>IFERROR(VLOOKUP(A4758,bip!$A:$Z,3,0),"")</f>
      </c>
    </row>
    <row r="4759" spans="1:15" ht="13.2">
      <c r="A4759" t="s">
        <v>4043</v>
      </c>
      <c r="B4759" t="s">
        <v>4043</v>
      </c>
      <c r="C4759" t="s">
        <v>15155</v>
      </c>
      <c r="D4759" t="s">
        <v>22464</v>
      </c>
      <c r="E4759" t="s">
        <v>19932</v>
      </c>
      <c r="F4759">
        <v>1</v>
      </c>
      <c r="G4759">
        <v>20</v>
      </c>
      <c r="H4759" s="1">
        <v>472</v>
      </c>
      <c r="I4759" s="87"/>
      <c r="K4759" s="86" t="s">
        <v>17485</v>
      </c>
      <c r="L4759" s="86" t="s">
        <v>17486</v>
      </c>
      <c r="N4759">
        <f>IFERROR(VLOOKUP(A4759,bip!$A:$C,2,0),"")</f>
      </c>
      <c r="O4759">
        <f>IFERROR(VLOOKUP(A4759,bip!$A:$Z,3,0),"")</f>
      </c>
    </row>
    <row r="4760" spans="1:15" ht="13.2">
      <c r="A4760" t="s">
        <v>4044</v>
      </c>
      <c r="B4760" t="s">
        <v>4044</v>
      </c>
      <c r="C4760" t="s">
        <v>15155</v>
      </c>
      <c r="D4760" t="s">
        <v>22465</v>
      </c>
      <c r="E4760" t="s">
        <v>19933</v>
      </c>
      <c r="F4760">
        <v>1</v>
      </c>
      <c r="G4760">
        <v>276</v>
      </c>
      <c r="H4760" s="1">
        <v>542</v>
      </c>
      <c r="I4760" s="87"/>
      <c r="K4760" s="86" t="s">
        <v>17485</v>
      </c>
      <c r="L4760" s="86" t="s">
        <v>17486</v>
      </c>
      <c r="N4760">
        <f>IFERROR(VLOOKUP(A4760,bip!$A:$C,2,0),"")</f>
      </c>
      <c r="O4760">
        <f>IFERROR(VLOOKUP(A4760,bip!$A:$Z,3,0),"")</f>
      </c>
    </row>
    <row r="4761" spans="1:15" ht="13.2">
      <c r="A4761" t="s">
        <v>4045</v>
      </c>
      <c r="B4761" t="s">
        <v>4045</v>
      </c>
      <c r="C4761" t="s">
        <v>15155</v>
      </c>
      <c r="D4761" t="s">
        <v>22466</v>
      </c>
      <c r="E4761" t="s">
        <v>19934</v>
      </c>
      <c r="F4761">
        <v>1</v>
      </c>
      <c r="G4761">
        <v>276</v>
      </c>
      <c r="H4761" s="1">
        <v>595</v>
      </c>
      <c r="I4761" s="87"/>
      <c r="K4761" s="86" t="s">
        <v>17485</v>
      </c>
      <c r="L4761" s="86" t="s">
        <v>17486</v>
      </c>
      <c r="N4761">
        <f>IFERROR(VLOOKUP(A4761,bip!$A:$C,2,0),"")</f>
      </c>
      <c r="O4761">
        <f>IFERROR(VLOOKUP(A4761,bip!$A:$Z,3,0),"")</f>
      </c>
    </row>
    <row r="4762" spans="1:15" ht="13.2">
      <c r="A4762" t="s">
        <v>4046</v>
      </c>
      <c r="B4762" t="s">
        <v>4046</v>
      </c>
      <c r="C4762" t="s">
        <v>15155</v>
      </c>
      <c r="D4762" t="s">
        <v>22467</v>
      </c>
      <c r="E4762" t="s">
        <v>19935</v>
      </c>
      <c r="F4762">
        <v>1</v>
      </c>
      <c r="G4762">
        <v>120</v>
      </c>
      <c r="H4762" s="1">
        <v>669</v>
      </c>
      <c r="I4762" s="87"/>
      <c r="K4762" s="86" t="s">
        <v>17485</v>
      </c>
      <c r="L4762" s="86" t="s">
        <v>17486</v>
      </c>
      <c r="N4762">
        <f>IFERROR(VLOOKUP(A4762,bip!$A:$C,2,0),"")</f>
      </c>
      <c r="O4762">
        <f>IFERROR(VLOOKUP(A4762,bip!$A:$Z,3,0),"")</f>
      </c>
    </row>
    <row r="4763" spans="1:15" ht="13.2">
      <c r="A4763" t="s">
        <v>4047</v>
      </c>
      <c r="B4763" t="s">
        <v>4047</v>
      </c>
      <c r="C4763" t="s">
        <v>15155</v>
      </c>
      <c r="D4763" t="s">
        <v>22468</v>
      </c>
      <c r="E4763" t="s">
        <v>19936</v>
      </c>
      <c r="F4763">
        <v>1</v>
      </c>
      <c r="G4763">
        <v>120</v>
      </c>
      <c r="H4763" s="1">
        <v>818</v>
      </c>
      <c r="I4763" s="87"/>
      <c r="K4763" s="86" t="s">
        <v>17485</v>
      </c>
      <c r="L4763" s="86" t="s">
        <v>17486</v>
      </c>
      <c r="N4763">
        <f>IFERROR(VLOOKUP(A4763,bip!$A:$C,2,0),"")</f>
      </c>
      <c r="O4763">
        <f>IFERROR(VLOOKUP(A4763,bip!$A:$Z,3,0),"")</f>
      </c>
    </row>
    <row r="4764" spans="1:15" ht="13.2">
      <c r="A4764" t="s">
        <v>4048</v>
      </c>
      <c r="B4764" t="s">
        <v>4048</v>
      </c>
      <c r="C4764" t="s">
        <v>15155</v>
      </c>
      <c r="D4764" t="s">
        <v>22469</v>
      </c>
      <c r="E4764" t="s">
        <v>19937</v>
      </c>
      <c r="F4764">
        <v>1</v>
      </c>
      <c r="G4764">
        <v>120</v>
      </c>
      <c r="H4764" s="1">
        <v>934</v>
      </c>
      <c r="I4764" s="87"/>
      <c r="K4764" s="86" t="s">
        <v>17485</v>
      </c>
      <c r="L4764" s="86" t="s">
        <v>17486</v>
      </c>
      <c r="N4764">
        <f>IFERROR(VLOOKUP(A4764,bip!$A:$C,2,0),"")</f>
      </c>
      <c r="O4764">
        <f>IFERROR(VLOOKUP(A4764,bip!$A:$Z,3,0),"")</f>
      </c>
    </row>
    <row r="4765" spans="1:15" ht="13.2">
      <c r="A4765" t="s">
        <v>4049</v>
      </c>
      <c r="B4765" t="s">
        <v>4049</v>
      </c>
      <c r="C4765" t="s">
        <v>15155</v>
      </c>
      <c r="D4765" t="s">
        <v>22470</v>
      </c>
      <c r="E4765" t="s">
        <v>19938</v>
      </c>
      <c r="F4765">
        <v>1</v>
      </c>
      <c r="G4765">
        <v>108</v>
      </c>
      <c r="H4765" s="1">
        <v>999</v>
      </c>
      <c r="I4765" s="87"/>
      <c r="K4765" s="86" t="s">
        <v>17485</v>
      </c>
      <c r="L4765" s="86" t="s">
        <v>17486</v>
      </c>
      <c r="N4765">
        <f>IFERROR(VLOOKUP(A4765,bip!$A:$C,2,0),"")</f>
      </c>
      <c r="O4765">
        <f>IFERROR(VLOOKUP(A4765,bip!$A:$Z,3,0),"")</f>
      </c>
    </row>
    <row r="4766" spans="1:15" ht="13.2">
      <c r="A4766" t="s">
        <v>4050</v>
      </c>
      <c r="B4766" t="s">
        <v>4050</v>
      </c>
      <c r="C4766" t="s">
        <v>15155</v>
      </c>
      <c r="D4766" t="s">
        <v>22471</v>
      </c>
      <c r="E4766" t="s">
        <v>19939</v>
      </c>
      <c r="F4766">
        <v>1</v>
      </c>
      <c r="G4766">
        <v>120</v>
      </c>
      <c r="H4766" s="1">
        <v>1068</v>
      </c>
      <c r="I4766" s="87"/>
      <c r="K4766" s="86" t="s">
        <v>17485</v>
      </c>
      <c r="L4766" s="86" t="s">
        <v>17486</v>
      </c>
      <c r="N4766">
        <f>IFERROR(VLOOKUP(A4766,bip!$A:$C,2,0),"")</f>
      </c>
      <c r="O4766">
        <f>IFERROR(VLOOKUP(A4766,bip!$A:$Z,3,0),"")</f>
      </c>
    </row>
    <row r="4767" spans="1:15" ht="13.2">
      <c r="A4767" t="s">
        <v>4051</v>
      </c>
      <c r="B4767" t="s">
        <v>4051</v>
      </c>
      <c r="C4767" t="s">
        <v>15155</v>
      </c>
      <c r="D4767" t="s">
        <v>22454</v>
      </c>
      <c r="E4767" t="s">
        <v>19922</v>
      </c>
      <c r="F4767">
        <v>1</v>
      </c>
      <c r="G4767">
        <v>36</v>
      </c>
      <c r="H4767" s="1">
        <v>1265</v>
      </c>
      <c r="I4767" s="87"/>
      <c r="K4767" s="86" t="s">
        <v>17485</v>
      </c>
      <c r="L4767" s="86" t="s">
        <v>17486</v>
      </c>
      <c r="N4767">
        <f>IFERROR(VLOOKUP(A4767,bip!$A:$C,2,0),"")</f>
      </c>
      <c r="O4767">
        <f>IFERROR(VLOOKUP(A4767,bip!$A:$Z,3,0),"")</f>
      </c>
    </row>
    <row r="4768" spans="1:15" ht="13.2">
      <c r="A4768" t="s">
        <v>4052</v>
      </c>
      <c r="B4768" t="s">
        <v>4052</v>
      </c>
      <c r="C4768" t="s">
        <v>15155</v>
      </c>
      <c r="D4768" t="s">
        <v>22455</v>
      </c>
      <c r="E4768" t="s">
        <v>19923</v>
      </c>
      <c r="F4768">
        <v>1</v>
      </c>
      <c r="G4768">
        <v>30</v>
      </c>
      <c r="H4768" s="1">
        <v>1385</v>
      </c>
      <c r="I4768" s="87"/>
      <c r="K4768" s="86" t="s">
        <v>17485</v>
      </c>
      <c r="L4768" s="86" t="s">
        <v>17486</v>
      </c>
      <c r="N4768">
        <f>IFERROR(VLOOKUP(A4768,bip!$A:$C,2,0),"")</f>
      </c>
      <c r="O4768">
        <f>IFERROR(VLOOKUP(A4768,bip!$A:$Z,3,0),"")</f>
      </c>
    </row>
    <row r="4769" spans="1:15" ht="13.2">
      <c r="A4769" t="s">
        <v>4053</v>
      </c>
      <c r="B4769" t="s">
        <v>4053</v>
      </c>
      <c r="C4769" t="s">
        <v>15155</v>
      </c>
      <c r="D4769" t="s">
        <v>22456</v>
      </c>
      <c r="E4769" t="s">
        <v>19924</v>
      </c>
      <c r="F4769">
        <v>1</v>
      </c>
      <c r="G4769">
        <v>30</v>
      </c>
      <c r="H4769" s="1">
        <v>1385</v>
      </c>
      <c r="I4769" s="87"/>
      <c r="K4769" s="86" t="s">
        <v>17485</v>
      </c>
      <c r="L4769" s="86" t="s">
        <v>17486</v>
      </c>
      <c r="N4769">
        <f>IFERROR(VLOOKUP(A4769,bip!$A:$C,2,0),"")</f>
      </c>
      <c r="O4769">
        <f>IFERROR(VLOOKUP(A4769,bip!$A:$Z,3,0),"")</f>
      </c>
    </row>
    <row r="4770" spans="1:15" ht="13.2">
      <c r="A4770" t="s">
        <v>4054</v>
      </c>
      <c r="B4770" t="s">
        <v>4054</v>
      </c>
      <c r="C4770" t="s">
        <v>15155</v>
      </c>
      <c r="D4770" t="s">
        <v>22457</v>
      </c>
      <c r="E4770" t="s">
        <v>19925</v>
      </c>
      <c r="F4770">
        <v>1</v>
      </c>
      <c r="G4770">
        <v>48</v>
      </c>
      <c r="H4770" s="1">
        <v>1696</v>
      </c>
      <c r="I4770" s="87"/>
      <c r="K4770" s="86" t="s">
        <v>17485</v>
      </c>
      <c r="L4770" s="86" t="s">
        <v>17486</v>
      </c>
      <c r="N4770">
        <f>IFERROR(VLOOKUP(A4770,bip!$A:$C,2,0),"")</f>
      </c>
      <c r="O4770">
        <f>IFERROR(VLOOKUP(A4770,bip!$A:$Z,3,0),"")</f>
      </c>
    </row>
    <row r="4771" spans="1:15" ht="13.2">
      <c r="A4771" t="s">
        <v>4055</v>
      </c>
      <c r="B4771" t="s">
        <v>4055</v>
      </c>
      <c r="C4771" t="s">
        <v>15155</v>
      </c>
      <c r="D4771" t="s">
        <v>22458</v>
      </c>
      <c r="E4771" t="s">
        <v>19926</v>
      </c>
      <c r="F4771">
        <v>1</v>
      </c>
      <c r="G4771">
        <v>30</v>
      </c>
      <c r="H4771" s="1">
        <v>1779</v>
      </c>
      <c r="I4771" s="87"/>
      <c r="K4771" s="86" t="s">
        <v>17485</v>
      </c>
      <c r="L4771" s="86" t="s">
        <v>17486</v>
      </c>
      <c r="N4771">
        <f>IFERROR(VLOOKUP(A4771,bip!$A:$C,2,0),"")</f>
      </c>
      <c r="O4771">
        <f>IFERROR(VLOOKUP(A4771,bip!$A:$Z,3,0),"")</f>
      </c>
    </row>
    <row r="4772" spans="1:15" ht="13.2">
      <c r="A4772" t="s">
        <v>4056</v>
      </c>
      <c r="B4772" t="s">
        <v>4056</v>
      </c>
      <c r="C4772" t="s">
        <v>15155</v>
      </c>
      <c r="D4772" t="s">
        <v>22459</v>
      </c>
      <c r="E4772" t="s">
        <v>19927</v>
      </c>
      <c r="F4772">
        <v>1</v>
      </c>
      <c r="G4772">
        <v>48</v>
      </c>
      <c r="H4772" s="1">
        <v>1825</v>
      </c>
      <c r="I4772" s="87"/>
      <c r="K4772" s="86" t="s">
        <v>17485</v>
      </c>
      <c r="L4772" s="86" t="s">
        <v>17486</v>
      </c>
      <c r="N4772">
        <f>IFERROR(VLOOKUP(A4772,bip!$A:$C,2,0),"")</f>
      </c>
      <c r="O4772">
        <f>IFERROR(VLOOKUP(A4772,bip!$A:$Z,3,0),"")</f>
      </c>
    </row>
    <row r="4773" spans="1:15" ht="13.2">
      <c r="A4773" t="s">
        <v>4057</v>
      </c>
      <c r="B4773" t="s">
        <v>4057</v>
      </c>
      <c r="C4773" t="s">
        <v>15155</v>
      </c>
      <c r="D4773" t="s">
        <v>22460</v>
      </c>
      <c r="E4773" t="s">
        <v>19928</v>
      </c>
      <c r="F4773">
        <v>1</v>
      </c>
      <c r="G4773">
        <v>30</v>
      </c>
      <c r="H4773" s="1">
        <v>2253</v>
      </c>
      <c r="I4773" s="87"/>
      <c r="K4773" s="86" t="s">
        <v>17485</v>
      </c>
      <c r="L4773" s="86" t="s">
        <v>17486</v>
      </c>
      <c r="N4773">
        <f>IFERROR(VLOOKUP(A4773,bip!$A:$C,2,0),"")</f>
      </c>
      <c r="O4773">
        <f>IFERROR(VLOOKUP(A4773,bip!$A:$Z,3,0),"")</f>
      </c>
    </row>
    <row r="4774" spans="1:15" ht="13.2">
      <c r="A4774" t="s">
        <v>4058</v>
      </c>
      <c r="B4774" t="s">
        <v>4058</v>
      </c>
      <c r="C4774" t="s">
        <v>15155</v>
      </c>
      <c r="D4774" t="s">
        <v>22478</v>
      </c>
      <c r="E4774" t="s">
        <v>19946</v>
      </c>
      <c r="F4774">
        <v>1</v>
      </c>
      <c r="G4774">
        <v>30</v>
      </c>
      <c r="H4774" s="1">
        <v>2523</v>
      </c>
      <c r="I4774" s="87"/>
      <c r="K4774" s="86" t="s">
        <v>17485</v>
      </c>
      <c r="L4774" s="86" t="s">
        <v>17486</v>
      </c>
      <c r="N4774">
        <f>IFERROR(VLOOKUP(A4774,bip!$A:$C,2,0),"")</f>
      </c>
      <c r="O4774">
        <f>IFERROR(VLOOKUP(A4774,bip!$A:$Z,3,0),"")</f>
      </c>
    </row>
    <row r="4775" spans="1:15" ht="13.2">
      <c r="A4775" t="s">
        <v>4059</v>
      </c>
      <c r="B4775" t="s">
        <v>4059</v>
      </c>
      <c r="C4775" t="s">
        <v>15155</v>
      </c>
      <c r="D4775" t="s">
        <v>22472</v>
      </c>
      <c r="E4775" t="s">
        <v>19940</v>
      </c>
      <c r="F4775">
        <v>1</v>
      </c>
      <c r="G4775">
        <v>30</v>
      </c>
      <c r="H4775" s="1">
        <v>2795</v>
      </c>
      <c r="I4775" s="87"/>
      <c r="K4775" s="86" t="s">
        <v>17485</v>
      </c>
      <c r="L4775" s="86" t="s">
        <v>17486</v>
      </c>
      <c r="N4775">
        <f>IFERROR(VLOOKUP(A4775,bip!$A:$C,2,0),"")</f>
      </c>
      <c r="O4775">
        <f>IFERROR(VLOOKUP(A4775,bip!$A:$Z,3,0),"")</f>
      </c>
    </row>
    <row r="4776" spans="1:15" ht="13.2">
      <c r="A4776" t="s">
        <v>4060</v>
      </c>
      <c r="B4776" t="s">
        <v>4060</v>
      </c>
      <c r="C4776" t="s">
        <v>15155</v>
      </c>
      <c r="D4776" t="s">
        <v>22479</v>
      </c>
      <c r="E4776" t="s">
        <v>19947</v>
      </c>
      <c r="F4776">
        <v>1</v>
      </c>
      <c r="G4776">
        <v>30</v>
      </c>
      <c r="H4776" s="1">
        <v>3048</v>
      </c>
      <c r="I4776" s="87"/>
      <c r="K4776" s="86" t="s">
        <v>17485</v>
      </c>
      <c r="L4776" s="86" t="s">
        <v>17486</v>
      </c>
      <c r="N4776">
        <f>IFERROR(VLOOKUP(A4776,bip!$A:$C,2,0),"")</f>
      </c>
      <c r="O4776">
        <f>IFERROR(VLOOKUP(A4776,bip!$A:$Z,3,0),"")</f>
      </c>
    </row>
    <row r="4777" spans="1:15" ht="13.2">
      <c r="A4777" t="s">
        <v>4061</v>
      </c>
      <c r="B4777" t="s">
        <v>4061</v>
      </c>
      <c r="C4777" t="s">
        <v>15155</v>
      </c>
      <c r="D4777" t="s">
        <v>22480</v>
      </c>
      <c r="E4777" t="s">
        <v>19948</v>
      </c>
      <c r="F4777">
        <v>1</v>
      </c>
      <c r="G4777">
        <v>30</v>
      </c>
      <c r="H4777" s="1">
        <v>3267</v>
      </c>
      <c r="I4777" s="87"/>
      <c r="K4777" s="86" t="s">
        <v>17485</v>
      </c>
      <c r="L4777" s="86" t="s">
        <v>17486</v>
      </c>
      <c r="N4777">
        <f>IFERROR(VLOOKUP(A4777,bip!$A:$C,2,0),"")</f>
      </c>
      <c r="O4777">
        <f>IFERROR(VLOOKUP(A4777,bip!$A:$Z,3,0),"")</f>
      </c>
    </row>
    <row r="4778" spans="1:15" ht="13.2">
      <c r="A4778" t="s">
        <v>4062</v>
      </c>
      <c r="B4778" t="s">
        <v>4062</v>
      </c>
      <c r="C4778" t="s">
        <v>15155</v>
      </c>
      <c r="D4778" t="s">
        <v>22473</v>
      </c>
      <c r="E4778" t="s">
        <v>19941</v>
      </c>
      <c r="F4778">
        <v>1</v>
      </c>
      <c r="G4778">
        <v>24</v>
      </c>
      <c r="H4778" s="1">
        <v>3637</v>
      </c>
      <c r="I4778" s="87"/>
      <c r="K4778" s="86" t="s">
        <v>17485</v>
      </c>
      <c r="L4778" s="86" t="s">
        <v>17486</v>
      </c>
      <c r="N4778">
        <f>IFERROR(VLOOKUP(A4778,bip!$A:$C,2,0),"")</f>
      </c>
      <c r="O4778">
        <f>IFERROR(VLOOKUP(A4778,bip!$A:$Z,3,0),"")</f>
      </c>
    </row>
    <row r="4779" spans="1:15" ht="13.2">
      <c r="A4779" t="s">
        <v>4063</v>
      </c>
      <c r="B4779" t="s">
        <v>4063</v>
      </c>
      <c r="C4779" t="s">
        <v>15155</v>
      </c>
      <c r="D4779" t="s">
        <v>22474</v>
      </c>
      <c r="E4779" t="s">
        <v>19942</v>
      </c>
      <c r="F4779">
        <v>1</v>
      </c>
      <c r="G4779">
        <v>24</v>
      </c>
      <c r="H4779" s="1">
        <v>3569</v>
      </c>
      <c r="I4779" s="87"/>
      <c r="K4779" s="86" t="s">
        <v>17485</v>
      </c>
      <c r="L4779" s="86" t="s">
        <v>17486</v>
      </c>
      <c r="N4779">
        <f>IFERROR(VLOOKUP(A4779,bip!$A:$C,2,0),"")</f>
      </c>
      <c r="O4779">
        <f>IFERROR(VLOOKUP(A4779,bip!$A:$Z,3,0),"")</f>
      </c>
    </row>
    <row r="4780" spans="1:15" ht="13.2">
      <c r="A4780" t="s">
        <v>4064</v>
      </c>
      <c r="B4780" t="s">
        <v>4064</v>
      </c>
      <c r="C4780" t="s">
        <v>15155</v>
      </c>
      <c r="D4780" t="s">
        <v>22481</v>
      </c>
      <c r="E4780" t="s">
        <v>19949</v>
      </c>
      <c r="F4780">
        <v>1</v>
      </c>
      <c r="G4780">
        <v>18</v>
      </c>
      <c r="H4780" s="1">
        <v>4142</v>
      </c>
      <c r="I4780" s="87"/>
      <c r="K4780" s="86" t="s">
        <v>17485</v>
      </c>
      <c r="L4780" s="86" t="s">
        <v>17486</v>
      </c>
      <c r="N4780">
        <f>IFERROR(VLOOKUP(A4780,bip!$A:$C,2,0),"")</f>
      </c>
      <c r="O4780">
        <f>IFERROR(VLOOKUP(A4780,bip!$A:$Z,3,0),"")</f>
      </c>
    </row>
    <row r="4781" spans="1:15" ht="13.2">
      <c r="A4781" t="s">
        <v>4065</v>
      </c>
      <c r="B4781" t="s">
        <v>4065</v>
      </c>
      <c r="C4781" t="s">
        <v>15155</v>
      </c>
      <c r="D4781" t="s">
        <v>22482</v>
      </c>
      <c r="E4781" t="s">
        <v>19950</v>
      </c>
      <c r="F4781">
        <v>1</v>
      </c>
      <c r="G4781">
        <v>18</v>
      </c>
      <c r="H4781" s="1">
        <v>5741</v>
      </c>
      <c r="I4781" s="87"/>
      <c r="K4781" s="86" t="s">
        <v>17485</v>
      </c>
      <c r="L4781" s="86" t="s">
        <v>17486</v>
      </c>
      <c r="N4781">
        <f>IFERROR(VLOOKUP(A4781,bip!$A:$C,2,0),"")</f>
      </c>
      <c r="O4781">
        <f>IFERROR(VLOOKUP(A4781,bip!$A:$Z,3,0),"")</f>
      </c>
    </row>
    <row r="4782" spans="1:15" ht="13.2">
      <c r="A4782" t="s">
        <v>4066</v>
      </c>
      <c r="B4782" t="s">
        <v>4066</v>
      </c>
      <c r="C4782" t="s">
        <v>15155</v>
      </c>
      <c r="D4782" t="s">
        <v>22475</v>
      </c>
      <c r="E4782" t="s">
        <v>19943</v>
      </c>
      <c r="F4782">
        <v>1</v>
      </c>
      <c r="G4782">
        <v>10</v>
      </c>
      <c r="H4782" s="1">
        <v>7042</v>
      </c>
      <c r="I4782" s="87"/>
      <c r="K4782" s="86" t="s">
        <v>17485</v>
      </c>
      <c r="L4782" s="86" t="s">
        <v>17486</v>
      </c>
      <c r="N4782">
        <f>IFERROR(VLOOKUP(A4782,bip!$A:$C,2,0),"")</f>
      </c>
      <c r="O4782">
        <f>IFERROR(VLOOKUP(A4782,bip!$A:$Z,3,0),"")</f>
      </c>
    </row>
    <row r="4783" spans="1:15" ht="13.2">
      <c r="A4783" t="s">
        <v>4067</v>
      </c>
      <c r="B4783" t="s">
        <v>4067</v>
      </c>
      <c r="C4783" t="s">
        <v>15155</v>
      </c>
      <c r="D4783" t="s">
        <v>22483</v>
      </c>
      <c r="E4783" t="s">
        <v>19951</v>
      </c>
      <c r="F4783">
        <v>1</v>
      </c>
      <c r="G4783">
        <v>15</v>
      </c>
      <c r="H4783" s="1">
        <v>7487</v>
      </c>
      <c r="I4783" s="87"/>
      <c r="K4783" s="86" t="s">
        <v>17485</v>
      </c>
      <c r="L4783" s="86" t="s">
        <v>17486</v>
      </c>
      <c r="N4783">
        <f>IFERROR(VLOOKUP(A4783,bip!$A:$C,2,0),"")</f>
      </c>
      <c r="O4783">
        <f>IFERROR(VLOOKUP(A4783,bip!$A:$Z,3,0),"")</f>
      </c>
    </row>
    <row r="4784" spans="1:15" ht="13.2">
      <c r="A4784" t="s">
        <v>4068</v>
      </c>
      <c r="B4784" t="s">
        <v>4068</v>
      </c>
      <c r="C4784" t="s">
        <v>15155</v>
      </c>
      <c r="D4784" t="s">
        <v>22484</v>
      </c>
      <c r="E4784" t="s">
        <v>19952</v>
      </c>
      <c r="F4784">
        <v>1</v>
      </c>
      <c r="G4784">
        <v>8</v>
      </c>
      <c r="H4784" s="1">
        <v>9335</v>
      </c>
      <c r="I4784" s="87"/>
      <c r="K4784" s="86" t="s">
        <v>17485</v>
      </c>
      <c r="L4784" s="86" t="s">
        <v>17486</v>
      </c>
      <c r="N4784">
        <f>IFERROR(VLOOKUP(A4784,bip!$A:$C,2,0),"")</f>
      </c>
      <c r="O4784">
        <f>IFERROR(VLOOKUP(A4784,bip!$A:$Z,3,0),"")</f>
      </c>
    </row>
    <row r="4785" spans="1:15" ht="13.2">
      <c r="A4785" t="s">
        <v>4069</v>
      </c>
      <c r="B4785" t="s">
        <v>4069</v>
      </c>
      <c r="C4785" t="s">
        <v>15155</v>
      </c>
      <c r="D4785" t="s">
        <v>22485</v>
      </c>
      <c r="E4785" t="s">
        <v>19953</v>
      </c>
      <c r="F4785">
        <v>1</v>
      </c>
      <c r="G4785">
        <v>6</v>
      </c>
      <c r="H4785" s="1">
        <v>11659</v>
      </c>
      <c r="I4785" s="87"/>
      <c r="K4785" s="86" t="s">
        <v>17485</v>
      </c>
      <c r="L4785" s="86" t="s">
        <v>17486</v>
      </c>
      <c r="N4785">
        <f>IFERROR(VLOOKUP(A4785,bip!$A:$C,2,0),"")</f>
      </c>
      <c r="O4785">
        <f>IFERROR(VLOOKUP(A4785,bip!$A:$Z,3,0),"")</f>
      </c>
    </row>
    <row r="4786" spans="1:15" ht="13.2">
      <c r="A4786" t="s">
        <v>4070</v>
      </c>
      <c r="B4786" t="s">
        <v>4070</v>
      </c>
      <c r="C4786" t="s">
        <v>15155</v>
      </c>
      <c r="D4786" t="s">
        <v>22486</v>
      </c>
      <c r="E4786" t="s">
        <v>19954</v>
      </c>
      <c r="F4786">
        <v>1</v>
      </c>
      <c r="G4786">
        <v>5</v>
      </c>
      <c r="H4786" s="1">
        <v>11782</v>
      </c>
      <c r="I4786" s="87"/>
      <c r="K4786" s="86" t="s">
        <v>17485</v>
      </c>
      <c r="L4786" s="86" t="s">
        <v>17486</v>
      </c>
      <c r="N4786">
        <f>IFERROR(VLOOKUP(A4786,bip!$A:$C,2,0),"")</f>
      </c>
      <c r="O4786">
        <f>IFERROR(VLOOKUP(A4786,bip!$A:$Z,3,0),"")</f>
      </c>
    </row>
    <row r="4787" spans="1:15" ht="13.2">
      <c r="A4787" t="s">
        <v>4458</v>
      </c>
      <c r="B4787" t="s">
        <v>4458</v>
      </c>
      <c r="C4787" t="s">
        <v>15155</v>
      </c>
      <c r="D4787" t="s">
        <v>22704</v>
      </c>
      <c r="E4787" t="s">
        <v>20027</v>
      </c>
      <c r="F4787">
        <v>1</v>
      </c>
      <c r="G4787">
        <v>1</v>
      </c>
      <c r="H4787" s="1">
        <v>7766</v>
      </c>
      <c r="I4787" s="87">
        <v>0.30</v>
      </c>
      <c r="J4787" s="86" t="s">
        <v>41688</v>
      </c>
      <c r="K4787" s="86" t="s">
        <v>44487</v>
      </c>
      <c r="L4787" s="86" t="s">
        <v>17486</v>
      </c>
      <c r="N4787">
        <f>IFERROR(VLOOKUP(A4787,bip!$A:$C,2,0),"")</f>
      </c>
      <c r="O4787">
        <f>IFERROR(VLOOKUP(A4787,bip!$A:$Z,3,0),"")</f>
      </c>
    </row>
    <row r="4788" spans="1:15" ht="13.2">
      <c r="A4788" t="s">
        <v>4118</v>
      </c>
      <c r="B4788" t="s">
        <v>4118</v>
      </c>
      <c r="C4788" t="s">
        <v>15155</v>
      </c>
      <c r="D4788" t="s">
        <v>22538</v>
      </c>
      <c r="E4788" t="s">
        <v>15078</v>
      </c>
      <c r="F4788">
        <v>1</v>
      </c>
      <c r="G4788">
        <v>6</v>
      </c>
      <c r="H4788" s="1">
        <v>2987</v>
      </c>
      <c r="I4788" s="87"/>
      <c r="K4788" s="86" t="s">
        <v>17485</v>
      </c>
      <c r="L4788" s="86" t="s">
        <v>17486</v>
      </c>
      <c r="N4788">
        <f>IFERROR(VLOOKUP(A4788,bip!$A:$C,2,0),"")</f>
      </c>
      <c r="O4788">
        <f>IFERROR(VLOOKUP(A4788,bip!$A:$Z,3,0),"")</f>
      </c>
    </row>
    <row r="4789" spans="1:15" ht="13.2">
      <c r="A4789" t="s">
        <v>4119</v>
      </c>
      <c r="B4789" t="s">
        <v>4119</v>
      </c>
      <c r="C4789" t="s">
        <v>15155</v>
      </c>
      <c r="D4789" t="s">
        <v>22532</v>
      </c>
      <c r="E4789" t="s">
        <v>15079</v>
      </c>
      <c r="F4789">
        <v>1</v>
      </c>
      <c r="G4789">
        <v>6</v>
      </c>
      <c r="H4789" s="1">
        <v>2987</v>
      </c>
      <c r="I4789" s="87"/>
      <c r="K4789" s="86" t="s">
        <v>17485</v>
      </c>
      <c r="L4789" s="86" t="s">
        <v>17486</v>
      </c>
      <c r="N4789">
        <f>IFERROR(VLOOKUP(A4789,bip!$A:$C,2,0),"")</f>
      </c>
      <c r="O4789">
        <f>IFERROR(VLOOKUP(A4789,bip!$A:$Z,3,0),"")</f>
      </c>
    </row>
    <row r="4790" spans="1:15" ht="13.2">
      <c r="A4790" t="s">
        <v>4120</v>
      </c>
      <c r="B4790" t="s">
        <v>4120</v>
      </c>
      <c r="C4790" t="s">
        <v>15155</v>
      </c>
      <c r="D4790" t="s">
        <v>22539</v>
      </c>
      <c r="E4790" t="s">
        <v>15080</v>
      </c>
      <c r="F4790">
        <v>1</v>
      </c>
      <c r="G4790">
        <v>6</v>
      </c>
      <c r="H4790" s="1">
        <v>3380</v>
      </c>
      <c r="I4790" s="87"/>
      <c r="K4790" s="86" t="s">
        <v>17485</v>
      </c>
      <c r="L4790" s="86" t="s">
        <v>17486</v>
      </c>
      <c r="N4790">
        <f>IFERROR(VLOOKUP(A4790,bip!$A:$C,2,0),"")</f>
      </c>
      <c r="O4790">
        <f>IFERROR(VLOOKUP(A4790,bip!$A:$Z,3,0),"")</f>
      </c>
    </row>
    <row r="4791" spans="1:15" ht="13.2">
      <c r="A4791" t="s">
        <v>4121</v>
      </c>
      <c r="B4791" t="s">
        <v>4121</v>
      </c>
      <c r="C4791" t="s">
        <v>15155</v>
      </c>
      <c r="D4791" t="s">
        <v>22540</v>
      </c>
      <c r="E4791" t="s">
        <v>15081</v>
      </c>
      <c r="F4791">
        <v>1</v>
      </c>
      <c r="G4791">
        <v>6</v>
      </c>
      <c r="H4791" s="1">
        <v>4419</v>
      </c>
      <c r="I4791" s="87"/>
      <c r="K4791" s="86" t="s">
        <v>17485</v>
      </c>
      <c r="L4791" s="86" t="s">
        <v>17486</v>
      </c>
      <c r="N4791">
        <f>IFERROR(VLOOKUP(A4791,bip!$A:$C,2,0),"")</f>
      </c>
      <c r="O4791">
        <f>IFERROR(VLOOKUP(A4791,bip!$A:$Z,3,0),"")</f>
      </c>
    </row>
    <row r="4792" spans="1:15" ht="13.2">
      <c r="A4792" t="s">
        <v>4122</v>
      </c>
      <c r="B4792" t="s">
        <v>4122</v>
      </c>
      <c r="C4792" t="s">
        <v>15155</v>
      </c>
      <c r="D4792" t="s">
        <v>22533</v>
      </c>
      <c r="E4792" t="s">
        <v>15082</v>
      </c>
      <c r="F4792">
        <v>1</v>
      </c>
      <c r="G4792">
        <v>6</v>
      </c>
      <c r="H4792" s="1">
        <v>4510</v>
      </c>
      <c r="I4792" s="87"/>
      <c r="K4792" s="86" t="s">
        <v>17485</v>
      </c>
      <c r="L4792" s="86" t="s">
        <v>17486</v>
      </c>
      <c r="N4792">
        <f>IFERROR(VLOOKUP(A4792,bip!$A:$C,2,0),"")</f>
      </c>
      <c r="O4792">
        <f>IFERROR(VLOOKUP(A4792,bip!$A:$Z,3,0),"")</f>
      </c>
    </row>
    <row r="4793" spans="1:15" ht="13.2">
      <c r="A4793" t="s">
        <v>4123</v>
      </c>
      <c r="B4793" t="s">
        <v>4123</v>
      </c>
      <c r="C4793" t="s">
        <v>15155</v>
      </c>
      <c r="D4793" t="s">
        <v>22541</v>
      </c>
      <c r="E4793" t="s">
        <v>15083</v>
      </c>
      <c r="F4793">
        <v>1</v>
      </c>
      <c r="G4793">
        <v>6</v>
      </c>
      <c r="H4793" s="1">
        <v>4587</v>
      </c>
      <c r="I4793" s="87"/>
      <c r="K4793" s="86" t="s">
        <v>17485</v>
      </c>
      <c r="L4793" s="86" t="s">
        <v>17486</v>
      </c>
      <c r="N4793">
        <f>IFERROR(VLOOKUP(A4793,bip!$A:$C,2,0),"")</f>
      </c>
      <c r="O4793">
        <f>IFERROR(VLOOKUP(A4793,bip!$A:$Z,3,0),"")</f>
      </c>
    </row>
    <row r="4794" spans="1:15" ht="13.2">
      <c r="A4794" t="s">
        <v>4124</v>
      </c>
      <c r="B4794" t="s">
        <v>4124</v>
      </c>
      <c r="C4794" t="s">
        <v>15155</v>
      </c>
      <c r="D4794" t="s">
        <v>22542</v>
      </c>
      <c r="E4794" t="s">
        <v>15084</v>
      </c>
      <c r="F4794">
        <v>1</v>
      </c>
      <c r="G4794">
        <v>6</v>
      </c>
      <c r="H4794" s="1">
        <v>5560</v>
      </c>
      <c r="I4794" s="87"/>
      <c r="K4794" s="86" t="s">
        <v>17485</v>
      </c>
      <c r="L4794" s="86" t="s">
        <v>17486</v>
      </c>
      <c r="N4794">
        <f>IFERROR(VLOOKUP(A4794,bip!$A:$C,2,0),"")</f>
      </c>
      <c r="O4794">
        <f>IFERROR(VLOOKUP(A4794,bip!$A:$Z,3,0),"")</f>
      </c>
    </row>
    <row r="4795" spans="1:15" ht="13.2">
      <c r="A4795" t="s">
        <v>4125</v>
      </c>
      <c r="B4795" t="s">
        <v>4125</v>
      </c>
      <c r="C4795" t="s">
        <v>15155</v>
      </c>
      <c r="D4795" t="s">
        <v>22534</v>
      </c>
      <c r="E4795" t="s">
        <v>15085</v>
      </c>
      <c r="F4795">
        <v>1</v>
      </c>
      <c r="G4795">
        <v>6</v>
      </c>
      <c r="H4795" s="1">
        <v>5775</v>
      </c>
      <c r="I4795" s="87"/>
      <c r="K4795" s="86" t="s">
        <v>17485</v>
      </c>
      <c r="L4795" s="86" t="s">
        <v>17486</v>
      </c>
      <c r="N4795">
        <f>IFERROR(VLOOKUP(A4795,bip!$A:$C,2,0),"")</f>
      </c>
      <c r="O4795">
        <f>IFERROR(VLOOKUP(A4795,bip!$A:$Z,3,0),"")</f>
      </c>
    </row>
    <row r="4796" spans="1:15" ht="13.2">
      <c r="A4796" t="s">
        <v>4126</v>
      </c>
      <c r="B4796" t="s">
        <v>4126</v>
      </c>
      <c r="C4796" t="s">
        <v>15155</v>
      </c>
      <c r="D4796" t="s">
        <v>22543</v>
      </c>
      <c r="E4796" t="s">
        <v>15086</v>
      </c>
      <c r="F4796">
        <v>1</v>
      </c>
      <c r="G4796">
        <v>6</v>
      </c>
      <c r="H4796" s="1">
        <v>5889</v>
      </c>
      <c r="I4796" s="87"/>
      <c r="K4796" s="86" t="s">
        <v>17485</v>
      </c>
      <c r="L4796" s="86" t="s">
        <v>17486</v>
      </c>
      <c r="N4796">
        <f>IFERROR(VLOOKUP(A4796,bip!$A:$C,2,0),"")</f>
      </c>
      <c r="O4796">
        <f>IFERROR(VLOOKUP(A4796,bip!$A:$Z,3,0),"")</f>
      </c>
    </row>
    <row r="4797" spans="1:15" ht="13.2">
      <c r="A4797" t="s">
        <v>4127</v>
      </c>
      <c r="B4797" t="s">
        <v>4127</v>
      </c>
      <c r="C4797" t="s">
        <v>15155</v>
      </c>
      <c r="D4797" t="s">
        <v>22544</v>
      </c>
      <c r="E4797" t="s">
        <v>15087</v>
      </c>
      <c r="F4797">
        <v>1</v>
      </c>
      <c r="G4797">
        <v>6</v>
      </c>
      <c r="H4797" s="1">
        <v>7118</v>
      </c>
      <c r="I4797" s="87"/>
      <c r="K4797" s="86" t="s">
        <v>17485</v>
      </c>
      <c r="L4797" s="86" t="s">
        <v>17486</v>
      </c>
      <c r="N4797">
        <f>IFERROR(VLOOKUP(A4797,bip!$A:$C,2,0),"")</f>
      </c>
      <c r="O4797">
        <f>IFERROR(VLOOKUP(A4797,bip!$A:$Z,3,0),"")</f>
      </c>
    </row>
    <row r="4798" spans="1:15" ht="13.2">
      <c r="A4798" t="s">
        <v>4128</v>
      </c>
      <c r="B4798" t="s">
        <v>4128</v>
      </c>
      <c r="C4798" t="s">
        <v>15155</v>
      </c>
      <c r="D4798" t="s">
        <v>22545</v>
      </c>
      <c r="E4798" t="s">
        <v>15088</v>
      </c>
      <c r="F4798">
        <v>1</v>
      </c>
      <c r="G4798">
        <v>6</v>
      </c>
      <c r="H4798" s="1">
        <v>8306</v>
      </c>
      <c r="I4798" s="87"/>
      <c r="K4798" s="86" t="s">
        <v>17485</v>
      </c>
      <c r="L4798" s="86" t="s">
        <v>17486</v>
      </c>
      <c r="N4798">
        <f>IFERROR(VLOOKUP(A4798,bip!$A:$C,2,0),"")</f>
      </c>
      <c r="O4798">
        <f>IFERROR(VLOOKUP(A4798,bip!$A:$Z,3,0),"")</f>
      </c>
    </row>
    <row r="4799" spans="1:15" ht="13.2">
      <c r="A4799" t="s">
        <v>4132</v>
      </c>
      <c r="B4799" t="s">
        <v>4132</v>
      </c>
      <c r="C4799" t="s">
        <v>15155</v>
      </c>
      <c r="D4799" t="s">
        <v>22537</v>
      </c>
      <c r="E4799" t="s">
        <v>19969</v>
      </c>
      <c r="F4799">
        <v>1</v>
      </c>
      <c r="G4799">
        <v>6</v>
      </c>
      <c r="H4799" s="1">
        <v>4358</v>
      </c>
      <c r="I4799" s="87"/>
      <c r="K4799" s="86" t="s">
        <v>17485</v>
      </c>
      <c r="L4799" s="86" t="s">
        <v>17486</v>
      </c>
      <c r="N4799">
        <f>IFERROR(VLOOKUP(A4799,bip!$A:$C,2,0),"")</f>
      </c>
      <c r="O4799">
        <f>IFERROR(VLOOKUP(A4799,bip!$A:$Z,3,0),"")</f>
      </c>
    </row>
    <row r="4800" spans="1:15" ht="13.2">
      <c r="A4800" t="s">
        <v>4133</v>
      </c>
      <c r="B4800" t="s">
        <v>4133</v>
      </c>
      <c r="C4800" t="s">
        <v>15155</v>
      </c>
      <c r="D4800" t="s">
        <v>22547</v>
      </c>
      <c r="E4800" t="s">
        <v>19970</v>
      </c>
      <c r="F4800">
        <v>1</v>
      </c>
      <c r="G4800">
        <v>6</v>
      </c>
      <c r="H4800" s="1">
        <v>11081</v>
      </c>
      <c r="I4800" s="87"/>
      <c r="K4800" s="86" t="s">
        <v>17485</v>
      </c>
      <c r="L4800" s="86" t="s">
        <v>17486</v>
      </c>
      <c r="N4800">
        <f>IFERROR(VLOOKUP(A4800,bip!$A:$C,2,0),"")</f>
      </c>
      <c r="O4800">
        <f>IFERROR(VLOOKUP(A4800,bip!$A:$Z,3,0),"")</f>
      </c>
    </row>
    <row r="4801" spans="1:15" ht="13.2">
      <c r="A4801" t="s">
        <v>4073</v>
      </c>
      <c r="B4801" t="s">
        <v>4073</v>
      </c>
      <c r="C4801" t="s">
        <v>15155</v>
      </c>
      <c r="D4801" t="s">
        <v>22507</v>
      </c>
      <c r="E4801" t="s">
        <v>15047</v>
      </c>
      <c r="F4801">
        <v>1</v>
      </c>
      <c r="G4801">
        <v>6</v>
      </c>
      <c r="H4801" s="1">
        <v>3585</v>
      </c>
      <c r="I4801" s="87"/>
      <c r="K4801" s="86" t="s">
        <v>17485</v>
      </c>
      <c r="L4801" s="86" t="s">
        <v>17486</v>
      </c>
      <c r="N4801">
        <f>IFERROR(VLOOKUP(A4801,bip!$A:$C,2,0),"")</f>
      </c>
      <c r="O4801">
        <f>IFERROR(VLOOKUP(A4801,bip!$A:$Z,3,0),"")</f>
      </c>
    </row>
    <row r="4802" spans="1:15" ht="13.2">
      <c r="A4802" t="s">
        <v>4074</v>
      </c>
      <c r="B4802" t="s">
        <v>4074</v>
      </c>
      <c r="C4802" t="s">
        <v>15155</v>
      </c>
      <c r="D4802" t="s">
        <v>22487</v>
      </c>
      <c r="E4802" t="s">
        <v>15048</v>
      </c>
      <c r="F4802">
        <v>1</v>
      </c>
      <c r="G4802">
        <v>6</v>
      </c>
      <c r="H4802" s="1">
        <v>3789</v>
      </c>
      <c r="I4802" s="87"/>
      <c r="K4802" s="86" t="s">
        <v>17485</v>
      </c>
      <c r="L4802" s="86" t="s">
        <v>17486</v>
      </c>
      <c r="N4802">
        <f>IFERROR(VLOOKUP(A4802,bip!$A:$C,2,0),"")</f>
      </c>
      <c r="O4802">
        <f>IFERROR(VLOOKUP(A4802,bip!$A:$Z,3,0),"")</f>
      </c>
    </row>
    <row r="4803" spans="1:15" ht="13.2">
      <c r="A4803" t="s">
        <v>4075</v>
      </c>
      <c r="B4803" t="s">
        <v>4075</v>
      </c>
      <c r="C4803" t="s">
        <v>15155</v>
      </c>
      <c r="D4803" t="s">
        <v>22508</v>
      </c>
      <c r="E4803" t="s">
        <v>15049</v>
      </c>
      <c r="F4803">
        <v>1</v>
      </c>
      <c r="G4803">
        <v>6</v>
      </c>
      <c r="H4803" s="1">
        <v>3789</v>
      </c>
      <c r="I4803" s="87"/>
      <c r="K4803" s="86" t="s">
        <v>17485</v>
      </c>
      <c r="L4803" s="86" t="s">
        <v>17486</v>
      </c>
      <c r="N4803">
        <f>IFERROR(VLOOKUP(A4803,bip!$A:$C,2,0),"")</f>
      </c>
      <c r="O4803">
        <f>IFERROR(VLOOKUP(A4803,bip!$A:$Z,3,0),"")</f>
      </c>
    </row>
    <row r="4804" spans="1:15" ht="13.2">
      <c r="A4804" t="s">
        <v>4076</v>
      </c>
      <c r="B4804" t="s">
        <v>4076</v>
      </c>
      <c r="C4804" t="s">
        <v>15155</v>
      </c>
      <c r="D4804" t="s">
        <v>22509</v>
      </c>
      <c r="E4804" t="s">
        <v>15050</v>
      </c>
      <c r="F4804">
        <v>1</v>
      </c>
      <c r="G4804">
        <v>6</v>
      </c>
      <c r="H4804" s="1">
        <v>3789</v>
      </c>
      <c r="I4804" s="87"/>
      <c r="K4804" s="86" t="s">
        <v>17485</v>
      </c>
      <c r="L4804" s="86" t="s">
        <v>17486</v>
      </c>
      <c r="N4804">
        <f>IFERROR(VLOOKUP(A4804,bip!$A:$C,2,0),"")</f>
      </c>
      <c r="O4804">
        <f>IFERROR(VLOOKUP(A4804,bip!$A:$Z,3,0),"")</f>
      </c>
    </row>
    <row r="4805" spans="1:15" ht="13.2">
      <c r="A4805" t="s">
        <v>4077</v>
      </c>
      <c r="B4805" t="s">
        <v>4077</v>
      </c>
      <c r="C4805" t="s">
        <v>15155</v>
      </c>
      <c r="D4805" t="s">
        <v>22488</v>
      </c>
      <c r="E4805" t="s">
        <v>15051</v>
      </c>
      <c r="F4805">
        <v>1</v>
      </c>
      <c r="G4805">
        <v>6</v>
      </c>
      <c r="H4805" s="1">
        <v>3789</v>
      </c>
      <c r="I4805" s="87"/>
      <c r="K4805" s="86" t="s">
        <v>17485</v>
      </c>
      <c r="L4805" s="86" t="s">
        <v>17486</v>
      </c>
      <c r="N4805">
        <f>IFERROR(VLOOKUP(A4805,bip!$A:$C,2,0),"")</f>
      </c>
      <c r="O4805">
        <f>IFERROR(VLOOKUP(A4805,bip!$A:$Z,3,0),"")</f>
      </c>
    </row>
    <row r="4806" spans="1:15" ht="13.2">
      <c r="A4806" t="s">
        <v>4078</v>
      </c>
      <c r="B4806" t="s">
        <v>4078</v>
      </c>
      <c r="C4806" t="s">
        <v>15155</v>
      </c>
      <c r="D4806" t="s">
        <v>22510</v>
      </c>
      <c r="E4806" t="s">
        <v>15052</v>
      </c>
      <c r="F4806">
        <v>1</v>
      </c>
      <c r="G4806">
        <v>6</v>
      </c>
      <c r="H4806" s="1">
        <v>3789</v>
      </c>
      <c r="I4806" s="87"/>
      <c r="K4806" s="86" t="s">
        <v>17485</v>
      </c>
      <c r="L4806" s="86" t="s">
        <v>17486</v>
      </c>
      <c r="N4806">
        <f>IFERROR(VLOOKUP(A4806,bip!$A:$C,2,0),"")</f>
      </c>
      <c r="O4806">
        <f>IFERROR(VLOOKUP(A4806,bip!$A:$Z,3,0),"")</f>
      </c>
    </row>
    <row r="4807" spans="1:15" ht="13.2">
      <c r="A4807" t="s">
        <v>4079</v>
      </c>
      <c r="B4807" t="s">
        <v>4079</v>
      </c>
      <c r="C4807" t="s">
        <v>15155</v>
      </c>
      <c r="D4807" t="s">
        <v>22511</v>
      </c>
      <c r="E4807" t="s">
        <v>15053</v>
      </c>
      <c r="F4807">
        <v>1</v>
      </c>
      <c r="G4807">
        <v>6</v>
      </c>
      <c r="H4807" s="1">
        <v>3789</v>
      </c>
      <c r="I4807" s="87"/>
      <c r="K4807" s="86" t="s">
        <v>17485</v>
      </c>
      <c r="L4807" s="86" t="s">
        <v>17486</v>
      </c>
      <c r="N4807">
        <f>IFERROR(VLOOKUP(A4807,bip!$A:$C,2,0),"")</f>
      </c>
      <c r="O4807">
        <f>IFERROR(VLOOKUP(A4807,bip!$A:$Z,3,0),"")</f>
      </c>
    </row>
    <row r="4808" spans="1:15" ht="13.2">
      <c r="A4808" t="s">
        <v>4080</v>
      </c>
      <c r="B4808" t="s">
        <v>4080</v>
      </c>
      <c r="C4808" t="s">
        <v>15155</v>
      </c>
      <c r="D4808" t="s">
        <v>22489</v>
      </c>
      <c r="E4808" t="s">
        <v>15054</v>
      </c>
      <c r="F4808">
        <v>1</v>
      </c>
      <c r="G4808">
        <v>6</v>
      </c>
      <c r="H4808" s="1">
        <v>5575</v>
      </c>
      <c r="I4808" s="87"/>
      <c r="K4808" s="86" t="s">
        <v>17485</v>
      </c>
      <c r="L4808" s="86" t="s">
        <v>17486</v>
      </c>
      <c r="N4808">
        <f>IFERROR(VLOOKUP(A4808,bip!$A:$C,2,0),"")</f>
      </c>
      <c r="O4808">
        <f>IFERROR(VLOOKUP(A4808,bip!$A:$Z,3,0),"")</f>
      </c>
    </row>
    <row r="4809" spans="1:15" ht="13.2">
      <c r="A4809" t="s">
        <v>4081</v>
      </c>
      <c r="B4809" t="s">
        <v>4081</v>
      </c>
      <c r="C4809" t="s">
        <v>15155</v>
      </c>
      <c r="D4809" t="s">
        <v>22490</v>
      </c>
      <c r="E4809" t="s">
        <v>15055</v>
      </c>
      <c r="F4809">
        <v>1</v>
      </c>
      <c r="G4809">
        <v>6</v>
      </c>
      <c r="H4809" s="1">
        <v>5915</v>
      </c>
      <c r="I4809" s="87"/>
      <c r="K4809" s="86" t="s">
        <v>17485</v>
      </c>
      <c r="L4809" s="86" t="s">
        <v>17486</v>
      </c>
      <c r="N4809">
        <f>IFERROR(VLOOKUP(A4809,bip!$A:$C,2,0),"")</f>
      </c>
      <c r="O4809">
        <f>IFERROR(VLOOKUP(A4809,bip!$A:$Z,3,0),"")</f>
      </c>
    </row>
    <row r="4810" spans="1:15" ht="13.2">
      <c r="A4810" t="s">
        <v>4104</v>
      </c>
      <c r="B4810" t="s">
        <v>4104</v>
      </c>
      <c r="C4810" t="s">
        <v>15155</v>
      </c>
      <c r="D4810" t="s">
        <v>22524</v>
      </c>
      <c r="E4810" t="s">
        <v>19961</v>
      </c>
      <c r="F4810">
        <v>1</v>
      </c>
      <c r="G4810">
        <v>6</v>
      </c>
      <c r="H4810" s="1">
        <v>3585</v>
      </c>
      <c r="I4810" s="87"/>
      <c r="K4810" s="86" t="s">
        <v>17485</v>
      </c>
      <c r="L4810" s="86" t="s">
        <v>17486</v>
      </c>
      <c r="N4810">
        <f>IFERROR(VLOOKUP(A4810,bip!$A:$C,2,0),"")</f>
      </c>
      <c r="O4810">
        <f>IFERROR(VLOOKUP(A4810,bip!$A:$Z,3,0),"")</f>
      </c>
    </row>
    <row r="4811" spans="1:15" ht="13.2">
      <c r="A4811" t="s">
        <v>4082</v>
      </c>
      <c r="B4811" t="s">
        <v>4082</v>
      </c>
      <c r="C4811" t="s">
        <v>15155</v>
      </c>
      <c r="D4811" t="s">
        <v>22491</v>
      </c>
      <c r="E4811" t="s">
        <v>15056</v>
      </c>
      <c r="F4811">
        <v>1</v>
      </c>
      <c r="G4811">
        <v>6</v>
      </c>
      <c r="H4811" s="1">
        <v>5915</v>
      </c>
      <c r="I4811" s="87"/>
      <c r="K4811" s="86" t="s">
        <v>17485</v>
      </c>
      <c r="L4811" s="86" t="s">
        <v>17486</v>
      </c>
      <c r="N4811">
        <f>IFERROR(VLOOKUP(A4811,bip!$A:$C,2,0),"")</f>
      </c>
      <c r="O4811">
        <f>IFERROR(VLOOKUP(A4811,bip!$A:$Z,3,0),"")</f>
      </c>
    </row>
    <row r="4812" spans="1:15" ht="13.2">
      <c r="A4812" t="s">
        <v>4083</v>
      </c>
      <c r="B4812" t="s">
        <v>4083</v>
      </c>
      <c r="C4812" t="s">
        <v>15155</v>
      </c>
      <c r="D4812" t="s">
        <v>22512</v>
      </c>
      <c r="E4812" t="s">
        <v>15057</v>
      </c>
      <c r="F4812">
        <v>1</v>
      </c>
      <c r="G4812">
        <v>12</v>
      </c>
      <c r="H4812" s="1">
        <v>6159</v>
      </c>
      <c r="I4812" s="87"/>
      <c r="K4812" s="86" t="s">
        <v>17485</v>
      </c>
      <c r="L4812" s="86" t="s">
        <v>17486</v>
      </c>
      <c r="N4812">
        <f>IFERROR(VLOOKUP(A4812,bip!$A:$C,2,0),"")</f>
      </c>
      <c r="O4812">
        <f>IFERROR(VLOOKUP(A4812,bip!$A:$Z,3,0),"")</f>
      </c>
    </row>
    <row r="4813" spans="1:15" ht="13.2">
      <c r="A4813" t="s">
        <v>4105</v>
      </c>
      <c r="B4813" t="s">
        <v>4105</v>
      </c>
      <c r="C4813" t="s">
        <v>15155</v>
      </c>
      <c r="D4813" t="s">
        <v>22525</v>
      </c>
      <c r="E4813" t="s">
        <v>19962</v>
      </c>
      <c r="F4813">
        <v>1</v>
      </c>
      <c r="G4813">
        <v>6</v>
      </c>
      <c r="H4813" s="1">
        <v>3789</v>
      </c>
      <c r="I4813" s="87"/>
      <c r="K4813" s="86" t="s">
        <v>17485</v>
      </c>
      <c r="L4813" s="86" t="s">
        <v>17486</v>
      </c>
      <c r="N4813">
        <f>IFERROR(VLOOKUP(A4813,bip!$A:$C,2,0),"")</f>
      </c>
      <c r="O4813">
        <f>IFERROR(VLOOKUP(A4813,bip!$A:$Z,3,0),"")</f>
      </c>
    </row>
    <row r="4814" spans="1:15" ht="13.2">
      <c r="A4814" t="s">
        <v>4084</v>
      </c>
      <c r="B4814" t="s">
        <v>4084</v>
      </c>
      <c r="C4814" t="s">
        <v>15155</v>
      </c>
      <c r="D4814" t="s">
        <v>22513</v>
      </c>
      <c r="E4814" t="s">
        <v>15058</v>
      </c>
      <c r="F4814">
        <v>1</v>
      </c>
      <c r="G4814">
        <v>6</v>
      </c>
      <c r="H4814" s="1">
        <v>6159</v>
      </c>
      <c r="I4814" s="87"/>
      <c r="K4814" s="86" t="s">
        <v>17485</v>
      </c>
      <c r="L4814" s="86" t="s">
        <v>17486</v>
      </c>
      <c r="N4814">
        <f>IFERROR(VLOOKUP(A4814,bip!$A:$C,2,0),"")</f>
      </c>
      <c r="O4814">
        <f>IFERROR(VLOOKUP(A4814,bip!$A:$Z,3,0),"")</f>
      </c>
    </row>
    <row r="4815" spans="1:15" ht="13.2">
      <c r="A4815" t="s">
        <v>4085</v>
      </c>
      <c r="B4815" t="s">
        <v>4085</v>
      </c>
      <c r="C4815" t="s">
        <v>15155</v>
      </c>
      <c r="D4815" t="s">
        <v>22492</v>
      </c>
      <c r="E4815" t="s">
        <v>15059</v>
      </c>
      <c r="F4815">
        <v>1</v>
      </c>
      <c r="G4815">
        <v>6</v>
      </c>
      <c r="H4815" s="1">
        <v>6159</v>
      </c>
      <c r="I4815" s="87"/>
      <c r="K4815" s="86" t="s">
        <v>17485</v>
      </c>
      <c r="L4815" s="86" t="s">
        <v>17486</v>
      </c>
      <c r="N4815">
        <f>IFERROR(VLOOKUP(A4815,bip!$A:$C,2,0),"")</f>
      </c>
      <c r="O4815">
        <f>IFERROR(VLOOKUP(A4815,bip!$A:$Z,3,0),"")</f>
      </c>
    </row>
    <row r="4816" spans="1:15" ht="13.2">
      <c r="A4816" t="s">
        <v>4086</v>
      </c>
      <c r="B4816" t="s">
        <v>4086</v>
      </c>
      <c r="C4816" t="s">
        <v>15155</v>
      </c>
      <c r="D4816" t="s">
        <v>22514</v>
      </c>
      <c r="E4816" t="s">
        <v>15060</v>
      </c>
      <c r="F4816">
        <v>1</v>
      </c>
      <c r="G4816">
        <v>12</v>
      </c>
      <c r="H4816" s="1">
        <v>6619</v>
      </c>
      <c r="I4816" s="87"/>
      <c r="K4816" s="86" t="s">
        <v>17485</v>
      </c>
      <c r="L4816" s="86" t="s">
        <v>17486</v>
      </c>
      <c r="N4816">
        <f>IFERROR(VLOOKUP(A4816,bip!$A:$C,2,0),"")</f>
      </c>
      <c r="O4816">
        <f>IFERROR(VLOOKUP(A4816,bip!$A:$Z,3,0),"")</f>
      </c>
    </row>
    <row r="4817" spans="1:15" ht="13.2">
      <c r="A4817" t="s">
        <v>4106</v>
      </c>
      <c r="B4817" t="s">
        <v>4106</v>
      </c>
      <c r="C4817" t="s">
        <v>15155</v>
      </c>
      <c r="D4817" t="s">
        <v>22501</v>
      </c>
      <c r="E4817" t="s">
        <v>19955</v>
      </c>
      <c r="F4817">
        <v>1</v>
      </c>
      <c r="G4817">
        <v>6</v>
      </c>
      <c r="H4817" s="1">
        <v>3789</v>
      </c>
      <c r="I4817" s="87"/>
      <c r="K4817" s="86" t="s">
        <v>17485</v>
      </c>
      <c r="L4817" s="86" t="s">
        <v>17486</v>
      </c>
      <c r="N4817">
        <f>IFERROR(VLOOKUP(A4817,bip!$A:$C,2,0),"")</f>
      </c>
      <c r="O4817">
        <f>IFERROR(VLOOKUP(A4817,bip!$A:$Z,3,0),"")</f>
      </c>
    </row>
    <row r="4818" spans="1:15" ht="13.2">
      <c r="A4818" t="s">
        <v>4087</v>
      </c>
      <c r="B4818" t="s">
        <v>4087</v>
      </c>
      <c r="C4818" t="s">
        <v>15155</v>
      </c>
      <c r="D4818" t="s">
        <v>22515</v>
      </c>
      <c r="E4818" t="s">
        <v>15061</v>
      </c>
      <c r="F4818">
        <v>1</v>
      </c>
      <c r="G4818">
        <v>6</v>
      </c>
      <c r="H4818" s="1">
        <v>7609</v>
      </c>
      <c r="I4818" s="87"/>
      <c r="K4818" s="86" t="s">
        <v>17485</v>
      </c>
      <c r="L4818" s="86" t="s">
        <v>17486</v>
      </c>
      <c r="N4818">
        <f>IFERROR(VLOOKUP(A4818,bip!$A:$C,2,0),"")</f>
      </c>
      <c r="O4818">
        <f>IFERROR(VLOOKUP(A4818,bip!$A:$Z,3,0),"")</f>
      </c>
    </row>
    <row r="4819" spans="1:15" ht="13.2">
      <c r="A4819" t="s">
        <v>4088</v>
      </c>
      <c r="B4819" t="s">
        <v>4088</v>
      </c>
      <c r="C4819" t="s">
        <v>15155</v>
      </c>
      <c r="D4819" t="s">
        <v>22493</v>
      </c>
      <c r="E4819" t="s">
        <v>15062</v>
      </c>
      <c r="F4819">
        <v>1</v>
      </c>
      <c r="G4819">
        <v>1</v>
      </c>
      <c r="H4819" s="1">
        <v>11409</v>
      </c>
      <c r="I4819" s="87"/>
      <c r="K4819" s="86" t="s">
        <v>17485</v>
      </c>
      <c r="L4819" s="86" t="s">
        <v>17486</v>
      </c>
      <c r="N4819">
        <f>IFERROR(VLOOKUP(A4819,bip!$A:$C,2,0),"")</f>
      </c>
      <c r="O4819">
        <f>IFERROR(VLOOKUP(A4819,bip!$A:$Z,3,0),"")</f>
      </c>
    </row>
    <row r="4820" spans="1:15" ht="13.2">
      <c r="A4820" t="s">
        <v>4107</v>
      </c>
      <c r="B4820" t="s">
        <v>4107</v>
      </c>
      <c r="C4820" t="s">
        <v>15155</v>
      </c>
      <c r="D4820" t="s">
        <v>22526</v>
      </c>
      <c r="E4820" t="s">
        <v>19963</v>
      </c>
      <c r="F4820">
        <v>1</v>
      </c>
      <c r="G4820">
        <v>6</v>
      </c>
      <c r="H4820" s="1">
        <v>3789</v>
      </c>
      <c r="I4820" s="87"/>
      <c r="K4820" s="86" t="s">
        <v>17485</v>
      </c>
      <c r="L4820" s="86" t="s">
        <v>17486</v>
      </c>
      <c r="N4820">
        <f>IFERROR(VLOOKUP(A4820,bip!$A:$C,2,0),"")</f>
      </c>
      <c r="O4820">
        <f>IFERROR(VLOOKUP(A4820,bip!$A:$Z,3,0),"")</f>
      </c>
    </row>
    <row r="4821" spans="1:15" ht="13.2">
      <c r="A4821" t="s">
        <v>4089</v>
      </c>
      <c r="B4821" t="s">
        <v>4089</v>
      </c>
      <c r="C4821" t="s">
        <v>15155</v>
      </c>
      <c r="D4821" t="s">
        <v>22516</v>
      </c>
      <c r="E4821" t="s">
        <v>15063</v>
      </c>
      <c r="F4821">
        <v>1</v>
      </c>
      <c r="G4821">
        <v>1</v>
      </c>
      <c r="H4821" s="1">
        <v>12189</v>
      </c>
      <c r="I4821" s="87"/>
      <c r="K4821" s="86" t="s">
        <v>17485</v>
      </c>
      <c r="L4821" s="86" t="s">
        <v>17486</v>
      </c>
      <c r="N4821">
        <f>IFERROR(VLOOKUP(A4821,bip!$A:$C,2,0),"")</f>
      </c>
      <c r="O4821">
        <f>IFERROR(VLOOKUP(A4821,bip!$A:$Z,3,0),"")</f>
      </c>
    </row>
    <row r="4822" spans="1:15" ht="13.2">
      <c r="A4822" t="s">
        <v>4090</v>
      </c>
      <c r="B4822" t="s">
        <v>4090</v>
      </c>
      <c r="C4822" t="s">
        <v>15155</v>
      </c>
      <c r="D4822" t="s">
        <v>22494</v>
      </c>
      <c r="E4822" t="s">
        <v>15064</v>
      </c>
      <c r="F4822">
        <v>1</v>
      </c>
      <c r="G4822">
        <v>4</v>
      </c>
      <c r="H4822" s="1">
        <v>13339</v>
      </c>
      <c r="I4822" s="87"/>
      <c r="K4822" s="86" t="s">
        <v>17485</v>
      </c>
      <c r="L4822" s="86" t="s">
        <v>17486</v>
      </c>
      <c r="N4822">
        <f>IFERROR(VLOOKUP(A4822,bip!$A:$C,2,0),"")</f>
      </c>
      <c r="O4822">
        <f>IFERROR(VLOOKUP(A4822,bip!$A:$Z,3,0),"")</f>
      </c>
    </row>
    <row r="4823" spans="1:15" ht="13.2">
      <c r="A4823" t="s">
        <v>4091</v>
      </c>
      <c r="B4823" t="s">
        <v>4091</v>
      </c>
      <c r="C4823" t="s">
        <v>15155</v>
      </c>
      <c r="D4823" t="s">
        <v>22517</v>
      </c>
      <c r="E4823" t="s">
        <v>15065</v>
      </c>
      <c r="F4823">
        <v>1</v>
      </c>
      <c r="G4823">
        <v>1</v>
      </c>
      <c r="H4823" s="1">
        <v>13339</v>
      </c>
      <c r="I4823" s="87"/>
      <c r="K4823" s="86" t="s">
        <v>17485</v>
      </c>
      <c r="L4823" s="86" t="s">
        <v>17486</v>
      </c>
      <c r="N4823">
        <f>IFERROR(VLOOKUP(A4823,bip!$A:$C,2,0),"")</f>
      </c>
      <c r="O4823">
        <f>IFERROR(VLOOKUP(A4823,bip!$A:$Z,3,0),"")</f>
      </c>
    </row>
    <row r="4824" spans="1:15" ht="13.2">
      <c r="A4824" t="s">
        <v>4108</v>
      </c>
      <c r="B4824" t="s">
        <v>4108</v>
      </c>
      <c r="C4824" t="s">
        <v>15155</v>
      </c>
      <c r="D4824" t="s">
        <v>22502</v>
      </c>
      <c r="E4824" t="s">
        <v>19956</v>
      </c>
      <c r="F4824">
        <v>1</v>
      </c>
      <c r="G4824">
        <v>6</v>
      </c>
      <c r="H4824" s="1">
        <v>5575</v>
      </c>
      <c r="I4824" s="87"/>
      <c r="K4824" s="86" t="s">
        <v>17485</v>
      </c>
      <c r="L4824" s="86" t="s">
        <v>17486</v>
      </c>
      <c r="N4824">
        <f>IFERROR(VLOOKUP(A4824,bip!$A:$C,2,0),"")</f>
      </c>
      <c r="O4824">
        <f>IFERROR(VLOOKUP(A4824,bip!$A:$Z,3,0),"")</f>
      </c>
    </row>
    <row r="4825" spans="1:15" ht="13.2">
      <c r="A4825" t="s">
        <v>4092</v>
      </c>
      <c r="B4825" t="s">
        <v>4092</v>
      </c>
      <c r="C4825" t="s">
        <v>15155</v>
      </c>
      <c r="D4825" t="s">
        <v>22518</v>
      </c>
      <c r="E4825" t="s">
        <v>15066</v>
      </c>
      <c r="F4825">
        <v>1</v>
      </c>
      <c r="G4825">
        <v>1</v>
      </c>
      <c r="H4825" s="1">
        <v>13339</v>
      </c>
      <c r="I4825" s="87"/>
      <c r="K4825" s="86" t="s">
        <v>17485</v>
      </c>
      <c r="L4825" s="86" t="s">
        <v>17486</v>
      </c>
      <c r="N4825">
        <f>IFERROR(VLOOKUP(A4825,bip!$A:$C,2,0),"")</f>
      </c>
      <c r="O4825">
        <f>IFERROR(VLOOKUP(A4825,bip!$A:$Z,3,0),"")</f>
      </c>
    </row>
    <row r="4826" spans="1:15" ht="13.2">
      <c r="A4826" t="s">
        <v>4093</v>
      </c>
      <c r="B4826" t="s">
        <v>4093</v>
      </c>
      <c r="C4826" t="s">
        <v>15155</v>
      </c>
      <c r="D4826" t="s">
        <v>22495</v>
      </c>
      <c r="E4826" t="s">
        <v>15067</v>
      </c>
      <c r="F4826">
        <v>1</v>
      </c>
      <c r="G4826">
        <v>1</v>
      </c>
      <c r="H4826" s="1">
        <v>14845</v>
      </c>
      <c r="I4826" s="87"/>
      <c r="K4826" s="86" t="s">
        <v>17485</v>
      </c>
      <c r="L4826" s="86" t="s">
        <v>17486</v>
      </c>
      <c r="N4826">
        <f>IFERROR(VLOOKUP(A4826,bip!$A:$C,2,0),"")</f>
      </c>
      <c r="O4826">
        <f>IFERROR(VLOOKUP(A4826,bip!$A:$Z,3,0),"")</f>
      </c>
    </row>
    <row r="4827" spans="1:15" ht="13.2">
      <c r="A4827" t="s">
        <v>4095</v>
      </c>
      <c r="B4827" t="s">
        <v>4095</v>
      </c>
      <c r="C4827" t="s">
        <v>15155</v>
      </c>
      <c r="D4827" t="s">
        <v>22520</v>
      </c>
      <c r="E4827" t="s">
        <v>15069</v>
      </c>
      <c r="F4827">
        <v>1</v>
      </c>
      <c r="G4827">
        <v>1</v>
      </c>
      <c r="H4827" s="1">
        <v>15595</v>
      </c>
      <c r="I4827" s="87"/>
      <c r="K4827" s="86" t="s">
        <v>17485</v>
      </c>
      <c r="L4827" s="86" t="s">
        <v>17486</v>
      </c>
      <c r="N4827">
        <f>IFERROR(VLOOKUP(A4827,bip!$A:$C,2,0),"")</f>
      </c>
      <c r="O4827">
        <f>IFERROR(VLOOKUP(A4827,bip!$A:$Z,3,0),"")</f>
      </c>
    </row>
    <row r="4828" spans="1:15" ht="13.2">
      <c r="A4828" t="s">
        <v>4109</v>
      </c>
      <c r="B4828" t="s">
        <v>4109</v>
      </c>
      <c r="C4828" t="s">
        <v>15155</v>
      </c>
      <c r="D4828" t="s">
        <v>22503</v>
      </c>
      <c r="E4828" t="s">
        <v>19957</v>
      </c>
      <c r="F4828">
        <v>1</v>
      </c>
      <c r="G4828">
        <v>6</v>
      </c>
      <c r="H4828" s="1">
        <v>5915</v>
      </c>
      <c r="I4828" s="87"/>
      <c r="K4828" s="86" t="s">
        <v>17485</v>
      </c>
      <c r="L4828" s="86" t="s">
        <v>17486</v>
      </c>
      <c r="N4828">
        <f>IFERROR(VLOOKUP(A4828,bip!$A:$C,2,0),"")</f>
      </c>
      <c r="O4828">
        <f>IFERROR(VLOOKUP(A4828,bip!$A:$Z,3,0),"")</f>
      </c>
    </row>
    <row r="4829" spans="1:15" ht="13.2">
      <c r="A4829" t="s">
        <v>4096</v>
      </c>
      <c r="B4829" t="s">
        <v>4096</v>
      </c>
      <c r="C4829" t="s">
        <v>15155</v>
      </c>
      <c r="D4829" t="s">
        <v>22521</v>
      </c>
      <c r="E4829" t="s">
        <v>15070</v>
      </c>
      <c r="F4829">
        <v>1</v>
      </c>
      <c r="G4829">
        <v>1</v>
      </c>
      <c r="H4829" s="1">
        <v>17335</v>
      </c>
      <c r="I4829" s="87"/>
      <c r="K4829" s="86" t="s">
        <v>17485</v>
      </c>
      <c r="L4829" s="86" t="s">
        <v>17486</v>
      </c>
      <c r="N4829">
        <f>IFERROR(VLOOKUP(A4829,bip!$A:$C,2,0),"")</f>
      </c>
      <c r="O4829">
        <f>IFERROR(VLOOKUP(A4829,bip!$A:$Z,3,0),"")</f>
      </c>
    </row>
    <row r="4830" spans="1:15" ht="13.2">
      <c r="A4830" t="s">
        <v>4097</v>
      </c>
      <c r="B4830" t="s">
        <v>4097</v>
      </c>
      <c r="C4830" t="s">
        <v>15155</v>
      </c>
      <c r="D4830" t="s">
        <v>22496</v>
      </c>
      <c r="E4830" t="s">
        <v>15071</v>
      </c>
      <c r="F4830">
        <v>1</v>
      </c>
      <c r="G4830">
        <v>4</v>
      </c>
      <c r="H4830" s="1">
        <v>20459</v>
      </c>
      <c r="I4830" s="87"/>
      <c r="K4830" s="86" t="s">
        <v>17485</v>
      </c>
      <c r="L4830" s="86" t="s">
        <v>17486</v>
      </c>
      <c r="N4830">
        <f>IFERROR(VLOOKUP(A4830,bip!$A:$C,2,0),"")</f>
      </c>
      <c r="O4830">
        <f>IFERROR(VLOOKUP(A4830,bip!$A:$Z,3,0),"")</f>
      </c>
    </row>
    <row r="4831" spans="1:15" ht="13.2">
      <c r="A4831" t="s">
        <v>4098</v>
      </c>
      <c r="B4831" t="s">
        <v>4098</v>
      </c>
      <c r="C4831" t="s">
        <v>15155</v>
      </c>
      <c r="D4831" t="s">
        <v>22522</v>
      </c>
      <c r="E4831" t="s">
        <v>15072</v>
      </c>
      <c r="F4831">
        <v>1</v>
      </c>
      <c r="G4831">
        <v>1</v>
      </c>
      <c r="H4831" s="1">
        <v>21010</v>
      </c>
      <c r="I4831" s="87"/>
      <c r="K4831" s="86" t="s">
        <v>17485</v>
      </c>
      <c r="L4831" s="86" t="s">
        <v>17486</v>
      </c>
      <c r="N4831">
        <f>IFERROR(VLOOKUP(A4831,bip!$A:$C,2,0),"")</f>
      </c>
      <c r="O4831">
        <f>IFERROR(VLOOKUP(A4831,bip!$A:$Z,3,0),"")</f>
      </c>
    </row>
    <row r="4832" spans="1:15" ht="13.2">
      <c r="A4832" t="s">
        <v>4099</v>
      </c>
      <c r="B4832" t="s">
        <v>4099</v>
      </c>
      <c r="C4832" t="s">
        <v>15155</v>
      </c>
      <c r="D4832" t="s">
        <v>22497</v>
      </c>
      <c r="E4832" t="s">
        <v>15073</v>
      </c>
      <c r="F4832">
        <v>1</v>
      </c>
      <c r="G4832">
        <v>4</v>
      </c>
      <c r="H4832" s="1">
        <v>21270</v>
      </c>
      <c r="I4832" s="87"/>
      <c r="K4832" s="86" t="s">
        <v>17485</v>
      </c>
      <c r="L4832" s="86" t="s">
        <v>17486</v>
      </c>
      <c r="N4832">
        <f>IFERROR(VLOOKUP(A4832,bip!$A:$C,2,0),"")</f>
      </c>
      <c r="O4832">
        <f>IFERROR(VLOOKUP(A4832,bip!$A:$Z,3,0),"")</f>
      </c>
    </row>
    <row r="4833" spans="1:15" ht="13.2">
      <c r="A4833" t="s">
        <v>4100</v>
      </c>
      <c r="B4833" t="s">
        <v>4100</v>
      </c>
      <c r="C4833" t="s">
        <v>15155</v>
      </c>
      <c r="D4833" t="s">
        <v>22498</v>
      </c>
      <c r="E4833" t="s">
        <v>15074</v>
      </c>
      <c r="F4833">
        <v>1</v>
      </c>
      <c r="G4833">
        <v>1</v>
      </c>
      <c r="H4833" s="1">
        <v>21749</v>
      </c>
      <c r="I4833" s="87"/>
      <c r="K4833" s="86" t="s">
        <v>17485</v>
      </c>
      <c r="L4833" s="86" t="s">
        <v>17486</v>
      </c>
      <c r="N4833">
        <f>IFERROR(VLOOKUP(A4833,bip!$A:$C,2,0),"")</f>
      </c>
      <c r="O4833">
        <f>IFERROR(VLOOKUP(A4833,bip!$A:$Z,3,0),"")</f>
      </c>
    </row>
    <row r="4834" spans="1:15" ht="13.2">
      <c r="A4834" t="s">
        <v>4101</v>
      </c>
      <c r="B4834" t="s">
        <v>4101</v>
      </c>
      <c r="C4834" t="s">
        <v>15155</v>
      </c>
      <c r="D4834" t="s">
        <v>22499</v>
      </c>
      <c r="E4834" t="s">
        <v>15075</v>
      </c>
      <c r="F4834">
        <v>1</v>
      </c>
      <c r="G4834">
        <v>1</v>
      </c>
      <c r="H4834" s="1">
        <v>24369</v>
      </c>
      <c r="I4834" s="87"/>
      <c r="K4834" s="86" t="s">
        <v>17485</v>
      </c>
      <c r="L4834" s="86" t="s">
        <v>17486</v>
      </c>
      <c r="N4834">
        <f>IFERROR(VLOOKUP(A4834,bip!$A:$C,2,0),"")</f>
      </c>
      <c r="O4834">
        <f>IFERROR(VLOOKUP(A4834,bip!$A:$Z,3,0),"")</f>
      </c>
    </row>
    <row r="4835" spans="1:15" ht="13.2">
      <c r="A4835" t="s">
        <v>4110</v>
      </c>
      <c r="B4835" t="s">
        <v>4110</v>
      </c>
      <c r="C4835" t="s">
        <v>15155</v>
      </c>
      <c r="D4835" t="s">
        <v>22504</v>
      </c>
      <c r="E4835" t="s">
        <v>19958</v>
      </c>
      <c r="F4835">
        <v>1</v>
      </c>
      <c r="G4835">
        <v>1</v>
      </c>
      <c r="H4835" s="1">
        <v>11409</v>
      </c>
      <c r="I4835" s="87"/>
      <c r="K4835" s="86" t="s">
        <v>17485</v>
      </c>
      <c r="L4835" s="86" t="s">
        <v>17486</v>
      </c>
      <c r="N4835">
        <f>IFERROR(VLOOKUP(A4835,bip!$A:$C,2,0),"")</f>
      </c>
      <c r="O4835">
        <f>IFERROR(VLOOKUP(A4835,bip!$A:$Z,3,0),"")</f>
      </c>
    </row>
    <row r="4836" spans="1:15" ht="13.2">
      <c r="A4836" t="s">
        <v>4111</v>
      </c>
      <c r="B4836" t="s">
        <v>4111</v>
      </c>
      <c r="C4836" t="s">
        <v>15155</v>
      </c>
      <c r="D4836" t="s">
        <v>22527</v>
      </c>
      <c r="E4836" t="s">
        <v>19964</v>
      </c>
      <c r="F4836">
        <v>1</v>
      </c>
      <c r="G4836">
        <v>1</v>
      </c>
      <c r="H4836" s="1">
        <v>11409</v>
      </c>
      <c r="I4836" s="87"/>
      <c r="K4836" s="86" t="s">
        <v>17485</v>
      </c>
      <c r="L4836" s="86" t="s">
        <v>17486</v>
      </c>
      <c r="N4836">
        <f>IFERROR(VLOOKUP(A4836,bip!$A:$C,2,0),"")</f>
      </c>
      <c r="O4836">
        <f>IFERROR(VLOOKUP(A4836,bip!$A:$Z,3,0),"")</f>
      </c>
    </row>
    <row r="4837" spans="1:15" ht="13.2">
      <c r="A4837" t="s">
        <v>4102</v>
      </c>
      <c r="B4837" t="s">
        <v>4102</v>
      </c>
      <c r="C4837" t="s">
        <v>15155</v>
      </c>
      <c r="D4837" t="s">
        <v>22523</v>
      </c>
      <c r="E4837" t="s">
        <v>15076</v>
      </c>
      <c r="F4837">
        <v>1</v>
      </c>
      <c r="G4837">
        <v>1</v>
      </c>
      <c r="H4837" s="1">
        <v>24470</v>
      </c>
      <c r="I4837" s="87"/>
      <c r="K4837" s="86" t="s">
        <v>17485</v>
      </c>
      <c r="L4837" s="86" t="s">
        <v>17486</v>
      </c>
      <c r="N4837">
        <f>IFERROR(VLOOKUP(A4837,bip!$A:$C,2,0),"")</f>
      </c>
      <c r="O4837">
        <f>IFERROR(VLOOKUP(A4837,bip!$A:$Z,3,0),"")</f>
      </c>
    </row>
    <row r="4838" spans="1:15" ht="13.2">
      <c r="A4838" t="s">
        <v>4112</v>
      </c>
      <c r="B4838" t="s">
        <v>4112</v>
      </c>
      <c r="C4838" t="s">
        <v>15155</v>
      </c>
      <c r="D4838" t="s">
        <v>22505</v>
      </c>
      <c r="E4838" t="s">
        <v>19959</v>
      </c>
      <c r="F4838">
        <v>1</v>
      </c>
      <c r="G4838">
        <v>6</v>
      </c>
      <c r="H4838" s="1">
        <v>13339</v>
      </c>
      <c r="I4838" s="87"/>
      <c r="K4838" s="86" t="s">
        <v>17485</v>
      </c>
      <c r="L4838" s="86" t="s">
        <v>17486</v>
      </c>
      <c r="N4838">
        <f>IFERROR(VLOOKUP(A4838,bip!$A:$C,2,0),"")</f>
      </c>
      <c r="O4838">
        <f>IFERROR(VLOOKUP(A4838,bip!$A:$Z,3,0),"")</f>
      </c>
    </row>
    <row r="4839" spans="1:15" ht="13.2">
      <c r="A4839" t="s">
        <v>4103</v>
      </c>
      <c r="B4839" t="s">
        <v>4103</v>
      </c>
      <c r="C4839" t="s">
        <v>15155</v>
      </c>
      <c r="D4839" t="s">
        <v>22500</v>
      </c>
      <c r="E4839" t="s">
        <v>15077</v>
      </c>
      <c r="F4839">
        <v>1</v>
      </c>
      <c r="G4839">
        <v>1</v>
      </c>
      <c r="H4839" s="1">
        <v>24480</v>
      </c>
      <c r="I4839" s="87"/>
      <c r="K4839" s="86" t="s">
        <v>17485</v>
      </c>
      <c r="L4839" s="86" t="s">
        <v>17486</v>
      </c>
      <c r="N4839">
        <f>IFERROR(VLOOKUP(A4839,bip!$A:$C,2,0),"")</f>
      </c>
      <c r="O4839">
        <f>IFERROR(VLOOKUP(A4839,bip!$A:$Z,3,0),"")</f>
      </c>
    </row>
    <row r="4840" spans="1:15" ht="13.2">
      <c r="A4840" t="s">
        <v>4113</v>
      </c>
      <c r="B4840" t="s">
        <v>4113</v>
      </c>
      <c r="C4840" t="s">
        <v>15155</v>
      </c>
      <c r="D4840" t="s">
        <v>22528</v>
      </c>
      <c r="E4840" t="s">
        <v>19965</v>
      </c>
      <c r="F4840">
        <v>1</v>
      </c>
      <c r="G4840">
        <v>1</v>
      </c>
      <c r="H4840" s="1">
        <v>14845</v>
      </c>
      <c r="I4840" s="87"/>
      <c r="K4840" s="86" t="s">
        <v>17485</v>
      </c>
      <c r="L4840" s="86" t="s">
        <v>17486</v>
      </c>
      <c r="N4840">
        <f>IFERROR(VLOOKUP(A4840,bip!$A:$C,2,0),"")</f>
      </c>
      <c r="O4840">
        <f>IFERROR(VLOOKUP(A4840,bip!$A:$Z,3,0),"")</f>
      </c>
    </row>
    <row r="4841" spans="1:15" ht="13.2">
      <c r="A4841" t="s">
        <v>4114</v>
      </c>
      <c r="B4841" t="s">
        <v>4114</v>
      </c>
      <c r="C4841" t="s">
        <v>15155</v>
      </c>
      <c r="D4841" t="s">
        <v>22529</v>
      </c>
      <c r="E4841" t="s">
        <v>19966</v>
      </c>
      <c r="F4841">
        <v>1</v>
      </c>
      <c r="G4841">
        <v>1</v>
      </c>
      <c r="H4841" s="1">
        <v>15595</v>
      </c>
      <c r="I4841" s="87"/>
      <c r="K4841" s="86" t="s">
        <v>17485</v>
      </c>
      <c r="L4841" s="86" t="s">
        <v>17486</v>
      </c>
      <c r="N4841">
        <f>IFERROR(VLOOKUP(A4841,bip!$A:$C,2,0),"")</f>
      </c>
      <c r="O4841">
        <f>IFERROR(VLOOKUP(A4841,bip!$A:$Z,3,0),"")</f>
      </c>
    </row>
    <row r="4842" spans="1:15" ht="13.2">
      <c r="A4842" t="s">
        <v>4115</v>
      </c>
      <c r="B4842" t="s">
        <v>4115</v>
      </c>
      <c r="C4842" t="s">
        <v>15155</v>
      </c>
      <c r="D4842" t="s">
        <v>22506</v>
      </c>
      <c r="E4842" t="s">
        <v>19960</v>
      </c>
      <c r="F4842">
        <v>1</v>
      </c>
      <c r="G4842">
        <v>1</v>
      </c>
      <c r="H4842" s="1">
        <v>21270</v>
      </c>
      <c r="I4842" s="87"/>
      <c r="K4842" s="86" t="s">
        <v>17485</v>
      </c>
      <c r="L4842" s="86" t="s">
        <v>17486</v>
      </c>
      <c r="N4842">
        <f>IFERROR(VLOOKUP(A4842,bip!$A:$C,2,0),"")</f>
      </c>
      <c r="O4842">
        <f>IFERROR(VLOOKUP(A4842,bip!$A:$Z,3,0),"")</f>
      </c>
    </row>
    <row r="4843" spans="1:15" ht="13.2">
      <c r="A4843" t="s">
        <v>4116</v>
      </c>
      <c r="B4843" t="s">
        <v>4116</v>
      </c>
      <c r="C4843" t="s">
        <v>15155</v>
      </c>
      <c r="D4843" t="s">
        <v>22530</v>
      </c>
      <c r="E4843" t="s">
        <v>19967</v>
      </c>
      <c r="F4843">
        <v>1</v>
      </c>
      <c r="G4843">
        <v>1</v>
      </c>
      <c r="H4843" s="1">
        <v>24369</v>
      </c>
      <c r="I4843" s="87"/>
      <c r="K4843" s="86" t="s">
        <v>17485</v>
      </c>
      <c r="L4843" s="86" t="s">
        <v>17486</v>
      </c>
      <c r="N4843">
        <f>IFERROR(VLOOKUP(A4843,bip!$A:$C,2,0),"")</f>
      </c>
      <c r="O4843">
        <f>IFERROR(VLOOKUP(A4843,bip!$A:$Z,3,0),"")</f>
      </c>
    </row>
    <row r="4844" spans="1:15" ht="13.2">
      <c r="A4844" t="s">
        <v>4117</v>
      </c>
      <c r="B4844" t="s">
        <v>4117</v>
      </c>
      <c r="C4844" t="s">
        <v>15155</v>
      </c>
      <c r="D4844" t="s">
        <v>22531</v>
      </c>
      <c r="E4844" t="s">
        <v>19968</v>
      </c>
      <c r="F4844">
        <v>1</v>
      </c>
      <c r="G4844">
        <v>1</v>
      </c>
      <c r="H4844" s="1">
        <v>24470</v>
      </c>
      <c r="I4844" s="87"/>
      <c r="K4844" s="86" t="s">
        <v>17485</v>
      </c>
      <c r="L4844" s="86" t="s">
        <v>17486</v>
      </c>
      <c r="N4844">
        <f>IFERROR(VLOOKUP(A4844,bip!$A:$C,2,0),"")</f>
      </c>
      <c r="O4844">
        <f>IFERROR(VLOOKUP(A4844,bip!$A:$Z,3,0),"")</f>
      </c>
    </row>
    <row r="4845" spans="1:15" ht="13.2">
      <c r="A4845" t="s">
        <v>4140</v>
      </c>
      <c r="B4845" t="s">
        <v>4140</v>
      </c>
      <c r="C4845" t="s">
        <v>15155</v>
      </c>
      <c r="D4845" t="s">
        <v>22550</v>
      </c>
      <c r="E4845" t="s">
        <v>31458</v>
      </c>
      <c r="F4845">
        <v>1</v>
      </c>
      <c r="G4845">
        <v>20</v>
      </c>
      <c r="H4845" s="1">
        <v>2557</v>
      </c>
      <c r="I4845" s="87"/>
      <c r="K4845" s="86" t="s">
        <v>17485</v>
      </c>
      <c r="L4845" s="86" t="s">
        <v>17486</v>
      </c>
      <c r="N4845">
        <f>IFERROR(VLOOKUP(A4845,bip!$A:$C,2,0),"")</f>
      </c>
      <c r="O4845">
        <f>IFERROR(VLOOKUP(A4845,bip!$A:$Z,3,0),"")</f>
      </c>
    </row>
    <row r="4846" spans="1:15" ht="13.2">
      <c r="A4846" t="s">
        <v>4141</v>
      </c>
      <c r="B4846" t="s">
        <v>4141</v>
      </c>
      <c r="C4846" t="s">
        <v>15155</v>
      </c>
      <c r="D4846" t="s">
        <v>22551</v>
      </c>
      <c r="E4846" t="s">
        <v>31459</v>
      </c>
      <c r="F4846">
        <v>1</v>
      </c>
      <c r="G4846">
        <v>25</v>
      </c>
      <c r="H4846" s="1">
        <v>2847</v>
      </c>
      <c r="I4846" s="87"/>
      <c r="K4846" s="86" t="s">
        <v>17485</v>
      </c>
      <c r="L4846" s="86" t="s">
        <v>17486</v>
      </c>
      <c r="N4846">
        <f>IFERROR(VLOOKUP(A4846,bip!$A:$C,2,0),"")</f>
      </c>
      <c r="O4846">
        <f>IFERROR(VLOOKUP(A4846,bip!$A:$Z,3,0),"")</f>
      </c>
    </row>
    <row r="4847" spans="1:15" ht="13.2">
      <c r="A4847" t="s">
        <v>4139</v>
      </c>
      <c r="B4847" t="s">
        <v>4139</v>
      </c>
      <c r="C4847" t="s">
        <v>15155</v>
      </c>
      <c r="D4847" t="s">
        <v>31460</v>
      </c>
      <c r="E4847" t="s">
        <v>31461</v>
      </c>
      <c r="F4847">
        <v>1</v>
      </c>
      <c r="G4847">
        <v>25</v>
      </c>
      <c r="H4847" s="1">
        <v>3058</v>
      </c>
      <c r="I4847" s="87"/>
      <c r="K4847" s="86" t="s">
        <v>17485</v>
      </c>
      <c r="L4847" s="86" t="s">
        <v>17486</v>
      </c>
      <c r="N4847">
        <f>IFERROR(VLOOKUP(A4847,bip!$A:$C,2,0),"")</f>
      </c>
      <c r="O4847">
        <f>IFERROR(VLOOKUP(A4847,bip!$A:$Z,3,0),"")</f>
      </c>
    </row>
    <row r="4848" spans="1:15" ht="13.2">
      <c r="A4848" t="s">
        <v>4142</v>
      </c>
      <c r="B4848" t="s">
        <v>4142</v>
      </c>
      <c r="C4848" t="s">
        <v>15155</v>
      </c>
      <c r="D4848" t="s">
        <v>22552</v>
      </c>
      <c r="E4848" t="s">
        <v>31462</v>
      </c>
      <c r="F4848">
        <v>1</v>
      </c>
      <c r="G4848">
        <v>25</v>
      </c>
      <c r="H4848" s="1">
        <v>2711</v>
      </c>
      <c r="I4848" s="87"/>
      <c r="K4848" s="86" t="s">
        <v>17485</v>
      </c>
      <c r="L4848" s="86" t="s">
        <v>17486</v>
      </c>
      <c r="N4848">
        <f>IFERROR(VLOOKUP(A4848,bip!$A:$C,2,0),"")</f>
      </c>
      <c r="O4848">
        <f>IFERROR(VLOOKUP(A4848,bip!$A:$Z,3,0),"")</f>
      </c>
    </row>
    <row r="4849" spans="1:15" ht="13.2">
      <c r="A4849" t="s">
        <v>4003</v>
      </c>
      <c r="B4849" t="s">
        <v>4003</v>
      </c>
      <c r="C4849" t="s">
        <v>15155</v>
      </c>
      <c r="D4849" t="s">
        <v>31443</v>
      </c>
      <c r="E4849" t="s">
        <v>31444</v>
      </c>
      <c r="F4849">
        <v>1</v>
      </c>
      <c r="G4849">
        <v>10</v>
      </c>
      <c r="H4849" s="1">
        <v>3848</v>
      </c>
      <c r="I4849" s="87"/>
      <c r="K4849" s="86" t="s">
        <v>17485</v>
      </c>
      <c r="L4849" s="86" t="s">
        <v>17486</v>
      </c>
      <c r="N4849">
        <f>IFERROR(VLOOKUP(A4849,bip!$A:$C,2,0),"")</f>
      </c>
      <c r="O4849">
        <f>IFERROR(VLOOKUP(A4849,bip!$A:$Z,3,0),"")</f>
      </c>
    </row>
    <row r="4850" spans="1:15" ht="13.2">
      <c r="A4850" t="s">
        <v>4004</v>
      </c>
      <c r="B4850" t="s">
        <v>4004</v>
      </c>
      <c r="C4850" t="s">
        <v>15155</v>
      </c>
      <c r="D4850" t="s">
        <v>31445</v>
      </c>
      <c r="E4850" t="s">
        <v>31446</v>
      </c>
      <c r="F4850">
        <v>1</v>
      </c>
      <c r="G4850">
        <v>10</v>
      </c>
      <c r="H4850" s="1">
        <v>4989</v>
      </c>
      <c r="I4850" s="87"/>
      <c r="K4850" s="86" t="s">
        <v>17485</v>
      </c>
      <c r="L4850" s="86" t="s">
        <v>17486</v>
      </c>
      <c r="N4850">
        <f>IFERROR(VLOOKUP(A4850,bip!$A:$C,2,0),"")</f>
      </c>
      <c r="O4850">
        <f>IFERROR(VLOOKUP(A4850,bip!$A:$Z,3,0),"")</f>
      </c>
    </row>
    <row r="4851" spans="1:15" ht="13.2">
      <c r="A4851" t="s">
        <v>4005</v>
      </c>
      <c r="B4851" t="s">
        <v>4005</v>
      </c>
      <c r="C4851" t="s">
        <v>15155</v>
      </c>
      <c r="D4851" t="s">
        <v>31447</v>
      </c>
      <c r="E4851" t="s">
        <v>31448</v>
      </c>
      <c r="F4851">
        <v>1</v>
      </c>
      <c r="G4851">
        <v>10</v>
      </c>
      <c r="H4851" s="1">
        <v>6524</v>
      </c>
      <c r="I4851" s="87"/>
      <c r="K4851" s="86" t="s">
        <v>17485</v>
      </c>
      <c r="L4851" s="86" t="s">
        <v>17486</v>
      </c>
      <c r="N4851">
        <f>IFERROR(VLOOKUP(A4851,bip!$A:$C,2,0),"")</f>
      </c>
      <c r="O4851">
        <f>IFERROR(VLOOKUP(A4851,bip!$A:$Z,3,0),"")</f>
      </c>
    </row>
    <row r="4852" spans="1:15" ht="13.2">
      <c r="A4852" t="s">
        <v>4006</v>
      </c>
      <c r="B4852" t="s">
        <v>4006</v>
      </c>
      <c r="C4852" t="s">
        <v>15155</v>
      </c>
      <c r="D4852" t="s">
        <v>31449</v>
      </c>
      <c r="E4852" t="s">
        <v>31450</v>
      </c>
      <c r="F4852">
        <v>1</v>
      </c>
      <c r="G4852">
        <v>4</v>
      </c>
      <c r="H4852" s="1">
        <v>10289</v>
      </c>
      <c r="I4852" s="87"/>
      <c r="K4852" s="86" t="s">
        <v>17485</v>
      </c>
      <c r="L4852" s="86" t="s">
        <v>17486</v>
      </c>
      <c r="N4852">
        <f>IFERROR(VLOOKUP(A4852,bip!$A:$C,2,0),"")</f>
      </c>
      <c r="O4852">
        <f>IFERROR(VLOOKUP(A4852,bip!$A:$Z,3,0),"")</f>
      </c>
    </row>
    <row r="4853" spans="1:15" ht="13.2">
      <c r="A4853" t="s">
        <v>4007</v>
      </c>
      <c r="B4853" t="s">
        <v>4007</v>
      </c>
      <c r="C4853" t="s">
        <v>15155</v>
      </c>
      <c r="D4853" t="s">
        <v>31451</v>
      </c>
      <c r="E4853" t="s">
        <v>31452</v>
      </c>
      <c r="F4853">
        <v>1</v>
      </c>
      <c r="G4853">
        <v>6</v>
      </c>
      <c r="H4853" s="1">
        <v>14253</v>
      </c>
      <c r="I4853" s="87"/>
      <c r="K4853" s="86" t="s">
        <v>17485</v>
      </c>
      <c r="L4853" s="86" t="s">
        <v>17486</v>
      </c>
      <c r="N4853">
        <f>IFERROR(VLOOKUP(A4853,bip!$A:$C,2,0),"")</f>
      </c>
      <c r="O4853">
        <f>IFERROR(VLOOKUP(A4853,bip!$A:$Z,3,0),"")</f>
      </c>
    </row>
    <row r="4854" spans="1:15" ht="13.2">
      <c r="A4854" t="s">
        <v>4158</v>
      </c>
      <c r="B4854" t="s">
        <v>4158</v>
      </c>
      <c r="C4854" t="s">
        <v>15155</v>
      </c>
      <c r="D4854" t="s">
        <v>31406</v>
      </c>
      <c r="E4854" t="s">
        <v>31407</v>
      </c>
      <c r="F4854">
        <v>1</v>
      </c>
      <c r="G4854">
        <v>300</v>
      </c>
      <c r="H4854" s="1">
        <v>200</v>
      </c>
      <c r="I4854" s="87"/>
      <c r="K4854" s="86" t="s">
        <v>17485</v>
      </c>
      <c r="L4854" s="86" t="s">
        <v>17486</v>
      </c>
      <c r="N4854">
        <f>IFERROR(VLOOKUP(A4854,bip!$A:$C,2,0),"")</f>
      </c>
      <c r="O4854">
        <f>IFERROR(VLOOKUP(A4854,bip!$A:$Z,3,0),"")</f>
      </c>
    </row>
    <row r="4855" spans="1:15" ht="13.2">
      <c r="A4855" t="s">
        <v>4165</v>
      </c>
      <c r="B4855" t="s">
        <v>4165</v>
      </c>
      <c r="C4855" t="s">
        <v>15155</v>
      </c>
      <c r="D4855" t="s">
        <v>31408</v>
      </c>
      <c r="E4855" t="s">
        <v>31409</v>
      </c>
      <c r="F4855">
        <v>1</v>
      </c>
      <c r="G4855">
        <v>18</v>
      </c>
      <c r="H4855" s="1">
        <v>2621</v>
      </c>
      <c r="I4855" s="87"/>
      <c r="K4855" s="86" t="s">
        <v>17485</v>
      </c>
      <c r="L4855" s="86" t="s">
        <v>17486</v>
      </c>
      <c r="N4855">
        <f>IFERROR(VLOOKUP(A4855,bip!$A:$C,2,0),"")</f>
      </c>
      <c r="O4855">
        <f>IFERROR(VLOOKUP(A4855,bip!$A:$Z,3,0),"")</f>
      </c>
    </row>
    <row r="4856" spans="1:15" ht="13.2">
      <c r="A4856" t="s">
        <v>4164</v>
      </c>
      <c r="B4856" t="s">
        <v>4164</v>
      </c>
      <c r="C4856" t="s">
        <v>15155</v>
      </c>
      <c r="D4856" t="s">
        <v>31410</v>
      </c>
      <c r="E4856" t="s">
        <v>31411</v>
      </c>
      <c r="F4856">
        <v>1</v>
      </c>
      <c r="G4856">
        <v>24</v>
      </c>
      <c r="H4856" s="1">
        <v>1894</v>
      </c>
      <c r="I4856" s="87"/>
      <c r="K4856" s="86" t="s">
        <v>17485</v>
      </c>
      <c r="L4856" s="86" t="s">
        <v>17486</v>
      </c>
      <c r="N4856">
        <f>IFERROR(VLOOKUP(A4856,bip!$A:$C,2,0),"")</f>
      </c>
      <c r="O4856">
        <f>IFERROR(VLOOKUP(A4856,bip!$A:$Z,3,0),"")</f>
      </c>
    </row>
    <row r="4857" spans="1:15" ht="13.2">
      <c r="A4857" t="s">
        <v>4161</v>
      </c>
      <c r="B4857" t="s">
        <v>4161</v>
      </c>
      <c r="C4857" t="s">
        <v>15155</v>
      </c>
      <c r="D4857" t="s">
        <v>31412</v>
      </c>
      <c r="E4857" t="s">
        <v>31413</v>
      </c>
      <c r="F4857">
        <v>1</v>
      </c>
      <c r="G4857">
        <v>24</v>
      </c>
      <c r="H4857" s="1">
        <v>1256</v>
      </c>
      <c r="I4857" s="87"/>
      <c r="K4857" s="86" t="s">
        <v>17485</v>
      </c>
      <c r="L4857" s="86" t="s">
        <v>17486</v>
      </c>
      <c r="N4857">
        <f>IFERROR(VLOOKUP(A4857,bip!$A:$C,2,0),"")</f>
      </c>
      <c r="O4857">
        <f>IFERROR(VLOOKUP(A4857,bip!$A:$Z,3,0),"")</f>
      </c>
    </row>
    <row r="4858" spans="1:15" ht="13.2">
      <c r="A4858" t="s">
        <v>4160</v>
      </c>
      <c r="B4858" t="s">
        <v>4160</v>
      </c>
      <c r="C4858" t="s">
        <v>15155</v>
      </c>
      <c r="D4858" t="s">
        <v>31414</v>
      </c>
      <c r="E4858" t="s">
        <v>19971</v>
      </c>
      <c r="F4858">
        <v>1</v>
      </c>
      <c r="G4858">
        <v>24</v>
      </c>
      <c r="H4858" s="1">
        <v>894</v>
      </c>
      <c r="I4858" s="87"/>
      <c r="K4858" s="86" t="s">
        <v>17485</v>
      </c>
      <c r="L4858" s="86" t="s">
        <v>17486</v>
      </c>
      <c r="N4858">
        <f>IFERROR(VLOOKUP(A4858,bip!$A:$C,2,0),"")</f>
      </c>
      <c r="O4858">
        <f>IFERROR(VLOOKUP(A4858,bip!$A:$Z,3,0),"")</f>
      </c>
    </row>
    <row r="4859" spans="1:15" ht="13.2">
      <c r="A4859" t="s">
        <v>4159</v>
      </c>
      <c r="B4859" t="s">
        <v>4159</v>
      </c>
      <c r="C4859" t="s">
        <v>15155</v>
      </c>
      <c r="D4859" t="s">
        <v>31415</v>
      </c>
      <c r="E4859" t="s">
        <v>31416</v>
      </c>
      <c r="F4859">
        <v>1</v>
      </c>
      <c r="G4859">
        <v>210</v>
      </c>
      <c r="H4859" s="1">
        <v>225</v>
      </c>
      <c r="I4859" s="87"/>
      <c r="K4859" s="86" t="s">
        <v>17485</v>
      </c>
      <c r="L4859" s="86" t="s">
        <v>17486</v>
      </c>
      <c r="N4859">
        <f>IFERROR(VLOOKUP(A4859,bip!$A:$C,2,0),"")</f>
      </c>
      <c r="O4859">
        <f>IFERROR(VLOOKUP(A4859,bip!$A:$Z,3,0),"")</f>
      </c>
    </row>
    <row r="4860" spans="1:15" ht="13.2">
      <c r="A4860" t="s">
        <v>4163</v>
      </c>
      <c r="B4860" t="s">
        <v>4163</v>
      </c>
      <c r="C4860" t="s">
        <v>15155</v>
      </c>
      <c r="D4860" t="s">
        <v>31417</v>
      </c>
      <c r="E4860" t="s">
        <v>31418</v>
      </c>
      <c r="F4860">
        <v>1</v>
      </c>
      <c r="G4860">
        <v>24</v>
      </c>
      <c r="H4860" s="1">
        <v>1894</v>
      </c>
      <c r="I4860" s="87"/>
      <c r="K4860" s="86" t="s">
        <v>17485</v>
      </c>
      <c r="L4860" s="86" t="s">
        <v>17486</v>
      </c>
      <c r="N4860">
        <f>IFERROR(VLOOKUP(A4860,bip!$A:$C,2,0),"")</f>
      </c>
      <c r="O4860">
        <f>IFERROR(VLOOKUP(A4860,bip!$A:$Z,3,0),"")</f>
      </c>
    </row>
    <row r="4861" spans="1:15" ht="13.2">
      <c r="A4861" t="s">
        <v>4162</v>
      </c>
      <c r="B4861" t="s">
        <v>4162</v>
      </c>
      <c r="C4861" t="s">
        <v>15155</v>
      </c>
      <c r="D4861" t="s">
        <v>31419</v>
      </c>
      <c r="E4861" t="s">
        <v>19972</v>
      </c>
      <c r="F4861">
        <v>1</v>
      </c>
      <c r="G4861">
        <v>24</v>
      </c>
      <c r="H4861" s="1">
        <v>1286</v>
      </c>
      <c r="I4861" s="87"/>
      <c r="K4861" s="86" t="s">
        <v>17485</v>
      </c>
      <c r="L4861" s="86" t="s">
        <v>17486</v>
      </c>
      <c r="N4861">
        <f>IFERROR(VLOOKUP(A4861,bip!$A:$C,2,0),"")</f>
      </c>
      <c r="O4861">
        <f>IFERROR(VLOOKUP(A4861,bip!$A:$Z,3,0),"")</f>
      </c>
    </row>
    <row r="4862" spans="1:15" ht="13.2">
      <c r="A4862" t="s">
        <v>4136</v>
      </c>
      <c r="B4862" t="s">
        <v>4136</v>
      </c>
      <c r="C4862" t="s">
        <v>15155</v>
      </c>
      <c r="D4862" t="s">
        <v>31428</v>
      </c>
      <c r="E4862" t="s">
        <v>29145</v>
      </c>
      <c r="F4862">
        <v>1</v>
      </c>
      <c r="G4862">
        <v>30</v>
      </c>
      <c r="H4862" s="1">
        <v>818</v>
      </c>
      <c r="I4862" s="87"/>
      <c r="K4862" s="86" t="s">
        <v>17485</v>
      </c>
      <c r="L4862" s="86" t="s">
        <v>17486</v>
      </c>
      <c r="N4862">
        <f>IFERROR(VLOOKUP(A4862,bip!$A:$C,2,0),"")</f>
      </c>
      <c r="O4862">
        <f>IFERROR(VLOOKUP(A4862,bip!$A:$Z,3,0),"")</f>
      </c>
    </row>
    <row r="4863" spans="1:15" ht="13.2">
      <c r="A4863" t="s">
        <v>4138</v>
      </c>
      <c r="B4863" t="s">
        <v>4138</v>
      </c>
      <c r="C4863" t="s">
        <v>15155</v>
      </c>
      <c r="D4863" t="s">
        <v>31429</v>
      </c>
      <c r="E4863" t="s">
        <v>31430</v>
      </c>
      <c r="F4863">
        <v>1</v>
      </c>
      <c r="G4863">
        <v>30</v>
      </c>
      <c r="H4863" s="1">
        <v>1003</v>
      </c>
      <c r="I4863" s="87"/>
      <c r="K4863" s="86" t="s">
        <v>17485</v>
      </c>
      <c r="L4863" s="86" t="s">
        <v>17486</v>
      </c>
      <c r="N4863">
        <f>IFERROR(VLOOKUP(A4863,bip!$A:$C,2,0),"")</f>
      </c>
      <c r="O4863">
        <f>IFERROR(VLOOKUP(A4863,bip!$A:$Z,3,0),"")</f>
      </c>
    </row>
    <row r="4864" spans="1:15" ht="13.2">
      <c r="A4864" t="s">
        <v>4137</v>
      </c>
      <c r="B4864" t="s">
        <v>4137</v>
      </c>
      <c r="C4864" t="s">
        <v>15155</v>
      </c>
      <c r="D4864" t="s">
        <v>31431</v>
      </c>
      <c r="E4864" t="s">
        <v>31432</v>
      </c>
      <c r="F4864">
        <v>1</v>
      </c>
      <c r="G4864">
        <v>30</v>
      </c>
      <c r="H4864" s="1">
        <v>818</v>
      </c>
      <c r="I4864" s="87"/>
      <c r="K4864" s="86" t="s">
        <v>17485</v>
      </c>
      <c r="L4864" s="86" t="s">
        <v>17486</v>
      </c>
      <c r="N4864">
        <f>IFERROR(VLOOKUP(A4864,bip!$A:$C,2,0),"")</f>
      </c>
      <c r="O4864">
        <f>IFERROR(VLOOKUP(A4864,bip!$A:$Z,3,0),"")</f>
      </c>
    </row>
    <row r="4865" spans="1:15" ht="13.2">
      <c r="A4865" t="s">
        <v>4171</v>
      </c>
      <c r="B4865" t="s">
        <v>4171</v>
      </c>
      <c r="C4865" t="s">
        <v>15155</v>
      </c>
      <c r="D4865" t="s">
        <v>22565</v>
      </c>
      <c r="E4865" t="s">
        <v>25744</v>
      </c>
      <c r="F4865">
        <v>1</v>
      </c>
      <c r="G4865">
        <v>30</v>
      </c>
      <c r="H4865" s="1">
        <v>613</v>
      </c>
      <c r="I4865" s="87"/>
      <c r="K4865" s="86" t="s">
        <v>17485</v>
      </c>
      <c r="L4865" s="86" t="s">
        <v>17486</v>
      </c>
      <c r="N4865">
        <f>IFERROR(VLOOKUP(A4865,bip!$A:$C,2,0),"")</f>
      </c>
      <c r="O4865">
        <f>IFERROR(VLOOKUP(A4865,bip!$A:$Z,3,0),"")</f>
      </c>
    </row>
    <row r="4866" spans="1:15" ht="13.2">
      <c r="A4866" t="s">
        <v>4172</v>
      </c>
      <c r="B4866" t="s">
        <v>4172</v>
      </c>
      <c r="C4866" t="s">
        <v>15155</v>
      </c>
      <c r="D4866" t="s">
        <v>22566</v>
      </c>
      <c r="E4866" t="s">
        <v>25745</v>
      </c>
      <c r="F4866">
        <v>1</v>
      </c>
      <c r="G4866">
        <v>30</v>
      </c>
      <c r="H4866" s="1">
        <v>1960</v>
      </c>
      <c r="I4866" s="87"/>
      <c r="K4866" s="86" t="s">
        <v>17485</v>
      </c>
      <c r="L4866" s="86" t="s">
        <v>17486</v>
      </c>
      <c r="N4866">
        <f>IFERROR(VLOOKUP(A4866,bip!$A:$C,2,0),"")</f>
      </c>
      <c r="O4866">
        <f>IFERROR(VLOOKUP(A4866,bip!$A:$Z,3,0),"")</f>
      </c>
    </row>
    <row r="4867" spans="1:15" ht="13.2">
      <c r="A4867" t="s">
        <v>4173</v>
      </c>
      <c r="B4867" t="s">
        <v>4173</v>
      </c>
      <c r="C4867" t="s">
        <v>15155</v>
      </c>
      <c r="D4867" t="s">
        <v>22567</v>
      </c>
      <c r="E4867" t="s">
        <v>20820</v>
      </c>
      <c r="F4867">
        <v>1</v>
      </c>
      <c r="G4867">
        <v>30</v>
      </c>
      <c r="H4867" s="1">
        <v>1465</v>
      </c>
      <c r="I4867" s="87"/>
      <c r="K4867" s="86" t="s">
        <v>17485</v>
      </c>
      <c r="L4867" s="86" t="s">
        <v>17486</v>
      </c>
      <c r="N4867">
        <f>IFERROR(VLOOKUP(A4867,bip!$A:$C,2,0),"")</f>
      </c>
      <c r="O4867">
        <f>IFERROR(VLOOKUP(A4867,bip!$A:$Z,3,0),"")</f>
      </c>
    </row>
    <row r="4868" spans="1:15" ht="13.2">
      <c r="A4868" t="s">
        <v>4174</v>
      </c>
      <c r="B4868" t="s">
        <v>4174</v>
      </c>
      <c r="C4868" t="s">
        <v>15155</v>
      </c>
      <c r="D4868" t="s">
        <v>22568</v>
      </c>
      <c r="E4868" t="s">
        <v>20821</v>
      </c>
      <c r="F4868">
        <v>1</v>
      </c>
      <c r="G4868">
        <v>30</v>
      </c>
      <c r="H4868" s="1">
        <v>2173</v>
      </c>
      <c r="I4868" s="87"/>
      <c r="K4868" s="86" t="s">
        <v>17485</v>
      </c>
      <c r="L4868" s="86" t="s">
        <v>17486</v>
      </c>
      <c r="N4868">
        <f>IFERROR(VLOOKUP(A4868,bip!$A:$C,2,0),"")</f>
      </c>
      <c r="O4868">
        <f>IFERROR(VLOOKUP(A4868,bip!$A:$Z,3,0),"")</f>
      </c>
    </row>
    <row r="4869" spans="1:15" ht="13.2">
      <c r="A4869" t="s">
        <v>4154</v>
      </c>
      <c r="B4869" t="s">
        <v>4154</v>
      </c>
      <c r="C4869" t="s">
        <v>15155</v>
      </c>
      <c r="D4869" t="s">
        <v>18511</v>
      </c>
      <c r="E4869" t="s">
        <v>15101</v>
      </c>
      <c r="F4869">
        <v>1</v>
      </c>
      <c r="G4869">
        <v>12</v>
      </c>
      <c r="H4869" s="1">
        <v>797</v>
      </c>
      <c r="I4869" s="87"/>
      <c r="K4869" s="86" t="s">
        <v>17485</v>
      </c>
      <c r="L4869" s="86" t="s">
        <v>17486</v>
      </c>
      <c r="N4869">
        <f>IFERROR(VLOOKUP(A4869,bip!$A:$C,2,0),"")</f>
      </c>
      <c r="O4869">
        <f>IFERROR(VLOOKUP(A4869,bip!$A:$Z,3,0),"")</f>
      </c>
    </row>
    <row r="4870" spans="1:15" ht="13.2">
      <c r="A4870" t="s">
        <v>4155</v>
      </c>
      <c r="B4870" t="s">
        <v>4155</v>
      </c>
      <c r="C4870" t="s">
        <v>15155</v>
      </c>
      <c r="D4870" t="s">
        <v>18512</v>
      </c>
      <c r="E4870" t="s">
        <v>15102</v>
      </c>
      <c r="F4870">
        <v>1</v>
      </c>
      <c r="G4870">
        <v>12</v>
      </c>
      <c r="H4870" s="1">
        <v>1450</v>
      </c>
      <c r="I4870" s="87"/>
      <c r="K4870" s="86" t="s">
        <v>17485</v>
      </c>
      <c r="L4870" s="86" t="s">
        <v>17486</v>
      </c>
      <c r="N4870">
        <f>IFERROR(VLOOKUP(A4870,bip!$A:$C,2,0),"")</f>
      </c>
      <c r="O4870">
        <f>IFERROR(VLOOKUP(A4870,bip!$A:$Z,3,0),"")</f>
      </c>
    </row>
    <row r="4871" spans="1:15" ht="13.2">
      <c r="A4871" t="s">
        <v>4156</v>
      </c>
      <c r="B4871" t="s">
        <v>4156</v>
      </c>
      <c r="C4871" t="s">
        <v>15155</v>
      </c>
      <c r="D4871" t="s">
        <v>18513</v>
      </c>
      <c r="E4871" t="s">
        <v>15103</v>
      </c>
      <c r="F4871">
        <v>1</v>
      </c>
      <c r="G4871">
        <v>12</v>
      </c>
      <c r="H4871" s="1">
        <v>1795</v>
      </c>
      <c r="I4871" s="87"/>
      <c r="K4871" s="86" t="s">
        <v>17485</v>
      </c>
      <c r="L4871" s="86" t="s">
        <v>17486</v>
      </c>
      <c r="N4871">
        <f>IFERROR(VLOOKUP(A4871,bip!$A:$C,2,0),"")</f>
      </c>
      <c r="O4871">
        <f>IFERROR(VLOOKUP(A4871,bip!$A:$Z,3,0),"")</f>
      </c>
    </row>
    <row r="4872" spans="1:15" ht="13.2">
      <c r="A4872" t="s">
        <v>4157</v>
      </c>
      <c r="B4872" t="s">
        <v>4157</v>
      </c>
      <c r="C4872" t="s">
        <v>15155</v>
      </c>
      <c r="D4872" t="s">
        <v>18514</v>
      </c>
      <c r="E4872" t="s">
        <v>15104</v>
      </c>
      <c r="F4872">
        <v>1</v>
      </c>
      <c r="G4872">
        <v>12</v>
      </c>
      <c r="H4872" s="1">
        <v>2424</v>
      </c>
      <c r="I4872" s="87"/>
      <c r="K4872" s="86" t="s">
        <v>17485</v>
      </c>
      <c r="L4872" s="86" t="s">
        <v>17486</v>
      </c>
      <c r="N4872">
        <f>IFERROR(VLOOKUP(A4872,bip!$A:$C,2,0),"")</f>
      </c>
      <c r="O4872">
        <f>IFERROR(VLOOKUP(A4872,bip!$A:$Z,3,0),"")</f>
      </c>
    </row>
    <row r="4873" spans="1:15" ht="13.2">
      <c r="A4873" t="s">
        <v>4151</v>
      </c>
      <c r="B4873" t="s">
        <v>4151</v>
      </c>
      <c r="C4873" t="s">
        <v>15155</v>
      </c>
      <c r="D4873" t="s">
        <v>22557</v>
      </c>
      <c r="E4873" t="s">
        <v>19973</v>
      </c>
      <c r="F4873">
        <v>1</v>
      </c>
      <c r="G4873">
        <v>4</v>
      </c>
      <c r="H4873" s="1">
        <v>1968</v>
      </c>
      <c r="I4873" s="87"/>
      <c r="K4873" s="86" t="s">
        <v>17485</v>
      </c>
      <c r="L4873" s="86" t="s">
        <v>17486</v>
      </c>
      <c r="N4873">
        <f>IFERROR(VLOOKUP(A4873,bip!$A:$C,2,0),"")</f>
      </c>
      <c r="O4873">
        <f>IFERROR(VLOOKUP(A4873,bip!$A:$Z,3,0),"")</f>
      </c>
    </row>
    <row r="4874" spans="1:15" ht="13.2">
      <c r="A4874" t="s">
        <v>4152</v>
      </c>
      <c r="B4874" t="s">
        <v>4152</v>
      </c>
      <c r="C4874" t="s">
        <v>15155</v>
      </c>
      <c r="D4874" t="s">
        <v>22558</v>
      </c>
      <c r="E4874" t="s">
        <v>19974</v>
      </c>
      <c r="F4874">
        <v>1</v>
      </c>
      <c r="G4874">
        <v>4</v>
      </c>
      <c r="H4874" s="1">
        <v>2755</v>
      </c>
      <c r="I4874" s="87"/>
      <c r="K4874" s="86" t="s">
        <v>17485</v>
      </c>
      <c r="L4874" s="86" t="s">
        <v>17486</v>
      </c>
      <c r="N4874">
        <f>IFERROR(VLOOKUP(A4874,bip!$A:$C,2,0),"")</f>
      </c>
      <c r="O4874">
        <f>IFERROR(VLOOKUP(A4874,bip!$A:$Z,3,0),"")</f>
      </c>
    </row>
    <row r="4875" spans="1:15" ht="13.2">
      <c r="A4875" t="s">
        <v>4153</v>
      </c>
      <c r="B4875" t="s">
        <v>4153</v>
      </c>
      <c r="C4875" t="s">
        <v>15155</v>
      </c>
      <c r="D4875" t="s">
        <v>22559</v>
      </c>
      <c r="E4875" t="s">
        <v>19975</v>
      </c>
      <c r="F4875">
        <v>1</v>
      </c>
      <c r="G4875">
        <v>4</v>
      </c>
      <c r="H4875" s="1">
        <v>3906</v>
      </c>
      <c r="I4875" s="87"/>
      <c r="K4875" s="86" t="s">
        <v>17485</v>
      </c>
      <c r="L4875" s="86" t="s">
        <v>17486</v>
      </c>
      <c r="N4875">
        <f>IFERROR(VLOOKUP(A4875,bip!$A:$C,2,0),"")</f>
      </c>
      <c r="O4875">
        <f>IFERROR(VLOOKUP(A4875,bip!$A:$Z,3,0),"")</f>
      </c>
    </row>
    <row r="4876" spans="1:15" ht="13.2">
      <c r="A4876" t="s">
        <v>4143</v>
      </c>
      <c r="B4876" t="s">
        <v>4143</v>
      </c>
      <c r="C4876" t="s">
        <v>15155</v>
      </c>
      <c r="D4876" t="s">
        <v>22553</v>
      </c>
      <c r="E4876" t="s">
        <v>15093</v>
      </c>
      <c r="F4876">
        <v>1</v>
      </c>
      <c r="G4876">
        <v>1</v>
      </c>
      <c r="H4876" s="1">
        <v>7474</v>
      </c>
      <c r="I4876" s="87"/>
      <c r="K4876" s="86" t="s">
        <v>17485</v>
      </c>
      <c r="L4876" s="86" t="s">
        <v>17486</v>
      </c>
      <c r="N4876">
        <f>IFERROR(VLOOKUP(A4876,bip!$A:$C,2,0),"")</f>
      </c>
      <c r="O4876">
        <f>IFERROR(VLOOKUP(A4876,bip!$A:$Z,3,0),"")</f>
      </c>
    </row>
    <row r="4877" spans="1:15" ht="13.2">
      <c r="A4877" t="s">
        <v>4147</v>
      </c>
      <c r="B4877" t="s">
        <v>4147</v>
      </c>
      <c r="C4877" t="s">
        <v>15155</v>
      </c>
      <c r="D4877" t="s">
        <v>31454</v>
      </c>
      <c r="E4877" t="s">
        <v>15097</v>
      </c>
      <c r="F4877">
        <v>1</v>
      </c>
      <c r="G4877">
        <v>1</v>
      </c>
      <c r="H4877" s="1">
        <v>7101</v>
      </c>
      <c r="I4877" s="87"/>
      <c r="K4877" s="86" t="s">
        <v>17485</v>
      </c>
      <c r="L4877" s="86" t="s">
        <v>17486</v>
      </c>
      <c r="N4877">
        <f>IFERROR(VLOOKUP(A4877,bip!$A:$C,2,0),"")</f>
      </c>
      <c r="O4877">
        <f>IFERROR(VLOOKUP(A4877,bip!$A:$Z,3,0),"")</f>
      </c>
    </row>
    <row r="4878" spans="1:15" ht="13.2">
      <c r="A4878" t="s">
        <v>4144</v>
      </c>
      <c r="B4878" t="s">
        <v>4144</v>
      </c>
      <c r="C4878" t="s">
        <v>15155</v>
      </c>
      <c r="D4878" t="s">
        <v>22554</v>
      </c>
      <c r="E4878" t="s">
        <v>15094</v>
      </c>
      <c r="F4878">
        <v>1</v>
      </c>
      <c r="G4878">
        <v>1</v>
      </c>
      <c r="H4878" s="1">
        <v>9487</v>
      </c>
      <c r="I4878" s="87"/>
      <c r="K4878" s="86" t="s">
        <v>17485</v>
      </c>
      <c r="L4878" s="86" t="s">
        <v>17486</v>
      </c>
      <c r="N4878">
        <f>IFERROR(VLOOKUP(A4878,bip!$A:$C,2,0),"")</f>
      </c>
      <c r="O4878">
        <f>IFERROR(VLOOKUP(A4878,bip!$A:$Z,3,0),"")</f>
      </c>
    </row>
    <row r="4879" spans="1:15" ht="13.2">
      <c r="A4879" t="s">
        <v>4148</v>
      </c>
      <c r="B4879" t="s">
        <v>4148</v>
      </c>
      <c r="C4879" t="s">
        <v>15155</v>
      </c>
      <c r="D4879" t="s">
        <v>31455</v>
      </c>
      <c r="E4879" t="s">
        <v>15098</v>
      </c>
      <c r="F4879">
        <v>1</v>
      </c>
      <c r="G4879">
        <v>1</v>
      </c>
      <c r="H4879" s="1">
        <v>9047</v>
      </c>
      <c r="I4879" s="87"/>
      <c r="K4879" s="86" t="s">
        <v>17485</v>
      </c>
      <c r="L4879" s="86" t="s">
        <v>17486</v>
      </c>
      <c r="N4879">
        <f>IFERROR(VLOOKUP(A4879,bip!$A:$C,2,0),"")</f>
      </c>
      <c r="O4879">
        <f>IFERROR(VLOOKUP(A4879,bip!$A:$Z,3,0),"")</f>
      </c>
    </row>
    <row r="4880" spans="1:15" ht="13.2">
      <c r="A4880" t="s">
        <v>4145</v>
      </c>
      <c r="B4880" t="s">
        <v>4145</v>
      </c>
      <c r="C4880" t="s">
        <v>15155</v>
      </c>
      <c r="D4880" t="s">
        <v>22555</v>
      </c>
      <c r="E4880" t="s">
        <v>15095</v>
      </c>
      <c r="F4880">
        <v>1</v>
      </c>
      <c r="G4880">
        <v>1</v>
      </c>
      <c r="H4880" s="1">
        <v>13965</v>
      </c>
      <c r="I4880" s="87"/>
      <c r="K4880" s="86" t="s">
        <v>17485</v>
      </c>
      <c r="L4880" s="86" t="s">
        <v>17486</v>
      </c>
      <c r="N4880">
        <f>IFERROR(VLOOKUP(A4880,bip!$A:$C,2,0),"")</f>
      </c>
      <c r="O4880">
        <f>IFERROR(VLOOKUP(A4880,bip!$A:$Z,3,0),"")</f>
      </c>
    </row>
    <row r="4881" spans="1:15" ht="13.2">
      <c r="A4881" t="s">
        <v>4149</v>
      </c>
      <c r="B4881" t="s">
        <v>4149</v>
      </c>
      <c r="C4881" t="s">
        <v>15155</v>
      </c>
      <c r="D4881" t="s">
        <v>31456</v>
      </c>
      <c r="E4881" t="s">
        <v>15099</v>
      </c>
      <c r="F4881">
        <v>1</v>
      </c>
      <c r="G4881">
        <v>1</v>
      </c>
      <c r="H4881" s="1">
        <v>13265</v>
      </c>
      <c r="I4881" s="87"/>
      <c r="K4881" s="86" t="s">
        <v>17485</v>
      </c>
      <c r="L4881" s="86" t="s">
        <v>17486</v>
      </c>
      <c r="N4881">
        <f>IFERROR(VLOOKUP(A4881,bip!$A:$C,2,0),"")</f>
      </c>
      <c r="O4881">
        <f>IFERROR(VLOOKUP(A4881,bip!$A:$Z,3,0),"")</f>
      </c>
    </row>
    <row r="4882" spans="1:15" ht="13.2">
      <c r="A4882" t="s">
        <v>4146</v>
      </c>
      <c r="B4882" t="s">
        <v>4146</v>
      </c>
      <c r="C4882" t="s">
        <v>15155</v>
      </c>
      <c r="D4882" t="s">
        <v>22556</v>
      </c>
      <c r="E4882" t="s">
        <v>15096</v>
      </c>
      <c r="F4882">
        <v>1</v>
      </c>
      <c r="G4882">
        <v>1</v>
      </c>
      <c r="H4882" s="1">
        <v>17347</v>
      </c>
      <c r="I4882" s="87"/>
      <c r="K4882" s="86" t="s">
        <v>17485</v>
      </c>
      <c r="L4882" s="86" t="s">
        <v>17486</v>
      </c>
      <c r="N4882">
        <f>IFERROR(VLOOKUP(A4882,bip!$A:$C,2,0),"")</f>
      </c>
      <c r="O4882">
        <f>IFERROR(VLOOKUP(A4882,bip!$A:$Z,3,0),"")</f>
      </c>
    </row>
    <row r="4883" spans="1:15" ht="13.2">
      <c r="A4883" t="s">
        <v>4150</v>
      </c>
      <c r="B4883" t="s">
        <v>4150</v>
      </c>
      <c r="C4883" t="s">
        <v>15155</v>
      </c>
      <c r="D4883" t="s">
        <v>31457</v>
      </c>
      <c r="E4883" t="s">
        <v>15100</v>
      </c>
      <c r="F4883">
        <v>1</v>
      </c>
      <c r="G4883">
        <v>1</v>
      </c>
      <c r="H4883" s="1">
        <v>16478</v>
      </c>
      <c r="I4883" s="87"/>
      <c r="K4883" s="86" t="s">
        <v>17485</v>
      </c>
      <c r="L4883" s="86" t="s">
        <v>17486</v>
      </c>
      <c r="N4883">
        <f>IFERROR(VLOOKUP(A4883,bip!$A:$C,2,0),"")</f>
      </c>
      <c r="O4883">
        <f>IFERROR(VLOOKUP(A4883,bip!$A:$Z,3,0),"")</f>
      </c>
    </row>
    <row r="4884" spans="1:15" ht="13.2">
      <c r="A4884" t="s">
        <v>4175</v>
      </c>
      <c r="B4884" t="s">
        <v>4175</v>
      </c>
      <c r="C4884" t="s">
        <v>15155</v>
      </c>
      <c r="D4884" t="s">
        <v>22564</v>
      </c>
      <c r="E4884" t="s">
        <v>15106</v>
      </c>
      <c r="F4884">
        <v>1</v>
      </c>
      <c r="G4884">
        <v>8</v>
      </c>
      <c r="H4884" s="1">
        <v>2079</v>
      </c>
      <c r="I4884" s="87"/>
      <c r="K4884" s="86" t="s">
        <v>17485</v>
      </c>
      <c r="L4884" s="86" t="s">
        <v>17486</v>
      </c>
      <c r="N4884">
        <f>IFERROR(VLOOKUP(A4884,bip!$A:$C,2,0),"")</f>
      </c>
      <c r="O4884">
        <f>IFERROR(VLOOKUP(A4884,bip!$A:$Z,3,0),"")</f>
      </c>
    </row>
    <row r="4885" spans="1:15" ht="13.2">
      <c r="A4885" t="s">
        <v>4176</v>
      </c>
      <c r="B4885" t="s">
        <v>4176</v>
      </c>
      <c r="C4885" t="s">
        <v>15155</v>
      </c>
      <c r="D4885" t="s">
        <v>31404</v>
      </c>
      <c r="E4885" t="s">
        <v>19976</v>
      </c>
      <c r="F4885">
        <v>1</v>
      </c>
      <c r="G4885">
        <v>10</v>
      </c>
      <c r="H4885" s="1">
        <v>1612</v>
      </c>
      <c r="I4885" s="87"/>
      <c r="K4885" s="86" t="s">
        <v>17485</v>
      </c>
      <c r="L4885" s="86" t="s">
        <v>17486</v>
      </c>
      <c r="N4885">
        <f>IFERROR(VLOOKUP(A4885,bip!$A:$C,2,0),"")</f>
      </c>
      <c r="O4885">
        <f>IFERROR(VLOOKUP(A4885,bip!$A:$Z,3,0),"")</f>
      </c>
    </row>
    <row r="4886" spans="1:15" ht="13.2">
      <c r="A4886" t="s">
        <v>4177</v>
      </c>
      <c r="B4886" t="s">
        <v>4177</v>
      </c>
      <c r="C4886" t="s">
        <v>15155</v>
      </c>
      <c r="D4886" t="s">
        <v>31424</v>
      </c>
      <c r="E4886" t="s">
        <v>29146</v>
      </c>
      <c r="F4886">
        <v>1</v>
      </c>
      <c r="G4886">
        <v>50</v>
      </c>
      <c r="H4886" s="1">
        <v>990</v>
      </c>
      <c r="I4886" s="87"/>
      <c r="K4886" s="86" t="s">
        <v>17485</v>
      </c>
      <c r="L4886" s="86" t="s">
        <v>17486</v>
      </c>
      <c r="N4886">
        <f>IFERROR(VLOOKUP(A4886,bip!$A:$C,2,0),"")</f>
      </c>
      <c r="O4886">
        <f>IFERROR(VLOOKUP(A4886,bip!$A:$Z,3,0),"")</f>
      </c>
    </row>
    <row r="4887" spans="1:15" ht="13.2">
      <c r="A4887" t="s">
        <v>4178</v>
      </c>
      <c r="B4887" t="s">
        <v>4178</v>
      </c>
      <c r="C4887" t="s">
        <v>15155</v>
      </c>
      <c r="D4887" t="s">
        <v>31425</v>
      </c>
      <c r="E4887" t="s">
        <v>29147</v>
      </c>
      <c r="F4887">
        <v>1</v>
      </c>
      <c r="G4887">
        <v>40</v>
      </c>
      <c r="H4887" s="1">
        <v>1484</v>
      </c>
      <c r="I4887" s="87"/>
      <c r="K4887" s="86" t="s">
        <v>17485</v>
      </c>
      <c r="L4887" s="86" t="s">
        <v>17486</v>
      </c>
      <c r="N4887">
        <f>IFERROR(VLOOKUP(A4887,bip!$A:$C,2,0),"")</f>
      </c>
      <c r="O4887">
        <f>IFERROR(VLOOKUP(A4887,bip!$A:$Z,3,0),"")</f>
      </c>
    </row>
    <row r="4888" spans="1:15" ht="13.2">
      <c r="A4888" t="s">
        <v>4179</v>
      </c>
      <c r="B4888" t="s">
        <v>4179</v>
      </c>
      <c r="C4888" t="s">
        <v>15155</v>
      </c>
      <c r="D4888" t="s">
        <v>31426</v>
      </c>
      <c r="E4888" t="s">
        <v>29148</v>
      </c>
      <c r="F4888">
        <v>1</v>
      </c>
      <c r="G4888">
        <v>40</v>
      </c>
      <c r="H4888" s="1">
        <v>2034</v>
      </c>
      <c r="I4888" s="87"/>
      <c r="K4888" s="86" t="s">
        <v>17485</v>
      </c>
      <c r="L4888" s="86" t="s">
        <v>17486</v>
      </c>
      <c r="N4888">
        <f>IFERROR(VLOOKUP(A4888,bip!$A:$C,2,0),"")</f>
      </c>
      <c r="O4888">
        <f>IFERROR(VLOOKUP(A4888,bip!$A:$Z,3,0),"")</f>
      </c>
    </row>
    <row r="4889" spans="1:15" ht="13.2">
      <c r="A4889" t="s">
        <v>4180</v>
      </c>
      <c r="B4889" t="s">
        <v>4180</v>
      </c>
      <c r="C4889" t="s">
        <v>15155</v>
      </c>
      <c r="D4889" t="s">
        <v>31427</v>
      </c>
      <c r="E4889" t="s">
        <v>29149</v>
      </c>
      <c r="F4889">
        <v>1</v>
      </c>
      <c r="G4889">
        <v>40</v>
      </c>
      <c r="H4889" s="1">
        <v>2287</v>
      </c>
      <c r="I4889" s="87"/>
      <c r="K4889" s="86" t="s">
        <v>17485</v>
      </c>
      <c r="L4889" s="86" t="s">
        <v>17486</v>
      </c>
      <c r="N4889">
        <f>IFERROR(VLOOKUP(A4889,bip!$A:$C,2,0),"")</f>
      </c>
      <c r="O4889">
        <f>IFERROR(VLOOKUP(A4889,bip!$A:$Z,3,0),"")</f>
      </c>
    </row>
    <row r="4890" spans="1:15" ht="13.2">
      <c r="A4890" t="s">
        <v>4375</v>
      </c>
      <c r="B4890" t="s">
        <v>4375</v>
      </c>
      <c r="C4890" t="s">
        <v>15155</v>
      </c>
      <c r="D4890" t="s">
        <v>31463</v>
      </c>
      <c r="E4890" t="s">
        <v>20008</v>
      </c>
      <c r="F4890">
        <v>1</v>
      </c>
      <c r="G4890">
        <v>1</v>
      </c>
      <c r="H4890" s="1">
        <v>10057</v>
      </c>
      <c r="I4890" s="87"/>
      <c r="K4890" s="86" t="s">
        <v>17485</v>
      </c>
      <c r="L4890" s="86" t="s">
        <v>17486</v>
      </c>
      <c r="N4890">
        <f>IFERROR(VLOOKUP(A4890,bip!$A:$C,2,0),"")</f>
      </c>
      <c r="O4890">
        <f>IFERROR(VLOOKUP(A4890,bip!$A:$Z,3,0),"")</f>
      </c>
    </row>
    <row r="4891" spans="1:15" ht="13.2">
      <c r="A4891" t="s">
        <v>4374</v>
      </c>
      <c r="B4891" t="s">
        <v>4374</v>
      </c>
      <c r="C4891" t="s">
        <v>15155</v>
      </c>
      <c r="D4891" t="s">
        <v>31464</v>
      </c>
      <c r="E4891" t="s">
        <v>20007</v>
      </c>
      <c r="F4891">
        <v>1</v>
      </c>
      <c r="G4891">
        <v>1</v>
      </c>
      <c r="H4891" s="1">
        <v>11926</v>
      </c>
      <c r="I4891" s="87"/>
      <c r="K4891" s="86" t="s">
        <v>17485</v>
      </c>
      <c r="L4891" s="86" t="s">
        <v>17486</v>
      </c>
      <c r="N4891">
        <f>IFERROR(VLOOKUP(A4891,bip!$A:$C,2,0),"")</f>
      </c>
      <c r="O4891">
        <f>IFERROR(VLOOKUP(A4891,bip!$A:$Z,3,0),"")</f>
      </c>
    </row>
    <row r="4892" spans="1:15" ht="13.2">
      <c r="A4892" t="s">
        <v>4249</v>
      </c>
      <c r="B4892" t="s">
        <v>4249</v>
      </c>
      <c r="C4892" t="s">
        <v>15155</v>
      </c>
      <c r="D4892" t="s">
        <v>31465</v>
      </c>
      <c r="E4892" t="s">
        <v>29161</v>
      </c>
      <c r="F4892">
        <v>1</v>
      </c>
      <c r="G4892">
        <v>12</v>
      </c>
      <c r="H4892" s="1">
        <v>1172</v>
      </c>
      <c r="I4892" s="87"/>
      <c r="K4892" s="86" t="s">
        <v>17485</v>
      </c>
      <c r="L4892" s="86" t="s">
        <v>17486</v>
      </c>
      <c r="N4892">
        <f>IFERROR(VLOOKUP(A4892,bip!$A:$C,2,0),"")</f>
      </c>
      <c r="O4892">
        <f>IFERROR(VLOOKUP(A4892,bip!$A:$Z,3,0),"")</f>
      </c>
    </row>
    <row r="4893" spans="1:15" ht="13.2">
      <c r="A4893" t="s">
        <v>4250</v>
      </c>
      <c r="B4893" t="s">
        <v>4250</v>
      </c>
      <c r="C4893" t="s">
        <v>15155</v>
      </c>
      <c r="D4893" t="s">
        <v>42817</v>
      </c>
      <c r="E4893" t="s">
        <v>42818</v>
      </c>
      <c r="F4893">
        <v>1</v>
      </c>
      <c r="G4893">
        <v>24</v>
      </c>
      <c r="H4893" s="1">
        <v>719</v>
      </c>
      <c r="I4893" s="87"/>
      <c r="K4893" s="86" t="s">
        <v>17485</v>
      </c>
      <c r="L4893" s="86" t="s">
        <v>17486</v>
      </c>
      <c r="N4893">
        <f>IFERROR(VLOOKUP(A4893,bip!$A:$C,2,0),"")</f>
      </c>
      <c r="O4893">
        <f>IFERROR(VLOOKUP(A4893,bip!$A:$Z,3,0),"")</f>
      </c>
    </row>
    <row r="4894" spans="1:15" ht="13.2">
      <c r="A4894" t="s">
        <v>22596</v>
      </c>
      <c r="B4894" t="s">
        <v>22596</v>
      </c>
      <c r="C4894" t="s">
        <v>15155</v>
      </c>
      <c r="D4894" t="s">
        <v>42819</v>
      </c>
      <c r="E4894" t="s">
        <v>42820</v>
      </c>
      <c r="F4894">
        <v>1</v>
      </c>
      <c r="G4894">
        <v>10</v>
      </c>
      <c r="H4894" s="1">
        <v>920</v>
      </c>
      <c r="I4894" s="87"/>
      <c r="K4894" s="86" t="s">
        <v>17485</v>
      </c>
      <c r="L4894" s="86" t="s">
        <v>17486</v>
      </c>
      <c r="N4894">
        <f>IFERROR(VLOOKUP(A4894,bip!$A:$C,2,0),"")</f>
      </c>
      <c r="O4894">
        <f>IFERROR(VLOOKUP(A4894,bip!$A:$Z,3,0),"")</f>
      </c>
    </row>
    <row r="4895" spans="1:15" ht="13.2">
      <c r="A4895" t="s">
        <v>4253</v>
      </c>
      <c r="B4895" t="s">
        <v>4253</v>
      </c>
      <c r="C4895" t="s">
        <v>15155</v>
      </c>
      <c r="D4895" t="s">
        <v>34432</v>
      </c>
      <c r="E4895" t="s">
        <v>31466</v>
      </c>
      <c r="F4895">
        <v>1</v>
      </c>
      <c r="G4895">
        <v>8</v>
      </c>
      <c r="H4895" s="1">
        <v>1701</v>
      </c>
      <c r="I4895" s="87"/>
      <c r="K4895" s="86" t="s">
        <v>17485</v>
      </c>
      <c r="L4895" s="86" t="s">
        <v>17486</v>
      </c>
      <c r="N4895">
        <f>IFERROR(VLOOKUP(A4895,bip!$A:$C,2,0),"")</f>
      </c>
      <c r="O4895">
        <f>IFERROR(VLOOKUP(A4895,bip!$A:$Z,3,0),"")</f>
      </c>
    </row>
    <row r="4896" spans="1:15" ht="13.2">
      <c r="A4896" t="s">
        <v>4262</v>
      </c>
      <c r="B4896" t="s">
        <v>4262</v>
      </c>
      <c r="C4896" t="s">
        <v>15155</v>
      </c>
      <c r="D4896" t="s">
        <v>22601</v>
      </c>
      <c r="E4896" t="s">
        <v>31467</v>
      </c>
      <c r="F4896">
        <v>1</v>
      </c>
      <c r="G4896">
        <v>100</v>
      </c>
      <c r="H4896" s="1">
        <v>142</v>
      </c>
      <c r="I4896" s="87"/>
      <c r="K4896" s="86" t="s">
        <v>17485</v>
      </c>
      <c r="L4896" s="86" t="s">
        <v>17486</v>
      </c>
      <c r="N4896">
        <f>IFERROR(VLOOKUP(A4896,bip!$A:$C,2,0),"")</f>
      </c>
      <c r="O4896">
        <f>IFERROR(VLOOKUP(A4896,bip!$A:$Z,3,0),"")</f>
      </c>
    </row>
    <row r="4897" spans="1:15" ht="13.2">
      <c r="A4897" t="s">
        <v>4263</v>
      </c>
      <c r="B4897" t="s">
        <v>4263</v>
      </c>
      <c r="C4897" t="s">
        <v>15155</v>
      </c>
      <c r="D4897" t="s">
        <v>22600</v>
      </c>
      <c r="E4897" t="s">
        <v>31468</v>
      </c>
      <c r="F4897">
        <v>1</v>
      </c>
      <c r="G4897">
        <v>100</v>
      </c>
      <c r="H4897" s="1">
        <v>165</v>
      </c>
      <c r="I4897" s="87"/>
      <c r="K4897" s="86" t="s">
        <v>17485</v>
      </c>
      <c r="L4897" s="86" t="s">
        <v>17486</v>
      </c>
      <c r="N4897">
        <f>IFERROR(VLOOKUP(A4897,bip!$A:$C,2,0),"")</f>
      </c>
      <c r="O4897">
        <f>IFERROR(VLOOKUP(A4897,bip!$A:$Z,3,0),"")</f>
      </c>
    </row>
    <row r="4898" spans="1:15" ht="13.2">
      <c r="A4898" t="s">
        <v>4252</v>
      </c>
      <c r="B4898" t="s">
        <v>4252</v>
      </c>
      <c r="C4898" t="s">
        <v>15155</v>
      </c>
      <c r="D4898" t="s">
        <v>31469</v>
      </c>
      <c r="E4898" t="s">
        <v>31470</v>
      </c>
      <c r="F4898">
        <v>1</v>
      </c>
      <c r="G4898">
        <v>6</v>
      </c>
      <c r="H4898" s="1">
        <v>2162</v>
      </c>
      <c r="I4898" s="87"/>
      <c r="K4898" s="86" t="s">
        <v>17485</v>
      </c>
      <c r="L4898" s="86" t="s">
        <v>17486</v>
      </c>
      <c r="N4898">
        <f>IFERROR(VLOOKUP(A4898,bip!$A:$C,2,0),"")</f>
      </c>
      <c r="O4898">
        <f>IFERROR(VLOOKUP(A4898,bip!$A:$Z,3,0),"")</f>
      </c>
    </row>
    <row r="4899" spans="1:15" ht="13.2">
      <c r="A4899" t="s">
        <v>4251</v>
      </c>
      <c r="B4899" t="s">
        <v>4251</v>
      </c>
      <c r="C4899" t="s">
        <v>15155</v>
      </c>
      <c r="D4899" t="s">
        <v>31471</v>
      </c>
      <c r="E4899" t="s">
        <v>31472</v>
      </c>
      <c r="F4899">
        <v>1</v>
      </c>
      <c r="G4899">
        <v>4</v>
      </c>
      <c r="H4899" s="1">
        <v>5928</v>
      </c>
      <c r="I4899" s="87"/>
      <c r="K4899" s="86" t="s">
        <v>17485</v>
      </c>
      <c r="L4899" s="86" t="s">
        <v>17486</v>
      </c>
      <c r="N4899">
        <f>IFERROR(VLOOKUP(A4899,bip!$A:$C,2,0),"")</f>
      </c>
      <c r="O4899">
        <f>IFERROR(VLOOKUP(A4899,bip!$A:$Z,3,0),"")</f>
      </c>
    </row>
    <row r="4900" spans="1:15" ht="13.2">
      <c r="A4900" t="s">
        <v>4264</v>
      </c>
      <c r="B4900" t="s">
        <v>4264</v>
      </c>
      <c r="C4900" t="s">
        <v>15155</v>
      </c>
      <c r="D4900" t="s">
        <v>22602</v>
      </c>
      <c r="E4900" t="s">
        <v>31473</v>
      </c>
      <c r="F4900">
        <v>1</v>
      </c>
      <c r="G4900">
        <v>80</v>
      </c>
      <c r="H4900" s="1">
        <v>302</v>
      </c>
      <c r="I4900" s="87"/>
      <c r="K4900" s="86" t="s">
        <v>17485</v>
      </c>
      <c r="L4900" s="86" t="s">
        <v>17486</v>
      </c>
      <c r="N4900">
        <f>IFERROR(VLOOKUP(A4900,bip!$A:$C,2,0),"")</f>
      </c>
      <c r="O4900">
        <f>IFERROR(VLOOKUP(A4900,bip!$A:$Z,3,0),"")</f>
      </c>
    </row>
    <row r="4901" spans="1:15" ht="13.2">
      <c r="A4901" t="s">
        <v>4272</v>
      </c>
      <c r="B4901" t="s">
        <v>4272</v>
      </c>
      <c r="C4901" t="s">
        <v>15155</v>
      </c>
      <c r="D4901" t="s">
        <v>31474</v>
      </c>
      <c r="E4901" t="s">
        <v>19982</v>
      </c>
      <c r="F4901">
        <v>1</v>
      </c>
      <c r="G4901">
        <v>1</v>
      </c>
      <c r="H4901" s="1">
        <v>17607</v>
      </c>
      <c r="I4901" s="87"/>
      <c r="K4901" s="86" t="s">
        <v>17485</v>
      </c>
      <c r="L4901" s="86" t="s">
        <v>17486</v>
      </c>
      <c r="N4901">
        <f>IFERROR(VLOOKUP(A4901,bip!$A:$C,2,0),"")</f>
      </c>
      <c r="O4901">
        <f>IFERROR(VLOOKUP(A4901,bip!$A:$Z,3,0),"")</f>
      </c>
    </row>
    <row r="4902" spans="1:15" ht="13.2">
      <c r="A4902" t="s">
        <v>4256</v>
      </c>
      <c r="B4902" t="s">
        <v>4256</v>
      </c>
      <c r="C4902" t="s">
        <v>15155</v>
      </c>
      <c r="D4902" t="s">
        <v>33964</v>
      </c>
      <c r="E4902" t="s">
        <v>33965</v>
      </c>
      <c r="F4902">
        <v>1</v>
      </c>
      <c r="G4902">
        <v>50</v>
      </c>
      <c r="H4902" s="1">
        <v>374</v>
      </c>
      <c r="I4902" s="87"/>
      <c r="K4902" s="86" t="s">
        <v>17485</v>
      </c>
      <c r="L4902" s="86" t="s">
        <v>17486</v>
      </c>
      <c r="N4902">
        <f>IFERROR(VLOOKUP(A4902,bip!$A:$C,2,0),"")</f>
      </c>
      <c r="O4902">
        <f>IFERROR(VLOOKUP(A4902,bip!$A:$Z,3,0),"")</f>
      </c>
    </row>
    <row r="4903" spans="1:15" ht="13.2">
      <c r="A4903" t="s">
        <v>4255</v>
      </c>
      <c r="B4903" t="s">
        <v>4255</v>
      </c>
      <c r="C4903" t="s">
        <v>15155</v>
      </c>
      <c r="D4903" t="s">
        <v>33966</v>
      </c>
      <c r="E4903" t="s">
        <v>33967</v>
      </c>
      <c r="F4903">
        <v>1</v>
      </c>
      <c r="G4903">
        <v>30</v>
      </c>
      <c r="H4903" s="1">
        <v>850</v>
      </c>
      <c r="I4903" s="87"/>
      <c r="K4903" s="86" t="s">
        <v>17485</v>
      </c>
      <c r="L4903" s="86" t="s">
        <v>17486</v>
      </c>
      <c r="N4903">
        <f>IFERROR(VLOOKUP(A4903,bip!$A:$C,2,0),"")</f>
      </c>
      <c r="O4903">
        <f>IFERROR(VLOOKUP(A4903,bip!$A:$Z,3,0),"")</f>
      </c>
    </row>
    <row r="4904" spans="1:15" ht="13.2">
      <c r="A4904" t="s">
        <v>4254</v>
      </c>
      <c r="B4904" t="s">
        <v>4254</v>
      </c>
      <c r="C4904" t="s">
        <v>15155</v>
      </c>
      <c r="D4904" t="s">
        <v>33968</v>
      </c>
      <c r="E4904" t="s">
        <v>33584</v>
      </c>
      <c r="F4904">
        <v>1</v>
      </c>
      <c r="G4904">
        <v>12</v>
      </c>
      <c r="H4904" s="1">
        <v>1632</v>
      </c>
      <c r="I4904" s="87"/>
      <c r="K4904" s="86" t="s">
        <v>17485</v>
      </c>
      <c r="L4904" s="86" t="s">
        <v>17486</v>
      </c>
      <c r="N4904">
        <f>IFERROR(VLOOKUP(A4904,bip!$A:$C,2,0),"")</f>
      </c>
      <c r="O4904">
        <f>IFERROR(VLOOKUP(A4904,bip!$A:$Z,3,0),"")</f>
      </c>
    </row>
    <row r="4905" spans="1:15" ht="13.2">
      <c r="A4905" t="s">
        <v>4257</v>
      </c>
      <c r="B4905" t="s">
        <v>4257</v>
      </c>
      <c r="C4905" t="s">
        <v>15155</v>
      </c>
      <c r="D4905" t="s">
        <v>31475</v>
      </c>
      <c r="E4905" t="s">
        <v>31904</v>
      </c>
      <c r="F4905">
        <v>1</v>
      </c>
      <c r="G4905">
        <v>100</v>
      </c>
      <c r="H4905" s="1">
        <v>454</v>
      </c>
      <c r="I4905" s="87"/>
      <c r="K4905" s="86" t="s">
        <v>17485</v>
      </c>
      <c r="L4905" s="86" t="s">
        <v>17486</v>
      </c>
      <c r="N4905">
        <f>IFERROR(VLOOKUP(A4905,bip!$A:$C,2,0),"")</f>
      </c>
      <c r="O4905">
        <f>IFERROR(VLOOKUP(A4905,bip!$A:$Z,3,0),"")</f>
      </c>
    </row>
    <row r="4906" spans="1:15" ht="13.2">
      <c r="A4906" t="s">
        <v>4258</v>
      </c>
      <c r="B4906" t="s">
        <v>16150</v>
      </c>
      <c r="C4906" t="s">
        <v>15155</v>
      </c>
      <c r="D4906" t="s">
        <v>33970</v>
      </c>
      <c r="E4906" t="s">
        <v>33971</v>
      </c>
      <c r="F4906">
        <v>1</v>
      </c>
      <c r="G4906">
        <v>120</v>
      </c>
      <c r="H4906" s="1">
        <v>316</v>
      </c>
      <c r="I4906" s="87"/>
      <c r="K4906" s="86" t="s">
        <v>17485</v>
      </c>
      <c r="L4906" s="86" t="s">
        <v>17486</v>
      </c>
      <c r="N4906">
        <f>IFERROR(VLOOKUP(A4906,bip!$A:$C,2,0),"")</f>
      </c>
      <c r="O4906">
        <f>IFERROR(VLOOKUP(A4906,bip!$A:$Z,3,0),"")</f>
      </c>
    </row>
    <row r="4907" spans="1:15" ht="13.2">
      <c r="A4907" t="s">
        <v>4260</v>
      </c>
      <c r="B4907" t="s">
        <v>4260</v>
      </c>
      <c r="C4907" t="s">
        <v>15155</v>
      </c>
      <c r="D4907" t="s">
        <v>31476</v>
      </c>
      <c r="E4907" t="s">
        <v>22599</v>
      </c>
      <c r="F4907">
        <v>1</v>
      </c>
      <c r="G4907">
        <v>200</v>
      </c>
      <c r="H4907" s="1">
        <v>83</v>
      </c>
      <c r="I4907" s="87"/>
      <c r="K4907" s="86" t="s">
        <v>17485</v>
      </c>
      <c r="L4907" s="86" t="s">
        <v>17486</v>
      </c>
      <c r="N4907">
        <f>IFERROR(VLOOKUP(A4907,bip!$A:$C,2,0),"")</f>
      </c>
      <c r="O4907">
        <f>IFERROR(VLOOKUP(A4907,bip!$A:$Z,3,0),"")</f>
      </c>
    </row>
    <row r="4908" spans="1:15" ht="13.2">
      <c r="A4908" t="s">
        <v>4259</v>
      </c>
      <c r="B4908" t="s">
        <v>4259</v>
      </c>
      <c r="C4908" t="s">
        <v>15155</v>
      </c>
      <c r="D4908" t="s">
        <v>22597</v>
      </c>
      <c r="E4908" t="s">
        <v>22598</v>
      </c>
      <c r="F4908">
        <v>1</v>
      </c>
      <c r="G4908">
        <v>200</v>
      </c>
      <c r="H4908" s="1">
        <v>83</v>
      </c>
      <c r="I4908" s="87"/>
      <c r="K4908" s="86" t="s">
        <v>17485</v>
      </c>
      <c r="L4908" s="86" t="s">
        <v>17486</v>
      </c>
      <c r="N4908">
        <f>IFERROR(VLOOKUP(A4908,bip!$A:$C,2,0),"")</f>
      </c>
      <c r="O4908">
        <f>IFERROR(VLOOKUP(A4908,bip!$A:$Z,3,0),"")</f>
      </c>
    </row>
    <row r="4909" spans="1:15" ht="13.2">
      <c r="A4909" t="s">
        <v>4261</v>
      </c>
      <c r="B4909" t="s">
        <v>4261</v>
      </c>
      <c r="C4909" t="s">
        <v>15155</v>
      </c>
      <c r="D4909" t="s">
        <v>22597</v>
      </c>
      <c r="E4909" t="s">
        <v>22598</v>
      </c>
      <c r="F4909">
        <v>1</v>
      </c>
      <c r="G4909">
        <v>200</v>
      </c>
      <c r="H4909" s="1">
        <v>149</v>
      </c>
      <c r="I4909" s="87"/>
      <c r="K4909" s="86" t="s">
        <v>17485</v>
      </c>
      <c r="L4909" s="86" t="s">
        <v>17486</v>
      </c>
      <c r="N4909">
        <f>IFERROR(VLOOKUP(A4909,bip!$A:$C,2,0),"")</f>
      </c>
      <c r="O4909">
        <f>IFERROR(VLOOKUP(A4909,bip!$A:$Z,3,0),"")</f>
      </c>
    </row>
    <row r="4910" spans="1:15" ht="13.2">
      <c r="A4910" t="s">
        <v>13835</v>
      </c>
      <c r="B4910" t="s">
        <v>13835</v>
      </c>
      <c r="C4910" t="s">
        <v>15155</v>
      </c>
      <c r="D4910" t="s">
        <v>33969</v>
      </c>
      <c r="E4910" t="s">
        <v>31477</v>
      </c>
      <c r="F4910">
        <v>1</v>
      </c>
      <c r="G4910">
        <v>16</v>
      </c>
      <c r="H4910" s="1">
        <v>2515</v>
      </c>
      <c r="I4910" s="87"/>
      <c r="K4910" s="86" t="s">
        <v>17485</v>
      </c>
      <c r="L4910" s="86" t="s">
        <v>17486</v>
      </c>
      <c r="N4910">
        <f>IFERROR(VLOOKUP(A4910,bip!$A:$C,2,0),"")</f>
      </c>
      <c r="O4910">
        <f>IFERROR(VLOOKUP(A4910,bip!$A:$Z,3,0),"")</f>
      </c>
    </row>
    <row r="4911" spans="1:15" ht="13.2">
      <c r="A4911" t="s">
        <v>4265</v>
      </c>
      <c r="B4911" t="s">
        <v>4265</v>
      </c>
      <c r="C4911" t="s">
        <v>15155</v>
      </c>
      <c r="D4911" t="s">
        <v>31478</v>
      </c>
      <c r="E4911" t="s">
        <v>33972</v>
      </c>
      <c r="F4911">
        <v>1</v>
      </c>
      <c r="G4911">
        <v>24</v>
      </c>
      <c r="H4911" s="1">
        <v>1779</v>
      </c>
      <c r="I4911" s="87"/>
      <c r="K4911" s="86" t="s">
        <v>17485</v>
      </c>
      <c r="L4911" s="86" t="s">
        <v>17486</v>
      </c>
      <c r="N4911">
        <f>IFERROR(VLOOKUP(A4911,bip!$A:$C,2,0),"")</f>
      </c>
      <c r="O4911">
        <f>IFERROR(VLOOKUP(A4911,bip!$A:$Z,3,0),"")</f>
      </c>
    </row>
    <row r="4912" spans="1:15" ht="13.2">
      <c r="A4912" t="s">
        <v>4269</v>
      </c>
      <c r="B4912" t="s">
        <v>4269</v>
      </c>
      <c r="C4912" t="s">
        <v>15155</v>
      </c>
      <c r="D4912" t="s">
        <v>31479</v>
      </c>
      <c r="E4912" t="s">
        <v>25928</v>
      </c>
      <c r="F4912">
        <v>1</v>
      </c>
      <c r="G4912">
        <v>50</v>
      </c>
      <c r="H4912" s="1">
        <v>850</v>
      </c>
      <c r="I4912" s="87"/>
      <c r="K4912" s="86" t="s">
        <v>17485</v>
      </c>
      <c r="L4912" s="86" t="s">
        <v>17486</v>
      </c>
      <c r="N4912">
        <f>IFERROR(VLOOKUP(A4912,bip!$A:$C,2,0),"")</f>
      </c>
      <c r="O4912">
        <f>IFERROR(VLOOKUP(A4912,bip!$A:$Z,3,0),"")</f>
      </c>
    </row>
    <row r="4913" spans="1:15" ht="13.2">
      <c r="A4913" t="s">
        <v>14087</v>
      </c>
      <c r="B4913" t="s">
        <v>14087</v>
      </c>
      <c r="C4913" t="s">
        <v>15155</v>
      </c>
      <c r="D4913" t="s">
        <v>16154</v>
      </c>
      <c r="E4913" t="s">
        <v>19986</v>
      </c>
      <c r="F4913">
        <v>1</v>
      </c>
      <c r="G4913">
        <v>200</v>
      </c>
      <c r="H4913" s="1">
        <v>363</v>
      </c>
      <c r="I4913" s="87"/>
      <c r="K4913" s="86" t="s">
        <v>17485</v>
      </c>
      <c r="L4913" s="86" t="s">
        <v>17486</v>
      </c>
      <c r="N4913">
        <f>IFERROR(VLOOKUP(A4913,bip!$A:$C,2,0),"")</f>
      </c>
      <c r="O4913">
        <f>IFERROR(VLOOKUP(A4913,bip!$A:$Z,3,0),"")</f>
      </c>
    </row>
    <row r="4914" spans="1:15" ht="13.2">
      <c r="A4914" t="s">
        <v>4268</v>
      </c>
      <c r="B4914" t="s">
        <v>4268</v>
      </c>
      <c r="C4914" t="s">
        <v>15155</v>
      </c>
      <c r="D4914" t="s">
        <v>31480</v>
      </c>
      <c r="E4914" t="s">
        <v>25926</v>
      </c>
      <c r="F4914">
        <v>1</v>
      </c>
      <c r="G4914">
        <v>40</v>
      </c>
      <c r="H4914" s="1">
        <v>1075</v>
      </c>
      <c r="I4914" s="87"/>
      <c r="K4914" s="86" t="s">
        <v>17485</v>
      </c>
      <c r="L4914" s="86" t="s">
        <v>17486</v>
      </c>
      <c r="N4914">
        <f>IFERROR(VLOOKUP(A4914,bip!$A:$C,2,0),"")</f>
      </c>
      <c r="O4914">
        <f>IFERROR(VLOOKUP(A4914,bip!$A:$Z,3,0),"")</f>
      </c>
    </row>
    <row r="4915" spans="1:15" ht="13.2">
      <c r="A4915" t="s">
        <v>14088</v>
      </c>
      <c r="B4915" t="s">
        <v>14088</v>
      </c>
      <c r="C4915" t="s">
        <v>15155</v>
      </c>
      <c r="D4915" t="s">
        <v>16153</v>
      </c>
      <c r="E4915" t="s">
        <v>19985</v>
      </c>
      <c r="F4915">
        <v>1</v>
      </c>
      <c r="G4915">
        <v>50</v>
      </c>
      <c r="H4915" s="1">
        <v>616</v>
      </c>
      <c r="I4915" s="87"/>
      <c r="K4915" s="86" t="s">
        <v>17485</v>
      </c>
      <c r="L4915" s="86" t="s">
        <v>17486</v>
      </c>
      <c r="N4915">
        <f>IFERROR(VLOOKUP(A4915,bip!$A:$C,2,0),"")</f>
      </c>
      <c r="O4915">
        <f>IFERROR(VLOOKUP(A4915,bip!$A:$Z,3,0),"")</f>
      </c>
    </row>
    <row r="4916" spans="1:15" ht="13.2">
      <c r="A4916" t="s">
        <v>4267</v>
      </c>
      <c r="B4916" t="s">
        <v>4267</v>
      </c>
      <c r="C4916" t="s">
        <v>15155</v>
      </c>
      <c r="D4916" t="s">
        <v>31481</v>
      </c>
      <c r="E4916" t="s">
        <v>25925</v>
      </c>
      <c r="F4916">
        <v>1</v>
      </c>
      <c r="G4916">
        <v>18</v>
      </c>
      <c r="H4916" s="1">
        <v>1438</v>
      </c>
      <c r="I4916" s="87"/>
      <c r="K4916" s="86" t="s">
        <v>17485</v>
      </c>
      <c r="L4916" s="86" t="s">
        <v>17486</v>
      </c>
      <c r="N4916">
        <f>IFERROR(VLOOKUP(A4916,bip!$A:$C,2,0),"")</f>
      </c>
      <c r="O4916">
        <f>IFERROR(VLOOKUP(A4916,bip!$A:$Z,3,0),"")</f>
      </c>
    </row>
    <row r="4917" spans="1:15" ht="13.2">
      <c r="A4917" t="s">
        <v>14089</v>
      </c>
      <c r="B4917" t="s">
        <v>14089</v>
      </c>
      <c r="C4917" t="s">
        <v>15155</v>
      </c>
      <c r="D4917" t="s">
        <v>16152</v>
      </c>
      <c r="E4917" t="s">
        <v>19984</v>
      </c>
      <c r="F4917">
        <v>1</v>
      </c>
      <c r="G4917">
        <v>50</v>
      </c>
      <c r="H4917" s="1">
        <v>616</v>
      </c>
      <c r="I4917" s="87"/>
      <c r="K4917" s="86" t="s">
        <v>17485</v>
      </c>
      <c r="L4917" s="86" t="s">
        <v>17486</v>
      </c>
      <c r="N4917">
        <f>IFERROR(VLOOKUP(A4917,bip!$A:$C,2,0),"")</f>
      </c>
      <c r="O4917">
        <f>IFERROR(VLOOKUP(A4917,bip!$A:$Z,3,0),"")</f>
      </c>
    </row>
    <row r="4918" spans="1:15" ht="13.2">
      <c r="A4918" t="s">
        <v>4266</v>
      </c>
      <c r="B4918" t="s">
        <v>4266</v>
      </c>
      <c r="C4918" t="s">
        <v>15155</v>
      </c>
      <c r="D4918" t="s">
        <v>31482</v>
      </c>
      <c r="E4918" t="s">
        <v>25927</v>
      </c>
      <c r="F4918">
        <v>1</v>
      </c>
      <c r="G4918">
        <v>50</v>
      </c>
      <c r="H4918" s="1">
        <v>1403</v>
      </c>
      <c r="I4918" s="87"/>
      <c r="K4918" s="86" t="s">
        <v>17485</v>
      </c>
      <c r="L4918" s="86" t="s">
        <v>17486</v>
      </c>
      <c r="N4918">
        <f>IFERROR(VLOOKUP(A4918,bip!$A:$C,2,0),"")</f>
      </c>
      <c r="O4918">
        <f>IFERROR(VLOOKUP(A4918,bip!$A:$Z,3,0),"")</f>
      </c>
    </row>
    <row r="4919" spans="1:15" ht="13.2">
      <c r="A4919" t="s">
        <v>14090</v>
      </c>
      <c r="B4919" t="s">
        <v>14090</v>
      </c>
      <c r="C4919" t="s">
        <v>15155</v>
      </c>
      <c r="D4919" t="s">
        <v>16151</v>
      </c>
      <c r="E4919" t="s">
        <v>19983</v>
      </c>
      <c r="F4919">
        <v>1</v>
      </c>
      <c r="G4919">
        <v>50</v>
      </c>
      <c r="H4919" s="1">
        <v>538</v>
      </c>
      <c r="I4919" s="87"/>
      <c r="K4919" s="86" t="s">
        <v>17485</v>
      </c>
      <c r="L4919" s="86" t="s">
        <v>17486</v>
      </c>
      <c r="N4919">
        <f>IFERROR(VLOOKUP(A4919,bip!$A:$C,2,0),"")</f>
      </c>
      <c r="O4919">
        <f>IFERROR(VLOOKUP(A4919,bip!$A:$Z,3,0),"")</f>
      </c>
    </row>
    <row r="4920" spans="1:15" ht="13.2">
      <c r="A4920" t="s">
        <v>4271</v>
      </c>
      <c r="B4920" t="s">
        <v>4271</v>
      </c>
      <c r="C4920" t="s">
        <v>15155</v>
      </c>
      <c r="D4920" t="s">
        <v>41705</v>
      </c>
      <c r="E4920" t="s">
        <v>41706</v>
      </c>
      <c r="F4920">
        <v>6</v>
      </c>
      <c r="G4920">
        <v>36</v>
      </c>
      <c r="H4920" s="1">
        <v>104</v>
      </c>
      <c r="I4920" s="87"/>
      <c r="K4920" s="86" t="s">
        <v>17485</v>
      </c>
      <c r="L4920" s="86" t="s">
        <v>17486</v>
      </c>
      <c r="N4920">
        <f>IFERROR(VLOOKUP(A4920,bip!$A:$C,2,0),"")</f>
      </c>
      <c r="O4920">
        <f>IFERROR(VLOOKUP(A4920,bip!$A:$Z,3,0),"")</f>
      </c>
    </row>
    <row r="4921" spans="1:15" ht="13.2">
      <c r="A4921" t="s">
        <v>4270</v>
      </c>
      <c r="B4921" t="s">
        <v>4270</v>
      </c>
      <c r="C4921" t="s">
        <v>15155</v>
      </c>
      <c r="D4921" t="s">
        <v>31483</v>
      </c>
      <c r="E4921" t="s">
        <v>22604</v>
      </c>
      <c r="F4921">
        <v>1</v>
      </c>
      <c r="G4921">
        <v>1</v>
      </c>
      <c r="H4921" s="1">
        <v>88182</v>
      </c>
      <c r="I4921" s="87"/>
      <c r="K4921" s="86" t="s">
        <v>17485</v>
      </c>
      <c r="L4921" s="86" t="s">
        <v>17486</v>
      </c>
      <c r="N4921">
        <f>IFERROR(VLOOKUP(A4921,bip!$A:$C,2,0),"")</f>
      </c>
      <c r="O4921">
        <f>IFERROR(VLOOKUP(A4921,bip!$A:$Z,3,0),"")</f>
      </c>
    </row>
    <row r="4922" spans="1:15" ht="13.2">
      <c r="A4922" t="s">
        <v>4278</v>
      </c>
      <c r="B4922" t="s">
        <v>4278</v>
      </c>
      <c r="C4922" t="s">
        <v>15155</v>
      </c>
      <c r="D4922" t="s">
        <v>18539</v>
      </c>
      <c r="E4922" t="s">
        <v>19990</v>
      </c>
      <c r="F4922">
        <v>1</v>
      </c>
      <c r="G4922">
        <v>10</v>
      </c>
      <c r="H4922" s="1">
        <v>2357</v>
      </c>
      <c r="I4922" s="87"/>
      <c r="K4922" s="86" t="s">
        <v>17485</v>
      </c>
      <c r="L4922" s="86" t="s">
        <v>17486</v>
      </c>
      <c r="N4922">
        <f>IFERROR(VLOOKUP(A4922,bip!$A:$C,2,0),"")</f>
      </c>
      <c r="O4922">
        <f>IFERROR(VLOOKUP(A4922,bip!$A:$Z,3,0),"")</f>
      </c>
    </row>
    <row r="4923" spans="1:15" ht="13.2">
      <c r="A4923" t="s">
        <v>4279</v>
      </c>
      <c r="B4923" t="s">
        <v>4279</v>
      </c>
      <c r="C4923" t="s">
        <v>15155</v>
      </c>
      <c r="D4923" t="s">
        <v>18540</v>
      </c>
      <c r="E4923" t="s">
        <v>19991</v>
      </c>
      <c r="F4923">
        <v>1</v>
      </c>
      <c r="G4923">
        <v>6</v>
      </c>
      <c r="H4923" s="1">
        <v>4142</v>
      </c>
      <c r="I4923" s="87"/>
      <c r="K4923" s="86" t="s">
        <v>17485</v>
      </c>
      <c r="L4923" s="86" t="s">
        <v>17486</v>
      </c>
      <c r="N4923">
        <f>IFERROR(VLOOKUP(A4923,bip!$A:$C,2,0),"")</f>
      </c>
      <c r="O4923">
        <f>IFERROR(VLOOKUP(A4923,bip!$A:$Z,3,0),"")</f>
      </c>
    </row>
    <row r="4924" spans="1:15" ht="13.2">
      <c r="A4924" t="s">
        <v>4291</v>
      </c>
      <c r="B4924" t="s">
        <v>4291</v>
      </c>
      <c r="C4924" t="s">
        <v>15155</v>
      </c>
      <c r="D4924" t="s">
        <v>18540</v>
      </c>
      <c r="E4924" t="s">
        <v>19991</v>
      </c>
      <c r="F4924">
        <v>1</v>
      </c>
      <c r="G4924">
        <v>5</v>
      </c>
      <c r="H4924" s="1">
        <v>1450</v>
      </c>
      <c r="I4924" s="87"/>
      <c r="K4924" s="86" t="s">
        <v>17485</v>
      </c>
      <c r="L4924" s="86" t="s">
        <v>17486</v>
      </c>
      <c r="N4924">
        <f>IFERROR(VLOOKUP(A4924,bip!$A:$C,2,0),"")</f>
      </c>
      <c r="O4924">
        <f>IFERROR(VLOOKUP(A4924,bip!$A:$Z,3,0),"")</f>
      </c>
    </row>
    <row r="4925" spans="1:15" ht="13.2">
      <c r="A4925" t="s">
        <v>4280</v>
      </c>
      <c r="B4925" t="s">
        <v>4280</v>
      </c>
      <c r="C4925" t="s">
        <v>15155</v>
      </c>
      <c r="D4925" t="s">
        <v>18541</v>
      </c>
      <c r="E4925" t="s">
        <v>19992</v>
      </c>
      <c r="F4925">
        <v>1</v>
      </c>
      <c r="G4925">
        <v>1</v>
      </c>
      <c r="H4925" s="1">
        <v>5775</v>
      </c>
      <c r="I4925" s="87"/>
      <c r="K4925" s="86" t="s">
        <v>17485</v>
      </c>
      <c r="L4925" s="86" t="s">
        <v>17486</v>
      </c>
      <c r="N4925">
        <f>IFERROR(VLOOKUP(A4925,bip!$A:$C,2,0),"")</f>
      </c>
      <c r="O4925">
        <f>IFERROR(VLOOKUP(A4925,bip!$A:$Z,3,0),"")</f>
      </c>
    </row>
    <row r="4926" spans="1:15" ht="13.2">
      <c r="A4926" t="s">
        <v>4292</v>
      </c>
      <c r="B4926" t="s">
        <v>4292</v>
      </c>
      <c r="C4926" t="s">
        <v>15155</v>
      </c>
      <c r="D4926" t="s">
        <v>18541</v>
      </c>
      <c r="E4926" t="s">
        <v>19992</v>
      </c>
      <c r="F4926">
        <v>1</v>
      </c>
      <c r="G4926">
        <v>4</v>
      </c>
      <c r="H4926" s="1">
        <v>2021</v>
      </c>
      <c r="I4926" s="87"/>
      <c r="K4926" s="86" t="s">
        <v>17485</v>
      </c>
      <c r="L4926" s="86" t="s">
        <v>17486</v>
      </c>
      <c r="N4926">
        <f>IFERROR(VLOOKUP(A4926,bip!$A:$C,2,0),"")</f>
      </c>
      <c r="O4926">
        <f>IFERROR(VLOOKUP(A4926,bip!$A:$Z,3,0),"")</f>
      </c>
    </row>
    <row r="4927" spans="1:15" ht="13.2">
      <c r="A4927" t="s">
        <v>4281</v>
      </c>
      <c r="B4927" t="s">
        <v>4281</v>
      </c>
      <c r="C4927" t="s">
        <v>15155</v>
      </c>
      <c r="D4927" t="s">
        <v>18542</v>
      </c>
      <c r="E4927" t="s">
        <v>19993</v>
      </c>
      <c r="F4927">
        <v>1</v>
      </c>
      <c r="G4927">
        <v>1</v>
      </c>
      <c r="H4927" s="1">
        <v>11755</v>
      </c>
      <c r="I4927" s="87"/>
      <c r="K4927" s="86" t="s">
        <v>17485</v>
      </c>
      <c r="L4927" s="86" t="s">
        <v>17486</v>
      </c>
      <c r="N4927">
        <f>IFERROR(VLOOKUP(A4927,bip!$A:$C,2,0),"")</f>
      </c>
      <c r="O4927">
        <f>IFERROR(VLOOKUP(A4927,bip!$A:$Z,3,0),"")</f>
      </c>
    </row>
    <row r="4928" spans="1:15" ht="13.2">
      <c r="A4928" t="s">
        <v>4293</v>
      </c>
      <c r="B4928" t="s">
        <v>4293</v>
      </c>
      <c r="C4928" t="s">
        <v>15155</v>
      </c>
      <c r="D4928" t="s">
        <v>18542</v>
      </c>
      <c r="E4928" t="s">
        <v>19993</v>
      </c>
      <c r="F4928">
        <v>1</v>
      </c>
      <c r="G4928">
        <v>2</v>
      </c>
      <c r="H4928" s="1">
        <v>2939</v>
      </c>
      <c r="I4928" s="87"/>
      <c r="K4928" s="86" t="s">
        <v>17485</v>
      </c>
      <c r="L4928" s="86" t="s">
        <v>17486</v>
      </c>
      <c r="N4928">
        <f>IFERROR(VLOOKUP(A4928,bip!$A:$C,2,0),"")</f>
      </c>
      <c r="O4928">
        <f>IFERROR(VLOOKUP(A4928,bip!$A:$Z,3,0),"")</f>
      </c>
    </row>
    <row r="4929" spans="1:15" ht="13.2">
      <c r="A4929" t="s">
        <v>4282</v>
      </c>
      <c r="B4929" t="s">
        <v>4282</v>
      </c>
      <c r="C4929" t="s">
        <v>15155</v>
      </c>
      <c r="D4929" t="s">
        <v>18543</v>
      </c>
      <c r="E4929" t="s">
        <v>19994</v>
      </c>
      <c r="F4929">
        <v>1</v>
      </c>
      <c r="G4929">
        <v>1</v>
      </c>
      <c r="H4929" s="1">
        <v>15140</v>
      </c>
      <c r="I4929" s="87"/>
      <c r="K4929" s="86" t="s">
        <v>17485</v>
      </c>
      <c r="L4929" s="86" t="s">
        <v>17486</v>
      </c>
      <c r="N4929">
        <f>IFERROR(VLOOKUP(A4929,bip!$A:$C,2,0),"")</f>
      </c>
      <c r="O4929">
        <f>IFERROR(VLOOKUP(A4929,bip!$A:$Z,3,0),"")</f>
      </c>
    </row>
    <row r="4930" spans="1:15" ht="13.2">
      <c r="A4930" t="s">
        <v>4294</v>
      </c>
      <c r="B4930" t="s">
        <v>4294</v>
      </c>
      <c r="C4930" t="s">
        <v>15155</v>
      </c>
      <c r="D4930" t="s">
        <v>18543</v>
      </c>
      <c r="E4930" t="s">
        <v>19994</v>
      </c>
      <c r="F4930">
        <v>1</v>
      </c>
      <c r="G4930">
        <v>2</v>
      </c>
      <c r="H4930" s="1">
        <v>3785</v>
      </c>
      <c r="I4930" s="87"/>
      <c r="K4930" s="86" t="s">
        <v>17485</v>
      </c>
      <c r="L4930" s="86" t="s">
        <v>17486</v>
      </c>
      <c r="N4930">
        <f>IFERROR(VLOOKUP(A4930,bip!$A:$C,2,0),"")</f>
      </c>
      <c r="O4930">
        <f>IFERROR(VLOOKUP(A4930,bip!$A:$Z,3,0),"")</f>
      </c>
    </row>
    <row r="4931" spans="1:15" ht="13.2">
      <c r="A4931" t="s">
        <v>4283</v>
      </c>
      <c r="B4931" t="s">
        <v>4283</v>
      </c>
      <c r="C4931" t="s">
        <v>15155</v>
      </c>
      <c r="D4931" t="s">
        <v>18544</v>
      </c>
      <c r="E4931" t="s">
        <v>19995</v>
      </c>
      <c r="F4931">
        <v>1</v>
      </c>
      <c r="G4931">
        <v>1</v>
      </c>
      <c r="H4931" s="1">
        <v>27582</v>
      </c>
      <c r="I4931" s="87"/>
      <c r="K4931" s="86" t="s">
        <v>17485</v>
      </c>
      <c r="L4931" s="86" t="s">
        <v>17486</v>
      </c>
      <c r="N4931">
        <f>IFERROR(VLOOKUP(A4931,bip!$A:$C,2,0),"")</f>
      </c>
      <c r="O4931">
        <f>IFERROR(VLOOKUP(A4931,bip!$A:$Z,3,0),"")</f>
      </c>
    </row>
    <row r="4932" spans="1:15" ht="13.2">
      <c r="A4932" t="s">
        <v>4295</v>
      </c>
      <c r="B4932" t="s">
        <v>4295</v>
      </c>
      <c r="C4932" t="s">
        <v>15155</v>
      </c>
      <c r="D4932" t="s">
        <v>18544</v>
      </c>
      <c r="E4932" t="s">
        <v>19995</v>
      </c>
      <c r="F4932">
        <v>1</v>
      </c>
      <c r="G4932">
        <v>2</v>
      </c>
      <c r="H4932" s="1">
        <v>6620</v>
      </c>
      <c r="I4932" s="87"/>
      <c r="K4932" s="86" t="s">
        <v>17485</v>
      </c>
      <c r="L4932" s="86" t="s">
        <v>17486</v>
      </c>
      <c r="N4932">
        <f>IFERROR(VLOOKUP(A4932,bip!$A:$C,2,0),"")</f>
      </c>
      <c r="O4932">
        <f>IFERROR(VLOOKUP(A4932,bip!$A:$Z,3,0),"")</f>
      </c>
    </row>
    <row r="4933" spans="1:15" ht="13.2">
      <c r="A4933" t="s">
        <v>4296</v>
      </c>
      <c r="B4933" t="s">
        <v>4296</v>
      </c>
      <c r="C4933" t="s">
        <v>15155</v>
      </c>
      <c r="D4933" t="s">
        <v>31484</v>
      </c>
      <c r="E4933" t="s">
        <v>19988</v>
      </c>
      <c r="F4933">
        <v>1</v>
      </c>
      <c r="G4933">
        <v>18</v>
      </c>
      <c r="H4933" s="1">
        <v>1390</v>
      </c>
      <c r="I4933" s="87"/>
      <c r="K4933" s="86" t="s">
        <v>17485</v>
      </c>
      <c r="L4933" s="86" t="s">
        <v>17486</v>
      </c>
      <c r="N4933">
        <f>IFERROR(VLOOKUP(A4933,bip!$A:$C,2,0),"")</f>
      </c>
      <c r="O4933">
        <f>IFERROR(VLOOKUP(A4933,bip!$A:$Z,3,0),"")</f>
      </c>
    </row>
    <row r="4934" spans="1:15" ht="13.2">
      <c r="A4934" t="s">
        <v>4290</v>
      </c>
      <c r="B4934" t="s">
        <v>4290</v>
      </c>
      <c r="C4934" t="s">
        <v>15155</v>
      </c>
      <c r="D4934" t="s">
        <v>31485</v>
      </c>
      <c r="E4934" t="s">
        <v>19988</v>
      </c>
      <c r="F4934">
        <v>1</v>
      </c>
      <c r="G4934">
        <v>36</v>
      </c>
      <c r="H4934" s="1">
        <v>903</v>
      </c>
      <c r="I4934" s="87"/>
      <c r="K4934" s="86" t="s">
        <v>17485</v>
      </c>
      <c r="L4934" s="86" t="s">
        <v>17486</v>
      </c>
      <c r="N4934">
        <f>IFERROR(VLOOKUP(A4934,bip!$A:$C,2,0),"")</f>
      </c>
      <c r="O4934">
        <f>IFERROR(VLOOKUP(A4934,bip!$A:$Z,3,0),"")</f>
      </c>
    </row>
    <row r="4935" spans="1:15" ht="13.2">
      <c r="A4935" t="s">
        <v>4284</v>
      </c>
      <c r="B4935" t="s">
        <v>4284</v>
      </c>
      <c r="C4935" t="s">
        <v>15155</v>
      </c>
      <c r="D4935" t="s">
        <v>16155</v>
      </c>
      <c r="E4935" t="s">
        <v>19998</v>
      </c>
      <c r="F4935">
        <v>1</v>
      </c>
      <c r="G4935">
        <v>10</v>
      </c>
      <c r="H4935" s="1">
        <v>944</v>
      </c>
      <c r="I4935" s="87"/>
      <c r="K4935" s="86" t="s">
        <v>17485</v>
      </c>
      <c r="L4935" s="86" t="s">
        <v>17486</v>
      </c>
      <c r="N4935">
        <f>IFERROR(VLOOKUP(A4935,bip!$A:$C,2,0),"")</f>
      </c>
      <c r="O4935">
        <f>IFERROR(VLOOKUP(A4935,bip!$A:$Z,3,0),"")</f>
      </c>
    </row>
    <row r="4936" spans="1:15" ht="13.2">
      <c r="A4936" t="s">
        <v>4285</v>
      </c>
      <c r="B4936" t="s">
        <v>4285</v>
      </c>
      <c r="C4936" t="s">
        <v>15155</v>
      </c>
      <c r="D4936" t="s">
        <v>16156</v>
      </c>
      <c r="E4936" t="s">
        <v>19999</v>
      </c>
      <c r="F4936">
        <v>1</v>
      </c>
      <c r="G4936">
        <v>10</v>
      </c>
      <c r="H4936" s="1">
        <v>1449</v>
      </c>
      <c r="I4936" s="87"/>
      <c r="K4936" s="86" t="s">
        <v>17485</v>
      </c>
      <c r="L4936" s="86" t="s">
        <v>17486</v>
      </c>
      <c r="N4936">
        <f>IFERROR(VLOOKUP(A4936,bip!$A:$C,2,0),"")</f>
      </c>
      <c r="O4936">
        <f>IFERROR(VLOOKUP(A4936,bip!$A:$Z,3,0),"")</f>
      </c>
    </row>
    <row r="4937" spans="1:15" ht="13.2">
      <c r="A4937" t="s">
        <v>4286</v>
      </c>
      <c r="B4937" t="s">
        <v>4286</v>
      </c>
      <c r="C4937" t="s">
        <v>15155</v>
      </c>
      <c r="D4937" t="s">
        <v>16157</v>
      </c>
      <c r="E4937" t="s">
        <v>20000</v>
      </c>
      <c r="F4937">
        <v>1</v>
      </c>
      <c r="G4937">
        <v>6</v>
      </c>
      <c r="H4937" s="1">
        <v>2021</v>
      </c>
      <c r="I4937" s="87"/>
      <c r="K4937" s="86" t="s">
        <v>17485</v>
      </c>
      <c r="L4937" s="86" t="s">
        <v>17486</v>
      </c>
      <c r="N4937">
        <f>IFERROR(VLOOKUP(A4937,bip!$A:$C,2,0),"")</f>
      </c>
      <c r="O4937">
        <f>IFERROR(VLOOKUP(A4937,bip!$A:$Z,3,0),"")</f>
      </c>
    </row>
    <row r="4938" spans="1:15" ht="13.2">
      <c r="A4938" t="s">
        <v>4287</v>
      </c>
      <c r="B4938" t="s">
        <v>4287</v>
      </c>
      <c r="C4938" t="s">
        <v>15155</v>
      </c>
      <c r="D4938" t="s">
        <v>16158</v>
      </c>
      <c r="E4938" t="s">
        <v>20001</v>
      </c>
      <c r="F4938">
        <v>1</v>
      </c>
      <c r="G4938">
        <v>6</v>
      </c>
      <c r="H4938" s="1">
        <v>6467</v>
      </c>
      <c r="I4938" s="87"/>
      <c r="K4938" s="86" t="s">
        <v>17485</v>
      </c>
      <c r="L4938" s="86" t="s">
        <v>17486</v>
      </c>
      <c r="N4938">
        <f>IFERROR(VLOOKUP(A4938,bip!$A:$C,2,0),"")</f>
      </c>
      <c r="O4938">
        <f>IFERROR(VLOOKUP(A4938,bip!$A:$Z,3,0),"")</f>
      </c>
    </row>
    <row r="4939" spans="1:15" ht="13.2">
      <c r="A4939" t="s">
        <v>4288</v>
      </c>
      <c r="B4939" t="s">
        <v>4288</v>
      </c>
      <c r="C4939" t="s">
        <v>15155</v>
      </c>
      <c r="D4939" t="s">
        <v>16159</v>
      </c>
      <c r="E4939" t="s">
        <v>20002</v>
      </c>
      <c r="F4939">
        <v>1</v>
      </c>
      <c r="G4939">
        <v>4</v>
      </c>
      <c r="H4939" s="1">
        <v>7565</v>
      </c>
      <c r="I4939" s="87"/>
      <c r="K4939" s="86" t="s">
        <v>17485</v>
      </c>
      <c r="L4939" s="86" t="s">
        <v>17486</v>
      </c>
      <c r="N4939">
        <f>IFERROR(VLOOKUP(A4939,bip!$A:$C,2,0),"")</f>
      </c>
      <c r="O4939">
        <f>IFERROR(VLOOKUP(A4939,bip!$A:$Z,3,0),"")</f>
      </c>
    </row>
    <row r="4940" spans="1:15" ht="13.2">
      <c r="A4940" t="s">
        <v>4289</v>
      </c>
      <c r="B4940" t="s">
        <v>4289</v>
      </c>
      <c r="C4940" t="s">
        <v>15155</v>
      </c>
      <c r="D4940" t="s">
        <v>16160</v>
      </c>
      <c r="E4940" t="s">
        <v>20003</v>
      </c>
      <c r="F4940">
        <v>1</v>
      </c>
      <c r="G4940">
        <v>3</v>
      </c>
      <c r="H4940" s="1">
        <v>9655</v>
      </c>
      <c r="I4940" s="87"/>
      <c r="K4940" s="86" t="s">
        <v>17485</v>
      </c>
      <c r="L4940" s="86" t="s">
        <v>17486</v>
      </c>
      <c r="N4940">
        <f>IFERROR(VLOOKUP(A4940,bip!$A:$C,2,0),"")</f>
      </c>
      <c r="O4940">
        <f>IFERROR(VLOOKUP(A4940,bip!$A:$Z,3,0),"")</f>
      </c>
    </row>
    <row r="4941" spans="1:15" ht="13.2">
      <c r="A4941" t="s">
        <v>4297</v>
      </c>
      <c r="B4941" t="s">
        <v>4297</v>
      </c>
      <c r="C4941" t="s">
        <v>15155</v>
      </c>
      <c r="D4941" t="s">
        <v>22605</v>
      </c>
      <c r="E4941" t="s">
        <v>19989</v>
      </c>
      <c r="F4941">
        <v>1</v>
      </c>
      <c r="G4941">
        <v>36</v>
      </c>
      <c r="H4941" s="1">
        <v>575</v>
      </c>
      <c r="I4941" s="87"/>
      <c r="K4941" s="86" t="s">
        <v>17485</v>
      </c>
      <c r="L4941" s="86" t="s">
        <v>17486</v>
      </c>
      <c r="N4941">
        <f>IFERROR(VLOOKUP(A4941,bip!$A:$C,2,0),"")</f>
      </c>
      <c r="O4941">
        <f>IFERROR(VLOOKUP(A4941,bip!$A:$Z,3,0),"")</f>
      </c>
    </row>
    <row r="4942" spans="1:15" ht="13.2">
      <c r="A4942" t="s">
        <v>4298</v>
      </c>
      <c r="B4942" t="s">
        <v>16162</v>
      </c>
      <c r="C4942" t="s">
        <v>15155</v>
      </c>
      <c r="D4942" t="s">
        <v>18717</v>
      </c>
      <c r="E4942" t="s">
        <v>31487</v>
      </c>
      <c r="F4942">
        <v>1</v>
      </c>
      <c r="G4942">
        <v>48</v>
      </c>
      <c r="H4942" s="1">
        <v>1561</v>
      </c>
      <c r="I4942" s="87"/>
      <c r="K4942" s="86" t="s">
        <v>17485</v>
      </c>
      <c r="L4942" s="86" t="s">
        <v>17486</v>
      </c>
      <c r="N4942">
        <f>IFERROR(VLOOKUP(A4942,bip!$A:$C,2,0),"")</f>
      </c>
      <c r="O4942">
        <f>IFERROR(VLOOKUP(A4942,bip!$A:$Z,3,0),"")</f>
      </c>
    </row>
    <row r="4943" spans="1:15" ht="13.2">
      <c r="A4943" t="s">
        <v>4303</v>
      </c>
      <c r="B4943" t="s">
        <v>4303</v>
      </c>
      <c r="C4943" t="s">
        <v>15155</v>
      </c>
      <c r="D4943" t="s">
        <v>18717</v>
      </c>
      <c r="E4943" t="s">
        <v>31487</v>
      </c>
      <c r="F4943">
        <v>1</v>
      </c>
      <c r="G4943">
        <v>30</v>
      </c>
      <c r="H4943" s="1">
        <v>607</v>
      </c>
      <c r="I4943" s="87"/>
      <c r="K4943" s="86" t="s">
        <v>17485</v>
      </c>
      <c r="L4943" s="86" t="s">
        <v>17486</v>
      </c>
      <c r="N4943">
        <f>IFERROR(VLOOKUP(A4943,bip!$A:$C,2,0),"")</f>
      </c>
      <c r="O4943">
        <f>IFERROR(VLOOKUP(A4943,bip!$A:$Z,3,0),"")</f>
      </c>
    </row>
    <row r="4944" spans="1:15" ht="13.2">
      <c r="A4944" t="s">
        <v>4299</v>
      </c>
      <c r="B4944" t="s">
        <v>16165</v>
      </c>
      <c r="C4944" t="s">
        <v>15155</v>
      </c>
      <c r="D4944" t="s">
        <v>18718</v>
      </c>
      <c r="E4944" t="s">
        <v>31490</v>
      </c>
      <c r="F4944">
        <v>1</v>
      </c>
      <c r="G4944">
        <v>24</v>
      </c>
      <c r="H4944" s="1">
        <v>2063</v>
      </c>
      <c r="I4944" s="87"/>
      <c r="K4944" s="86" t="s">
        <v>17485</v>
      </c>
      <c r="L4944" s="86" t="s">
        <v>17486</v>
      </c>
      <c r="N4944">
        <f>IFERROR(VLOOKUP(A4944,bip!$A:$C,2,0),"")</f>
      </c>
      <c r="O4944">
        <f>IFERROR(VLOOKUP(A4944,bip!$A:$Z,3,0),"")</f>
      </c>
    </row>
    <row r="4945" spans="1:15" ht="13.2">
      <c r="A4945" t="s">
        <v>4304</v>
      </c>
      <c r="B4945" t="s">
        <v>4304</v>
      </c>
      <c r="C4945" t="s">
        <v>15155</v>
      </c>
      <c r="D4945" t="s">
        <v>18718</v>
      </c>
      <c r="E4945" t="s">
        <v>31490</v>
      </c>
      <c r="F4945">
        <v>1</v>
      </c>
      <c r="G4945">
        <v>12</v>
      </c>
      <c r="H4945" s="1">
        <v>1032</v>
      </c>
      <c r="I4945" s="87"/>
      <c r="K4945" s="86" t="s">
        <v>17485</v>
      </c>
      <c r="L4945" s="86" t="s">
        <v>17486</v>
      </c>
      <c r="N4945">
        <f>IFERROR(VLOOKUP(A4945,bip!$A:$C,2,0),"")</f>
      </c>
      <c r="O4945">
        <f>IFERROR(VLOOKUP(A4945,bip!$A:$Z,3,0),"")</f>
      </c>
    </row>
    <row r="4946" spans="1:15" ht="13.2">
      <c r="A4946" t="s">
        <v>4300</v>
      </c>
      <c r="B4946" t="s">
        <v>16167</v>
      </c>
      <c r="C4946" t="s">
        <v>15155</v>
      </c>
      <c r="D4946" t="s">
        <v>18719</v>
      </c>
      <c r="E4946" t="s">
        <v>31492</v>
      </c>
      <c r="F4946">
        <v>1</v>
      </c>
      <c r="G4946">
        <v>12</v>
      </c>
      <c r="H4946" s="1">
        <v>2535</v>
      </c>
      <c r="I4946" s="87"/>
      <c r="K4946" s="86" t="s">
        <v>17485</v>
      </c>
      <c r="L4946" s="86" t="s">
        <v>17486</v>
      </c>
      <c r="N4946">
        <f>IFERROR(VLOOKUP(A4946,bip!$A:$C,2,0),"")</f>
      </c>
      <c r="O4946">
        <f>IFERROR(VLOOKUP(A4946,bip!$A:$Z,3,0),"")</f>
      </c>
    </row>
    <row r="4947" spans="1:15" ht="13.2">
      <c r="A4947" t="s">
        <v>4305</v>
      </c>
      <c r="B4947" t="s">
        <v>4305</v>
      </c>
      <c r="C4947" t="s">
        <v>15155</v>
      </c>
      <c r="D4947" t="s">
        <v>18719</v>
      </c>
      <c r="E4947" t="s">
        <v>31492</v>
      </c>
      <c r="F4947">
        <v>1</v>
      </c>
      <c r="G4947">
        <v>10</v>
      </c>
      <c r="H4947" s="1">
        <v>1372</v>
      </c>
      <c r="I4947" s="87"/>
      <c r="K4947" s="86" t="s">
        <v>17485</v>
      </c>
      <c r="L4947" s="86" t="s">
        <v>17486</v>
      </c>
      <c r="N4947">
        <f>IFERROR(VLOOKUP(A4947,bip!$A:$C,2,0),"")</f>
      </c>
      <c r="O4947">
        <f>IFERROR(VLOOKUP(A4947,bip!$A:$Z,3,0),"")</f>
      </c>
    </row>
    <row r="4948" spans="1:15" ht="13.2">
      <c r="A4948" t="s">
        <v>4301</v>
      </c>
      <c r="B4948" t="s">
        <v>16169</v>
      </c>
      <c r="C4948" t="s">
        <v>15155</v>
      </c>
      <c r="D4948" t="s">
        <v>18720</v>
      </c>
      <c r="E4948" t="s">
        <v>31496</v>
      </c>
      <c r="F4948">
        <v>1</v>
      </c>
      <c r="G4948">
        <v>6</v>
      </c>
      <c r="H4948" s="1">
        <v>3986</v>
      </c>
      <c r="I4948" s="87"/>
      <c r="K4948" s="86" t="s">
        <v>17485</v>
      </c>
      <c r="L4948" s="86" t="s">
        <v>17486</v>
      </c>
      <c r="N4948">
        <f>IFERROR(VLOOKUP(A4948,bip!$A:$C,2,0),"")</f>
      </c>
      <c r="O4948">
        <f>IFERROR(VLOOKUP(A4948,bip!$A:$Z,3,0),"")</f>
      </c>
    </row>
    <row r="4949" spans="1:15" ht="13.2">
      <c r="A4949" t="s">
        <v>4306</v>
      </c>
      <c r="B4949" t="s">
        <v>4306</v>
      </c>
      <c r="C4949" t="s">
        <v>15155</v>
      </c>
      <c r="D4949" t="s">
        <v>18720</v>
      </c>
      <c r="E4949" t="s">
        <v>31496</v>
      </c>
      <c r="F4949">
        <v>1</v>
      </c>
      <c r="G4949">
        <v>6</v>
      </c>
      <c r="H4949" s="1">
        <v>2153</v>
      </c>
      <c r="I4949" s="87"/>
      <c r="K4949" s="86" t="s">
        <v>17485</v>
      </c>
      <c r="L4949" s="86" t="s">
        <v>17486</v>
      </c>
      <c r="N4949">
        <f>IFERROR(VLOOKUP(A4949,bip!$A:$C,2,0),"")</f>
      </c>
      <c r="O4949">
        <f>IFERROR(VLOOKUP(A4949,bip!$A:$Z,3,0),"")</f>
      </c>
    </row>
    <row r="4950" spans="1:15" ht="13.2">
      <c r="A4950" t="s">
        <v>4302</v>
      </c>
      <c r="B4950" t="s">
        <v>16171</v>
      </c>
      <c r="C4950" t="s">
        <v>15155</v>
      </c>
      <c r="D4950" t="s">
        <v>25929</v>
      </c>
      <c r="E4950" t="s">
        <v>31498</v>
      </c>
      <c r="F4950">
        <v>1</v>
      </c>
      <c r="G4950">
        <v>4</v>
      </c>
      <c r="H4950" s="1">
        <v>8381</v>
      </c>
      <c r="I4950" s="87"/>
      <c r="K4950" s="86" t="s">
        <v>17485</v>
      </c>
      <c r="L4950" s="86" t="s">
        <v>17486</v>
      </c>
      <c r="N4950">
        <f>IFERROR(VLOOKUP(A4950,bip!$A:$C,2,0),"")</f>
      </c>
      <c r="O4950">
        <f>IFERROR(VLOOKUP(A4950,bip!$A:$Z,3,0),"")</f>
      </c>
    </row>
    <row r="4951" spans="1:15" ht="13.2">
      <c r="A4951" t="s">
        <v>4307</v>
      </c>
      <c r="B4951" t="s">
        <v>4307</v>
      </c>
      <c r="C4951" t="s">
        <v>15155</v>
      </c>
      <c r="D4951" t="s">
        <v>25929</v>
      </c>
      <c r="E4951" t="s">
        <v>31499</v>
      </c>
      <c r="F4951">
        <v>1</v>
      </c>
      <c r="G4951">
        <v>3</v>
      </c>
      <c r="H4951" s="1">
        <v>4106</v>
      </c>
      <c r="I4951" s="87"/>
      <c r="K4951" s="86" t="s">
        <v>17485</v>
      </c>
      <c r="L4951" s="86" t="s">
        <v>17486</v>
      </c>
      <c r="N4951">
        <f>IFERROR(VLOOKUP(A4951,bip!$A:$C,2,0),"")</f>
      </c>
      <c r="O4951">
        <f>IFERROR(VLOOKUP(A4951,bip!$A:$Z,3,0),"")</f>
      </c>
    </row>
    <row r="4952" spans="1:15" ht="13.2">
      <c r="A4952" t="s">
        <v>4308</v>
      </c>
      <c r="B4952" t="s">
        <v>16161</v>
      </c>
      <c r="C4952" t="s">
        <v>15155</v>
      </c>
      <c r="D4952" t="s">
        <v>18710</v>
      </c>
      <c r="E4952" t="s">
        <v>31486</v>
      </c>
      <c r="F4952">
        <v>1</v>
      </c>
      <c r="G4952">
        <v>60</v>
      </c>
      <c r="H4952" s="1">
        <v>571</v>
      </c>
      <c r="I4952" s="87"/>
      <c r="K4952" s="86" t="s">
        <v>17485</v>
      </c>
      <c r="L4952" s="86" t="s">
        <v>17486</v>
      </c>
      <c r="N4952">
        <f>IFERROR(VLOOKUP(A4952,bip!$A:$C,2,0),"")</f>
      </c>
      <c r="O4952">
        <f>IFERROR(VLOOKUP(A4952,bip!$A:$Z,3,0),"")</f>
      </c>
    </row>
    <row r="4953" spans="1:15" ht="13.2">
      <c r="A4953" t="s">
        <v>4317</v>
      </c>
      <c r="B4953" t="s">
        <v>4317</v>
      </c>
      <c r="C4953" t="s">
        <v>15155</v>
      </c>
      <c r="D4953" t="s">
        <v>18710</v>
      </c>
      <c r="E4953" t="s">
        <v>31486</v>
      </c>
      <c r="F4953">
        <v>1</v>
      </c>
      <c r="G4953">
        <v>35</v>
      </c>
      <c r="H4953" s="1">
        <v>457</v>
      </c>
      <c r="I4953" s="87"/>
      <c r="K4953" s="86" t="s">
        <v>17485</v>
      </c>
      <c r="L4953" s="86" t="s">
        <v>17486</v>
      </c>
      <c r="N4953">
        <f>IFERROR(VLOOKUP(A4953,bip!$A:$C,2,0),"")</f>
      </c>
      <c r="O4953">
        <f>IFERROR(VLOOKUP(A4953,bip!$A:$Z,3,0),"")</f>
      </c>
    </row>
    <row r="4954" spans="1:15" ht="13.2">
      <c r="A4954" t="s">
        <v>4309</v>
      </c>
      <c r="B4954" t="s">
        <v>16163</v>
      </c>
      <c r="C4954" t="s">
        <v>15155</v>
      </c>
      <c r="D4954" t="s">
        <v>18711</v>
      </c>
      <c r="E4954" t="s">
        <v>31488</v>
      </c>
      <c r="F4954">
        <v>1</v>
      </c>
      <c r="G4954">
        <v>24</v>
      </c>
      <c r="H4954" s="1">
        <v>682</v>
      </c>
      <c r="I4954" s="87"/>
      <c r="K4954" s="86" t="s">
        <v>17485</v>
      </c>
      <c r="L4954" s="86" t="s">
        <v>17486</v>
      </c>
      <c r="N4954">
        <f>IFERROR(VLOOKUP(A4954,bip!$A:$C,2,0),"")</f>
      </c>
      <c r="O4954">
        <f>IFERROR(VLOOKUP(A4954,bip!$A:$Z,3,0),"")</f>
      </c>
    </row>
    <row r="4955" spans="1:15" ht="13.2">
      <c r="A4955" t="s">
        <v>4318</v>
      </c>
      <c r="B4955" t="s">
        <v>4318</v>
      </c>
      <c r="C4955" t="s">
        <v>15155</v>
      </c>
      <c r="D4955" t="s">
        <v>18711</v>
      </c>
      <c r="E4955" t="s">
        <v>31488</v>
      </c>
      <c r="F4955">
        <v>1</v>
      </c>
      <c r="G4955">
        <v>24</v>
      </c>
      <c r="H4955" s="1">
        <v>546</v>
      </c>
      <c r="I4955" s="87"/>
      <c r="K4955" s="86" t="s">
        <v>17485</v>
      </c>
      <c r="L4955" s="86" t="s">
        <v>17486</v>
      </c>
      <c r="N4955">
        <f>IFERROR(VLOOKUP(A4955,bip!$A:$C,2,0),"")</f>
      </c>
      <c r="O4955">
        <f>IFERROR(VLOOKUP(A4955,bip!$A:$Z,3,0),"")</f>
      </c>
    </row>
    <row r="4956" spans="1:15" ht="13.2">
      <c r="A4956" t="s">
        <v>4310</v>
      </c>
      <c r="B4956" t="s">
        <v>16164</v>
      </c>
      <c r="C4956" t="s">
        <v>15155</v>
      </c>
      <c r="D4956" t="s">
        <v>18712</v>
      </c>
      <c r="E4956" t="s">
        <v>31489</v>
      </c>
      <c r="F4956">
        <v>1</v>
      </c>
      <c r="G4956">
        <v>12</v>
      </c>
      <c r="H4956" s="1">
        <v>798</v>
      </c>
      <c r="I4956" s="87"/>
      <c r="K4956" s="86" t="s">
        <v>17485</v>
      </c>
      <c r="L4956" s="86" t="s">
        <v>17486</v>
      </c>
      <c r="N4956">
        <f>IFERROR(VLOOKUP(A4956,bip!$A:$C,2,0),"")</f>
      </c>
      <c r="O4956">
        <f>IFERROR(VLOOKUP(A4956,bip!$A:$Z,3,0),"")</f>
      </c>
    </row>
    <row r="4957" spans="1:15" ht="13.2">
      <c r="A4957" t="s">
        <v>4319</v>
      </c>
      <c r="B4957" t="s">
        <v>4319</v>
      </c>
      <c r="C4957" t="s">
        <v>15155</v>
      </c>
      <c r="D4957" t="s">
        <v>18712</v>
      </c>
      <c r="E4957" t="s">
        <v>31489</v>
      </c>
      <c r="F4957">
        <v>1</v>
      </c>
      <c r="G4957">
        <v>6</v>
      </c>
      <c r="H4957" s="1">
        <v>638</v>
      </c>
      <c r="I4957" s="87"/>
      <c r="K4957" s="86" t="s">
        <v>17485</v>
      </c>
      <c r="L4957" s="86" t="s">
        <v>17486</v>
      </c>
      <c r="N4957">
        <f>IFERROR(VLOOKUP(A4957,bip!$A:$C,2,0),"")</f>
      </c>
      <c r="O4957">
        <f>IFERROR(VLOOKUP(A4957,bip!$A:$Z,3,0),"")</f>
      </c>
    </row>
    <row r="4958" spans="1:15" ht="13.2">
      <c r="A4958" t="s">
        <v>4311</v>
      </c>
      <c r="B4958" t="s">
        <v>16166</v>
      </c>
      <c r="C4958" t="s">
        <v>15155</v>
      </c>
      <c r="D4958" t="s">
        <v>18713</v>
      </c>
      <c r="E4958" t="s">
        <v>31491</v>
      </c>
      <c r="F4958">
        <v>1</v>
      </c>
      <c r="G4958">
        <v>12</v>
      </c>
      <c r="H4958" s="1">
        <v>902</v>
      </c>
      <c r="I4958" s="87"/>
      <c r="K4958" s="86" t="s">
        <v>17485</v>
      </c>
      <c r="L4958" s="86" t="s">
        <v>17486</v>
      </c>
      <c r="N4958">
        <f>IFERROR(VLOOKUP(A4958,bip!$A:$C,2,0),"")</f>
      </c>
      <c r="O4958">
        <f>IFERROR(VLOOKUP(A4958,bip!$A:$Z,3,0),"")</f>
      </c>
    </row>
    <row r="4959" spans="1:15" ht="13.2">
      <c r="A4959" t="s">
        <v>4320</v>
      </c>
      <c r="B4959" t="s">
        <v>4320</v>
      </c>
      <c r="C4959" t="s">
        <v>15155</v>
      </c>
      <c r="D4959" t="s">
        <v>18713</v>
      </c>
      <c r="E4959" t="s">
        <v>31491</v>
      </c>
      <c r="F4959">
        <v>1</v>
      </c>
      <c r="G4959">
        <v>11</v>
      </c>
      <c r="H4959" s="1">
        <v>722</v>
      </c>
      <c r="I4959" s="87"/>
      <c r="K4959" s="86" t="s">
        <v>17485</v>
      </c>
      <c r="L4959" s="86" t="s">
        <v>17486</v>
      </c>
      <c r="N4959">
        <f>IFERROR(VLOOKUP(A4959,bip!$A:$C,2,0),"")</f>
      </c>
      <c r="O4959">
        <f>IFERROR(VLOOKUP(A4959,bip!$A:$Z,3,0),"")</f>
      </c>
    </row>
    <row r="4960" spans="1:15" ht="13.2">
      <c r="A4960" t="s">
        <v>4312</v>
      </c>
      <c r="B4960" t="s">
        <v>16168</v>
      </c>
      <c r="C4960" t="s">
        <v>15155</v>
      </c>
      <c r="D4960" t="s">
        <v>18714</v>
      </c>
      <c r="E4960" t="s">
        <v>31495</v>
      </c>
      <c r="F4960">
        <v>1</v>
      </c>
      <c r="G4960">
        <v>6</v>
      </c>
      <c r="H4960" s="1">
        <v>1265</v>
      </c>
      <c r="I4960" s="87"/>
      <c r="K4960" s="86" t="s">
        <v>17485</v>
      </c>
      <c r="L4960" s="86" t="s">
        <v>17486</v>
      </c>
      <c r="N4960">
        <f>IFERROR(VLOOKUP(A4960,bip!$A:$C,2,0),"")</f>
      </c>
      <c r="O4960">
        <f>IFERROR(VLOOKUP(A4960,bip!$A:$Z,3,0),"")</f>
      </c>
    </row>
    <row r="4961" spans="1:15" ht="13.2">
      <c r="A4961" t="s">
        <v>4321</v>
      </c>
      <c r="B4961" t="s">
        <v>4321</v>
      </c>
      <c r="C4961" t="s">
        <v>15155</v>
      </c>
      <c r="D4961" t="s">
        <v>18714</v>
      </c>
      <c r="E4961" t="s">
        <v>31495</v>
      </c>
      <c r="F4961">
        <v>1</v>
      </c>
      <c r="G4961">
        <v>5</v>
      </c>
      <c r="H4961" s="1">
        <v>1012</v>
      </c>
      <c r="I4961" s="87"/>
      <c r="K4961" s="86" t="s">
        <v>17485</v>
      </c>
      <c r="L4961" s="86" t="s">
        <v>17486</v>
      </c>
      <c r="N4961">
        <f>IFERROR(VLOOKUP(A4961,bip!$A:$C,2,0),"")</f>
      </c>
      <c r="O4961">
        <f>IFERROR(VLOOKUP(A4961,bip!$A:$Z,3,0),"")</f>
      </c>
    </row>
    <row r="4962" spans="1:15" ht="13.2">
      <c r="A4962" t="s">
        <v>4313</v>
      </c>
      <c r="B4962" t="s">
        <v>16170</v>
      </c>
      <c r="C4962" t="s">
        <v>15155</v>
      </c>
      <c r="D4962" t="s">
        <v>18715</v>
      </c>
      <c r="E4962" t="s">
        <v>31497</v>
      </c>
      <c r="F4962">
        <v>1</v>
      </c>
      <c r="G4962">
        <v>6</v>
      </c>
      <c r="H4962" s="1">
        <v>1991</v>
      </c>
      <c r="I4962" s="87"/>
      <c r="K4962" s="86" t="s">
        <v>17485</v>
      </c>
      <c r="L4962" s="86" t="s">
        <v>17486</v>
      </c>
      <c r="N4962">
        <f>IFERROR(VLOOKUP(A4962,bip!$A:$C,2,0),"")</f>
      </c>
      <c r="O4962">
        <f>IFERROR(VLOOKUP(A4962,bip!$A:$Z,3,0),"")</f>
      </c>
    </row>
    <row r="4963" spans="1:15" ht="13.2">
      <c r="A4963" t="s">
        <v>4322</v>
      </c>
      <c r="B4963" t="s">
        <v>4322</v>
      </c>
      <c r="C4963" t="s">
        <v>15155</v>
      </c>
      <c r="D4963" t="s">
        <v>18715</v>
      </c>
      <c r="E4963" t="s">
        <v>31497</v>
      </c>
      <c r="F4963">
        <v>1</v>
      </c>
      <c r="G4963">
        <v>4</v>
      </c>
      <c r="H4963" s="1">
        <v>1593</v>
      </c>
      <c r="I4963" s="87"/>
      <c r="K4963" s="86" t="s">
        <v>17485</v>
      </c>
      <c r="L4963" s="86" t="s">
        <v>17486</v>
      </c>
      <c r="N4963">
        <f>IFERROR(VLOOKUP(A4963,bip!$A:$C,2,0),"")</f>
      </c>
      <c r="O4963">
        <f>IFERROR(VLOOKUP(A4963,bip!$A:$Z,3,0),"")</f>
      </c>
    </row>
    <row r="4964" spans="1:15" ht="13.2">
      <c r="A4964" t="s">
        <v>4314</v>
      </c>
      <c r="B4964" t="s">
        <v>16172</v>
      </c>
      <c r="C4964" t="s">
        <v>15155</v>
      </c>
      <c r="D4964" t="s">
        <v>18709</v>
      </c>
      <c r="E4964" t="s">
        <v>31500</v>
      </c>
      <c r="F4964">
        <v>1</v>
      </c>
      <c r="G4964">
        <v>2</v>
      </c>
      <c r="H4964" s="1">
        <v>4399</v>
      </c>
      <c r="I4964" s="87"/>
      <c r="K4964" s="86" t="s">
        <v>17485</v>
      </c>
      <c r="L4964" s="86" t="s">
        <v>17486</v>
      </c>
      <c r="N4964">
        <f>IFERROR(VLOOKUP(A4964,bip!$A:$C,2,0),"")</f>
      </c>
      <c r="O4964">
        <f>IFERROR(VLOOKUP(A4964,bip!$A:$Z,3,0),"")</f>
      </c>
    </row>
    <row r="4965" spans="1:15" ht="13.2">
      <c r="A4965" t="s">
        <v>4323</v>
      </c>
      <c r="B4965" t="s">
        <v>4323</v>
      </c>
      <c r="C4965" t="s">
        <v>15155</v>
      </c>
      <c r="D4965" t="s">
        <v>18709</v>
      </c>
      <c r="E4965" t="s">
        <v>31500</v>
      </c>
      <c r="F4965">
        <v>1</v>
      </c>
      <c r="G4965">
        <v>1</v>
      </c>
      <c r="H4965" s="1">
        <v>3519</v>
      </c>
      <c r="I4965" s="87"/>
      <c r="K4965" s="86" t="s">
        <v>17485</v>
      </c>
      <c r="L4965" s="86" t="s">
        <v>17486</v>
      </c>
      <c r="N4965">
        <f>IFERROR(VLOOKUP(A4965,bip!$A:$C,2,0),"")</f>
      </c>
      <c r="O4965">
        <f>IFERROR(VLOOKUP(A4965,bip!$A:$Z,3,0),"")</f>
      </c>
    </row>
    <row r="4966" spans="1:15" ht="13.2">
      <c r="A4966" t="s">
        <v>4315</v>
      </c>
      <c r="B4966" t="s">
        <v>4315</v>
      </c>
      <c r="C4966" t="s">
        <v>15155</v>
      </c>
      <c r="D4966" t="s">
        <v>18721</v>
      </c>
      <c r="E4966" t="s">
        <v>31501</v>
      </c>
      <c r="F4966">
        <v>1</v>
      </c>
      <c r="G4966">
        <v>1</v>
      </c>
      <c r="H4966" s="1">
        <v>9169</v>
      </c>
      <c r="I4966" s="87"/>
      <c r="K4966" s="86" t="s">
        <v>17485</v>
      </c>
      <c r="L4966" s="86" t="s">
        <v>17486</v>
      </c>
      <c r="N4966">
        <f>IFERROR(VLOOKUP(A4966,bip!$A:$C,2,0),"")</f>
      </c>
      <c r="O4966">
        <f>IFERROR(VLOOKUP(A4966,bip!$A:$Z,3,0),"")</f>
      </c>
    </row>
    <row r="4967" spans="1:15" ht="13.2">
      <c r="A4967" t="s">
        <v>4324</v>
      </c>
      <c r="B4967" t="s">
        <v>4324</v>
      </c>
      <c r="C4967" t="s">
        <v>15155</v>
      </c>
      <c r="D4967" t="s">
        <v>18721</v>
      </c>
      <c r="E4967" t="s">
        <v>31501</v>
      </c>
      <c r="F4967">
        <v>1</v>
      </c>
      <c r="G4967">
        <v>1</v>
      </c>
      <c r="H4967" s="1">
        <v>7335</v>
      </c>
      <c r="I4967" s="87"/>
      <c r="K4967" s="86" t="s">
        <v>17485</v>
      </c>
      <c r="L4967" s="86" t="s">
        <v>17486</v>
      </c>
      <c r="N4967">
        <f>IFERROR(VLOOKUP(A4967,bip!$A:$C,2,0),"")</f>
      </c>
      <c r="O4967">
        <f>IFERROR(VLOOKUP(A4967,bip!$A:$Z,3,0),"")</f>
      </c>
    </row>
    <row r="4968" spans="1:15" ht="13.2">
      <c r="A4968" t="s">
        <v>4316</v>
      </c>
      <c r="B4968" t="s">
        <v>4316</v>
      </c>
      <c r="C4968" t="s">
        <v>15155</v>
      </c>
      <c r="D4968" t="s">
        <v>31502</v>
      </c>
      <c r="E4968" t="s">
        <v>31503</v>
      </c>
      <c r="F4968">
        <v>1</v>
      </c>
      <c r="G4968">
        <v>1</v>
      </c>
      <c r="H4968" s="1">
        <v>14729</v>
      </c>
      <c r="I4968" s="87"/>
      <c r="K4968" s="86" t="s">
        <v>17485</v>
      </c>
      <c r="L4968" s="86" t="s">
        <v>17486</v>
      </c>
      <c r="N4968">
        <f>IFERROR(VLOOKUP(A4968,bip!$A:$C,2,0),"")</f>
      </c>
      <c r="O4968">
        <f>IFERROR(VLOOKUP(A4968,bip!$A:$Z,3,0),"")</f>
      </c>
    </row>
    <row r="4969" spans="1:15" ht="13.2">
      <c r="A4969" t="s">
        <v>4325</v>
      </c>
      <c r="B4969" t="s">
        <v>4325</v>
      </c>
      <c r="C4969" t="s">
        <v>15155</v>
      </c>
      <c r="D4969" t="s">
        <v>31493</v>
      </c>
      <c r="E4969" t="s">
        <v>31494</v>
      </c>
      <c r="F4969">
        <v>1</v>
      </c>
      <c r="G4969">
        <v>6</v>
      </c>
      <c r="H4969" s="1">
        <v>2574</v>
      </c>
      <c r="I4969" s="87"/>
      <c r="K4969" s="86" t="s">
        <v>17485</v>
      </c>
      <c r="L4969" s="86" t="s">
        <v>17486</v>
      </c>
      <c r="N4969">
        <f>IFERROR(VLOOKUP(A4969,bip!$A:$C,2,0),"")</f>
      </c>
      <c r="O4969">
        <f>IFERROR(VLOOKUP(A4969,bip!$A:$Z,3,0),"")</f>
      </c>
    </row>
    <row r="4970" spans="1:15" ht="13.2">
      <c r="A4970" t="s">
        <v>4273</v>
      </c>
      <c r="B4970" t="s">
        <v>4273</v>
      </c>
      <c r="C4970" t="s">
        <v>15155</v>
      </c>
      <c r="D4970" t="s">
        <v>31506</v>
      </c>
      <c r="E4970" t="s">
        <v>19996</v>
      </c>
      <c r="F4970">
        <v>1</v>
      </c>
      <c r="G4970">
        <v>4</v>
      </c>
      <c r="H4970" s="1">
        <v>2111</v>
      </c>
      <c r="I4970" s="87"/>
      <c r="K4970" s="86" t="s">
        <v>17485</v>
      </c>
      <c r="L4970" s="86" t="s">
        <v>17486</v>
      </c>
      <c r="N4970">
        <f>IFERROR(VLOOKUP(A4970,bip!$A:$C,2,0),"")</f>
      </c>
      <c r="O4970">
        <f>IFERROR(VLOOKUP(A4970,bip!$A:$Z,3,0),"")</f>
      </c>
    </row>
    <row r="4971" spans="1:15" ht="13.2">
      <c r="A4971" t="s">
        <v>13836</v>
      </c>
      <c r="B4971" t="s">
        <v>13836</v>
      </c>
      <c r="C4971" t="s">
        <v>15155</v>
      </c>
      <c r="D4971" t="s">
        <v>31507</v>
      </c>
      <c r="E4971" t="s">
        <v>20006</v>
      </c>
      <c r="F4971">
        <v>1</v>
      </c>
      <c r="G4971">
        <v>2</v>
      </c>
      <c r="H4971" s="1">
        <v>3006</v>
      </c>
      <c r="I4971" s="87"/>
      <c r="K4971" s="86" t="s">
        <v>17485</v>
      </c>
      <c r="L4971" s="86" t="s">
        <v>17486</v>
      </c>
      <c r="N4971">
        <f>IFERROR(VLOOKUP(A4971,bip!$A:$C,2,0),"")</f>
      </c>
      <c r="O4971">
        <f>IFERROR(VLOOKUP(A4971,bip!$A:$Z,3,0),"")</f>
      </c>
    </row>
    <row r="4972" spans="1:15" ht="13.2">
      <c r="A4972" t="s">
        <v>4274</v>
      </c>
      <c r="B4972" t="s">
        <v>4274</v>
      </c>
      <c r="C4972" t="s">
        <v>15155</v>
      </c>
      <c r="D4972" t="s">
        <v>31508</v>
      </c>
      <c r="E4972" t="s">
        <v>19997</v>
      </c>
      <c r="F4972">
        <v>1</v>
      </c>
      <c r="G4972">
        <v>2</v>
      </c>
      <c r="H4972" s="1">
        <v>5141</v>
      </c>
      <c r="I4972" s="87"/>
      <c r="K4972" s="86" t="s">
        <v>17485</v>
      </c>
      <c r="L4972" s="86" t="s">
        <v>17486</v>
      </c>
      <c r="N4972">
        <f>IFERROR(VLOOKUP(A4972,bip!$A:$C,2,0),"")</f>
      </c>
      <c r="O4972">
        <f>IFERROR(VLOOKUP(A4972,bip!$A:$Z,3,0),"")</f>
      </c>
    </row>
    <row r="4973" spans="1:15" ht="13.2">
      <c r="A4973" t="s">
        <v>4326</v>
      </c>
      <c r="B4973" t="s">
        <v>4326</v>
      </c>
      <c r="C4973" t="s">
        <v>15155</v>
      </c>
      <c r="D4973" t="s">
        <v>22609</v>
      </c>
      <c r="E4973" t="s">
        <v>31509</v>
      </c>
      <c r="F4973">
        <v>1</v>
      </c>
      <c r="G4973">
        <v>10</v>
      </c>
      <c r="H4973" s="1">
        <v>428</v>
      </c>
      <c r="I4973" s="87"/>
      <c r="K4973" s="86" t="s">
        <v>17485</v>
      </c>
      <c r="L4973" s="86" t="s">
        <v>17486</v>
      </c>
      <c r="N4973">
        <f>IFERROR(VLOOKUP(A4973,bip!$A:$C,2,0),"")</f>
      </c>
      <c r="O4973">
        <f>IFERROR(VLOOKUP(A4973,bip!$A:$Z,3,0),"")</f>
      </c>
    </row>
    <row r="4974" spans="1:15" ht="13.2">
      <c r="A4974" t="s">
        <v>4350</v>
      </c>
      <c r="B4974" t="s">
        <v>4350</v>
      </c>
      <c r="C4974" t="s">
        <v>15155</v>
      </c>
      <c r="D4974" t="s">
        <v>22633</v>
      </c>
      <c r="E4974" t="s">
        <v>31510</v>
      </c>
      <c r="F4974">
        <v>1</v>
      </c>
      <c r="G4974">
        <v>120</v>
      </c>
      <c r="H4974" s="1">
        <v>257</v>
      </c>
      <c r="I4974" s="87"/>
      <c r="K4974" s="86" t="s">
        <v>17485</v>
      </c>
      <c r="L4974" s="86" t="s">
        <v>17486</v>
      </c>
      <c r="N4974">
        <f>IFERROR(VLOOKUP(A4974,bip!$A:$C,2,0),"")</f>
      </c>
      <c r="O4974">
        <f>IFERROR(VLOOKUP(A4974,bip!$A:$Z,3,0),"")</f>
      </c>
    </row>
    <row r="4975" spans="1:15" ht="13.2">
      <c r="A4975" t="s">
        <v>4334</v>
      </c>
      <c r="B4975" t="s">
        <v>4334</v>
      </c>
      <c r="C4975" t="s">
        <v>15155</v>
      </c>
      <c r="D4975" t="s">
        <v>22610</v>
      </c>
      <c r="E4975" t="s">
        <v>31511</v>
      </c>
      <c r="F4975">
        <v>1</v>
      </c>
      <c r="G4975">
        <v>10</v>
      </c>
      <c r="H4975" s="1">
        <v>314</v>
      </c>
      <c r="I4975" s="87"/>
      <c r="K4975" s="86" t="s">
        <v>17485</v>
      </c>
      <c r="L4975" s="86" t="s">
        <v>17486</v>
      </c>
      <c r="N4975">
        <f>IFERROR(VLOOKUP(A4975,bip!$A:$C,2,0),"")</f>
      </c>
      <c r="O4975">
        <f>IFERROR(VLOOKUP(A4975,bip!$A:$Z,3,0),"")</f>
      </c>
    </row>
    <row r="4976" spans="1:15" ht="13.2">
      <c r="A4976" t="s">
        <v>4358</v>
      </c>
      <c r="B4976" t="s">
        <v>4358</v>
      </c>
      <c r="C4976" t="s">
        <v>15155</v>
      </c>
      <c r="D4976" t="s">
        <v>22641</v>
      </c>
      <c r="E4976" t="s">
        <v>31512</v>
      </c>
      <c r="F4976">
        <v>1</v>
      </c>
      <c r="G4976">
        <v>120</v>
      </c>
      <c r="H4976" s="1">
        <v>170</v>
      </c>
      <c r="I4976" s="87"/>
      <c r="K4976" s="86" t="s">
        <v>17485</v>
      </c>
      <c r="L4976" s="86" t="s">
        <v>17486</v>
      </c>
      <c r="N4976">
        <f>IFERROR(VLOOKUP(A4976,bip!$A:$C,2,0),"")</f>
      </c>
      <c r="O4976">
        <f>IFERROR(VLOOKUP(A4976,bip!$A:$Z,3,0),"")</f>
      </c>
    </row>
    <row r="4977" spans="1:15" ht="13.2">
      <c r="A4977" t="s">
        <v>4342</v>
      </c>
      <c r="B4977" t="s">
        <v>4342</v>
      </c>
      <c r="C4977" t="s">
        <v>15155</v>
      </c>
      <c r="D4977" t="s">
        <v>22611</v>
      </c>
      <c r="E4977" t="s">
        <v>31513</v>
      </c>
      <c r="F4977">
        <v>1</v>
      </c>
      <c r="G4977">
        <v>10</v>
      </c>
      <c r="H4977" s="1">
        <v>116</v>
      </c>
      <c r="I4977" s="87"/>
      <c r="K4977" s="86" t="s">
        <v>17485</v>
      </c>
      <c r="L4977" s="86" t="s">
        <v>17486</v>
      </c>
      <c r="N4977">
        <f>IFERROR(VLOOKUP(A4977,bip!$A:$C,2,0),"")</f>
      </c>
      <c r="O4977">
        <f>IFERROR(VLOOKUP(A4977,bip!$A:$Z,3,0),"")</f>
      </c>
    </row>
    <row r="4978" spans="1:15" ht="13.2">
      <c r="A4978" t="s">
        <v>4366</v>
      </c>
      <c r="B4978" t="s">
        <v>4366</v>
      </c>
      <c r="C4978" t="s">
        <v>15155</v>
      </c>
      <c r="D4978" t="s">
        <v>22649</v>
      </c>
      <c r="E4978" t="s">
        <v>31514</v>
      </c>
      <c r="F4978">
        <v>1</v>
      </c>
      <c r="G4978">
        <v>120</v>
      </c>
      <c r="H4978" s="1">
        <v>68</v>
      </c>
      <c r="I4978" s="87"/>
      <c r="K4978" s="86" t="s">
        <v>17485</v>
      </c>
      <c r="L4978" s="86" t="s">
        <v>17486</v>
      </c>
      <c r="N4978">
        <f>IFERROR(VLOOKUP(A4978,bip!$A:$C,2,0),"")</f>
      </c>
      <c r="O4978">
        <f>IFERROR(VLOOKUP(A4978,bip!$A:$Z,3,0),"")</f>
      </c>
    </row>
    <row r="4979" spans="1:15" ht="13.2">
      <c r="A4979" t="s">
        <v>4327</v>
      </c>
      <c r="B4979" t="s">
        <v>4327</v>
      </c>
      <c r="C4979" t="s">
        <v>15155</v>
      </c>
      <c r="D4979" t="s">
        <v>22612</v>
      </c>
      <c r="E4979" t="s">
        <v>31515</v>
      </c>
      <c r="F4979">
        <v>1</v>
      </c>
      <c r="G4979">
        <v>10</v>
      </c>
      <c r="H4979" s="1">
        <v>516</v>
      </c>
      <c r="I4979" s="87"/>
      <c r="K4979" s="86" t="s">
        <v>17485</v>
      </c>
      <c r="L4979" s="86" t="s">
        <v>17486</v>
      </c>
      <c r="N4979">
        <f>IFERROR(VLOOKUP(A4979,bip!$A:$C,2,0),"")</f>
      </c>
      <c r="O4979">
        <f>IFERROR(VLOOKUP(A4979,bip!$A:$Z,3,0),"")</f>
      </c>
    </row>
    <row r="4980" spans="1:15" ht="13.2">
      <c r="A4980" t="s">
        <v>4351</v>
      </c>
      <c r="B4980" t="s">
        <v>4351</v>
      </c>
      <c r="C4980" t="s">
        <v>15155</v>
      </c>
      <c r="D4980" t="s">
        <v>22634</v>
      </c>
      <c r="E4980" t="s">
        <v>31516</v>
      </c>
      <c r="F4980">
        <v>1</v>
      </c>
      <c r="G4980">
        <v>72</v>
      </c>
      <c r="H4980" s="1">
        <v>309</v>
      </c>
      <c r="I4980" s="87"/>
      <c r="K4980" s="86" t="s">
        <v>17485</v>
      </c>
      <c r="L4980" s="86" t="s">
        <v>17486</v>
      </c>
      <c r="N4980">
        <f>IFERROR(VLOOKUP(A4980,bip!$A:$C,2,0),"")</f>
      </c>
      <c r="O4980">
        <f>IFERROR(VLOOKUP(A4980,bip!$A:$Z,3,0),"")</f>
      </c>
    </row>
    <row r="4981" spans="1:15" ht="13.2">
      <c r="A4981" t="s">
        <v>4335</v>
      </c>
      <c r="B4981" t="s">
        <v>4335</v>
      </c>
      <c r="C4981" t="s">
        <v>15155</v>
      </c>
      <c r="D4981" t="s">
        <v>22613</v>
      </c>
      <c r="E4981" t="s">
        <v>31517</v>
      </c>
      <c r="F4981">
        <v>1</v>
      </c>
      <c r="G4981">
        <v>10</v>
      </c>
      <c r="H4981" s="1">
        <v>362</v>
      </c>
      <c r="I4981" s="87"/>
      <c r="K4981" s="86" t="s">
        <v>17485</v>
      </c>
      <c r="L4981" s="86" t="s">
        <v>17486</v>
      </c>
      <c r="N4981">
        <f>IFERROR(VLOOKUP(A4981,bip!$A:$C,2,0),"")</f>
      </c>
      <c r="O4981">
        <f>IFERROR(VLOOKUP(A4981,bip!$A:$Z,3,0),"")</f>
      </c>
    </row>
    <row r="4982" spans="1:15" ht="13.2">
      <c r="A4982" t="s">
        <v>4359</v>
      </c>
      <c r="B4982" t="s">
        <v>4359</v>
      </c>
      <c r="C4982" t="s">
        <v>15155</v>
      </c>
      <c r="D4982" t="s">
        <v>22642</v>
      </c>
      <c r="E4982" t="s">
        <v>31518</v>
      </c>
      <c r="F4982">
        <v>1</v>
      </c>
      <c r="G4982">
        <v>120</v>
      </c>
      <c r="H4982" s="1">
        <v>206</v>
      </c>
      <c r="I4982" s="87"/>
      <c r="K4982" s="86" t="s">
        <v>17485</v>
      </c>
      <c r="L4982" s="86" t="s">
        <v>17486</v>
      </c>
      <c r="N4982">
        <f>IFERROR(VLOOKUP(A4982,bip!$A:$C,2,0),"")</f>
      </c>
      <c r="O4982">
        <f>IFERROR(VLOOKUP(A4982,bip!$A:$Z,3,0),"")</f>
      </c>
    </row>
    <row r="4983" spans="1:15" ht="13.2">
      <c r="A4983" t="s">
        <v>4343</v>
      </c>
      <c r="B4983" t="s">
        <v>4343</v>
      </c>
      <c r="C4983" t="s">
        <v>15155</v>
      </c>
      <c r="D4983" t="s">
        <v>22614</v>
      </c>
      <c r="E4983" t="s">
        <v>31519</v>
      </c>
      <c r="F4983">
        <v>1</v>
      </c>
      <c r="G4983">
        <v>10</v>
      </c>
      <c r="H4983" s="1">
        <v>137</v>
      </c>
      <c r="I4983" s="87"/>
      <c r="K4983" s="86" t="s">
        <v>17485</v>
      </c>
      <c r="L4983" s="86" t="s">
        <v>17486</v>
      </c>
      <c r="N4983">
        <f>IFERROR(VLOOKUP(A4983,bip!$A:$C,2,0),"")</f>
      </c>
      <c r="O4983">
        <f>IFERROR(VLOOKUP(A4983,bip!$A:$Z,3,0),"")</f>
      </c>
    </row>
    <row r="4984" spans="1:15" ht="13.2">
      <c r="A4984" t="s">
        <v>4367</v>
      </c>
      <c r="B4984" t="s">
        <v>4367</v>
      </c>
      <c r="C4984" t="s">
        <v>15155</v>
      </c>
      <c r="D4984" t="s">
        <v>22650</v>
      </c>
      <c r="E4984" t="s">
        <v>31520</v>
      </c>
      <c r="F4984">
        <v>1</v>
      </c>
      <c r="G4984">
        <v>120</v>
      </c>
      <c r="H4984" s="1">
        <v>81</v>
      </c>
      <c r="I4984" s="87"/>
      <c r="K4984" s="86" t="s">
        <v>17485</v>
      </c>
      <c r="L4984" s="86" t="s">
        <v>17486</v>
      </c>
      <c r="N4984">
        <f>IFERROR(VLOOKUP(A4984,bip!$A:$C,2,0),"")</f>
      </c>
      <c r="O4984">
        <f>IFERROR(VLOOKUP(A4984,bip!$A:$Z,3,0),"")</f>
      </c>
    </row>
    <row r="4985" spans="1:15" ht="13.2">
      <c r="A4985" t="s">
        <v>4328</v>
      </c>
      <c r="B4985" t="s">
        <v>4328</v>
      </c>
      <c r="C4985" t="s">
        <v>15155</v>
      </c>
      <c r="D4985" t="s">
        <v>22615</v>
      </c>
      <c r="E4985" t="s">
        <v>31521</v>
      </c>
      <c r="F4985">
        <v>1</v>
      </c>
      <c r="G4985">
        <v>10</v>
      </c>
      <c r="H4985" s="1">
        <v>594</v>
      </c>
      <c r="I4985" s="87"/>
      <c r="K4985" s="86" t="s">
        <v>17485</v>
      </c>
      <c r="L4985" s="86" t="s">
        <v>17486</v>
      </c>
      <c r="N4985">
        <f>IFERROR(VLOOKUP(A4985,bip!$A:$C,2,0),"")</f>
      </c>
      <c r="O4985">
        <f>IFERROR(VLOOKUP(A4985,bip!$A:$Z,3,0),"")</f>
      </c>
    </row>
    <row r="4986" spans="1:15" ht="13.2">
      <c r="A4986" t="s">
        <v>4352</v>
      </c>
      <c r="B4986" t="s">
        <v>4352</v>
      </c>
      <c r="C4986" t="s">
        <v>15155</v>
      </c>
      <c r="D4986" t="s">
        <v>22635</v>
      </c>
      <c r="E4986" t="s">
        <v>31522</v>
      </c>
      <c r="F4986">
        <v>1</v>
      </c>
      <c r="G4986">
        <v>42</v>
      </c>
      <c r="H4986" s="1">
        <v>361</v>
      </c>
      <c r="I4986" s="87"/>
      <c r="K4986" s="86" t="s">
        <v>17485</v>
      </c>
      <c r="L4986" s="86" t="s">
        <v>17486</v>
      </c>
      <c r="N4986">
        <f>IFERROR(VLOOKUP(A4986,bip!$A:$C,2,0),"")</f>
      </c>
      <c r="O4986">
        <f>IFERROR(VLOOKUP(A4986,bip!$A:$Z,3,0),"")</f>
      </c>
    </row>
    <row r="4987" spans="1:15" ht="13.2">
      <c r="A4987" t="s">
        <v>4336</v>
      </c>
      <c r="B4987" t="s">
        <v>4336</v>
      </c>
      <c r="C4987" t="s">
        <v>15155</v>
      </c>
      <c r="D4987" t="s">
        <v>22616</v>
      </c>
      <c r="E4987" t="s">
        <v>31523</v>
      </c>
      <c r="F4987">
        <v>1</v>
      </c>
      <c r="G4987">
        <v>20</v>
      </c>
      <c r="H4987" s="1">
        <v>362</v>
      </c>
      <c r="I4987" s="87"/>
      <c r="K4987" s="86" t="s">
        <v>17485</v>
      </c>
      <c r="L4987" s="86" t="s">
        <v>17486</v>
      </c>
      <c r="N4987">
        <f>IFERROR(VLOOKUP(A4987,bip!$A:$C,2,0),"")</f>
      </c>
      <c r="O4987">
        <f>IFERROR(VLOOKUP(A4987,bip!$A:$Z,3,0),"")</f>
        <v>0</v>
      </c>
    </row>
    <row r="4988" spans="1:15" ht="13.2">
      <c r="A4988" t="s">
        <v>4360</v>
      </c>
      <c r="B4988" t="s">
        <v>4360</v>
      </c>
      <c r="C4988" t="s">
        <v>15155</v>
      </c>
      <c r="D4988" t="s">
        <v>22643</v>
      </c>
      <c r="E4988" t="s">
        <v>31524</v>
      </c>
      <c r="F4988">
        <v>1</v>
      </c>
      <c r="G4988">
        <v>126</v>
      </c>
      <c r="H4988" s="1">
        <v>238</v>
      </c>
      <c r="I4988" s="87"/>
      <c r="K4988" s="86" t="s">
        <v>17485</v>
      </c>
      <c r="L4988" s="86" t="s">
        <v>17486</v>
      </c>
      <c r="N4988">
        <f>IFERROR(VLOOKUP(A4988,bip!$A:$C,2,0),"")</f>
      </c>
      <c r="O4988">
        <f>IFERROR(VLOOKUP(A4988,bip!$A:$Z,3,0),"")</f>
      </c>
    </row>
    <row r="4989" spans="1:15" ht="13.2">
      <c r="A4989" t="s">
        <v>4344</v>
      </c>
      <c r="B4989" t="s">
        <v>4344</v>
      </c>
      <c r="C4989" t="s">
        <v>15155</v>
      </c>
      <c r="D4989" t="s">
        <v>22617</v>
      </c>
      <c r="E4989" t="s">
        <v>31525</v>
      </c>
      <c r="F4989">
        <v>1</v>
      </c>
      <c r="G4989">
        <v>10</v>
      </c>
      <c r="H4989" s="1">
        <v>160</v>
      </c>
      <c r="I4989" s="87"/>
      <c r="K4989" s="86" t="s">
        <v>17485</v>
      </c>
      <c r="L4989" s="86" t="s">
        <v>17486</v>
      </c>
      <c r="N4989">
        <f>IFERROR(VLOOKUP(A4989,bip!$A:$C,2,0),"")</f>
      </c>
      <c r="O4989">
        <f>IFERROR(VLOOKUP(A4989,bip!$A:$Z,3,0),"")</f>
      </c>
    </row>
    <row r="4990" spans="1:15" ht="13.2">
      <c r="A4990" t="s">
        <v>4368</v>
      </c>
      <c r="B4990" t="s">
        <v>4368</v>
      </c>
      <c r="C4990" t="s">
        <v>15155</v>
      </c>
      <c r="D4990" t="s">
        <v>22651</v>
      </c>
      <c r="E4990" t="s">
        <v>31526</v>
      </c>
      <c r="F4990">
        <v>1</v>
      </c>
      <c r="G4990">
        <v>126</v>
      </c>
      <c r="H4990" s="1">
        <v>96</v>
      </c>
      <c r="I4990" s="87"/>
      <c r="K4990" s="86" t="s">
        <v>17485</v>
      </c>
      <c r="L4990" s="86" t="s">
        <v>17486</v>
      </c>
      <c r="N4990">
        <f>IFERROR(VLOOKUP(A4990,bip!$A:$C,2,0),"")</f>
      </c>
      <c r="O4990">
        <f>IFERROR(VLOOKUP(A4990,bip!$A:$Z,3,0),"")</f>
      </c>
    </row>
    <row r="4991" spans="1:15" ht="13.2">
      <c r="A4991" t="s">
        <v>4329</v>
      </c>
      <c r="B4991" t="s">
        <v>4329</v>
      </c>
      <c r="C4991" t="s">
        <v>15155</v>
      </c>
      <c r="D4991" t="s">
        <v>22618</v>
      </c>
      <c r="E4991" t="s">
        <v>31527</v>
      </c>
      <c r="F4991">
        <v>1</v>
      </c>
      <c r="G4991">
        <v>20</v>
      </c>
      <c r="H4991" s="1">
        <v>676</v>
      </c>
      <c r="I4991" s="87"/>
      <c r="K4991" s="86" t="s">
        <v>17485</v>
      </c>
      <c r="L4991" s="86" t="s">
        <v>17486</v>
      </c>
      <c r="N4991">
        <f>IFERROR(VLOOKUP(A4991,bip!$A:$C,2,0),"")</f>
      </c>
      <c r="O4991">
        <f>IFERROR(VLOOKUP(A4991,bip!$A:$Z,3,0),"")</f>
      </c>
    </row>
    <row r="4992" spans="1:15" ht="13.2">
      <c r="A4992" t="s">
        <v>4353</v>
      </c>
      <c r="B4992" t="s">
        <v>4353</v>
      </c>
      <c r="C4992" t="s">
        <v>15155</v>
      </c>
      <c r="D4992" t="s">
        <v>22636</v>
      </c>
      <c r="E4992" t="s">
        <v>31528</v>
      </c>
      <c r="F4992">
        <v>1</v>
      </c>
      <c r="G4992">
        <v>24</v>
      </c>
      <c r="H4992" s="1">
        <v>409</v>
      </c>
      <c r="I4992" s="87"/>
      <c r="K4992" s="86" t="s">
        <v>17485</v>
      </c>
      <c r="L4992" s="86" t="s">
        <v>17486</v>
      </c>
      <c r="N4992">
        <f>IFERROR(VLOOKUP(A4992,bip!$A:$C,2,0),"")</f>
      </c>
      <c r="O4992">
        <f>IFERROR(VLOOKUP(A4992,bip!$A:$Z,3,0),"")</f>
      </c>
    </row>
    <row r="4993" spans="1:15" ht="13.2">
      <c r="A4993" t="s">
        <v>4337</v>
      </c>
      <c r="B4993" t="s">
        <v>4337</v>
      </c>
      <c r="C4993" t="s">
        <v>15155</v>
      </c>
      <c r="D4993" t="s">
        <v>22619</v>
      </c>
      <c r="E4993" t="s">
        <v>31529</v>
      </c>
      <c r="F4993">
        <v>1</v>
      </c>
      <c r="G4993">
        <v>20</v>
      </c>
      <c r="H4993" s="1">
        <v>362</v>
      </c>
      <c r="I4993" s="87"/>
      <c r="K4993" s="86" t="s">
        <v>17485</v>
      </c>
      <c r="L4993" s="86" t="s">
        <v>17486</v>
      </c>
      <c r="N4993">
        <f>IFERROR(VLOOKUP(A4993,bip!$A:$C,2,0),"")</f>
      </c>
      <c r="O4993">
        <f>IFERROR(VLOOKUP(A4993,bip!$A:$Z,3,0),"")</f>
      </c>
    </row>
    <row r="4994" spans="1:15" ht="13.2">
      <c r="A4994" t="s">
        <v>4361</v>
      </c>
      <c r="B4994" t="s">
        <v>4361</v>
      </c>
      <c r="C4994" t="s">
        <v>15155</v>
      </c>
      <c r="D4994" t="s">
        <v>22644</v>
      </c>
      <c r="E4994" t="s">
        <v>31530</v>
      </c>
      <c r="F4994">
        <v>1</v>
      </c>
      <c r="G4994">
        <v>120</v>
      </c>
      <c r="H4994" s="1">
        <v>238</v>
      </c>
      <c r="I4994" s="87"/>
      <c r="K4994" s="86" t="s">
        <v>17485</v>
      </c>
      <c r="L4994" s="86" t="s">
        <v>17486</v>
      </c>
      <c r="N4994">
        <f>IFERROR(VLOOKUP(A4994,bip!$A:$C,2,0),"")</f>
      </c>
      <c r="O4994">
        <f>IFERROR(VLOOKUP(A4994,bip!$A:$Z,3,0),"")</f>
      </c>
    </row>
    <row r="4995" spans="1:15" ht="13.2">
      <c r="A4995" t="s">
        <v>4345</v>
      </c>
      <c r="B4995" t="s">
        <v>4345</v>
      </c>
      <c r="C4995" t="s">
        <v>15155</v>
      </c>
      <c r="D4995" t="s">
        <v>22620</v>
      </c>
      <c r="E4995" t="s">
        <v>31531</v>
      </c>
      <c r="F4995">
        <v>1</v>
      </c>
      <c r="G4995">
        <v>10</v>
      </c>
      <c r="H4995" s="1">
        <v>181</v>
      </c>
      <c r="I4995" s="87"/>
      <c r="K4995" s="86" t="s">
        <v>17485</v>
      </c>
      <c r="L4995" s="86" t="s">
        <v>17486</v>
      </c>
      <c r="N4995">
        <f>IFERROR(VLOOKUP(A4995,bip!$A:$C,2,0),"")</f>
      </c>
      <c r="O4995">
        <f>IFERROR(VLOOKUP(A4995,bip!$A:$Z,3,0),"")</f>
      </c>
    </row>
    <row r="4996" spans="1:15" ht="13.2">
      <c r="A4996" t="s">
        <v>4369</v>
      </c>
      <c r="B4996" t="s">
        <v>4369</v>
      </c>
      <c r="C4996" t="s">
        <v>15155</v>
      </c>
      <c r="D4996" t="s">
        <v>22652</v>
      </c>
      <c r="E4996" t="s">
        <v>31532</v>
      </c>
      <c r="F4996">
        <v>1</v>
      </c>
      <c r="G4996">
        <v>120</v>
      </c>
      <c r="H4996" s="1">
        <v>95</v>
      </c>
      <c r="I4996" s="87"/>
      <c r="K4996" s="86" t="s">
        <v>17485</v>
      </c>
      <c r="L4996" s="86" t="s">
        <v>17486</v>
      </c>
      <c r="N4996">
        <f>IFERROR(VLOOKUP(A4996,bip!$A:$C,2,0),"")</f>
      </c>
      <c r="O4996">
        <f>IFERROR(VLOOKUP(A4996,bip!$A:$Z,3,0),"")</f>
      </c>
    </row>
    <row r="4997" spans="1:15" ht="13.2">
      <c r="A4997" t="s">
        <v>4330</v>
      </c>
      <c r="B4997" t="s">
        <v>4330</v>
      </c>
      <c r="C4997" t="s">
        <v>15155</v>
      </c>
      <c r="D4997" t="s">
        <v>22621</v>
      </c>
      <c r="E4997" t="s">
        <v>31533</v>
      </c>
      <c r="F4997">
        <v>1</v>
      </c>
      <c r="G4997">
        <v>12</v>
      </c>
      <c r="H4997" s="1">
        <v>1012</v>
      </c>
      <c r="I4997" s="87"/>
      <c r="K4997" s="86" t="s">
        <v>17485</v>
      </c>
      <c r="L4997" s="86" t="s">
        <v>17486</v>
      </c>
      <c r="N4997">
        <f>IFERROR(VLOOKUP(A4997,bip!$A:$C,2,0),"")</f>
      </c>
      <c r="O4997">
        <f>IFERROR(VLOOKUP(A4997,bip!$A:$Z,3,0),"")</f>
      </c>
    </row>
    <row r="4998" spans="1:15" ht="13.2">
      <c r="A4998" t="s">
        <v>4354</v>
      </c>
      <c r="B4998" t="s">
        <v>4354</v>
      </c>
      <c r="C4998" t="s">
        <v>15155</v>
      </c>
      <c r="D4998" t="s">
        <v>22637</v>
      </c>
      <c r="E4998" t="s">
        <v>31534</v>
      </c>
      <c r="F4998">
        <v>1</v>
      </c>
      <c r="G4998">
        <v>30</v>
      </c>
      <c r="H4998" s="1">
        <v>574</v>
      </c>
      <c r="I4998" s="87"/>
      <c r="K4998" s="86" t="s">
        <v>17485</v>
      </c>
      <c r="L4998" s="86" t="s">
        <v>17486</v>
      </c>
      <c r="N4998">
        <f>IFERROR(VLOOKUP(A4998,bip!$A:$C,2,0),"")</f>
      </c>
      <c r="O4998">
        <f>IFERROR(VLOOKUP(A4998,bip!$A:$Z,3,0),"")</f>
      </c>
    </row>
    <row r="4999" spans="1:15" ht="13.2">
      <c r="A4999" t="s">
        <v>4338</v>
      </c>
      <c r="B4999" t="s">
        <v>4338</v>
      </c>
      <c r="C4999" t="s">
        <v>15155</v>
      </c>
      <c r="D4999" t="s">
        <v>22622</v>
      </c>
      <c r="E4999" t="s">
        <v>31535</v>
      </c>
      <c r="F4999">
        <v>1</v>
      </c>
      <c r="G4999">
        <v>20</v>
      </c>
      <c r="H4999" s="1">
        <v>445</v>
      </c>
      <c r="I4999" s="87"/>
      <c r="K4999" s="86" t="s">
        <v>17485</v>
      </c>
      <c r="L4999" s="86" t="s">
        <v>17486</v>
      </c>
      <c r="N4999">
        <f>IFERROR(VLOOKUP(A4999,bip!$A:$C,2,0),"")</f>
      </c>
      <c r="O4999">
        <f>IFERROR(VLOOKUP(A4999,bip!$A:$Z,3,0),"")</f>
      </c>
    </row>
    <row r="5000" spans="1:15" ht="13.2">
      <c r="A5000" t="s">
        <v>4362</v>
      </c>
      <c r="B5000" t="s">
        <v>4362</v>
      </c>
      <c r="C5000" t="s">
        <v>15155</v>
      </c>
      <c r="D5000" t="s">
        <v>22645</v>
      </c>
      <c r="E5000" t="s">
        <v>31536</v>
      </c>
      <c r="F5000">
        <v>1</v>
      </c>
      <c r="G5000">
        <v>126</v>
      </c>
      <c r="H5000" s="1">
        <v>238</v>
      </c>
      <c r="I5000" s="87"/>
      <c r="K5000" s="86" t="s">
        <v>17485</v>
      </c>
      <c r="L5000" s="86" t="s">
        <v>17486</v>
      </c>
      <c r="N5000">
        <f>IFERROR(VLOOKUP(A5000,bip!$A:$C,2,0),"")</f>
      </c>
      <c r="O5000">
        <f>IFERROR(VLOOKUP(A5000,bip!$A:$Z,3,0),"")</f>
      </c>
    </row>
    <row r="5001" spans="1:15" ht="13.2">
      <c r="A5001" t="s">
        <v>4346</v>
      </c>
      <c r="B5001" t="s">
        <v>4346</v>
      </c>
      <c r="C5001" t="s">
        <v>15155</v>
      </c>
      <c r="D5001" t="s">
        <v>22623</v>
      </c>
      <c r="E5001" t="s">
        <v>31537</v>
      </c>
      <c r="F5001">
        <v>1</v>
      </c>
      <c r="G5001">
        <v>20</v>
      </c>
      <c r="H5001" s="1">
        <v>253</v>
      </c>
      <c r="I5001" s="87"/>
      <c r="K5001" s="86" t="s">
        <v>17485</v>
      </c>
      <c r="L5001" s="86" t="s">
        <v>17486</v>
      </c>
      <c r="N5001">
        <f>IFERROR(VLOOKUP(A5001,bip!$A:$C,2,0),"")</f>
      </c>
      <c r="O5001">
        <f>IFERROR(VLOOKUP(A5001,bip!$A:$Z,3,0),"")</f>
      </c>
    </row>
    <row r="5002" spans="1:15" ht="13.2">
      <c r="A5002" t="s">
        <v>4370</v>
      </c>
      <c r="B5002" t="s">
        <v>4370</v>
      </c>
      <c r="C5002" t="s">
        <v>15155</v>
      </c>
      <c r="D5002" t="s">
        <v>22653</v>
      </c>
      <c r="E5002" t="s">
        <v>31538</v>
      </c>
      <c r="F5002">
        <v>1</v>
      </c>
      <c r="G5002">
        <v>126</v>
      </c>
      <c r="H5002" s="1">
        <v>133</v>
      </c>
      <c r="I5002" s="87"/>
      <c r="K5002" s="86" t="s">
        <v>17485</v>
      </c>
      <c r="L5002" s="86" t="s">
        <v>17486</v>
      </c>
      <c r="N5002">
        <f>IFERROR(VLOOKUP(A5002,bip!$A:$C,2,0),"")</f>
      </c>
      <c r="O5002">
        <f>IFERROR(VLOOKUP(A5002,bip!$A:$Z,3,0),"")</f>
      </c>
    </row>
    <row r="5003" spans="1:15" ht="13.2">
      <c r="A5003" t="s">
        <v>4331</v>
      </c>
      <c r="B5003" t="s">
        <v>4331</v>
      </c>
      <c r="C5003" t="s">
        <v>15155</v>
      </c>
      <c r="D5003" t="s">
        <v>22624</v>
      </c>
      <c r="E5003" t="s">
        <v>31539</v>
      </c>
      <c r="F5003">
        <v>1</v>
      </c>
      <c r="G5003">
        <v>20</v>
      </c>
      <c r="H5003" s="1">
        <v>1495</v>
      </c>
      <c r="I5003" s="87"/>
      <c r="K5003" s="86" t="s">
        <v>17485</v>
      </c>
      <c r="L5003" s="86" t="s">
        <v>17486</v>
      </c>
      <c r="N5003">
        <f>IFERROR(VLOOKUP(A5003,bip!$A:$C,2,0),"")</f>
      </c>
      <c r="O5003">
        <f>IFERROR(VLOOKUP(A5003,bip!$A:$Z,3,0),"")</f>
      </c>
    </row>
    <row r="5004" spans="1:15" ht="13.2">
      <c r="A5004" t="s">
        <v>4355</v>
      </c>
      <c r="B5004" t="s">
        <v>4355</v>
      </c>
      <c r="C5004" t="s">
        <v>15155</v>
      </c>
      <c r="D5004" t="s">
        <v>22638</v>
      </c>
      <c r="E5004" t="s">
        <v>31540</v>
      </c>
      <c r="F5004">
        <v>1</v>
      </c>
      <c r="G5004">
        <v>6</v>
      </c>
      <c r="H5004" s="1">
        <v>880</v>
      </c>
      <c r="I5004" s="87"/>
      <c r="K5004" s="86" t="s">
        <v>17485</v>
      </c>
      <c r="L5004" s="86" t="s">
        <v>17486</v>
      </c>
      <c r="N5004">
        <f>IFERROR(VLOOKUP(A5004,bip!$A:$C,2,0),"")</f>
      </c>
      <c r="O5004">
        <f>IFERROR(VLOOKUP(A5004,bip!$A:$Z,3,0),"")</f>
      </c>
    </row>
    <row r="5005" spans="1:15" ht="13.2">
      <c r="A5005" t="s">
        <v>4339</v>
      </c>
      <c r="B5005" t="s">
        <v>4339</v>
      </c>
      <c r="C5005" t="s">
        <v>15155</v>
      </c>
      <c r="D5005" t="s">
        <v>22625</v>
      </c>
      <c r="E5005" t="s">
        <v>31541</v>
      </c>
      <c r="F5005">
        <v>1</v>
      </c>
      <c r="G5005">
        <v>10</v>
      </c>
      <c r="H5005" s="1">
        <v>600</v>
      </c>
      <c r="I5005" s="87"/>
      <c r="K5005" s="86" t="s">
        <v>17485</v>
      </c>
      <c r="L5005" s="86" t="s">
        <v>17486</v>
      </c>
      <c r="N5005">
        <f>IFERROR(VLOOKUP(A5005,bip!$A:$C,2,0),"")</f>
      </c>
      <c r="O5005">
        <f>IFERROR(VLOOKUP(A5005,bip!$A:$Z,3,0),"")</f>
      </c>
    </row>
    <row r="5006" spans="1:15" ht="13.2">
      <c r="A5006" t="s">
        <v>4363</v>
      </c>
      <c r="B5006" t="s">
        <v>4363</v>
      </c>
      <c r="C5006" t="s">
        <v>15155</v>
      </c>
      <c r="D5006" t="s">
        <v>22646</v>
      </c>
      <c r="E5006" t="s">
        <v>31542</v>
      </c>
      <c r="F5006">
        <v>1</v>
      </c>
      <c r="G5006">
        <v>126</v>
      </c>
      <c r="H5006" s="1">
        <v>367</v>
      </c>
      <c r="I5006" s="87"/>
      <c r="K5006" s="86" t="s">
        <v>17485</v>
      </c>
      <c r="L5006" s="86" t="s">
        <v>17486</v>
      </c>
      <c r="N5006">
        <f>IFERROR(VLOOKUP(A5006,bip!$A:$C,2,0),"")</f>
      </c>
      <c r="O5006">
        <f>IFERROR(VLOOKUP(A5006,bip!$A:$Z,3,0),"")</f>
      </c>
    </row>
    <row r="5007" spans="1:15" ht="13.2">
      <c r="A5007" t="s">
        <v>4347</v>
      </c>
      <c r="B5007" t="s">
        <v>4347</v>
      </c>
      <c r="C5007" t="s">
        <v>15155</v>
      </c>
      <c r="D5007" t="s">
        <v>22626</v>
      </c>
      <c r="E5007" t="s">
        <v>31543</v>
      </c>
      <c r="F5007">
        <v>1</v>
      </c>
      <c r="G5007">
        <v>10</v>
      </c>
      <c r="H5007" s="1">
        <v>396</v>
      </c>
      <c r="I5007" s="87"/>
      <c r="K5007" s="86" t="s">
        <v>17485</v>
      </c>
      <c r="L5007" s="86" t="s">
        <v>17486</v>
      </c>
      <c r="N5007">
        <f>IFERROR(VLOOKUP(A5007,bip!$A:$C,2,0),"")</f>
      </c>
      <c r="O5007">
        <f>IFERROR(VLOOKUP(A5007,bip!$A:$Z,3,0),"")</f>
      </c>
    </row>
    <row r="5008" spans="1:15" ht="13.2">
      <c r="A5008" t="s">
        <v>4371</v>
      </c>
      <c r="B5008" t="s">
        <v>4371</v>
      </c>
      <c r="C5008" t="s">
        <v>15155</v>
      </c>
      <c r="D5008" t="s">
        <v>22654</v>
      </c>
      <c r="E5008" t="s">
        <v>31544</v>
      </c>
      <c r="F5008">
        <v>1</v>
      </c>
      <c r="G5008">
        <v>72</v>
      </c>
      <c r="H5008" s="1">
        <v>206</v>
      </c>
      <c r="I5008" s="87"/>
      <c r="K5008" s="86" t="s">
        <v>17485</v>
      </c>
      <c r="L5008" s="86" t="s">
        <v>17486</v>
      </c>
      <c r="N5008">
        <f>IFERROR(VLOOKUP(A5008,bip!$A:$C,2,0),"")</f>
      </c>
      <c r="O5008">
        <f>IFERROR(VLOOKUP(A5008,bip!$A:$Z,3,0),"")</f>
      </c>
    </row>
    <row r="5009" spans="1:15" ht="13.2">
      <c r="A5009" t="s">
        <v>4332</v>
      </c>
      <c r="B5009" t="s">
        <v>4332</v>
      </c>
      <c r="C5009" t="s">
        <v>15155</v>
      </c>
      <c r="D5009" t="s">
        <v>22627</v>
      </c>
      <c r="E5009" t="s">
        <v>31545</v>
      </c>
      <c r="F5009">
        <v>1</v>
      </c>
      <c r="G5009">
        <v>6</v>
      </c>
      <c r="H5009" s="1">
        <v>3079</v>
      </c>
      <c r="I5009" s="87"/>
      <c r="K5009" s="86" t="s">
        <v>17485</v>
      </c>
      <c r="L5009" s="86" t="s">
        <v>17486</v>
      </c>
      <c r="N5009">
        <f>IFERROR(VLOOKUP(A5009,bip!$A:$C,2,0),"")</f>
      </c>
      <c r="O5009">
        <f>IFERROR(VLOOKUP(A5009,bip!$A:$Z,3,0),"")</f>
      </c>
    </row>
    <row r="5010" spans="1:15" ht="13.2">
      <c r="A5010" t="s">
        <v>4356</v>
      </c>
      <c r="B5010" t="s">
        <v>4356</v>
      </c>
      <c r="C5010" t="s">
        <v>15155</v>
      </c>
      <c r="D5010" t="s">
        <v>22639</v>
      </c>
      <c r="E5010" t="s">
        <v>31546</v>
      </c>
      <c r="F5010">
        <v>1</v>
      </c>
      <c r="G5010">
        <v>6</v>
      </c>
      <c r="H5010" s="1">
        <v>1951</v>
      </c>
      <c r="I5010" s="87"/>
      <c r="K5010" s="86" t="s">
        <v>17485</v>
      </c>
      <c r="L5010" s="86" t="s">
        <v>17486</v>
      </c>
      <c r="N5010">
        <f>IFERROR(VLOOKUP(A5010,bip!$A:$C,2,0),"")</f>
      </c>
      <c r="O5010">
        <f>IFERROR(VLOOKUP(A5010,bip!$A:$Z,3,0),"")</f>
      </c>
    </row>
    <row r="5011" spans="1:15" ht="13.2">
      <c r="A5011" t="s">
        <v>4340</v>
      </c>
      <c r="B5011" t="s">
        <v>4340</v>
      </c>
      <c r="C5011" t="s">
        <v>15155</v>
      </c>
      <c r="D5011" t="s">
        <v>22628</v>
      </c>
      <c r="E5011" t="s">
        <v>31547</v>
      </c>
      <c r="F5011">
        <v>1</v>
      </c>
      <c r="G5011">
        <v>10</v>
      </c>
      <c r="H5011" s="1">
        <v>879</v>
      </c>
      <c r="I5011" s="87"/>
      <c r="K5011" s="86" t="s">
        <v>17485</v>
      </c>
      <c r="L5011" s="86" t="s">
        <v>17486</v>
      </c>
      <c r="N5011">
        <f>IFERROR(VLOOKUP(A5011,bip!$A:$C,2,0),"")</f>
      </c>
      <c r="O5011">
        <f>IFERROR(VLOOKUP(A5011,bip!$A:$Z,3,0),"")</f>
      </c>
    </row>
    <row r="5012" spans="1:15" ht="13.2">
      <c r="A5012" t="s">
        <v>4364</v>
      </c>
      <c r="B5012" t="s">
        <v>4364</v>
      </c>
      <c r="C5012" t="s">
        <v>15155</v>
      </c>
      <c r="D5012" t="s">
        <v>22647</v>
      </c>
      <c r="E5012" t="s">
        <v>31548</v>
      </c>
      <c r="F5012">
        <v>1</v>
      </c>
      <c r="G5012">
        <v>42</v>
      </c>
      <c r="H5012" s="1">
        <v>585</v>
      </c>
      <c r="I5012" s="87"/>
      <c r="K5012" s="86" t="s">
        <v>17485</v>
      </c>
      <c r="L5012" s="86" t="s">
        <v>17486</v>
      </c>
      <c r="N5012">
        <f>IFERROR(VLOOKUP(A5012,bip!$A:$C,2,0),"")</f>
      </c>
      <c r="O5012">
        <f>IFERROR(VLOOKUP(A5012,bip!$A:$Z,3,0),"")</f>
      </c>
    </row>
    <row r="5013" spans="1:15" ht="13.2">
      <c r="A5013" t="s">
        <v>4348</v>
      </c>
      <c r="B5013" t="s">
        <v>4348</v>
      </c>
      <c r="C5013" t="s">
        <v>15155</v>
      </c>
      <c r="D5013" t="s">
        <v>22629</v>
      </c>
      <c r="E5013" t="s">
        <v>31549</v>
      </c>
      <c r="F5013">
        <v>1</v>
      </c>
      <c r="G5013">
        <v>20</v>
      </c>
      <c r="H5013" s="1">
        <v>879</v>
      </c>
      <c r="I5013" s="87"/>
      <c r="K5013" s="86" t="s">
        <v>17485</v>
      </c>
      <c r="L5013" s="86" t="s">
        <v>17486</v>
      </c>
      <c r="N5013">
        <f>IFERROR(VLOOKUP(A5013,bip!$A:$C,2,0),"")</f>
      </c>
      <c r="O5013">
        <f>IFERROR(VLOOKUP(A5013,bip!$A:$Z,3,0),"")</f>
      </c>
    </row>
    <row r="5014" spans="1:15" ht="13.2">
      <c r="A5014" t="s">
        <v>4372</v>
      </c>
      <c r="B5014" t="s">
        <v>4372</v>
      </c>
      <c r="C5014" t="s">
        <v>15155</v>
      </c>
      <c r="D5014" t="s">
        <v>22655</v>
      </c>
      <c r="E5014" t="s">
        <v>31550</v>
      </c>
      <c r="F5014">
        <v>1</v>
      </c>
      <c r="G5014">
        <v>24</v>
      </c>
      <c r="H5014" s="1">
        <v>454</v>
      </c>
      <c r="I5014" s="87"/>
      <c r="K5014" s="86" t="s">
        <v>17485</v>
      </c>
      <c r="L5014" s="86" t="s">
        <v>17486</v>
      </c>
      <c r="N5014">
        <f>IFERROR(VLOOKUP(A5014,bip!$A:$C,2,0),"")</f>
      </c>
      <c r="O5014">
        <f>IFERROR(VLOOKUP(A5014,bip!$A:$Z,3,0),"")</f>
      </c>
    </row>
    <row r="5015" spans="1:15" ht="13.2">
      <c r="A5015" t="s">
        <v>4333</v>
      </c>
      <c r="B5015" t="s">
        <v>4333</v>
      </c>
      <c r="C5015" t="s">
        <v>15155</v>
      </c>
      <c r="D5015" t="s">
        <v>22630</v>
      </c>
      <c r="E5015" t="s">
        <v>31551</v>
      </c>
      <c r="F5015">
        <v>1</v>
      </c>
      <c r="G5015">
        <v>5</v>
      </c>
      <c r="H5015" s="1">
        <v>5957</v>
      </c>
      <c r="I5015" s="87"/>
      <c r="K5015" s="86" t="s">
        <v>17485</v>
      </c>
      <c r="L5015" s="86" t="s">
        <v>17486</v>
      </c>
      <c r="N5015">
        <f>IFERROR(VLOOKUP(A5015,bip!$A:$C,2,0),"")</f>
      </c>
      <c r="O5015">
        <f>IFERROR(VLOOKUP(A5015,bip!$A:$Z,3,0),"")</f>
      </c>
    </row>
    <row r="5016" spans="1:15" ht="13.2">
      <c r="A5016" t="s">
        <v>4357</v>
      </c>
      <c r="B5016" t="s">
        <v>4357</v>
      </c>
      <c r="C5016" t="s">
        <v>15155</v>
      </c>
      <c r="D5016" t="s">
        <v>22640</v>
      </c>
      <c r="E5016" t="s">
        <v>31552</v>
      </c>
      <c r="F5016">
        <v>1</v>
      </c>
      <c r="G5016">
        <v>6</v>
      </c>
      <c r="H5016" s="1">
        <v>4063</v>
      </c>
      <c r="I5016" s="87"/>
      <c r="K5016" s="86" t="s">
        <v>17485</v>
      </c>
      <c r="L5016" s="86" t="s">
        <v>17486</v>
      </c>
      <c r="N5016">
        <f>IFERROR(VLOOKUP(A5016,bip!$A:$C,2,0),"")</f>
      </c>
      <c r="O5016">
        <f>IFERROR(VLOOKUP(A5016,bip!$A:$Z,3,0),"")</f>
      </c>
    </row>
    <row r="5017" spans="1:15" ht="13.2">
      <c r="A5017" t="s">
        <v>4341</v>
      </c>
      <c r="B5017" t="s">
        <v>4341</v>
      </c>
      <c r="C5017" t="s">
        <v>15155</v>
      </c>
      <c r="D5017" t="s">
        <v>22631</v>
      </c>
      <c r="E5017" t="s">
        <v>31553</v>
      </c>
      <c r="F5017">
        <v>1</v>
      </c>
      <c r="G5017">
        <v>10</v>
      </c>
      <c r="H5017" s="1">
        <v>1375</v>
      </c>
      <c r="I5017" s="87"/>
      <c r="K5017" s="86" t="s">
        <v>17485</v>
      </c>
      <c r="L5017" s="86" t="s">
        <v>17486</v>
      </c>
      <c r="N5017">
        <f>IFERROR(VLOOKUP(A5017,bip!$A:$C,2,0),"")</f>
      </c>
      <c r="O5017">
        <f>IFERROR(VLOOKUP(A5017,bip!$A:$Z,3,0),"")</f>
      </c>
    </row>
    <row r="5018" spans="1:15" ht="13.2">
      <c r="A5018" t="s">
        <v>4365</v>
      </c>
      <c r="B5018" t="s">
        <v>4365</v>
      </c>
      <c r="C5018" t="s">
        <v>15155</v>
      </c>
      <c r="D5018" t="s">
        <v>22648</v>
      </c>
      <c r="E5018" t="s">
        <v>31554</v>
      </c>
      <c r="F5018">
        <v>1</v>
      </c>
      <c r="G5018">
        <v>42</v>
      </c>
      <c r="H5018" s="1">
        <v>947</v>
      </c>
      <c r="I5018" s="87"/>
      <c r="K5018" s="86" t="s">
        <v>17485</v>
      </c>
      <c r="L5018" s="86" t="s">
        <v>17486</v>
      </c>
      <c r="N5018">
        <f>IFERROR(VLOOKUP(A5018,bip!$A:$C,2,0),"")</f>
      </c>
      <c r="O5018">
        <f>IFERROR(VLOOKUP(A5018,bip!$A:$Z,3,0),"")</f>
      </c>
    </row>
    <row r="5019" spans="1:15" ht="13.2">
      <c r="A5019" t="s">
        <v>4349</v>
      </c>
      <c r="B5019" t="s">
        <v>4349</v>
      </c>
      <c r="C5019" t="s">
        <v>15155</v>
      </c>
      <c r="D5019" t="s">
        <v>22632</v>
      </c>
      <c r="E5019" t="s">
        <v>31555</v>
      </c>
      <c r="F5019">
        <v>1</v>
      </c>
      <c r="G5019">
        <v>4</v>
      </c>
      <c r="H5019" s="1">
        <v>1375</v>
      </c>
      <c r="I5019" s="87"/>
      <c r="K5019" s="86" t="s">
        <v>17485</v>
      </c>
      <c r="L5019" s="86" t="s">
        <v>17486</v>
      </c>
      <c r="N5019">
        <f>IFERROR(VLOOKUP(A5019,bip!$A:$C,2,0),"")</f>
      </c>
      <c r="O5019">
        <f>IFERROR(VLOOKUP(A5019,bip!$A:$Z,3,0),"")</f>
      </c>
    </row>
    <row r="5020" spans="1:15" ht="13.2">
      <c r="A5020" t="s">
        <v>4373</v>
      </c>
      <c r="B5020" t="s">
        <v>4373</v>
      </c>
      <c r="C5020" t="s">
        <v>15155</v>
      </c>
      <c r="D5020" t="s">
        <v>22656</v>
      </c>
      <c r="E5020" t="s">
        <v>31556</v>
      </c>
      <c r="F5020">
        <v>1</v>
      </c>
      <c r="G5020">
        <v>24</v>
      </c>
      <c r="H5020" s="1">
        <v>947</v>
      </c>
      <c r="I5020" s="87"/>
      <c r="K5020" s="86" t="s">
        <v>17485</v>
      </c>
      <c r="L5020" s="86" t="s">
        <v>17486</v>
      </c>
      <c r="N5020">
        <f>IFERROR(VLOOKUP(A5020,bip!$A:$C,2,0),"")</f>
      </c>
      <c r="O5020">
        <f>IFERROR(VLOOKUP(A5020,bip!$A:$Z,3,0),"")</f>
      </c>
    </row>
    <row r="5021" spans="1:15" ht="13.2">
      <c r="A5021" t="s">
        <v>4275</v>
      </c>
      <c r="B5021" t="s">
        <v>4275</v>
      </c>
      <c r="C5021" t="s">
        <v>15155</v>
      </c>
      <c r="D5021" t="s">
        <v>22603</v>
      </c>
      <c r="E5021" t="s">
        <v>19987</v>
      </c>
      <c r="F5021">
        <v>1</v>
      </c>
      <c r="G5021">
        <v>3</v>
      </c>
      <c r="H5021" s="1">
        <v>4403</v>
      </c>
      <c r="I5021" s="87"/>
      <c r="K5021" s="86" t="s">
        <v>17485</v>
      </c>
      <c r="L5021" s="86" t="s">
        <v>17486</v>
      </c>
      <c r="N5021">
        <f>IFERROR(VLOOKUP(A5021,bip!$A:$C,2,0),"")</f>
      </c>
      <c r="O5021">
        <f>IFERROR(VLOOKUP(A5021,bip!$A:$Z,3,0),"")</f>
      </c>
    </row>
    <row r="5022" spans="1:15" ht="13.2">
      <c r="A5022" t="s">
        <v>4276</v>
      </c>
      <c r="B5022" t="s">
        <v>4276</v>
      </c>
      <c r="C5022" t="s">
        <v>15155</v>
      </c>
      <c r="D5022" t="s">
        <v>31504</v>
      </c>
      <c r="E5022" t="s">
        <v>20004</v>
      </c>
      <c r="F5022">
        <v>1</v>
      </c>
      <c r="G5022">
        <v>2</v>
      </c>
      <c r="H5022" s="1">
        <v>6561</v>
      </c>
      <c r="I5022" s="87"/>
      <c r="K5022" s="86" t="s">
        <v>17485</v>
      </c>
      <c r="L5022" s="86" t="s">
        <v>17486</v>
      </c>
      <c r="N5022">
        <f>IFERROR(VLOOKUP(A5022,bip!$A:$C,2,0),"")</f>
      </c>
      <c r="O5022">
        <f>IFERROR(VLOOKUP(A5022,bip!$A:$Z,3,0),"")</f>
      </c>
    </row>
    <row r="5023" spans="1:15" ht="13.2">
      <c r="A5023" t="s">
        <v>4277</v>
      </c>
      <c r="B5023" t="s">
        <v>4277</v>
      </c>
      <c r="C5023" t="s">
        <v>15155</v>
      </c>
      <c r="D5023" t="s">
        <v>31505</v>
      </c>
      <c r="E5023" t="s">
        <v>20005</v>
      </c>
      <c r="F5023">
        <v>1</v>
      </c>
      <c r="G5023">
        <v>1</v>
      </c>
      <c r="H5023" s="1">
        <v>8228</v>
      </c>
      <c r="I5023" s="87"/>
      <c r="K5023" s="86" t="s">
        <v>17485</v>
      </c>
      <c r="L5023" s="86" t="s">
        <v>17486</v>
      </c>
      <c r="N5023">
        <f>IFERROR(VLOOKUP(A5023,bip!$A:$C,2,0),"")</f>
      </c>
      <c r="O5023">
        <f>IFERROR(VLOOKUP(A5023,bip!$A:$Z,3,0),"")</f>
      </c>
    </row>
    <row r="5024" spans="1:15" ht="13.2">
      <c r="A5024" t="s">
        <v>4226</v>
      </c>
      <c r="B5024" t="s">
        <v>4226</v>
      </c>
      <c r="C5024" t="s">
        <v>15155</v>
      </c>
      <c r="D5024" t="s">
        <v>31557</v>
      </c>
      <c r="E5024" t="s">
        <v>31558</v>
      </c>
      <c r="F5024">
        <v>1</v>
      </c>
      <c r="G5024">
        <v>1</v>
      </c>
      <c r="H5024" s="1">
        <v>7291</v>
      </c>
      <c r="I5024" s="87"/>
      <c r="K5024" s="86" t="s">
        <v>17485</v>
      </c>
      <c r="L5024" s="86" t="s">
        <v>17486</v>
      </c>
      <c r="N5024">
        <f>IFERROR(VLOOKUP(A5024,bip!$A:$C,2,0),"")</f>
      </c>
      <c r="O5024">
        <f>IFERROR(VLOOKUP(A5024,bip!$A:$Z,3,0),"")</f>
      </c>
    </row>
    <row r="5025" spans="1:15" ht="13.2">
      <c r="A5025" t="s">
        <v>4225</v>
      </c>
      <c r="B5025" t="s">
        <v>4225</v>
      </c>
      <c r="C5025" t="s">
        <v>15155</v>
      </c>
      <c r="D5025" t="s">
        <v>22576</v>
      </c>
      <c r="E5025" t="s">
        <v>31559</v>
      </c>
      <c r="F5025">
        <v>1</v>
      </c>
      <c r="G5025">
        <v>1</v>
      </c>
      <c r="H5025" s="1">
        <v>16721</v>
      </c>
      <c r="I5025" s="87"/>
      <c r="K5025" s="86" t="s">
        <v>17485</v>
      </c>
      <c r="L5025" s="86" t="s">
        <v>17486</v>
      </c>
      <c r="N5025">
        <f>IFERROR(VLOOKUP(A5025,bip!$A:$C,2,0),"")</f>
      </c>
      <c r="O5025">
        <f>IFERROR(VLOOKUP(A5025,bip!$A:$Z,3,0),"")</f>
      </c>
    </row>
    <row r="5026" spans="1:15" ht="13.2">
      <c r="A5026" t="s">
        <v>4246</v>
      </c>
      <c r="B5026" t="s">
        <v>4246</v>
      </c>
      <c r="C5026" t="s">
        <v>15155</v>
      </c>
      <c r="D5026" t="s">
        <v>31578</v>
      </c>
      <c r="E5026" t="s">
        <v>31579</v>
      </c>
      <c r="F5026">
        <v>1</v>
      </c>
      <c r="G5026">
        <v>1</v>
      </c>
      <c r="H5026" s="1">
        <v>12000</v>
      </c>
      <c r="I5026" s="87"/>
      <c r="K5026" s="86" t="s">
        <v>17485</v>
      </c>
      <c r="L5026" s="86" t="s">
        <v>17486</v>
      </c>
      <c r="N5026">
        <f>IFERROR(VLOOKUP(A5026,bip!$A:$C,2,0),"")</f>
      </c>
      <c r="O5026">
        <f>IFERROR(VLOOKUP(A5026,bip!$A:$Z,3,0),"")</f>
      </c>
    </row>
    <row r="5027" spans="1:15" ht="13.2">
      <c r="A5027" t="s">
        <v>4245</v>
      </c>
      <c r="B5027" t="s">
        <v>4245</v>
      </c>
      <c r="C5027" t="s">
        <v>15155</v>
      </c>
      <c r="D5027" t="s">
        <v>31580</v>
      </c>
      <c r="E5027" t="s">
        <v>19981</v>
      </c>
      <c r="F5027">
        <v>1</v>
      </c>
      <c r="G5027">
        <v>1</v>
      </c>
      <c r="H5027" s="1">
        <v>52761</v>
      </c>
      <c r="I5027" s="87"/>
      <c r="K5027" s="86" t="s">
        <v>17485</v>
      </c>
      <c r="L5027" s="86" t="s">
        <v>17486</v>
      </c>
      <c r="N5027">
        <f>IFERROR(VLOOKUP(A5027,bip!$A:$C,2,0),"")</f>
      </c>
      <c r="O5027">
        <f>IFERROR(VLOOKUP(A5027,bip!$A:$Z,3,0),"")</f>
      </c>
    </row>
    <row r="5028" spans="1:15" ht="13.2">
      <c r="A5028" t="s">
        <v>4224</v>
      </c>
      <c r="B5028" t="s">
        <v>4224</v>
      </c>
      <c r="C5028" t="s">
        <v>15155</v>
      </c>
      <c r="D5028" t="s">
        <v>29160</v>
      </c>
      <c r="E5028" t="s">
        <v>25924</v>
      </c>
      <c r="F5028">
        <v>1</v>
      </c>
      <c r="G5028">
        <v>1</v>
      </c>
      <c r="H5028" s="1">
        <v>63310</v>
      </c>
      <c r="I5028" s="87"/>
      <c r="K5028" s="86" t="s">
        <v>17485</v>
      </c>
      <c r="L5028" s="86" t="s">
        <v>17486</v>
      </c>
      <c r="N5028">
        <f>IFERROR(VLOOKUP(A5028,bip!$A:$C,2,0),"")</f>
      </c>
      <c r="O5028">
        <f>IFERROR(VLOOKUP(A5028,bip!$A:$Z,3,0),"")</f>
      </c>
    </row>
    <row r="5029" spans="1:15" ht="13.2">
      <c r="A5029" t="s">
        <v>4228</v>
      </c>
      <c r="B5029" t="s">
        <v>4228</v>
      </c>
      <c r="C5029" t="s">
        <v>15155</v>
      </c>
      <c r="D5029" t="s">
        <v>22585</v>
      </c>
      <c r="E5029" t="s">
        <v>31576</v>
      </c>
      <c r="F5029">
        <v>1</v>
      </c>
      <c r="G5029">
        <v>20</v>
      </c>
      <c r="H5029" s="1">
        <v>907</v>
      </c>
      <c r="I5029" s="87"/>
      <c r="K5029" s="86" t="s">
        <v>17485</v>
      </c>
      <c r="L5029" s="86" t="s">
        <v>17486</v>
      </c>
      <c r="N5029">
        <f>IFERROR(VLOOKUP(A5029,bip!$A:$C,2,0),"")</f>
      </c>
      <c r="O5029">
        <f>IFERROR(VLOOKUP(A5029,bip!$A:$Z,3,0),"")</f>
      </c>
    </row>
    <row r="5030" spans="1:15" ht="13.2">
      <c r="A5030" t="s">
        <v>4227</v>
      </c>
      <c r="B5030" t="s">
        <v>4227</v>
      </c>
      <c r="C5030" t="s">
        <v>15155</v>
      </c>
      <c r="D5030" t="s">
        <v>22584</v>
      </c>
      <c r="E5030" t="s">
        <v>31577</v>
      </c>
      <c r="F5030">
        <v>1</v>
      </c>
      <c r="G5030">
        <v>2</v>
      </c>
      <c r="H5030" s="1">
        <v>4116</v>
      </c>
      <c r="I5030" s="87"/>
      <c r="K5030" s="86" t="s">
        <v>17485</v>
      </c>
      <c r="L5030" s="86" t="s">
        <v>17486</v>
      </c>
      <c r="N5030">
        <f>IFERROR(VLOOKUP(A5030,bip!$A:$C,2,0),"")</f>
      </c>
      <c r="O5030">
        <f>IFERROR(VLOOKUP(A5030,bip!$A:$Z,3,0),"")</f>
      </c>
    </row>
    <row r="5031" spans="1:15" ht="13.2">
      <c r="A5031" t="s">
        <v>4233</v>
      </c>
      <c r="B5031" t="s">
        <v>4233</v>
      </c>
      <c r="C5031" t="s">
        <v>15155</v>
      </c>
      <c r="D5031" t="s">
        <v>22577</v>
      </c>
      <c r="E5031" t="s">
        <v>31560</v>
      </c>
      <c r="F5031">
        <v>1</v>
      </c>
      <c r="G5031">
        <v>16</v>
      </c>
      <c r="H5031" s="1">
        <v>1846</v>
      </c>
      <c r="I5031" s="87"/>
      <c r="K5031" s="86" t="s">
        <v>17485</v>
      </c>
      <c r="L5031" s="86" t="s">
        <v>17486</v>
      </c>
      <c r="N5031">
        <f>IFERROR(VLOOKUP(A5031,bip!$A:$C,2,0),"")</f>
      </c>
      <c r="O5031">
        <f>IFERROR(VLOOKUP(A5031,bip!$A:$Z,3,0),"")</f>
      </c>
    </row>
    <row r="5032" spans="1:15" ht="13.2">
      <c r="A5032" t="s">
        <v>4235</v>
      </c>
      <c r="B5032" t="s">
        <v>4235</v>
      </c>
      <c r="C5032" t="s">
        <v>15155</v>
      </c>
      <c r="D5032" t="s">
        <v>22579</v>
      </c>
      <c r="E5032" t="s">
        <v>31561</v>
      </c>
      <c r="F5032">
        <v>1</v>
      </c>
      <c r="G5032">
        <v>10</v>
      </c>
      <c r="H5032" s="1">
        <v>3253</v>
      </c>
      <c r="I5032" s="87"/>
      <c r="K5032" s="86" t="s">
        <v>17485</v>
      </c>
      <c r="L5032" s="86" t="s">
        <v>17486</v>
      </c>
      <c r="N5032">
        <f>IFERROR(VLOOKUP(A5032,bip!$A:$C,2,0),"")</f>
      </c>
      <c r="O5032">
        <f>IFERROR(VLOOKUP(A5032,bip!$A:$Z,3,0),"")</f>
      </c>
    </row>
    <row r="5033" spans="1:15" ht="13.2">
      <c r="A5033" t="s">
        <v>4243</v>
      </c>
      <c r="B5033" t="s">
        <v>4243</v>
      </c>
      <c r="C5033" t="s">
        <v>15155</v>
      </c>
      <c r="D5033" t="s">
        <v>22588</v>
      </c>
      <c r="E5033" t="s">
        <v>31562</v>
      </c>
      <c r="F5033">
        <v>1</v>
      </c>
      <c r="G5033">
        <v>25</v>
      </c>
      <c r="H5033" s="1">
        <v>1724</v>
      </c>
      <c r="I5033" s="87"/>
      <c r="K5033" s="86" t="s">
        <v>17485</v>
      </c>
      <c r="L5033" s="86" t="s">
        <v>17486</v>
      </c>
      <c r="N5033">
        <f>IFERROR(VLOOKUP(A5033,bip!$A:$C,2,0),"")</f>
      </c>
      <c r="O5033">
        <f>IFERROR(VLOOKUP(A5033,bip!$A:$Z,3,0),"")</f>
      </c>
    </row>
    <row r="5034" spans="1:15" ht="13.2">
      <c r="A5034" t="s">
        <v>4234</v>
      </c>
      <c r="B5034" t="s">
        <v>4234</v>
      </c>
      <c r="C5034" t="s">
        <v>15155</v>
      </c>
      <c r="D5034" t="s">
        <v>22578</v>
      </c>
      <c r="E5034" t="s">
        <v>31563</v>
      </c>
      <c r="F5034">
        <v>1</v>
      </c>
      <c r="G5034">
        <v>16</v>
      </c>
      <c r="H5034" s="1">
        <v>2041</v>
      </c>
      <c r="I5034" s="87"/>
      <c r="K5034" s="86" t="s">
        <v>17485</v>
      </c>
      <c r="L5034" s="86" t="s">
        <v>17486</v>
      </c>
      <c r="N5034">
        <f>IFERROR(VLOOKUP(A5034,bip!$A:$C,2,0),"")</f>
      </c>
      <c r="O5034">
        <f>IFERROR(VLOOKUP(A5034,bip!$A:$Z,3,0),"")</f>
      </c>
    </row>
    <row r="5035" spans="1:15" ht="13.2">
      <c r="A5035" t="s">
        <v>4242</v>
      </c>
      <c r="B5035" t="s">
        <v>4242</v>
      </c>
      <c r="C5035" t="s">
        <v>15155</v>
      </c>
      <c r="D5035" t="s">
        <v>22587</v>
      </c>
      <c r="E5035" t="s">
        <v>31564</v>
      </c>
      <c r="F5035">
        <v>1</v>
      </c>
      <c r="G5035">
        <v>25</v>
      </c>
      <c r="H5035" s="1">
        <v>1075</v>
      </c>
      <c r="I5035" s="87"/>
      <c r="K5035" s="86" t="s">
        <v>17485</v>
      </c>
      <c r="L5035" s="86" t="s">
        <v>17486</v>
      </c>
      <c r="N5035">
        <f>IFERROR(VLOOKUP(A5035,bip!$A:$C,2,0),"")</f>
      </c>
      <c r="O5035">
        <f>IFERROR(VLOOKUP(A5035,bip!$A:$Z,3,0),"")</f>
      </c>
    </row>
    <row r="5036" spans="1:15" ht="13.2">
      <c r="A5036" t="s">
        <v>4231</v>
      </c>
      <c r="B5036" t="s">
        <v>4231</v>
      </c>
      <c r="C5036" t="s">
        <v>15155</v>
      </c>
      <c r="D5036" t="s">
        <v>22580</v>
      </c>
      <c r="E5036" t="s">
        <v>31565</v>
      </c>
      <c r="F5036">
        <v>1</v>
      </c>
      <c r="G5036">
        <v>16</v>
      </c>
      <c r="H5036" s="1">
        <v>1570</v>
      </c>
      <c r="I5036" s="87"/>
      <c r="K5036" s="86" t="s">
        <v>17485</v>
      </c>
      <c r="L5036" s="86" t="s">
        <v>17486</v>
      </c>
      <c r="N5036">
        <f>IFERROR(VLOOKUP(A5036,bip!$A:$C,2,0),"")</f>
      </c>
      <c r="O5036">
        <f>IFERROR(VLOOKUP(A5036,bip!$A:$Z,3,0),"")</f>
      </c>
    </row>
    <row r="5037" spans="1:15" ht="13.2">
      <c r="A5037" t="s">
        <v>4239</v>
      </c>
      <c r="B5037" t="s">
        <v>4239</v>
      </c>
      <c r="C5037" t="s">
        <v>15155</v>
      </c>
      <c r="D5037" t="s">
        <v>22589</v>
      </c>
      <c r="E5037" t="s">
        <v>31566</v>
      </c>
      <c r="F5037">
        <v>1</v>
      </c>
      <c r="G5037">
        <v>30</v>
      </c>
      <c r="H5037" s="1">
        <v>1058</v>
      </c>
      <c r="I5037" s="87"/>
      <c r="K5037" s="86" t="s">
        <v>17485</v>
      </c>
      <c r="L5037" s="86" t="s">
        <v>17486</v>
      </c>
      <c r="N5037">
        <f>IFERROR(VLOOKUP(A5037,bip!$A:$C,2,0),"")</f>
      </c>
      <c r="O5037">
        <f>IFERROR(VLOOKUP(A5037,bip!$A:$Z,3,0),"")</f>
      </c>
    </row>
    <row r="5038" spans="1:15" ht="13.2">
      <c r="A5038" t="s">
        <v>4229</v>
      </c>
      <c r="B5038" t="s">
        <v>4229</v>
      </c>
      <c r="C5038" t="s">
        <v>15155</v>
      </c>
      <c r="D5038" t="s">
        <v>22586</v>
      </c>
      <c r="E5038" t="s">
        <v>31567</v>
      </c>
      <c r="F5038">
        <v>1</v>
      </c>
      <c r="G5038">
        <v>16</v>
      </c>
      <c r="H5038" s="1">
        <v>1570</v>
      </c>
      <c r="I5038" s="87"/>
      <c r="K5038" s="86" t="s">
        <v>17485</v>
      </c>
      <c r="L5038" s="86" t="s">
        <v>17486</v>
      </c>
      <c r="N5038">
        <f>IFERROR(VLOOKUP(A5038,bip!$A:$C,2,0),"")</f>
      </c>
      <c r="O5038">
        <f>IFERROR(VLOOKUP(A5038,bip!$A:$Z,3,0),"")</f>
      </c>
    </row>
    <row r="5039" spans="1:15" ht="13.2">
      <c r="A5039" t="s">
        <v>4237</v>
      </c>
      <c r="B5039" t="s">
        <v>4237</v>
      </c>
      <c r="C5039" t="s">
        <v>15155</v>
      </c>
      <c r="D5039" t="s">
        <v>33973</v>
      </c>
      <c r="E5039" t="s">
        <v>31568</v>
      </c>
      <c r="F5039">
        <v>1</v>
      </c>
      <c r="G5039">
        <v>25</v>
      </c>
      <c r="H5039" s="1">
        <v>1058</v>
      </c>
      <c r="I5039" s="87"/>
      <c r="K5039" s="86" t="s">
        <v>17485</v>
      </c>
      <c r="L5039" s="86" t="s">
        <v>17486</v>
      </c>
      <c r="N5039">
        <f>IFERROR(VLOOKUP(A5039,bip!$A:$C,2,0),"")</f>
      </c>
      <c r="O5039">
        <f>IFERROR(VLOOKUP(A5039,bip!$A:$Z,3,0),"")</f>
      </c>
    </row>
    <row r="5040" spans="1:15" ht="13.2">
      <c r="A5040" t="s">
        <v>4241</v>
      </c>
      <c r="B5040" t="s">
        <v>4241</v>
      </c>
      <c r="C5040" t="s">
        <v>15155</v>
      </c>
      <c r="D5040" t="s">
        <v>22590</v>
      </c>
      <c r="E5040" t="s">
        <v>31569</v>
      </c>
      <c r="F5040">
        <v>1</v>
      </c>
      <c r="G5040">
        <v>25</v>
      </c>
      <c r="H5040" s="1">
        <v>1058</v>
      </c>
      <c r="I5040" s="87"/>
      <c r="K5040" s="86" t="s">
        <v>17485</v>
      </c>
      <c r="L5040" s="86" t="s">
        <v>17486</v>
      </c>
      <c r="N5040">
        <f>IFERROR(VLOOKUP(A5040,bip!$A:$C,2,0),"")</f>
      </c>
      <c r="O5040">
        <f>IFERROR(VLOOKUP(A5040,bip!$A:$Z,3,0),"")</f>
      </c>
    </row>
    <row r="5041" spans="1:15" ht="13.2">
      <c r="A5041" t="s">
        <v>4236</v>
      </c>
      <c r="B5041" t="s">
        <v>4236</v>
      </c>
      <c r="C5041" t="s">
        <v>15155</v>
      </c>
      <c r="D5041" t="s">
        <v>22581</v>
      </c>
      <c r="E5041" t="s">
        <v>31570</v>
      </c>
      <c r="F5041">
        <v>1</v>
      </c>
      <c r="G5041">
        <v>10</v>
      </c>
      <c r="H5041" s="1">
        <v>3253</v>
      </c>
      <c r="I5041" s="87"/>
      <c r="K5041" s="86" t="s">
        <v>17485</v>
      </c>
      <c r="L5041" s="86" t="s">
        <v>17486</v>
      </c>
      <c r="N5041">
        <f>IFERROR(VLOOKUP(A5041,bip!$A:$C,2,0),"")</f>
      </c>
      <c r="O5041">
        <f>IFERROR(VLOOKUP(A5041,bip!$A:$Z,3,0),"")</f>
      </c>
    </row>
    <row r="5042" spans="1:15" ht="13.2">
      <c r="A5042" t="s">
        <v>4244</v>
      </c>
      <c r="B5042" t="s">
        <v>4244</v>
      </c>
      <c r="C5042" t="s">
        <v>15155</v>
      </c>
      <c r="D5042" t="s">
        <v>22591</v>
      </c>
      <c r="E5042" t="s">
        <v>31571</v>
      </c>
      <c r="F5042">
        <v>1</v>
      </c>
      <c r="G5042">
        <v>25</v>
      </c>
      <c r="H5042" s="1">
        <v>1724</v>
      </c>
      <c r="I5042" s="87"/>
      <c r="K5042" s="86" t="s">
        <v>17485</v>
      </c>
      <c r="L5042" s="86" t="s">
        <v>17486</v>
      </c>
      <c r="N5042">
        <f>IFERROR(VLOOKUP(A5042,bip!$A:$C,2,0),"")</f>
      </c>
      <c r="O5042">
        <f>IFERROR(VLOOKUP(A5042,bip!$A:$Z,3,0),"")</f>
      </c>
    </row>
    <row r="5043" spans="1:15" ht="13.2">
      <c r="A5043" t="s">
        <v>4232</v>
      </c>
      <c r="B5043" t="s">
        <v>4232</v>
      </c>
      <c r="C5043" t="s">
        <v>15155</v>
      </c>
      <c r="D5043" t="s">
        <v>22582</v>
      </c>
      <c r="E5043" t="s">
        <v>31572</v>
      </c>
      <c r="F5043">
        <v>1</v>
      </c>
      <c r="G5043">
        <v>16</v>
      </c>
      <c r="H5043" s="1">
        <v>1570</v>
      </c>
      <c r="I5043" s="87"/>
      <c r="K5043" s="86" t="s">
        <v>17485</v>
      </c>
      <c r="L5043" s="86" t="s">
        <v>17486</v>
      </c>
      <c r="N5043">
        <f>IFERROR(VLOOKUP(A5043,bip!$A:$C,2,0),"")</f>
      </c>
      <c r="O5043">
        <f>IFERROR(VLOOKUP(A5043,bip!$A:$Z,3,0),"")</f>
      </c>
    </row>
    <row r="5044" spans="1:15" ht="13.2">
      <c r="A5044" t="s">
        <v>4240</v>
      </c>
      <c r="B5044" t="s">
        <v>4240</v>
      </c>
      <c r="C5044" t="s">
        <v>15155</v>
      </c>
      <c r="D5044" t="s">
        <v>22592</v>
      </c>
      <c r="E5044" t="s">
        <v>31573</v>
      </c>
      <c r="F5044">
        <v>1</v>
      </c>
      <c r="G5044">
        <v>25</v>
      </c>
      <c r="H5044" s="1">
        <v>1058</v>
      </c>
      <c r="I5044" s="87"/>
      <c r="K5044" s="86" t="s">
        <v>17485</v>
      </c>
      <c r="L5044" s="86" t="s">
        <v>17486</v>
      </c>
      <c r="N5044">
        <f>IFERROR(VLOOKUP(A5044,bip!$A:$C,2,0),"")</f>
      </c>
      <c r="O5044">
        <f>IFERROR(VLOOKUP(A5044,bip!$A:$Z,3,0),"")</f>
      </c>
    </row>
    <row r="5045" spans="1:15" ht="13.2">
      <c r="A5045" t="s">
        <v>4230</v>
      </c>
      <c r="B5045" t="s">
        <v>4230</v>
      </c>
      <c r="C5045" t="s">
        <v>15155</v>
      </c>
      <c r="D5045" t="s">
        <v>22583</v>
      </c>
      <c r="E5045" t="s">
        <v>31574</v>
      </c>
      <c r="F5045">
        <v>1</v>
      </c>
      <c r="G5045">
        <v>16</v>
      </c>
      <c r="H5045" s="1">
        <v>1570</v>
      </c>
      <c r="I5045" s="87"/>
      <c r="K5045" s="86" t="s">
        <v>17485</v>
      </c>
      <c r="L5045" s="86" t="s">
        <v>17486</v>
      </c>
      <c r="N5045">
        <f>IFERROR(VLOOKUP(A5045,bip!$A:$C,2,0),"")</f>
      </c>
      <c r="O5045">
        <f>IFERROR(VLOOKUP(A5045,bip!$A:$Z,3,0),"")</f>
      </c>
    </row>
    <row r="5046" spans="1:15" ht="13.2">
      <c r="A5046" t="s">
        <v>4238</v>
      </c>
      <c r="B5046" t="s">
        <v>4238</v>
      </c>
      <c r="C5046" t="s">
        <v>15155</v>
      </c>
      <c r="D5046" t="s">
        <v>22593</v>
      </c>
      <c r="E5046" t="s">
        <v>31575</v>
      </c>
      <c r="F5046">
        <v>1</v>
      </c>
      <c r="G5046">
        <v>25</v>
      </c>
      <c r="H5046" s="1">
        <v>1058</v>
      </c>
      <c r="I5046" s="87"/>
      <c r="K5046" s="86" t="s">
        <v>17485</v>
      </c>
      <c r="L5046" s="86" t="s">
        <v>17486</v>
      </c>
      <c r="N5046">
        <f>IFERROR(VLOOKUP(A5046,bip!$A:$C,2,0),"")</f>
      </c>
      <c r="O5046">
        <f>IFERROR(VLOOKUP(A5046,bip!$A:$Z,3,0),"")</f>
      </c>
    </row>
    <row r="5047" spans="1:15" ht="13.2">
      <c r="A5047" t="s">
        <v>4248</v>
      </c>
      <c r="B5047" t="s">
        <v>4248</v>
      </c>
      <c r="C5047" t="s">
        <v>15155</v>
      </c>
      <c r="D5047" t="s">
        <v>22594</v>
      </c>
      <c r="E5047" t="s">
        <v>31581</v>
      </c>
      <c r="F5047">
        <v>1</v>
      </c>
      <c r="G5047">
        <v>12</v>
      </c>
      <c r="H5047" s="1">
        <v>65</v>
      </c>
      <c r="I5047" s="87"/>
      <c r="K5047" s="86" t="s">
        <v>17485</v>
      </c>
      <c r="L5047" s="86" t="s">
        <v>17486</v>
      </c>
      <c r="N5047">
        <f>IFERROR(VLOOKUP(A5047,bip!$A:$C,2,0),"")</f>
      </c>
      <c r="O5047">
        <f>IFERROR(VLOOKUP(A5047,bip!$A:$Z,3,0),"")</f>
      </c>
    </row>
    <row r="5048" spans="1:15" ht="13.2">
      <c r="A5048" t="s">
        <v>4247</v>
      </c>
      <c r="B5048" t="s">
        <v>4247</v>
      </c>
      <c r="C5048" t="s">
        <v>15155</v>
      </c>
      <c r="D5048" t="s">
        <v>22595</v>
      </c>
      <c r="E5048" t="s">
        <v>31582</v>
      </c>
      <c r="F5048">
        <v>1</v>
      </c>
      <c r="G5048">
        <v>6</v>
      </c>
      <c r="H5048" s="1">
        <v>485</v>
      </c>
      <c r="I5048" s="87"/>
      <c r="K5048" s="86" t="s">
        <v>17485</v>
      </c>
      <c r="L5048" s="86" t="s">
        <v>17486</v>
      </c>
      <c r="N5048">
        <f>IFERROR(VLOOKUP(A5048,bip!$A:$C,2,0),"")</f>
      </c>
      <c r="O5048">
        <f>IFERROR(VLOOKUP(A5048,bip!$A:$Z,3,0),"")</f>
      </c>
    </row>
    <row r="5049" spans="1:15" ht="13.2">
      <c r="A5049" t="s">
        <v>4431</v>
      </c>
      <c r="B5049" t="s">
        <v>4431</v>
      </c>
      <c r="C5049" t="s">
        <v>15155</v>
      </c>
      <c r="D5049" t="s">
        <v>22689</v>
      </c>
      <c r="E5049" t="s">
        <v>20018</v>
      </c>
      <c r="F5049">
        <v>1</v>
      </c>
      <c r="G5049">
        <v>6</v>
      </c>
      <c r="H5049" s="1">
        <v>2070</v>
      </c>
      <c r="I5049" s="87"/>
      <c r="K5049" s="86" t="s">
        <v>17485</v>
      </c>
      <c r="L5049" s="86" t="s">
        <v>17486</v>
      </c>
      <c r="N5049">
        <f>IFERROR(VLOOKUP(A5049,bip!$A:$C,2,0),"")</f>
      </c>
      <c r="O5049">
        <f>IFERROR(VLOOKUP(A5049,bip!$A:$Z,3,0),"")</f>
      </c>
    </row>
    <row r="5050" spans="1:15" ht="13.2">
      <c r="A5050" t="s">
        <v>4432</v>
      </c>
      <c r="B5050" t="s">
        <v>4432</v>
      </c>
      <c r="C5050" t="s">
        <v>15155</v>
      </c>
      <c r="D5050" t="s">
        <v>16188</v>
      </c>
      <c r="E5050" t="s">
        <v>20015</v>
      </c>
      <c r="F5050">
        <v>1</v>
      </c>
      <c r="G5050">
        <v>24</v>
      </c>
      <c r="H5050" s="1">
        <v>582</v>
      </c>
      <c r="I5050" s="87"/>
      <c r="K5050" s="86" t="s">
        <v>17485</v>
      </c>
      <c r="L5050" s="86" t="s">
        <v>17486</v>
      </c>
      <c r="N5050">
        <f>IFERROR(VLOOKUP(A5050,bip!$A:$C,2,0),"")</f>
      </c>
      <c r="O5050">
        <f>IFERROR(VLOOKUP(A5050,bip!$A:$Z,3,0),"")</f>
      </c>
    </row>
    <row r="5051" spans="1:15" ht="13.2">
      <c r="A5051" t="s">
        <v>4427</v>
      </c>
      <c r="B5051" t="s">
        <v>4427</v>
      </c>
      <c r="C5051" t="s">
        <v>15155</v>
      </c>
      <c r="D5051" t="s">
        <v>22684</v>
      </c>
      <c r="E5051" t="s">
        <v>32046</v>
      </c>
      <c r="F5051">
        <v>1</v>
      </c>
      <c r="G5051">
        <v>12</v>
      </c>
      <c r="H5051" s="1">
        <v>713</v>
      </c>
      <c r="I5051" s="87"/>
      <c r="K5051" s="86" t="s">
        <v>17485</v>
      </c>
      <c r="L5051" s="86" t="s">
        <v>17486</v>
      </c>
      <c r="N5051">
        <f>IFERROR(VLOOKUP(A5051,bip!$A:$C,2,0),"")</f>
      </c>
      <c r="O5051">
        <f>IFERROR(VLOOKUP(A5051,bip!$A:$Z,3,0),"")</f>
      </c>
    </row>
    <row r="5052" spans="1:15" ht="13.2">
      <c r="A5052" t="s">
        <v>4426</v>
      </c>
      <c r="B5052" t="s">
        <v>4426</v>
      </c>
      <c r="C5052" t="s">
        <v>15155</v>
      </c>
      <c r="D5052" t="s">
        <v>22685</v>
      </c>
      <c r="E5052" t="s">
        <v>20855</v>
      </c>
      <c r="F5052">
        <v>1</v>
      </c>
      <c r="G5052">
        <v>12</v>
      </c>
      <c r="H5052" s="1">
        <v>1048</v>
      </c>
      <c r="I5052" s="87"/>
      <c r="K5052" s="86" t="s">
        <v>17485</v>
      </c>
      <c r="L5052" s="86" t="s">
        <v>17486</v>
      </c>
      <c r="N5052">
        <f>IFERROR(VLOOKUP(A5052,bip!$A:$C,2,0),"")</f>
      </c>
      <c r="O5052">
        <f>IFERROR(VLOOKUP(A5052,bip!$A:$Z,3,0),"")</f>
      </c>
    </row>
    <row r="5053" spans="1:15" ht="13.2">
      <c r="A5053" t="s">
        <v>4433</v>
      </c>
      <c r="B5053" t="s">
        <v>4433</v>
      </c>
      <c r="C5053" t="s">
        <v>15155</v>
      </c>
      <c r="D5053" t="s">
        <v>16189</v>
      </c>
      <c r="E5053" t="s">
        <v>20017</v>
      </c>
      <c r="F5053">
        <v>1</v>
      </c>
      <c r="G5053">
        <v>12</v>
      </c>
      <c r="H5053" s="1">
        <v>715</v>
      </c>
      <c r="I5053" s="87"/>
      <c r="K5053" s="86" t="s">
        <v>17485</v>
      </c>
      <c r="L5053" s="86" t="s">
        <v>17486</v>
      </c>
      <c r="N5053">
        <f>IFERROR(VLOOKUP(A5053,bip!$A:$C,2,0),"")</f>
      </c>
      <c r="O5053">
        <f>IFERROR(VLOOKUP(A5053,bip!$A:$Z,3,0),"")</f>
      </c>
    </row>
    <row r="5054" spans="1:15" ht="13.2">
      <c r="A5054" t="s">
        <v>4434</v>
      </c>
      <c r="B5054" t="s">
        <v>4434</v>
      </c>
      <c r="C5054" t="s">
        <v>15155</v>
      </c>
      <c r="D5054" t="s">
        <v>22688</v>
      </c>
      <c r="E5054" t="s">
        <v>20016</v>
      </c>
      <c r="F5054">
        <v>1</v>
      </c>
      <c r="G5054">
        <v>12</v>
      </c>
      <c r="H5054" s="1">
        <v>3480</v>
      </c>
      <c r="I5054" s="87"/>
      <c r="K5054" s="86" t="s">
        <v>17485</v>
      </c>
      <c r="L5054" s="86" t="s">
        <v>17486</v>
      </c>
      <c r="N5054">
        <f>IFERROR(VLOOKUP(A5054,bip!$A:$C,2,0),"")</f>
      </c>
      <c r="O5054">
        <f>IFERROR(VLOOKUP(A5054,bip!$A:$Z,3,0),"")</f>
      </c>
    </row>
    <row r="5055" spans="1:15" ht="13.2">
      <c r="A5055" t="s">
        <v>4428</v>
      </c>
      <c r="B5055" t="s">
        <v>4428</v>
      </c>
      <c r="C5055" t="s">
        <v>15155</v>
      </c>
      <c r="D5055" t="s">
        <v>22686</v>
      </c>
      <c r="E5055" t="s">
        <v>20014</v>
      </c>
      <c r="F5055">
        <v>1</v>
      </c>
      <c r="G5055">
        <v>6</v>
      </c>
      <c r="H5055" s="1">
        <v>3009</v>
      </c>
      <c r="I5055" s="87"/>
      <c r="K5055" s="86" t="s">
        <v>17485</v>
      </c>
      <c r="L5055" s="86" t="s">
        <v>17486</v>
      </c>
      <c r="N5055">
        <f>IFERROR(VLOOKUP(A5055,bip!$A:$C,2,0),"")</f>
      </c>
      <c r="O5055">
        <f>IFERROR(VLOOKUP(A5055,bip!$A:$Z,3,0),"")</f>
      </c>
    </row>
    <row r="5056" spans="1:15" ht="13.2">
      <c r="A5056" t="s">
        <v>4430</v>
      </c>
      <c r="B5056" t="s">
        <v>4430</v>
      </c>
      <c r="C5056" t="s">
        <v>15155</v>
      </c>
      <c r="D5056" t="s">
        <v>25930</v>
      </c>
      <c r="E5056" t="s">
        <v>25931</v>
      </c>
      <c r="F5056">
        <v>1</v>
      </c>
      <c r="G5056">
        <v>48</v>
      </c>
      <c r="H5056" s="1">
        <v>379</v>
      </c>
      <c r="I5056" s="87"/>
      <c r="K5056" s="86" t="s">
        <v>17485</v>
      </c>
      <c r="L5056" s="86" t="s">
        <v>17486</v>
      </c>
      <c r="N5056">
        <f>IFERROR(VLOOKUP(A5056,bip!$A:$C,2,0),"")</f>
      </c>
      <c r="O5056">
        <f>IFERROR(VLOOKUP(A5056,bip!$A:$Z,3,0),"")</f>
      </c>
    </row>
    <row r="5057" spans="1:15" ht="13.2">
      <c r="A5057" t="s">
        <v>4429</v>
      </c>
      <c r="B5057" t="s">
        <v>4429</v>
      </c>
      <c r="C5057" t="s">
        <v>15155</v>
      </c>
      <c r="D5057" t="s">
        <v>25932</v>
      </c>
      <c r="E5057" t="s">
        <v>25933</v>
      </c>
      <c r="F5057">
        <v>1</v>
      </c>
      <c r="G5057">
        <v>24</v>
      </c>
      <c r="H5057" s="1">
        <v>621</v>
      </c>
      <c r="I5057" s="87"/>
      <c r="K5057" s="86" t="s">
        <v>17485</v>
      </c>
      <c r="L5057" s="86" t="s">
        <v>17486</v>
      </c>
      <c r="N5057">
        <f>IFERROR(VLOOKUP(A5057,bip!$A:$C,2,0),"")</f>
      </c>
      <c r="O5057">
        <f>IFERROR(VLOOKUP(A5057,bip!$A:$Z,3,0),"")</f>
      </c>
    </row>
    <row r="5058" spans="1:15" ht="13.2">
      <c r="A5058" t="s">
        <v>4422</v>
      </c>
      <c r="B5058" t="s">
        <v>4422</v>
      </c>
      <c r="C5058" t="s">
        <v>15155</v>
      </c>
      <c r="D5058" t="s">
        <v>31583</v>
      </c>
      <c r="E5058" t="s">
        <v>20857</v>
      </c>
      <c r="F5058">
        <v>1</v>
      </c>
      <c r="G5058">
        <v>20</v>
      </c>
      <c r="H5058" s="1">
        <v>759</v>
      </c>
      <c r="I5058" s="87"/>
      <c r="K5058" s="86" t="s">
        <v>17485</v>
      </c>
      <c r="L5058" s="86" t="s">
        <v>17486</v>
      </c>
      <c r="N5058">
        <f>IFERROR(VLOOKUP(A5058,bip!$A:$C,2,0),"")</f>
      </c>
      <c r="O5058">
        <f>IFERROR(VLOOKUP(A5058,bip!$A:$Z,3,0),"")</f>
      </c>
    </row>
    <row r="5059" spans="1:15" ht="13.2">
      <c r="A5059" t="s">
        <v>4423</v>
      </c>
      <c r="B5059" t="s">
        <v>4423</v>
      </c>
      <c r="C5059" t="s">
        <v>15155</v>
      </c>
      <c r="D5059" t="s">
        <v>31584</v>
      </c>
      <c r="E5059" t="s">
        <v>20856</v>
      </c>
      <c r="F5059">
        <v>1</v>
      </c>
      <c r="G5059">
        <v>10</v>
      </c>
      <c r="H5059" s="1">
        <v>1466</v>
      </c>
      <c r="I5059" s="87"/>
      <c r="K5059" s="86" t="s">
        <v>17485</v>
      </c>
      <c r="L5059" s="86" t="s">
        <v>17486</v>
      </c>
      <c r="N5059">
        <f>IFERROR(VLOOKUP(A5059,bip!$A:$C,2,0),"")</f>
      </c>
      <c r="O5059">
        <f>IFERROR(VLOOKUP(A5059,bip!$A:$Z,3,0),"")</f>
      </c>
    </row>
    <row r="5060" spans="1:15" ht="13.2">
      <c r="A5060" t="s">
        <v>4424</v>
      </c>
      <c r="B5060" t="s">
        <v>4424</v>
      </c>
      <c r="C5060" t="s">
        <v>15155</v>
      </c>
      <c r="D5060" t="s">
        <v>31585</v>
      </c>
      <c r="E5060" t="s">
        <v>20012</v>
      </c>
      <c r="F5060">
        <v>1</v>
      </c>
      <c r="G5060">
        <v>5</v>
      </c>
      <c r="H5060" s="1">
        <v>3738</v>
      </c>
      <c r="I5060" s="87"/>
      <c r="K5060" s="86" t="s">
        <v>17485</v>
      </c>
      <c r="L5060" s="86" t="s">
        <v>17486</v>
      </c>
      <c r="N5060">
        <f>IFERROR(VLOOKUP(A5060,bip!$A:$C,2,0),"")</f>
      </c>
      <c r="O5060">
        <f>IFERROR(VLOOKUP(A5060,bip!$A:$Z,3,0),"")</f>
      </c>
    </row>
    <row r="5061" spans="1:15" ht="13.2">
      <c r="A5061" t="s">
        <v>4425</v>
      </c>
      <c r="B5061" t="s">
        <v>4425</v>
      </c>
      <c r="C5061" t="s">
        <v>15155</v>
      </c>
      <c r="D5061" t="s">
        <v>16187</v>
      </c>
      <c r="E5061" t="s">
        <v>20013</v>
      </c>
      <c r="F5061">
        <v>1</v>
      </c>
      <c r="G5061">
        <v>2</v>
      </c>
      <c r="H5061" s="1">
        <v>7274</v>
      </c>
      <c r="I5061" s="87"/>
      <c r="K5061" s="86" t="s">
        <v>17485</v>
      </c>
      <c r="L5061" s="86" t="s">
        <v>17486</v>
      </c>
      <c r="N5061">
        <f>IFERROR(VLOOKUP(A5061,bip!$A:$C,2,0),"")</f>
      </c>
      <c r="O5061">
        <f>IFERROR(VLOOKUP(A5061,bip!$A:$Z,3,0),"")</f>
      </c>
    </row>
    <row r="5062" spans="1:15" ht="13.2">
      <c r="A5062" t="s">
        <v>4421</v>
      </c>
      <c r="B5062" t="s">
        <v>4421</v>
      </c>
      <c r="C5062" t="s">
        <v>15155</v>
      </c>
      <c r="D5062" t="s">
        <v>22687</v>
      </c>
      <c r="E5062" t="s">
        <v>29163</v>
      </c>
      <c r="F5062">
        <v>1</v>
      </c>
      <c r="G5062">
        <v>4</v>
      </c>
      <c r="H5062" s="1">
        <v>3281</v>
      </c>
      <c r="I5062" s="87"/>
      <c r="K5062" s="86" t="s">
        <v>17485</v>
      </c>
      <c r="L5062" s="86" t="s">
        <v>17486</v>
      </c>
      <c r="N5062">
        <f>IFERROR(VLOOKUP(A5062,bip!$A:$C,2,0),"")</f>
      </c>
      <c r="O5062">
        <f>IFERROR(VLOOKUP(A5062,bip!$A:$Z,3,0),"")</f>
      </c>
    </row>
    <row r="5063" spans="1:15" ht="13.2">
      <c r="A5063" t="s">
        <v>4419</v>
      </c>
      <c r="B5063" t="s">
        <v>4419</v>
      </c>
      <c r="C5063" t="s">
        <v>15155</v>
      </c>
      <c r="D5063" t="s">
        <v>31586</v>
      </c>
      <c r="E5063" t="s">
        <v>32047</v>
      </c>
      <c r="F5063">
        <v>1</v>
      </c>
      <c r="G5063">
        <v>4</v>
      </c>
      <c r="H5063" s="1">
        <v>2536</v>
      </c>
      <c r="I5063" s="87"/>
      <c r="K5063" s="86" t="s">
        <v>17485</v>
      </c>
      <c r="L5063" s="86" t="s">
        <v>17486</v>
      </c>
      <c r="N5063">
        <f>IFERROR(VLOOKUP(A5063,bip!$A:$C,2,0),"")</f>
      </c>
      <c r="O5063">
        <f>IFERROR(VLOOKUP(A5063,bip!$A:$Z,3,0),"")</f>
      </c>
    </row>
    <row r="5064" spans="1:15" ht="13.2">
      <c r="A5064" t="s">
        <v>4418</v>
      </c>
      <c r="B5064" t="s">
        <v>4418</v>
      </c>
      <c r="C5064" t="s">
        <v>15155</v>
      </c>
      <c r="D5064" t="s">
        <v>22682</v>
      </c>
      <c r="E5064" t="s">
        <v>32048</v>
      </c>
      <c r="F5064">
        <v>1</v>
      </c>
      <c r="G5064">
        <v>4</v>
      </c>
      <c r="H5064" s="1">
        <v>3897</v>
      </c>
      <c r="I5064" s="87"/>
      <c r="K5064" s="86" t="s">
        <v>17485</v>
      </c>
      <c r="L5064" s="86" t="s">
        <v>17486</v>
      </c>
      <c r="N5064">
        <f>IFERROR(VLOOKUP(A5064,bip!$A:$C,2,0),"")</f>
      </c>
      <c r="O5064">
        <f>IFERROR(VLOOKUP(A5064,bip!$A:$Z,3,0),"")</f>
      </c>
    </row>
    <row r="5065" spans="1:15" ht="13.2">
      <c r="A5065" t="s">
        <v>4420</v>
      </c>
      <c r="B5065" t="s">
        <v>4420</v>
      </c>
      <c r="C5065" t="s">
        <v>15155</v>
      </c>
      <c r="D5065" t="s">
        <v>22683</v>
      </c>
      <c r="E5065" t="s">
        <v>20854</v>
      </c>
      <c r="F5065">
        <v>1</v>
      </c>
      <c r="G5065">
        <v>5</v>
      </c>
      <c r="H5065" s="1">
        <v>13062</v>
      </c>
      <c r="I5065" s="87"/>
      <c r="K5065" s="86" t="s">
        <v>17485</v>
      </c>
      <c r="L5065" s="86" t="s">
        <v>17486</v>
      </c>
      <c r="N5065">
        <f>IFERROR(VLOOKUP(A5065,bip!$A:$C,2,0),"")</f>
      </c>
      <c r="O5065">
        <f>IFERROR(VLOOKUP(A5065,bip!$A:$Z,3,0),"")</f>
      </c>
    </row>
    <row r="5066" spans="1:15" ht="13.2">
      <c r="A5066" t="s">
        <v>4439</v>
      </c>
      <c r="B5066" t="s">
        <v>4439</v>
      </c>
      <c r="C5066" t="s">
        <v>15155</v>
      </c>
      <c r="D5066" t="s">
        <v>25934</v>
      </c>
      <c r="E5066" t="s">
        <v>25935</v>
      </c>
      <c r="F5066">
        <v>6</v>
      </c>
      <c r="G5066">
        <v>624</v>
      </c>
      <c r="H5066" s="1">
        <v>31</v>
      </c>
      <c r="I5066" s="87"/>
      <c r="K5066" s="86" t="s">
        <v>17485</v>
      </c>
      <c r="L5066" s="86" t="s">
        <v>17486</v>
      </c>
      <c r="N5066">
        <f>IFERROR(VLOOKUP(A5066,bip!$A:$C,2,0),"")</f>
      </c>
      <c r="O5066">
        <f>IFERROR(VLOOKUP(A5066,bip!$A:$Z,3,0),"")</f>
      </c>
    </row>
    <row r="5067" spans="1:15" ht="13.2">
      <c r="A5067" t="s">
        <v>4440</v>
      </c>
      <c r="B5067" t="s">
        <v>4440</v>
      </c>
      <c r="C5067" t="s">
        <v>15155</v>
      </c>
      <c r="D5067" t="s">
        <v>25936</v>
      </c>
      <c r="E5067" t="s">
        <v>25937</v>
      </c>
      <c r="F5067">
        <v>6</v>
      </c>
      <c r="G5067">
        <v>360</v>
      </c>
      <c r="H5067" s="1">
        <v>32</v>
      </c>
      <c r="I5067" s="87"/>
      <c r="K5067" s="86" t="s">
        <v>17485</v>
      </c>
      <c r="L5067" s="86" t="s">
        <v>17486</v>
      </c>
      <c r="N5067">
        <f>IFERROR(VLOOKUP(A5067,bip!$A:$C,2,0),"")</f>
      </c>
      <c r="O5067">
        <f>IFERROR(VLOOKUP(A5067,bip!$A:$Z,3,0),"")</f>
      </c>
    </row>
    <row r="5068" spans="1:15" ht="13.2">
      <c r="A5068" t="s">
        <v>4441</v>
      </c>
      <c r="B5068" t="s">
        <v>4441</v>
      </c>
      <c r="C5068" t="s">
        <v>15155</v>
      </c>
      <c r="D5068" t="s">
        <v>25938</v>
      </c>
      <c r="E5068" t="s">
        <v>25939</v>
      </c>
      <c r="F5068">
        <v>6</v>
      </c>
      <c r="G5068">
        <v>648</v>
      </c>
      <c r="H5068" s="1">
        <v>40</v>
      </c>
      <c r="I5068" s="87"/>
      <c r="K5068" s="86" t="s">
        <v>17485</v>
      </c>
      <c r="L5068" s="86" t="s">
        <v>17486</v>
      </c>
      <c r="N5068">
        <f>IFERROR(VLOOKUP(A5068,bip!$A:$C,2,0),"")</f>
      </c>
      <c r="O5068">
        <f>IFERROR(VLOOKUP(A5068,bip!$A:$Z,3,0),"")</f>
      </c>
    </row>
    <row r="5069" spans="1:15" ht="13.2">
      <c r="A5069" t="s">
        <v>4442</v>
      </c>
      <c r="B5069" t="s">
        <v>4442</v>
      </c>
      <c r="C5069" t="s">
        <v>15155</v>
      </c>
      <c r="D5069" t="s">
        <v>25940</v>
      </c>
      <c r="E5069" t="s">
        <v>25941</v>
      </c>
      <c r="F5069">
        <v>6</v>
      </c>
      <c r="G5069">
        <v>360</v>
      </c>
      <c r="H5069" s="1">
        <v>50</v>
      </c>
      <c r="I5069" s="87"/>
      <c r="K5069" s="86" t="s">
        <v>17485</v>
      </c>
      <c r="L5069" s="86" t="s">
        <v>17486</v>
      </c>
      <c r="N5069">
        <f>IFERROR(VLOOKUP(A5069,bip!$A:$C,2,0),"")</f>
      </c>
      <c r="O5069">
        <f>IFERROR(VLOOKUP(A5069,bip!$A:$Z,3,0),"")</f>
      </c>
    </row>
    <row r="5070" spans="1:15" ht="13.2">
      <c r="A5070" t="s">
        <v>4443</v>
      </c>
      <c r="B5070" t="s">
        <v>4443</v>
      </c>
      <c r="C5070" t="s">
        <v>15155</v>
      </c>
      <c r="D5070" t="s">
        <v>25942</v>
      </c>
      <c r="E5070" t="s">
        <v>25943</v>
      </c>
      <c r="F5070">
        <v>6</v>
      </c>
      <c r="G5070">
        <v>360</v>
      </c>
      <c r="H5070" s="1">
        <v>70</v>
      </c>
      <c r="I5070" s="87"/>
      <c r="K5070" s="86" t="s">
        <v>17485</v>
      </c>
      <c r="L5070" s="86" t="s">
        <v>17486</v>
      </c>
      <c r="N5070">
        <f>IFERROR(VLOOKUP(A5070,bip!$A:$C,2,0),"")</f>
      </c>
      <c r="O5070">
        <f>IFERROR(VLOOKUP(A5070,bip!$A:$Z,3,0),"")</f>
      </c>
    </row>
    <row r="5071" spans="1:15" ht="13.2">
      <c r="A5071" t="s">
        <v>4438</v>
      </c>
      <c r="B5071" t="s">
        <v>4438</v>
      </c>
      <c r="C5071" t="s">
        <v>15155</v>
      </c>
      <c r="D5071" t="s">
        <v>22692</v>
      </c>
      <c r="E5071" t="s">
        <v>20020</v>
      </c>
      <c r="F5071">
        <v>1</v>
      </c>
      <c r="G5071">
        <v>200</v>
      </c>
      <c r="H5071" s="1">
        <v>211</v>
      </c>
      <c r="I5071" s="87"/>
      <c r="K5071" s="86" t="s">
        <v>17485</v>
      </c>
      <c r="L5071" s="86" t="s">
        <v>17486</v>
      </c>
      <c r="N5071">
        <f>IFERROR(VLOOKUP(A5071,bip!$A:$C,2,0),"")</f>
      </c>
      <c r="O5071">
        <f>IFERROR(VLOOKUP(A5071,bip!$A:$Z,3,0),"")</f>
      </c>
    </row>
    <row r="5072" spans="1:15" ht="13.2">
      <c r="A5072" t="s">
        <v>4436</v>
      </c>
      <c r="B5072" t="s">
        <v>4436</v>
      </c>
      <c r="C5072" t="s">
        <v>15155</v>
      </c>
      <c r="D5072" t="s">
        <v>22693</v>
      </c>
      <c r="E5072" t="s">
        <v>20021</v>
      </c>
      <c r="F5072">
        <v>1</v>
      </c>
      <c r="G5072">
        <v>1</v>
      </c>
      <c r="H5072" s="1">
        <v>3626</v>
      </c>
      <c r="I5072" s="87"/>
      <c r="K5072" s="86" t="s">
        <v>17485</v>
      </c>
      <c r="L5072" s="86" t="s">
        <v>17486</v>
      </c>
      <c r="N5072">
        <f>IFERROR(VLOOKUP(A5072,bip!$A:$C,2,0),"")</f>
      </c>
      <c r="O5072">
        <f>IFERROR(VLOOKUP(A5072,bip!$A:$Z,3,0),"")</f>
      </c>
    </row>
    <row r="5073" spans="1:15" ht="13.2">
      <c r="A5073" t="s">
        <v>4437</v>
      </c>
      <c r="B5073" t="s">
        <v>4437</v>
      </c>
      <c r="C5073" t="s">
        <v>15155</v>
      </c>
      <c r="D5073" t="s">
        <v>22694</v>
      </c>
      <c r="E5073" t="s">
        <v>20022</v>
      </c>
      <c r="F5073">
        <v>1</v>
      </c>
      <c r="G5073">
        <v>5</v>
      </c>
      <c r="H5073" s="1">
        <v>3099</v>
      </c>
      <c r="I5073" s="87"/>
      <c r="K5073" s="86" t="s">
        <v>17485</v>
      </c>
      <c r="L5073" s="86" t="s">
        <v>17486</v>
      </c>
      <c r="N5073">
        <f>IFERROR(VLOOKUP(A5073,bip!$A:$C,2,0),"")</f>
      </c>
      <c r="O5073">
        <f>IFERROR(VLOOKUP(A5073,bip!$A:$Z,3,0),"")</f>
      </c>
    </row>
    <row r="5074" spans="1:15" ht="13.2">
      <c r="A5074" t="s">
        <v>4435</v>
      </c>
      <c r="B5074" t="s">
        <v>4435</v>
      </c>
      <c r="C5074" t="s">
        <v>15155</v>
      </c>
      <c r="D5074" t="s">
        <v>22695</v>
      </c>
      <c r="E5074" t="s">
        <v>20023</v>
      </c>
      <c r="F5074">
        <v>1</v>
      </c>
      <c r="G5074">
        <v>4</v>
      </c>
      <c r="H5074" s="1">
        <v>5204</v>
      </c>
      <c r="I5074" s="87"/>
      <c r="K5074" s="86" t="s">
        <v>17485</v>
      </c>
      <c r="L5074" s="86" t="s">
        <v>17486</v>
      </c>
      <c r="N5074">
        <f>IFERROR(VLOOKUP(A5074,bip!$A:$C,2,0),"")</f>
      </c>
      <c r="O5074">
        <f>IFERROR(VLOOKUP(A5074,bip!$A:$Z,3,0),"")</f>
      </c>
    </row>
    <row r="5075" spans="1:15" ht="13.2">
      <c r="A5075" t="s">
        <v>4444</v>
      </c>
      <c r="B5075" t="s">
        <v>16193</v>
      </c>
      <c r="C5075" t="s">
        <v>15155</v>
      </c>
      <c r="D5075" t="s">
        <v>22691</v>
      </c>
      <c r="E5075" t="s">
        <v>20019</v>
      </c>
      <c r="F5075">
        <v>1</v>
      </c>
      <c r="G5075">
        <v>200</v>
      </c>
      <c r="H5075" s="1">
        <v>436</v>
      </c>
      <c r="I5075" s="87"/>
      <c r="K5075" s="86" t="s">
        <v>17485</v>
      </c>
      <c r="L5075" s="86" t="s">
        <v>17486</v>
      </c>
      <c r="N5075">
        <f>IFERROR(VLOOKUP(A5075,bip!$A:$C,2,0),"")</f>
      </c>
      <c r="O5075">
        <f>IFERROR(VLOOKUP(A5075,bip!$A:$Z,3,0),"")</f>
      </c>
    </row>
    <row r="5076" spans="1:15" ht="13.2">
      <c r="A5076" t="s">
        <v>4445</v>
      </c>
      <c r="B5076" t="s">
        <v>4445</v>
      </c>
      <c r="C5076" t="s">
        <v>15155</v>
      </c>
      <c r="D5076" t="s">
        <v>22700</v>
      </c>
      <c r="E5076" t="s">
        <v>20024</v>
      </c>
      <c r="F5076">
        <v>1</v>
      </c>
      <c r="G5076">
        <v>24</v>
      </c>
      <c r="H5076" s="1">
        <v>1584</v>
      </c>
      <c r="I5076" s="87"/>
      <c r="K5076" s="86" t="s">
        <v>17485</v>
      </c>
      <c r="L5076" s="86" t="s">
        <v>17486</v>
      </c>
      <c r="N5076">
        <f>IFERROR(VLOOKUP(A5076,bip!$A:$C,2,0),"")</f>
      </c>
      <c r="O5076">
        <f>IFERROR(VLOOKUP(A5076,bip!$A:$Z,3,0),"")</f>
      </c>
    </row>
    <row r="5077" spans="1:15" ht="13.2">
      <c r="A5077" t="s">
        <v>4446</v>
      </c>
      <c r="B5077" t="s">
        <v>4446</v>
      </c>
      <c r="C5077" t="s">
        <v>15155</v>
      </c>
      <c r="D5077" t="s">
        <v>16190</v>
      </c>
      <c r="E5077" t="s">
        <v>20861</v>
      </c>
      <c r="F5077">
        <v>6</v>
      </c>
      <c r="G5077">
        <v>420</v>
      </c>
      <c r="H5077" s="1">
        <v>79</v>
      </c>
      <c r="I5077" s="87"/>
      <c r="K5077" s="86" t="s">
        <v>17485</v>
      </c>
      <c r="L5077" s="86" t="s">
        <v>17486</v>
      </c>
      <c r="N5077">
        <f>IFERROR(VLOOKUP(A5077,bip!$A:$C,2,0),"")</f>
      </c>
      <c r="O5077">
        <f>IFERROR(VLOOKUP(A5077,bip!$A:$Z,3,0),"")</f>
      </c>
    </row>
    <row r="5078" spans="1:15" ht="13.2">
      <c r="A5078" t="s">
        <v>4447</v>
      </c>
      <c r="B5078" t="s">
        <v>4447</v>
      </c>
      <c r="C5078" t="s">
        <v>15155</v>
      </c>
      <c r="D5078" t="s">
        <v>16191</v>
      </c>
      <c r="E5078" t="s">
        <v>22690</v>
      </c>
      <c r="F5078">
        <v>6</v>
      </c>
      <c r="G5078">
        <v>360</v>
      </c>
      <c r="H5078" s="1">
        <v>81</v>
      </c>
      <c r="I5078" s="87"/>
      <c r="K5078" s="86" t="s">
        <v>17485</v>
      </c>
      <c r="L5078" s="86" t="s">
        <v>17486</v>
      </c>
      <c r="N5078">
        <f>IFERROR(VLOOKUP(A5078,bip!$A:$C,2,0),"")</f>
      </c>
      <c r="O5078">
        <f>IFERROR(VLOOKUP(A5078,bip!$A:$Z,3,0),"")</f>
      </c>
    </row>
    <row r="5079" spans="1:15" ht="13.2">
      <c r="A5079" t="s">
        <v>4448</v>
      </c>
      <c r="B5079" t="s">
        <v>4448</v>
      </c>
      <c r="C5079" t="s">
        <v>15155</v>
      </c>
      <c r="D5079" t="s">
        <v>31587</v>
      </c>
      <c r="E5079" t="s">
        <v>20859</v>
      </c>
      <c r="F5079">
        <v>6</v>
      </c>
      <c r="G5079">
        <v>420</v>
      </c>
      <c r="H5079" s="1">
        <v>90</v>
      </c>
      <c r="I5079" s="87"/>
      <c r="K5079" s="86" t="s">
        <v>17485</v>
      </c>
      <c r="L5079" s="86" t="s">
        <v>17486</v>
      </c>
      <c r="N5079">
        <f>IFERROR(VLOOKUP(A5079,bip!$A:$C,2,0),"")</f>
      </c>
      <c r="O5079">
        <f>IFERROR(VLOOKUP(A5079,bip!$A:$Z,3,0),"")</f>
      </c>
    </row>
    <row r="5080" spans="1:15" ht="13.2">
      <c r="A5080" t="s">
        <v>4449</v>
      </c>
      <c r="B5080" t="s">
        <v>4449</v>
      </c>
      <c r="C5080" t="s">
        <v>15155</v>
      </c>
      <c r="D5080" t="s">
        <v>31588</v>
      </c>
      <c r="E5080" t="s">
        <v>20860</v>
      </c>
      <c r="F5080">
        <v>6</v>
      </c>
      <c r="G5080">
        <v>420</v>
      </c>
      <c r="H5080" s="1">
        <v>97</v>
      </c>
      <c r="I5080" s="87"/>
      <c r="K5080" s="86" t="s">
        <v>17485</v>
      </c>
      <c r="L5080" s="86" t="s">
        <v>17486</v>
      </c>
      <c r="N5080">
        <f>IFERROR(VLOOKUP(A5080,bip!$A:$C,2,0),"")</f>
      </c>
      <c r="O5080">
        <f>IFERROR(VLOOKUP(A5080,bip!$A:$Z,3,0),"")</f>
      </c>
    </row>
    <row r="5081" spans="1:15" ht="13.2">
      <c r="A5081" t="s">
        <v>4450</v>
      </c>
      <c r="B5081" t="s">
        <v>4450</v>
      </c>
      <c r="C5081" t="s">
        <v>15155</v>
      </c>
      <c r="D5081" t="s">
        <v>16192</v>
      </c>
      <c r="E5081" t="s">
        <v>20858</v>
      </c>
      <c r="F5081">
        <v>6</v>
      </c>
      <c r="G5081">
        <v>150</v>
      </c>
      <c r="H5081" s="1">
        <v>112</v>
      </c>
      <c r="I5081" s="87"/>
      <c r="K5081" s="86" t="s">
        <v>17485</v>
      </c>
      <c r="L5081" s="86" t="s">
        <v>17486</v>
      </c>
      <c r="N5081">
        <f>IFERROR(VLOOKUP(A5081,bip!$A:$C,2,0),"")</f>
      </c>
      <c r="O5081">
        <f>IFERROR(VLOOKUP(A5081,bip!$A:$Z,3,0),"")</f>
      </c>
    </row>
    <row r="5082" spans="1:15" ht="13.2">
      <c r="A5082" t="s">
        <v>4451</v>
      </c>
      <c r="B5082" t="s">
        <v>4451</v>
      </c>
      <c r="C5082" t="s">
        <v>15155</v>
      </c>
      <c r="D5082" t="s">
        <v>31589</v>
      </c>
      <c r="E5082" t="s">
        <v>22696</v>
      </c>
      <c r="F5082">
        <v>1</v>
      </c>
      <c r="G5082">
        <v>75</v>
      </c>
      <c r="H5082" s="1">
        <v>325</v>
      </c>
      <c r="I5082" s="87"/>
      <c r="K5082" s="86" t="s">
        <v>17485</v>
      </c>
      <c r="L5082" s="86" t="s">
        <v>17486</v>
      </c>
      <c r="N5082">
        <f>IFERROR(VLOOKUP(A5082,bip!$A:$C,2,0),"")</f>
      </c>
      <c r="O5082">
        <f>IFERROR(VLOOKUP(A5082,bip!$A:$Z,3,0),"")</f>
      </c>
    </row>
    <row r="5083" spans="1:15" ht="13.2">
      <c r="A5083" t="s">
        <v>4452</v>
      </c>
      <c r="B5083" t="s">
        <v>4452</v>
      </c>
      <c r="C5083" t="s">
        <v>15155</v>
      </c>
      <c r="D5083" t="s">
        <v>31590</v>
      </c>
      <c r="E5083" t="s">
        <v>22697</v>
      </c>
      <c r="F5083">
        <v>1</v>
      </c>
      <c r="G5083">
        <v>75</v>
      </c>
      <c r="H5083" s="1">
        <v>373</v>
      </c>
      <c r="I5083" s="87"/>
      <c r="K5083" s="86" t="s">
        <v>17485</v>
      </c>
      <c r="L5083" s="86" t="s">
        <v>17486</v>
      </c>
      <c r="N5083">
        <f>IFERROR(VLOOKUP(A5083,bip!$A:$C,2,0),"")</f>
      </c>
      <c r="O5083">
        <f>IFERROR(VLOOKUP(A5083,bip!$A:$Z,3,0),"")</f>
      </c>
    </row>
    <row r="5084" spans="1:15" ht="13.2">
      <c r="A5084" t="s">
        <v>4453</v>
      </c>
      <c r="B5084" t="s">
        <v>4453</v>
      </c>
      <c r="C5084" t="s">
        <v>15155</v>
      </c>
      <c r="D5084" t="s">
        <v>31591</v>
      </c>
      <c r="E5084" t="s">
        <v>22698</v>
      </c>
      <c r="F5084">
        <v>1</v>
      </c>
      <c r="G5084">
        <v>75</v>
      </c>
      <c r="H5084" s="1">
        <v>440</v>
      </c>
      <c r="I5084" s="87"/>
      <c r="K5084" s="86" t="s">
        <v>17485</v>
      </c>
      <c r="L5084" s="86" t="s">
        <v>17486</v>
      </c>
      <c r="N5084">
        <f>IFERROR(VLOOKUP(A5084,bip!$A:$C,2,0),"")</f>
      </c>
      <c r="O5084">
        <f>IFERROR(VLOOKUP(A5084,bip!$A:$Z,3,0),"")</f>
      </c>
    </row>
    <row r="5085" spans="1:15" ht="13.2">
      <c r="A5085" t="s">
        <v>4454</v>
      </c>
      <c r="B5085" t="s">
        <v>4454</v>
      </c>
      <c r="C5085" t="s">
        <v>15155</v>
      </c>
      <c r="D5085" t="s">
        <v>31592</v>
      </c>
      <c r="E5085" t="s">
        <v>22699</v>
      </c>
      <c r="F5085">
        <v>1</v>
      </c>
      <c r="G5085">
        <v>25</v>
      </c>
      <c r="H5085" s="1">
        <v>530</v>
      </c>
      <c r="I5085" s="87"/>
      <c r="K5085" s="86" t="s">
        <v>17485</v>
      </c>
      <c r="L5085" s="86" t="s">
        <v>17486</v>
      </c>
      <c r="N5085">
        <f>IFERROR(VLOOKUP(A5085,bip!$A:$C,2,0),"")</f>
      </c>
      <c r="O5085">
        <f>IFERROR(VLOOKUP(A5085,bip!$A:$Z,3,0),"")</f>
      </c>
    </row>
    <row r="5086" spans="1:15" ht="13.2">
      <c r="A5086" t="s">
        <v>4456</v>
      </c>
      <c r="B5086" t="s">
        <v>4456</v>
      </c>
      <c r="C5086" t="s">
        <v>15155</v>
      </c>
      <c r="D5086" t="s">
        <v>16194</v>
      </c>
      <c r="E5086" t="s">
        <v>22702</v>
      </c>
      <c r="F5086">
        <v>1</v>
      </c>
      <c r="G5086">
        <v>20</v>
      </c>
      <c r="H5086" s="1">
        <v>1310</v>
      </c>
      <c r="I5086" s="87"/>
      <c r="K5086" s="86" t="s">
        <v>17485</v>
      </c>
      <c r="L5086" s="86" t="s">
        <v>17486</v>
      </c>
      <c r="N5086">
        <f>IFERROR(VLOOKUP(A5086,bip!$A:$C,2,0),"")</f>
      </c>
      <c r="O5086">
        <f>IFERROR(VLOOKUP(A5086,bip!$A:$Z,3,0),"")</f>
      </c>
    </row>
    <row r="5087" spans="1:15" ht="13.2">
      <c r="A5087" t="s">
        <v>4455</v>
      </c>
      <c r="B5087" t="s">
        <v>4455</v>
      </c>
      <c r="C5087" t="s">
        <v>15155</v>
      </c>
      <c r="D5087" t="s">
        <v>20025</v>
      </c>
      <c r="E5087" t="s">
        <v>22701</v>
      </c>
      <c r="F5087">
        <v>1</v>
      </c>
      <c r="G5087">
        <v>20</v>
      </c>
      <c r="H5087" s="1">
        <v>1310</v>
      </c>
      <c r="I5087" s="87"/>
      <c r="K5087" s="86" t="s">
        <v>17485</v>
      </c>
      <c r="L5087" s="86" t="s">
        <v>17486</v>
      </c>
      <c r="N5087">
        <f>IFERROR(VLOOKUP(A5087,bip!$A:$C,2,0),"")</f>
      </c>
      <c r="O5087">
        <f>IFERROR(VLOOKUP(A5087,bip!$A:$Z,3,0),"")</f>
      </c>
    </row>
    <row r="5088" spans="1:15" ht="13.2">
      <c r="A5088" t="s">
        <v>4383</v>
      </c>
      <c r="B5088" t="s">
        <v>16173</v>
      </c>
      <c r="C5088" t="s">
        <v>15155</v>
      </c>
      <c r="D5088" t="s">
        <v>22658</v>
      </c>
      <c r="E5088" t="s">
        <v>32049</v>
      </c>
      <c r="F5088">
        <v>1</v>
      </c>
      <c r="G5088">
        <v>1</v>
      </c>
      <c r="H5088" s="1">
        <v>5522</v>
      </c>
      <c r="I5088" s="87"/>
      <c r="K5088" s="86" t="s">
        <v>17485</v>
      </c>
      <c r="L5088" s="86" t="s">
        <v>17486</v>
      </c>
      <c r="N5088">
        <f>IFERROR(VLOOKUP(A5088,bip!$A:$C,2,0),"")</f>
      </c>
      <c r="O5088">
        <f>IFERROR(VLOOKUP(A5088,bip!$A:$Z,3,0),"")</f>
      </c>
    </row>
    <row r="5089" spans="1:15" ht="13.2">
      <c r="A5089" t="s">
        <v>4382</v>
      </c>
      <c r="B5089" t="s">
        <v>4382</v>
      </c>
      <c r="C5089" t="s">
        <v>15155</v>
      </c>
      <c r="D5089" t="s">
        <v>22659</v>
      </c>
      <c r="E5089" t="s">
        <v>32050</v>
      </c>
      <c r="F5089">
        <v>1</v>
      </c>
      <c r="G5089">
        <v>1</v>
      </c>
      <c r="H5089" s="1">
        <v>6136</v>
      </c>
      <c r="I5089" s="87"/>
      <c r="K5089" s="86" t="s">
        <v>17485</v>
      </c>
      <c r="L5089" s="86" t="s">
        <v>17486</v>
      </c>
      <c r="N5089">
        <f>IFERROR(VLOOKUP(A5089,bip!$A:$C,2,0),"")</f>
      </c>
      <c r="O5089">
        <f>IFERROR(VLOOKUP(A5089,bip!$A:$Z,3,0),"")</f>
      </c>
    </row>
    <row r="5090" spans="1:15" ht="13.2">
      <c r="A5090" t="s">
        <v>14091</v>
      </c>
      <c r="B5090" t="s">
        <v>14091</v>
      </c>
      <c r="C5090" t="s">
        <v>15155</v>
      </c>
      <c r="D5090" t="s">
        <v>22659</v>
      </c>
      <c r="E5090" t="s">
        <v>32051</v>
      </c>
      <c r="F5090">
        <v>1</v>
      </c>
      <c r="G5090">
        <v>1</v>
      </c>
      <c r="H5090" s="1">
        <v>5829</v>
      </c>
      <c r="I5090" s="87"/>
      <c r="K5090" s="86" t="s">
        <v>17485</v>
      </c>
      <c r="L5090" s="86" t="s">
        <v>17486</v>
      </c>
      <c r="N5090">
        <f>IFERROR(VLOOKUP(A5090,bip!$A:$C,2,0),"")</f>
      </c>
      <c r="O5090">
        <f>IFERROR(VLOOKUP(A5090,bip!$A:$Z,3,0),"")</f>
      </c>
    </row>
    <row r="5091" spans="1:15" ht="13.2">
      <c r="A5091" t="s">
        <v>4385</v>
      </c>
      <c r="B5091" t="s">
        <v>4385</v>
      </c>
      <c r="C5091" t="s">
        <v>15155</v>
      </c>
      <c r="D5091" t="s">
        <v>22665</v>
      </c>
      <c r="E5091" t="s">
        <v>32052</v>
      </c>
      <c r="F5091">
        <v>1</v>
      </c>
      <c r="G5091">
        <v>1</v>
      </c>
      <c r="H5091" s="1">
        <v>4197</v>
      </c>
      <c r="I5091" s="87"/>
      <c r="K5091" s="86" t="s">
        <v>17485</v>
      </c>
      <c r="L5091" s="86" t="s">
        <v>17486</v>
      </c>
      <c r="N5091">
        <f>IFERROR(VLOOKUP(A5091,bip!$A:$C,2,0),"")</f>
      </c>
      <c r="O5091">
        <f>IFERROR(VLOOKUP(A5091,bip!$A:$Z,3,0),"")</f>
      </c>
    </row>
    <row r="5092" spans="1:15" ht="13.2">
      <c r="A5092" t="s">
        <v>4384</v>
      </c>
      <c r="B5092" t="s">
        <v>4384</v>
      </c>
      <c r="C5092" t="s">
        <v>15155</v>
      </c>
      <c r="D5092" t="s">
        <v>22666</v>
      </c>
      <c r="E5092" t="s">
        <v>32053</v>
      </c>
      <c r="F5092">
        <v>1</v>
      </c>
      <c r="G5092">
        <v>1</v>
      </c>
      <c r="H5092" s="1">
        <v>4664</v>
      </c>
      <c r="I5092" s="87"/>
      <c r="K5092" s="86" t="s">
        <v>17485</v>
      </c>
      <c r="L5092" s="86" t="s">
        <v>17486</v>
      </c>
      <c r="N5092">
        <f>IFERROR(VLOOKUP(A5092,bip!$A:$C,2,0),"")</f>
      </c>
      <c r="O5092">
        <f>IFERROR(VLOOKUP(A5092,bip!$A:$Z,3,0),"")</f>
      </c>
    </row>
    <row r="5093" spans="1:15" ht="13.2">
      <c r="A5093" t="s">
        <v>4387</v>
      </c>
      <c r="B5093" t="s">
        <v>4387</v>
      </c>
      <c r="C5093" t="s">
        <v>15155</v>
      </c>
      <c r="D5093" t="s">
        <v>22668</v>
      </c>
      <c r="E5093" t="s">
        <v>32055</v>
      </c>
      <c r="F5093">
        <v>1</v>
      </c>
      <c r="G5093">
        <v>1</v>
      </c>
      <c r="H5093" s="1">
        <v>3148</v>
      </c>
      <c r="I5093" s="87"/>
      <c r="K5093" s="86" t="s">
        <v>17485</v>
      </c>
      <c r="L5093" s="86" t="s">
        <v>17486</v>
      </c>
      <c r="N5093">
        <f>IFERROR(VLOOKUP(A5093,bip!$A:$C,2,0),"")</f>
      </c>
      <c r="O5093">
        <f>IFERROR(VLOOKUP(A5093,bip!$A:$Z,3,0),"")</f>
      </c>
    </row>
    <row r="5094" spans="1:15" ht="13.2">
      <c r="A5094" t="s">
        <v>4386</v>
      </c>
      <c r="B5094" t="s">
        <v>4386</v>
      </c>
      <c r="C5094" t="s">
        <v>15155</v>
      </c>
      <c r="D5094" t="s">
        <v>22669</v>
      </c>
      <c r="E5094" t="s">
        <v>32056</v>
      </c>
      <c r="F5094">
        <v>1</v>
      </c>
      <c r="G5094">
        <v>1</v>
      </c>
      <c r="H5094" s="1">
        <v>3498</v>
      </c>
      <c r="I5094" s="87"/>
      <c r="K5094" s="86" t="s">
        <v>17485</v>
      </c>
      <c r="L5094" s="86" t="s">
        <v>17486</v>
      </c>
      <c r="N5094">
        <f>IFERROR(VLOOKUP(A5094,bip!$A:$C,2,0),"")</f>
      </c>
      <c r="O5094">
        <f>IFERROR(VLOOKUP(A5094,bip!$A:$Z,3,0),"")</f>
      </c>
    </row>
    <row r="5095" spans="1:15" ht="13.2">
      <c r="A5095" t="s">
        <v>4381</v>
      </c>
      <c r="B5095" t="s">
        <v>4381</v>
      </c>
      <c r="C5095" t="s">
        <v>15155</v>
      </c>
      <c r="D5095" t="s">
        <v>22657</v>
      </c>
      <c r="E5095" t="s">
        <v>32057</v>
      </c>
      <c r="F5095">
        <v>1</v>
      </c>
      <c r="G5095">
        <v>6</v>
      </c>
      <c r="H5095" s="1">
        <v>6732</v>
      </c>
      <c r="I5095" s="87"/>
      <c r="K5095" s="86" t="s">
        <v>17485</v>
      </c>
      <c r="L5095" s="86" t="s">
        <v>17486</v>
      </c>
      <c r="N5095">
        <f>IFERROR(VLOOKUP(A5095,bip!$A:$C,2,0),"")</f>
      </c>
      <c r="O5095">
        <f>IFERROR(VLOOKUP(A5095,bip!$A:$Z,3,0),"")</f>
      </c>
    </row>
    <row r="5096" spans="1:15" ht="13.2">
      <c r="A5096" t="s">
        <v>14094</v>
      </c>
      <c r="B5096" t="s">
        <v>14094</v>
      </c>
      <c r="C5096" t="s">
        <v>15155</v>
      </c>
      <c r="D5096" t="s">
        <v>16181</v>
      </c>
      <c r="E5096" t="s">
        <v>32058</v>
      </c>
      <c r="F5096">
        <v>1</v>
      </c>
      <c r="G5096">
        <v>20</v>
      </c>
      <c r="H5096" s="1">
        <v>2053</v>
      </c>
      <c r="I5096" s="87"/>
      <c r="K5096" s="86" t="s">
        <v>17485</v>
      </c>
      <c r="L5096" s="86" t="s">
        <v>17486</v>
      </c>
      <c r="N5096">
        <f>IFERROR(VLOOKUP(A5096,bip!$A:$C,2,0),"")</f>
      </c>
      <c r="O5096">
        <f>IFERROR(VLOOKUP(A5096,bip!$A:$Z,3,0),"")</f>
      </c>
    </row>
    <row r="5097" spans="1:15" ht="13.2">
      <c r="A5097" t="s">
        <v>14095</v>
      </c>
      <c r="B5097" t="s">
        <v>14095</v>
      </c>
      <c r="C5097" t="s">
        <v>15155</v>
      </c>
      <c r="D5097" t="s">
        <v>16182</v>
      </c>
      <c r="E5097" t="s">
        <v>32059</v>
      </c>
      <c r="F5097">
        <v>1</v>
      </c>
      <c r="G5097">
        <v>12</v>
      </c>
      <c r="H5097" s="1">
        <v>4111</v>
      </c>
      <c r="I5097" s="87"/>
      <c r="K5097" s="86" t="s">
        <v>17485</v>
      </c>
      <c r="L5097" s="86" t="s">
        <v>17486</v>
      </c>
      <c r="N5097">
        <f>IFERROR(VLOOKUP(A5097,bip!$A:$C,2,0),"")</f>
      </c>
      <c r="O5097">
        <f>IFERROR(VLOOKUP(A5097,bip!$A:$Z,3,0),"")</f>
      </c>
    </row>
    <row r="5098" spans="1:15" ht="13.2">
      <c r="A5098" t="s">
        <v>14096</v>
      </c>
      <c r="B5098" t="s">
        <v>14096</v>
      </c>
      <c r="C5098" t="s">
        <v>15155</v>
      </c>
      <c r="D5098" t="s">
        <v>16183</v>
      </c>
      <c r="E5098" t="s">
        <v>32060</v>
      </c>
      <c r="F5098">
        <v>1</v>
      </c>
      <c r="G5098">
        <v>3</v>
      </c>
      <c r="H5098" s="1">
        <v>5302</v>
      </c>
      <c r="I5098" s="87"/>
      <c r="K5098" s="86" t="s">
        <v>17485</v>
      </c>
      <c r="L5098" s="86" t="s">
        <v>17486</v>
      </c>
      <c r="N5098">
        <f>IFERROR(VLOOKUP(A5098,bip!$A:$C,2,0),"")</f>
      </c>
      <c r="O5098">
        <f>IFERROR(VLOOKUP(A5098,bip!$A:$Z,3,0),"")</f>
      </c>
    </row>
    <row r="5099" spans="1:15" ht="13.2">
      <c r="A5099" t="s">
        <v>4398</v>
      </c>
      <c r="B5099" t="s">
        <v>4398</v>
      </c>
      <c r="C5099" t="s">
        <v>15155</v>
      </c>
      <c r="D5099" t="s">
        <v>22670</v>
      </c>
      <c r="E5099" t="s">
        <v>32061</v>
      </c>
      <c r="F5099">
        <v>1</v>
      </c>
      <c r="G5099">
        <v>1</v>
      </c>
      <c r="H5099" s="1">
        <v>6136</v>
      </c>
      <c r="I5099" s="87"/>
      <c r="K5099" s="86" t="s">
        <v>17485</v>
      </c>
      <c r="L5099" s="86" t="s">
        <v>17486</v>
      </c>
      <c r="N5099">
        <f>IFERROR(VLOOKUP(A5099,bip!$A:$C,2,0),"")</f>
      </c>
      <c r="O5099">
        <f>IFERROR(VLOOKUP(A5099,bip!$A:$Z,3,0),"")</f>
      </c>
    </row>
    <row r="5100" spans="1:15" ht="13.2">
      <c r="A5100" t="s">
        <v>4397</v>
      </c>
      <c r="B5100" t="s">
        <v>16174</v>
      </c>
      <c r="C5100" t="s">
        <v>15155</v>
      </c>
      <c r="D5100" t="s">
        <v>22672</v>
      </c>
      <c r="E5100" t="s">
        <v>32062</v>
      </c>
      <c r="F5100">
        <v>1</v>
      </c>
      <c r="G5100">
        <v>1</v>
      </c>
      <c r="H5100" s="1">
        <v>6818</v>
      </c>
      <c r="I5100" s="87"/>
      <c r="K5100" s="86" t="s">
        <v>17485</v>
      </c>
      <c r="L5100" s="86" t="s">
        <v>17486</v>
      </c>
      <c r="N5100">
        <f>IFERROR(VLOOKUP(A5100,bip!$A:$C,2,0),"")</f>
      </c>
      <c r="O5100">
        <f>IFERROR(VLOOKUP(A5100,bip!$A:$Z,3,0),"")</f>
      </c>
    </row>
    <row r="5101" spans="1:15" ht="13.2">
      <c r="A5101" t="s">
        <v>14092</v>
      </c>
      <c r="B5101" t="s">
        <v>14092</v>
      </c>
      <c r="C5101" t="s">
        <v>15155</v>
      </c>
      <c r="D5101" t="s">
        <v>22672</v>
      </c>
      <c r="E5101" t="s">
        <v>32063</v>
      </c>
      <c r="F5101">
        <v>1</v>
      </c>
      <c r="G5101">
        <v>1</v>
      </c>
      <c r="H5101" s="1">
        <v>6477</v>
      </c>
      <c r="I5101" s="87"/>
      <c r="K5101" s="86" t="s">
        <v>17485</v>
      </c>
      <c r="L5101" s="86" t="s">
        <v>17486</v>
      </c>
      <c r="N5101">
        <f>IFERROR(VLOOKUP(A5101,bip!$A:$C,2,0),"")</f>
      </c>
      <c r="O5101">
        <f>IFERROR(VLOOKUP(A5101,bip!$A:$Z,3,0),"")</f>
      </c>
    </row>
    <row r="5102" spans="1:15" ht="13.2">
      <c r="A5102" t="s">
        <v>4390</v>
      </c>
      <c r="B5102" t="s">
        <v>4390</v>
      </c>
      <c r="C5102" t="s">
        <v>15155</v>
      </c>
      <c r="D5102" t="s">
        <v>22674</v>
      </c>
      <c r="E5102" t="s">
        <v>22675</v>
      </c>
      <c r="F5102">
        <v>1</v>
      </c>
      <c r="G5102">
        <v>18</v>
      </c>
      <c r="H5102" s="1">
        <v>479</v>
      </c>
      <c r="I5102" s="87"/>
      <c r="K5102" s="86" t="s">
        <v>17485</v>
      </c>
      <c r="L5102" s="86" t="s">
        <v>17486</v>
      </c>
      <c r="N5102">
        <f>IFERROR(VLOOKUP(A5102,bip!$A:$C,2,0),"")</f>
      </c>
      <c r="O5102">
        <f>IFERROR(VLOOKUP(A5102,bip!$A:$Z,3,0),"")</f>
      </c>
    </row>
    <row r="5103" spans="1:15" ht="13.2">
      <c r="A5103" t="s">
        <v>4392</v>
      </c>
      <c r="B5103" t="s">
        <v>4392</v>
      </c>
      <c r="C5103" t="s">
        <v>15155</v>
      </c>
      <c r="D5103" t="s">
        <v>22676</v>
      </c>
      <c r="E5103" t="s">
        <v>22677</v>
      </c>
      <c r="F5103">
        <v>6</v>
      </c>
      <c r="G5103">
        <v>300</v>
      </c>
      <c r="H5103" s="1">
        <v>17</v>
      </c>
      <c r="I5103" s="87"/>
      <c r="K5103" s="86" t="s">
        <v>17485</v>
      </c>
      <c r="L5103" s="86" t="s">
        <v>17486</v>
      </c>
      <c r="N5103">
        <f>IFERROR(VLOOKUP(A5103,bip!$A:$C,2,0),"")</f>
      </c>
      <c r="O5103">
        <f>IFERROR(VLOOKUP(A5103,bip!$A:$Z,3,0),"")</f>
      </c>
    </row>
    <row r="5104" spans="1:15" ht="13.2">
      <c r="A5104" t="s">
        <v>4391</v>
      </c>
      <c r="B5104" t="s">
        <v>4391</v>
      </c>
      <c r="C5104" t="s">
        <v>15155</v>
      </c>
      <c r="D5104" t="s">
        <v>22678</v>
      </c>
      <c r="E5104" t="s">
        <v>22679</v>
      </c>
      <c r="F5104">
        <v>1</v>
      </c>
      <c r="G5104">
        <v>100</v>
      </c>
      <c r="H5104" s="1">
        <v>380</v>
      </c>
      <c r="I5104" s="87"/>
      <c r="K5104" s="86" t="s">
        <v>17485</v>
      </c>
      <c r="L5104" s="86" t="s">
        <v>17486</v>
      </c>
      <c r="N5104">
        <f>IFERROR(VLOOKUP(A5104,bip!$A:$C,2,0),"")</f>
      </c>
      <c r="O5104">
        <f>IFERROR(VLOOKUP(A5104,bip!$A:$Z,3,0),"")</f>
      </c>
    </row>
    <row r="5105" spans="1:15" ht="13.2">
      <c r="A5105" t="s">
        <v>4389</v>
      </c>
      <c r="B5105" t="s">
        <v>4389</v>
      </c>
      <c r="C5105" t="s">
        <v>15155</v>
      </c>
      <c r="D5105" t="s">
        <v>22667</v>
      </c>
      <c r="E5105" t="s">
        <v>32054</v>
      </c>
      <c r="F5105">
        <v>1</v>
      </c>
      <c r="G5105">
        <v>1</v>
      </c>
      <c r="H5105" s="1">
        <v>3129</v>
      </c>
      <c r="I5105" s="87"/>
      <c r="K5105" s="86" t="s">
        <v>17485</v>
      </c>
      <c r="L5105" s="86" t="s">
        <v>17486</v>
      </c>
      <c r="N5105">
        <f>IFERROR(VLOOKUP(A5105,bip!$A:$C,2,0),"")</f>
      </c>
      <c r="O5105">
        <f>IFERROR(VLOOKUP(A5105,bip!$A:$Z,3,0),"")</f>
      </c>
    </row>
    <row r="5106" spans="1:15" ht="13.2">
      <c r="A5106" t="s">
        <v>4388</v>
      </c>
      <c r="B5106" t="s">
        <v>4388</v>
      </c>
      <c r="C5106" t="s">
        <v>15155</v>
      </c>
      <c r="D5106" t="s">
        <v>39181</v>
      </c>
      <c r="E5106" t="s">
        <v>39182</v>
      </c>
      <c r="F5106">
        <v>1</v>
      </c>
      <c r="G5106">
        <v>1</v>
      </c>
      <c r="H5106" s="1">
        <v>3477</v>
      </c>
      <c r="I5106" s="87"/>
      <c r="K5106" s="86" t="s">
        <v>17485</v>
      </c>
      <c r="L5106" s="86" t="s">
        <v>17486</v>
      </c>
      <c r="N5106">
        <f>IFERROR(VLOOKUP(A5106,bip!$A:$C,2,0),"")</f>
      </c>
      <c r="O5106">
        <f>IFERROR(VLOOKUP(A5106,bip!$A:$Z,3,0),"")</f>
      </c>
    </row>
    <row r="5107" spans="1:15" ht="13.2">
      <c r="A5107" t="s">
        <v>4393</v>
      </c>
      <c r="B5107" t="s">
        <v>4393</v>
      </c>
      <c r="C5107" t="s">
        <v>15155</v>
      </c>
      <c r="D5107" t="s">
        <v>31593</v>
      </c>
      <c r="E5107" t="s">
        <v>32064</v>
      </c>
      <c r="F5107">
        <v>1</v>
      </c>
      <c r="G5107">
        <v>160</v>
      </c>
      <c r="H5107" s="1">
        <v>491</v>
      </c>
      <c r="I5107" s="87"/>
      <c r="K5107" s="86" t="s">
        <v>17485</v>
      </c>
      <c r="L5107" s="86" t="s">
        <v>17486</v>
      </c>
      <c r="N5107">
        <f>IFERROR(VLOOKUP(A5107,bip!$A:$C,2,0),"")</f>
      </c>
      <c r="O5107">
        <f>IFERROR(VLOOKUP(A5107,bip!$A:$Z,3,0),"")</f>
      </c>
    </row>
    <row r="5108" spans="1:15" ht="13.2">
      <c r="A5108" t="s">
        <v>4394</v>
      </c>
      <c r="B5108" t="s">
        <v>4394</v>
      </c>
      <c r="C5108" t="s">
        <v>15155</v>
      </c>
      <c r="D5108" t="s">
        <v>31594</v>
      </c>
      <c r="E5108" t="s">
        <v>32065</v>
      </c>
      <c r="F5108">
        <v>1</v>
      </c>
      <c r="G5108">
        <v>60</v>
      </c>
      <c r="H5108" s="1">
        <v>491</v>
      </c>
      <c r="I5108" s="87"/>
      <c r="K5108" s="86" t="s">
        <v>17485</v>
      </c>
      <c r="L5108" s="86" t="s">
        <v>17486</v>
      </c>
      <c r="N5108">
        <f>IFERROR(VLOOKUP(A5108,bip!$A:$C,2,0),"")</f>
      </c>
      <c r="O5108">
        <f>IFERROR(VLOOKUP(A5108,bip!$A:$Z,3,0),"")</f>
      </c>
    </row>
    <row r="5109" spans="1:15" ht="13.2">
      <c r="A5109" t="s">
        <v>4395</v>
      </c>
      <c r="B5109" t="s">
        <v>4395</v>
      </c>
      <c r="C5109" t="s">
        <v>15155</v>
      </c>
      <c r="D5109" t="s">
        <v>31595</v>
      </c>
      <c r="E5109" t="s">
        <v>32066</v>
      </c>
      <c r="F5109">
        <v>1</v>
      </c>
      <c r="G5109">
        <v>160</v>
      </c>
      <c r="H5109" s="1">
        <v>491</v>
      </c>
      <c r="I5109" s="87"/>
      <c r="K5109" s="86" t="s">
        <v>17485</v>
      </c>
      <c r="L5109" s="86" t="s">
        <v>17486</v>
      </c>
      <c r="N5109">
        <f>IFERROR(VLOOKUP(A5109,bip!$A:$C,2,0),"")</f>
      </c>
      <c r="O5109">
        <f>IFERROR(VLOOKUP(A5109,bip!$A:$Z,3,0),"")</f>
      </c>
    </row>
    <row r="5110" spans="1:15" ht="13.2">
      <c r="A5110" t="s">
        <v>4396</v>
      </c>
      <c r="B5110" t="s">
        <v>4396</v>
      </c>
      <c r="C5110" t="s">
        <v>15155</v>
      </c>
      <c r="D5110" t="s">
        <v>31596</v>
      </c>
      <c r="E5110" t="s">
        <v>29162</v>
      </c>
      <c r="F5110">
        <v>1</v>
      </c>
      <c r="G5110">
        <v>160</v>
      </c>
      <c r="H5110" s="1">
        <v>491</v>
      </c>
      <c r="I5110" s="87"/>
      <c r="K5110" s="86" t="s">
        <v>17485</v>
      </c>
      <c r="L5110" s="86" t="s">
        <v>17486</v>
      </c>
      <c r="N5110">
        <f>IFERROR(VLOOKUP(A5110,bip!$A:$C,2,0),"")</f>
      </c>
      <c r="O5110">
        <f>IFERROR(VLOOKUP(A5110,bip!$A:$Z,3,0),"")</f>
      </c>
    </row>
    <row r="5111" spans="1:15" ht="13.2">
      <c r="A5111" t="s">
        <v>4400</v>
      </c>
      <c r="B5111" t="s">
        <v>4400</v>
      </c>
      <c r="C5111" t="s">
        <v>15155</v>
      </c>
      <c r="D5111" t="s">
        <v>22671</v>
      </c>
      <c r="E5111" t="s">
        <v>32067</v>
      </c>
      <c r="F5111">
        <v>1</v>
      </c>
      <c r="G5111">
        <v>1</v>
      </c>
      <c r="H5111" s="1">
        <v>4909</v>
      </c>
      <c r="I5111" s="87"/>
      <c r="K5111" s="86" t="s">
        <v>17485</v>
      </c>
      <c r="L5111" s="86" t="s">
        <v>17486</v>
      </c>
      <c r="N5111">
        <f>IFERROR(VLOOKUP(A5111,bip!$A:$C,2,0),"")</f>
      </c>
      <c r="O5111">
        <f>IFERROR(VLOOKUP(A5111,bip!$A:$Z,3,0),"")</f>
      </c>
    </row>
    <row r="5112" spans="1:15" ht="13.2">
      <c r="A5112" t="s">
        <v>4399</v>
      </c>
      <c r="B5112" t="s">
        <v>16175</v>
      </c>
      <c r="C5112" t="s">
        <v>15155</v>
      </c>
      <c r="D5112" t="s">
        <v>22673</v>
      </c>
      <c r="E5112" t="s">
        <v>32068</v>
      </c>
      <c r="F5112">
        <v>1</v>
      </c>
      <c r="G5112">
        <v>1</v>
      </c>
      <c r="H5112" s="1">
        <v>5454</v>
      </c>
      <c r="I5112" s="87"/>
      <c r="K5112" s="86" t="s">
        <v>17485</v>
      </c>
      <c r="L5112" s="86" t="s">
        <v>17486</v>
      </c>
      <c r="N5112">
        <f>IFERROR(VLOOKUP(A5112,bip!$A:$C,2,0),"")</f>
      </c>
      <c r="O5112">
        <f>IFERROR(VLOOKUP(A5112,bip!$A:$Z,3,0),"")</f>
      </c>
    </row>
    <row r="5113" spans="1:15" ht="13.2">
      <c r="A5113" t="s">
        <v>4405</v>
      </c>
      <c r="B5113" t="s">
        <v>4405</v>
      </c>
      <c r="C5113" t="s">
        <v>15155</v>
      </c>
      <c r="D5113" t="s">
        <v>31597</v>
      </c>
      <c r="E5113" t="s">
        <v>20009</v>
      </c>
      <c r="F5113">
        <v>1</v>
      </c>
      <c r="G5113">
        <v>6</v>
      </c>
      <c r="H5113" s="1">
        <v>861</v>
      </c>
      <c r="I5113" s="87"/>
      <c r="K5113" s="86" t="s">
        <v>17485</v>
      </c>
      <c r="L5113" s="86" t="s">
        <v>17486</v>
      </c>
      <c r="N5113">
        <f>IFERROR(VLOOKUP(A5113,bip!$A:$C,2,0),"")</f>
      </c>
      <c r="O5113">
        <f>IFERROR(VLOOKUP(A5113,bip!$A:$Z,3,0),"")</f>
      </c>
    </row>
    <row r="5114" spans="1:15" ht="13.2">
      <c r="A5114" t="s">
        <v>4407</v>
      </c>
      <c r="B5114" t="s">
        <v>16176</v>
      </c>
      <c r="C5114" t="s">
        <v>15155</v>
      </c>
      <c r="D5114" t="s">
        <v>31598</v>
      </c>
      <c r="E5114" t="s">
        <v>20010</v>
      </c>
      <c r="F5114">
        <v>1</v>
      </c>
      <c r="G5114">
        <v>900</v>
      </c>
      <c r="H5114" s="1">
        <v>26</v>
      </c>
      <c r="I5114" s="87"/>
      <c r="K5114" s="86" t="s">
        <v>17485</v>
      </c>
      <c r="L5114" s="86" t="s">
        <v>17486</v>
      </c>
      <c r="N5114">
        <f>IFERROR(VLOOKUP(A5114,bip!$A:$C,2,0),"")</f>
      </c>
      <c r="O5114">
        <f>IFERROR(VLOOKUP(A5114,bip!$A:$Z,3,0),"")</f>
      </c>
    </row>
    <row r="5115" spans="1:15" ht="13.2">
      <c r="A5115" t="s">
        <v>4406</v>
      </c>
      <c r="B5115" t="s">
        <v>16177</v>
      </c>
      <c r="C5115" t="s">
        <v>15155</v>
      </c>
      <c r="D5115" t="s">
        <v>31599</v>
      </c>
      <c r="E5115" t="s">
        <v>20011</v>
      </c>
      <c r="F5115">
        <v>1</v>
      </c>
      <c r="G5115">
        <v>42</v>
      </c>
      <c r="H5115" s="1">
        <v>544</v>
      </c>
      <c r="I5115" s="87"/>
      <c r="K5115" s="86" t="s">
        <v>17485</v>
      </c>
      <c r="L5115" s="86" t="s">
        <v>17486</v>
      </c>
      <c r="N5115">
        <f>IFERROR(VLOOKUP(A5115,bip!$A:$C,2,0),"")</f>
      </c>
      <c r="O5115">
        <f>IFERROR(VLOOKUP(A5115,bip!$A:$Z,3,0),"")</f>
      </c>
    </row>
    <row r="5116" spans="1:15" ht="13.2">
      <c r="A5116" t="s">
        <v>4408</v>
      </c>
      <c r="B5116" t="s">
        <v>4408</v>
      </c>
      <c r="C5116" t="s">
        <v>15155</v>
      </c>
      <c r="D5116" t="s">
        <v>31600</v>
      </c>
      <c r="E5116" t="s">
        <v>20852</v>
      </c>
      <c r="F5116">
        <v>1</v>
      </c>
      <c r="G5116">
        <v>6</v>
      </c>
      <c r="H5116" s="1">
        <v>382</v>
      </c>
      <c r="I5116" s="87"/>
      <c r="K5116" s="86" t="s">
        <v>17485</v>
      </c>
      <c r="L5116" s="86" t="s">
        <v>17486</v>
      </c>
      <c r="N5116">
        <f>IFERROR(VLOOKUP(A5116,bip!$A:$C,2,0),"")</f>
      </c>
      <c r="O5116">
        <f>IFERROR(VLOOKUP(A5116,bip!$A:$Z,3,0),"")</f>
      </c>
    </row>
    <row r="5117" spans="1:15" ht="13.2">
      <c r="A5117" t="s">
        <v>4409</v>
      </c>
      <c r="B5117" t="s">
        <v>4409</v>
      </c>
      <c r="C5117" t="s">
        <v>15155</v>
      </c>
      <c r="D5117" t="s">
        <v>31601</v>
      </c>
      <c r="E5117" t="s">
        <v>20851</v>
      </c>
      <c r="F5117">
        <v>1</v>
      </c>
      <c r="G5117">
        <v>50</v>
      </c>
      <c r="H5117" s="1">
        <v>382</v>
      </c>
      <c r="I5117" s="87"/>
      <c r="K5117" s="86" t="s">
        <v>17485</v>
      </c>
      <c r="L5117" s="86" t="s">
        <v>17486</v>
      </c>
      <c r="N5117">
        <f>IFERROR(VLOOKUP(A5117,bip!$A:$C,2,0),"")</f>
      </c>
      <c r="O5117">
        <f>IFERROR(VLOOKUP(A5117,bip!$A:$Z,3,0),"")</f>
      </c>
    </row>
    <row r="5118" spans="1:15" ht="13.2">
      <c r="A5118" t="s">
        <v>4410</v>
      </c>
      <c r="B5118" t="s">
        <v>4410</v>
      </c>
      <c r="C5118" t="s">
        <v>15155</v>
      </c>
      <c r="D5118" t="s">
        <v>31602</v>
      </c>
      <c r="E5118" t="s">
        <v>20853</v>
      </c>
      <c r="F5118">
        <v>1</v>
      </c>
      <c r="G5118">
        <v>24</v>
      </c>
      <c r="H5118" s="1">
        <v>382</v>
      </c>
      <c r="I5118" s="87"/>
      <c r="K5118" s="86" t="s">
        <v>17485</v>
      </c>
      <c r="L5118" s="86" t="s">
        <v>17486</v>
      </c>
      <c r="N5118">
        <f>IFERROR(VLOOKUP(A5118,bip!$A:$C,2,0),"")</f>
      </c>
      <c r="O5118">
        <f>IFERROR(VLOOKUP(A5118,bip!$A:$Z,3,0),"")</f>
      </c>
    </row>
    <row r="5119" spans="1:15" ht="13.2">
      <c r="A5119" t="s">
        <v>4411</v>
      </c>
      <c r="B5119" t="s">
        <v>4411</v>
      </c>
      <c r="C5119" t="s">
        <v>15155</v>
      </c>
      <c r="D5119" t="s">
        <v>31603</v>
      </c>
      <c r="E5119" t="s">
        <v>20850</v>
      </c>
      <c r="F5119">
        <v>1</v>
      </c>
      <c r="G5119">
        <v>60</v>
      </c>
      <c r="H5119" s="1">
        <v>382</v>
      </c>
      <c r="I5119" s="87"/>
      <c r="K5119" s="86" t="s">
        <v>17485</v>
      </c>
      <c r="L5119" s="86" t="s">
        <v>17486</v>
      </c>
      <c r="N5119">
        <f>IFERROR(VLOOKUP(A5119,bip!$A:$C,2,0),"")</f>
      </c>
      <c r="O5119">
        <f>IFERROR(VLOOKUP(A5119,bip!$A:$Z,3,0),"")</f>
      </c>
    </row>
    <row r="5120" spans="1:15" ht="13.2">
      <c r="A5120" t="s">
        <v>4412</v>
      </c>
      <c r="B5120" t="s">
        <v>4412</v>
      </c>
      <c r="C5120" t="s">
        <v>15155</v>
      </c>
      <c r="D5120" t="s">
        <v>31604</v>
      </c>
      <c r="E5120" t="s">
        <v>32070</v>
      </c>
      <c r="F5120">
        <v>1</v>
      </c>
      <c r="G5120">
        <v>30</v>
      </c>
      <c r="H5120" s="1">
        <v>629</v>
      </c>
      <c r="I5120" s="87"/>
      <c r="K5120" s="86" t="s">
        <v>17485</v>
      </c>
      <c r="L5120" s="86" t="s">
        <v>17486</v>
      </c>
      <c r="N5120">
        <f>IFERROR(VLOOKUP(A5120,bip!$A:$C,2,0),"")</f>
      </c>
      <c r="O5120">
        <f>IFERROR(VLOOKUP(A5120,bip!$A:$Z,3,0),"")</f>
      </c>
    </row>
    <row r="5121" spans="1:15" ht="13.2">
      <c r="A5121" t="s">
        <v>4404</v>
      </c>
      <c r="B5121" t="s">
        <v>16178</v>
      </c>
      <c r="C5121" t="s">
        <v>15155</v>
      </c>
      <c r="D5121" t="s">
        <v>22680</v>
      </c>
      <c r="E5121" t="s">
        <v>32072</v>
      </c>
      <c r="F5121">
        <v>1</v>
      </c>
      <c r="G5121">
        <v>1</v>
      </c>
      <c r="H5121" s="1">
        <v>4172</v>
      </c>
      <c r="I5121" s="87"/>
      <c r="K5121" s="86" t="s">
        <v>17485</v>
      </c>
      <c r="L5121" s="86" t="s">
        <v>17486</v>
      </c>
      <c r="N5121">
        <f>IFERROR(VLOOKUP(A5121,bip!$A:$C,2,0),"")</f>
      </c>
      <c r="O5121">
        <f>IFERROR(VLOOKUP(A5121,bip!$A:$Z,3,0),"")</f>
      </c>
    </row>
    <row r="5122" spans="1:15" ht="13.2">
      <c r="A5122" t="s">
        <v>4403</v>
      </c>
      <c r="B5122" t="s">
        <v>16179</v>
      </c>
      <c r="C5122" t="s">
        <v>15155</v>
      </c>
      <c r="D5122" t="s">
        <v>22681</v>
      </c>
      <c r="E5122" t="s">
        <v>32073</v>
      </c>
      <c r="F5122">
        <v>1</v>
      </c>
      <c r="G5122">
        <v>1</v>
      </c>
      <c r="H5122" s="1">
        <v>4636</v>
      </c>
      <c r="I5122" s="87"/>
      <c r="K5122" s="86" t="s">
        <v>17485</v>
      </c>
      <c r="L5122" s="86" t="s">
        <v>17486</v>
      </c>
      <c r="N5122">
        <f>IFERROR(VLOOKUP(A5122,bip!$A:$C,2,0),"")</f>
      </c>
      <c r="O5122">
        <f>IFERROR(VLOOKUP(A5122,bip!$A:$Z,3,0),"")</f>
      </c>
    </row>
    <row r="5123" spans="1:15" ht="13.2">
      <c r="A5123" t="s">
        <v>14093</v>
      </c>
      <c r="B5123" t="s">
        <v>14093</v>
      </c>
      <c r="C5123" t="s">
        <v>15155</v>
      </c>
      <c r="D5123" t="s">
        <v>22673</v>
      </c>
      <c r="E5123" t="s">
        <v>32069</v>
      </c>
      <c r="F5123">
        <v>1</v>
      </c>
      <c r="G5123">
        <v>1</v>
      </c>
      <c r="H5123" s="1">
        <v>5182</v>
      </c>
      <c r="I5123" s="87"/>
      <c r="K5123" s="86" t="s">
        <v>17485</v>
      </c>
      <c r="L5123" s="86" t="s">
        <v>17486</v>
      </c>
      <c r="N5123">
        <f>IFERROR(VLOOKUP(A5123,bip!$A:$C,2,0),"")</f>
      </c>
      <c r="O5123">
        <f>IFERROR(VLOOKUP(A5123,bip!$A:$Z,3,0),"")</f>
      </c>
    </row>
    <row r="5124" spans="1:15" ht="13.2">
      <c r="A5124" t="s">
        <v>4402</v>
      </c>
      <c r="B5124" t="s">
        <v>4402</v>
      </c>
      <c r="C5124" t="s">
        <v>15155</v>
      </c>
      <c r="D5124" t="s">
        <v>22680</v>
      </c>
      <c r="E5124" t="s">
        <v>32072</v>
      </c>
      <c r="F5124">
        <v>1</v>
      </c>
      <c r="G5124">
        <v>1</v>
      </c>
      <c r="H5124" s="1">
        <v>4172</v>
      </c>
      <c r="I5124" s="87"/>
      <c r="K5124" s="86" t="s">
        <v>17485</v>
      </c>
      <c r="L5124" s="86" t="s">
        <v>17486</v>
      </c>
      <c r="N5124">
        <f>IFERROR(VLOOKUP(A5124,bip!$A:$C,2,0),"")</f>
      </c>
      <c r="O5124">
        <f>IFERROR(VLOOKUP(A5124,bip!$A:$Z,3,0),"")</f>
      </c>
    </row>
    <row r="5125" spans="1:15" ht="13.2">
      <c r="A5125" t="s">
        <v>4401</v>
      </c>
      <c r="B5125" t="s">
        <v>16180</v>
      </c>
      <c r="C5125" t="s">
        <v>15155</v>
      </c>
      <c r="D5125" t="s">
        <v>22681</v>
      </c>
      <c r="E5125" t="s">
        <v>32073</v>
      </c>
      <c r="F5125">
        <v>1</v>
      </c>
      <c r="G5125">
        <v>1</v>
      </c>
      <c r="H5125" s="1">
        <v>4636</v>
      </c>
      <c r="I5125" s="87"/>
      <c r="K5125" s="86" t="s">
        <v>17485</v>
      </c>
      <c r="L5125" s="86" t="s">
        <v>17486</v>
      </c>
      <c r="N5125">
        <f>IFERROR(VLOOKUP(A5125,bip!$A:$C,2,0),"")</f>
      </c>
      <c r="O5125">
        <f>IFERROR(VLOOKUP(A5125,bip!$A:$Z,3,0),"")</f>
      </c>
    </row>
    <row r="5126" spans="1:15" ht="13.2">
      <c r="A5126" t="s">
        <v>4615</v>
      </c>
      <c r="B5126" t="s">
        <v>4615</v>
      </c>
      <c r="C5126" t="s">
        <v>15155</v>
      </c>
      <c r="D5126" t="s">
        <v>20067</v>
      </c>
      <c r="E5126" t="s">
        <v>20915</v>
      </c>
      <c r="F5126">
        <v>1</v>
      </c>
      <c r="G5126">
        <v>10</v>
      </c>
      <c r="H5126" s="1">
        <v>3410</v>
      </c>
      <c r="I5126" s="87">
        <v>0.10</v>
      </c>
      <c r="J5126" s="86" t="s">
        <v>41688</v>
      </c>
      <c r="K5126" s="86" t="s">
        <v>44487</v>
      </c>
      <c r="L5126" s="86" t="s">
        <v>17486</v>
      </c>
      <c r="N5126">
        <f>IFERROR(VLOOKUP(A5126,bip!$A:$C,2,0),"")</f>
      </c>
      <c r="O5126">
        <f>IFERROR(VLOOKUP(A5126,bip!$A:$Z,3,0),"")</f>
      </c>
    </row>
    <row r="5127" spans="1:15" ht="13.2">
      <c r="A5127" t="s">
        <v>4413</v>
      </c>
      <c r="B5127" t="s">
        <v>4413</v>
      </c>
      <c r="C5127" t="s">
        <v>15155</v>
      </c>
      <c r="D5127" t="s">
        <v>31605</v>
      </c>
      <c r="E5127" t="s">
        <v>32071</v>
      </c>
      <c r="F5127">
        <v>1</v>
      </c>
      <c r="G5127">
        <v>30</v>
      </c>
      <c r="H5127" s="1">
        <v>741</v>
      </c>
      <c r="I5127" s="87"/>
      <c r="K5127" s="86" t="s">
        <v>17485</v>
      </c>
      <c r="L5127" s="86" t="s">
        <v>17486</v>
      </c>
      <c r="N5127">
        <f>IFERROR(VLOOKUP(A5127,bip!$A:$C,2,0),"")</f>
      </c>
      <c r="O5127">
        <f>IFERROR(VLOOKUP(A5127,bip!$A:$Z,3,0),"")</f>
      </c>
    </row>
    <row r="5128" spans="1:15" ht="13.2">
      <c r="A5128" t="s">
        <v>4414</v>
      </c>
      <c r="B5128" t="s">
        <v>4414</v>
      </c>
      <c r="C5128" t="s">
        <v>15155</v>
      </c>
      <c r="D5128" t="s">
        <v>16184</v>
      </c>
      <c r="E5128" t="s">
        <v>32074</v>
      </c>
      <c r="F5128">
        <v>1</v>
      </c>
      <c r="G5128">
        <v>20</v>
      </c>
      <c r="H5128" s="1">
        <v>718</v>
      </c>
      <c r="I5128" s="87"/>
      <c r="K5128" s="86" t="s">
        <v>17485</v>
      </c>
      <c r="L5128" s="86" t="s">
        <v>17486</v>
      </c>
      <c r="N5128">
        <f>IFERROR(VLOOKUP(A5128,bip!$A:$C,2,0),"")</f>
      </c>
      <c r="O5128">
        <f>IFERROR(VLOOKUP(A5128,bip!$A:$Z,3,0),"")</f>
      </c>
    </row>
    <row r="5129" spans="1:15" ht="13.2">
      <c r="A5129" t="s">
        <v>4415</v>
      </c>
      <c r="B5129" t="s">
        <v>4415</v>
      </c>
      <c r="C5129" t="s">
        <v>15155</v>
      </c>
      <c r="D5129" t="s">
        <v>16185</v>
      </c>
      <c r="E5129" t="s">
        <v>32075</v>
      </c>
      <c r="F5129">
        <v>1</v>
      </c>
      <c r="G5129">
        <v>10</v>
      </c>
      <c r="H5129" s="1">
        <v>1132</v>
      </c>
      <c r="I5129" s="87"/>
      <c r="K5129" s="86" t="s">
        <v>17485</v>
      </c>
      <c r="L5129" s="86" t="s">
        <v>17486</v>
      </c>
      <c r="N5129">
        <f>IFERROR(VLOOKUP(A5129,bip!$A:$C,2,0),"")</f>
      </c>
      <c r="O5129">
        <f>IFERROR(VLOOKUP(A5129,bip!$A:$Z,3,0),"")</f>
      </c>
    </row>
    <row r="5130" spans="1:15" ht="13.2">
      <c r="A5130" t="s">
        <v>4416</v>
      </c>
      <c r="B5130" t="s">
        <v>4416</v>
      </c>
      <c r="C5130" t="s">
        <v>15155</v>
      </c>
      <c r="D5130" t="s">
        <v>16186</v>
      </c>
      <c r="E5130" t="s">
        <v>32076</v>
      </c>
      <c r="F5130">
        <v>1</v>
      </c>
      <c r="G5130">
        <v>12</v>
      </c>
      <c r="H5130" s="1">
        <v>1748</v>
      </c>
      <c r="I5130" s="87"/>
      <c r="K5130" s="86" t="s">
        <v>17485</v>
      </c>
      <c r="L5130" s="86" t="s">
        <v>17486</v>
      </c>
      <c r="N5130">
        <f>IFERROR(VLOOKUP(A5130,bip!$A:$C,2,0),"")</f>
      </c>
      <c r="O5130">
        <f>IFERROR(VLOOKUP(A5130,bip!$A:$Z,3,0),"")</f>
      </c>
    </row>
    <row r="5131" spans="1:15" ht="13.2">
      <c r="A5131" t="s">
        <v>4417</v>
      </c>
      <c r="B5131" t="s">
        <v>4417</v>
      </c>
      <c r="C5131" t="s">
        <v>15155</v>
      </c>
      <c r="D5131" t="s">
        <v>23493</v>
      </c>
      <c r="E5131" t="s">
        <v>32077</v>
      </c>
      <c r="F5131">
        <v>1</v>
      </c>
      <c r="G5131">
        <v>4</v>
      </c>
      <c r="H5131" s="1">
        <v>2599</v>
      </c>
      <c r="I5131" s="87"/>
      <c r="K5131" s="86" t="s">
        <v>17485</v>
      </c>
      <c r="L5131" s="86" t="s">
        <v>17486</v>
      </c>
      <c r="N5131">
        <f>IFERROR(VLOOKUP(A5131,bip!$A:$C,2,0),"")</f>
      </c>
      <c r="O5131">
        <f>IFERROR(VLOOKUP(A5131,bip!$A:$Z,3,0),"")</f>
      </c>
    </row>
    <row r="5132" spans="1:15" ht="13.2">
      <c r="A5132" t="s">
        <v>4376</v>
      </c>
      <c r="B5132" t="s">
        <v>4376</v>
      </c>
      <c r="C5132" t="s">
        <v>15155</v>
      </c>
      <c r="D5132" t="s">
        <v>22660</v>
      </c>
      <c r="E5132" t="s">
        <v>32078</v>
      </c>
      <c r="F5132">
        <v>1</v>
      </c>
      <c r="G5132">
        <v>10</v>
      </c>
      <c r="H5132" s="1">
        <v>1812</v>
      </c>
      <c r="I5132" s="87"/>
      <c r="K5132" s="86" t="s">
        <v>17485</v>
      </c>
      <c r="L5132" s="86" t="s">
        <v>17486</v>
      </c>
      <c r="N5132">
        <f>IFERROR(VLOOKUP(A5132,bip!$A:$C,2,0),"")</f>
      </c>
      <c r="O5132">
        <f>IFERROR(VLOOKUP(A5132,bip!$A:$Z,3,0),"")</f>
      </c>
    </row>
    <row r="5133" spans="1:15" ht="13.2">
      <c r="A5133" t="s">
        <v>4377</v>
      </c>
      <c r="B5133" t="s">
        <v>4377</v>
      </c>
      <c r="C5133" t="s">
        <v>15155</v>
      </c>
      <c r="D5133" t="s">
        <v>22661</v>
      </c>
      <c r="E5133" t="s">
        <v>32079</v>
      </c>
      <c r="F5133">
        <v>1</v>
      </c>
      <c r="G5133">
        <v>10</v>
      </c>
      <c r="H5133" s="1">
        <v>2266</v>
      </c>
      <c r="I5133" s="87"/>
      <c r="K5133" s="86" t="s">
        <v>17485</v>
      </c>
      <c r="L5133" s="86" t="s">
        <v>17486</v>
      </c>
      <c r="N5133">
        <f>IFERROR(VLOOKUP(A5133,bip!$A:$C,2,0),"")</f>
      </c>
      <c r="O5133">
        <f>IFERROR(VLOOKUP(A5133,bip!$A:$Z,3,0),"")</f>
      </c>
    </row>
    <row r="5134" spans="1:15" ht="13.2">
      <c r="A5134" t="s">
        <v>4378</v>
      </c>
      <c r="B5134" t="s">
        <v>4378</v>
      </c>
      <c r="C5134" t="s">
        <v>15155</v>
      </c>
      <c r="D5134" t="s">
        <v>22662</v>
      </c>
      <c r="E5134" t="s">
        <v>32080</v>
      </c>
      <c r="F5134">
        <v>1</v>
      </c>
      <c r="G5134">
        <v>10</v>
      </c>
      <c r="H5134" s="1">
        <v>4686</v>
      </c>
      <c r="I5134" s="87"/>
      <c r="K5134" s="86" t="s">
        <v>17485</v>
      </c>
      <c r="L5134" s="86" t="s">
        <v>17486</v>
      </c>
      <c r="N5134">
        <f>IFERROR(VLOOKUP(A5134,bip!$A:$C,2,0),"")</f>
      </c>
      <c r="O5134">
        <f>IFERROR(VLOOKUP(A5134,bip!$A:$Z,3,0),"")</f>
      </c>
    </row>
    <row r="5135" spans="1:15" ht="13.2">
      <c r="A5135" t="s">
        <v>4379</v>
      </c>
      <c r="B5135" t="s">
        <v>4379</v>
      </c>
      <c r="C5135" t="s">
        <v>15155</v>
      </c>
      <c r="D5135" t="s">
        <v>22663</v>
      </c>
      <c r="E5135" t="s">
        <v>32081</v>
      </c>
      <c r="F5135">
        <v>1</v>
      </c>
      <c r="G5135">
        <v>5</v>
      </c>
      <c r="H5135" s="1">
        <v>6135</v>
      </c>
      <c r="I5135" s="87"/>
      <c r="K5135" s="86" t="s">
        <v>17485</v>
      </c>
      <c r="L5135" s="86" t="s">
        <v>17486</v>
      </c>
      <c r="N5135">
        <f>IFERROR(VLOOKUP(A5135,bip!$A:$C,2,0),"")</f>
      </c>
      <c r="O5135">
        <f>IFERROR(VLOOKUP(A5135,bip!$A:$Z,3,0),"")</f>
      </c>
    </row>
    <row r="5136" spans="1:15" ht="13.2">
      <c r="A5136" t="s">
        <v>4380</v>
      </c>
      <c r="B5136" t="s">
        <v>4380</v>
      </c>
      <c r="C5136" t="s">
        <v>15155</v>
      </c>
      <c r="D5136" t="s">
        <v>22664</v>
      </c>
      <c r="E5136" t="s">
        <v>32082</v>
      </c>
      <c r="F5136">
        <v>1</v>
      </c>
      <c r="G5136">
        <v>1</v>
      </c>
      <c r="H5136" s="1">
        <v>11080</v>
      </c>
      <c r="I5136" s="87"/>
      <c r="K5136" s="86" t="s">
        <v>17485</v>
      </c>
      <c r="L5136" s="86" t="s">
        <v>17486</v>
      </c>
      <c r="N5136">
        <f>IFERROR(VLOOKUP(A5136,bip!$A:$C,2,0),"")</f>
      </c>
      <c r="O5136">
        <f>IFERROR(VLOOKUP(A5136,bip!$A:$Z,3,0),"")</f>
      </c>
    </row>
    <row r="5137" spans="1:15" ht="13.2">
      <c r="A5137" t="s">
        <v>4601</v>
      </c>
      <c r="B5137" t="s">
        <v>4601</v>
      </c>
      <c r="C5137" t="s">
        <v>15155</v>
      </c>
      <c r="D5137" t="s">
        <v>32168</v>
      </c>
      <c r="E5137" t="s">
        <v>33991</v>
      </c>
      <c r="F5137">
        <v>1</v>
      </c>
      <c r="G5137">
        <v>10</v>
      </c>
      <c r="H5137" s="1">
        <v>740</v>
      </c>
      <c r="I5137" s="87">
        <v>0.25</v>
      </c>
      <c r="J5137" s="86" t="s">
        <v>41688</v>
      </c>
      <c r="K5137" s="86" t="s">
        <v>44487</v>
      </c>
      <c r="L5137" s="86" t="s">
        <v>17486</v>
      </c>
      <c r="N5137">
        <f>IFERROR(VLOOKUP(A5137,bip!$A:$C,2,0),"")</f>
      </c>
      <c r="O5137">
        <f>IFERROR(VLOOKUP(A5137,bip!$A:$Z,3,0),"")</f>
      </c>
    </row>
    <row r="5138" spans="1:15" ht="13.2">
      <c r="A5138" t="s">
        <v>4607</v>
      </c>
      <c r="B5138" t="s">
        <v>4607</v>
      </c>
      <c r="C5138" t="s">
        <v>15155</v>
      </c>
      <c r="D5138" t="s">
        <v>32168</v>
      </c>
      <c r="E5138" t="s">
        <v>33991</v>
      </c>
      <c r="F5138">
        <v>1</v>
      </c>
      <c r="G5138">
        <v>10</v>
      </c>
      <c r="H5138" s="1">
        <v>515</v>
      </c>
      <c r="I5138" s="87">
        <v>0.25</v>
      </c>
      <c r="J5138" s="86" t="s">
        <v>41688</v>
      </c>
      <c r="K5138" s="86" t="s">
        <v>44487</v>
      </c>
      <c r="L5138" s="86" t="s">
        <v>17486</v>
      </c>
      <c r="N5138">
        <f>IFERROR(VLOOKUP(A5138,bip!$A:$C,2,0),"")</f>
      </c>
      <c r="O5138">
        <f>IFERROR(VLOOKUP(A5138,bip!$A:$Z,3,0),"")</f>
      </c>
    </row>
    <row r="5139" spans="1:15" ht="13.2">
      <c r="A5139" t="s">
        <v>4608</v>
      </c>
      <c r="B5139" t="s">
        <v>4608</v>
      </c>
      <c r="C5139" t="s">
        <v>15155</v>
      </c>
      <c r="D5139" t="s">
        <v>32168</v>
      </c>
      <c r="E5139" t="s">
        <v>33991</v>
      </c>
      <c r="F5139">
        <v>1</v>
      </c>
      <c r="G5139">
        <v>10</v>
      </c>
      <c r="H5139" s="1">
        <v>305</v>
      </c>
      <c r="I5139" s="87">
        <v>0.20</v>
      </c>
      <c r="J5139" s="86" t="s">
        <v>41688</v>
      </c>
      <c r="K5139" s="86" t="s">
        <v>44487</v>
      </c>
      <c r="L5139" s="86" t="s">
        <v>17486</v>
      </c>
      <c r="N5139">
        <f>IFERROR(VLOOKUP(A5139,bip!$A:$C,2,0),"")</f>
      </c>
      <c r="O5139">
        <f>IFERROR(VLOOKUP(A5139,bip!$A:$Z,3,0),"")</f>
      </c>
    </row>
    <row r="5140" spans="1:15" ht="13.2">
      <c r="A5140" t="s">
        <v>4611</v>
      </c>
      <c r="B5140" t="s">
        <v>4611</v>
      </c>
      <c r="C5140" t="s">
        <v>15155</v>
      </c>
      <c r="D5140" t="s">
        <v>32170</v>
      </c>
      <c r="E5140" t="s">
        <v>33993</v>
      </c>
      <c r="F5140">
        <v>1</v>
      </c>
      <c r="G5140">
        <v>10</v>
      </c>
      <c r="H5140" s="1">
        <v>569</v>
      </c>
      <c r="I5140" s="87">
        <v>0.20</v>
      </c>
      <c r="J5140" s="86" t="s">
        <v>41688</v>
      </c>
      <c r="K5140" s="86" t="s">
        <v>44487</v>
      </c>
      <c r="L5140" s="86" t="s">
        <v>17486</v>
      </c>
      <c r="N5140">
        <f>IFERROR(VLOOKUP(A5140,bip!$A:$C,2,0),"")</f>
      </c>
      <c r="O5140">
        <f>IFERROR(VLOOKUP(A5140,bip!$A:$Z,3,0),"")</f>
      </c>
    </row>
    <row r="5141" spans="1:15" ht="13.2">
      <c r="A5141" t="s">
        <v>4572</v>
      </c>
      <c r="B5141" t="s">
        <v>4572</v>
      </c>
      <c r="C5141" t="s">
        <v>15155</v>
      </c>
      <c r="D5141" t="s">
        <v>20062</v>
      </c>
      <c r="E5141" t="s">
        <v>20895</v>
      </c>
      <c r="F5141">
        <v>1</v>
      </c>
      <c r="G5141">
        <v>5</v>
      </c>
      <c r="H5141" s="1">
        <v>2870</v>
      </c>
      <c r="I5141" s="87">
        <v>0.20</v>
      </c>
      <c r="J5141" s="86" t="s">
        <v>41688</v>
      </c>
      <c r="K5141" s="86" t="s">
        <v>44487</v>
      </c>
      <c r="L5141" s="86" t="s">
        <v>17486</v>
      </c>
      <c r="N5141">
        <f>IFERROR(VLOOKUP(A5141,bip!$A:$C,2,0),"")</f>
      </c>
      <c r="O5141">
        <f>IFERROR(VLOOKUP(A5141,bip!$A:$Z,3,0),"")</f>
      </c>
    </row>
    <row r="5142" spans="1:15" ht="13.2">
      <c r="A5142" t="s">
        <v>4457</v>
      </c>
      <c r="B5142" t="s">
        <v>4457</v>
      </c>
      <c r="C5142" t="s">
        <v>15155</v>
      </c>
      <c r="D5142" t="s">
        <v>22703</v>
      </c>
      <c r="E5142" t="s">
        <v>20026</v>
      </c>
      <c r="F5142">
        <v>1</v>
      </c>
      <c r="G5142">
        <v>1</v>
      </c>
      <c r="H5142" s="1">
        <v>14692</v>
      </c>
      <c r="I5142" s="87"/>
      <c r="K5142" s="86" t="s">
        <v>17485</v>
      </c>
      <c r="L5142" s="86" t="s">
        <v>17486</v>
      </c>
      <c r="N5142">
        <f>IFERROR(VLOOKUP(A5142,bip!$A:$C,2,0),"")</f>
      </c>
      <c r="O5142">
        <f>IFERROR(VLOOKUP(A5142,bip!$A:$Z,3,0),"")</f>
      </c>
    </row>
    <row r="5143" spans="1:15" ht="13.2">
      <c r="A5143" t="s">
        <v>4459</v>
      </c>
      <c r="B5143" t="s">
        <v>4459</v>
      </c>
      <c r="C5143" t="s">
        <v>15155</v>
      </c>
      <c r="D5143" t="s">
        <v>22705</v>
      </c>
      <c r="E5143" t="s">
        <v>20028</v>
      </c>
      <c r="F5143">
        <v>1</v>
      </c>
      <c r="G5143">
        <v>1</v>
      </c>
      <c r="H5143" s="1">
        <v>10777</v>
      </c>
      <c r="I5143" s="87"/>
      <c r="K5143" s="86" t="s">
        <v>17485</v>
      </c>
      <c r="L5143" s="86" t="s">
        <v>17486</v>
      </c>
      <c r="N5143">
        <f>IFERROR(VLOOKUP(A5143,bip!$A:$C,2,0),"")</f>
      </c>
      <c r="O5143">
        <f>IFERROR(VLOOKUP(A5143,bip!$A:$Z,3,0),"")</f>
      </c>
    </row>
    <row r="5144" spans="1:15" ht="13.2">
      <c r="A5144" t="s">
        <v>4460</v>
      </c>
      <c r="B5144" t="s">
        <v>4460</v>
      </c>
      <c r="C5144" t="s">
        <v>15155</v>
      </c>
      <c r="D5144" t="s">
        <v>22706</v>
      </c>
      <c r="E5144" t="s">
        <v>20029</v>
      </c>
      <c r="F5144">
        <v>1</v>
      </c>
      <c r="G5144">
        <v>1</v>
      </c>
      <c r="H5144" s="1">
        <v>14921</v>
      </c>
      <c r="I5144" s="87"/>
      <c r="K5144" s="86" t="s">
        <v>17485</v>
      </c>
      <c r="L5144" s="86" t="s">
        <v>17486</v>
      </c>
      <c r="N5144">
        <f>IFERROR(VLOOKUP(A5144,bip!$A:$C,2,0),"")</f>
      </c>
      <c r="O5144">
        <f>IFERROR(VLOOKUP(A5144,bip!$A:$Z,3,0),"")</f>
      </c>
    </row>
    <row r="5145" spans="1:15" ht="13.2">
      <c r="A5145" t="s">
        <v>4461</v>
      </c>
      <c r="B5145" t="s">
        <v>4461</v>
      </c>
      <c r="C5145" t="s">
        <v>15155</v>
      </c>
      <c r="D5145" t="s">
        <v>22707</v>
      </c>
      <c r="E5145" t="s">
        <v>20030</v>
      </c>
      <c r="F5145">
        <v>1</v>
      </c>
      <c r="G5145">
        <v>1</v>
      </c>
      <c r="H5145" s="1">
        <v>18361</v>
      </c>
      <c r="I5145" s="87"/>
      <c r="K5145" s="86" t="s">
        <v>17485</v>
      </c>
      <c r="L5145" s="86" t="s">
        <v>17486</v>
      </c>
      <c r="N5145">
        <f>IFERROR(VLOOKUP(A5145,bip!$A:$C,2,0),"")</f>
      </c>
      <c r="O5145">
        <f>IFERROR(VLOOKUP(A5145,bip!$A:$Z,3,0),"")</f>
      </c>
    </row>
    <row r="5146" spans="1:15" ht="13.2">
      <c r="A5146" t="s">
        <v>4462</v>
      </c>
      <c r="B5146" t="s">
        <v>4462</v>
      </c>
      <c r="C5146" t="s">
        <v>15155</v>
      </c>
      <c r="D5146" t="s">
        <v>22708</v>
      </c>
      <c r="E5146" t="s">
        <v>20031</v>
      </c>
      <c r="F5146">
        <v>1</v>
      </c>
      <c r="G5146">
        <v>1</v>
      </c>
      <c r="H5146" s="1">
        <v>19099</v>
      </c>
      <c r="I5146" s="87"/>
      <c r="K5146" s="86" t="s">
        <v>17485</v>
      </c>
      <c r="L5146" s="86" t="s">
        <v>17486</v>
      </c>
      <c r="N5146">
        <f>IFERROR(VLOOKUP(A5146,bip!$A:$C,2,0),"")</f>
      </c>
      <c r="O5146">
        <f>IFERROR(VLOOKUP(A5146,bip!$A:$Z,3,0),"")</f>
      </c>
    </row>
    <row r="5147" spans="1:15" ht="13.2">
      <c r="A5147" t="s">
        <v>4463</v>
      </c>
      <c r="B5147" t="s">
        <v>4463</v>
      </c>
      <c r="C5147" t="s">
        <v>15155</v>
      </c>
      <c r="D5147" t="s">
        <v>22709</v>
      </c>
      <c r="E5147" t="s">
        <v>20032</v>
      </c>
      <c r="F5147">
        <v>1</v>
      </c>
      <c r="G5147">
        <v>1</v>
      </c>
      <c r="H5147" s="1">
        <v>22951</v>
      </c>
      <c r="I5147" s="87"/>
      <c r="K5147" s="86" t="s">
        <v>17485</v>
      </c>
      <c r="L5147" s="86" t="s">
        <v>17486</v>
      </c>
      <c r="N5147">
        <f>IFERROR(VLOOKUP(A5147,bip!$A:$C,2,0),"")</f>
      </c>
      <c r="O5147">
        <f>IFERROR(VLOOKUP(A5147,bip!$A:$Z,3,0),"")</f>
      </c>
    </row>
    <row r="5148" spans="1:15" ht="13.2">
      <c r="A5148" t="s">
        <v>14098</v>
      </c>
      <c r="B5148" t="s">
        <v>14098</v>
      </c>
      <c r="C5148" t="s">
        <v>15155</v>
      </c>
      <c r="D5148" t="s">
        <v>23099</v>
      </c>
      <c r="E5148" t="s">
        <v>23100</v>
      </c>
      <c r="F5148">
        <v>1</v>
      </c>
      <c r="G5148">
        <v>4</v>
      </c>
      <c r="H5148" s="1">
        <v>3134</v>
      </c>
      <c r="I5148" s="87"/>
      <c r="K5148" s="86" t="s">
        <v>17485</v>
      </c>
      <c r="L5148" s="86" t="s">
        <v>17486</v>
      </c>
      <c r="N5148">
        <f>IFERROR(VLOOKUP(A5148,bip!$A:$C,2,0),"")</f>
      </c>
      <c r="O5148">
        <f>IFERROR(VLOOKUP(A5148,bip!$A:$Z,3,0),"")</f>
      </c>
    </row>
    <row r="5149" spans="1:15" ht="13.2">
      <c r="A5149" t="s">
        <v>14097</v>
      </c>
      <c r="B5149" t="s">
        <v>14097</v>
      </c>
      <c r="C5149" t="s">
        <v>15155</v>
      </c>
      <c r="D5149" t="s">
        <v>23097</v>
      </c>
      <c r="E5149" t="s">
        <v>23098</v>
      </c>
      <c r="F5149">
        <v>1</v>
      </c>
      <c r="G5149">
        <v>4</v>
      </c>
      <c r="H5149" s="1">
        <v>3920</v>
      </c>
      <c r="I5149" s="87"/>
      <c r="K5149" s="86" t="s">
        <v>17485</v>
      </c>
      <c r="L5149" s="86" t="s">
        <v>17486</v>
      </c>
      <c r="N5149">
        <f>IFERROR(VLOOKUP(A5149,bip!$A:$C,2,0),"")</f>
      </c>
      <c r="O5149">
        <f>IFERROR(VLOOKUP(A5149,bip!$A:$Z,3,0),"")</f>
      </c>
    </row>
    <row r="5150" spans="1:15" ht="13.2">
      <c r="A5150" t="s">
        <v>4489</v>
      </c>
      <c r="B5150" t="s">
        <v>4489</v>
      </c>
      <c r="C5150" t="s">
        <v>15155</v>
      </c>
      <c r="D5150" t="s">
        <v>22723</v>
      </c>
      <c r="E5150" t="s">
        <v>20038</v>
      </c>
      <c r="F5150">
        <v>1</v>
      </c>
      <c r="G5150">
        <v>36</v>
      </c>
      <c r="H5150" s="1">
        <v>259</v>
      </c>
      <c r="I5150" s="87"/>
      <c r="K5150" s="86" t="s">
        <v>17485</v>
      </c>
      <c r="L5150" s="86" t="s">
        <v>17486</v>
      </c>
      <c r="N5150">
        <f>IFERROR(VLOOKUP(A5150,bip!$A:$C,2,0),"")</f>
      </c>
      <c r="O5150">
        <f>IFERROR(VLOOKUP(A5150,bip!$A:$Z,3,0),"")</f>
      </c>
    </row>
    <row r="5151" spans="1:15" ht="13.2">
      <c r="A5151" t="s">
        <v>4490</v>
      </c>
      <c r="B5151" t="s">
        <v>4490</v>
      </c>
      <c r="C5151" t="s">
        <v>15155</v>
      </c>
      <c r="D5151" t="s">
        <v>22724</v>
      </c>
      <c r="E5151" t="s">
        <v>20039</v>
      </c>
      <c r="F5151">
        <v>1</v>
      </c>
      <c r="G5151">
        <v>24</v>
      </c>
      <c r="H5151" s="1">
        <v>436</v>
      </c>
      <c r="I5151" s="87"/>
      <c r="K5151" s="86" t="s">
        <v>17485</v>
      </c>
      <c r="L5151" s="86" t="s">
        <v>17486</v>
      </c>
      <c r="N5151">
        <f>IFERROR(VLOOKUP(A5151,bip!$A:$C,2,0),"")</f>
      </c>
      <c r="O5151">
        <f>IFERROR(VLOOKUP(A5151,bip!$A:$Z,3,0),"")</f>
      </c>
    </row>
    <row r="5152" spans="1:15" ht="13.2">
      <c r="A5152" t="s">
        <v>4491</v>
      </c>
      <c r="B5152" t="s">
        <v>4491</v>
      </c>
      <c r="C5152" t="s">
        <v>15155</v>
      </c>
      <c r="D5152" t="s">
        <v>22725</v>
      </c>
      <c r="E5152" t="s">
        <v>20040</v>
      </c>
      <c r="F5152">
        <v>1</v>
      </c>
      <c r="G5152">
        <v>6</v>
      </c>
      <c r="H5152" s="1">
        <v>562</v>
      </c>
      <c r="I5152" s="87"/>
      <c r="K5152" s="86" t="s">
        <v>17485</v>
      </c>
      <c r="L5152" s="86" t="s">
        <v>17486</v>
      </c>
      <c r="N5152">
        <f>IFERROR(VLOOKUP(A5152,bip!$A:$C,2,0),"")</f>
      </c>
      <c r="O5152">
        <f>IFERROR(VLOOKUP(A5152,bip!$A:$Z,3,0),"")</f>
      </c>
    </row>
    <row r="5153" spans="1:15" ht="13.2">
      <c r="A5153" t="s">
        <v>4479</v>
      </c>
      <c r="B5153" t="s">
        <v>4479</v>
      </c>
      <c r="C5153" t="s">
        <v>15155</v>
      </c>
      <c r="D5153" t="s">
        <v>22730</v>
      </c>
      <c r="E5153" t="s">
        <v>20045</v>
      </c>
      <c r="F5153">
        <v>1</v>
      </c>
      <c r="G5153">
        <v>20</v>
      </c>
      <c r="H5153" s="1">
        <v>781</v>
      </c>
      <c r="I5153" s="87"/>
      <c r="K5153" s="86" t="s">
        <v>17485</v>
      </c>
      <c r="L5153" s="86" t="s">
        <v>17486</v>
      </c>
      <c r="N5153">
        <f>IFERROR(VLOOKUP(A5153,bip!$A:$C,2,0),"")</f>
      </c>
      <c r="O5153">
        <f>IFERROR(VLOOKUP(A5153,bip!$A:$Z,3,0),"")</f>
      </c>
    </row>
    <row r="5154" spans="1:15" ht="13.2">
      <c r="A5154" t="s">
        <v>4484</v>
      </c>
      <c r="B5154" t="s">
        <v>4484</v>
      </c>
      <c r="C5154" t="s">
        <v>15155</v>
      </c>
      <c r="D5154" t="s">
        <v>22725</v>
      </c>
      <c r="E5154" t="s">
        <v>20050</v>
      </c>
      <c r="F5154">
        <v>1</v>
      </c>
      <c r="G5154">
        <v>16</v>
      </c>
      <c r="H5154" s="1">
        <v>591</v>
      </c>
      <c r="I5154" s="87"/>
      <c r="K5154" s="86" t="s">
        <v>17485</v>
      </c>
      <c r="L5154" s="86" t="s">
        <v>17486</v>
      </c>
      <c r="N5154">
        <f>IFERROR(VLOOKUP(A5154,bip!$A:$C,2,0),"")</f>
      </c>
      <c r="O5154">
        <f>IFERROR(VLOOKUP(A5154,bip!$A:$Z,3,0),"")</f>
      </c>
    </row>
    <row r="5155" spans="1:15" ht="13.2">
      <c r="A5155" t="s">
        <v>4492</v>
      </c>
      <c r="B5155" t="s">
        <v>4492</v>
      </c>
      <c r="C5155" t="s">
        <v>15155</v>
      </c>
      <c r="D5155" t="s">
        <v>22726</v>
      </c>
      <c r="E5155" t="s">
        <v>20041</v>
      </c>
      <c r="F5155">
        <v>1</v>
      </c>
      <c r="G5155">
        <v>8</v>
      </c>
      <c r="H5155" s="1">
        <v>753</v>
      </c>
      <c r="I5155" s="87"/>
      <c r="K5155" s="86" t="s">
        <v>17485</v>
      </c>
      <c r="L5155" s="86" t="s">
        <v>17486</v>
      </c>
      <c r="N5155">
        <f>IFERROR(VLOOKUP(A5155,bip!$A:$C,2,0),"")</f>
      </c>
      <c r="O5155">
        <f>IFERROR(VLOOKUP(A5155,bip!$A:$Z,3,0),"")</f>
      </c>
    </row>
    <row r="5156" spans="1:15" ht="13.2">
      <c r="A5156" t="s">
        <v>4480</v>
      </c>
      <c r="B5156" t="s">
        <v>4480</v>
      </c>
      <c r="C5156" t="s">
        <v>15155</v>
      </c>
      <c r="D5156" t="s">
        <v>31606</v>
      </c>
      <c r="E5156" t="s">
        <v>20046</v>
      </c>
      <c r="F5156">
        <v>1</v>
      </c>
      <c r="G5156">
        <v>10</v>
      </c>
      <c r="H5156" s="1">
        <v>1432</v>
      </c>
      <c r="I5156" s="87"/>
      <c r="K5156" s="86" t="s">
        <v>17485</v>
      </c>
      <c r="L5156" s="86" t="s">
        <v>17486</v>
      </c>
      <c r="N5156">
        <f>IFERROR(VLOOKUP(A5156,bip!$A:$C,2,0),"")</f>
      </c>
      <c r="O5156">
        <f>IFERROR(VLOOKUP(A5156,bip!$A:$Z,3,0),"")</f>
      </c>
    </row>
    <row r="5157" spans="1:15" ht="13.2">
      <c r="A5157" t="s">
        <v>4485</v>
      </c>
      <c r="B5157" t="s">
        <v>4485</v>
      </c>
      <c r="C5157" t="s">
        <v>15155</v>
      </c>
      <c r="D5157" t="s">
        <v>22733</v>
      </c>
      <c r="E5157" t="s">
        <v>20051</v>
      </c>
      <c r="F5157">
        <v>1</v>
      </c>
      <c r="G5157">
        <v>8</v>
      </c>
      <c r="H5157" s="1">
        <v>791</v>
      </c>
      <c r="I5157" s="87"/>
      <c r="K5157" s="86" t="s">
        <v>17485</v>
      </c>
      <c r="L5157" s="86" t="s">
        <v>17486</v>
      </c>
      <c r="N5157">
        <f>IFERROR(VLOOKUP(A5157,bip!$A:$C,2,0),"")</f>
      </c>
      <c r="O5157">
        <f>IFERROR(VLOOKUP(A5157,bip!$A:$Z,3,0),"")</f>
      </c>
    </row>
    <row r="5158" spans="1:15" ht="13.2">
      <c r="A5158" t="s">
        <v>4493</v>
      </c>
      <c r="B5158" t="s">
        <v>4493</v>
      </c>
      <c r="C5158" t="s">
        <v>15155</v>
      </c>
      <c r="D5158" t="s">
        <v>22727</v>
      </c>
      <c r="E5158" t="s">
        <v>20042</v>
      </c>
      <c r="F5158">
        <v>1</v>
      </c>
      <c r="G5158">
        <v>6</v>
      </c>
      <c r="H5158" s="1">
        <v>965</v>
      </c>
      <c r="I5158" s="87"/>
      <c r="K5158" s="86" t="s">
        <v>17485</v>
      </c>
      <c r="L5158" s="86" t="s">
        <v>17486</v>
      </c>
      <c r="N5158">
        <f>IFERROR(VLOOKUP(A5158,bip!$A:$C,2,0),"")</f>
      </c>
      <c r="O5158">
        <f>IFERROR(VLOOKUP(A5158,bip!$A:$Z,3,0),"")</f>
      </c>
    </row>
    <row r="5159" spans="1:15" ht="13.2">
      <c r="A5159" t="s">
        <v>4481</v>
      </c>
      <c r="B5159" t="s">
        <v>4481</v>
      </c>
      <c r="C5159" t="s">
        <v>15155</v>
      </c>
      <c r="D5159" t="s">
        <v>22732</v>
      </c>
      <c r="E5159" t="s">
        <v>20049</v>
      </c>
      <c r="F5159">
        <v>1</v>
      </c>
      <c r="G5159">
        <v>5</v>
      </c>
      <c r="H5159" s="1">
        <v>2218</v>
      </c>
      <c r="I5159" s="87"/>
      <c r="K5159" s="86" t="s">
        <v>17485</v>
      </c>
      <c r="L5159" s="86" t="s">
        <v>17486</v>
      </c>
      <c r="N5159">
        <f>IFERROR(VLOOKUP(A5159,bip!$A:$C,2,0),"")</f>
      </c>
      <c r="O5159">
        <f>IFERROR(VLOOKUP(A5159,bip!$A:$Z,3,0),"")</f>
      </c>
    </row>
    <row r="5160" spans="1:15" ht="13.2">
      <c r="A5160" t="s">
        <v>4486</v>
      </c>
      <c r="B5160" t="s">
        <v>4486</v>
      </c>
      <c r="C5160" t="s">
        <v>15155</v>
      </c>
      <c r="D5160" t="s">
        <v>22727</v>
      </c>
      <c r="E5160" t="s">
        <v>20052</v>
      </c>
      <c r="F5160">
        <v>1</v>
      </c>
      <c r="G5160">
        <v>6</v>
      </c>
      <c r="H5160" s="1">
        <v>1013</v>
      </c>
      <c r="I5160" s="87"/>
      <c r="K5160" s="86" t="s">
        <v>17485</v>
      </c>
      <c r="L5160" s="86" t="s">
        <v>17486</v>
      </c>
      <c r="N5160">
        <f>IFERROR(VLOOKUP(A5160,bip!$A:$C,2,0),"")</f>
      </c>
      <c r="O5160">
        <f>IFERROR(VLOOKUP(A5160,bip!$A:$Z,3,0),"")</f>
      </c>
    </row>
    <row r="5161" spans="1:15" ht="13.2">
      <c r="A5161" t="s">
        <v>4494</v>
      </c>
      <c r="B5161" t="s">
        <v>4494</v>
      </c>
      <c r="C5161" t="s">
        <v>15155</v>
      </c>
      <c r="D5161" t="s">
        <v>22728</v>
      </c>
      <c r="E5161" t="s">
        <v>20043</v>
      </c>
      <c r="F5161">
        <v>1</v>
      </c>
      <c r="G5161">
        <v>4</v>
      </c>
      <c r="H5161" s="1">
        <v>1541</v>
      </c>
      <c r="I5161" s="87"/>
      <c r="K5161" s="86" t="s">
        <v>17485</v>
      </c>
      <c r="L5161" s="86" t="s">
        <v>17486</v>
      </c>
      <c r="N5161">
        <f>IFERROR(VLOOKUP(A5161,bip!$A:$C,2,0),"")</f>
      </c>
      <c r="O5161">
        <f>IFERROR(VLOOKUP(A5161,bip!$A:$Z,3,0),"")</f>
      </c>
    </row>
    <row r="5162" spans="1:15" ht="13.2">
      <c r="A5162" t="s">
        <v>4482</v>
      </c>
      <c r="B5162" t="s">
        <v>4482</v>
      </c>
      <c r="C5162" t="s">
        <v>15155</v>
      </c>
      <c r="D5162" t="s">
        <v>31607</v>
      </c>
      <c r="E5162" t="s">
        <v>20047</v>
      </c>
      <c r="F5162">
        <v>1</v>
      </c>
      <c r="G5162">
        <v>4</v>
      </c>
      <c r="H5162" s="1">
        <v>3697</v>
      </c>
      <c r="I5162" s="87"/>
      <c r="K5162" s="86" t="s">
        <v>17485</v>
      </c>
      <c r="L5162" s="86" t="s">
        <v>17486</v>
      </c>
      <c r="N5162">
        <f>IFERROR(VLOOKUP(A5162,bip!$A:$C,2,0),"")</f>
      </c>
      <c r="O5162">
        <f>IFERROR(VLOOKUP(A5162,bip!$A:$Z,3,0),"")</f>
      </c>
    </row>
    <row r="5163" spans="1:15" ht="13.2">
      <c r="A5163" t="s">
        <v>4487</v>
      </c>
      <c r="B5163" t="s">
        <v>4487</v>
      </c>
      <c r="C5163" t="s">
        <v>15155</v>
      </c>
      <c r="D5163" t="s">
        <v>22728</v>
      </c>
      <c r="E5163" t="s">
        <v>20053</v>
      </c>
      <c r="F5163">
        <v>1</v>
      </c>
      <c r="G5163">
        <v>4</v>
      </c>
      <c r="H5163" s="1">
        <v>1618</v>
      </c>
      <c r="I5163" s="87"/>
      <c r="K5163" s="86" t="s">
        <v>17485</v>
      </c>
      <c r="L5163" s="86" t="s">
        <v>17486</v>
      </c>
      <c r="N5163">
        <f>IFERROR(VLOOKUP(A5163,bip!$A:$C,2,0),"")</f>
      </c>
      <c r="O5163">
        <f>IFERROR(VLOOKUP(A5163,bip!$A:$Z,3,0),"")</f>
      </c>
    </row>
    <row r="5164" spans="1:15" ht="13.2">
      <c r="A5164" t="s">
        <v>4495</v>
      </c>
      <c r="B5164" t="s">
        <v>4495</v>
      </c>
      <c r="C5164" t="s">
        <v>15155</v>
      </c>
      <c r="D5164" t="s">
        <v>22729</v>
      </c>
      <c r="E5164" t="s">
        <v>20044</v>
      </c>
      <c r="F5164">
        <v>1</v>
      </c>
      <c r="G5164">
        <v>4</v>
      </c>
      <c r="H5164" s="1">
        <v>2122</v>
      </c>
      <c r="I5164" s="87"/>
      <c r="K5164" s="86" t="s">
        <v>17485</v>
      </c>
      <c r="L5164" s="86" t="s">
        <v>17486</v>
      </c>
      <c r="N5164">
        <f>IFERROR(VLOOKUP(A5164,bip!$A:$C,2,0),"")</f>
      </c>
      <c r="O5164">
        <f>IFERROR(VLOOKUP(A5164,bip!$A:$Z,3,0),"")</f>
      </c>
    </row>
    <row r="5165" spans="1:15" ht="13.2">
      <c r="A5165" t="s">
        <v>4483</v>
      </c>
      <c r="B5165" t="s">
        <v>4483</v>
      </c>
      <c r="C5165" t="s">
        <v>15155</v>
      </c>
      <c r="D5165" t="s">
        <v>22731</v>
      </c>
      <c r="E5165" t="s">
        <v>20048</v>
      </c>
      <c r="F5165">
        <v>1</v>
      </c>
      <c r="G5165">
        <v>3</v>
      </c>
      <c r="H5165" s="1">
        <v>4668</v>
      </c>
      <c r="I5165" s="87"/>
      <c r="K5165" s="86" t="s">
        <v>17485</v>
      </c>
      <c r="L5165" s="86" t="s">
        <v>17486</v>
      </c>
      <c r="N5165">
        <f>IFERROR(VLOOKUP(A5165,bip!$A:$C,2,0),"")</f>
      </c>
      <c r="O5165">
        <f>IFERROR(VLOOKUP(A5165,bip!$A:$Z,3,0),"")</f>
      </c>
    </row>
    <row r="5166" spans="1:15" ht="13.2">
      <c r="A5166" t="s">
        <v>4488</v>
      </c>
      <c r="B5166" t="s">
        <v>4488</v>
      </c>
      <c r="C5166" t="s">
        <v>15155</v>
      </c>
      <c r="D5166" t="s">
        <v>22729</v>
      </c>
      <c r="E5166" t="s">
        <v>20054</v>
      </c>
      <c r="F5166">
        <v>1</v>
      </c>
      <c r="G5166">
        <v>4</v>
      </c>
      <c r="H5166" s="1">
        <v>2228</v>
      </c>
      <c r="I5166" s="87"/>
      <c r="K5166" s="86" t="s">
        <v>17485</v>
      </c>
      <c r="L5166" s="86" t="s">
        <v>17486</v>
      </c>
      <c r="N5166">
        <f>IFERROR(VLOOKUP(A5166,bip!$A:$C,2,0),"")</f>
      </c>
      <c r="O5166">
        <f>IFERROR(VLOOKUP(A5166,bip!$A:$Z,3,0),"")</f>
      </c>
    </row>
    <row r="5167" spans="1:15" ht="13.2">
      <c r="A5167" t="s">
        <v>14103</v>
      </c>
      <c r="B5167" t="s">
        <v>14103</v>
      </c>
      <c r="C5167" t="s">
        <v>15155</v>
      </c>
      <c r="D5167" t="s">
        <v>31608</v>
      </c>
      <c r="E5167" t="s">
        <v>32083</v>
      </c>
      <c r="F5167">
        <v>1</v>
      </c>
      <c r="G5167">
        <v>10</v>
      </c>
      <c r="H5167" s="1">
        <v>771</v>
      </c>
      <c r="I5167" s="87"/>
      <c r="K5167" s="86" t="s">
        <v>17485</v>
      </c>
      <c r="L5167" s="86" t="s">
        <v>17486</v>
      </c>
      <c r="N5167">
        <f>IFERROR(VLOOKUP(A5167,bip!$A:$C,2,0),"")</f>
      </c>
      <c r="O5167">
        <f>IFERROR(VLOOKUP(A5167,bip!$A:$Z,3,0),"")</f>
      </c>
    </row>
    <row r="5168" spans="1:15" ht="13.2">
      <c r="A5168" t="s">
        <v>14104</v>
      </c>
      <c r="B5168" t="s">
        <v>14104</v>
      </c>
      <c r="C5168" t="s">
        <v>15155</v>
      </c>
      <c r="D5168" t="s">
        <v>31609</v>
      </c>
      <c r="E5168" t="s">
        <v>32084</v>
      </c>
      <c r="F5168">
        <v>1</v>
      </c>
      <c r="G5168">
        <v>8</v>
      </c>
      <c r="H5168" s="1">
        <v>955</v>
      </c>
      <c r="I5168" s="87"/>
      <c r="K5168" s="86" t="s">
        <v>17485</v>
      </c>
      <c r="L5168" s="86" t="s">
        <v>17486</v>
      </c>
      <c r="N5168">
        <f>IFERROR(VLOOKUP(A5168,bip!$A:$C,2,0),"")</f>
      </c>
      <c r="O5168">
        <f>IFERROR(VLOOKUP(A5168,bip!$A:$Z,3,0),"")</f>
      </c>
    </row>
    <row r="5169" spans="1:15" ht="13.2">
      <c r="A5169" t="s">
        <v>14099</v>
      </c>
      <c r="B5169" t="s">
        <v>14099</v>
      </c>
      <c r="C5169" t="s">
        <v>15155</v>
      </c>
      <c r="D5169" t="s">
        <v>31610</v>
      </c>
      <c r="E5169" t="s">
        <v>32085</v>
      </c>
      <c r="F5169">
        <v>1</v>
      </c>
      <c r="G5169">
        <v>24</v>
      </c>
      <c r="H5169" s="1">
        <v>253</v>
      </c>
      <c r="I5169" s="87"/>
      <c r="K5169" s="86" t="s">
        <v>17485</v>
      </c>
      <c r="L5169" s="86" t="s">
        <v>17486</v>
      </c>
      <c r="N5169">
        <f>IFERROR(VLOOKUP(A5169,bip!$A:$C,2,0),"")</f>
      </c>
      <c r="O5169">
        <f>IFERROR(VLOOKUP(A5169,bip!$A:$Z,3,0),"")</f>
      </c>
    </row>
    <row r="5170" spans="1:15" ht="13.2">
      <c r="A5170" t="s">
        <v>14100</v>
      </c>
      <c r="B5170" t="s">
        <v>14100</v>
      </c>
      <c r="C5170" t="s">
        <v>15155</v>
      </c>
      <c r="D5170" t="s">
        <v>31611</v>
      </c>
      <c r="E5170" t="s">
        <v>32086</v>
      </c>
      <c r="F5170">
        <v>1</v>
      </c>
      <c r="G5170">
        <v>18</v>
      </c>
      <c r="H5170" s="1">
        <v>316</v>
      </c>
      <c r="I5170" s="87"/>
      <c r="K5170" s="86" t="s">
        <v>17485</v>
      </c>
      <c r="L5170" s="86" t="s">
        <v>17486</v>
      </c>
      <c r="N5170">
        <f>IFERROR(VLOOKUP(A5170,bip!$A:$C,2,0),"")</f>
      </c>
      <c r="O5170">
        <f>IFERROR(VLOOKUP(A5170,bip!$A:$Z,3,0),"")</f>
      </c>
    </row>
    <row r="5171" spans="1:15" ht="13.2">
      <c r="A5171" t="s">
        <v>14101</v>
      </c>
      <c r="B5171" t="s">
        <v>14101</v>
      </c>
      <c r="C5171" t="s">
        <v>15155</v>
      </c>
      <c r="D5171" t="s">
        <v>31612</v>
      </c>
      <c r="E5171" t="s">
        <v>32087</v>
      </c>
      <c r="F5171">
        <v>1</v>
      </c>
      <c r="G5171">
        <v>18</v>
      </c>
      <c r="H5171" s="1">
        <v>391</v>
      </c>
      <c r="I5171" s="87"/>
      <c r="K5171" s="86" t="s">
        <v>17485</v>
      </c>
      <c r="L5171" s="86" t="s">
        <v>17486</v>
      </c>
      <c r="N5171">
        <f>IFERROR(VLOOKUP(A5171,bip!$A:$C,2,0),"")</f>
      </c>
      <c r="O5171">
        <f>IFERROR(VLOOKUP(A5171,bip!$A:$Z,3,0),"")</f>
      </c>
    </row>
    <row r="5172" spans="1:15" ht="13.2">
      <c r="A5172" t="s">
        <v>14102</v>
      </c>
      <c r="B5172" t="s">
        <v>14102</v>
      </c>
      <c r="C5172" t="s">
        <v>15155</v>
      </c>
      <c r="D5172" t="s">
        <v>31613</v>
      </c>
      <c r="E5172" t="s">
        <v>32088</v>
      </c>
      <c r="F5172">
        <v>1</v>
      </c>
      <c r="G5172">
        <v>12</v>
      </c>
      <c r="H5172" s="1">
        <v>581</v>
      </c>
      <c r="I5172" s="87"/>
      <c r="K5172" s="86" t="s">
        <v>17485</v>
      </c>
      <c r="L5172" s="86" t="s">
        <v>17486</v>
      </c>
      <c r="N5172">
        <f>IFERROR(VLOOKUP(A5172,bip!$A:$C,2,0),"")</f>
      </c>
      <c r="O5172">
        <f>IFERROR(VLOOKUP(A5172,bip!$A:$Z,3,0),"")</f>
      </c>
    </row>
    <row r="5173" spans="1:15" ht="13.2">
      <c r="A5173" t="s">
        <v>4496</v>
      </c>
      <c r="B5173" t="s">
        <v>4496</v>
      </c>
      <c r="C5173" t="s">
        <v>15155</v>
      </c>
      <c r="D5173" t="s">
        <v>31614</v>
      </c>
      <c r="E5173" t="s">
        <v>32089</v>
      </c>
      <c r="F5173">
        <v>1</v>
      </c>
      <c r="G5173">
        <v>10</v>
      </c>
      <c r="H5173" s="1">
        <v>2662</v>
      </c>
      <c r="I5173" s="87"/>
      <c r="K5173" s="86" t="s">
        <v>17485</v>
      </c>
      <c r="L5173" s="86" t="s">
        <v>17486</v>
      </c>
      <c r="N5173">
        <f>IFERROR(VLOOKUP(A5173,bip!$A:$C,2,0),"")</f>
      </c>
      <c r="O5173">
        <f>IFERROR(VLOOKUP(A5173,bip!$A:$Z,3,0),"")</f>
      </c>
    </row>
    <row r="5174" spans="1:15" ht="13.2">
      <c r="A5174" t="s">
        <v>4497</v>
      </c>
      <c r="B5174" t="s">
        <v>4497</v>
      </c>
      <c r="C5174" t="s">
        <v>15155</v>
      </c>
      <c r="D5174" t="s">
        <v>31615</v>
      </c>
      <c r="E5174" t="s">
        <v>32090</v>
      </c>
      <c r="F5174">
        <v>1</v>
      </c>
      <c r="G5174">
        <v>6</v>
      </c>
      <c r="H5174" s="1">
        <v>3897</v>
      </c>
      <c r="I5174" s="87"/>
      <c r="K5174" s="86" t="s">
        <v>17485</v>
      </c>
      <c r="L5174" s="86" t="s">
        <v>17486</v>
      </c>
      <c r="N5174">
        <f>IFERROR(VLOOKUP(A5174,bip!$A:$C,2,0),"")</f>
      </c>
      <c r="O5174">
        <f>IFERROR(VLOOKUP(A5174,bip!$A:$Z,3,0),"")</f>
      </c>
    </row>
    <row r="5175" spans="1:15" ht="13.2">
      <c r="A5175" t="s">
        <v>4498</v>
      </c>
      <c r="B5175" t="s">
        <v>4498</v>
      </c>
      <c r="C5175" t="s">
        <v>15155</v>
      </c>
      <c r="D5175" t="s">
        <v>31616</v>
      </c>
      <c r="E5175" t="s">
        <v>32091</v>
      </c>
      <c r="F5175">
        <v>1</v>
      </c>
      <c r="G5175">
        <v>6</v>
      </c>
      <c r="H5175" s="1">
        <v>3978</v>
      </c>
      <c r="I5175" s="87"/>
      <c r="K5175" s="86" t="s">
        <v>17485</v>
      </c>
      <c r="L5175" s="86" t="s">
        <v>17486</v>
      </c>
      <c r="N5175">
        <f>IFERROR(VLOOKUP(A5175,bip!$A:$C,2,0),"")</f>
      </c>
      <c r="O5175">
        <f>IFERROR(VLOOKUP(A5175,bip!$A:$Z,3,0),"")</f>
      </c>
    </row>
    <row r="5176" spans="1:15" ht="13.2">
      <c r="A5176" t="s">
        <v>4499</v>
      </c>
      <c r="B5176" t="s">
        <v>4499</v>
      </c>
      <c r="C5176" t="s">
        <v>15155</v>
      </c>
      <c r="D5176" t="s">
        <v>31617</v>
      </c>
      <c r="E5176" t="s">
        <v>32092</v>
      </c>
      <c r="F5176">
        <v>1</v>
      </c>
      <c r="G5176">
        <v>6</v>
      </c>
      <c r="H5176" s="1">
        <v>1995</v>
      </c>
      <c r="I5176" s="87"/>
      <c r="K5176" s="86" t="s">
        <v>17485</v>
      </c>
      <c r="L5176" s="86" t="s">
        <v>17486</v>
      </c>
      <c r="N5176">
        <f>IFERROR(VLOOKUP(A5176,bip!$A:$C,2,0),"")</f>
      </c>
      <c r="O5176">
        <f>IFERROR(VLOOKUP(A5176,bip!$A:$Z,3,0),"")</f>
      </c>
    </row>
    <row r="5177" spans="1:15" ht="13.2">
      <c r="A5177" t="s">
        <v>4500</v>
      </c>
      <c r="B5177" t="s">
        <v>4500</v>
      </c>
      <c r="C5177" t="s">
        <v>15155</v>
      </c>
      <c r="D5177" t="s">
        <v>31618</v>
      </c>
      <c r="E5177" t="s">
        <v>32093</v>
      </c>
      <c r="F5177">
        <v>1</v>
      </c>
      <c r="G5177">
        <v>6</v>
      </c>
      <c r="H5177" s="1">
        <v>2185</v>
      </c>
      <c r="I5177" s="87"/>
      <c r="K5177" s="86" t="s">
        <v>17485</v>
      </c>
      <c r="L5177" s="86" t="s">
        <v>17486</v>
      </c>
      <c r="N5177">
        <f>IFERROR(VLOOKUP(A5177,bip!$A:$C,2,0),"")</f>
      </c>
      <c r="O5177">
        <f>IFERROR(VLOOKUP(A5177,bip!$A:$Z,3,0),"")</f>
      </c>
    </row>
    <row r="5178" spans="1:15" ht="13.2">
      <c r="A5178" t="s">
        <v>13636</v>
      </c>
      <c r="B5178" t="s">
        <v>13636</v>
      </c>
      <c r="C5178" t="s">
        <v>15155</v>
      </c>
      <c r="D5178" t="s">
        <v>31619</v>
      </c>
      <c r="E5178" t="s">
        <v>20863</v>
      </c>
      <c r="F5178">
        <v>1</v>
      </c>
      <c r="G5178">
        <v>24</v>
      </c>
      <c r="H5178" s="1">
        <v>175</v>
      </c>
      <c r="I5178" s="87"/>
      <c r="K5178" s="86" t="s">
        <v>17485</v>
      </c>
      <c r="L5178" s="86" t="s">
        <v>17486</v>
      </c>
      <c r="N5178">
        <f>IFERROR(VLOOKUP(A5178,bip!$A:$C,2,0),"")</f>
      </c>
      <c r="O5178">
        <f>IFERROR(VLOOKUP(A5178,bip!$A:$Z,3,0),"")</f>
      </c>
    </row>
    <row r="5179" spans="1:15" ht="13.2">
      <c r="A5179" t="s">
        <v>13637</v>
      </c>
      <c r="B5179" t="s">
        <v>13637</v>
      </c>
      <c r="C5179" t="s">
        <v>15155</v>
      </c>
      <c r="D5179" t="s">
        <v>31620</v>
      </c>
      <c r="E5179" t="s">
        <v>20862</v>
      </c>
      <c r="F5179">
        <v>1</v>
      </c>
      <c r="G5179">
        <v>24</v>
      </c>
      <c r="H5179" s="1">
        <v>220</v>
      </c>
      <c r="I5179" s="87"/>
      <c r="K5179" s="86" t="s">
        <v>17485</v>
      </c>
      <c r="L5179" s="86" t="s">
        <v>17486</v>
      </c>
      <c r="N5179">
        <f>IFERROR(VLOOKUP(A5179,bip!$A:$C,2,0),"")</f>
      </c>
      <c r="O5179">
        <f>IFERROR(VLOOKUP(A5179,bip!$A:$Z,3,0),"")</f>
      </c>
    </row>
    <row r="5180" spans="1:15" ht="13.2">
      <c r="A5180" t="s">
        <v>13641</v>
      </c>
      <c r="B5180" t="s">
        <v>13641</v>
      </c>
      <c r="C5180" t="s">
        <v>15155</v>
      </c>
      <c r="D5180" t="s">
        <v>31621</v>
      </c>
      <c r="E5180" t="s">
        <v>20056</v>
      </c>
      <c r="F5180">
        <v>1</v>
      </c>
      <c r="G5180">
        <v>12</v>
      </c>
      <c r="H5180" s="1">
        <v>428</v>
      </c>
      <c r="I5180" s="87"/>
      <c r="K5180" s="86" t="s">
        <v>17485</v>
      </c>
      <c r="L5180" s="86" t="s">
        <v>17486</v>
      </c>
      <c r="N5180">
        <f>IFERROR(VLOOKUP(A5180,bip!$A:$C,2,0),"")</f>
      </c>
      <c r="O5180">
        <f>IFERROR(VLOOKUP(A5180,bip!$A:$Z,3,0),"")</f>
      </c>
    </row>
    <row r="5181" spans="1:15" ht="13.2">
      <c r="A5181" t="s">
        <v>13642</v>
      </c>
      <c r="B5181" t="s">
        <v>13642</v>
      </c>
      <c r="C5181" t="s">
        <v>15155</v>
      </c>
      <c r="D5181" t="s">
        <v>31622</v>
      </c>
      <c r="E5181" t="s">
        <v>20057</v>
      </c>
      <c r="F5181">
        <v>1</v>
      </c>
      <c r="G5181">
        <v>12</v>
      </c>
      <c r="H5181" s="1">
        <v>475</v>
      </c>
      <c r="I5181" s="87"/>
      <c r="K5181" s="86" t="s">
        <v>17485</v>
      </c>
      <c r="L5181" s="86" t="s">
        <v>17486</v>
      </c>
      <c r="N5181">
        <f>IFERROR(VLOOKUP(A5181,bip!$A:$C,2,0),"")</f>
      </c>
      <c r="O5181">
        <f>IFERROR(VLOOKUP(A5181,bip!$A:$Z,3,0),"")</f>
      </c>
    </row>
    <row r="5182" spans="1:15" ht="13.2">
      <c r="A5182" t="s">
        <v>13640</v>
      </c>
      <c r="B5182" t="s">
        <v>13640</v>
      </c>
      <c r="C5182" t="s">
        <v>15155</v>
      </c>
      <c r="D5182" t="s">
        <v>31623</v>
      </c>
      <c r="E5182" t="s">
        <v>20055</v>
      </c>
      <c r="F5182">
        <v>1</v>
      </c>
      <c r="G5182">
        <v>12</v>
      </c>
      <c r="H5182" s="1">
        <v>356</v>
      </c>
      <c r="I5182" s="87"/>
      <c r="K5182" s="86" t="s">
        <v>17485</v>
      </c>
      <c r="L5182" s="86" t="s">
        <v>17486</v>
      </c>
      <c r="N5182">
        <f>IFERROR(VLOOKUP(A5182,bip!$A:$C,2,0),"")</f>
      </c>
      <c r="O5182">
        <f>IFERROR(VLOOKUP(A5182,bip!$A:$Z,3,0),"")</f>
      </c>
    </row>
    <row r="5183" spans="1:15" ht="13.2">
      <c r="A5183" t="s">
        <v>3619</v>
      </c>
      <c r="B5183" t="s">
        <v>3619</v>
      </c>
      <c r="C5183" t="s">
        <v>15155</v>
      </c>
      <c r="D5183" t="s">
        <v>28953</v>
      </c>
      <c r="E5183" t="s">
        <v>28954</v>
      </c>
      <c r="F5183">
        <v>1</v>
      </c>
      <c r="G5183">
        <v>20</v>
      </c>
      <c r="H5183" s="1">
        <v>1121</v>
      </c>
      <c r="I5183" s="87"/>
      <c r="K5183" s="86" t="s">
        <v>17485</v>
      </c>
      <c r="L5183" s="86" t="s">
        <v>17486</v>
      </c>
      <c r="N5183">
        <f>IFERROR(VLOOKUP(A5183,bip!$A:$C,2,0),"")</f>
      </c>
      <c r="O5183">
        <f>IFERROR(VLOOKUP(A5183,bip!$A:$Z,3,0),"")</f>
      </c>
    </row>
    <row r="5184" spans="1:15" ht="13.2">
      <c r="A5184" t="s">
        <v>4464</v>
      </c>
      <c r="B5184" t="s">
        <v>4464</v>
      </c>
      <c r="C5184" t="s">
        <v>15155</v>
      </c>
      <c r="D5184" t="s">
        <v>31624</v>
      </c>
      <c r="E5184" t="s">
        <v>29167</v>
      </c>
      <c r="F5184">
        <v>1</v>
      </c>
      <c r="G5184">
        <v>1</v>
      </c>
      <c r="H5184" s="1">
        <v>4025</v>
      </c>
      <c r="I5184" s="87"/>
      <c r="K5184" s="86" t="s">
        <v>17485</v>
      </c>
      <c r="L5184" s="86" t="s">
        <v>17486</v>
      </c>
      <c r="N5184">
        <f>IFERROR(VLOOKUP(A5184,bip!$A:$C,2,0),"")</f>
      </c>
      <c r="O5184">
        <f>IFERROR(VLOOKUP(A5184,bip!$A:$Z,3,0),"")</f>
      </c>
    </row>
    <row r="5185" spans="1:15" ht="13.2">
      <c r="A5185" t="s">
        <v>4468</v>
      </c>
      <c r="B5185" t="s">
        <v>4468</v>
      </c>
      <c r="C5185" t="s">
        <v>15155</v>
      </c>
      <c r="D5185" t="s">
        <v>22714</v>
      </c>
      <c r="E5185" t="s">
        <v>22715</v>
      </c>
      <c r="F5185">
        <v>1</v>
      </c>
      <c r="G5185">
        <v>10</v>
      </c>
      <c r="H5185" s="1">
        <v>391</v>
      </c>
      <c r="I5185" s="87"/>
      <c r="K5185" s="86" t="s">
        <v>17485</v>
      </c>
      <c r="L5185" s="86" t="s">
        <v>17486</v>
      </c>
      <c r="N5185">
        <f>IFERROR(VLOOKUP(A5185,bip!$A:$C,2,0),"")</f>
      </c>
      <c r="O5185">
        <f>IFERROR(VLOOKUP(A5185,bip!$A:$Z,3,0),"")</f>
      </c>
    </row>
    <row r="5186" spans="1:15" ht="13.2">
      <c r="A5186" t="s">
        <v>14383</v>
      </c>
      <c r="B5186" t="s">
        <v>14383</v>
      </c>
      <c r="C5186" t="s">
        <v>15155</v>
      </c>
      <c r="D5186" t="s">
        <v>31625</v>
      </c>
      <c r="E5186" t="s">
        <v>29164</v>
      </c>
      <c r="F5186">
        <v>1</v>
      </c>
      <c r="G5186">
        <v>1</v>
      </c>
      <c r="H5186" s="1">
        <v>5637</v>
      </c>
      <c r="I5186" s="87"/>
      <c r="K5186" s="86" t="s">
        <v>17485</v>
      </c>
      <c r="L5186" s="86" t="s">
        <v>17486</v>
      </c>
      <c r="N5186">
        <f>IFERROR(VLOOKUP(A5186,bip!$A:$C,2,0),"")</f>
      </c>
      <c r="O5186">
        <f>IFERROR(VLOOKUP(A5186,bip!$A:$Z,3,0),"")</f>
      </c>
    </row>
    <row r="5187" spans="1:15" ht="13.2">
      <c r="A5187" t="s">
        <v>4465</v>
      </c>
      <c r="B5187" t="s">
        <v>4465</v>
      </c>
      <c r="C5187" t="s">
        <v>15155</v>
      </c>
      <c r="D5187" t="s">
        <v>31626</v>
      </c>
      <c r="E5187" t="s">
        <v>29168</v>
      </c>
      <c r="F5187">
        <v>1</v>
      </c>
      <c r="G5187">
        <v>1</v>
      </c>
      <c r="H5187" s="1">
        <v>5289</v>
      </c>
      <c r="I5187" s="87"/>
      <c r="K5187" s="86" t="s">
        <v>17485</v>
      </c>
      <c r="L5187" s="86" t="s">
        <v>17486</v>
      </c>
      <c r="N5187">
        <f>IFERROR(VLOOKUP(A5187,bip!$A:$C,2,0),"")</f>
      </c>
      <c r="O5187">
        <f>IFERROR(VLOOKUP(A5187,bip!$A:$Z,3,0),"")</f>
      </c>
    </row>
    <row r="5188" spans="1:15" ht="13.2">
      <c r="A5188" t="s">
        <v>4469</v>
      </c>
      <c r="B5188" t="s">
        <v>4469</v>
      </c>
      <c r="C5188" t="s">
        <v>15155</v>
      </c>
      <c r="D5188" t="s">
        <v>22716</v>
      </c>
      <c r="E5188" t="s">
        <v>22717</v>
      </c>
      <c r="F5188">
        <v>1</v>
      </c>
      <c r="G5188">
        <v>10</v>
      </c>
      <c r="H5188" s="1">
        <v>538</v>
      </c>
      <c r="I5188" s="87"/>
      <c r="K5188" s="86" t="s">
        <v>17485</v>
      </c>
      <c r="L5188" s="86" t="s">
        <v>17486</v>
      </c>
      <c r="N5188">
        <f>IFERROR(VLOOKUP(A5188,bip!$A:$C,2,0),"")</f>
      </c>
      <c r="O5188">
        <f>IFERROR(VLOOKUP(A5188,bip!$A:$Z,3,0),"")</f>
      </c>
    </row>
    <row r="5189" spans="1:15" ht="13.2">
      <c r="A5189" t="s">
        <v>14384</v>
      </c>
      <c r="B5189" t="s">
        <v>14384</v>
      </c>
      <c r="C5189" t="s">
        <v>15155</v>
      </c>
      <c r="D5189" t="s">
        <v>31627</v>
      </c>
      <c r="E5189" t="s">
        <v>29165</v>
      </c>
      <c r="F5189">
        <v>1</v>
      </c>
      <c r="G5189">
        <v>1</v>
      </c>
      <c r="H5189" s="1">
        <v>6874</v>
      </c>
      <c r="I5189" s="87"/>
      <c r="K5189" s="86" t="s">
        <v>17485</v>
      </c>
      <c r="L5189" s="86" t="s">
        <v>17486</v>
      </c>
      <c r="N5189">
        <f>IFERROR(VLOOKUP(A5189,bip!$A:$C,2,0),"")</f>
      </c>
      <c r="O5189">
        <f>IFERROR(VLOOKUP(A5189,bip!$A:$Z,3,0),"")</f>
      </c>
    </row>
    <row r="5190" spans="1:15" ht="13.2">
      <c r="A5190" t="s">
        <v>4466</v>
      </c>
      <c r="B5190" t="s">
        <v>4466</v>
      </c>
      <c r="C5190" t="s">
        <v>15155</v>
      </c>
      <c r="D5190" t="s">
        <v>25944</v>
      </c>
      <c r="E5190" t="s">
        <v>29169</v>
      </c>
      <c r="F5190">
        <v>1</v>
      </c>
      <c r="G5190">
        <v>1</v>
      </c>
      <c r="H5190" s="1">
        <v>6385</v>
      </c>
      <c r="I5190" s="87"/>
      <c r="K5190" s="86" t="s">
        <v>17485</v>
      </c>
      <c r="L5190" s="86" t="s">
        <v>17486</v>
      </c>
      <c r="N5190">
        <f>IFERROR(VLOOKUP(A5190,bip!$A:$C,2,0),"")</f>
      </c>
      <c r="O5190">
        <f>IFERROR(VLOOKUP(A5190,bip!$A:$Z,3,0),"")</f>
      </c>
    </row>
    <row r="5191" spans="1:15" ht="13.2">
      <c r="A5191" t="s">
        <v>4470</v>
      </c>
      <c r="B5191" t="s">
        <v>4470</v>
      </c>
      <c r="C5191" t="s">
        <v>15155</v>
      </c>
      <c r="D5191" t="s">
        <v>22718</v>
      </c>
      <c r="E5191" t="s">
        <v>22719</v>
      </c>
      <c r="F5191">
        <v>1</v>
      </c>
      <c r="G5191">
        <v>10</v>
      </c>
      <c r="H5191" s="1">
        <v>715</v>
      </c>
      <c r="I5191" s="87"/>
      <c r="K5191" s="86" t="s">
        <v>17485</v>
      </c>
      <c r="L5191" s="86" t="s">
        <v>17486</v>
      </c>
      <c r="N5191">
        <f>IFERROR(VLOOKUP(A5191,bip!$A:$C,2,0),"")</f>
      </c>
      <c r="O5191">
        <f>IFERROR(VLOOKUP(A5191,bip!$A:$Z,3,0),"")</f>
      </c>
    </row>
    <row r="5192" spans="1:15" ht="13.2">
      <c r="A5192" t="s">
        <v>14385</v>
      </c>
      <c r="B5192" t="s">
        <v>14385</v>
      </c>
      <c r="C5192" t="s">
        <v>15155</v>
      </c>
      <c r="D5192" t="s">
        <v>31628</v>
      </c>
      <c r="E5192" t="s">
        <v>29166</v>
      </c>
      <c r="F5192">
        <v>1</v>
      </c>
      <c r="G5192">
        <v>1</v>
      </c>
      <c r="H5192" s="1">
        <v>8941</v>
      </c>
      <c r="I5192" s="87"/>
      <c r="K5192" s="86" t="s">
        <v>17485</v>
      </c>
      <c r="L5192" s="86" t="s">
        <v>17486</v>
      </c>
      <c r="N5192">
        <f>IFERROR(VLOOKUP(A5192,bip!$A:$C,2,0),"")</f>
      </c>
      <c r="O5192">
        <f>IFERROR(VLOOKUP(A5192,bip!$A:$Z,3,0),"")</f>
      </c>
    </row>
    <row r="5193" spans="1:15" ht="13.2">
      <c r="A5193" t="s">
        <v>4467</v>
      </c>
      <c r="B5193" t="s">
        <v>4467</v>
      </c>
      <c r="C5193" t="s">
        <v>15155</v>
      </c>
      <c r="D5193" t="s">
        <v>31629</v>
      </c>
      <c r="E5193" t="s">
        <v>29170</v>
      </c>
      <c r="F5193">
        <v>1</v>
      </c>
      <c r="G5193">
        <v>1</v>
      </c>
      <c r="H5193" s="1">
        <v>8025</v>
      </c>
      <c r="I5193" s="87"/>
      <c r="K5193" s="86" t="s">
        <v>17485</v>
      </c>
      <c r="L5193" s="86" t="s">
        <v>17486</v>
      </c>
      <c r="N5193">
        <f>IFERROR(VLOOKUP(A5193,bip!$A:$C,2,0),"")</f>
      </c>
      <c r="O5193">
        <f>IFERROR(VLOOKUP(A5193,bip!$A:$Z,3,0),"")</f>
      </c>
    </row>
    <row r="5194" spans="1:15" ht="13.2">
      <c r="A5194" t="s">
        <v>4471</v>
      </c>
      <c r="B5194" t="s">
        <v>4471</v>
      </c>
      <c r="C5194" t="s">
        <v>15155</v>
      </c>
      <c r="D5194" t="s">
        <v>22720</v>
      </c>
      <c r="E5194" t="s">
        <v>22721</v>
      </c>
      <c r="F5194">
        <v>1</v>
      </c>
      <c r="G5194">
        <v>10</v>
      </c>
      <c r="H5194" s="1">
        <v>1111</v>
      </c>
      <c r="I5194" s="87"/>
      <c r="K5194" s="86" t="s">
        <v>17485</v>
      </c>
      <c r="L5194" s="86" t="s">
        <v>17486</v>
      </c>
      <c r="N5194">
        <f>IFERROR(VLOOKUP(A5194,bip!$A:$C,2,0),"")</f>
      </c>
      <c r="O5194">
        <f>IFERROR(VLOOKUP(A5194,bip!$A:$Z,3,0),"")</f>
      </c>
    </row>
    <row r="5195" spans="1:15" ht="13.2">
      <c r="A5195" t="s">
        <v>14386</v>
      </c>
      <c r="B5195" t="s">
        <v>14386</v>
      </c>
      <c r="C5195" t="s">
        <v>15155</v>
      </c>
      <c r="D5195" t="s">
        <v>31630</v>
      </c>
      <c r="E5195" t="s">
        <v>22710</v>
      </c>
      <c r="F5195">
        <v>1</v>
      </c>
      <c r="G5195">
        <v>1</v>
      </c>
      <c r="H5195" s="1">
        <v>12837</v>
      </c>
      <c r="I5195" s="87"/>
      <c r="K5195" s="86" t="s">
        <v>17485</v>
      </c>
      <c r="L5195" s="86" t="s">
        <v>17486</v>
      </c>
      <c r="N5195">
        <f>IFERROR(VLOOKUP(A5195,bip!$A:$C,2,0),"")</f>
      </c>
      <c r="O5195">
        <f>IFERROR(VLOOKUP(A5195,bip!$A:$Z,3,0),"")</f>
      </c>
    </row>
    <row r="5196" spans="1:15" ht="13.2">
      <c r="A5196" t="s">
        <v>4472</v>
      </c>
      <c r="B5196" t="s">
        <v>4472</v>
      </c>
      <c r="C5196" t="s">
        <v>15155</v>
      </c>
      <c r="D5196" t="s">
        <v>31631</v>
      </c>
      <c r="E5196" t="s">
        <v>22722</v>
      </c>
      <c r="F5196">
        <v>1</v>
      </c>
      <c r="G5196">
        <v>10</v>
      </c>
      <c r="H5196" s="1">
        <v>538</v>
      </c>
      <c r="I5196" s="87"/>
      <c r="K5196" s="86" t="s">
        <v>17485</v>
      </c>
      <c r="L5196" s="86" t="s">
        <v>17486</v>
      </c>
      <c r="N5196">
        <f>IFERROR(VLOOKUP(A5196,bip!$A:$C,2,0),"")</f>
      </c>
      <c r="O5196">
        <f>IFERROR(VLOOKUP(A5196,bip!$A:$Z,3,0),"")</f>
      </c>
    </row>
    <row r="5197" spans="1:15" ht="13.2">
      <c r="A5197" t="s">
        <v>4473</v>
      </c>
      <c r="B5197" t="s">
        <v>4473</v>
      </c>
      <c r="C5197" t="s">
        <v>15155</v>
      </c>
      <c r="D5197" t="s">
        <v>25945</v>
      </c>
      <c r="E5197" t="s">
        <v>25946</v>
      </c>
      <c r="F5197">
        <v>1</v>
      </c>
      <c r="G5197">
        <v>1</v>
      </c>
      <c r="H5197" s="1">
        <v>3382</v>
      </c>
      <c r="I5197" s="87"/>
      <c r="K5197" s="86" t="s">
        <v>17485</v>
      </c>
      <c r="L5197" s="86" t="s">
        <v>17486</v>
      </c>
      <c r="N5197">
        <f>IFERROR(VLOOKUP(A5197,bip!$A:$C,2,0),"")</f>
      </c>
      <c r="O5197">
        <f>IFERROR(VLOOKUP(A5197,bip!$A:$Z,3,0),"")</f>
      </c>
    </row>
    <row r="5198" spans="1:15" ht="13.2">
      <c r="A5198" t="s">
        <v>4477</v>
      </c>
      <c r="B5198" t="s">
        <v>4477</v>
      </c>
      <c r="C5198" t="s">
        <v>15155</v>
      </c>
      <c r="D5198" t="s">
        <v>22711</v>
      </c>
      <c r="E5198" t="s">
        <v>22712</v>
      </c>
      <c r="F5198">
        <v>1</v>
      </c>
      <c r="G5198">
        <v>10</v>
      </c>
      <c r="H5198" s="1">
        <v>511</v>
      </c>
      <c r="I5198" s="87"/>
      <c r="K5198" s="86" t="s">
        <v>17485</v>
      </c>
      <c r="L5198" s="86" t="s">
        <v>17486</v>
      </c>
      <c r="N5198">
        <f>IFERROR(VLOOKUP(A5198,bip!$A:$C,2,0),"")</f>
      </c>
      <c r="O5198">
        <f>IFERROR(VLOOKUP(A5198,bip!$A:$Z,3,0),"")</f>
      </c>
    </row>
    <row r="5199" spans="1:15" ht="13.2">
      <c r="A5199" t="s">
        <v>14387</v>
      </c>
      <c r="B5199" t="s">
        <v>14387</v>
      </c>
      <c r="C5199" t="s">
        <v>15155</v>
      </c>
      <c r="D5199" t="s">
        <v>31175</v>
      </c>
      <c r="E5199" t="s">
        <v>20037</v>
      </c>
      <c r="F5199">
        <v>1</v>
      </c>
      <c r="G5199">
        <v>1</v>
      </c>
      <c r="H5199" s="1">
        <v>4234</v>
      </c>
      <c r="I5199" s="87"/>
      <c r="K5199" s="86" t="s">
        <v>17485</v>
      </c>
      <c r="L5199" s="86" t="s">
        <v>17486</v>
      </c>
      <c r="N5199">
        <f>IFERROR(VLOOKUP(A5199,bip!$A:$C,2,0),"")</f>
      </c>
      <c r="O5199">
        <f>IFERROR(VLOOKUP(A5199,bip!$A:$Z,3,0),"")</f>
      </c>
    </row>
    <row r="5200" spans="1:15" ht="13.2">
      <c r="A5200" t="s">
        <v>4474</v>
      </c>
      <c r="B5200" t="s">
        <v>4474</v>
      </c>
      <c r="C5200" t="s">
        <v>15155</v>
      </c>
      <c r="D5200" t="s">
        <v>25947</v>
      </c>
      <c r="E5200" t="s">
        <v>25948</v>
      </c>
      <c r="F5200">
        <v>1</v>
      </c>
      <c r="G5200">
        <v>1</v>
      </c>
      <c r="H5200" s="1">
        <v>4444</v>
      </c>
      <c r="I5200" s="87"/>
      <c r="K5200" s="86" t="s">
        <v>17485</v>
      </c>
      <c r="L5200" s="86" t="s">
        <v>17486</v>
      </c>
      <c r="N5200">
        <f>IFERROR(VLOOKUP(A5200,bip!$A:$C,2,0),"")</f>
      </c>
      <c r="O5200">
        <f>IFERROR(VLOOKUP(A5200,bip!$A:$Z,3,0),"")</f>
      </c>
    </row>
    <row r="5201" spans="1:15" ht="13.2">
      <c r="A5201" t="s">
        <v>30213</v>
      </c>
      <c r="B5201" t="s">
        <v>30213</v>
      </c>
      <c r="C5201" t="s">
        <v>15155</v>
      </c>
      <c r="D5201" t="s">
        <v>30214</v>
      </c>
      <c r="E5201" t="s">
        <v>30215</v>
      </c>
      <c r="F5201">
        <v>1</v>
      </c>
      <c r="G5201">
        <v>10</v>
      </c>
      <c r="H5201" s="1">
        <v>622</v>
      </c>
      <c r="I5201" s="87"/>
      <c r="K5201" s="86" t="s">
        <v>17485</v>
      </c>
      <c r="L5201" s="86" t="s">
        <v>17486</v>
      </c>
      <c r="N5201">
        <f>IFERROR(VLOOKUP(A5201,bip!$A:$C,2,0),"")</f>
      </c>
      <c r="O5201">
        <f>IFERROR(VLOOKUP(A5201,bip!$A:$Z,3,0),"")</f>
      </c>
    </row>
    <row r="5202" spans="1:15" ht="13.2">
      <c r="A5202" t="s">
        <v>4475</v>
      </c>
      <c r="B5202" t="s">
        <v>4475</v>
      </c>
      <c r="C5202" t="s">
        <v>15155</v>
      </c>
      <c r="D5202" t="s">
        <v>25949</v>
      </c>
      <c r="E5202" t="s">
        <v>25950</v>
      </c>
      <c r="F5202">
        <v>1</v>
      </c>
      <c r="G5202">
        <v>1</v>
      </c>
      <c r="H5202" s="1">
        <v>5362</v>
      </c>
      <c r="I5202" s="87"/>
      <c r="K5202" s="86" t="s">
        <v>17485</v>
      </c>
      <c r="L5202" s="86" t="s">
        <v>17486</v>
      </c>
      <c r="N5202">
        <f>IFERROR(VLOOKUP(A5202,bip!$A:$C,2,0),"")</f>
      </c>
      <c r="O5202">
        <f>IFERROR(VLOOKUP(A5202,bip!$A:$Z,3,0),"")</f>
      </c>
    </row>
    <row r="5203" spans="1:15" ht="13.2">
      <c r="A5203" t="s">
        <v>30216</v>
      </c>
      <c r="B5203" t="s">
        <v>30216</v>
      </c>
      <c r="C5203" t="s">
        <v>15155</v>
      </c>
      <c r="D5203" t="s">
        <v>30217</v>
      </c>
      <c r="E5203" t="s">
        <v>30218</v>
      </c>
      <c r="F5203">
        <v>1</v>
      </c>
      <c r="G5203">
        <v>10</v>
      </c>
      <c r="H5203" s="1">
        <v>879</v>
      </c>
      <c r="I5203" s="87"/>
      <c r="K5203" s="86" t="s">
        <v>17485</v>
      </c>
      <c r="L5203" s="86" t="s">
        <v>17486</v>
      </c>
      <c r="N5203">
        <f>IFERROR(VLOOKUP(A5203,bip!$A:$C,2,0),"")</f>
      </c>
      <c r="O5203">
        <f>IFERROR(VLOOKUP(A5203,bip!$A:$Z,3,0),"")</f>
      </c>
    </row>
    <row r="5204" spans="1:15" ht="13.2">
      <c r="A5204" t="s">
        <v>4476</v>
      </c>
      <c r="B5204" t="s">
        <v>4476</v>
      </c>
      <c r="C5204" t="s">
        <v>15155</v>
      </c>
      <c r="D5204" t="s">
        <v>25951</v>
      </c>
      <c r="E5204" t="s">
        <v>25952</v>
      </c>
      <c r="F5204">
        <v>1</v>
      </c>
      <c r="G5204">
        <v>1</v>
      </c>
      <c r="H5204" s="1">
        <v>6742</v>
      </c>
      <c r="I5204" s="87"/>
      <c r="K5204" s="86" t="s">
        <v>17485</v>
      </c>
      <c r="L5204" s="86" t="s">
        <v>17486</v>
      </c>
      <c r="N5204">
        <f>IFERROR(VLOOKUP(A5204,bip!$A:$C,2,0),"")</f>
      </c>
      <c r="O5204">
        <f>IFERROR(VLOOKUP(A5204,bip!$A:$Z,3,0),"")</f>
      </c>
    </row>
    <row r="5205" spans="1:15" ht="13.2">
      <c r="A5205" t="s">
        <v>4478</v>
      </c>
      <c r="B5205" t="s">
        <v>4478</v>
      </c>
      <c r="C5205" t="s">
        <v>15155</v>
      </c>
      <c r="D5205" t="s">
        <v>31176</v>
      </c>
      <c r="E5205" t="s">
        <v>22713</v>
      </c>
      <c r="F5205">
        <v>1</v>
      </c>
      <c r="G5205">
        <v>10</v>
      </c>
      <c r="H5205" s="1">
        <v>1033</v>
      </c>
      <c r="I5205" s="87"/>
      <c r="K5205" s="86" t="s">
        <v>17485</v>
      </c>
      <c r="L5205" s="86" t="s">
        <v>17486</v>
      </c>
      <c r="N5205">
        <f>IFERROR(VLOOKUP(A5205,bip!$A:$C,2,0),"")</f>
      </c>
      <c r="O5205">
        <f>IFERROR(VLOOKUP(A5205,bip!$A:$Z,3,0),"")</f>
      </c>
    </row>
    <row r="5206" spans="1:15" ht="13.2">
      <c r="A5206" t="s">
        <v>4668</v>
      </c>
      <c r="B5206" t="s">
        <v>4668</v>
      </c>
      <c r="C5206" t="s">
        <v>15155</v>
      </c>
      <c r="D5206" t="s">
        <v>13492</v>
      </c>
      <c r="E5206" t="s">
        <v>13492</v>
      </c>
      <c r="F5206">
        <v>1</v>
      </c>
      <c r="G5206">
        <v>12</v>
      </c>
      <c r="H5206" s="1">
        <v>845</v>
      </c>
      <c r="I5206" s="87"/>
      <c r="K5206" s="86" t="s">
        <v>17485</v>
      </c>
      <c r="L5206" s="86" t="s">
        <v>17486</v>
      </c>
      <c r="N5206">
        <f>IFERROR(VLOOKUP(A5206,bip!$A:$C,2,0),"")</f>
      </c>
      <c r="O5206">
        <f>IFERROR(VLOOKUP(A5206,bip!$A:$Z,3,0),"")</f>
      </c>
    </row>
    <row r="5207" spans="1:15" ht="13.2">
      <c r="A5207" t="s">
        <v>36078</v>
      </c>
      <c r="B5207" t="s">
        <v>36078</v>
      </c>
      <c r="C5207" t="s">
        <v>15155</v>
      </c>
      <c r="D5207" t="s">
        <v>36079</v>
      </c>
      <c r="E5207" t="s">
        <v>23765</v>
      </c>
      <c r="F5207">
        <v>1</v>
      </c>
      <c r="G5207">
        <v>1</v>
      </c>
      <c r="H5207" s="1">
        <v>8919</v>
      </c>
      <c r="I5207" s="87"/>
      <c r="K5207" s="86" t="s">
        <v>17485</v>
      </c>
      <c r="L5207" s="86" t="s">
        <v>17486</v>
      </c>
      <c r="N5207">
        <f>IFERROR(VLOOKUP(A5207,bip!$A:$C,2,0),"")</f>
      </c>
      <c r="O5207">
        <f>IFERROR(VLOOKUP(A5207,bip!$A:$Z,3,0),"")</f>
      </c>
    </row>
    <row r="5208" spans="1:15" ht="13.2">
      <c r="A5208" t="s">
        <v>36080</v>
      </c>
      <c r="B5208" t="s">
        <v>36080</v>
      </c>
      <c r="C5208" t="s">
        <v>15155</v>
      </c>
      <c r="D5208" t="s">
        <v>36081</v>
      </c>
      <c r="E5208" t="s">
        <v>23764</v>
      </c>
      <c r="F5208">
        <v>1</v>
      </c>
      <c r="G5208">
        <v>1</v>
      </c>
      <c r="H5208" s="1">
        <v>6075</v>
      </c>
      <c r="I5208" s="87"/>
      <c r="K5208" s="86" t="s">
        <v>17485</v>
      </c>
      <c r="L5208" s="86" t="s">
        <v>17486</v>
      </c>
      <c r="N5208">
        <f>IFERROR(VLOOKUP(A5208,bip!$A:$C,2,0),"")</f>
      </c>
      <c r="O5208">
        <f>IFERROR(VLOOKUP(A5208,bip!$A:$Z,3,0),"")</f>
      </c>
    </row>
    <row r="5209" spans="1:15" ht="13.2">
      <c r="A5209" t="s">
        <v>4637</v>
      </c>
      <c r="B5209" t="s">
        <v>4637</v>
      </c>
      <c r="C5209" t="s">
        <v>15155</v>
      </c>
      <c r="D5209" t="s">
        <v>32101</v>
      </c>
      <c r="E5209" t="s">
        <v>20925</v>
      </c>
      <c r="F5209">
        <v>1</v>
      </c>
      <c r="G5209">
        <v>3</v>
      </c>
      <c r="H5209" s="1">
        <v>3418</v>
      </c>
      <c r="I5209" s="87"/>
      <c r="K5209" s="86" t="s">
        <v>17485</v>
      </c>
      <c r="L5209" s="86" t="s">
        <v>17486</v>
      </c>
      <c r="N5209">
        <f>IFERROR(VLOOKUP(A5209,bip!$A:$C,2,0),"")</f>
      </c>
      <c r="O5209">
        <f>IFERROR(VLOOKUP(A5209,bip!$A:$Z,3,0),"")</f>
      </c>
    </row>
    <row r="5210" spans="1:15" ht="13.2">
      <c r="A5210" t="s">
        <v>4635</v>
      </c>
      <c r="B5210" t="s">
        <v>4635</v>
      </c>
      <c r="C5210" t="s">
        <v>15155</v>
      </c>
      <c r="D5210" t="s">
        <v>32102</v>
      </c>
      <c r="E5210" t="s">
        <v>20930</v>
      </c>
      <c r="F5210">
        <v>1</v>
      </c>
      <c r="G5210">
        <v>20</v>
      </c>
      <c r="H5210" s="1">
        <v>671</v>
      </c>
      <c r="I5210" s="87"/>
      <c r="K5210" s="86" t="s">
        <v>17485</v>
      </c>
      <c r="L5210" s="86" t="s">
        <v>17486</v>
      </c>
      <c r="N5210">
        <f>IFERROR(VLOOKUP(A5210,bip!$A:$C,2,0),"")</f>
      </c>
      <c r="O5210">
        <f>IFERROR(VLOOKUP(A5210,bip!$A:$Z,3,0),"")</f>
      </c>
    </row>
    <row r="5211" spans="1:15" ht="13.2">
      <c r="A5211" t="s">
        <v>4636</v>
      </c>
      <c r="B5211" t="s">
        <v>4636</v>
      </c>
      <c r="C5211" t="s">
        <v>15155</v>
      </c>
      <c r="D5211" t="s">
        <v>29191</v>
      </c>
      <c r="E5211" t="s">
        <v>23768</v>
      </c>
      <c r="F5211">
        <v>1</v>
      </c>
      <c r="G5211">
        <v>10</v>
      </c>
      <c r="H5211" s="1">
        <v>1243</v>
      </c>
      <c r="I5211" s="87"/>
      <c r="K5211" s="86" t="s">
        <v>17485</v>
      </c>
      <c r="L5211" s="86" t="s">
        <v>17486</v>
      </c>
      <c r="N5211">
        <f>IFERROR(VLOOKUP(A5211,bip!$A:$C,2,0),"")</f>
      </c>
      <c r="O5211">
        <f>IFERROR(VLOOKUP(A5211,bip!$A:$Z,3,0),"")</f>
      </c>
    </row>
    <row r="5212" spans="1:15" ht="13.2">
      <c r="A5212" t="s">
        <v>4513</v>
      </c>
      <c r="B5212" t="s">
        <v>4513</v>
      </c>
      <c r="C5212" t="s">
        <v>15155</v>
      </c>
      <c r="D5212" t="s">
        <v>16203</v>
      </c>
      <c r="E5212" t="s">
        <v>20870</v>
      </c>
      <c r="F5212">
        <v>1</v>
      </c>
      <c r="G5212">
        <v>10</v>
      </c>
      <c r="H5212" s="1">
        <v>3152</v>
      </c>
      <c r="I5212" s="87"/>
      <c r="K5212" s="86" t="s">
        <v>17485</v>
      </c>
      <c r="L5212" s="86" t="s">
        <v>17486</v>
      </c>
      <c r="N5212">
        <f>IFERROR(VLOOKUP(A5212,bip!$A:$C,2,0),"")</f>
      </c>
      <c r="O5212">
        <f>IFERROR(VLOOKUP(A5212,bip!$A:$Z,3,0),"")</f>
      </c>
    </row>
    <row r="5213" spans="1:15" ht="13.2">
      <c r="A5213" t="s">
        <v>4552</v>
      </c>
      <c r="B5213" t="s">
        <v>4552</v>
      </c>
      <c r="C5213" t="s">
        <v>15155</v>
      </c>
      <c r="D5213" t="s">
        <v>16210</v>
      </c>
      <c r="E5213" t="s">
        <v>20884</v>
      </c>
      <c r="F5213">
        <v>1</v>
      </c>
      <c r="G5213">
        <v>72</v>
      </c>
      <c r="H5213" s="1">
        <v>369</v>
      </c>
      <c r="I5213" s="87"/>
      <c r="K5213" s="86" t="s">
        <v>17485</v>
      </c>
      <c r="L5213" s="86" t="s">
        <v>17486</v>
      </c>
      <c r="N5213">
        <f>IFERROR(VLOOKUP(A5213,bip!$A:$C,2,0),"")</f>
      </c>
      <c r="O5213">
        <f>IFERROR(VLOOKUP(A5213,bip!$A:$Z,3,0),"")</f>
      </c>
    </row>
    <row r="5214" spans="1:15" ht="13.2">
      <c r="A5214" t="s">
        <v>4547</v>
      </c>
      <c r="B5214" t="s">
        <v>4547</v>
      </c>
      <c r="C5214" t="s">
        <v>15155</v>
      </c>
      <c r="D5214" t="s">
        <v>16209</v>
      </c>
      <c r="E5214" t="s">
        <v>20879</v>
      </c>
      <c r="F5214">
        <v>1</v>
      </c>
      <c r="G5214">
        <v>42</v>
      </c>
      <c r="H5214" s="1">
        <v>98</v>
      </c>
      <c r="I5214" s="87"/>
      <c r="K5214" s="86" t="s">
        <v>17485</v>
      </c>
      <c r="L5214" s="86" t="s">
        <v>17486</v>
      </c>
      <c r="N5214">
        <f>IFERROR(VLOOKUP(A5214,bip!$A:$C,2,0),"")</f>
      </c>
      <c r="O5214">
        <f>IFERROR(VLOOKUP(A5214,bip!$A:$Z,3,0),"")</f>
      </c>
    </row>
    <row r="5215" spans="1:15" ht="13.2">
      <c r="A5215" t="s">
        <v>4546</v>
      </c>
      <c r="B5215" t="s">
        <v>4546</v>
      </c>
      <c r="C5215" t="s">
        <v>15155</v>
      </c>
      <c r="D5215" t="s">
        <v>32103</v>
      </c>
      <c r="E5215" t="s">
        <v>20881</v>
      </c>
      <c r="F5215">
        <v>1</v>
      </c>
      <c r="G5215">
        <v>54</v>
      </c>
      <c r="H5215" s="1">
        <v>93</v>
      </c>
      <c r="I5215" s="87"/>
      <c r="K5215" s="86" t="s">
        <v>17485</v>
      </c>
      <c r="L5215" s="86" t="s">
        <v>17486</v>
      </c>
      <c r="N5215">
        <f>IFERROR(VLOOKUP(A5215,bip!$A:$C,2,0),"")</f>
      </c>
      <c r="O5215">
        <f>IFERROR(VLOOKUP(A5215,bip!$A:$Z,3,0),"")</f>
      </c>
    </row>
    <row r="5216" spans="1:15" ht="13.2">
      <c r="A5216" t="s">
        <v>4544</v>
      </c>
      <c r="B5216" t="s">
        <v>4544</v>
      </c>
      <c r="C5216" t="s">
        <v>15155</v>
      </c>
      <c r="D5216" t="s">
        <v>32106</v>
      </c>
      <c r="E5216" t="s">
        <v>29178</v>
      </c>
      <c r="F5216">
        <v>1</v>
      </c>
      <c r="G5216">
        <v>144</v>
      </c>
      <c r="H5216" s="1">
        <v>292</v>
      </c>
      <c r="I5216" s="87"/>
      <c r="K5216" s="86" t="s">
        <v>17485</v>
      </c>
      <c r="L5216" s="86" t="s">
        <v>17486</v>
      </c>
      <c r="N5216">
        <f>IFERROR(VLOOKUP(A5216,bip!$A:$C,2,0),"")</f>
      </c>
      <c r="O5216">
        <f>IFERROR(VLOOKUP(A5216,bip!$A:$Z,3,0),"")</f>
      </c>
    </row>
    <row r="5217" spans="1:15" ht="13.2">
      <c r="A5217" t="s">
        <v>4545</v>
      </c>
      <c r="B5217" t="s">
        <v>4545</v>
      </c>
      <c r="C5217" t="s">
        <v>15155</v>
      </c>
      <c r="D5217" t="s">
        <v>32108</v>
      </c>
      <c r="E5217" t="s">
        <v>29179</v>
      </c>
      <c r="F5217">
        <v>1</v>
      </c>
      <c r="G5217">
        <v>48</v>
      </c>
      <c r="H5217" s="1">
        <v>484</v>
      </c>
      <c r="I5217" s="87"/>
      <c r="K5217" s="86" t="s">
        <v>17485</v>
      </c>
      <c r="L5217" s="86" t="s">
        <v>17486</v>
      </c>
      <c r="N5217">
        <f>IFERROR(VLOOKUP(A5217,bip!$A:$C,2,0),"")</f>
      </c>
      <c r="O5217">
        <f>IFERROR(VLOOKUP(A5217,bip!$A:$Z,3,0),"")</f>
      </c>
    </row>
    <row r="5218" spans="1:15" ht="13.2">
      <c r="A5218" t="s">
        <v>4553</v>
      </c>
      <c r="B5218" t="s">
        <v>4553</v>
      </c>
      <c r="C5218" t="s">
        <v>15155</v>
      </c>
      <c r="D5218" t="s">
        <v>32104</v>
      </c>
      <c r="E5218" t="s">
        <v>32105</v>
      </c>
      <c r="F5218">
        <v>1</v>
      </c>
      <c r="G5218">
        <v>240</v>
      </c>
      <c r="H5218" s="1">
        <v>226</v>
      </c>
      <c r="I5218" s="87"/>
      <c r="K5218" s="86" t="s">
        <v>17485</v>
      </c>
      <c r="L5218" s="86" t="s">
        <v>17486</v>
      </c>
      <c r="N5218">
        <f>IFERROR(VLOOKUP(A5218,bip!$A:$C,2,0),"")</f>
      </c>
      <c r="O5218">
        <f>IFERROR(VLOOKUP(A5218,bip!$A:$Z,3,0),"")</f>
      </c>
    </row>
    <row r="5219" spans="1:15" ht="13.2">
      <c r="A5219" t="s">
        <v>4550</v>
      </c>
      <c r="B5219" t="s">
        <v>4550</v>
      </c>
      <c r="C5219" t="s">
        <v>15155</v>
      </c>
      <c r="D5219" t="s">
        <v>32109</v>
      </c>
      <c r="E5219" t="s">
        <v>20885</v>
      </c>
      <c r="F5219">
        <v>1</v>
      </c>
      <c r="G5219">
        <v>15</v>
      </c>
      <c r="H5219" s="1">
        <v>1796</v>
      </c>
      <c r="I5219" s="87"/>
      <c r="K5219" s="86" t="s">
        <v>17485</v>
      </c>
      <c r="L5219" s="86" t="s">
        <v>17486</v>
      </c>
      <c r="N5219">
        <f>IFERROR(VLOOKUP(A5219,bip!$A:$C,2,0),"")</f>
      </c>
      <c r="O5219">
        <f>IFERROR(VLOOKUP(A5219,bip!$A:$Z,3,0),"")</f>
      </c>
    </row>
    <row r="5220" spans="1:15" ht="13.2">
      <c r="A5220" t="s">
        <v>4543</v>
      </c>
      <c r="B5220" t="s">
        <v>4543</v>
      </c>
      <c r="C5220" t="s">
        <v>15155</v>
      </c>
      <c r="D5220" t="s">
        <v>32107</v>
      </c>
      <c r="E5220" t="s">
        <v>20880</v>
      </c>
      <c r="F5220">
        <v>1</v>
      </c>
      <c r="G5220">
        <v>6</v>
      </c>
      <c r="H5220" s="1">
        <v>2341</v>
      </c>
      <c r="I5220" s="87"/>
      <c r="K5220" s="86" t="s">
        <v>17485</v>
      </c>
      <c r="L5220" s="86" t="s">
        <v>17486</v>
      </c>
      <c r="N5220">
        <f>IFERROR(VLOOKUP(A5220,bip!$A:$C,2,0),"")</f>
      </c>
      <c r="O5220">
        <f>IFERROR(VLOOKUP(A5220,bip!$A:$Z,3,0),"")</f>
      </c>
    </row>
    <row r="5221" spans="1:15" ht="13.2">
      <c r="A5221" t="s">
        <v>4549</v>
      </c>
      <c r="B5221" t="s">
        <v>4549</v>
      </c>
      <c r="C5221" t="s">
        <v>15155</v>
      </c>
      <c r="D5221" t="s">
        <v>16218</v>
      </c>
      <c r="E5221" t="s">
        <v>20886</v>
      </c>
      <c r="F5221">
        <v>1</v>
      </c>
      <c r="G5221">
        <v>72</v>
      </c>
      <c r="H5221" s="1">
        <v>440</v>
      </c>
      <c r="I5221" s="87"/>
      <c r="K5221" s="86" t="s">
        <v>17485</v>
      </c>
      <c r="L5221" s="86" t="s">
        <v>17486</v>
      </c>
      <c r="N5221">
        <f>IFERROR(VLOOKUP(A5221,bip!$A:$C,2,0),"")</f>
      </c>
      <c r="O5221">
        <f>IFERROR(VLOOKUP(A5221,bip!$A:$Z,3,0),"")</f>
      </c>
    </row>
    <row r="5222" spans="1:15" ht="13.2">
      <c r="A5222" t="s">
        <v>4512</v>
      </c>
      <c r="B5222" t="s">
        <v>4512</v>
      </c>
      <c r="C5222" t="s">
        <v>15155</v>
      </c>
      <c r="D5222" t="s">
        <v>32110</v>
      </c>
      <c r="E5222" t="s">
        <v>29171</v>
      </c>
      <c r="F5222">
        <v>1</v>
      </c>
      <c r="G5222">
        <v>72</v>
      </c>
      <c r="H5222" s="1">
        <v>183</v>
      </c>
      <c r="I5222" s="87"/>
      <c r="K5222" s="86" t="s">
        <v>17485</v>
      </c>
      <c r="L5222" s="86" t="s">
        <v>17486</v>
      </c>
      <c r="N5222">
        <f>IFERROR(VLOOKUP(A5222,bip!$A:$C,2,0),"")</f>
      </c>
      <c r="O5222">
        <f>IFERROR(VLOOKUP(A5222,bip!$A:$Z,3,0),"")</f>
      </c>
    </row>
    <row r="5223" spans="1:15" ht="13.2">
      <c r="A5223" t="s">
        <v>4511</v>
      </c>
      <c r="B5223" t="s">
        <v>4511</v>
      </c>
      <c r="C5223" t="s">
        <v>15155</v>
      </c>
      <c r="D5223" t="s">
        <v>16202</v>
      </c>
      <c r="E5223" t="s">
        <v>20868</v>
      </c>
      <c r="F5223">
        <v>1</v>
      </c>
      <c r="G5223">
        <v>100</v>
      </c>
      <c r="H5223" s="1">
        <v>194</v>
      </c>
      <c r="I5223" s="87"/>
      <c r="K5223" s="86" t="s">
        <v>17485</v>
      </c>
      <c r="L5223" s="86" t="s">
        <v>17486</v>
      </c>
      <c r="N5223">
        <f>IFERROR(VLOOKUP(A5223,bip!$A:$C,2,0),"")</f>
      </c>
      <c r="O5223">
        <f>IFERROR(VLOOKUP(A5223,bip!$A:$Z,3,0),"")</f>
      </c>
    </row>
    <row r="5224" spans="1:15" ht="13.2">
      <c r="A5224" t="s">
        <v>4548</v>
      </c>
      <c r="B5224" t="s">
        <v>4548</v>
      </c>
      <c r="C5224" t="s">
        <v>15155</v>
      </c>
      <c r="D5224" t="s">
        <v>29185</v>
      </c>
      <c r="E5224" t="s">
        <v>29186</v>
      </c>
      <c r="F5224">
        <v>1</v>
      </c>
      <c r="G5224">
        <v>12</v>
      </c>
      <c r="H5224" s="1">
        <v>642</v>
      </c>
      <c r="I5224" s="87"/>
      <c r="K5224" s="86" t="s">
        <v>17485</v>
      </c>
      <c r="L5224" s="86" t="s">
        <v>17486</v>
      </c>
      <c r="N5224">
        <f>IFERROR(VLOOKUP(A5224,bip!$A:$C,2,0),"")</f>
      </c>
      <c r="O5224">
        <f>IFERROR(VLOOKUP(A5224,bip!$A:$Z,3,0),"")</f>
      </c>
    </row>
    <row r="5225" spans="1:15" ht="13.2">
      <c r="A5225" t="s">
        <v>4551</v>
      </c>
      <c r="B5225" t="s">
        <v>4551</v>
      </c>
      <c r="C5225" t="s">
        <v>15155</v>
      </c>
      <c r="D5225" t="s">
        <v>16217</v>
      </c>
      <c r="E5225" t="s">
        <v>20883</v>
      </c>
      <c r="F5225">
        <v>1</v>
      </c>
      <c r="G5225">
        <v>40</v>
      </c>
      <c r="H5225" s="1">
        <v>298</v>
      </c>
      <c r="I5225" s="87"/>
      <c r="K5225" s="86" t="s">
        <v>17485</v>
      </c>
      <c r="L5225" s="86" t="s">
        <v>17486</v>
      </c>
      <c r="N5225">
        <f>IFERROR(VLOOKUP(A5225,bip!$A:$C,2,0),"")</f>
      </c>
      <c r="O5225">
        <f>IFERROR(VLOOKUP(A5225,bip!$A:$Z,3,0),"")</f>
      </c>
    </row>
    <row r="5226" spans="1:15" ht="13.2">
      <c r="A5226" t="s">
        <v>4633</v>
      </c>
      <c r="B5226" t="s">
        <v>4633</v>
      </c>
      <c r="C5226" t="s">
        <v>15155</v>
      </c>
      <c r="D5226" t="s">
        <v>16235</v>
      </c>
      <c r="E5226" t="s">
        <v>20922</v>
      </c>
      <c r="F5226">
        <v>1</v>
      </c>
      <c r="G5226">
        <v>6</v>
      </c>
      <c r="H5226" s="1">
        <v>2017</v>
      </c>
      <c r="I5226" s="87"/>
      <c r="K5226" s="86" t="s">
        <v>17485</v>
      </c>
      <c r="L5226" s="86" t="s">
        <v>17486</v>
      </c>
      <c r="N5226">
        <f>IFERROR(VLOOKUP(A5226,bip!$A:$C,2,0),"")</f>
      </c>
      <c r="O5226">
        <f>IFERROR(VLOOKUP(A5226,bip!$A:$Z,3,0),"")</f>
      </c>
    </row>
    <row r="5227" spans="1:15" ht="13.2">
      <c r="A5227" t="s">
        <v>4631</v>
      </c>
      <c r="B5227" t="s">
        <v>4631</v>
      </c>
      <c r="C5227" t="s">
        <v>15155</v>
      </c>
      <c r="D5227" t="s">
        <v>33585</v>
      </c>
      <c r="E5227" t="s">
        <v>33586</v>
      </c>
      <c r="F5227">
        <v>1</v>
      </c>
      <c r="G5227">
        <v>2</v>
      </c>
      <c r="H5227" s="1">
        <v>4290</v>
      </c>
      <c r="I5227" s="87"/>
      <c r="K5227" s="86" t="s">
        <v>17485</v>
      </c>
      <c r="L5227" s="86" t="s">
        <v>17486</v>
      </c>
      <c r="N5227">
        <f>IFERROR(VLOOKUP(A5227,bip!$A:$C,2,0),"")</f>
      </c>
      <c r="O5227">
        <f>IFERROR(VLOOKUP(A5227,bip!$A:$Z,3,0),"")</f>
      </c>
    </row>
    <row r="5228" spans="1:15" ht="13.2">
      <c r="A5228" t="s">
        <v>4632</v>
      </c>
      <c r="B5228" t="s">
        <v>4632</v>
      </c>
      <c r="C5228" t="s">
        <v>15155</v>
      </c>
      <c r="D5228" t="s">
        <v>16232</v>
      </c>
      <c r="E5228" t="s">
        <v>20924</v>
      </c>
      <c r="F5228">
        <v>1</v>
      </c>
      <c r="G5228">
        <v>2</v>
      </c>
      <c r="H5228" s="1">
        <v>5088</v>
      </c>
      <c r="I5228" s="87"/>
      <c r="K5228" s="86" t="s">
        <v>17485</v>
      </c>
      <c r="L5228" s="86" t="s">
        <v>17486</v>
      </c>
      <c r="N5228">
        <f>IFERROR(VLOOKUP(A5228,bip!$A:$C,2,0),"")</f>
      </c>
      <c r="O5228">
        <f>IFERROR(VLOOKUP(A5228,bip!$A:$Z,3,0),"")</f>
      </c>
    </row>
    <row r="5229" spans="1:15" ht="13.2">
      <c r="A5229" t="s">
        <v>34517</v>
      </c>
      <c r="B5229" t="s">
        <v>34517</v>
      </c>
      <c r="C5229" t="s">
        <v>15155</v>
      </c>
      <c r="D5229" t="s">
        <v>34518</v>
      </c>
      <c r="E5229" t="s">
        <v>41999</v>
      </c>
      <c r="F5229">
        <v>1</v>
      </c>
      <c r="G5229">
        <v>3</v>
      </c>
      <c r="H5229" s="1">
        <v>3553</v>
      </c>
      <c r="I5229" s="87"/>
      <c r="K5229" s="86" t="s">
        <v>17485</v>
      </c>
      <c r="L5229" s="86" t="s">
        <v>17486</v>
      </c>
      <c r="N5229">
        <f>IFERROR(VLOOKUP(A5229,bip!$A:$C,2,0),"")</f>
      </c>
      <c r="O5229">
        <f>IFERROR(VLOOKUP(A5229,bip!$A:$Z,3,0),"")</f>
      </c>
    </row>
    <row r="5230" spans="1:15" ht="13.2">
      <c r="A5230" t="s">
        <v>4676</v>
      </c>
      <c r="B5230" t="s">
        <v>4676</v>
      </c>
      <c r="C5230" t="s">
        <v>15155</v>
      </c>
      <c r="D5230" t="s">
        <v>32111</v>
      </c>
      <c r="E5230" t="s">
        <v>29192</v>
      </c>
      <c r="F5230">
        <v>1</v>
      </c>
      <c r="G5230">
        <v>20</v>
      </c>
      <c r="H5230" s="1">
        <v>619</v>
      </c>
      <c r="I5230" s="87"/>
      <c r="K5230" s="86" t="s">
        <v>17485</v>
      </c>
      <c r="L5230" s="86" t="s">
        <v>17486</v>
      </c>
      <c r="N5230">
        <f>IFERROR(VLOOKUP(A5230,bip!$A:$C,2,0),"")</f>
      </c>
      <c r="O5230">
        <f>IFERROR(VLOOKUP(A5230,bip!$A:$Z,3,0),"")</f>
      </c>
    </row>
    <row r="5231" spans="1:15" ht="13.2">
      <c r="A5231" t="s">
        <v>4677</v>
      </c>
      <c r="B5231" t="s">
        <v>4677</v>
      </c>
      <c r="C5231" t="s">
        <v>15155</v>
      </c>
      <c r="D5231" t="s">
        <v>18548</v>
      </c>
      <c r="E5231" t="s">
        <v>20961</v>
      </c>
      <c r="F5231">
        <v>1</v>
      </c>
      <c r="G5231">
        <v>48</v>
      </c>
      <c r="H5231" s="1">
        <v>235</v>
      </c>
      <c r="I5231" s="87"/>
      <c r="K5231" s="86" t="s">
        <v>17485</v>
      </c>
      <c r="L5231" s="86" t="s">
        <v>17486</v>
      </c>
      <c r="N5231">
        <f>IFERROR(VLOOKUP(A5231,bip!$A:$C,2,0),"")</f>
      </c>
      <c r="O5231">
        <f>IFERROR(VLOOKUP(A5231,bip!$A:$Z,3,0),"")</f>
      </c>
    </row>
    <row r="5232" spans="1:15" ht="13.2">
      <c r="A5232" t="s">
        <v>4678</v>
      </c>
      <c r="B5232" t="s">
        <v>4678</v>
      </c>
      <c r="C5232" t="s">
        <v>15155</v>
      </c>
      <c r="D5232" t="s">
        <v>18549</v>
      </c>
      <c r="E5232" t="s">
        <v>20960</v>
      </c>
      <c r="F5232">
        <v>1</v>
      </c>
      <c r="G5232">
        <v>48</v>
      </c>
      <c r="H5232" s="1">
        <v>235</v>
      </c>
      <c r="I5232" s="87"/>
      <c r="K5232" s="86" t="s">
        <v>17485</v>
      </c>
      <c r="L5232" s="86" t="s">
        <v>17486</v>
      </c>
      <c r="N5232">
        <f>IFERROR(VLOOKUP(A5232,bip!$A:$C,2,0),"")</f>
      </c>
      <c r="O5232">
        <f>IFERROR(VLOOKUP(A5232,bip!$A:$Z,3,0),"")</f>
      </c>
    </row>
    <row r="5233" spans="1:15" ht="13.2">
      <c r="A5233" t="s">
        <v>4679</v>
      </c>
      <c r="B5233" t="s">
        <v>4679</v>
      </c>
      <c r="C5233" t="s">
        <v>15155</v>
      </c>
      <c r="D5233" t="s">
        <v>18545</v>
      </c>
      <c r="E5233" t="s">
        <v>20962</v>
      </c>
      <c r="F5233">
        <v>1</v>
      </c>
      <c r="G5233">
        <v>48</v>
      </c>
      <c r="H5233" s="1">
        <v>235</v>
      </c>
      <c r="I5233" s="87"/>
      <c r="K5233" s="86" t="s">
        <v>17485</v>
      </c>
      <c r="L5233" s="86" t="s">
        <v>17486</v>
      </c>
      <c r="N5233">
        <f>IFERROR(VLOOKUP(A5233,bip!$A:$C,2,0),"")</f>
      </c>
      <c r="O5233">
        <f>IFERROR(VLOOKUP(A5233,bip!$A:$Z,3,0),"")</f>
      </c>
    </row>
    <row r="5234" spans="1:15" ht="13.2">
      <c r="A5234" t="s">
        <v>4673</v>
      </c>
      <c r="B5234" t="s">
        <v>4673</v>
      </c>
      <c r="C5234" t="s">
        <v>15155</v>
      </c>
      <c r="D5234" t="s">
        <v>18545</v>
      </c>
      <c r="E5234" t="s">
        <v>20073</v>
      </c>
      <c r="F5234">
        <v>1</v>
      </c>
      <c r="G5234">
        <v>72</v>
      </c>
      <c r="H5234" s="1">
        <v>289</v>
      </c>
      <c r="I5234" s="87"/>
      <c r="K5234" s="86" t="s">
        <v>17485</v>
      </c>
      <c r="L5234" s="86" t="s">
        <v>17486</v>
      </c>
      <c r="N5234">
        <f>IFERROR(VLOOKUP(A5234,bip!$A:$C,2,0),"")</f>
      </c>
      <c r="O5234">
        <f>IFERROR(VLOOKUP(A5234,bip!$A:$Z,3,0),"")</f>
      </c>
    </row>
    <row r="5235" spans="1:15" ht="13.2">
      <c r="A5235" t="s">
        <v>4680</v>
      </c>
      <c r="B5235" t="s">
        <v>4680</v>
      </c>
      <c r="C5235" t="s">
        <v>15155</v>
      </c>
      <c r="D5235" t="s">
        <v>18550</v>
      </c>
      <c r="E5235" t="s">
        <v>20963</v>
      </c>
      <c r="F5235">
        <v>1</v>
      </c>
      <c r="G5235">
        <v>48</v>
      </c>
      <c r="H5235" s="1">
        <v>235</v>
      </c>
      <c r="I5235" s="87"/>
      <c r="K5235" s="86" t="s">
        <v>17485</v>
      </c>
      <c r="L5235" s="86" t="s">
        <v>17486</v>
      </c>
      <c r="N5235">
        <f>IFERROR(VLOOKUP(A5235,bip!$A:$C,2,0),"")</f>
      </c>
      <c r="O5235">
        <f>IFERROR(VLOOKUP(A5235,bip!$A:$Z,3,0),"")</f>
      </c>
    </row>
    <row r="5236" spans="1:15" ht="13.2">
      <c r="A5236" t="s">
        <v>4554</v>
      </c>
      <c r="B5236" t="s">
        <v>16211</v>
      </c>
      <c r="C5236" t="s">
        <v>15155</v>
      </c>
      <c r="D5236" t="s">
        <v>33974</v>
      </c>
      <c r="E5236" t="s">
        <v>33587</v>
      </c>
      <c r="F5236">
        <v>1</v>
      </c>
      <c r="G5236">
        <v>20</v>
      </c>
      <c r="H5236" s="1">
        <v>646</v>
      </c>
      <c r="I5236" s="87"/>
      <c r="K5236" s="86" t="s">
        <v>17485</v>
      </c>
      <c r="L5236" s="86" t="s">
        <v>17486</v>
      </c>
      <c r="N5236">
        <f>IFERROR(VLOOKUP(A5236,bip!$A:$C,2,0),"")</f>
      </c>
      <c r="O5236">
        <f>IFERROR(VLOOKUP(A5236,bip!$A:$Z,3,0),"")</f>
      </c>
    </row>
    <row r="5237" spans="1:15" ht="13.2">
      <c r="A5237" t="s">
        <v>4555</v>
      </c>
      <c r="B5237" t="s">
        <v>16212</v>
      </c>
      <c r="C5237" t="s">
        <v>15155</v>
      </c>
      <c r="D5237" t="s">
        <v>33975</v>
      </c>
      <c r="E5237" t="s">
        <v>33588</v>
      </c>
      <c r="F5237">
        <v>1</v>
      </c>
      <c r="G5237">
        <v>20</v>
      </c>
      <c r="H5237" s="1">
        <v>646</v>
      </c>
      <c r="I5237" s="87"/>
      <c r="K5237" s="86" t="s">
        <v>17485</v>
      </c>
      <c r="L5237" s="86" t="s">
        <v>17486</v>
      </c>
      <c r="N5237">
        <f>IFERROR(VLOOKUP(A5237,bip!$A:$C,2,0),"")</f>
      </c>
      <c r="O5237">
        <f>IFERROR(VLOOKUP(A5237,bip!$A:$Z,3,0),"")</f>
      </c>
    </row>
    <row r="5238" spans="1:15" ht="13.2">
      <c r="A5238" t="s">
        <v>4557</v>
      </c>
      <c r="B5238" t="s">
        <v>16213</v>
      </c>
      <c r="C5238" t="s">
        <v>15155</v>
      </c>
      <c r="D5238" t="s">
        <v>33976</v>
      </c>
      <c r="E5238" t="s">
        <v>33589</v>
      </c>
      <c r="F5238">
        <v>1</v>
      </c>
      <c r="G5238">
        <v>10</v>
      </c>
      <c r="H5238" s="1">
        <v>744</v>
      </c>
      <c r="I5238" s="87"/>
      <c r="K5238" s="86" t="s">
        <v>17485</v>
      </c>
      <c r="L5238" s="86" t="s">
        <v>17486</v>
      </c>
      <c r="N5238">
        <f>IFERROR(VLOOKUP(A5238,bip!$A:$C,2,0),"")</f>
      </c>
      <c r="O5238">
        <f>IFERROR(VLOOKUP(A5238,bip!$A:$Z,3,0),"")</f>
      </c>
    </row>
    <row r="5239" spans="1:15" ht="13.2">
      <c r="A5239" t="s">
        <v>4558</v>
      </c>
      <c r="B5239" t="s">
        <v>16214</v>
      </c>
      <c r="C5239" t="s">
        <v>15155</v>
      </c>
      <c r="D5239" t="s">
        <v>33977</v>
      </c>
      <c r="E5239" t="s">
        <v>33590</v>
      </c>
      <c r="F5239">
        <v>1</v>
      </c>
      <c r="G5239">
        <v>10</v>
      </c>
      <c r="H5239" s="1">
        <v>761</v>
      </c>
      <c r="I5239" s="87"/>
      <c r="K5239" s="86" t="s">
        <v>17485</v>
      </c>
      <c r="L5239" s="86" t="s">
        <v>17486</v>
      </c>
      <c r="N5239">
        <f>IFERROR(VLOOKUP(A5239,bip!$A:$C,2,0),"")</f>
      </c>
      <c r="O5239">
        <f>IFERROR(VLOOKUP(A5239,bip!$A:$Z,3,0),"")</f>
      </c>
    </row>
    <row r="5240" spans="1:15" ht="13.2">
      <c r="A5240" t="s">
        <v>4559</v>
      </c>
      <c r="B5240" t="s">
        <v>16215</v>
      </c>
      <c r="C5240" t="s">
        <v>15155</v>
      </c>
      <c r="D5240" t="s">
        <v>33978</v>
      </c>
      <c r="E5240" t="s">
        <v>33591</v>
      </c>
      <c r="F5240">
        <v>1</v>
      </c>
      <c r="G5240">
        <v>10</v>
      </c>
      <c r="H5240" s="1">
        <v>887</v>
      </c>
      <c r="I5240" s="87"/>
      <c r="K5240" s="86" t="s">
        <v>17485</v>
      </c>
      <c r="L5240" s="86" t="s">
        <v>17486</v>
      </c>
      <c r="N5240">
        <f>IFERROR(VLOOKUP(A5240,bip!$A:$C,2,0),"")</f>
      </c>
      <c r="O5240">
        <f>IFERROR(VLOOKUP(A5240,bip!$A:$Z,3,0),"")</f>
      </c>
    </row>
    <row r="5241" spans="1:15" ht="13.2">
      <c r="A5241" t="s">
        <v>4556</v>
      </c>
      <c r="B5241" t="s">
        <v>16216</v>
      </c>
      <c r="C5241" t="s">
        <v>15155</v>
      </c>
      <c r="D5241" t="s">
        <v>33979</v>
      </c>
      <c r="E5241" t="s">
        <v>33592</v>
      </c>
      <c r="F5241">
        <v>1</v>
      </c>
      <c r="G5241">
        <v>20</v>
      </c>
      <c r="H5241" s="1">
        <v>646</v>
      </c>
      <c r="I5241" s="87"/>
      <c r="K5241" s="86" t="s">
        <v>17485</v>
      </c>
      <c r="L5241" s="86" t="s">
        <v>17486</v>
      </c>
      <c r="N5241">
        <f>IFERROR(VLOOKUP(A5241,bip!$A:$C,2,0),"")</f>
      </c>
      <c r="O5241">
        <f>IFERROR(VLOOKUP(A5241,bip!$A:$Z,3,0),"")</f>
      </c>
    </row>
    <row r="5242" spans="1:15" ht="13.2">
      <c r="A5242" t="s">
        <v>4687</v>
      </c>
      <c r="B5242" t="s">
        <v>4687</v>
      </c>
      <c r="C5242" t="s">
        <v>15155</v>
      </c>
      <c r="D5242" t="s">
        <v>33981</v>
      </c>
      <c r="E5242" t="s">
        <v>20964</v>
      </c>
      <c r="F5242">
        <v>1</v>
      </c>
      <c r="G5242">
        <v>6</v>
      </c>
      <c r="H5242" s="1">
        <v>500</v>
      </c>
      <c r="I5242" s="87"/>
      <c r="K5242" s="86" t="s">
        <v>17485</v>
      </c>
      <c r="L5242" s="86" t="s">
        <v>17486</v>
      </c>
      <c r="N5242">
        <f>IFERROR(VLOOKUP(A5242,bip!$A:$C,2,0),"")</f>
      </c>
      <c r="O5242">
        <f>IFERROR(VLOOKUP(A5242,bip!$A:$Z,3,0),"")</f>
      </c>
    </row>
    <row r="5243" spans="1:15" ht="13.2">
      <c r="A5243" t="s">
        <v>4688</v>
      </c>
      <c r="B5243" t="s">
        <v>4688</v>
      </c>
      <c r="C5243" t="s">
        <v>15155</v>
      </c>
      <c r="D5243" t="s">
        <v>33982</v>
      </c>
      <c r="E5243" t="s">
        <v>20959</v>
      </c>
      <c r="F5243">
        <v>1</v>
      </c>
      <c r="G5243">
        <v>12</v>
      </c>
      <c r="H5243" s="1">
        <v>556</v>
      </c>
      <c r="I5243" s="87"/>
      <c r="K5243" s="86" t="s">
        <v>17485</v>
      </c>
      <c r="L5243" s="86" t="s">
        <v>17486</v>
      </c>
      <c r="N5243">
        <f>IFERROR(VLOOKUP(A5243,bip!$A:$C,2,0),"")</f>
      </c>
      <c r="O5243">
        <f>IFERROR(VLOOKUP(A5243,bip!$A:$Z,3,0),"")</f>
      </c>
    </row>
    <row r="5244" spans="1:15" ht="13.2">
      <c r="A5244" t="s">
        <v>4681</v>
      </c>
      <c r="B5244" t="s">
        <v>4681</v>
      </c>
      <c r="C5244" t="s">
        <v>15155</v>
      </c>
      <c r="D5244" t="s">
        <v>32112</v>
      </c>
      <c r="E5244" t="s">
        <v>29194</v>
      </c>
      <c r="F5244">
        <v>1</v>
      </c>
      <c r="G5244">
        <v>24</v>
      </c>
      <c r="H5244" s="1">
        <v>1028</v>
      </c>
      <c r="I5244" s="87"/>
      <c r="K5244" s="86" t="s">
        <v>17485</v>
      </c>
      <c r="L5244" s="86" t="s">
        <v>17486</v>
      </c>
      <c r="N5244">
        <f>IFERROR(VLOOKUP(A5244,bip!$A:$C,2,0),"")</f>
      </c>
      <c r="O5244">
        <f>IFERROR(VLOOKUP(A5244,bip!$A:$Z,3,0),"")</f>
      </c>
    </row>
    <row r="5245" spans="1:15" ht="13.2">
      <c r="A5245" t="s">
        <v>4683</v>
      </c>
      <c r="B5245" t="s">
        <v>4683</v>
      </c>
      <c r="C5245" t="s">
        <v>15155</v>
      </c>
      <c r="D5245" t="s">
        <v>32113</v>
      </c>
      <c r="E5245" t="s">
        <v>20955</v>
      </c>
      <c r="F5245">
        <v>1</v>
      </c>
      <c r="G5245">
        <v>120</v>
      </c>
      <c r="H5245" s="1">
        <v>165</v>
      </c>
      <c r="I5245" s="87"/>
      <c r="K5245" s="86" t="s">
        <v>17485</v>
      </c>
      <c r="L5245" s="86" t="s">
        <v>17486</v>
      </c>
      <c r="N5245">
        <f>IFERROR(VLOOKUP(A5245,bip!$A:$C,2,0),"")</f>
      </c>
      <c r="O5245">
        <f>IFERROR(VLOOKUP(A5245,bip!$A:$Z,3,0),"")</f>
      </c>
    </row>
    <row r="5246" spans="1:15" ht="13.2">
      <c r="A5246" t="s">
        <v>4684</v>
      </c>
      <c r="B5246" t="s">
        <v>4684</v>
      </c>
      <c r="C5246" t="s">
        <v>15155</v>
      </c>
      <c r="D5246" t="s">
        <v>32114</v>
      </c>
      <c r="E5246" t="s">
        <v>20956</v>
      </c>
      <c r="F5246">
        <v>1</v>
      </c>
      <c r="G5246">
        <v>120</v>
      </c>
      <c r="H5246" s="1">
        <v>165</v>
      </c>
      <c r="I5246" s="87"/>
      <c r="K5246" s="86" t="s">
        <v>17485</v>
      </c>
      <c r="L5246" s="86" t="s">
        <v>17486</v>
      </c>
      <c r="N5246">
        <f>IFERROR(VLOOKUP(A5246,bip!$A:$C,2,0),"")</f>
      </c>
      <c r="O5246">
        <f>IFERROR(VLOOKUP(A5246,bip!$A:$Z,3,0),"")</f>
      </c>
    </row>
    <row r="5247" spans="1:15" ht="13.2">
      <c r="A5247" t="s">
        <v>4686</v>
      </c>
      <c r="B5247" t="s">
        <v>4686</v>
      </c>
      <c r="C5247" t="s">
        <v>15155</v>
      </c>
      <c r="D5247" t="s">
        <v>32115</v>
      </c>
      <c r="E5247" t="s">
        <v>20958</v>
      </c>
      <c r="F5247">
        <v>1</v>
      </c>
      <c r="G5247">
        <v>96</v>
      </c>
      <c r="H5247" s="1">
        <v>165</v>
      </c>
      <c r="I5247" s="87"/>
      <c r="K5247" s="86" t="s">
        <v>17485</v>
      </c>
      <c r="L5247" s="86" t="s">
        <v>17486</v>
      </c>
      <c r="N5247">
        <f>IFERROR(VLOOKUP(A5247,bip!$A:$C,2,0),"")</f>
      </c>
      <c r="O5247">
        <f>IFERROR(VLOOKUP(A5247,bip!$A:$Z,3,0),"")</f>
      </c>
    </row>
    <row r="5248" spans="1:15" ht="13.2">
      <c r="A5248" t="s">
        <v>4682</v>
      </c>
      <c r="B5248" t="s">
        <v>4682</v>
      </c>
      <c r="C5248" t="s">
        <v>15155</v>
      </c>
      <c r="D5248" t="s">
        <v>32116</v>
      </c>
      <c r="E5248" t="s">
        <v>20957</v>
      </c>
      <c r="F5248">
        <v>1</v>
      </c>
      <c r="G5248">
        <v>120</v>
      </c>
      <c r="H5248" s="1">
        <v>165</v>
      </c>
      <c r="I5248" s="87"/>
      <c r="K5248" s="86" t="s">
        <v>17485</v>
      </c>
      <c r="L5248" s="86" t="s">
        <v>17486</v>
      </c>
      <c r="N5248">
        <f>IFERROR(VLOOKUP(A5248,bip!$A:$C,2,0),"")</f>
      </c>
      <c r="O5248">
        <f>IFERROR(VLOOKUP(A5248,bip!$A:$Z,3,0),"")</f>
      </c>
    </row>
    <row r="5249" spans="1:15" ht="13.2">
      <c r="A5249" t="s">
        <v>4685</v>
      </c>
      <c r="B5249" t="s">
        <v>4685</v>
      </c>
      <c r="C5249" t="s">
        <v>15155</v>
      </c>
      <c r="D5249" t="s">
        <v>32117</v>
      </c>
      <c r="E5249" t="s">
        <v>20953</v>
      </c>
      <c r="F5249">
        <v>1</v>
      </c>
      <c r="G5249">
        <v>36</v>
      </c>
      <c r="H5249" s="1">
        <v>165</v>
      </c>
      <c r="I5249" s="87"/>
      <c r="K5249" s="86" t="s">
        <v>17485</v>
      </c>
      <c r="L5249" s="86" t="s">
        <v>17486</v>
      </c>
      <c r="N5249">
        <f>IFERROR(VLOOKUP(A5249,bip!$A:$C,2,0),"")</f>
      </c>
      <c r="O5249">
        <f>IFERROR(VLOOKUP(A5249,bip!$A:$Z,3,0),"")</f>
      </c>
    </row>
    <row r="5250" spans="1:15" ht="13.2">
      <c r="A5250" t="s">
        <v>4674</v>
      </c>
      <c r="B5250" t="s">
        <v>4674</v>
      </c>
      <c r="C5250" t="s">
        <v>15155</v>
      </c>
      <c r="D5250" t="s">
        <v>18547</v>
      </c>
      <c r="E5250" t="s">
        <v>15107</v>
      </c>
      <c r="F5250">
        <v>1</v>
      </c>
      <c r="G5250">
        <v>24</v>
      </c>
      <c r="H5250" s="1">
        <v>375</v>
      </c>
      <c r="I5250" s="87"/>
      <c r="K5250" s="86" t="s">
        <v>17485</v>
      </c>
      <c r="L5250" s="86" t="s">
        <v>17486</v>
      </c>
      <c r="N5250">
        <f>IFERROR(VLOOKUP(A5250,bip!$A:$C,2,0),"")</f>
      </c>
      <c r="O5250">
        <f>IFERROR(VLOOKUP(A5250,bip!$A:$Z,3,0),"")</f>
      </c>
    </row>
    <row r="5251" spans="1:15" ht="13.2">
      <c r="A5251" t="s">
        <v>4675</v>
      </c>
      <c r="B5251" t="s">
        <v>4675</v>
      </c>
      <c r="C5251" t="s">
        <v>15155</v>
      </c>
      <c r="D5251" t="s">
        <v>18546</v>
      </c>
      <c r="E5251" t="s">
        <v>15108</v>
      </c>
      <c r="F5251">
        <v>1</v>
      </c>
      <c r="G5251">
        <v>36</v>
      </c>
      <c r="H5251" s="1">
        <v>380</v>
      </c>
      <c r="I5251" s="87"/>
      <c r="K5251" s="86" t="s">
        <v>17485</v>
      </c>
      <c r="L5251" s="86" t="s">
        <v>17486</v>
      </c>
      <c r="N5251">
        <f>IFERROR(VLOOKUP(A5251,bip!$A:$C,2,0),"")</f>
      </c>
      <c r="O5251">
        <f>IFERROR(VLOOKUP(A5251,bip!$A:$Z,3,0),"")</f>
      </c>
    </row>
    <row r="5252" spans="1:15" ht="13.2">
      <c r="A5252" t="s">
        <v>4690</v>
      </c>
      <c r="B5252" t="s">
        <v>4690</v>
      </c>
      <c r="C5252" t="s">
        <v>15155</v>
      </c>
      <c r="D5252" t="s">
        <v>16249</v>
      </c>
      <c r="E5252" t="s">
        <v>29193</v>
      </c>
      <c r="F5252">
        <v>1</v>
      </c>
      <c r="G5252">
        <v>20</v>
      </c>
      <c r="H5252" s="1">
        <v>914</v>
      </c>
      <c r="I5252" s="87"/>
      <c r="K5252" s="86" t="s">
        <v>17485</v>
      </c>
      <c r="L5252" s="86" t="s">
        <v>17486</v>
      </c>
      <c r="N5252">
        <f>IFERROR(VLOOKUP(A5252,bip!$A:$C,2,0),"")</f>
      </c>
      <c r="O5252">
        <f>IFERROR(VLOOKUP(A5252,bip!$A:$Z,3,0),"")</f>
      </c>
    </row>
    <row r="5253" spans="1:15" ht="13.2">
      <c r="A5253" t="s">
        <v>4689</v>
      </c>
      <c r="B5253" t="s">
        <v>4689</v>
      </c>
      <c r="C5253" t="s">
        <v>15155</v>
      </c>
      <c r="D5253" t="s">
        <v>33980</v>
      </c>
      <c r="E5253" t="s">
        <v>20954</v>
      </c>
      <c r="F5253">
        <v>1</v>
      </c>
      <c r="G5253">
        <v>18</v>
      </c>
      <c r="H5253" s="1">
        <v>457</v>
      </c>
      <c r="I5253" s="87"/>
      <c r="K5253" s="86" t="s">
        <v>17485</v>
      </c>
      <c r="L5253" s="86" t="s">
        <v>17486</v>
      </c>
      <c r="N5253">
        <f>IFERROR(VLOOKUP(A5253,bip!$A:$C,2,0),"")</f>
      </c>
      <c r="O5253">
        <f>IFERROR(VLOOKUP(A5253,bip!$A:$Z,3,0),"")</f>
      </c>
    </row>
    <row r="5254" spans="1:15" ht="13.2">
      <c r="A5254" t="s">
        <v>4691</v>
      </c>
      <c r="B5254" t="s">
        <v>16251</v>
      </c>
      <c r="C5254" t="s">
        <v>15155</v>
      </c>
      <c r="D5254" t="s">
        <v>32118</v>
      </c>
      <c r="E5254" t="s">
        <v>20971</v>
      </c>
      <c r="F5254">
        <v>1</v>
      </c>
      <c r="G5254">
        <v>24</v>
      </c>
      <c r="H5254" s="1">
        <v>754</v>
      </c>
      <c r="I5254" s="87"/>
      <c r="K5254" s="86" t="s">
        <v>17485</v>
      </c>
      <c r="L5254" s="86" t="s">
        <v>17486</v>
      </c>
      <c r="N5254">
        <f>IFERROR(VLOOKUP(A5254,bip!$A:$C,2,0),"")</f>
      </c>
      <c r="O5254">
        <f>IFERROR(VLOOKUP(A5254,bip!$A:$Z,3,0),"")</f>
      </c>
    </row>
    <row r="5255" spans="1:15" ht="13.2">
      <c r="A5255" t="s">
        <v>4707</v>
      </c>
      <c r="B5255" t="s">
        <v>16257</v>
      </c>
      <c r="C5255" t="s">
        <v>15155</v>
      </c>
      <c r="D5255" t="s">
        <v>20977</v>
      </c>
      <c r="E5255" t="s">
        <v>20977</v>
      </c>
      <c r="F5255">
        <v>1</v>
      </c>
      <c r="G5255">
        <v>48</v>
      </c>
      <c r="H5255" s="1">
        <v>567</v>
      </c>
      <c r="I5255" s="87"/>
      <c r="K5255" s="86" t="s">
        <v>17485</v>
      </c>
      <c r="L5255" s="86" t="s">
        <v>17486</v>
      </c>
      <c r="N5255">
        <f>IFERROR(VLOOKUP(A5255,bip!$A:$C,2,0),"")</f>
      </c>
      <c r="O5255">
        <f>IFERROR(VLOOKUP(A5255,bip!$A:$Z,3,0),"")</f>
      </c>
    </row>
    <row r="5256" spans="1:15" ht="13.2">
      <c r="A5256" t="s">
        <v>13707</v>
      </c>
      <c r="B5256" t="s">
        <v>13707</v>
      </c>
      <c r="C5256" t="s">
        <v>15155</v>
      </c>
      <c r="D5256" t="s">
        <v>32121</v>
      </c>
      <c r="E5256" t="s">
        <v>20975</v>
      </c>
      <c r="F5256">
        <v>1</v>
      </c>
      <c r="G5256">
        <v>1</v>
      </c>
      <c r="H5256" s="1">
        <v>40289</v>
      </c>
      <c r="I5256" s="87"/>
      <c r="K5256" s="86" t="s">
        <v>17485</v>
      </c>
      <c r="L5256" s="86" t="s">
        <v>17486</v>
      </c>
      <c r="N5256">
        <f>IFERROR(VLOOKUP(A5256,bip!$A:$C,2,0),"")</f>
      </c>
      <c r="O5256">
        <f>IFERROR(VLOOKUP(A5256,bip!$A:$Z,3,0),"")</f>
      </c>
    </row>
    <row r="5257" spans="1:15" ht="13.2">
      <c r="A5257" t="s">
        <v>13708</v>
      </c>
      <c r="B5257" t="s">
        <v>13708</v>
      </c>
      <c r="C5257" t="s">
        <v>15155</v>
      </c>
      <c r="D5257" t="s">
        <v>16258</v>
      </c>
      <c r="E5257" t="s">
        <v>20978</v>
      </c>
      <c r="F5257">
        <v>1</v>
      </c>
      <c r="G5257">
        <v>1</v>
      </c>
      <c r="H5257" s="1">
        <v>52214</v>
      </c>
      <c r="I5257" s="87"/>
      <c r="K5257" s="86" t="s">
        <v>17485</v>
      </c>
      <c r="L5257" s="86" t="s">
        <v>17486</v>
      </c>
      <c r="N5257">
        <f>IFERROR(VLOOKUP(A5257,bip!$A:$C,2,0),"")</f>
      </c>
      <c r="O5257">
        <f>IFERROR(VLOOKUP(A5257,bip!$A:$Z,3,0),"")</f>
      </c>
    </row>
    <row r="5258" spans="1:15" ht="13.2">
      <c r="A5258" t="s">
        <v>13709</v>
      </c>
      <c r="B5258" t="s">
        <v>13709</v>
      </c>
      <c r="C5258" t="s">
        <v>15155</v>
      </c>
      <c r="D5258" t="s">
        <v>16259</v>
      </c>
      <c r="E5258" t="s">
        <v>20979</v>
      </c>
      <c r="F5258">
        <v>1</v>
      </c>
      <c r="G5258">
        <v>1</v>
      </c>
      <c r="H5258" s="1">
        <v>63178</v>
      </c>
      <c r="I5258" s="87"/>
      <c r="K5258" s="86" t="s">
        <v>17485</v>
      </c>
      <c r="L5258" s="86" t="s">
        <v>17486</v>
      </c>
      <c r="N5258">
        <f>IFERROR(VLOOKUP(A5258,bip!$A:$C,2,0),"")</f>
      </c>
      <c r="O5258">
        <f>IFERROR(VLOOKUP(A5258,bip!$A:$Z,3,0),"")</f>
      </c>
    </row>
    <row r="5259" spans="1:15" ht="13.2">
      <c r="A5259" t="s">
        <v>4669</v>
      </c>
      <c r="B5259" t="s">
        <v>4669</v>
      </c>
      <c r="C5259" t="s">
        <v>15155</v>
      </c>
      <c r="D5259" t="s">
        <v>32119</v>
      </c>
      <c r="E5259" t="s">
        <v>20952</v>
      </c>
      <c r="F5259">
        <v>1</v>
      </c>
      <c r="G5259">
        <v>50</v>
      </c>
      <c r="H5259" s="1">
        <v>259</v>
      </c>
      <c r="I5259" s="87"/>
      <c r="K5259" s="86" t="s">
        <v>17485</v>
      </c>
      <c r="L5259" s="86" t="s">
        <v>17486</v>
      </c>
      <c r="N5259">
        <f>IFERROR(VLOOKUP(A5259,bip!$A:$C,2,0),"")</f>
      </c>
      <c r="O5259">
        <f>IFERROR(VLOOKUP(A5259,bip!$A:$Z,3,0),"")</f>
      </c>
    </row>
    <row r="5260" spans="1:15" ht="13.2">
      <c r="A5260" t="s">
        <v>4670</v>
      </c>
      <c r="B5260" t="s">
        <v>16244</v>
      </c>
      <c r="C5260" t="s">
        <v>15155</v>
      </c>
      <c r="D5260" t="s">
        <v>32120</v>
      </c>
      <c r="E5260" t="s">
        <v>20950</v>
      </c>
      <c r="F5260">
        <v>1</v>
      </c>
      <c r="G5260">
        <v>20</v>
      </c>
      <c r="H5260" s="1">
        <v>560</v>
      </c>
      <c r="I5260" s="87"/>
      <c r="K5260" s="86" t="s">
        <v>17485</v>
      </c>
      <c r="L5260" s="86" t="s">
        <v>17486</v>
      </c>
      <c r="N5260">
        <f>IFERROR(VLOOKUP(A5260,bip!$A:$C,2,0),"")</f>
      </c>
      <c r="O5260">
        <f>IFERROR(VLOOKUP(A5260,bip!$A:$Z,3,0),"")</f>
      </c>
    </row>
    <row r="5261" spans="1:15" ht="13.2">
      <c r="A5261" t="s">
        <v>4671</v>
      </c>
      <c r="B5261" t="s">
        <v>16245</v>
      </c>
      <c r="C5261" t="s">
        <v>15155</v>
      </c>
      <c r="D5261" t="s">
        <v>16246</v>
      </c>
      <c r="E5261" t="s">
        <v>20951</v>
      </c>
      <c r="F5261">
        <v>1</v>
      </c>
      <c r="G5261">
        <v>10</v>
      </c>
      <c r="H5261" s="1">
        <v>305</v>
      </c>
      <c r="I5261" s="87"/>
      <c r="K5261" s="86" t="s">
        <v>17485</v>
      </c>
      <c r="L5261" s="86" t="s">
        <v>17486</v>
      </c>
      <c r="N5261">
        <f>IFERROR(VLOOKUP(A5261,bip!$A:$C,2,0),"")</f>
      </c>
      <c r="O5261">
        <f>IFERROR(VLOOKUP(A5261,bip!$A:$Z,3,0),"")</f>
      </c>
    </row>
    <row r="5262" spans="1:15" ht="13.2">
      <c r="A5262" t="s">
        <v>4672</v>
      </c>
      <c r="B5262" t="s">
        <v>16247</v>
      </c>
      <c r="C5262" t="s">
        <v>15155</v>
      </c>
      <c r="D5262" t="s">
        <v>16248</v>
      </c>
      <c r="E5262" t="s">
        <v>20949</v>
      </c>
      <c r="F5262">
        <v>1</v>
      </c>
      <c r="G5262">
        <v>15</v>
      </c>
      <c r="H5262" s="1">
        <v>345</v>
      </c>
      <c r="I5262" s="87"/>
      <c r="K5262" s="86" t="s">
        <v>17485</v>
      </c>
      <c r="L5262" s="86" t="s">
        <v>17486</v>
      </c>
      <c r="N5262">
        <f>IFERROR(VLOOKUP(A5262,bip!$A:$C,2,0),"")</f>
      </c>
      <c r="O5262">
        <f>IFERROR(VLOOKUP(A5262,bip!$A:$Z,3,0),"")</f>
      </c>
    </row>
    <row r="5263" spans="1:15" ht="13.2">
      <c r="A5263" t="s">
        <v>4521</v>
      </c>
      <c r="B5263" t="s">
        <v>4521</v>
      </c>
      <c r="C5263" t="s">
        <v>15155</v>
      </c>
      <c r="D5263" t="s">
        <v>20058</v>
      </c>
      <c r="E5263" t="s">
        <v>29173</v>
      </c>
      <c r="F5263">
        <v>1</v>
      </c>
      <c r="G5263">
        <v>20</v>
      </c>
      <c r="H5263" s="1">
        <v>897</v>
      </c>
      <c r="I5263" s="87"/>
      <c r="K5263" s="86" t="s">
        <v>17485</v>
      </c>
      <c r="L5263" s="86" t="s">
        <v>17486</v>
      </c>
      <c r="N5263">
        <f>IFERROR(VLOOKUP(A5263,bip!$A:$C,2,0),"")</f>
      </c>
      <c r="O5263">
        <f>IFERROR(VLOOKUP(A5263,bip!$A:$Z,3,0),"")</f>
      </c>
    </row>
    <row r="5264" spans="1:15" ht="13.2">
      <c r="A5264" t="s">
        <v>4629</v>
      </c>
      <c r="B5264" t="s">
        <v>16234</v>
      </c>
      <c r="C5264" t="s">
        <v>15155</v>
      </c>
      <c r="D5264" t="s">
        <v>32134</v>
      </c>
      <c r="E5264" t="s">
        <v>32135</v>
      </c>
      <c r="F5264">
        <v>1</v>
      </c>
      <c r="G5264">
        <v>24</v>
      </c>
      <c r="H5264" s="1">
        <v>354</v>
      </c>
      <c r="I5264" s="87"/>
      <c r="K5264" s="86" t="s">
        <v>17485</v>
      </c>
      <c r="L5264" s="86" t="s">
        <v>17486</v>
      </c>
      <c r="N5264">
        <f>IFERROR(VLOOKUP(A5264,bip!$A:$C,2,0),"")</f>
      </c>
      <c r="O5264">
        <f>IFERROR(VLOOKUP(A5264,bip!$A:$Z,3,0),"")</f>
      </c>
    </row>
    <row r="5265" spans="1:15" ht="13.2">
      <c r="A5265" t="s">
        <v>4630</v>
      </c>
      <c r="B5265" t="s">
        <v>4630</v>
      </c>
      <c r="C5265" t="s">
        <v>15155</v>
      </c>
      <c r="D5265" t="s">
        <v>29190</v>
      </c>
      <c r="E5265" t="s">
        <v>20923</v>
      </c>
      <c r="F5265">
        <v>1</v>
      </c>
      <c r="G5265">
        <v>20</v>
      </c>
      <c r="H5265" s="1">
        <v>1282</v>
      </c>
      <c r="I5265" s="87"/>
      <c r="K5265" s="86" t="s">
        <v>17485</v>
      </c>
      <c r="L5265" s="86" t="s">
        <v>17486</v>
      </c>
      <c r="N5265">
        <f>IFERROR(VLOOKUP(A5265,bip!$A:$C,2,0),"")</f>
      </c>
      <c r="O5265">
        <f>IFERROR(VLOOKUP(A5265,bip!$A:$Z,3,0),"")</f>
      </c>
    </row>
    <row r="5266" spans="1:15" ht="13.2">
      <c r="A5266" t="s">
        <v>4626</v>
      </c>
      <c r="B5266" t="s">
        <v>4626</v>
      </c>
      <c r="C5266" t="s">
        <v>15155</v>
      </c>
      <c r="D5266" t="s">
        <v>32139</v>
      </c>
      <c r="E5266" t="s">
        <v>32140</v>
      </c>
      <c r="F5266">
        <v>1</v>
      </c>
      <c r="G5266">
        <v>36</v>
      </c>
      <c r="H5266" s="1">
        <v>392</v>
      </c>
      <c r="I5266" s="87"/>
      <c r="K5266" s="86" t="s">
        <v>17485</v>
      </c>
      <c r="L5266" s="86" t="s">
        <v>17486</v>
      </c>
      <c r="N5266">
        <f>IFERROR(VLOOKUP(A5266,bip!$A:$C,2,0),"")</f>
      </c>
      <c r="O5266">
        <f>IFERROR(VLOOKUP(A5266,bip!$A:$Z,3,0),"")</f>
      </c>
    </row>
    <row r="5267" spans="1:15" ht="13.2">
      <c r="A5267" t="s">
        <v>4627</v>
      </c>
      <c r="B5267" t="s">
        <v>4627</v>
      </c>
      <c r="C5267" t="s">
        <v>15155</v>
      </c>
      <c r="D5267" t="s">
        <v>32141</v>
      </c>
      <c r="E5267" t="s">
        <v>32142</v>
      </c>
      <c r="F5267">
        <v>1</v>
      </c>
      <c r="G5267">
        <v>36</v>
      </c>
      <c r="H5267" s="1">
        <v>445</v>
      </c>
      <c r="I5267" s="87"/>
      <c r="K5267" s="86" t="s">
        <v>17485</v>
      </c>
      <c r="L5267" s="86" t="s">
        <v>17486</v>
      </c>
      <c r="N5267">
        <f>IFERROR(VLOOKUP(A5267,bip!$A:$C,2,0),"")</f>
      </c>
      <c r="O5267">
        <f>IFERROR(VLOOKUP(A5267,bip!$A:$Z,3,0),"")</f>
      </c>
    </row>
    <row r="5268" spans="1:15" ht="13.2">
      <c r="A5268" t="s">
        <v>34415</v>
      </c>
      <c r="B5268" t="s">
        <v>34415</v>
      </c>
      <c r="C5268" t="s">
        <v>15155</v>
      </c>
      <c r="D5268" t="s">
        <v>34416</v>
      </c>
      <c r="E5268" t="s">
        <v>37549</v>
      </c>
      <c r="F5268">
        <v>1</v>
      </c>
      <c r="G5268">
        <v>24</v>
      </c>
      <c r="H5268" s="1">
        <v>485</v>
      </c>
      <c r="I5268" s="87"/>
      <c r="K5268" s="86" t="s">
        <v>17485</v>
      </c>
      <c r="L5268" s="86" t="s">
        <v>17486</v>
      </c>
      <c r="N5268">
        <f>IFERROR(VLOOKUP(A5268,bip!$A:$C,2,0),"")</f>
      </c>
      <c r="O5268">
        <f>IFERROR(VLOOKUP(A5268,bip!$A:$Z,3,0),"")</f>
      </c>
    </row>
    <row r="5269" spans="1:15" ht="13.2">
      <c r="A5269" t="s">
        <v>34417</v>
      </c>
      <c r="B5269" t="s">
        <v>34417</v>
      </c>
      <c r="C5269" t="s">
        <v>15155</v>
      </c>
      <c r="D5269" t="s">
        <v>34418</v>
      </c>
      <c r="E5269" t="s">
        <v>34419</v>
      </c>
      <c r="F5269">
        <v>1</v>
      </c>
      <c r="G5269">
        <v>20</v>
      </c>
      <c r="H5269" s="1">
        <v>729</v>
      </c>
      <c r="I5269" s="87"/>
      <c r="K5269" s="86" t="s">
        <v>17485</v>
      </c>
      <c r="L5269" s="86" t="s">
        <v>17486</v>
      </c>
      <c r="N5269">
        <f>IFERROR(VLOOKUP(A5269,bip!$A:$C,2,0),"")</f>
      </c>
      <c r="O5269">
        <f>IFERROR(VLOOKUP(A5269,bip!$A:$Z,3,0),"")</f>
      </c>
    </row>
    <row r="5270" spans="1:15" ht="13.2">
      <c r="A5270" t="s">
        <v>4526</v>
      </c>
      <c r="B5270" t="s">
        <v>4526</v>
      </c>
      <c r="C5270" t="s">
        <v>15155</v>
      </c>
      <c r="D5270" t="s">
        <v>32145</v>
      </c>
      <c r="E5270" t="s">
        <v>20873</v>
      </c>
      <c r="F5270">
        <v>1</v>
      </c>
      <c r="G5270">
        <v>1</v>
      </c>
      <c r="H5270" s="1">
        <v>16401</v>
      </c>
      <c r="I5270" s="87"/>
      <c r="K5270" s="86" t="s">
        <v>17485</v>
      </c>
      <c r="L5270" s="86" t="s">
        <v>17486</v>
      </c>
      <c r="N5270">
        <f>IFERROR(VLOOKUP(A5270,bip!$A:$C,2,0),"")</f>
      </c>
      <c r="O5270">
        <f>IFERROR(VLOOKUP(A5270,bip!$A:$Z,3,0),"")</f>
      </c>
    </row>
    <row r="5271" spans="1:15" ht="13.2">
      <c r="A5271" t="s">
        <v>4625</v>
      </c>
      <c r="B5271" t="s">
        <v>12849</v>
      </c>
      <c r="C5271" t="s">
        <v>15155</v>
      </c>
      <c r="D5271" t="s">
        <v>32131</v>
      </c>
      <c r="E5271" t="s">
        <v>32132</v>
      </c>
      <c r="F5271">
        <v>1</v>
      </c>
      <c r="G5271">
        <v>36</v>
      </c>
      <c r="H5271" s="1">
        <v>219</v>
      </c>
      <c r="I5271" s="87"/>
      <c r="K5271" s="86" t="s">
        <v>17485</v>
      </c>
      <c r="L5271" s="86" t="s">
        <v>17486</v>
      </c>
      <c r="N5271">
        <f>IFERROR(VLOOKUP(A5271,bip!$A:$C,2,0),"")</f>
      </c>
      <c r="O5271">
        <f>IFERROR(VLOOKUP(A5271,bip!$A:$Z,3,0),"")</f>
      </c>
    </row>
    <row r="5272" spans="1:15" ht="13.2">
      <c r="A5272" t="s">
        <v>4628</v>
      </c>
      <c r="B5272" t="s">
        <v>16233</v>
      </c>
      <c r="C5272" t="s">
        <v>15155</v>
      </c>
      <c r="D5272" t="s">
        <v>32133</v>
      </c>
      <c r="E5272" t="s">
        <v>30413</v>
      </c>
      <c r="F5272">
        <v>1</v>
      </c>
      <c r="G5272">
        <v>72</v>
      </c>
      <c r="H5272" s="1">
        <v>193</v>
      </c>
      <c r="I5272" s="87"/>
      <c r="K5272" s="86" t="s">
        <v>17485</v>
      </c>
      <c r="L5272" s="86" t="s">
        <v>17486</v>
      </c>
      <c r="N5272">
        <f>IFERROR(VLOOKUP(A5272,bip!$A:$C,2,0),"")</f>
      </c>
      <c r="O5272">
        <f>IFERROR(VLOOKUP(A5272,bip!$A:$Z,3,0),"")</f>
      </c>
    </row>
    <row r="5273" spans="1:15" ht="13.2">
      <c r="A5273" t="s">
        <v>4624</v>
      </c>
      <c r="B5273" t="s">
        <v>12848</v>
      </c>
      <c r="C5273" t="s">
        <v>15155</v>
      </c>
      <c r="D5273" t="s">
        <v>32137</v>
      </c>
      <c r="E5273" t="s">
        <v>32138</v>
      </c>
      <c r="F5273">
        <v>1</v>
      </c>
      <c r="G5273">
        <v>36</v>
      </c>
      <c r="H5273" s="1">
        <v>208</v>
      </c>
      <c r="I5273" s="87"/>
      <c r="K5273" s="86" t="s">
        <v>17485</v>
      </c>
      <c r="L5273" s="86" t="s">
        <v>17486</v>
      </c>
      <c r="N5273">
        <f>IFERROR(VLOOKUP(A5273,bip!$A:$C,2,0),"")</f>
      </c>
      <c r="O5273">
        <f>IFERROR(VLOOKUP(A5273,bip!$A:$Z,3,0),"")</f>
      </c>
    </row>
    <row r="5274" spans="1:15" ht="13.2">
      <c r="A5274" t="s">
        <v>4565</v>
      </c>
      <c r="B5274" t="s">
        <v>4565</v>
      </c>
      <c r="C5274" t="s">
        <v>15155</v>
      </c>
      <c r="D5274" t="s">
        <v>32129</v>
      </c>
      <c r="E5274" t="s">
        <v>29187</v>
      </c>
      <c r="F5274">
        <v>1</v>
      </c>
      <c r="G5274">
        <v>10</v>
      </c>
      <c r="H5274" s="1">
        <v>1531</v>
      </c>
      <c r="I5274" s="87"/>
      <c r="K5274" s="86" t="s">
        <v>17485</v>
      </c>
      <c r="L5274" s="86" t="s">
        <v>17486</v>
      </c>
      <c r="N5274">
        <f>IFERROR(VLOOKUP(A5274,bip!$A:$C,2,0),"")</f>
      </c>
      <c r="O5274">
        <f>IFERROR(VLOOKUP(A5274,bip!$A:$Z,3,0),"")</f>
      </c>
    </row>
    <row r="5275" spans="1:15" ht="13.2">
      <c r="A5275" t="s">
        <v>4523</v>
      </c>
      <c r="B5275" t="s">
        <v>4523</v>
      </c>
      <c r="C5275" t="s">
        <v>15155</v>
      </c>
      <c r="D5275" t="s">
        <v>16207</v>
      </c>
      <c r="E5275" t="s">
        <v>20878</v>
      </c>
      <c r="F5275">
        <v>1</v>
      </c>
      <c r="G5275">
        <v>15</v>
      </c>
      <c r="H5275" s="1">
        <v>523</v>
      </c>
      <c r="I5275" s="87"/>
      <c r="K5275" s="86" t="s">
        <v>17485</v>
      </c>
      <c r="L5275" s="86" t="s">
        <v>17486</v>
      </c>
      <c r="N5275">
        <f>IFERROR(VLOOKUP(A5275,bip!$A:$C,2,0),"")</f>
      </c>
      <c r="O5275">
        <f>IFERROR(VLOOKUP(A5275,bip!$A:$Z,3,0),"")</f>
      </c>
    </row>
    <row r="5276" spans="1:15" ht="13.2">
      <c r="A5276" t="s">
        <v>4524</v>
      </c>
      <c r="B5276" t="s">
        <v>4524</v>
      </c>
      <c r="C5276" t="s">
        <v>15155</v>
      </c>
      <c r="D5276" t="s">
        <v>32143</v>
      </c>
      <c r="E5276" t="s">
        <v>20874</v>
      </c>
      <c r="F5276">
        <v>1</v>
      </c>
      <c r="G5276">
        <v>1</v>
      </c>
      <c r="H5276" s="1">
        <v>10559</v>
      </c>
      <c r="I5276" s="87"/>
      <c r="K5276" s="86" t="s">
        <v>17485</v>
      </c>
      <c r="L5276" s="86" t="s">
        <v>17486</v>
      </c>
      <c r="N5276">
        <f>IFERROR(VLOOKUP(A5276,bip!$A:$C,2,0),"")</f>
      </c>
      <c r="O5276">
        <f>IFERROR(VLOOKUP(A5276,bip!$A:$Z,3,0),"")</f>
      </c>
    </row>
    <row r="5277" spans="1:15" ht="13.2">
      <c r="A5277" t="s">
        <v>4525</v>
      </c>
      <c r="B5277" t="s">
        <v>4525</v>
      </c>
      <c r="C5277" t="s">
        <v>15155</v>
      </c>
      <c r="D5277" t="s">
        <v>32144</v>
      </c>
      <c r="E5277" t="s">
        <v>20877</v>
      </c>
      <c r="F5277">
        <v>1</v>
      </c>
      <c r="G5277">
        <v>1</v>
      </c>
      <c r="H5277" s="1">
        <v>12458</v>
      </c>
      <c r="I5277" s="87"/>
      <c r="K5277" s="86" t="s">
        <v>17485</v>
      </c>
      <c r="L5277" s="86" t="s">
        <v>17486</v>
      </c>
      <c r="N5277">
        <f>IFERROR(VLOOKUP(A5277,bip!$A:$C,2,0),"")</f>
      </c>
      <c r="O5277">
        <f>IFERROR(VLOOKUP(A5277,bip!$A:$Z,3,0),"")</f>
      </c>
    </row>
    <row r="5278" spans="1:15" ht="13.2">
      <c r="A5278" t="s">
        <v>4527</v>
      </c>
      <c r="B5278" t="s">
        <v>4527</v>
      </c>
      <c r="C5278" t="s">
        <v>15155</v>
      </c>
      <c r="D5278" t="s">
        <v>16208</v>
      </c>
      <c r="E5278" t="s">
        <v>20875</v>
      </c>
      <c r="F5278">
        <v>1</v>
      </c>
      <c r="G5278">
        <v>1</v>
      </c>
      <c r="H5278" s="1">
        <v>7255</v>
      </c>
      <c r="I5278" s="87"/>
      <c r="K5278" s="86" t="s">
        <v>17485</v>
      </c>
      <c r="L5278" s="86" t="s">
        <v>17486</v>
      </c>
      <c r="N5278">
        <f>IFERROR(VLOOKUP(A5278,bip!$A:$C,2,0),"")</f>
      </c>
      <c r="O5278">
        <f>IFERROR(VLOOKUP(A5278,bip!$A:$Z,3,0),"")</f>
      </c>
    </row>
    <row r="5279" spans="1:15" ht="13.2">
      <c r="A5279" t="s">
        <v>4566</v>
      </c>
      <c r="B5279" t="s">
        <v>4566</v>
      </c>
      <c r="C5279" t="s">
        <v>15155</v>
      </c>
      <c r="D5279" t="s">
        <v>32130</v>
      </c>
      <c r="E5279" t="s">
        <v>20891</v>
      </c>
      <c r="F5279">
        <v>1</v>
      </c>
      <c r="G5279">
        <v>72</v>
      </c>
      <c r="H5279" s="1">
        <v>375</v>
      </c>
      <c r="I5279" s="87"/>
      <c r="K5279" s="86" t="s">
        <v>17485</v>
      </c>
      <c r="L5279" s="86" t="s">
        <v>17486</v>
      </c>
      <c r="N5279">
        <f>IFERROR(VLOOKUP(A5279,bip!$A:$C,2,0),"")</f>
      </c>
      <c r="O5279">
        <f>IFERROR(VLOOKUP(A5279,bip!$A:$Z,3,0),"")</f>
      </c>
    </row>
    <row r="5280" spans="1:15" ht="13.2">
      <c r="A5280" t="s">
        <v>4593</v>
      </c>
      <c r="B5280" t="s">
        <v>4593</v>
      </c>
      <c r="C5280" t="s">
        <v>15155</v>
      </c>
      <c r="D5280" t="s">
        <v>16226</v>
      </c>
      <c r="E5280" t="s">
        <v>20907</v>
      </c>
      <c r="F5280">
        <v>1</v>
      </c>
      <c r="G5280">
        <v>20</v>
      </c>
      <c r="H5280" s="1">
        <v>1979</v>
      </c>
      <c r="I5280" s="87"/>
      <c r="K5280" s="86" t="s">
        <v>17485</v>
      </c>
      <c r="L5280" s="86" t="s">
        <v>17486</v>
      </c>
      <c r="N5280">
        <f>IFERROR(VLOOKUP(A5280,bip!$A:$C,2,0),"")</f>
      </c>
      <c r="O5280">
        <f>IFERROR(VLOOKUP(A5280,bip!$A:$Z,3,0),"")</f>
      </c>
    </row>
    <row r="5281" spans="1:15" ht="13.2">
      <c r="A5281" t="s">
        <v>4594</v>
      </c>
      <c r="B5281" t="s">
        <v>4594</v>
      </c>
      <c r="C5281" t="s">
        <v>15155</v>
      </c>
      <c r="D5281" t="s">
        <v>16224</v>
      </c>
      <c r="E5281" t="s">
        <v>20909</v>
      </c>
      <c r="F5281">
        <v>1</v>
      </c>
      <c r="G5281">
        <v>72</v>
      </c>
      <c r="H5281" s="1">
        <v>176</v>
      </c>
      <c r="I5281" s="87"/>
      <c r="K5281" s="86" t="s">
        <v>17485</v>
      </c>
      <c r="L5281" s="86" t="s">
        <v>17486</v>
      </c>
      <c r="N5281">
        <f>IFERROR(VLOOKUP(A5281,bip!$A:$C,2,0),"")</f>
      </c>
      <c r="O5281">
        <f>IFERROR(VLOOKUP(A5281,bip!$A:$Z,3,0),"")</f>
      </c>
    </row>
    <row r="5282" spans="1:15" ht="13.2">
      <c r="A5282" t="s">
        <v>4567</v>
      </c>
      <c r="B5282" t="s">
        <v>4567</v>
      </c>
      <c r="C5282" t="s">
        <v>15155</v>
      </c>
      <c r="D5282" t="s">
        <v>33983</v>
      </c>
      <c r="E5282" t="s">
        <v>33593</v>
      </c>
      <c r="F5282">
        <v>1</v>
      </c>
      <c r="G5282">
        <v>48</v>
      </c>
      <c r="H5282" s="1">
        <v>203</v>
      </c>
      <c r="I5282" s="87"/>
      <c r="K5282" s="86" t="s">
        <v>17485</v>
      </c>
      <c r="L5282" s="86" t="s">
        <v>17486</v>
      </c>
      <c r="N5282">
        <f>IFERROR(VLOOKUP(A5282,bip!$A:$C,2,0),"")</f>
      </c>
      <c r="O5282">
        <f>IFERROR(VLOOKUP(A5282,bip!$A:$Z,3,0),"")</f>
      </c>
    </row>
    <row r="5283" spans="1:15" ht="13.2">
      <c r="A5283" t="s">
        <v>4623</v>
      </c>
      <c r="B5283" t="s">
        <v>4623</v>
      </c>
      <c r="C5283" t="s">
        <v>15155</v>
      </c>
      <c r="D5283" t="s">
        <v>20072</v>
      </c>
      <c r="E5283" t="s">
        <v>20920</v>
      </c>
      <c r="F5283">
        <v>1</v>
      </c>
      <c r="G5283">
        <v>10</v>
      </c>
      <c r="H5283" s="1">
        <v>2200</v>
      </c>
      <c r="I5283" s="87"/>
      <c r="K5283" s="86" t="s">
        <v>17485</v>
      </c>
      <c r="L5283" s="86" t="s">
        <v>17486</v>
      </c>
      <c r="N5283">
        <f>IFERROR(VLOOKUP(A5283,bip!$A:$C,2,0),"")</f>
      </c>
      <c r="O5283">
        <f>IFERROR(VLOOKUP(A5283,bip!$A:$Z,3,0),"")</f>
      </c>
    </row>
    <row r="5284" spans="1:15" ht="13.2">
      <c r="A5284" t="s">
        <v>4576</v>
      </c>
      <c r="B5284" t="s">
        <v>4576</v>
      </c>
      <c r="C5284" t="s">
        <v>15155</v>
      </c>
      <c r="D5284" t="s">
        <v>20061</v>
      </c>
      <c r="E5284" t="s">
        <v>20893</v>
      </c>
      <c r="F5284">
        <v>1</v>
      </c>
      <c r="G5284">
        <v>10</v>
      </c>
      <c r="H5284" s="1">
        <v>2442</v>
      </c>
      <c r="I5284" s="87"/>
      <c r="K5284" s="86" t="s">
        <v>17485</v>
      </c>
      <c r="L5284" s="86" t="s">
        <v>17486</v>
      </c>
      <c r="N5284">
        <f>IFERROR(VLOOKUP(A5284,bip!$A:$C,2,0),"")</f>
      </c>
      <c r="O5284">
        <f>IFERROR(VLOOKUP(A5284,bip!$A:$Z,3,0),"")</f>
      </c>
    </row>
    <row r="5285" spans="1:15" ht="13.2">
      <c r="A5285" t="s">
        <v>4622</v>
      </c>
      <c r="B5285" t="s">
        <v>4622</v>
      </c>
      <c r="C5285" t="s">
        <v>15155</v>
      </c>
      <c r="D5285" t="s">
        <v>16231</v>
      </c>
      <c r="E5285" t="s">
        <v>20919</v>
      </c>
      <c r="F5285">
        <v>1</v>
      </c>
      <c r="G5285">
        <v>6</v>
      </c>
      <c r="H5285" s="1">
        <v>935</v>
      </c>
      <c r="I5285" s="87"/>
      <c r="K5285" s="86" t="s">
        <v>17485</v>
      </c>
      <c r="L5285" s="86" t="s">
        <v>17486</v>
      </c>
      <c r="N5285">
        <f>IFERROR(VLOOKUP(A5285,bip!$A:$C,2,0),"")</f>
      </c>
      <c r="O5285">
        <f>IFERROR(VLOOKUP(A5285,bip!$A:$Z,3,0),"")</f>
      </c>
    </row>
    <row r="5286" spans="1:15" ht="13.2">
      <c r="A5286" t="s">
        <v>4569</v>
      </c>
      <c r="B5286" t="s">
        <v>4569</v>
      </c>
      <c r="C5286" t="s">
        <v>15155</v>
      </c>
      <c r="D5286" t="s">
        <v>32147</v>
      </c>
      <c r="E5286" t="s">
        <v>20888</v>
      </c>
      <c r="F5286">
        <v>1</v>
      </c>
      <c r="G5286">
        <v>10</v>
      </c>
      <c r="H5286" s="1">
        <v>3982</v>
      </c>
      <c r="I5286" s="87"/>
      <c r="K5286" s="86" t="s">
        <v>17485</v>
      </c>
      <c r="L5286" s="86" t="s">
        <v>17486</v>
      </c>
      <c r="N5286">
        <f>IFERROR(VLOOKUP(A5286,bip!$A:$C,2,0),"")</f>
      </c>
      <c r="O5286">
        <f>IFERROR(VLOOKUP(A5286,bip!$A:$Z,3,0),"")</f>
      </c>
    </row>
    <row r="5287" spans="1:15" ht="13.2">
      <c r="A5287" t="s">
        <v>4570</v>
      </c>
      <c r="B5287" t="s">
        <v>4570</v>
      </c>
      <c r="C5287" t="s">
        <v>15155</v>
      </c>
      <c r="D5287" t="s">
        <v>20060</v>
      </c>
      <c r="E5287" t="s">
        <v>20890</v>
      </c>
      <c r="F5287">
        <v>1</v>
      </c>
      <c r="G5287">
        <v>36</v>
      </c>
      <c r="H5287" s="1">
        <v>721</v>
      </c>
      <c r="I5287" s="87"/>
      <c r="K5287" s="86" t="s">
        <v>17485</v>
      </c>
      <c r="L5287" s="86" t="s">
        <v>17486</v>
      </c>
      <c r="N5287">
        <f>IFERROR(VLOOKUP(A5287,bip!$A:$C,2,0),"")</f>
      </c>
      <c r="O5287">
        <f>IFERROR(VLOOKUP(A5287,bip!$A:$Z,3,0),"")</f>
      </c>
    </row>
    <row r="5288" spans="1:15" ht="13.2">
      <c r="A5288" t="s">
        <v>4656</v>
      </c>
      <c r="B5288" t="s">
        <v>4656</v>
      </c>
      <c r="C5288" t="s">
        <v>15155</v>
      </c>
      <c r="D5288" t="s">
        <v>32151</v>
      </c>
      <c r="E5288" t="s">
        <v>20939</v>
      </c>
      <c r="F5288">
        <v>1</v>
      </c>
      <c r="G5288">
        <v>50</v>
      </c>
      <c r="H5288" s="1">
        <v>748</v>
      </c>
      <c r="I5288" s="87"/>
      <c r="K5288" s="86" t="s">
        <v>17485</v>
      </c>
      <c r="L5288" s="86" t="s">
        <v>17486</v>
      </c>
      <c r="N5288">
        <f>IFERROR(VLOOKUP(A5288,bip!$A:$C,2,0),"")</f>
      </c>
      <c r="O5288">
        <f>IFERROR(VLOOKUP(A5288,bip!$A:$Z,3,0),"")</f>
      </c>
    </row>
    <row r="5289" spans="1:15" ht="13.2">
      <c r="A5289" t="s">
        <v>4653</v>
      </c>
      <c r="B5289" t="s">
        <v>16239</v>
      </c>
      <c r="C5289" t="s">
        <v>15155</v>
      </c>
      <c r="D5289" t="s">
        <v>23104</v>
      </c>
      <c r="E5289" t="s">
        <v>20940</v>
      </c>
      <c r="F5289">
        <v>1</v>
      </c>
      <c r="G5289">
        <v>100</v>
      </c>
      <c r="H5289" s="1">
        <v>345</v>
      </c>
      <c r="I5289" s="87"/>
      <c r="K5289" s="86" t="s">
        <v>17485</v>
      </c>
      <c r="L5289" s="86" t="s">
        <v>17486</v>
      </c>
      <c r="N5289">
        <f>IFERROR(VLOOKUP(A5289,bip!$A:$C,2,0),"")</f>
      </c>
      <c r="O5289">
        <f>IFERROR(VLOOKUP(A5289,bip!$A:$Z,3,0),"")</f>
      </c>
    </row>
    <row r="5290" spans="1:15" ht="13.2">
      <c r="A5290" t="s">
        <v>4577</v>
      </c>
      <c r="B5290" t="s">
        <v>4577</v>
      </c>
      <c r="C5290" t="s">
        <v>15155</v>
      </c>
      <c r="D5290" t="s">
        <v>32146</v>
      </c>
      <c r="E5290" t="s">
        <v>20894</v>
      </c>
      <c r="F5290">
        <v>1</v>
      </c>
      <c r="G5290">
        <v>40</v>
      </c>
      <c r="H5290" s="1">
        <v>956</v>
      </c>
      <c r="I5290" s="87"/>
      <c r="K5290" s="86" t="s">
        <v>17485</v>
      </c>
      <c r="L5290" s="86" t="s">
        <v>17486</v>
      </c>
      <c r="N5290">
        <f>IFERROR(VLOOKUP(A5290,bip!$A:$C,2,0),"")</f>
      </c>
      <c r="O5290">
        <f>IFERROR(VLOOKUP(A5290,bip!$A:$Z,3,0),"")</f>
      </c>
    </row>
    <row r="5291" spans="1:15" ht="13.2">
      <c r="A5291" t="s">
        <v>4586</v>
      </c>
      <c r="B5291" t="s">
        <v>4586</v>
      </c>
      <c r="C5291" t="s">
        <v>15155</v>
      </c>
      <c r="D5291" t="s">
        <v>29188</v>
      </c>
      <c r="E5291" t="s">
        <v>20905</v>
      </c>
      <c r="F5291">
        <v>1</v>
      </c>
      <c r="G5291">
        <v>1</v>
      </c>
      <c r="H5291" s="1">
        <v>10406</v>
      </c>
      <c r="I5291" s="87"/>
      <c r="K5291" s="86" t="s">
        <v>17485</v>
      </c>
      <c r="L5291" s="86" t="s">
        <v>17486</v>
      </c>
      <c r="N5291">
        <f>IFERROR(VLOOKUP(A5291,bip!$A:$C,2,0),"")</f>
      </c>
      <c r="O5291">
        <f>IFERROR(VLOOKUP(A5291,bip!$A:$Z,3,0),"")</f>
      </c>
    </row>
    <row r="5292" spans="1:15" ht="13.2">
      <c r="A5292" t="s">
        <v>4587</v>
      </c>
      <c r="B5292" t="s">
        <v>4587</v>
      </c>
      <c r="C5292" t="s">
        <v>15155</v>
      </c>
      <c r="D5292" t="s">
        <v>32148</v>
      </c>
      <c r="E5292" t="s">
        <v>25969</v>
      </c>
      <c r="F5292">
        <v>1</v>
      </c>
      <c r="G5292">
        <v>12</v>
      </c>
      <c r="H5292" s="1">
        <v>758</v>
      </c>
      <c r="I5292" s="87"/>
      <c r="K5292" s="86" t="s">
        <v>17485</v>
      </c>
      <c r="L5292" s="86" t="s">
        <v>17486</v>
      </c>
      <c r="N5292">
        <f>IFERROR(VLOOKUP(A5292,bip!$A:$C,2,0),"")</f>
      </c>
      <c r="O5292">
        <f>IFERROR(VLOOKUP(A5292,bip!$A:$Z,3,0),"")</f>
      </c>
    </row>
    <row r="5293" spans="1:15" ht="13.2">
      <c r="A5293" t="s">
        <v>4588</v>
      </c>
      <c r="B5293" t="s">
        <v>4588</v>
      </c>
      <c r="C5293" t="s">
        <v>15155</v>
      </c>
      <c r="D5293" t="s">
        <v>32149</v>
      </c>
      <c r="E5293" t="s">
        <v>25970</v>
      </c>
      <c r="F5293">
        <v>1</v>
      </c>
      <c r="G5293">
        <v>12</v>
      </c>
      <c r="H5293" s="1">
        <v>758</v>
      </c>
      <c r="I5293" s="87"/>
      <c r="K5293" s="86" t="s">
        <v>17485</v>
      </c>
      <c r="L5293" s="86" t="s">
        <v>17486</v>
      </c>
      <c r="N5293">
        <f>IFERROR(VLOOKUP(A5293,bip!$A:$C,2,0),"")</f>
      </c>
      <c r="O5293">
        <f>IFERROR(VLOOKUP(A5293,bip!$A:$Z,3,0),"")</f>
      </c>
    </row>
    <row r="5294" spans="1:15" ht="13.2">
      <c r="A5294" t="s">
        <v>4589</v>
      </c>
      <c r="B5294" t="s">
        <v>4589</v>
      </c>
      <c r="C5294" t="s">
        <v>15155</v>
      </c>
      <c r="D5294" t="s">
        <v>32152</v>
      </c>
      <c r="E5294" t="s">
        <v>20901</v>
      </c>
      <c r="F5294">
        <v>1</v>
      </c>
      <c r="G5294">
        <v>24</v>
      </c>
      <c r="H5294" s="1">
        <v>737</v>
      </c>
      <c r="I5294" s="87"/>
      <c r="K5294" s="86" t="s">
        <v>17485</v>
      </c>
      <c r="L5294" s="86" t="s">
        <v>17486</v>
      </c>
      <c r="N5294">
        <f>IFERROR(VLOOKUP(A5294,bip!$A:$C,2,0),"")</f>
      </c>
      <c r="O5294">
        <f>IFERROR(VLOOKUP(A5294,bip!$A:$Z,3,0),"")</f>
      </c>
    </row>
    <row r="5295" spans="1:15" ht="13.2">
      <c r="A5295" t="s">
        <v>4590</v>
      </c>
      <c r="B5295" t="s">
        <v>4590</v>
      </c>
      <c r="C5295" t="s">
        <v>15155</v>
      </c>
      <c r="D5295" t="s">
        <v>32153</v>
      </c>
      <c r="E5295" t="s">
        <v>25971</v>
      </c>
      <c r="F5295">
        <v>1</v>
      </c>
      <c r="G5295">
        <v>240</v>
      </c>
      <c r="H5295" s="1">
        <v>235</v>
      </c>
      <c r="I5295" s="87"/>
      <c r="K5295" s="86" t="s">
        <v>17485</v>
      </c>
      <c r="L5295" s="86" t="s">
        <v>17486</v>
      </c>
      <c r="N5295">
        <f>IFERROR(VLOOKUP(A5295,bip!$A:$C,2,0),"")</f>
      </c>
      <c r="O5295">
        <f>IFERROR(VLOOKUP(A5295,bip!$A:$Z,3,0),"")</f>
      </c>
    </row>
    <row r="5296" spans="1:15" ht="13.2">
      <c r="A5296" t="s">
        <v>4658</v>
      </c>
      <c r="B5296" t="s">
        <v>4658</v>
      </c>
      <c r="C5296" t="s">
        <v>15155</v>
      </c>
      <c r="D5296" t="s">
        <v>31634</v>
      </c>
      <c r="E5296" t="s">
        <v>20935</v>
      </c>
      <c r="F5296">
        <v>1</v>
      </c>
      <c r="G5296">
        <v>100</v>
      </c>
      <c r="H5296" s="1">
        <v>127</v>
      </c>
      <c r="I5296" s="87"/>
      <c r="K5296" s="86" t="s">
        <v>17485</v>
      </c>
      <c r="L5296" s="86" t="s">
        <v>17486</v>
      </c>
      <c r="N5296">
        <f>IFERROR(VLOOKUP(A5296,bip!$A:$C,2,0),"")</f>
      </c>
      <c r="O5296">
        <f>IFERROR(VLOOKUP(A5296,bip!$A:$Z,3,0),"")</f>
      </c>
    </row>
    <row r="5297" spans="1:15" ht="13.2">
      <c r="A5297" t="s">
        <v>4654</v>
      </c>
      <c r="B5297" t="s">
        <v>4654</v>
      </c>
      <c r="C5297" t="s">
        <v>15155</v>
      </c>
      <c r="D5297" t="s">
        <v>31632</v>
      </c>
      <c r="E5297" t="s">
        <v>20934</v>
      </c>
      <c r="F5297">
        <v>1</v>
      </c>
      <c r="G5297">
        <v>100</v>
      </c>
      <c r="H5297" s="1">
        <v>231</v>
      </c>
      <c r="I5297" s="87"/>
      <c r="K5297" s="86" t="s">
        <v>17485</v>
      </c>
      <c r="L5297" s="86" t="s">
        <v>17486</v>
      </c>
      <c r="N5297">
        <f>IFERROR(VLOOKUP(A5297,bip!$A:$C,2,0),"")</f>
      </c>
      <c r="O5297">
        <f>IFERROR(VLOOKUP(A5297,bip!$A:$Z,3,0),"")</f>
      </c>
    </row>
    <row r="5298" spans="1:15" ht="13.2">
      <c r="A5298" t="s">
        <v>4657</v>
      </c>
      <c r="B5298" t="s">
        <v>4657</v>
      </c>
      <c r="C5298" t="s">
        <v>15155</v>
      </c>
      <c r="D5298" t="s">
        <v>32150</v>
      </c>
      <c r="E5298" t="s">
        <v>20936</v>
      </c>
      <c r="F5298">
        <v>1</v>
      </c>
      <c r="G5298">
        <v>100</v>
      </c>
      <c r="H5298" s="1">
        <v>243</v>
      </c>
      <c r="I5298" s="87"/>
      <c r="K5298" s="86" t="s">
        <v>17485</v>
      </c>
      <c r="L5298" s="86" t="s">
        <v>17486</v>
      </c>
      <c r="N5298">
        <f>IFERROR(VLOOKUP(A5298,bip!$A:$C,2,0),"")</f>
      </c>
      <c r="O5298">
        <f>IFERROR(VLOOKUP(A5298,bip!$A:$Z,3,0),"")</f>
      </c>
    </row>
    <row r="5299" spans="1:15" ht="13.2">
      <c r="A5299" t="s">
        <v>4660</v>
      </c>
      <c r="B5299" t="s">
        <v>16240</v>
      </c>
      <c r="C5299" t="s">
        <v>15155</v>
      </c>
      <c r="D5299" t="s">
        <v>16241</v>
      </c>
      <c r="E5299" t="s">
        <v>22825</v>
      </c>
      <c r="F5299">
        <v>1</v>
      </c>
      <c r="G5299">
        <v>100</v>
      </c>
      <c r="H5299" s="1">
        <v>86</v>
      </c>
      <c r="I5299" s="87"/>
      <c r="K5299" s="86" t="s">
        <v>17485</v>
      </c>
      <c r="L5299" s="86" t="s">
        <v>17486</v>
      </c>
      <c r="N5299">
        <f>IFERROR(VLOOKUP(A5299,bip!$A:$C,2,0),"")</f>
      </c>
      <c r="O5299">
        <f>IFERROR(VLOOKUP(A5299,bip!$A:$Z,3,0),"")</f>
      </c>
    </row>
    <row r="5300" spans="1:15" ht="13.2">
      <c r="A5300" t="s">
        <v>4659</v>
      </c>
      <c r="B5300" t="s">
        <v>16242</v>
      </c>
      <c r="C5300" t="s">
        <v>15155</v>
      </c>
      <c r="D5300" t="s">
        <v>23304</v>
      </c>
      <c r="E5300" t="s">
        <v>20941</v>
      </c>
      <c r="F5300">
        <v>1</v>
      </c>
      <c r="G5300">
        <v>100</v>
      </c>
      <c r="H5300" s="1">
        <v>364</v>
      </c>
      <c r="I5300" s="87"/>
      <c r="K5300" s="86" t="s">
        <v>17485</v>
      </c>
      <c r="L5300" s="86" t="s">
        <v>17486</v>
      </c>
      <c r="N5300">
        <f>IFERROR(VLOOKUP(A5300,bip!$A:$C,2,0),"")</f>
      </c>
      <c r="O5300">
        <f>IFERROR(VLOOKUP(A5300,bip!$A:$Z,3,0),"")</f>
      </c>
    </row>
    <row r="5301" spans="1:15" ht="13.2">
      <c r="A5301" t="s">
        <v>4655</v>
      </c>
      <c r="B5301" t="s">
        <v>4655</v>
      </c>
      <c r="C5301" t="s">
        <v>15155</v>
      </c>
      <c r="D5301" t="s">
        <v>31633</v>
      </c>
      <c r="E5301" t="s">
        <v>20938</v>
      </c>
      <c r="F5301">
        <v>1</v>
      </c>
      <c r="G5301">
        <v>100</v>
      </c>
      <c r="H5301" s="1">
        <v>254</v>
      </c>
      <c r="I5301" s="87"/>
      <c r="K5301" s="86" t="s">
        <v>17485</v>
      </c>
      <c r="L5301" s="86" t="s">
        <v>17486</v>
      </c>
      <c r="N5301">
        <f>IFERROR(VLOOKUP(A5301,bip!$A:$C,2,0),"")</f>
      </c>
      <c r="O5301">
        <f>IFERROR(VLOOKUP(A5301,bip!$A:$Z,3,0),"")</f>
      </c>
    </row>
    <row r="5302" spans="1:15" ht="13.2">
      <c r="A5302" t="s">
        <v>4561</v>
      </c>
      <c r="B5302" t="s">
        <v>16222</v>
      </c>
      <c r="C5302" t="s">
        <v>15155</v>
      </c>
      <c r="D5302" t="s">
        <v>16851</v>
      </c>
      <c r="E5302" t="s">
        <v>32156</v>
      </c>
      <c r="F5302">
        <v>1</v>
      </c>
      <c r="G5302">
        <v>120</v>
      </c>
      <c r="H5302" s="1">
        <v>96</v>
      </c>
      <c r="I5302" s="87"/>
      <c r="K5302" s="86" t="s">
        <v>17485</v>
      </c>
      <c r="L5302" s="86" t="s">
        <v>17486</v>
      </c>
      <c r="N5302">
        <f>IFERROR(VLOOKUP(A5302,bip!$A:$C,2,0),"")</f>
      </c>
      <c r="O5302">
        <f>IFERROR(VLOOKUP(A5302,bip!$A:$Z,3,0),"")</f>
      </c>
    </row>
    <row r="5303" spans="1:15" ht="13.2">
      <c r="A5303" t="s">
        <v>4562</v>
      </c>
      <c r="B5303" t="s">
        <v>16223</v>
      </c>
      <c r="C5303" t="s">
        <v>15155</v>
      </c>
      <c r="D5303" t="s">
        <v>16852</v>
      </c>
      <c r="E5303" t="s">
        <v>32157</v>
      </c>
      <c r="F5303">
        <v>1</v>
      </c>
      <c r="G5303">
        <v>72</v>
      </c>
      <c r="H5303" s="1">
        <v>110</v>
      </c>
      <c r="I5303" s="87"/>
      <c r="K5303" s="86" t="s">
        <v>17485</v>
      </c>
      <c r="L5303" s="86" t="s">
        <v>17486</v>
      </c>
      <c r="N5303">
        <f>IFERROR(VLOOKUP(A5303,bip!$A:$C,2,0),"")</f>
      </c>
      <c r="O5303">
        <f>IFERROR(VLOOKUP(A5303,bip!$A:$Z,3,0),"")</f>
      </c>
    </row>
    <row r="5304" spans="1:15" ht="13.2">
      <c r="A5304" t="s">
        <v>4568</v>
      </c>
      <c r="B5304" t="s">
        <v>4568</v>
      </c>
      <c r="C5304" t="s">
        <v>15155</v>
      </c>
      <c r="D5304" t="s">
        <v>32159</v>
      </c>
      <c r="E5304" t="s">
        <v>20887</v>
      </c>
      <c r="F5304">
        <v>1</v>
      </c>
      <c r="G5304">
        <v>36</v>
      </c>
      <c r="H5304" s="1">
        <v>371</v>
      </c>
      <c r="I5304" s="87"/>
      <c r="K5304" s="86" t="s">
        <v>17485</v>
      </c>
      <c r="L5304" s="86" t="s">
        <v>17486</v>
      </c>
      <c r="N5304">
        <f>IFERROR(VLOOKUP(A5304,bip!$A:$C,2,0),"")</f>
      </c>
      <c r="O5304">
        <f>IFERROR(VLOOKUP(A5304,bip!$A:$Z,3,0),"")</f>
      </c>
    </row>
    <row r="5305" spans="1:15" ht="13.2">
      <c r="A5305" t="s">
        <v>4563</v>
      </c>
      <c r="B5305" t="s">
        <v>16219</v>
      </c>
      <c r="C5305" t="s">
        <v>15155</v>
      </c>
      <c r="D5305" t="s">
        <v>16850</v>
      </c>
      <c r="E5305" t="s">
        <v>32154</v>
      </c>
      <c r="F5305">
        <v>1</v>
      </c>
      <c r="G5305">
        <v>168</v>
      </c>
      <c r="H5305" s="1">
        <v>80</v>
      </c>
      <c r="I5305" s="87"/>
      <c r="K5305" s="86" t="s">
        <v>17485</v>
      </c>
      <c r="L5305" s="86" t="s">
        <v>17486</v>
      </c>
      <c r="N5305">
        <f>IFERROR(VLOOKUP(A5305,bip!$A:$C,2,0),"")</f>
      </c>
      <c r="O5305">
        <f>IFERROR(VLOOKUP(A5305,bip!$A:$Z,3,0),"")</f>
      </c>
    </row>
    <row r="5306" spans="1:15" ht="13.2">
      <c r="A5306" t="s">
        <v>4564</v>
      </c>
      <c r="B5306" t="s">
        <v>16220</v>
      </c>
      <c r="C5306" t="s">
        <v>15155</v>
      </c>
      <c r="D5306" t="s">
        <v>16221</v>
      </c>
      <c r="E5306" t="s">
        <v>32155</v>
      </c>
      <c r="F5306">
        <v>1</v>
      </c>
      <c r="G5306">
        <v>108</v>
      </c>
      <c r="H5306" s="1">
        <v>92</v>
      </c>
      <c r="I5306" s="87"/>
      <c r="K5306" s="86" t="s">
        <v>17485</v>
      </c>
      <c r="L5306" s="86" t="s">
        <v>17486</v>
      </c>
      <c r="N5306">
        <f>IFERROR(VLOOKUP(A5306,bip!$A:$C,2,0),"")</f>
      </c>
      <c r="O5306">
        <f>IFERROR(VLOOKUP(A5306,bip!$A:$Z,3,0),"")</f>
      </c>
    </row>
    <row r="5307" spans="1:15" ht="13.2">
      <c r="A5307" t="s">
        <v>4584</v>
      </c>
      <c r="B5307" t="s">
        <v>4584</v>
      </c>
      <c r="C5307" t="s">
        <v>15155</v>
      </c>
      <c r="D5307" t="s">
        <v>33986</v>
      </c>
      <c r="E5307" t="s">
        <v>20896</v>
      </c>
      <c r="F5307">
        <v>1</v>
      </c>
      <c r="G5307">
        <v>10</v>
      </c>
      <c r="H5307" s="1">
        <v>1827</v>
      </c>
      <c r="I5307" s="87"/>
      <c r="K5307" s="86" t="s">
        <v>17485</v>
      </c>
      <c r="L5307" s="86" t="s">
        <v>17486</v>
      </c>
      <c r="N5307">
        <f>IFERROR(VLOOKUP(A5307,bip!$A:$C,2,0),"")</f>
      </c>
      <c r="O5307">
        <f>IFERROR(VLOOKUP(A5307,bip!$A:$Z,3,0),"")</f>
      </c>
    </row>
    <row r="5308" spans="1:15" ht="13.2">
      <c r="A5308" t="s">
        <v>4583</v>
      </c>
      <c r="B5308" t="s">
        <v>4583</v>
      </c>
      <c r="C5308" t="s">
        <v>15155</v>
      </c>
      <c r="D5308" t="s">
        <v>20063</v>
      </c>
      <c r="E5308" t="s">
        <v>20902</v>
      </c>
      <c r="F5308">
        <v>1</v>
      </c>
      <c r="G5308">
        <v>5</v>
      </c>
      <c r="H5308" s="1">
        <v>4904</v>
      </c>
      <c r="I5308" s="87"/>
      <c r="K5308" s="86" t="s">
        <v>17485</v>
      </c>
      <c r="L5308" s="86" t="s">
        <v>17486</v>
      </c>
      <c r="N5308">
        <f>IFERROR(VLOOKUP(A5308,bip!$A:$C,2,0),"")</f>
      </c>
      <c r="O5308">
        <f>IFERROR(VLOOKUP(A5308,bip!$A:$Z,3,0),"")</f>
      </c>
    </row>
    <row r="5309" spans="1:15" ht="13.2">
      <c r="A5309" t="s">
        <v>4575</v>
      </c>
      <c r="B5309" t="s">
        <v>4575</v>
      </c>
      <c r="C5309" t="s">
        <v>15155</v>
      </c>
      <c r="D5309" t="s">
        <v>32158</v>
      </c>
      <c r="E5309" t="s">
        <v>20892</v>
      </c>
      <c r="F5309">
        <v>1</v>
      </c>
      <c r="G5309">
        <v>20</v>
      </c>
      <c r="H5309" s="1">
        <v>650</v>
      </c>
      <c r="I5309" s="87"/>
      <c r="K5309" s="86" t="s">
        <v>17485</v>
      </c>
      <c r="L5309" s="86" t="s">
        <v>17486</v>
      </c>
      <c r="N5309">
        <f>IFERROR(VLOOKUP(A5309,bip!$A:$C,2,0),"")</f>
      </c>
      <c r="O5309">
        <f>IFERROR(VLOOKUP(A5309,bip!$A:$Z,3,0),"")</f>
      </c>
    </row>
    <row r="5310" spans="1:15" ht="13.2">
      <c r="A5310" t="s">
        <v>4598</v>
      </c>
      <c r="B5310" t="s">
        <v>4598</v>
      </c>
      <c r="C5310" t="s">
        <v>15155</v>
      </c>
      <c r="D5310" t="s">
        <v>33984</v>
      </c>
      <c r="E5310" t="s">
        <v>33985</v>
      </c>
      <c r="F5310">
        <v>1</v>
      </c>
      <c r="G5310">
        <v>48</v>
      </c>
      <c r="H5310" s="1">
        <v>297</v>
      </c>
      <c r="I5310" s="87"/>
      <c r="K5310" s="86" t="s">
        <v>17485</v>
      </c>
      <c r="L5310" s="86" t="s">
        <v>17486</v>
      </c>
      <c r="N5310">
        <f>IFERROR(VLOOKUP(A5310,bip!$A:$C,2,0),"")</f>
      </c>
      <c r="O5310">
        <f>IFERROR(VLOOKUP(A5310,bip!$A:$Z,3,0),"")</f>
      </c>
    </row>
    <row r="5311" spans="1:15" ht="13.2">
      <c r="A5311" t="s">
        <v>4585</v>
      </c>
      <c r="B5311" t="s">
        <v>4585</v>
      </c>
      <c r="C5311" t="s">
        <v>15155</v>
      </c>
      <c r="D5311" t="s">
        <v>32160</v>
      </c>
      <c r="E5311" t="s">
        <v>20899</v>
      </c>
      <c r="F5311">
        <v>1</v>
      </c>
      <c r="G5311">
        <v>24</v>
      </c>
      <c r="H5311" s="1">
        <v>850</v>
      </c>
      <c r="I5311" s="87"/>
      <c r="K5311" s="86" t="s">
        <v>17485</v>
      </c>
      <c r="L5311" s="86" t="s">
        <v>17486</v>
      </c>
      <c r="N5311">
        <f>IFERROR(VLOOKUP(A5311,bip!$A:$C,2,0),"")</f>
      </c>
      <c r="O5311">
        <f>IFERROR(VLOOKUP(A5311,bip!$A:$Z,3,0),"")</f>
      </c>
    </row>
    <row r="5312" spans="1:15" ht="13.2">
      <c r="A5312" t="s">
        <v>4597</v>
      </c>
      <c r="B5312" t="s">
        <v>4597</v>
      </c>
      <c r="C5312" t="s">
        <v>15155</v>
      </c>
      <c r="D5312" t="s">
        <v>16227</v>
      </c>
      <c r="E5312" t="s">
        <v>20910</v>
      </c>
      <c r="F5312">
        <v>1</v>
      </c>
      <c r="G5312">
        <v>40</v>
      </c>
      <c r="H5312" s="1">
        <v>248</v>
      </c>
      <c r="I5312" s="87"/>
      <c r="K5312" s="86" t="s">
        <v>17485</v>
      </c>
      <c r="L5312" s="86" t="s">
        <v>17486</v>
      </c>
      <c r="N5312">
        <f>IFERROR(VLOOKUP(A5312,bip!$A:$C,2,0),"")</f>
      </c>
      <c r="O5312">
        <f>IFERROR(VLOOKUP(A5312,bip!$A:$Z,3,0),"")</f>
      </c>
    </row>
    <row r="5313" spans="1:15" ht="13.2">
      <c r="A5313" t="s">
        <v>4596</v>
      </c>
      <c r="B5313" t="s">
        <v>4596</v>
      </c>
      <c r="C5313" t="s">
        <v>15155</v>
      </c>
      <c r="D5313" t="s">
        <v>29189</v>
      </c>
      <c r="E5313" t="s">
        <v>20911</v>
      </c>
      <c r="F5313">
        <v>1</v>
      </c>
      <c r="G5313">
        <v>6</v>
      </c>
      <c r="H5313" s="1">
        <v>2789</v>
      </c>
      <c r="I5313" s="87"/>
      <c r="K5313" s="86" t="s">
        <v>17485</v>
      </c>
      <c r="L5313" s="86" t="s">
        <v>17486</v>
      </c>
      <c r="N5313">
        <f>IFERROR(VLOOKUP(A5313,bip!$A:$C,2,0),"")</f>
      </c>
      <c r="O5313">
        <f>IFERROR(VLOOKUP(A5313,bip!$A:$Z,3,0),"")</f>
      </c>
    </row>
    <row r="5314" spans="1:15" ht="13.2">
      <c r="A5314" t="s">
        <v>4651</v>
      </c>
      <c r="B5314" t="s">
        <v>4651</v>
      </c>
      <c r="C5314" t="s">
        <v>15155</v>
      </c>
      <c r="D5314" t="s">
        <v>32161</v>
      </c>
      <c r="E5314" t="s">
        <v>20932</v>
      </c>
      <c r="F5314">
        <v>1</v>
      </c>
      <c r="G5314">
        <v>5</v>
      </c>
      <c r="H5314" s="1">
        <v>3262</v>
      </c>
      <c r="I5314" s="87"/>
      <c r="K5314" s="86" t="s">
        <v>17485</v>
      </c>
      <c r="L5314" s="86" t="s">
        <v>17486</v>
      </c>
      <c r="N5314">
        <f>IFERROR(VLOOKUP(A5314,bip!$A:$C,2,0),"")</f>
      </c>
      <c r="O5314">
        <f>IFERROR(VLOOKUP(A5314,bip!$A:$Z,3,0),"")</f>
      </c>
    </row>
    <row r="5315" spans="1:15" ht="13.2">
      <c r="A5315" t="s">
        <v>4580</v>
      </c>
      <c r="B5315" t="s">
        <v>4580</v>
      </c>
      <c r="C5315" t="s">
        <v>15155</v>
      </c>
      <c r="D5315" t="s">
        <v>20065</v>
      </c>
      <c r="E5315" t="s">
        <v>20898</v>
      </c>
      <c r="F5315">
        <v>1</v>
      </c>
      <c r="G5315">
        <v>50</v>
      </c>
      <c r="H5315" s="1">
        <v>329</v>
      </c>
      <c r="I5315" s="87"/>
      <c r="K5315" s="86" t="s">
        <v>17485</v>
      </c>
      <c r="L5315" s="86" t="s">
        <v>17486</v>
      </c>
      <c r="N5315">
        <f>IFERROR(VLOOKUP(A5315,bip!$A:$C,2,0),"")</f>
      </c>
      <c r="O5315">
        <f>IFERROR(VLOOKUP(A5315,bip!$A:$Z,3,0),"")</f>
      </c>
    </row>
    <row r="5316" spans="1:15" ht="13.2">
      <c r="A5316" t="s">
        <v>4581</v>
      </c>
      <c r="B5316" t="s">
        <v>4581</v>
      </c>
      <c r="C5316" t="s">
        <v>15155</v>
      </c>
      <c r="D5316" t="s">
        <v>20064</v>
      </c>
      <c r="E5316" t="s">
        <v>20897</v>
      </c>
      <c r="F5316">
        <v>1</v>
      </c>
      <c r="G5316">
        <v>50</v>
      </c>
      <c r="H5316" s="1">
        <v>358</v>
      </c>
      <c r="I5316" s="87"/>
      <c r="K5316" s="86" t="s">
        <v>17485</v>
      </c>
      <c r="L5316" s="86" t="s">
        <v>17486</v>
      </c>
      <c r="N5316">
        <f>IFERROR(VLOOKUP(A5316,bip!$A:$C,2,0),"")</f>
      </c>
      <c r="O5316">
        <f>IFERROR(VLOOKUP(A5316,bip!$A:$Z,3,0),"")</f>
      </c>
    </row>
    <row r="5317" spans="1:15" ht="13.2">
      <c r="A5317" t="s">
        <v>4579</v>
      </c>
      <c r="B5317" t="s">
        <v>4579</v>
      </c>
      <c r="C5317" t="s">
        <v>15155</v>
      </c>
      <c r="D5317" t="s">
        <v>32162</v>
      </c>
      <c r="E5317" t="s">
        <v>20900</v>
      </c>
      <c r="F5317">
        <v>1</v>
      </c>
      <c r="G5317">
        <v>60</v>
      </c>
      <c r="H5317" s="1">
        <v>429</v>
      </c>
      <c r="I5317" s="87"/>
      <c r="K5317" s="86" t="s">
        <v>17485</v>
      </c>
      <c r="L5317" s="86" t="s">
        <v>17486</v>
      </c>
      <c r="N5317">
        <f>IFERROR(VLOOKUP(A5317,bip!$A:$C,2,0),"")</f>
      </c>
      <c r="O5317">
        <f>IFERROR(VLOOKUP(A5317,bip!$A:$Z,3,0),"")</f>
      </c>
    </row>
    <row r="5318" spans="1:15" ht="13.2">
      <c r="A5318" t="s">
        <v>4578</v>
      </c>
      <c r="B5318" t="s">
        <v>4578</v>
      </c>
      <c r="C5318" t="s">
        <v>15155</v>
      </c>
      <c r="D5318" t="s">
        <v>32163</v>
      </c>
      <c r="E5318" t="s">
        <v>20904</v>
      </c>
      <c r="F5318">
        <v>1</v>
      </c>
      <c r="G5318">
        <v>12</v>
      </c>
      <c r="H5318" s="1">
        <v>2039</v>
      </c>
      <c r="I5318" s="87"/>
      <c r="K5318" s="86" t="s">
        <v>17485</v>
      </c>
      <c r="L5318" s="86" t="s">
        <v>17486</v>
      </c>
      <c r="N5318">
        <f>IFERROR(VLOOKUP(A5318,bip!$A:$C,2,0),"")</f>
      </c>
      <c r="O5318">
        <f>IFERROR(VLOOKUP(A5318,bip!$A:$Z,3,0),"")</f>
      </c>
    </row>
    <row r="5319" spans="1:15" ht="13.2">
      <c r="A5319" t="s">
        <v>4592</v>
      </c>
      <c r="B5319" t="s">
        <v>4592</v>
      </c>
      <c r="C5319" t="s">
        <v>15155</v>
      </c>
      <c r="D5319" t="s">
        <v>20066</v>
      </c>
      <c r="E5319" t="s">
        <v>20908</v>
      </c>
      <c r="F5319">
        <v>1</v>
      </c>
      <c r="G5319">
        <v>10</v>
      </c>
      <c r="H5319" s="1">
        <v>1700</v>
      </c>
      <c r="I5319" s="87"/>
      <c r="K5319" s="86" t="s">
        <v>17485</v>
      </c>
      <c r="L5319" s="86" t="s">
        <v>17486</v>
      </c>
      <c r="N5319">
        <f>IFERROR(VLOOKUP(A5319,bip!$A:$C,2,0),"")</f>
      </c>
      <c r="O5319">
        <f>IFERROR(VLOOKUP(A5319,bip!$A:$Z,3,0),"")</f>
      </c>
    </row>
    <row r="5320" spans="1:15" ht="13.2">
      <c r="A5320" t="s">
        <v>4591</v>
      </c>
      <c r="B5320" t="s">
        <v>4591</v>
      </c>
      <c r="C5320" t="s">
        <v>15155</v>
      </c>
      <c r="D5320" t="s">
        <v>31635</v>
      </c>
      <c r="E5320" t="s">
        <v>31636</v>
      </c>
      <c r="F5320">
        <v>1</v>
      </c>
      <c r="G5320">
        <v>1</v>
      </c>
      <c r="H5320" s="1">
        <v>3777</v>
      </c>
      <c r="I5320" s="87"/>
      <c r="K5320" s="86" t="s">
        <v>17485</v>
      </c>
      <c r="L5320" s="86" t="s">
        <v>17486</v>
      </c>
      <c r="N5320">
        <f>IFERROR(VLOOKUP(A5320,bip!$A:$C,2,0),"")</f>
      </c>
      <c r="O5320">
        <f>IFERROR(VLOOKUP(A5320,bip!$A:$Z,3,0),"")</f>
      </c>
    </row>
    <row r="5321" spans="1:15" ht="13.2">
      <c r="A5321" t="s">
        <v>4508</v>
      </c>
      <c r="B5321" t="s">
        <v>4508</v>
      </c>
      <c r="C5321" t="s">
        <v>15155</v>
      </c>
      <c r="D5321" t="s">
        <v>16201</v>
      </c>
      <c r="E5321" t="s">
        <v>22734</v>
      </c>
      <c r="F5321">
        <v>1</v>
      </c>
      <c r="G5321">
        <v>36</v>
      </c>
      <c r="H5321" s="1">
        <v>1671</v>
      </c>
      <c r="I5321" s="87"/>
      <c r="K5321" s="86" t="s">
        <v>17485</v>
      </c>
      <c r="L5321" s="86" t="s">
        <v>17486</v>
      </c>
      <c r="N5321">
        <f>IFERROR(VLOOKUP(A5321,bip!$A:$C,2,0),"")</f>
      </c>
      <c r="O5321">
        <f>IFERROR(VLOOKUP(A5321,bip!$A:$Z,3,0),"")</f>
      </c>
    </row>
    <row r="5322" spans="1:15" ht="13.2">
      <c r="A5322" t="s">
        <v>4509</v>
      </c>
      <c r="B5322" t="s">
        <v>4509</v>
      </c>
      <c r="C5322" t="s">
        <v>15155</v>
      </c>
      <c r="D5322" t="s">
        <v>32164</v>
      </c>
      <c r="E5322" t="s">
        <v>33987</v>
      </c>
      <c r="F5322">
        <v>1</v>
      </c>
      <c r="G5322">
        <v>60</v>
      </c>
      <c r="H5322" s="1">
        <v>516</v>
      </c>
      <c r="I5322" s="87"/>
      <c r="K5322" s="86" t="s">
        <v>17485</v>
      </c>
      <c r="L5322" s="86" t="s">
        <v>17486</v>
      </c>
      <c r="N5322">
        <f>IFERROR(VLOOKUP(A5322,bip!$A:$C,2,0),"")</f>
      </c>
      <c r="O5322">
        <f>IFERROR(VLOOKUP(A5322,bip!$A:$Z,3,0),"")</f>
      </c>
    </row>
    <row r="5323" spans="1:15" ht="13.2">
      <c r="A5323" t="s">
        <v>4510</v>
      </c>
      <c r="B5323" t="s">
        <v>4510</v>
      </c>
      <c r="C5323" t="s">
        <v>15155</v>
      </c>
      <c r="D5323" t="s">
        <v>33988</v>
      </c>
      <c r="E5323" t="s">
        <v>33989</v>
      </c>
      <c r="F5323">
        <v>1</v>
      </c>
      <c r="G5323">
        <v>48</v>
      </c>
      <c r="H5323" s="1">
        <v>450</v>
      </c>
      <c r="I5323" s="87"/>
      <c r="K5323" s="86" t="s">
        <v>17485</v>
      </c>
      <c r="L5323" s="86" t="s">
        <v>17486</v>
      </c>
      <c r="N5323">
        <f>IFERROR(VLOOKUP(A5323,bip!$A:$C,2,0),"")</f>
      </c>
      <c r="O5323">
        <f>IFERROR(VLOOKUP(A5323,bip!$A:$Z,3,0),"")</f>
      </c>
    </row>
    <row r="5324" spans="1:15" ht="13.2">
      <c r="A5324" t="s">
        <v>4614</v>
      </c>
      <c r="B5324" t="s">
        <v>4614</v>
      </c>
      <c r="C5324" t="s">
        <v>15155</v>
      </c>
      <c r="D5324" t="s">
        <v>16229</v>
      </c>
      <c r="E5324" t="s">
        <v>20913</v>
      </c>
      <c r="F5324">
        <v>1</v>
      </c>
      <c r="G5324">
        <v>3</v>
      </c>
      <c r="H5324" s="1">
        <v>13675</v>
      </c>
      <c r="I5324" s="87"/>
      <c r="K5324" s="86" t="s">
        <v>17485</v>
      </c>
      <c r="L5324" s="86" t="s">
        <v>17486</v>
      </c>
      <c r="N5324">
        <f>IFERROR(VLOOKUP(A5324,bip!$A:$C,2,0),"")</f>
      </c>
      <c r="O5324">
        <f>IFERROR(VLOOKUP(A5324,bip!$A:$Z,3,0),"")</f>
      </c>
    </row>
    <row r="5325" spans="1:15" ht="13.2">
      <c r="A5325" t="s">
        <v>4618</v>
      </c>
      <c r="B5325" t="s">
        <v>4618</v>
      </c>
      <c r="C5325" t="s">
        <v>15155</v>
      </c>
      <c r="D5325" t="s">
        <v>20070</v>
      </c>
      <c r="E5325" t="s">
        <v>20921</v>
      </c>
      <c r="F5325">
        <v>1</v>
      </c>
      <c r="G5325">
        <v>4</v>
      </c>
      <c r="H5325" s="1">
        <v>8830</v>
      </c>
      <c r="I5325" s="87"/>
      <c r="K5325" s="86" t="s">
        <v>17485</v>
      </c>
      <c r="L5325" s="86" t="s">
        <v>17486</v>
      </c>
      <c r="N5325">
        <f>IFERROR(VLOOKUP(A5325,bip!$A:$C,2,0),"")</f>
      </c>
      <c r="O5325">
        <f>IFERROR(VLOOKUP(A5325,bip!$A:$Z,3,0),"")</f>
      </c>
    </row>
    <row r="5326" spans="1:15" ht="13.2">
      <c r="A5326" t="s">
        <v>4619</v>
      </c>
      <c r="B5326" t="s">
        <v>4619</v>
      </c>
      <c r="C5326" t="s">
        <v>15155</v>
      </c>
      <c r="D5326" t="s">
        <v>20071</v>
      </c>
      <c r="E5326" t="s">
        <v>20916</v>
      </c>
      <c r="F5326">
        <v>1</v>
      </c>
      <c r="G5326">
        <v>4</v>
      </c>
      <c r="H5326" s="1">
        <v>4541</v>
      </c>
      <c r="I5326" s="87"/>
      <c r="K5326" s="86" t="s">
        <v>17485</v>
      </c>
      <c r="L5326" s="86" t="s">
        <v>17486</v>
      </c>
      <c r="N5326">
        <f>IFERROR(VLOOKUP(A5326,bip!$A:$C,2,0),"")</f>
      </c>
      <c r="O5326">
        <f>IFERROR(VLOOKUP(A5326,bip!$A:$Z,3,0),"")</f>
      </c>
    </row>
    <row r="5327" spans="1:15" ht="13.2">
      <c r="A5327" t="s">
        <v>4617</v>
      </c>
      <c r="B5327" t="s">
        <v>4617</v>
      </c>
      <c r="C5327" t="s">
        <v>15155</v>
      </c>
      <c r="D5327" t="s">
        <v>32165</v>
      </c>
      <c r="E5327" t="s">
        <v>20912</v>
      </c>
      <c r="F5327">
        <v>1</v>
      </c>
      <c r="G5327">
        <v>10</v>
      </c>
      <c r="H5327" s="1">
        <v>1699</v>
      </c>
      <c r="I5327" s="87"/>
      <c r="K5327" s="86" t="s">
        <v>17485</v>
      </c>
      <c r="L5327" s="86" t="s">
        <v>17486</v>
      </c>
      <c r="N5327">
        <f>IFERROR(VLOOKUP(A5327,bip!$A:$C,2,0),"")</f>
      </c>
      <c r="O5327">
        <f>IFERROR(VLOOKUP(A5327,bip!$A:$Z,3,0),"")</f>
      </c>
    </row>
    <row r="5328" spans="1:15" ht="13.2">
      <c r="A5328" t="s">
        <v>4616</v>
      </c>
      <c r="B5328" t="s">
        <v>4616</v>
      </c>
      <c r="C5328" t="s">
        <v>15155</v>
      </c>
      <c r="D5328" t="s">
        <v>16230</v>
      </c>
      <c r="E5328" t="s">
        <v>20914</v>
      </c>
      <c r="F5328">
        <v>1</v>
      </c>
      <c r="G5328">
        <v>10</v>
      </c>
      <c r="H5328" s="1">
        <v>1835</v>
      </c>
      <c r="I5328" s="87"/>
      <c r="K5328" s="86" t="s">
        <v>17485</v>
      </c>
      <c r="L5328" s="86" t="s">
        <v>17486</v>
      </c>
      <c r="N5328">
        <f>IFERROR(VLOOKUP(A5328,bip!$A:$C,2,0),"")</f>
      </c>
      <c r="O5328">
        <f>IFERROR(VLOOKUP(A5328,bip!$A:$Z,3,0),"")</f>
      </c>
    </row>
    <row r="5329" spans="1:15" ht="13.2">
      <c r="A5329" t="s">
        <v>30232</v>
      </c>
      <c r="B5329" t="s">
        <v>30232</v>
      </c>
      <c r="C5329" t="s">
        <v>15155</v>
      </c>
      <c r="D5329" t="s">
        <v>30233</v>
      </c>
      <c r="E5329" t="s">
        <v>30234</v>
      </c>
      <c r="F5329">
        <v>1</v>
      </c>
      <c r="G5329">
        <v>36</v>
      </c>
      <c r="H5329" s="1">
        <v>705</v>
      </c>
      <c r="I5329" s="87"/>
      <c r="K5329" s="86" t="s">
        <v>17485</v>
      </c>
      <c r="L5329" s="86" t="s">
        <v>17486</v>
      </c>
      <c r="N5329">
        <f>IFERROR(VLOOKUP(A5329,bip!$A:$C,2,0),"")</f>
      </c>
      <c r="O5329">
        <f>IFERROR(VLOOKUP(A5329,bip!$A:$Z,3,0),"")</f>
      </c>
    </row>
    <row r="5330" spans="1:15" ht="13.2">
      <c r="A5330" t="s">
        <v>4571</v>
      </c>
      <c r="B5330" t="s">
        <v>4571</v>
      </c>
      <c r="C5330" t="s">
        <v>15155</v>
      </c>
      <c r="D5330" t="s">
        <v>20059</v>
      </c>
      <c r="E5330" t="s">
        <v>20889</v>
      </c>
      <c r="F5330">
        <v>1</v>
      </c>
      <c r="G5330">
        <v>5</v>
      </c>
      <c r="H5330" s="1">
        <v>5025</v>
      </c>
      <c r="I5330" s="87"/>
      <c r="K5330" s="86" t="s">
        <v>17485</v>
      </c>
      <c r="L5330" s="86" t="s">
        <v>17486</v>
      </c>
      <c r="N5330">
        <f>IFERROR(VLOOKUP(A5330,bip!$A:$C,2,0),"")</f>
      </c>
      <c r="O5330">
        <f>IFERROR(VLOOKUP(A5330,bip!$A:$Z,3,0),"")</f>
      </c>
    </row>
    <row r="5331" spans="1:15" ht="13.2">
      <c r="A5331" t="s">
        <v>4573</v>
      </c>
      <c r="B5331" t="s">
        <v>4573</v>
      </c>
      <c r="C5331" t="s">
        <v>15155</v>
      </c>
      <c r="D5331" t="s">
        <v>42821</v>
      </c>
      <c r="E5331" t="s">
        <v>42822</v>
      </c>
      <c r="F5331">
        <v>1</v>
      </c>
      <c r="G5331">
        <v>50</v>
      </c>
      <c r="H5331" s="1">
        <v>418</v>
      </c>
      <c r="I5331" s="87"/>
      <c r="K5331" s="86" t="s">
        <v>17485</v>
      </c>
      <c r="L5331" s="86" t="s">
        <v>17486</v>
      </c>
      <c r="N5331">
        <f>IFERROR(VLOOKUP(A5331,bip!$A:$C,2,0),"")</f>
      </c>
      <c r="O5331">
        <f>IFERROR(VLOOKUP(A5331,bip!$A:$Z,3,0),"")</f>
      </c>
    </row>
    <row r="5332" spans="1:15" ht="13.2">
      <c r="A5332" t="s">
        <v>4574</v>
      </c>
      <c r="B5332" t="s">
        <v>4574</v>
      </c>
      <c r="C5332" t="s">
        <v>15155</v>
      </c>
      <c r="D5332" t="s">
        <v>42823</v>
      </c>
      <c r="E5332" t="s">
        <v>42824</v>
      </c>
      <c r="F5332">
        <v>1</v>
      </c>
      <c r="G5332">
        <v>12</v>
      </c>
      <c r="H5332" s="1">
        <v>1791</v>
      </c>
      <c r="I5332" s="87"/>
      <c r="K5332" s="86" t="s">
        <v>17485</v>
      </c>
      <c r="L5332" s="86" t="s">
        <v>17486</v>
      </c>
      <c r="N5332">
        <f>IFERROR(VLOOKUP(A5332,bip!$A:$C,2,0),"")</f>
      </c>
      <c r="O5332">
        <f>IFERROR(VLOOKUP(A5332,bip!$A:$Z,3,0),"")</f>
      </c>
    </row>
    <row r="5333" spans="1:15" ht="13.2">
      <c r="A5333" t="s">
        <v>4620</v>
      </c>
      <c r="B5333" t="s">
        <v>4620</v>
      </c>
      <c r="C5333" t="s">
        <v>15155</v>
      </c>
      <c r="D5333" t="s">
        <v>20068</v>
      </c>
      <c r="E5333" t="s">
        <v>20917</v>
      </c>
      <c r="F5333">
        <v>1</v>
      </c>
      <c r="G5333">
        <v>4</v>
      </c>
      <c r="H5333" s="1">
        <v>2989</v>
      </c>
      <c r="I5333" s="87"/>
      <c r="K5333" s="86" t="s">
        <v>17485</v>
      </c>
      <c r="L5333" s="86" t="s">
        <v>17486</v>
      </c>
      <c r="N5333">
        <f>IFERROR(VLOOKUP(A5333,bip!$A:$C,2,0),"")</f>
      </c>
      <c r="O5333">
        <f>IFERROR(VLOOKUP(A5333,bip!$A:$Z,3,0),"")</f>
      </c>
    </row>
    <row r="5334" spans="1:15" ht="13.2">
      <c r="A5334" t="s">
        <v>4621</v>
      </c>
      <c r="B5334" t="s">
        <v>4621</v>
      </c>
      <c r="C5334" t="s">
        <v>15155</v>
      </c>
      <c r="D5334" t="s">
        <v>20069</v>
      </c>
      <c r="E5334" t="s">
        <v>20918</v>
      </c>
      <c r="F5334">
        <v>1</v>
      </c>
      <c r="G5334">
        <v>4</v>
      </c>
      <c r="H5334" s="1">
        <v>2095</v>
      </c>
      <c r="I5334" s="87"/>
      <c r="K5334" s="86" t="s">
        <v>17485</v>
      </c>
      <c r="L5334" s="86" t="s">
        <v>17486</v>
      </c>
      <c r="N5334">
        <f>IFERROR(VLOOKUP(A5334,bip!$A:$C,2,0),"")</f>
      </c>
      <c r="O5334">
        <f>IFERROR(VLOOKUP(A5334,bip!$A:$Z,3,0),"")</f>
      </c>
    </row>
    <row r="5335" spans="1:15" ht="13.2">
      <c r="A5335" t="s">
        <v>4599</v>
      </c>
      <c r="B5335" t="s">
        <v>4599</v>
      </c>
      <c r="C5335" t="s">
        <v>15155</v>
      </c>
      <c r="D5335" t="s">
        <v>16228</v>
      </c>
      <c r="E5335" t="s">
        <v>34001</v>
      </c>
      <c r="F5335">
        <v>1</v>
      </c>
      <c r="G5335">
        <v>10</v>
      </c>
      <c r="H5335" s="1">
        <v>1949</v>
      </c>
      <c r="I5335" s="87"/>
      <c r="K5335" s="86" t="s">
        <v>17485</v>
      </c>
      <c r="L5335" s="86" t="s">
        <v>17486</v>
      </c>
      <c r="N5335">
        <f>IFERROR(VLOOKUP(A5335,bip!$A:$C,2,0),"")</f>
      </c>
      <c r="O5335">
        <f>IFERROR(VLOOKUP(A5335,bip!$A:$Z,3,0),"")</f>
      </c>
    </row>
    <row r="5336" spans="1:15" ht="13.2">
      <c r="A5336" t="s">
        <v>4600</v>
      </c>
      <c r="B5336" t="s">
        <v>4600</v>
      </c>
      <c r="C5336" t="s">
        <v>15155</v>
      </c>
      <c r="D5336" t="s">
        <v>32167</v>
      </c>
      <c r="E5336" t="s">
        <v>33990</v>
      </c>
      <c r="F5336">
        <v>1</v>
      </c>
      <c r="G5336">
        <v>10</v>
      </c>
      <c r="H5336" s="1">
        <v>799</v>
      </c>
      <c r="I5336" s="87"/>
      <c r="K5336" s="86" t="s">
        <v>17485</v>
      </c>
      <c r="L5336" s="86" t="s">
        <v>17486</v>
      </c>
      <c r="N5336">
        <f>IFERROR(VLOOKUP(A5336,bip!$A:$C,2,0),"")</f>
      </c>
      <c r="O5336">
        <f>IFERROR(VLOOKUP(A5336,bip!$A:$Z,3,0),"")</f>
      </c>
    </row>
    <row r="5337" spans="1:15" ht="13.2">
      <c r="A5337" t="s">
        <v>4602</v>
      </c>
      <c r="B5337" t="s">
        <v>4602</v>
      </c>
      <c r="C5337" t="s">
        <v>15155</v>
      </c>
      <c r="D5337" t="s">
        <v>32169</v>
      </c>
      <c r="E5337" t="s">
        <v>33992</v>
      </c>
      <c r="F5337">
        <v>1</v>
      </c>
      <c r="G5337">
        <v>10</v>
      </c>
      <c r="H5337" s="1">
        <v>2315</v>
      </c>
      <c r="I5337" s="87"/>
      <c r="K5337" s="86" t="s">
        <v>17485</v>
      </c>
      <c r="L5337" s="86" t="s">
        <v>17486</v>
      </c>
      <c r="N5337">
        <f>IFERROR(VLOOKUP(A5337,bip!$A:$C,2,0),"")</f>
      </c>
      <c r="O5337">
        <f>IFERROR(VLOOKUP(A5337,bip!$A:$Z,3,0),"")</f>
      </c>
    </row>
    <row r="5338" spans="1:15" ht="13.2">
      <c r="A5338" t="s">
        <v>4603</v>
      </c>
      <c r="B5338" t="s">
        <v>4603</v>
      </c>
      <c r="C5338" t="s">
        <v>15155</v>
      </c>
      <c r="D5338" t="s">
        <v>32170</v>
      </c>
      <c r="E5338" t="s">
        <v>33993</v>
      </c>
      <c r="F5338">
        <v>1</v>
      </c>
      <c r="G5338">
        <v>10</v>
      </c>
      <c r="H5338" s="1">
        <v>980</v>
      </c>
      <c r="I5338" s="87"/>
      <c r="K5338" s="86" t="s">
        <v>17485</v>
      </c>
      <c r="L5338" s="86" t="s">
        <v>17486</v>
      </c>
      <c r="N5338">
        <f>IFERROR(VLOOKUP(A5338,bip!$A:$C,2,0),"")</f>
      </c>
      <c r="O5338">
        <f>IFERROR(VLOOKUP(A5338,bip!$A:$Z,3,0),"")</f>
      </c>
    </row>
    <row r="5339" spans="1:15" ht="13.2">
      <c r="A5339" t="s">
        <v>4604</v>
      </c>
      <c r="B5339" t="s">
        <v>4604</v>
      </c>
      <c r="C5339" t="s">
        <v>15155</v>
      </c>
      <c r="D5339" t="s">
        <v>32171</v>
      </c>
      <c r="E5339" t="s">
        <v>33994</v>
      </c>
      <c r="F5339">
        <v>1</v>
      </c>
      <c r="G5339">
        <v>10</v>
      </c>
      <c r="H5339" s="1">
        <v>3420</v>
      </c>
      <c r="I5339" s="87"/>
      <c r="K5339" s="86" t="s">
        <v>17485</v>
      </c>
      <c r="L5339" s="86" t="s">
        <v>17486</v>
      </c>
      <c r="N5339">
        <f>IFERROR(VLOOKUP(A5339,bip!$A:$C,2,0),"")</f>
      </c>
      <c r="O5339">
        <f>IFERROR(VLOOKUP(A5339,bip!$A:$Z,3,0),"")</f>
      </c>
    </row>
    <row r="5340" spans="1:15" ht="13.2">
      <c r="A5340" t="s">
        <v>4605</v>
      </c>
      <c r="B5340" t="s">
        <v>4605</v>
      </c>
      <c r="C5340" t="s">
        <v>15155</v>
      </c>
      <c r="D5340" t="s">
        <v>32170</v>
      </c>
      <c r="E5340" t="s">
        <v>33993</v>
      </c>
      <c r="F5340">
        <v>1</v>
      </c>
      <c r="G5340">
        <v>10</v>
      </c>
      <c r="H5340" s="1">
        <v>359</v>
      </c>
      <c r="I5340" s="87"/>
      <c r="K5340" s="86" t="s">
        <v>17485</v>
      </c>
      <c r="L5340" s="86" t="s">
        <v>17486</v>
      </c>
      <c r="N5340">
        <f>IFERROR(VLOOKUP(A5340,bip!$A:$C,2,0),"")</f>
      </c>
      <c r="O5340">
        <f>IFERROR(VLOOKUP(A5340,bip!$A:$Z,3,0),"")</f>
      </c>
    </row>
    <row r="5341" spans="1:15" ht="13.2">
      <c r="A5341" t="s">
        <v>4606</v>
      </c>
      <c r="B5341" t="s">
        <v>4606</v>
      </c>
      <c r="C5341" t="s">
        <v>15155</v>
      </c>
      <c r="D5341" t="s">
        <v>32172</v>
      </c>
      <c r="E5341" t="s">
        <v>33995</v>
      </c>
      <c r="F5341">
        <v>1</v>
      </c>
      <c r="G5341">
        <v>10</v>
      </c>
      <c r="H5341" s="1">
        <v>1210</v>
      </c>
      <c r="I5341" s="87"/>
      <c r="K5341" s="86" t="s">
        <v>17485</v>
      </c>
      <c r="L5341" s="86" t="s">
        <v>17486</v>
      </c>
      <c r="N5341">
        <f>IFERROR(VLOOKUP(A5341,bip!$A:$C,2,0),"")</f>
      </c>
      <c r="O5341">
        <f>IFERROR(VLOOKUP(A5341,bip!$A:$Z,3,0),"")</f>
      </c>
    </row>
    <row r="5342" spans="1:15" ht="13.2">
      <c r="A5342" t="s">
        <v>4609</v>
      </c>
      <c r="B5342" t="s">
        <v>4609</v>
      </c>
      <c r="C5342" t="s">
        <v>15155</v>
      </c>
      <c r="D5342" t="s">
        <v>32169</v>
      </c>
      <c r="E5342" t="s">
        <v>33996</v>
      </c>
      <c r="F5342">
        <v>1</v>
      </c>
      <c r="G5342">
        <v>10</v>
      </c>
      <c r="H5342" s="1">
        <v>900</v>
      </c>
      <c r="I5342" s="87"/>
      <c r="K5342" s="86" t="s">
        <v>17485</v>
      </c>
      <c r="L5342" s="86" t="s">
        <v>17486</v>
      </c>
      <c r="N5342">
        <f>IFERROR(VLOOKUP(A5342,bip!$A:$C,2,0),"")</f>
      </c>
      <c r="O5342">
        <f>IFERROR(VLOOKUP(A5342,bip!$A:$Z,3,0),"")</f>
      </c>
    </row>
    <row r="5343" spans="1:15" ht="13.2">
      <c r="A5343" t="s">
        <v>4610</v>
      </c>
      <c r="B5343" t="s">
        <v>4610</v>
      </c>
      <c r="C5343" t="s">
        <v>15155</v>
      </c>
      <c r="D5343" t="s">
        <v>32173</v>
      </c>
      <c r="E5343" t="s">
        <v>33997</v>
      </c>
      <c r="F5343">
        <v>1</v>
      </c>
      <c r="G5343">
        <v>10</v>
      </c>
      <c r="H5343" s="1">
        <v>550</v>
      </c>
      <c r="I5343" s="87"/>
      <c r="K5343" s="86" t="s">
        <v>17485</v>
      </c>
      <c r="L5343" s="86" t="s">
        <v>17486</v>
      </c>
      <c r="N5343">
        <f>IFERROR(VLOOKUP(A5343,bip!$A:$C,2,0),"")</f>
      </c>
      <c r="O5343">
        <f>IFERROR(VLOOKUP(A5343,bip!$A:$Z,3,0),"")</f>
      </c>
    </row>
    <row r="5344" spans="1:15" ht="13.2">
      <c r="A5344" t="s">
        <v>4612</v>
      </c>
      <c r="B5344" t="s">
        <v>4612</v>
      </c>
      <c r="C5344" t="s">
        <v>15155</v>
      </c>
      <c r="D5344" t="s">
        <v>32174</v>
      </c>
      <c r="E5344" t="s">
        <v>33998</v>
      </c>
      <c r="F5344">
        <v>1</v>
      </c>
      <c r="G5344">
        <v>10</v>
      </c>
      <c r="H5344" s="1">
        <v>1635</v>
      </c>
      <c r="I5344" s="87"/>
      <c r="K5344" s="86" t="s">
        <v>17485</v>
      </c>
      <c r="L5344" s="86" t="s">
        <v>17486</v>
      </c>
      <c r="N5344">
        <f>IFERROR(VLOOKUP(A5344,bip!$A:$C,2,0),"")</f>
      </c>
      <c r="O5344">
        <f>IFERROR(VLOOKUP(A5344,bip!$A:$Z,3,0),"")</f>
      </c>
    </row>
    <row r="5345" spans="1:15" ht="13.2">
      <c r="A5345" t="s">
        <v>4582</v>
      </c>
      <c r="B5345" t="s">
        <v>4582</v>
      </c>
      <c r="C5345" t="s">
        <v>15155</v>
      </c>
      <c r="D5345" t="s">
        <v>32166</v>
      </c>
      <c r="E5345" t="s">
        <v>20903</v>
      </c>
      <c r="F5345">
        <v>1</v>
      </c>
      <c r="G5345">
        <v>144</v>
      </c>
      <c r="H5345" s="1">
        <v>99</v>
      </c>
      <c r="I5345" s="87"/>
      <c r="K5345" s="86" t="s">
        <v>17485</v>
      </c>
      <c r="L5345" s="86" t="s">
        <v>17486</v>
      </c>
      <c r="N5345">
        <f>IFERROR(VLOOKUP(A5345,bip!$A:$C,2,0),"")</f>
      </c>
      <c r="O5345">
        <f>IFERROR(VLOOKUP(A5345,bip!$A:$Z,3,0),"")</f>
      </c>
    </row>
    <row r="5346" spans="1:15" ht="13.2">
      <c r="A5346" t="s">
        <v>4613</v>
      </c>
      <c r="B5346" t="s">
        <v>4613</v>
      </c>
      <c r="C5346" t="s">
        <v>15155</v>
      </c>
      <c r="D5346" t="s">
        <v>33999</v>
      </c>
      <c r="E5346" t="s">
        <v>34000</v>
      </c>
      <c r="F5346">
        <v>1</v>
      </c>
      <c r="G5346">
        <v>40</v>
      </c>
      <c r="H5346" s="1">
        <v>610</v>
      </c>
      <c r="I5346" s="87"/>
      <c r="K5346" s="86" t="s">
        <v>17485</v>
      </c>
      <c r="L5346" s="86" t="s">
        <v>17486</v>
      </c>
      <c r="N5346">
        <f>IFERROR(VLOOKUP(A5346,bip!$A:$C,2,0),"")</f>
      </c>
      <c r="O5346">
        <f>IFERROR(VLOOKUP(A5346,bip!$A:$Z,3,0),"")</f>
      </c>
    </row>
    <row r="5347" spans="1:15" ht="13.2">
      <c r="A5347" t="s">
        <v>4699</v>
      </c>
      <c r="B5347" t="s">
        <v>4699</v>
      </c>
      <c r="C5347" t="s">
        <v>15155</v>
      </c>
      <c r="D5347" t="s">
        <v>32123</v>
      </c>
      <c r="E5347" t="s">
        <v>20972</v>
      </c>
      <c r="F5347">
        <v>1</v>
      </c>
      <c r="G5347">
        <v>30</v>
      </c>
      <c r="H5347" s="1">
        <v>131</v>
      </c>
      <c r="I5347" s="87"/>
      <c r="K5347" s="86" t="s">
        <v>17485</v>
      </c>
      <c r="L5347" s="86" t="s">
        <v>17486</v>
      </c>
      <c r="N5347">
        <f>IFERROR(VLOOKUP(A5347,bip!$A:$C,2,0),"")</f>
      </c>
      <c r="O5347">
        <f>IFERROR(VLOOKUP(A5347,bip!$A:$Z,3,0),"")</f>
      </c>
    </row>
    <row r="5348" spans="1:15" ht="13.2">
      <c r="A5348" t="s">
        <v>4701</v>
      </c>
      <c r="B5348" t="s">
        <v>4701</v>
      </c>
      <c r="C5348" t="s">
        <v>15155</v>
      </c>
      <c r="D5348" t="s">
        <v>32124</v>
      </c>
      <c r="E5348" t="s">
        <v>20970</v>
      </c>
      <c r="F5348">
        <v>1</v>
      </c>
      <c r="G5348">
        <v>20</v>
      </c>
      <c r="H5348" s="1">
        <v>179</v>
      </c>
      <c r="I5348" s="87"/>
      <c r="K5348" s="86" t="s">
        <v>17485</v>
      </c>
      <c r="L5348" s="86" t="s">
        <v>17486</v>
      </c>
      <c r="N5348">
        <f>IFERROR(VLOOKUP(A5348,bip!$A:$C,2,0),"")</f>
      </c>
      <c r="O5348">
        <f>IFERROR(VLOOKUP(A5348,bip!$A:$Z,3,0),"")</f>
      </c>
    </row>
    <row r="5349" spans="1:15" ht="13.2">
      <c r="A5349" t="s">
        <v>4700</v>
      </c>
      <c r="B5349" t="s">
        <v>4700</v>
      </c>
      <c r="C5349" t="s">
        <v>15155</v>
      </c>
      <c r="D5349" t="s">
        <v>32125</v>
      </c>
      <c r="E5349" t="s">
        <v>20974</v>
      </c>
      <c r="F5349">
        <v>1</v>
      </c>
      <c r="G5349">
        <v>20</v>
      </c>
      <c r="H5349" s="1">
        <v>140</v>
      </c>
      <c r="I5349" s="87"/>
      <c r="K5349" s="86" t="s">
        <v>17485</v>
      </c>
      <c r="L5349" s="86" t="s">
        <v>17486</v>
      </c>
      <c r="N5349">
        <f>IFERROR(VLOOKUP(A5349,bip!$A:$C,2,0),"")</f>
      </c>
      <c r="O5349">
        <f>IFERROR(VLOOKUP(A5349,bip!$A:$Z,3,0),"")</f>
      </c>
    </row>
    <row r="5350" spans="1:15" ht="13.2">
      <c r="A5350" t="s">
        <v>14106</v>
      </c>
      <c r="B5350" t="s">
        <v>14106</v>
      </c>
      <c r="C5350" t="s">
        <v>15155</v>
      </c>
      <c r="D5350" t="s">
        <v>29195</v>
      </c>
      <c r="E5350" t="s">
        <v>20973</v>
      </c>
      <c r="F5350">
        <v>1</v>
      </c>
      <c r="G5350">
        <v>1</v>
      </c>
      <c r="H5350" s="1">
        <v>551</v>
      </c>
      <c r="I5350" s="87"/>
      <c r="K5350" s="86" t="s">
        <v>17485</v>
      </c>
      <c r="L5350" s="86" t="s">
        <v>17486</v>
      </c>
      <c r="N5350">
        <f>IFERROR(VLOOKUP(A5350,bip!$A:$C,2,0),"")</f>
      </c>
      <c r="O5350">
        <f>IFERROR(VLOOKUP(A5350,bip!$A:$Z,3,0),"")</f>
      </c>
    </row>
    <row r="5351" spans="1:15" ht="13.2">
      <c r="A5351" t="s">
        <v>4698</v>
      </c>
      <c r="B5351" t="s">
        <v>4698</v>
      </c>
      <c r="C5351" t="s">
        <v>15155</v>
      </c>
      <c r="D5351" t="s">
        <v>18551</v>
      </c>
      <c r="E5351" t="s">
        <v>32122</v>
      </c>
      <c r="F5351">
        <v>1</v>
      </c>
      <c r="G5351">
        <v>5</v>
      </c>
      <c r="H5351" s="1">
        <v>803</v>
      </c>
      <c r="I5351" s="87"/>
      <c r="K5351" s="86" t="s">
        <v>17485</v>
      </c>
      <c r="L5351" s="86" t="s">
        <v>17486</v>
      </c>
      <c r="N5351">
        <f>IFERROR(VLOOKUP(A5351,bip!$A:$C,2,0),"")</f>
      </c>
      <c r="O5351">
        <f>IFERROR(VLOOKUP(A5351,bip!$A:$Z,3,0),"")</f>
      </c>
    </row>
    <row r="5352" spans="1:15" ht="13.2">
      <c r="A5352" t="s">
        <v>4692</v>
      </c>
      <c r="B5352" t="s">
        <v>4692</v>
      </c>
      <c r="C5352" t="s">
        <v>15155</v>
      </c>
      <c r="D5352" t="s">
        <v>18552</v>
      </c>
      <c r="E5352" t="s">
        <v>20074</v>
      </c>
      <c r="F5352">
        <v>1</v>
      </c>
      <c r="G5352">
        <v>6</v>
      </c>
      <c r="H5352" s="1">
        <v>636</v>
      </c>
      <c r="I5352" s="87"/>
      <c r="K5352" s="86" t="s">
        <v>17485</v>
      </c>
      <c r="L5352" s="86" t="s">
        <v>17486</v>
      </c>
      <c r="N5352">
        <f>IFERROR(VLOOKUP(A5352,bip!$A:$C,2,0),"")</f>
      </c>
      <c r="O5352">
        <f>IFERROR(VLOOKUP(A5352,bip!$A:$Z,3,0),"")</f>
      </c>
    </row>
    <row r="5353" spans="1:15" ht="13.2">
      <c r="A5353" t="s">
        <v>4693</v>
      </c>
      <c r="B5353" t="s">
        <v>4693</v>
      </c>
      <c r="C5353" t="s">
        <v>15155</v>
      </c>
      <c r="D5353" t="s">
        <v>18553</v>
      </c>
      <c r="E5353" t="s">
        <v>16252</v>
      </c>
      <c r="F5353">
        <v>1</v>
      </c>
      <c r="G5353">
        <v>10</v>
      </c>
      <c r="H5353" s="1">
        <v>669</v>
      </c>
      <c r="I5353" s="87"/>
      <c r="K5353" s="86" t="s">
        <v>17485</v>
      </c>
      <c r="L5353" s="86" t="s">
        <v>17486</v>
      </c>
      <c r="N5353">
        <f>IFERROR(VLOOKUP(A5353,bip!$A:$C,2,0),"")</f>
      </c>
      <c r="O5353">
        <f>IFERROR(VLOOKUP(A5353,bip!$A:$Z,3,0),"")</f>
      </c>
    </row>
    <row r="5354" spans="1:15" ht="13.2">
      <c r="A5354" t="s">
        <v>4694</v>
      </c>
      <c r="B5354" t="s">
        <v>4694</v>
      </c>
      <c r="C5354" t="s">
        <v>15155</v>
      </c>
      <c r="D5354" t="s">
        <v>18554</v>
      </c>
      <c r="E5354" t="s">
        <v>16253</v>
      </c>
      <c r="F5354">
        <v>1</v>
      </c>
      <c r="G5354">
        <v>10</v>
      </c>
      <c r="H5354" s="1">
        <v>669</v>
      </c>
      <c r="I5354" s="87"/>
      <c r="K5354" s="86" t="s">
        <v>17485</v>
      </c>
      <c r="L5354" s="86" t="s">
        <v>17486</v>
      </c>
      <c r="N5354">
        <f>IFERROR(VLOOKUP(A5354,bip!$A:$C,2,0),"")</f>
      </c>
      <c r="O5354">
        <f>IFERROR(VLOOKUP(A5354,bip!$A:$Z,3,0),"")</f>
      </c>
    </row>
    <row r="5355" spans="1:15" ht="13.2">
      <c r="A5355" t="s">
        <v>4695</v>
      </c>
      <c r="B5355" t="s">
        <v>4695</v>
      </c>
      <c r="C5355" t="s">
        <v>15155</v>
      </c>
      <c r="D5355" t="s">
        <v>18555</v>
      </c>
      <c r="E5355" t="s">
        <v>16254</v>
      </c>
      <c r="F5355">
        <v>1</v>
      </c>
      <c r="G5355">
        <v>10</v>
      </c>
      <c r="H5355" s="1">
        <v>669</v>
      </c>
      <c r="I5355" s="87"/>
      <c r="K5355" s="86" t="s">
        <v>17485</v>
      </c>
      <c r="L5355" s="86" t="s">
        <v>17486</v>
      </c>
      <c r="N5355">
        <f>IFERROR(VLOOKUP(A5355,bip!$A:$C,2,0),"")</f>
      </c>
      <c r="O5355">
        <f>IFERROR(VLOOKUP(A5355,bip!$A:$Z,3,0),"")</f>
      </c>
    </row>
    <row r="5356" spans="1:15" ht="13.2">
      <c r="A5356" t="s">
        <v>4696</v>
      </c>
      <c r="B5356" t="s">
        <v>4696</v>
      </c>
      <c r="C5356" t="s">
        <v>15155</v>
      </c>
      <c r="D5356" t="s">
        <v>18556</v>
      </c>
      <c r="E5356" t="s">
        <v>16255</v>
      </c>
      <c r="F5356">
        <v>1</v>
      </c>
      <c r="G5356">
        <v>10</v>
      </c>
      <c r="H5356" s="1">
        <v>669</v>
      </c>
      <c r="I5356" s="87"/>
      <c r="K5356" s="86" t="s">
        <v>17485</v>
      </c>
      <c r="L5356" s="86" t="s">
        <v>17486</v>
      </c>
      <c r="N5356">
        <f>IFERROR(VLOOKUP(A5356,bip!$A:$C,2,0),"")</f>
      </c>
      <c r="O5356">
        <f>IFERROR(VLOOKUP(A5356,bip!$A:$Z,3,0),"")</f>
      </c>
    </row>
    <row r="5357" spans="1:15" ht="13.2">
      <c r="A5357" t="s">
        <v>4697</v>
      </c>
      <c r="B5357" t="s">
        <v>4697</v>
      </c>
      <c r="C5357" t="s">
        <v>15155</v>
      </c>
      <c r="D5357" t="s">
        <v>18557</v>
      </c>
      <c r="E5357" t="s">
        <v>16256</v>
      </c>
      <c r="F5357">
        <v>1</v>
      </c>
      <c r="G5357">
        <v>10</v>
      </c>
      <c r="H5357" s="1">
        <v>734</v>
      </c>
      <c r="I5357" s="87"/>
      <c r="K5357" s="86" t="s">
        <v>17485</v>
      </c>
      <c r="L5357" s="86" t="s">
        <v>17486</v>
      </c>
      <c r="N5357">
        <f>IFERROR(VLOOKUP(A5357,bip!$A:$C,2,0),"")</f>
      </c>
      <c r="O5357">
        <f>IFERROR(VLOOKUP(A5357,bip!$A:$Z,3,0),"")</f>
      </c>
    </row>
    <row r="5358" spans="1:15" ht="13.2">
      <c r="A5358" t="s">
        <v>14105</v>
      </c>
      <c r="B5358" t="s">
        <v>14105</v>
      </c>
      <c r="C5358" t="s">
        <v>15155</v>
      </c>
      <c r="D5358" t="s">
        <v>32126</v>
      </c>
      <c r="E5358" t="s">
        <v>20976</v>
      </c>
      <c r="F5358">
        <v>1</v>
      </c>
      <c r="G5358">
        <v>6</v>
      </c>
      <c r="H5358" s="1">
        <v>194</v>
      </c>
      <c r="I5358" s="87"/>
      <c r="K5358" s="86" t="s">
        <v>17485</v>
      </c>
      <c r="L5358" s="86" t="s">
        <v>17486</v>
      </c>
      <c r="N5358">
        <f>IFERROR(VLOOKUP(A5358,bip!$A:$C,2,0),"")</f>
      </c>
      <c r="O5358">
        <f>IFERROR(VLOOKUP(A5358,bip!$A:$Z,3,0),"")</f>
      </c>
    </row>
    <row r="5359" spans="1:15" ht="13.2">
      <c r="A5359" t="s">
        <v>4702</v>
      </c>
      <c r="B5359" t="s">
        <v>4702</v>
      </c>
      <c r="C5359" t="s">
        <v>15155</v>
      </c>
      <c r="D5359" t="s">
        <v>32127</v>
      </c>
      <c r="E5359" t="s">
        <v>20967</v>
      </c>
      <c r="F5359">
        <v>1</v>
      </c>
      <c r="G5359">
        <v>8</v>
      </c>
      <c r="H5359" s="1">
        <v>599</v>
      </c>
      <c r="I5359" s="87"/>
      <c r="K5359" s="86" t="s">
        <v>17485</v>
      </c>
      <c r="L5359" s="86" t="s">
        <v>17486</v>
      </c>
      <c r="N5359">
        <f>IFERROR(VLOOKUP(A5359,bip!$A:$C,2,0),"")</f>
      </c>
      <c r="O5359">
        <f>IFERROR(VLOOKUP(A5359,bip!$A:$Z,3,0),"")</f>
      </c>
    </row>
    <row r="5360" spans="1:15" ht="13.2">
      <c r="A5360" t="s">
        <v>4703</v>
      </c>
      <c r="B5360" t="s">
        <v>4703</v>
      </c>
      <c r="C5360" t="s">
        <v>15155</v>
      </c>
      <c r="D5360" t="s">
        <v>32128</v>
      </c>
      <c r="E5360" t="s">
        <v>20968</v>
      </c>
      <c r="F5360">
        <v>1</v>
      </c>
      <c r="G5360">
        <v>8</v>
      </c>
      <c r="H5360" s="1">
        <v>617</v>
      </c>
      <c r="I5360" s="87"/>
      <c r="K5360" s="86" t="s">
        <v>17485</v>
      </c>
      <c r="L5360" s="86" t="s">
        <v>17486</v>
      </c>
      <c r="N5360">
        <f>IFERROR(VLOOKUP(A5360,bip!$A:$C,2,0),"")</f>
      </c>
      <c r="O5360">
        <f>IFERROR(VLOOKUP(A5360,bip!$A:$Z,3,0),"")</f>
      </c>
    </row>
    <row r="5361" spans="1:15" ht="13.2">
      <c r="A5361" t="s">
        <v>4706</v>
      </c>
      <c r="B5361" t="s">
        <v>4706</v>
      </c>
      <c r="C5361" t="s">
        <v>15155</v>
      </c>
      <c r="D5361" t="s">
        <v>18560</v>
      </c>
      <c r="E5361" t="s">
        <v>20966</v>
      </c>
      <c r="F5361">
        <v>1</v>
      </c>
      <c r="G5361">
        <v>6</v>
      </c>
      <c r="H5361" s="1">
        <v>682</v>
      </c>
      <c r="I5361" s="87"/>
      <c r="K5361" s="86" t="s">
        <v>17485</v>
      </c>
      <c r="L5361" s="86" t="s">
        <v>17486</v>
      </c>
      <c r="N5361">
        <f>IFERROR(VLOOKUP(A5361,bip!$A:$C,2,0),"")</f>
      </c>
      <c r="O5361">
        <f>IFERROR(VLOOKUP(A5361,bip!$A:$Z,3,0),"")</f>
      </c>
    </row>
    <row r="5362" spans="1:15" ht="13.2">
      <c r="A5362" t="s">
        <v>4705</v>
      </c>
      <c r="B5362" t="s">
        <v>4705</v>
      </c>
      <c r="C5362" t="s">
        <v>15155</v>
      </c>
      <c r="D5362" t="s">
        <v>18559</v>
      </c>
      <c r="E5362" t="s">
        <v>20965</v>
      </c>
      <c r="F5362">
        <v>1</v>
      </c>
      <c r="G5362">
        <v>8</v>
      </c>
      <c r="H5362" s="1">
        <v>682</v>
      </c>
      <c r="I5362" s="87"/>
      <c r="K5362" s="86" t="s">
        <v>17485</v>
      </c>
      <c r="L5362" s="86" t="s">
        <v>17486</v>
      </c>
      <c r="N5362">
        <f>IFERROR(VLOOKUP(A5362,bip!$A:$C,2,0),"")</f>
      </c>
      <c r="O5362">
        <f>IFERROR(VLOOKUP(A5362,bip!$A:$Z,3,0),"")</f>
      </c>
    </row>
    <row r="5363" spans="1:15" ht="13.2">
      <c r="A5363" t="s">
        <v>4704</v>
      </c>
      <c r="B5363" t="s">
        <v>4704</v>
      </c>
      <c r="C5363" t="s">
        <v>15155</v>
      </c>
      <c r="D5363" t="s">
        <v>18558</v>
      </c>
      <c r="E5363" t="s">
        <v>20969</v>
      </c>
      <c r="F5363">
        <v>1</v>
      </c>
      <c r="G5363">
        <v>8</v>
      </c>
      <c r="H5363" s="1">
        <v>678</v>
      </c>
      <c r="I5363" s="87"/>
      <c r="K5363" s="86" t="s">
        <v>17485</v>
      </c>
      <c r="L5363" s="86" t="s">
        <v>17486</v>
      </c>
      <c r="N5363">
        <f>IFERROR(VLOOKUP(A5363,bip!$A:$C,2,0),"")</f>
      </c>
      <c r="O5363">
        <f>IFERROR(VLOOKUP(A5363,bip!$A:$Z,3,0),"")</f>
      </c>
    </row>
    <row r="5364" spans="1:15" ht="13.2">
      <c r="A5364" t="s">
        <v>4641</v>
      </c>
      <c r="B5364" t="s">
        <v>4641</v>
      </c>
      <c r="C5364" t="s">
        <v>15155</v>
      </c>
      <c r="D5364" t="s">
        <v>33673</v>
      </c>
      <c r="E5364" t="s">
        <v>33674</v>
      </c>
      <c r="F5364">
        <v>1</v>
      </c>
      <c r="G5364">
        <v>6</v>
      </c>
      <c r="H5364" s="1">
        <v>908</v>
      </c>
      <c r="I5364" s="87"/>
      <c r="K5364" s="86" t="s">
        <v>17485</v>
      </c>
      <c r="L5364" s="86" t="s">
        <v>17486</v>
      </c>
      <c r="N5364">
        <f>IFERROR(VLOOKUP(A5364,bip!$A:$C,2,0),"")</f>
      </c>
      <c r="O5364">
        <f>IFERROR(VLOOKUP(A5364,bip!$A:$Z,3,0),"")</f>
      </c>
    </row>
    <row r="5365" spans="1:15" ht="13.2">
      <c r="A5365" t="s">
        <v>4642</v>
      </c>
      <c r="B5365" t="s">
        <v>4642</v>
      </c>
      <c r="C5365" t="s">
        <v>15155</v>
      </c>
      <c r="D5365" t="s">
        <v>33595</v>
      </c>
      <c r="E5365" t="s">
        <v>33596</v>
      </c>
      <c r="F5365">
        <v>1</v>
      </c>
      <c r="G5365">
        <v>6</v>
      </c>
      <c r="H5365" s="1">
        <v>1953</v>
      </c>
      <c r="I5365" s="87"/>
      <c r="K5365" s="86" t="s">
        <v>17485</v>
      </c>
      <c r="L5365" s="86" t="s">
        <v>17486</v>
      </c>
      <c r="N5365">
        <f>IFERROR(VLOOKUP(A5365,bip!$A:$C,2,0),"")</f>
      </c>
      <c r="O5365">
        <f>IFERROR(VLOOKUP(A5365,bip!$A:$Z,3,0),"")</f>
      </c>
    </row>
    <row r="5366" spans="1:15" ht="13.2">
      <c r="A5366" t="s">
        <v>4652</v>
      </c>
      <c r="B5366" t="s">
        <v>4652</v>
      </c>
      <c r="C5366" t="s">
        <v>15155</v>
      </c>
      <c r="D5366" t="s">
        <v>16243</v>
      </c>
      <c r="E5366" t="s">
        <v>20937</v>
      </c>
      <c r="F5366">
        <v>1</v>
      </c>
      <c r="G5366">
        <v>100</v>
      </c>
      <c r="H5366" s="1">
        <v>334</v>
      </c>
      <c r="I5366" s="87"/>
      <c r="K5366" s="86" t="s">
        <v>17485</v>
      </c>
      <c r="L5366" s="86" t="s">
        <v>17486</v>
      </c>
      <c r="N5366">
        <f>IFERROR(VLOOKUP(A5366,bip!$A:$C,2,0),"")</f>
      </c>
      <c r="O5366">
        <f>IFERROR(VLOOKUP(A5366,bip!$A:$Z,3,0),"")</f>
      </c>
    </row>
    <row r="5367" spans="1:15" ht="13.2">
      <c r="A5367" t="s">
        <v>34551</v>
      </c>
      <c r="B5367" t="s">
        <v>34551</v>
      </c>
      <c r="C5367" t="s">
        <v>15155</v>
      </c>
      <c r="D5367" t="s">
        <v>34552</v>
      </c>
      <c r="E5367" t="s">
        <v>34553</v>
      </c>
      <c r="F5367">
        <v>1</v>
      </c>
      <c r="G5367">
        <v>8</v>
      </c>
      <c r="H5367" s="1">
        <v>281</v>
      </c>
      <c r="I5367" s="87"/>
      <c r="K5367" s="86" t="s">
        <v>17485</v>
      </c>
      <c r="L5367" s="86" t="s">
        <v>17486</v>
      </c>
      <c r="N5367">
        <f>IFERROR(VLOOKUP(A5367,bip!$A:$C,2,0),"")</f>
      </c>
      <c r="O5367">
        <f>IFERROR(VLOOKUP(A5367,bip!$A:$Z,3,0),"")</f>
      </c>
    </row>
    <row r="5368" spans="1:15" ht="13.2">
      <c r="A5368" t="s">
        <v>4643</v>
      </c>
      <c r="B5368" t="s">
        <v>4643</v>
      </c>
      <c r="C5368" t="s">
        <v>15155</v>
      </c>
      <c r="D5368" t="s">
        <v>32176</v>
      </c>
      <c r="E5368" t="s">
        <v>20931</v>
      </c>
      <c r="F5368">
        <v>1</v>
      </c>
      <c r="G5368">
        <v>48</v>
      </c>
      <c r="H5368" s="1">
        <v>360</v>
      </c>
      <c r="I5368" s="87"/>
      <c r="K5368" s="86" t="s">
        <v>17485</v>
      </c>
      <c r="L5368" s="86" t="s">
        <v>17486</v>
      </c>
      <c r="N5368">
        <f>IFERROR(VLOOKUP(A5368,bip!$A:$C,2,0),"")</f>
      </c>
      <c r="O5368">
        <f>IFERROR(VLOOKUP(A5368,bip!$A:$Z,3,0),"")</f>
      </c>
    </row>
    <row r="5369" spans="1:15" ht="13.2">
      <c r="A5369" t="s">
        <v>4595</v>
      </c>
      <c r="B5369" t="s">
        <v>4595</v>
      </c>
      <c r="C5369" t="s">
        <v>15155</v>
      </c>
      <c r="D5369" t="s">
        <v>16225</v>
      </c>
      <c r="E5369" t="s">
        <v>20906</v>
      </c>
      <c r="F5369">
        <v>1</v>
      </c>
      <c r="G5369">
        <v>24</v>
      </c>
      <c r="H5369" s="1">
        <v>1340</v>
      </c>
      <c r="I5369" s="87"/>
      <c r="K5369" s="86" t="s">
        <v>17485</v>
      </c>
      <c r="L5369" s="86" t="s">
        <v>17486</v>
      </c>
      <c r="N5369">
        <f>IFERROR(VLOOKUP(A5369,bip!$A:$C,2,0),"")</f>
      </c>
      <c r="O5369">
        <f>IFERROR(VLOOKUP(A5369,bip!$A:$Z,3,0),"")</f>
      </c>
    </row>
    <row r="5370" spans="1:15" ht="13.2">
      <c r="A5370" t="s">
        <v>4650</v>
      </c>
      <c r="B5370" t="s">
        <v>4650</v>
      </c>
      <c r="C5370" t="s">
        <v>15155</v>
      </c>
      <c r="D5370" t="s">
        <v>32177</v>
      </c>
      <c r="E5370" t="s">
        <v>20933</v>
      </c>
      <c r="F5370">
        <v>1</v>
      </c>
      <c r="G5370">
        <v>100</v>
      </c>
      <c r="H5370" s="1">
        <v>154</v>
      </c>
      <c r="I5370" s="87"/>
      <c r="K5370" s="86" t="s">
        <v>17485</v>
      </c>
      <c r="L5370" s="86" t="s">
        <v>17486</v>
      </c>
      <c r="N5370">
        <f>IFERROR(VLOOKUP(A5370,bip!$A:$C,2,0),"")</f>
      </c>
      <c r="O5370">
        <f>IFERROR(VLOOKUP(A5370,bip!$A:$Z,3,0),"")</f>
      </c>
    </row>
    <row r="5371" spans="1:15" ht="13.2">
      <c r="A5371" t="s">
        <v>4639</v>
      </c>
      <c r="B5371" t="s">
        <v>4639</v>
      </c>
      <c r="C5371" t="s">
        <v>15155</v>
      </c>
      <c r="D5371" t="s">
        <v>32178</v>
      </c>
      <c r="E5371" t="s">
        <v>20926</v>
      </c>
      <c r="F5371">
        <v>1</v>
      </c>
      <c r="G5371">
        <v>5</v>
      </c>
      <c r="H5371" s="1">
        <v>1678</v>
      </c>
      <c r="I5371" s="87"/>
      <c r="K5371" s="86" t="s">
        <v>17485</v>
      </c>
      <c r="L5371" s="86" t="s">
        <v>17486</v>
      </c>
      <c r="N5371">
        <f>IFERROR(VLOOKUP(A5371,bip!$A:$C,2,0),"")</f>
      </c>
      <c r="O5371">
        <f>IFERROR(VLOOKUP(A5371,bip!$A:$Z,3,0),"")</f>
      </c>
    </row>
    <row r="5372" spans="1:15" ht="13.2">
      <c r="A5372" t="s">
        <v>4638</v>
      </c>
      <c r="B5372" t="s">
        <v>4638</v>
      </c>
      <c r="C5372" t="s">
        <v>15155</v>
      </c>
      <c r="D5372" t="s">
        <v>16236</v>
      </c>
      <c r="E5372" t="s">
        <v>20929</v>
      </c>
      <c r="F5372">
        <v>1</v>
      </c>
      <c r="G5372">
        <v>6</v>
      </c>
      <c r="H5372" s="1">
        <v>2283</v>
      </c>
      <c r="I5372" s="87"/>
      <c r="K5372" s="86" t="s">
        <v>17485</v>
      </c>
      <c r="L5372" s="86" t="s">
        <v>17486</v>
      </c>
      <c r="N5372">
        <f>IFERROR(VLOOKUP(A5372,bip!$A:$C,2,0),"")</f>
      </c>
      <c r="O5372">
        <f>IFERROR(VLOOKUP(A5372,bip!$A:$Z,3,0),"")</f>
      </c>
    </row>
    <row r="5373" spans="1:15" ht="13.2">
      <c r="A5373" t="s">
        <v>4634</v>
      </c>
      <c r="B5373" t="s">
        <v>4634</v>
      </c>
      <c r="C5373" t="s">
        <v>15155</v>
      </c>
      <c r="D5373" t="s">
        <v>16237</v>
      </c>
      <c r="E5373" t="s">
        <v>20928</v>
      </c>
      <c r="F5373">
        <v>1</v>
      </c>
      <c r="G5373">
        <v>6</v>
      </c>
      <c r="H5373" s="1">
        <v>2305</v>
      </c>
      <c r="I5373" s="87"/>
      <c r="K5373" s="86" t="s">
        <v>17485</v>
      </c>
      <c r="L5373" s="86" t="s">
        <v>17486</v>
      </c>
      <c r="N5373">
        <f>IFERROR(VLOOKUP(A5373,bip!$A:$C,2,0),"")</f>
      </c>
      <c r="O5373">
        <f>IFERROR(VLOOKUP(A5373,bip!$A:$Z,3,0),"")</f>
      </c>
    </row>
    <row r="5374" spans="1:15" ht="13.2">
      <c r="A5374" t="s">
        <v>4640</v>
      </c>
      <c r="B5374" t="s">
        <v>4640</v>
      </c>
      <c r="C5374" t="s">
        <v>15155</v>
      </c>
      <c r="D5374" t="s">
        <v>16238</v>
      </c>
      <c r="E5374" t="s">
        <v>20927</v>
      </c>
      <c r="F5374">
        <v>1</v>
      </c>
      <c r="G5374">
        <v>48</v>
      </c>
      <c r="H5374" s="1">
        <v>215</v>
      </c>
      <c r="I5374" s="87"/>
      <c r="K5374" s="86" t="s">
        <v>17485</v>
      </c>
      <c r="L5374" s="86" t="s">
        <v>17486</v>
      </c>
      <c r="N5374">
        <f>IFERROR(VLOOKUP(A5374,bip!$A:$C,2,0),"")</f>
      </c>
      <c r="O5374">
        <f>IFERROR(VLOOKUP(A5374,bip!$A:$Z,3,0),"")</f>
      </c>
    </row>
    <row r="5375" spans="1:15" ht="13.2">
      <c r="A5375" t="s">
        <v>4827</v>
      </c>
      <c r="B5375" t="s">
        <v>4827</v>
      </c>
      <c r="C5375" t="s">
        <v>15155</v>
      </c>
      <c r="D5375" t="s">
        <v>42825</v>
      </c>
      <c r="E5375" t="s">
        <v>33609</v>
      </c>
      <c r="F5375">
        <v>1</v>
      </c>
      <c r="G5375">
        <v>1</v>
      </c>
      <c r="H5375" s="1">
        <v>2788</v>
      </c>
      <c r="I5375" s="87">
        <v>0.25</v>
      </c>
      <c r="J5375" s="86" t="s">
        <v>41688</v>
      </c>
      <c r="K5375" s="86" t="s">
        <v>44487</v>
      </c>
      <c r="L5375" s="86" t="s">
        <v>17486</v>
      </c>
      <c r="N5375">
        <f>IFERROR(VLOOKUP(A5375,bip!$A:$C,2,0),"")</f>
      </c>
      <c r="O5375">
        <f>IFERROR(VLOOKUP(A5375,bip!$A:$Z,3,0),"")</f>
      </c>
    </row>
    <row r="5376" spans="1:15" ht="13.2">
      <c r="A5376" t="s">
        <v>4532</v>
      </c>
      <c r="B5376" t="s">
        <v>4532</v>
      </c>
      <c r="C5376" t="s">
        <v>15155</v>
      </c>
      <c r="D5376" t="s">
        <v>25960</v>
      </c>
      <c r="E5376" t="s">
        <v>25961</v>
      </c>
      <c r="F5376">
        <v>1</v>
      </c>
      <c r="G5376">
        <v>1</v>
      </c>
      <c r="H5376" s="1">
        <v>2804</v>
      </c>
      <c r="I5376" s="87"/>
      <c r="K5376" s="86" t="s">
        <v>17485</v>
      </c>
      <c r="L5376" s="86" t="s">
        <v>17486</v>
      </c>
      <c r="N5376">
        <f>IFERROR(VLOOKUP(A5376,bip!$A:$C,2,0),"")</f>
      </c>
      <c r="O5376">
        <f>IFERROR(VLOOKUP(A5376,bip!$A:$Z,3,0),"")</f>
      </c>
    </row>
    <row r="5377" spans="1:15" ht="13.2">
      <c r="A5377" t="s">
        <v>4533</v>
      </c>
      <c r="B5377" t="s">
        <v>4533</v>
      </c>
      <c r="C5377" t="s">
        <v>15155</v>
      </c>
      <c r="D5377" t="s">
        <v>25962</v>
      </c>
      <c r="E5377" t="s">
        <v>25963</v>
      </c>
      <c r="F5377">
        <v>1</v>
      </c>
      <c r="G5377">
        <v>1</v>
      </c>
      <c r="H5377" s="1">
        <v>2485</v>
      </c>
      <c r="I5377" s="87"/>
      <c r="K5377" s="86" t="s">
        <v>17485</v>
      </c>
      <c r="L5377" s="86" t="s">
        <v>17486</v>
      </c>
      <c r="N5377">
        <f>IFERROR(VLOOKUP(A5377,bip!$A:$C,2,0),"")</f>
      </c>
      <c r="O5377">
        <f>IFERROR(VLOOKUP(A5377,bip!$A:$Z,3,0),"")</f>
      </c>
    </row>
    <row r="5378" spans="1:15" ht="13.2">
      <c r="A5378" t="s">
        <v>13647</v>
      </c>
      <c r="B5378" t="s">
        <v>13647</v>
      </c>
      <c r="C5378" t="s">
        <v>15155</v>
      </c>
      <c r="D5378" t="s">
        <v>25966</v>
      </c>
      <c r="E5378" t="s">
        <v>25967</v>
      </c>
      <c r="F5378">
        <v>1</v>
      </c>
      <c r="G5378">
        <v>4</v>
      </c>
      <c r="H5378" s="1">
        <v>187</v>
      </c>
      <c r="I5378" s="87"/>
      <c r="K5378" s="86" t="s">
        <v>17485</v>
      </c>
      <c r="L5378" s="86" t="s">
        <v>17486</v>
      </c>
      <c r="N5378">
        <f>IFERROR(VLOOKUP(A5378,bip!$A:$C,2,0),"")</f>
      </c>
      <c r="O5378">
        <f>IFERROR(VLOOKUP(A5378,bip!$A:$Z,3,0),"")</f>
      </c>
    </row>
    <row r="5379" spans="1:15" ht="13.2">
      <c r="A5379" t="s">
        <v>13648</v>
      </c>
      <c r="B5379" t="s">
        <v>13648</v>
      </c>
      <c r="C5379" t="s">
        <v>15155</v>
      </c>
      <c r="D5379" t="s">
        <v>25966</v>
      </c>
      <c r="E5379" t="s">
        <v>25968</v>
      </c>
      <c r="F5379">
        <v>1</v>
      </c>
      <c r="G5379">
        <v>4</v>
      </c>
      <c r="H5379" s="1">
        <v>187</v>
      </c>
      <c r="I5379" s="87"/>
      <c r="K5379" s="86" t="s">
        <v>17485</v>
      </c>
      <c r="L5379" s="86" t="s">
        <v>17486</v>
      </c>
      <c r="N5379">
        <f>IFERROR(VLOOKUP(A5379,bip!$A:$C,2,0),"")</f>
      </c>
      <c r="O5379">
        <f>IFERROR(VLOOKUP(A5379,bip!$A:$Z,3,0),"")</f>
      </c>
    </row>
    <row r="5380" spans="1:15" ht="13.2">
      <c r="A5380" t="s">
        <v>4534</v>
      </c>
      <c r="B5380" t="s">
        <v>4534</v>
      </c>
      <c r="C5380" t="s">
        <v>15155</v>
      </c>
      <c r="D5380" t="s">
        <v>25958</v>
      </c>
      <c r="E5380" t="s">
        <v>25959</v>
      </c>
      <c r="F5380">
        <v>1</v>
      </c>
      <c r="G5380">
        <v>1</v>
      </c>
      <c r="H5380" s="1">
        <v>1760</v>
      </c>
      <c r="I5380" s="87"/>
      <c r="K5380" s="86" t="s">
        <v>17485</v>
      </c>
      <c r="L5380" s="86" t="s">
        <v>17486</v>
      </c>
      <c r="N5380">
        <f>IFERROR(VLOOKUP(A5380,bip!$A:$C,2,0),"")</f>
      </c>
      <c r="O5380">
        <f>IFERROR(VLOOKUP(A5380,bip!$A:$Z,3,0),"")</f>
      </c>
    </row>
    <row r="5381" spans="1:15" ht="13.2">
      <c r="A5381" t="s">
        <v>4529</v>
      </c>
      <c r="B5381" t="s">
        <v>4529</v>
      </c>
      <c r="C5381" t="s">
        <v>15155</v>
      </c>
      <c r="D5381" t="s">
        <v>29176</v>
      </c>
      <c r="E5381" t="s">
        <v>25957</v>
      </c>
      <c r="F5381">
        <v>1</v>
      </c>
      <c r="G5381">
        <v>1</v>
      </c>
      <c r="H5381" s="1">
        <v>2535</v>
      </c>
      <c r="I5381" s="87"/>
      <c r="K5381" s="86" t="s">
        <v>17485</v>
      </c>
      <c r="L5381" s="86" t="s">
        <v>17486</v>
      </c>
      <c r="N5381">
        <f>IFERROR(VLOOKUP(A5381,bip!$A:$C,2,0),"")</f>
      </c>
      <c r="O5381">
        <f>IFERROR(VLOOKUP(A5381,bip!$A:$Z,3,0),"")</f>
      </c>
    </row>
    <row r="5382" spans="1:15" ht="13.2">
      <c r="A5382" t="s">
        <v>4528</v>
      </c>
      <c r="B5382" t="s">
        <v>4528</v>
      </c>
      <c r="C5382" t="s">
        <v>15155</v>
      </c>
      <c r="D5382" t="s">
        <v>29177</v>
      </c>
      <c r="E5382" t="s">
        <v>25964</v>
      </c>
      <c r="F5382">
        <v>1</v>
      </c>
      <c r="G5382">
        <v>1</v>
      </c>
      <c r="H5382" s="1">
        <v>3042</v>
      </c>
      <c r="I5382" s="87"/>
      <c r="K5382" s="86" t="s">
        <v>17485</v>
      </c>
      <c r="L5382" s="86" t="s">
        <v>17486</v>
      </c>
      <c r="N5382">
        <f>IFERROR(VLOOKUP(A5382,bip!$A:$C,2,0),"")</f>
      </c>
      <c r="O5382">
        <f>IFERROR(VLOOKUP(A5382,bip!$A:$Z,3,0),"")</f>
      </c>
    </row>
    <row r="5383" spans="1:15" ht="13.2">
      <c r="A5383" t="s">
        <v>4530</v>
      </c>
      <c r="B5383" t="s">
        <v>4530</v>
      </c>
      <c r="C5383" t="s">
        <v>15155</v>
      </c>
      <c r="D5383" t="s">
        <v>29174</v>
      </c>
      <c r="E5383" t="s">
        <v>25956</v>
      </c>
      <c r="F5383">
        <v>1</v>
      </c>
      <c r="G5383">
        <v>1</v>
      </c>
      <c r="H5383" s="1">
        <v>1810</v>
      </c>
      <c r="I5383" s="87"/>
      <c r="K5383" s="86" t="s">
        <v>17485</v>
      </c>
      <c r="L5383" s="86" t="s">
        <v>17486</v>
      </c>
      <c r="N5383">
        <f>IFERROR(VLOOKUP(A5383,bip!$A:$C,2,0),"")</f>
      </c>
      <c r="O5383">
        <f>IFERROR(VLOOKUP(A5383,bip!$A:$Z,3,0),"")</f>
      </c>
    </row>
    <row r="5384" spans="1:15" ht="13.2">
      <c r="A5384" t="s">
        <v>4531</v>
      </c>
      <c r="B5384" t="s">
        <v>4531</v>
      </c>
      <c r="C5384" t="s">
        <v>15155</v>
      </c>
      <c r="D5384" t="s">
        <v>29175</v>
      </c>
      <c r="E5384" t="s">
        <v>25965</v>
      </c>
      <c r="F5384">
        <v>1</v>
      </c>
      <c r="G5384">
        <v>1</v>
      </c>
      <c r="H5384" s="1">
        <v>1396</v>
      </c>
      <c r="I5384" s="87"/>
      <c r="K5384" s="86" t="s">
        <v>17485</v>
      </c>
      <c r="L5384" s="86" t="s">
        <v>17486</v>
      </c>
      <c r="N5384">
        <f>IFERROR(VLOOKUP(A5384,bip!$A:$C,2,0),"")</f>
      </c>
      <c r="O5384">
        <f>IFERROR(VLOOKUP(A5384,bip!$A:$Z,3,0),"")</f>
      </c>
    </row>
    <row r="5385" spans="1:15" ht="13.2">
      <c r="A5385" t="s">
        <v>13645</v>
      </c>
      <c r="B5385" t="s">
        <v>13645</v>
      </c>
      <c r="C5385" t="s">
        <v>15155</v>
      </c>
      <c r="D5385" t="s">
        <v>34554</v>
      </c>
      <c r="E5385" t="s">
        <v>34555</v>
      </c>
      <c r="F5385">
        <v>1</v>
      </c>
      <c r="G5385">
        <v>6</v>
      </c>
      <c r="H5385" s="1">
        <v>153</v>
      </c>
      <c r="I5385" s="87"/>
      <c r="K5385" s="86" t="s">
        <v>17485</v>
      </c>
      <c r="L5385" s="86" t="s">
        <v>17486</v>
      </c>
      <c r="N5385">
        <f>IFERROR(VLOOKUP(A5385,bip!$A:$C,2,0),"")</f>
      </c>
      <c r="O5385">
        <f>IFERROR(VLOOKUP(A5385,bip!$A:$Z,3,0),"")</f>
      </c>
    </row>
    <row r="5386" spans="1:15" ht="13.2">
      <c r="A5386" t="s">
        <v>13646</v>
      </c>
      <c r="B5386" t="s">
        <v>13646</v>
      </c>
      <c r="C5386" t="s">
        <v>15155</v>
      </c>
      <c r="D5386" t="s">
        <v>32184</v>
      </c>
      <c r="E5386" t="s">
        <v>32185</v>
      </c>
      <c r="F5386">
        <v>1</v>
      </c>
      <c r="G5386">
        <v>6</v>
      </c>
      <c r="H5386" s="1">
        <v>138</v>
      </c>
      <c r="I5386" s="87"/>
      <c r="K5386" s="86" t="s">
        <v>17485</v>
      </c>
      <c r="L5386" s="86" t="s">
        <v>17486</v>
      </c>
      <c r="N5386">
        <f>IFERROR(VLOOKUP(A5386,bip!$A:$C,2,0),"")</f>
      </c>
      <c r="O5386">
        <f>IFERROR(VLOOKUP(A5386,bip!$A:$Z,3,0),"")</f>
      </c>
    </row>
    <row r="5387" spans="1:15" ht="13.2">
      <c r="A5387" t="s">
        <v>13644</v>
      </c>
      <c r="B5387" t="s">
        <v>13644</v>
      </c>
      <c r="C5387" t="s">
        <v>15155</v>
      </c>
      <c r="D5387" t="s">
        <v>34556</v>
      </c>
      <c r="E5387" t="s">
        <v>34557</v>
      </c>
      <c r="F5387">
        <v>1</v>
      </c>
      <c r="G5387">
        <v>6</v>
      </c>
      <c r="H5387" s="1">
        <v>176</v>
      </c>
      <c r="I5387" s="87"/>
      <c r="K5387" s="86" t="s">
        <v>17485</v>
      </c>
      <c r="L5387" s="86" t="s">
        <v>17486</v>
      </c>
      <c r="N5387">
        <f>IFERROR(VLOOKUP(A5387,bip!$A:$C,2,0),"")</f>
      </c>
      <c r="O5387">
        <f>IFERROR(VLOOKUP(A5387,bip!$A:$Z,3,0),"")</f>
      </c>
    </row>
    <row r="5388" spans="1:15" ht="13.2">
      <c r="A5388" t="s">
        <v>13643</v>
      </c>
      <c r="B5388" t="s">
        <v>13643</v>
      </c>
      <c r="C5388" t="s">
        <v>15155</v>
      </c>
      <c r="D5388" t="s">
        <v>32186</v>
      </c>
      <c r="E5388" t="s">
        <v>32187</v>
      </c>
      <c r="F5388">
        <v>1</v>
      </c>
      <c r="G5388">
        <v>6</v>
      </c>
      <c r="H5388" s="1">
        <v>215</v>
      </c>
      <c r="I5388" s="87"/>
      <c r="K5388" s="86" t="s">
        <v>17485</v>
      </c>
      <c r="L5388" s="86" t="s">
        <v>17486</v>
      </c>
      <c r="N5388">
        <f>IFERROR(VLOOKUP(A5388,bip!$A:$C,2,0),"")</f>
      </c>
      <c r="O5388">
        <f>IFERROR(VLOOKUP(A5388,bip!$A:$Z,3,0),"")</f>
      </c>
    </row>
    <row r="5389" spans="1:15" ht="13.2">
      <c r="A5389" t="s">
        <v>4518</v>
      </c>
      <c r="B5389" t="s">
        <v>4518</v>
      </c>
      <c r="C5389" t="s">
        <v>15155</v>
      </c>
      <c r="D5389" t="s">
        <v>32179</v>
      </c>
      <c r="E5389" t="s">
        <v>30177</v>
      </c>
      <c r="F5389">
        <v>1</v>
      </c>
      <c r="G5389">
        <v>36</v>
      </c>
      <c r="H5389" s="1">
        <v>133</v>
      </c>
      <c r="I5389" s="87"/>
      <c r="K5389" s="86" t="s">
        <v>17485</v>
      </c>
      <c r="L5389" s="86" t="s">
        <v>17486</v>
      </c>
      <c r="N5389">
        <f>IFERROR(VLOOKUP(A5389,bip!$A:$C,2,0),"")</f>
      </c>
      <c r="O5389">
        <f>IFERROR(VLOOKUP(A5389,bip!$A:$Z,3,0),"")</f>
      </c>
    </row>
    <row r="5390" spans="1:15" ht="13.2">
      <c r="A5390" t="s">
        <v>4519</v>
      </c>
      <c r="B5390" t="s">
        <v>4519</v>
      </c>
      <c r="C5390" t="s">
        <v>15155</v>
      </c>
      <c r="D5390" t="s">
        <v>32180</v>
      </c>
      <c r="E5390" t="s">
        <v>25954</v>
      </c>
      <c r="F5390">
        <v>1</v>
      </c>
      <c r="G5390">
        <v>24</v>
      </c>
      <c r="H5390" s="1">
        <v>241</v>
      </c>
      <c r="I5390" s="87"/>
      <c r="K5390" s="86" t="s">
        <v>17485</v>
      </c>
      <c r="L5390" s="86" t="s">
        <v>17486</v>
      </c>
      <c r="N5390">
        <f>IFERROR(VLOOKUP(A5390,bip!$A:$C,2,0),"")</f>
      </c>
      <c r="O5390">
        <f>IFERROR(VLOOKUP(A5390,bip!$A:$Z,3,0),"")</f>
      </c>
    </row>
    <row r="5391" spans="1:15" ht="13.2">
      <c r="A5391" t="s">
        <v>4520</v>
      </c>
      <c r="B5391" t="s">
        <v>4520</v>
      </c>
      <c r="C5391" t="s">
        <v>15155</v>
      </c>
      <c r="D5391" t="s">
        <v>32181</v>
      </c>
      <c r="E5391" t="s">
        <v>25955</v>
      </c>
      <c r="F5391">
        <v>1</v>
      </c>
      <c r="G5391">
        <v>12</v>
      </c>
      <c r="H5391" s="1">
        <v>449</v>
      </c>
      <c r="I5391" s="87"/>
      <c r="K5391" s="86" t="s">
        <v>17485</v>
      </c>
      <c r="L5391" s="86" t="s">
        <v>17486</v>
      </c>
      <c r="N5391">
        <f>IFERROR(VLOOKUP(A5391,bip!$A:$C,2,0),"")</f>
      </c>
      <c r="O5391">
        <f>IFERROR(VLOOKUP(A5391,bip!$A:$Z,3,0),"")</f>
      </c>
    </row>
    <row r="5392" spans="1:15" ht="13.2">
      <c r="A5392" t="s">
        <v>4507</v>
      </c>
      <c r="B5392" t="s">
        <v>4507</v>
      </c>
      <c r="C5392" t="s">
        <v>15155</v>
      </c>
      <c r="D5392" t="s">
        <v>31637</v>
      </c>
      <c r="E5392" t="s">
        <v>20867</v>
      </c>
      <c r="F5392">
        <v>1</v>
      </c>
      <c r="G5392">
        <v>72</v>
      </c>
      <c r="H5392" s="1">
        <v>263</v>
      </c>
      <c r="I5392" s="87"/>
      <c r="K5392" s="86" t="s">
        <v>17485</v>
      </c>
      <c r="L5392" s="86" t="s">
        <v>17486</v>
      </c>
      <c r="N5392">
        <f>IFERROR(VLOOKUP(A5392,bip!$A:$C,2,0),"")</f>
      </c>
      <c r="O5392">
        <f>IFERROR(VLOOKUP(A5392,bip!$A:$Z,3,0),"")</f>
      </c>
    </row>
    <row r="5393" spans="1:15" ht="13.2">
      <c r="A5393" t="s">
        <v>4538</v>
      </c>
      <c r="B5393" t="s">
        <v>4538</v>
      </c>
      <c r="C5393" t="s">
        <v>15155</v>
      </c>
      <c r="D5393" t="s">
        <v>32182</v>
      </c>
      <c r="E5393" t="s">
        <v>29180</v>
      </c>
      <c r="F5393">
        <v>1</v>
      </c>
      <c r="G5393">
        <v>1</v>
      </c>
      <c r="H5393" s="1">
        <v>9256</v>
      </c>
      <c r="I5393" s="87"/>
      <c r="K5393" s="86" t="s">
        <v>17485</v>
      </c>
      <c r="L5393" s="86" t="s">
        <v>17486</v>
      </c>
      <c r="N5393">
        <f>IFERROR(VLOOKUP(A5393,bip!$A:$C,2,0),"")</f>
      </c>
      <c r="O5393">
        <f>IFERROR(VLOOKUP(A5393,bip!$A:$Z,3,0),"")</f>
      </c>
    </row>
    <row r="5394" spans="1:15" ht="13.2">
      <c r="A5394" t="s">
        <v>4537</v>
      </c>
      <c r="B5394" t="s">
        <v>4537</v>
      </c>
      <c r="C5394" t="s">
        <v>15155</v>
      </c>
      <c r="D5394" t="s">
        <v>32182</v>
      </c>
      <c r="E5394" t="s">
        <v>29181</v>
      </c>
      <c r="F5394">
        <v>1</v>
      </c>
      <c r="G5394">
        <v>1</v>
      </c>
      <c r="H5394" s="1">
        <v>8591</v>
      </c>
      <c r="I5394" s="87"/>
      <c r="K5394" s="86" t="s">
        <v>17485</v>
      </c>
      <c r="L5394" s="86" t="s">
        <v>17486</v>
      </c>
      <c r="N5394">
        <f>IFERROR(VLOOKUP(A5394,bip!$A:$C,2,0),"")</f>
      </c>
      <c r="O5394">
        <f>IFERROR(VLOOKUP(A5394,bip!$A:$Z,3,0),"")</f>
      </c>
    </row>
    <row r="5395" spans="1:15" ht="13.2">
      <c r="A5395" t="s">
        <v>4539</v>
      </c>
      <c r="B5395" t="s">
        <v>4539</v>
      </c>
      <c r="C5395" t="s">
        <v>15155</v>
      </c>
      <c r="D5395" t="s">
        <v>32183</v>
      </c>
      <c r="E5395" t="s">
        <v>29182</v>
      </c>
      <c r="F5395">
        <v>1</v>
      </c>
      <c r="G5395">
        <v>1</v>
      </c>
      <c r="H5395" s="1">
        <v>10890</v>
      </c>
      <c r="I5395" s="87"/>
      <c r="K5395" s="86" t="s">
        <v>17485</v>
      </c>
      <c r="L5395" s="86" t="s">
        <v>17486</v>
      </c>
      <c r="N5395">
        <f>IFERROR(VLOOKUP(A5395,bip!$A:$C,2,0),"")</f>
      </c>
      <c r="O5395">
        <f>IFERROR(VLOOKUP(A5395,bip!$A:$Z,3,0),"")</f>
      </c>
    </row>
    <row r="5396" spans="1:15" ht="13.2">
      <c r="A5396" t="s">
        <v>4535</v>
      </c>
      <c r="B5396" t="s">
        <v>4535</v>
      </c>
      <c r="C5396" t="s">
        <v>15155</v>
      </c>
      <c r="D5396" t="s">
        <v>34558</v>
      </c>
      <c r="E5396" t="s">
        <v>29183</v>
      </c>
      <c r="F5396">
        <v>1</v>
      </c>
      <c r="G5396">
        <v>1</v>
      </c>
      <c r="H5396" s="1">
        <v>4978</v>
      </c>
      <c r="I5396" s="87"/>
      <c r="K5396" s="86" t="s">
        <v>17485</v>
      </c>
      <c r="L5396" s="86" t="s">
        <v>17486</v>
      </c>
      <c r="N5396">
        <f>IFERROR(VLOOKUP(A5396,bip!$A:$C,2,0),"")</f>
      </c>
      <c r="O5396">
        <f>IFERROR(VLOOKUP(A5396,bip!$A:$Z,3,0),"")</f>
      </c>
    </row>
    <row r="5397" spans="1:15" ht="13.2">
      <c r="A5397" t="s">
        <v>4536</v>
      </c>
      <c r="B5397" t="s">
        <v>4536</v>
      </c>
      <c r="C5397" t="s">
        <v>15155</v>
      </c>
      <c r="D5397" t="s">
        <v>32183</v>
      </c>
      <c r="E5397" t="s">
        <v>29184</v>
      </c>
      <c r="F5397">
        <v>1</v>
      </c>
      <c r="G5397">
        <v>1</v>
      </c>
      <c r="H5397" s="1">
        <v>7600</v>
      </c>
      <c r="I5397" s="87"/>
      <c r="K5397" s="86" t="s">
        <v>17485</v>
      </c>
      <c r="L5397" s="86" t="s">
        <v>17486</v>
      </c>
      <c r="N5397">
        <f>IFERROR(VLOOKUP(A5397,bip!$A:$C,2,0),"")</f>
      </c>
      <c r="O5397">
        <f>IFERROR(VLOOKUP(A5397,bip!$A:$Z,3,0),"")</f>
      </c>
    </row>
    <row r="5398" spans="1:15" ht="13.2">
      <c r="A5398" t="s">
        <v>4506</v>
      </c>
      <c r="B5398" t="s">
        <v>4506</v>
      </c>
      <c r="C5398" t="s">
        <v>15155</v>
      </c>
      <c r="D5398" t="s">
        <v>16199</v>
      </c>
      <c r="E5398" t="s">
        <v>41707</v>
      </c>
      <c r="F5398">
        <v>1</v>
      </c>
      <c r="G5398">
        <v>144</v>
      </c>
      <c r="H5398" s="1">
        <v>154</v>
      </c>
      <c r="I5398" s="87"/>
      <c r="K5398" s="86" t="s">
        <v>17485</v>
      </c>
      <c r="L5398" s="86" t="s">
        <v>17486</v>
      </c>
      <c r="N5398">
        <f>IFERROR(VLOOKUP(A5398,bip!$A:$C,2,0),"")</f>
      </c>
      <c r="O5398">
        <f>IFERROR(VLOOKUP(A5398,bip!$A:$Z,3,0),"")</f>
      </c>
    </row>
    <row r="5399" spans="1:15" ht="13.2">
      <c r="A5399" t="s">
        <v>4503</v>
      </c>
      <c r="B5399" t="s">
        <v>4503</v>
      </c>
      <c r="C5399" t="s">
        <v>15155</v>
      </c>
      <c r="D5399" t="s">
        <v>16200</v>
      </c>
      <c r="E5399" t="s">
        <v>23101</v>
      </c>
      <c r="F5399">
        <v>1</v>
      </c>
      <c r="G5399">
        <v>200</v>
      </c>
      <c r="H5399" s="1">
        <v>544</v>
      </c>
      <c r="I5399" s="87"/>
      <c r="K5399" s="86" t="s">
        <v>17485</v>
      </c>
      <c r="L5399" s="86" t="s">
        <v>17486</v>
      </c>
      <c r="N5399">
        <f>IFERROR(VLOOKUP(A5399,bip!$A:$C,2,0),"")</f>
      </c>
      <c r="O5399">
        <f>IFERROR(VLOOKUP(A5399,bip!$A:$Z,3,0),"")</f>
      </c>
    </row>
    <row r="5400" spans="1:15" ht="13.2">
      <c r="A5400" t="s">
        <v>4505</v>
      </c>
      <c r="B5400" t="s">
        <v>4505</v>
      </c>
      <c r="C5400" t="s">
        <v>15155</v>
      </c>
      <c r="D5400" t="s">
        <v>32188</v>
      </c>
      <c r="E5400" t="s">
        <v>20865</v>
      </c>
      <c r="F5400">
        <v>1</v>
      </c>
      <c r="G5400">
        <v>72</v>
      </c>
      <c r="H5400" s="1">
        <v>241</v>
      </c>
      <c r="I5400" s="87"/>
      <c r="K5400" s="86" t="s">
        <v>17485</v>
      </c>
      <c r="L5400" s="86" t="s">
        <v>17486</v>
      </c>
      <c r="N5400">
        <f>IFERROR(VLOOKUP(A5400,bip!$A:$C,2,0),"")</f>
      </c>
      <c r="O5400">
        <f>IFERROR(VLOOKUP(A5400,bip!$A:$Z,3,0),"")</f>
      </c>
    </row>
    <row r="5401" spans="1:15" ht="13.2">
      <c r="A5401" t="s">
        <v>4504</v>
      </c>
      <c r="B5401" t="s">
        <v>4504</v>
      </c>
      <c r="C5401" t="s">
        <v>15155</v>
      </c>
      <c r="D5401" t="s">
        <v>32189</v>
      </c>
      <c r="E5401" t="s">
        <v>20866</v>
      </c>
      <c r="F5401">
        <v>1</v>
      </c>
      <c r="G5401">
        <v>72</v>
      </c>
      <c r="H5401" s="1">
        <v>274</v>
      </c>
      <c r="I5401" s="87"/>
      <c r="K5401" s="86" t="s">
        <v>17485</v>
      </c>
      <c r="L5401" s="86" t="s">
        <v>17486</v>
      </c>
      <c r="N5401">
        <f>IFERROR(VLOOKUP(A5401,bip!$A:$C,2,0),"")</f>
      </c>
      <c r="O5401">
        <f>IFERROR(VLOOKUP(A5401,bip!$A:$Z,3,0),"")</f>
      </c>
    </row>
    <row r="5402" spans="1:15" ht="13.2">
      <c r="A5402" t="s">
        <v>4501</v>
      </c>
      <c r="B5402" t="s">
        <v>4501</v>
      </c>
      <c r="C5402" t="s">
        <v>15155</v>
      </c>
      <c r="D5402" t="s">
        <v>32190</v>
      </c>
      <c r="E5402" t="s">
        <v>23102</v>
      </c>
      <c r="F5402">
        <v>1</v>
      </c>
      <c r="G5402">
        <v>72</v>
      </c>
      <c r="H5402" s="1">
        <v>296</v>
      </c>
      <c r="I5402" s="87"/>
      <c r="K5402" s="86" t="s">
        <v>17485</v>
      </c>
      <c r="L5402" s="86" t="s">
        <v>17486</v>
      </c>
      <c r="N5402">
        <f>IFERROR(VLOOKUP(A5402,bip!$A:$C,2,0),"")</f>
      </c>
      <c r="O5402">
        <f>IFERROR(VLOOKUP(A5402,bip!$A:$Z,3,0),"")</f>
      </c>
    </row>
    <row r="5403" spans="1:15" ht="13.2">
      <c r="A5403" t="s">
        <v>4502</v>
      </c>
      <c r="B5403" t="s">
        <v>4502</v>
      </c>
      <c r="C5403" t="s">
        <v>15155</v>
      </c>
      <c r="D5403" t="s">
        <v>32191</v>
      </c>
      <c r="E5403" t="s">
        <v>20864</v>
      </c>
      <c r="F5403">
        <v>1</v>
      </c>
      <c r="G5403">
        <v>100</v>
      </c>
      <c r="H5403" s="1">
        <v>351</v>
      </c>
      <c r="I5403" s="87"/>
      <c r="K5403" s="86" t="s">
        <v>17485</v>
      </c>
      <c r="L5403" s="86" t="s">
        <v>17486</v>
      </c>
      <c r="N5403">
        <f>IFERROR(VLOOKUP(A5403,bip!$A:$C,2,0),"")</f>
      </c>
      <c r="O5403">
        <f>IFERROR(VLOOKUP(A5403,bip!$A:$Z,3,0),"")</f>
      </c>
    </row>
    <row r="5404" spans="1:15" ht="13.2">
      <c r="A5404" t="s">
        <v>4837</v>
      </c>
      <c r="B5404" t="s">
        <v>4837</v>
      </c>
      <c r="C5404" t="s">
        <v>15155</v>
      </c>
      <c r="D5404" t="s">
        <v>22763</v>
      </c>
      <c r="E5404" t="s">
        <v>20086</v>
      </c>
      <c r="F5404">
        <v>1</v>
      </c>
      <c r="G5404">
        <v>10</v>
      </c>
      <c r="H5404" s="1">
        <v>740</v>
      </c>
      <c r="I5404" s="87">
        <v>0.15</v>
      </c>
      <c r="J5404" s="86" t="s">
        <v>41688</v>
      </c>
      <c r="K5404" s="86" t="s">
        <v>44487</v>
      </c>
      <c r="L5404" s="86" t="s">
        <v>17486</v>
      </c>
      <c r="N5404">
        <f>IFERROR(VLOOKUP(A5404,bip!$A:$C,2,0),"")</f>
      </c>
      <c r="O5404">
        <f>IFERROR(VLOOKUP(A5404,bip!$A:$Z,3,0),"")</f>
      </c>
    </row>
    <row r="5405" spans="1:15" ht="13.2">
      <c r="A5405" t="s">
        <v>4514</v>
      </c>
      <c r="B5405" t="s">
        <v>4514</v>
      </c>
      <c r="C5405" t="s">
        <v>15155</v>
      </c>
      <c r="D5405" t="s">
        <v>32192</v>
      </c>
      <c r="E5405" t="s">
        <v>29172</v>
      </c>
      <c r="F5405">
        <v>1</v>
      </c>
      <c r="G5405">
        <v>96</v>
      </c>
      <c r="H5405" s="1">
        <v>96</v>
      </c>
      <c r="I5405" s="87"/>
      <c r="K5405" s="86" t="s">
        <v>17485</v>
      </c>
      <c r="L5405" s="86" t="s">
        <v>17486</v>
      </c>
      <c r="N5405">
        <f>IFERROR(VLOOKUP(A5405,bip!$A:$C,2,0),"")</f>
      </c>
      <c r="O5405">
        <f>IFERROR(VLOOKUP(A5405,bip!$A:$Z,3,0),"")</f>
      </c>
    </row>
    <row r="5406" spans="1:15" ht="13.2">
      <c r="A5406" t="s">
        <v>4515</v>
      </c>
      <c r="B5406" t="s">
        <v>4515</v>
      </c>
      <c r="C5406" t="s">
        <v>15155</v>
      </c>
      <c r="D5406" t="s">
        <v>32193</v>
      </c>
      <c r="E5406" t="s">
        <v>20869</v>
      </c>
      <c r="F5406">
        <v>1</v>
      </c>
      <c r="G5406">
        <v>72</v>
      </c>
      <c r="H5406" s="1">
        <v>155</v>
      </c>
      <c r="I5406" s="87"/>
      <c r="K5406" s="86" t="s">
        <v>17485</v>
      </c>
      <c r="L5406" s="86" t="s">
        <v>17486</v>
      </c>
      <c r="N5406">
        <f>IFERROR(VLOOKUP(A5406,bip!$A:$C,2,0),"")</f>
      </c>
      <c r="O5406">
        <f>IFERROR(VLOOKUP(A5406,bip!$A:$Z,3,0),"")</f>
      </c>
    </row>
    <row r="5407" spans="1:15" ht="13.2">
      <c r="A5407" t="s">
        <v>4560</v>
      </c>
      <c r="B5407" t="s">
        <v>4560</v>
      </c>
      <c r="C5407" t="s">
        <v>15155</v>
      </c>
      <c r="D5407" t="s">
        <v>32194</v>
      </c>
      <c r="E5407" t="s">
        <v>20882</v>
      </c>
      <c r="F5407">
        <v>1</v>
      </c>
      <c r="G5407">
        <v>10</v>
      </c>
      <c r="H5407" s="1">
        <v>4081</v>
      </c>
      <c r="I5407" s="87"/>
      <c r="K5407" s="86" t="s">
        <v>17485</v>
      </c>
      <c r="L5407" s="86" t="s">
        <v>17486</v>
      </c>
      <c r="N5407">
        <f>IFERROR(VLOOKUP(A5407,bip!$A:$C,2,0),"")</f>
      </c>
      <c r="O5407">
        <f>IFERROR(VLOOKUP(A5407,bip!$A:$Z,3,0),"")</f>
      </c>
    </row>
    <row r="5408" spans="1:15" ht="13.2">
      <c r="A5408" t="s">
        <v>4522</v>
      </c>
      <c r="B5408" t="s">
        <v>4522</v>
      </c>
      <c r="C5408" t="s">
        <v>15155</v>
      </c>
      <c r="D5408" t="s">
        <v>32195</v>
      </c>
      <c r="E5408" t="s">
        <v>20876</v>
      </c>
      <c r="F5408">
        <v>1</v>
      </c>
      <c r="G5408">
        <v>25</v>
      </c>
      <c r="H5408" s="1">
        <v>219</v>
      </c>
      <c r="I5408" s="87"/>
      <c r="K5408" s="86" t="s">
        <v>17485</v>
      </c>
      <c r="L5408" s="86" t="s">
        <v>17486</v>
      </c>
      <c r="N5408">
        <f>IFERROR(VLOOKUP(A5408,bip!$A:$C,2,0),"")</f>
      </c>
      <c r="O5408">
        <f>IFERROR(VLOOKUP(A5408,bip!$A:$Z,3,0),"")</f>
      </c>
    </row>
    <row r="5409" spans="1:15" ht="13.2">
      <c r="A5409" t="s">
        <v>4516</v>
      </c>
      <c r="B5409" t="s">
        <v>4516</v>
      </c>
      <c r="C5409" t="s">
        <v>15155</v>
      </c>
      <c r="D5409" t="s">
        <v>16206</v>
      </c>
      <c r="E5409" t="s">
        <v>20871</v>
      </c>
      <c r="F5409">
        <v>1</v>
      </c>
      <c r="G5409">
        <v>1</v>
      </c>
      <c r="H5409" s="1">
        <v>7336</v>
      </c>
      <c r="I5409" s="87"/>
      <c r="K5409" s="86" t="s">
        <v>17485</v>
      </c>
      <c r="L5409" s="86" t="s">
        <v>17486</v>
      </c>
      <c r="N5409">
        <f>IFERROR(VLOOKUP(A5409,bip!$A:$C,2,0),"")</f>
      </c>
      <c r="O5409">
        <f>IFERROR(VLOOKUP(A5409,bip!$A:$Z,3,0),"")</f>
      </c>
    </row>
    <row r="5410" spans="1:15" ht="13.2">
      <c r="A5410" t="s">
        <v>4517</v>
      </c>
      <c r="B5410" t="s">
        <v>4517</v>
      </c>
      <c r="C5410" t="s">
        <v>15155</v>
      </c>
      <c r="D5410" t="s">
        <v>16205</v>
      </c>
      <c r="E5410" t="s">
        <v>20872</v>
      </c>
      <c r="F5410">
        <v>1</v>
      </c>
      <c r="G5410">
        <v>1</v>
      </c>
      <c r="H5410" s="1">
        <v>3475</v>
      </c>
      <c r="I5410" s="87"/>
      <c r="K5410" s="86" t="s">
        <v>17485</v>
      </c>
      <c r="L5410" s="86" t="s">
        <v>17486</v>
      </c>
      <c r="N5410">
        <f>IFERROR(VLOOKUP(A5410,bip!$A:$C,2,0),"")</f>
      </c>
      <c r="O5410">
        <f>IFERROR(VLOOKUP(A5410,bip!$A:$Z,3,0),"")</f>
      </c>
    </row>
    <row r="5411" spans="1:15" ht="13.2">
      <c r="A5411" t="s">
        <v>13710</v>
      </c>
      <c r="B5411" t="s">
        <v>13710</v>
      </c>
      <c r="C5411" t="s">
        <v>15155</v>
      </c>
      <c r="D5411" t="s">
        <v>22736</v>
      </c>
      <c r="E5411" t="s">
        <v>20981</v>
      </c>
      <c r="F5411">
        <v>1</v>
      </c>
      <c r="G5411">
        <v>1</v>
      </c>
      <c r="H5411" s="1">
        <v>104825</v>
      </c>
      <c r="I5411" s="87"/>
      <c r="K5411" s="86" t="s">
        <v>17485</v>
      </c>
      <c r="L5411" s="86" t="s">
        <v>17486</v>
      </c>
      <c r="N5411">
        <f>IFERROR(VLOOKUP(A5411,bip!$A:$C,2,0),"")</f>
      </c>
      <c r="O5411">
        <f>IFERROR(VLOOKUP(A5411,bip!$A:$Z,3,0),"")</f>
      </c>
    </row>
    <row r="5412" spans="1:15" ht="13.2">
      <c r="A5412" t="s">
        <v>13711</v>
      </c>
      <c r="B5412" t="s">
        <v>13711</v>
      </c>
      <c r="C5412" t="s">
        <v>15155</v>
      </c>
      <c r="D5412" t="s">
        <v>32196</v>
      </c>
      <c r="E5412" t="s">
        <v>20980</v>
      </c>
      <c r="F5412">
        <v>1</v>
      </c>
      <c r="G5412">
        <v>1</v>
      </c>
      <c r="H5412" s="1">
        <v>110066</v>
      </c>
      <c r="I5412" s="87"/>
      <c r="K5412" s="86" t="s">
        <v>17485</v>
      </c>
      <c r="L5412" s="86" t="s">
        <v>17486</v>
      </c>
      <c r="N5412">
        <f>IFERROR(VLOOKUP(A5412,bip!$A:$C,2,0),"")</f>
      </c>
      <c r="O5412">
        <f>IFERROR(VLOOKUP(A5412,bip!$A:$Z,3,0),"")</f>
      </c>
    </row>
    <row r="5413" spans="1:15" ht="13.2">
      <c r="A5413" t="s">
        <v>28783</v>
      </c>
      <c r="B5413" t="s">
        <v>28783</v>
      </c>
      <c r="C5413" t="s">
        <v>15155</v>
      </c>
      <c r="D5413" t="s">
        <v>25987</v>
      </c>
      <c r="E5413" t="s">
        <v>28784</v>
      </c>
      <c r="F5413">
        <v>1</v>
      </c>
      <c r="G5413">
        <v>1</v>
      </c>
      <c r="H5413" s="1">
        <v>5730</v>
      </c>
      <c r="I5413" s="87"/>
      <c r="K5413" s="86" t="s">
        <v>17485</v>
      </c>
      <c r="L5413" s="86" t="s">
        <v>17486</v>
      </c>
      <c r="N5413">
        <f>IFERROR(VLOOKUP(A5413,bip!$A:$C,2,0),"")</f>
      </c>
      <c r="O5413">
        <f>IFERROR(VLOOKUP(A5413,bip!$A:$Z,3,0),"")</f>
      </c>
    </row>
    <row r="5414" spans="1:15" ht="13.2">
      <c r="A5414" t="s">
        <v>4715</v>
      </c>
      <c r="B5414" t="s">
        <v>4715</v>
      </c>
      <c r="C5414" t="s">
        <v>15155</v>
      </c>
      <c r="D5414" t="s">
        <v>25983</v>
      </c>
      <c r="E5414" t="s">
        <v>25984</v>
      </c>
      <c r="F5414">
        <v>1</v>
      </c>
      <c r="G5414">
        <v>1</v>
      </c>
      <c r="H5414" s="1">
        <v>1333</v>
      </c>
      <c r="I5414" s="87"/>
      <c r="K5414" s="86" t="s">
        <v>17485</v>
      </c>
      <c r="L5414" s="86" t="s">
        <v>17486</v>
      </c>
      <c r="N5414">
        <f>IFERROR(VLOOKUP(A5414,bip!$A:$C,2,0),"")</f>
      </c>
      <c r="O5414">
        <f>IFERROR(VLOOKUP(A5414,bip!$A:$Z,3,0),"")</f>
      </c>
    </row>
    <row r="5415" spans="1:15" ht="13.2">
      <c r="A5415" t="s">
        <v>4713</v>
      </c>
      <c r="B5415" t="s">
        <v>4713</v>
      </c>
      <c r="C5415" t="s">
        <v>15155</v>
      </c>
      <c r="D5415" t="s">
        <v>25977</v>
      </c>
      <c r="E5415" t="s">
        <v>25978</v>
      </c>
      <c r="F5415">
        <v>1</v>
      </c>
      <c r="G5415">
        <v>1</v>
      </c>
      <c r="H5415" s="1">
        <v>915</v>
      </c>
      <c r="I5415" s="87"/>
      <c r="K5415" s="86" t="s">
        <v>17485</v>
      </c>
      <c r="L5415" s="86" t="s">
        <v>17486</v>
      </c>
      <c r="N5415">
        <f>IFERROR(VLOOKUP(A5415,bip!$A:$C,2,0),"")</f>
      </c>
      <c r="O5415">
        <f>IFERROR(VLOOKUP(A5415,bip!$A:$Z,3,0),"")</f>
      </c>
    </row>
    <row r="5416" spans="1:15" ht="13.2">
      <c r="A5416" t="s">
        <v>4714</v>
      </c>
      <c r="B5416" t="s">
        <v>4714</v>
      </c>
      <c r="C5416" t="s">
        <v>15155</v>
      </c>
      <c r="D5416" t="s">
        <v>25979</v>
      </c>
      <c r="E5416" t="s">
        <v>25980</v>
      </c>
      <c r="F5416">
        <v>1</v>
      </c>
      <c r="G5416">
        <v>1</v>
      </c>
      <c r="H5416" s="1">
        <v>1066</v>
      </c>
      <c r="I5416" s="87"/>
      <c r="K5416" s="86" t="s">
        <v>17485</v>
      </c>
      <c r="L5416" s="86" t="s">
        <v>17486</v>
      </c>
      <c r="N5416">
        <f>IFERROR(VLOOKUP(A5416,bip!$A:$C,2,0),"")</f>
      </c>
      <c r="O5416">
        <f>IFERROR(VLOOKUP(A5416,bip!$A:$Z,3,0),"")</f>
      </c>
    </row>
    <row r="5417" spans="1:15" ht="13.2">
      <c r="A5417" t="s">
        <v>30208</v>
      </c>
      <c r="B5417" t="s">
        <v>30208</v>
      </c>
      <c r="C5417" t="s">
        <v>15155</v>
      </c>
      <c r="D5417" t="s">
        <v>26511</v>
      </c>
      <c r="E5417" t="s">
        <v>30209</v>
      </c>
      <c r="F5417">
        <v>1</v>
      </c>
      <c r="G5417">
        <v>1</v>
      </c>
      <c r="H5417" s="1">
        <v>13751</v>
      </c>
      <c r="I5417" s="87"/>
      <c r="K5417" s="86" t="s">
        <v>17485</v>
      </c>
      <c r="L5417" s="86" t="s">
        <v>17486</v>
      </c>
      <c r="N5417">
        <f>IFERROR(VLOOKUP(A5417,bip!$A:$C,2,0),"")</f>
      </c>
      <c r="O5417">
        <f>IFERROR(VLOOKUP(A5417,bip!$A:$Z,3,0),"")</f>
      </c>
    </row>
    <row r="5418" spans="1:15" ht="13.2">
      <c r="A5418" t="s">
        <v>4716</v>
      </c>
      <c r="B5418" t="s">
        <v>4716</v>
      </c>
      <c r="C5418" t="s">
        <v>15155</v>
      </c>
      <c r="D5418" t="s">
        <v>25985</v>
      </c>
      <c r="E5418" t="s">
        <v>25986</v>
      </c>
      <c r="F5418">
        <v>1</v>
      </c>
      <c r="G5418">
        <v>1</v>
      </c>
      <c r="H5418" s="1">
        <v>1599</v>
      </c>
      <c r="I5418" s="87"/>
      <c r="K5418" s="86" t="s">
        <v>17485</v>
      </c>
      <c r="L5418" s="86" t="s">
        <v>17486</v>
      </c>
      <c r="N5418">
        <f>IFERROR(VLOOKUP(A5418,bip!$A:$C,2,0),"")</f>
      </c>
      <c r="O5418">
        <f>IFERROR(VLOOKUP(A5418,bip!$A:$Z,3,0),"")</f>
      </c>
    </row>
    <row r="5419" spans="1:15" ht="13.2">
      <c r="A5419" t="s">
        <v>4718</v>
      </c>
      <c r="B5419" t="s">
        <v>4718</v>
      </c>
      <c r="C5419" t="s">
        <v>15155</v>
      </c>
      <c r="D5419" t="s">
        <v>25987</v>
      </c>
      <c r="E5419" t="s">
        <v>25988</v>
      </c>
      <c r="F5419">
        <v>1</v>
      </c>
      <c r="G5419">
        <v>1</v>
      </c>
      <c r="H5419" s="1">
        <v>2665</v>
      </c>
      <c r="I5419" s="87"/>
      <c r="K5419" s="86" t="s">
        <v>17485</v>
      </c>
      <c r="L5419" s="86" t="s">
        <v>17486</v>
      </c>
      <c r="N5419">
        <f>IFERROR(VLOOKUP(A5419,bip!$A:$C,2,0),"")</f>
      </c>
      <c r="O5419">
        <f>IFERROR(VLOOKUP(A5419,bip!$A:$Z,3,0),"")</f>
      </c>
    </row>
    <row r="5420" spans="1:15" ht="13.2">
      <c r="A5420" t="s">
        <v>4717</v>
      </c>
      <c r="B5420" t="s">
        <v>4717</v>
      </c>
      <c r="C5420" t="s">
        <v>15155</v>
      </c>
      <c r="D5420" t="s">
        <v>25981</v>
      </c>
      <c r="E5420" t="s">
        <v>25982</v>
      </c>
      <c r="F5420">
        <v>1</v>
      </c>
      <c r="G5420">
        <v>1</v>
      </c>
      <c r="H5420" s="1">
        <v>1999</v>
      </c>
      <c r="I5420" s="87"/>
      <c r="K5420" s="86" t="s">
        <v>17485</v>
      </c>
      <c r="L5420" s="86" t="s">
        <v>17486</v>
      </c>
      <c r="N5420">
        <f>IFERROR(VLOOKUP(A5420,bip!$A:$C,2,0),"")</f>
      </c>
      <c r="O5420">
        <f>IFERROR(VLOOKUP(A5420,bip!$A:$Z,3,0),"")</f>
      </c>
    </row>
    <row r="5421" spans="1:15" ht="13.2">
      <c r="A5421" t="s">
        <v>4719</v>
      </c>
      <c r="B5421" t="s">
        <v>4719</v>
      </c>
      <c r="C5421" t="s">
        <v>15155</v>
      </c>
      <c r="D5421" t="s">
        <v>22742</v>
      </c>
      <c r="E5421" t="s">
        <v>22743</v>
      </c>
      <c r="F5421">
        <v>1</v>
      </c>
      <c r="G5421">
        <v>1</v>
      </c>
      <c r="H5421" s="1">
        <v>17041</v>
      </c>
      <c r="I5421" s="87"/>
      <c r="K5421" s="86" t="s">
        <v>17485</v>
      </c>
      <c r="L5421" s="86" t="s">
        <v>17486</v>
      </c>
      <c r="N5421">
        <f>IFERROR(VLOOKUP(A5421,bip!$A:$C,2,0),"")</f>
      </c>
      <c r="O5421">
        <f>IFERROR(VLOOKUP(A5421,bip!$A:$Z,3,0),"")</f>
      </c>
    </row>
    <row r="5422" spans="1:15" ht="13.2">
      <c r="A5422" t="s">
        <v>4708</v>
      </c>
      <c r="B5422" t="s">
        <v>4708</v>
      </c>
      <c r="C5422" t="s">
        <v>15155</v>
      </c>
      <c r="D5422" t="s">
        <v>22737</v>
      </c>
      <c r="E5422" t="s">
        <v>25972</v>
      </c>
      <c r="F5422">
        <v>1</v>
      </c>
      <c r="G5422">
        <v>1</v>
      </c>
      <c r="H5422" s="1">
        <v>13473</v>
      </c>
      <c r="I5422" s="87"/>
      <c r="K5422" s="86" t="s">
        <v>17485</v>
      </c>
      <c r="L5422" s="86" t="s">
        <v>17486</v>
      </c>
      <c r="N5422">
        <f>IFERROR(VLOOKUP(A5422,bip!$A:$C,2,0),"")</f>
      </c>
      <c r="O5422">
        <f>IFERROR(VLOOKUP(A5422,bip!$A:$Z,3,0),"")</f>
      </c>
    </row>
    <row r="5423" spans="1:15" ht="13.2">
      <c r="A5423" t="s">
        <v>4709</v>
      </c>
      <c r="B5423" t="s">
        <v>4709</v>
      </c>
      <c r="C5423" t="s">
        <v>15155</v>
      </c>
      <c r="D5423" t="s">
        <v>22738</v>
      </c>
      <c r="E5423" t="s">
        <v>25973</v>
      </c>
      <c r="F5423">
        <v>1</v>
      </c>
      <c r="G5423">
        <v>1</v>
      </c>
      <c r="H5423" s="1">
        <v>17094</v>
      </c>
      <c r="I5423" s="87"/>
      <c r="K5423" s="86" t="s">
        <v>17485</v>
      </c>
      <c r="L5423" s="86" t="s">
        <v>17486</v>
      </c>
      <c r="N5423">
        <f>IFERROR(VLOOKUP(A5423,bip!$A:$C,2,0),"")</f>
      </c>
      <c r="O5423">
        <f>IFERROR(VLOOKUP(A5423,bip!$A:$Z,3,0),"")</f>
      </c>
    </row>
    <row r="5424" spans="1:15" ht="13.2">
      <c r="A5424" t="s">
        <v>4710</v>
      </c>
      <c r="B5424" t="s">
        <v>4710</v>
      </c>
      <c r="C5424" t="s">
        <v>15155</v>
      </c>
      <c r="D5424" t="s">
        <v>22739</v>
      </c>
      <c r="E5424" t="s">
        <v>25974</v>
      </c>
      <c r="F5424">
        <v>1</v>
      </c>
      <c r="G5424">
        <v>1</v>
      </c>
      <c r="H5424" s="1">
        <v>25606</v>
      </c>
      <c r="I5424" s="87"/>
      <c r="K5424" s="86" t="s">
        <v>17485</v>
      </c>
      <c r="L5424" s="86" t="s">
        <v>17486</v>
      </c>
      <c r="N5424">
        <f>IFERROR(VLOOKUP(A5424,bip!$A:$C,2,0),"")</f>
      </c>
      <c r="O5424">
        <f>IFERROR(VLOOKUP(A5424,bip!$A:$Z,3,0),"")</f>
      </c>
    </row>
    <row r="5425" spans="1:15" ht="13.2">
      <c r="A5425" t="s">
        <v>4711</v>
      </c>
      <c r="B5425" t="s">
        <v>4711</v>
      </c>
      <c r="C5425" t="s">
        <v>15155</v>
      </c>
      <c r="D5425" t="s">
        <v>22740</v>
      </c>
      <c r="E5425" t="s">
        <v>25975</v>
      </c>
      <c r="F5425">
        <v>1</v>
      </c>
      <c r="G5425">
        <v>1</v>
      </c>
      <c r="H5425" s="1">
        <v>36370</v>
      </c>
      <c r="I5425" s="87"/>
      <c r="K5425" s="86" t="s">
        <v>17485</v>
      </c>
      <c r="L5425" s="86" t="s">
        <v>17486</v>
      </c>
      <c r="N5425">
        <f>IFERROR(VLOOKUP(A5425,bip!$A:$C,2,0),"")</f>
      </c>
      <c r="O5425">
        <f>IFERROR(VLOOKUP(A5425,bip!$A:$Z,3,0),"")</f>
      </c>
    </row>
    <row r="5426" spans="1:15" ht="13.2">
      <c r="A5426" t="s">
        <v>4712</v>
      </c>
      <c r="B5426" t="s">
        <v>4712</v>
      </c>
      <c r="C5426" t="s">
        <v>15155</v>
      </c>
      <c r="D5426" t="s">
        <v>22741</v>
      </c>
      <c r="E5426" t="s">
        <v>25976</v>
      </c>
      <c r="F5426">
        <v>1</v>
      </c>
      <c r="G5426">
        <v>1</v>
      </c>
      <c r="H5426" s="1">
        <v>63387</v>
      </c>
      <c r="I5426" s="87"/>
      <c r="K5426" s="86" t="s">
        <v>17485</v>
      </c>
      <c r="L5426" s="86" t="s">
        <v>17486</v>
      </c>
      <c r="N5426">
        <f>IFERROR(VLOOKUP(A5426,bip!$A:$C,2,0),"")</f>
      </c>
      <c r="O5426">
        <f>IFERROR(VLOOKUP(A5426,bip!$A:$Z,3,0),"")</f>
      </c>
    </row>
    <row r="5427" spans="1:15" ht="13.2">
      <c r="A5427" t="s">
        <v>14738</v>
      </c>
      <c r="B5427" t="s">
        <v>14738</v>
      </c>
      <c r="C5427" t="s">
        <v>15155</v>
      </c>
      <c r="D5427" t="s">
        <v>32197</v>
      </c>
      <c r="E5427" t="s">
        <v>39183</v>
      </c>
      <c r="F5427">
        <v>1</v>
      </c>
      <c r="G5427">
        <v>1</v>
      </c>
      <c r="H5427" s="1">
        <v>8755</v>
      </c>
      <c r="I5427" s="87"/>
      <c r="K5427" s="86" t="s">
        <v>17485</v>
      </c>
      <c r="L5427" s="86" t="s">
        <v>17486</v>
      </c>
      <c r="N5427">
        <f>IFERROR(VLOOKUP(A5427,bip!$A:$C,2,0),"")</f>
      </c>
      <c r="O5427">
        <f>IFERROR(VLOOKUP(A5427,bip!$A:$Z,3,0),"")</f>
      </c>
    </row>
    <row r="5428" spans="1:15" ht="13.2">
      <c r="A5428" t="s">
        <v>14739</v>
      </c>
      <c r="B5428" t="s">
        <v>14739</v>
      </c>
      <c r="C5428" t="s">
        <v>15155</v>
      </c>
      <c r="D5428" t="s">
        <v>32198</v>
      </c>
      <c r="E5428" t="s">
        <v>26501</v>
      </c>
      <c r="F5428">
        <v>1</v>
      </c>
      <c r="G5428">
        <v>1</v>
      </c>
      <c r="H5428" s="1">
        <v>7693</v>
      </c>
      <c r="I5428" s="87"/>
      <c r="K5428" s="86" t="s">
        <v>17485</v>
      </c>
      <c r="L5428" s="86" t="s">
        <v>17486</v>
      </c>
      <c r="N5428">
        <f>IFERROR(VLOOKUP(A5428,bip!$A:$C,2,0),"")</f>
      </c>
      <c r="O5428">
        <f>IFERROR(VLOOKUP(A5428,bip!$A:$Z,3,0),"")</f>
      </c>
    </row>
    <row r="5429" spans="1:15" ht="13.2">
      <c r="A5429" t="s">
        <v>14740</v>
      </c>
      <c r="B5429" t="s">
        <v>14740</v>
      </c>
      <c r="C5429" t="s">
        <v>15155</v>
      </c>
      <c r="D5429" t="s">
        <v>32198</v>
      </c>
      <c r="E5429" t="s">
        <v>26501</v>
      </c>
      <c r="F5429">
        <v>1</v>
      </c>
      <c r="G5429">
        <v>1</v>
      </c>
      <c r="H5429" s="1">
        <v>15925</v>
      </c>
      <c r="I5429" s="87"/>
      <c r="K5429" s="86" t="s">
        <v>17485</v>
      </c>
      <c r="L5429" s="86" t="s">
        <v>17486</v>
      </c>
      <c r="N5429">
        <f>IFERROR(VLOOKUP(A5429,bip!$A:$C,2,0),"")</f>
      </c>
      <c r="O5429">
        <f>IFERROR(VLOOKUP(A5429,bip!$A:$Z,3,0),"")</f>
      </c>
    </row>
    <row r="5430" spans="1:15" ht="13.2">
      <c r="A5430" t="s">
        <v>14741</v>
      </c>
      <c r="B5430" t="s">
        <v>14741</v>
      </c>
      <c r="C5430" t="s">
        <v>15155</v>
      </c>
      <c r="D5430" t="s">
        <v>32199</v>
      </c>
      <c r="E5430" t="s">
        <v>32200</v>
      </c>
      <c r="F5430">
        <v>1</v>
      </c>
      <c r="G5430">
        <v>1</v>
      </c>
      <c r="H5430" s="1">
        <v>11111</v>
      </c>
      <c r="I5430" s="87"/>
      <c r="K5430" s="86" t="s">
        <v>17485</v>
      </c>
      <c r="L5430" s="86" t="s">
        <v>17486</v>
      </c>
      <c r="N5430">
        <f>IFERROR(VLOOKUP(A5430,bip!$A:$C,2,0),"")</f>
      </c>
      <c r="O5430">
        <f>IFERROR(VLOOKUP(A5430,bip!$A:$Z,3,0),"")</f>
      </c>
    </row>
    <row r="5431" spans="1:15" ht="13.2">
      <c r="A5431" t="s">
        <v>4720</v>
      </c>
      <c r="B5431" t="s">
        <v>4720</v>
      </c>
      <c r="C5431" t="s">
        <v>15155</v>
      </c>
      <c r="D5431" t="s">
        <v>32201</v>
      </c>
      <c r="E5431" t="s">
        <v>25991</v>
      </c>
      <c r="F5431">
        <v>1</v>
      </c>
      <c r="G5431">
        <v>1</v>
      </c>
      <c r="H5431" s="1">
        <v>17660</v>
      </c>
      <c r="I5431" s="87">
        <v>0.05</v>
      </c>
      <c r="J5431" s="86" t="s">
        <v>17480</v>
      </c>
      <c r="K5431" s="86" t="s">
        <v>44487</v>
      </c>
      <c r="L5431" s="86" t="s">
        <v>17486</v>
      </c>
      <c r="N5431">
        <f>IFERROR(VLOOKUP(A5431,bip!$A:$C,2,0),"")</f>
      </c>
      <c r="O5431">
        <f>IFERROR(VLOOKUP(A5431,bip!$A:$Z,3,0),"")</f>
      </c>
    </row>
    <row r="5432" spans="1:15" ht="13.2">
      <c r="A5432" t="s">
        <v>39071</v>
      </c>
      <c r="B5432" t="s">
        <v>39071</v>
      </c>
      <c r="C5432" t="s">
        <v>15155</v>
      </c>
      <c r="D5432" t="s">
        <v>39072</v>
      </c>
      <c r="E5432" t="s">
        <v>39073</v>
      </c>
      <c r="F5432">
        <v>1</v>
      </c>
      <c r="G5432">
        <v>1</v>
      </c>
      <c r="H5432" s="1">
        <v>24800</v>
      </c>
      <c r="I5432" s="87">
        <v>0.05</v>
      </c>
      <c r="J5432" s="86" t="s">
        <v>17480</v>
      </c>
      <c r="K5432" s="86" t="s">
        <v>44487</v>
      </c>
      <c r="L5432" s="86" t="s">
        <v>17486</v>
      </c>
      <c r="M5432" s="86" t="s">
        <v>17487</v>
      </c>
      <c r="N5432">
        <f>IFERROR(VLOOKUP(A5432,bip!$A:$C,2,0),"")</f>
      </c>
      <c r="O5432">
        <f>IFERROR(VLOOKUP(A5432,bip!$A:$Z,3,0),"")</f>
      </c>
    </row>
    <row r="5433" spans="1:15" ht="13.2">
      <c r="A5433" t="s">
        <v>39074</v>
      </c>
      <c r="B5433" t="s">
        <v>39074</v>
      </c>
      <c r="C5433" t="s">
        <v>15155</v>
      </c>
      <c r="D5433" t="s">
        <v>34399</v>
      </c>
      <c r="E5433" t="s">
        <v>39075</v>
      </c>
      <c r="F5433">
        <v>1</v>
      </c>
      <c r="G5433">
        <v>1</v>
      </c>
      <c r="H5433" s="1">
        <v>28699</v>
      </c>
      <c r="I5433" s="87">
        <v>0.05</v>
      </c>
      <c r="J5433" s="86" t="s">
        <v>17480</v>
      </c>
      <c r="K5433" s="86" t="s">
        <v>44487</v>
      </c>
      <c r="L5433" s="86" t="s">
        <v>17486</v>
      </c>
      <c r="M5433" s="86" t="s">
        <v>17487</v>
      </c>
      <c r="N5433">
        <f>IFERROR(VLOOKUP(A5433,bip!$A:$C,2,0),"")</f>
      </c>
      <c r="O5433">
        <f>IFERROR(VLOOKUP(A5433,bip!$A:$Z,3,0),"")</f>
      </c>
    </row>
    <row r="5434" spans="1:15" ht="13.2">
      <c r="A5434" t="s">
        <v>4723</v>
      </c>
      <c r="B5434" t="s">
        <v>4723</v>
      </c>
      <c r="C5434" t="s">
        <v>15155</v>
      </c>
      <c r="D5434" t="s">
        <v>23105</v>
      </c>
      <c r="E5434" t="s">
        <v>25992</v>
      </c>
      <c r="F5434">
        <v>1</v>
      </c>
      <c r="G5434">
        <v>1</v>
      </c>
      <c r="H5434" s="1">
        <v>23001</v>
      </c>
      <c r="I5434" s="87"/>
      <c r="K5434" s="86" t="s">
        <v>17485</v>
      </c>
      <c r="L5434" s="86" t="s">
        <v>17486</v>
      </c>
      <c r="N5434">
        <f>IFERROR(VLOOKUP(A5434,bip!$A:$C,2,0),"")</f>
      </c>
      <c r="O5434">
        <f>IFERROR(VLOOKUP(A5434,bip!$A:$Z,3,0),"")</f>
      </c>
    </row>
    <row r="5435" spans="1:15" ht="13.2">
      <c r="A5435" t="s">
        <v>4724</v>
      </c>
      <c r="B5435" t="s">
        <v>4724</v>
      </c>
      <c r="C5435" t="s">
        <v>15155</v>
      </c>
      <c r="D5435" t="s">
        <v>23106</v>
      </c>
      <c r="E5435" t="s">
        <v>25993</v>
      </c>
      <c r="F5435">
        <v>1</v>
      </c>
      <c r="G5435">
        <v>1</v>
      </c>
      <c r="H5435" s="1">
        <v>36331</v>
      </c>
      <c r="I5435" s="87"/>
      <c r="K5435" s="86" t="s">
        <v>17485</v>
      </c>
      <c r="L5435" s="86" t="s">
        <v>17486</v>
      </c>
      <c r="N5435">
        <f>IFERROR(VLOOKUP(A5435,bip!$A:$C,2,0),"")</f>
      </c>
      <c r="O5435">
        <f>IFERROR(VLOOKUP(A5435,bip!$A:$Z,3,0),"")</f>
      </c>
    </row>
    <row r="5436" spans="1:15" ht="13.2">
      <c r="A5436" t="s">
        <v>4725</v>
      </c>
      <c r="B5436" t="s">
        <v>4725</v>
      </c>
      <c r="C5436" t="s">
        <v>15155</v>
      </c>
      <c r="D5436" t="s">
        <v>23107</v>
      </c>
      <c r="E5436" t="s">
        <v>25994</v>
      </c>
      <c r="F5436">
        <v>1</v>
      </c>
      <c r="G5436">
        <v>1</v>
      </c>
      <c r="H5436" s="1">
        <v>52905</v>
      </c>
      <c r="I5436" s="87"/>
      <c r="K5436" s="86" t="s">
        <v>17485</v>
      </c>
      <c r="L5436" s="86" t="s">
        <v>17486</v>
      </c>
      <c r="N5436">
        <f>IFERROR(VLOOKUP(A5436,bip!$A:$C,2,0),"")</f>
      </c>
      <c r="O5436">
        <f>IFERROR(VLOOKUP(A5436,bip!$A:$Z,3,0),"")</f>
      </c>
    </row>
    <row r="5437" spans="1:15" ht="13.2">
      <c r="A5437" t="s">
        <v>4726</v>
      </c>
      <c r="B5437" t="s">
        <v>4726</v>
      </c>
      <c r="C5437" t="s">
        <v>15155</v>
      </c>
      <c r="D5437" t="s">
        <v>23108</v>
      </c>
      <c r="E5437" t="s">
        <v>25995</v>
      </c>
      <c r="F5437">
        <v>1</v>
      </c>
      <c r="G5437">
        <v>1</v>
      </c>
      <c r="H5437" s="1">
        <v>136176</v>
      </c>
      <c r="I5437" s="87"/>
      <c r="K5437" s="86" t="s">
        <v>17485</v>
      </c>
      <c r="L5437" s="86" t="s">
        <v>17486</v>
      </c>
      <c r="N5437">
        <f>IFERROR(VLOOKUP(A5437,bip!$A:$C,2,0),"")</f>
      </c>
      <c r="O5437">
        <f>IFERROR(VLOOKUP(A5437,bip!$A:$Z,3,0),"")</f>
      </c>
    </row>
    <row r="5438" spans="1:15" ht="13.2">
      <c r="A5438" t="s">
        <v>4721</v>
      </c>
      <c r="B5438" t="s">
        <v>4721</v>
      </c>
      <c r="C5438" t="s">
        <v>15155</v>
      </c>
      <c r="D5438" t="s">
        <v>32202</v>
      </c>
      <c r="E5438" t="s">
        <v>25989</v>
      </c>
      <c r="F5438">
        <v>1</v>
      </c>
      <c r="G5438">
        <v>1</v>
      </c>
      <c r="H5438" s="1">
        <v>12678</v>
      </c>
      <c r="I5438" s="87">
        <v>0.05</v>
      </c>
      <c r="J5438" s="86" t="s">
        <v>17480</v>
      </c>
      <c r="K5438" s="86" t="s">
        <v>44487</v>
      </c>
      <c r="L5438" s="86" t="s">
        <v>17486</v>
      </c>
      <c r="N5438">
        <f>IFERROR(VLOOKUP(A5438,bip!$A:$C,2,0),"")</f>
      </c>
      <c r="O5438">
        <f>IFERROR(VLOOKUP(A5438,bip!$A:$Z,3,0),"")</f>
      </c>
    </row>
    <row r="5439" spans="1:15" ht="13.2">
      <c r="A5439" t="s">
        <v>4722</v>
      </c>
      <c r="B5439" t="s">
        <v>4722</v>
      </c>
      <c r="C5439" t="s">
        <v>15155</v>
      </c>
      <c r="D5439" t="s">
        <v>32203</v>
      </c>
      <c r="E5439" t="s">
        <v>25990</v>
      </c>
      <c r="F5439">
        <v>1</v>
      </c>
      <c r="G5439">
        <v>1</v>
      </c>
      <c r="H5439" s="1">
        <v>14669</v>
      </c>
      <c r="I5439" s="87">
        <v>0.05</v>
      </c>
      <c r="J5439" s="86" t="s">
        <v>17480</v>
      </c>
      <c r="K5439" s="86" t="s">
        <v>44487</v>
      </c>
      <c r="L5439" s="86" t="s">
        <v>17486</v>
      </c>
      <c r="N5439">
        <f>IFERROR(VLOOKUP(A5439,bip!$A:$C,2,0),"")</f>
      </c>
      <c r="O5439">
        <f>IFERROR(VLOOKUP(A5439,bip!$A:$Z,3,0),"")</f>
      </c>
    </row>
    <row r="5440" spans="1:15" ht="13.2">
      <c r="A5440" t="s">
        <v>4727</v>
      </c>
      <c r="B5440" t="s">
        <v>4727</v>
      </c>
      <c r="C5440" t="s">
        <v>15155</v>
      </c>
      <c r="D5440" t="s">
        <v>22744</v>
      </c>
      <c r="E5440" t="s">
        <v>25996</v>
      </c>
      <c r="F5440">
        <v>1</v>
      </c>
      <c r="G5440">
        <v>1</v>
      </c>
      <c r="H5440" s="1">
        <v>7007</v>
      </c>
      <c r="I5440" s="87"/>
      <c r="K5440" s="86" t="s">
        <v>17485</v>
      </c>
      <c r="L5440" s="86" t="s">
        <v>17486</v>
      </c>
      <c r="N5440">
        <f>IFERROR(VLOOKUP(A5440,bip!$A:$C,2,0),"")</f>
      </c>
      <c r="O5440">
        <f>IFERROR(VLOOKUP(A5440,bip!$A:$Z,3,0),"")</f>
      </c>
    </row>
    <row r="5441" spans="1:15" ht="13.2">
      <c r="A5441" t="s">
        <v>4728</v>
      </c>
      <c r="B5441" t="s">
        <v>4728</v>
      </c>
      <c r="C5441" t="s">
        <v>15155</v>
      </c>
      <c r="D5441" t="s">
        <v>22745</v>
      </c>
      <c r="E5441" t="s">
        <v>25997</v>
      </c>
      <c r="F5441">
        <v>1</v>
      </c>
      <c r="G5441">
        <v>1</v>
      </c>
      <c r="H5441" s="1">
        <v>11809</v>
      </c>
      <c r="I5441" s="87"/>
      <c r="K5441" s="86" t="s">
        <v>17485</v>
      </c>
      <c r="L5441" s="86" t="s">
        <v>17486</v>
      </c>
      <c r="N5441">
        <f>IFERROR(VLOOKUP(A5441,bip!$A:$C,2,0),"")</f>
      </c>
      <c r="O5441">
        <f>IFERROR(VLOOKUP(A5441,bip!$A:$Z,3,0),"")</f>
      </c>
    </row>
    <row r="5442" spans="1:15" ht="13.2">
      <c r="A5442" t="s">
        <v>4729</v>
      </c>
      <c r="B5442" t="s">
        <v>4729</v>
      </c>
      <c r="C5442" t="s">
        <v>15155</v>
      </c>
      <c r="D5442" t="s">
        <v>22746</v>
      </c>
      <c r="E5442" t="s">
        <v>25998</v>
      </c>
      <c r="F5442">
        <v>1</v>
      </c>
      <c r="G5442">
        <v>1</v>
      </c>
      <c r="H5442" s="1">
        <v>16125</v>
      </c>
      <c r="I5442" s="87"/>
      <c r="K5442" s="86" t="s">
        <v>17485</v>
      </c>
      <c r="L5442" s="86" t="s">
        <v>17486</v>
      </c>
      <c r="N5442">
        <f>IFERROR(VLOOKUP(A5442,bip!$A:$C,2,0),"")</f>
      </c>
      <c r="O5442">
        <f>IFERROR(VLOOKUP(A5442,bip!$A:$Z,3,0),"")</f>
      </c>
    </row>
    <row r="5443" spans="1:15" ht="13.2">
      <c r="A5443" t="s">
        <v>4730</v>
      </c>
      <c r="B5443" t="s">
        <v>4730</v>
      </c>
      <c r="C5443" t="s">
        <v>15155</v>
      </c>
      <c r="D5443" t="s">
        <v>22747</v>
      </c>
      <c r="E5443" t="s">
        <v>25999</v>
      </c>
      <c r="F5443">
        <v>1</v>
      </c>
      <c r="G5443">
        <v>1</v>
      </c>
      <c r="H5443" s="1">
        <v>23615</v>
      </c>
      <c r="I5443" s="87"/>
      <c r="K5443" s="86" t="s">
        <v>17485</v>
      </c>
      <c r="L5443" s="86" t="s">
        <v>17486</v>
      </c>
      <c r="N5443">
        <f>IFERROR(VLOOKUP(A5443,bip!$A:$C,2,0),"")</f>
      </c>
      <c r="O5443">
        <f>IFERROR(VLOOKUP(A5443,bip!$A:$Z,3,0),"")</f>
      </c>
    </row>
    <row r="5444" spans="1:15" ht="13.2">
      <c r="A5444" t="s">
        <v>38913</v>
      </c>
      <c r="B5444" t="s">
        <v>38913</v>
      </c>
      <c r="C5444" t="s">
        <v>15155</v>
      </c>
      <c r="D5444" t="s">
        <v>34400</v>
      </c>
      <c r="E5444" t="s">
        <v>34401</v>
      </c>
      <c r="F5444">
        <v>1</v>
      </c>
      <c r="G5444">
        <v>1</v>
      </c>
      <c r="H5444" s="1">
        <v>21546</v>
      </c>
      <c r="I5444" s="87"/>
      <c r="K5444" s="86" t="s">
        <v>17485</v>
      </c>
      <c r="L5444" s="86" t="s">
        <v>17486</v>
      </c>
      <c r="M5444" s="86" t="s">
        <v>17487</v>
      </c>
      <c r="N5444">
        <f>IFERROR(VLOOKUP(A5444,bip!$A:$C,2,0),"")</f>
      </c>
      <c r="O5444">
        <f>IFERROR(VLOOKUP(A5444,bip!$A:$Z,3,0),"")</f>
      </c>
    </row>
    <row r="5445" spans="1:15" ht="13.2">
      <c r="A5445" t="s">
        <v>38914</v>
      </c>
      <c r="B5445" t="s">
        <v>38914</v>
      </c>
      <c r="C5445" t="s">
        <v>15155</v>
      </c>
      <c r="D5445" t="s">
        <v>34402</v>
      </c>
      <c r="E5445" t="s">
        <v>34403</v>
      </c>
      <c r="F5445">
        <v>1</v>
      </c>
      <c r="G5445">
        <v>1</v>
      </c>
      <c r="H5445" s="1">
        <v>42877</v>
      </c>
      <c r="I5445" s="87"/>
      <c r="K5445" s="86" t="s">
        <v>17485</v>
      </c>
      <c r="L5445" s="86" t="s">
        <v>17486</v>
      </c>
      <c r="M5445" s="86" t="s">
        <v>17487</v>
      </c>
      <c r="N5445">
        <f>IFERROR(VLOOKUP(A5445,bip!$A:$C,2,0),"")</f>
      </c>
      <c r="O5445">
        <f>IFERROR(VLOOKUP(A5445,bip!$A:$Z,3,0),"")</f>
      </c>
    </row>
    <row r="5446" spans="1:15" ht="13.2">
      <c r="A5446" t="s">
        <v>38915</v>
      </c>
      <c r="B5446" t="s">
        <v>38915</v>
      </c>
      <c r="C5446" t="s">
        <v>15155</v>
      </c>
      <c r="D5446" t="s">
        <v>34404</v>
      </c>
      <c r="E5446" t="s">
        <v>34405</v>
      </c>
      <c r="F5446">
        <v>1</v>
      </c>
      <c r="G5446">
        <v>1</v>
      </c>
      <c r="H5446" s="1">
        <v>80813</v>
      </c>
      <c r="I5446" s="87"/>
      <c r="K5446" s="86" t="s">
        <v>17485</v>
      </c>
      <c r="L5446" s="86" t="s">
        <v>17486</v>
      </c>
      <c r="M5446" s="86" t="s">
        <v>17487</v>
      </c>
      <c r="N5446">
        <f>IFERROR(VLOOKUP(A5446,bip!$A:$C,2,0),"")</f>
      </c>
      <c r="O5446">
        <f>IFERROR(VLOOKUP(A5446,bip!$A:$Z,3,0),"")</f>
      </c>
    </row>
    <row r="5447" spans="1:15" ht="13.2">
      <c r="A5447" t="s">
        <v>4540</v>
      </c>
      <c r="B5447" t="s">
        <v>4540</v>
      </c>
      <c r="C5447" t="s">
        <v>15155</v>
      </c>
      <c r="D5447" t="s">
        <v>35945</v>
      </c>
      <c r="E5447" t="s">
        <v>33597</v>
      </c>
      <c r="F5447">
        <v>1</v>
      </c>
      <c r="G5447">
        <v>1</v>
      </c>
      <c r="H5447" s="1">
        <v>1143</v>
      </c>
      <c r="I5447" s="87"/>
      <c r="K5447" s="86" t="s">
        <v>17485</v>
      </c>
      <c r="L5447" s="86" t="s">
        <v>17486</v>
      </c>
      <c r="N5447">
        <f>IFERROR(VLOOKUP(A5447,bip!$A:$C,2,0),"")</f>
      </c>
      <c r="O5447">
        <f>IFERROR(VLOOKUP(A5447,bip!$A:$Z,3,0),"")</f>
      </c>
    </row>
    <row r="5448" spans="1:15" ht="13.2">
      <c r="A5448" t="s">
        <v>4541</v>
      </c>
      <c r="B5448" t="s">
        <v>4541</v>
      </c>
      <c r="C5448" t="s">
        <v>15155</v>
      </c>
      <c r="D5448" t="s">
        <v>35946</v>
      </c>
      <c r="E5448" t="s">
        <v>33598</v>
      </c>
      <c r="F5448">
        <v>1</v>
      </c>
      <c r="G5448">
        <v>1</v>
      </c>
      <c r="H5448" s="1">
        <v>2320</v>
      </c>
      <c r="I5448" s="87"/>
      <c r="K5448" s="86" t="s">
        <v>17485</v>
      </c>
      <c r="L5448" s="86" t="s">
        <v>17486</v>
      </c>
      <c r="N5448">
        <f>IFERROR(VLOOKUP(A5448,bip!$A:$C,2,0),"")</f>
      </c>
      <c r="O5448">
        <f>IFERROR(VLOOKUP(A5448,bip!$A:$Z,3,0),"")</f>
      </c>
    </row>
    <row r="5449" spans="1:15" ht="13.2">
      <c r="A5449" t="s">
        <v>4542</v>
      </c>
      <c r="B5449" t="s">
        <v>4542</v>
      </c>
      <c r="C5449" t="s">
        <v>15155</v>
      </c>
      <c r="D5449" t="s">
        <v>35947</v>
      </c>
      <c r="E5449" t="s">
        <v>33599</v>
      </c>
      <c r="F5449">
        <v>1</v>
      </c>
      <c r="G5449">
        <v>1</v>
      </c>
      <c r="H5449" s="1">
        <v>4571</v>
      </c>
      <c r="I5449" s="87"/>
      <c r="K5449" s="86" t="s">
        <v>17485</v>
      </c>
      <c r="L5449" s="86" t="s">
        <v>17486</v>
      </c>
      <c r="N5449">
        <f>IFERROR(VLOOKUP(A5449,bip!$A:$C,2,0),"")</f>
      </c>
      <c r="O5449">
        <f>IFERROR(VLOOKUP(A5449,bip!$A:$Z,3,0),"")</f>
      </c>
    </row>
    <row r="5450" spans="1:15" ht="13.2">
      <c r="A5450" t="s">
        <v>42514</v>
      </c>
      <c r="B5450" t="s">
        <v>42514</v>
      </c>
      <c r="C5450" t="s">
        <v>15155</v>
      </c>
      <c r="D5450" t="s">
        <v>42515</v>
      </c>
      <c r="E5450" t="s">
        <v>42516</v>
      </c>
      <c r="F5450">
        <v>1</v>
      </c>
      <c r="G5450">
        <v>1</v>
      </c>
      <c r="H5450" s="1">
        <v>972</v>
      </c>
      <c r="I5450" s="87"/>
      <c r="K5450" s="86" t="s">
        <v>17485</v>
      </c>
      <c r="L5450" s="86" t="s">
        <v>17486</v>
      </c>
      <c r="M5450" s="86" t="s">
        <v>17487</v>
      </c>
      <c r="N5450">
        <f>IFERROR(VLOOKUP(A5450,bip!$A:$C,2,0),"")</f>
      </c>
      <c r="O5450">
        <f>IFERROR(VLOOKUP(A5450,bip!$A:$Z,3,0),"")</f>
        <v>0</v>
      </c>
    </row>
    <row r="5451" spans="1:15" ht="13.2">
      <c r="A5451" t="s">
        <v>42517</v>
      </c>
      <c r="B5451" t="s">
        <v>42517</v>
      </c>
      <c r="C5451" t="s">
        <v>15155</v>
      </c>
      <c r="D5451" t="s">
        <v>42518</v>
      </c>
      <c r="E5451" t="s">
        <v>42519</v>
      </c>
      <c r="F5451">
        <v>1</v>
      </c>
      <c r="G5451">
        <v>1</v>
      </c>
      <c r="H5451" s="1">
        <v>1160</v>
      </c>
      <c r="I5451" s="87"/>
      <c r="K5451" s="86" t="s">
        <v>17485</v>
      </c>
      <c r="L5451" s="86" t="s">
        <v>17486</v>
      </c>
      <c r="M5451" s="86" t="s">
        <v>17487</v>
      </c>
      <c r="N5451">
        <f>IFERROR(VLOOKUP(A5451,bip!$A:$C,2,0),"")</f>
      </c>
      <c r="O5451">
        <f>IFERROR(VLOOKUP(A5451,bip!$A:$Z,3,0),"")</f>
        <v>0</v>
      </c>
    </row>
    <row r="5452" spans="1:15" ht="13.2">
      <c r="A5452" t="s">
        <v>42520</v>
      </c>
      <c r="B5452" t="s">
        <v>42520</v>
      </c>
      <c r="C5452" t="s">
        <v>15155</v>
      </c>
      <c r="D5452" t="s">
        <v>42521</v>
      </c>
      <c r="E5452" t="s">
        <v>42522</v>
      </c>
      <c r="F5452">
        <v>1</v>
      </c>
      <c r="G5452">
        <v>1</v>
      </c>
      <c r="H5452" s="1">
        <v>3289</v>
      </c>
      <c r="I5452" s="87"/>
      <c r="K5452" s="86" t="s">
        <v>17485</v>
      </c>
      <c r="L5452" s="86" t="s">
        <v>17486</v>
      </c>
      <c r="M5452" s="86" t="s">
        <v>17487</v>
      </c>
      <c r="N5452">
        <f>IFERROR(VLOOKUP(A5452,bip!$A:$C,2,0),"")</f>
      </c>
      <c r="O5452">
        <f>IFERROR(VLOOKUP(A5452,bip!$A:$Z,3,0),"")</f>
      </c>
    </row>
    <row r="5453" spans="1:15" ht="13.2">
      <c r="A5453" t="s">
        <v>6043</v>
      </c>
      <c r="B5453" t="s">
        <v>6043</v>
      </c>
      <c r="C5453" t="s">
        <v>15155</v>
      </c>
      <c r="D5453" t="s">
        <v>23162</v>
      </c>
      <c r="E5453" t="s">
        <v>42826</v>
      </c>
      <c r="F5453">
        <v>1</v>
      </c>
      <c r="G5453">
        <v>12</v>
      </c>
      <c r="H5453" s="1">
        <v>185</v>
      </c>
      <c r="I5453" s="87"/>
      <c r="K5453" s="86" t="s">
        <v>17485</v>
      </c>
      <c r="L5453" s="86" t="s">
        <v>17486</v>
      </c>
      <c r="N5453">
        <f>IFERROR(VLOOKUP(A5453,bip!$A:$C,2,0),"")</f>
      </c>
      <c r="O5453">
        <f>IFERROR(VLOOKUP(A5453,bip!$A:$Z,3,0),"")</f>
      </c>
    </row>
    <row r="5454" spans="1:15" ht="13.2">
      <c r="A5454" t="s">
        <v>6042</v>
      </c>
      <c r="B5454" t="s">
        <v>6042</v>
      </c>
      <c r="C5454" t="s">
        <v>15155</v>
      </c>
      <c r="D5454" t="s">
        <v>23163</v>
      </c>
      <c r="E5454" t="s">
        <v>42827</v>
      </c>
      <c r="F5454">
        <v>1</v>
      </c>
      <c r="G5454">
        <v>12</v>
      </c>
      <c r="H5454" s="1">
        <v>537</v>
      </c>
      <c r="I5454" s="87"/>
      <c r="K5454" s="86" t="s">
        <v>17485</v>
      </c>
      <c r="L5454" s="86" t="s">
        <v>17486</v>
      </c>
      <c r="N5454">
        <f>IFERROR(VLOOKUP(A5454,bip!$A:$C,2,0),"")</f>
      </c>
      <c r="O5454">
        <f>IFERROR(VLOOKUP(A5454,bip!$A:$Z,3,0),"")</f>
      </c>
    </row>
    <row r="5455" spans="1:15" ht="13.2">
      <c r="A5455" t="s">
        <v>6046</v>
      </c>
      <c r="B5455" t="s">
        <v>6046</v>
      </c>
      <c r="C5455" t="s">
        <v>15155</v>
      </c>
      <c r="D5455" t="s">
        <v>23164</v>
      </c>
      <c r="E5455" t="s">
        <v>29381</v>
      </c>
      <c r="F5455">
        <v>12</v>
      </c>
      <c r="G5455">
        <v>12</v>
      </c>
      <c r="H5455" s="1">
        <v>129</v>
      </c>
      <c r="I5455" s="87"/>
      <c r="K5455" s="86" t="s">
        <v>17485</v>
      </c>
      <c r="L5455" s="86" t="s">
        <v>17486</v>
      </c>
      <c r="N5455">
        <f>IFERROR(VLOOKUP(A5455,bip!$A:$C,2,0),"")</f>
      </c>
      <c r="O5455">
        <f>IFERROR(VLOOKUP(A5455,bip!$A:$Z,3,0),"")</f>
      </c>
    </row>
    <row r="5456" spans="1:15" ht="13.2">
      <c r="A5456" t="s">
        <v>6047</v>
      </c>
      <c r="B5456" t="s">
        <v>6047</v>
      </c>
      <c r="C5456" t="s">
        <v>15155</v>
      </c>
      <c r="D5456" t="s">
        <v>21081</v>
      </c>
      <c r="E5456" t="s">
        <v>29382</v>
      </c>
      <c r="F5456">
        <v>4</v>
      </c>
      <c r="G5456">
        <v>4</v>
      </c>
      <c r="H5456" s="1">
        <v>535</v>
      </c>
      <c r="I5456" s="87"/>
      <c r="K5456" s="86" t="s">
        <v>17485</v>
      </c>
      <c r="L5456" s="86" t="s">
        <v>17486</v>
      </c>
      <c r="N5456">
        <f>IFERROR(VLOOKUP(A5456,bip!$A:$C,2,0),"")</f>
      </c>
      <c r="O5456">
        <f>IFERROR(VLOOKUP(A5456,bip!$A:$Z,3,0),"")</f>
      </c>
    </row>
    <row r="5457" spans="1:15" ht="13.2">
      <c r="A5457" t="s">
        <v>6044</v>
      </c>
      <c r="B5457" t="s">
        <v>6044</v>
      </c>
      <c r="C5457" t="s">
        <v>15155</v>
      </c>
      <c r="D5457" t="s">
        <v>42828</v>
      </c>
      <c r="E5457" t="s">
        <v>20408</v>
      </c>
      <c r="F5457">
        <v>4</v>
      </c>
      <c r="G5457">
        <v>16</v>
      </c>
      <c r="H5457" s="1">
        <v>92</v>
      </c>
      <c r="I5457" s="87"/>
      <c r="K5457" s="86" t="s">
        <v>17485</v>
      </c>
      <c r="L5457" s="86" t="s">
        <v>17486</v>
      </c>
      <c r="N5457">
        <f>IFERROR(VLOOKUP(A5457,bip!$A:$C,2,0),"")</f>
      </c>
      <c r="O5457">
        <f>IFERROR(VLOOKUP(A5457,bip!$A:$Z,3,0),"")</f>
      </c>
    </row>
    <row r="5458" spans="1:15" ht="13.2">
      <c r="A5458" t="s">
        <v>14139</v>
      </c>
      <c r="B5458" t="s">
        <v>14139</v>
      </c>
      <c r="C5458" t="s">
        <v>15155</v>
      </c>
      <c r="D5458" t="s">
        <v>32204</v>
      </c>
      <c r="E5458" t="s">
        <v>20410</v>
      </c>
      <c r="F5458">
        <v>1</v>
      </c>
      <c r="G5458">
        <v>12</v>
      </c>
      <c r="H5458" s="1">
        <v>48</v>
      </c>
      <c r="I5458" s="87"/>
      <c r="K5458" s="86" t="s">
        <v>17485</v>
      </c>
      <c r="L5458" s="86" t="s">
        <v>17486</v>
      </c>
      <c r="N5458">
        <f>IFERROR(VLOOKUP(A5458,bip!$A:$C,2,0),"")</f>
      </c>
      <c r="O5458">
        <f>IFERROR(VLOOKUP(A5458,bip!$A:$Z,3,0),"")</f>
      </c>
    </row>
    <row r="5459" spans="1:15" ht="13.2">
      <c r="A5459" t="s">
        <v>14140</v>
      </c>
      <c r="B5459" t="s">
        <v>14140</v>
      </c>
      <c r="C5459" t="s">
        <v>15155</v>
      </c>
      <c r="D5459" t="s">
        <v>32205</v>
      </c>
      <c r="E5459" t="s">
        <v>20411</v>
      </c>
      <c r="F5459">
        <v>1</v>
      </c>
      <c r="G5459">
        <v>16</v>
      </c>
      <c r="H5459" s="1">
        <v>63</v>
      </c>
      <c r="I5459" s="87"/>
      <c r="K5459" s="86" t="s">
        <v>17485</v>
      </c>
      <c r="L5459" s="86" t="s">
        <v>17486</v>
      </c>
      <c r="N5459">
        <f>IFERROR(VLOOKUP(A5459,bip!$A:$C,2,0),"")</f>
      </c>
      <c r="O5459">
        <f>IFERROR(VLOOKUP(A5459,bip!$A:$Z,3,0),"")</f>
      </c>
    </row>
    <row r="5460" spans="1:15" ht="13.2">
      <c r="A5460" t="s">
        <v>5982</v>
      </c>
      <c r="B5460" t="s">
        <v>5982</v>
      </c>
      <c r="C5460" t="s">
        <v>15155</v>
      </c>
      <c r="D5460" t="s">
        <v>23050</v>
      </c>
      <c r="E5460" t="s">
        <v>20396</v>
      </c>
      <c r="F5460">
        <v>1</v>
      </c>
      <c r="G5460">
        <v>12</v>
      </c>
      <c r="H5460" s="1">
        <v>317</v>
      </c>
      <c r="I5460" s="87"/>
      <c r="K5460" s="86" t="s">
        <v>17485</v>
      </c>
      <c r="L5460" s="86" t="s">
        <v>17486</v>
      </c>
      <c r="N5460">
        <f>IFERROR(VLOOKUP(A5460,bip!$A:$C,2,0),"")</f>
      </c>
      <c r="O5460">
        <f>IFERROR(VLOOKUP(A5460,bip!$A:$Z,3,0),"")</f>
      </c>
    </row>
    <row r="5461" spans="1:15" ht="13.2">
      <c r="A5461" t="s">
        <v>5981</v>
      </c>
      <c r="B5461" t="s">
        <v>5981</v>
      </c>
      <c r="C5461" t="s">
        <v>15155</v>
      </c>
      <c r="D5461" t="s">
        <v>23051</v>
      </c>
      <c r="E5461" t="s">
        <v>20397</v>
      </c>
      <c r="F5461">
        <v>1</v>
      </c>
      <c r="G5461">
        <v>12</v>
      </c>
      <c r="H5461" s="1">
        <v>360</v>
      </c>
      <c r="I5461" s="87"/>
      <c r="K5461" s="86" t="s">
        <v>17485</v>
      </c>
      <c r="L5461" s="86" t="s">
        <v>17486</v>
      </c>
      <c r="N5461">
        <f>IFERROR(VLOOKUP(A5461,bip!$A:$C,2,0),"")</f>
      </c>
      <c r="O5461">
        <f>IFERROR(VLOOKUP(A5461,bip!$A:$Z,3,0),"")</f>
      </c>
    </row>
    <row r="5462" spans="1:15" ht="13.2">
      <c r="A5462" t="s">
        <v>5978</v>
      </c>
      <c r="B5462" t="s">
        <v>5978</v>
      </c>
      <c r="C5462" t="s">
        <v>15155</v>
      </c>
      <c r="D5462" t="s">
        <v>18569</v>
      </c>
      <c r="E5462" t="s">
        <v>20398</v>
      </c>
      <c r="F5462">
        <v>1</v>
      </c>
      <c r="G5462">
        <v>12</v>
      </c>
      <c r="H5462" s="1">
        <v>327</v>
      </c>
      <c r="I5462" s="87"/>
      <c r="K5462" s="86" t="s">
        <v>17485</v>
      </c>
      <c r="L5462" s="86" t="s">
        <v>17486</v>
      </c>
      <c r="N5462">
        <f>IFERROR(VLOOKUP(A5462,bip!$A:$C,2,0),"")</f>
      </c>
      <c r="O5462">
        <f>IFERROR(VLOOKUP(A5462,bip!$A:$Z,3,0),"")</f>
      </c>
    </row>
    <row r="5463" spans="1:15" ht="13.2">
      <c r="A5463" t="s">
        <v>5977</v>
      </c>
      <c r="B5463" t="s">
        <v>5977</v>
      </c>
      <c r="C5463" t="s">
        <v>15155</v>
      </c>
      <c r="D5463" t="s">
        <v>18570</v>
      </c>
      <c r="E5463" t="s">
        <v>20399</v>
      </c>
      <c r="F5463">
        <v>1</v>
      </c>
      <c r="G5463">
        <v>48</v>
      </c>
      <c r="H5463" s="1">
        <v>383</v>
      </c>
      <c r="I5463" s="87"/>
      <c r="K5463" s="86" t="s">
        <v>17485</v>
      </c>
      <c r="L5463" s="86" t="s">
        <v>17486</v>
      </c>
      <c r="N5463">
        <f>IFERROR(VLOOKUP(A5463,bip!$A:$C,2,0),"")</f>
      </c>
      <c r="O5463">
        <f>IFERROR(VLOOKUP(A5463,bip!$A:$Z,3,0),"")</f>
      </c>
    </row>
    <row r="5464" spans="1:15" ht="13.2">
      <c r="A5464" t="s">
        <v>5980</v>
      </c>
      <c r="B5464" t="s">
        <v>5980</v>
      </c>
      <c r="C5464" t="s">
        <v>15155</v>
      </c>
      <c r="D5464" t="s">
        <v>23052</v>
      </c>
      <c r="E5464" t="s">
        <v>20400</v>
      </c>
      <c r="F5464">
        <v>1</v>
      </c>
      <c r="G5464">
        <v>12</v>
      </c>
      <c r="H5464" s="1">
        <v>213</v>
      </c>
      <c r="I5464" s="87"/>
      <c r="K5464" s="86" t="s">
        <v>17485</v>
      </c>
      <c r="L5464" s="86" t="s">
        <v>17486</v>
      </c>
      <c r="N5464">
        <f>IFERROR(VLOOKUP(A5464,bip!$A:$C,2,0),"")</f>
      </c>
      <c r="O5464">
        <f>IFERROR(VLOOKUP(A5464,bip!$A:$Z,3,0),"")</f>
      </c>
    </row>
    <row r="5465" spans="1:15" ht="13.2">
      <c r="A5465" t="s">
        <v>5979</v>
      </c>
      <c r="B5465" t="s">
        <v>5979</v>
      </c>
      <c r="C5465" t="s">
        <v>15155</v>
      </c>
      <c r="D5465" t="s">
        <v>23053</v>
      </c>
      <c r="E5465" t="s">
        <v>20401</v>
      </c>
      <c r="F5465">
        <v>1</v>
      </c>
      <c r="G5465">
        <v>48</v>
      </c>
      <c r="H5465" s="1">
        <v>290</v>
      </c>
      <c r="I5465" s="87"/>
      <c r="K5465" s="86" t="s">
        <v>17485</v>
      </c>
      <c r="L5465" s="86" t="s">
        <v>17486</v>
      </c>
      <c r="N5465">
        <f>IFERROR(VLOOKUP(A5465,bip!$A:$C,2,0),"")</f>
      </c>
      <c r="O5465">
        <f>IFERROR(VLOOKUP(A5465,bip!$A:$Z,3,0),"")</f>
      </c>
    </row>
    <row r="5466" spans="1:15" ht="13.2">
      <c r="A5466" t="s">
        <v>6048</v>
      </c>
      <c r="B5466" t="s">
        <v>6048</v>
      </c>
      <c r="C5466" t="s">
        <v>15155</v>
      </c>
      <c r="D5466" t="s">
        <v>23165</v>
      </c>
      <c r="E5466" t="s">
        <v>21082</v>
      </c>
      <c r="F5466">
        <v>12</v>
      </c>
      <c r="G5466">
        <v>12</v>
      </c>
      <c r="H5466" s="1">
        <v>165</v>
      </c>
      <c r="I5466" s="87"/>
      <c r="K5466" s="86" t="s">
        <v>17485</v>
      </c>
      <c r="L5466" s="86" t="s">
        <v>17486</v>
      </c>
      <c r="N5466">
        <f>IFERROR(VLOOKUP(A5466,bip!$A:$C,2,0),"")</f>
      </c>
      <c r="O5466">
        <f>IFERROR(VLOOKUP(A5466,bip!$A:$Z,3,0),"")</f>
      </c>
    </row>
    <row r="5467" spans="1:15" ht="13.2">
      <c r="A5467" t="s">
        <v>6045</v>
      </c>
      <c r="B5467" t="s">
        <v>6045</v>
      </c>
      <c r="C5467" t="s">
        <v>15155</v>
      </c>
      <c r="D5467" t="s">
        <v>23161</v>
      </c>
      <c r="E5467" t="s">
        <v>29380</v>
      </c>
      <c r="F5467">
        <v>16</v>
      </c>
      <c r="G5467">
        <v>16</v>
      </c>
      <c r="H5467" s="1">
        <v>119</v>
      </c>
      <c r="I5467" s="87"/>
      <c r="K5467" s="86" t="s">
        <v>17485</v>
      </c>
      <c r="L5467" s="86" t="s">
        <v>17486</v>
      </c>
      <c r="N5467">
        <f>IFERROR(VLOOKUP(A5467,bip!$A:$C,2,0),"")</f>
      </c>
      <c r="O5467">
        <f>IFERROR(VLOOKUP(A5467,bip!$A:$Z,3,0),"")</f>
      </c>
    </row>
    <row r="5468" spans="1:15" ht="13.2">
      <c r="A5468" t="s">
        <v>5963</v>
      </c>
      <c r="B5468" t="s">
        <v>5963</v>
      </c>
      <c r="C5468" t="s">
        <v>15155</v>
      </c>
      <c r="D5468" t="s">
        <v>42829</v>
      </c>
      <c r="E5468" t="s">
        <v>26099</v>
      </c>
      <c r="F5468">
        <v>1</v>
      </c>
      <c r="G5468">
        <v>4</v>
      </c>
      <c r="H5468" s="1">
        <v>8016</v>
      </c>
      <c r="I5468" s="87"/>
      <c r="K5468" s="86" t="s">
        <v>17485</v>
      </c>
      <c r="L5468" s="86" t="s">
        <v>17486</v>
      </c>
      <c r="N5468">
        <f>IFERROR(VLOOKUP(A5468,bip!$A:$C,2,0),"")</f>
      </c>
      <c r="O5468">
        <f>IFERROR(VLOOKUP(A5468,bip!$A:$Z,3,0),"")</f>
      </c>
    </row>
    <row r="5469" spans="1:15" ht="13.2">
      <c r="A5469" t="s">
        <v>5960</v>
      </c>
      <c r="B5469" t="s">
        <v>5960</v>
      </c>
      <c r="C5469" t="s">
        <v>15155</v>
      </c>
      <c r="D5469" t="s">
        <v>42830</v>
      </c>
      <c r="E5469" t="s">
        <v>29367</v>
      </c>
      <c r="F5469">
        <v>1</v>
      </c>
      <c r="G5469">
        <v>4</v>
      </c>
      <c r="H5469" s="1">
        <v>7615</v>
      </c>
      <c r="I5469" s="87"/>
      <c r="K5469" s="86" t="s">
        <v>17485</v>
      </c>
      <c r="L5469" s="86" t="s">
        <v>17486</v>
      </c>
      <c r="N5469">
        <f>IFERROR(VLOOKUP(A5469,bip!$A:$C,2,0),"")</f>
      </c>
      <c r="O5469">
        <f>IFERROR(VLOOKUP(A5469,bip!$A:$Z,3,0),"")</f>
      </c>
    </row>
    <row r="5470" spans="1:15" ht="13.2">
      <c r="A5470" t="s">
        <v>5962</v>
      </c>
      <c r="B5470" t="s">
        <v>5962</v>
      </c>
      <c r="C5470" t="s">
        <v>15155</v>
      </c>
      <c r="D5470" t="s">
        <v>42831</v>
      </c>
      <c r="E5470" t="s">
        <v>26093</v>
      </c>
      <c r="F5470">
        <v>1</v>
      </c>
      <c r="G5470">
        <v>4</v>
      </c>
      <c r="H5470" s="1">
        <v>2230</v>
      </c>
      <c r="I5470" s="87"/>
      <c r="K5470" s="86" t="s">
        <v>17485</v>
      </c>
      <c r="L5470" s="86" t="s">
        <v>17486</v>
      </c>
      <c r="N5470">
        <f>IFERROR(VLOOKUP(A5470,bip!$A:$C,2,0),"")</f>
      </c>
      <c r="O5470">
        <f>IFERROR(VLOOKUP(A5470,bip!$A:$Z,3,0),"")</f>
      </c>
    </row>
    <row r="5471" spans="1:15" ht="13.2">
      <c r="A5471" t="s">
        <v>5961</v>
      </c>
      <c r="B5471" t="s">
        <v>5961</v>
      </c>
      <c r="C5471" t="s">
        <v>15155</v>
      </c>
      <c r="D5471" t="s">
        <v>42832</v>
      </c>
      <c r="E5471" t="s">
        <v>26095</v>
      </c>
      <c r="F5471">
        <v>1</v>
      </c>
      <c r="G5471">
        <v>6</v>
      </c>
      <c r="H5471" s="1">
        <v>3743</v>
      </c>
      <c r="I5471" s="87"/>
      <c r="K5471" s="86" t="s">
        <v>17485</v>
      </c>
      <c r="L5471" s="86" t="s">
        <v>17486</v>
      </c>
      <c r="N5471">
        <f>IFERROR(VLOOKUP(A5471,bip!$A:$C,2,0),"")</f>
      </c>
      <c r="O5471">
        <f>IFERROR(VLOOKUP(A5471,bip!$A:$Z,3,0),"")</f>
      </c>
    </row>
    <row r="5472" spans="1:15" ht="13.2">
      <c r="A5472" t="s">
        <v>5964</v>
      </c>
      <c r="B5472" t="s">
        <v>5964</v>
      </c>
      <c r="C5472" t="s">
        <v>15155</v>
      </c>
      <c r="D5472" t="s">
        <v>42833</v>
      </c>
      <c r="E5472" t="s">
        <v>26098</v>
      </c>
      <c r="F5472">
        <v>1</v>
      </c>
      <c r="G5472">
        <v>12</v>
      </c>
      <c r="H5472" s="1">
        <v>4130</v>
      </c>
      <c r="I5472" s="87"/>
      <c r="K5472" s="86" t="s">
        <v>17485</v>
      </c>
      <c r="L5472" s="86" t="s">
        <v>17486</v>
      </c>
      <c r="N5472">
        <f>IFERROR(VLOOKUP(A5472,bip!$A:$C,2,0),"")</f>
      </c>
      <c r="O5472">
        <f>IFERROR(VLOOKUP(A5472,bip!$A:$Z,3,0),"")</f>
      </c>
    </row>
    <row r="5473" spans="1:15" ht="13.2">
      <c r="A5473" t="s">
        <v>5967</v>
      </c>
      <c r="B5473" t="s">
        <v>5967</v>
      </c>
      <c r="C5473" t="s">
        <v>15155</v>
      </c>
      <c r="D5473" t="s">
        <v>42834</v>
      </c>
      <c r="E5473" t="s">
        <v>26094</v>
      </c>
      <c r="F5473">
        <v>1</v>
      </c>
      <c r="G5473">
        <v>12</v>
      </c>
      <c r="H5473" s="1">
        <v>896</v>
      </c>
      <c r="I5473" s="87"/>
      <c r="K5473" s="86" t="s">
        <v>17485</v>
      </c>
      <c r="L5473" s="86" t="s">
        <v>17486</v>
      </c>
      <c r="N5473">
        <f>IFERROR(VLOOKUP(A5473,bip!$A:$C,2,0),"")</f>
      </c>
      <c r="O5473">
        <f>IFERROR(VLOOKUP(A5473,bip!$A:$Z,3,0),"")</f>
      </c>
    </row>
    <row r="5474" spans="1:15" ht="13.2">
      <c r="A5474" t="s">
        <v>5966</v>
      </c>
      <c r="B5474" t="s">
        <v>5966</v>
      </c>
      <c r="C5474" t="s">
        <v>15155</v>
      </c>
      <c r="D5474" t="s">
        <v>42835</v>
      </c>
      <c r="E5474" t="s">
        <v>26096</v>
      </c>
      <c r="F5474">
        <v>1</v>
      </c>
      <c r="G5474">
        <v>25</v>
      </c>
      <c r="H5474" s="1">
        <v>1201</v>
      </c>
      <c r="I5474" s="87"/>
      <c r="K5474" s="86" t="s">
        <v>17485</v>
      </c>
      <c r="L5474" s="86" t="s">
        <v>17486</v>
      </c>
      <c r="N5474">
        <f>IFERROR(VLOOKUP(A5474,bip!$A:$C,2,0),"")</f>
      </c>
      <c r="O5474">
        <f>IFERROR(VLOOKUP(A5474,bip!$A:$Z,3,0),"")</f>
      </c>
    </row>
    <row r="5475" spans="1:15" ht="13.2">
      <c r="A5475" t="s">
        <v>5965</v>
      </c>
      <c r="B5475" t="s">
        <v>5965</v>
      </c>
      <c r="C5475" t="s">
        <v>15155</v>
      </c>
      <c r="D5475" t="s">
        <v>42836</v>
      </c>
      <c r="E5475" t="s">
        <v>29368</v>
      </c>
      <c r="F5475">
        <v>1</v>
      </c>
      <c r="G5475">
        <v>25</v>
      </c>
      <c r="H5475" s="1">
        <v>1816</v>
      </c>
      <c r="I5475" s="87"/>
      <c r="K5475" s="86" t="s">
        <v>17485</v>
      </c>
      <c r="L5475" s="86" t="s">
        <v>17486</v>
      </c>
      <c r="N5475">
        <f>IFERROR(VLOOKUP(A5475,bip!$A:$C,2,0),"")</f>
      </c>
      <c r="O5475">
        <f>IFERROR(VLOOKUP(A5475,bip!$A:$Z,3,0),"")</f>
      </c>
    </row>
    <row r="5476" spans="1:15" ht="13.2">
      <c r="A5476" t="s">
        <v>5968</v>
      </c>
      <c r="B5476" t="s">
        <v>5968</v>
      </c>
      <c r="C5476" t="s">
        <v>15155</v>
      </c>
      <c r="D5476" t="s">
        <v>42837</v>
      </c>
      <c r="E5476" t="s">
        <v>26097</v>
      </c>
      <c r="F5476">
        <v>1</v>
      </c>
      <c r="G5476">
        <v>10</v>
      </c>
      <c r="H5476" s="1">
        <v>3150</v>
      </c>
      <c r="I5476" s="87"/>
      <c r="K5476" s="86" t="s">
        <v>17485</v>
      </c>
      <c r="L5476" s="86" t="s">
        <v>17486</v>
      </c>
      <c r="N5476">
        <f>IFERROR(VLOOKUP(A5476,bip!$A:$C,2,0),"")</f>
      </c>
      <c r="O5476">
        <f>IFERROR(VLOOKUP(A5476,bip!$A:$Z,3,0),"")</f>
      </c>
    </row>
    <row r="5477" spans="1:15" ht="13.2">
      <c r="A5477" t="s">
        <v>5993</v>
      </c>
      <c r="B5477" t="s">
        <v>5993</v>
      </c>
      <c r="C5477" t="s">
        <v>15155</v>
      </c>
      <c r="D5477" t="s">
        <v>23054</v>
      </c>
      <c r="E5477" t="s">
        <v>20402</v>
      </c>
      <c r="F5477">
        <v>1</v>
      </c>
      <c r="G5477">
        <v>10</v>
      </c>
      <c r="H5477" s="1">
        <v>1363</v>
      </c>
      <c r="I5477" s="87"/>
      <c r="K5477" s="86" t="s">
        <v>17485</v>
      </c>
      <c r="L5477" s="86" t="s">
        <v>17486</v>
      </c>
      <c r="N5477">
        <f>IFERROR(VLOOKUP(A5477,bip!$A:$C,2,0),"")</f>
      </c>
      <c r="O5477">
        <f>IFERROR(VLOOKUP(A5477,bip!$A:$Z,3,0),"")</f>
      </c>
    </row>
    <row r="5478" spans="1:15" ht="13.2">
      <c r="A5478" t="s">
        <v>5973</v>
      </c>
      <c r="B5478" t="s">
        <v>5973</v>
      </c>
      <c r="C5478" t="s">
        <v>15155</v>
      </c>
      <c r="D5478" t="s">
        <v>32206</v>
      </c>
      <c r="E5478" t="s">
        <v>26100</v>
      </c>
      <c r="F5478">
        <v>1</v>
      </c>
      <c r="G5478">
        <v>10</v>
      </c>
      <c r="H5478" s="1">
        <v>1287</v>
      </c>
      <c r="I5478" s="87"/>
      <c r="K5478" s="86" t="s">
        <v>17485</v>
      </c>
      <c r="L5478" s="86" t="s">
        <v>17486</v>
      </c>
      <c r="N5478">
        <f>IFERROR(VLOOKUP(A5478,bip!$A:$C,2,0),"")</f>
      </c>
      <c r="O5478">
        <f>IFERROR(VLOOKUP(A5478,bip!$A:$Z,3,0),"")</f>
      </c>
    </row>
    <row r="5479" spans="1:15" ht="13.2">
      <c r="A5479" t="s">
        <v>5972</v>
      </c>
      <c r="B5479" t="s">
        <v>5972</v>
      </c>
      <c r="C5479" t="s">
        <v>15155</v>
      </c>
      <c r="D5479" t="s">
        <v>23049</v>
      </c>
      <c r="E5479" t="s">
        <v>26101</v>
      </c>
      <c r="F5479">
        <v>1</v>
      </c>
      <c r="G5479">
        <v>1</v>
      </c>
      <c r="H5479" s="1">
        <v>3186</v>
      </c>
      <c r="I5479" s="87"/>
      <c r="K5479" s="86" t="s">
        <v>17485</v>
      </c>
      <c r="L5479" s="86" t="s">
        <v>17486</v>
      </c>
      <c r="N5479">
        <f>IFERROR(VLOOKUP(A5479,bip!$A:$C,2,0),"")</f>
      </c>
      <c r="O5479">
        <f>IFERROR(VLOOKUP(A5479,bip!$A:$Z,3,0),"")</f>
      </c>
    </row>
    <row r="5480" spans="1:15" ht="13.2">
      <c r="A5480" t="s">
        <v>5974</v>
      </c>
      <c r="B5480" t="s">
        <v>5974</v>
      </c>
      <c r="C5480" t="s">
        <v>15155</v>
      </c>
      <c r="D5480" t="s">
        <v>32207</v>
      </c>
      <c r="E5480" t="s">
        <v>32208</v>
      </c>
      <c r="F5480">
        <v>1</v>
      </c>
      <c r="G5480">
        <v>4</v>
      </c>
      <c r="H5480" s="1">
        <v>4529</v>
      </c>
      <c r="I5480" s="87"/>
      <c r="K5480" s="86" t="s">
        <v>17485</v>
      </c>
      <c r="L5480" s="86" t="s">
        <v>17486</v>
      </c>
      <c r="N5480">
        <f>IFERROR(VLOOKUP(A5480,bip!$A:$C,2,0),"")</f>
      </c>
      <c r="O5480">
        <f>IFERROR(VLOOKUP(A5480,bip!$A:$Z,3,0),"")</f>
      </c>
    </row>
    <row r="5481" spans="1:15" ht="13.2">
      <c r="A5481" t="s">
        <v>5969</v>
      </c>
      <c r="B5481" t="s">
        <v>5969</v>
      </c>
      <c r="C5481" t="s">
        <v>15155</v>
      </c>
      <c r="D5481" t="s">
        <v>42838</v>
      </c>
      <c r="E5481" t="s">
        <v>26092</v>
      </c>
      <c r="F5481">
        <v>1</v>
      </c>
      <c r="G5481">
        <v>4</v>
      </c>
      <c r="H5481" s="1">
        <v>1530</v>
      </c>
      <c r="I5481" s="87"/>
      <c r="K5481" s="86" t="s">
        <v>17485</v>
      </c>
      <c r="L5481" s="86" t="s">
        <v>17486</v>
      </c>
      <c r="N5481">
        <f>IFERROR(VLOOKUP(A5481,bip!$A:$C,2,0),"")</f>
      </c>
      <c r="O5481">
        <f>IFERROR(VLOOKUP(A5481,bip!$A:$Z,3,0),"")</f>
      </c>
    </row>
    <row r="5482" spans="1:15" ht="13.2">
      <c r="A5482" t="s">
        <v>5976</v>
      </c>
      <c r="B5482" t="s">
        <v>5976</v>
      </c>
      <c r="C5482" t="s">
        <v>15155</v>
      </c>
      <c r="D5482" t="s">
        <v>18568</v>
      </c>
      <c r="E5482" t="s">
        <v>29369</v>
      </c>
      <c r="F5482">
        <v>1</v>
      </c>
      <c r="G5482">
        <v>20</v>
      </c>
      <c r="H5482" s="1">
        <v>374</v>
      </c>
      <c r="I5482" s="87"/>
      <c r="K5482" s="86" t="s">
        <v>17485</v>
      </c>
      <c r="L5482" s="86" t="s">
        <v>17486</v>
      </c>
      <c r="N5482">
        <f>IFERROR(VLOOKUP(A5482,bip!$A:$C,2,0),"")</f>
      </c>
      <c r="O5482">
        <f>IFERROR(VLOOKUP(A5482,bip!$A:$Z,3,0),"")</f>
      </c>
    </row>
    <row r="5483" spans="1:15" ht="13.2">
      <c r="A5483" t="s">
        <v>5975</v>
      </c>
      <c r="B5483" t="s">
        <v>5975</v>
      </c>
      <c r="C5483" t="s">
        <v>15155</v>
      </c>
      <c r="D5483" t="s">
        <v>32209</v>
      </c>
      <c r="E5483" t="s">
        <v>29370</v>
      </c>
      <c r="F5483">
        <v>1</v>
      </c>
      <c r="G5483">
        <v>20</v>
      </c>
      <c r="H5483" s="1">
        <v>1262</v>
      </c>
      <c r="I5483" s="87"/>
      <c r="K5483" s="86" t="s">
        <v>17485</v>
      </c>
      <c r="L5483" s="86" t="s">
        <v>17486</v>
      </c>
      <c r="N5483">
        <f>IFERROR(VLOOKUP(A5483,bip!$A:$C,2,0),"")</f>
      </c>
      <c r="O5483">
        <f>IFERROR(VLOOKUP(A5483,bip!$A:$Z,3,0),"")</f>
      </c>
    </row>
    <row r="5484" spans="1:15" ht="13.2">
      <c r="A5484" t="s">
        <v>5971</v>
      </c>
      <c r="B5484" t="s">
        <v>5971</v>
      </c>
      <c r="C5484" t="s">
        <v>15155</v>
      </c>
      <c r="D5484" t="s">
        <v>33600</v>
      </c>
      <c r="E5484" t="s">
        <v>33601</v>
      </c>
      <c r="F5484">
        <v>1</v>
      </c>
      <c r="G5484">
        <v>50</v>
      </c>
      <c r="H5484" s="1">
        <v>506</v>
      </c>
      <c r="I5484" s="87"/>
      <c r="K5484" s="86" t="s">
        <v>17485</v>
      </c>
      <c r="L5484" s="86" t="s">
        <v>17486</v>
      </c>
      <c r="N5484">
        <f>IFERROR(VLOOKUP(A5484,bip!$A:$C,2,0),"")</f>
      </c>
      <c r="O5484">
        <f>IFERROR(VLOOKUP(A5484,bip!$A:$Z,3,0),"")</f>
      </c>
    </row>
    <row r="5485" spans="1:15" ht="13.2">
      <c r="A5485" t="s">
        <v>5983</v>
      </c>
      <c r="B5485" t="s">
        <v>5983</v>
      </c>
      <c r="C5485" t="s">
        <v>15155</v>
      </c>
      <c r="D5485" t="s">
        <v>33602</v>
      </c>
      <c r="E5485" t="s">
        <v>33603</v>
      </c>
      <c r="F5485">
        <v>1</v>
      </c>
      <c r="G5485">
        <v>15</v>
      </c>
      <c r="H5485" s="1">
        <v>306</v>
      </c>
      <c r="I5485" s="87"/>
      <c r="K5485" s="86" t="s">
        <v>17485</v>
      </c>
      <c r="L5485" s="86" t="s">
        <v>17486</v>
      </c>
      <c r="N5485">
        <f>IFERROR(VLOOKUP(A5485,bip!$A:$C,2,0),"")</f>
      </c>
      <c r="O5485">
        <f>IFERROR(VLOOKUP(A5485,bip!$A:$Z,3,0),"")</f>
      </c>
    </row>
    <row r="5486" spans="1:15" ht="13.2">
      <c r="A5486" t="s">
        <v>5984</v>
      </c>
      <c r="B5486" t="s">
        <v>5984</v>
      </c>
      <c r="C5486" t="s">
        <v>15155</v>
      </c>
      <c r="D5486" t="s">
        <v>33604</v>
      </c>
      <c r="E5486" t="s">
        <v>33605</v>
      </c>
      <c r="F5486">
        <v>1</v>
      </c>
      <c r="G5486">
        <v>15</v>
      </c>
      <c r="H5486" s="1">
        <v>227</v>
      </c>
      <c r="I5486" s="87"/>
      <c r="K5486" s="86" t="s">
        <v>17485</v>
      </c>
      <c r="L5486" s="86" t="s">
        <v>17486</v>
      </c>
      <c r="N5486">
        <f>IFERROR(VLOOKUP(A5486,bip!$A:$C,2,0),"")</f>
      </c>
      <c r="O5486">
        <f>IFERROR(VLOOKUP(A5486,bip!$A:$Z,3,0),"")</f>
      </c>
    </row>
    <row r="5487" spans="1:15" ht="13.2">
      <c r="A5487" t="s">
        <v>5998</v>
      </c>
      <c r="B5487" t="s">
        <v>5998</v>
      </c>
      <c r="C5487" t="s">
        <v>15155</v>
      </c>
      <c r="D5487" t="s">
        <v>42839</v>
      </c>
      <c r="E5487" t="s">
        <v>34005</v>
      </c>
      <c r="F5487">
        <v>1</v>
      </c>
      <c r="G5487">
        <v>16</v>
      </c>
      <c r="H5487" s="1">
        <v>678</v>
      </c>
      <c r="I5487" s="87"/>
      <c r="K5487" s="86" t="s">
        <v>17485</v>
      </c>
      <c r="L5487" s="86" t="s">
        <v>17486</v>
      </c>
      <c r="N5487">
        <f>IFERROR(VLOOKUP(A5487,bip!$A:$C,2,0),"")</f>
      </c>
      <c r="O5487">
        <f>IFERROR(VLOOKUP(A5487,bip!$A:$Z,3,0),"")</f>
      </c>
    </row>
    <row r="5488" spans="1:15" ht="13.2">
      <c r="A5488" t="s">
        <v>5999</v>
      </c>
      <c r="B5488" t="s">
        <v>5999</v>
      </c>
      <c r="C5488" t="s">
        <v>15155</v>
      </c>
      <c r="D5488" t="s">
        <v>42840</v>
      </c>
      <c r="E5488" t="s">
        <v>34002</v>
      </c>
      <c r="F5488">
        <v>1</v>
      </c>
      <c r="G5488">
        <v>30</v>
      </c>
      <c r="H5488" s="1">
        <v>539</v>
      </c>
      <c r="I5488" s="87"/>
      <c r="K5488" s="86" t="s">
        <v>17485</v>
      </c>
      <c r="L5488" s="86" t="s">
        <v>17486</v>
      </c>
      <c r="N5488">
        <f>IFERROR(VLOOKUP(A5488,bip!$A:$C,2,0),"")</f>
      </c>
      <c r="O5488">
        <f>IFERROR(VLOOKUP(A5488,bip!$A:$Z,3,0),"")</f>
      </c>
    </row>
    <row r="5489" spans="1:15" ht="13.2">
      <c r="A5489" t="s">
        <v>5997</v>
      </c>
      <c r="B5489" t="s">
        <v>5997</v>
      </c>
      <c r="C5489" t="s">
        <v>15155</v>
      </c>
      <c r="D5489" t="s">
        <v>32211</v>
      </c>
      <c r="E5489" t="s">
        <v>34003</v>
      </c>
      <c r="F5489">
        <v>1</v>
      </c>
      <c r="G5489">
        <v>16</v>
      </c>
      <c r="H5489" s="1">
        <v>713</v>
      </c>
      <c r="I5489" s="87"/>
      <c r="K5489" s="86" t="s">
        <v>17485</v>
      </c>
      <c r="L5489" s="86" t="s">
        <v>17486</v>
      </c>
      <c r="N5489">
        <f>IFERROR(VLOOKUP(A5489,bip!$A:$C,2,0),"")</f>
      </c>
      <c r="O5489">
        <f>IFERROR(VLOOKUP(A5489,bip!$A:$Z,3,0),"")</f>
      </c>
    </row>
    <row r="5490" spans="1:15" ht="13.2">
      <c r="A5490" t="s">
        <v>5996</v>
      </c>
      <c r="B5490" t="s">
        <v>5996</v>
      </c>
      <c r="C5490" t="s">
        <v>15155</v>
      </c>
      <c r="D5490" t="s">
        <v>32210</v>
      </c>
      <c r="E5490" t="s">
        <v>34004</v>
      </c>
      <c r="F5490">
        <v>1</v>
      </c>
      <c r="G5490">
        <v>16</v>
      </c>
      <c r="H5490" s="1">
        <v>736</v>
      </c>
      <c r="I5490" s="87"/>
      <c r="K5490" s="86" t="s">
        <v>17485</v>
      </c>
      <c r="L5490" s="86" t="s">
        <v>17486</v>
      </c>
      <c r="N5490">
        <f>IFERROR(VLOOKUP(A5490,bip!$A:$C,2,0),"")</f>
      </c>
      <c r="O5490">
        <f>IFERROR(VLOOKUP(A5490,bip!$A:$Z,3,0),"")</f>
      </c>
    </row>
    <row r="5491" spans="1:15" ht="13.2">
      <c r="A5491" t="s">
        <v>6002</v>
      </c>
      <c r="B5491" t="s">
        <v>6002</v>
      </c>
      <c r="C5491" t="s">
        <v>15155</v>
      </c>
      <c r="D5491" t="s">
        <v>18571</v>
      </c>
      <c r="E5491" t="s">
        <v>20403</v>
      </c>
      <c r="F5491">
        <v>1</v>
      </c>
      <c r="G5491">
        <v>25</v>
      </c>
      <c r="H5491" s="1">
        <v>2099</v>
      </c>
      <c r="I5491" s="87"/>
      <c r="K5491" s="86" t="s">
        <v>17485</v>
      </c>
      <c r="L5491" s="86" t="s">
        <v>17486</v>
      </c>
      <c r="N5491">
        <f>IFERROR(VLOOKUP(A5491,bip!$A:$C,2,0),"")</f>
      </c>
      <c r="O5491">
        <f>IFERROR(VLOOKUP(A5491,bip!$A:$Z,3,0),"")</f>
      </c>
    </row>
    <row r="5492" spans="1:15" ht="13.2">
      <c r="A5492" t="s">
        <v>6003</v>
      </c>
      <c r="B5492" t="s">
        <v>6003</v>
      </c>
      <c r="C5492" t="s">
        <v>15155</v>
      </c>
      <c r="D5492" t="s">
        <v>42841</v>
      </c>
      <c r="E5492" t="s">
        <v>42842</v>
      </c>
      <c r="F5492">
        <v>6</v>
      </c>
      <c r="G5492">
        <v>480</v>
      </c>
      <c r="H5492" s="1">
        <v>79</v>
      </c>
      <c r="I5492" s="87"/>
      <c r="K5492" s="86" t="s">
        <v>17485</v>
      </c>
      <c r="L5492" s="86" t="s">
        <v>17486</v>
      </c>
      <c r="N5492">
        <f>IFERROR(VLOOKUP(A5492,bip!$A:$C,2,0),"")</f>
      </c>
      <c r="O5492">
        <f>IFERROR(VLOOKUP(A5492,bip!$A:$Z,3,0),"")</f>
      </c>
    </row>
    <row r="5493" spans="1:15" ht="13.2">
      <c r="A5493" t="s">
        <v>6004</v>
      </c>
      <c r="B5493" t="s">
        <v>6004</v>
      </c>
      <c r="C5493" t="s">
        <v>15155</v>
      </c>
      <c r="D5493" t="s">
        <v>18572</v>
      </c>
      <c r="E5493" t="s">
        <v>13503</v>
      </c>
      <c r="F5493">
        <v>6</v>
      </c>
      <c r="G5493">
        <v>432</v>
      </c>
      <c r="H5493" s="1">
        <v>184</v>
      </c>
      <c r="I5493" s="87"/>
      <c r="K5493" s="86" t="s">
        <v>17485</v>
      </c>
      <c r="L5493" s="86" t="s">
        <v>17486</v>
      </c>
      <c r="N5493">
        <f>IFERROR(VLOOKUP(A5493,bip!$A:$C,2,0),"")</f>
      </c>
      <c r="O5493">
        <f>IFERROR(VLOOKUP(A5493,bip!$A:$Z,3,0),"")</f>
      </c>
    </row>
    <row r="5494" spans="1:15" ht="13.2">
      <c r="A5494" t="s">
        <v>6006</v>
      </c>
      <c r="B5494" t="s">
        <v>6006</v>
      </c>
      <c r="C5494" t="s">
        <v>15155</v>
      </c>
      <c r="D5494" t="s">
        <v>23056</v>
      </c>
      <c r="E5494" t="s">
        <v>20404</v>
      </c>
      <c r="F5494">
        <v>1</v>
      </c>
      <c r="G5494">
        <v>25</v>
      </c>
      <c r="H5494" s="1">
        <v>1035</v>
      </c>
      <c r="I5494" s="87"/>
      <c r="K5494" s="86" t="s">
        <v>17485</v>
      </c>
      <c r="L5494" s="86" t="s">
        <v>17486</v>
      </c>
      <c r="N5494">
        <f>IFERROR(VLOOKUP(A5494,bip!$A:$C,2,0),"")</f>
      </c>
      <c r="O5494">
        <f>IFERROR(VLOOKUP(A5494,bip!$A:$Z,3,0),"")</f>
      </c>
    </row>
    <row r="5495" spans="1:15" ht="13.2">
      <c r="A5495" t="s">
        <v>6001</v>
      </c>
      <c r="B5495" t="s">
        <v>6001</v>
      </c>
      <c r="C5495" t="s">
        <v>15155</v>
      </c>
      <c r="D5495" t="s">
        <v>23055</v>
      </c>
      <c r="E5495" t="s">
        <v>34006</v>
      </c>
      <c r="F5495">
        <v>1</v>
      </c>
      <c r="G5495">
        <v>30</v>
      </c>
      <c r="H5495" s="1">
        <v>378</v>
      </c>
      <c r="I5495" s="87"/>
      <c r="K5495" s="86" t="s">
        <v>17485</v>
      </c>
      <c r="L5495" s="86" t="s">
        <v>17486</v>
      </c>
      <c r="N5495">
        <f>IFERROR(VLOOKUP(A5495,bip!$A:$C,2,0),"")</f>
      </c>
      <c r="O5495">
        <f>IFERROR(VLOOKUP(A5495,bip!$A:$Z,3,0),"")</f>
      </c>
    </row>
    <row r="5496" spans="1:15" ht="13.2">
      <c r="A5496" t="s">
        <v>6000</v>
      </c>
      <c r="B5496" t="s">
        <v>6000</v>
      </c>
      <c r="C5496" t="s">
        <v>15155</v>
      </c>
      <c r="D5496" t="s">
        <v>42843</v>
      </c>
      <c r="E5496" t="s">
        <v>34007</v>
      </c>
      <c r="F5496">
        <v>1</v>
      </c>
      <c r="G5496">
        <v>16</v>
      </c>
      <c r="H5496" s="1">
        <v>857</v>
      </c>
      <c r="I5496" s="87"/>
      <c r="K5496" s="86" t="s">
        <v>17485</v>
      </c>
      <c r="L5496" s="86" t="s">
        <v>17486</v>
      </c>
      <c r="N5496">
        <f>IFERROR(VLOOKUP(A5496,bip!$A:$C,2,0),"")</f>
      </c>
      <c r="O5496">
        <f>IFERROR(VLOOKUP(A5496,bip!$A:$Z,3,0),"")</f>
      </c>
    </row>
    <row r="5497" spans="1:15" ht="13.2">
      <c r="A5497" t="s">
        <v>6005</v>
      </c>
      <c r="B5497" t="s">
        <v>6005</v>
      </c>
      <c r="C5497" t="s">
        <v>15155</v>
      </c>
      <c r="D5497" t="s">
        <v>42844</v>
      </c>
      <c r="E5497" t="s">
        <v>42845</v>
      </c>
      <c r="F5497">
        <v>1</v>
      </c>
      <c r="G5497">
        <v>200</v>
      </c>
      <c r="H5497" s="1">
        <v>148</v>
      </c>
      <c r="I5497" s="87"/>
      <c r="K5497" s="86" t="s">
        <v>17485</v>
      </c>
      <c r="L5497" s="86" t="s">
        <v>17486</v>
      </c>
      <c r="N5497">
        <f>IFERROR(VLOOKUP(A5497,bip!$A:$C,2,0),"")</f>
      </c>
      <c r="O5497">
        <f>IFERROR(VLOOKUP(A5497,bip!$A:$Z,3,0),"")</f>
      </c>
    </row>
    <row r="5498" spans="1:15" ht="13.2">
      <c r="A5498" t="s">
        <v>5986</v>
      </c>
      <c r="B5498" t="s">
        <v>5986</v>
      </c>
      <c r="C5498" t="s">
        <v>15155</v>
      </c>
      <c r="D5498" t="s">
        <v>42846</v>
      </c>
      <c r="E5498" t="s">
        <v>42847</v>
      </c>
      <c r="F5498">
        <v>1</v>
      </c>
      <c r="G5498">
        <v>1</v>
      </c>
      <c r="H5498" s="1">
        <v>6542</v>
      </c>
      <c r="I5498" s="87">
        <v>0.05</v>
      </c>
      <c r="J5498" s="86" t="s">
        <v>17480</v>
      </c>
      <c r="K5498" s="86" t="s">
        <v>44487</v>
      </c>
      <c r="L5498" s="86" t="s">
        <v>17486</v>
      </c>
      <c r="N5498">
        <f>IFERROR(VLOOKUP(A5498,bip!$A:$C,2,0),"")</f>
      </c>
      <c r="O5498">
        <f>IFERROR(VLOOKUP(A5498,bip!$A:$Z,3,0),"")</f>
      </c>
    </row>
    <row r="5499" spans="1:15" ht="13.2">
      <c r="A5499" t="s">
        <v>5987</v>
      </c>
      <c r="B5499" t="s">
        <v>5987</v>
      </c>
      <c r="C5499" t="s">
        <v>15155</v>
      </c>
      <c r="D5499" t="s">
        <v>42848</v>
      </c>
      <c r="E5499" t="s">
        <v>42849</v>
      </c>
      <c r="F5499">
        <v>1</v>
      </c>
      <c r="G5499">
        <v>1</v>
      </c>
      <c r="H5499" s="1">
        <v>8325</v>
      </c>
      <c r="I5499" s="87">
        <v>0.05</v>
      </c>
      <c r="J5499" s="86" t="s">
        <v>17480</v>
      </c>
      <c r="K5499" s="86" t="s">
        <v>44487</v>
      </c>
      <c r="L5499" s="86" t="s">
        <v>17486</v>
      </c>
      <c r="N5499">
        <f>IFERROR(VLOOKUP(A5499,bip!$A:$C,2,0),"")</f>
      </c>
      <c r="O5499">
        <f>IFERROR(VLOOKUP(A5499,bip!$A:$Z,3,0),"")</f>
      </c>
    </row>
    <row r="5500" spans="1:15" ht="13.2">
      <c r="A5500" t="s">
        <v>5985</v>
      </c>
      <c r="B5500" t="s">
        <v>5985</v>
      </c>
      <c r="C5500" t="s">
        <v>15155</v>
      </c>
      <c r="D5500" t="s">
        <v>42850</v>
      </c>
      <c r="E5500" t="s">
        <v>42851</v>
      </c>
      <c r="F5500">
        <v>1</v>
      </c>
      <c r="G5500">
        <v>1</v>
      </c>
      <c r="H5500" s="1">
        <v>14870</v>
      </c>
      <c r="I5500" s="87">
        <v>0.05</v>
      </c>
      <c r="J5500" s="86" t="s">
        <v>17480</v>
      </c>
      <c r="K5500" s="86" t="s">
        <v>44487</v>
      </c>
      <c r="L5500" s="86" t="s">
        <v>17486</v>
      </c>
      <c r="N5500">
        <f>IFERROR(VLOOKUP(A5500,bip!$A:$C,2,0),"")</f>
      </c>
      <c r="O5500">
        <f>IFERROR(VLOOKUP(A5500,bip!$A:$Z,3,0),"")</f>
      </c>
    </row>
    <row r="5501" spans="1:15" ht="13.2">
      <c r="A5501" t="s">
        <v>5790</v>
      </c>
      <c r="B5501" t="s">
        <v>5790</v>
      </c>
      <c r="C5501" t="s">
        <v>15155</v>
      </c>
      <c r="D5501" t="s">
        <v>42852</v>
      </c>
      <c r="E5501" t="s">
        <v>42853</v>
      </c>
      <c r="F5501">
        <v>1</v>
      </c>
      <c r="G5501">
        <v>1</v>
      </c>
      <c r="H5501" s="1">
        <v>20096</v>
      </c>
      <c r="I5501" s="87">
        <v>0.05</v>
      </c>
      <c r="J5501" s="86" t="s">
        <v>17480</v>
      </c>
      <c r="K5501" s="86" t="s">
        <v>44487</v>
      </c>
      <c r="L5501" s="86" t="s">
        <v>17486</v>
      </c>
      <c r="N5501">
        <f>IFERROR(VLOOKUP(A5501,bip!$A:$C,2,0),"")</f>
      </c>
      <c r="O5501">
        <f>IFERROR(VLOOKUP(A5501,bip!$A:$Z,3,0),"")</f>
      </c>
    </row>
    <row r="5502" spans="1:15" ht="13.2">
      <c r="A5502" t="s">
        <v>5994</v>
      </c>
      <c r="B5502" t="s">
        <v>5994</v>
      </c>
      <c r="C5502" t="s">
        <v>15155</v>
      </c>
      <c r="D5502" t="s">
        <v>42854</v>
      </c>
      <c r="E5502" t="s">
        <v>42855</v>
      </c>
      <c r="F5502">
        <v>1</v>
      </c>
      <c r="G5502">
        <v>80</v>
      </c>
      <c r="H5502" s="1">
        <v>815</v>
      </c>
      <c r="I5502" s="87"/>
      <c r="K5502" s="86" t="s">
        <v>17485</v>
      </c>
      <c r="L5502" s="86" t="s">
        <v>17486</v>
      </c>
      <c r="N5502">
        <f>IFERROR(VLOOKUP(A5502,bip!$A:$C,2,0),"")</f>
      </c>
      <c r="O5502">
        <f>IFERROR(VLOOKUP(A5502,bip!$A:$Z,3,0),"")</f>
      </c>
    </row>
    <row r="5503" spans="1:15" ht="13.2">
      <c r="A5503" t="s">
        <v>5990</v>
      </c>
      <c r="B5503" t="s">
        <v>5990</v>
      </c>
      <c r="C5503" t="s">
        <v>15155</v>
      </c>
      <c r="D5503" t="s">
        <v>42856</v>
      </c>
      <c r="E5503" t="s">
        <v>42857</v>
      </c>
      <c r="F5503">
        <v>1</v>
      </c>
      <c r="G5503">
        <v>25</v>
      </c>
      <c r="H5503" s="1">
        <v>2484</v>
      </c>
      <c r="I5503" s="87"/>
      <c r="K5503" s="86" t="s">
        <v>17485</v>
      </c>
      <c r="L5503" s="86" t="s">
        <v>17486</v>
      </c>
      <c r="N5503">
        <f>IFERROR(VLOOKUP(A5503,bip!$A:$C,2,0),"")</f>
      </c>
      <c r="O5503">
        <f>IFERROR(VLOOKUP(A5503,bip!$A:$Z,3,0),"")</f>
      </c>
    </row>
    <row r="5504" spans="1:15" ht="13.2">
      <c r="A5504" t="s">
        <v>5991</v>
      </c>
      <c r="B5504" t="s">
        <v>5991</v>
      </c>
      <c r="C5504" t="s">
        <v>15155</v>
      </c>
      <c r="D5504" t="s">
        <v>42858</v>
      </c>
      <c r="E5504" t="s">
        <v>42859</v>
      </c>
      <c r="F5504">
        <v>1</v>
      </c>
      <c r="G5504">
        <v>25</v>
      </c>
      <c r="H5504" s="1">
        <v>2225</v>
      </c>
      <c r="I5504" s="87"/>
      <c r="K5504" s="86" t="s">
        <v>17485</v>
      </c>
      <c r="L5504" s="86" t="s">
        <v>17486</v>
      </c>
      <c r="N5504">
        <f>IFERROR(VLOOKUP(A5504,bip!$A:$C,2,0),"")</f>
      </c>
      <c r="O5504">
        <f>IFERROR(VLOOKUP(A5504,bip!$A:$Z,3,0),"")</f>
      </c>
    </row>
    <row r="5505" spans="1:15" ht="13.2">
      <c r="A5505" t="s">
        <v>5992</v>
      </c>
      <c r="B5505" t="s">
        <v>5992</v>
      </c>
      <c r="C5505" t="s">
        <v>15155</v>
      </c>
      <c r="D5505" t="s">
        <v>42860</v>
      </c>
      <c r="E5505" t="s">
        <v>42861</v>
      </c>
      <c r="F5505">
        <v>1</v>
      </c>
      <c r="G5505">
        <v>50</v>
      </c>
      <c r="H5505" s="1">
        <v>989</v>
      </c>
      <c r="I5505" s="87"/>
      <c r="K5505" s="86" t="s">
        <v>17485</v>
      </c>
      <c r="L5505" s="86" t="s">
        <v>17486</v>
      </c>
      <c r="N5505">
        <f>IFERROR(VLOOKUP(A5505,bip!$A:$C,2,0),"")</f>
      </c>
      <c r="O5505">
        <f>IFERROR(VLOOKUP(A5505,bip!$A:$Z,3,0),"")</f>
      </c>
    </row>
    <row r="5506" spans="1:15" ht="13.2">
      <c r="A5506" t="s">
        <v>5989</v>
      </c>
      <c r="B5506" t="s">
        <v>5989</v>
      </c>
      <c r="C5506" t="s">
        <v>15155</v>
      </c>
      <c r="D5506" t="s">
        <v>42862</v>
      </c>
      <c r="E5506" t="s">
        <v>33609</v>
      </c>
      <c r="F5506">
        <v>1</v>
      </c>
      <c r="G5506">
        <v>1</v>
      </c>
      <c r="H5506" s="1">
        <v>9280</v>
      </c>
      <c r="I5506" s="87"/>
      <c r="K5506" s="86" t="s">
        <v>17485</v>
      </c>
      <c r="L5506" s="86" t="s">
        <v>17486</v>
      </c>
      <c r="N5506">
        <f>IFERROR(VLOOKUP(A5506,bip!$A:$C,2,0),"")</f>
      </c>
      <c r="O5506">
        <f>IFERROR(VLOOKUP(A5506,bip!$A:$Z,3,0),"")</f>
      </c>
    </row>
    <row r="5507" spans="1:15" ht="13.2">
      <c r="A5507" t="s">
        <v>5988</v>
      </c>
      <c r="B5507" t="s">
        <v>5988</v>
      </c>
      <c r="C5507" t="s">
        <v>15155</v>
      </c>
      <c r="D5507" t="s">
        <v>42863</v>
      </c>
      <c r="E5507" t="s">
        <v>42864</v>
      </c>
      <c r="F5507">
        <v>1</v>
      </c>
      <c r="G5507">
        <v>1</v>
      </c>
      <c r="H5507" s="1">
        <v>5185</v>
      </c>
      <c r="I5507" s="87">
        <v>0.05</v>
      </c>
      <c r="J5507" s="86" t="s">
        <v>17480</v>
      </c>
      <c r="K5507" s="86" t="s">
        <v>44487</v>
      </c>
      <c r="L5507" s="86" t="s">
        <v>17486</v>
      </c>
      <c r="N5507">
        <f>IFERROR(VLOOKUP(A5507,bip!$A:$C,2,0),"")</f>
      </c>
      <c r="O5507">
        <f>IFERROR(VLOOKUP(A5507,bip!$A:$Z,3,0),"")</f>
      </c>
    </row>
    <row r="5508" spans="1:15" ht="13.2">
      <c r="A5508" t="s">
        <v>5958</v>
      </c>
      <c r="B5508" t="s">
        <v>5958</v>
      </c>
      <c r="C5508" t="s">
        <v>15155</v>
      </c>
      <c r="D5508" t="s">
        <v>32212</v>
      </c>
      <c r="E5508" t="s">
        <v>20394</v>
      </c>
      <c r="F5508">
        <v>1</v>
      </c>
      <c r="G5508">
        <v>6</v>
      </c>
      <c r="H5508" s="1">
        <v>11338</v>
      </c>
      <c r="I5508" s="87"/>
      <c r="K5508" s="86" t="s">
        <v>17485</v>
      </c>
      <c r="L5508" s="86" t="s">
        <v>17486</v>
      </c>
      <c r="N5508">
        <f>IFERROR(VLOOKUP(A5508,bip!$A:$C,2,0),"")</f>
      </c>
      <c r="O5508">
        <f>IFERROR(VLOOKUP(A5508,bip!$A:$Z,3,0),"")</f>
      </c>
    </row>
    <row r="5509" spans="1:15" ht="13.2">
      <c r="A5509" t="s">
        <v>5959</v>
      </c>
      <c r="B5509" t="s">
        <v>5959</v>
      </c>
      <c r="C5509" t="s">
        <v>15155</v>
      </c>
      <c r="D5509" t="s">
        <v>32213</v>
      </c>
      <c r="E5509" t="s">
        <v>20395</v>
      </c>
      <c r="F5509">
        <v>1</v>
      </c>
      <c r="G5509">
        <v>6</v>
      </c>
      <c r="H5509" s="1">
        <v>10924</v>
      </c>
      <c r="I5509" s="87"/>
      <c r="K5509" s="86" t="s">
        <v>17485</v>
      </c>
      <c r="L5509" s="86" t="s">
        <v>17486</v>
      </c>
      <c r="N5509">
        <f>IFERROR(VLOOKUP(A5509,bip!$A:$C,2,0),"")</f>
      </c>
      <c r="O5509">
        <f>IFERROR(VLOOKUP(A5509,bip!$A:$Z,3,0),"")</f>
      </c>
    </row>
    <row r="5510" spans="1:15" ht="13.2">
      <c r="A5510" t="s">
        <v>5970</v>
      </c>
      <c r="B5510" t="s">
        <v>5970</v>
      </c>
      <c r="C5510" t="s">
        <v>15155</v>
      </c>
      <c r="D5510" t="s">
        <v>33606</v>
      </c>
      <c r="E5510" t="s">
        <v>33607</v>
      </c>
      <c r="F5510">
        <v>1</v>
      </c>
      <c r="G5510">
        <v>100</v>
      </c>
      <c r="H5510" s="1">
        <v>470</v>
      </c>
      <c r="I5510" s="87"/>
      <c r="K5510" s="86" t="s">
        <v>17485</v>
      </c>
      <c r="L5510" s="86" t="s">
        <v>17486</v>
      </c>
      <c r="N5510">
        <f>IFERROR(VLOOKUP(A5510,bip!$A:$C,2,0),"")</f>
      </c>
      <c r="O5510">
        <f>IFERROR(VLOOKUP(A5510,bip!$A:$Z,3,0),"")</f>
      </c>
    </row>
    <row r="5511" spans="1:15" ht="13.2">
      <c r="A5511" t="s">
        <v>14109</v>
      </c>
      <c r="B5511" t="s">
        <v>16300</v>
      </c>
      <c r="C5511" t="s">
        <v>15155</v>
      </c>
      <c r="D5511" t="s">
        <v>42135</v>
      </c>
      <c r="E5511" t="s">
        <v>42136</v>
      </c>
      <c r="F5511">
        <v>1</v>
      </c>
      <c r="G5511">
        <v>3</v>
      </c>
      <c r="H5511" s="1">
        <v>5949</v>
      </c>
      <c r="I5511" s="87">
        <v>0.10</v>
      </c>
      <c r="J5511" s="86" t="s">
        <v>41688</v>
      </c>
      <c r="K5511" s="86" t="s">
        <v>44487</v>
      </c>
      <c r="L5511" s="86" t="s">
        <v>17486</v>
      </c>
      <c r="N5511">
        <f>IFERROR(VLOOKUP(A5511,bip!$A:$C,2,0),"")</f>
      </c>
      <c r="O5511">
        <f>IFERROR(VLOOKUP(A5511,bip!$A:$Z,3,0),"")</f>
      </c>
    </row>
    <row r="5512" spans="1:15" ht="13.2">
      <c r="A5512" t="s">
        <v>4814</v>
      </c>
      <c r="B5512" t="s">
        <v>4814</v>
      </c>
      <c r="C5512" t="s">
        <v>15155</v>
      </c>
      <c r="D5512" t="s">
        <v>22751</v>
      </c>
      <c r="E5512" t="s">
        <v>20077</v>
      </c>
      <c r="F5512">
        <v>1</v>
      </c>
      <c r="G5512">
        <v>20</v>
      </c>
      <c r="H5512" s="1">
        <v>3310</v>
      </c>
      <c r="I5512" s="87"/>
      <c r="K5512" s="86" t="s">
        <v>17485</v>
      </c>
      <c r="L5512" s="86" t="s">
        <v>17486</v>
      </c>
      <c r="N5512">
        <f>IFERROR(VLOOKUP(A5512,bip!$A:$C,2,0),"")</f>
      </c>
      <c r="O5512">
        <f>IFERROR(VLOOKUP(A5512,bip!$A:$Z,3,0),"")</f>
      </c>
    </row>
    <row r="5513" spans="1:15" ht="13.2">
      <c r="A5513" t="s">
        <v>4812</v>
      </c>
      <c r="B5513" t="s">
        <v>4812</v>
      </c>
      <c r="C5513" t="s">
        <v>15155</v>
      </c>
      <c r="D5513" t="s">
        <v>42865</v>
      </c>
      <c r="E5513" t="s">
        <v>20986</v>
      </c>
      <c r="F5513">
        <v>1</v>
      </c>
      <c r="G5513">
        <v>20</v>
      </c>
      <c r="H5513" s="1">
        <v>4776</v>
      </c>
      <c r="I5513" s="87"/>
      <c r="K5513" s="86" t="s">
        <v>17485</v>
      </c>
      <c r="L5513" s="86" t="s">
        <v>17486</v>
      </c>
      <c r="N5513">
        <f>IFERROR(VLOOKUP(A5513,bip!$A:$C,2,0),"")</f>
      </c>
      <c r="O5513">
        <f>IFERROR(VLOOKUP(A5513,bip!$A:$Z,3,0),"")</f>
      </c>
    </row>
    <row r="5514" spans="1:15" ht="13.2">
      <c r="A5514" t="s">
        <v>4813</v>
      </c>
      <c r="B5514" t="s">
        <v>4813</v>
      </c>
      <c r="C5514" t="s">
        <v>15155</v>
      </c>
      <c r="D5514" t="s">
        <v>22750</v>
      </c>
      <c r="E5514" t="s">
        <v>20076</v>
      </c>
      <c r="F5514">
        <v>1</v>
      </c>
      <c r="G5514">
        <v>20</v>
      </c>
      <c r="H5514" s="1">
        <v>2211</v>
      </c>
      <c r="I5514" s="87"/>
      <c r="K5514" s="86" t="s">
        <v>17485</v>
      </c>
      <c r="L5514" s="86" t="s">
        <v>17486</v>
      </c>
      <c r="N5514">
        <f>IFERROR(VLOOKUP(A5514,bip!$A:$C,2,0),"")</f>
      </c>
      <c r="O5514">
        <f>IFERROR(VLOOKUP(A5514,bip!$A:$Z,3,0),"")</f>
      </c>
    </row>
    <row r="5515" spans="1:15" ht="13.2">
      <c r="A5515" t="s">
        <v>4810</v>
      </c>
      <c r="B5515" t="s">
        <v>4810</v>
      </c>
      <c r="C5515" t="s">
        <v>15155</v>
      </c>
      <c r="D5515" t="s">
        <v>22748</v>
      </c>
      <c r="E5515" t="s">
        <v>20075</v>
      </c>
      <c r="F5515">
        <v>1</v>
      </c>
      <c r="G5515">
        <v>20</v>
      </c>
      <c r="H5515" s="1">
        <v>1183</v>
      </c>
      <c r="I5515" s="87"/>
      <c r="K5515" s="86" t="s">
        <v>17485</v>
      </c>
      <c r="L5515" s="86" t="s">
        <v>17486</v>
      </c>
      <c r="N5515">
        <f>IFERROR(VLOOKUP(A5515,bip!$A:$C,2,0),"")</f>
      </c>
      <c r="O5515">
        <f>IFERROR(VLOOKUP(A5515,bip!$A:$Z,3,0),"")</f>
      </c>
    </row>
    <row r="5516" spans="1:15" ht="13.2">
      <c r="A5516" t="s">
        <v>4811</v>
      </c>
      <c r="B5516" t="s">
        <v>4811</v>
      </c>
      <c r="C5516" t="s">
        <v>15155</v>
      </c>
      <c r="D5516" t="s">
        <v>22749</v>
      </c>
      <c r="E5516" t="s">
        <v>20985</v>
      </c>
      <c r="F5516">
        <v>1</v>
      </c>
      <c r="G5516">
        <v>20</v>
      </c>
      <c r="H5516" s="1">
        <v>2420</v>
      </c>
      <c r="I5516" s="87"/>
      <c r="K5516" s="86" t="s">
        <v>17485</v>
      </c>
      <c r="L5516" s="86" t="s">
        <v>17486</v>
      </c>
      <c r="N5516">
        <f>IFERROR(VLOOKUP(A5516,bip!$A:$C,2,0),"")</f>
      </c>
      <c r="O5516">
        <f>IFERROR(VLOOKUP(A5516,bip!$A:$Z,3,0),"")</f>
      </c>
    </row>
    <row r="5517" spans="1:15" ht="13.2">
      <c r="A5517" t="s">
        <v>4817</v>
      </c>
      <c r="B5517" t="s">
        <v>4817</v>
      </c>
      <c r="C5517" t="s">
        <v>15155</v>
      </c>
      <c r="D5517" t="s">
        <v>22754</v>
      </c>
      <c r="E5517" t="s">
        <v>20078</v>
      </c>
      <c r="F5517">
        <v>1</v>
      </c>
      <c r="G5517">
        <v>20</v>
      </c>
      <c r="H5517" s="1">
        <v>2849</v>
      </c>
      <c r="I5517" s="87"/>
      <c r="K5517" s="86" t="s">
        <v>17485</v>
      </c>
      <c r="L5517" s="86" t="s">
        <v>17486</v>
      </c>
      <c r="N5517">
        <f>IFERROR(VLOOKUP(A5517,bip!$A:$C,2,0),"")</f>
      </c>
      <c r="O5517">
        <f>IFERROR(VLOOKUP(A5517,bip!$A:$Z,3,0),"")</f>
      </c>
    </row>
    <row r="5518" spans="1:15" ht="13.2">
      <c r="A5518" t="s">
        <v>4818</v>
      </c>
      <c r="B5518" t="s">
        <v>4818</v>
      </c>
      <c r="C5518" t="s">
        <v>15155</v>
      </c>
      <c r="D5518" t="s">
        <v>32214</v>
      </c>
      <c r="E5518" t="s">
        <v>20079</v>
      </c>
      <c r="F5518">
        <v>1</v>
      </c>
      <c r="G5518">
        <v>20</v>
      </c>
      <c r="H5518" s="1">
        <v>3762</v>
      </c>
      <c r="I5518" s="87"/>
      <c r="K5518" s="86" t="s">
        <v>17485</v>
      </c>
      <c r="L5518" s="86" t="s">
        <v>17486</v>
      </c>
      <c r="N5518">
        <f>IFERROR(VLOOKUP(A5518,bip!$A:$C,2,0),"")</f>
      </c>
      <c r="O5518">
        <f>IFERROR(VLOOKUP(A5518,bip!$A:$Z,3,0),"")</f>
      </c>
    </row>
    <row r="5519" spans="1:15" ht="13.2">
      <c r="A5519" t="s">
        <v>4819</v>
      </c>
      <c r="B5519" t="s">
        <v>4819</v>
      </c>
      <c r="C5519" t="s">
        <v>15155</v>
      </c>
      <c r="D5519" t="s">
        <v>22755</v>
      </c>
      <c r="E5519" t="s">
        <v>20080</v>
      </c>
      <c r="F5519">
        <v>1</v>
      </c>
      <c r="G5519">
        <v>32</v>
      </c>
      <c r="H5519" s="1">
        <v>5291</v>
      </c>
      <c r="I5519" s="87"/>
      <c r="K5519" s="86" t="s">
        <v>17485</v>
      </c>
      <c r="L5519" s="86" t="s">
        <v>17486</v>
      </c>
      <c r="N5519">
        <f>IFERROR(VLOOKUP(A5519,bip!$A:$C,2,0),"")</f>
      </c>
      <c r="O5519">
        <f>IFERROR(VLOOKUP(A5519,bip!$A:$Z,3,0),"")</f>
      </c>
    </row>
    <row r="5520" spans="1:15" ht="13.2">
      <c r="A5520" t="s">
        <v>4820</v>
      </c>
      <c r="B5520" t="s">
        <v>4820</v>
      </c>
      <c r="C5520" t="s">
        <v>15155</v>
      </c>
      <c r="D5520" t="s">
        <v>22756</v>
      </c>
      <c r="E5520" t="s">
        <v>20081</v>
      </c>
      <c r="F5520">
        <v>1</v>
      </c>
      <c r="G5520">
        <v>20</v>
      </c>
      <c r="H5520" s="1">
        <v>5487</v>
      </c>
      <c r="I5520" s="87"/>
      <c r="K5520" s="86" t="s">
        <v>17485</v>
      </c>
      <c r="L5520" s="86" t="s">
        <v>17486</v>
      </c>
      <c r="N5520">
        <f>IFERROR(VLOOKUP(A5520,bip!$A:$C,2,0),"")</f>
      </c>
      <c r="O5520">
        <f>IFERROR(VLOOKUP(A5520,bip!$A:$Z,3,0),"")</f>
      </c>
    </row>
    <row r="5521" spans="1:15" ht="13.2">
      <c r="A5521" t="s">
        <v>14427</v>
      </c>
      <c r="B5521" t="s">
        <v>14427</v>
      </c>
      <c r="C5521" t="s">
        <v>15155</v>
      </c>
      <c r="D5521" t="s">
        <v>16297</v>
      </c>
      <c r="E5521" t="s">
        <v>42866</v>
      </c>
      <c r="F5521">
        <v>1</v>
      </c>
      <c r="G5521">
        <v>40</v>
      </c>
      <c r="H5521" s="1">
        <v>516</v>
      </c>
      <c r="I5521" s="87"/>
      <c r="K5521" s="86" t="s">
        <v>17485</v>
      </c>
      <c r="L5521" s="86" t="s">
        <v>17486</v>
      </c>
      <c r="N5521">
        <f>IFERROR(VLOOKUP(A5521,bip!$A:$C,2,0),"")</f>
      </c>
      <c r="O5521">
        <f>IFERROR(VLOOKUP(A5521,bip!$A:$Z,3,0),"")</f>
      </c>
    </row>
    <row r="5522" spans="1:15" ht="13.2">
      <c r="A5522" t="s">
        <v>14428</v>
      </c>
      <c r="B5522" t="s">
        <v>14428</v>
      </c>
      <c r="C5522" t="s">
        <v>15155</v>
      </c>
      <c r="D5522" t="s">
        <v>32215</v>
      </c>
      <c r="E5522" t="s">
        <v>42867</v>
      </c>
      <c r="F5522">
        <v>1</v>
      </c>
      <c r="G5522">
        <v>40</v>
      </c>
      <c r="H5522" s="1">
        <v>547</v>
      </c>
      <c r="I5522" s="87"/>
      <c r="K5522" s="86" t="s">
        <v>17485</v>
      </c>
      <c r="L5522" s="86" t="s">
        <v>17486</v>
      </c>
      <c r="N5522">
        <f>IFERROR(VLOOKUP(A5522,bip!$A:$C,2,0),"")</f>
      </c>
      <c r="O5522">
        <f>IFERROR(VLOOKUP(A5522,bip!$A:$Z,3,0),"")</f>
      </c>
    </row>
    <row r="5523" spans="1:15" ht="13.2">
      <c r="A5523" t="s">
        <v>4815</v>
      </c>
      <c r="B5523" t="s">
        <v>4815</v>
      </c>
      <c r="C5523" t="s">
        <v>15155</v>
      </c>
      <c r="D5523" t="s">
        <v>22753</v>
      </c>
      <c r="E5523" t="s">
        <v>20082</v>
      </c>
      <c r="F5523">
        <v>1</v>
      </c>
      <c r="G5523">
        <v>10</v>
      </c>
      <c r="H5523" s="1">
        <v>2854</v>
      </c>
      <c r="I5523" s="87"/>
      <c r="K5523" s="86" t="s">
        <v>17485</v>
      </c>
      <c r="L5523" s="86" t="s">
        <v>17486</v>
      </c>
      <c r="N5523">
        <f>IFERROR(VLOOKUP(A5523,bip!$A:$C,2,0),"")</f>
      </c>
      <c r="O5523">
        <f>IFERROR(VLOOKUP(A5523,bip!$A:$Z,3,0),"")</f>
      </c>
    </row>
    <row r="5524" spans="1:15" ht="13.2">
      <c r="A5524" t="s">
        <v>4821</v>
      </c>
      <c r="B5524" t="s">
        <v>4821</v>
      </c>
      <c r="C5524" t="s">
        <v>15155</v>
      </c>
      <c r="D5524" t="s">
        <v>22757</v>
      </c>
      <c r="E5524" t="s">
        <v>20083</v>
      </c>
      <c r="F5524">
        <v>1</v>
      </c>
      <c r="G5524">
        <v>200</v>
      </c>
      <c r="H5524" s="1">
        <v>264</v>
      </c>
      <c r="I5524" s="87"/>
      <c r="K5524" s="86" t="s">
        <v>17485</v>
      </c>
      <c r="L5524" s="86" t="s">
        <v>17486</v>
      </c>
      <c r="N5524">
        <f>IFERROR(VLOOKUP(A5524,bip!$A:$C,2,0),"")</f>
      </c>
      <c r="O5524">
        <f>IFERROR(VLOOKUP(A5524,bip!$A:$Z,3,0),"")</f>
      </c>
    </row>
    <row r="5525" spans="1:15" ht="13.2">
      <c r="A5525" t="s">
        <v>4816</v>
      </c>
      <c r="B5525" t="s">
        <v>4816</v>
      </c>
      <c r="C5525" t="s">
        <v>15155</v>
      </c>
      <c r="D5525" t="s">
        <v>22752</v>
      </c>
      <c r="E5525" t="s">
        <v>20987</v>
      </c>
      <c r="F5525">
        <v>1</v>
      </c>
      <c r="G5525">
        <v>5</v>
      </c>
      <c r="H5525" s="1">
        <v>6474</v>
      </c>
      <c r="I5525" s="87"/>
      <c r="K5525" s="86" t="s">
        <v>17485</v>
      </c>
      <c r="L5525" s="86" t="s">
        <v>17486</v>
      </c>
      <c r="N5525">
        <f>IFERROR(VLOOKUP(A5525,bip!$A:$C,2,0),"")</f>
      </c>
      <c r="O5525">
        <f>IFERROR(VLOOKUP(A5525,bip!$A:$Z,3,0),"")</f>
      </c>
    </row>
    <row r="5526" spans="1:15" ht="13.2">
      <c r="A5526" t="s">
        <v>4647</v>
      </c>
      <c r="B5526" t="s">
        <v>4647</v>
      </c>
      <c r="C5526" t="s">
        <v>15155</v>
      </c>
      <c r="D5526" t="s">
        <v>42868</v>
      </c>
      <c r="E5526" t="s">
        <v>42869</v>
      </c>
      <c r="F5526">
        <v>1</v>
      </c>
      <c r="G5526">
        <v>60</v>
      </c>
      <c r="H5526" s="1">
        <v>363</v>
      </c>
      <c r="I5526" s="87"/>
      <c r="K5526" s="86" t="s">
        <v>17485</v>
      </c>
      <c r="L5526" s="86" t="s">
        <v>17486</v>
      </c>
      <c r="N5526">
        <f>IFERROR(VLOOKUP(A5526,bip!$A:$C,2,0),"")</f>
      </c>
      <c r="O5526">
        <f>IFERROR(VLOOKUP(A5526,bip!$A:$Z,3,0),"")</f>
      </c>
    </row>
    <row r="5527" spans="1:15" ht="13.2">
      <c r="A5527" t="s">
        <v>4644</v>
      </c>
      <c r="B5527" t="s">
        <v>4644</v>
      </c>
      <c r="C5527" t="s">
        <v>15155</v>
      </c>
      <c r="D5527" t="s">
        <v>42870</v>
      </c>
      <c r="E5527" t="s">
        <v>42871</v>
      </c>
      <c r="F5527">
        <v>1</v>
      </c>
      <c r="G5527">
        <v>60</v>
      </c>
      <c r="H5527" s="1">
        <v>512</v>
      </c>
      <c r="I5527" s="87"/>
      <c r="K5527" s="86" t="s">
        <v>17485</v>
      </c>
      <c r="L5527" s="86" t="s">
        <v>17486</v>
      </c>
      <c r="N5527">
        <f>IFERROR(VLOOKUP(A5527,bip!$A:$C,2,0),"")</f>
      </c>
      <c r="O5527">
        <f>IFERROR(VLOOKUP(A5527,bip!$A:$Z,3,0),"")</f>
      </c>
    </row>
    <row r="5528" spans="1:15" ht="13.2">
      <c r="A5528" t="s">
        <v>4646</v>
      </c>
      <c r="B5528" t="s">
        <v>4646</v>
      </c>
      <c r="C5528" t="s">
        <v>15155</v>
      </c>
      <c r="D5528" t="s">
        <v>42872</v>
      </c>
      <c r="E5528" t="s">
        <v>42873</v>
      </c>
      <c r="F5528">
        <v>1</v>
      </c>
      <c r="G5528">
        <v>60</v>
      </c>
      <c r="H5528" s="1">
        <v>450</v>
      </c>
      <c r="I5528" s="87"/>
      <c r="K5528" s="86" t="s">
        <v>17485</v>
      </c>
      <c r="L5528" s="86" t="s">
        <v>17486</v>
      </c>
      <c r="N5528">
        <f>IFERROR(VLOOKUP(A5528,bip!$A:$C,2,0),"")</f>
      </c>
      <c r="O5528">
        <f>IFERROR(VLOOKUP(A5528,bip!$A:$Z,3,0),"")</f>
      </c>
    </row>
    <row r="5529" spans="1:15" ht="13.2">
      <c r="A5529" t="s">
        <v>4645</v>
      </c>
      <c r="B5529" t="s">
        <v>4645</v>
      </c>
      <c r="C5529" t="s">
        <v>15155</v>
      </c>
      <c r="D5529" t="s">
        <v>42874</v>
      </c>
      <c r="E5529" t="s">
        <v>42875</v>
      </c>
      <c r="F5529">
        <v>1</v>
      </c>
      <c r="G5529">
        <v>60</v>
      </c>
      <c r="H5529" s="1">
        <v>655</v>
      </c>
      <c r="I5529" s="87"/>
      <c r="K5529" s="86" t="s">
        <v>17485</v>
      </c>
      <c r="L5529" s="86" t="s">
        <v>17486</v>
      </c>
      <c r="N5529">
        <f>IFERROR(VLOOKUP(A5529,bip!$A:$C,2,0),"")</f>
      </c>
      <c r="O5529">
        <f>IFERROR(VLOOKUP(A5529,bip!$A:$Z,3,0),"")</f>
      </c>
    </row>
    <row r="5530" spans="1:15" ht="13.2">
      <c r="A5530" t="s">
        <v>4648</v>
      </c>
      <c r="B5530" t="s">
        <v>4648</v>
      </c>
      <c r="C5530" t="s">
        <v>15155</v>
      </c>
      <c r="D5530" t="s">
        <v>42876</v>
      </c>
      <c r="E5530" t="s">
        <v>42877</v>
      </c>
      <c r="F5530">
        <v>1</v>
      </c>
      <c r="G5530">
        <v>100</v>
      </c>
      <c r="H5530" s="1">
        <v>160</v>
      </c>
      <c r="I5530" s="87"/>
      <c r="K5530" s="86" t="s">
        <v>17485</v>
      </c>
      <c r="L5530" s="86" t="s">
        <v>17486</v>
      </c>
      <c r="N5530">
        <f>IFERROR(VLOOKUP(A5530,bip!$A:$C,2,0),"")</f>
      </c>
      <c r="O5530">
        <f>IFERROR(VLOOKUP(A5530,bip!$A:$Z,3,0),"")</f>
      </c>
    </row>
    <row r="5531" spans="1:15" ht="13.2">
      <c r="A5531" t="s">
        <v>4649</v>
      </c>
      <c r="B5531" t="s">
        <v>4649</v>
      </c>
      <c r="C5531" t="s">
        <v>15155</v>
      </c>
      <c r="D5531" t="s">
        <v>32216</v>
      </c>
      <c r="E5531" t="s">
        <v>23103</v>
      </c>
      <c r="F5531">
        <v>1</v>
      </c>
      <c r="G5531">
        <v>72</v>
      </c>
      <c r="H5531" s="1">
        <v>160</v>
      </c>
      <c r="I5531" s="87"/>
      <c r="K5531" s="86" t="s">
        <v>17485</v>
      </c>
      <c r="L5531" s="86" t="s">
        <v>17486</v>
      </c>
      <c r="N5531">
        <f>IFERROR(VLOOKUP(A5531,bip!$A:$C,2,0),"")</f>
      </c>
      <c r="O5531">
        <f>IFERROR(VLOOKUP(A5531,bip!$A:$Z,3,0),"")</f>
      </c>
    </row>
    <row r="5532" spans="1:15" ht="13.2">
      <c r="A5532" t="s">
        <v>4873</v>
      </c>
      <c r="B5532" t="s">
        <v>4873</v>
      </c>
      <c r="C5532" t="s">
        <v>15155</v>
      </c>
      <c r="D5532" t="s">
        <v>42147</v>
      </c>
      <c r="E5532" t="s">
        <v>42147</v>
      </c>
      <c r="F5532">
        <v>1</v>
      </c>
      <c r="G5532">
        <v>30</v>
      </c>
      <c r="H5532" s="1">
        <v>2480</v>
      </c>
      <c r="I5532" s="87">
        <v>0.10</v>
      </c>
      <c r="J5532" s="86" t="s">
        <v>41688</v>
      </c>
      <c r="K5532" s="86" t="s">
        <v>44487</v>
      </c>
      <c r="L5532" s="86" t="s">
        <v>17486</v>
      </c>
      <c r="N5532">
        <f>IFERROR(VLOOKUP(A5532,bip!$A:$C,2,0),"")</f>
      </c>
      <c r="O5532">
        <f>IFERROR(VLOOKUP(A5532,bip!$A:$Z,3,0),"")</f>
      </c>
    </row>
    <row r="5533" spans="1:15" ht="13.2">
      <c r="A5533" t="s">
        <v>13865</v>
      </c>
      <c r="B5533" t="s">
        <v>13865</v>
      </c>
      <c r="C5533" t="s">
        <v>15155</v>
      </c>
      <c r="D5533" t="s">
        <v>39184</v>
      </c>
      <c r="E5533" t="s">
        <v>33608</v>
      </c>
      <c r="F5533">
        <v>1</v>
      </c>
      <c r="G5533">
        <v>30</v>
      </c>
      <c r="H5533" s="1">
        <v>1795</v>
      </c>
      <c r="I5533" s="87"/>
      <c r="K5533" s="86" t="s">
        <v>17485</v>
      </c>
      <c r="L5533" s="86" t="s">
        <v>17486</v>
      </c>
      <c r="N5533">
        <f>IFERROR(VLOOKUP(A5533,bip!$A:$C,2,0),"")</f>
      </c>
      <c r="O5533">
        <f>IFERROR(VLOOKUP(A5533,bip!$A:$Z,3,0),"")</f>
      </c>
    </row>
    <row r="5534" spans="1:15" ht="13.2">
      <c r="A5534" t="s">
        <v>4828</v>
      </c>
      <c r="B5534" t="s">
        <v>4828</v>
      </c>
      <c r="C5534" t="s">
        <v>15155</v>
      </c>
      <c r="D5534" t="s">
        <v>32911</v>
      </c>
      <c r="E5534" t="s">
        <v>42878</v>
      </c>
      <c r="F5534">
        <v>1</v>
      </c>
      <c r="G5534">
        <v>50</v>
      </c>
      <c r="H5534" s="1">
        <v>3703</v>
      </c>
      <c r="I5534" s="87"/>
      <c r="K5534" s="86" t="s">
        <v>17485</v>
      </c>
      <c r="L5534" s="86" t="s">
        <v>17486</v>
      </c>
      <c r="N5534">
        <f>IFERROR(VLOOKUP(A5534,bip!$A:$C,2,0),"")</f>
      </c>
      <c r="O5534">
        <f>IFERROR(VLOOKUP(A5534,bip!$A:$Z,3,0),"")</f>
      </c>
    </row>
    <row r="5535" spans="1:15" ht="13.2">
      <c r="A5535" t="s">
        <v>4829</v>
      </c>
      <c r="B5535" t="s">
        <v>4829</v>
      </c>
      <c r="C5535" t="s">
        <v>15155</v>
      </c>
      <c r="D5535" t="s">
        <v>42879</v>
      </c>
      <c r="E5535" t="s">
        <v>42880</v>
      </c>
      <c r="F5535">
        <v>1</v>
      </c>
      <c r="G5535">
        <v>45</v>
      </c>
      <c r="H5535" s="1">
        <v>4443</v>
      </c>
      <c r="I5535" s="87"/>
      <c r="K5535" s="86" t="s">
        <v>17485</v>
      </c>
      <c r="L5535" s="86" t="s">
        <v>17486</v>
      </c>
      <c r="N5535">
        <f>IFERROR(VLOOKUP(A5535,bip!$A:$C,2,0),"")</f>
      </c>
      <c r="O5535">
        <f>IFERROR(VLOOKUP(A5535,bip!$A:$Z,3,0),"")</f>
      </c>
    </row>
    <row r="5536" spans="1:15" ht="13.2">
      <c r="A5536" t="s">
        <v>15113</v>
      </c>
      <c r="B5536" t="s">
        <v>15113</v>
      </c>
      <c r="C5536" t="s">
        <v>15155</v>
      </c>
      <c r="D5536" t="s">
        <v>32217</v>
      </c>
      <c r="E5536" t="s">
        <v>18778</v>
      </c>
      <c r="F5536">
        <v>1</v>
      </c>
      <c r="G5536">
        <v>9</v>
      </c>
      <c r="H5536" s="1">
        <v>2680</v>
      </c>
      <c r="I5536" s="87"/>
      <c r="K5536" s="86" t="s">
        <v>17485</v>
      </c>
      <c r="L5536" s="86" t="s">
        <v>17486</v>
      </c>
      <c r="N5536">
        <f>IFERROR(VLOOKUP(A5536,bip!$A:$C,2,0),"")</f>
      </c>
      <c r="O5536">
        <f>IFERROR(VLOOKUP(A5536,bip!$A:$Z,3,0),"")</f>
      </c>
    </row>
    <row r="5537" spans="1:15" ht="13.2">
      <c r="A5537" t="s">
        <v>4832</v>
      </c>
      <c r="B5537" t="s">
        <v>4832</v>
      </c>
      <c r="C5537" t="s">
        <v>15155</v>
      </c>
      <c r="D5537" t="s">
        <v>42881</v>
      </c>
      <c r="E5537" t="s">
        <v>42882</v>
      </c>
      <c r="F5537">
        <v>1</v>
      </c>
      <c r="G5537">
        <v>50</v>
      </c>
      <c r="H5537" s="1">
        <v>1680</v>
      </c>
      <c r="I5537" s="87"/>
      <c r="K5537" s="86" t="s">
        <v>17485</v>
      </c>
      <c r="L5537" s="86" t="s">
        <v>17486</v>
      </c>
      <c r="N5537">
        <f>IFERROR(VLOOKUP(A5537,bip!$A:$C,2,0),"")</f>
      </c>
      <c r="O5537">
        <f>IFERROR(VLOOKUP(A5537,bip!$A:$Z,3,0),"")</f>
      </c>
    </row>
    <row r="5538" spans="1:15" ht="13.2">
      <c r="A5538" t="s">
        <v>4830</v>
      </c>
      <c r="B5538" t="s">
        <v>4830</v>
      </c>
      <c r="C5538" t="s">
        <v>15155</v>
      </c>
      <c r="D5538" t="s">
        <v>42883</v>
      </c>
      <c r="E5538" t="s">
        <v>42884</v>
      </c>
      <c r="F5538">
        <v>1</v>
      </c>
      <c r="G5538">
        <v>50</v>
      </c>
      <c r="H5538" s="1">
        <v>4967</v>
      </c>
      <c r="I5538" s="87"/>
      <c r="K5538" s="86" t="s">
        <v>17485</v>
      </c>
      <c r="L5538" s="86" t="s">
        <v>17486</v>
      </c>
      <c r="N5538">
        <f>IFERROR(VLOOKUP(A5538,bip!$A:$C,2,0),"")</f>
      </c>
      <c r="O5538">
        <f>IFERROR(VLOOKUP(A5538,bip!$A:$Z,3,0),"")</f>
      </c>
    </row>
    <row r="5539" spans="1:15" ht="13.2">
      <c r="A5539" t="s">
        <v>4831</v>
      </c>
      <c r="B5539" t="s">
        <v>4831</v>
      </c>
      <c r="C5539" t="s">
        <v>15155</v>
      </c>
      <c r="D5539" t="s">
        <v>42885</v>
      </c>
      <c r="E5539" t="s">
        <v>42886</v>
      </c>
      <c r="F5539">
        <v>1</v>
      </c>
      <c r="G5539">
        <v>50</v>
      </c>
      <c r="H5539" s="1">
        <v>6171</v>
      </c>
      <c r="I5539" s="87"/>
      <c r="K5539" s="86" t="s">
        <v>17485</v>
      </c>
      <c r="L5539" s="86" t="s">
        <v>17486</v>
      </c>
      <c r="N5539">
        <f>IFERROR(VLOOKUP(A5539,bip!$A:$C,2,0),"")</f>
      </c>
      <c r="O5539">
        <f>IFERROR(VLOOKUP(A5539,bip!$A:$Z,3,0),"")</f>
      </c>
    </row>
    <row r="5540" spans="1:15" ht="13.2">
      <c r="A5540" t="s">
        <v>4833</v>
      </c>
      <c r="B5540" t="s">
        <v>4833</v>
      </c>
      <c r="C5540" t="s">
        <v>15155</v>
      </c>
      <c r="D5540" t="s">
        <v>42887</v>
      </c>
      <c r="E5540" t="s">
        <v>42888</v>
      </c>
      <c r="F5540">
        <v>1</v>
      </c>
      <c r="G5540">
        <v>50</v>
      </c>
      <c r="H5540" s="1">
        <v>891</v>
      </c>
      <c r="I5540" s="87"/>
      <c r="K5540" s="86" t="s">
        <v>17485</v>
      </c>
      <c r="L5540" s="86" t="s">
        <v>17486</v>
      </c>
      <c r="N5540">
        <f>IFERROR(VLOOKUP(A5540,bip!$A:$C,2,0),"")</f>
      </c>
      <c r="O5540">
        <f>IFERROR(VLOOKUP(A5540,bip!$A:$Z,3,0),"")</f>
      </c>
    </row>
    <row r="5541" spans="1:15" ht="13.2">
      <c r="A5541" t="s">
        <v>22758</v>
      </c>
      <c r="B5541" t="s">
        <v>22758</v>
      </c>
      <c r="C5541" t="s">
        <v>15155</v>
      </c>
      <c r="D5541" t="s">
        <v>42889</v>
      </c>
      <c r="E5541" t="s">
        <v>42890</v>
      </c>
      <c r="F5541">
        <v>1</v>
      </c>
      <c r="G5541">
        <v>10</v>
      </c>
      <c r="H5541" s="1">
        <v>410</v>
      </c>
      <c r="I5541" s="87"/>
      <c r="K5541" s="86" t="s">
        <v>17485</v>
      </c>
      <c r="L5541" s="86" t="s">
        <v>17486</v>
      </c>
      <c r="N5541">
        <f>IFERROR(VLOOKUP(A5541,bip!$A:$C,2,0),"")</f>
      </c>
      <c r="O5541">
        <f>IFERROR(VLOOKUP(A5541,bip!$A:$Z,3,0),"")</f>
      </c>
    </row>
    <row r="5542" spans="1:15" ht="13.2">
      <c r="A5542" t="s">
        <v>22759</v>
      </c>
      <c r="B5542" t="s">
        <v>22759</v>
      </c>
      <c r="C5542" t="s">
        <v>15155</v>
      </c>
      <c r="D5542" t="s">
        <v>42891</v>
      </c>
      <c r="E5542" t="s">
        <v>42892</v>
      </c>
      <c r="F5542">
        <v>1</v>
      </c>
      <c r="G5542">
        <v>10</v>
      </c>
      <c r="H5542" s="1">
        <v>567</v>
      </c>
      <c r="I5542" s="87"/>
      <c r="K5542" s="86" t="s">
        <v>17485</v>
      </c>
      <c r="L5542" s="86" t="s">
        <v>17486</v>
      </c>
      <c r="N5542">
        <f>IFERROR(VLOOKUP(A5542,bip!$A:$C,2,0),"")</f>
      </c>
      <c r="O5542">
        <f>IFERROR(VLOOKUP(A5542,bip!$A:$Z,3,0),"")</f>
      </c>
    </row>
    <row r="5543" spans="1:15" ht="13.2">
      <c r="A5543" t="s">
        <v>22760</v>
      </c>
      <c r="B5543" t="s">
        <v>22760</v>
      </c>
      <c r="C5543" t="s">
        <v>15155</v>
      </c>
      <c r="D5543" t="s">
        <v>42893</v>
      </c>
      <c r="E5543" t="s">
        <v>42894</v>
      </c>
      <c r="F5543">
        <v>1</v>
      </c>
      <c r="G5543">
        <v>10</v>
      </c>
      <c r="H5543" s="1">
        <v>427</v>
      </c>
      <c r="I5543" s="87"/>
      <c r="K5543" s="86" t="s">
        <v>17485</v>
      </c>
      <c r="L5543" s="86" t="s">
        <v>17486</v>
      </c>
      <c r="N5543">
        <f>IFERROR(VLOOKUP(A5543,bip!$A:$C,2,0),"")</f>
      </c>
      <c r="O5543">
        <f>IFERROR(VLOOKUP(A5543,bip!$A:$Z,3,0),"")</f>
      </c>
    </row>
    <row r="5544" spans="1:15" ht="13.2">
      <c r="A5544" t="s">
        <v>22761</v>
      </c>
      <c r="B5544" t="s">
        <v>22761</v>
      </c>
      <c r="C5544" t="s">
        <v>15155</v>
      </c>
      <c r="D5544" t="s">
        <v>42895</v>
      </c>
      <c r="E5544" t="s">
        <v>42896</v>
      </c>
      <c r="F5544">
        <v>1</v>
      </c>
      <c r="G5544">
        <v>10</v>
      </c>
      <c r="H5544" s="1">
        <v>590</v>
      </c>
      <c r="I5544" s="87"/>
      <c r="K5544" s="86" t="s">
        <v>17485</v>
      </c>
      <c r="L5544" s="86" t="s">
        <v>17486</v>
      </c>
      <c r="N5544">
        <f>IFERROR(VLOOKUP(A5544,bip!$A:$C,2,0),"")</f>
      </c>
      <c r="O5544">
        <f>IFERROR(VLOOKUP(A5544,bip!$A:$Z,3,0),"")</f>
      </c>
    </row>
    <row r="5545" spans="1:15" ht="13.2">
      <c r="A5545" t="s">
        <v>4822</v>
      </c>
      <c r="B5545" t="s">
        <v>4822</v>
      </c>
      <c r="C5545" t="s">
        <v>15155</v>
      </c>
      <c r="D5545" t="s">
        <v>42897</v>
      </c>
      <c r="E5545" t="s">
        <v>42898</v>
      </c>
      <c r="F5545">
        <v>1</v>
      </c>
      <c r="G5545">
        <v>36</v>
      </c>
      <c r="H5545" s="1">
        <v>285</v>
      </c>
      <c r="I5545" s="87">
        <v>0.05</v>
      </c>
      <c r="J5545" s="86" t="s">
        <v>17480</v>
      </c>
      <c r="K5545" s="86" t="s">
        <v>44487</v>
      </c>
      <c r="L5545" s="86" t="s">
        <v>17486</v>
      </c>
      <c r="N5545">
        <f>IFERROR(VLOOKUP(A5545,bip!$A:$C,2,0),"")</f>
      </c>
      <c r="O5545">
        <f>IFERROR(VLOOKUP(A5545,bip!$A:$Z,3,0),"")</f>
      </c>
    </row>
    <row r="5546" spans="1:15" ht="13.2">
      <c r="A5546" t="s">
        <v>4823</v>
      </c>
      <c r="B5546" t="s">
        <v>4823</v>
      </c>
      <c r="C5546" t="s">
        <v>15155</v>
      </c>
      <c r="D5546" t="s">
        <v>42899</v>
      </c>
      <c r="E5546" t="s">
        <v>42900</v>
      </c>
      <c r="F5546">
        <v>1</v>
      </c>
      <c r="G5546">
        <v>36</v>
      </c>
      <c r="H5546" s="1">
        <v>359</v>
      </c>
      <c r="I5546" s="87">
        <v>0.05</v>
      </c>
      <c r="J5546" s="86" t="s">
        <v>17480</v>
      </c>
      <c r="K5546" s="86" t="s">
        <v>44487</v>
      </c>
      <c r="L5546" s="86" t="s">
        <v>17486</v>
      </c>
      <c r="N5546">
        <f>IFERROR(VLOOKUP(A5546,bip!$A:$C,2,0),"")</f>
      </c>
      <c r="O5546">
        <f>IFERROR(VLOOKUP(A5546,bip!$A:$Z,3,0),"")</f>
      </c>
    </row>
    <row r="5547" spans="1:15" ht="13.2">
      <c r="A5547" t="s">
        <v>39185</v>
      </c>
      <c r="B5547" t="s">
        <v>39185</v>
      </c>
      <c r="C5547" t="s">
        <v>15155</v>
      </c>
      <c r="D5547" t="s">
        <v>42901</v>
      </c>
      <c r="E5547" t="s">
        <v>42902</v>
      </c>
      <c r="F5547">
        <v>1</v>
      </c>
      <c r="G5547">
        <v>48</v>
      </c>
      <c r="H5547" s="1">
        <v>137</v>
      </c>
      <c r="I5547" s="87"/>
      <c r="K5547" s="86" t="s">
        <v>17485</v>
      </c>
      <c r="L5547" s="86" t="s">
        <v>17486</v>
      </c>
      <c r="M5547" s="86" t="s">
        <v>17487</v>
      </c>
      <c r="N5547">
        <f>IFERROR(VLOOKUP(A5547,bip!$A:$C,2,0),"")</f>
      </c>
      <c r="O5547">
        <f>IFERROR(VLOOKUP(A5547,bip!$A:$Z,3,0),"")</f>
      </c>
    </row>
    <row r="5548" spans="1:15" ht="13.2">
      <c r="A5548" t="s">
        <v>39186</v>
      </c>
      <c r="B5548" t="s">
        <v>39186</v>
      </c>
      <c r="C5548" t="s">
        <v>15155</v>
      </c>
      <c r="D5548" t="s">
        <v>42903</v>
      </c>
      <c r="E5548" t="s">
        <v>42904</v>
      </c>
      <c r="F5548">
        <v>1</v>
      </c>
      <c r="G5548">
        <v>36</v>
      </c>
      <c r="H5548" s="1">
        <v>265</v>
      </c>
      <c r="I5548" s="87"/>
      <c r="K5548" s="86" t="s">
        <v>17485</v>
      </c>
      <c r="L5548" s="86" t="s">
        <v>17486</v>
      </c>
      <c r="M5548" s="86" t="s">
        <v>17487</v>
      </c>
      <c r="N5548">
        <f>IFERROR(VLOOKUP(A5548,bip!$A:$C,2,0),"")</f>
      </c>
      <c r="O5548">
        <f>IFERROR(VLOOKUP(A5548,bip!$A:$Z,3,0),"")</f>
      </c>
    </row>
    <row r="5549" spans="1:15" ht="13.2">
      <c r="A5549" t="s">
        <v>39187</v>
      </c>
      <c r="B5549" t="s">
        <v>39187</v>
      </c>
      <c r="C5549" t="s">
        <v>15155</v>
      </c>
      <c r="D5549" t="s">
        <v>42905</v>
      </c>
      <c r="E5549" t="s">
        <v>42906</v>
      </c>
      <c r="F5549">
        <v>1</v>
      </c>
      <c r="G5549">
        <v>36</v>
      </c>
      <c r="H5549" s="1">
        <v>333</v>
      </c>
      <c r="I5549" s="87"/>
      <c r="K5549" s="86" t="s">
        <v>17485</v>
      </c>
      <c r="L5549" s="86" t="s">
        <v>17486</v>
      </c>
      <c r="M5549" s="86" t="s">
        <v>17487</v>
      </c>
      <c r="N5549">
        <f>IFERROR(VLOOKUP(A5549,bip!$A:$C,2,0),"")</f>
      </c>
      <c r="O5549">
        <f>IFERROR(VLOOKUP(A5549,bip!$A:$Z,3,0),"")</f>
      </c>
    </row>
    <row r="5550" spans="1:15" ht="13.2">
      <c r="A5550" t="s">
        <v>4824</v>
      </c>
      <c r="B5550" t="s">
        <v>4824</v>
      </c>
      <c r="C5550" t="s">
        <v>15155</v>
      </c>
      <c r="D5550" t="s">
        <v>32218</v>
      </c>
      <c r="E5550" t="s">
        <v>42907</v>
      </c>
      <c r="F5550">
        <v>1</v>
      </c>
      <c r="G5550">
        <v>36</v>
      </c>
      <c r="H5550" s="1">
        <v>199</v>
      </c>
      <c r="I5550" s="87">
        <v>0.05</v>
      </c>
      <c r="J5550" s="86" t="s">
        <v>17480</v>
      </c>
      <c r="K5550" s="86" t="s">
        <v>44487</v>
      </c>
      <c r="L5550" s="86" t="s">
        <v>17486</v>
      </c>
      <c r="N5550">
        <f>IFERROR(VLOOKUP(A5550,bip!$A:$C,2,0),"")</f>
      </c>
      <c r="O5550">
        <f>IFERROR(VLOOKUP(A5550,bip!$A:$Z,3,0),"")</f>
      </c>
    </row>
    <row r="5551" spans="1:15" ht="13.2">
      <c r="A5551" t="s">
        <v>4825</v>
      </c>
      <c r="B5551" t="s">
        <v>4825</v>
      </c>
      <c r="C5551" t="s">
        <v>15155</v>
      </c>
      <c r="D5551" t="s">
        <v>32219</v>
      </c>
      <c r="E5551" t="s">
        <v>42908</v>
      </c>
      <c r="F5551">
        <v>1</v>
      </c>
      <c r="G5551">
        <v>36</v>
      </c>
      <c r="H5551" s="1">
        <v>251</v>
      </c>
      <c r="I5551" s="87">
        <v>0.05</v>
      </c>
      <c r="J5551" s="86" t="s">
        <v>17480</v>
      </c>
      <c r="K5551" s="86" t="s">
        <v>44487</v>
      </c>
      <c r="L5551" s="86" t="s">
        <v>17486</v>
      </c>
      <c r="N5551">
        <f>IFERROR(VLOOKUP(A5551,bip!$A:$C,2,0),"")</f>
      </c>
      <c r="O5551">
        <f>IFERROR(VLOOKUP(A5551,bip!$A:$Z,3,0),"")</f>
      </c>
    </row>
    <row r="5552" spans="1:15" ht="13.2">
      <c r="A5552" t="s">
        <v>4826</v>
      </c>
      <c r="B5552" t="s">
        <v>4826</v>
      </c>
      <c r="C5552" t="s">
        <v>15155</v>
      </c>
      <c r="D5552" t="s">
        <v>32220</v>
      </c>
      <c r="E5552" t="s">
        <v>42909</v>
      </c>
      <c r="F5552">
        <v>1</v>
      </c>
      <c r="G5552">
        <v>36</v>
      </c>
      <c r="H5552" s="1">
        <v>296</v>
      </c>
      <c r="I5552" s="87">
        <v>0.05</v>
      </c>
      <c r="J5552" s="86" t="s">
        <v>17480</v>
      </c>
      <c r="K5552" s="86" t="s">
        <v>44487</v>
      </c>
      <c r="L5552" s="86" t="s">
        <v>17486</v>
      </c>
      <c r="N5552">
        <f>IFERROR(VLOOKUP(A5552,bip!$A:$C,2,0),"")</f>
      </c>
      <c r="O5552">
        <f>IFERROR(VLOOKUP(A5552,bip!$A:$Z,3,0),"")</f>
      </c>
    </row>
    <row r="5553" spans="1:15" ht="13.2">
      <c r="A5553" t="s">
        <v>5803</v>
      </c>
      <c r="B5553" t="s">
        <v>5803</v>
      </c>
      <c r="C5553" t="s">
        <v>15155</v>
      </c>
      <c r="D5553" t="s">
        <v>32221</v>
      </c>
      <c r="E5553" t="s">
        <v>42910</v>
      </c>
      <c r="F5553">
        <v>1</v>
      </c>
      <c r="G5553">
        <v>36</v>
      </c>
      <c r="H5553" s="1">
        <v>108</v>
      </c>
      <c r="I5553" s="87"/>
      <c r="K5553" s="86" t="s">
        <v>17485</v>
      </c>
      <c r="L5553" s="86" t="s">
        <v>17486</v>
      </c>
      <c r="N5553">
        <f>IFERROR(VLOOKUP(A5553,bip!$A:$C,2,0),"")</f>
      </c>
      <c r="O5553">
        <f>IFERROR(VLOOKUP(A5553,bip!$A:$Z,3,0),"")</f>
      </c>
    </row>
    <row r="5554" spans="1:15" ht="13.2">
      <c r="A5554" t="s">
        <v>13837</v>
      </c>
      <c r="B5554" t="s">
        <v>13837</v>
      </c>
      <c r="C5554" t="s">
        <v>15155</v>
      </c>
      <c r="D5554" t="s">
        <v>32222</v>
      </c>
      <c r="E5554" t="s">
        <v>42911</v>
      </c>
      <c r="F5554">
        <v>1</v>
      </c>
      <c r="G5554">
        <v>36</v>
      </c>
      <c r="H5554" s="1">
        <v>92</v>
      </c>
      <c r="I5554" s="87"/>
      <c r="K5554" s="86" t="s">
        <v>17485</v>
      </c>
      <c r="L5554" s="86" t="s">
        <v>17486</v>
      </c>
      <c r="N5554">
        <f>IFERROR(VLOOKUP(A5554,bip!$A:$C,2,0),"")</f>
      </c>
      <c r="O5554">
        <f>IFERROR(VLOOKUP(A5554,bip!$A:$Z,3,0),"")</f>
      </c>
    </row>
    <row r="5555" spans="1:15" ht="13.2">
      <c r="A5555" t="s">
        <v>5804</v>
      </c>
      <c r="B5555" t="s">
        <v>5804</v>
      </c>
      <c r="C5555" t="s">
        <v>15155</v>
      </c>
      <c r="D5555" t="s">
        <v>42912</v>
      </c>
      <c r="E5555" t="s">
        <v>42913</v>
      </c>
      <c r="F5555">
        <v>1</v>
      </c>
      <c r="G5555">
        <v>36</v>
      </c>
      <c r="H5555" s="1">
        <v>197</v>
      </c>
      <c r="I5555" s="87"/>
      <c r="K5555" s="86" t="s">
        <v>17485</v>
      </c>
      <c r="L5555" s="86" t="s">
        <v>17486</v>
      </c>
      <c r="N5555">
        <f>IFERROR(VLOOKUP(A5555,bip!$A:$C,2,0),"")</f>
      </c>
      <c r="O5555">
        <f>IFERROR(VLOOKUP(A5555,bip!$A:$Z,3,0),"")</f>
      </c>
    </row>
    <row r="5556" spans="1:15" ht="13.2">
      <c r="A5556" t="s">
        <v>13838</v>
      </c>
      <c r="B5556" t="s">
        <v>13838</v>
      </c>
      <c r="C5556" t="s">
        <v>15155</v>
      </c>
      <c r="D5556" t="s">
        <v>32223</v>
      </c>
      <c r="E5556" t="s">
        <v>42914</v>
      </c>
      <c r="F5556">
        <v>1</v>
      </c>
      <c r="G5556">
        <v>36</v>
      </c>
      <c r="H5556" s="1">
        <v>168</v>
      </c>
      <c r="I5556" s="87"/>
      <c r="K5556" s="86" t="s">
        <v>17485</v>
      </c>
      <c r="L5556" s="86" t="s">
        <v>17486</v>
      </c>
      <c r="N5556">
        <f>IFERROR(VLOOKUP(A5556,bip!$A:$C,2,0),"")</f>
      </c>
      <c r="O5556">
        <f>IFERROR(VLOOKUP(A5556,bip!$A:$Z,3,0),"")</f>
      </c>
    </row>
    <row r="5557" spans="1:15" ht="13.2">
      <c r="A5557" t="s">
        <v>5805</v>
      </c>
      <c r="B5557" t="s">
        <v>5805</v>
      </c>
      <c r="C5557" t="s">
        <v>15155</v>
      </c>
      <c r="D5557" t="s">
        <v>32224</v>
      </c>
      <c r="E5557" t="s">
        <v>42915</v>
      </c>
      <c r="F5557">
        <v>1</v>
      </c>
      <c r="G5557">
        <v>36</v>
      </c>
      <c r="H5557" s="1">
        <v>313</v>
      </c>
      <c r="I5557" s="87"/>
      <c r="K5557" s="86" t="s">
        <v>17485</v>
      </c>
      <c r="L5557" s="86" t="s">
        <v>17486</v>
      </c>
      <c r="N5557">
        <f>IFERROR(VLOOKUP(A5557,bip!$A:$C,2,0),"")</f>
      </c>
      <c r="O5557">
        <f>IFERROR(VLOOKUP(A5557,bip!$A:$Z,3,0),"")</f>
      </c>
    </row>
    <row r="5558" spans="1:15" ht="13.2">
      <c r="A5558" t="s">
        <v>13839</v>
      </c>
      <c r="B5558" t="s">
        <v>13839</v>
      </c>
      <c r="C5558" t="s">
        <v>15155</v>
      </c>
      <c r="D5558" t="s">
        <v>32225</v>
      </c>
      <c r="E5558" t="s">
        <v>42916</v>
      </c>
      <c r="F5558">
        <v>1</v>
      </c>
      <c r="G5558">
        <v>36</v>
      </c>
      <c r="H5558" s="1">
        <v>266</v>
      </c>
      <c r="I5558" s="87"/>
      <c r="K5558" s="86" t="s">
        <v>17485</v>
      </c>
      <c r="L5558" s="86" t="s">
        <v>17486</v>
      </c>
      <c r="N5558">
        <f>IFERROR(VLOOKUP(A5558,bip!$A:$C,2,0),"")</f>
      </c>
      <c r="O5558">
        <f>IFERROR(VLOOKUP(A5558,bip!$A:$Z,3,0),"")</f>
      </c>
    </row>
    <row r="5559" spans="1:15" ht="13.2">
      <c r="A5559" t="s">
        <v>4863</v>
      </c>
      <c r="B5559" t="s">
        <v>4863</v>
      </c>
      <c r="C5559" t="s">
        <v>15155</v>
      </c>
      <c r="D5559" t="s">
        <v>22769</v>
      </c>
      <c r="E5559" t="s">
        <v>20998</v>
      </c>
      <c r="F5559">
        <v>1</v>
      </c>
      <c r="G5559">
        <v>90</v>
      </c>
      <c r="H5559" s="1">
        <v>494</v>
      </c>
      <c r="I5559" s="87"/>
      <c r="K5559" s="86" t="s">
        <v>17485</v>
      </c>
      <c r="L5559" s="86" t="s">
        <v>17486</v>
      </c>
      <c r="N5559">
        <f>IFERROR(VLOOKUP(A5559,bip!$A:$C,2,0),"")</f>
      </c>
      <c r="O5559">
        <f>IFERROR(VLOOKUP(A5559,bip!$A:$Z,3,0),"")</f>
      </c>
    </row>
    <row r="5560" spans="1:15" ht="13.2">
      <c r="A5560" t="s">
        <v>4864</v>
      </c>
      <c r="B5560" t="s">
        <v>4864</v>
      </c>
      <c r="C5560" t="s">
        <v>15155</v>
      </c>
      <c r="D5560" t="s">
        <v>22770</v>
      </c>
      <c r="E5560" t="s">
        <v>20995</v>
      </c>
      <c r="F5560">
        <v>1</v>
      </c>
      <c r="G5560">
        <v>90</v>
      </c>
      <c r="H5560" s="1">
        <v>578</v>
      </c>
      <c r="I5560" s="87"/>
      <c r="K5560" s="86" t="s">
        <v>17485</v>
      </c>
      <c r="L5560" s="86" t="s">
        <v>17486</v>
      </c>
      <c r="N5560">
        <f>IFERROR(VLOOKUP(A5560,bip!$A:$C,2,0),"")</f>
      </c>
      <c r="O5560">
        <f>IFERROR(VLOOKUP(A5560,bip!$A:$Z,3,0),"")</f>
      </c>
    </row>
    <row r="5561" spans="1:15" ht="13.2">
      <c r="A5561" t="s">
        <v>4861</v>
      </c>
      <c r="B5561" t="s">
        <v>4861</v>
      </c>
      <c r="C5561" t="s">
        <v>15155</v>
      </c>
      <c r="D5561" t="s">
        <v>32227</v>
      </c>
      <c r="E5561" t="s">
        <v>20990</v>
      </c>
      <c r="F5561">
        <v>1</v>
      </c>
      <c r="G5561">
        <v>60</v>
      </c>
      <c r="H5561" s="1">
        <v>241</v>
      </c>
      <c r="I5561" s="87"/>
      <c r="K5561" s="86" t="s">
        <v>17485</v>
      </c>
      <c r="L5561" s="86" t="s">
        <v>17486</v>
      </c>
      <c r="N5561">
        <f>IFERROR(VLOOKUP(A5561,bip!$A:$C,2,0),"")</f>
      </c>
      <c r="O5561">
        <f>IFERROR(VLOOKUP(A5561,bip!$A:$Z,3,0),"")</f>
      </c>
    </row>
    <row r="5562" spans="1:15" ht="13.2">
      <c r="A5562" t="s">
        <v>4862</v>
      </c>
      <c r="B5562" t="s">
        <v>4862</v>
      </c>
      <c r="C5562" t="s">
        <v>15155</v>
      </c>
      <c r="D5562" t="s">
        <v>22768</v>
      </c>
      <c r="E5562" t="s">
        <v>20999</v>
      </c>
      <c r="F5562">
        <v>1</v>
      </c>
      <c r="G5562">
        <v>150</v>
      </c>
      <c r="H5562" s="1">
        <v>346</v>
      </c>
      <c r="I5562" s="87"/>
      <c r="K5562" s="86" t="s">
        <v>17485</v>
      </c>
      <c r="L5562" s="86" t="s">
        <v>17486</v>
      </c>
      <c r="N5562">
        <f>IFERROR(VLOOKUP(A5562,bip!$A:$C,2,0),"")</f>
      </c>
      <c r="O5562">
        <f>IFERROR(VLOOKUP(A5562,bip!$A:$Z,3,0),"")</f>
      </c>
    </row>
    <row r="5563" spans="1:15" ht="13.2">
      <c r="A5563" t="s">
        <v>21397</v>
      </c>
      <c r="B5563" t="s">
        <v>21397</v>
      </c>
      <c r="C5563" t="s">
        <v>15155</v>
      </c>
      <c r="D5563" t="s">
        <v>32228</v>
      </c>
      <c r="E5563" t="s">
        <v>21398</v>
      </c>
      <c r="F5563">
        <v>1</v>
      </c>
      <c r="G5563">
        <v>8</v>
      </c>
      <c r="H5563" s="1">
        <v>986</v>
      </c>
      <c r="I5563" s="87"/>
      <c r="K5563" s="86" t="s">
        <v>17485</v>
      </c>
      <c r="L5563" s="86" t="s">
        <v>17486</v>
      </c>
      <c r="N5563">
        <f>IFERROR(VLOOKUP(A5563,bip!$A:$C,2,0),"")</f>
      </c>
      <c r="O5563">
        <f>IFERROR(VLOOKUP(A5563,bip!$A:$Z,3,0),"")</f>
      </c>
    </row>
    <row r="5564" spans="1:15" ht="13.2">
      <c r="A5564" t="s">
        <v>4871</v>
      </c>
      <c r="B5564" t="s">
        <v>4871</v>
      </c>
      <c r="C5564" t="s">
        <v>15155</v>
      </c>
      <c r="D5564" t="s">
        <v>22775</v>
      </c>
      <c r="E5564" t="s">
        <v>20991</v>
      </c>
      <c r="F5564">
        <v>1</v>
      </c>
      <c r="G5564">
        <v>90</v>
      </c>
      <c r="H5564" s="1">
        <v>494</v>
      </c>
      <c r="I5564" s="87"/>
      <c r="K5564" s="86" t="s">
        <v>17485</v>
      </c>
      <c r="L5564" s="86" t="s">
        <v>17486</v>
      </c>
      <c r="N5564">
        <f>IFERROR(VLOOKUP(A5564,bip!$A:$C,2,0),"")</f>
      </c>
      <c r="O5564">
        <f>IFERROR(VLOOKUP(A5564,bip!$A:$Z,3,0),"")</f>
      </c>
    </row>
    <row r="5565" spans="1:15" ht="13.2">
      <c r="A5565" t="s">
        <v>4867</v>
      </c>
      <c r="B5565" t="s">
        <v>4867</v>
      </c>
      <c r="C5565" t="s">
        <v>15155</v>
      </c>
      <c r="D5565" t="s">
        <v>22772</v>
      </c>
      <c r="E5565" t="s">
        <v>20992</v>
      </c>
      <c r="F5565">
        <v>1</v>
      </c>
      <c r="G5565">
        <v>60</v>
      </c>
      <c r="H5565" s="1">
        <v>494</v>
      </c>
      <c r="I5565" s="87"/>
      <c r="K5565" s="86" t="s">
        <v>17485</v>
      </c>
      <c r="L5565" s="86" t="s">
        <v>17486</v>
      </c>
      <c r="N5565">
        <f>IFERROR(VLOOKUP(A5565,bip!$A:$C,2,0),"")</f>
      </c>
      <c r="O5565">
        <f>IFERROR(VLOOKUP(A5565,bip!$A:$Z,3,0),"")</f>
      </c>
    </row>
    <row r="5566" spans="1:15" ht="13.2">
      <c r="A5566" t="s">
        <v>4872</v>
      </c>
      <c r="B5566" t="s">
        <v>4872</v>
      </c>
      <c r="C5566" t="s">
        <v>15155</v>
      </c>
      <c r="D5566" t="s">
        <v>22776</v>
      </c>
      <c r="E5566" t="s">
        <v>20993</v>
      </c>
      <c r="F5566">
        <v>1</v>
      </c>
      <c r="G5566">
        <v>90</v>
      </c>
      <c r="H5566" s="1">
        <v>578</v>
      </c>
      <c r="I5566" s="87"/>
      <c r="K5566" s="86" t="s">
        <v>17485</v>
      </c>
      <c r="L5566" s="86" t="s">
        <v>17486</v>
      </c>
      <c r="N5566">
        <f>IFERROR(VLOOKUP(A5566,bip!$A:$C,2,0),"")</f>
      </c>
      <c r="O5566">
        <f>IFERROR(VLOOKUP(A5566,bip!$A:$Z,3,0),"")</f>
      </c>
    </row>
    <row r="5567" spans="1:15" ht="13.2">
      <c r="A5567" t="s">
        <v>4868</v>
      </c>
      <c r="B5567" t="s">
        <v>4868</v>
      </c>
      <c r="C5567" t="s">
        <v>15155</v>
      </c>
      <c r="D5567" t="s">
        <v>22773</v>
      </c>
      <c r="E5567" t="s">
        <v>20994</v>
      </c>
      <c r="F5567">
        <v>1</v>
      </c>
      <c r="G5567">
        <v>60</v>
      </c>
      <c r="H5567" s="1">
        <v>578</v>
      </c>
      <c r="I5567" s="87"/>
      <c r="K5567" s="86" t="s">
        <v>17485</v>
      </c>
      <c r="L5567" s="86" t="s">
        <v>17486</v>
      </c>
      <c r="N5567">
        <f>IFERROR(VLOOKUP(A5567,bip!$A:$C,2,0),"")</f>
      </c>
      <c r="O5567">
        <f>IFERROR(VLOOKUP(A5567,bip!$A:$Z,3,0),"")</f>
      </c>
    </row>
    <row r="5568" spans="1:15" ht="13.2">
      <c r="A5568" t="s">
        <v>4869</v>
      </c>
      <c r="B5568" t="s">
        <v>4869</v>
      </c>
      <c r="C5568" t="s">
        <v>15155</v>
      </c>
      <c r="D5568" t="s">
        <v>22767</v>
      </c>
      <c r="E5568" t="s">
        <v>20988</v>
      </c>
      <c r="F5568">
        <v>1</v>
      </c>
      <c r="G5568">
        <v>60</v>
      </c>
      <c r="H5568" s="1">
        <v>241</v>
      </c>
      <c r="I5568" s="87"/>
      <c r="K5568" s="86" t="s">
        <v>17485</v>
      </c>
      <c r="L5568" s="86" t="s">
        <v>17486</v>
      </c>
      <c r="N5568">
        <f>IFERROR(VLOOKUP(A5568,bip!$A:$C,2,0),"")</f>
      </c>
      <c r="O5568">
        <f>IFERROR(VLOOKUP(A5568,bip!$A:$Z,3,0),"")</f>
      </c>
    </row>
    <row r="5569" spans="1:15" ht="13.2">
      <c r="A5569" t="s">
        <v>4865</v>
      </c>
      <c r="B5569" t="s">
        <v>4865</v>
      </c>
      <c r="C5569" t="s">
        <v>15155</v>
      </c>
      <c r="D5569" t="s">
        <v>32226</v>
      </c>
      <c r="E5569" t="s">
        <v>20989</v>
      </c>
      <c r="F5569">
        <v>1</v>
      </c>
      <c r="G5569">
        <v>60</v>
      </c>
      <c r="H5569" s="1">
        <v>241</v>
      </c>
      <c r="I5569" s="87"/>
      <c r="K5569" s="86" t="s">
        <v>17485</v>
      </c>
      <c r="L5569" s="86" t="s">
        <v>17486</v>
      </c>
      <c r="N5569">
        <f>IFERROR(VLOOKUP(A5569,bip!$A:$C,2,0),"")</f>
      </c>
      <c r="O5569">
        <f>IFERROR(VLOOKUP(A5569,bip!$A:$Z,3,0),"")</f>
      </c>
    </row>
    <row r="5570" spans="1:15" ht="13.2">
      <c r="A5570" t="s">
        <v>4870</v>
      </c>
      <c r="B5570" t="s">
        <v>4870</v>
      </c>
      <c r="C5570" t="s">
        <v>15155</v>
      </c>
      <c r="D5570" t="s">
        <v>22774</v>
      </c>
      <c r="E5570" t="s">
        <v>20996</v>
      </c>
      <c r="F5570">
        <v>1</v>
      </c>
      <c r="G5570">
        <v>150</v>
      </c>
      <c r="H5570" s="1">
        <v>346</v>
      </c>
      <c r="I5570" s="87"/>
      <c r="K5570" s="86" t="s">
        <v>17485</v>
      </c>
      <c r="L5570" s="86" t="s">
        <v>17486</v>
      </c>
      <c r="N5570">
        <f>IFERROR(VLOOKUP(A5570,bip!$A:$C,2,0),"")</f>
      </c>
      <c r="O5570">
        <f>IFERROR(VLOOKUP(A5570,bip!$A:$Z,3,0),"")</f>
      </c>
    </row>
    <row r="5571" spans="1:15" ht="13.2">
      <c r="A5571" t="s">
        <v>4866</v>
      </c>
      <c r="B5571" t="s">
        <v>4866</v>
      </c>
      <c r="C5571" t="s">
        <v>15155</v>
      </c>
      <c r="D5571" t="s">
        <v>22771</v>
      </c>
      <c r="E5571" t="s">
        <v>20997</v>
      </c>
      <c r="F5571">
        <v>1</v>
      </c>
      <c r="G5571">
        <v>100</v>
      </c>
      <c r="H5571" s="1">
        <v>346</v>
      </c>
      <c r="I5571" s="87"/>
      <c r="K5571" s="86" t="s">
        <v>17485</v>
      </c>
      <c r="L5571" s="86" t="s">
        <v>17486</v>
      </c>
      <c r="N5571">
        <f>IFERROR(VLOOKUP(A5571,bip!$A:$C,2,0),"")</f>
      </c>
      <c r="O5571">
        <f>IFERROR(VLOOKUP(A5571,bip!$A:$Z,3,0),"")</f>
      </c>
    </row>
    <row r="5572" spans="1:15" ht="13.2">
      <c r="A5572" t="s">
        <v>4853</v>
      </c>
      <c r="B5572" t="s">
        <v>4853</v>
      </c>
      <c r="C5572" t="s">
        <v>15155</v>
      </c>
      <c r="D5572" t="s">
        <v>26000</v>
      </c>
      <c r="E5572" t="s">
        <v>42917</v>
      </c>
      <c r="F5572">
        <v>1</v>
      </c>
      <c r="G5572">
        <v>36</v>
      </c>
      <c r="H5572" s="1">
        <v>879</v>
      </c>
      <c r="I5572" s="87"/>
      <c r="K5572" s="86" t="s">
        <v>17485</v>
      </c>
      <c r="L5572" s="86" t="s">
        <v>17486</v>
      </c>
      <c r="N5572">
        <f>IFERROR(VLOOKUP(A5572,bip!$A:$C,2,0),"")</f>
      </c>
      <c r="O5572">
        <f>IFERROR(VLOOKUP(A5572,bip!$A:$Z,3,0),"")</f>
      </c>
    </row>
    <row r="5573" spans="1:15" ht="13.2">
      <c r="A5573" t="s">
        <v>4859</v>
      </c>
      <c r="B5573" t="s">
        <v>4859</v>
      </c>
      <c r="C5573" t="s">
        <v>15155</v>
      </c>
      <c r="D5573" t="s">
        <v>42918</v>
      </c>
      <c r="E5573" t="s">
        <v>42919</v>
      </c>
      <c r="F5573">
        <v>1</v>
      </c>
      <c r="G5573">
        <v>40</v>
      </c>
      <c r="H5573" s="1">
        <v>806</v>
      </c>
      <c r="I5573" s="87"/>
      <c r="K5573" s="86" t="s">
        <v>17485</v>
      </c>
      <c r="L5573" s="86" t="s">
        <v>17486</v>
      </c>
      <c r="N5573">
        <f>IFERROR(VLOOKUP(A5573,bip!$A:$C,2,0),"")</f>
      </c>
      <c r="O5573">
        <f>IFERROR(VLOOKUP(A5573,bip!$A:$Z,3,0),"")</f>
      </c>
    </row>
    <row r="5574" spans="1:15" ht="13.2">
      <c r="A5574" t="s">
        <v>4860</v>
      </c>
      <c r="B5574" t="s">
        <v>4860</v>
      </c>
      <c r="C5574" t="s">
        <v>15155</v>
      </c>
      <c r="D5574" t="s">
        <v>42920</v>
      </c>
      <c r="E5574" t="s">
        <v>42921</v>
      </c>
      <c r="F5574">
        <v>1</v>
      </c>
      <c r="G5574">
        <v>15</v>
      </c>
      <c r="H5574" s="1">
        <v>1792</v>
      </c>
      <c r="I5574" s="87"/>
      <c r="K5574" s="86" t="s">
        <v>17485</v>
      </c>
      <c r="L5574" s="86" t="s">
        <v>17486</v>
      </c>
      <c r="N5574">
        <f>IFERROR(VLOOKUP(A5574,bip!$A:$C,2,0),"")</f>
      </c>
      <c r="O5574">
        <f>IFERROR(VLOOKUP(A5574,bip!$A:$Z,3,0),"")</f>
      </c>
    </row>
    <row r="5575" spans="1:15" ht="13.2">
      <c r="A5575" t="s">
        <v>4855</v>
      </c>
      <c r="B5575" t="s">
        <v>4855</v>
      </c>
      <c r="C5575" t="s">
        <v>15155</v>
      </c>
      <c r="D5575" t="s">
        <v>26003</v>
      </c>
      <c r="E5575" t="s">
        <v>26004</v>
      </c>
      <c r="F5575">
        <v>1</v>
      </c>
      <c r="G5575">
        <v>80</v>
      </c>
      <c r="H5575" s="1">
        <v>197</v>
      </c>
      <c r="I5575" s="87"/>
      <c r="K5575" s="86" t="s">
        <v>17485</v>
      </c>
      <c r="L5575" s="86" t="s">
        <v>17486</v>
      </c>
      <c r="N5575">
        <f>IFERROR(VLOOKUP(A5575,bip!$A:$C,2,0),"")</f>
      </c>
      <c r="O5575">
        <f>IFERROR(VLOOKUP(A5575,bip!$A:$Z,3,0),"")</f>
      </c>
    </row>
    <row r="5576" spans="1:15" ht="13.2">
      <c r="A5576" t="s">
        <v>4856</v>
      </c>
      <c r="B5576" t="s">
        <v>4856</v>
      </c>
      <c r="C5576" t="s">
        <v>15155</v>
      </c>
      <c r="D5576" t="s">
        <v>26005</v>
      </c>
      <c r="E5576" t="s">
        <v>26006</v>
      </c>
      <c r="F5576">
        <v>1</v>
      </c>
      <c r="G5576">
        <v>80</v>
      </c>
      <c r="H5576" s="1">
        <v>253</v>
      </c>
      <c r="I5576" s="87"/>
      <c r="K5576" s="86" t="s">
        <v>17485</v>
      </c>
      <c r="L5576" s="86" t="s">
        <v>17486</v>
      </c>
      <c r="N5576">
        <f>IFERROR(VLOOKUP(A5576,bip!$A:$C,2,0),"")</f>
      </c>
      <c r="O5576">
        <f>IFERROR(VLOOKUP(A5576,bip!$A:$Z,3,0),"")</f>
      </c>
    </row>
    <row r="5577" spans="1:15" ht="13.2">
      <c r="A5577" t="s">
        <v>4857</v>
      </c>
      <c r="B5577" t="s">
        <v>4857</v>
      </c>
      <c r="C5577" t="s">
        <v>15155</v>
      </c>
      <c r="D5577" t="s">
        <v>26007</v>
      </c>
      <c r="E5577" t="s">
        <v>26008</v>
      </c>
      <c r="F5577">
        <v>1</v>
      </c>
      <c r="G5577">
        <v>80</v>
      </c>
      <c r="H5577" s="1">
        <v>316</v>
      </c>
      <c r="I5577" s="87"/>
      <c r="K5577" s="86" t="s">
        <v>17485</v>
      </c>
      <c r="L5577" s="86" t="s">
        <v>17486</v>
      </c>
      <c r="N5577">
        <f>IFERROR(VLOOKUP(A5577,bip!$A:$C,2,0),"")</f>
      </c>
      <c r="O5577">
        <f>IFERROR(VLOOKUP(A5577,bip!$A:$Z,3,0),"")</f>
      </c>
    </row>
    <row r="5578" spans="1:15" ht="13.2">
      <c r="A5578" t="s">
        <v>4854</v>
      </c>
      <c r="B5578" t="s">
        <v>4854</v>
      </c>
      <c r="C5578" t="s">
        <v>15155</v>
      </c>
      <c r="D5578" t="s">
        <v>26001</v>
      </c>
      <c r="E5578" t="s">
        <v>26002</v>
      </c>
      <c r="F5578">
        <v>1</v>
      </c>
      <c r="G5578">
        <v>80</v>
      </c>
      <c r="H5578" s="1">
        <v>187</v>
      </c>
      <c r="I5578" s="87"/>
      <c r="K5578" s="86" t="s">
        <v>17485</v>
      </c>
      <c r="L5578" s="86" t="s">
        <v>17486</v>
      </c>
      <c r="N5578">
        <f>IFERROR(VLOOKUP(A5578,bip!$A:$C,2,0),"")</f>
      </c>
      <c r="O5578">
        <f>IFERROR(VLOOKUP(A5578,bip!$A:$Z,3,0),"")</f>
      </c>
    </row>
    <row r="5579" spans="1:15" ht="13.2">
      <c r="A5579" t="s">
        <v>4858</v>
      </c>
      <c r="B5579" t="s">
        <v>4858</v>
      </c>
      <c r="C5579" t="s">
        <v>15155</v>
      </c>
      <c r="D5579" t="s">
        <v>26009</v>
      </c>
      <c r="E5579" t="s">
        <v>26010</v>
      </c>
      <c r="F5579">
        <v>1</v>
      </c>
      <c r="G5579">
        <v>120</v>
      </c>
      <c r="H5579" s="1">
        <v>197</v>
      </c>
      <c r="I5579" s="87"/>
      <c r="K5579" s="86" t="s">
        <v>17485</v>
      </c>
      <c r="L5579" s="86" t="s">
        <v>17486</v>
      </c>
      <c r="N5579">
        <f>IFERROR(VLOOKUP(A5579,bip!$A:$C,2,0),"")</f>
      </c>
      <c r="O5579">
        <f>IFERROR(VLOOKUP(A5579,bip!$A:$Z,3,0),"")</f>
      </c>
    </row>
    <row r="5580" spans="1:15" ht="13.2">
      <c r="A5580" t="s">
        <v>4843</v>
      </c>
      <c r="B5580" t="s">
        <v>4843</v>
      </c>
      <c r="C5580" t="s">
        <v>15155</v>
      </c>
      <c r="D5580" t="s">
        <v>42922</v>
      </c>
      <c r="E5580" t="s">
        <v>42923</v>
      </c>
      <c r="F5580">
        <v>1</v>
      </c>
      <c r="G5580">
        <v>24</v>
      </c>
      <c r="H5580" s="1">
        <v>248</v>
      </c>
      <c r="I5580" s="87"/>
      <c r="K5580" s="86" t="s">
        <v>17485</v>
      </c>
      <c r="L5580" s="86" t="s">
        <v>17486</v>
      </c>
      <c r="N5580">
        <f>IFERROR(VLOOKUP(A5580,bip!$A:$C,2,0),"")</f>
      </c>
      <c r="O5580">
        <f>IFERROR(VLOOKUP(A5580,bip!$A:$Z,3,0),"")</f>
      </c>
    </row>
    <row r="5581" spans="1:15" ht="13.2">
      <c r="A5581" t="s">
        <v>4844</v>
      </c>
      <c r="B5581" t="s">
        <v>4844</v>
      </c>
      <c r="C5581" t="s">
        <v>15155</v>
      </c>
      <c r="D5581" t="s">
        <v>42924</v>
      </c>
      <c r="E5581" t="s">
        <v>42925</v>
      </c>
      <c r="F5581">
        <v>1</v>
      </c>
      <c r="G5581">
        <v>24</v>
      </c>
      <c r="H5581" s="1">
        <v>272</v>
      </c>
      <c r="I5581" s="87"/>
      <c r="K5581" s="86" t="s">
        <v>17485</v>
      </c>
      <c r="L5581" s="86" t="s">
        <v>17486</v>
      </c>
      <c r="N5581">
        <f>IFERROR(VLOOKUP(A5581,bip!$A:$C,2,0),"")</f>
      </c>
      <c r="O5581">
        <f>IFERROR(VLOOKUP(A5581,bip!$A:$Z,3,0),"")</f>
      </c>
    </row>
    <row r="5582" spans="1:15" ht="13.2">
      <c r="A5582" t="s">
        <v>4845</v>
      </c>
      <c r="B5582" t="s">
        <v>4845</v>
      </c>
      <c r="C5582" t="s">
        <v>15155</v>
      </c>
      <c r="D5582" t="s">
        <v>42926</v>
      </c>
      <c r="E5582" t="s">
        <v>42927</v>
      </c>
      <c r="F5582">
        <v>1</v>
      </c>
      <c r="G5582">
        <v>24</v>
      </c>
      <c r="H5582" s="1">
        <v>303</v>
      </c>
      <c r="I5582" s="87"/>
      <c r="K5582" s="86" t="s">
        <v>17485</v>
      </c>
      <c r="L5582" s="86" t="s">
        <v>17486</v>
      </c>
      <c r="N5582">
        <f>IFERROR(VLOOKUP(A5582,bip!$A:$C,2,0),"")</f>
      </c>
      <c r="O5582">
        <f>IFERROR(VLOOKUP(A5582,bip!$A:$Z,3,0),"")</f>
      </c>
    </row>
    <row r="5583" spans="1:15" ht="13.2">
      <c r="A5583" t="s">
        <v>4839</v>
      </c>
      <c r="B5583" t="s">
        <v>4839</v>
      </c>
      <c r="C5583" t="s">
        <v>15155</v>
      </c>
      <c r="D5583" t="s">
        <v>42928</v>
      </c>
      <c r="E5583" t="s">
        <v>42929</v>
      </c>
      <c r="F5583">
        <v>1</v>
      </c>
      <c r="G5583">
        <v>24</v>
      </c>
      <c r="H5583" s="1">
        <v>633</v>
      </c>
      <c r="I5583" s="87"/>
      <c r="K5583" s="86" t="s">
        <v>17485</v>
      </c>
      <c r="L5583" s="86" t="s">
        <v>17486</v>
      </c>
      <c r="N5583">
        <f>IFERROR(VLOOKUP(A5583,bip!$A:$C,2,0),"")</f>
      </c>
      <c r="O5583">
        <f>IFERROR(VLOOKUP(A5583,bip!$A:$Z,3,0),"")</f>
      </c>
    </row>
    <row r="5584" spans="1:15" ht="13.2">
      <c r="A5584" t="s">
        <v>4846</v>
      </c>
      <c r="B5584" t="s">
        <v>4846</v>
      </c>
      <c r="C5584" t="s">
        <v>15155</v>
      </c>
      <c r="D5584" t="s">
        <v>42930</v>
      </c>
      <c r="E5584" t="s">
        <v>42931</v>
      </c>
      <c r="F5584">
        <v>1</v>
      </c>
      <c r="G5584">
        <v>24</v>
      </c>
      <c r="H5584" s="1">
        <v>342</v>
      </c>
      <c r="I5584" s="87"/>
      <c r="K5584" s="86" t="s">
        <v>17485</v>
      </c>
      <c r="L5584" s="86" t="s">
        <v>17486</v>
      </c>
      <c r="N5584">
        <f>IFERROR(VLOOKUP(A5584,bip!$A:$C,2,0),"")</f>
      </c>
      <c r="O5584">
        <f>IFERROR(VLOOKUP(A5584,bip!$A:$Z,3,0),"")</f>
      </c>
    </row>
    <row r="5585" spans="1:15" ht="13.2">
      <c r="A5585" t="s">
        <v>4841</v>
      </c>
      <c r="B5585" t="s">
        <v>4841</v>
      </c>
      <c r="C5585" t="s">
        <v>15155</v>
      </c>
      <c r="D5585" t="s">
        <v>42932</v>
      </c>
      <c r="E5585" t="s">
        <v>42933</v>
      </c>
      <c r="F5585">
        <v>1</v>
      </c>
      <c r="G5585">
        <v>40</v>
      </c>
      <c r="H5585" s="1">
        <v>564</v>
      </c>
      <c r="I5585" s="87"/>
      <c r="K5585" s="86" t="s">
        <v>17485</v>
      </c>
      <c r="L5585" s="86" t="s">
        <v>17486</v>
      </c>
      <c r="N5585">
        <f>IFERROR(VLOOKUP(A5585,bip!$A:$C,2,0),"")</f>
      </c>
      <c r="O5585">
        <f>IFERROR(VLOOKUP(A5585,bip!$A:$Z,3,0),"")</f>
      </c>
    </row>
    <row r="5586" spans="1:15" ht="13.2">
      <c r="A5586" t="s">
        <v>4847</v>
      </c>
      <c r="B5586" t="s">
        <v>4847</v>
      </c>
      <c r="C5586" t="s">
        <v>15155</v>
      </c>
      <c r="D5586" t="s">
        <v>42934</v>
      </c>
      <c r="E5586" t="s">
        <v>42935</v>
      </c>
      <c r="F5586">
        <v>1</v>
      </c>
      <c r="G5586">
        <v>12</v>
      </c>
      <c r="H5586" s="1">
        <v>442</v>
      </c>
      <c r="I5586" s="87"/>
      <c r="K5586" s="86" t="s">
        <v>17485</v>
      </c>
      <c r="L5586" s="86" t="s">
        <v>17486</v>
      </c>
      <c r="N5586">
        <f>IFERROR(VLOOKUP(A5586,bip!$A:$C,2,0),"")</f>
      </c>
      <c r="O5586">
        <f>IFERROR(VLOOKUP(A5586,bip!$A:$Z,3,0),"")</f>
      </c>
    </row>
    <row r="5587" spans="1:15" ht="13.2">
      <c r="A5587" t="s">
        <v>4840</v>
      </c>
      <c r="B5587" t="s">
        <v>4840</v>
      </c>
      <c r="C5587" t="s">
        <v>15155</v>
      </c>
      <c r="D5587" t="s">
        <v>42936</v>
      </c>
      <c r="E5587" t="s">
        <v>42937</v>
      </c>
      <c r="F5587">
        <v>1</v>
      </c>
      <c r="G5587">
        <v>12</v>
      </c>
      <c r="H5587" s="1">
        <v>999</v>
      </c>
      <c r="I5587" s="87"/>
      <c r="K5587" s="86" t="s">
        <v>17485</v>
      </c>
      <c r="L5587" s="86" t="s">
        <v>17486</v>
      </c>
      <c r="N5587">
        <f>IFERROR(VLOOKUP(A5587,bip!$A:$C,2,0),"")</f>
      </c>
      <c r="O5587">
        <f>IFERROR(VLOOKUP(A5587,bip!$A:$Z,3,0),"")</f>
      </c>
    </row>
    <row r="5588" spans="1:15" ht="13.2">
      <c r="A5588" t="s">
        <v>4848</v>
      </c>
      <c r="B5588" t="s">
        <v>4848</v>
      </c>
      <c r="C5588" t="s">
        <v>15155</v>
      </c>
      <c r="D5588" t="s">
        <v>42938</v>
      </c>
      <c r="E5588" t="s">
        <v>42939</v>
      </c>
      <c r="F5588">
        <v>1</v>
      </c>
      <c r="G5588">
        <v>12</v>
      </c>
      <c r="H5588" s="1">
        <v>540</v>
      </c>
      <c r="I5588" s="87"/>
      <c r="K5588" s="86" t="s">
        <v>17485</v>
      </c>
      <c r="L5588" s="86" t="s">
        <v>17486</v>
      </c>
      <c r="N5588">
        <f>IFERROR(VLOOKUP(A5588,bip!$A:$C,2,0),"")</f>
      </c>
      <c r="O5588">
        <f>IFERROR(VLOOKUP(A5588,bip!$A:$Z,3,0),"")</f>
      </c>
    </row>
    <row r="5589" spans="1:15" ht="13.2">
      <c r="A5589" t="s">
        <v>4842</v>
      </c>
      <c r="B5589" t="s">
        <v>4842</v>
      </c>
      <c r="C5589" t="s">
        <v>15155</v>
      </c>
      <c r="D5589" t="s">
        <v>42940</v>
      </c>
      <c r="E5589" t="s">
        <v>42941</v>
      </c>
      <c r="F5589">
        <v>1</v>
      </c>
      <c r="G5589">
        <v>40</v>
      </c>
      <c r="H5589" s="1">
        <v>891</v>
      </c>
      <c r="I5589" s="87"/>
      <c r="K5589" s="86" t="s">
        <v>17485</v>
      </c>
      <c r="L5589" s="86" t="s">
        <v>17486</v>
      </c>
      <c r="N5589">
        <f>IFERROR(VLOOKUP(A5589,bip!$A:$C,2,0),"")</f>
      </c>
      <c r="O5589">
        <f>IFERROR(VLOOKUP(A5589,bip!$A:$Z,3,0),"")</f>
      </c>
    </row>
    <row r="5590" spans="1:15" ht="13.2">
      <c r="A5590" t="s">
        <v>4849</v>
      </c>
      <c r="B5590" t="s">
        <v>4849</v>
      </c>
      <c r="C5590" t="s">
        <v>15155</v>
      </c>
      <c r="D5590" t="s">
        <v>42942</v>
      </c>
      <c r="E5590" t="s">
        <v>42943</v>
      </c>
      <c r="F5590">
        <v>1</v>
      </c>
      <c r="G5590">
        <v>24</v>
      </c>
      <c r="H5590" s="1">
        <v>380</v>
      </c>
      <c r="I5590" s="87"/>
      <c r="K5590" s="86" t="s">
        <v>17485</v>
      </c>
      <c r="L5590" s="86" t="s">
        <v>17486</v>
      </c>
      <c r="N5590">
        <f>IFERROR(VLOOKUP(A5590,bip!$A:$C,2,0),"")</f>
      </c>
      <c r="O5590">
        <f>IFERROR(VLOOKUP(A5590,bip!$A:$Z,3,0),"")</f>
      </c>
    </row>
    <row r="5591" spans="1:15" ht="13.2">
      <c r="A5591" t="s">
        <v>4838</v>
      </c>
      <c r="B5591" t="s">
        <v>4838</v>
      </c>
      <c r="C5591" t="s">
        <v>15155</v>
      </c>
      <c r="D5591" t="s">
        <v>42944</v>
      </c>
      <c r="E5591" t="s">
        <v>42945</v>
      </c>
      <c r="F5591">
        <v>1</v>
      </c>
      <c r="G5591">
        <v>10</v>
      </c>
      <c r="H5591" s="1">
        <v>219</v>
      </c>
      <c r="I5591" s="87"/>
      <c r="K5591" s="86" t="s">
        <v>17485</v>
      </c>
      <c r="L5591" s="86" t="s">
        <v>17486</v>
      </c>
      <c r="N5591">
        <f>IFERROR(VLOOKUP(A5591,bip!$A:$C,2,0),"")</f>
      </c>
      <c r="O5591">
        <f>IFERROR(VLOOKUP(A5591,bip!$A:$Z,3,0),"")</f>
      </c>
    </row>
    <row r="5592" spans="1:15" ht="13.2">
      <c r="A5592" t="s">
        <v>4836</v>
      </c>
      <c r="B5592" t="s">
        <v>4836</v>
      </c>
      <c r="C5592" t="s">
        <v>15155</v>
      </c>
      <c r="D5592" t="s">
        <v>42946</v>
      </c>
      <c r="E5592" t="s">
        <v>42947</v>
      </c>
      <c r="F5592">
        <v>1</v>
      </c>
      <c r="G5592">
        <v>12</v>
      </c>
      <c r="H5592" s="1">
        <v>960</v>
      </c>
      <c r="I5592" s="87"/>
      <c r="K5592" s="86" t="s">
        <v>17485</v>
      </c>
      <c r="L5592" s="86" t="s">
        <v>17486</v>
      </c>
      <c r="N5592">
        <f>IFERROR(VLOOKUP(A5592,bip!$A:$C,2,0),"")</f>
      </c>
      <c r="O5592">
        <f>IFERROR(VLOOKUP(A5592,bip!$A:$Z,3,0),"")</f>
      </c>
    </row>
    <row r="5593" spans="1:15" ht="13.2">
      <c r="A5593" t="s">
        <v>4835</v>
      </c>
      <c r="B5593" t="s">
        <v>4835</v>
      </c>
      <c r="C5593" t="s">
        <v>15155</v>
      </c>
      <c r="D5593" t="s">
        <v>16298</v>
      </c>
      <c r="E5593" t="s">
        <v>20084</v>
      </c>
      <c r="F5593">
        <v>1</v>
      </c>
      <c r="G5593">
        <v>10</v>
      </c>
      <c r="H5593" s="1">
        <v>1650</v>
      </c>
      <c r="I5593" s="87"/>
      <c r="K5593" s="86" t="s">
        <v>17485</v>
      </c>
      <c r="L5593" s="86" t="s">
        <v>17486</v>
      </c>
      <c r="N5593">
        <f>IFERROR(VLOOKUP(A5593,bip!$A:$C,2,0),"")</f>
      </c>
      <c r="O5593">
        <f>IFERROR(VLOOKUP(A5593,bip!$A:$Z,3,0),"")</f>
      </c>
    </row>
    <row r="5594" spans="1:15" ht="13.2">
      <c r="A5594" t="s">
        <v>4834</v>
      </c>
      <c r="B5594" t="s">
        <v>4834</v>
      </c>
      <c r="C5594" t="s">
        <v>15155</v>
      </c>
      <c r="D5594" t="s">
        <v>22762</v>
      </c>
      <c r="E5594" t="s">
        <v>24863</v>
      </c>
      <c r="F5594">
        <v>1</v>
      </c>
      <c r="G5594">
        <v>10</v>
      </c>
      <c r="H5594" s="1">
        <v>2929</v>
      </c>
      <c r="I5594" s="87"/>
      <c r="K5594" s="86" t="s">
        <v>17485</v>
      </c>
      <c r="L5594" s="86" t="s">
        <v>17486</v>
      </c>
      <c r="N5594">
        <f>IFERROR(VLOOKUP(A5594,bip!$A:$C,2,0),"")</f>
      </c>
      <c r="O5594">
        <f>IFERROR(VLOOKUP(A5594,bip!$A:$Z,3,0),"")</f>
      </c>
    </row>
    <row r="5595" spans="1:15" ht="13.2">
      <c r="A5595" t="s">
        <v>4850</v>
      </c>
      <c r="B5595" t="s">
        <v>4850</v>
      </c>
      <c r="C5595" t="s">
        <v>15155</v>
      </c>
      <c r="D5595" t="s">
        <v>22764</v>
      </c>
      <c r="E5595" t="s">
        <v>20085</v>
      </c>
      <c r="F5595">
        <v>1</v>
      </c>
      <c r="G5595">
        <v>6</v>
      </c>
      <c r="H5595" s="1">
        <v>842</v>
      </c>
      <c r="I5595" s="87"/>
      <c r="K5595" s="86" t="s">
        <v>17485</v>
      </c>
      <c r="L5595" s="86" t="s">
        <v>17486</v>
      </c>
      <c r="N5595">
        <f>IFERROR(VLOOKUP(A5595,bip!$A:$C,2,0),"")</f>
      </c>
      <c r="O5595">
        <f>IFERROR(VLOOKUP(A5595,bip!$A:$Z,3,0),"")</f>
      </c>
    </row>
    <row r="5596" spans="1:15" ht="13.2">
      <c r="A5596" t="s">
        <v>4851</v>
      </c>
      <c r="B5596" t="s">
        <v>4851</v>
      </c>
      <c r="C5596" t="s">
        <v>15155</v>
      </c>
      <c r="D5596" t="s">
        <v>22766</v>
      </c>
      <c r="E5596" t="s">
        <v>42948</v>
      </c>
      <c r="F5596">
        <v>1</v>
      </c>
      <c r="G5596">
        <v>10</v>
      </c>
      <c r="H5596" s="1">
        <v>374</v>
      </c>
      <c r="I5596" s="87"/>
      <c r="K5596" s="86" t="s">
        <v>17485</v>
      </c>
      <c r="L5596" s="86" t="s">
        <v>17486</v>
      </c>
      <c r="N5596">
        <f>IFERROR(VLOOKUP(A5596,bip!$A:$C,2,0),"")</f>
      </c>
      <c r="O5596">
        <f>IFERROR(VLOOKUP(A5596,bip!$A:$Z,3,0),"")</f>
      </c>
    </row>
    <row r="5597" spans="1:15" ht="13.2">
      <c r="A5597" t="s">
        <v>4852</v>
      </c>
      <c r="B5597" t="s">
        <v>4852</v>
      </c>
      <c r="C5597" t="s">
        <v>15155</v>
      </c>
      <c r="D5597" t="s">
        <v>22765</v>
      </c>
      <c r="E5597" t="s">
        <v>42949</v>
      </c>
      <c r="F5597">
        <v>1</v>
      </c>
      <c r="G5597">
        <v>10</v>
      </c>
      <c r="H5597" s="1">
        <v>311</v>
      </c>
      <c r="I5597" s="87"/>
      <c r="K5597" s="86" t="s">
        <v>17485</v>
      </c>
      <c r="L5597" s="86" t="s">
        <v>17486</v>
      </c>
      <c r="N5597">
        <f>IFERROR(VLOOKUP(A5597,bip!$A:$C,2,0),"")</f>
      </c>
      <c r="O5597">
        <f>IFERROR(VLOOKUP(A5597,bip!$A:$Z,3,0),"")</f>
      </c>
    </row>
    <row r="5598" spans="1:15" ht="13.2">
      <c r="A5598" t="s">
        <v>13714</v>
      </c>
      <c r="B5598" t="s">
        <v>13714</v>
      </c>
      <c r="C5598" t="s">
        <v>15155</v>
      </c>
      <c r="D5598" t="s">
        <v>41719</v>
      </c>
      <c r="E5598" t="s">
        <v>41720</v>
      </c>
      <c r="F5598">
        <v>6</v>
      </c>
      <c r="G5598">
        <v>504</v>
      </c>
      <c r="H5598" s="1">
        <v>29</v>
      </c>
      <c r="I5598" s="87">
        <v>0.10</v>
      </c>
      <c r="J5598" s="86" t="s">
        <v>41688</v>
      </c>
      <c r="K5598" s="86" t="s">
        <v>44487</v>
      </c>
      <c r="L5598" s="86" t="s">
        <v>17486</v>
      </c>
      <c r="N5598">
        <f>IFERROR(VLOOKUP(A5598,bip!$A:$C,2,0),"")</f>
      </c>
      <c r="O5598">
        <f>IFERROR(VLOOKUP(A5598,bip!$A:$Z,3,0),"")</f>
      </c>
    </row>
    <row r="5599" spans="1:15" ht="13.2">
      <c r="A5599" t="s">
        <v>13841</v>
      </c>
      <c r="B5599" t="s">
        <v>13841</v>
      </c>
      <c r="C5599" t="s">
        <v>15155</v>
      </c>
      <c r="D5599" t="s">
        <v>29244</v>
      </c>
      <c r="E5599" t="s">
        <v>20103</v>
      </c>
      <c r="F5599">
        <v>1</v>
      </c>
      <c r="G5599">
        <v>300</v>
      </c>
      <c r="H5599" s="1">
        <v>44</v>
      </c>
      <c r="I5599" s="87">
        <v>0.25</v>
      </c>
      <c r="J5599" s="86" t="s">
        <v>41688</v>
      </c>
      <c r="K5599" s="86" t="s">
        <v>44487</v>
      </c>
      <c r="L5599" s="86" t="s">
        <v>17486</v>
      </c>
      <c r="N5599">
        <f>IFERROR(VLOOKUP(A5599,bip!$A:$C,2,0),"")</f>
      </c>
      <c r="O5599">
        <f>IFERROR(VLOOKUP(A5599,bip!$A:$Z,3,0),"")</f>
      </c>
    </row>
    <row r="5600" spans="1:15" ht="13.2">
      <c r="A5600" t="s">
        <v>4735</v>
      </c>
      <c r="B5600" t="s">
        <v>4735</v>
      </c>
      <c r="C5600" t="s">
        <v>15155</v>
      </c>
      <c r="D5600" t="s">
        <v>42523</v>
      </c>
      <c r="E5600" t="s">
        <v>42524</v>
      </c>
      <c r="F5600">
        <v>1</v>
      </c>
      <c r="G5600">
        <v>1</v>
      </c>
      <c r="H5600" s="1">
        <v>11832</v>
      </c>
      <c r="I5600" s="87">
        <v>0.05</v>
      </c>
      <c r="J5600" s="86" t="s">
        <v>17480</v>
      </c>
      <c r="K5600" s="86" t="s">
        <v>44487</v>
      </c>
      <c r="L5600" s="86" t="s">
        <v>17486</v>
      </c>
      <c r="N5600">
        <f>IFERROR(VLOOKUP(A5600,bip!$A:$C,2,0),"")</f>
      </c>
      <c r="O5600">
        <f>IFERROR(VLOOKUP(A5600,bip!$A:$Z,3,0),"")</f>
      </c>
    </row>
    <row r="5601" spans="1:15" ht="13.2">
      <c r="A5601" t="s">
        <v>4736</v>
      </c>
      <c r="B5601" t="s">
        <v>4736</v>
      </c>
      <c r="C5601" t="s">
        <v>15155</v>
      </c>
      <c r="D5601" t="s">
        <v>42525</v>
      </c>
      <c r="E5601" t="s">
        <v>42526</v>
      </c>
      <c r="F5601">
        <v>1</v>
      </c>
      <c r="G5601">
        <v>1</v>
      </c>
      <c r="H5601" s="1">
        <v>13828</v>
      </c>
      <c r="I5601" s="87"/>
      <c r="K5601" s="86" t="s">
        <v>17485</v>
      </c>
      <c r="L5601" s="86" t="s">
        <v>17486</v>
      </c>
      <c r="N5601">
        <f>IFERROR(VLOOKUP(A5601,bip!$A:$C,2,0),"")</f>
      </c>
      <c r="O5601">
        <f>IFERROR(VLOOKUP(A5601,bip!$A:$Z,3,0),"")</f>
      </c>
    </row>
    <row r="5602" spans="1:15" ht="13.2">
      <c r="A5602" t="s">
        <v>4733</v>
      </c>
      <c r="B5602" t="s">
        <v>4733</v>
      </c>
      <c r="C5602" t="s">
        <v>15155</v>
      </c>
      <c r="D5602" t="s">
        <v>42527</v>
      </c>
      <c r="E5602" t="s">
        <v>42528</v>
      </c>
      <c r="F5602">
        <v>1</v>
      </c>
      <c r="G5602">
        <v>1</v>
      </c>
      <c r="H5602" s="1">
        <v>6095</v>
      </c>
      <c r="I5602" s="87">
        <v>0.05</v>
      </c>
      <c r="J5602" s="86" t="s">
        <v>17480</v>
      </c>
      <c r="K5602" s="86" t="s">
        <v>44487</v>
      </c>
      <c r="L5602" s="86" t="s">
        <v>17486</v>
      </c>
      <c r="N5602">
        <f>IFERROR(VLOOKUP(A5602,bip!$A:$C,2,0),"")</f>
      </c>
      <c r="O5602">
        <f>IFERROR(VLOOKUP(A5602,bip!$A:$Z,3,0),"")</f>
      </c>
    </row>
    <row r="5603" spans="1:15" ht="13.2">
      <c r="A5603" t="s">
        <v>4734</v>
      </c>
      <c r="B5603" t="s">
        <v>4734</v>
      </c>
      <c r="C5603" t="s">
        <v>15155</v>
      </c>
      <c r="D5603" t="s">
        <v>42529</v>
      </c>
      <c r="E5603" t="s">
        <v>32229</v>
      </c>
      <c r="F5603">
        <v>1</v>
      </c>
      <c r="G5603">
        <v>1</v>
      </c>
      <c r="H5603" s="1">
        <v>9167</v>
      </c>
      <c r="I5603" s="87">
        <v>0.05</v>
      </c>
      <c r="J5603" s="86" t="s">
        <v>17480</v>
      </c>
      <c r="K5603" s="86" t="s">
        <v>44487</v>
      </c>
      <c r="L5603" s="86" t="s">
        <v>17486</v>
      </c>
      <c r="N5603">
        <f>IFERROR(VLOOKUP(A5603,bip!$A:$C,2,0),"")</f>
      </c>
      <c r="O5603">
        <f>IFERROR(VLOOKUP(A5603,bip!$A:$Z,3,0),"")</f>
      </c>
    </row>
    <row r="5604" spans="1:15" ht="13.2">
      <c r="A5604" t="s">
        <v>14429</v>
      </c>
      <c r="B5604" t="s">
        <v>14429</v>
      </c>
      <c r="C5604" t="s">
        <v>15155</v>
      </c>
      <c r="D5604" t="s">
        <v>42530</v>
      </c>
      <c r="E5604" t="s">
        <v>42531</v>
      </c>
      <c r="F5604">
        <v>1</v>
      </c>
      <c r="G5604">
        <v>1</v>
      </c>
      <c r="H5604" s="1">
        <v>1277</v>
      </c>
      <c r="I5604" s="87">
        <v>0.05</v>
      </c>
      <c r="J5604" s="86" t="s">
        <v>17480</v>
      </c>
      <c r="K5604" s="86" t="s">
        <v>44487</v>
      </c>
      <c r="L5604" s="86" t="s">
        <v>17486</v>
      </c>
      <c r="N5604">
        <f>IFERROR(VLOOKUP(A5604,bip!$A:$C,2,0),"")</f>
      </c>
      <c r="O5604">
        <f>IFERROR(VLOOKUP(A5604,bip!$A:$Z,3,0),"")</f>
      </c>
    </row>
    <row r="5605" spans="1:15" ht="13.2">
      <c r="A5605" t="s">
        <v>14430</v>
      </c>
      <c r="B5605" t="s">
        <v>14430</v>
      </c>
      <c r="C5605" t="s">
        <v>15155</v>
      </c>
      <c r="D5605" t="s">
        <v>42532</v>
      </c>
      <c r="E5605" t="s">
        <v>42533</v>
      </c>
      <c r="F5605">
        <v>1</v>
      </c>
      <c r="G5605">
        <v>1</v>
      </c>
      <c r="H5605" s="1">
        <v>1403</v>
      </c>
      <c r="I5605" s="87"/>
      <c r="K5605" s="86" t="s">
        <v>17485</v>
      </c>
      <c r="L5605" s="86" t="s">
        <v>17486</v>
      </c>
      <c r="N5605">
        <f>IFERROR(VLOOKUP(A5605,bip!$A:$C,2,0),"")</f>
      </c>
      <c r="O5605">
        <f>IFERROR(VLOOKUP(A5605,bip!$A:$Z,3,0),"")</f>
      </c>
    </row>
    <row r="5606" spans="1:15" ht="13.2">
      <c r="A5606" t="s">
        <v>4732</v>
      </c>
      <c r="B5606" t="s">
        <v>4732</v>
      </c>
      <c r="C5606" t="s">
        <v>15155</v>
      </c>
      <c r="D5606" t="s">
        <v>32230</v>
      </c>
      <c r="E5606" t="s">
        <v>20983</v>
      </c>
      <c r="F5606">
        <v>1</v>
      </c>
      <c r="G5606">
        <v>1</v>
      </c>
      <c r="H5606" s="1">
        <v>7592</v>
      </c>
      <c r="I5606" s="87">
        <v>0.05</v>
      </c>
      <c r="J5606" s="86" t="s">
        <v>17480</v>
      </c>
      <c r="K5606" s="86" t="s">
        <v>44487</v>
      </c>
      <c r="L5606" s="86" t="s">
        <v>17486</v>
      </c>
      <c r="N5606">
        <f>IFERROR(VLOOKUP(A5606,bip!$A:$C,2,0),"")</f>
      </c>
      <c r="O5606">
        <f>IFERROR(VLOOKUP(A5606,bip!$A:$Z,3,0),"")</f>
      </c>
    </row>
    <row r="5607" spans="1:15" ht="13.2">
      <c r="A5607" t="s">
        <v>4731</v>
      </c>
      <c r="B5607" t="s">
        <v>4731</v>
      </c>
      <c r="C5607" t="s">
        <v>15155</v>
      </c>
      <c r="D5607" t="s">
        <v>42534</v>
      </c>
      <c r="E5607" t="s">
        <v>42535</v>
      </c>
      <c r="F5607">
        <v>1</v>
      </c>
      <c r="G5607">
        <v>1</v>
      </c>
      <c r="H5607" s="1">
        <v>7974</v>
      </c>
      <c r="I5607" s="87">
        <v>0.05</v>
      </c>
      <c r="J5607" s="86" t="s">
        <v>17480</v>
      </c>
      <c r="K5607" s="86" t="s">
        <v>44487</v>
      </c>
      <c r="L5607" s="86" t="s">
        <v>17486</v>
      </c>
      <c r="N5607">
        <f>IFERROR(VLOOKUP(A5607,bip!$A:$C,2,0),"")</f>
      </c>
      <c r="O5607">
        <f>IFERROR(VLOOKUP(A5607,bip!$A:$Z,3,0),"")</f>
      </c>
    </row>
    <row r="5608" spans="1:15" ht="13.2">
      <c r="A5608" t="s">
        <v>4737</v>
      </c>
      <c r="B5608" t="s">
        <v>4737</v>
      </c>
      <c r="C5608" t="s">
        <v>15155</v>
      </c>
      <c r="D5608" t="s">
        <v>42536</v>
      </c>
      <c r="E5608" t="s">
        <v>42537</v>
      </c>
      <c r="F5608">
        <v>1</v>
      </c>
      <c r="G5608">
        <v>40</v>
      </c>
      <c r="H5608" s="1">
        <v>290</v>
      </c>
      <c r="I5608" s="87"/>
      <c r="K5608" s="86" t="s">
        <v>17485</v>
      </c>
      <c r="L5608" s="86" t="s">
        <v>17486</v>
      </c>
      <c r="N5608">
        <f>IFERROR(VLOOKUP(A5608,bip!$A:$C,2,0),"")</f>
      </c>
      <c r="O5608">
        <f>IFERROR(VLOOKUP(A5608,bip!$A:$Z,3,0),"")</f>
      </c>
    </row>
    <row r="5609" spans="1:15" ht="13.2">
      <c r="A5609" t="s">
        <v>4755</v>
      </c>
      <c r="B5609" t="s">
        <v>4755</v>
      </c>
      <c r="C5609" t="s">
        <v>15155</v>
      </c>
      <c r="D5609" t="s">
        <v>42562</v>
      </c>
      <c r="E5609" t="s">
        <v>42563</v>
      </c>
      <c r="F5609">
        <v>1</v>
      </c>
      <c r="G5609">
        <v>2</v>
      </c>
      <c r="H5609" s="1">
        <v>4809</v>
      </c>
      <c r="I5609" s="87"/>
      <c r="K5609" s="86" t="s">
        <v>17485</v>
      </c>
      <c r="L5609" s="86" t="s">
        <v>17486</v>
      </c>
      <c r="N5609">
        <f>IFERROR(VLOOKUP(A5609,bip!$A:$C,2,0),"")</f>
      </c>
      <c r="O5609">
        <f>IFERROR(VLOOKUP(A5609,bip!$A:$Z,3,0),"")</f>
      </c>
    </row>
    <row r="5610" spans="1:15" ht="13.2">
      <c r="A5610" t="s">
        <v>4756</v>
      </c>
      <c r="B5610" t="s">
        <v>4756</v>
      </c>
      <c r="C5610" t="s">
        <v>15155</v>
      </c>
      <c r="D5610" t="s">
        <v>42564</v>
      </c>
      <c r="E5610" t="s">
        <v>42565</v>
      </c>
      <c r="F5610">
        <v>1</v>
      </c>
      <c r="G5610">
        <v>1</v>
      </c>
      <c r="H5610" s="1">
        <v>6215</v>
      </c>
      <c r="I5610" s="87"/>
      <c r="K5610" s="86" t="s">
        <v>17485</v>
      </c>
      <c r="L5610" s="86" t="s">
        <v>17486</v>
      </c>
      <c r="N5610">
        <f>IFERROR(VLOOKUP(A5610,bip!$A:$C,2,0),"")</f>
      </c>
      <c r="O5610">
        <f>IFERROR(VLOOKUP(A5610,bip!$A:$Z,3,0),"")</f>
      </c>
    </row>
    <row r="5611" spans="1:15" ht="13.2">
      <c r="A5611" t="s">
        <v>4738</v>
      </c>
      <c r="B5611" t="s">
        <v>4738</v>
      </c>
      <c r="C5611" t="s">
        <v>15155</v>
      </c>
      <c r="D5611" t="s">
        <v>42538</v>
      </c>
      <c r="E5611" t="s">
        <v>42539</v>
      </c>
      <c r="F5611">
        <v>1</v>
      </c>
      <c r="G5611">
        <v>20</v>
      </c>
      <c r="H5611" s="1">
        <v>393</v>
      </c>
      <c r="I5611" s="87"/>
      <c r="K5611" s="86" t="s">
        <v>17485</v>
      </c>
      <c r="L5611" s="86" t="s">
        <v>17486</v>
      </c>
      <c r="N5611">
        <f>IFERROR(VLOOKUP(A5611,bip!$A:$C,2,0),"")</f>
      </c>
      <c r="O5611">
        <f>IFERROR(VLOOKUP(A5611,bip!$A:$Z,3,0),"")</f>
      </c>
    </row>
    <row r="5612" spans="1:15" ht="13.2">
      <c r="A5612" t="s">
        <v>4739</v>
      </c>
      <c r="B5612" t="s">
        <v>4739</v>
      </c>
      <c r="C5612" t="s">
        <v>15155</v>
      </c>
      <c r="D5612" t="s">
        <v>42540</v>
      </c>
      <c r="E5612" t="s">
        <v>42541</v>
      </c>
      <c r="F5612">
        <v>1</v>
      </c>
      <c r="G5612">
        <v>12</v>
      </c>
      <c r="H5612" s="1">
        <v>470</v>
      </c>
      <c r="I5612" s="87"/>
      <c r="K5612" s="86" t="s">
        <v>17485</v>
      </c>
      <c r="L5612" s="86" t="s">
        <v>17486</v>
      </c>
      <c r="N5612">
        <f>IFERROR(VLOOKUP(A5612,bip!$A:$C,2,0),"")</f>
      </c>
      <c r="O5612">
        <f>IFERROR(VLOOKUP(A5612,bip!$A:$Z,3,0),"")</f>
      </c>
    </row>
    <row r="5613" spans="1:15" ht="13.2">
      <c r="A5613" t="s">
        <v>4740</v>
      </c>
      <c r="B5613" t="s">
        <v>4740</v>
      </c>
      <c r="C5613" t="s">
        <v>15155</v>
      </c>
      <c r="D5613" t="s">
        <v>42542</v>
      </c>
      <c r="E5613" t="s">
        <v>42543</v>
      </c>
      <c r="F5613">
        <v>1</v>
      </c>
      <c r="G5613">
        <v>40</v>
      </c>
      <c r="H5613" s="1">
        <v>330</v>
      </c>
      <c r="I5613" s="87"/>
      <c r="K5613" s="86" t="s">
        <v>17485</v>
      </c>
      <c r="L5613" s="86" t="s">
        <v>17486</v>
      </c>
      <c r="N5613">
        <f>IFERROR(VLOOKUP(A5613,bip!$A:$C,2,0),"")</f>
      </c>
      <c r="O5613">
        <f>IFERROR(VLOOKUP(A5613,bip!$A:$Z,3,0),"")</f>
      </c>
    </row>
    <row r="5614" spans="1:15" ht="13.2">
      <c r="A5614" t="s">
        <v>4741</v>
      </c>
      <c r="B5614" t="s">
        <v>4741</v>
      </c>
      <c r="C5614" t="s">
        <v>15155</v>
      </c>
      <c r="D5614" t="s">
        <v>42544</v>
      </c>
      <c r="E5614" t="s">
        <v>42545</v>
      </c>
      <c r="F5614">
        <v>1</v>
      </c>
      <c r="G5614">
        <v>16</v>
      </c>
      <c r="H5614" s="1">
        <v>506</v>
      </c>
      <c r="I5614" s="87"/>
      <c r="K5614" s="86" t="s">
        <v>17485</v>
      </c>
      <c r="L5614" s="86" t="s">
        <v>17486</v>
      </c>
      <c r="N5614">
        <f>IFERROR(VLOOKUP(A5614,bip!$A:$C,2,0),"")</f>
      </c>
      <c r="O5614">
        <f>IFERROR(VLOOKUP(A5614,bip!$A:$Z,3,0),"")</f>
      </c>
    </row>
    <row r="5615" spans="1:15" ht="13.2">
      <c r="A5615" t="s">
        <v>4742</v>
      </c>
      <c r="B5615" t="s">
        <v>4742</v>
      </c>
      <c r="C5615" t="s">
        <v>15155</v>
      </c>
      <c r="D5615" t="s">
        <v>42546</v>
      </c>
      <c r="E5615" t="s">
        <v>42547</v>
      </c>
      <c r="F5615">
        <v>1</v>
      </c>
      <c r="G5615">
        <v>10</v>
      </c>
      <c r="H5615" s="1">
        <v>646</v>
      </c>
      <c r="I5615" s="87"/>
      <c r="K5615" s="86" t="s">
        <v>17485</v>
      </c>
      <c r="L5615" s="86" t="s">
        <v>17486</v>
      </c>
      <c r="N5615">
        <f>IFERROR(VLOOKUP(A5615,bip!$A:$C,2,0),"")</f>
      </c>
      <c r="O5615">
        <f>IFERROR(VLOOKUP(A5615,bip!$A:$Z,3,0),"")</f>
      </c>
    </row>
    <row r="5616" spans="1:15" ht="13.2">
      <c r="A5616" t="s">
        <v>4743</v>
      </c>
      <c r="B5616" t="s">
        <v>4743</v>
      </c>
      <c r="C5616" t="s">
        <v>15155</v>
      </c>
      <c r="D5616" t="s">
        <v>42548</v>
      </c>
      <c r="E5616" t="s">
        <v>42549</v>
      </c>
      <c r="F5616">
        <v>1</v>
      </c>
      <c r="G5616">
        <v>10</v>
      </c>
      <c r="H5616" s="1">
        <v>767</v>
      </c>
      <c r="I5616" s="87"/>
      <c r="K5616" s="86" t="s">
        <v>17485</v>
      </c>
      <c r="L5616" s="86" t="s">
        <v>17486</v>
      </c>
      <c r="N5616">
        <f>IFERROR(VLOOKUP(A5616,bip!$A:$C,2,0),"")</f>
      </c>
      <c r="O5616">
        <f>IFERROR(VLOOKUP(A5616,bip!$A:$Z,3,0),"")</f>
      </c>
    </row>
    <row r="5617" spans="1:15" ht="13.2">
      <c r="A5617" t="s">
        <v>4744</v>
      </c>
      <c r="B5617" t="s">
        <v>4744</v>
      </c>
      <c r="C5617" t="s">
        <v>15155</v>
      </c>
      <c r="D5617" t="s">
        <v>42550</v>
      </c>
      <c r="E5617" t="s">
        <v>42551</v>
      </c>
      <c r="F5617">
        <v>1</v>
      </c>
      <c r="G5617">
        <v>8</v>
      </c>
      <c r="H5617" s="1">
        <v>1012</v>
      </c>
      <c r="I5617" s="87"/>
      <c r="K5617" s="86" t="s">
        <v>17485</v>
      </c>
      <c r="L5617" s="86" t="s">
        <v>17486</v>
      </c>
      <c r="N5617">
        <f>IFERROR(VLOOKUP(A5617,bip!$A:$C,2,0),"")</f>
      </c>
      <c r="O5617">
        <f>IFERROR(VLOOKUP(A5617,bip!$A:$Z,3,0),"")</f>
      </c>
    </row>
    <row r="5618" spans="1:15" ht="13.2">
      <c r="A5618" t="s">
        <v>4745</v>
      </c>
      <c r="B5618" t="s">
        <v>4745</v>
      </c>
      <c r="C5618" t="s">
        <v>15155</v>
      </c>
      <c r="D5618" t="s">
        <v>42552</v>
      </c>
      <c r="E5618" t="s">
        <v>32231</v>
      </c>
      <c r="F5618">
        <v>1</v>
      </c>
      <c r="G5618">
        <v>5</v>
      </c>
      <c r="H5618" s="1">
        <v>1249</v>
      </c>
      <c r="I5618" s="87"/>
      <c r="K5618" s="86" t="s">
        <v>17485</v>
      </c>
      <c r="L5618" s="86" t="s">
        <v>17486</v>
      </c>
      <c r="N5618">
        <f>IFERROR(VLOOKUP(A5618,bip!$A:$C,2,0),"")</f>
      </c>
      <c r="O5618">
        <f>IFERROR(VLOOKUP(A5618,bip!$A:$Z,3,0),"")</f>
      </c>
    </row>
    <row r="5619" spans="1:15" ht="13.2">
      <c r="A5619" t="s">
        <v>4746</v>
      </c>
      <c r="B5619" t="s">
        <v>4746</v>
      </c>
      <c r="C5619" t="s">
        <v>15155</v>
      </c>
      <c r="D5619" t="s">
        <v>42553</v>
      </c>
      <c r="E5619" t="s">
        <v>32232</v>
      </c>
      <c r="F5619">
        <v>1</v>
      </c>
      <c r="G5619">
        <v>4</v>
      </c>
      <c r="H5619" s="1">
        <v>1479</v>
      </c>
      <c r="I5619" s="87"/>
      <c r="K5619" s="86" t="s">
        <v>17485</v>
      </c>
      <c r="L5619" s="86" t="s">
        <v>17486</v>
      </c>
      <c r="N5619">
        <f>IFERROR(VLOOKUP(A5619,bip!$A:$C,2,0),"")</f>
      </c>
      <c r="O5619">
        <f>IFERROR(VLOOKUP(A5619,bip!$A:$Z,3,0),"")</f>
      </c>
    </row>
    <row r="5620" spans="1:15" ht="13.2">
      <c r="A5620" t="s">
        <v>4747</v>
      </c>
      <c r="B5620" t="s">
        <v>4747</v>
      </c>
      <c r="C5620" t="s">
        <v>15155</v>
      </c>
      <c r="D5620" t="s">
        <v>42554</v>
      </c>
      <c r="E5620" t="s">
        <v>32233</v>
      </c>
      <c r="F5620">
        <v>1</v>
      </c>
      <c r="G5620">
        <v>5</v>
      </c>
      <c r="H5620" s="1">
        <v>1383</v>
      </c>
      <c r="I5620" s="87"/>
      <c r="K5620" s="86" t="s">
        <v>17485</v>
      </c>
      <c r="L5620" s="86" t="s">
        <v>17486</v>
      </c>
      <c r="N5620">
        <f>IFERROR(VLOOKUP(A5620,bip!$A:$C,2,0),"")</f>
      </c>
      <c r="O5620">
        <f>IFERROR(VLOOKUP(A5620,bip!$A:$Z,3,0),"")</f>
      </c>
    </row>
    <row r="5621" spans="1:15" ht="13.2">
      <c r="A5621" t="s">
        <v>4748</v>
      </c>
      <c r="B5621" t="s">
        <v>4748</v>
      </c>
      <c r="C5621" t="s">
        <v>15155</v>
      </c>
      <c r="D5621" t="s">
        <v>42555</v>
      </c>
      <c r="E5621" t="s">
        <v>32234</v>
      </c>
      <c r="F5621">
        <v>1</v>
      </c>
      <c r="G5621">
        <v>3</v>
      </c>
      <c r="H5621" s="1">
        <v>1822</v>
      </c>
      <c r="I5621" s="87"/>
      <c r="K5621" s="86" t="s">
        <v>17485</v>
      </c>
      <c r="L5621" s="86" t="s">
        <v>17486</v>
      </c>
      <c r="N5621">
        <f>IFERROR(VLOOKUP(A5621,bip!$A:$C,2,0),"")</f>
      </c>
      <c r="O5621">
        <f>IFERROR(VLOOKUP(A5621,bip!$A:$Z,3,0),"")</f>
      </c>
    </row>
    <row r="5622" spans="1:15" ht="13.2">
      <c r="A5622" t="s">
        <v>4749</v>
      </c>
      <c r="B5622" t="s">
        <v>4749</v>
      </c>
      <c r="C5622" t="s">
        <v>15155</v>
      </c>
      <c r="D5622" t="s">
        <v>42556</v>
      </c>
      <c r="E5622" t="s">
        <v>32235</v>
      </c>
      <c r="F5622">
        <v>1</v>
      </c>
      <c r="G5622">
        <v>2</v>
      </c>
      <c r="H5622" s="1">
        <v>2434</v>
      </c>
      <c r="I5622" s="87"/>
      <c r="K5622" s="86" t="s">
        <v>17485</v>
      </c>
      <c r="L5622" s="86" t="s">
        <v>17486</v>
      </c>
      <c r="N5622">
        <f>IFERROR(VLOOKUP(A5622,bip!$A:$C,2,0),"")</f>
      </c>
      <c r="O5622">
        <f>IFERROR(VLOOKUP(A5622,bip!$A:$Z,3,0),"")</f>
      </c>
    </row>
    <row r="5623" spans="1:15" ht="13.2">
      <c r="A5623" t="s">
        <v>4750</v>
      </c>
      <c r="B5623" t="s">
        <v>4750</v>
      </c>
      <c r="C5623" t="s">
        <v>15155</v>
      </c>
      <c r="D5623" t="s">
        <v>42557</v>
      </c>
      <c r="E5623" t="s">
        <v>32236</v>
      </c>
      <c r="F5623">
        <v>1</v>
      </c>
      <c r="G5623">
        <v>4</v>
      </c>
      <c r="H5623" s="1">
        <v>2217</v>
      </c>
      <c r="I5623" s="87"/>
      <c r="K5623" s="86" t="s">
        <v>17485</v>
      </c>
      <c r="L5623" s="86" t="s">
        <v>17486</v>
      </c>
      <c r="N5623">
        <f>IFERROR(VLOOKUP(A5623,bip!$A:$C,2,0),"")</f>
      </c>
      <c r="O5623">
        <f>IFERROR(VLOOKUP(A5623,bip!$A:$Z,3,0),"")</f>
      </c>
    </row>
    <row r="5624" spans="1:15" ht="13.2">
      <c r="A5624" t="s">
        <v>4751</v>
      </c>
      <c r="B5624" t="s">
        <v>4751</v>
      </c>
      <c r="C5624" t="s">
        <v>15155</v>
      </c>
      <c r="D5624" t="s">
        <v>42558</v>
      </c>
      <c r="E5624" t="s">
        <v>32237</v>
      </c>
      <c r="F5624">
        <v>1</v>
      </c>
      <c r="G5624">
        <v>2</v>
      </c>
      <c r="H5624" s="1">
        <v>2812</v>
      </c>
      <c r="I5624" s="87"/>
      <c r="K5624" s="86" t="s">
        <v>17485</v>
      </c>
      <c r="L5624" s="86" t="s">
        <v>17486</v>
      </c>
      <c r="N5624">
        <f>IFERROR(VLOOKUP(A5624,bip!$A:$C,2,0),"")</f>
      </c>
      <c r="O5624">
        <f>IFERROR(VLOOKUP(A5624,bip!$A:$Z,3,0),"")</f>
      </c>
    </row>
    <row r="5625" spans="1:15" ht="13.2">
      <c r="A5625" t="s">
        <v>4752</v>
      </c>
      <c r="B5625" t="s">
        <v>4752</v>
      </c>
      <c r="C5625" t="s">
        <v>15155</v>
      </c>
      <c r="D5625" t="s">
        <v>42559</v>
      </c>
      <c r="E5625" t="s">
        <v>32238</v>
      </c>
      <c r="F5625">
        <v>1</v>
      </c>
      <c r="G5625">
        <v>2</v>
      </c>
      <c r="H5625" s="1">
        <v>3996</v>
      </c>
      <c r="I5625" s="87"/>
      <c r="K5625" s="86" t="s">
        <v>17485</v>
      </c>
      <c r="L5625" s="86" t="s">
        <v>17486</v>
      </c>
      <c r="N5625">
        <f>IFERROR(VLOOKUP(A5625,bip!$A:$C,2,0),"")</f>
      </c>
      <c r="O5625">
        <f>IFERROR(VLOOKUP(A5625,bip!$A:$Z,3,0),"")</f>
      </c>
    </row>
    <row r="5626" spans="1:15" ht="13.2">
      <c r="A5626" t="s">
        <v>4753</v>
      </c>
      <c r="B5626" t="s">
        <v>4753</v>
      </c>
      <c r="C5626" t="s">
        <v>15155</v>
      </c>
      <c r="D5626" t="s">
        <v>42560</v>
      </c>
      <c r="E5626" t="s">
        <v>32239</v>
      </c>
      <c r="F5626">
        <v>1</v>
      </c>
      <c r="G5626">
        <v>2</v>
      </c>
      <c r="H5626" s="1">
        <v>3062</v>
      </c>
      <c r="I5626" s="87"/>
      <c r="K5626" s="86" t="s">
        <v>17485</v>
      </c>
      <c r="L5626" s="86" t="s">
        <v>17486</v>
      </c>
      <c r="N5626">
        <f>IFERROR(VLOOKUP(A5626,bip!$A:$C,2,0),"")</f>
      </c>
      <c r="O5626">
        <f>IFERROR(VLOOKUP(A5626,bip!$A:$Z,3,0),"")</f>
      </c>
    </row>
    <row r="5627" spans="1:15" ht="13.2">
      <c r="A5627" t="s">
        <v>4754</v>
      </c>
      <c r="B5627" t="s">
        <v>4754</v>
      </c>
      <c r="C5627" t="s">
        <v>15155</v>
      </c>
      <c r="D5627" t="s">
        <v>42561</v>
      </c>
      <c r="E5627" t="s">
        <v>32240</v>
      </c>
      <c r="F5627">
        <v>1</v>
      </c>
      <c r="G5627">
        <v>2</v>
      </c>
      <c r="H5627" s="1">
        <v>3845</v>
      </c>
      <c r="I5627" s="87"/>
      <c r="K5627" s="86" t="s">
        <v>17485</v>
      </c>
      <c r="L5627" s="86" t="s">
        <v>17486</v>
      </c>
      <c r="N5627">
        <f>IFERROR(VLOOKUP(A5627,bip!$A:$C,2,0),"")</f>
      </c>
      <c r="O5627">
        <f>IFERROR(VLOOKUP(A5627,bip!$A:$Z,3,0),"")</f>
      </c>
    </row>
    <row r="5628" spans="1:15" ht="13.2">
      <c r="A5628" t="s">
        <v>4757</v>
      </c>
      <c r="B5628" t="s">
        <v>4757</v>
      </c>
      <c r="C5628" t="s">
        <v>15155</v>
      </c>
      <c r="D5628" t="s">
        <v>16260</v>
      </c>
      <c r="E5628" t="s">
        <v>29196</v>
      </c>
      <c r="F5628">
        <v>1</v>
      </c>
      <c r="G5628">
        <v>80</v>
      </c>
      <c r="H5628" s="1">
        <v>115</v>
      </c>
      <c r="I5628" s="87"/>
      <c r="K5628" s="86" t="s">
        <v>17485</v>
      </c>
      <c r="L5628" s="86" t="s">
        <v>17486</v>
      </c>
      <c r="N5628">
        <f>IFERROR(VLOOKUP(A5628,bip!$A:$C,2,0),"")</f>
      </c>
      <c r="O5628">
        <f>IFERROR(VLOOKUP(A5628,bip!$A:$Z,3,0),"")</f>
      </c>
    </row>
    <row r="5629" spans="1:15" ht="13.2">
      <c r="A5629" t="s">
        <v>4758</v>
      </c>
      <c r="B5629" t="s">
        <v>4758</v>
      </c>
      <c r="C5629" t="s">
        <v>15155</v>
      </c>
      <c r="D5629" t="s">
        <v>16261</v>
      </c>
      <c r="E5629" t="s">
        <v>29197</v>
      </c>
      <c r="F5629">
        <v>1</v>
      </c>
      <c r="G5629">
        <v>60</v>
      </c>
      <c r="H5629" s="1">
        <v>223</v>
      </c>
      <c r="I5629" s="87"/>
      <c r="K5629" s="86" t="s">
        <v>17485</v>
      </c>
      <c r="L5629" s="86" t="s">
        <v>17486</v>
      </c>
      <c r="N5629">
        <f>IFERROR(VLOOKUP(A5629,bip!$A:$C,2,0),"")</f>
      </c>
      <c r="O5629">
        <f>IFERROR(VLOOKUP(A5629,bip!$A:$Z,3,0),"")</f>
      </c>
    </row>
    <row r="5630" spans="1:15" ht="13.2">
      <c r="A5630" t="s">
        <v>4759</v>
      </c>
      <c r="B5630" t="s">
        <v>4759</v>
      </c>
      <c r="C5630" t="s">
        <v>15155</v>
      </c>
      <c r="D5630" t="s">
        <v>16262</v>
      </c>
      <c r="E5630" t="s">
        <v>29198</v>
      </c>
      <c r="F5630">
        <v>1</v>
      </c>
      <c r="G5630">
        <v>40</v>
      </c>
      <c r="H5630" s="1">
        <v>324</v>
      </c>
      <c r="I5630" s="87"/>
      <c r="K5630" s="86" t="s">
        <v>17485</v>
      </c>
      <c r="L5630" s="86" t="s">
        <v>17486</v>
      </c>
      <c r="N5630">
        <f>IFERROR(VLOOKUP(A5630,bip!$A:$C,2,0),"")</f>
      </c>
      <c r="O5630">
        <f>IFERROR(VLOOKUP(A5630,bip!$A:$Z,3,0),"")</f>
      </c>
    </row>
    <row r="5631" spans="1:15" ht="13.2">
      <c r="A5631" t="s">
        <v>14401</v>
      </c>
      <c r="B5631" t="s">
        <v>14401</v>
      </c>
      <c r="C5631" t="s">
        <v>15155</v>
      </c>
      <c r="D5631" t="s">
        <v>16285</v>
      </c>
      <c r="E5631" t="s">
        <v>29199</v>
      </c>
      <c r="F5631">
        <v>1</v>
      </c>
      <c r="G5631">
        <v>12</v>
      </c>
      <c r="H5631" s="1">
        <v>445</v>
      </c>
      <c r="I5631" s="87"/>
      <c r="K5631" s="86" t="s">
        <v>17485</v>
      </c>
      <c r="L5631" s="86" t="s">
        <v>17486</v>
      </c>
      <c r="N5631">
        <f>IFERROR(VLOOKUP(A5631,bip!$A:$C,2,0),"")</f>
      </c>
      <c r="O5631">
        <f>IFERROR(VLOOKUP(A5631,bip!$A:$Z,3,0),"")</f>
      </c>
    </row>
    <row r="5632" spans="1:15" ht="13.2">
      <c r="A5632" t="s">
        <v>14402</v>
      </c>
      <c r="B5632" t="s">
        <v>14402</v>
      </c>
      <c r="C5632" t="s">
        <v>15155</v>
      </c>
      <c r="D5632" t="s">
        <v>16286</v>
      </c>
      <c r="E5632" t="s">
        <v>29200</v>
      </c>
      <c r="F5632">
        <v>1</v>
      </c>
      <c r="G5632">
        <v>12</v>
      </c>
      <c r="H5632" s="1">
        <v>562</v>
      </c>
      <c r="I5632" s="87"/>
      <c r="K5632" s="86" t="s">
        <v>17485</v>
      </c>
      <c r="L5632" s="86" t="s">
        <v>17486</v>
      </c>
      <c r="N5632">
        <f>IFERROR(VLOOKUP(A5632,bip!$A:$C,2,0),"")</f>
      </c>
      <c r="O5632">
        <f>IFERROR(VLOOKUP(A5632,bip!$A:$Z,3,0),"")</f>
      </c>
    </row>
    <row r="5633" spans="1:15" ht="13.2">
      <c r="A5633" t="s">
        <v>14403</v>
      </c>
      <c r="B5633" t="s">
        <v>14403</v>
      </c>
      <c r="C5633" t="s">
        <v>15155</v>
      </c>
      <c r="D5633" t="s">
        <v>16287</v>
      </c>
      <c r="E5633" t="s">
        <v>29201</v>
      </c>
      <c r="F5633">
        <v>1</v>
      </c>
      <c r="G5633">
        <v>12</v>
      </c>
      <c r="H5633" s="1">
        <v>652</v>
      </c>
      <c r="I5633" s="87"/>
      <c r="K5633" s="86" t="s">
        <v>17485</v>
      </c>
      <c r="L5633" s="86" t="s">
        <v>17486</v>
      </c>
      <c r="N5633">
        <f>IFERROR(VLOOKUP(A5633,bip!$A:$C,2,0),"")</f>
      </c>
      <c r="O5633">
        <f>IFERROR(VLOOKUP(A5633,bip!$A:$Z,3,0),"")</f>
      </c>
    </row>
    <row r="5634" spans="1:15" ht="13.2">
      <c r="A5634" t="s">
        <v>4765</v>
      </c>
      <c r="B5634" t="s">
        <v>4765</v>
      </c>
      <c r="C5634" t="s">
        <v>15155</v>
      </c>
      <c r="D5634" t="s">
        <v>16277</v>
      </c>
      <c r="E5634" t="s">
        <v>29202</v>
      </c>
      <c r="F5634">
        <v>1</v>
      </c>
      <c r="G5634">
        <v>6</v>
      </c>
      <c r="H5634" s="1">
        <v>1798</v>
      </c>
      <c r="I5634" s="87"/>
      <c r="K5634" s="86" t="s">
        <v>17485</v>
      </c>
      <c r="L5634" s="86" t="s">
        <v>17486</v>
      </c>
      <c r="N5634">
        <f>IFERROR(VLOOKUP(A5634,bip!$A:$C,2,0),"")</f>
      </c>
      <c r="O5634">
        <f>IFERROR(VLOOKUP(A5634,bip!$A:$Z,3,0),"")</f>
      </c>
    </row>
    <row r="5635" spans="1:15" ht="13.2">
      <c r="A5635" t="s">
        <v>4760</v>
      </c>
      <c r="B5635" t="s">
        <v>4760</v>
      </c>
      <c r="C5635" t="s">
        <v>15155</v>
      </c>
      <c r="D5635" t="s">
        <v>16263</v>
      </c>
      <c r="E5635" t="s">
        <v>29203</v>
      </c>
      <c r="F5635">
        <v>1</v>
      </c>
      <c r="G5635">
        <v>30</v>
      </c>
      <c r="H5635" s="1">
        <v>401</v>
      </c>
      <c r="I5635" s="87"/>
      <c r="K5635" s="86" t="s">
        <v>17485</v>
      </c>
      <c r="L5635" s="86" t="s">
        <v>17486</v>
      </c>
      <c r="N5635">
        <f>IFERROR(VLOOKUP(A5635,bip!$A:$C,2,0),"")</f>
      </c>
      <c r="O5635">
        <f>IFERROR(VLOOKUP(A5635,bip!$A:$Z,3,0),"")</f>
      </c>
    </row>
    <row r="5636" spans="1:15" ht="13.2">
      <c r="A5636" t="s">
        <v>14404</v>
      </c>
      <c r="B5636" t="s">
        <v>14404</v>
      </c>
      <c r="C5636" t="s">
        <v>15155</v>
      </c>
      <c r="D5636" t="s">
        <v>16288</v>
      </c>
      <c r="E5636" t="s">
        <v>29204</v>
      </c>
      <c r="F5636">
        <v>1</v>
      </c>
      <c r="G5636">
        <v>12</v>
      </c>
      <c r="H5636" s="1">
        <v>586</v>
      </c>
      <c r="I5636" s="87"/>
      <c r="K5636" s="86" t="s">
        <v>17485</v>
      </c>
      <c r="L5636" s="86" t="s">
        <v>17486</v>
      </c>
      <c r="N5636">
        <f>IFERROR(VLOOKUP(A5636,bip!$A:$C,2,0),"")</f>
      </c>
      <c r="O5636">
        <f>IFERROR(VLOOKUP(A5636,bip!$A:$Z,3,0),"")</f>
      </c>
    </row>
    <row r="5637" spans="1:15" ht="13.2">
      <c r="A5637" t="s">
        <v>4761</v>
      </c>
      <c r="B5637" t="s">
        <v>4761</v>
      </c>
      <c r="C5637" t="s">
        <v>15155</v>
      </c>
      <c r="D5637" t="s">
        <v>16264</v>
      </c>
      <c r="E5637" t="s">
        <v>29205</v>
      </c>
      <c r="F5637">
        <v>1</v>
      </c>
      <c r="G5637">
        <v>14</v>
      </c>
      <c r="H5637" s="1">
        <v>742</v>
      </c>
      <c r="I5637" s="87"/>
      <c r="K5637" s="86" t="s">
        <v>17485</v>
      </c>
      <c r="L5637" s="86" t="s">
        <v>17486</v>
      </c>
      <c r="N5637">
        <f>IFERROR(VLOOKUP(A5637,bip!$A:$C,2,0),"")</f>
      </c>
      <c r="O5637">
        <f>IFERROR(VLOOKUP(A5637,bip!$A:$Z,3,0),"")</f>
      </c>
    </row>
    <row r="5638" spans="1:15" ht="13.2">
      <c r="A5638" t="s">
        <v>4762</v>
      </c>
      <c r="B5638" t="s">
        <v>4762</v>
      </c>
      <c r="C5638" t="s">
        <v>15155</v>
      </c>
      <c r="D5638" t="s">
        <v>16275</v>
      </c>
      <c r="E5638" t="s">
        <v>29206</v>
      </c>
      <c r="F5638">
        <v>1</v>
      </c>
      <c r="G5638">
        <v>12</v>
      </c>
      <c r="H5638" s="1">
        <v>930</v>
      </c>
      <c r="I5638" s="87"/>
      <c r="K5638" s="86" t="s">
        <v>17485</v>
      </c>
      <c r="L5638" s="86" t="s">
        <v>17486</v>
      </c>
      <c r="N5638">
        <f>IFERROR(VLOOKUP(A5638,bip!$A:$C,2,0),"")</f>
      </c>
      <c r="O5638">
        <f>IFERROR(VLOOKUP(A5638,bip!$A:$Z,3,0),"")</f>
      </c>
    </row>
    <row r="5639" spans="1:15" ht="13.2">
      <c r="A5639" t="s">
        <v>4763</v>
      </c>
      <c r="B5639" t="s">
        <v>4763</v>
      </c>
      <c r="C5639" t="s">
        <v>15155</v>
      </c>
      <c r="D5639" t="s">
        <v>16265</v>
      </c>
      <c r="E5639" t="s">
        <v>29207</v>
      </c>
      <c r="F5639">
        <v>1</v>
      </c>
      <c r="G5639">
        <v>12</v>
      </c>
      <c r="H5639" s="1">
        <v>1110</v>
      </c>
      <c r="I5639" s="87"/>
      <c r="K5639" s="86" t="s">
        <v>17485</v>
      </c>
      <c r="L5639" s="86" t="s">
        <v>17486</v>
      </c>
      <c r="N5639">
        <f>IFERROR(VLOOKUP(A5639,bip!$A:$C,2,0),"")</f>
      </c>
      <c r="O5639">
        <f>IFERROR(VLOOKUP(A5639,bip!$A:$Z,3,0),"")</f>
      </c>
    </row>
    <row r="5640" spans="1:15" ht="13.2">
      <c r="A5640" t="s">
        <v>4764</v>
      </c>
      <c r="B5640" t="s">
        <v>4764</v>
      </c>
      <c r="C5640" t="s">
        <v>15155</v>
      </c>
      <c r="D5640" t="s">
        <v>16276</v>
      </c>
      <c r="E5640" t="s">
        <v>29208</v>
      </c>
      <c r="F5640">
        <v>1</v>
      </c>
      <c r="G5640">
        <v>8</v>
      </c>
      <c r="H5640" s="1">
        <v>1449</v>
      </c>
      <c r="I5640" s="87"/>
      <c r="K5640" s="86" t="s">
        <v>17485</v>
      </c>
      <c r="L5640" s="86" t="s">
        <v>17486</v>
      </c>
      <c r="N5640">
        <f>IFERROR(VLOOKUP(A5640,bip!$A:$C,2,0),"")</f>
      </c>
      <c r="O5640">
        <f>IFERROR(VLOOKUP(A5640,bip!$A:$Z,3,0),"")</f>
      </c>
    </row>
    <row r="5641" spans="1:15" ht="13.2">
      <c r="A5641" t="s">
        <v>4769</v>
      </c>
      <c r="B5641" t="s">
        <v>4769</v>
      </c>
      <c r="C5641" t="s">
        <v>15155</v>
      </c>
      <c r="D5641" t="s">
        <v>16278</v>
      </c>
      <c r="E5641" t="s">
        <v>29209</v>
      </c>
      <c r="F5641">
        <v>1</v>
      </c>
      <c r="G5641">
        <v>4</v>
      </c>
      <c r="H5641" s="1">
        <v>2522</v>
      </c>
      <c r="I5641" s="87"/>
      <c r="K5641" s="86" t="s">
        <v>17485</v>
      </c>
      <c r="L5641" s="86" t="s">
        <v>17486</v>
      </c>
      <c r="N5641">
        <f>IFERROR(VLOOKUP(A5641,bip!$A:$C,2,0),"")</f>
      </c>
      <c r="O5641">
        <f>IFERROR(VLOOKUP(A5641,bip!$A:$Z,3,0),"")</f>
      </c>
    </row>
    <row r="5642" spans="1:15" ht="13.2">
      <c r="A5642" t="s">
        <v>14405</v>
      </c>
      <c r="B5642" t="s">
        <v>14405</v>
      </c>
      <c r="C5642" t="s">
        <v>15155</v>
      </c>
      <c r="D5642" t="s">
        <v>16289</v>
      </c>
      <c r="E5642" t="s">
        <v>29210</v>
      </c>
      <c r="F5642">
        <v>1</v>
      </c>
      <c r="G5642">
        <v>12</v>
      </c>
      <c r="H5642" s="1">
        <v>801</v>
      </c>
      <c r="I5642" s="87"/>
      <c r="K5642" s="86" t="s">
        <v>17485</v>
      </c>
      <c r="L5642" s="86" t="s">
        <v>17486</v>
      </c>
      <c r="N5642">
        <f>IFERROR(VLOOKUP(A5642,bip!$A:$C,2,0),"")</f>
      </c>
      <c r="O5642">
        <f>IFERROR(VLOOKUP(A5642,bip!$A:$Z,3,0),"")</f>
      </c>
    </row>
    <row r="5643" spans="1:15" ht="13.2">
      <c r="A5643" t="s">
        <v>14406</v>
      </c>
      <c r="B5643" t="s">
        <v>14406</v>
      </c>
      <c r="C5643" t="s">
        <v>15155</v>
      </c>
      <c r="D5643" t="s">
        <v>16290</v>
      </c>
      <c r="E5643" t="s">
        <v>29211</v>
      </c>
      <c r="F5643">
        <v>1</v>
      </c>
      <c r="G5643">
        <v>12</v>
      </c>
      <c r="H5643" s="1">
        <v>1073</v>
      </c>
      <c r="I5643" s="87"/>
      <c r="K5643" s="86" t="s">
        <v>17485</v>
      </c>
      <c r="L5643" s="86" t="s">
        <v>17486</v>
      </c>
      <c r="N5643">
        <f>IFERROR(VLOOKUP(A5643,bip!$A:$C,2,0),"")</f>
      </c>
      <c r="O5643">
        <f>IFERROR(VLOOKUP(A5643,bip!$A:$Z,3,0),"")</f>
      </c>
    </row>
    <row r="5644" spans="1:15" ht="13.2">
      <c r="A5644" t="s">
        <v>4766</v>
      </c>
      <c r="B5644" t="s">
        <v>4766</v>
      </c>
      <c r="C5644" t="s">
        <v>15155</v>
      </c>
      <c r="D5644" t="s">
        <v>16266</v>
      </c>
      <c r="E5644" t="s">
        <v>29212</v>
      </c>
      <c r="F5644">
        <v>1</v>
      </c>
      <c r="G5644">
        <v>10</v>
      </c>
      <c r="H5644" s="1">
        <v>1335</v>
      </c>
      <c r="I5644" s="87"/>
      <c r="K5644" s="86" t="s">
        <v>17485</v>
      </c>
      <c r="L5644" s="86" t="s">
        <v>17486</v>
      </c>
      <c r="N5644">
        <f>IFERROR(VLOOKUP(A5644,bip!$A:$C,2,0),"")</f>
      </c>
      <c r="O5644">
        <f>IFERROR(VLOOKUP(A5644,bip!$A:$Z,3,0),"")</f>
      </c>
    </row>
    <row r="5645" spans="1:15" ht="13.2">
      <c r="A5645" t="s">
        <v>4767</v>
      </c>
      <c r="B5645" t="s">
        <v>4767</v>
      </c>
      <c r="C5645" t="s">
        <v>15155</v>
      </c>
      <c r="D5645" t="s">
        <v>16267</v>
      </c>
      <c r="E5645" t="s">
        <v>29213</v>
      </c>
      <c r="F5645">
        <v>1</v>
      </c>
      <c r="G5645">
        <v>6</v>
      </c>
      <c r="H5645" s="1">
        <v>1881</v>
      </c>
      <c r="I5645" s="87"/>
      <c r="K5645" s="86" t="s">
        <v>17485</v>
      </c>
      <c r="L5645" s="86" t="s">
        <v>17486</v>
      </c>
      <c r="N5645">
        <f>IFERROR(VLOOKUP(A5645,bip!$A:$C,2,0),"")</f>
      </c>
      <c r="O5645">
        <f>IFERROR(VLOOKUP(A5645,bip!$A:$Z,3,0),"")</f>
      </c>
    </row>
    <row r="5646" spans="1:15" ht="13.2">
      <c r="A5646" t="s">
        <v>4768</v>
      </c>
      <c r="B5646" t="s">
        <v>4768</v>
      </c>
      <c r="C5646" t="s">
        <v>15155</v>
      </c>
      <c r="D5646" t="s">
        <v>16268</v>
      </c>
      <c r="E5646" t="s">
        <v>29214</v>
      </c>
      <c r="F5646">
        <v>1</v>
      </c>
      <c r="G5646">
        <v>6</v>
      </c>
      <c r="H5646" s="1">
        <v>2107</v>
      </c>
      <c r="I5646" s="87"/>
      <c r="K5646" s="86" t="s">
        <v>17485</v>
      </c>
      <c r="L5646" s="86" t="s">
        <v>17486</v>
      </c>
      <c r="N5646">
        <f>IFERROR(VLOOKUP(A5646,bip!$A:$C,2,0),"")</f>
      </c>
      <c r="O5646">
        <f>IFERROR(VLOOKUP(A5646,bip!$A:$Z,3,0),"")</f>
      </c>
    </row>
    <row r="5647" spans="1:15" ht="13.2">
      <c r="A5647" t="s">
        <v>4776</v>
      </c>
      <c r="B5647" t="s">
        <v>4776</v>
      </c>
      <c r="C5647" t="s">
        <v>15155</v>
      </c>
      <c r="D5647" t="s">
        <v>16282</v>
      </c>
      <c r="E5647" t="s">
        <v>29215</v>
      </c>
      <c r="F5647">
        <v>1</v>
      </c>
      <c r="G5647">
        <v>4</v>
      </c>
      <c r="H5647" s="1">
        <v>3332</v>
      </c>
      <c r="I5647" s="87"/>
      <c r="K5647" s="86" t="s">
        <v>17485</v>
      </c>
      <c r="L5647" s="86" t="s">
        <v>17486</v>
      </c>
      <c r="N5647">
        <f>IFERROR(VLOOKUP(A5647,bip!$A:$C,2,0),"")</f>
      </c>
      <c r="O5647">
        <f>IFERROR(VLOOKUP(A5647,bip!$A:$Z,3,0),"")</f>
      </c>
    </row>
    <row r="5648" spans="1:15" ht="13.2">
      <c r="A5648" t="s">
        <v>14407</v>
      </c>
      <c r="B5648" t="s">
        <v>14407</v>
      </c>
      <c r="C5648" t="s">
        <v>15155</v>
      </c>
      <c r="D5648" t="s">
        <v>16291</v>
      </c>
      <c r="E5648" t="s">
        <v>29216</v>
      </c>
      <c r="F5648">
        <v>1</v>
      </c>
      <c r="G5648">
        <v>12</v>
      </c>
      <c r="H5648" s="1">
        <v>890</v>
      </c>
      <c r="I5648" s="87"/>
      <c r="K5648" s="86" t="s">
        <v>17485</v>
      </c>
      <c r="L5648" s="86" t="s">
        <v>17486</v>
      </c>
      <c r="N5648">
        <f>IFERROR(VLOOKUP(A5648,bip!$A:$C,2,0),"")</f>
      </c>
      <c r="O5648">
        <f>IFERROR(VLOOKUP(A5648,bip!$A:$Z,3,0),"")</f>
      </c>
    </row>
    <row r="5649" spans="1:15" ht="13.2">
      <c r="A5649" t="s">
        <v>14408</v>
      </c>
      <c r="B5649" t="s">
        <v>14408</v>
      </c>
      <c r="C5649" t="s">
        <v>15155</v>
      </c>
      <c r="D5649" t="s">
        <v>16292</v>
      </c>
      <c r="E5649" t="s">
        <v>29217</v>
      </c>
      <c r="F5649">
        <v>1</v>
      </c>
      <c r="G5649">
        <v>8</v>
      </c>
      <c r="H5649" s="1">
        <v>1201</v>
      </c>
      <c r="I5649" s="87"/>
      <c r="K5649" s="86" t="s">
        <v>17485</v>
      </c>
      <c r="L5649" s="86" t="s">
        <v>17486</v>
      </c>
      <c r="N5649">
        <f>IFERROR(VLOOKUP(A5649,bip!$A:$C,2,0),"")</f>
      </c>
      <c r="O5649">
        <f>IFERROR(VLOOKUP(A5649,bip!$A:$Z,3,0),"")</f>
      </c>
    </row>
    <row r="5650" spans="1:15" ht="13.2">
      <c r="A5650" t="s">
        <v>4770</v>
      </c>
      <c r="B5650" t="s">
        <v>4770</v>
      </c>
      <c r="C5650" t="s">
        <v>15155</v>
      </c>
      <c r="D5650" t="s">
        <v>16269</v>
      </c>
      <c r="E5650" t="s">
        <v>29218</v>
      </c>
      <c r="F5650">
        <v>1</v>
      </c>
      <c r="G5650">
        <v>8</v>
      </c>
      <c r="H5650" s="1">
        <v>1400</v>
      </c>
      <c r="I5650" s="87"/>
      <c r="K5650" s="86" t="s">
        <v>17485</v>
      </c>
      <c r="L5650" s="86" t="s">
        <v>17486</v>
      </c>
      <c r="N5650">
        <f>IFERROR(VLOOKUP(A5650,bip!$A:$C,2,0),"")</f>
      </c>
      <c r="O5650">
        <f>IFERROR(VLOOKUP(A5650,bip!$A:$Z,3,0),"")</f>
      </c>
    </row>
    <row r="5651" spans="1:15" ht="13.2">
      <c r="A5651" t="s">
        <v>4771</v>
      </c>
      <c r="B5651" t="s">
        <v>4771</v>
      </c>
      <c r="C5651" t="s">
        <v>15155</v>
      </c>
      <c r="D5651" t="s">
        <v>16279</v>
      </c>
      <c r="E5651" t="s">
        <v>29219</v>
      </c>
      <c r="F5651">
        <v>1</v>
      </c>
      <c r="G5651">
        <v>6</v>
      </c>
      <c r="H5651" s="1">
        <v>1703</v>
      </c>
      <c r="I5651" s="87"/>
      <c r="K5651" s="86" t="s">
        <v>17485</v>
      </c>
      <c r="L5651" s="86" t="s">
        <v>17486</v>
      </c>
      <c r="N5651">
        <f>IFERROR(VLOOKUP(A5651,bip!$A:$C,2,0),"")</f>
      </c>
      <c r="O5651">
        <f>IFERROR(VLOOKUP(A5651,bip!$A:$Z,3,0),"")</f>
      </c>
    </row>
    <row r="5652" spans="1:15" ht="13.2">
      <c r="A5652" t="s">
        <v>4772</v>
      </c>
      <c r="B5652" t="s">
        <v>4772</v>
      </c>
      <c r="C5652" t="s">
        <v>15155</v>
      </c>
      <c r="D5652" t="s">
        <v>16270</v>
      </c>
      <c r="E5652" t="s">
        <v>29220</v>
      </c>
      <c r="F5652">
        <v>1</v>
      </c>
      <c r="G5652">
        <v>6</v>
      </c>
      <c r="H5652" s="1">
        <v>1979</v>
      </c>
      <c r="I5652" s="87"/>
      <c r="K5652" s="86" t="s">
        <v>17485</v>
      </c>
      <c r="L5652" s="86" t="s">
        <v>17486</v>
      </c>
      <c r="N5652">
        <f>IFERROR(VLOOKUP(A5652,bip!$A:$C,2,0),"")</f>
      </c>
      <c r="O5652">
        <f>IFERROR(VLOOKUP(A5652,bip!$A:$Z,3,0),"")</f>
      </c>
    </row>
    <row r="5653" spans="1:15" ht="13.2">
      <c r="A5653" t="s">
        <v>4773</v>
      </c>
      <c r="B5653" t="s">
        <v>4773</v>
      </c>
      <c r="C5653" t="s">
        <v>15155</v>
      </c>
      <c r="D5653" t="s">
        <v>16280</v>
      </c>
      <c r="E5653" t="s">
        <v>29221</v>
      </c>
      <c r="F5653">
        <v>1</v>
      </c>
      <c r="G5653">
        <v>4</v>
      </c>
      <c r="H5653" s="1">
        <v>2331</v>
      </c>
      <c r="I5653" s="87"/>
      <c r="K5653" s="86" t="s">
        <v>17485</v>
      </c>
      <c r="L5653" s="86" t="s">
        <v>17486</v>
      </c>
      <c r="N5653">
        <f>IFERROR(VLOOKUP(A5653,bip!$A:$C,2,0),"")</f>
      </c>
      <c r="O5653">
        <f>IFERROR(VLOOKUP(A5653,bip!$A:$Z,3,0),"")</f>
      </c>
    </row>
    <row r="5654" spans="1:15" ht="13.2">
      <c r="A5654" t="s">
        <v>4774</v>
      </c>
      <c r="B5654" t="s">
        <v>4774</v>
      </c>
      <c r="C5654" t="s">
        <v>15155</v>
      </c>
      <c r="D5654" t="s">
        <v>16271</v>
      </c>
      <c r="E5654" t="s">
        <v>29222</v>
      </c>
      <c r="F5654">
        <v>1</v>
      </c>
      <c r="G5654">
        <v>4</v>
      </c>
      <c r="H5654" s="1">
        <v>2445</v>
      </c>
      <c r="I5654" s="87"/>
      <c r="K5654" s="86" t="s">
        <v>17485</v>
      </c>
      <c r="L5654" s="86" t="s">
        <v>17486</v>
      </c>
      <c r="N5654">
        <f>IFERROR(VLOOKUP(A5654,bip!$A:$C,2,0),"")</f>
      </c>
      <c r="O5654">
        <f>IFERROR(VLOOKUP(A5654,bip!$A:$Z,3,0),"")</f>
      </c>
    </row>
    <row r="5655" spans="1:15" ht="13.2">
      <c r="A5655" t="s">
        <v>4775</v>
      </c>
      <c r="B5655" t="s">
        <v>4775</v>
      </c>
      <c r="C5655" t="s">
        <v>15155</v>
      </c>
      <c r="D5655" t="s">
        <v>16281</v>
      </c>
      <c r="E5655" t="s">
        <v>29223</v>
      </c>
      <c r="F5655">
        <v>1</v>
      </c>
      <c r="G5655">
        <v>4</v>
      </c>
      <c r="H5655" s="1">
        <v>2928</v>
      </c>
      <c r="I5655" s="87"/>
      <c r="K5655" s="86" t="s">
        <v>17485</v>
      </c>
      <c r="L5655" s="86" t="s">
        <v>17486</v>
      </c>
      <c r="N5655">
        <f>IFERROR(VLOOKUP(A5655,bip!$A:$C,2,0),"")</f>
      </c>
      <c r="O5655">
        <f>IFERROR(VLOOKUP(A5655,bip!$A:$Z,3,0),"")</f>
      </c>
    </row>
    <row r="5656" spans="1:15" ht="13.2">
      <c r="A5656" t="s">
        <v>4781</v>
      </c>
      <c r="B5656" t="s">
        <v>4781</v>
      </c>
      <c r="C5656" t="s">
        <v>15155</v>
      </c>
      <c r="D5656" t="s">
        <v>16284</v>
      </c>
      <c r="E5656" t="s">
        <v>29224</v>
      </c>
      <c r="F5656">
        <v>1</v>
      </c>
      <c r="G5656">
        <v>2</v>
      </c>
      <c r="H5656" s="1">
        <v>6599</v>
      </c>
      <c r="I5656" s="87"/>
      <c r="K5656" s="86" t="s">
        <v>17485</v>
      </c>
      <c r="L5656" s="86" t="s">
        <v>17486</v>
      </c>
      <c r="N5656">
        <f>IFERROR(VLOOKUP(A5656,bip!$A:$C,2,0),"")</f>
      </c>
      <c r="O5656">
        <f>IFERROR(VLOOKUP(A5656,bip!$A:$Z,3,0),"")</f>
      </c>
    </row>
    <row r="5657" spans="1:15" ht="13.2">
      <c r="A5657" t="s">
        <v>4777</v>
      </c>
      <c r="B5657" t="s">
        <v>4777</v>
      </c>
      <c r="C5657" t="s">
        <v>15155</v>
      </c>
      <c r="D5657" t="s">
        <v>16272</v>
      </c>
      <c r="E5657" t="s">
        <v>29225</v>
      </c>
      <c r="F5657">
        <v>1</v>
      </c>
      <c r="G5657">
        <v>4</v>
      </c>
      <c r="H5657" s="1">
        <v>2836</v>
      </c>
      <c r="I5657" s="87"/>
      <c r="K5657" s="86" t="s">
        <v>17485</v>
      </c>
      <c r="L5657" s="86" t="s">
        <v>17486</v>
      </c>
      <c r="N5657">
        <f>IFERROR(VLOOKUP(A5657,bip!$A:$C,2,0),"")</f>
      </c>
      <c r="O5657">
        <f>IFERROR(VLOOKUP(A5657,bip!$A:$Z,3,0),"")</f>
      </c>
    </row>
    <row r="5658" spans="1:15" ht="13.2">
      <c r="A5658" t="s">
        <v>4778</v>
      </c>
      <c r="B5658" t="s">
        <v>4778</v>
      </c>
      <c r="C5658" t="s">
        <v>15155</v>
      </c>
      <c r="D5658" t="s">
        <v>16283</v>
      </c>
      <c r="E5658" t="s">
        <v>29226</v>
      </c>
      <c r="F5658">
        <v>1</v>
      </c>
      <c r="G5658">
        <v>4</v>
      </c>
      <c r="H5658" s="1">
        <v>3356</v>
      </c>
      <c r="I5658" s="87"/>
      <c r="K5658" s="86" t="s">
        <v>17485</v>
      </c>
      <c r="L5658" s="86" t="s">
        <v>17486</v>
      </c>
      <c r="N5658">
        <f>IFERROR(VLOOKUP(A5658,bip!$A:$C,2,0),"")</f>
      </c>
      <c r="O5658">
        <f>IFERROR(VLOOKUP(A5658,bip!$A:$Z,3,0),"")</f>
      </c>
    </row>
    <row r="5659" spans="1:15" ht="13.2">
      <c r="A5659" t="s">
        <v>4779</v>
      </c>
      <c r="B5659" t="s">
        <v>4779</v>
      </c>
      <c r="C5659" t="s">
        <v>15155</v>
      </c>
      <c r="D5659" t="s">
        <v>16273</v>
      </c>
      <c r="E5659" t="s">
        <v>29227</v>
      </c>
      <c r="F5659">
        <v>1</v>
      </c>
      <c r="G5659">
        <v>2</v>
      </c>
      <c r="H5659" s="1">
        <v>4196</v>
      </c>
      <c r="I5659" s="87"/>
      <c r="K5659" s="86" t="s">
        <v>17485</v>
      </c>
      <c r="L5659" s="86" t="s">
        <v>17486</v>
      </c>
      <c r="N5659">
        <f>IFERROR(VLOOKUP(A5659,bip!$A:$C,2,0),"")</f>
      </c>
      <c r="O5659">
        <f>IFERROR(VLOOKUP(A5659,bip!$A:$Z,3,0),"")</f>
      </c>
    </row>
    <row r="5660" spans="1:15" ht="13.2">
      <c r="A5660" t="s">
        <v>4780</v>
      </c>
      <c r="B5660" t="s">
        <v>4780</v>
      </c>
      <c r="C5660" t="s">
        <v>15155</v>
      </c>
      <c r="D5660" t="s">
        <v>16274</v>
      </c>
      <c r="E5660" t="s">
        <v>29228</v>
      </c>
      <c r="F5660">
        <v>1</v>
      </c>
      <c r="G5660">
        <v>2</v>
      </c>
      <c r="H5660" s="1">
        <v>5288</v>
      </c>
      <c r="I5660" s="87"/>
      <c r="K5660" s="86" t="s">
        <v>17485</v>
      </c>
      <c r="L5660" s="86" t="s">
        <v>17486</v>
      </c>
      <c r="N5660">
        <f>IFERROR(VLOOKUP(A5660,bip!$A:$C,2,0),"")</f>
      </c>
      <c r="O5660">
        <f>IFERROR(VLOOKUP(A5660,bip!$A:$Z,3,0),"")</f>
      </c>
    </row>
    <row r="5661" spans="1:15" ht="13.2">
      <c r="A5661" t="s">
        <v>13861</v>
      </c>
      <c r="B5661" t="s">
        <v>13861</v>
      </c>
      <c r="C5661" t="s">
        <v>15155</v>
      </c>
      <c r="D5661" t="s">
        <v>42950</v>
      </c>
      <c r="E5661" t="s">
        <v>42951</v>
      </c>
      <c r="F5661">
        <v>1</v>
      </c>
      <c r="G5661">
        <v>36</v>
      </c>
      <c r="H5661" s="1">
        <v>496</v>
      </c>
      <c r="I5661" s="87">
        <v>0.05</v>
      </c>
      <c r="J5661" s="86" t="s">
        <v>17480</v>
      </c>
      <c r="K5661" s="86" t="s">
        <v>44487</v>
      </c>
      <c r="L5661" s="86" t="s">
        <v>17486</v>
      </c>
      <c r="N5661">
        <f>IFERROR(VLOOKUP(A5661,bip!$A:$C,2,0),"")</f>
      </c>
      <c r="O5661">
        <f>IFERROR(VLOOKUP(A5661,bip!$A:$Z,3,0),"")</f>
      </c>
    </row>
    <row r="5662" spans="1:15" ht="13.2">
      <c r="A5662" t="s">
        <v>13862</v>
      </c>
      <c r="B5662" t="s">
        <v>13862</v>
      </c>
      <c r="C5662" t="s">
        <v>15155</v>
      </c>
      <c r="D5662" t="s">
        <v>42952</v>
      </c>
      <c r="E5662" t="s">
        <v>42953</v>
      </c>
      <c r="F5662">
        <v>1</v>
      </c>
      <c r="G5662">
        <v>12</v>
      </c>
      <c r="H5662" s="1">
        <v>870</v>
      </c>
      <c r="I5662" s="87">
        <v>0.05</v>
      </c>
      <c r="J5662" s="86" t="s">
        <v>17480</v>
      </c>
      <c r="K5662" s="86" t="s">
        <v>44487</v>
      </c>
      <c r="L5662" s="86" t="s">
        <v>17486</v>
      </c>
      <c r="N5662">
        <f>IFERROR(VLOOKUP(A5662,bip!$A:$C,2,0),"")</f>
      </c>
      <c r="O5662">
        <f>IFERROR(VLOOKUP(A5662,bip!$A:$Z,3,0),"")</f>
      </c>
    </row>
    <row r="5663" spans="1:15" ht="13.2">
      <c r="A5663" t="s">
        <v>13863</v>
      </c>
      <c r="B5663" t="s">
        <v>13863</v>
      </c>
      <c r="C5663" t="s">
        <v>15155</v>
      </c>
      <c r="D5663" t="s">
        <v>42954</v>
      </c>
      <c r="E5663" t="s">
        <v>42955</v>
      </c>
      <c r="F5663">
        <v>1</v>
      </c>
      <c r="G5663">
        <v>4</v>
      </c>
      <c r="H5663" s="1">
        <v>2137</v>
      </c>
      <c r="I5663" s="87">
        <v>0.05</v>
      </c>
      <c r="J5663" s="86" t="s">
        <v>17480</v>
      </c>
      <c r="K5663" s="86" t="s">
        <v>44487</v>
      </c>
      <c r="L5663" s="86" t="s">
        <v>17486</v>
      </c>
      <c r="N5663">
        <f>IFERROR(VLOOKUP(A5663,bip!$A:$C,2,0),"")</f>
      </c>
      <c r="O5663">
        <f>IFERROR(VLOOKUP(A5663,bip!$A:$Z,3,0),"")</f>
      </c>
    </row>
    <row r="5664" spans="1:15" ht="13.2">
      <c r="A5664" t="s">
        <v>13864</v>
      </c>
      <c r="B5664" t="s">
        <v>13864</v>
      </c>
      <c r="C5664" t="s">
        <v>15155</v>
      </c>
      <c r="D5664" t="s">
        <v>42956</v>
      </c>
      <c r="E5664" t="s">
        <v>42957</v>
      </c>
      <c r="F5664">
        <v>1</v>
      </c>
      <c r="G5664">
        <v>4</v>
      </c>
      <c r="H5664" s="1">
        <v>2530</v>
      </c>
      <c r="I5664" s="87">
        <v>0.05</v>
      </c>
      <c r="J5664" s="86" t="s">
        <v>17480</v>
      </c>
      <c r="K5664" s="86" t="s">
        <v>44487</v>
      </c>
      <c r="L5664" s="86" t="s">
        <v>17486</v>
      </c>
      <c r="N5664">
        <f>IFERROR(VLOOKUP(A5664,bip!$A:$C,2,0),"")</f>
      </c>
      <c r="O5664">
        <f>IFERROR(VLOOKUP(A5664,bip!$A:$Z,3,0),"")</f>
      </c>
    </row>
    <row r="5665" spans="1:15" ht="13.2">
      <c r="A5665" t="s">
        <v>14678</v>
      </c>
      <c r="B5665" t="s">
        <v>14678</v>
      </c>
      <c r="C5665" t="s">
        <v>15155</v>
      </c>
      <c r="D5665" t="s">
        <v>42566</v>
      </c>
      <c r="E5665" t="s">
        <v>21124</v>
      </c>
      <c r="F5665">
        <v>1</v>
      </c>
      <c r="G5665">
        <v>15</v>
      </c>
      <c r="H5665" s="1">
        <v>861</v>
      </c>
      <c r="I5665" s="87"/>
      <c r="K5665" s="86" t="s">
        <v>17485</v>
      </c>
      <c r="L5665" s="86" t="s">
        <v>17486</v>
      </c>
      <c r="N5665">
        <f>IFERROR(VLOOKUP(A5665,bip!$A:$C,2,0),"")</f>
      </c>
      <c r="O5665">
        <f>IFERROR(VLOOKUP(A5665,bip!$A:$Z,3,0),"")</f>
      </c>
    </row>
    <row r="5666" spans="1:15" ht="13.2">
      <c r="A5666" t="s">
        <v>14679</v>
      </c>
      <c r="B5666" t="s">
        <v>14679</v>
      </c>
      <c r="C5666" t="s">
        <v>15155</v>
      </c>
      <c r="D5666" t="s">
        <v>42567</v>
      </c>
      <c r="E5666" t="s">
        <v>21125</v>
      </c>
      <c r="F5666">
        <v>1</v>
      </c>
      <c r="G5666">
        <v>15</v>
      </c>
      <c r="H5666" s="1">
        <v>910</v>
      </c>
      <c r="I5666" s="87">
        <v>0.05</v>
      </c>
      <c r="J5666" s="86" t="s">
        <v>17480</v>
      </c>
      <c r="K5666" s="86" t="s">
        <v>44487</v>
      </c>
      <c r="L5666" s="86" t="s">
        <v>17486</v>
      </c>
      <c r="N5666">
        <f>IFERROR(VLOOKUP(A5666,bip!$A:$C,2,0),"")</f>
      </c>
      <c r="O5666">
        <f>IFERROR(VLOOKUP(A5666,bip!$A:$Z,3,0),"")</f>
      </c>
    </row>
    <row r="5667" spans="1:15" ht="13.2">
      <c r="A5667" t="s">
        <v>14680</v>
      </c>
      <c r="B5667" t="s">
        <v>14680</v>
      </c>
      <c r="C5667" t="s">
        <v>15155</v>
      </c>
      <c r="D5667" t="s">
        <v>42568</v>
      </c>
      <c r="E5667" t="s">
        <v>21124</v>
      </c>
      <c r="F5667">
        <v>1</v>
      </c>
      <c r="G5667">
        <v>15</v>
      </c>
      <c r="H5667" s="1">
        <v>910</v>
      </c>
      <c r="I5667" s="87"/>
      <c r="K5667" s="86" t="s">
        <v>17485</v>
      </c>
      <c r="L5667" s="86" t="s">
        <v>17486</v>
      </c>
      <c r="N5667">
        <f>IFERROR(VLOOKUP(A5667,bip!$A:$C,2,0),"")</f>
      </c>
      <c r="O5667">
        <f>IFERROR(VLOOKUP(A5667,bip!$A:$Z,3,0),"")</f>
      </c>
    </row>
    <row r="5668" spans="1:15" ht="13.2">
      <c r="A5668" t="s">
        <v>14107</v>
      </c>
      <c r="B5668" t="s">
        <v>14107</v>
      </c>
      <c r="C5668" t="s">
        <v>15155</v>
      </c>
      <c r="D5668" t="s">
        <v>42958</v>
      </c>
      <c r="E5668" t="s">
        <v>42959</v>
      </c>
      <c r="F5668">
        <v>1</v>
      </c>
      <c r="G5668">
        <v>1</v>
      </c>
      <c r="H5668" s="1">
        <v>17066</v>
      </c>
      <c r="I5668" s="87">
        <v>0.05</v>
      </c>
      <c r="J5668" s="86" t="s">
        <v>17480</v>
      </c>
      <c r="K5668" s="86" t="s">
        <v>44487</v>
      </c>
      <c r="L5668" s="86" t="s">
        <v>17486</v>
      </c>
      <c r="N5668">
        <f>IFERROR(VLOOKUP(A5668,bip!$A:$C,2,0),"")</f>
      </c>
      <c r="O5668">
        <f>IFERROR(VLOOKUP(A5668,bip!$A:$Z,3,0),"")</f>
      </c>
    </row>
    <row r="5669" spans="1:15" ht="13.2">
      <c r="A5669" t="s">
        <v>14108</v>
      </c>
      <c r="B5669" t="s">
        <v>14108</v>
      </c>
      <c r="C5669" t="s">
        <v>15155</v>
      </c>
      <c r="D5669" t="s">
        <v>42960</v>
      </c>
      <c r="E5669" t="s">
        <v>42961</v>
      </c>
      <c r="F5669">
        <v>1</v>
      </c>
      <c r="G5669">
        <v>1</v>
      </c>
      <c r="H5669" s="1">
        <v>18585</v>
      </c>
      <c r="I5669" s="87">
        <v>0.05</v>
      </c>
      <c r="J5669" s="86" t="s">
        <v>17480</v>
      </c>
      <c r="K5669" s="86" t="s">
        <v>44487</v>
      </c>
      <c r="L5669" s="86" t="s">
        <v>17486</v>
      </c>
      <c r="N5669">
        <f>IFERROR(VLOOKUP(A5669,bip!$A:$C,2,0),"")</f>
      </c>
      <c r="O5669">
        <f>IFERROR(VLOOKUP(A5669,bip!$A:$Z,3,0),"")</f>
      </c>
    </row>
    <row r="5670" spans="1:15" ht="13.2">
      <c r="A5670" t="s">
        <v>16293</v>
      </c>
      <c r="B5670" t="s">
        <v>16293</v>
      </c>
      <c r="C5670" t="s">
        <v>15155</v>
      </c>
      <c r="D5670" t="s">
        <v>32241</v>
      </c>
      <c r="E5670" t="s">
        <v>42962</v>
      </c>
      <c r="F5670">
        <v>1</v>
      </c>
      <c r="G5670">
        <v>1</v>
      </c>
      <c r="H5670" s="1">
        <v>44624</v>
      </c>
      <c r="I5670" s="87">
        <v>0.05</v>
      </c>
      <c r="J5670" s="86" t="s">
        <v>17480</v>
      </c>
      <c r="K5670" s="86" t="s">
        <v>44487</v>
      </c>
      <c r="L5670" s="86" t="s">
        <v>17486</v>
      </c>
      <c r="N5670">
        <f>IFERROR(VLOOKUP(A5670,bip!$A:$C,2,0),"")</f>
      </c>
      <c r="O5670">
        <f>IFERROR(VLOOKUP(A5670,bip!$A:$Z,3,0),"")</f>
      </c>
    </row>
    <row r="5671" spans="1:15" ht="13.2">
      <c r="A5671" t="s">
        <v>41708</v>
      </c>
      <c r="B5671" t="s">
        <v>41708</v>
      </c>
      <c r="C5671" t="s">
        <v>15155</v>
      </c>
      <c r="D5671" t="s">
        <v>41709</v>
      </c>
      <c r="E5671" t="s">
        <v>42963</v>
      </c>
      <c r="F5671">
        <v>1</v>
      </c>
      <c r="G5671">
        <v>1</v>
      </c>
      <c r="H5671" s="1">
        <v>61873</v>
      </c>
      <c r="I5671" s="87">
        <v>0.05</v>
      </c>
      <c r="J5671" s="86" t="s">
        <v>17480</v>
      </c>
      <c r="K5671" s="86" t="s">
        <v>44487</v>
      </c>
      <c r="L5671" s="86" t="s">
        <v>17486</v>
      </c>
      <c r="N5671">
        <f>IFERROR(VLOOKUP(A5671,bip!$A:$C,2,0),"")</f>
      </c>
      <c r="O5671">
        <f>IFERROR(VLOOKUP(A5671,bip!$A:$Z,3,0),"")</f>
      </c>
    </row>
    <row r="5672" spans="1:15" ht="13.2">
      <c r="A5672" t="s">
        <v>16294</v>
      </c>
      <c r="B5672" t="s">
        <v>16294</v>
      </c>
      <c r="C5672" t="s">
        <v>15155</v>
      </c>
      <c r="D5672" t="s">
        <v>32250</v>
      </c>
      <c r="E5672" t="s">
        <v>42964</v>
      </c>
      <c r="F5672">
        <v>1</v>
      </c>
      <c r="G5672">
        <v>1</v>
      </c>
      <c r="H5672" s="1">
        <v>88392</v>
      </c>
      <c r="I5672" s="87">
        <v>0.05</v>
      </c>
      <c r="J5672" s="86" t="s">
        <v>17480</v>
      </c>
      <c r="K5672" s="86" t="s">
        <v>44487</v>
      </c>
      <c r="L5672" s="86" t="s">
        <v>17486</v>
      </c>
      <c r="N5672">
        <f>IFERROR(VLOOKUP(A5672,bip!$A:$C,2,0),"")</f>
      </c>
      <c r="O5672">
        <f>IFERROR(VLOOKUP(A5672,bip!$A:$Z,3,0),"")</f>
      </c>
    </row>
    <row r="5673" spans="1:15" ht="13.2">
      <c r="A5673" t="s">
        <v>16295</v>
      </c>
      <c r="B5673" t="s">
        <v>16295</v>
      </c>
      <c r="C5673" t="s">
        <v>15155</v>
      </c>
      <c r="D5673" t="s">
        <v>32244</v>
      </c>
      <c r="E5673" t="s">
        <v>42965</v>
      </c>
      <c r="F5673">
        <v>1</v>
      </c>
      <c r="G5673">
        <v>1</v>
      </c>
      <c r="H5673" s="1">
        <v>101651</v>
      </c>
      <c r="I5673" s="87">
        <v>0.05</v>
      </c>
      <c r="J5673" s="86" t="s">
        <v>17480</v>
      </c>
      <c r="K5673" s="86" t="s">
        <v>44487</v>
      </c>
      <c r="L5673" s="86" t="s">
        <v>17486</v>
      </c>
      <c r="N5673">
        <f>IFERROR(VLOOKUP(A5673,bip!$A:$C,2,0),"")</f>
      </c>
      <c r="O5673">
        <f>IFERROR(VLOOKUP(A5673,bip!$A:$Z,3,0),"")</f>
      </c>
    </row>
    <row r="5674" spans="1:15" ht="13.2">
      <c r="A5674" t="s">
        <v>16296</v>
      </c>
      <c r="B5674" t="s">
        <v>16296</v>
      </c>
      <c r="C5674" t="s">
        <v>15155</v>
      </c>
      <c r="D5674" t="s">
        <v>32251</v>
      </c>
      <c r="E5674" t="s">
        <v>42966</v>
      </c>
      <c r="F5674">
        <v>1</v>
      </c>
      <c r="G5674">
        <v>1</v>
      </c>
      <c r="H5674" s="1">
        <v>137229</v>
      </c>
      <c r="I5674" s="87">
        <v>0.05</v>
      </c>
      <c r="J5674" s="86" t="s">
        <v>17480</v>
      </c>
      <c r="K5674" s="86" t="s">
        <v>44487</v>
      </c>
      <c r="L5674" s="86" t="s">
        <v>17486</v>
      </c>
      <c r="N5674">
        <f>IFERROR(VLOOKUP(A5674,bip!$A:$C,2,0),"")</f>
      </c>
      <c r="O5674">
        <f>IFERROR(VLOOKUP(A5674,bip!$A:$Z,3,0),"")</f>
      </c>
    </row>
    <row r="5675" spans="1:15" ht="13.2">
      <c r="A5675" t="s">
        <v>4782</v>
      </c>
      <c r="B5675" t="s">
        <v>4782</v>
      </c>
      <c r="C5675" t="s">
        <v>15155</v>
      </c>
      <c r="D5675" t="s">
        <v>32241</v>
      </c>
      <c r="E5675" t="s">
        <v>42967</v>
      </c>
      <c r="F5675">
        <v>1</v>
      </c>
      <c r="G5675">
        <v>1</v>
      </c>
      <c r="H5675" s="1">
        <v>62474</v>
      </c>
      <c r="I5675" s="87">
        <v>0.05</v>
      </c>
      <c r="J5675" s="86" t="s">
        <v>17480</v>
      </c>
      <c r="K5675" s="86" t="s">
        <v>44487</v>
      </c>
      <c r="L5675" s="86" t="s">
        <v>17486</v>
      </c>
      <c r="N5675">
        <f>IFERROR(VLOOKUP(A5675,bip!$A:$C,2,0),"")</f>
      </c>
      <c r="O5675">
        <f>IFERROR(VLOOKUP(A5675,bip!$A:$Z,3,0),"")</f>
      </c>
    </row>
    <row r="5676" spans="1:15" ht="13.2">
      <c r="A5676" t="s">
        <v>4783</v>
      </c>
      <c r="B5676" t="s">
        <v>4783</v>
      </c>
      <c r="C5676" t="s">
        <v>15155</v>
      </c>
      <c r="D5676" t="s">
        <v>32242</v>
      </c>
      <c r="E5676" t="s">
        <v>42968</v>
      </c>
      <c r="F5676">
        <v>1</v>
      </c>
      <c r="G5676">
        <v>1</v>
      </c>
      <c r="H5676" s="1">
        <v>86623</v>
      </c>
      <c r="I5676" s="87">
        <v>0.05</v>
      </c>
      <c r="J5676" s="86" t="s">
        <v>17480</v>
      </c>
      <c r="K5676" s="86" t="s">
        <v>44487</v>
      </c>
      <c r="L5676" s="86" t="s">
        <v>17486</v>
      </c>
      <c r="N5676">
        <f>IFERROR(VLOOKUP(A5676,bip!$A:$C,2,0),"")</f>
      </c>
      <c r="O5676">
        <f>IFERROR(VLOOKUP(A5676,bip!$A:$Z,3,0),"")</f>
      </c>
    </row>
    <row r="5677" spans="1:15" ht="13.2">
      <c r="A5677" t="s">
        <v>4784</v>
      </c>
      <c r="B5677" t="s">
        <v>4784</v>
      </c>
      <c r="C5677" t="s">
        <v>15155</v>
      </c>
      <c r="D5677" t="s">
        <v>32243</v>
      </c>
      <c r="E5677" t="s">
        <v>42969</v>
      </c>
      <c r="F5677">
        <v>1</v>
      </c>
      <c r="G5677">
        <v>1</v>
      </c>
      <c r="H5677" s="1">
        <v>123749</v>
      </c>
      <c r="I5677" s="87">
        <v>0.05</v>
      </c>
      <c r="J5677" s="86" t="s">
        <v>17480</v>
      </c>
      <c r="K5677" s="86" t="s">
        <v>44487</v>
      </c>
      <c r="L5677" s="86" t="s">
        <v>17486</v>
      </c>
      <c r="N5677">
        <f>IFERROR(VLOOKUP(A5677,bip!$A:$C,2,0),"")</f>
      </c>
      <c r="O5677">
        <f>IFERROR(VLOOKUP(A5677,bip!$A:$Z,3,0),"")</f>
      </c>
    </row>
    <row r="5678" spans="1:15" ht="13.2">
      <c r="A5678" t="s">
        <v>4785</v>
      </c>
      <c r="B5678" t="s">
        <v>4785</v>
      </c>
      <c r="C5678" t="s">
        <v>15155</v>
      </c>
      <c r="D5678" t="s">
        <v>32244</v>
      </c>
      <c r="E5678" t="s">
        <v>42970</v>
      </c>
      <c r="F5678">
        <v>1</v>
      </c>
      <c r="G5678">
        <v>1</v>
      </c>
      <c r="H5678" s="1">
        <v>142311</v>
      </c>
      <c r="I5678" s="87">
        <v>0.05</v>
      </c>
      <c r="J5678" s="86" t="s">
        <v>17480</v>
      </c>
      <c r="K5678" s="86" t="s">
        <v>44487</v>
      </c>
      <c r="L5678" s="86" t="s">
        <v>17486</v>
      </c>
      <c r="N5678">
        <f>IFERROR(VLOOKUP(A5678,bip!$A:$C,2,0),"")</f>
      </c>
      <c r="O5678">
        <f>IFERROR(VLOOKUP(A5678,bip!$A:$Z,3,0),"")</f>
      </c>
    </row>
    <row r="5679" spans="1:15" ht="13.2">
      <c r="A5679" t="s">
        <v>4786</v>
      </c>
      <c r="B5679" t="s">
        <v>4786</v>
      </c>
      <c r="C5679" t="s">
        <v>15155</v>
      </c>
      <c r="D5679" t="s">
        <v>32245</v>
      </c>
      <c r="E5679" t="s">
        <v>42971</v>
      </c>
      <c r="F5679">
        <v>1</v>
      </c>
      <c r="G5679">
        <v>1</v>
      </c>
      <c r="H5679" s="1">
        <v>11306</v>
      </c>
      <c r="I5679" s="87">
        <v>0.05</v>
      </c>
      <c r="J5679" s="86" t="s">
        <v>17480</v>
      </c>
      <c r="K5679" s="86" t="s">
        <v>44487</v>
      </c>
      <c r="L5679" s="86" t="s">
        <v>17486</v>
      </c>
      <c r="N5679">
        <f>IFERROR(VLOOKUP(A5679,bip!$A:$C,2,0),"")</f>
      </c>
      <c r="O5679">
        <f>IFERROR(VLOOKUP(A5679,bip!$A:$Z,3,0),"")</f>
      </c>
    </row>
    <row r="5680" spans="1:15" ht="13.2">
      <c r="A5680" t="s">
        <v>4787</v>
      </c>
      <c r="B5680" t="s">
        <v>4787</v>
      </c>
      <c r="C5680" t="s">
        <v>15155</v>
      </c>
      <c r="D5680" t="s">
        <v>32246</v>
      </c>
      <c r="E5680" t="s">
        <v>42972</v>
      </c>
      <c r="F5680">
        <v>1</v>
      </c>
      <c r="G5680">
        <v>1</v>
      </c>
      <c r="H5680" s="1">
        <v>14132</v>
      </c>
      <c r="I5680" s="87">
        <v>0.05</v>
      </c>
      <c r="J5680" s="86" t="s">
        <v>17480</v>
      </c>
      <c r="K5680" s="86" t="s">
        <v>44487</v>
      </c>
      <c r="L5680" s="86" t="s">
        <v>17486</v>
      </c>
      <c r="N5680">
        <f>IFERROR(VLOOKUP(A5680,bip!$A:$C,2,0),"")</f>
      </c>
      <c r="O5680">
        <f>IFERROR(VLOOKUP(A5680,bip!$A:$Z,3,0),"")</f>
      </c>
    </row>
    <row r="5681" spans="1:15" ht="13.2">
      <c r="A5681" t="s">
        <v>4788</v>
      </c>
      <c r="B5681" t="s">
        <v>4788</v>
      </c>
      <c r="C5681" t="s">
        <v>15155</v>
      </c>
      <c r="D5681" t="s">
        <v>32247</v>
      </c>
      <c r="E5681" t="s">
        <v>42973</v>
      </c>
      <c r="F5681">
        <v>1</v>
      </c>
      <c r="G5681">
        <v>1</v>
      </c>
      <c r="H5681" s="1">
        <v>21386</v>
      </c>
      <c r="I5681" s="87"/>
      <c r="K5681" s="86" t="s">
        <v>17485</v>
      </c>
      <c r="L5681" s="86" t="s">
        <v>17486</v>
      </c>
      <c r="N5681">
        <f>IFERROR(VLOOKUP(A5681,bip!$A:$C,2,0),"")</f>
      </c>
      <c r="O5681">
        <f>IFERROR(VLOOKUP(A5681,bip!$A:$Z,3,0),"")</f>
      </c>
    </row>
    <row r="5682" spans="1:15" ht="13.2">
      <c r="A5682" t="s">
        <v>4789</v>
      </c>
      <c r="B5682" t="s">
        <v>4789</v>
      </c>
      <c r="C5682" t="s">
        <v>15155</v>
      </c>
      <c r="D5682" t="s">
        <v>32248</v>
      </c>
      <c r="E5682" t="s">
        <v>42974</v>
      </c>
      <c r="F5682">
        <v>1</v>
      </c>
      <c r="G5682">
        <v>1</v>
      </c>
      <c r="H5682" s="1">
        <v>30155</v>
      </c>
      <c r="I5682" s="87">
        <v>0.05</v>
      </c>
      <c r="J5682" s="86" t="s">
        <v>17480</v>
      </c>
      <c r="K5682" s="86" t="s">
        <v>44487</v>
      </c>
      <c r="L5682" s="86" t="s">
        <v>17486</v>
      </c>
      <c r="N5682">
        <f>IFERROR(VLOOKUP(A5682,bip!$A:$C,2,0),"")</f>
      </c>
      <c r="O5682">
        <f>IFERROR(VLOOKUP(A5682,bip!$A:$Z,3,0),"")</f>
      </c>
    </row>
    <row r="5683" spans="1:15" ht="13.2">
      <c r="A5683" t="s">
        <v>4790</v>
      </c>
      <c r="B5683" t="s">
        <v>4790</v>
      </c>
      <c r="C5683" t="s">
        <v>15155</v>
      </c>
      <c r="D5683" t="s">
        <v>32249</v>
      </c>
      <c r="E5683" t="s">
        <v>42975</v>
      </c>
      <c r="F5683">
        <v>1</v>
      </c>
      <c r="G5683">
        <v>1</v>
      </c>
      <c r="H5683" s="1">
        <v>66341</v>
      </c>
      <c r="I5683" s="87">
        <v>0.05</v>
      </c>
      <c r="J5683" s="86" t="s">
        <v>17480</v>
      </c>
      <c r="K5683" s="86" t="s">
        <v>44487</v>
      </c>
      <c r="L5683" s="86" t="s">
        <v>17486</v>
      </c>
      <c r="N5683">
        <f>IFERROR(VLOOKUP(A5683,bip!$A:$C,2,0),"")</f>
      </c>
      <c r="O5683">
        <f>IFERROR(VLOOKUP(A5683,bip!$A:$Z,3,0),"")</f>
      </c>
    </row>
    <row r="5684" spans="1:15" ht="13.2">
      <c r="A5684" t="s">
        <v>4791</v>
      </c>
      <c r="B5684" t="s">
        <v>4791</v>
      </c>
      <c r="C5684" t="s">
        <v>15155</v>
      </c>
      <c r="D5684" t="s">
        <v>32252</v>
      </c>
      <c r="E5684" t="s">
        <v>20984</v>
      </c>
      <c r="F5684">
        <v>1</v>
      </c>
      <c r="G5684">
        <v>1</v>
      </c>
      <c r="H5684" s="1">
        <v>82676</v>
      </c>
      <c r="I5684" s="87"/>
      <c r="K5684" s="86" t="s">
        <v>17485</v>
      </c>
      <c r="L5684" s="86" t="s">
        <v>17486</v>
      </c>
      <c r="N5684">
        <f>IFERROR(VLOOKUP(A5684,bip!$A:$C,2,0),"")</f>
      </c>
      <c r="O5684">
        <f>IFERROR(VLOOKUP(A5684,bip!$A:$Z,3,0),"")</f>
      </c>
    </row>
    <row r="5685" spans="1:15" ht="13.2">
      <c r="A5685" t="s">
        <v>4792</v>
      </c>
      <c r="B5685" t="s">
        <v>4792</v>
      </c>
      <c r="C5685" t="s">
        <v>15155</v>
      </c>
      <c r="D5685" t="s">
        <v>32245</v>
      </c>
      <c r="E5685" t="s">
        <v>42976</v>
      </c>
      <c r="F5685">
        <v>1</v>
      </c>
      <c r="G5685">
        <v>1</v>
      </c>
      <c r="H5685" s="1">
        <v>4278</v>
      </c>
      <c r="I5685" s="87">
        <v>0.05</v>
      </c>
      <c r="J5685" s="86" t="s">
        <v>17480</v>
      </c>
      <c r="K5685" s="86" t="s">
        <v>44487</v>
      </c>
      <c r="L5685" s="86" t="s">
        <v>17486</v>
      </c>
      <c r="N5685">
        <f>IFERROR(VLOOKUP(A5685,bip!$A:$C,2,0),"")</f>
      </c>
      <c r="O5685">
        <f>IFERROR(VLOOKUP(A5685,bip!$A:$Z,3,0),"")</f>
      </c>
    </row>
    <row r="5686" spans="1:15" ht="13.2">
      <c r="A5686" t="s">
        <v>41710</v>
      </c>
      <c r="B5686" t="s">
        <v>41710</v>
      </c>
      <c r="C5686" t="s">
        <v>15155</v>
      </c>
      <c r="D5686" t="s">
        <v>32246</v>
      </c>
      <c r="E5686" t="s">
        <v>42977</v>
      </c>
      <c r="F5686">
        <v>1</v>
      </c>
      <c r="G5686">
        <v>1</v>
      </c>
      <c r="H5686" s="1">
        <v>5075</v>
      </c>
      <c r="I5686" s="87">
        <v>0.05</v>
      </c>
      <c r="J5686" s="86" t="s">
        <v>17480</v>
      </c>
      <c r="K5686" s="86" t="s">
        <v>44487</v>
      </c>
      <c r="L5686" s="86" t="s">
        <v>17486</v>
      </c>
      <c r="N5686">
        <f>IFERROR(VLOOKUP(A5686,bip!$A:$C,2,0),"")</f>
      </c>
      <c r="O5686">
        <f>IFERROR(VLOOKUP(A5686,bip!$A:$Z,3,0),"")</f>
      </c>
    </row>
    <row r="5687" spans="1:15" ht="13.2">
      <c r="A5687" t="s">
        <v>4794</v>
      </c>
      <c r="B5687" t="s">
        <v>4794</v>
      </c>
      <c r="C5687" t="s">
        <v>15155</v>
      </c>
      <c r="D5687" t="s">
        <v>42978</v>
      </c>
      <c r="E5687" t="s">
        <v>42979</v>
      </c>
      <c r="F5687">
        <v>1</v>
      </c>
      <c r="G5687">
        <v>1</v>
      </c>
      <c r="H5687" s="1">
        <v>5945</v>
      </c>
      <c r="I5687" s="87">
        <v>0.05</v>
      </c>
      <c r="J5687" s="86" t="s">
        <v>17480</v>
      </c>
      <c r="K5687" s="86" t="s">
        <v>44487</v>
      </c>
      <c r="L5687" s="86" t="s">
        <v>17486</v>
      </c>
      <c r="N5687">
        <f>IFERROR(VLOOKUP(A5687,bip!$A:$C,2,0),"")</f>
      </c>
      <c r="O5687">
        <f>IFERROR(VLOOKUP(A5687,bip!$A:$Z,3,0),"")</f>
      </c>
    </row>
    <row r="5688" spans="1:15" ht="13.2">
      <c r="A5688" t="s">
        <v>4795</v>
      </c>
      <c r="B5688" t="s">
        <v>4795</v>
      </c>
      <c r="C5688" t="s">
        <v>15155</v>
      </c>
      <c r="D5688" t="s">
        <v>32248</v>
      </c>
      <c r="E5688" t="s">
        <v>42980</v>
      </c>
      <c r="F5688">
        <v>1</v>
      </c>
      <c r="G5688">
        <v>1</v>
      </c>
      <c r="H5688" s="1">
        <v>10165</v>
      </c>
      <c r="I5688" s="87">
        <v>0.05</v>
      </c>
      <c r="J5688" s="86" t="s">
        <v>17480</v>
      </c>
      <c r="K5688" s="86" t="s">
        <v>44487</v>
      </c>
      <c r="L5688" s="86" t="s">
        <v>17486</v>
      </c>
      <c r="N5688">
        <f>IFERROR(VLOOKUP(A5688,bip!$A:$C,2,0),"")</f>
      </c>
      <c r="O5688">
        <f>IFERROR(VLOOKUP(A5688,bip!$A:$Z,3,0),"")</f>
      </c>
    </row>
    <row r="5689" spans="1:15" ht="13.2">
      <c r="A5689" t="s">
        <v>4796</v>
      </c>
      <c r="B5689" t="s">
        <v>4796</v>
      </c>
      <c r="C5689" t="s">
        <v>15155</v>
      </c>
      <c r="D5689" t="s">
        <v>42981</v>
      </c>
      <c r="E5689" t="s">
        <v>42982</v>
      </c>
      <c r="F5689">
        <v>1</v>
      </c>
      <c r="G5689">
        <v>1</v>
      </c>
      <c r="H5689" s="1">
        <v>14035</v>
      </c>
      <c r="I5689" s="87">
        <v>0.05</v>
      </c>
      <c r="J5689" s="86" t="s">
        <v>17480</v>
      </c>
      <c r="K5689" s="86" t="s">
        <v>44487</v>
      </c>
      <c r="L5689" s="86" t="s">
        <v>17486</v>
      </c>
      <c r="N5689">
        <f>IFERROR(VLOOKUP(A5689,bip!$A:$C,2,0),"")</f>
      </c>
      <c r="O5689">
        <f>IFERROR(VLOOKUP(A5689,bip!$A:$Z,3,0),"")</f>
      </c>
    </row>
    <row r="5690" spans="1:15" ht="13.2">
      <c r="A5690" t="s">
        <v>4800</v>
      </c>
      <c r="B5690" t="s">
        <v>4800</v>
      </c>
      <c r="C5690" t="s">
        <v>15155</v>
      </c>
      <c r="D5690" t="s">
        <v>42983</v>
      </c>
      <c r="E5690" t="s">
        <v>42984</v>
      </c>
      <c r="F5690">
        <v>1</v>
      </c>
      <c r="G5690">
        <v>1</v>
      </c>
      <c r="H5690" s="1">
        <v>23775</v>
      </c>
      <c r="I5690" s="87">
        <v>0.05</v>
      </c>
      <c r="J5690" s="86" t="s">
        <v>17480</v>
      </c>
      <c r="K5690" s="86" t="s">
        <v>44487</v>
      </c>
      <c r="L5690" s="86" t="s">
        <v>17486</v>
      </c>
      <c r="N5690">
        <f>IFERROR(VLOOKUP(A5690,bip!$A:$C,2,0),"")</f>
      </c>
      <c r="O5690">
        <f>IFERROR(VLOOKUP(A5690,bip!$A:$Z,3,0),"")</f>
      </c>
    </row>
    <row r="5691" spans="1:15" ht="13.2">
      <c r="A5691" t="s">
        <v>4801</v>
      </c>
      <c r="B5691" t="s">
        <v>4801</v>
      </c>
      <c r="C5691" t="s">
        <v>15155</v>
      </c>
      <c r="D5691" t="s">
        <v>42985</v>
      </c>
      <c r="E5691" t="s">
        <v>42986</v>
      </c>
      <c r="F5691">
        <v>1</v>
      </c>
      <c r="G5691">
        <v>1</v>
      </c>
      <c r="H5691" s="1">
        <v>42879</v>
      </c>
      <c r="I5691" s="87">
        <v>0.05</v>
      </c>
      <c r="J5691" s="86" t="s">
        <v>17480</v>
      </c>
      <c r="K5691" s="86" t="s">
        <v>44487</v>
      </c>
      <c r="L5691" s="86" t="s">
        <v>17486</v>
      </c>
      <c r="N5691">
        <f>IFERROR(VLOOKUP(A5691,bip!$A:$C,2,0),"")</f>
      </c>
      <c r="O5691">
        <f>IFERROR(VLOOKUP(A5691,bip!$A:$Z,3,0),"")</f>
      </c>
    </row>
    <row r="5692" spans="1:15" ht="13.2">
      <c r="A5692" t="s">
        <v>4793</v>
      </c>
      <c r="B5692" t="s">
        <v>4793</v>
      </c>
      <c r="C5692" t="s">
        <v>15155</v>
      </c>
      <c r="D5692" t="s">
        <v>32245</v>
      </c>
      <c r="E5692" t="s">
        <v>42987</v>
      </c>
      <c r="F5692">
        <v>1</v>
      </c>
      <c r="G5692">
        <v>1</v>
      </c>
      <c r="H5692" s="1">
        <v>6085</v>
      </c>
      <c r="I5692" s="87">
        <v>0.05</v>
      </c>
      <c r="J5692" s="86" t="s">
        <v>17480</v>
      </c>
      <c r="K5692" s="86" t="s">
        <v>44487</v>
      </c>
      <c r="L5692" s="86" t="s">
        <v>17486</v>
      </c>
      <c r="N5692">
        <f>IFERROR(VLOOKUP(A5692,bip!$A:$C,2,0),"")</f>
      </c>
      <c r="O5692">
        <f>IFERROR(VLOOKUP(A5692,bip!$A:$Z,3,0),"")</f>
      </c>
    </row>
    <row r="5693" spans="1:15" ht="13.2">
      <c r="A5693" t="s">
        <v>41711</v>
      </c>
      <c r="B5693" t="s">
        <v>41711</v>
      </c>
      <c r="C5693" t="s">
        <v>15155</v>
      </c>
      <c r="D5693" t="s">
        <v>25149</v>
      </c>
      <c r="E5693" t="s">
        <v>32254</v>
      </c>
      <c r="F5693">
        <v>1</v>
      </c>
      <c r="G5693">
        <v>1</v>
      </c>
      <c r="H5693" s="1">
        <v>6795</v>
      </c>
      <c r="I5693" s="87"/>
      <c r="K5693" s="86" t="s">
        <v>17485</v>
      </c>
      <c r="L5693" s="86" t="s">
        <v>17486</v>
      </c>
      <c r="N5693">
        <f>IFERROR(VLOOKUP(A5693,bip!$A:$C,2,0),"")</f>
      </c>
      <c r="O5693">
        <f>IFERROR(VLOOKUP(A5693,bip!$A:$Z,3,0),"")</f>
      </c>
    </row>
    <row r="5694" spans="1:15" ht="13.2">
      <c r="A5694" t="s">
        <v>4797</v>
      </c>
      <c r="B5694" t="s">
        <v>4797</v>
      </c>
      <c r="C5694" t="s">
        <v>15155</v>
      </c>
      <c r="D5694" t="s">
        <v>42978</v>
      </c>
      <c r="E5694" t="s">
        <v>42988</v>
      </c>
      <c r="F5694">
        <v>1</v>
      </c>
      <c r="G5694">
        <v>1</v>
      </c>
      <c r="H5694" s="1">
        <v>9769</v>
      </c>
      <c r="I5694" s="87"/>
      <c r="K5694" s="86" t="s">
        <v>17485</v>
      </c>
      <c r="L5694" s="86" t="s">
        <v>17486</v>
      </c>
      <c r="N5694">
        <f>IFERROR(VLOOKUP(A5694,bip!$A:$C,2,0),"")</f>
      </c>
      <c r="O5694">
        <f>IFERROR(VLOOKUP(A5694,bip!$A:$Z,3,0),"")</f>
      </c>
    </row>
    <row r="5695" spans="1:15" ht="13.2">
      <c r="A5695" t="s">
        <v>4798</v>
      </c>
      <c r="B5695" t="s">
        <v>4798</v>
      </c>
      <c r="C5695" t="s">
        <v>15155</v>
      </c>
      <c r="D5695" t="s">
        <v>32248</v>
      </c>
      <c r="E5695" t="s">
        <v>42989</v>
      </c>
      <c r="F5695">
        <v>1</v>
      </c>
      <c r="G5695">
        <v>1</v>
      </c>
      <c r="H5695" s="1">
        <v>16290</v>
      </c>
      <c r="I5695" s="87"/>
      <c r="K5695" s="86" t="s">
        <v>17485</v>
      </c>
      <c r="L5695" s="86" t="s">
        <v>17486</v>
      </c>
      <c r="N5695">
        <f>IFERROR(VLOOKUP(A5695,bip!$A:$C,2,0),"")</f>
      </c>
      <c r="O5695">
        <f>IFERROR(VLOOKUP(A5695,bip!$A:$Z,3,0),"")</f>
      </c>
    </row>
    <row r="5696" spans="1:15" ht="13.2">
      <c r="A5696" t="s">
        <v>4799</v>
      </c>
      <c r="B5696" t="s">
        <v>4799</v>
      </c>
      <c r="C5696" t="s">
        <v>15155</v>
      </c>
      <c r="D5696" t="s">
        <v>32253</v>
      </c>
      <c r="E5696" t="s">
        <v>42990</v>
      </c>
      <c r="F5696">
        <v>1</v>
      </c>
      <c r="G5696">
        <v>1</v>
      </c>
      <c r="H5696" s="1">
        <v>24530</v>
      </c>
      <c r="I5696" s="87">
        <v>0.05</v>
      </c>
      <c r="J5696" s="86" t="s">
        <v>17480</v>
      </c>
      <c r="K5696" s="86" t="s">
        <v>44487</v>
      </c>
      <c r="L5696" s="86" t="s">
        <v>17486</v>
      </c>
      <c r="N5696">
        <f>IFERROR(VLOOKUP(A5696,bip!$A:$C,2,0),"")</f>
      </c>
      <c r="O5696">
        <f>IFERROR(VLOOKUP(A5696,bip!$A:$Z,3,0),"")</f>
      </c>
    </row>
    <row r="5697" spans="1:15" ht="13.2">
      <c r="A5697" t="s">
        <v>4802</v>
      </c>
      <c r="B5697" t="s">
        <v>4802</v>
      </c>
      <c r="C5697" t="s">
        <v>15155</v>
      </c>
      <c r="D5697" t="s">
        <v>32255</v>
      </c>
      <c r="E5697" t="s">
        <v>42991</v>
      </c>
      <c r="F5697">
        <v>1</v>
      </c>
      <c r="G5697">
        <v>1</v>
      </c>
      <c r="H5697" s="1">
        <v>8062</v>
      </c>
      <c r="I5697" s="87"/>
      <c r="K5697" s="86" t="s">
        <v>17485</v>
      </c>
      <c r="L5697" s="86" t="s">
        <v>17486</v>
      </c>
      <c r="N5697">
        <f>IFERROR(VLOOKUP(A5697,bip!$A:$C,2,0),"")</f>
      </c>
      <c r="O5697">
        <f>IFERROR(VLOOKUP(A5697,bip!$A:$Z,3,0),"")</f>
      </c>
    </row>
    <row r="5698" spans="1:15" ht="13.2">
      <c r="A5698" t="s">
        <v>4803</v>
      </c>
      <c r="B5698" t="s">
        <v>4803</v>
      </c>
      <c r="C5698" t="s">
        <v>15155</v>
      </c>
      <c r="D5698" t="s">
        <v>32256</v>
      </c>
      <c r="E5698" t="s">
        <v>42992</v>
      </c>
      <c r="F5698">
        <v>1</v>
      </c>
      <c r="G5698">
        <v>1</v>
      </c>
      <c r="H5698" s="1">
        <v>10658</v>
      </c>
      <c r="I5698" s="87"/>
      <c r="K5698" s="86" t="s">
        <v>17485</v>
      </c>
      <c r="L5698" s="86" t="s">
        <v>17486</v>
      </c>
      <c r="N5698">
        <f>IFERROR(VLOOKUP(A5698,bip!$A:$C,2,0),"")</f>
      </c>
      <c r="O5698">
        <f>IFERROR(VLOOKUP(A5698,bip!$A:$Z,3,0),"")</f>
      </c>
    </row>
    <row r="5699" spans="1:15" ht="13.2">
      <c r="A5699" t="s">
        <v>4804</v>
      </c>
      <c r="B5699" t="s">
        <v>4804</v>
      </c>
      <c r="C5699" t="s">
        <v>15155</v>
      </c>
      <c r="D5699" t="s">
        <v>32257</v>
      </c>
      <c r="E5699" t="s">
        <v>42993</v>
      </c>
      <c r="F5699">
        <v>1</v>
      </c>
      <c r="G5699">
        <v>1</v>
      </c>
      <c r="H5699" s="1">
        <v>16796</v>
      </c>
      <c r="I5699" s="87"/>
      <c r="K5699" s="86" t="s">
        <v>17485</v>
      </c>
      <c r="L5699" s="86" t="s">
        <v>17486</v>
      </c>
      <c r="N5699">
        <f>IFERROR(VLOOKUP(A5699,bip!$A:$C,2,0),"")</f>
      </c>
      <c r="O5699">
        <f>IFERROR(VLOOKUP(A5699,bip!$A:$Z,3,0),"")</f>
      </c>
    </row>
    <row r="5700" spans="1:15" ht="13.2">
      <c r="A5700" t="s">
        <v>15109</v>
      </c>
      <c r="B5700" t="s">
        <v>15109</v>
      </c>
      <c r="C5700" t="s">
        <v>15155</v>
      </c>
      <c r="D5700" t="s">
        <v>32255</v>
      </c>
      <c r="E5700" t="s">
        <v>42994</v>
      </c>
      <c r="F5700">
        <v>1</v>
      </c>
      <c r="G5700">
        <v>1</v>
      </c>
      <c r="H5700" s="1">
        <v>5133</v>
      </c>
      <c r="I5700" s="87">
        <v>0.05</v>
      </c>
      <c r="J5700" s="86" t="s">
        <v>17480</v>
      </c>
      <c r="K5700" s="86" t="s">
        <v>44487</v>
      </c>
      <c r="L5700" s="86" t="s">
        <v>17486</v>
      </c>
      <c r="N5700">
        <f>IFERROR(VLOOKUP(A5700,bip!$A:$C,2,0),"")</f>
      </c>
      <c r="O5700">
        <f>IFERROR(VLOOKUP(A5700,bip!$A:$Z,3,0),"")</f>
      </c>
    </row>
    <row r="5701" spans="1:15" ht="13.2">
      <c r="A5701" t="s">
        <v>15110</v>
      </c>
      <c r="B5701" t="s">
        <v>15110</v>
      </c>
      <c r="C5701" t="s">
        <v>15155</v>
      </c>
      <c r="D5701" t="s">
        <v>32256</v>
      </c>
      <c r="E5701" t="s">
        <v>42995</v>
      </c>
      <c r="F5701">
        <v>1</v>
      </c>
      <c r="G5701">
        <v>1</v>
      </c>
      <c r="H5701" s="1">
        <v>6782</v>
      </c>
      <c r="I5701" s="87">
        <v>0.05</v>
      </c>
      <c r="J5701" s="86" t="s">
        <v>17480</v>
      </c>
      <c r="K5701" s="86" t="s">
        <v>44487</v>
      </c>
      <c r="L5701" s="86" t="s">
        <v>17486</v>
      </c>
      <c r="N5701">
        <f>IFERROR(VLOOKUP(A5701,bip!$A:$C,2,0),"")</f>
      </c>
      <c r="O5701">
        <f>IFERROR(VLOOKUP(A5701,bip!$A:$Z,3,0),"")</f>
      </c>
    </row>
    <row r="5702" spans="1:15" ht="13.2">
      <c r="A5702" t="s">
        <v>15111</v>
      </c>
      <c r="B5702" t="s">
        <v>15111</v>
      </c>
      <c r="C5702" t="s">
        <v>15155</v>
      </c>
      <c r="D5702" t="s">
        <v>32258</v>
      </c>
      <c r="E5702" t="s">
        <v>42996</v>
      </c>
      <c r="F5702">
        <v>1</v>
      </c>
      <c r="G5702">
        <v>1</v>
      </c>
      <c r="H5702" s="1">
        <v>10688</v>
      </c>
      <c r="I5702" s="87"/>
      <c r="K5702" s="86" t="s">
        <v>17485</v>
      </c>
      <c r="L5702" s="86" t="s">
        <v>17486</v>
      </c>
      <c r="N5702">
        <f>IFERROR(VLOOKUP(A5702,bip!$A:$C,2,0),"")</f>
      </c>
      <c r="O5702">
        <f>IFERROR(VLOOKUP(A5702,bip!$A:$Z,3,0),"")</f>
      </c>
    </row>
    <row r="5703" spans="1:15" ht="13.2">
      <c r="A5703" t="s">
        <v>15112</v>
      </c>
      <c r="B5703" t="s">
        <v>15112</v>
      </c>
      <c r="C5703" t="s">
        <v>15155</v>
      </c>
      <c r="D5703" t="s">
        <v>32259</v>
      </c>
      <c r="E5703" t="s">
        <v>42997</v>
      </c>
      <c r="F5703">
        <v>1</v>
      </c>
      <c r="G5703">
        <v>1</v>
      </c>
      <c r="H5703" s="1">
        <v>16319</v>
      </c>
      <c r="I5703" s="87">
        <v>0.05</v>
      </c>
      <c r="J5703" s="86" t="s">
        <v>17480</v>
      </c>
      <c r="K5703" s="86" t="s">
        <v>44487</v>
      </c>
      <c r="L5703" s="86" t="s">
        <v>17486</v>
      </c>
      <c r="N5703">
        <f>IFERROR(VLOOKUP(A5703,bip!$A:$C,2,0),"")</f>
      </c>
      <c r="O5703">
        <f>IFERROR(VLOOKUP(A5703,bip!$A:$Z,3,0),"")</f>
      </c>
    </row>
    <row r="5704" spans="1:15" ht="13.2">
      <c r="A5704" t="s">
        <v>4805</v>
      </c>
      <c r="B5704" t="s">
        <v>4805</v>
      </c>
      <c r="C5704" t="s">
        <v>15155</v>
      </c>
      <c r="D5704" t="s">
        <v>42998</v>
      </c>
      <c r="E5704" t="s">
        <v>42999</v>
      </c>
      <c r="F5704">
        <v>1</v>
      </c>
      <c r="G5704">
        <v>1</v>
      </c>
      <c r="H5704" s="1">
        <v>2374</v>
      </c>
      <c r="I5704" s="87"/>
      <c r="K5704" s="86" t="s">
        <v>17485</v>
      </c>
      <c r="L5704" s="86" t="s">
        <v>17486</v>
      </c>
      <c r="N5704">
        <f>IFERROR(VLOOKUP(A5704,bip!$A:$C,2,0),"")</f>
      </c>
      <c r="O5704">
        <f>IFERROR(VLOOKUP(A5704,bip!$A:$Z,3,0),"")</f>
      </c>
    </row>
    <row r="5705" spans="1:15" ht="13.2">
      <c r="A5705" t="s">
        <v>4806</v>
      </c>
      <c r="B5705" t="s">
        <v>4806</v>
      </c>
      <c r="C5705" t="s">
        <v>15155</v>
      </c>
      <c r="D5705" t="s">
        <v>43000</v>
      </c>
      <c r="E5705" t="s">
        <v>43001</v>
      </c>
      <c r="F5705">
        <v>1</v>
      </c>
      <c r="G5705">
        <v>1</v>
      </c>
      <c r="H5705" s="1">
        <v>3500</v>
      </c>
      <c r="I5705" s="87"/>
      <c r="K5705" s="86" t="s">
        <v>17485</v>
      </c>
      <c r="L5705" s="86" t="s">
        <v>17486</v>
      </c>
      <c r="N5705">
        <f>IFERROR(VLOOKUP(A5705,bip!$A:$C,2,0),"")</f>
      </c>
      <c r="O5705">
        <f>IFERROR(VLOOKUP(A5705,bip!$A:$Z,3,0),"")</f>
      </c>
    </row>
    <row r="5706" spans="1:15" ht="13.2">
      <c r="A5706" t="s">
        <v>4807</v>
      </c>
      <c r="B5706" t="s">
        <v>4807</v>
      </c>
      <c r="C5706" t="s">
        <v>15155</v>
      </c>
      <c r="D5706" t="s">
        <v>43002</v>
      </c>
      <c r="E5706" t="s">
        <v>43003</v>
      </c>
      <c r="F5706">
        <v>1</v>
      </c>
      <c r="G5706">
        <v>1</v>
      </c>
      <c r="H5706" s="1">
        <v>5925</v>
      </c>
      <c r="I5706" s="87"/>
      <c r="K5706" s="86" t="s">
        <v>17485</v>
      </c>
      <c r="L5706" s="86" t="s">
        <v>17486</v>
      </c>
      <c r="N5706">
        <f>IFERROR(VLOOKUP(A5706,bip!$A:$C,2,0),"")</f>
      </c>
      <c r="O5706">
        <f>IFERROR(VLOOKUP(A5706,bip!$A:$Z,3,0),"")</f>
      </c>
    </row>
    <row r="5707" spans="1:15" ht="13.2">
      <c r="A5707" t="s">
        <v>4808</v>
      </c>
      <c r="B5707" t="s">
        <v>4808</v>
      </c>
      <c r="C5707" t="s">
        <v>15155</v>
      </c>
      <c r="D5707" t="s">
        <v>43004</v>
      </c>
      <c r="E5707" t="s">
        <v>43005</v>
      </c>
      <c r="F5707">
        <v>1</v>
      </c>
      <c r="G5707">
        <v>1</v>
      </c>
      <c r="H5707" s="1">
        <v>7946</v>
      </c>
      <c r="I5707" s="87"/>
      <c r="K5707" s="86" t="s">
        <v>17485</v>
      </c>
      <c r="L5707" s="86" t="s">
        <v>17486</v>
      </c>
      <c r="N5707">
        <f>IFERROR(VLOOKUP(A5707,bip!$A:$C,2,0),"")</f>
      </c>
      <c r="O5707">
        <f>IFERROR(VLOOKUP(A5707,bip!$A:$Z,3,0),"")</f>
      </c>
    </row>
    <row r="5708" spans="1:15" ht="13.2">
      <c r="A5708" t="s">
        <v>4809</v>
      </c>
      <c r="B5708" t="s">
        <v>4809</v>
      </c>
      <c r="C5708" t="s">
        <v>15155</v>
      </c>
      <c r="D5708" t="s">
        <v>43006</v>
      </c>
      <c r="E5708" t="s">
        <v>43007</v>
      </c>
      <c r="F5708">
        <v>1</v>
      </c>
      <c r="G5708">
        <v>1</v>
      </c>
      <c r="H5708" s="1">
        <v>13199</v>
      </c>
      <c r="I5708" s="87"/>
      <c r="K5708" s="86" t="s">
        <v>17485</v>
      </c>
      <c r="L5708" s="86" t="s">
        <v>17486</v>
      </c>
      <c r="N5708">
        <f>IFERROR(VLOOKUP(A5708,bip!$A:$C,2,0),"")</f>
      </c>
      <c r="O5708">
        <f>IFERROR(VLOOKUP(A5708,bip!$A:$Z,3,0),"")</f>
      </c>
    </row>
    <row r="5709" spans="1:15" ht="13.2">
      <c r="A5709" t="s">
        <v>14110</v>
      </c>
      <c r="B5709" t="s">
        <v>16299</v>
      </c>
      <c r="C5709" t="s">
        <v>15155</v>
      </c>
      <c r="D5709" t="s">
        <v>35387</v>
      </c>
      <c r="E5709" t="s">
        <v>42139</v>
      </c>
      <c r="F5709">
        <v>1</v>
      </c>
      <c r="G5709">
        <v>3</v>
      </c>
      <c r="H5709" s="1">
        <v>6246</v>
      </c>
      <c r="I5709" s="87"/>
      <c r="K5709" s="86" t="s">
        <v>17485</v>
      </c>
      <c r="L5709" s="86" t="s">
        <v>17486</v>
      </c>
      <c r="N5709">
        <f>IFERROR(VLOOKUP(A5709,bip!$A:$C,2,0),"")</f>
      </c>
      <c r="O5709">
        <f>IFERROR(VLOOKUP(A5709,bip!$A:$Z,3,0),"")</f>
      </c>
    </row>
    <row r="5710" spans="1:15" ht="13.2">
      <c r="A5710" t="s">
        <v>14113</v>
      </c>
      <c r="B5710" t="s">
        <v>14113</v>
      </c>
      <c r="C5710" t="s">
        <v>15155</v>
      </c>
      <c r="D5710" t="s">
        <v>42145</v>
      </c>
      <c r="E5710" t="s">
        <v>42146</v>
      </c>
      <c r="F5710">
        <v>1</v>
      </c>
      <c r="G5710">
        <v>8</v>
      </c>
      <c r="H5710" s="1">
        <v>1970</v>
      </c>
      <c r="I5710" s="87"/>
      <c r="K5710" s="86" t="s">
        <v>17485</v>
      </c>
      <c r="L5710" s="86" t="s">
        <v>17486</v>
      </c>
      <c r="N5710">
        <f>IFERROR(VLOOKUP(A5710,bip!$A:$C,2,0),"")</f>
      </c>
      <c r="O5710">
        <f>IFERROR(VLOOKUP(A5710,bip!$A:$Z,3,0),"")</f>
      </c>
    </row>
    <row r="5711" spans="1:15" ht="13.2">
      <c r="A5711" t="s">
        <v>14114</v>
      </c>
      <c r="B5711" t="s">
        <v>14114</v>
      </c>
      <c r="C5711" t="s">
        <v>15155</v>
      </c>
      <c r="D5711" t="s">
        <v>42148</v>
      </c>
      <c r="E5711" t="s">
        <v>42149</v>
      </c>
      <c r="F5711">
        <v>1</v>
      </c>
      <c r="G5711">
        <v>8</v>
      </c>
      <c r="H5711" s="1">
        <v>1197</v>
      </c>
      <c r="I5711" s="87"/>
      <c r="K5711" s="86" t="s">
        <v>17485</v>
      </c>
      <c r="L5711" s="86" t="s">
        <v>17486</v>
      </c>
      <c r="N5711">
        <f>IFERROR(VLOOKUP(A5711,bip!$A:$C,2,0),"")</f>
      </c>
      <c r="O5711">
        <f>IFERROR(VLOOKUP(A5711,bip!$A:$Z,3,0),"")</f>
      </c>
    </row>
    <row r="5712" spans="1:15" ht="13.2">
      <c r="A5712" t="s">
        <v>14111</v>
      </c>
      <c r="B5712" t="s">
        <v>16301</v>
      </c>
      <c r="C5712" t="s">
        <v>15155</v>
      </c>
      <c r="D5712" t="s">
        <v>32260</v>
      </c>
      <c r="E5712" t="s">
        <v>29234</v>
      </c>
      <c r="F5712">
        <v>1</v>
      </c>
      <c r="G5712">
        <v>2</v>
      </c>
      <c r="H5712" s="1">
        <v>5288</v>
      </c>
      <c r="I5712" s="87"/>
      <c r="K5712" s="86" t="s">
        <v>17485</v>
      </c>
      <c r="L5712" s="86" t="s">
        <v>17486</v>
      </c>
      <c r="N5712">
        <f>IFERROR(VLOOKUP(A5712,bip!$A:$C,2,0),"")</f>
      </c>
      <c r="O5712">
        <f>IFERROR(VLOOKUP(A5712,bip!$A:$Z,3,0),"")</f>
      </c>
    </row>
    <row r="5713" spans="1:15" ht="13.2">
      <c r="A5713" t="s">
        <v>14112</v>
      </c>
      <c r="B5713" t="s">
        <v>14112</v>
      </c>
      <c r="C5713" t="s">
        <v>15155</v>
      </c>
      <c r="D5713" t="s">
        <v>42143</v>
      </c>
      <c r="E5713" t="s">
        <v>42144</v>
      </c>
      <c r="F5713">
        <v>1</v>
      </c>
      <c r="G5713">
        <v>4</v>
      </c>
      <c r="H5713" s="1">
        <v>2218</v>
      </c>
      <c r="I5713" s="87"/>
      <c r="K5713" s="86" t="s">
        <v>17485</v>
      </c>
      <c r="L5713" s="86" t="s">
        <v>17486</v>
      </c>
      <c r="N5713">
        <f>IFERROR(VLOOKUP(A5713,bip!$A:$C,2,0),"")</f>
      </c>
      <c r="O5713">
        <f>IFERROR(VLOOKUP(A5713,bip!$A:$Z,3,0),"")</f>
      </c>
    </row>
    <row r="5714" spans="1:15" ht="13.2">
      <c r="A5714" t="s">
        <v>38940</v>
      </c>
      <c r="B5714" t="s">
        <v>38940</v>
      </c>
      <c r="C5714" t="s">
        <v>15155</v>
      </c>
      <c r="D5714" t="s">
        <v>42002</v>
      </c>
      <c r="E5714" t="s">
        <v>42003</v>
      </c>
      <c r="F5714">
        <v>1</v>
      </c>
      <c r="G5714">
        <v>3</v>
      </c>
      <c r="H5714" s="1">
        <v>10215</v>
      </c>
      <c r="I5714" s="87"/>
      <c r="K5714" s="86" t="s">
        <v>17485</v>
      </c>
      <c r="L5714" s="86" t="s">
        <v>17486</v>
      </c>
      <c r="M5714" s="86" t="s">
        <v>17487</v>
      </c>
      <c r="N5714">
        <f>IFERROR(VLOOKUP(A5714,bip!$A:$C,2,0),"")</f>
      </c>
      <c r="O5714">
        <f>IFERROR(VLOOKUP(A5714,bip!$A:$Z,3,0),"")</f>
      </c>
    </row>
    <row r="5715" spans="1:15" ht="13.2">
      <c r="A5715" t="s">
        <v>39042</v>
      </c>
      <c r="B5715" t="s">
        <v>39042</v>
      </c>
      <c r="C5715" t="s">
        <v>15155</v>
      </c>
      <c r="D5715" t="s">
        <v>39043</v>
      </c>
      <c r="E5715" t="s">
        <v>39041</v>
      </c>
      <c r="F5715">
        <v>1</v>
      </c>
      <c r="G5715">
        <v>30</v>
      </c>
      <c r="H5715" s="1">
        <v>1447</v>
      </c>
      <c r="I5715" s="87"/>
      <c r="K5715" s="86" t="s">
        <v>17485</v>
      </c>
      <c r="L5715" s="86" t="s">
        <v>17486</v>
      </c>
      <c r="M5715" s="86" t="s">
        <v>17487</v>
      </c>
      <c r="N5715">
        <f>IFERROR(VLOOKUP(A5715,bip!$A:$C,2,0),"")</f>
      </c>
      <c r="O5715">
        <f>IFERROR(VLOOKUP(A5715,bip!$A:$Z,3,0),"")</f>
      </c>
    </row>
    <row r="5716" spans="1:15" ht="13.2">
      <c r="A5716" t="s">
        <v>39050</v>
      </c>
      <c r="B5716" t="s">
        <v>39050</v>
      </c>
      <c r="C5716" t="s">
        <v>15155</v>
      </c>
      <c r="D5716" t="s">
        <v>39051</v>
      </c>
      <c r="E5716" t="s">
        <v>39052</v>
      </c>
      <c r="F5716">
        <v>1</v>
      </c>
      <c r="G5716">
        <v>15</v>
      </c>
      <c r="H5716" s="1">
        <v>934</v>
      </c>
      <c r="I5716" s="87"/>
      <c r="K5716" s="86" t="s">
        <v>17485</v>
      </c>
      <c r="L5716" s="86" t="s">
        <v>17486</v>
      </c>
      <c r="M5716" s="86" t="s">
        <v>17487</v>
      </c>
      <c r="N5716">
        <f>IFERROR(VLOOKUP(A5716,bip!$A:$C,2,0),"")</f>
      </c>
      <c r="O5716">
        <f>IFERROR(VLOOKUP(A5716,bip!$A:$Z,3,0),"")</f>
      </c>
    </row>
    <row r="5717" spans="1:15" ht="13.2">
      <c r="A5717" t="s">
        <v>39056</v>
      </c>
      <c r="B5717" t="s">
        <v>39056</v>
      </c>
      <c r="C5717" t="s">
        <v>15155</v>
      </c>
      <c r="D5717" t="s">
        <v>39057</v>
      </c>
      <c r="E5717" t="s">
        <v>42004</v>
      </c>
      <c r="F5717">
        <v>1</v>
      </c>
      <c r="G5717">
        <v>4</v>
      </c>
      <c r="H5717" s="1">
        <v>11021</v>
      </c>
      <c r="I5717" s="87">
        <v>0.10</v>
      </c>
      <c r="J5717" s="86" t="s">
        <v>17480</v>
      </c>
      <c r="K5717" s="86" t="s">
        <v>44487</v>
      </c>
      <c r="L5717" s="86" t="s">
        <v>17486</v>
      </c>
      <c r="M5717" s="86" t="s">
        <v>17487</v>
      </c>
      <c r="N5717">
        <f>IFERROR(VLOOKUP(A5717,bip!$A:$C,2,0),"")</f>
      </c>
      <c r="O5717">
        <f>IFERROR(VLOOKUP(A5717,bip!$A:$Z,3,0),"")</f>
      </c>
    </row>
    <row r="5718" spans="1:15" ht="13.2">
      <c r="A5718" t="s">
        <v>39058</v>
      </c>
      <c r="B5718" t="s">
        <v>39058</v>
      </c>
      <c r="C5718" t="s">
        <v>15155</v>
      </c>
      <c r="D5718" t="s">
        <v>42005</v>
      </c>
      <c r="E5718" t="s">
        <v>42006</v>
      </c>
      <c r="F5718">
        <v>1</v>
      </c>
      <c r="G5718">
        <v>4</v>
      </c>
      <c r="H5718" s="1">
        <v>11428</v>
      </c>
      <c r="I5718" s="87"/>
      <c r="K5718" s="86" t="s">
        <v>17485</v>
      </c>
      <c r="L5718" s="86" t="s">
        <v>17486</v>
      </c>
      <c r="M5718" s="86" t="s">
        <v>17487</v>
      </c>
      <c r="N5718">
        <f>IFERROR(VLOOKUP(A5718,bip!$A:$C,2,0),"")</f>
      </c>
      <c r="O5718">
        <f>IFERROR(VLOOKUP(A5718,bip!$A:$Z,3,0),"")</f>
      </c>
    </row>
    <row r="5719" spans="1:15" ht="13.2">
      <c r="A5719" t="s">
        <v>41689</v>
      </c>
      <c r="B5719" t="s">
        <v>41689</v>
      </c>
      <c r="C5719" t="s">
        <v>15155</v>
      </c>
      <c r="D5719" t="s">
        <v>41690</v>
      </c>
      <c r="E5719" t="s">
        <v>42007</v>
      </c>
      <c r="F5719">
        <v>1</v>
      </c>
      <c r="G5719">
        <v>3</v>
      </c>
      <c r="H5719" s="1">
        <v>15267</v>
      </c>
      <c r="I5719" s="87"/>
      <c r="K5719" s="86" t="s">
        <v>17485</v>
      </c>
      <c r="L5719" s="86" t="s">
        <v>17486</v>
      </c>
      <c r="M5719" s="86" t="s">
        <v>17487</v>
      </c>
      <c r="N5719">
        <f>IFERROR(VLOOKUP(A5719,bip!$A:$C,2,0),"")</f>
      </c>
      <c r="O5719">
        <f>IFERROR(VLOOKUP(A5719,bip!$A:$Z,3,0),"")</f>
      </c>
    </row>
    <row r="5720" spans="1:15" ht="13.2">
      <c r="A5720" t="s">
        <v>39059</v>
      </c>
      <c r="B5720" t="s">
        <v>39059</v>
      </c>
      <c r="C5720" t="s">
        <v>15155</v>
      </c>
      <c r="D5720" t="s">
        <v>39060</v>
      </c>
      <c r="E5720" t="s">
        <v>42008</v>
      </c>
      <c r="F5720">
        <v>1</v>
      </c>
      <c r="G5720">
        <v>5</v>
      </c>
      <c r="H5720" s="1">
        <v>8164</v>
      </c>
      <c r="I5720" s="87">
        <v>0.10</v>
      </c>
      <c r="J5720" s="86" t="s">
        <v>17480</v>
      </c>
      <c r="K5720" s="86" t="s">
        <v>44487</v>
      </c>
      <c r="L5720" s="86" t="s">
        <v>17486</v>
      </c>
      <c r="M5720" s="86" t="s">
        <v>17487</v>
      </c>
      <c r="N5720">
        <f>IFERROR(VLOOKUP(A5720,bip!$A:$C,2,0),"")</f>
      </c>
      <c r="O5720">
        <f>IFERROR(VLOOKUP(A5720,bip!$A:$Z,3,0),"")</f>
      </c>
    </row>
    <row r="5721" spans="1:15" ht="13.2">
      <c r="A5721" t="s">
        <v>14744</v>
      </c>
      <c r="B5721" t="s">
        <v>14744</v>
      </c>
      <c r="C5721" t="s">
        <v>15155</v>
      </c>
      <c r="D5721" t="s">
        <v>32289</v>
      </c>
      <c r="E5721" t="s">
        <v>21011</v>
      </c>
      <c r="F5721">
        <v>1</v>
      </c>
      <c r="G5721">
        <v>36</v>
      </c>
      <c r="H5721" s="1">
        <v>435</v>
      </c>
      <c r="I5721" s="87">
        <v>0.10</v>
      </c>
      <c r="J5721" s="86" t="s">
        <v>41688</v>
      </c>
      <c r="K5721" s="86" t="s">
        <v>44487</v>
      </c>
      <c r="L5721" s="86" t="s">
        <v>17486</v>
      </c>
      <c r="N5721">
        <f>IFERROR(VLOOKUP(A5721,bip!$A:$C,2,0),"")</f>
      </c>
      <c r="O5721">
        <f>IFERROR(VLOOKUP(A5721,bip!$A:$Z,3,0),"")</f>
      </c>
    </row>
    <row r="5722" spans="1:15" ht="13.2">
      <c r="A5722" t="s">
        <v>29229</v>
      </c>
      <c r="B5722" t="s">
        <v>29229</v>
      </c>
      <c r="C5722" t="s">
        <v>15155</v>
      </c>
      <c r="D5722" t="s">
        <v>34748</v>
      </c>
      <c r="E5722" t="s">
        <v>39150</v>
      </c>
      <c r="F5722">
        <v>1</v>
      </c>
      <c r="G5722">
        <v>1</v>
      </c>
      <c r="H5722" s="1">
        <v>8385</v>
      </c>
      <c r="I5722" s="87"/>
      <c r="K5722" s="86" t="s">
        <v>17485</v>
      </c>
      <c r="L5722" s="86" t="s">
        <v>17486</v>
      </c>
      <c r="N5722">
        <f>IFERROR(VLOOKUP(A5722,bip!$A:$C,2,0),"")</f>
      </c>
      <c r="O5722">
        <f>IFERROR(VLOOKUP(A5722,bip!$A:$Z,3,0),"")</f>
      </c>
    </row>
    <row r="5723" spans="1:15" ht="13.2">
      <c r="A5723" t="s">
        <v>29233</v>
      </c>
      <c r="B5723" t="s">
        <v>29233</v>
      </c>
      <c r="C5723" t="s">
        <v>15155</v>
      </c>
      <c r="D5723" t="s">
        <v>42137</v>
      </c>
      <c r="E5723" t="s">
        <v>42138</v>
      </c>
      <c r="F5723">
        <v>1</v>
      </c>
      <c r="G5723">
        <v>5</v>
      </c>
      <c r="H5723" s="1">
        <v>3780</v>
      </c>
      <c r="I5723" s="87"/>
      <c r="K5723" s="86" t="s">
        <v>17485</v>
      </c>
      <c r="L5723" s="86" t="s">
        <v>17486</v>
      </c>
      <c r="N5723">
        <f>IFERROR(VLOOKUP(A5723,bip!$A:$C,2,0),"")</f>
      </c>
      <c r="O5723">
        <f>IFERROR(VLOOKUP(A5723,bip!$A:$Z,3,0),"")</f>
      </c>
    </row>
    <row r="5724" spans="1:15" ht="13.2">
      <c r="A5724" t="s">
        <v>26606</v>
      </c>
      <c r="B5724" t="s">
        <v>26606</v>
      </c>
      <c r="C5724" t="s">
        <v>15155</v>
      </c>
      <c r="D5724" t="s">
        <v>42141</v>
      </c>
      <c r="E5724" t="s">
        <v>42142</v>
      </c>
      <c r="F5724">
        <v>1</v>
      </c>
      <c r="G5724">
        <v>5</v>
      </c>
      <c r="H5724" s="1">
        <v>4094</v>
      </c>
      <c r="I5724" s="87"/>
      <c r="K5724" s="86" t="s">
        <v>17485</v>
      </c>
      <c r="L5724" s="86" t="s">
        <v>17486</v>
      </c>
      <c r="N5724">
        <f>IFERROR(VLOOKUP(A5724,bip!$A:$C,2,0),"")</f>
      </c>
      <c r="O5724">
        <f>IFERROR(VLOOKUP(A5724,bip!$A:$Z,3,0),"")</f>
      </c>
    </row>
    <row r="5725" spans="1:15" ht="13.2">
      <c r="A5725" t="s">
        <v>26604</v>
      </c>
      <c r="B5725" t="s">
        <v>26604</v>
      </c>
      <c r="C5725" t="s">
        <v>15155</v>
      </c>
      <c r="D5725" t="s">
        <v>26605</v>
      </c>
      <c r="E5725" t="s">
        <v>35388</v>
      </c>
      <c r="F5725">
        <v>1</v>
      </c>
      <c r="G5725">
        <v>5</v>
      </c>
      <c r="H5725" s="1">
        <v>3995</v>
      </c>
      <c r="I5725" s="87"/>
      <c r="K5725" s="86" t="s">
        <v>17485</v>
      </c>
      <c r="L5725" s="86" t="s">
        <v>17486</v>
      </c>
      <c r="N5725">
        <f>IFERROR(VLOOKUP(A5725,bip!$A:$C,2,0),"")</f>
      </c>
      <c r="O5725">
        <f>IFERROR(VLOOKUP(A5725,bip!$A:$Z,3,0),"")</f>
      </c>
    </row>
    <row r="5726" spans="1:15" ht="13.2">
      <c r="A5726" t="s">
        <v>29235</v>
      </c>
      <c r="B5726" t="s">
        <v>29235</v>
      </c>
      <c r="C5726" t="s">
        <v>15155</v>
      </c>
      <c r="D5726" t="s">
        <v>35389</v>
      </c>
      <c r="E5726" t="s">
        <v>42140</v>
      </c>
      <c r="F5726">
        <v>1</v>
      </c>
      <c r="G5726">
        <v>5</v>
      </c>
      <c r="H5726" s="1">
        <v>3921</v>
      </c>
      <c r="I5726" s="87"/>
      <c r="K5726" s="86" t="s">
        <v>17485</v>
      </c>
      <c r="L5726" s="86" t="s">
        <v>17486</v>
      </c>
      <c r="N5726">
        <f>IFERROR(VLOOKUP(A5726,bip!$A:$C,2,0),"")</f>
      </c>
      <c r="O5726">
        <f>IFERROR(VLOOKUP(A5726,bip!$A:$Z,3,0),"")</f>
      </c>
    </row>
    <row r="5727" spans="1:15" ht="13.2">
      <c r="A5727" t="s">
        <v>29236</v>
      </c>
      <c r="B5727" t="s">
        <v>29236</v>
      </c>
      <c r="C5727" t="s">
        <v>15155</v>
      </c>
      <c r="D5727" t="s">
        <v>42150</v>
      </c>
      <c r="E5727" t="s">
        <v>42151</v>
      </c>
      <c r="F5727">
        <v>1</v>
      </c>
      <c r="G5727">
        <v>20</v>
      </c>
      <c r="H5727" s="1">
        <v>1278</v>
      </c>
      <c r="I5727" s="87"/>
      <c r="K5727" s="86" t="s">
        <v>17485</v>
      </c>
      <c r="L5727" s="86" t="s">
        <v>17486</v>
      </c>
      <c r="N5727">
        <f>IFERROR(VLOOKUP(A5727,bip!$A:$C,2,0),"")</f>
      </c>
      <c r="O5727">
        <f>IFERROR(VLOOKUP(A5727,bip!$A:$Z,3,0),"")</f>
      </c>
    </row>
    <row r="5728" spans="1:15" ht="13.2">
      <c r="A5728" t="s">
        <v>26607</v>
      </c>
      <c r="B5728" t="s">
        <v>26607</v>
      </c>
      <c r="C5728" t="s">
        <v>15155</v>
      </c>
      <c r="D5728" t="s">
        <v>42152</v>
      </c>
      <c r="E5728" t="s">
        <v>42153</v>
      </c>
      <c r="F5728">
        <v>1</v>
      </c>
      <c r="G5728">
        <v>20</v>
      </c>
      <c r="H5728" s="1">
        <v>395</v>
      </c>
      <c r="I5728" s="87"/>
      <c r="K5728" s="86" t="s">
        <v>17485</v>
      </c>
      <c r="L5728" s="86" t="s">
        <v>17486</v>
      </c>
      <c r="N5728">
        <f>IFERROR(VLOOKUP(A5728,bip!$A:$C,2,0),"")</f>
      </c>
      <c r="O5728">
        <f>IFERROR(VLOOKUP(A5728,bip!$A:$Z,3,0),"")</f>
      </c>
    </row>
    <row r="5729" spans="1:15" ht="13.2">
      <c r="A5729" t="s">
        <v>39033</v>
      </c>
      <c r="B5729" t="s">
        <v>39033</v>
      </c>
      <c r="C5729" t="s">
        <v>15155</v>
      </c>
      <c r="D5729" t="s">
        <v>39034</v>
      </c>
      <c r="E5729" t="s">
        <v>43607</v>
      </c>
      <c r="F5729">
        <v>1</v>
      </c>
      <c r="G5729">
        <v>5</v>
      </c>
      <c r="H5729" s="1">
        <v>3146</v>
      </c>
      <c r="I5729" s="87">
        <v>0.10</v>
      </c>
      <c r="J5729" s="86" t="s">
        <v>17480</v>
      </c>
      <c r="K5729" s="86" t="s">
        <v>44487</v>
      </c>
      <c r="L5729" s="86" t="s">
        <v>17486</v>
      </c>
      <c r="M5729" s="86" t="s">
        <v>17487</v>
      </c>
      <c r="N5729">
        <f>IFERROR(VLOOKUP(A5729,bip!$A:$C,2,0),"")</f>
      </c>
      <c r="O5729">
        <f>IFERROR(VLOOKUP(A5729,bip!$A:$Z,3,0),"")</f>
      </c>
    </row>
    <row r="5730" spans="1:15" ht="13.2">
      <c r="A5730" t="s">
        <v>39035</v>
      </c>
      <c r="B5730" t="s">
        <v>39035</v>
      </c>
      <c r="C5730" t="s">
        <v>15155</v>
      </c>
      <c r="D5730" t="s">
        <v>39034</v>
      </c>
      <c r="E5730" t="s">
        <v>43608</v>
      </c>
      <c r="F5730">
        <v>1</v>
      </c>
      <c r="G5730">
        <v>5</v>
      </c>
      <c r="H5730" s="1">
        <v>1573</v>
      </c>
      <c r="I5730" s="87">
        <v>0.10</v>
      </c>
      <c r="J5730" s="86" t="s">
        <v>17480</v>
      </c>
      <c r="K5730" s="86" t="s">
        <v>44487</v>
      </c>
      <c r="L5730" s="86" t="s">
        <v>17486</v>
      </c>
      <c r="M5730" s="86" t="s">
        <v>17487</v>
      </c>
      <c r="N5730">
        <f>IFERROR(VLOOKUP(A5730,bip!$A:$C,2,0),"")</f>
      </c>
      <c r="O5730">
        <f>IFERROR(VLOOKUP(A5730,bip!$A:$Z,3,0),"")</f>
      </c>
    </row>
    <row r="5731" spans="1:15" ht="13.2">
      <c r="A5731" t="s">
        <v>39061</v>
      </c>
      <c r="B5731" t="s">
        <v>39061</v>
      </c>
      <c r="C5731" t="s">
        <v>15155</v>
      </c>
      <c r="D5731" t="s">
        <v>39062</v>
      </c>
      <c r="E5731" t="s">
        <v>43609</v>
      </c>
      <c r="F5731">
        <v>1</v>
      </c>
      <c r="G5731">
        <v>5</v>
      </c>
      <c r="H5731" s="1">
        <v>3146</v>
      </c>
      <c r="I5731" s="87"/>
      <c r="K5731" s="86" t="s">
        <v>17485</v>
      </c>
      <c r="L5731" s="86" t="s">
        <v>17486</v>
      </c>
      <c r="M5731" s="86" t="s">
        <v>17487</v>
      </c>
      <c r="N5731">
        <f>IFERROR(VLOOKUP(A5731,bip!$A:$C,2,0),"")</f>
      </c>
      <c r="O5731">
        <f>IFERROR(VLOOKUP(A5731,bip!$A:$Z,3,0),"")</f>
      </c>
    </row>
    <row r="5732" spans="1:15" ht="13.2">
      <c r="A5732" t="s">
        <v>39063</v>
      </c>
      <c r="B5732" t="s">
        <v>39063</v>
      </c>
      <c r="C5732" t="s">
        <v>15155</v>
      </c>
      <c r="D5732" t="s">
        <v>39062</v>
      </c>
      <c r="E5732" t="s">
        <v>39064</v>
      </c>
      <c r="F5732">
        <v>1</v>
      </c>
      <c r="G5732">
        <v>5</v>
      </c>
      <c r="H5732" s="1">
        <v>1573</v>
      </c>
      <c r="I5732" s="87"/>
      <c r="K5732" s="86" t="s">
        <v>17485</v>
      </c>
      <c r="L5732" s="86" t="s">
        <v>17486</v>
      </c>
      <c r="M5732" s="86" t="s">
        <v>17487</v>
      </c>
      <c r="N5732">
        <f>IFERROR(VLOOKUP(A5732,bip!$A:$C,2,0),"")</f>
      </c>
      <c r="O5732">
        <f>IFERROR(VLOOKUP(A5732,bip!$A:$Z,3,0),"")</f>
      </c>
    </row>
    <row r="5733" spans="1:15" ht="13.2">
      <c r="A5733" t="s">
        <v>39053</v>
      </c>
      <c r="B5733" t="s">
        <v>39053</v>
      </c>
      <c r="C5733" t="s">
        <v>15155</v>
      </c>
      <c r="D5733" t="s">
        <v>39054</v>
      </c>
      <c r="E5733" t="s">
        <v>43610</v>
      </c>
      <c r="F5733">
        <v>1</v>
      </c>
      <c r="G5733">
        <v>4</v>
      </c>
      <c r="H5733" s="1">
        <v>3618</v>
      </c>
      <c r="I5733" s="87">
        <v>0.10</v>
      </c>
      <c r="J5733" s="86" t="s">
        <v>17480</v>
      </c>
      <c r="K5733" s="86" t="s">
        <v>44487</v>
      </c>
      <c r="L5733" s="86" t="s">
        <v>17486</v>
      </c>
      <c r="M5733" s="86" t="s">
        <v>17487</v>
      </c>
      <c r="N5733">
        <f>IFERROR(VLOOKUP(A5733,bip!$A:$C,2,0),"")</f>
      </c>
      <c r="O5733">
        <f>IFERROR(VLOOKUP(A5733,bip!$A:$Z,3,0),"")</f>
      </c>
    </row>
    <row r="5734" spans="1:15" ht="13.2">
      <c r="A5734" t="s">
        <v>39055</v>
      </c>
      <c r="B5734" t="s">
        <v>39055</v>
      </c>
      <c r="C5734" t="s">
        <v>15155</v>
      </c>
      <c r="D5734" t="s">
        <v>39054</v>
      </c>
      <c r="E5734" t="s">
        <v>43611</v>
      </c>
      <c r="F5734">
        <v>1</v>
      </c>
      <c r="G5734">
        <v>4</v>
      </c>
      <c r="H5734" s="1">
        <v>1810</v>
      </c>
      <c r="I5734" s="87">
        <v>0.10</v>
      </c>
      <c r="J5734" s="86" t="s">
        <v>17480</v>
      </c>
      <c r="K5734" s="86" t="s">
        <v>44487</v>
      </c>
      <c r="L5734" s="86" t="s">
        <v>17486</v>
      </c>
      <c r="M5734" s="86" t="s">
        <v>17487</v>
      </c>
      <c r="N5734">
        <f>IFERROR(VLOOKUP(A5734,bip!$A:$C,2,0),"")</f>
      </c>
      <c r="O5734">
        <f>IFERROR(VLOOKUP(A5734,bip!$A:$Z,3,0),"")</f>
      </c>
    </row>
    <row r="5735" spans="1:15" ht="13.2">
      <c r="A5735" t="s">
        <v>39076</v>
      </c>
      <c r="B5735" t="s">
        <v>39076</v>
      </c>
      <c r="C5735" t="s">
        <v>15155</v>
      </c>
      <c r="D5735" t="s">
        <v>38941</v>
      </c>
      <c r="E5735" t="s">
        <v>38942</v>
      </c>
      <c r="F5735">
        <v>1</v>
      </c>
      <c r="G5735">
        <v>5</v>
      </c>
      <c r="H5735" s="1">
        <v>3146</v>
      </c>
      <c r="I5735" s="87">
        <v>0.10</v>
      </c>
      <c r="J5735" s="86" t="s">
        <v>17480</v>
      </c>
      <c r="K5735" s="86" t="s">
        <v>44487</v>
      </c>
      <c r="L5735" s="86" t="s">
        <v>17486</v>
      </c>
      <c r="M5735" s="86" t="s">
        <v>17487</v>
      </c>
      <c r="N5735">
        <f>IFERROR(VLOOKUP(A5735,bip!$A:$C,2,0),"")</f>
      </c>
      <c r="O5735">
        <f>IFERROR(VLOOKUP(A5735,bip!$A:$Z,3,0),"")</f>
      </c>
    </row>
    <row r="5736" spans="1:15" ht="13.2">
      <c r="A5736" t="s">
        <v>39077</v>
      </c>
      <c r="B5736" t="s">
        <v>39077</v>
      </c>
      <c r="C5736" t="s">
        <v>15155</v>
      </c>
      <c r="D5736" t="s">
        <v>38941</v>
      </c>
      <c r="E5736" t="s">
        <v>39078</v>
      </c>
      <c r="F5736">
        <v>1</v>
      </c>
      <c r="G5736">
        <v>5</v>
      </c>
      <c r="H5736" s="1">
        <v>1573</v>
      </c>
      <c r="I5736" s="87">
        <v>0.10</v>
      </c>
      <c r="J5736" s="86" t="s">
        <v>17480</v>
      </c>
      <c r="K5736" s="86" t="s">
        <v>44487</v>
      </c>
      <c r="L5736" s="86" t="s">
        <v>17486</v>
      </c>
      <c r="M5736" s="86" t="s">
        <v>17487</v>
      </c>
      <c r="N5736">
        <f>IFERROR(VLOOKUP(A5736,bip!$A:$C,2,0),"")</f>
      </c>
      <c r="O5736">
        <f>IFERROR(VLOOKUP(A5736,bip!$A:$Z,3,0),"")</f>
      </c>
    </row>
    <row r="5737" spans="1:15" ht="13.2">
      <c r="A5737" t="s">
        <v>39079</v>
      </c>
      <c r="B5737" t="s">
        <v>39079</v>
      </c>
      <c r="C5737" t="s">
        <v>15155</v>
      </c>
      <c r="D5737" t="s">
        <v>39080</v>
      </c>
      <c r="E5737" t="s">
        <v>39081</v>
      </c>
      <c r="F5737">
        <v>1</v>
      </c>
      <c r="G5737">
        <v>4</v>
      </c>
      <c r="H5737" s="1">
        <v>4656</v>
      </c>
      <c r="I5737" s="87">
        <v>0.10</v>
      </c>
      <c r="J5737" s="86" t="s">
        <v>17480</v>
      </c>
      <c r="K5737" s="86" t="s">
        <v>44487</v>
      </c>
      <c r="L5737" s="86" t="s">
        <v>17486</v>
      </c>
      <c r="M5737" s="86" t="s">
        <v>17487</v>
      </c>
      <c r="N5737">
        <f>IFERROR(VLOOKUP(A5737,bip!$A:$C,2,0),"")</f>
      </c>
      <c r="O5737">
        <f>IFERROR(VLOOKUP(A5737,bip!$A:$Z,3,0),"")</f>
      </c>
    </row>
    <row r="5738" spans="1:15" ht="13.2">
      <c r="A5738" t="s">
        <v>39082</v>
      </c>
      <c r="B5738" t="s">
        <v>39082</v>
      </c>
      <c r="C5738" t="s">
        <v>15155</v>
      </c>
      <c r="D5738" t="s">
        <v>42009</v>
      </c>
      <c r="E5738" t="s">
        <v>42010</v>
      </c>
      <c r="F5738">
        <v>1</v>
      </c>
      <c r="G5738">
        <v>4</v>
      </c>
      <c r="H5738" s="1">
        <v>2328</v>
      </c>
      <c r="I5738" s="87">
        <v>0.10</v>
      </c>
      <c r="J5738" s="86" t="s">
        <v>17480</v>
      </c>
      <c r="K5738" s="86" t="s">
        <v>44487</v>
      </c>
      <c r="L5738" s="86" t="s">
        <v>17486</v>
      </c>
      <c r="M5738" s="86" t="s">
        <v>17487</v>
      </c>
      <c r="N5738">
        <f>IFERROR(VLOOKUP(A5738,bip!$A:$C,2,0),"")</f>
      </c>
      <c r="O5738">
        <f>IFERROR(VLOOKUP(A5738,bip!$A:$Z,3,0),"")</f>
      </c>
    </row>
    <row r="5739" spans="1:15" ht="13.2">
      <c r="A5739" t="s">
        <v>39083</v>
      </c>
      <c r="B5739" t="s">
        <v>39083</v>
      </c>
      <c r="C5739" t="s">
        <v>15155</v>
      </c>
      <c r="D5739" t="s">
        <v>39084</v>
      </c>
      <c r="E5739" t="s">
        <v>43612</v>
      </c>
      <c r="F5739">
        <v>1</v>
      </c>
      <c r="G5739">
        <v>5</v>
      </c>
      <c r="H5739" s="1">
        <v>3146</v>
      </c>
      <c r="I5739" s="87">
        <v>0.10</v>
      </c>
      <c r="J5739" s="86" t="s">
        <v>17480</v>
      </c>
      <c r="K5739" s="86" t="s">
        <v>44487</v>
      </c>
      <c r="L5739" s="86" t="s">
        <v>17486</v>
      </c>
      <c r="M5739" s="86" t="s">
        <v>17487</v>
      </c>
      <c r="N5739">
        <f>IFERROR(VLOOKUP(A5739,bip!$A:$C,2,0),"")</f>
      </c>
      <c r="O5739">
        <f>IFERROR(VLOOKUP(A5739,bip!$A:$Z,3,0),"")</f>
      </c>
    </row>
    <row r="5740" spans="1:15" ht="13.2">
      <c r="A5740" t="s">
        <v>39085</v>
      </c>
      <c r="B5740" t="s">
        <v>39085</v>
      </c>
      <c r="C5740" t="s">
        <v>15155</v>
      </c>
      <c r="D5740" t="s">
        <v>39084</v>
      </c>
      <c r="E5740" t="s">
        <v>43613</v>
      </c>
      <c r="F5740">
        <v>1</v>
      </c>
      <c r="G5740">
        <v>5</v>
      </c>
      <c r="H5740" s="1">
        <v>1573</v>
      </c>
      <c r="I5740" s="87">
        <v>0.10</v>
      </c>
      <c r="J5740" s="86" t="s">
        <v>17480</v>
      </c>
      <c r="K5740" s="86" t="s">
        <v>44487</v>
      </c>
      <c r="L5740" s="86" t="s">
        <v>17486</v>
      </c>
      <c r="M5740" s="86" t="s">
        <v>17487</v>
      </c>
      <c r="N5740">
        <f>IFERROR(VLOOKUP(A5740,bip!$A:$C,2,0),"")</f>
      </c>
      <c r="O5740">
        <f>IFERROR(VLOOKUP(A5740,bip!$A:$Z,3,0),"")</f>
      </c>
    </row>
    <row r="5741" spans="1:15" ht="13.2">
      <c r="A5741" t="s">
        <v>44514</v>
      </c>
      <c r="B5741" t="s">
        <v>44514</v>
      </c>
      <c r="C5741" t="s">
        <v>15155</v>
      </c>
      <c r="D5741" t="s">
        <v>44515</v>
      </c>
      <c r="E5741" t="s">
        <v>44516</v>
      </c>
      <c r="F5741">
        <v>1</v>
      </c>
      <c r="H5741" s="1">
        <v>3659</v>
      </c>
      <c r="I5741" s="87"/>
      <c r="K5741" s="86" t="s">
        <v>17485</v>
      </c>
      <c r="L5741" s="86" t="s">
        <v>17486</v>
      </c>
      <c r="N5741">
        <f>IFERROR(VLOOKUP(A5741,bip!$A:$C,2,0),"")</f>
      </c>
      <c r="O5741">
        <f>IFERROR(VLOOKUP(A5741,bip!$A:$Z,3,0),"")</f>
      </c>
    </row>
    <row r="5742" spans="1:15" ht="13.2">
      <c r="A5742" t="s">
        <v>44517</v>
      </c>
      <c r="B5742" t="s">
        <v>44517</v>
      </c>
      <c r="C5742" t="s">
        <v>15155</v>
      </c>
      <c r="D5742" t="s">
        <v>44518</v>
      </c>
      <c r="E5742" t="s">
        <v>44519</v>
      </c>
      <c r="F5742">
        <v>1</v>
      </c>
      <c r="H5742" s="1">
        <v>3279</v>
      </c>
      <c r="I5742" s="87"/>
      <c r="K5742" s="86" t="s">
        <v>17485</v>
      </c>
      <c r="L5742" s="86" t="s">
        <v>17486</v>
      </c>
      <c r="N5742">
        <f>IFERROR(VLOOKUP(A5742,bip!$A:$C,2,0),"")</f>
      </c>
      <c r="O5742">
        <f>IFERROR(VLOOKUP(A5742,bip!$A:$Z,3,0),"")</f>
      </c>
    </row>
    <row r="5743" spans="1:15" ht="13.2">
      <c r="A5743" t="s">
        <v>44520</v>
      </c>
      <c r="B5743" t="s">
        <v>44520</v>
      </c>
      <c r="C5743" t="s">
        <v>15155</v>
      </c>
      <c r="D5743" t="s">
        <v>44521</v>
      </c>
      <c r="E5743" t="s">
        <v>44522</v>
      </c>
      <c r="F5743">
        <v>1</v>
      </c>
      <c r="H5743" s="1">
        <v>6259</v>
      </c>
      <c r="I5743" s="87"/>
      <c r="K5743" s="86" t="s">
        <v>17485</v>
      </c>
      <c r="L5743" s="86" t="s">
        <v>18564</v>
      </c>
      <c r="N5743">
        <f>IFERROR(VLOOKUP(A5743,bip!$A:$C,2,0),"")</f>
      </c>
      <c r="O5743">
        <f>IFERROR(VLOOKUP(A5743,bip!$A:$Z,3,0),"")</f>
      </c>
    </row>
    <row r="5744" spans="1:15" ht="13.2">
      <c r="A5744" t="s">
        <v>39036</v>
      </c>
      <c r="B5744" t="s">
        <v>39036</v>
      </c>
      <c r="C5744" t="s">
        <v>15155</v>
      </c>
      <c r="D5744" t="s">
        <v>39037</v>
      </c>
      <c r="E5744" t="s">
        <v>39038</v>
      </c>
      <c r="F5744">
        <v>1</v>
      </c>
      <c r="G5744">
        <v>10</v>
      </c>
      <c r="H5744" s="1">
        <v>629</v>
      </c>
      <c r="I5744" s="87">
        <v>0.10</v>
      </c>
      <c r="J5744" s="86" t="s">
        <v>17480</v>
      </c>
      <c r="K5744" s="86" t="s">
        <v>44487</v>
      </c>
      <c r="L5744" s="86" t="s">
        <v>17486</v>
      </c>
      <c r="M5744" s="86" t="s">
        <v>17487</v>
      </c>
      <c r="N5744">
        <f>IFERROR(VLOOKUP(A5744,bip!$A:$C,2,0),"")</f>
      </c>
      <c r="O5744">
        <f>IFERROR(VLOOKUP(A5744,bip!$A:$Z,3,0),"")</f>
      </c>
    </row>
    <row r="5745" spans="1:15" ht="13.2">
      <c r="A5745" t="s">
        <v>39039</v>
      </c>
      <c r="B5745" t="s">
        <v>39039</v>
      </c>
      <c r="C5745" t="s">
        <v>15155</v>
      </c>
      <c r="D5745" t="s">
        <v>39040</v>
      </c>
      <c r="E5745" t="s">
        <v>39041</v>
      </c>
      <c r="F5745">
        <v>1</v>
      </c>
      <c r="G5745">
        <v>10</v>
      </c>
      <c r="H5745" s="1">
        <v>1076</v>
      </c>
      <c r="I5745" s="87">
        <v>0.10</v>
      </c>
      <c r="J5745" s="86" t="s">
        <v>17480</v>
      </c>
      <c r="K5745" s="86" t="s">
        <v>44487</v>
      </c>
      <c r="L5745" s="86" t="s">
        <v>17486</v>
      </c>
      <c r="M5745" s="86" t="s">
        <v>17487</v>
      </c>
      <c r="N5745">
        <f>IFERROR(VLOOKUP(A5745,bip!$A:$C,2,0),"")</f>
      </c>
      <c r="O5745">
        <f>IFERROR(VLOOKUP(A5745,bip!$A:$Z,3,0),"")</f>
      </c>
    </row>
    <row r="5746" spans="1:15" ht="13.2">
      <c r="A5746" t="s">
        <v>39044</v>
      </c>
      <c r="B5746" t="s">
        <v>39044</v>
      </c>
      <c r="C5746" t="s">
        <v>15155</v>
      </c>
      <c r="D5746" t="s">
        <v>39045</v>
      </c>
      <c r="E5746" t="s">
        <v>39046</v>
      </c>
      <c r="F5746">
        <v>1</v>
      </c>
      <c r="G5746">
        <v>10</v>
      </c>
      <c r="H5746" s="1">
        <v>429</v>
      </c>
      <c r="I5746" s="87">
        <v>0.10</v>
      </c>
      <c r="J5746" s="86" t="s">
        <v>17480</v>
      </c>
      <c r="K5746" s="86" t="s">
        <v>44487</v>
      </c>
      <c r="L5746" s="86" t="s">
        <v>17486</v>
      </c>
      <c r="M5746" s="86" t="s">
        <v>17487</v>
      </c>
      <c r="N5746">
        <f>IFERROR(VLOOKUP(A5746,bip!$A:$C,2,0),"")</f>
      </c>
      <c r="O5746">
        <f>IFERROR(VLOOKUP(A5746,bip!$A:$Z,3,0),"")</f>
      </c>
    </row>
    <row r="5747" spans="1:15" ht="13.2">
      <c r="A5747" t="s">
        <v>39047</v>
      </c>
      <c r="B5747" t="s">
        <v>39047</v>
      </c>
      <c r="C5747" t="s">
        <v>15155</v>
      </c>
      <c r="D5747" t="s">
        <v>39048</v>
      </c>
      <c r="E5747" t="s">
        <v>39049</v>
      </c>
      <c r="F5747">
        <v>1</v>
      </c>
      <c r="G5747">
        <v>10</v>
      </c>
      <c r="H5747" s="1">
        <v>592</v>
      </c>
      <c r="I5747" s="87">
        <v>0.10</v>
      </c>
      <c r="J5747" s="86" t="s">
        <v>17480</v>
      </c>
      <c r="K5747" s="86" t="s">
        <v>44487</v>
      </c>
      <c r="L5747" s="86" t="s">
        <v>17486</v>
      </c>
      <c r="M5747" s="86" t="s">
        <v>17487</v>
      </c>
      <c r="N5747">
        <f>IFERROR(VLOOKUP(A5747,bip!$A:$C,2,0),"")</f>
      </c>
      <c r="O5747">
        <f>IFERROR(VLOOKUP(A5747,bip!$A:$Z,3,0),"")</f>
      </c>
    </row>
    <row r="5748" spans="1:15" ht="13.2">
      <c r="A5748" t="s">
        <v>44523</v>
      </c>
      <c r="B5748" t="s">
        <v>44523</v>
      </c>
      <c r="C5748" t="s">
        <v>15155</v>
      </c>
      <c r="D5748" t="s">
        <v>44524</v>
      </c>
      <c r="E5748" t="s">
        <v>44525</v>
      </c>
      <c r="F5748">
        <v>1</v>
      </c>
      <c r="H5748" s="1">
        <v>2870</v>
      </c>
      <c r="I5748" s="87"/>
      <c r="K5748" s="86" t="s">
        <v>17485</v>
      </c>
      <c r="L5748" s="86" t="s">
        <v>17486</v>
      </c>
      <c r="N5748">
        <f>IFERROR(VLOOKUP(A5748,bip!$A:$C,2,0),"")</f>
      </c>
      <c r="O5748">
        <f>IFERROR(VLOOKUP(A5748,bip!$A:$Z,3,0),"")</f>
      </c>
    </row>
    <row r="5749" spans="1:15" ht="13.2">
      <c r="A5749" t="s">
        <v>4874</v>
      </c>
      <c r="B5749" t="s">
        <v>4874</v>
      </c>
      <c r="C5749" t="s">
        <v>15155</v>
      </c>
      <c r="D5749" t="s">
        <v>42154</v>
      </c>
      <c r="E5749" t="s">
        <v>42155</v>
      </c>
      <c r="F5749">
        <v>1</v>
      </c>
      <c r="G5749">
        <v>2</v>
      </c>
      <c r="H5749" s="1">
        <v>3425</v>
      </c>
      <c r="I5749" s="87"/>
      <c r="K5749" s="86" t="s">
        <v>17485</v>
      </c>
      <c r="L5749" s="86" t="s">
        <v>17486</v>
      </c>
      <c r="N5749">
        <f>IFERROR(VLOOKUP(A5749,bip!$A:$C,2,0),"")</f>
      </c>
      <c r="O5749">
        <f>IFERROR(VLOOKUP(A5749,bip!$A:$Z,3,0),"")</f>
      </c>
    </row>
    <row r="5750" spans="1:15" ht="13.2">
      <c r="A5750" t="s">
        <v>25815</v>
      </c>
      <c r="B5750" t="s">
        <v>25815</v>
      </c>
      <c r="C5750" t="s">
        <v>15155</v>
      </c>
      <c r="D5750" t="s">
        <v>32261</v>
      </c>
      <c r="E5750" t="s">
        <v>43008</v>
      </c>
      <c r="F5750">
        <v>1</v>
      </c>
      <c r="G5750">
        <v>6</v>
      </c>
      <c r="H5750" s="1">
        <v>2139</v>
      </c>
      <c r="I5750" s="87"/>
      <c r="K5750" s="86" t="s">
        <v>17485</v>
      </c>
      <c r="L5750" s="86" t="s">
        <v>17486</v>
      </c>
      <c r="N5750">
        <f>IFERROR(VLOOKUP(A5750,bip!$A:$C,2,0),"")</f>
      </c>
      <c r="O5750">
        <f>IFERROR(VLOOKUP(A5750,bip!$A:$Z,3,0),"")</f>
      </c>
    </row>
    <row r="5751" spans="1:15" ht="13.2">
      <c r="A5751" t="s">
        <v>25817</v>
      </c>
      <c r="B5751" t="s">
        <v>25817</v>
      </c>
      <c r="C5751" t="s">
        <v>15155</v>
      </c>
      <c r="D5751" t="s">
        <v>42157</v>
      </c>
      <c r="E5751" t="s">
        <v>34560</v>
      </c>
      <c r="F5751">
        <v>1</v>
      </c>
      <c r="G5751">
        <v>6</v>
      </c>
      <c r="H5751" s="1">
        <v>1795</v>
      </c>
      <c r="I5751" s="87"/>
      <c r="K5751" s="86" t="s">
        <v>17485</v>
      </c>
      <c r="L5751" s="86" t="s">
        <v>17486</v>
      </c>
      <c r="N5751">
        <f>IFERROR(VLOOKUP(A5751,bip!$A:$C,2,0),"")</f>
      </c>
      <c r="O5751">
        <f>IFERROR(VLOOKUP(A5751,bip!$A:$Z,3,0),"")</f>
      </c>
    </row>
    <row r="5752" spans="1:15" ht="13.2">
      <c r="A5752" t="s">
        <v>4878</v>
      </c>
      <c r="B5752" t="s">
        <v>4878</v>
      </c>
      <c r="C5752" t="s">
        <v>15155</v>
      </c>
      <c r="D5752" t="s">
        <v>22974</v>
      </c>
      <c r="E5752" t="s">
        <v>43009</v>
      </c>
      <c r="F5752">
        <v>1</v>
      </c>
      <c r="G5752">
        <v>6</v>
      </c>
      <c r="H5752" s="1">
        <v>3743</v>
      </c>
      <c r="I5752" s="87"/>
      <c r="K5752" s="86" t="s">
        <v>17485</v>
      </c>
      <c r="L5752" s="86" t="s">
        <v>17486</v>
      </c>
      <c r="N5752">
        <f>IFERROR(VLOOKUP(A5752,bip!$A:$C,2,0),"")</f>
      </c>
      <c r="O5752">
        <f>IFERROR(VLOOKUP(A5752,bip!$A:$Z,3,0),"")</f>
      </c>
    </row>
    <row r="5753" spans="1:15" ht="13.2">
      <c r="A5753" t="s">
        <v>25816</v>
      </c>
      <c r="B5753" t="s">
        <v>25816</v>
      </c>
      <c r="C5753" t="s">
        <v>15155</v>
      </c>
      <c r="D5753" t="s">
        <v>42156</v>
      </c>
      <c r="E5753" t="s">
        <v>34559</v>
      </c>
      <c r="F5753">
        <v>1</v>
      </c>
      <c r="G5753">
        <v>6</v>
      </c>
      <c r="H5753" s="1">
        <v>1732</v>
      </c>
      <c r="I5753" s="87"/>
      <c r="K5753" s="86" t="s">
        <v>17485</v>
      </c>
      <c r="L5753" s="86" t="s">
        <v>17486</v>
      </c>
      <c r="N5753">
        <f>IFERROR(VLOOKUP(A5753,bip!$A:$C,2,0),"")</f>
      </c>
      <c r="O5753">
        <f>IFERROR(VLOOKUP(A5753,bip!$A:$Z,3,0),"")</f>
      </c>
    </row>
    <row r="5754" spans="1:15" ht="13.2">
      <c r="A5754" t="s">
        <v>4880</v>
      </c>
      <c r="B5754" t="s">
        <v>4880</v>
      </c>
      <c r="C5754" t="s">
        <v>15155</v>
      </c>
      <c r="D5754" t="s">
        <v>42158</v>
      </c>
      <c r="E5754" t="s">
        <v>42159</v>
      </c>
      <c r="F5754">
        <v>1</v>
      </c>
      <c r="G5754">
        <v>50</v>
      </c>
      <c r="H5754" s="1">
        <v>210</v>
      </c>
      <c r="I5754" s="87"/>
      <c r="K5754" s="86" t="s">
        <v>17485</v>
      </c>
      <c r="L5754" s="86" t="s">
        <v>17486</v>
      </c>
      <c r="N5754">
        <f>IFERROR(VLOOKUP(A5754,bip!$A:$C,2,0),"")</f>
      </c>
      <c r="O5754">
        <f>IFERROR(VLOOKUP(A5754,bip!$A:$Z,3,0),"")</f>
      </c>
    </row>
    <row r="5755" spans="1:15" ht="13.2">
      <c r="A5755" t="s">
        <v>4879</v>
      </c>
      <c r="B5755" t="s">
        <v>4879</v>
      </c>
      <c r="C5755" t="s">
        <v>15155</v>
      </c>
      <c r="D5755" t="s">
        <v>42160</v>
      </c>
      <c r="E5755" t="s">
        <v>42161</v>
      </c>
      <c r="F5755">
        <v>1</v>
      </c>
      <c r="G5755">
        <v>50</v>
      </c>
      <c r="H5755" s="1">
        <v>210</v>
      </c>
      <c r="I5755" s="87"/>
      <c r="K5755" s="86" t="s">
        <v>17485</v>
      </c>
      <c r="L5755" s="86" t="s">
        <v>17486</v>
      </c>
      <c r="N5755">
        <f>IFERROR(VLOOKUP(A5755,bip!$A:$C,2,0),"")</f>
      </c>
      <c r="O5755">
        <f>IFERROR(VLOOKUP(A5755,bip!$A:$Z,3,0),"")</f>
      </c>
    </row>
    <row r="5756" spans="1:15" ht="13.2">
      <c r="A5756" t="s">
        <v>41691</v>
      </c>
      <c r="B5756" t="s">
        <v>41691</v>
      </c>
      <c r="C5756" t="s">
        <v>15155</v>
      </c>
      <c r="D5756" t="s">
        <v>41692</v>
      </c>
      <c r="E5756" t="s">
        <v>41693</v>
      </c>
      <c r="F5756">
        <v>1</v>
      </c>
      <c r="G5756">
        <v>1</v>
      </c>
      <c r="H5756" s="1">
        <v>10598</v>
      </c>
      <c r="I5756" s="87"/>
      <c r="K5756" s="86" t="s">
        <v>17485</v>
      </c>
      <c r="L5756" s="86" t="s">
        <v>17486</v>
      </c>
      <c r="M5756" s="86" t="s">
        <v>17487</v>
      </c>
      <c r="N5756">
        <f>IFERROR(VLOOKUP(A5756,bip!$A:$C,2,0),"")</f>
      </c>
      <c r="O5756">
        <f>IFERROR(VLOOKUP(A5756,bip!$A:$Z,3,0),"")</f>
        <v>0</v>
      </c>
    </row>
    <row r="5757" spans="1:15" ht="13.2">
      <c r="A5757" t="s">
        <v>41694</v>
      </c>
      <c r="B5757" t="s">
        <v>41694</v>
      </c>
      <c r="C5757" t="s">
        <v>15155</v>
      </c>
      <c r="D5757" t="s">
        <v>41695</v>
      </c>
      <c r="E5757" t="s">
        <v>41696</v>
      </c>
      <c r="F5757">
        <v>1</v>
      </c>
      <c r="G5757">
        <v>1</v>
      </c>
      <c r="H5757" s="1">
        <v>16511</v>
      </c>
      <c r="I5757" s="87"/>
      <c r="K5757" s="86" t="s">
        <v>17485</v>
      </c>
      <c r="L5757" s="86" t="s">
        <v>17486</v>
      </c>
      <c r="M5757" s="86" t="s">
        <v>17487</v>
      </c>
      <c r="N5757">
        <f>IFERROR(VLOOKUP(A5757,bip!$A:$C,2,0),"")</f>
      </c>
      <c r="O5757">
        <f>IFERROR(VLOOKUP(A5757,bip!$A:$Z,3,0),"")</f>
      </c>
    </row>
    <row r="5758" spans="1:15" ht="13.2">
      <c r="A5758" t="s">
        <v>41697</v>
      </c>
      <c r="B5758" t="s">
        <v>41697</v>
      </c>
      <c r="C5758" t="s">
        <v>15155</v>
      </c>
      <c r="D5758" t="s">
        <v>41698</v>
      </c>
      <c r="E5758" t="s">
        <v>41699</v>
      </c>
      <c r="F5758">
        <v>1</v>
      </c>
      <c r="G5758">
        <v>1</v>
      </c>
      <c r="H5758" s="1">
        <v>30047</v>
      </c>
      <c r="I5758" s="87">
        <v>0.10</v>
      </c>
      <c r="J5758" s="86" t="s">
        <v>17480</v>
      </c>
      <c r="K5758" s="86" t="s">
        <v>44487</v>
      </c>
      <c r="L5758" s="86" t="s">
        <v>17486</v>
      </c>
      <c r="M5758" s="86" t="s">
        <v>17487</v>
      </c>
      <c r="N5758">
        <f>IFERROR(VLOOKUP(A5758,bip!$A:$C,2,0),"")</f>
      </c>
      <c r="O5758">
        <f>IFERROR(VLOOKUP(A5758,bip!$A:$Z,3,0),"")</f>
      </c>
    </row>
    <row r="5759" spans="1:15" ht="13.2">
      <c r="A5759" t="s">
        <v>42572</v>
      </c>
      <c r="B5759" t="s">
        <v>42572</v>
      </c>
      <c r="C5759" t="s">
        <v>15155</v>
      </c>
      <c r="D5759" t="s">
        <v>42573</v>
      </c>
      <c r="E5759" t="s">
        <v>42574</v>
      </c>
      <c r="F5759">
        <v>1</v>
      </c>
      <c r="G5759">
        <v>2</v>
      </c>
      <c r="H5759" s="1">
        <v>2673</v>
      </c>
      <c r="I5759" s="87">
        <v>0.10</v>
      </c>
      <c r="J5759" s="86" t="s">
        <v>17480</v>
      </c>
      <c r="K5759" s="86" t="s">
        <v>44487</v>
      </c>
      <c r="L5759" s="86" t="s">
        <v>17486</v>
      </c>
      <c r="M5759" s="86" t="s">
        <v>17487</v>
      </c>
      <c r="N5759">
        <f>IFERROR(VLOOKUP(A5759,bip!$A:$C,2,0),"")</f>
      </c>
      <c r="O5759">
        <f>IFERROR(VLOOKUP(A5759,bip!$A:$Z,3,0),"")</f>
      </c>
    </row>
    <row r="5760" spans="1:15" ht="13.2">
      <c r="A5760" t="s">
        <v>42569</v>
      </c>
      <c r="B5760" t="s">
        <v>42569</v>
      </c>
      <c r="C5760" t="s">
        <v>15155</v>
      </c>
      <c r="D5760" t="s">
        <v>42570</v>
      </c>
      <c r="E5760" t="s">
        <v>42571</v>
      </c>
      <c r="F5760">
        <v>1</v>
      </c>
      <c r="G5760">
        <v>2</v>
      </c>
      <c r="H5760" s="1">
        <v>3174</v>
      </c>
      <c r="I5760" s="87">
        <v>0.10</v>
      </c>
      <c r="J5760" s="86" t="s">
        <v>17480</v>
      </c>
      <c r="K5760" s="86" t="s">
        <v>44487</v>
      </c>
      <c r="L5760" s="86" t="s">
        <v>17486</v>
      </c>
      <c r="M5760" s="86" t="s">
        <v>17487</v>
      </c>
      <c r="N5760">
        <f>IFERROR(VLOOKUP(A5760,bip!$A:$C,2,0),"")</f>
      </c>
      <c r="O5760">
        <f>IFERROR(VLOOKUP(A5760,bip!$A:$Z,3,0),"")</f>
      </c>
    </row>
    <row r="5761" spans="1:15" ht="13.2">
      <c r="A5761" t="s">
        <v>41700</v>
      </c>
      <c r="B5761" t="s">
        <v>41700</v>
      </c>
      <c r="C5761" t="s">
        <v>15155</v>
      </c>
      <c r="D5761" t="s">
        <v>41701</v>
      </c>
      <c r="E5761" t="s">
        <v>42011</v>
      </c>
      <c r="F5761">
        <v>1</v>
      </c>
      <c r="G5761">
        <v>1</v>
      </c>
      <c r="H5761" s="1">
        <v>9411</v>
      </c>
      <c r="I5761" s="87"/>
      <c r="K5761" s="86" t="s">
        <v>17485</v>
      </c>
      <c r="L5761" s="86" t="s">
        <v>17486</v>
      </c>
      <c r="M5761" s="86" t="s">
        <v>17487</v>
      </c>
      <c r="N5761">
        <f>IFERROR(VLOOKUP(A5761,bip!$A:$C,2,0),"")</f>
      </c>
      <c r="O5761">
        <f>IFERROR(VLOOKUP(A5761,bip!$A:$Z,3,0),"")</f>
      </c>
    </row>
    <row r="5762" spans="1:15" ht="13.2">
      <c r="A5762" t="s">
        <v>42578</v>
      </c>
      <c r="B5762" t="s">
        <v>42578</v>
      </c>
      <c r="C5762" t="s">
        <v>15155</v>
      </c>
      <c r="D5762" t="s">
        <v>42579</v>
      </c>
      <c r="E5762" t="s">
        <v>42580</v>
      </c>
      <c r="F5762">
        <v>1</v>
      </c>
      <c r="G5762">
        <v>4</v>
      </c>
      <c r="H5762" s="1">
        <v>2178</v>
      </c>
      <c r="I5762" s="87">
        <v>0.070000000000000007</v>
      </c>
      <c r="J5762" s="86" t="s">
        <v>17480</v>
      </c>
      <c r="K5762" s="86" t="s">
        <v>44487</v>
      </c>
      <c r="L5762" s="86" t="s">
        <v>17486</v>
      </c>
      <c r="M5762" s="86" t="s">
        <v>17487</v>
      </c>
      <c r="N5762">
        <f>IFERROR(VLOOKUP(A5762,bip!$A:$C,2,0),"")</f>
      </c>
      <c r="O5762">
        <f>IFERROR(VLOOKUP(A5762,bip!$A:$Z,3,0),"")</f>
      </c>
    </row>
    <row r="5763" spans="1:15" ht="13.2">
      <c r="A5763" t="s">
        <v>42575</v>
      </c>
      <c r="B5763" t="s">
        <v>42575</v>
      </c>
      <c r="C5763" t="s">
        <v>15155</v>
      </c>
      <c r="D5763" t="s">
        <v>42576</v>
      </c>
      <c r="E5763" t="s">
        <v>42577</v>
      </c>
      <c r="F5763">
        <v>1</v>
      </c>
      <c r="G5763">
        <v>4</v>
      </c>
      <c r="H5763" s="1">
        <v>2425</v>
      </c>
      <c r="I5763" s="87">
        <v>0.070000000000000007</v>
      </c>
      <c r="J5763" s="86" t="s">
        <v>17480</v>
      </c>
      <c r="K5763" s="86" t="s">
        <v>44487</v>
      </c>
      <c r="L5763" s="86" t="s">
        <v>17486</v>
      </c>
      <c r="M5763" s="86" t="s">
        <v>17487</v>
      </c>
      <c r="N5763">
        <f>IFERROR(VLOOKUP(A5763,bip!$A:$C,2,0),"")</f>
      </c>
      <c r="O5763">
        <f>IFERROR(VLOOKUP(A5763,bip!$A:$Z,3,0),"")</f>
      </c>
    </row>
    <row r="5764" spans="1:15" ht="13.2">
      <c r="A5764" t="s">
        <v>13889</v>
      </c>
      <c r="B5764" t="s">
        <v>13889</v>
      </c>
      <c r="C5764" t="s">
        <v>15155</v>
      </c>
      <c r="D5764" t="s">
        <v>42162</v>
      </c>
      <c r="E5764" t="s">
        <v>42163</v>
      </c>
      <c r="F5764">
        <v>1</v>
      </c>
      <c r="G5764">
        <v>10</v>
      </c>
      <c r="H5764" s="1">
        <v>1470</v>
      </c>
      <c r="I5764" s="87"/>
      <c r="K5764" s="86" t="s">
        <v>17485</v>
      </c>
      <c r="L5764" s="86" t="s">
        <v>17486</v>
      </c>
      <c r="N5764">
        <f>IFERROR(VLOOKUP(A5764,bip!$A:$C,2,0),"")</f>
      </c>
      <c r="O5764">
        <f>IFERROR(VLOOKUP(A5764,bip!$A:$Z,3,0),"")</f>
      </c>
    </row>
    <row r="5765" spans="1:15" ht="13.2">
      <c r="A5765" t="s">
        <v>4875</v>
      </c>
      <c r="B5765" t="s">
        <v>4875</v>
      </c>
      <c r="C5765" t="s">
        <v>15155</v>
      </c>
      <c r="D5765" t="s">
        <v>32262</v>
      </c>
      <c r="E5765" t="s">
        <v>42164</v>
      </c>
      <c r="F5765">
        <v>1</v>
      </c>
      <c r="G5765">
        <v>4</v>
      </c>
      <c r="H5765" s="1">
        <v>2616</v>
      </c>
      <c r="I5765" s="87"/>
      <c r="K5765" s="86" t="s">
        <v>17485</v>
      </c>
      <c r="L5765" s="86" t="s">
        <v>17486</v>
      </c>
      <c r="N5765">
        <f>IFERROR(VLOOKUP(A5765,bip!$A:$C,2,0),"")</f>
      </c>
      <c r="O5765">
        <f>IFERROR(VLOOKUP(A5765,bip!$A:$Z,3,0),"")</f>
      </c>
    </row>
    <row r="5766" spans="1:15" ht="13.2">
      <c r="A5766" t="s">
        <v>13891</v>
      </c>
      <c r="B5766" t="s">
        <v>13891</v>
      </c>
      <c r="C5766" t="s">
        <v>15155</v>
      </c>
      <c r="D5766" t="s">
        <v>24865</v>
      </c>
      <c r="E5766" t="s">
        <v>42166</v>
      </c>
      <c r="F5766">
        <v>1</v>
      </c>
      <c r="G5766">
        <v>2</v>
      </c>
      <c r="H5766" s="1">
        <v>4316</v>
      </c>
      <c r="I5766" s="87"/>
      <c r="K5766" s="86" t="s">
        <v>17485</v>
      </c>
      <c r="L5766" s="86" t="s">
        <v>17486</v>
      </c>
      <c r="N5766">
        <f>IFERROR(VLOOKUP(A5766,bip!$A:$C,2,0),"")</f>
      </c>
      <c r="O5766">
        <f>IFERROR(VLOOKUP(A5766,bip!$A:$Z,3,0),"")</f>
      </c>
    </row>
    <row r="5767" spans="1:15" ht="13.2">
      <c r="A5767" t="s">
        <v>13890</v>
      </c>
      <c r="B5767" t="s">
        <v>13890</v>
      </c>
      <c r="C5767" t="s">
        <v>15155</v>
      </c>
      <c r="D5767" t="s">
        <v>24864</v>
      </c>
      <c r="E5767" t="s">
        <v>42167</v>
      </c>
      <c r="F5767">
        <v>1</v>
      </c>
      <c r="G5767">
        <v>2</v>
      </c>
      <c r="H5767" s="1">
        <v>4795</v>
      </c>
      <c r="I5767" s="87"/>
      <c r="K5767" s="86" t="s">
        <v>17485</v>
      </c>
      <c r="L5767" s="86" t="s">
        <v>17486</v>
      </c>
      <c r="N5767">
        <f>IFERROR(VLOOKUP(A5767,bip!$A:$C,2,0),"")</f>
      </c>
      <c r="O5767">
        <f>IFERROR(VLOOKUP(A5767,bip!$A:$Z,3,0),"")</f>
      </c>
    </row>
    <row r="5768" spans="1:15" ht="13.2">
      <c r="A5768" t="s">
        <v>5008</v>
      </c>
      <c r="B5768" t="s">
        <v>5008</v>
      </c>
      <c r="C5768" t="s">
        <v>15155</v>
      </c>
      <c r="D5768" t="s">
        <v>32294</v>
      </c>
      <c r="E5768" t="s">
        <v>39347</v>
      </c>
      <c r="F5768">
        <v>1</v>
      </c>
      <c r="G5768">
        <v>10</v>
      </c>
      <c r="H5768" s="1">
        <v>4389</v>
      </c>
      <c r="I5768" s="87">
        <v>0.20</v>
      </c>
      <c r="J5768" s="86" t="s">
        <v>41688</v>
      </c>
      <c r="K5768" s="86" t="s">
        <v>44487</v>
      </c>
      <c r="L5768" s="86" t="s">
        <v>17486</v>
      </c>
      <c r="N5768">
        <f>IFERROR(VLOOKUP(A5768,bip!$A:$C,2,0),"")</f>
      </c>
      <c r="O5768">
        <f>IFERROR(VLOOKUP(A5768,bip!$A:$Z,3,0),"")</f>
      </c>
    </row>
    <row r="5769" spans="1:15" ht="13.2">
      <c r="A5769" t="s">
        <v>5009</v>
      </c>
      <c r="B5769" t="s">
        <v>5009</v>
      </c>
      <c r="C5769" t="s">
        <v>15155</v>
      </c>
      <c r="D5769" t="s">
        <v>32299</v>
      </c>
      <c r="E5769" t="s">
        <v>39348</v>
      </c>
      <c r="F5769">
        <v>1</v>
      </c>
      <c r="G5769">
        <v>5</v>
      </c>
      <c r="H5769" s="1">
        <v>5022</v>
      </c>
      <c r="I5769" s="87">
        <v>0.25</v>
      </c>
      <c r="J5769" s="86" t="s">
        <v>41688</v>
      </c>
      <c r="K5769" s="86" t="s">
        <v>44487</v>
      </c>
      <c r="L5769" s="86" t="s">
        <v>17486</v>
      </c>
      <c r="N5769">
        <f>IFERROR(VLOOKUP(A5769,bip!$A:$C,2,0),"")</f>
      </c>
      <c r="O5769">
        <f>IFERROR(VLOOKUP(A5769,bip!$A:$Z,3,0),"")</f>
      </c>
    </row>
    <row r="5770" spans="1:15" ht="13.2">
      <c r="A5770" t="s">
        <v>14409</v>
      </c>
      <c r="B5770" t="s">
        <v>14409</v>
      </c>
      <c r="C5770" t="s">
        <v>15155</v>
      </c>
      <c r="D5770" t="s">
        <v>16303</v>
      </c>
      <c r="E5770" t="s">
        <v>42165</v>
      </c>
      <c r="F5770">
        <v>1</v>
      </c>
      <c r="G5770">
        <v>2</v>
      </c>
      <c r="H5770" s="1">
        <v>3999</v>
      </c>
      <c r="I5770" s="87"/>
      <c r="K5770" s="86" t="s">
        <v>17485</v>
      </c>
      <c r="L5770" s="86" t="s">
        <v>17486</v>
      </c>
      <c r="N5770">
        <f>IFERROR(VLOOKUP(A5770,bip!$A:$C,2,0),"")</f>
      </c>
      <c r="O5770">
        <f>IFERROR(VLOOKUP(A5770,bip!$A:$Z,3,0),"")</f>
      </c>
    </row>
    <row r="5771" spans="1:15" ht="13.2">
      <c r="A5771" t="s">
        <v>42188</v>
      </c>
      <c r="B5771" t="s">
        <v>42188</v>
      </c>
      <c r="C5771" t="s">
        <v>15155</v>
      </c>
      <c r="D5771" t="s">
        <v>42189</v>
      </c>
      <c r="E5771" t="s">
        <v>42190</v>
      </c>
      <c r="F5771">
        <v>1</v>
      </c>
      <c r="G5771">
        <v>4</v>
      </c>
      <c r="H5771" s="1">
        <v>12649</v>
      </c>
      <c r="I5771" s="87">
        <v>0.25</v>
      </c>
      <c r="J5771" s="86" t="s">
        <v>41688</v>
      </c>
      <c r="K5771" s="86" t="s">
        <v>44487</v>
      </c>
      <c r="L5771" s="86" t="s">
        <v>17486</v>
      </c>
      <c r="N5771">
        <f>IFERROR(VLOOKUP(A5771,bip!$A:$C,2,0),"")</f>
      </c>
      <c r="O5771">
        <f>IFERROR(VLOOKUP(A5771,bip!$A:$Z,3,0),"")</f>
      </c>
    </row>
    <row r="5772" spans="1:15" ht="13.2">
      <c r="A5772" t="s">
        <v>4881</v>
      </c>
      <c r="B5772" t="s">
        <v>4881</v>
      </c>
      <c r="C5772" t="s">
        <v>15155</v>
      </c>
      <c r="D5772" t="s">
        <v>42168</v>
      </c>
      <c r="E5772" t="s">
        <v>42169</v>
      </c>
      <c r="F5772">
        <v>1</v>
      </c>
      <c r="G5772">
        <v>4</v>
      </c>
      <c r="H5772" s="1">
        <v>2719</v>
      </c>
      <c r="I5772" s="87"/>
      <c r="K5772" s="86" t="s">
        <v>17485</v>
      </c>
      <c r="L5772" s="86" t="s">
        <v>17486</v>
      </c>
      <c r="N5772">
        <f>IFERROR(VLOOKUP(A5772,bip!$A:$C,2,0),"")</f>
      </c>
      <c r="O5772">
        <f>IFERROR(VLOOKUP(A5772,bip!$A:$Z,3,0),"")</f>
      </c>
    </row>
    <row r="5773" spans="1:15" ht="13.2">
      <c r="A5773" t="s">
        <v>5017</v>
      </c>
      <c r="B5773" t="s">
        <v>5017</v>
      </c>
      <c r="C5773" t="s">
        <v>15155</v>
      </c>
      <c r="D5773" t="s">
        <v>32298</v>
      </c>
      <c r="E5773" t="s">
        <v>21037</v>
      </c>
      <c r="F5773">
        <v>1</v>
      </c>
      <c r="G5773">
        <v>8</v>
      </c>
      <c r="H5773" s="1">
        <v>4260</v>
      </c>
      <c r="I5773" s="87">
        <v>0.25</v>
      </c>
      <c r="J5773" s="86" t="s">
        <v>41688</v>
      </c>
      <c r="K5773" s="86" t="s">
        <v>44487</v>
      </c>
      <c r="L5773" s="86" t="s">
        <v>17486</v>
      </c>
      <c r="N5773">
        <f>IFERROR(VLOOKUP(A5773,bip!$A:$C,2,0),"")</f>
      </c>
      <c r="O5773">
        <f>IFERROR(VLOOKUP(A5773,bip!$A:$Z,3,0),"")</f>
      </c>
    </row>
    <row r="5774" spans="1:15" ht="13.2">
      <c r="A5774" t="s">
        <v>5014</v>
      </c>
      <c r="B5774" t="s">
        <v>5014</v>
      </c>
      <c r="C5774" t="s">
        <v>15155</v>
      </c>
      <c r="D5774" t="s">
        <v>32300</v>
      </c>
      <c r="E5774" t="s">
        <v>39356</v>
      </c>
      <c r="F5774">
        <v>1</v>
      </c>
      <c r="G5774">
        <v>6</v>
      </c>
      <c r="H5774" s="1">
        <v>3567</v>
      </c>
      <c r="I5774" s="87">
        <v>0.20</v>
      </c>
      <c r="J5774" s="86" t="s">
        <v>41688</v>
      </c>
      <c r="K5774" s="86" t="s">
        <v>44487</v>
      </c>
      <c r="L5774" s="86" t="s">
        <v>17486</v>
      </c>
      <c r="N5774">
        <f>IFERROR(VLOOKUP(A5774,bip!$A:$C,2,0),"")</f>
      </c>
      <c r="O5774">
        <f>IFERROR(VLOOKUP(A5774,bip!$A:$Z,3,0),"")</f>
      </c>
    </row>
    <row r="5775" spans="1:15" ht="13.2">
      <c r="A5775" t="s">
        <v>4882</v>
      </c>
      <c r="B5775" t="s">
        <v>4882</v>
      </c>
      <c r="C5775" t="s">
        <v>15155</v>
      </c>
      <c r="D5775" t="s">
        <v>39189</v>
      </c>
      <c r="E5775" t="s">
        <v>41712</v>
      </c>
      <c r="F5775">
        <v>1</v>
      </c>
      <c r="G5775">
        <v>8</v>
      </c>
      <c r="H5775" s="1">
        <v>2149</v>
      </c>
      <c r="I5775" s="87"/>
      <c r="K5775" s="86" t="s">
        <v>17485</v>
      </c>
      <c r="L5775" s="86" t="s">
        <v>17486</v>
      </c>
      <c r="N5775">
        <f>IFERROR(VLOOKUP(A5775,bip!$A:$C,2,0),"")</f>
      </c>
      <c r="O5775">
        <f>IFERROR(VLOOKUP(A5775,bip!$A:$Z,3,0),"")</f>
      </c>
    </row>
    <row r="5776" spans="1:15" ht="13.2">
      <c r="A5776" t="s">
        <v>4883</v>
      </c>
      <c r="B5776" t="s">
        <v>4883</v>
      </c>
      <c r="C5776" t="s">
        <v>15155</v>
      </c>
      <c r="D5776" t="s">
        <v>39191</v>
      </c>
      <c r="E5776" t="s">
        <v>41714</v>
      </c>
      <c r="F5776">
        <v>1</v>
      </c>
      <c r="G5776">
        <v>8</v>
      </c>
      <c r="H5776" s="1">
        <v>1987</v>
      </c>
      <c r="I5776" s="87"/>
      <c r="K5776" s="86" t="s">
        <v>17485</v>
      </c>
      <c r="L5776" s="86" t="s">
        <v>17486</v>
      </c>
      <c r="N5776">
        <f>IFERROR(VLOOKUP(A5776,bip!$A:$C,2,0),"")</f>
      </c>
      <c r="O5776">
        <f>IFERROR(VLOOKUP(A5776,bip!$A:$Z,3,0),"")</f>
      </c>
    </row>
    <row r="5777" spans="1:15" ht="13.2">
      <c r="A5777" t="s">
        <v>13712</v>
      </c>
      <c r="B5777" t="s">
        <v>13712</v>
      </c>
      <c r="C5777" t="s">
        <v>15155</v>
      </c>
      <c r="D5777" t="s">
        <v>39192</v>
      </c>
      <c r="E5777" t="s">
        <v>41715</v>
      </c>
      <c r="F5777">
        <v>1</v>
      </c>
      <c r="G5777">
        <v>8</v>
      </c>
      <c r="H5777" s="1">
        <v>2101</v>
      </c>
      <c r="I5777" s="87"/>
      <c r="K5777" s="86" t="s">
        <v>17485</v>
      </c>
      <c r="L5777" s="86" t="s">
        <v>17486</v>
      </c>
      <c r="N5777">
        <f>IFERROR(VLOOKUP(A5777,bip!$A:$C,2,0),"")</f>
      </c>
      <c r="O5777">
        <f>IFERROR(VLOOKUP(A5777,bip!$A:$Z,3,0),"")</f>
      </c>
    </row>
    <row r="5778" spans="1:15" ht="13.2">
      <c r="A5778" t="s">
        <v>5022</v>
      </c>
      <c r="B5778" t="s">
        <v>5022</v>
      </c>
      <c r="C5778" t="s">
        <v>15155</v>
      </c>
      <c r="D5778" t="s">
        <v>32301</v>
      </c>
      <c r="E5778" t="s">
        <v>21040</v>
      </c>
      <c r="F5778">
        <v>1</v>
      </c>
      <c r="G5778">
        <v>4</v>
      </c>
      <c r="H5778" s="1">
        <v>17357</v>
      </c>
      <c r="I5778" s="87">
        <v>0.25</v>
      </c>
      <c r="J5778" s="86" t="s">
        <v>41688</v>
      </c>
      <c r="K5778" s="86" t="s">
        <v>44487</v>
      </c>
      <c r="L5778" s="86" t="s">
        <v>17486</v>
      </c>
      <c r="N5778">
        <f>IFERROR(VLOOKUP(A5778,bip!$A:$C,2,0),"")</f>
      </c>
      <c r="O5778">
        <f>IFERROR(VLOOKUP(A5778,bip!$A:$Z,3,0),"")</f>
      </c>
    </row>
    <row r="5779" spans="1:15" ht="13.2">
      <c r="A5779" t="s">
        <v>4884</v>
      </c>
      <c r="B5779" t="s">
        <v>4884</v>
      </c>
      <c r="C5779" t="s">
        <v>15155</v>
      </c>
      <c r="D5779" t="s">
        <v>39190</v>
      </c>
      <c r="E5779" t="s">
        <v>41713</v>
      </c>
      <c r="F5779">
        <v>1</v>
      </c>
      <c r="G5779">
        <v>6</v>
      </c>
      <c r="H5779" s="1">
        <v>1142</v>
      </c>
      <c r="I5779" s="87"/>
      <c r="K5779" s="86" t="s">
        <v>17485</v>
      </c>
      <c r="L5779" s="86" t="s">
        <v>17486</v>
      </c>
      <c r="N5779">
        <f>IFERROR(VLOOKUP(A5779,bip!$A:$C,2,0),"")</f>
      </c>
      <c r="O5779">
        <f>IFERROR(VLOOKUP(A5779,bip!$A:$Z,3,0),"")</f>
      </c>
    </row>
    <row r="5780" spans="1:15" ht="13.2">
      <c r="A5780" t="s">
        <v>34407</v>
      </c>
      <c r="B5780" t="s">
        <v>34407</v>
      </c>
      <c r="C5780" t="s">
        <v>15155</v>
      </c>
      <c r="D5780" t="s">
        <v>39193</v>
      </c>
      <c r="E5780" t="s">
        <v>41716</v>
      </c>
      <c r="F5780">
        <v>1</v>
      </c>
      <c r="G5780">
        <v>10</v>
      </c>
      <c r="H5780" s="1">
        <v>1119</v>
      </c>
      <c r="I5780" s="87"/>
      <c r="K5780" s="86" t="s">
        <v>17485</v>
      </c>
      <c r="L5780" s="86" t="s">
        <v>17486</v>
      </c>
      <c r="N5780">
        <f>IFERROR(VLOOKUP(A5780,bip!$A:$C,2,0),"")</f>
      </c>
      <c r="O5780">
        <f>IFERROR(VLOOKUP(A5780,bip!$A:$Z,3,0),"")</f>
      </c>
    </row>
    <row r="5781" spans="1:15" ht="13.2">
      <c r="A5781" t="s">
        <v>5032</v>
      </c>
      <c r="B5781" t="s">
        <v>5032</v>
      </c>
      <c r="C5781" t="s">
        <v>15155</v>
      </c>
      <c r="D5781" t="s">
        <v>32303</v>
      </c>
      <c r="E5781" t="s">
        <v>21047</v>
      </c>
      <c r="F5781">
        <v>1</v>
      </c>
      <c r="G5781">
        <v>4</v>
      </c>
      <c r="H5781" s="1">
        <v>17825</v>
      </c>
      <c r="I5781" s="87">
        <v>0.25</v>
      </c>
      <c r="J5781" s="86" t="s">
        <v>41688</v>
      </c>
      <c r="K5781" s="86" t="s">
        <v>44487</v>
      </c>
      <c r="L5781" s="86" t="s">
        <v>17486</v>
      </c>
      <c r="N5781">
        <f>IFERROR(VLOOKUP(A5781,bip!$A:$C,2,0),"")</f>
      </c>
      <c r="O5781">
        <f>IFERROR(VLOOKUP(A5781,bip!$A:$Z,3,0),"")</f>
      </c>
    </row>
    <row r="5782" spans="1:15" ht="13.2">
      <c r="A5782" t="s">
        <v>5030</v>
      </c>
      <c r="B5782" t="s">
        <v>5030</v>
      </c>
      <c r="C5782" t="s">
        <v>15155</v>
      </c>
      <c r="D5782" t="s">
        <v>32304</v>
      </c>
      <c r="E5782" t="s">
        <v>39357</v>
      </c>
      <c r="F5782">
        <v>1</v>
      </c>
      <c r="G5782">
        <v>1</v>
      </c>
      <c r="H5782" s="1">
        <v>22509</v>
      </c>
      <c r="I5782" s="87">
        <v>0.30</v>
      </c>
      <c r="J5782" s="86" t="s">
        <v>41688</v>
      </c>
      <c r="K5782" s="86" t="s">
        <v>44487</v>
      </c>
      <c r="L5782" s="86" t="s">
        <v>17486</v>
      </c>
      <c r="N5782">
        <f>IFERROR(VLOOKUP(A5782,bip!$A:$C,2,0),"")</f>
      </c>
      <c r="O5782">
        <f>IFERROR(VLOOKUP(A5782,bip!$A:$Z,3,0),"")</f>
      </c>
    </row>
    <row r="5783" spans="1:15" ht="13.2">
      <c r="A5783" t="s">
        <v>5029</v>
      </c>
      <c r="B5783" t="s">
        <v>5029</v>
      </c>
      <c r="C5783" t="s">
        <v>15155</v>
      </c>
      <c r="D5783" t="s">
        <v>32305</v>
      </c>
      <c r="E5783" t="s">
        <v>21046</v>
      </c>
      <c r="F5783">
        <v>1</v>
      </c>
      <c r="G5783">
        <v>2</v>
      </c>
      <c r="H5783" s="1">
        <v>25545</v>
      </c>
      <c r="I5783" s="87">
        <v>0.40</v>
      </c>
      <c r="J5783" s="86" t="s">
        <v>41688</v>
      </c>
      <c r="K5783" s="86" t="s">
        <v>44487</v>
      </c>
      <c r="L5783" s="86" t="s">
        <v>17486</v>
      </c>
      <c r="N5783">
        <f>IFERROR(VLOOKUP(A5783,bip!$A:$C,2,0),"")</f>
      </c>
      <c r="O5783">
        <f>IFERROR(VLOOKUP(A5783,bip!$A:$Z,3,0),"")</f>
      </c>
    </row>
    <row r="5784" spans="1:15" ht="13.2">
      <c r="A5784" t="s">
        <v>4886</v>
      </c>
      <c r="B5784" t="s">
        <v>4886</v>
      </c>
      <c r="C5784" t="s">
        <v>15155</v>
      </c>
      <c r="D5784" t="s">
        <v>42170</v>
      </c>
      <c r="E5784" t="s">
        <v>20090</v>
      </c>
      <c r="F5784">
        <v>1</v>
      </c>
      <c r="G5784">
        <v>4</v>
      </c>
      <c r="H5784" s="1">
        <v>2242</v>
      </c>
      <c r="I5784" s="87"/>
      <c r="K5784" s="86" t="s">
        <v>17485</v>
      </c>
      <c r="L5784" s="86" t="s">
        <v>17486</v>
      </c>
      <c r="N5784">
        <f>IFERROR(VLOOKUP(A5784,bip!$A:$C,2,0),"")</f>
      </c>
      <c r="O5784">
        <f>IFERROR(VLOOKUP(A5784,bip!$A:$Z,3,0),"")</f>
      </c>
    </row>
    <row r="5785" spans="1:15" ht="13.2">
      <c r="A5785" t="s">
        <v>38932</v>
      </c>
      <c r="B5785" t="s">
        <v>38932</v>
      </c>
      <c r="C5785" t="s">
        <v>15155</v>
      </c>
      <c r="D5785" t="s">
        <v>43614</v>
      </c>
      <c r="E5785" t="s">
        <v>43615</v>
      </c>
      <c r="F5785">
        <v>1</v>
      </c>
      <c r="G5785">
        <v>16</v>
      </c>
      <c r="H5785" s="1">
        <v>1280</v>
      </c>
      <c r="I5785" s="87"/>
      <c r="K5785" s="86" t="s">
        <v>17485</v>
      </c>
      <c r="L5785" s="86" t="s">
        <v>17486</v>
      </c>
      <c r="M5785" s="86" t="s">
        <v>17487</v>
      </c>
      <c r="N5785">
        <f>IFERROR(VLOOKUP(A5785,bip!$A:$C,2,0),"")</f>
      </c>
      <c r="O5785">
        <f>IFERROR(VLOOKUP(A5785,bip!$A:$Z,3,0),"")</f>
      </c>
    </row>
    <row r="5786" spans="1:15" ht="13.2">
      <c r="A5786" t="s">
        <v>38933</v>
      </c>
      <c r="B5786" t="s">
        <v>38933</v>
      </c>
      <c r="C5786" t="s">
        <v>15155</v>
      </c>
      <c r="D5786" t="s">
        <v>42000</v>
      </c>
      <c r="E5786" t="s">
        <v>42001</v>
      </c>
      <c r="F5786">
        <v>1</v>
      </c>
      <c r="G5786">
        <v>12</v>
      </c>
      <c r="H5786" s="1">
        <v>1605</v>
      </c>
      <c r="I5786" s="87"/>
      <c r="K5786" s="86" t="s">
        <v>17485</v>
      </c>
      <c r="L5786" s="86" t="s">
        <v>17486</v>
      </c>
      <c r="M5786" s="86" t="s">
        <v>17487</v>
      </c>
      <c r="N5786">
        <f>IFERROR(VLOOKUP(A5786,bip!$A:$C,2,0),"")</f>
      </c>
      <c r="O5786">
        <f>IFERROR(VLOOKUP(A5786,bip!$A:$Z,3,0),"")</f>
      </c>
    </row>
    <row r="5787" spans="1:15" ht="13.2">
      <c r="A5787" t="s">
        <v>39194</v>
      </c>
      <c r="B5787" t="s">
        <v>39194</v>
      </c>
      <c r="C5787" t="s">
        <v>15155</v>
      </c>
      <c r="D5787" t="s">
        <v>39195</v>
      </c>
      <c r="E5787" t="s">
        <v>42171</v>
      </c>
      <c r="F5787">
        <v>1</v>
      </c>
      <c r="G5787">
        <v>8</v>
      </c>
      <c r="H5787" s="1">
        <v>1479</v>
      </c>
      <c r="I5787" s="87"/>
      <c r="K5787" s="86" t="s">
        <v>17485</v>
      </c>
      <c r="L5787" s="86" t="s">
        <v>17486</v>
      </c>
      <c r="M5787" s="86" t="s">
        <v>17487</v>
      </c>
      <c r="N5787">
        <f>IFERROR(VLOOKUP(A5787,bip!$A:$C,2,0),"")</f>
      </c>
      <c r="O5787">
        <f>IFERROR(VLOOKUP(A5787,bip!$A:$Z,3,0),"")</f>
      </c>
    </row>
    <row r="5788" spans="1:15" ht="13.2">
      <c r="A5788" t="s">
        <v>4885</v>
      </c>
      <c r="B5788" t="s">
        <v>4885</v>
      </c>
      <c r="C5788" t="s">
        <v>15155</v>
      </c>
      <c r="D5788" t="s">
        <v>42172</v>
      </c>
      <c r="E5788" t="s">
        <v>42173</v>
      </c>
      <c r="F5788">
        <v>1</v>
      </c>
      <c r="G5788">
        <v>6</v>
      </c>
      <c r="H5788" s="1">
        <v>2796</v>
      </c>
      <c r="I5788" s="87"/>
      <c r="K5788" s="86" t="s">
        <v>17485</v>
      </c>
      <c r="L5788" s="86" t="s">
        <v>17486</v>
      </c>
      <c r="N5788">
        <f>IFERROR(VLOOKUP(A5788,bip!$A:$C,2,0),"")</f>
      </c>
      <c r="O5788">
        <f>IFERROR(VLOOKUP(A5788,bip!$A:$Z,3,0),"")</f>
      </c>
    </row>
    <row r="5789" spans="1:15" ht="13.2">
      <c r="A5789" t="s">
        <v>4888</v>
      </c>
      <c r="B5789" t="s">
        <v>4888</v>
      </c>
      <c r="C5789" t="s">
        <v>15155</v>
      </c>
      <c r="D5789" t="s">
        <v>22975</v>
      </c>
      <c r="E5789" t="s">
        <v>42174</v>
      </c>
      <c r="F5789">
        <v>1</v>
      </c>
      <c r="G5789">
        <v>6</v>
      </c>
      <c r="H5789" s="1">
        <v>2633</v>
      </c>
      <c r="I5789" s="87"/>
      <c r="K5789" s="86" t="s">
        <v>17485</v>
      </c>
      <c r="L5789" s="86" t="s">
        <v>17486</v>
      </c>
      <c r="N5789">
        <f>IFERROR(VLOOKUP(A5789,bip!$A:$C,2,0),"")</f>
      </c>
      <c r="O5789">
        <f>IFERROR(VLOOKUP(A5789,bip!$A:$Z,3,0),"")</f>
      </c>
    </row>
    <row r="5790" spans="1:15" ht="13.2">
      <c r="A5790" t="s">
        <v>13713</v>
      </c>
      <c r="B5790" t="s">
        <v>13713</v>
      </c>
      <c r="C5790" t="s">
        <v>15155</v>
      </c>
      <c r="D5790" t="s">
        <v>42175</v>
      </c>
      <c r="E5790" t="s">
        <v>42176</v>
      </c>
      <c r="F5790">
        <v>1</v>
      </c>
      <c r="G5790">
        <v>6</v>
      </c>
      <c r="H5790" s="1">
        <v>3818</v>
      </c>
      <c r="I5790" s="87"/>
      <c r="K5790" s="86" t="s">
        <v>17485</v>
      </c>
      <c r="L5790" s="86" t="s">
        <v>17486</v>
      </c>
      <c r="N5790">
        <f>IFERROR(VLOOKUP(A5790,bip!$A:$C,2,0),"")</f>
      </c>
      <c r="O5790">
        <f>IFERROR(VLOOKUP(A5790,bip!$A:$Z,3,0),"")</f>
      </c>
    </row>
    <row r="5791" spans="1:15" ht="13.2">
      <c r="A5791" t="s">
        <v>4887</v>
      </c>
      <c r="B5791" t="s">
        <v>4887</v>
      </c>
      <c r="C5791" t="s">
        <v>15155</v>
      </c>
      <c r="D5791" t="s">
        <v>24866</v>
      </c>
      <c r="E5791" t="s">
        <v>42179</v>
      </c>
      <c r="F5791">
        <v>1</v>
      </c>
      <c r="G5791">
        <v>3</v>
      </c>
      <c r="H5791" s="1">
        <v>2389</v>
      </c>
      <c r="I5791" s="87"/>
      <c r="K5791" s="86" t="s">
        <v>17485</v>
      </c>
      <c r="L5791" s="86" t="s">
        <v>17486</v>
      </c>
      <c r="N5791">
        <f>IFERROR(VLOOKUP(A5791,bip!$A:$C,2,0),"")</f>
      </c>
      <c r="O5791">
        <f>IFERROR(VLOOKUP(A5791,bip!$A:$Z,3,0),"")</f>
      </c>
    </row>
    <row r="5792" spans="1:15" ht="13.2">
      <c r="A5792" t="s">
        <v>42581</v>
      </c>
      <c r="B5792" t="s">
        <v>42581</v>
      </c>
      <c r="C5792" t="s">
        <v>15155</v>
      </c>
      <c r="D5792" t="s">
        <v>42582</v>
      </c>
      <c r="E5792" t="s">
        <v>42583</v>
      </c>
      <c r="F5792">
        <v>1</v>
      </c>
      <c r="G5792">
        <v>5</v>
      </c>
      <c r="H5792" s="1">
        <v>2185</v>
      </c>
      <c r="I5792" s="87"/>
      <c r="K5792" s="86" t="s">
        <v>17485</v>
      </c>
      <c r="L5792" s="86" t="s">
        <v>17486</v>
      </c>
      <c r="M5792" s="86" t="s">
        <v>17487</v>
      </c>
      <c r="N5792">
        <f>IFERROR(VLOOKUP(A5792,bip!$A:$C,2,0),"")</f>
      </c>
      <c r="O5792">
        <f>IFERROR(VLOOKUP(A5792,bip!$A:$Z,3,0),"")</f>
      </c>
    </row>
    <row r="5793" spans="1:15" ht="13.2">
      <c r="A5793" t="s">
        <v>4892</v>
      </c>
      <c r="B5793" t="s">
        <v>4892</v>
      </c>
      <c r="C5793" t="s">
        <v>15155</v>
      </c>
      <c r="D5793" t="s">
        <v>16304</v>
      </c>
      <c r="E5793" t="s">
        <v>42180</v>
      </c>
      <c r="F5793">
        <v>1</v>
      </c>
      <c r="G5793">
        <v>6</v>
      </c>
      <c r="H5793" s="1">
        <v>4910</v>
      </c>
      <c r="I5793" s="87"/>
      <c r="K5793" s="86" t="s">
        <v>17485</v>
      </c>
      <c r="L5793" s="86" t="s">
        <v>17486</v>
      </c>
      <c r="N5793">
        <f>IFERROR(VLOOKUP(A5793,bip!$A:$C,2,0),"")</f>
      </c>
      <c r="O5793">
        <f>IFERROR(VLOOKUP(A5793,bip!$A:$Z,3,0),"")</f>
      </c>
    </row>
    <row r="5794" spans="1:15" ht="13.2">
      <c r="A5794" t="s">
        <v>4891</v>
      </c>
      <c r="B5794" t="s">
        <v>4891</v>
      </c>
      <c r="C5794" t="s">
        <v>15155</v>
      </c>
      <c r="D5794" t="s">
        <v>41717</v>
      </c>
      <c r="E5794" t="s">
        <v>41718</v>
      </c>
      <c r="F5794">
        <v>1</v>
      </c>
      <c r="G5794">
        <v>60</v>
      </c>
      <c r="H5794" s="1">
        <v>329</v>
      </c>
      <c r="I5794" s="87"/>
      <c r="K5794" s="86" t="s">
        <v>17485</v>
      </c>
      <c r="L5794" s="86" t="s">
        <v>17486</v>
      </c>
      <c r="N5794">
        <f>IFERROR(VLOOKUP(A5794,bip!$A:$C,2,0),"")</f>
      </c>
      <c r="O5794">
        <f>IFERROR(VLOOKUP(A5794,bip!$A:$Z,3,0),"")</f>
      </c>
    </row>
    <row r="5795" spans="1:15" ht="13.2">
      <c r="A5795" t="s">
        <v>4889</v>
      </c>
      <c r="B5795" t="s">
        <v>4889</v>
      </c>
      <c r="C5795" t="s">
        <v>15155</v>
      </c>
      <c r="D5795" t="s">
        <v>42181</v>
      </c>
      <c r="E5795" t="s">
        <v>42182</v>
      </c>
      <c r="F5795">
        <v>1</v>
      </c>
      <c r="G5795">
        <v>5</v>
      </c>
      <c r="H5795" s="1">
        <v>1791</v>
      </c>
      <c r="I5795" s="87"/>
      <c r="K5795" s="86" t="s">
        <v>17485</v>
      </c>
      <c r="L5795" s="86" t="s">
        <v>17486</v>
      </c>
      <c r="N5795">
        <f>IFERROR(VLOOKUP(A5795,bip!$A:$C,2,0),"")</f>
      </c>
      <c r="O5795">
        <f>IFERROR(VLOOKUP(A5795,bip!$A:$Z,3,0),"")</f>
      </c>
    </row>
    <row r="5796" spans="1:15" ht="13.2">
      <c r="A5796" t="s">
        <v>4890</v>
      </c>
      <c r="B5796" t="s">
        <v>4890</v>
      </c>
      <c r="C5796" t="s">
        <v>15155</v>
      </c>
      <c r="D5796" t="s">
        <v>42183</v>
      </c>
      <c r="E5796" t="s">
        <v>42184</v>
      </c>
      <c r="F5796">
        <v>1</v>
      </c>
      <c r="G5796">
        <v>10</v>
      </c>
      <c r="H5796" s="1">
        <v>1164</v>
      </c>
      <c r="I5796" s="87"/>
      <c r="K5796" s="86" t="s">
        <v>17485</v>
      </c>
      <c r="L5796" s="86" t="s">
        <v>17486</v>
      </c>
      <c r="N5796">
        <f>IFERROR(VLOOKUP(A5796,bip!$A:$C,2,0),"")</f>
      </c>
      <c r="O5796">
        <f>IFERROR(VLOOKUP(A5796,bip!$A:$Z,3,0),"")</f>
      </c>
    </row>
    <row r="5797" spans="1:15" ht="13.2">
      <c r="A5797" t="s">
        <v>4894</v>
      </c>
      <c r="B5797" t="s">
        <v>4894</v>
      </c>
      <c r="C5797" t="s">
        <v>15155</v>
      </c>
      <c r="D5797" t="s">
        <v>29238</v>
      </c>
      <c r="E5797" t="s">
        <v>20098</v>
      </c>
      <c r="F5797">
        <v>1</v>
      </c>
      <c r="G5797">
        <v>200</v>
      </c>
      <c r="H5797" s="1">
        <v>81</v>
      </c>
      <c r="I5797" s="87"/>
      <c r="K5797" s="86" t="s">
        <v>17485</v>
      </c>
      <c r="L5797" s="86" t="s">
        <v>17486</v>
      </c>
      <c r="N5797">
        <f>IFERROR(VLOOKUP(A5797,bip!$A:$C,2,0),"")</f>
      </c>
      <c r="O5797">
        <f>IFERROR(VLOOKUP(A5797,bip!$A:$Z,3,0),"")</f>
      </c>
    </row>
    <row r="5798" spans="1:15" ht="13.2">
      <c r="A5798" t="s">
        <v>4895</v>
      </c>
      <c r="B5798" t="s">
        <v>11341</v>
      </c>
      <c r="C5798" t="s">
        <v>15155</v>
      </c>
      <c r="D5798" t="s">
        <v>42185</v>
      </c>
      <c r="E5798" t="s">
        <v>42186</v>
      </c>
      <c r="F5798">
        <v>6</v>
      </c>
      <c r="G5798">
        <v>36</v>
      </c>
      <c r="H5798" s="1">
        <v>49</v>
      </c>
      <c r="I5798" s="87"/>
      <c r="K5798" s="86" t="s">
        <v>17485</v>
      </c>
      <c r="L5798" s="86" t="s">
        <v>17486</v>
      </c>
      <c r="N5798">
        <f>IFERROR(VLOOKUP(A5798,bip!$A:$C,2,0),"")</f>
      </c>
      <c r="O5798">
        <f>IFERROR(VLOOKUP(A5798,bip!$A:$Z,3,0),"")</f>
      </c>
    </row>
    <row r="5799" spans="1:15" ht="13.2">
      <c r="A5799" t="s">
        <v>4896</v>
      </c>
      <c r="B5799" t="s">
        <v>4896</v>
      </c>
      <c r="C5799" t="s">
        <v>15155</v>
      </c>
      <c r="D5799" t="s">
        <v>29239</v>
      </c>
      <c r="E5799" t="s">
        <v>20091</v>
      </c>
      <c r="F5799">
        <v>6</v>
      </c>
      <c r="G5799">
        <v>36</v>
      </c>
      <c r="H5799" s="1">
        <v>34</v>
      </c>
      <c r="I5799" s="87"/>
      <c r="K5799" s="86" t="s">
        <v>17485</v>
      </c>
      <c r="L5799" s="86" t="s">
        <v>17486</v>
      </c>
      <c r="N5799">
        <f>IFERROR(VLOOKUP(A5799,bip!$A:$C,2,0),"")</f>
      </c>
      <c r="O5799">
        <f>IFERROR(VLOOKUP(A5799,bip!$A:$Z,3,0),"")</f>
      </c>
    </row>
    <row r="5800" spans="1:15" ht="13.2">
      <c r="A5800" t="s">
        <v>4897</v>
      </c>
      <c r="B5800" t="s">
        <v>4897</v>
      </c>
      <c r="C5800" t="s">
        <v>15155</v>
      </c>
      <c r="D5800" t="s">
        <v>29240</v>
      </c>
      <c r="E5800" t="s">
        <v>20092</v>
      </c>
      <c r="F5800">
        <v>6</v>
      </c>
      <c r="G5800">
        <v>36</v>
      </c>
      <c r="H5800" s="1">
        <v>53</v>
      </c>
      <c r="I5800" s="87"/>
      <c r="K5800" s="86" t="s">
        <v>17485</v>
      </c>
      <c r="L5800" s="86" t="s">
        <v>17486</v>
      </c>
      <c r="N5800">
        <f>IFERROR(VLOOKUP(A5800,bip!$A:$C,2,0),"")</f>
      </c>
      <c r="O5800">
        <f>IFERROR(VLOOKUP(A5800,bip!$A:$Z,3,0),"")</f>
      </c>
    </row>
    <row r="5801" spans="1:15" ht="13.2">
      <c r="A5801" t="s">
        <v>4898</v>
      </c>
      <c r="B5801" t="s">
        <v>4898</v>
      </c>
      <c r="C5801" t="s">
        <v>15155</v>
      </c>
      <c r="D5801" t="s">
        <v>41721</v>
      </c>
      <c r="E5801" t="s">
        <v>20093</v>
      </c>
      <c r="F5801">
        <v>6</v>
      </c>
      <c r="G5801">
        <v>36</v>
      </c>
      <c r="H5801" s="1">
        <v>200</v>
      </c>
      <c r="I5801" s="87"/>
      <c r="K5801" s="86" t="s">
        <v>17485</v>
      </c>
      <c r="L5801" s="86" t="s">
        <v>17486</v>
      </c>
      <c r="N5801">
        <f>IFERROR(VLOOKUP(A5801,bip!$A:$C,2,0),"")</f>
      </c>
      <c r="O5801">
        <f>IFERROR(VLOOKUP(A5801,bip!$A:$Z,3,0),"")</f>
      </c>
    </row>
    <row r="5802" spans="1:15" ht="13.2">
      <c r="A5802" t="s">
        <v>4899</v>
      </c>
      <c r="B5802" t="s">
        <v>4899</v>
      </c>
      <c r="C5802" t="s">
        <v>15155</v>
      </c>
      <c r="D5802" t="s">
        <v>29241</v>
      </c>
      <c r="E5802" t="s">
        <v>41722</v>
      </c>
      <c r="F5802">
        <v>6</v>
      </c>
      <c r="G5802">
        <v>36</v>
      </c>
      <c r="H5802" s="1">
        <v>114</v>
      </c>
      <c r="I5802" s="87"/>
      <c r="K5802" s="86" t="s">
        <v>17485</v>
      </c>
      <c r="L5802" s="86" t="s">
        <v>17486</v>
      </c>
      <c r="N5802">
        <f>IFERROR(VLOOKUP(A5802,bip!$A:$C,2,0),"")</f>
      </c>
      <c r="O5802">
        <f>IFERROR(VLOOKUP(A5802,bip!$A:$Z,3,0),"")</f>
      </c>
    </row>
    <row r="5803" spans="1:15" ht="13.2">
      <c r="A5803" t="s">
        <v>4900</v>
      </c>
      <c r="B5803" t="s">
        <v>4900</v>
      </c>
      <c r="C5803" t="s">
        <v>15155</v>
      </c>
      <c r="D5803" t="s">
        <v>29242</v>
      </c>
      <c r="E5803" t="s">
        <v>20095</v>
      </c>
      <c r="F5803">
        <v>6</v>
      </c>
      <c r="G5803">
        <v>36</v>
      </c>
      <c r="H5803" s="1">
        <v>63</v>
      </c>
      <c r="I5803" s="87"/>
      <c r="K5803" s="86" t="s">
        <v>17485</v>
      </c>
      <c r="L5803" s="86" t="s">
        <v>17486</v>
      </c>
      <c r="N5803">
        <f>IFERROR(VLOOKUP(A5803,bip!$A:$C,2,0),"")</f>
      </c>
      <c r="O5803">
        <f>IFERROR(VLOOKUP(A5803,bip!$A:$Z,3,0),"")</f>
      </c>
    </row>
    <row r="5804" spans="1:15" ht="13.2">
      <c r="A5804" t="s">
        <v>4901</v>
      </c>
      <c r="B5804" t="s">
        <v>4901</v>
      </c>
      <c r="C5804" t="s">
        <v>15155</v>
      </c>
      <c r="D5804" t="s">
        <v>41723</v>
      </c>
      <c r="E5804" t="s">
        <v>20096</v>
      </c>
      <c r="F5804">
        <v>6</v>
      </c>
      <c r="G5804">
        <v>36</v>
      </c>
      <c r="H5804" s="1">
        <v>261</v>
      </c>
      <c r="I5804" s="87"/>
      <c r="K5804" s="86" t="s">
        <v>17485</v>
      </c>
      <c r="L5804" s="86" t="s">
        <v>17486</v>
      </c>
      <c r="N5804">
        <f>IFERROR(VLOOKUP(A5804,bip!$A:$C,2,0),"")</f>
      </c>
      <c r="O5804">
        <f>IFERROR(VLOOKUP(A5804,bip!$A:$Z,3,0),"")</f>
        <v>0</v>
      </c>
    </row>
    <row r="5805" spans="1:15" ht="13.2">
      <c r="A5805" t="s">
        <v>4902</v>
      </c>
      <c r="B5805" t="s">
        <v>4902</v>
      </c>
      <c r="C5805" t="s">
        <v>15155</v>
      </c>
      <c r="D5805" t="s">
        <v>29243</v>
      </c>
      <c r="E5805" t="s">
        <v>20517</v>
      </c>
      <c r="F5805">
        <v>6</v>
      </c>
      <c r="G5805">
        <v>36</v>
      </c>
      <c r="H5805" s="1">
        <v>56</v>
      </c>
      <c r="I5805" s="87"/>
      <c r="K5805" s="86" t="s">
        <v>17485</v>
      </c>
      <c r="L5805" s="86" t="s">
        <v>17486</v>
      </c>
      <c r="N5805">
        <f>IFERROR(VLOOKUP(A5805,bip!$A:$C,2,0),"")</f>
      </c>
      <c r="O5805">
        <f>IFERROR(VLOOKUP(A5805,bip!$A:$Z,3,0),"")</f>
      </c>
    </row>
    <row r="5806" spans="1:15" ht="13.2">
      <c r="A5806" t="s">
        <v>4903</v>
      </c>
      <c r="B5806" t="s">
        <v>4903</v>
      </c>
      <c r="C5806" t="s">
        <v>15155</v>
      </c>
      <c r="D5806" t="s">
        <v>25716</v>
      </c>
      <c r="E5806" t="s">
        <v>20516</v>
      </c>
      <c r="F5806">
        <v>6</v>
      </c>
      <c r="G5806">
        <v>36</v>
      </c>
      <c r="H5806" s="1">
        <v>151</v>
      </c>
      <c r="I5806" s="87"/>
      <c r="K5806" s="86" t="s">
        <v>17485</v>
      </c>
      <c r="L5806" s="86" t="s">
        <v>17486</v>
      </c>
      <c r="N5806">
        <f>IFERROR(VLOOKUP(A5806,bip!$A:$C,2,0),"")</f>
      </c>
      <c r="O5806">
        <f>IFERROR(VLOOKUP(A5806,bip!$A:$Z,3,0),"")</f>
      </c>
    </row>
    <row r="5807" spans="1:15" ht="13.2">
      <c r="A5807" t="s">
        <v>13842</v>
      </c>
      <c r="B5807" t="s">
        <v>13842</v>
      </c>
      <c r="C5807" t="s">
        <v>15155</v>
      </c>
      <c r="D5807" t="s">
        <v>29245</v>
      </c>
      <c r="E5807" t="s">
        <v>20104</v>
      </c>
      <c r="F5807">
        <v>1</v>
      </c>
      <c r="G5807">
        <v>300</v>
      </c>
      <c r="H5807" s="1">
        <v>47</v>
      </c>
      <c r="I5807" s="87"/>
      <c r="K5807" s="86" t="s">
        <v>17485</v>
      </c>
      <c r="L5807" s="86" t="s">
        <v>17486</v>
      </c>
      <c r="N5807">
        <f>IFERROR(VLOOKUP(A5807,bip!$A:$C,2,0),"")</f>
      </c>
      <c r="O5807">
        <f>IFERROR(VLOOKUP(A5807,bip!$A:$Z,3,0),"")</f>
      </c>
    </row>
    <row r="5808" spans="1:15" ht="13.2">
      <c r="A5808" t="s">
        <v>13843</v>
      </c>
      <c r="B5808" t="s">
        <v>13843</v>
      </c>
      <c r="C5808" t="s">
        <v>15155</v>
      </c>
      <c r="D5808" t="s">
        <v>29246</v>
      </c>
      <c r="E5808" t="s">
        <v>20099</v>
      </c>
      <c r="F5808">
        <v>1</v>
      </c>
      <c r="G5808">
        <v>300</v>
      </c>
      <c r="H5808" s="1">
        <v>124</v>
      </c>
      <c r="I5808" s="87"/>
      <c r="K5808" s="86" t="s">
        <v>17485</v>
      </c>
      <c r="L5808" s="86" t="s">
        <v>17486</v>
      </c>
      <c r="N5808">
        <f>IFERROR(VLOOKUP(A5808,bip!$A:$C,2,0),"")</f>
      </c>
      <c r="O5808">
        <f>IFERROR(VLOOKUP(A5808,bip!$A:$Z,3,0),"")</f>
      </c>
    </row>
    <row r="5809" spans="1:15" ht="13.2">
      <c r="A5809" t="s">
        <v>13844</v>
      </c>
      <c r="B5809" t="s">
        <v>13844</v>
      </c>
      <c r="C5809" t="s">
        <v>15155</v>
      </c>
      <c r="D5809" t="s">
        <v>29247</v>
      </c>
      <c r="E5809" t="s">
        <v>20100</v>
      </c>
      <c r="F5809">
        <v>1</v>
      </c>
      <c r="G5809">
        <v>300</v>
      </c>
      <c r="H5809" s="1">
        <v>124</v>
      </c>
      <c r="I5809" s="87"/>
      <c r="K5809" s="86" t="s">
        <v>17485</v>
      </c>
      <c r="L5809" s="86" t="s">
        <v>17486</v>
      </c>
      <c r="N5809">
        <f>IFERROR(VLOOKUP(A5809,bip!$A:$C,2,0),"")</f>
      </c>
      <c r="O5809">
        <f>IFERROR(VLOOKUP(A5809,bip!$A:$Z,3,0),"")</f>
      </c>
    </row>
    <row r="5810" spans="1:15" ht="13.2">
      <c r="A5810" t="s">
        <v>13845</v>
      </c>
      <c r="B5810" t="s">
        <v>13845</v>
      </c>
      <c r="C5810" t="s">
        <v>15155</v>
      </c>
      <c r="D5810" t="s">
        <v>29248</v>
      </c>
      <c r="E5810" t="s">
        <v>20101</v>
      </c>
      <c r="F5810">
        <v>1</v>
      </c>
      <c r="G5810">
        <v>300</v>
      </c>
      <c r="H5810" s="1">
        <v>147</v>
      </c>
      <c r="I5810" s="87"/>
      <c r="K5810" s="86" t="s">
        <v>17485</v>
      </c>
      <c r="L5810" s="86" t="s">
        <v>17486</v>
      </c>
      <c r="N5810">
        <f>IFERROR(VLOOKUP(A5810,bip!$A:$C,2,0),"")</f>
      </c>
      <c r="O5810">
        <f>IFERROR(VLOOKUP(A5810,bip!$A:$Z,3,0),"")</f>
      </c>
    </row>
    <row r="5811" spans="1:15" ht="13.2">
      <c r="A5811" t="s">
        <v>13846</v>
      </c>
      <c r="B5811" t="s">
        <v>13846</v>
      </c>
      <c r="C5811" t="s">
        <v>15155</v>
      </c>
      <c r="D5811" t="s">
        <v>29249</v>
      </c>
      <c r="E5811" t="s">
        <v>20102</v>
      </c>
      <c r="F5811">
        <v>1</v>
      </c>
      <c r="G5811">
        <v>400</v>
      </c>
      <c r="H5811" s="1">
        <v>39</v>
      </c>
      <c r="I5811" s="87"/>
      <c r="K5811" s="86" t="s">
        <v>17485</v>
      </c>
      <c r="L5811" s="86" t="s">
        <v>17486</v>
      </c>
      <c r="N5811">
        <f>IFERROR(VLOOKUP(A5811,bip!$A:$C,2,0),"")</f>
      </c>
      <c r="O5811">
        <f>IFERROR(VLOOKUP(A5811,bip!$A:$Z,3,0),"")</f>
      </c>
    </row>
    <row r="5812" spans="1:15" ht="13.2">
      <c r="A5812" t="s">
        <v>16307</v>
      </c>
      <c r="B5812" t="s">
        <v>16307</v>
      </c>
      <c r="C5812" t="s">
        <v>15155</v>
      </c>
      <c r="D5812" t="s">
        <v>29250</v>
      </c>
      <c r="E5812" t="s">
        <v>20107</v>
      </c>
      <c r="F5812">
        <v>6</v>
      </c>
      <c r="G5812">
        <v>300</v>
      </c>
      <c r="H5812" s="1">
        <v>57</v>
      </c>
      <c r="I5812" s="87"/>
      <c r="K5812" s="86" t="s">
        <v>17485</v>
      </c>
      <c r="L5812" s="86" t="s">
        <v>17486</v>
      </c>
      <c r="N5812">
        <f>IFERROR(VLOOKUP(A5812,bip!$A:$C,2,0),"")</f>
      </c>
      <c r="O5812">
        <f>IFERROR(VLOOKUP(A5812,bip!$A:$Z,3,0),"")</f>
      </c>
    </row>
    <row r="5813" spans="1:15" ht="13.2">
      <c r="A5813" t="s">
        <v>16305</v>
      </c>
      <c r="B5813" t="s">
        <v>16305</v>
      </c>
      <c r="C5813" t="s">
        <v>15155</v>
      </c>
      <c r="D5813" t="s">
        <v>29251</v>
      </c>
      <c r="E5813" t="s">
        <v>20105</v>
      </c>
      <c r="F5813">
        <v>6</v>
      </c>
      <c r="G5813">
        <v>36</v>
      </c>
      <c r="H5813" s="1">
        <v>59</v>
      </c>
      <c r="I5813" s="87"/>
      <c r="K5813" s="86" t="s">
        <v>17485</v>
      </c>
      <c r="L5813" s="86" t="s">
        <v>17486</v>
      </c>
      <c r="N5813">
        <f>IFERROR(VLOOKUP(A5813,bip!$A:$C,2,0),"")</f>
      </c>
      <c r="O5813">
        <f>IFERROR(VLOOKUP(A5813,bip!$A:$Z,3,0),"")</f>
      </c>
    </row>
    <row r="5814" spans="1:15" ht="13.2">
      <c r="A5814" t="s">
        <v>16306</v>
      </c>
      <c r="B5814" t="s">
        <v>16306</v>
      </c>
      <c r="C5814" t="s">
        <v>15155</v>
      </c>
      <c r="D5814" t="s">
        <v>29252</v>
      </c>
      <c r="E5814" t="s">
        <v>20106</v>
      </c>
      <c r="F5814">
        <v>6</v>
      </c>
      <c r="G5814">
        <v>300</v>
      </c>
      <c r="H5814" s="1">
        <v>64</v>
      </c>
      <c r="I5814" s="87"/>
      <c r="K5814" s="86" t="s">
        <v>17485</v>
      </c>
      <c r="L5814" s="86" t="s">
        <v>17486</v>
      </c>
      <c r="N5814">
        <f>IFERROR(VLOOKUP(A5814,bip!$A:$C,2,0),"")</f>
      </c>
      <c r="O5814">
        <f>IFERROR(VLOOKUP(A5814,bip!$A:$Z,3,0),"")</f>
      </c>
    </row>
    <row r="5815" spans="1:15" ht="13.2">
      <c r="A5815" t="s">
        <v>4893</v>
      </c>
      <c r="B5815" t="s">
        <v>4893</v>
      </c>
      <c r="C5815" t="s">
        <v>15155</v>
      </c>
      <c r="D5815" t="s">
        <v>29253</v>
      </c>
      <c r="E5815" t="s">
        <v>20094</v>
      </c>
      <c r="F5815">
        <v>6</v>
      </c>
      <c r="G5815">
        <v>36</v>
      </c>
      <c r="H5815" s="1">
        <v>64</v>
      </c>
      <c r="I5815" s="87"/>
      <c r="K5815" s="86" t="s">
        <v>17485</v>
      </c>
      <c r="L5815" s="86" t="s">
        <v>17486</v>
      </c>
      <c r="N5815">
        <f>IFERROR(VLOOKUP(A5815,bip!$A:$C,2,0),"")</f>
      </c>
      <c r="O5815">
        <f>IFERROR(VLOOKUP(A5815,bip!$A:$Z,3,0),"")</f>
      </c>
    </row>
    <row r="5816" spans="1:15" ht="13.2">
      <c r="A5816" t="s">
        <v>13840</v>
      </c>
      <c r="B5816" t="s">
        <v>13840</v>
      </c>
      <c r="C5816" t="s">
        <v>15155</v>
      </c>
      <c r="D5816" t="s">
        <v>29254</v>
      </c>
      <c r="E5816" t="s">
        <v>20097</v>
      </c>
      <c r="F5816">
        <v>6</v>
      </c>
      <c r="G5816">
        <v>300</v>
      </c>
      <c r="H5816" s="1">
        <v>30</v>
      </c>
      <c r="I5816" s="87"/>
      <c r="K5816" s="86" t="s">
        <v>17485</v>
      </c>
      <c r="L5816" s="86" t="s">
        <v>17486</v>
      </c>
      <c r="N5816">
        <f>IFERROR(VLOOKUP(A5816,bip!$A:$C,2,0),"")</f>
      </c>
      <c r="O5816">
        <f>IFERROR(VLOOKUP(A5816,bip!$A:$Z,3,0),"")</f>
      </c>
    </row>
    <row r="5817" spans="1:15" ht="13.2">
      <c r="A5817" t="s">
        <v>22795</v>
      </c>
      <c r="B5817" t="s">
        <v>22795</v>
      </c>
      <c r="C5817" t="s">
        <v>15155</v>
      </c>
      <c r="D5817" t="s">
        <v>34008</v>
      </c>
      <c r="E5817" t="s">
        <v>41724</v>
      </c>
      <c r="F5817">
        <v>6</v>
      </c>
      <c r="G5817">
        <v>48</v>
      </c>
      <c r="H5817" s="1">
        <v>247</v>
      </c>
      <c r="I5817" s="87"/>
      <c r="K5817" s="86" t="s">
        <v>17485</v>
      </c>
      <c r="L5817" s="86" t="s">
        <v>17486</v>
      </c>
      <c r="N5817">
        <f>IFERROR(VLOOKUP(A5817,bip!$A:$C,2,0),"")</f>
      </c>
      <c r="O5817">
        <f>IFERROR(VLOOKUP(A5817,bip!$A:$Z,3,0),"")</f>
      </c>
    </row>
    <row r="5818" spans="1:15" ht="13.2">
      <c r="A5818" t="s">
        <v>39196</v>
      </c>
      <c r="B5818" t="s">
        <v>39196</v>
      </c>
      <c r="C5818" t="s">
        <v>15155</v>
      </c>
      <c r="D5818" t="s">
        <v>39197</v>
      </c>
      <c r="E5818" t="s">
        <v>41725</v>
      </c>
      <c r="F5818">
        <v>1</v>
      </c>
      <c r="G5818">
        <v>54</v>
      </c>
      <c r="H5818" s="1">
        <v>54</v>
      </c>
      <c r="I5818" s="87"/>
      <c r="K5818" s="86" t="s">
        <v>17485</v>
      </c>
      <c r="L5818" s="86" t="s">
        <v>17486</v>
      </c>
      <c r="M5818" s="86" t="s">
        <v>17487</v>
      </c>
      <c r="N5818">
        <f>IFERROR(VLOOKUP(A5818,bip!$A:$C,2,0),"")</f>
      </c>
      <c r="O5818">
        <f>IFERROR(VLOOKUP(A5818,bip!$A:$Z,3,0),"")</f>
      </c>
    </row>
    <row r="5819" spans="1:15" ht="13.2">
      <c r="A5819" t="s">
        <v>34408</v>
      </c>
      <c r="B5819" t="s">
        <v>34408</v>
      </c>
      <c r="C5819" t="s">
        <v>15155</v>
      </c>
      <c r="D5819" t="s">
        <v>34409</v>
      </c>
      <c r="E5819" t="s">
        <v>34410</v>
      </c>
      <c r="F5819">
        <v>6</v>
      </c>
      <c r="G5819">
        <v>54</v>
      </c>
      <c r="H5819" s="1">
        <v>113</v>
      </c>
      <c r="I5819" s="87"/>
      <c r="K5819" s="86" t="s">
        <v>17485</v>
      </c>
      <c r="L5819" s="86" t="s">
        <v>17486</v>
      </c>
      <c r="N5819">
        <f>IFERROR(VLOOKUP(A5819,bip!$A:$C,2,0),"")</f>
      </c>
      <c r="O5819">
        <f>IFERROR(VLOOKUP(A5819,bip!$A:$Z,3,0),"")</f>
      </c>
    </row>
    <row r="5820" spans="1:15" ht="13.2">
      <c r="A5820" t="s">
        <v>38927</v>
      </c>
      <c r="B5820" t="s">
        <v>38927</v>
      </c>
      <c r="C5820" t="s">
        <v>15155</v>
      </c>
      <c r="D5820" t="s">
        <v>38928</v>
      </c>
      <c r="E5820" t="s">
        <v>38929</v>
      </c>
      <c r="F5820">
        <v>1</v>
      </c>
      <c r="G5820">
        <v>24</v>
      </c>
      <c r="H5820" s="1">
        <v>81</v>
      </c>
      <c r="I5820" s="87"/>
      <c r="K5820" s="86" t="s">
        <v>17485</v>
      </c>
      <c r="L5820" s="86" t="s">
        <v>17486</v>
      </c>
      <c r="M5820" s="86" t="s">
        <v>17487</v>
      </c>
      <c r="N5820">
        <f>IFERROR(VLOOKUP(A5820,bip!$A:$C,2,0),"")</f>
      </c>
      <c r="O5820">
        <f>IFERROR(VLOOKUP(A5820,bip!$A:$Z,3,0),"")</f>
      </c>
    </row>
    <row r="5821" spans="1:15" ht="13.2">
      <c r="A5821" t="s">
        <v>38905</v>
      </c>
      <c r="B5821" t="s">
        <v>38905</v>
      </c>
      <c r="C5821" t="s">
        <v>15155</v>
      </c>
      <c r="D5821" t="s">
        <v>38930</v>
      </c>
      <c r="E5821" t="s">
        <v>38931</v>
      </c>
      <c r="F5821">
        <v>1</v>
      </c>
      <c r="G5821">
        <v>24</v>
      </c>
      <c r="H5821" s="1">
        <v>81</v>
      </c>
      <c r="I5821" s="87"/>
      <c r="K5821" s="86" t="s">
        <v>17485</v>
      </c>
      <c r="L5821" s="86" t="s">
        <v>17486</v>
      </c>
      <c r="M5821" s="86" t="s">
        <v>17487</v>
      </c>
      <c r="N5821">
        <f>IFERROR(VLOOKUP(A5821,bip!$A:$C,2,0),"")</f>
      </c>
      <c r="O5821">
        <f>IFERROR(VLOOKUP(A5821,bip!$A:$Z,3,0),"")</f>
      </c>
    </row>
    <row r="5822" spans="1:15" ht="13.2">
      <c r="A5822" t="s">
        <v>4913</v>
      </c>
      <c r="B5822" t="s">
        <v>4913</v>
      </c>
      <c r="C5822" t="s">
        <v>15155</v>
      </c>
      <c r="D5822" t="s">
        <v>41726</v>
      </c>
      <c r="E5822" t="s">
        <v>41727</v>
      </c>
      <c r="F5822">
        <v>1</v>
      </c>
      <c r="G5822">
        <v>1</v>
      </c>
      <c r="H5822" s="1">
        <v>26485</v>
      </c>
      <c r="I5822" s="87"/>
      <c r="K5822" s="86" t="s">
        <v>17485</v>
      </c>
      <c r="L5822" s="86" t="s">
        <v>17486</v>
      </c>
      <c r="N5822">
        <f>IFERROR(VLOOKUP(A5822,bip!$A:$C,2,0),"")</f>
      </c>
      <c r="O5822">
        <f>IFERROR(VLOOKUP(A5822,bip!$A:$Z,3,0),"")</f>
      </c>
    </row>
    <row r="5823" spans="1:15" ht="13.2">
      <c r="A5823" t="s">
        <v>4912</v>
      </c>
      <c r="B5823" t="s">
        <v>4912</v>
      </c>
      <c r="C5823" t="s">
        <v>15155</v>
      </c>
      <c r="D5823" t="s">
        <v>41728</v>
      </c>
      <c r="E5823" t="s">
        <v>41729</v>
      </c>
      <c r="F5823">
        <v>1</v>
      </c>
      <c r="G5823">
        <v>1</v>
      </c>
      <c r="H5823" s="1">
        <v>42718</v>
      </c>
      <c r="I5823" s="87"/>
      <c r="K5823" s="86" t="s">
        <v>17485</v>
      </c>
      <c r="L5823" s="86" t="s">
        <v>17486</v>
      </c>
      <c r="N5823">
        <f>IFERROR(VLOOKUP(A5823,bip!$A:$C,2,0),"")</f>
      </c>
      <c r="O5823">
        <f>IFERROR(VLOOKUP(A5823,bip!$A:$Z,3,0),"")</f>
      </c>
    </row>
    <row r="5824" spans="1:15" ht="13.2">
      <c r="A5824" t="s">
        <v>4911</v>
      </c>
      <c r="B5824" t="s">
        <v>4911</v>
      </c>
      <c r="C5824" t="s">
        <v>15155</v>
      </c>
      <c r="D5824" t="s">
        <v>41730</v>
      </c>
      <c r="E5824" t="s">
        <v>41731</v>
      </c>
      <c r="F5824">
        <v>1</v>
      </c>
      <c r="G5824">
        <v>1</v>
      </c>
      <c r="H5824" s="1">
        <v>109359</v>
      </c>
      <c r="I5824" s="87"/>
      <c r="K5824" s="86" t="s">
        <v>17485</v>
      </c>
      <c r="L5824" s="86" t="s">
        <v>17486</v>
      </c>
      <c r="N5824">
        <f>IFERROR(VLOOKUP(A5824,bip!$A:$C,2,0),"")</f>
      </c>
      <c r="O5824">
        <f>IFERROR(VLOOKUP(A5824,bip!$A:$Z,3,0),"")</f>
      </c>
    </row>
    <row r="5825" spans="1:15" ht="13.2">
      <c r="A5825" t="s">
        <v>4917</v>
      </c>
      <c r="B5825" t="s">
        <v>4917</v>
      </c>
      <c r="C5825" t="s">
        <v>15155</v>
      </c>
      <c r="D5825" t="s">
        <v>41732</v>
      </c>
      <c r="E5825" t="s">
        <v>41733</v>
      </c>
      <c r="F5825">
        <v>1</v>
      </c>
      <c r="G5825">
        <v>50</v>
      </c>
      <c r="H5825" s="1">
        <v>1820</v>
      </c>
      <c r="I5825" s="87"/>
      <c r="K5825" s="86" t="s">
        <v>17485</v>
      </c>
      <c r="L5825" s="86" t="s">
        <v>17486</v>
      </c>
      <c r="N5825">
        <f>IFERROR(VLOOKUP(A5825,bip!$A:$C,2,0),"")</f>
      </c>
      <c r="O5825">
        <f>IFERROR(VLOOKUP(A5825,bip!$A:$Z,3,0),"")</f>
      </c>
    </row>
    <row r="5826" spans="1:15" ht="13.2">
      <c r="A5826" t="s">
        <v>4916</v>
      </c>
      <c r="B5826" t="s">
        <v>4916</v>
      </c>
      <c r="C5826" t="s">
        <v>15155</v>
      </c>
      <c r="D5826" t="s">
        <v>26016</v>
      </c>
      <c r="E5826" t="s">
        <v>26017</v>
      </c>
      <c r="F5826">
        <v>1</v>
      </c>
      <c r="G5826">
        <v>50</v>
      </c>
      <c r="H5826" s="1">
        <v>1098</v>
      </c>
      <c r="I5826" s="87"/>
      <c r="K5826" s="86" t="s">
        <v>17485</v>
      </c>
      <c r="L5826" s="86" t="s">
        <v>17486</v>
      </c>
      <c r="N5826">
        <f>IFERROR(VLOOKUP(A5826,bip!$A:$C,2,0),"")</f>
      </c>
      <c r="O5826">
        <f>IFERROR(VLOOKUP(A5826,bip!$A:$Z,3,0),"")</f>
      </c>
    </row>
    <row r="5827" spans="1:15" ht="13.2">
      <c r="A5827" t="s">
        <v>4915</v>
      </c>
      <c r="B5827" t="s">
        <v>4915</v>
      </c>
      <c r="C5827" t="s">
        <v>15155</v>
      </c>
      <c r="D5827" t="s">
        <v>26014</v>
      </c>
      <c r="E5827" t="s">
        <v>26015</v>
      </c>
      <c r="F5827">
        <v>1</v>
      </c>
      <c r="G5827">
        <v>50</v>
      </c>
      <c r="H5827" s="1">
        <v>1951</v>
      </c>
      <c r="I5827" s="87"/>
      <c r="K5827" s="86" t="s">
        <v>17485</v>
      </c>
      <c r="L5827" s="86" t="s">
        <v>17486</v>
      </c>
      <c r="N5827">
        <f>IFERROR(VLOOKUP(A5827,bip!$A:$C,2,0),"")</f>
      </c>
      <c r="O5827">
        <f>IFERROR(VLOOKUP(A5827,bip!$A:$Z,3,0),"")</f>
      </c>
    </row>
    <row r="5828" spans="1:15" ht="13.2">
      <c r="A5828" t="s">
        <v>4914</v>
      </c>
      <c r="B5828" t="s">
        <v>4914</v>
      </c>
      <c r="C5828" t="s">
        <v>15155</v>
      </c>
      <c r="D5828" t="s">
        <v>26012</v>
      </c>
      <c r="E5828" t="s">
        <v>26013</v>
      </c>
      <c r="F5828">
        <v>1</v>
      </c>
      <c r="G5828">
        <v>27</v>
      </c>
      <c r="H5828" s="1">
        <v>2253</v>
      </c>
      <c r="I5828" s="87"/>
      <c r="K5828" s="86" t="s">
        <v>17485</v>
      </c>
      <c r="L5828" s="86" t="s">
        <v>17486</v>
      </c>
      <c r="N5828">
        <f>IFERROR(VLOOKUP(A5828,bip!$A:$C,2,0),"")</f>
      </c>
      <c r="O5828">
        <f>IFERROR(VLOOKUP(A5828,bip!$A:$Z,3,0),"")</f>
      </c>
    </row>
    <row r="5829" spans="1:15" ht="13.2">
      <c r="A5829" t="s">
        <v>4919</v>
      </c>
      <c r="B5829" t="s">
        <v>4919</v>
      </c>
      <c r="C5829" t="s">
        <v>15155</v>
      </c>
      <c r="D5829" t="s">
        <v>36544</v>
      </c>
      <c r="E5829" t="s">
        <v>41734</v>
      </c>
      <c r="F5829">
        <v>1</v>
      </c>
      <c r="G5829">
        <v>1</v>
      </c>
      <c r="H5829" s="1">
        <v>66982</v>
      </c>
      <c r="I5829" s="87"/>
      <c r="K5829" s="86" t="s">
        <v>17485</v>
      </c>
      <c r="L5829" s="86" t="s">
        <v>17486</v>
      </c>
      <c r="N5829">
        <f>IFERROR(VLOOKUP(A5829,bip!$A:$C,2,0),"")</f>
      </c>
      <c r="O5829">
        <f>IFERROR(VLOOKUP(A5829,bip!$A:$Z,3,0),"")</f>
      </c>
    </row>
    <row r="5830" spans="1:15" ht="13.2">
      <c r="A5830" t="s">
        <v>4918</v>
      </c>
      <c r="B5830" t="s">
        <v>4918</v>
      </c>
      <c r="C5830" t="s">
        <v>15155</v>
      </c>
      <c r="D5830" t="s">
        <v>36545</v>
      </c>
      <c r="E5830" t="s">
        <v>43010</v>
      </c>
      <c r="F5830">
        <v>1</v>
      </c>
      <c r="G5830">
        <v>1</v>
      </c>
      <c r="H5830" s="1">
        <v>97460</v>
      </c>
      <c r="I5830" s="87"/>
      <c r="K5830" s="86" t="s">
        <v>17485</v>
      </c>
      <c r="L5830" s="86" t="s">
        <v>17486</v>
      </c>
      <c r="N5830">
        <f>IFERROR(VLOOKUP(A5830,bip!$A:$C,2,0),"")</f>
      </c>
      <c r="O5830">
        <f>IFERROR(VLOOKUP(A5830,bip!$A:$Z,3,0),"")</f>
      </c>
    </row>
    <row r="5831" spans="1:15" ht="13.2">
      <c r="A5831" t="s">
        <v>4922</v>
      </c>
      <c r="B5831" t="s">
        <v>4922</v>
      </c>
      <c r="C5831" t="s">
        <v>15155</v>
      </c>
      <c r="D5831" t="s">
        <v>26019</v>
      </c>
      <c r="E5831" t="s">
        <v>43011</v>
      </c>
      <c r="F5831">
        <v>1</v>
      </c>
      <c r="G5831">
        <v>30</v>
      </c>
      <c r="H5831" s="1">
        <v>2958</v>
      </c>
      <c r="I5831" s="87"/>
      <c r="K5831" s="86" t="s">
        <v>17485</v>
      </c>
      <c r="L5831" s="86" t="s">
        <v>17486</v>
      </c>
      <c r="N5831">
        <f>IFERROR(VLOOKUP(A5831,bip!$A:$C,2,0),"")</f>
      </c>
      <c r="O5831">
        <f>IFERROR(VLOOKUP(A5831,bip!$A:$Z,3,0),"")</f>
      </c>
    </row>
    <row r="5832" spans="1:15" ht="13.2">
      <c r="A5832" t="s">
        <v>4921</v>
      </c>
      <c r="B5832" t="s">
        <v>4921</v>
      </c>
      <c r="C5832" t="s">
        <v>15155</v>
      </c>
      <c r="D5832" t="s">
        <v>26018</v>
      </c>
      <c r="E5832" t="s">
        <v>43012</v>
      </c>
      <c r="F5832">
        <v>1</v>
      </c>
      <c r="G5832">
        <v>8</v>
      </c>
      <c r="H5832" s="1">
        <v>5066</v>
      </c>
      <c r="I5832" s="87"/>
      <c r="K5832" s="86" t="s">
        <v>17485</v>
      </c>
      <c r="L5832" s="86" t="s">
        <v>17486</v>
      </c>
      <c r="N5832">
        <f>IFERROR(VLOOKUP(A5832,bip!$A:$C,2,0),"")</f>
      </c>
      <c r="O5832">
        <f>IFERROR(VLOOKUP(A5832,bip!$A:$Z,3,0),"")</f>
      </c>
    </row>
    <row r="5833" spans="1:15" ht="13.2">
      <c r="A5833" t="s">
        <v>4920</v>
      </c>
      <c r="B5833" t="s">
        <v>4920</v>
      </c>
      <c r="C5833" t="s">
        <v>15155</v>
      </c>
      <c r="D5833" t="s">
        <v>36546</v>
      </c>
      <c r="E5833" t="s">
        <v>43013</v>
      </c>
      <c r="F5833">
        <v>1</v>
      </c>
      <c r="G5833">
        <v>1</v>
      </c>
      <c r="H5833" s="1">
        <v>12670</v>
      </c>
      <c r="I5833" s="87"/>
      <c r="K5833" s="86" t="s">
        <v>17485</v>
      </c>
      <c r="L5833" s="86" t="s">
        <v>17486</v>
      </c>
      <c r="N5833">
        <f>IFERROR(VLOOKUP(A5833,bip!$A:$C,2,0),"")</f>
      </c>
      <c r="O5833">
        <f>IFERROR(VLOOKUP(A5833,bip!$A:$Z,3,0),"")</f>
      </c>
    </row>
    <row r="5834" spans="1:15" ht="13.2">
      <c r="A5834" t="s">
        <v>5520</v>
      </c>
      <c r="B5834" t="s">
        <v>5520</v>
      </c>
      <c r="C5834" t="s">
        <v>15155</v>
      </c>
      <c r="D5834" t="s">
        <v>32465</v>
      </c>
      <c r="E5834" t="s">
        <v>43616</v>
      </c>
      <c r="F5834">
        <v>5</v>
      </c>
      <c r="G5834">
        <v>100</v>
      </c>
      <c r="H5834" s="1">
        <v>195</v>
      </c>
      <c r="I5834" s="87">
        <v>0.25</v>
      </c>
      <c r="J5834" s="86" t="s">
        <v>41688</v>
      </c>
      <c r="K5834" s="86" t="s">
        <v>44487</v>
      </c>
      <c r="L5834" s="86" t="s">
        <v>17486</v>
      </c>
      <c r="N5834">
        <f>IFERROR(VLOOKUP(A5834,bip!$A:$C,2,0),"")</f>
      </c>
      <c r="O5834">
        <f>IFERROR(VLOOKUP(A5834,bip!$A:$Z,3,0),"")</f>
      </c>
    </row>
    <row r="5835" spans="1:15" ht="13.2">
      <c r="A5835" t="s">
        <v>4924</v>
      </c>
      <c r="B5835" t="s">
        <v>4924</v>
      </c>
      <c r="C5835" t="s">
        <v>15155</v>
      </c>
      <c r="D5835" t="s">
        <v>41735</v>
      </c>
      <c r="E5835" t="s">
        <v>41736</v>
      </c>
      <c r="F5835">
        <v>1</v>
      </c>
      <c r="G5835">
        <v>1</v>
      </c>
      <c r="H5835" s="1">
        <v>16733</v>
      </c>
      <c r="I5835" s="87"/>
      <c r="K5835" s="86" t="s">
        <v>17485</v>
      </c>
      <c r="L5835" s="86" t="s">
        <v>17486</v>
      </c>
      <c r="N5835">
        <f>IFERROR(VLOOKUP(A5835,bip!$A:$C,2,0),"")</f>
      </c>
      <c r="O5835">
        <f>IFERROR(VLOOKUP(A5835,bip!$A:$Z,3,0),"")</f>
      </c>
    </row>
    <row r="5836" spans="1:15" ht="13.2">
      <c r="A5836" t="s">
        <v>4923</v>
      </c>
      <c r="B5836" t="s">
        <v>4923</v>
      </c>
      <c r="C5836" t="s">
        <v>15155</v>
      </c>
      <c r="D5836" t="s">
        <v>41737</v>
      </c>
      <c r="E5836" t="s">
        <v>41738</v>
      </c>
      <c r="F5836">
        <v>1</v>
      </c>
      <c r="G5836">
        <v>1</v>
      </c>
      <c r="H5836" s="1">
        <v>72465</v>
      </c>
      <c r="I5836" s="87"/>
      <c r="K5836" s="86" t="s">
        <v>17485</v>
      </c>
      <c r="L5836" s="86" t="s">
        <v>17486</v>
      </c>
      <c r="N5836">
        <f>IFERROR(VLOOKUP(A5836,bip!$A:$C,2,0),"")</f>
      </c>
      <c r="O5836">
        <f>IFERROR(VLOOKUP(A5836,bip!$A:$Z,3,0),"")</f>
      </c>
    </row>
    <row r="5837" spans="1:15" ht="13.2">
      <c r="A5837" t="s">
        <v>5634</v>
      </c>
      <c r="B5837" t="s">
        <v>5634</v>
      </c>
      <c r="C5837" t="s">
        <v>15155</v>
      </c>
      <c r="D5837" t="s">
        <v>43617</v>
      </c>
      <c r="E5837" t="s">
        <v>21078</v>
      </c>
      <c r="F5837">
        <v>1</v>
      </c>
      <c r="G5837">
        <v>4</v>
      </c>
      <c r="H5837" s="1">
        <v>14267</v>
      </c>
      <c r="I5837" s="87">
        <v>0.20</v>
      </c>
      <c r="J5837" s="86" t="s">
        <v>41688</v>
      </c>
      <c r="K5837" s="86" t="s">
        <v>44487</v>
      </c>
      <c r="L5837" s="86" t="s">
        <v>17486</v>
      </c>
      <c r="N5837">
        <f>IFERROR(VLOOKUP(A5837,bip!$A:$C,2,0),"")</f>
      </c>
      <c r="O5837">
        <f>IFERROR(VLOOKUP(A5837,bip!$A:$Z,3,0),"")</f>
      </c>
    </row>
    <row r="5838" spans="1:15" ht="13.2">
      <c r="A5838" t="s">
        <v>5627</v>
      </c>
      <c r="B5838" t="s">
        <v>5627</v>
      </c>
      <c r="C5838" t="s">
        <v>15155</v>
      </c>
      <c r="D5838" t="s">
        <v>43618</v>
      </c>
      <c r="E5838" t="s">
        <v>20300</v>
      </c>
      <c r="F5838">
        <v>1</v>
      </c>
      <c r="G5838">
        <v>4</v>
      </c>
      <c r="H5838" s="1">
        <v>6092</v>
      </c>
      <c r="I5838" s="87">
        <v>0.25</v>
      </c>
      <c r="J5838" s="86" t="s">
        <v>41688</v>
      </c>
      <c r="K5838" s="86" t="s">
        <v>44487</v>
      </c>
      <c r="L5838" s="86" t="s">
        <v>17486</v>
      </c>
      <c r="N5838">
        <f>IFERROR(VLOOKUP(A5838,bip!$A:$C,2,0),"")</f>
      </c>
      <c r="O5838">
        <f>IFERROR(VLOOKUP(A5838,bip!$A:$Z,3,0),"")</f>
      </c>
    </row>
    <row r="5839" spans="1:15" ht="13.2">
      <c r="A5839" t="s">
        <v>4907</v>
      </c>
      <c r="B5839" t="s">
        <v>4907</v>
      </c>
      <c r="C5839" t="s">
        <v>15155</v>
      </c>
      <c r="D5839" t="s">
        <v>16308</v>
      </c>
      <c r="E5839" t="s">
        <v>26011</v>
      </c>
      <c r="F5839">
        <v>1</v>
      </c>
      <c r="G5839">
        <v>1</v>
      </c>
      <c r="H5839" s="1">
        <v>16660</v>
      </c>
      <c r="I5839" s="87"/>
      <c r="K5839" s="86" t="s">
        <v>17485</v>
      </c>
      <c r="L5839" s="86" t="s">
        <v>17486</v>
      </c>
      <c r="N5839">
        <f>IFERROR(VLOOKUP(A5839,bip!$A:$C,2,0),"")</f>
      </c>
      <c r="O5839">
        <f>IFERROR(VLOOKUP(A5839,bip!$A:$Z,3,0),"")</f>
      </c>
    </row>
    <row r="5840" spans="1:15" ht="13.2">
      <c r="A5840" t="s">
        <v>5791</v>
      </c>
      <c r="B5840" t="s">
        <v>5791</v>
      </c>
      <c r="C5840" t="s">
        <v>15155</v>
      </c>
      <c r="D5840" t="s">
        <v>16309</v>
      </c>
      <c r="E5840" t="s">
        <v>39198</v>
      </c>
      <c r="F5840">
        <v>1</v>
      </c>
      <c r="G5840">
        <v>1</v>
      </c>
      <c r="H5840" s="1">
        <v>6049</v>
      </c>
      <c r="I5840" s="87"/>
      <c r="K5840" s="86" t="s">
        <v>17485</v>
      </c>
      <c r="L5840" s="86" t="s">
        <v>17486</v>
      </c>
      <c r="N5840">
        <f>IFERROR(VLOOKUP(A5840,bip!$A:$C,2,0),"")</f>
      </c>
      <c r="O5840">
        <f>IFERROR(VLOOKUP(A5840,bip!$A:$Z,3,0),"")</f>
      </c>
    </row>
    <row r="5841" spans="1:15" ht="13.2">
      <c r="A5841" t="s">
        <v>13691</v>
      </c>
      <c r="B5841" t="s">
        <v>13691</v>
      </c>
      <c r="C5841" t="s">
        <v>15155</v>
      </c>
      <c r="D5841" t="s">
        <v>22977</v>
      </c>
      <c r="E5841" t="s">
        <v>39199</v>
      </c>
      <c r="F5841">
        <v>1</v>
      </c>
      <c r="G5841">
        <v>1</v>
      </c>
      <c r="H5841" s="1">
        <v>70995</v>
      </c>
      <c r="I5841" s="87"/>
      <c r="K5841" s="86" t="s">
        <v>17485</v>
      </c>
      <c r="L5841" s="86" t="s">
        <v>17486</v>
      </c>
      <c r="N5841">
        <f>IFERROR(VLOOKUP(A5841,bip!$A:$C,2,0),"")</f>
      </c>
      <c r="O5841">
        <f>IFERROR(VLOOKUP(A5841,bip!$A:$Z,3,0),"")</f>
      </c>
    </row>
    <row r="5842" spans="1:15" ht="13.2">
      <c r="A5842" t="s">
        <v>4910</v>
      </c>
      <c r="B5842" t="s">
        <v>4910</v>
      </c>
      <c r="C5842" t="s">
        <v>15155</v>
      </c>
      <c r="D5842" t="s">
        <v>16311</v>
      </c>
      <c r="E5842" t="s">
        <v>39200</v>
      </c>
      <c r="F5842">
        <v>1</v>
      </c>
      <c r="G5842">
        <v>1</v>
      </c>
      <c r="H5842" s="1">
        <v>4032</v>
      </c>
      <c r="I5842" s="87"/>
      <c r="K5842" s="86" t="s">
        <v>17485</v>
      </c>
      <c r="L5842" s="86" t="s">
        <v>17486</v>
      </c>
      <c r="N5842">
        <f>IFERROR(VLOOKUP(A5842,bip!$A:$C,2,0),"")</f>
      </c>
      <c r="O5842">
        <f>IFERROR(VLOOKUP(A5842,bip!$A:$Z,3,0),"")</f>
      </c>
    </row>
    <row r="5843" spans="1:15" ht="13.2">
      <c r="A5843" t="s">
        <v>4909</v>
      </c>
      <c r="B5843" t="s">
        <v>4909</v>
      </c>
      <c r="C5843" t="s">
        <v>15155</v>
      </c>
      <c r="D5843" t="s">
        <v>16310</v>
      </c>
      <c r="E5843" t="s">
        <v>39201</v>
      </c>
      <c r="F5843">
        <v>1</v>
      </c>
      <c r="G5843">
        <v>1</v>
      </c>
      <c r="H5843" s="1">
        <v>5109</v>
      </c>
      <c r="I5843" s="87"/>
      <c r="K5843" s="86" t="s">
        <v>17485</v>
      </c>
      <c r="L5843" s="86" t="s">
        <v>17486</v>
      </c>
      <c r="N5843">
        <f>IFERROR(VLOOKUP(A5843,bip!$A:$C,2,0),"")</f>
      </c>
      <c r="O5843">
        <f>IFERROR(VLOOKUP(A5843,bip!$A:$Z,3,0),"")</f>
      </c>
    </row>
    <row r="5844" spans="1:15" ht="13.2">
      <c r="A5844" t="s">
        <v>4908</v>
      </c>
      <c r="B5844" t="s">
        <v>4908</v>
      </c>
      <c r="C5844" t="s">
        <v>15155</v>
      </c>
      <c r="D5844" t="s">
        <v>22976</v>
      </c>
      <c r="E5844" t="s">
        <v>39202</v>
      </c>
      <c r="F5844">
        <v>1</v>
      </c>
      <c r="G5844">
        <v>1</v>
      </c>
      <c r="H5844" s="1">
        <v>13440</v>
      </c>
      <c r="I5844" s="87"/>
      <c r="K5844" s="86" t="s">
        <v>17485</v>
      </c>
      <c r="L5844" s="86" t="s">
        <v>17486</v>
      </c>
      <c r="N5844">
        <f>IFERROR(VLOOKUP(A5844,bip!$A:$C,2,0),"")</f>
      </c>
      <c r="O5844">
        <f>IFERROR(VLOOKUP(A5844,bip!$A:$Z,3,0),"")</f>
      </c>
    </row>
    <row r="5845" spans="1:15" ht="13.2">
      <c r="A5845" t="s">
        <v>4927</v>
      </c>
      <c r="B5845" t="s">
        <v>4927</v>
      </c>
      <c r="C5845" t="s">
        <v>15155</v>
      </c>
      <c r="D5845" t="s">
        <v>34009</v>
      </c>
      <c r="E5845" t="s">
        <v>39203</v>
      </c>
      <c r="F5845">
        <v>1</v>
      </c>
      <c r="G5845">
        <v>1</v>
      </c>
      <c r="H5845" s="1">
        <v>4094</v>
      </c>
      <c r="I5845" s="87"/>
      <c r="K5845" s="86" t="s">
        <v>17485</v>
      </c>
      <c r="L5845" s="86" t="s">
        <v>17486</v>
      </c>
      <c r="N5845">
        <f>IFERROR(VLOOKUP(A5845,bip!$A:$C,2,0),"")</f>
      </c>
      <c r="O5845">
        <f>IFERROR(VLOOKUP(A5845,bip!$A:$Z,3,0),"")</f>
      </c>
    </row>
    <row r="5846" spans="1:15" ht="13.2">
      <c r="A5846" t="s">
        <v>4926</v>
      </c>
      <c r="B5846" t="s">
        <v>4926</v>
      </c>
      <c r="C5846" t="s">
        <v>15155</v>
      </c>
      <c r="D5846" t="s">
        <v>34010</v>
      </c>
      <c r="E5846" t="s">
        <v>39204</v>
      </c>
      <c r="F5846">
        <v>1</v>
      </c>
      <c r="G5846">
        <v>1</v>
      </c>
      <c r="H5846" s="1">
        <v>5648</v>
      </c>
      <c r="I5846" s="87"/>
      <c r="K5846" s="86" t="s">
        <v>17485</v>
      </c>
      <c r="L5846" s="86" t="s">
        <v>17486</v>
      </c>
      <c r="N5846">
        <f>IFERROR(VLOOKUP(A5846,bip!$A:$C,2,0),"")</f>
      </c>
      <c r="O5846">
        <f>IFERROR(VLOOKUP(A5846,bip!$A:$Z,3,0),"")</f>
      </c>
    </row>
    <row r="5847" spans="1:15" ht="13.2">
      <c r="A5847" t="s">
        <v>4930</v>
      </c>
      <c r="B5847" t="s">
        <v>4930</v>
      </c>
      <c r="C5847" t="s">
        <v>15155</v>
      </c>
      <c r="D5847" t="s">
        <v>39205</v>
      </c>
      <c r="E5847" t="s">
        <v>39206</v>
      </c>
      <c r="F5847">
        <v>1</v>
      </c>
      <c r="G5847">
        <v>1</v>
      </c>
      <c r="H5847" s="1">
        <v>3828</v>
      </c>
      <c r="I5847" s="87"/>
      <c r="K5847" s="86" t="s">
        <v>17485</v>
      </c>
      <c r="L5847" s="86" t="s">
        <v>17486</v>
      </c>
      <c r="N5847">
        <f>IFERROR(VLOOKUP(A5847,bip!$A:$C,2,0),"")</f>
      </c>
      <c r="O5847">
        <f>IFERROR(VLOOKUP(A5847,bip!$A:$Z,3,0),"")</f>
      </c>
    </row>
    <row r="5848" spans="1:15" ht="13.2">
      <c r="A5848" t="s">
        <v>4929</v>
      </c>
      <c r="B5848" t="s">
        <v>4929</v>
      </c>
      <c r="C5848" t="s">
        <v>15155</v>
      </c>
      <c r="D5848" t="s">
        <v>39207</v>
      </c>
      <c r="E5848" t="s">
        <v>39208</v>
      </c>
      <c r="F5848">
        <v>1</v>
      </c>
      <c r="G5848">
        <v>1</v>
      </c>
      <c r="H5848" s="1">
        <v>4783</v>
      </c>
      <c r="I5848" s="87"/>
      <c r="K5848" s="86" t="s">
        <v>17485</v>
      </c>
      <c r="L5848" s="86" t="s">
        <v>17486</v>
      </c>
      <c r="N5848">
        <f>IFERROR(VLOOKUP(A5848,bip!$A:$C,2,0),"")</f>
      </c>
      <c r="O5848">
        <f>IFERROR(VLOOKUP(A5848,bip!$A:$Z,3,0),"")</f>
      </c>
    </row>
    <row r="5849" spans="1:15" ht="13.2">
      <c r="A5849" t="s">
        <v>4928</v>
      </c>
      <c r="B5849" t="s">
        <v>4928</v>
      </c>
      <c r="C5849" t="s">
        <v>15155</v>
      </c>
      <c r="D5849" t="s">
        <v>39209</v>
      </c>
      <c r="E5849" t="s">
        <v>39210</v>
      </c>
      <c r="F5849">
        <v>1</v>
      </c>
      <c r="G5849">
        <v>1</v>
      </c>
      <c r="H5849" s="1">
        <v>6877</v>
      </c>
      <c r="I5849" s="87"/>
      <c r="K5849" s="86" t="s">
        <v>17485</v>
      </c>
      <c r="L5849" s="86" t="s">
        <v>17486</v>
      </c>
      <c r="N5849">
        <f>IFERROR(VLOOKUP(A5849,bip!$A:$C,2,0),"")</f>
      </c>
      <c r="O5849">
        <f>IFERROR(VLOOKUP(A5849,bip!$A:$Z,3,0),"")</f>
      </c>
    </row>
    <row r="5850" spans="1:15" ht="13.2">
      <c r="A5850" t="s">
        <v>4925</v>
      </c>
      <c r="B5850" t="s">
        <v>4925</v>
      </c>
      <c r="C5850" t="s">
        <v>15155</v>
      </c>
      <c r="D5850" t="s">
        <v>41739</v>
      </c>
      <c r="E5850" t="s">
        <v>41740</v>
      </c>
      <c r="F5850">
        <v>1</v>
      </c>
      <c r="G5850">
        <v>1</v>
      </c>
      <c r="H5850" s="1">
        <v>8588</v>
      </c>
      <c r="I5850" s="87"/>
      <c r="K5850" s="86" t="s">
        <v>17485</v>
      </c>
      <c r="L5850" s="86" t="s">
        <v>17486</v>
      </c>
      <c r="N5850">
        <f>IFERROR(VLOOKUP(A5850,bip!$A:$C,2,0),"")</f>
      </c>
      <c r="O5850">
        <f>IFERROR(VLOOKUP(A5850,bip!$A:$Z,3,0),"")</f>
      </c>
    </row>
    <row r="5851" spans="1:15" ht="13.2">
      <c r="A5851" t="s">
        <v>13895</v>
      </c>
      <c r="B5851" t="s">
        <v>13895</v>
      </c>
      <c r="C5851" t="s">
        <v>15155</v>
      </c>
      <c r="D5851" t="s">
        <v>41741</v>
      </c>
      <c r="E5851" t="s">
        <v>41742</v>
      </c>
      <c r="F5851">
        <v>1</v>
      </c>
      <c r="G5851">
        <v>1</v>
      </c>
      <c r="H5851" s="1">
        <v>38407</v>
      </c>
      <c r="I5851" s="87"/>
      <c r="K5851" s="86" t="s">
        <v>17485</v>
      </c>
      <c r="L5851" s="86" t="s">
        <v>17486</v>
      </c>
      <c r="N5851">
        <f>IFERROR(VLOOKUP(A5851,bip!$A:$C,2,0),"")</f>
      </c>
      <c r="O5851">
        <f>IFERROR(VLOOKUP(A5851,bip!$A:$Z,3,0),"")</f>
      </c>
    </row>
    <row r="5852" spans="1:15" ht="13.2">
      <c r="A5852" t="s">
        <v>13894</v>
      </c>
      <c r="B5852" t="s">
        <v>13894</v>
      </c>
      <c r="C5852" t="s">
        <v>15155</v>
      </c>
      <c r="D5852" t="s">
        <v>41743</v>
      </c>
      <c r="E5852" t="s">
        <v>41744</v>
      </c>
      <c r="F5852">
        <v>1</v>
      </c>
      <c r="G5852">
        <v>1</v>
      </c>
      <c r="H5852" s="1">
        <v>60011</v>
      </c>
      <c r="I5852" s="87"/>
      <c r="K5852" s="86" t="s">
        <v>17485</v>
      </c>
      <c r="L5852" s="86" t="s">
        <v>17486</v>
      </c>
      <c r="N5852">
        <f>IFERROR(VLOOKUP(A5852,bip!$A:$C,2,0),"")</f>
      </c>
      <c r="O5852">
        <f>IFERROR(VLOOKUP(A5852,bip!$A:$Z,3,0),"")</f>
      </c>
    </row>
    <row r="5853" spans="1:15" ht="13.2">
      <c r="A5853" t="s">
        <v>14634</v>
      </c>
      <c r="B5853" t="s">
        <v>14634</v>
      </c>
      <c r="C5853" t="s">
        <v>15155</v>
      </c>
      <c r="D5853" t="s">
        <v>41745</v>
      </c>
      <c r="E5853" t="s">
        <v>41746</v>
      </c>
      <c r="F5853">
        <v>1</v>
      </c>
      <c r="G5853">
        <v>20</v>
      </c>
      <c r="H5853" s="1">
        <v>555</v>
      </c>
      <c r="I5853" s="87"/>
      <c r="K5853" s="86" t="s">
        <v>17485</v>
      </c>
      <c r="L5853" s="86" t="s">
        <v>17486</v>
      </c>
      <c r="N5853">
        <f>IFERROR(VLOOKUP(A5853,bip!$A:$C,2,0),"")</f>
      </c>
      <c r="O5853">
        <f>IFERROR(VLOOKUP(A5853,bip!$A:$Z,3,0),"")</f>
      </c>
    </row>
    <row r="5854" spans="1:15" ht="13.2">
      <c r="A5854" t="s">
        <v>14633</v>
      </c>
      <c r="B5854" t="s">
        <v>14633</v>
      </c>
      <c r="C5854" t="s">
        <v>15155</v>
      </c>
      <c r="D5854" t="s">
        <v>41747</v>
      </c>
      <c r="E5854" t="s">
        <v>41748</v>
      </c>
      <c r="F5854">
        <v>1</v>
      </c>
      <c r="G5854">
        <v>8</v>
      </c>
      <c r="H5854" s="1">
        <v>780</v>
      </c>
      <c r="I5854" s="87"/>
      <c r="K5854" s="86" t="s">
        <v>17485</v>
      </c>
      <c r="L5854" s="86" t="s">
        <v>17486</v>
      </c>
      <c r="N5854">
        <f>IFERROR(VLOOKUP(A5854,bip!$A:$C,2,0),"")</f>
      </c>
      <c r="O5854">
        <f>IFERROR(VLOOKUP(A5854,bip!$A:$Z,3,0),"")</f>
      </c>
    </row>
    <row r="5855" spans="1:15" ht="13.2">
      <c r="A5855" t="s">
        <v>4905</v>
      </c>
      <c r="B5855" t="s">
        <v>4905</v>
      </c>
      <c r="C5855" t="s">
        <v>15155</v>
      </c>
      <c r="D5855" t="s">
        <v>41749</v>
      </c>
      <c r="E5855" t="s">
        <v>41750</v>
      </c>
      <c r="F5855">
        <v>1</v>
      </c>
      <c r="G5855">
        <v>1</v>
      </c>
      <c r="H5855" s="1">
        <v>7920</v>
      </c>
      <c r="I5855" s="87"/>
      <c r="K5855" s="86" t="s">
        <v>17485</v>
      </c>
      <c r="L5855" s="86" t="s">
        <v>17486</v>
      </c>
      <c r="N5855">
        <f>IFERROR(VLOOKUP(A5855,bip!$A:$C,2,0),"")</f>
      </c>
      <c r="O5855">
        <f>IFERROR(VLOOKUP(A5855,bip!$A:$Z,3,0),"")</f>
      </c>
    </row>
    <row r="5856" spans="1:15" ht="13.2">
      <c r="A5856" t="s">
        <v>4906</v>
      </c>
      <c r="B5856" t="s">
        <v>4906</v>
      </c>
      <c r="C5856" t="s">
        <v>15155</v>
      </c>
      <c r="D5856" t="s">
        <v>41751</v>
      </c>
      <c r="E5856" t="s">
        <v>41752</v>
      </c>
      <c r="F5856">
        <v>1</v>
      </c>
      <c r="G5856">
        <v>1</v>
      </c>
      <c r="H5856" s="1">
        <v>8316</v>
      </c>
      <c r="I5856" s="87"/>
      <c r="K5856" s="86" t="s">
        <v>17485</v>
      </c>
      <c r="L5856" s="86" t="s">
        <v>17486</v>
      </c>
      <c r="N5856">
        <f>IFERROR(VLOOKUP(A5856,bip!$A:$C,2,0),"")</f>
      </c>
      <c r="O5856">
        <f>IFERROR(VLOOKUP(A5856,bip!$A:$Z,3,0),"")</f>
      </c>
    </row>
    <row r="5857" spans="1:15" ht="13.2">
      <c r="A5857" t="s">
        <v>5806</v>
      </c>
      <c r="B5857" t="s">
        <v>5806</v>
      </c>
      <c r="C5857" t="s">
        <v>15155</v>
      </c>
      <c r="D5857" t="s">
        <v>41753</v>
      </c>
      <c r="E5857" t="s">
        <v>20109</v>
      </c>
      <c r="F5857">
        <v>1</v>
      </c>
      <c r="G5857">
        <v>200</v>
      </c>
      <c r="H5857" s="1">
        <v>418</v>
      </c>
      <c r="I5857" s="87"/>
      <c r="K5857" s="86" t="s">
        <v>17485</v>
      </c>
      <c r="L5857" s="86" t="s">
        <v>17486</v>
      </c>
      <c r="N5857">
        <f>IFERROR(VLOOKUP(A5857,bip!$A:$C,2,0),"")</f>
      </c>
      <c r="O5857">
        <f>IFERROR(VLOOKUP(A5857,bip!$A:$Z,3,0),"")</f>
      </c>
    </row>
    <row r="5858" spans="1:15" ht="13.2">
      <c r="A5858" t="s">
        <v>5807</v>
      </c>
      <c r="B5858" t="s">
        <v>5807</v>
      </c>
      <c r="C5858" t="s">
        <v>15155</v>
      </c>
      <c r="D5858" t="s">
        <v>41754</v>
      </c>
      <c r="E5858" t="s">
        <v>20108</v>
      </c>
      <c r="F5858">
        <v>1</v>
      </c>
      <c r="G5858">
        <v>200</v>
      </c>
      <c r="H5858" s="1">
        <v>396</v>
      </c>
      <c r="I5858" s="87"/>
      <c r="K5858" s="86" t="s">
        <v>17485</v>
      </c>
      <c r="L5858" s="86" t="s">
        <v>17486</v>
      </c>
      <c r="N5858">
        <f>IFERROR(VLOOKUP(A5858,bip!$A:$C,2,0),"")</f>
      </c>
      <c r="O5858">
        <f>IFERROR(VLOOKUP(A5858,bip!$A:$Z,3,0),"")</f>
      </c>
    </row>
    <row r="5859" spans="1:15" ht="13.2">
      <c r="A5859" t="s">
        <v>35390</v>
      </c>
      <c r="B5859" t="s">
        <v>35390</v>
      </c>
      <c r="C5859" t="s">
        <v>15155</v>
      </c>
      <c r="D5859" t="s">
        <v>35391</v>
      </c>
      <c r="E5859" t="s">
        <v>41755</v>
      </c>
      <c r="F5859">
        <v>1</v>
      </c>
      <c r="G5859">
        <v>1</v>
      </c>
      <c r="H5859" s="1">
        <v>9951</v>
      </c>
      <c r="I5859" s="87"/>
      <c r="K5859" s="86" t="s">
        <v>17485</v>
      </c>
      <c r="L5859" s="86" t="s">
        <v>17486</v>
      </c>
      <c r="N5859">
        <f>IFERROR(VLOOKUP(A5859,bip!$A:$C,2,0),"")</f>
      </c>
      <c r="O5859">
        <f>IFERROR(VLOOKUP(A5859,bip!$A:$Z,3,0),"")</f>
      </c>
    </row>
    <row r="5860" spans="1:15" ht="13.2">
      <c r="A5860" t="s">
        <v>35392</v>
      </c>
      <c r="B5860" t="s">
        <v>35392</v>
      </c>
      <c r="C5860" t="s">
        <v>15155</v>
      </c>
      <c r="D5860" t="s">
        <v>39211</v>
      </c>
      <c r="E5860" t="s">
        <v>41756</v>
      </c>
      <c r="F5860">
        <v>1</v>
      </c>
      <c r="G5860">
        <v>1</v>
      </c>
      <c r="H5860" s="1">
        <v>8856</v>
      </c>
      <c r="I5860" s="87"/>
      <c r="K5860" s="86" t="s">
        <v>17485</v>
      </c>
      <c r="L5860" s="86" t="s">
        <v>17486</v>
      </c>
      <c r="N5860">
        <f>IFERROR(VLOOKUP(A5860,bip!$A:$C,2,0),"")</f>
      </c>
      <c r="O5860">
        <f>IFERROR(VLOOKUP(A5860,bip!$A:$Z,3,0),"")</f>
      </c>
    </row>
    <row r="5861" spans="1:15" ht="13.2">
      <c r="A5861" t="s">
        <v>35393</v>
      </c>
      <c r="B5861" t="s">
        <v>35393</v>
      </c>
      <c r="C5861" t="s">
        <v>15155</v>
      </c>
      <c r="D5861" t="s">
        <v>41757</v>
      </c>
      <c r="E5861" t="s">
        <v>41758</v>
      </c>
      <c r="F5861">
        <v>1</v>
      </c>
      <c r="G5861">
        <v>1</v>
      </c>
      <c r="H5861" s="1">
        <v>6199</v>
      </c>
      <c r="I5861" s="87"/>
      <c r="K5861" s="86" t="s">
        <v>17485</v>
      </c>
      <c r="L5861" s="86" t="s">
        <v>17486</v>
      </c>
      <c r="N5861">
        <f>IFERROR(VLOOKUP(A5861,bip!$A:$C,2,0),"")</f>
      </c>
      <c r="O5861">
        <f>IFERROR(VLOOKUP(A5861,bip!$A:$Z,3,0),"")</f>
      </c>
    </row>
    <row r="5862" spans="1:15" ht="13.2">
      <c r="A5862" t="s">
        <v>34011</v>
      </c>
      <c r="B5862" t="s">
        <v>34011</v>
      </c>
      <c r="C5862" t="s">
        <v>15155</v>
      </c>
      <c r="D5862" t="s">
        <v>41759</v>
      </c>
      <c r="E5862" t="s">
        <v>41760</v>
      </c>
      <c r="F5862">
        <v>1</v>
      </c>
      <c r="G5862">
        <v>1</v>
      </c>
      <c r="H5862" s="1">
        <v>41447</v>
      </c>
      <c r="I5862" s="87"/>
      <c r="K5862" s="86" t="s">
        <v>17485</v>
      </c>
      <c r="L5862" s="86" t="s">
        <v>17486</v>
      </c>
      <c r="N5862">
        <f>IFERROR(VLOOKUP(A5862,bip!$A:$C,2,0),"")</f>
      </c>
      <c r="O5862">
        <f>IFERROR(VLOOKUP(A5862,bip!$A:$Z,3,0),"")</f>
      </c>
    </row>
    <row r="5863" spans="1:15" ht="13.2">
      <c r="A5863" t="s">
        <v>13893</v>
      </c>
      <c r="B5863" t="s">
        <v>13893</v>
      </c>
      <c r="C5863" t="s">
        <v>15155</v>
      </c>
      <c r="D5863" t="s">
        <v>39212</v>
      </c>
      <c r="E5863" t="s">
        <v>39213</v>
      </c>
      <c r="F5863">
        <v>1</v>
      </c>
      <c r="G5863">
        <v>1</v>
      </c>
      <c r="H5863" s="1">
        <v>24910</v>
      </c>
      <c r="I5863" s="87"/>
      <c r="K5863" s="86" t="s">
        <v>17485</v>
      </c>
      <c r="L5863" s="86" t="s">
        <v>17486</v>
      </c>
      <c r="N5863">
        <f>IFERROR(VLOOKUP(A5863,bip!$A:$C,2,0),"")</f>
      </c>
      <c r="O5863">
        <f>IFERROR(VLOOKUP(A5863,bip!$A:$Z,3,0),"")</f>
      </c>
    </row>
    <row r="5864" spans="1:15" ht="13.2">
      <c r="A5864" t="s">
        <v>13892</v>
      </c>
      <c r="B5864" t="s">
        <v>13892</v>
      </c>
      <c r="C5864" t="s">
        <v>15155</v>
      </c>
      <c r="D5864" t="s">
        <v>39214</v>
      </c>
      <c r="E5864" t="s">
        <v>39215</v>
      </c>
      <c r="F5864">
        <v>1</v>
      </c>
      <c r="G5864">
        <v>1</v>
      </c>
      <c r="H5864" s="1">
        <v>34875</v>
      </c>
      <c r="I5864" s="87"/>
      <c r="K5864" s="86" t="s">
        <v>17485</v>
      </c>
      <c r="L5864" s="86" t="s">
        <v>17486</v>
      </c>
      <c r="N5864">
        <f>IFERROR(VLOOKUP(A5864,bip!$A:$C,2,0),"")</f>
      </c>
      <c r="O5864">
        <f>IFERROR(VLOOKUP(A5864,bip!$A:$Z,3,0),"")</f>
      </c>
    </row>
    <row r="5865" spans="1:15" ht="13.2">
      <c r="A5865" t="s">
        <v>4904</v>
      </c>
      <c r="B5865" t="s">
        <v>4904</v>
      </c>
      <c r="C5865" t="s">
        <v>15155</v>
      </c>
      <c r="D5865" t="s">
        <v>41761</v>
      </c>
      <c r="E5865" t="s">
        <v>41762</v>
      </c>
      <c r="F5865">
        <v>1</v>
      </c>
      <c r="G5865">
        <v>20</v>
      </c>
      <c r="H5865" s="1">
        <v>359</v>
      </c>
      <c r="I5865" s="87"/>
      <c r="K5865" s="86" t="s">
        <v>17485</v>
      </c>
      <c r="L5865" s="86" t="s">
        <v>17486</v>
      </c>
      <c r="N5865">
        <f>IFERROR(VLOOKUP(A5865,bip!$A:$C,2,0),"")</f>
      </c>
      <c r="O5865">
        <f>IFERROR(VLOOKUP(A5865,bip!$A:$Z,3,0),"")</f>
      </c>
    </row>
    <row r="5866" spans="1:15" ht="13.2">
      <c r="A5866" t="s">
        <v>13885</v>
      </c>
      <c r="B5866" t="s">
        <v>13885</v>
      </c>
      <c r="C5866" t="s">
        <v>15155</v>
      </c>
      <c r="D5866" t="s">
        <v>39216</v>
      </c>
      <c r="E5866" t="s">
        <v>39217</v>
      </c>
      <c r="F5866">
        <v>1</v>
      </c>
      <c r="G5866">
        <v>1</v>
      </c>
      <c r="H5866" s="1">
        <v>8969</v>
      </c>
      <c r="I5866" s="87"/>
      <c r="K5866" s="86" t="s">
        <v>17485</v>
      </c>
      <c r="L5866" s="86" t="s">
        <v>17486</v>
      </c>
      <c r="N5866">
        <f>IFERROR(VLOOKUP(A5866,bip!$A:$C,2,0),"")</f>
      </c>
      <c r="O5866">
        <f>IFERROR(VLOOKUP(A5866,bip!$A:$Z,3,0),"")</f>
      </c>
    </row>
    <row r="5867" spans="1:15" ht="13.2">
      <c r="A5867" t="s">
        <v>5767</v>
      </c>
      <c r="B5867" t="s">
        <v>5767</v>
      </c>
      <c r="C5867" t="s">
        <v>15155</v>
      </c>
      <c r="D5867" t="s">
        <v>23016</v>
      </c>
      <c r="E5867" t="s">
        <v>20343</v>
      </c>
      <c r="F5867">
        <v>1</v>
      </c>
      <c r="G5867">
        <v>10</v>
      </c>
      <c r="H5867" s="1">
        <v>3673</v>
      </c>
      <c r="I5867" s="87">
        <v>0.30</v>
      </c>
      <c r="J5867" s="86" t="s">
        <v>41688</v>
      </c>
      <c r="K5867" s="86" t="s">
        <v>44487</v>
      </c>
      <c r="L5867" s="86" t="s">
        <v>17486</v>
      </c>
      <c r="N5867">
        <f>IFERROR(VLOOKUP(A5867,bip!$A:$C,2,0),"")</f>
      </c>
      <c r="O5867">
        <f>IFERROR(VLOOKUP(A5867,bip!$A:$Z,3,0),"")</f>
      </c>
    </row>
    <row r="5868" spans="1:15" ht="13.2">
      <c r="A5868" t="s">
        <v>5764</v>
      </c>
      <c r="B5868" t="s">
        <v>5764</v>
      </c>
      <c r="C5868" t="s">
        <v>15155</v>
      </c>
      <c r="D5868" t="s">
        <v>23013</v>
      </c>
      <c r="E5868" t="s">
        <v>20340</v>
      </c>
      <c r="F5868">
        <v>1</v>
      </c>
      <c r="G5868">
        <v>20</v>
      </c>
      <c r="H5868" s="1">
        <v>488</v>
      </c>
      <c r="I5868" s="87">
        <v>0.20</v>
      </c>
      <c r="J5868" s="86" t="s">
        <v>41688</v>
      </c>
      <c r="K5868" s="86" t="s">
        <v>44487</v>
      </c>
      <c r="L5868" s="86" t="s">
        <v>17486</v>
      </c>
      <c r="N5868">
        <f>IFERROR(VLOOKUP(A5868,bip!$A:$C,2,0),"")</f>
      </c>
      <c r="O5868">
        <f>IFERROR(VLOOKUP(A5868,bip!$A:$Z,3,0),"")</f>
      </c>
    </row>
    <row r="5869" spans="1:15" ht="13.2">
      <c r="A5869" t="s">
        <v>31638</v>
      </c>
      <c r="B5869" t="s">
        <v>31638</v>
      </c>
      <c r="C5869" t="s">
        <v>15155</v>
      </c>
      <c r="D5869" t="s">
        <v>33610</v>
      </c>
      <c r="E5869" t="s">
        <v>37550</v>
      </c>
      <c r="F5869">
        <v>1</v>
      </c>
      <c r="G5869">
        <v>1</v>
      </c>
      <c r="H5869" s="1">
        <v>20755</v>
      </c>
      <c r="I5869" s="87"/>
      <c r="K5869" s="86" t="s">
        <v>17485</v>
      </c>
      <c r="L5869" s="86" t="s">
        <v>17486</v>
      </c>
      <c r="N5869">
        <f>IFERROR(VLOOKUP(A5869,bip!$A:$C,2,0),"")</f>
      </c>
      <c r="O5869">
        <f>IFERROR(VLOOKUP(A5869,bip!$A:$Z,3,0),"")</f>
      </c>
    </row>
    <row r="5870" spans="1:15" ht="13.2">
      <c r="A5870" t="s">
        <v>35948</v>
      </c>
      <c r="B5870" t="s">
        <v>35948</v>
      </c>
      <c r="C5870" t="s">
        <v>15155</v>
      </c>
      <c r="D5870" t="s">
        <v>36547</v>
      </c>
      <c r="E5870" t="s">
        <v>37551</v>
      </c>
      <c r="F5870">
        <v>1</v>
      </c>
      <c r="G5870">
        <v>1</v>
      </c>
      <c r="H5870" s="1">
        <v>6445</v>
      </c>
      <c r="I5870" s="87"/>
      <c r="K5870" s="86" t="s">
        <v>17485</v>
      </c>
      <c r="L5870" s="86" t="s">
        <v>17486</v>
      </c>
      <c r="N5870">
        <f>IFERROR(VLOOKUP(A5870,bip!$A:$C,2,0),"")</f>
      </c>
      <c r="O5870">
        <f>IFERROR(VLOOKUP(A5870,bip!$A:$Z,3,0),"")</f>
      </c>
    </row>
    <row r="5871" spans="1:15" ht="13.2">
      <c r="A5871" t="s">
        <v>35949</v>
      </c>
      <c r="B5871" t="s">
        <v>35949</v>
      </c>
      <c r="C5871" t="s">
        <v>15155</v>
      </c>
      <c r="D5871" t="s">
        <v>36548</v>
      </c>
      <c r="E5871" t="s">
        <v>37552</v>
      </c>
      <c r="F5871">
        <v>1</v>
      </c>
      <c r="G5871">
        <v>1</v>
      </c>
      <c r="H5871" s="1">
        <v>10089</v>
      </c>
      <c r="I5871" s="87"/>
      <c r="K5871" s="86" t="s">
        <v>17485</v>
      </c>
      <c r="L5871" s="86" t="s">
        <v>17486</v>
      </c>
      <c r="N5871">
        <f>IFERROR(VLOOKUP(A5871,bip!$A:$C,2,0),"")</f>
      </c>
      <c r="O5871">
        <f>IFERROR(VLOOKUP(A5871,bip!$A:$Z,3,0),"")</f>
      </c>
    </row>
    <row r="5872" spans="1:15" ht="13.2">
      <c r="A5872" t="s">
        <v>13896</v>
      </c>
      <c r="B5872" t="s">
        <v>13896</v>
      </c>
      <c r="C5872" t="s">
        <v>15155</v>
      </c>
      <c r="D5872" t="s">
        <v>16328</v>
      </c>
      <c r="E5872" t="s">
        <v>36551</v>
      </c>
      <c r="F5872">
        <v>1</v>
      </c>
      <c r="G5872">
        <v>1</v>
      </c>
      <c r="H5872" s="1">
        <v>32740</v>
      </c>
      <c r="I5872" s="87"/>
      <c r="K5872" s="86" t="s">
        <v>17485</v>
      </c>
      <c r="L5872" s="86" t="s">
        <v>17486</v>
      </c>
      <c r="N5872">
        <f>IFERROR(VLOOKUP(A5872,bip!$A:$C,2,0),"")</f>
      </c>
      <c r="O5872">
        <f>IFERROR(VLOOKUP(A5872,bip!$A:$Z,3,0),"")</f>
      </c>
    </row>
    <row r="5873" spans="1:15" ht="13.2">
      <c r="A5873" t="s">
        <v>18777</v>
      </c>
      <c r="B5873" t="s">
        <v>18777</v>
      </c>
      <c r="C5873" t="s">
        <v>15155</v>
      </c>
      <c r="D5873" t="s">
        <v>26615</v>
      </c>
      <c r="E5873" t="s">
        <v>36552</v>
      </c>
      <c r="F5873">
        <v>1</v>
      </c>
      <c r="G5873">
        <v>1</v>
      </c>
      <c r="H5873" s="1">
        <v>81850</v>
      </c>
      <c r="I5873" s="87"/>
      <c r="K5873" s="86" t="s">
        <v>17485</v>
      </c>
      <c r="L5873" s="86" t="s">
        <v>17486</v>
      </c>
      <c r="N5873">
        <f>IFERROR(VLOOKUP(A5873,bip!$A:$C,2,0),"")</f>
      </c>
      <c r="O5873">
        <f>IFERROR(VLOOKUP(A5873,bip!$A:$Z,3,0),"")</f>
      </c>
    </row>
    <row r="5874" spans="1:15" ht="13.2">
      <c r="A5874" t="s">
        <v>13898</v>
      </c>
      <c r="B5874" t="s">
        <v>13898</v>
      </c>
      <c r="C5874" t="s">
        <v>15155</v>
      </c>
      <c r="D5874" t="s">
        <v>16330</v>
      </c>
      <c r="E5874" t="s">
        <v>36549</v>
      </c>
      <c r="F5874">
        <v>1</v>
      </c>
      <c r="G5874">
        <v>1</v>
      </c>
      <c r="H5874" s="1">
        <v>13037</v>
      </c>
      <c r="I5874" s="87"/>
      <c r="K5874" s="86" t="s">
        <v>17485</v>
      </c>
      <c r="L5874" s="86" t="s">
        <v>17486</v>
      </c>
      <c r="N5874">
        <f>IFERROR(VLOOKUP(A5874,bip!$A:$C,2,0),"")</f>
      </c>
      <c r="O5874">
        <f>IFERROR(VLOOKUP(A5874,bip!$A:$Z,3,0),"")</f>
      </c>
    </row>
    <row r="5875" spans="1:15" ht="13.2">
      <c r="A5875" t="s">
        <v>13897</v>
      </c>
      <c r="B5875" t="s">
        <v>13897</v>
      </c>
      <c r="C5875" t="s">
        <v>15155</v>
      </c>
      <c r="D5875" t="s">
        <v>16329</v>
      </c>
      <c r="E5875" t="s">
        <v>36550</v>
      </c>
      <c r="F5875">
        <v>1</v>
      </c>
      <c r="G5875">
        <v>1</v>
      </c>
      <c r="H5875" s="1">
        <v>28970</v>
      </c>
      <c r="I5875" s="87"/>
      <c r="K5875" s="86" t="s">
        <v>17485</v>
      </c>
      <c r="L5875" s="86" t="s">
        <v>17486</v>
      </c>
      <c r="N5875">
        <f>IFERROR(VLOOKUP(A5875,bip!$A:$C,2,0),"")</f>
      </c>
      <c r="O5875">
        <f>IFERROR(VLOOKUP(A5875,bip!$A:$Z,3,0),"")</f>
      </c>
    </row>
    <row r="5876" spans="1:15" ht="13.2">
      <c r="A5876" t="s">
        <v>42193</v>
      </c>
      <c r="B5876" t="s">
        <v>42193</v>
      </c>
      <c r="C5876" t="s">
        <v>15155</v>
      </c>
      <c r="D5876" t="s">
        <v>43619</v>
      </c>
      <c r="E5876" t="s">
        <v>43620</v>
      </c>
      <c r="F5876">
        <v>25</v>
      </c>
      <c r="G5876">
        <v>25</v>
      </c>
      <c r="H5876" s="1">
        <v>64</v>
      </c>
      <c r="I5876" s="87">
        <v>0.20</v>
      </c>
      <c r="J5876" s="86" t="s">
        <v>41688</v>
      </c>
      <c r="K5876" s="86" t="s">
        <v>44487</v>
      </c>
      <c r="L5876" s="86" t="s">
        <v>17486</v>
      </c>
      <c r="N5876">
        <f>IFERROR(VLOOKUP(A5876,bip!$A:$C,2,0),"")</f>
      </c>
      <c r="O5876">
        <f>IFERROR(VLOOKUP(A5876,bip!$A:$Z,3,0),"")</f>
      </c>
    </row>
    <row r="5877" spans="1:15" ht="13.2">
      <c r="A5877" t="s">
        <v>42194</v>
      </c>
      <c r="B5877" t="s">
        <v>42194</v>
      </c>
      <c r="C5877" t="s">
        <v>15155</v>
      </c>
      <c r="D5877" t="s">
        <v>16372</v>
      </c>
      <c r="E5877" t="s">
        <v>43621</v>
      </c>
      <c r="F5877">
        <v>25</v>
      </c>
      <c r="G5877">
        <v>25</v>
      </c>
      <c r="H5877" s="1">
        <v>77</v>
      </c>
      <c r="I5877" s="87">
        <v>0.40</v>
      </c>
      <c r="J5877" s="86" t="s">
        <v>41688</v>
      </c>
      <c r="K5877" s="86" t="s">
        <v>44487</v>
      </c>
      <c r="L5877" s="86" t="s">
        <v>17486</v>
      </c>
      <c r="N5877">
        <f>IFERROR(VLOOKUP(A5877,bip!$A:$C,2,0),"")</f>
      </c>
      <c r="O5877">
        <f>IFERROR(VLOOKUP(A5877,bip!$A:$Z,3,0),"")</f>
      </c>
    </row>
    <row r="5878" spans="1:15" ht="13.2">
      <c r="A5878" t="s">
        <v>13899</v>
      </c>
      <c r="B5878" t="s">
        <v>13899</v>
      </c>
      <c r="C5878" t="s">
        <v>15155</v>
      </c>
      <c r="D5878" t="s">
        <v>16331</v>
      </c>
      <c r="E5878" t="s">
        <v>36553</v>
      </c>
      <c r="F5878">
        <v>1</v>
      </c>
      <c r="G5878">
        <v>1</v>
      </c>
      <c r="H5878" s="1">
        <v>15521</v>
      </c>
      <c r="I5878" s="87"/>
      <c r="K5878" s="86" t="s">
        <v>17485</v>
      </c>
      <c r="L5878" s="86" t="s">
        <v>17486</v>
      </c>
      <c r="N5878">
        <f>IFERROR(VLOOKUP(A5878,bip!$A:$C,2,0),"")</f>
      </c>
      <c r="O5878">
        <f>IFERROR(VLOOKUP(A5878,bip!$A:$Z,3,0),"")</f>
      </c>
    </row>
    <row r="5879" spans="1:15" ht="13.2">
      <c r="A5879" t="s">
        <v>14503</v>
      </c>
      <c r="B5879" t="s">
        <v>14503</v>
      </c>
      <c r="C5879" t="s">
        <v>15155</v>
      </c>
      <c r="D5879" t="s">
        <v>16318</v>
      </c>
      <c r="E5879" t="s">
        <v>26614</v>
      </c>
      <c r="F5879">
        <v>1</v>
      </c>
      <c r="G5879">
        <v>12</v>
      </c>
      <c r="H5879" s="1">
        <v>370</v>
      </c>
      <c r="I5879" s="87"/>
      <c r="K5879" s="86" t="s">
        <v>17485</v>
      </c>
      <c r="L5879" s="86" t="s">
        <v>17486</v>
      </c>
      <c r="N5879">
        <f>IFERROR(VLOOKUP(A5879,bip!$A:$C,2,0),"")</f>
      </c>
      <c r="O5879">
        <f>IFERROR(VLOOKUP(A5879,bip!$A:$Z,3,0),"")</f>
      </c>
    </row>
    <row r="5880" spans="1:15" ht="13.2">
      <c r="A5880" t="s">
        <v>14504</v>
      </c>
      <c r="B5880" t="s">
        <v>14504</v>
      </c>
      <c r="C5880" t="s">
        <v>15155</v>
      </c>
      <c r="D5880" t="s">
        <v>16317</v>
      </c>
      <c r="E5880" t="s">
        <v>26613</v>
      </c>
      <c r="F5880">
        <v>1</v>
      </c>
      <c r="G5880">
        <v>12</v>
      </c>
      <c r="H5880" s="1">
        <v>370</v>
      </c>
      <c r="I5880" s="87"/>
      <c r="K5880" s="86" t="s">
        <v>17485</v>
      </c>
      <c r="L5880" s="86" t="s">
        <v>17486</v>
      </c>
      <c r="N5880">
        <f>IFERROR(VLOOKUP(A5880,bip!$A:$C,2,0),"")</f>
      </c>
      <c r="O5880">
        <f>IFERROR(VLOOKUP(A5880,bip!$A:$Z,3,0),"")</f>
      </c>
    </row>
    <row r="5881" spans="1:15" ht="13.2">
      <c r="A5881" t="s">
        <v>14497</v>
      </c>
      <c r="B5881" t="s">
        <v>14497</v>
      </c>
      <c r="C5881" t="s">
        <v>15155</v>
      </c>
      <c r="D5881" t="s">
        <v>39218</v>
      </c>
      <c r="E5881" t="s">
        <v>39219</v>
      </c>
      <c r="F5881">
        <v>1</v>
      </c>
      <c r="G5881">
        <v>1</v>
      </c>
      <c r="H5881" s="1">
        <v>32315</v>
      </c>
      <c r="I5881" s="87"/>
      <c r="K5881" s="86" t="s">
        <v>17485</v>
      </c>
      <c r="L5881" s="86" t="s">
        <v>17486</v>
      </c>
      <c r="N5881">
        <f>IFERROR(VLOOKUP(A5881,bip!$A:$C,2,0),"")</f>
      </c>
      <c r="O5881">
        <f>IFERROR(VLOOKUP(A5881,bip!$A:$Z,3,0),"")</f>
      </c>
    </row>
    <row r="5882" spans="1:15" ht="13.2">
      <c r="A5882" t="s">
        <v>14498</v>
      </c>
      <c r="B5882" t="s">
        <v>14498</v>
      </c>
      <c r="C5882" t="s">
        <v>15155</v>
      </c>
      <c r="D5882" t="s">
        <v>39220</v>
      </c>
      <c r="E5882" t="s">
        <v>39221</v>
      </c>
      <c r="F5882">
        <v>1</v>
      </c>
      <c r="G5882">
        <v>1</v>
      </c>
      <c r="H5882" s="1">
        <v>42010</v>
      </c>
      <c r="I5882" s="87"/>
      <c r="K5882" s="86" t="s">
        <v>17485</v>
      </c>
      <c r="L5882" s="86" t="s">
        <v>17486</v>
      </c>
      <c r="N5882">
        <f>IFERROR(VLOOKUP(A5882,bip!$A:$C,2,0),"")</f>
      </c>
      <c r="O5882">
        <f>IFERROR(VLOOKUP(A5882,bip!$A:$Z,3,0),"")</f>
      </c>
    </row>
    <row r="5883" spans="1:15" ht="13.2">
      <c r="A5883" t="s">
        <v>14499</v>
      </c>
      <c r="B5883" t="s">
        <v>14499</v>
      </c>
      <c r="C5883" t="s">
        <v>15155</v>
      </c>
      <c r="D5883" t="s">
        <v>16315</v>
      </c>
      <c r="E5883" t="s">
        <v>21015</v>
      </c>
      <c r="F5883">
        <v>1</v>
      </c>
      <c r="G5883">
        <v>10</v>
      </c>
      <c r="H5883" s="1">
        <v>1169</v>
      </c>
      <c r="I5883" s="87"/>
      <c r="K5883" s="86" t="s">
        <v>17485</v>
      </c>
      <c r="L5883" s="86" t="s">
        <v>17486</v>
      </c>
      <c r="N5883">
        <f>IFERROR(VLOOKUP(A5883,bip!$A:$C,2,0),"")</f>
      </c>
      <c r="O5883">
        <f>IFERROR(VLOOKUP(A5883,bip!$A:$Z,3,0),"")</f>
      </c>
    </row>
    <row r="5884" spans="1:15" ht="13.2">
      <c r="A5884" t="s">
        <v>14500</v>
      </c>
      <c r="B5884" t="s">
        <v>14500</v>
      </c>
      <c r="C5884" t="s">
        <v>15155</v>
      </c>
      <c r="D5884" t="s">
        <v>16313</v>
      </c>
      <c r="E5884" t="s">
        <v>21012</v>
      </c>
      <c r="F5884">
        <v>1</v>
      </c>
      <c r="G5884">
        <v>10</v>
      </c>
      <c r="H5884" s="1">
        <v>1980</v>
      </c>
      <c r="I5884" s="87"/>
      <c r="K5884" s="86" t="s">
        <v>17485</v>
      </c>
      <c r="L5884" s="86" t="s">
        <v>17486</v>
      </c>
      <c r="N5884">
        <f>IFERROR(VLOOKUP(A5884,bip!$A:$C,2,0),"")</f>
      </c>
      <c r="O5884">
        <f>IFERROR(VLOOKUP(A5884,bip!$A:$Z,3,0),"")</f>
      </c>
    </row>
    <row r="5885" spans="1:15" ht="13.2">
      <c r="A5885" t="s">
        <v>14501</v>
      </c>
      <c r="B5885" t="s">
        <v>14501</v>
      </c>
      <c r="C5885" t="s">
        <v>15155</v>
      </c>
      <c r="D5885" t="s">
        <v>16316</v>
      </c>
      <c r="E5885" t="s">
        <v>21014</v>
      </c>
      <c r="F5885">
        <v>1</v>
      </c>
      <c r="G5885">
        <v>10</v>
      </c>
      <c r="H5885" s="1">
        <v>1331</v>
      </c>
      <c r="I5885" s="87"/>
      <c r="K5885" s="86" t="s">
        <v>17485</v>
      </c>
      <c r="L5885" s="86" t="s">
        <v>17486</v>
      </c>
      <c r="N5885">
        <f>IFERROR(VLOOKUP(A5885,bip!$A:$C,2,0),"")</f>
      </c>
      <c r="O5885">
        <f>IFERROR(VLOOKUP(A5885,bip!$A:$Z,3,0),"")</f>
      </c>
    </row>
    <row r="5886" spans="1:15" ht="13.2">
      <c r="A5886" t="s">
        <v>14502</v>
      </c>
      <c r="B5886" t="s">
        <v>14502</v>
      </c>
      <c r="C5886" t="s">
        <v>15155</v>
      </c>
      <c r="D5886" t="s">
        <v>16314</v>
      </c>
      <c r="E5886" t="s">
        <v>21013</v>
      </c>
      <c r="F5886">
        <v>1</v>
      </c>
      <c r="G5886">
        <v>10</v>
      </c>
      <c r="H5886" s="1">
        <v>1986</v>
      </c>
      <c r="I5886" s="87"/>
      <c r="K5886" s="86" t="s">
        <v>17485</v>
      </c>
      <c r="L5886" s="86" t="s">
        <v>17486</v>
      </c>
      <c r="N5886">
        <f>IFERROR(VLOOKUP(A5886,bip!$A:$C,2,0),"")</f>
      </c>
      <c r="O5886">
        <f>IFERROR(VLOOKUP(A5886,bip!$A:$Z,3,0),"")</f>
      </c>
    </row>
    <row r="5887" spans="1:15" ht="13.2">
      <c r="A5887" t="s">
        <v>23069</v>
      </c>
      <c r="B5887" t="s">
        <v>23069</v>
      </c>
      <c r="C5887" t="s">
        <v>15155</v>
      </c>
      <c r="D5887" t="s">
        <v>23070</v>
      </c>
      <c r="E5887" t="s">
        <v>39226</v>
      </c>
      <c r="F5887">
        <v>1</v>
      </c>
      <c r="G5887">
        <v>10</v>
      </c>
      <c r="H5887" s="1">
        <v>199</v>
      </c>
      <c r="I5887" s="87"/>
      <c r="K5887" s="86" t="s">
        <v>17485</v>
      </c>
      <c r="L5887" s="86" t="s">
        <v>17486</v>
      </c>
      <c r="N5887">
        <f>IFERROR(VLOOKUP(A5887,bip!$A:$C,2,0),"")</f>
      </c>
      <c r="O5887">
        <f>IFERROR(VLOOKUP(A5887,bip!$A:$Z,3,0),"")</f>
      </c>
    </row>
    <row r="5888" spans="1:15" ht="13.2">
      <c r="A5888" t="s">
        <v>4963</v>
      </c>
      <c r="B5888" t="s">
        <v>4963</v>
      </c>
      <c r="C5888" t="s">
        <v>15155</v>
      </c>
      <c r="D5888" t="s">
        <v>39224</v>
      </c>
      <c r="E5888" t="s">
        <v>43622</v>
      </c>
      <c r="F5888">
        <v>1</v>
      </c>
      <c r="G5888">
        <v>1</v>
      </c>
      <c r="H5888" s="1">
        <v>37802</v>
      </c>
      <c r="I5888" s="87"/>
      <c r="K5888" s="86" t="s">
        <v>17485</v>
      </c>
      <c r="L5888" s="86" t="s">
        <v>17486</v>
      </c>
      <c r="N5888">
        <f>IFERROR(VLOOKUP(A5888,bip!$A:$C,2,0),"")</f>
      </c>
      <c r="O5888">
        <f>IFERROR(VLOOKUP(A5888,bip!$A:$Z,3,0),"")</f>
      </c>
    </row>
    <row r="5889" spans="1:15" ht="13.2">
      <c r="A5889" t="s">
        <v>4962</v>
      </c>
      <c r="B5889" t="s">
        <v>4962</v>
      </c>
      <c r="C5889" t="s">
        <v>15155</v>
      </c>
      <c r="D5889" t="s">
        <v>39225</v>
      </c>
      <c r="E5889" t="s">
        <v>43623</v>
      </c>
      <c r="F5889">
        <v>1</v>
      </c>
      <c r="G5889">
        <v>1</v>
      </c>
      <c r="H5889" s="1">
        <v>43780</v>
      </c>
      <c r="I5889" s="87"/>
      <c r="K5889" s="86" t="s">
        <v>17485</v>
      </c>
      <c r="L5889" s="86" t="s">
        <v>17486</v>
      </c>
      <c r="N5889">
        <f>IFERROR(VLOOKUP(A5889,bip!$A:$C,2,0),"")</f>
      </c>
      <c r="O5889">
        <f>IFERROR(VLOOKUP(A5889,bip!$A:$Z,3,0),"")</f>
      </c>
    </row>
    <row r="5890" spans="1:15" ht="13.2">
      <c r="A5890" t="s">
        <v>4968</v>
      </c>
      <c r="B5890" t="s">
        <v>4968</v>
      </c>
      <c r="C5890" t="s">
        <v>15155</v>
      </c>
      <c r="D5890" t="s">
        <v>16319</v>
      </c>
      <c r="E5890" t="s">
        <v>21020</v>
      </c>
      <c r="F5890">
        <v>1</v>
      </c>
      <c r="G5890">
        <v>10</v>
      </c>
      <c r="H5890" s="1">
        <v>1323</v>
      </c>
      <c r="I5890" s="87"/>
      <c r="K5890" s="86" t="s">
        <v>17485</v>
      </c>
      <c r="L5890" s="86" t="s">
        <v>17486</v>
      </c>
      <c r="N5890">
        <f>IFERROR(VLOOKUP(A5890,bip!$A:$C,2,0),"")</f>
      </c>
      <c r="O5890">
        <f>IFERROR(VLOOKUP(A5890,bip!$A:$Z,3,0),"")</f>
      </c>
    </row>
    <row r="5891" spans="1:15" ht="13.2">
      <c r="A5891" t="s">
        <v>4967</v>
      </c>
      <c r="B5891" t="s">
        <v>4967</v>
      </c>
      <c r="C5891" t="s">
        <v>15155</v>
      </c>
      <c r="D5891" t="s">
        <v>16321</v>
      </c>
      <c r="E5891" t="s">
        <v>21022</v>
      </c>
      <c r="F5891">
        <v>1</v>
      </c>
      <c r="G5891">
        <v>10</v>
      </c>
      <c r="H5891" s="1">
        <v>1323</v>
      </c>
      <c r="I5891" s="87"/>
      <c r="K5891" s="86" t="s">
        <v>17485</v>
      </c>
      <c r="L5891" s="86" t="s">
        <v>17486</v>
      </c>
      <c r="N5891">
        <f>IFERROR(VLOOKUP(A5891,bip!$A:$C,2,0),"")</f>
      </c>
      <c r="O5891">
        <f>IFERROR(VLOOKUP(A5891,bip!$A:$Z,3,0),"")</f>
      </c>
    </row>
    <row r="5892" spans="1:15" ht="13.2">
      <c r="A5892" t="s">
        <v>4966</v>
      </c>
      <c r="B5892" t="s">
        <v>4966</v>
      </c>
      <c r="C5892" t="s">
        <v>15155</v>
      </c>
      <c r="D5892" t="s">
        <v>16323</v>
      </c>
      <c r="E5892" t="s">
        <v>21021</v>
      </c>
      <c r="F5892">
        <v>1</v>
      </c>
      <c r="G5892">
        <v>10</v>
      </c>
      <c r="H5892" s="1">
        <v>1890</v>
      </c>
      <c r="I5892" s="87"/>
      <c r="K5892" s="86" t="s">
        <v>17485</v>
      </c>
      <c r="L5892" s="86" t="s">
        <v>17486</v>
      </c>
      <c r="N5892">
        <f>IFERROR(VLOOKUP(A5892,bip!$A:$C,2,0),"")</f>
      </c>
      <c r="O5892">
        <f>IFERROR(VLOOKUP(A5892,bip!$A:$Z,3,0),"")</f>
      </c>
    </row>
    <row r="5893" spans="1:15" ht="13.2">
      <c r="A5893" t="s">
        <v>4971</v>
      </c>
      <c r="B5893" t="s">
        <v>4971</v>
      </c>
      <c r="C5893" t="s">
        <v>15155</v>
      </c>
      <c r="D5893" t="s">
        <v>16320</v>
      </c>
      <c r="E5893" t="s">
        <v>21023</v>
      </c>
      <c r="F5893">
        <v>1</v>
      </c>
      <c r="G5893">
        <v>10</v>
      </c>
      <c r="H5893" s="1">
        <v>587</v>
      </c>
      <c r="I5893" s="87"/>
      <c r="K5893" s="86" t="s">
        <v>17485</v>
      </c>
      <c r="L5893" s="86" t="s">
        <v>17486</v>
      </c>
      <c r="N5893">
        <f>IFERROR(VLOOKUP(A5893,bip!$A:$C,2,0),"")</f>
      </c>
      <c r="O5893">
        <f>IFERROR(VLOOKUP(A5893,bip!$A:$Z,3,0),"")</f>
      </c>
    </row>
    <row r="5894" spans="1:15" ht="13.2">
      <c r="A5894" t="s">
        <v>4970</v>
      </c>
      <c r="B5894" t="s">
        <v>4970</v>
      </c>
      <c r="C5894" t="s">
        <v>15155</v>
      </c>
      <c r="D5894" t="s">
        <v>16322</v>
      </c>
      <c r="E5894" t="s">
        <v>21018</v>
      </c>
      <c r="F5894">
        <v>1</v>
      </c>
      <c r="G5894">
        <v>10</v>
      </c>
      <c r="H5894" s="1">
        <v>1067</v>
      </c>
      <c r="I5894" s="87"/>
      <c r="K5894" s="86" t="s">
        <v>17485</v>
      </c>
      <c r="L5894" s="86" t="s">
        <v>17486</v>
      </c>
      <c r="N5894">
        <f>IFERROR(VLOOKUP(A5894,bip!$A:$C,2,0),"")</f>
      </c>
      <c r="O5894">
        <f>IFERROR(VLOOKUP(A5894,bip!$A:$Z,3,0),"")</f>
      </c>
    </row>
    <row r="5895" spans="1:15" ht="13.2">
      <c r="A5895" t="s">
        <v>4969</v>
      </c>
      <c r="B5895" t="s">
        <v>4969</v>
      </c>
      <c r="C5895" t="s">
        <v>15155</v>
      </c>
      <c r="D5895" t="s">
        <v>16324</v>
      </c>
      <c r="E5895" t="s">
        <v>21017</v>
      </c>
      <c r="F5895">
        <v>1</v>
      </c>
      <c r="G5895">
        <v>10</v>
      </c>
      <c r="H5895" s="1">
        <v>1546</v>
      </c>
      <c r="I5895" s="87"/>
      <c r="K5895" s="86" t="s">
        <v>17485</v>
      </c>
      <c r="L5895" s="86" t="s">
        <v>17486</v>
      </c>
      <c r="N5895">
        <f>IFERROR(VLOOKUP(A5895,bip!$A:$C,2,0),"")</f>
      </c>
      <c r="O5895">
        <f>IFERROR(VLOOKUP(A5895,bip!$A:$Z,3,0),"")</f>
      </c>
    </row>
    <row r="5896" spans="1:15" ht="13.2">
      <c r="A5896" t="s">
        <v>4965</v>
      </c>
      <c r="B5896" t="s">
        <v>4965</v>
      </c>
      <c r="C5896" t="s">
        <v>15155</v>
      </c>
      <c r="D5896" t="s">
        <v>39222</v>
      </c>
      <c r="E5896" t="s">
        <v>43624</v>
      </c>
      <c r="F5896">
        <v>1</v>
      </c>
      <c r="G5896">
        <v>1</v>
      </c>
      <c r="H5896" s="1">
        <v>17465</v>
      </c>
      <c r="I5896" s="87"/>
      <c r="K5896" s="86" t="s">
        <v>17485</v>
      </c>
      <c r="L5896" s="86" t="s">
        <v>17486</v>
      </c>
      <c r="N5896">
        <f>IFERROR(VLOOKUP(A5896,bip!$A:$C,2,0),"")</f>
      </c>
      <c r="O5896">
        <f>IFERROR(VLOOKUP(A5896,bip!$A:$Z,3,0),"")</f>
      </c>
    </row>
    <row r="5897" spans="1:15" ht="13.2">
      <c r="A5897" t="s">
        <v>4964</v>
      </c>
      <c r="B5897" t="s">
        <v>4964</v>
      </c>
      <c r="C5897" t="s">
        <v>15155</v>
      </c>
      <c r="D5897" t="s">
        <v>39223</v>
      </c>
      <c r="E5897" t="s">
        <v>43625</v>
      </c>
      <c r="F5897">
        <v>1</v>
      </c>
      <c r="G5897">
        <v>1</v>
      </c>
      <c r="H5897" s="1">
        <v>23925</v>
      </c>
      <c r="I5897" s="87"/>
      <c r="K5897" s="86" t="s">
        <v>17485</v>
      </c>
      <c r="L5897" s="86" t="s">
        <v>17486</v>
      </c>
      <c r="N5897">
        <f>IFERROR(VLOOKUP(A5897,bip!$A:$C,2,0),"")</f>
      </c>
      <c r="O5897">
        <f>IFERROR(VLOOKUP(A5897,bip!$A:$Z,3,0),"")</f>
      </c>
    </row>
    <row r="5898" spans="1:15" ht="13.2">
      <c r="A5898" t="s">
        <v>4976</v>
      </c>
      <c r="B5898" t="s">
        <v>4976</v>
      </c>
      <c r="C5898" t="s">
        <v>15155</v>
      </c>
      <c r="D5898" t="s">
        <v>22978</v>
      </c>
      <c r="E5898" t="s">
        <v>21019</v>
      </c>
      <c r="F5898">
        <v>1</v>
      </c>
      <c r="G5898">
        <v>4</v>
      </c>
      <c r="H5898" s="1">
        <v>2043</v>
      </c>
      <c r="I5898" s="87"/>
      <c r="K5898" s="86" t="s">
        <v>17485</v>
      </c>
      <c r="L5898" s="86" t="s">
        <v>17486</v>
      </c>
      <c r="N5898">
        <f>IFERROR(VLOOKUP(A5898,bip!$A:$C,2,0),"")</f>
      </c>
      <c r="O5898">
        <f>IFERROR(VLOOKUP(A5898,bip!$A:$Z,3,0),"")</f>
      </c>
    </row>
    <row r="5899" spans="1:15" ht="13.2">
      <c r="A5899" t="s">
        <v>4972</v>
      </c>
      <c r="B5899" t="s">
        <v>4972</v>
      </c>
      <c r="C5899" t="s">
        <v>15155</v>
      </c>
      <c r="D5899" t="s">
        <v>16325</v>
      </c>
      <c r="E5899" t="s">
        <v>21025</v>
      </c>
      <c r="F5899">
        <v>1</v>
      </c>
      <c r="G5899">
        <v>10</v>
      </c>
      <c r="H5899" s="1">
        <v>845</v>
      </c>
      <c r="I5899" s="87"/>
      <c r="K5899" s="86" t="s">
        <v>17485</v>
      </c>
      <c r="L5899" s="86" t="s">
        <v>17486</v>
      </c>
      <c r="N5899">
        <f>IFERROR(VLOOKUP(A5899,bip!$A:$C,2,0),"")</f>
      </c>
      <c r="O5899">
        <f>IFERROR(VLOOKUP(A5899,bip!$A:$Z,3,0),"")</f>
      </c>
    </row>
    <row r="5900" spans="1:15" ht="13.2">
      <c r="A5900" t="s">
        <v>4974</v>
      </c>
      <c r="B5900" t="s">
        <v>4974</v>
      </c>
      <c r="C5900" t="s">
        <v>15155</v>
      </c>
      <c r="D5900" t="s">
        <v>22979</v>
      </c>
      <c r="E5900" t="s">
        <v>21026</v>
      </c>
      <c r="F5900">
        <v>1</v>
      </c>
      <c r="G5900">
        <v>10</v>
      </c>
      <c r="H5900" s="1">
        <v>999</v>
      </c>
      <c r="I5900" s="87"/>
      <c r="K5900" s="86" t="s">
        <v>17485</v>
      </c>
      <c r="L5900" s="86" t="s">
        <v>17486</v>
      </c>
      <c r="N5900">
        <f>IFERROR(VLOOKUP(A5900,bip!$A:$C,2,0),"")</f>
      </c>
      <c r="O5900">
        <f>IFERROR(VLOOKUP(A5900,bip!$A:$Z,3,0),"")</f>
      </c>
    </row>
    <row r="5901" spans="1:15" ht="13.2">
      <c r="A5901" t="s">
        <v>4973</v>
      </c>
      <c r="B5901" t="s">
        <v>4973</v>
      </c>
      <c r="C5901" t="s">
        <v>15155</v>
      </c>
      <c r="D5901" t="s">
        <v>22979</v>
      </c>
      <c r="E5901" t="s">
        <v>21016</v>
      </c>
      <c r="F5901">
        <v>1</v>
      </c>
      <c r="G5901">
        <v>10</v>
      </c>
      <c r="H5901" s="1">
        <v>1330</v>
      </c>
      <c r="I5901" s="87"/>
      <c r="K5901" s="86" t="s">
        <v>17485</v>
      </c>
      <c r="L5901" s="86" t="s">
        <v>17486</v>
      </c>
      <c r="N5901">
        <f>IFERROR(VLOOKUP(A5901,bip!$A:$C,2,0),"")</f>
      </c>
      <c r="O5901">
        <f>IFERROR(VLOOKUP(A5901,bip!$A:$Z,3,0),"")</f>
      </c>
    </row>
    <row r="5902" spans="1:15" ht="13.2">
      <c r="A5902" t="s">
        <v>4975</v>
      </c>
      <c r="B5902" t="s">
        <v>4975</v>
      </c>
      <c r="C5902" t="s">
        <v>15155</v>
      </c>
      <c r="D5902" t="s">
        <v>32263</v>
      </c>
      <c r="E5902" t="s">
        <v>21024</v>
      </c>
      <c r="F5902">
        <v>1</v>
      </c>
      <c r="G5902">
        <v>10</v>
      </c>
      <c r="H5902" s="1">
        <v>535</v>
      </c>
      <c r="I5902" s="87"/>
      <c r="K5902" s="86" t="s">
        <v>17485</v>
      </c>
      <c r="L5902" s="86" t="s">
        <v>17486</v>
      </c>
      <c r="N5902">
        <f>IFERROR(VLOOKUP(A5902,bip!$A:$C,2,0),"")</f>
      </c>
      <c r="O5902">
        <f>IFERROR(VLOOKUP(A5902,bip!$A:$Z,3,0),"")</f>
      </c>
    </row>
    <row r="5903" spans="1:15" ht="13.2">
      <c r="A5903" t="s">
        <v>43626</v>
      </c>
      <c r="B5903" t="s">
        <v>43626</v>
      </c>
      <c r="C5903" t="s">
        <v>15155</v>
      </c>
      <c r="D5903" t="s">
        <v>43627</v>
      </c>
      <c r="E5903" t="s">
        <v>43628</v>
      </c>
      <c r="F5903">
        <v>1</v>
      </c>
      <c r="G5903">
        <v>1</v>
      </c>
      <c r="H5903" s="1">
        <v>6241</v>
      </c>
      <c r="I5903" s="87"/>
      <c r="K5903" s="86" t="s">
        <v>17485</v>
      </c>
      <c r="L5903" s="86" t="s">
        <v>18564</v>
      </c>
      <c r="M5903" s="86" t="s">
        <v>17487</v>
      </c>
      <c r="N5903">
        <f>IFERROR(VLOOKUP(A5903,bip!$A:$C,2,0),"")</f>
      </c>
      <c r="O5903">
        <f>IFERROR(VLOOKUP(A5903,bip!$A:$Z,3,0),"")</f>
      </c>
    </row>
    <row r="5904" spans="1:15" ht="13.2">
      <c r="A5904" t="s">
        <v>43629</v>
      </c>
      <c r="B5904" t="s">
        <v>43629</v>
      </c>
      <c r="C5904" t="s">
        <v>15155</v>
      </c>
      <c r="D5904" t="s">
        <v>43630</v>
      </c>
      <c r="E5904" t="s">
        <v>43631</v>
      </c>
      <c r="F5904">
        <v>1</v>
      </c>
      <c r="G5904">
        <v>1</v>
      </c>
      <c r="H5904" s="1">
        <v>6865</v>
      </c>
      <c r="I5904" s="87"/>
      <c r="K5904" s="86" t="s">
        <v>17485</v>
      </c>
      <c r="L5904" s="86" t="s">
        <v>18564</v>
      </c>
      <c r="M5904" s="86" t="s">
        <v>17487</v>
      </c>
      <c r="N5904">
        <f>IFERROR(VLOOKUP(A5904,bip!$A:$C,2,0),"")</f>
      </c>
      <c r="O5904">
        <f>IFERROR(VLOOKUP(A5904,bip!$A:$Z,3,0),"")</f>
      </c>
    </row>
    <row r="5905" spans="1:15" ht="13.2">
      <c r="A5905" t="s">
        <v>14742</v>
      </c>
      <c r="B5905" t="s">
        <v>14742</v>
      </c>
      <c r="C5905" t="s">
        <v>15155</v>
      </c>
      <c r="D5905" t="s">
        <v>39227</v>
      </c>
      <c r="E5905" t="s">
        <v>21000</v>
      </c>
      <c r="F5905">
        <v>1</v>
      </c>
      <c r="G5905">
        <v>1</v>
      </c>
      <c r="H5905" s="1">
        <v>8887</v>
      </c>
      <c r="I5905" s="87"/>
      <c r="K5905" s="86" t="s">
        <v>17485</v>
      </c>
      <c r="L5905" s="86" t="s">
        <v>17486</v>
      </c>
      <c r="N5905">
        <f>IFERROR(VLOOKUP(A5905,bip!$A:$C,2,0),"")</f>
      </c>
      <c r="O5905">
        <f>IFERROR(VLOOKUP(A5905,bip!$A:$Z,3,0),"")</f>
      </c>
    </row>
    <row r="5906" spans="1:15" ht="13.2">
      <c r="A5906" t="s">
        <v>4932</v>
      </c>
      <c r="B5906" t="s">
        <v>4932</v>
      </c>
      <c r="C5906" t="s">
        <v>15155</v>
      </c>
      <c r="D5906" t="s">
        <v>34012</v>
      </c>
      <c r="E5906" t="s">
        <v>34013</v>
      </c>
      <c r="F5906">
        <v>1</v>
      </c>
      <c r="G5906">
        <v>1</v>
      </c>
      <c r="H5906" s="1">
        <v>6395</v>
      </c>
      <c r="I5906" s="87"/>
      <c r="K5906" s="86" t="s">
        <v>17485</v>
      </c>
      <c r="L5906" s="86" t="s">
        <v>17486</v>
      </c>
      <c r="N5906">
        <f>IFERROR(VLOOKUP(A5906,bip!$A:$C,2,0),"")</f>
      </c>
      <c r="O5906">
        <f>IFERROR(VLOOKUP(A5906,bip!$A:$Z,3,0),"")</f>
      </c>
    </row>
    <row r="5907" spans="1:15" ht="13.2">
      <c r="A5907" t="s">
        <v>4931</v>
      </c>
      <c r="B5907" t="s">
        <v>4931</v>
      </c>
      <c r="C5907" t="s">
        <v>15155</v>
      </c>
      <c r="D5907" t="s">
        <v>25077</v>
      </c>
      <c r="E5907" t="s">
        <v>39228</v>
      </c>
      <c r="F5907">
        <v>1</v>
      </c>
      <c r="G5907">
        <v>1</v>
      </c>
      <c r="H5907" s="1">
        <v>6660</v>
      </c>
      <c r="I5907" s="87"/>
      <c r="K5907" s="86" t="s">
        <v>17485</v>
      </c>
      <c r="L5907" s="86" t="s">
        <v>17486</v>
      </c>
      <c r="N5907">
        <f>IFERROR(VLOOKUP(A5907,bip!$A:$C,2,0),"")</f>
      </c>
      <c r="O5907">
        <f>IFERROR(VLOOKUP(A5907,bip!$A:$Z,3,0),"")</f>
      </c>
    </row>
    <row r="5908" spans="1:15" ht="13.2">
      <c r="A5908" t="s">
        <v>20475</v>
      </c>
      <c r="B5908" t="s">
        <v>20475</v>
      </c>
      <c r="C5908" t="s">
        <v>15155</v>
      </c>
      <c r="D5908" t="s">
        <v>25077</v>
      </c>
      <c r="E5908" t="s">
        <v>39228</v>
      </c>
      <c r="F5908">
        <v>1</v>
      </c>
      <c r="G5908">
        <v>1</v>
      </c>
      <c r="H5908" s="1">
        <v>5460</v>
      </c>
      <c r="I5908" s="87"/>
      <c r="K5908" s="86" t="s">
        <v>17485</v>
      </c>
      <c r="L5908" s="86" t="s">
        <v>17486</v>
      </c>
      <c r="N5908">
        <f>IFERROR(VLOOKUP(A5908,bip!$A:$C,2,0),"")</f>
      </c>
      <c r="O5908">
        <f>IFERROR(VLOOKUP(A5908,bip!$A:$Z,3,0),"")</f>
      </c>
    </row>
    <row r="5909" spans="1:15" ht="13.2">
      <c r="A5909" t="s">
        <v>4935</v>
      </c>
      <c r="B5909" t="s">
        <v>4935</v>
      </c>
      <c r="C5909" t="s">
        <v>15155</v>
      </c>
      <c r="D5909" t="s">
        <v>18563</v>
      </c>
      <c r="E5909" t="s">
        <v>39229</v>
      </c>
      <c r="F5909">
        <v>1</v>
      </c>
      <c r="G5909">
        <v>10</v>
      </c>
      <c r="H5909" s="1">
        <v>169</v>
      </c>
      <c r="I5909" s="87"/>
      <c r="K5909" s="86" t="s">
        <v>17485</v>
      </c>
      <c r="L5909" s="86" t="s">
        <v>17486</v>
      </c>
      <c r="N5909">
        <f>IFERROR(VLOOKUP(A5909,bip!$A:$C,2,0),"")</f>
      </c>
      <c r="O5909">
        <f>IFERROR(VLOOKUP(A5909,bip!$A:$Z,3,0),"")</f>
      </c>
    </row>
    <row r="5910" spans="1:15" ht="13.2">
      <c r="A5910" t="s">
        <v>4934</v>
      </c>
      <c r="B5910" t="s">
        <v>4934</v>
      </c>
      <c r="C5910" t="s">
        <v>15155</v>
      </c>
      <c r="D5910" t="s">
        <v>18561</v>
      </c>
      <c r="E5910" t="s">
        <v>22777</v>
      </c>
      <c r="F5910">
        <v>1</v>
      </c>
      <c r="G5910">
        <v>5</v>
      </c>
      <c r="H5910" s="1">
        <v>2739</v>
      </c>
      <c r="I5910" s="87"/>
      <c r="K5910" s="86" t="s">
        <v>17485</v>
      </c>
      <c r="L5910" s="86" t="s">
        <v>17486</v>
      </c>
      <c r="N5910">
        <f>IFERROR(VLOOKUP(A5910,bip!$A:$C,2,0),"")</f>
      </c>
      <c r="O5910">
        <f>IFERROR(VLOOKUP(A5910,bip!$A:$Z,3,0),"")</f>
      </c>
    </row>
    <row r="5911" spans="1:15" ht="13.2">
      <c r="A5911" t="s">
        <v>4933</v>
      </c>
      <c r="B5911" t="s">
        <v>4933</v>
      </c>
      <c r="C5911" t="s">
        <v>15155</v>
      </c>
      <c r="D5911" t="s">
        <v>18562</v>
      </c>
      <c r="E5911" t="s">
        <v>22778</v>
      </c>
      <c r="F5911">
        <v>1</v>
      </c>
      <c r="G5911">
        <v>5</v>
      </c>
      <c r="H5911" s="1">
        <v>4859</v>
      </c>
      <c r="I5911" s="87"/>
      <c r="K5911" s="86" t="s">
        <v>17485</v>
      </c>
      <c r="L5911" s="86" t="s">
        <v>17486</v>
      </c>
      <c r="N5911">
        <f>IFERROR(VLOOKUP(A5911,bip!$A:$C,2,0),"")</f>
      </c>
      <c r="O5911">
        <f>IFERROR(VLOOKUP(A5911,bip!$A:$Z,3,0),"")</f>
      </c>
    </row>
    <row r="5912" spans="1:15" ht="13.2">
      <c r="A5912" t="s">
        <v>38935</v>
      </c>
      <c r="B5912" t="s">
        <v>38935</v>
      </c>
      <c r="C5912" t="s">
        <v>15155</v>
      </c>
      <c r="D5912" t="s">
        <v>38936</v>
      </c>
      <c r="E5912" t="s">
        <v>38937</v>
      </c>
      <c r="F5912">
        <v>1</v>
      </c>
      <c r="G5912">
        <v>100</v>
      </c>
      <c r="H5912" s="1">
        <v>149</v>
      </c>
      <c r="I5912" s="87"/>
      <c r="K5912" s="86" t="s">
        <v>17485</v>
      </c>
      <c r="L5912" s="86" t="s">
        <v>17486</v>
      </c>
      <c r="M5912" s="86" t="s">
        <v>17487</v>
      </c>
      <c r="N5912">
        <f>IFERROR(VLOOKUP(A5912,bip!$A:$C,2,0),"")</f>
      </c>
      <c r="O5912">
        <f>IFERROR(VLOOKUP(A5912,bip!$A:$Z,3,0),"")</f>
      </c>
    </row>
    <row r="5913" spans="1:15" ht="13.2">
      <c r="A5913" t="s">
        <v>38938</v>
      </c>
      <c r="B5913" t="s">
        <v>38938</v>
      </c>
      <c r="C5913" t="s">
        <v>15155</v>
      </c>
      <c r="D5913" t="s">
        <v>18734</v>
      </c>
      <c r="E5913" t="s">
        <v>22822</v>
      </c>
      <c r="F5913">
        <v>1</v>
      </c>
      <c r="G5913">
        <v>50</v>
      </c>
      <c r="H5913" s="1">
        <v>245</v>
      </c>
      <c r="I5913" s="87"/>
      <c r="K5913" s="86" t="s">
        <v>17485</v>
      </c>
      <c r="L5913" s="86" t="s">
        <v>17486</v>
      </c>
      <c r="M5913" s="86" t="s">
        <v>17487</v>
      </c>
      <c r="N5913">
        <f>IFERROR(VLOOKUP(A5913,bip!$A:$C,2,0),"")</f>
      </c>
      <c r="O5913">
        <f>IFERROR(VLOOKUP(A5913,bip!$A:$Z,3,0),"")</f>
      </c>
    </row>
    <row r="5914" spans="1:15" ht="13.2">
      <c r="A5914" t="s">
        <v>38939</v>
      </c>
      <c r="B5914" t="s">
        <v>38939</v>
      </c>
      <c r="C5914" t="s">
        <v>15155</v>
      </c>
      <c r="D5914" t="s">
        <v>18733</v>
      </c>
      <c r="E5914" t="s">
        <v>22819</v>
      </c>
      <c r="F5914">
        <v>1</v>
      </c>
      <c r="G5914">
        <v>50</v>
      </c>
      <c r="H5914" s="1">
        <v>355</v>
      </c>
      <c r="I5914" s="87"/>
      <c r="K5914" s="86" t="s">
        <v>17485</v>
      </c>
      <c r="L5914" s="86" t="s">
        <v>17486</v>
      </c>
      <c r="M5914" s="86" t="s">
        <v>17487</v>
      </c>
      <c r="N5914">
        <f>IFERROR(VLOOKUP(A5914,bip!$A:$C,2,0),"")</f>
      </c>
      <c r="O5914">
        <f>IFERROR(VLOOKUP(A5914,bip!$A:$Z,3,0),"")</f>
      </c>
    </row>
    <row r="5915" spans="1:15" ht="13.2">
      <c r="A5915" t="s">
        <v>14868</v>
      </c>
      <c r="B5915" t="s">
        <v>14868</v>
      </c>
      <c r="C5915" t="s">
        <v>15155</v>
      </c>
      <c r="D5915" t="s">
        <v>39230</v>
      </c>
      <c r="E5915" t="s">
        <v>15114</v>
      </c>
      <c r="F5915">
        <v>1</v>
      </c>
      <c r="G5915">
        <v>1</v>
      </c>
      <c r="H5915" s="1">
        <v>14491</v>
      </c>
      <c r="I5915" s="87"/>
      <c r="K5915" s="86" t="s">
        <v>17485</v>
      </c>
      <c r="L5915" s="86" t="s">
        <v>17486</v>
      </c>
      <c r="N5915">
        <f>IFERROR(VLOOKUP(A5915,bip!$A:$C,2,0),"")</f>
      </c>
      <c r="O5915">
        <f>IFERROR(VLOOKUP(A5915,bip!$A:$Z,3,0),"")</f>
      </c>
    </row>
    <row r="5916" spans="1:15" ht="13.2">
      <c r="A5916" t="s">
        <v>4936</v>
      </c>
      <c r="B5916" t="s">
        <v>4936</v>
      </c>
      <c r="C5916" t="s">
        <v>15155</v>
      </c>
      <c r="D5916" t="s">
        <v>39233</v>
      </c>
      <c r="E5916" t="s">
        <v>39234</v>
      </c>
      <c r="F5916">
        <v>1</v>
      </c>
      <c r="G5916">
        <v>1</v>
      </c>
      <c r="H5916" s="1">
        <v>13275</v>
      </c>
      <c r="I5916" s="87"/>
      <c r="K5916" s="86" t="s">
        <v>17485</v>
      </c>
      <c r="L5916" s="86" t="s">
        <v>17486</v>
      </c>
      <c r="N5916">
        <f>IFERROR(VLOOKUP(A5916,bip!$A:$C,2,0),"")</f>
      </c>
      <c r="O5916">
        <f>IFERROR(VLOOKUP(A5916,bip!$A:$Z,3,0),"")</f>
      </c>
    </row>
    <row r="5917" spans="1:15" ht="13.2">
      <c r="A5917" t="s">
        <v>36554</v>
      </c>
      <c r="B5917" t="s">
        <v>36554</v>
      </c>
      <c r="C5917" t="s">
        <v>15155</v>
      </c>
      <c r="D5917" t="s">
        <v>39231</v>
      </c>
      <c r="E5917" t="s">
        <v>39232</v>
      </c>
      <c r="F5917">
        <v>1</v>
      </c>
      <c r="G5917">
        <v>1</v>
      </c>
      <c r="H5917" s="1">
        <v>15657</v>
      </c>
      <c r="I5917" s="87"/>
      <c r="K5917" s="86" t="s">
        <v>17485</v>
      </c>
      <c r="L5917" s="86" t="s">
        <v>17486</v>
      </c>
      <c r="N5917">
        <f>IFERROR(VLOOKUP(A5917,bip!$A:$C,2,0),"")</f>
      </c>
      <c r="O5917">
        <f>IFERROR(VLOOKUP(A5917,bip!$A:$Z,3,0),"")</f>
      </c>
    </row>
    <row r="5918" spans="1:15" ht="13.2">
      <c r="A5918" t="s">
        <v>4940</v>
      </c>
      <c r="B5918" t="s">
        <v>4940</v>
      </c>
      <c r="C5918" t="s">
        <v>15155</v>
      </c>
      <c r="D5918" t="s">
        <v>32264</v>
      </c>
      <c r="E5918" t="s">
        <v>21001</v>
      </c>
      <c r="F5918">
        <v>1</v>
      </c>
      <c r="G5918">
        <v>10</v>
      </c>
      <c r="H5918" s="1">
        <v>1616</v>
      </c>
      <c r="I5918" s="87"/>
      <c r="K5918" s="86" t="s">
        <v>17485</v>
      </c>
      <c r="L5918" s="86" t="s">
        <v>17486</v>
      </c>
      <c r="N5918">
        <f>IFERROR(VLOOKUP(A5918,bip!$A:$C,2,0),"")</f>
      </c>
      <c r="O5918">
        <f>IFERROR(VLOOKUP(A5918,bip!$A:$Z,3,0),"")</f>
      </c>
    </row>
    <row r="5919" spans="1:15" ht="13.2">
      <c r="A5919" t="s">
        <v>4937</v>
      </c>
      <c r="B5919" t="s">
        <v>4937</v>
      </c>
      <c r="C5919" t="s">
        <v>15155</v>
      </c>
      <c r="D5919" t="s">
        <v>32265</v>
      </c>
      <c r="E5919" t="s">
        <v>26608</v>
      </c>
      <c r="F5919">
        <v>1</v>
      </c>
      <c r="G5919">
        <v>10</v>
      </c>
      <c r="H5919" s="1">
        <v>2685</v>
      </c>
      <c r="I5919" s="87"/>
      <c r="K5919" s="86" t="s">
        <v>17485</v>
      </c>
      <c r="L5919" s="86" t="s">
        <v>17486</v>
      </c>
      <c r="N5919">
        <f>IFERROR(VLOOKUP(A5919,bip!$A:$C,2,0),"")</f>
      </c>
      <c r="O5919">
        <f>IFERROR(VLOOKUP(A5919,bip!$A:$Z,3,0),"")</f>
      </c>
    </row>
    <row r="5920" spans="1:15" ht="13.2">
      <c r="A5920" t="s">
        <v>4941</v>
      </c>
      <c r="B5920" t="s">
        <v>4941</v>
      </c>
      <c r="C5920" t="s">
        <v>15155</v>
      </c>
      <c r="D5920" t="s">
        <v>32266</v>
      </c>
      <c r="E5920" t="s">
        <v>21002</v>
      </c>
      <c r="F5920">
        <v>1</v>
      </c>
      <c r="G5920">
        <v>50</v>
      </c>
      <c r="H5920" s="1">
        <v>296</v>
      </c>
      <c r="I5920" s="87"/>
      <c r="K5920" s="86" t="s">
        <v>17485</v>
      </c>
      <c r="L5920" s="86" t="s">
        <v>17486</v>
      </c>
      <c r="N5920">
        <f>IFERROR(VLOOKUP(A5920,bip!$A:$C,2,0),"")</f>
      </c>
      <c r="O5920">
        <f>IFERROR(VLOOKUP(A5920,bip!$A:$Z,3,0),"")</f>
        <v>0</v>
      </c>
    </row>
    <row r="5921" spans="1:15" ht="13.2">
      <c r="A5921" t="s">
        <v>4938</v>
      </c>
      <c r="B5921" t="s">
        <v>4938</v>
      </c>
      <c r="C5921" t="s">
        <v>15155</v>
      </c>
      <c r="D5921" t="s">
        <v>32267</v>
      </c>
      <c r="E5921" t="s">
        <v>26610</v>
      </c>
      <c r="F5921">
        <v>1</v>
      </c>
      <c r="G5921">
        <v>100</v>
      </c>
      <c r="H5921" s="1">
        <v>490</v>
      </c>
      <c r="I5921" s="87"/>
      <c r="K5921" s="86" t="s">
        <v>17485</v>
      </c>
      <c r="L5921" s="86" t="s">
        <v>17486</v>
      </c>
      <c r="N5921">
        <f>IFERROR(VLOOKUP(A5921,bip!$A:$C,2,0),"")</f>
      </c>
      <c r="O5921">
        <f>IFERROR(VLOOKUP(A5921,bip!$A:$Z,3,0),"")</f>
      </c>
    </row>
    <row r="5922" spans="1:15" ht="13.2">
      <c r="A5922" t="s">
        <v>14869</v>
      </c>
      <c r="B5922" t="s">
        <v>14869</v>
      </c>
      <c r="C5922" t="s">
        <v>15155</v>
      </c>
      <c r="D5922" t="s">
        <v>39237</v>
      </c>
      <c r="E5922" t="s">
        <v>29257</v>
      </c>
      <c r="F5922">
        <v>1</v>
      </c>
      <c r="G5922">
        <v>1</v>
      </c>
      <c r="H5922" s="1">
        <v>10834</v>
      </c>
      <c r="I5922" s="87"/>
      <c r="K5922" s="86" t="s">
        <v>17485</v>
      </c>
      <c r="L5922" s="86" t="s">
        <v>17486</v>
      </c>
      <c r="N5922">
        <f>IFERROR(VLOOKUP(A5922,bip!$A:$C,2,0),"")</f>
      </c>
      <c r="O5922">
        <f>IFERROR(VLOOKUP(A5922,bip!$A:$Z,3,0),"")</f>
      </c>
    </row>
    <row r="5923" spans="1:15" ht="13.2">
      <c r="A5923" t="s">
        <v>4942</v>
      </c>
      <c r="B5923" t="s">
        <v>4942</v>
      </c>
      <c r="C5923" t="s">
        <v>15155</v>
      </c>
      <c r="D5923" t="s">
        <v>32268</v>
      </c>
      <c r="E5923" t="s">
        <v>29255</v>
      </c>
      <c r="F5923">
        <v>10</v>
      </c>
      <c r="G5923">
        <v>100</v>
      </c>
      <c r="H5923" s="1">
        <v>27</v>
      </c>
      <c r="I5923" s="87"/>
      <c r="K5923" s="86" t="s">
        <v>17485</v>
      </c>
      <c r="L5923" s="86" t="s">
        <v>17486</v>
      </c>
      <c r="N5923">
        <f>IFERROR(VLOOKUP(A5923,bip!$A:$C,2,0),"")</f>
      </c>
      <c r="O5923">
        <f>IFERROR(VLOOKUP(A5923,bip!$A:$Z,3,0),"")</f>
      </c>
    </row>
    <row r="5924" spans="1:15" ht="13.2">
      <c r="A5924" t="s">
        <v>4943</v>
      </c>
      <c r="B5924" t="s">
        <v>4943</v>
      </c>
      <c r="C5924" t="s">
        <v>15155</v>
      </c>
      <c r="D5924" t="s">
        <v>32269</v>
      </c>
      <c r="E5924" t="s">
        <v>29256</v>
      </c>
      <c r="F5924">
        <v>10</v>
      </c>
      <c r="G5924">
        <v>100</v>
      </c>
      <c r="H5924" s="1">
        <v>27</v>
      </c>
      <c r="I5924" s="87"/>
      <c r="K5924" s="86" t="s">
        <v>17485</v>
      </c>
      <c r="L5924" s="86" t="s">
        <v>17486</v>
      </c>
      <c r="N5924">
        <f>IFERROR(VLOOKUP(A5924,bip!$A:$C,2,0),"")</f>
      </c>
      <c r="O5924">
        <f>IFERROR(VLOOKUP(A5924,bip!$A:$Z,3,0),"")</f>
      </c>
    </row>
    <row r="5925" spans="1:15" ht="13.2">
      <c r="A5925" t="s">
        <v>4944</v>
      </c>
      <c r="B5925" t="s">
        <v>4944</v>
      </c>
      <c r="C5925" t="s">
        <v>15155</v>
      </c>
      <c r="D5925" t="s">
        <v>32270</v>
      </c>
      <c r="E5925" t="s">
        <v>21003</v>
      </c>
      <c r="F5925">
        <v>10</v>
      </c>
      <c r="G5925">
        <v>100</v>
      </c>
      <c r="H5925" s="1">
        <v>66</v>
      </c>
      <c r="I5925" s="87"/>
      <c r="K5925" s="86" t="s">
        <v>17485</v>
      </c>
      <c r="L5925" s="86" t="s">
        <v>17486</v>
      </c>
      <c r="N5925">
        <f>IFERROR(VLOOKUP(A5925,bip!$A:$C,2,0),"")</f>
      </c>
      <c r="O5925">
        <f>IFERROR(VLOOKUP(A5925,bip!$A:$Z,3,0),"")</f>
        <v>0</v>
      </c>
    </row>
    <row r="5926" spans="1:15" ht="13.2">
      <c r="A5926" t="s">
        <v>4939</v>
      </c>
      <c r="B5926" t="s">
        <v>4939</v>
      </c>
      <c r="C5926" t="s">
        <v>15155</v>
      </c>
      <c r="D5926" t="s">
        <v>32271</v>
      </c>
      <c r="E5926" t="s">
        <v>26609</v>
      </c>
      <c r="F5926">
        <v>10</v>
      </c>
      <c r="G5926">
        <v>250</v>
      </c>
      <c r="H5926" s="1">
        <v>160</v>
      </c>
      <c r="I5926" s="87"/>
      <c r="K5926" s="86" t="s">
        <v>17485</v>
      </c>
      <c r="L5926" s="86" t="s">
        <v>17486</v>
      </c>
      <c r="N5926">
        <f>IFERROR(VLOOKUP(A5926,bip!$A:$C,2,0),"")</f>
      </c>
      <c r="O5926">
        <f>IFERROR(VLOOKUP(A5926,bip!$A:$Z,3,0),"")</f>
      </c>
    </row>
    <row r="5927" spans="1:15" ht="13.2">
      <c r="A5927" t="s">
        <v>4946</v>
      </c>
      <c r="B5927" t="s">
        <v>4946</v>
      </c>
      <c r="C5927" t="s">
        <v>15155</v>
      </c>
      <c r="D5927" t="s">
        <v>39235</v>
      </c>
      <c r="E5927" t="s">
        <v>21004</v>
      </c>
      <c r="F5927">
        <v>1</v>
      </c>
      <c r="G5927">
        <v>20</v>
      </c>
      <c r="H5927" s="1">
        <v>1449</v>
      </c>
      <c r="I5927" s="87"/>
      <c r="K5927" s="86" t="s">
        <v>17485</v>
      </c>
      <c r="L5927" s="86" t="s">
        <v>17486</v>
      </c>
      <c r="N5927">
        <f>IFERROR(VLOOKUP(A5927,bip!$A:$C,2,0),"")</f>
      </c>
      <c r="O5927">
        <f>IFERROR(VLOOKUP(A5927,bip!$A:$Z,3,0),"")</f>
      </c>
    </row>
    <row r="5928" spans="1:15" ht="13.2">
      <c r="A5928" t="s">
        <v>4948</v>
      </c>
      <c r="B5928" t="s">
        <v>4948</v>
      </c>
      <c r="C5928" t="s">
        <v>15155</v>
      </c>
      <c r="D5928" t="s">
        <v>32277</v>
      </c>
      <c r="E5928" t="s">
        <v>29262</v>
      </c>
      <c r="F5928">
        <v>10</v>
      </c>
      <c r="G5928">
        <v>100</v>
      </c>
      <c r="H5928" s="1">
        <v>32</v>
      </c>
      <c r="I5928" s="87"/>
      <c r="K5928" s="86" t="s">
        <v>17485</v>
      </c>
      <c r="L5928" s="86" t="s">
        <v>17486</v>
      </c>
      <c r="N5928">
        <f>IFERROR(VLOOKUP(A5928,bip!$A:$C,2,0),"")</f>
      </c>
      <c r="O5928">
        <f>IFERROR(VLOOKUP(A5928,bip!$A:$Z,3,0),"")</f>
      </c>
    </row>
    <row r="5929" spans="1:15" ht="13.2">
      <c r="A5929" t="s">
        <v>4949</v>
      </c>
      <c r="B5929" t="s">
        <v>4949</v>
      </c>
      <c r="C5929" t="s">
        <v>15155</v>
      </c>
      <c r="D5929" t="s">
        <v>32278</v>
      </c>
      <c r="E5929" t="s">
        <v>29263</v>
      </c>
      <c r="F5929">
        <v>10</v>
      </c>
      <c r="G5929">
        <v>50</v>
      </c>
      <c r="H5929" s="1">
        <v>32</v>
      </c>
      <c r="I5929" s="87"/>
      <c r="K5929" s="86" t="s">
        <v>17485</v>
      </c>
      <c r="L5929" s="86" t="s">
        <v>17486</v>
      </c>
      <c r="N5929">
        <f>IFERROR(VLOOKUP(A5929,bip!$A:$C,2,0),"")</f>
      </c>
      <c r="O5929">
        <f>IFERROR(VLOOKUP(A5929,bip!$A:$Z,3,0),"")</f>
      </c>
    </row>
    <row r="5930" spans="1:15" ht="13.2">
      <c r="A5930" t="s">
        <v>4950</v>
      </c>
      <c r="B5930" t="s">
        <v>4950</v>
      </c>
      <c r="C5930" t="s">
        <v>15155</v>
      </c>
      <c r="D5930" t="s">
        <v>32279</v>
      </c>
      <c r="E5930" t="s">
        <v>29264</v>
      </c>
      <c r="F5930">
        <v>10</v>
      </c>
      <c r="G5930">
        <v>50</v>
      </c>
      <c r="H5930" s="1">
        <v>32</v>
      </c>
      <c r="I5930" s="87"/>
      <c r="K5930" s="86" t="s">
        <v>17485</v>
      </c>
      <c r="L5930" s="86" t="s">
        <v>17486</v>
      </c>
      <c r="N5930">
        <f>IFERROR(VLOOKUP(A5930,bip!$A:$C,2,0),"")</f>
      </c>
      <c r="O5930">
        <f>IFERROR(VLOOKUP(A5930,bip!$A:$Z,3,0),"")</f>
      </c>
    </row>
    <row r="5931" spans="1:15" ht="13.2">
      <c r="A5931" t="s">
        <v>4947</v>
      </c>
      <c r="B5931" t="s">
        <v>4947</v>
      </c>
      <c r="C5931" t="s">
        <v>15155</v>
      </c>
      <c r="D5931" t="s">
        <v>39236</v>
      </c>
      <c r="E5931" t="s">
        <v>21006</v>
      </c>
      <c r="F5931">
        <v>1</v>
      </c>
      <c r="G5931">
        <v>100</v>
      </c>
      <c r="H5931" s="1">
        <v>205</v>
      </c>
      <c r="I5931" s="87"/>
      <c r="K5931" s="86" t="s">
        <v>17485</v>
      </c>
      <c r="L5931" s="86" t="s">
        <v>17486</v>
      </c>
      <c r="N5931">
        <f>IFERROR(VLOOKUP(A5931,bip!$A:$C,2,0),"")</f>
      </c>
      <c r="O5931">
        <f>IFERROR(VLOOKUP(A5931,bip!$A:$Z,3,0),"")</f>
      </c>
    </row>
    <row r="5932" spans="1:15" ht="13.2">
      <c r="A5932" t="s">
        <v>4945</v>
      </c>
      <c r="B5932" t="s">
        <v>4945</v>
      </c>
      <c r="C5932" t="s">
        <v>15155</v>
      </c>
      <c r="D5932" t="s">
        <v>16312</v>
      </c>
      <c r="E5932" t="s">
        <v>39238</v>
      </c>
      <c r="F5932">
        <v>1</v>
      </c>
      <c r="G5932">
        <v>1</v>
      </c>
      <c r="H5932" s="1">
        <v>9300</v>
      </c>
      <c r="I5932" s="87"/>
      <c r="K5932" s="86" t="s">
        <v>17485</v>
      </c>
      <c r="L5932" s="86" t="s">
        <v>17486</v>
      </c>
      <c r="N5932">
        <f>IFERROR(VLOOKUP(A5932,bip!$A:$C,2,0),"")</f>
      </c>
      <c r="O5932">
        <f>IFERROR(VLOOKUP(A5932,bip!$A:$Z,3,0),"")</f>
      </c>
    </row>
    <row r="5933" spans="1:15" ht="13.2">
      <c r="A5933" t="s">
        <v>21126</v>
      </c>
      <c r="B5933" t="s">
        <v>21126</v>
      </c>
      <c r="C5933" t="s">
        <v>15155</v>
      </c>
      <c r="D5933" t="s">
        <v>39239</v>
      </c>
      <c r="E5933" t="s">
        <v>29258</v>
      </c>
      <c r="F5933">
        <v>1</v>
      </c>
      <c r="G5933">
        <v>1</v>
      </c>
      <c r="H5933" s="1">
        <v>15815</v>
      </c>
      <c r="I5933" s="87"/>
      <c r="K5933" s="86" t="s">
        <v>17485</v>
      </c>
      <c r="L5933" s="86" t="s">
        <v>17486</v>
      </c>
      <c r="N5933">
        <f>IFERROR(VLOOKUP(A5933,bip!$A:$C,2,0),"")</f>
      </c>
      <c r="O5933">
        <f>IFERROR(VLOOKUP(A5933,bip!$A:$Z,3,0),"")</f>
      </c>
    </row>
    <row r="5934" spans="1:15" ht="13.2">
      <c r="A5934" t="s">
        <v>36082</v>
      </c>
      <c r="B5934" t="s">
        <v>36082</v>
      </c>
      <c r="C5934" t="s">
        <v>15155</v>
      </c>
      <c r="D5934" t="s">
        <v>38916</v>
      </c>
      <c r="E5934" t="s">
        <v>38917</v>
      </c>
      <c r="F5934">
        <v>1</v>
      </c>
      <c r="G5934">
        <v>20</v>
      </c>
      <c r="H5934" s="1">
        <v>1601</v>
      </c>
      <c r="I5934" s="87"/>
      <c r="K5934" s="86" t="s">
        <v>17485</v>
      </c>
      <c r="L5934" s="86" t="s">
        <v>17486</v>
      </c>
      <c r="N5934">
        <f>IFERROR(VLOOKUP(A5934,bip!$A:$C,2,0),"")</f>
      </c>
      <c r="O5934">
        <f>IFERROR(VLOOKUP(A5934,bip!$A:$Z,3,0),"")</f>
      </c>
    </row>
    <row r="5935" spans="1:15" ht="13.2">
      <c r="A5935" t="s">
        <v>36083</v>
      </c>
      <c r="B5935" t="s">
        <v>36083</v>
      </c>
      <c r="C5935" t="s">
        <v>15155</v>
      </c>
      <c r="D5935" t="s">
        <v>38918</v>
      </c>
      <c r="E5935" t="s">
        <v>38919</v>
      </c>
      <c r="F5935">
        <v>1</v>
      </c>
      <c r="G5935">
        <v>20</v>
      </c>
      <c r="H5935" s="1">
        <v>1634</v>
      </c>
      <c r="I5935" s="87"/>
      <c r="K5935" s="86" t="s">
        <v>17485</v>
      </c>
      <c r="L5935" s="86" t="s">
        <v>17486</v>
      </c>
      <c r="N5935">
        <f>IFERROR(VLOOKUP(A5935,bip!$A:$C,2,0),"")</f>
      </c>
      <c r="O5935">
        <f>IFERROR(VLOOKUP(A5935,bip!$A:$Z,3,0),"")</f>
      </c>
    </row>
    <row r="5936" spans="1:15" ht="13.2">
      <c r="A5936" t="s">
        <v>4955</v>
      </c>
      <c r="B5936" t="s">
        <v>4955</v>
      </c>
      <c r="C5936" t="s">
        <v>15155</v>
      </c>
      <c r="D5936" t="s">
        <v>32272</v>
      </c>
      <c r="E5936" t="s">
        <v>21007</v>
      </c>
      <c r="F5936">
        <v>10</v>
      </c>
      <c r="G5936">
        <v>100</v>
      </c>
      <c r="H5936" s="1">
        <v>28</v>
      </c>
      <c r="I5936" s="87"/>
      <c r="K5936" s="86" t="s">
        <v>17485</v>
      </c>
      <c r="L5936" s="86" t="s">
        <v>17486</v>
      </c>
      <c r="N5936">
        <f>IFERROR(VLOOKUP(A5936,bip!$A:$C,2,0),"")</f>
      </c>
      <c r="O5936">
        <f>IFERROR(VLOOKUP(A5936,bip!$A:$Z,3,0),"")</f>
      </c>
    </row>
    <row r="5937" spans="1:15" ht="13.2">
      <c r="A5937" t="s">
        <v>4951</v>
      </c>
      <c r="B5937" t="s">
        <v>4951</v>
      </c>
      <c r="C5937" t="s">
        <v>15155</v>
      </c>
      <c r="D5937" t="s">
        <v>32273</v>
      </c>
      <c r="E5937" t="s">
        <v>29259</v>
      </c>
      <c r="F5937">
        <v>10</v>
      </c>
      <c r="G5937">
        <v>50</v>
      </c>
      <c r="H5937" s="1">
        <v>30</v>
      </c>
      <c r="I5937" s="87"/>
      <c r="K5937" s="86" t="s">
        <v>17485</v>
      </c>
      <c r="L5937" s="86" t="s">
        <v>17486</v>
      </c>
      <c r="N5937">
        <f>IFERROR(VLOOKUP(A5937,bip!$A:$C,2,0),"")</f>
      </c>
      <c r="O5937">
        <f>IFERROR(VLOOKUP(A5937,bip!$A:$Z,3,0),"")</f>
      </c>
    </row>
    <row r="5938" spans="1:15" ht="13.2">
      <c r="A5938" t="s">
        <v>4952</v>
      </c>
      <c r="B5938" t="s">
        <v>4952</v>
      </c>
      <c r="C5938" t="s">
        <v>15155</v>
      </c>
      <c r="D5938" t="s">
        <v>32274</v>
      </c>
      <c r="E5938" t="s">
        <v>29260</v>
      </c>
      <c r="F5938">
        <v>10</v>
      </c>
      <c r="G5938">
        <v>50</v>
      </c>
      <c r="H5938" s="1">
        <v>30</v>
      </c>
      <c r="I5938" s="87"/>
      <c r="K5938" s="86" t="s">
        <v>17485</v>
      </c>
      <c r="L5938" s="86" t="s">
        <v>17486</v>
      </c>
      <c r="N5938">
        <f>IFERROR(VLOOKUP(A5938,bip!$A:$C,2,0),"")</f>
      </c>
      <c r="O5938">
        <f>IFERROR(VLOOKUP(A5938,bip!$A:$Z,3,0),"")</f>
      </c>
    </row>
    <row r="5939" spans="1:15" ht="13.2">
      <c r="A5939" t="s">
        <v>4953</v>
      </c>
      <c r="B5939" t="s">
        <v>4953</v>
      </c>
      <c r="C5939" t="s">
        <v>15155</v>
      </c>
      <c r="D5939" t="s">
        <v>32275</v>
      </c>
      <c r="E5939" t="s">
        <v>29261</v>
      </c>
      <c r="F5939">
        <v>10</v>
      </c>
      <c r="G5939">
        <v>50</v>
      </c>
      <c r="H5939" s="1">
        <v>30</v>
      </c>
      <c r="I5939" s="87"/>
      <c r="K5939" s="86" t="s">
        <v>17485</v>
      </c>
      <c r="L5939" s="86" t="s">
        <v>17486</v>
      </c>
      <c r="N5939">
        <f>IFERROR(VLOOKUP(A5939,bip!$A:$C,2,0),"")</f>
      </c>
      <c r="O5939">
        <f>IFERROR(VLOOKUP(A5939,bip!$A:$Z,3,0),"")</f>
      </c>
    </row>
    <row r="5940" spans="1:15" ht="13.2">
      <c r="A5940" t="s">
        <v>4954</v>
      </c>
      <c r="B5940" t="s">
        <v>4954</v>
      </c>
      <c r="C5940" t="s">
        <v>15155</v>
      </c>
      <c r="D5940" t="s">
        <v>32276</v>
      </c>
      <c r="E5940" t="s">
        <v>21005</v>
      </c>
      <c r="F5940">
        <v>10</v>
      </c>
      <c r="G5940">
        <v>100</v>
      </c>
      <c r="H5940" s="1">
        <v>38</v>
      </c>
      <c r="I5940" s="87"/>
      <c r="K5940" s="86" t="s">
        <v>17485</v>
      </c>
      <c r="L5940" s="86" t="s">
        <v>17486</v>
      </c>
      <c r="N5940">
        <f>IFERROR(VLOOKUP(A5940,bip!$A:$C,2,0),"")</f>
      </c>
      <c r="O5940">
        <f>IFERROR(VLOOKUP(A5940,bip!$A:$Z,3,0),"")</f>
      </c>
    </row>
    <row r="5941" spans="1:15" ht="13.2">
      <c r="A5941" t="s">
        <v>36555</v>
      </c>
      <c r="B5941" t="s">
        <v>36555</v>
      </c>
      <c r="C5941" t="s">
        <v>15155</v>
      </c>
      <c r="D5941" t="s">
        <v>43014</v>
      </c>
      <c r="E5941" t="s">
        <v>39242</v>
      </c>
      <c r="F5941">
        <v>1</v>
      </c>
      <c r="G5941">
        <v>1</v>
      </c>
      <c r="H5941" s="1">
        <v>15280</v>
      </c>
      <c r="I5941" s="87"/>
      <c r="K5941" s="86" t="s">
        <v>17485</v>
      </c>
      <c r="L5941" s="86" t="s">
        <v>17486</v>
      </c>
      <c r="N5941">
        <f>IFERROR(VLOOKUP(A5941,bip!$A:$C,2,0),"")</f>
      </c>
      <c r="O5941">
        <f>IFERROR(VLOOKUP(A5941,bip!$A:$Z,3,0),"")</f>
      </c>
    </row>
    <row r="5942" spans="1:15" ht="13.2">
      <c r="A5942" t="s">
        <v>4957</v>
      </c>
      <c r="B5942" t="s">
        <v>4957</v>
      </c>
      <c r="C5942" t="s">
        <v>15155</v>
      </c>
      <c r="D5942" t="s">
        <v>32280</v>
      </c>
      <c r="E5942" t="s">
        <v>29265</v>
      </c>
      <c r="F5942">
        <v>1</v>
      </c>
      <c r="G5942">
        <v>20</v>
      </c>
      <c r="H5942" s="1">
        <v>1389</v>
      </c>
      <c r="I5942" s="87"/>
      <c r="K5942" s="86" t="s">
        <v>17485</v>
      </c>
      <c r="L5942" s="86" t="s">
        <v>17486</v>
      </c>
      <c r="N5942">
        <f>IFERROR(VLOOKUP(A5942,bip!$A:$C,2,0),"")</f>
      </c>
      <c r="O5942">
        <f>IFERROR(VLOOKUP(A5942,bip!$A:$Z,3,0),"")</f>
      </c>
    </row>
    <row r="5943" spans="1:15" ht="13.2">
      <c r="A5943" t="s">
        <v>14538</v>
      </c>
      <c r="B5943" t="s">
        <v>14538</v>
      </c>
      <c r="C5943" t="s">
        <v>15155</v>
      </c>
      <c r="D5943" t="s">
        <v>32281</v>
      </c>
      <c r="E5943" t="s">
        <v>29266</v>
      </c>
      <c r="F5943">
        <v>1</v>
      </c>
      <c r="G5943">
        <v>20</v>
      </c>
      <c r="H5943" s="1">
        <v>1320</v>
      </c>
      <c r="I5943" s="87"/>
      <c r="K5943" s="86" t="s">
        <v>17485</v>
      </c>
      <c r="L5943" s="86" t="s">
        <v>17486</v>
      </c>
      <c r="N5943">
        <f>IFERROR(VLOOKUP(A5943,bip!$A:$C,2,0),"")</f>
      </c>
      <c r="O5943">
        <f>IFERROR(VLOOKUP(A5943,bip!$A:$Z,3,0),"")</f>
      </c>
    </row>
    <row r="5944" spans="1:15" ht="13.2">
      <c r="A5944" t="s">
        <v>4958</v>
      </c>
      <c r="B5944" t="s">
        <v>4958</v>
      </c>
      <c r="C5944" t="s">
        <v>15155</v>
      </c>
      <c r="D5944" t="s">
        <v>32282</v>
      </c>
      <c r="E5944" t="s">
        <v>29267</v>
      </c>
      <c r="F5944">
        <v>10</v>
      </c>
      <c r="G5944">
        <v>100</v>
      </c>
      <c r="H5944" s="1">
        <v>15</v>
      </c>
      <c r="I5944" s="87"/>
      <c r="K5944" s="86" t="s">
        <v>17485</v>
      </c>
      <c r="L5944" s="86" t="s">
        <v>17486</v>
      </c>
      <c r="N5944">
        <f>IFERROR(VLOOKUP(A5944,bip!$A:$C,2,0),"")</f>
      </c>
      <c r="O5944">
        <f>IFERROR(VLOOKUP(A5944,bip!$A:$Z,3,0),"")</f>
      </c>
    </row>
    <row r="5945" spans="1:15" ht="13.2">
      <c r="A5945" t="s">
        <v>14539</v>
      </c>
      <c r="B5945" t="s">
        <v>14539</v>
      </c>
      <c r="C5945" t="s">
        <v>15155</v>
      </c>
      <c r="D5945" t="s">
        <v>32283</v>
      </c>
      <c r="E5945" t="s">
        <v>29268</v>
      </c>
      <c r="F5945">
        <v>10</v>
      </c>
      <c r="G5945">
        <v>100</v>
      </c>
      <c r="H5945" s="1">
        <v>38</v>
      </c>
      <c r="I5945" s="87"/>
      <c r="K5945" s="86" t="s">
        <v>17485</v>
      </c>
      <c r="L5945" s="86" t="s">
        <v>17486</v>
      </c>
      <c r="N5945">
        <f>IFERROR(VLOOKUP(A5945,bip!$A:$C,2,0),"")</f>
      </c>
      <c r="O5945">
        <f>IFERROR(VLOOKUP(A5945,bip!$A:$Z,3,0),"")</f>
      </c>
    </row>
    <row r="5946" spans="1:15" ht="13.2">
      <c r="A5946" t="s">
        <v>4956</v>
      </c>
      <c r="B5946" t="s">
        <v>4956</v>
      </c>
      <c r="C5946" t="s">
        <v>15155</v>
      </c>
      <c r="D5946" t="s">
        <v>39240</v>
      </c>
      <c r="E5946" t="s">
        <v>21008</v>
      </c>
      <c r="F5946">
        <v>1</v>
      </c>
      <c r="G5946">
        <v>1</v>
      </c>
      <c r="H5946" s="1">
        <v>9099</v>
      </c>
      <c r="I5946" s="87"/>
      <c r="K5946" s="86" t="s">
        <v>17485</v>
      </c>
      <c r="L5946" s="86" t="s">
        <v>17486</v>
      </c>
      <c r="N5946">
        <f>IFERROR(VLOOKUP(A5946,bip!$A:$C,2,0),"")</f>
      </c>
      <c r="O5946">
        <f>IFERROR(VLOOKUP(A5946,bip!$A:$Z,3,0),"")</f>
      </c>
    </row>
    <row r="5947" spans="1:15" ht="13.2">
      <c r="A5947" t="s">
        <v>14537</v>
      </c>
      <c r="B5947" t="s">
        <v>14537</v>
      </c>
      <c r="C5947" t="s">
        <v>15155</v>
      </c>
      <c r="D5947" t="s">
        <v>39241</v>
      </c>
      <c r="E5947" t="s">
        <v>21009</v>
      </c>
      <c r="F5947">
        <v>1</v>
      </c>
      <c r="G5947">
        <v>1</v>
      </c>
      <c r="H5947" s="1">
        <v>14010</v>
      </c>
      <c r="I5947" s="87"/>
      <c r="K5947" s="86" t="s">
        <v>17485</v>
      </c>
      <c r="L5947" s="86" t="s">
        <v>17486</v>
      </c>
      <c r="N5947">
        <f>IFERROR(VLOOKUP(A5947,bip!$A:$C,2,0),"")</f>
      </c>
      <c r="O5947">
        <f>IFERROR(VLOOKUP(A5947,bip!$A:$Z,3,0),"")</f>
      </c>
    </row>
    <row r="5948" spans="1:15" ht="13.2">
      <c r="A5948" t="s">
        <v>4961</v>
      </c>
      <c r="B5948" t="s">
        <v>4961</v>
      </c>
      <c r="C5948" t="s">
        <v>15155</v>
      </c>
      <c r="D5948" t="s">
        <v>32284</v>
      </c>
      <c r="E5948" t="s">
        <v>29269</v>
      </c>
      <c r="F5948">
        <v>10</v>
      </c>
      <c r="G5948">
        <v>100</v>
      </c>
      <c r="H5948" s="1">
        <v>8.5</v>
      </c>
      <c r="I5948" s="87"/>
      <c r="K5948" s="86" t="s">
        <v>17485</v>
      </c>
      <c r="L5948" s="86" t="s">
        <v>17486</v>
      </c>
      <c r="N5948">
        <f>IFERROR(VLOOKUP(A5948,bip!$A:$C,2,0),"")</f>
      </c>
      <c r="O5948">
        <f>IFERROR(VLOOKUP(A5948,bip!$A:$Z,3,0),"")</f>
      </c>
    </row>
    <row r="5949" spans="1:15" ht="13.2">
      <c r="A5949" t="s">
        <v>4959</v>
      </c>
      <c r="B5949" t="s">
        <v>4959</v>
      </c>
      <c r="C5949" t="s">
        <v>15155</v>
      </c>
      <c r="D5949" t="s">
        <v>32285</v>
      </c>
      <c r="E5949" t="s">
        <v>29270</v>
      </c>
      <c r="F5949">
        <v>10</v>
      </c>
      <c r="G5949">
        <v>100</v>
      </c>
      <c r="H5949" s="1">
        <v>27</v>
      </c>
      <c r="I5949" s="87"/>
      <c r="K5949" s="86" t="s">
        <v>17485</v>
      </c>
      <c r="L5949" s="86" t="s">
        <v>17486</v>
      </c>
      <c r="N5949">
        <f>IFERROR(VLOOKUP(A5949,bip!$A:$C,2,0),"")</f>
      </c>
      <c r="O5949">
        <f>IFERROR(VLOOKUP(A5949,bip!$A:$Z,3,0),"")</f>
      </c>
    </row>
    <row r="5950" spans="1:15" ht="13.2">
      <c r="A5950" t="s">
        <v>14541</v>
      </c>
      <c r="B5950" t="s">
        <v>14541</v>
      </c>
      <c r="C5950" t="s">
        <v>15155</v>
      </c>
      <c r="D5950" t="s">
        <v>32286</v>
      </c>
      <c r="E5950" t="s">
        <v>29271</v>
      </c>
      <c r="F5950">
        <v>10</v>
      </c>
      <c r="G5950">
        <v>50</v>
      </c>
      <c r="H5950" s="1">
        <v>40</v>
      </c>
      <c r="I5950" s="87"/>
      <c r="K5950" s="86" t="s">
        <v>17485</v>
      </c>
      <c r="L5950" s="86" t="s">
        <v>17486</v>
      </c>
      <c r="N5950">
        <f>IFERROR(VLOOKUP(A5950,bip!$A:$C,2,0),"")</f>
      </c>
      <c r="O5950">
        <f>IFERROR(VLOOKUP(A5950,bip!$A:$Z,3,0),"")</f>
      </c>
    </row>
    <row r="5951" spans="1:15" ht="13.2">
      <c r="A5951" t="s">
        <v>4960</v>
      </c>
      <c r="B5951" t="s">
        <v>4960</v>
      </c>
      <c r="C5951" t="s">
        <v>15155</v>
      </c>
      <c r="D5951" t="s">
        <v>32287</v>
      </c>
      <c r="E5951" t="s">
        <v>29272</v>
      </c>
      <c r="F5951">
        <v>10</v>
      </c>
      <c r="G5951">
        <v>100</v>
      </c>
      <c r="H5951" s="1">
        <v>26</v>
      </c>
      <c r="I5951" s="87"/>
      <c r="K5951" s="86" t="s">
        <v>17485</v>
      </c>
      <c r="L5951" s="86" t="s">
        <v>17486</v>
      </c>
      <c r="N5951">
        <f>IFERROR(VLOOKUP(A5951,bip!$A:$C,2,0),"")</f>
      </c>
      <c r="O5951">
        <f>IFERROR(VLOOKUP(A5951,bip!$A:$Z,3,0),"")</f>
      </c>
    </row>
    <row r="5952" spans="1:15" ht="13.2">
      <c r="A5952" t="s">
        <v>14540</v>
      </c>
      <c r="B5952" t="s">
        <v>14540</v>
      </c>
      <c r="C5952" t="s">
        <v>15155</v>
      </c>
      <c r="D5952" t="s">
        <v>32288</v>
      </c>
      <c r="E5952" t="s">
        <v>29273</v>
      </c>
      <c r="F5952">
        <v>10</v>
      </c>
      <c r="G5952">
        <v>100</v>
      </c>
      <c r="H5952" s="1">
        <v>38</v>
      </c>
      <c r="I5952" s="87"/>
      <c r="K5952" s="86" t="s">
        <v>17485</v>
      </c>
      <c r="L5952" s="86" t="s">
        <v>17486</v>
      </c>
      <c r="N5952">
        <f>IFERROR(VLOOKUP(A5952,bip!$A:$C,2,0),"")</f>
      </c>
      <c r="O5952">
        <f>IFERROR(VLOOKUP(A5952,bip!$A:$Z,3,0),"")</f>
      </c>
    </row>
    <row r="5953" spans="1:15" ht="13.2">
      <c r="A5953" t="s">
        <v>14746</v>
      </c>
      <c r="B5953" t="s">
        <v>14746</v>
      </c>
      <c r="C5953" t="s">
        <v>15155</v>
      </c>
      <c r="D5953" t="s">
        <v>39243</v>
      </c>
      <c r="E5953" t="s">
        <v>26612</v>
      </c>
      <c r="F5953">
        <v>1</v>
      </c>
      <c r="G5953">
        <v>36</v>
      </c>
      <c r="H5953" s="1">
        <v>115</v>
      </c>
      <c r="I5953" s="87"/>
      <c r="K5953" s="86" t="s">
        <v>17485</v>
      </c>
      <c r="L5953" s="86" t="s">
        <v>17486</v>
      </c>
      <c r="N5953">
        <f>IFERROR(VLOOKUP(A5953,bip!$A:$C,2,0),"")</f>
      </c>
      <c r="O5953">
        <f>IFERROR(VLOOKUP(A5953,bip!$A:$Z,3,0),"")</f>
      </c>
    </row>
    <row r="5954" spans="1:15" ht="13.2">
      <c r="A5954" t="s">
        <v>14745</v>
      </c>
      <c r="B5954" t="s">
        <v>14745</v>
      </c>
      <c r="C5954" t="s">
        <v>15155</v>
      </c>
      <c r="D5954" t="s">
        <v>32290</v>
      </c>
      <c r="E5954" t="s">
        <v>21010</v>
      </c>
      <c r="F5954">
        <v>1</v>
      </c>
      <c r="G5954">
        <v>12</v>
      </c>
      <c r="H5954" s="1">
        <v>789</v>
      </c>
      <c r="I5954" s="87"/>
      <c r="K5954" s="86" t="s">
        <v>17485</v>
      </c>
      <c r="L5954" s="86" t="s">
        <v>17486</v>
      </c>
      <c r="N5954">
        <f>IFERROR(VLOOKUP(A5954,bip!$A:$C,2,0),"")</f>
      </c>
      <c r="O5954">
        <f>IFERROR(VLOOKUP(A5954,bip!$A:$Z,3,0),"")</f>
      </c>
    </row>
    <row r="5955" spans="1:15" ht="13.2">
      <c r="A5955" t="s">
        <v>13848</v>
      </c>
      <c r="B5955" t="s">
        <v>13848</v>
      </c>
      <c r="C5955" t="s">
        <v>15155</v>
      </c>
      <c r="D5955" t="s">
        <v>39244</v>
      </c>
      <c r="E5955" t="s">
        <v>39245</v>
      </c>
      <c r="F5955">
        <v>1</v>
      </c>
      <c r="G5955">
        <v>1</v>
      </c>
      <c r="H5955" s="1">
        <v>34718</v>
      </c>
      <c r="I5955" s="87"/>
      <c r="K5955" s="86" t="s">
        <v>17485</v>
      </c>
      <c r="L5955" s="86" t="s">
        <v>17486</v>
      </c>
      <c r="N5955">
        <f>IFERROR(VLOOKUP(A5955,bip!$A:$C,2,0),"")</f>
      </c>
      <c r="O5955">
        <f>IFERROR(VLOOKUP(A5955,bip!$A:$Z,3,0),"")</f>
      </c>
    </row>
    <row r="5956" spans="1:15" ht="13.2">
      <c r="A5956" t="s">
        <v>13847</v>
      </c>
      <c r="B5956" t="s">
        <v>13847</v>
      </c>
      <c r="C5956" t="s">
        <v>15155</v>
      </c>
      <c r="D5956" t="s">
        <v>39246</v>
      </c>
      <c r="E5956" t="s">
        <v>39247</v>
      </c>
      <c r="F5956">
        <v>1</v>
      </c>
      <c r="G5956">
        <v>1</v>
      </c>
      <c r="H5956" s="1">
        <v>78115</v>
      </c>
      <c r="I5956" s="87"/>
      <c r="K5956" s="86" t="s">
        <v>17485</v>
      </c>
      <c r="L5956" s="86" t="s">
        <v>17486</v>
      </c>
      <c r="N5956">
        <f>IFERROR(VLOOKUP(A5956,bip!$A:$C,2,0),"")</f>
      </c>
      <c r="O5956">
        <f>IFERROR(VLOOKUP(A5956,bip!$A:$Z,3,0),"")</f>
      </c>
    </row>
    <row r="5957" spans="1:15" ht="13.2">
      <c r="A5957" t="s">
        <v>4983</v>
      </c>
      <c r="B5957" t="s">
        <v>4983</v>
      </c>
      <c r="C5957" t="s">
        <v>15155</v>
      </c>
      <c r="D5957" t="s">
        <v>39252</v>
      </c>
      <c r="E5957" t="s">
        <v>39253</v>
      </c>
      <c r="F5957">
        <v>1</v>
      </c>
      <c r="G5957">
        <v>1</v>
      </c>
      <c r="H5957" s="1">
        <v>61992</v>
      </c>
      <c r="I5957" s="87"/>
      <c r="K5957" s="86" t="s">
        <v>17485</v>
      </c>
      <c r="L5957" s="86" t="s">
        <v>17486</v>
      </c>
      <c r="N5957">
        <f>IFERROR(VLOOKUP(A5957,bip!$A:$C,2,0),"")</f>
      </c>
      <c r="O5957">
        <f>IFERROR(VLOOKUP(A5957,bip!$A:$Z,3,0),"")</f>
      </c>
    </row>
    <row r="5958" spans="1:15" ht="13.2">
      <c r="A5958" t="s">
        <v>4982</v>
      </c>
      <c r="B5958" t="s">
        <v>4982</v>
      </c>
      <c r="C5958" t="s">
        <v>15155</v>
      </c>
      <c r="D5958" t="s">
        <v>39254</v>
      </c>
      <c r="E5958" t="s">
        <v>39255</v>
      </c>
      <c r="F5958">
        <v>1</v>
      </c>
      <c r="G5958">
        <v>1</v>
      </c>
      <c r="H5958" s="1">
        <v>89843</v>
      </c>
      <c r="I5958" s="87"/>
      <c r="K5958" s="86" t="s">
        <v>17485</v>
      </c>
      <c r="L5958" s="86" t="s">
        <v>17486</v>
      </c>
      <c r="N5958">
        <f>IFERROR(VLOOKUP(A5958,bip!$A:$C,2,0),"")</f>
      </c>
      <c r="O5958">
        <f>IFERROR(VLOOKUP(A5958,bip!$A:$Z,3,0),"")</f>
      </c>
    </row>
    <row r="5959" spans="1:15" ht="13.2">
      <c r="A5959" t="s">
        <v>4981</v>
      </c>
      <c r="B5959" t="s">
        <v>4981</v>
      </c>
      <c r="C5959" t="s">
        <v>15155</v>
      </c>
      <c r="D5959" t="s">
        <v>39256</v>
      </c>
      <c r="E5959" t="s">
        <v>39257</v>
      </c>
      <c r="F5959">
        <v>1</v>
      </c>
      <c r="G5959">
        <v>1</v>
      </c>
      <c r="H5959" s="1">
        <v>117695</v>
      </c>
      <c r="I5959" s="87"/>
      <c r="K5959" s="86" t="s">
        <v>17485</v>
      </c>
      <c r="L5959" s="86" t="s">
        <v>17486</v>
      </c>
      <c r="N5959">
        <f>IFERROR(VLOOKUP(A5959,bip!$A:$C,2,0),"")</f>
      </c>
      <c r="O5959">
        <f>IFERROR(VLOOKUP(A5959,bip!$A:$Z,3,0),"")</f>
      </c>
    </row>
    <row r="5960" spans="1:15" ht="13.2">
      <c r="A5960" t="s">
        <v>4985</v>
      </c>
      <c r="B5960" t="s">
        <v>4985</v>
      </c>
      <c r="C5960" t="s">
        <v>15155</v>
      </c>
      <c r="D5960" t="s">
        <v>39248</v>
      </c>
      <c r="E5960" t="s">
        <v>39249</v>
      </c>
      <c r="F5960">
        <v>1</v>
      </c>
      <c r="G5960">
        <v>1</v>
      </c>
      <c r="H5960" s="1">
        <v>48477</v>
      </c>
      <c r="I5960" s="87"/>
      <c r="K5960" s="86" t="s">
        <v>17485</v>
      </c>
      <c r="L5960" s="86" t="s">
        <v>17486</v>
      </c>
      <c r="N5960">
        <f>IFERROR(VLOOKUP(A5960,bip!$A:$C,2,0),"")</f>
      </c>
      <c r="O5960">
        <f>IFERROR(VLOOKUP(A5960,bip!$A:$Z,3,0),"")</f>
      </c>
    </row>
    <row r="5961" spans="1:15" ht="13.2">
      <c r="A5961" t="s">
        <v>4984</v>
      </c>
      <c r="B5961" t="s">
        <v>4984</v>
      </c>
      <c r="C5961" t="s">
        <v>15155</v>
      </c>
      <c r="D5961" t="s">
        <v>39250</v>
      </c>
      <c r="E5961" t="s">
        <v>39251</v>
      </c>
      <c r="F5961">
        <v>1</v>
      </c>
      <c r="G5961">
        <v>1</v>
      </c>
      <c r="H5961" s="1">
        <v>57032</v>
      </c>
      <c r="I5961" s="87"/>
      <c r="K5961" s="86" t="s">
        <v>17485</v>
      </c>
      <c r="L5961" s="86" t="s">
        <v>17486</v>
      </c>
      <c r="N5961">
        <f>IFERROR(VLOOKUP(A5961,bip!$A:$C,2,0),"")</f>
      </c>
      <c r="O5961">
        <f>IFERROR(VLOOKUP(A5961,bip!$A:$Z,3,0),"")</f>
      </c>
    </row>
    <row r="5962" spans="1:15" ht="13.2">
      <c r="A5962" t="s">
        <v>4986</v>
      </c>
      <c r="B5962" t="s">
        <v>4986</v>
      </c>
      <c r="C5962" t="s">
        <v>15155</v>
      </c>
      <c r="D5962" t="s">
        <v>39262</v>
      </c>
      <c r="E5962" t="s">
        <v>39263</v>
      </c>
      <c r="F5962">
        <v>1</v>
      </c>
      <c r="G5962">
        <v>1</v>
      </c>
      <c r="H5962" s="1">
        <v>27027</v>
      </c>
      <c r="I5962" s="87"/>
      <c r="K5962" s="86" t="s">
        <v>17485</v>
      </c>
      <c r="L5962" s="86" t="s">
        <v>17486</v>
      </c>
      <c r="N5962">
        <f>IFERROR(VLOOKUP(A5962,bip!$A:$C,2,0),"")</f>
      </c>
      <c r="O5962">
        <f>IFERROR(VLOOKUP(A5962,bip!$A:$Z,3,0),"")</f>
      </c>
    </row>
    <row r="5963" spans="1:15" ht="13.2">
      <c r="A5963" t="s">
        <v>4987</v>
      </c>
      <c r="B5963" t="s">
        <v>4987</v>
      </c>
      <c r="C5963" t="s">
        <v>15155</v>
      </c>
      <c r="D5963" t="s">
        <v>39258</v>
      </c>
      <c r="E5963" t="s">
        <v>39259</v>
      </c>
      <c r="F5963">
        <v>1</v>
      </c>
      <c r="G5963">
        <v>1</v>
      </c>
      <c r="H5963" s="1">
        <v>23050</v>
      </c>
      <c r="I5963" s="87"/>
      <c r="K5963" s="86" t="s">
        <v>17485</v>
      </c>
      <c r="L5963" s="86" t="s">
        <v>17486</v>
      </c>
      <c r="N5963">
        <f>IFERROR(VLOOKUP(A5963,bip!$A:$C,2,0),"")</f>
      </c>
      <c r="O5963">
        <f>IFERROR(VLOOKUP(A5963,bip!$A:$Z,3,0),"")</f>
      </c>
    </row>
    <row r="5964" spans="1:15" ht="13.2">
      <c r="A5964" t="s">
        <v>4988</v>
      </c>
      <c r="B5964" t="s">
        <v>4988</v>
      </c>
      <c r="C5964" t="s">
        <v>15155</v>
      </c>
      <c r="D5964" t="s">
        <v>39260</v>
      </c>
      <c r="E5964" t="s">
        <v>39261</v>
      </c>
      <c r="F5964">
        <v>1</v>
      </c>
      <c r="G5964">
        <v>1</v>
      </c>
      <c r="H5964" s="1">
        <v>24244</v>
      </c>
      <c r="I5964" s="87"/>
      <c r="K5964" s="86" t="s">
        <v>17485</v>
      </c>
      <c r="L5964" s="86" t="s">
        <v>17486</v>
      </c>
      <c r="N5964">
        <f>IFERROR(VLOOKUP(A5964,bip!$A:$C,2,0),"")</f>
      </c>
      <c r="O5964">
        <f>IFERROR(VLOOKUP(A5964,bip!$A:$Z,3,0),"")</f>
      </c>
    </row>
    <row r="5965" spans="1:15" ht="13.2">
      <c r="A5965" t="s">
        <v>4989</v>
      </c>
      <c r="B5965" t="s">
        <v>4989</v>
      </c>
      <c r="C5965" t="s">
        <v>15155</v>
      </c>
      <c r="D5965" t="s">
        <v>39266</v>
      </c>
      <c r="E5965" t="s">
        <v>43015</v>
      </c>
      <c r="F5965">
        <v>1</v>
      </c>
      <c r="G5965">
        <v>1</v>
      </c>
      <c r="H5965" s="1">
        <v>7231</v>
      </c>
      <c r="I5965" s="87"/>
      <c r="K5965" s="86" t="s">
        <v>17485</v>
      </c>
      <c r="L5965" s="86" t="s">
        <v>17486</v>
      </c>
      <c r="N5965">
        <f>IFERROR(VLOOKUP(A5965,bip!$A:$C,2,0),"")</f>
      </c>
      <c r="O5965">
        <f>IFERROR(VLOOKUP(A5965,bip!$A:$Z,3,0),"")</f>
      </c>
    </row>
    <row r="5966" spans="1:15" ht="13.2">
      <c r="A5966" t="s">
        <v>4990</v>
      </c>
      <c r="B5966" t="s">
        <v>4990</v>
      </c>
      <c r="C5966" t="s">
        <v>15155</v>
      </c>
      <c r="D5966" t="s">
        <v>39264</v>
      </c>
      <c r="E5966" t="s">
        <v>39265</v>
      </c>
      <c r="F5966">
        <v>1</v>
      </c>
      <c r="G5966">
        <v>1</v>
      </c>
      <c r="H5966" s="1">
        <v>5785</v>
      </c>
      <c r="I5966" s="87"/>
      <c r="K5966" s="86" t="s">
        <v>17485</v>
      </c>
      <c r="L5966" s="86" t="s">
        <v>17486</v>
      </c>
      <c r="N5966">
        <f>IFERROR(VLOOKUP(A5966,bip!$A:$C,2,0),"")</f>
      </c>
      <c r="O5966">
        <f>IFERROR(VLOOKUP(A5966,bip!$A:$Z,3,0),"")</f>
      </c>
    </row>
    <row r="5967" spans="1:15" ht="13.2">
      <c r="A5967" t="s">
        <v>4991</v>
      </c>
      <c r="B5967" t="s">
        <v>4991</v>
      </c>
      <c r="C5967" t="s">
        <v>15155</v>
      </c>
      <c r="D5967" t="s">
        <v>39267</v>
      </c>
      <c r="E5967" t="s">
        <v>39268</v>
      </c>
      <c r="F5967">
        <v>1</v>
      </c>
      <c r="G5967">
        <v>1</v>
      </c>
      <c r="H5967" s="1">
        <v>7775</v>
      </c>
      <c r="I5967" s="87"/>
      <c r="K5967" s="86" t="s">
        <v>17485</v>
      </c>
      <c r="L5967" s="86" t="s">
        <v>17486</v>
      </c>
      <c r="N5967">
        <f>IFERROR(VLOOKUP(A5967,bip!$A:$C,2,0),"")</f>
      </c>
      <c r="O5967">
        <f>IFERROR(VLOOKUP(A5967,bip!$A:$Z,3,0),"")</f>
      </c>
    </row>
    <row r="5968" spans="1:15" ht="13.2">
      <c r="A5968" t="s">
        <v>4992</v>
      </c>
      <c r="B5968" t="s">
        <v>4992</v>
      </c>
      <c r="C5968" t="s">
        <v>15155</v>
      </c>
      <c r="D5968" t="s">
        <v>39271</v>
      </c>
      <c r="E5968" t="s">
        <v>21029</v>
      </c>
      <c r="F5968">
        <v>1</v>
      </c>
      <c r="G5968">
        <v>30</v>
      </c>
      <c r="H5968" s="1">
        <v>899</v>
      </c>
      <c r="I5968" s="87"/>
      <c r="K5968" s="86" t="s">
        <v>17485</v>
      </c>
      <c r="L5968" s="86" t="s">
        <v>17486</v>
      </c>
      <c r="N5968">
        <f>IFERROR(VLOOKUP(A5968,bip!$A:$C,2,0),"")</f>
      </c>
      <c r="O5968">
        <f>IFERROR(VLOOKUP(A5968,bip!$A:$Z,3,0),"")</f>
      </c>
    </row>
    <row r="5969" spans="1:15" ht="13.2">
      <c r="A5969" t="s">
        <v>4993</v>
      </c>
      <c r="B5969" t="s">
        <v>4993</v>
      </c>
      <c r="C5969" t="s">
        <v>15155</v>
      </c>
      <c r="D5969" t="s">
        <v>39272</v>
      </c>
      <c r="E5969" t="s">
        <v>21030</v>
      </c>
      <c r="F5969">
        <v>1</v>
      </c>
      <c r="G5969">
        <v>20</v>
      </c>
      <c r="H5969" s="1">
        <v>1319</v>
      </c>
      <c r="I5969" s="87"/>
      <c r="K5969" s="86" t="s">
        <v>17485</v>
      </c>
      <c r="L5969" s="86" t="s">
        <v>17486</v>
      </c>
      <c r="N5969">
        <f>IFERROR(VLOOKUP(A5969,bip!$A:$C,2,0),"")</f>
      </c>
      <c r="O5969">
        <f>IFERROR(VLOOKUP(A5969,bip!$A:$Z,3,0),"")</f>
      </c>
    </row>
    <row r="5970" spans="1:15" ht="13.2">
      <c r="A5970" t="s">
        <v>4994</v>
      </c>
      <c r="B5970" t="s">
        <v>4994</v>
      </c>
      <c r="C5970" t="s">
        <v>15155</v>
      </c>
      <c r="D5970" t="s">
        <v>39273</v>
      </c>
      <c r="E5970" t="s">
        <v>21032</v>
      </c>
      <c r="F5970">
        <v>1</v>
      </c>
      <c r="G5970">
        <v>10</v>
      </c>
      <c r="H5970" s="1">
        <v>1925</v>
      </c>
      <c r="I5970" s="87"/>
      <c r="K5970" s="86" t="s">
        <v>17485</v>
      </c>
      <c r="L5970" s="86" t="s">
        <v>17486</v>
      </c>
      <c r="N5970">
        <f>IFERROR(VLOOKUP(A5970,bip!$A:$C,2,0),"")</f>
      </c>
      <c r="O5970">
        <f>IFERROR(VLOOKUP(A5970,bip!$A:$Z,3,0),"")</f>
      </c>
    </row>
    <row r="5971" spans="1:15" ht="13.2">
      <c r="A5971" t="s">
        <v>4995</v>
      </c>
      <c r="B5971" t="s">
        <v>4995</v>
      </c>
      <c r="C5971" t="s">
        <v>15155</v>
      </c>
      <c r="D5971" t="s">
        <v>39274</v>
      </c>
      <c r="E5971" t="s">
        <v>21031</v>
      </c>
      <c r="F5971">
        <v>1</v>
      </c>
      <c r="G5971">
        <v>10</v>
      </c>
      <c r="H5971" s="1">
        <v>2115</v>
      </c>
      <c r="I5971" s="87"/>
      <c r="K5971" s="86" t="s">
        <v>17485</v>
      </c>
      <c r="L5971" s="86" t="s">
        <v>17486</v>
      </c>
      <c r="N5971">
        <f>IFERROR(VLOOKUP(A5971,bip!$A:$C,2,0),"")</f>
      </c>
      <c r="O5971">
        <f>IFERROR(VLOOKUP(A5971,bip!$A:$Z,3,0),"")</f>
      </c>
    </row>
    <row r="5972" spans="1:15" ht="13.2">
      <c r="A5972" t="s">
        <v>4996</v>
      </c>
      <c r="B5972" t="s">
        <v>4996</v>
      </c>
      <c r="C5972" t="s">
        <v>15155</v>
      </c>
      <c r="D5972" t="s">
        <v>39269</v>
      </c>
      <c r="E5972" t="s">
        <v>39270</v>
      </c>
      <c r="F5972">
        <v>1</v>
      </c>
      <c r="G5972">
        <v>50</v>
      </c>
      <c r="H5972" s="1">
        <v>670</v>
      </c>
      <c r="I5972" s="87"/>
      <c r="K5972" s="86" t="s">
        <v>17485</v>
      </c>
      <c r="L5972" s="86" t="s">
        <v>17486</v>
      </c>
      <c r="N5972">
        <f>IFERROR(VLOOKUP(A5972,bip!$A:$C,2,0),"")</f>
      </c>
      <c r="O5972">
        <f>IFERROR(VLOOKUP(A5972,bip!$A:$Z,3,0),"")</f>
      </c>
    </row>
    <row r="5973" spans="1:15" ht="13.2">
      <c r="A5973" t="s">
        <v>5058</v>
      </c>
      <c r="B5973" t="s">
        <v>5058</v>
      </c>
      <c r="C5973" t="s">
        <v>15155</v>
      </c>
      <c r="D5973" t="s">
        <v>35950</v>
      </c>
      <c r="E5973" t="s">
        <v>35951</v>
      </c>
      <c r="F5973">
        <v>1</v>
      </c>
      <c r="G5973">
        <v>20</v>
      </c>
      <c r="H5973" s="1">
        <v>2960</v>
      </c>
      <c r="I5973" s="87"/>
      <c r="K5973" s="86" t="s">
        <v>17485</v>
      </c>
      <c r="L5973" s="86" t="s">
        <v>17486</v>
      </c>
      <c r="N5973">
        <f>IFERROR(VLOOKUP(A5973,bip!$A:$C,2,0),"")</f>
      </c>
      <c r="O5973">
        <f>IFERROR(VLOOKUP(A5973,bip!$A:$Z,3,0),"")</f>
      </c>
    </row>
    <row r="5974" spans="1:15" ht="13.2">
      <c r="A5974" t="s">
        <v>5059</v>
      </c>
      <c r="B5974" t="s">
        <v>5059</v>
      </c>
      <c r="C5974" t="s">
        <v>15155</v>
      </c>
      <c r="D5974" t="s">
        <v>32291</v>
      </c>
      <c r="E5974" t="s">
        <v>21063</v>
      </c>
      <c r="F5974">
        <v>5</v>
      </c>
      <c r="G5974">
        <v>500</v>
      </c>
      <c r="H5974" s="1">
        <v>97</v>
      </c>
      <c r="I5974" s="87"/>
      <c r="K5974" s="86" t="s">
        <v>17485</v>
      </c>
      <c r="L5974" s="86" t="s">
        <v>17486</v>
      </c>
      <c r="N5974">
        <f>IFERROR(VLOOKUP(A5974,bip!$A:$C,2,0),"")</f>
      </c>
      <c r="O5974">
        <f>IFERROR(VLOOKUP(A5974,bip!$A:$Z,3,0),"")</f>
      </c>
    </row>
    <row r="5975" spans="1:15" ht="13.2">
      <c r="A5975" t="s">
        <v>5068</v>
      </c>
      <c r="B5975" t="s">
        <v>5068</v>
      </c>
      <c r="C5975" t="s">
        <v>15155</v>
      </c>
      <c r="D5975" t="s">
        <v>39275</v>
      </c>
      <c r="E5975" t="s">
        <v>39276</v>
      </c>
      <c r="F5975">
        <v>1</v>
      </c>
      <c r="G5975">
        <v>5</v>
      </c>
      <c r="H5975" s="1">
        <v>5810</v>
      </c>
      <c r="I5975" s="87"/>
      <c r="K5975" s="86" t="s">
        <v>17485</v>
      </c>
      <c r="L5975" s="86" t="s">
        <v>17486</v>
      </c>
      <c r="N5975">
        <f>IFERROR(VLOOKUP(A5975,bip!$A:$C,2,0),"")</f>
      </c>
      <c r="O5975">
        <f>IFERROR(VLOOKUP(A5975,bip!$A:$Z,3,0),"")</f>
      </c>
    </row>
    <row r="5976" spans="1:15" ht="13.2">
      <c r="A5976" t="s">
        <v>5069</v>
      </c>
      <c r="B5976" t="s">
        <v>5069</v>
      </c>
      <c r="C5976" t="s">
        <v>15155</v>
      </c>
      <c r="D5976" t="s">
        <v>39277</v>
      </c>
      <c r="E5976" t="s">
        <v>39278</v>
      </c>
      <c r="F5976">
        <v>1</v>
      </c>
      <c r="G5976">
        <v>30</v>
      </c>
      <c r="H5976" s="1">
        <v>96</v>
      </c>
      <c r="I5976" s="87"/>
      <c r="K5976" s="86" t="s">
        <v>17485</v>
      </c>
      <c r="L5976" s="86" t="s">
        <v>17486</v>
      </c>
      <c r="N5976">
        <f>IFERROR(VLOOKUP(A5976,bip!$A:$C,2,0),"")</f>
      </c>
      <c r="O5976">
        <f>IFERROR(VLOOKUP(A5976,bip!$A:$Z,3,0),"")</f>
      </c>
    </row>
    <row r="5977" spans="1:15" ht="13.2">
      <c r="A5977" t="s">
        <v>5070</v>
      </c>
      <c r="B5977" t="s">
        <v>5070</v>
      </c>
      <c r="C5977" t="s">
        <v>15155</v>
      </c>
      <c r="D5977" t="s">
        <v>39279</v>
      </c>
      <c r="E5977" t="s">
        <v>39280</v>
      </c>
      <c r="F5977">
        <v>1</v>
      </c>
      <c r="G5977">
        <v>20</v>
      </c>
      <c r="H5977" s="1">
        <v>120</v>
      </c>
      <c r="I5977" s="87"/>
      <c r="K5977" s="86" t="s">
        <v>17485</v>
      </c>
      <c r="L5977" s="86" t="s">
        <v>17486</v>
      </c>
      <c r="N5977">
        <f>IFERROR(VLOOKUP(A5977,bip!$A:$C,2,0),"")</f>
      </c>
      <c r="O5977">
        <f>IFERROR(VLOOKUP(A5977,bip!$A:$Z,3,0),"")</f>
      </c>
    </row>
    <row r="5978" spans="1:15" ht="13.2">
      <c r="A5978" t="s">
        <v>5071</v>
      </c>
      <c r="B5978" t="s">
        <v>5071</v>
      </c>
      <c r="C5978" t="s">
        <v>15155</v>
      </c>
      <c r="D5978" t="s">
        <v>39281</v>
      </c>
      <c r="E5978" t="s">
        <v>39282</v>
      </c>
      <c r="F5978">
        <v>1</v>
      </c>
      <c r="G5978">
        <v>20</v>
      </c>
      <c r="H5978" s="1">
        <v>141</v>
      </c>
      <c r="I5978" s="87"/>
      <c r="K5978" s="86" t="s">
        <v>17485</v>
      </c>
      <c r="L5978" s="86" t="s">
        <v>17486</v>
      </c>
      <c r="N5978">
        <f>IFERROR(VLOOKUP(A5978,bip!$A:$C,2,0),"")</f>
      </c>
      <c r="O5978">
        <f>IFERROR(VLOOKUP(A5978,bip!$A:$Z,3,0),"")</f>
      </c>
    </row>
    <row r="5979" spans="1:15" ht="13.2">
      <c r="A5979" t="s">
        <v>5072</v>
      </c>
      <c r="B5979" t="s">
        <v>5072</v>
      </c>
      <c r="C5979" t="s">
        <v>15155</v>
      </c>
      <c r="D5979" t="s">
        <v>39283</v>
      </c>
      <c r="E5979" t="s">
        <v>39284</v>
      </c>
      <c r="F5979">
        <v>1</v>
      </c>
      <c r="G5979">
        <v>16</v>
      </c>
      <c r="H5979" s="1">
        <v>177</v>
      </c>
      <c r="I5979" s="87"/>
      <c r="K5979" s="86" t="s">
        <v>17485</v>
      </c>
      <c r="L5979" s="86" t="s">
        <v>17486</v>
      </c>
      <c r="N5979">
        <f>IFERROR(VLOOKUP(A5979,bip!$A:$C,2,0),"")</f>
      </c>
      <c r="O5979">
        <f>IFERROR(VLOOKUP(A5979,bip!$A:$Z,3,0),"")</f>
      </c>
    </row>
    <row r="5980" spans="1:15" ht="13.2">
      <c r="A5980" t="s">
        <v>5073</v>
      </c>
      <c r="B5980" t="s">
        <v>5073</v>
      </c>
      <c r="C5980" t="s">
        <v>15155</v>
      </c>
      <c r="D5980" t="s">
        <v>39285</v>
      </c>
      <c r="E5980" t="s">
        <v>39286</v>
      </c>
      <c r="F5980">
        <v>1</v>
      </c>
      <c r="G5980">
        <v>10</v>
      </c>
      <c r="H5980" s="1">
        <v>298</v>
      </c>
      <c r="I5980" s="87"/>
      <c r="K5980" s="86" t="s">
        <v>17485</v>
      </c>
      <c r="L5980" s="86" t="s">
        <v>17486</v>
      </c>
      <c r="N5980">
        <f>IFERROR(VLOOKUP(A5980,bip!$A:$C,2,0),"")</f>
      </c>
      <c r="O5980">
        <f>IFERROR(VLOOKUP(A5980,bip!$A:$Z,3,0),"")</f>
      </c>
    </row>
    <row r="5981" spans="1:15" ht="13.2">
      <c r="A5981" t="s">
        <v>5076</v>
      </c>
      <c r="B5981" t="s">
        <v>5076</v>
      </c>
      <c r="C5981" t="s">
        <v>15155</v>
      </c>
      <c r="D5981" t="s">
        <v>39287</v>
      </c>
      <c r="E5981" t="s">
        <v>39288</v>
      </c>
      <c r="F5981">
        <v>1</v>
      </c>
      <c r="G5981">
        <v>10</v>
      </c>
      <c r="H5981" s="1">
        <v>2623</v>
      </c>
      <c r="I5981" s="87"/>
      <c r="K5981" s="86" t="s">
        <v>17485</v>
      </c>
      <c r="L5981" s="86" t="s">
        <v>17486</v>
      </c>
      <c r="N5981">
        <f>IFERROR(VLOOKUP(A5981,bip!$A:$C,2,0),"")</f>
      </c>
      <c r="O5981">
        <f>IFERROR(VLOOKUP(A5981,bip!$A:$Z,3,0),"")</f>
      </c>
    </row>
    <row r="5982" spans="1:15" ht="13.2">
      <c r="A5982" t="s">
        <v>5075</v>
      </c>
      <c r="B5982" t="s">
        <v>5075</v>
      </c>
      <c r="C5982" t="s">
        <v>15155</v>
      </c>
      <c r="D5982" t="s">
        <v>39289</v>
      </c>
      <c r="E5982" t="s">
        <v>39290</v>
      </c>
      <c r="F5982">
        <v>1</v>
      </c>
      <c r="G5982">
        <v>5</v>
      </c>
      <c r="H5982" s="1">
        <v>3967</v>
      </c>
      <c r="I5982" s="87"/>
      <c r="K5982" s="86" t="s">
        <v>17485</v>
      </c>
      <c r="L5982" s="86" t="s">
        <v>17486</v>
      </c>
      <c r="N5982">
        <f>IFERROR(VLOOKUP(A5982,bip!$A:$C,2,0),"")</f>
      </c>
      <c r="O5982">
        <f>IFERROR(VLOOKUP(A5982,bip!$A:$Z,3,0),"")</f>
      </c>
    </row>
    <row r="5983" spans="1:15" ht="13.2">
      <c r="A5983" t="s">
        <v>5074</v>
      </c>
      <c r="B5983" t="s">
        <v>5074</v>
      </c>
      <c r="C5983" t="s">
        <v>15155</v>
      </c>
      <c r="D5983" t="s">
        <v>39291</v>
      </c>
      <c r="E5983" t="s">
        <v>39292</v>
      </c>
      <c r="F5983">
        <v>1</v>
      </c>
      <c r="G5983">
        <v>2</v>
      </c>
      <c r="H5983" s="1">
        <v>6398</v>
      </c>
      <c r="I5983" s="87"/>
      <c r="K5983" s="86" t="s">
        <v>17485</v>
      </c>
      <c r="L5983" s="86" t="s">
        <v>17486</v>
      </c>
      <c r="N5983">
        <f>IFERROR(VLOOKUP(A5983,bip!$A:$C,2,0),"")</f>
      </c>
      <c r="O5983">
        <f>IFERROR(VLOOKUP(A5983,bip!$A:$Z,3,0),"")</f>
      </c>
    </row>
    <row r="5984" spans="1:15" ht="13.2">
      <c r="A5984" t="s">
        <v>5077</v>
      </c>
      <c r="B5984" t="s">
        <v>5077</v>
      </c>
      <c r="C5984" t="s">
        <v>15155</v>
      </c>
      <c r="D5984" t="s">
        <v>39293</v>
      </c>
      <c r="E5984" t="s">
        <v>39294</v>
      </c>
      <c r="F5984">
        <v>1</v>
      </c>
      <c r="G5984">
        <v>1</v>
      </c>
      <c r="H5984" s="1">
        <v>1529</v>
      </c>
      <c r="I5984" s="87"/>
      <c r="K5984" s="86" t="s">
        <v>17485</v>
      </c>
      <c r="L5984" s="86" t="s">
        <v>17486</v>
      </c>
      <c r="N5984">
        <f>IFERROR(VLOOKUP(A5984,bip!$A:$C,2,0),"")</f>
      </c>
      <c r="O5984">
        <f>IFERROR(VLOOKUP(A5984,bip!$A:$Z,3,0),"")</f>
      </c>
    </row>
    <row r="5985" spans="1:15" ht="13.2">
      <c r="A5985" t="s">
        <v>5078</v>
      </c>
      <c r="B5985" t="s">
        <v>5078</v>
      </c>
      <c r="C5985" t="s">
        <v>15155</v>
      </c>
      <c r="D5985" t="s">
        <v>39295</v>
      </c>
      <c r="E5985" t="s">
        <v>39296</v>
      </c>
      <c r="F5985">
        <v>1</v>
      </c>
      <c r="G5985">
        <v>1</v>
      </c>
      <c r="H5985" s="1">
        <v>2077</v>
      </c>
      <c r="I5985" s="87"/>
      <c r="K5985" s="86" t="s">
        <v>17485</v>
      </c>
      <c r="L5985" s="86" t="s">
        <v>17486</v>
      </c>
      <c r="N5985">
        <f>IFERROR(VLOOKUP(A5985,bip!$A:$C,2,0),"")</f>
      </c>
      <c r="O5985">
        <f>IFERROR(VLOOKUP(A5985,bip!$A:$Z,3,0),"")</f>
      </c>
    </row>
    <row r="5986" spans="1:15" ht="13.2">
      <c r="A5986" t="s">
        <v>5079</v>
      </c>
      <c r="B5986" t="s">
        <v>5079</v>
      </c>
      <c r="C5986" t="s">
        <v>15155</v>
      </c>
      <c r="D5986" t="s">
        <v>39297</v>
      </c>
      <c r="E5986" t="s">
        <v>39298</v>
      </c>
      <c r="F5986">
        <v>1</v>
      </c>
      <c r="G5986">
        <v>10</v>
      </c>
      <c r="H5986" s="1">
        <v>204</v>
      </c>
      <c r="I5986" s="87"/>
      <c r="K5986" s="86" t="s">
        <v>17485</v>
      </c>
      <c r="L5986" s="86" t="s">
        <v>17486</v>
      </c>
      <c r="N5986">
        <f>IFERROR(VLOOKUP(A5986,bip!$A:$C,2,0),"")</f>
      </c>
      <c r="O5986">
        <f>IFERROR(VLOOKUP(A5986,bip!$A:$Z,3,0),"")</f>
      </c>
    </row>
    <row r="5987" spans="1:15" ht="13.2">
      <c r="A5987" t="s">
        <v>5080</v>
      </c>
      <c r="B5987" t="s">
        <v>5080</v>
      </c>
      <c r="C5987" t="s">
        <v>15155</v>
      </c>
      <c r="D5987" t="s">
        <v>39299</v>
      </c>
      <c r="E5987" t="s">
        <v>39300</v>
      </c>
      <c r="F5987">
        <v>1</v>
      </c>
      <c r="G5987">
        <v>10</v>
      </c>
      <c r="H5987" s="1">
        <v>229</v>
      </c>
      <c r="I5987" s="87"/>
      <c r="K5987" s="86" t="s">
        <v>17485</v>
      </c>
      <c r="L5987" s="86" t="s">
        <v>17486</v>
      </c>
      <c r="N5987">
        <f>IFERROR(VLOOKUP(A5987,bip!$A:$C,2,0),"")</f>
      </c>
      <c r="O5987">
        <f>IFERROR(VLOOKUP(A5987,bip!$A:$Z,3,0),"")</f>
      </c>
    </row>
    <row r="5988" spans="1:15" ht="13.2">
      <c r="A5988" t="s">
        <v>5081</v>
      </c>
      <c r="B5988" t="s">
        <v>5081</v>
      </c>
      <c r="C5988" t="s">
        <v>15155</v>
      </c>
      <c r="D5988" t="s">
        <v>39301</v>
      </c>
      <c r="E5988" t="s">
        <v>39302</v>
      </c>
      <c r="F5988">
        <v>1</v>
      </c>
      <c r="G5988">
        <v>10</v>
      </c>
      <c r="H5988" s="1">
        <v>262</v>
      </c>
      <c r="I5988" s="87"/>
      <c r="K5988" s="86" t="s">
        <v>17485</v>
      </c>
      <c r="L5988" s="86" t="s">
        <v>17486</v>
      </c>
      <c r="N5988">
        <f>IFERROR(VLOOKUP(A5988,bip!$A:$C,2,0),"")</f>
      </c>
      <c r="O5988">
        <f>IFERROR(VLOOKUP(A5988,bip!$A:$Z,3,0),"")</f>
      </c>
    </row>
    <row r="5989" spans="1:15" ht="13.2">
      <c r="A5989" t="s">
        <v>5082</v>
      </c>
      <c r="B5989" t="s">
        <v>5082</v>
      </c>
      <c r="C5989" t="s">
        <v>15155</v>
      </c>
      <c r="D5989" t="s">
        <v>39303</v>
      </c>
      <c r="E5989" t="s">
        <v>39304</v>
      </c>
      <c r="F5989">
        <v>1</v>
      </c>
      <c r="G5989">
        <v>10</v>
      </c>
      <c r="H5989" s="1">
        <v>323</v>
      </c>
      <c r="I5989" s="87"/>
      <c r="K5989" s="86" t="s">
        <v>17485</v>
      </c>
      <c r="L5989" s="86" t="s">
        <v>17486</v>
      </c>
      <c r="N5989">
        <f>IFERROR(VLOOKUP(A5989,bip!$A:$C,2,0),"")</f>
      </c>
      <c r="O5989">
        <f>IFERROR(VLOOKUP(A5989,bip!$A:$Z,3,0),"")</f>
      </c>
    </row>
    <row r="5990" spans="1:15" ht="13.2">
      <c r="A5990" t="s">
        <v>5083</v>
      </c>
      <c r="B5990" t="s">
        <v>5083</v>
      </c>
      <c r="C5990" t="s">
        <v>15155</v>
      </c>
      <c r="D5990" t="s">
        <v>39305</v>
      </c>
      <c r="E5990" t="s">
        <v>39306</v>
      </c>
      <c r="F5990">
        <v>1</v>
      </c>
      <c r="G5990">
        <v>10</v>
      </c>
      <c r="H5990" s="1">
        <v>396</v>
      </c>
      <c r="I5990" s="87"/>
      <c r="K5990" s="86" t="s">
        <v>17485</v>
      </c>
      <c r="L5990" s="86" t="s">
        <v>17486</v>
      </c>
      <c r="N5990">
        <f>IFERROR(VLOOKUP(A5990,bip!$A:$C,2,0),"")</f>
      </c>
      <c r="O5990">
        <f>IFERROR(VLOOKUP(A5990,bip!$A:$Z,3,0),"")</f>
      </c>
    </row>
    <row r="5991" spans="1:15" ht="13.2">
      <c r="A5991" t="s">
        <v>5084</v>
      </c>
      <c r="B5991" t="s">
        <v>5084</v>
      </c>
      <c r="C5991" t="s">
        <v>15155</v>
      </c>
      <c r="D5991" t="s">
        <v>39307</v>
      </c>
      <c r="E5991" t="s">
        <v>39308</v>
      </c>
      <c r="F5991">
        <v>1</v>
      </c>
      <c r="G5991">
        <v>10</v>
      </c>
      <c r="H5991" s="1">
        <v>453</v>
      </c>
      <c r="I5991" s="87"/>
      <c r="K5991" s="86" t="s">
        <v>17485</v>
      </c>
      <c r="L5991" s="86" t="s">
        <v>17486</v>
      </c>
      <c r="N5991">
        <f>IFERROR(VLOOKUP(A5991,bip!$A:$C,2,0),"")</f>
      </c>
      <c r="O5991">
        <f>IFERROR(VLOOKUP(A5991,bip!$A:$Z,3,0),"")</f>
      </c>
    </row>
    <row r="5992" spans="1:15" ht="13.2">
      <c r="A5992" t="s">
        <v>5085</v>
      </c>
      <c r="B5992" t="s">
        <v>5085</v>
      </c>
      <c r="C5992" t="s">
        <v>15155</v>
      </c>
      <c r="D5992" t="s">
        <v>39309</v>
      </c>
      <c r="E5992" t="s">
        <v>39310</v>
      </c>
      <c r="F5992">
        <v>1</v>
      </c>
      <c r="G5992">
        <v>20</v>
      </c>
      <c r="H5992" s="1">
        <v>98</v>
      </c>
      <c r="I5992" s="87"/>
      <c r="K5992" s="86" t="s">
        <v>17485</v>
      </c>
      <c r="L5992" s="86" t="s">
        <v>17486</v>
      </c>
      <c r="N5992">
        <f>IFERROR(VLOOKUP(A5992,bip!$A:$C,2,0),"")</f>
      </c>
      <c r="O5992">
        <f>IFERROR(VLOOKUP(A5992,bip!$A:$Z,3,0),"")</f>
      </c>
    </row>
    <row r="5993" spans="1:15" ht="13.2">
      <c r="A5993" t="s">
        <v>5086</v>
      </c>
      <c r="B5993" t="s">
        <v>5086</v>
      </c>
      <c r="C5993" t="s">
        <v>15155</v>
      </c>
      <c r="D5993" t="s">
        <v>39311</v>
      </c>
      <c r="E5993" t="s">
        <v>39312</v>
      </c>
      <c r="F5993">
        <v>1</v>
      </c>
      <c r="G5993">
        <v>20</v>
      </c>
      <c r="H5993" s="1">
        <v>178</v>
      </c>
      <c r="I5993" s="87"/>
      <c r="K5993" s="86" t="s">
        <v>17485</v>
      </c>
      <c r="L5993" s="86" t="s">
        <v>17486</v>
      </c>
      <c r="N5993">
        <f>IFERROR(VLOOKUP(A5993,bip!$A:$C,2,0),"")</f>
      </c>
      <c r="O5993">
        <f>IFERROR(VLOOKUP(A5993,bip!$A:$Z,3,0),"")</f>
      </c>
    </row>
    <row r="5994" spans="1:15" ht="13.2">
      <c r="A5994" t="s">
        <v>5055</v>
      </c>
      <c r="B5994" t="s">
        <v>5055</v>
      </c>
      <c r="C5994" t="s">
        <v>15155</v>
      </c>
      <c r="D5994" t="s">
        <v>35952</v>
      </c>
      <c r="E5994" t="s">
        <v>39313</v>
      </c>
      <c r="F5994">
        <v>1</v>
      </c>
      <c r="G5994">
        <v>10</v>
      </c>
      <c r="H5994" s="1">
        <v>2755</v>
      </c>
      <c r="I5994" s="87"/>
      <c r="K5994" s="86" t="s">
        <v>17485</v>
      </c>
      <c r="L5994" s="86" t="s">
        <v>17486</v>
      </c>
      <c r="N5994">
        <f>IFERROR(VLOOKUP(A5994,bip!$A:$C,2,0),"")</f>
      </c>
      <c r="O5994">
        <f>IFERROR(VLOOKUP(A5994,bip!$A:$Z,3,0),"")</f>
      </c>
    </row>
    <row r="5995" spans="1:15" ht="13.2">
      <c r="A5995" t="s">
        <v>5054</v>
      </c>
      <c r="B5995" t="s">
        <v>5054</v>
      </c>
      <c r="C5995" t="s">
        <v>15155</v>
      </c>
      <c r="D5995" t="s">
        <v>39314</v>
      </c>
      <c r="E5995" t="s">
        <v>39315</v>
      </c>
      <c r="F5995">
        <v>1</v>
      </c>
      <c r="G5995">
        <v>15</v>
      </c>
      <c r="H5995" s="1">
        <v>2816</v>
      </c>
      <c r="I5995" s="87"/>
      <c r="K5995" s="86" t="s">
        <v>17485</v>
      </c>
      <c r="L5995" s="86" t="s">
        <v>17486</v>
      </c>
      <c r="N5995">
        <f>IFERROR(VLOOKUP(A5995,bip!$A:$C,2,0),"")</f>
      </c>
      <c r="O5995">
        <f>IFERROR(VLOOKUP(A5995,bip!$A:$Z,3,0),"")</f>
      </c>
    </row>
    <row r="5996" spans="1:15" ht="13.2">
      <c r="A5996" t="s">
        <v>5056</v>
      </c>
      <c r="B5996" t="s">
        <v>5056</v>
      </c>
      <c r="C5996" t="s">
        <v>15155</v>
      </c>
      <c r="D5996" t="s">
        <v>39316</v>
      </c>
      <c r="E5996" t="s">
        <v>39317</v>
      </c>
      <c r="F5996">
        <v>1</v>
      </c>
      <c r="G5996">
        <v>20</v>
      </c>
      <c r="H5996" s="1">
        <v>1211</v>
      </c>
      <c r="I5996" s="87"/>
      <c r="K5996" s="86" t="s">
        <v>17485</v>
      </c>
      <c r="L5996" s="86" t="s">
        <v>17486</v>
      </c>
      <c r="N5996">
        <f>IFERROR(VLOOKUP(A5996,bip!$A:$C,2,0),"")</f>
      </c>
      <c r="O5996">
        <f>IFERROR(VLOOKUP(A5996,bip!$A:$Z,3,0),"")</f>
      </c>
    </row>
    <row r="5997" spans="1:15" ht="13.2">
      <c r="A5997" t="s">
        <v>5057</v>
      </c>
      <c r="B5997" t="s">
        <v>5057</v>
      </c>
      <c r="C5997" t="s">
        <v>15155</v>
      </c>
      <c r="D5997" t="s">
        <v>32292</v>
      </c>
      <c r="E5997" t="s">
        <v>21059</v>
      </c>
      <c r="F5997">
        <v>10</v>
      </c>
      <c r="G5997">
        <v>1000</v>
      </c>
      <c r="H5997" s="1">
        <v>78</v>
      </c>
      <c r="I5997" s="87"/>
      <c r="K5997" s="86" t="s">
        <v>17485</v>
      </c>
      <c r="L5997" s="86" t="s">
        <v>17486</v>
      </c>
      <c r="N5997">
        <f>IFERROR(VLOOKUP(A5997,bip!$A:$C,2,0),"")</f>
      </c>
      <c r="O5997">
        <f>IFERROR(VLOOKUP(A5997,bip!$A:$Z,3,0),"")</f>
      </c>
    </row>
    <row r="5998" spans="1:15" ht="13.2">
      <c r="A5998" t="s">
        <v>14116</v>
      </c>
      <c r="B5998" t="s">
        <v>14116</v>
      </c>
      <c r="C5998" t="s">
        <v>15155</v>
      </c>
      <c r="D5998" t="s">
        <v>39322</v>
      </c>
      <c r="E5998" t="s">
        <v>39323</v>
      </c>
      <c r="F5998">
        <v>1</v>
      </c>
      <c r="G5998">
        <v>10</v>
      </c>
      <c r="H5998" s="1">
        <v>12693</v>
      </c>
      <c r="I5998" s="87"/>
      <c r="K5998" s="86" t="s">
        <v>17485</v>
      </c>
      <c r="L5998" s="86" t="s">
        <v>17486</v>
      </c>
      <c r="N5998">
        <f>IFERROR(VLOOKUP(A5998,bip!$A:$C,2,0),"")</f>
      </c>
      <c r="O5998">
        <f>IFERROR(VLOOKUP(A5998,bip!$A:$Z,3,0),"")</f>
      </c>
    </row>
    <row r="5999" spans="1:15" ht="13.2">
      <c r="A5999" t="s">
        <v>14117</v>
      </c>
      <c r="B5999" t="s">
        <v>14117</v>
      </c>
      <c r="C5999" t="s">
        <v>15155</v>
      </c>
      <c r="D5999" t="s">
        <v>39324</v>
      </c>
      <c r="E5999" t="s">
        <v>39325</v>
      </c>
      <c r="F5999">
        <v>1</v>
      </c>
      <c r="G5999">
        <v>10</v>
      </c>
      <c r="H5999" s="1">
        <v>14852</v>
      </c>
      <c r="I5999" s="87"/>
      <c r="K5999" s="86" t="s">
        <v>17485</v>
      </c>
      <c r="L5999" s="86" t="s">
        <v>17486</v>
      </c>
      <c r="N5999">
        <f>IFERROR(VLOOKUP(A5999,bip!$A:$C,2,0),"")</f>
      </c>
      <c r="O5999">
        <f>IFERROR(VLOOKUP(A5999,bip!$A:$Z,3,0),"")</f>
      </c>
    </row>
    <row r="6000" spans="1:15" ht="13.2">
      <c r="A6000" t="s">
        <v>5065</v>
      </c>
      <c r="B6000" t="s">
        <v>5065</v>
      </c>
      <c r="C6000" t="s">
        <v>15155</v>
      </c>
      <c r="D6000" t="s">
        <v>35953</v>
      </c>
      <c r="E6000" t="s">
        <v>39320</v>
      </c>
      <c r="F6000">
        <v>1</v>
      </c>
      <c r="G6000">
        <v>10</v>
      </c>
      <c r="H6000" s="1">
        <v>2640</v>
      </c>
      <c r="I6000" s="87"/>
      <c r="K6000" s="86" t="s">
        <v>17485</v>
      </c>
      <c r="L6000" s="86" t="s">
        <v>17486</v>
      </c>
      <c r="N6000">
        <f>IFERROR(VLOOKUP(A6000,bip!$A:$C,2,0),"")</f>
      </c>
      <c r="O6000">
        <f>IFERROR(VLOOKUP(A6000,bip!$A:$Z,3,0),"")</f>
      </c>
    </row>
    <row r="6001" spans="1:15" ht="13.2">
      <c r="A6001" t="s">
        <v>5066</v>
      </c>
      <c r="B6001" t="s">
        <v>5066</v>
      </c>
      <c r="C6001" t="s">
        <v>15155</v>
      </c>
      <c r="D6001" t="s">
        <v>35954</v>
      </c>
      <c r="E6001" t="s">
        <v>39321</v>
      </c>
      <c r="F6001">
        <v>1</v>
      </c>
      <c r="G6001">
        <v>10</v>
      </c>
      <c r="H6001" s="1">
        <v>2905</v>
      </c>
      <c r="I6001" s="87"/>
      <c r="K6001" s="86" t="s">
        <v>17485</v>
      </c>
      <c r="L6001" s="86" t="s">
        <v>17486</v>
      </c>
      <c r="N6001">
        <f>IFERROR(VLOOKUP(A6001,bip!$A:$C,2,0),"")</f>
      </c>
      <c r="O6001">
        <f>IFERROR(VLOOKUP(A6001,bip!$A:$Z,3,0),"")</f>
      </c>
    </row>
    <row r="6002" spans="1:15" ht="13.2">
      <c r="A6002" t="s">
        <v>14118</v>
      </c>
      <c r="B6002" t="s">
        <v>14118</v>
      </c>
      <c r="C6002" t="s">
        <v>15155</v>
      </c>
      <c r="D6002" t="s">
        <v>39326</v>
      </c>
      <c r="E6002" t="s">
        <v>39327</v>
      </c>
      <c r="F6002">
        <v>1</v>
      </c>
      <c r="G6002">
        <v>10</v>
      </c>
      <c r="H6002" s="1">
        <v>15549</v>
      </c>
      <c r="I6002" s="87"/>
      <c r="K6002" s="86" t="s">
        <v>17485</v>
      </c>
      <c r="L6002" s="86" t="s">
        <v>17486</v>
      </c>
      <c r="N6002">
        <f>IFERROR(VLOOKUP(A6002,bip!$A:$C,2,0),"")</f>
      </c>
      <c r="O6002">
        <f>IFERROR(VLOOKUP(A6002,bip!$A:$Z,3,0),"")</f>
      </c>
    </row>
    <row r="6003" spans="1:15" ht="13.2">
      <c r="A6003" t="s">
        <v>5046</v>
      </c>
      <c r="B6003" t="s">
        <v>5046</v>
      </c>
      <c r="C6003" t="s">
        <v>15155</v>
      </c>
      <c r="D6003" t="s">
        <v>39318</v>
      </c>
      <c r="E6003" t="s">
        <v>39319</v>
      </c>
      <c r="F6003">
        <v>1</v>
      </c>
      <c r="G6003">
        <v>6</v>
      </c>
      <c r="H6003" s="1">
        <v>5242</v>
      </c>
      <c r="I6003" s="87"/>
      <c r="K6003" s="86" t="s">
        <v>17485</v>
      </c>
      <c r="L6003" s="86" t="s">
        <v>17486</v>
      </c>
      <c r="N6003">
        <f>IFERROR(VLOOKUP(A6003,bip!$A:$C,2,0),"")</f>
      </c>
      <c r="O6003">
        <f>IFERROR(VLOOKUP(A6003,bip!$A:$Z,3,0),"")</f>
      </c>
    </row>
    <row r="6004" spans="1:15" ht="13.2">
      <c r="A6004" t="s">
        <v>5047</v>
      </c>
      <c r="B6004" t="s">
        <v>5047</v>
      </c>
      <c r="C6004" t="s">
        <v>15155</v>
      </c>
      <c r="D6004" t="s">
        <v>16334</v>
      </c>
      <c r="E6004" t="s">
        <v>21056</v>
      </c>
      <c r="F6004">
        <v>1</v>
      </c>
      <c r="G6004">
        <v>100</v>
      </c>
      <c r="H6004" s="1">
        <v>435</v>
      </c>
      <c r="I6004" s="87"/>
      <c r="K6004" s="86" t="s">
        <v>17485</v>
      </c>
      <c r="L6004" s="86" t="s">
        <v>17486</v>
      </c>
      <c r="N6004">
        <f>IFERROR(VLOOKUP(A6004,bip!$A:$C,2,0),"")</f>
      </c>
      <c r="O6004">
        <f>IFERROR(VLOOKUP(A6004,bip!$A:$Z,3,0),"")</f>
      </c>
    </row>
    <row r="6005" spans="1:15" ht="13.2">
      <c r="A6005" t="s">
        <v>5049</v>
      </c>
      <c r="B6005" t="s">
        <v>5049</v>
      </c>
      <c r="C6005" t="s">
        <v>15155</v>
      </c>
      <c r="D6005" t="s">
        <v>34561</v>
      </c>
      <c r="E6005" t="s">
        <v>42187</v>
      </c>
      <c r="F6005">
        <v>1</v>
      </c>
      <c r="G6005">
        <v>10</v>
      </c>
      <c r="H6005" s="1">
        <v>4360</v>
      </c>
      <c r="I6005" s="87"/>
      <c r="K6005" s="86" t="s">
        <v>17485</v>
      </c>
      <c r="L6005" s="86" t="s">
        <v>17486</v>
      </c>
      <c r="N6005">
        <f>IFERROR(VLOOKUP(A6005,bip!$A:$C,2,0),"")</f>
      </c>
      <c r="O6005">
        <f>IFERROR(VLOOKUP(A6005,bip!$A:$Z,3,0),"")</f>
      </c>
    </row>
    <row r="6006" spans="1:15" ht="13.2">
      <c r="A6006" t="s">
        <v>5048</v>
      </c>
      <c r="B6006" t="s">
        <v>5048</v>
      </c>
      <c r="C6006" t="s">
        <v>15155</v>
      </c>
      <c r="D6006" t="s">
        <v>34562</v>
      </c>
      <c r="E6006" t="s">
        <v>39330</v>
      </c>
      <c r="F6006">
        <v>1</v>
      </c>
      <c r="G6006">
        <v>6</v>
      </c>
      <c r="H6006" s="1">
        <v>12819</v>
      </c>
      <c r="I6006" s="87"/>
      <c r="K6006" s="86" t="s">
        <v>17485</v>
      </c>
      <c r="L6006" s="86" t="s">
        <v>17486</v>
      </c>
      <c r="N6006">
        <f>IFERROR(VLOOKUP(A6006,bip!$A:$C,2,0),"")</f>
      </c>
      <c r="O6006">
        <f>IFERROR(VLOOKUP(A6006,bip!$A:$Z,3,0),"")</f>
      </c>
    </row>
    <row r="6007" spans="1:15" ht="13.2">
      <c r="A6007" t="s">
        <v>5995</v>
      </c>
      <c r="B6007" t="s">
        <v>5995</v>
      </c>
      <c r="C6007" t="s">
        <v>15155</v>
      </c>
      <c r="D6007" t="s">
        <v>39328</v>
      </c>
      <c r="E6007" t="s">
        <v>39329</v>
      </c>
      <c r="F6007">
        <v>1</v>
      </c>
      <c r="G6007">
        <v>4</v>
      </c>
      <c r="H6007" s="1">
        <v>1406</v>
      </c>
      <c r="I6007" s="87"/>
      <c r="K6007" s="86" t="s">
        <v>17485</v>
      </c>
      <c r="L6007" s="86" t="s">
        <v>17486</v>
      </c>
      <c r="N6007">
        <f>IFERROR(VLOOKUP(A6007,bip!$A:$C,2,0),"")</f>
      </c>
      <c r="O6007">
        <f>IFERROR(VLOOKUP(A6007,bip!$A:$Z,3,0),"")</f>
      </c>
    </row>
    <row r="6008" spans="1:15" ht="13.2">
      <c r="A6008" t="s">
        <v>14128</v>
      </c>
      <c r="B6008" t="s">
        <v>14128</v>
      </c>
      <c r="C6008" t="s">
        <v>15155</v>
      </c>
      <c r="D6008" t="s">
        <v>35955</v>
      </c>
      <c r="E6008" t="s">
        <v>39331</v>
      </c>
      <c r="F6008">
        <v>1</v>
      </c>
      <c r="G6008">
        <v>10</v>
      </c>
      <c r="H6008" s="1">
        <v>4346</v>
      </c>
      <c r="I6008" s="87"/>
      <c r="K6008" s="86" t="s">
        <v>17485</v>
      </c>
      <c r="L6008" s="86" t="s">
        <v>17486</v>
      </c>
      <c r="N6008">
        <f>IFERROR(VLOOKUP(A6008,bip!$A:$C,2,0),"")</f>
      </c>
      <c r="O6008">
        <f>IFERROR(VLOOKUP(A6008,bip!$A:$Z,3,0),"")</f>
      </c>
    </row>
    <row r="6009" spans="1:15" ht="13.2">
      <c r="A6009" t="s">
        <v>14130</v>
      </c>
      <c r="B6009" t="s">
        <v>14130</v>
      </c>
      <c r="C6009" t="s">
        <v>15155</v>
      </c>
      <c r="D6009" t="s">
        <v>39332</v>
      </c>
      <c r="E6009" t="s">
        <v>39333</v>
      </c>
      <c r="F6009">
        <v>1</v>
      </c>
      <c r="G6009">
        <v>10</v>
      </c>
      <c r="H6009" s="1">
        <v>2179</v>
      </c>
      <c r="I6009" s="87"/>
      <c r="K6009" s="86" t="s">
        <v>17485</v>
      </c>
      <c r="L6009" s="86" t="s">
        <v>17486</v>
      </c>
      <c r="N6009">
        <f>IFERROR(VLOOKUP(A6009,bip!$A:$C,2,0),"")</f>
      </c>
      <c r="O6009">
        <f>IFERROR(VLOOKUP(A6009,bip!$A:$Z,3,0),"")</f>
      </c>
    </row>
    <row r="6010" spans="1:15" ht="13.2">
      <c r="A6010" t="s">
        <v>14129</v>
      </c>
      <c r="B6010" t="s">
        <v>14129</v>
      </c>
      <c r="C6010" t="s">
        <v>15155</v>
      </c>
      <c r="D6010" t="s">
        <v>35955</v>
      </c>
      <c r="E6010" t="s">
        <v>39331</v>
      </c>
      <c r="F6010">
        <v>1</v>
      </c>
      <c r="G6010">
        <v>10</v>
      </c>
      <c r="H6010" s="1">
        <v>4137</v>
      </c>
      <c r="I6010" s="87"/>
      <c r="K6010" s="86" t="s">
        <v>17485</v>
      </c>
      <c r="L6010" s="86" t="s">
        <v>17486</v>
      </c>
      <c r="N6010">
        <f>IFERROR(VLOOKUP(A6010,bip!$A:$C,2,0),"")</f>
      </c>
      <c r="O6010">
        <f>IFERROR(VLOOKUP(A6010,bip!$A:$Z,3,0),"")</f>
      </c>
    </row>
    <row r="6011" spans="1:15" ht="13.2">
      <c r="A6011" t="s">
        <v>5053</v>
      </c>
      <c r="B6011" t="s">
        <v>5053</v>
      </c>
      <c r="C6011" t="s">
        <v>15155</v>
      </c>
      <c r="D6011" t="s">
        <v>26621</v>
      </c>
      <c r="E6011" t="s">
        <v>26622</v>
      </c>
      <c r="F6011">
        <v>1</v>
      </c>
      <c r="G6011">
        <v>100</v>
      </c>
      <c r="H6011" s="1">
        <v>479</v>
      </c>
      <c r="I6011" s="87"/>
      <c r="K6011" s="86" t="s">
        <v>17485</v>
      </c>
      <c r="L6011" s="86" t="s">
        <v>17486</v>
      </c>
      <c r="N6011">
        <f>IFERROR(VLOOKUP(A6011,bip!$A:$C,2,0),"")</f>
      </c>
      <c r="O6011">
        <f>IFERROR(VLOOKUP(A6011,bip!$A:$Z,3,0),"")</f>
      </c>
    </row>
    <row r="6012" spans="1:15" ht="13.2">
      <c r="A6012" t="s">
        <v>5052</v>
      </c>
      <c r="B6012" t="s">
        <v>5052</v>
      </c>
      <c r="C6012" t="s">
        <v>15155</v>
      </c>
      <c r="D6012" t="s">
        <v>26619</v>
      </c>
      <c r="E6012" t="s">
        <v>26620</v>
      </c>
      <c r="F6012">
        <v>1</v>
      </c>
      <c r="G6012">
        <v>100</v>
      </c>
      <c r="H6012" s="1">
        <v>316</v>
      </c>
      <c r="I6012" s="87"/>
      <c r="K6012" s="86" t="s">
        <v>17485</v>
      </c>
      <c r="L6012" s="86" t="s">
        <v>17486</v>
      </c>
      <c r="N6012">
        <f>IFERROR(VLOOKUP(A6012,bip!$A:$C,2,0),"")</f>
      </c>
      <c r="O6012">
        <f>IFERROR(VLOOKUP(A6012,bip!$A:$Z,3,0),"")</f>
      </c>
    </row>
    <row r="6013" spans="1:15" ht="13.2">
      <c r="A6013" t="s">
        <v>14747</v>
      </c>
      <c r="B6013" t="s">
        <v>14747</v>
      </c>
      <c r="C6013" t="s">
        <v>15155</v>
      </c>
      <c r="D6013" t="s">
        <v>18574</v>
      </c>
      <c r="E6013" t="s">
        <v>14748</v>
      </c>
      <c r="F6013">
        <v>1</v>
      </c>
      <c r="G6013">
        <v>100</v>
      </c>
      <c r="H6013" s="1">
        <v>512</v>
      </c>
      <c r="I6013" s="87"/>
      <c r="K6013" s="86" t="s">
        <v>17485</v>
      </c>
      <c r="L6013" s="86" t="s">
        <v>17486</v>
      </c>
      <c r="N6013">
        <f>IFERROR(VLOOKUP(A6013,bip!$A:$C,2,0),"")</f>
      </c>
      <c r="O6013">
        <f>IFERROR(VLOOKUP(A6013,bip!$A:$Z,3,0),"")</f>
      </c>
    </row>
    <row r="6014" spans="1:15" ht="13.2">
      <c r="A6014" t="s">
        <v>14749</v>
      </c>
      <c r="B6014" t="s">
        <v>14749</v>
      </c>
      <c r="C6014" t="s">
        <v>15155</v>
      </c>
      <c r="D6014" t="s">
        <v>18575</v>
      </c>
      <c r="E6014" t="s">
        <v>14750</v>
      </c>
      <c r="F6014">
        <v>1</v>
      </c>
      <c r="G6014">
        <v>100</v>
      </c>
      <c r="H6014" s="1">
        <v>512</v>
      </c>
      <c r="I6014" s="87"/>
      <c r="K6014" s="86" t="s">
        <v>17485</v>
      </c>
      <c r="L6014" s="86" t="s">
        <v>17486</v>
      </c>
      <c r="N6014">
        <f>IFERROR(VLOOKUP(A6014,bip!$A:$C,2,0),"")</f>
      </c>
      <c r="O6014">
        <f>IFERROR(VLOOKUP(A6014,bip!$A:$Z,3,0),"")</f>
      </c>
    </row>
    <row r="6015" spans="1:15" ht="13.2">
      <c r="A6015" t="s">
        <v>14751</v>
      </c>
      <c r="B6015" t="s">
        <v>14751</v>
      </c>
      <c r="C6015" t="s">
        <v>15155</v>
      </c>
      <c r="D6015" t="s">
        <v>18576</v>
      </c>
      <c r="E6015" t="s">
        <v>14752</v>
      </c>
      <c r="F6015">
        <v>1</v>
      </c>
      <c r="G6015">
        <v>100</v>
      </c>
      <c r="H6015" s="1">
        <v>353</v>
      </c>
      <c r="I6015" s="87"/>
      <c r="K6015" s="86" t="s">
        <v>17485</v>
      </c>
      <c r="L6015" s="86" t="s">
        <v>17486</v>
      </c>
      <c r="N6015">
        <f>IFERROR(VLOOKUP(A6015,bip!$A:$C,2,0),"")</f>
      </c>
      <c r="O6015">
        <f>IFERROR(VLOOKUP(A6015,bip!$A:$Z,3,0),"")</f>
      </c>
    </row>
    <row r="6016" spans="1:15" ht="13.2">
      <c r="A6016" t="s">
        <v>5041</v>
      </c>
      <c r="B6016" t="s">
        <v>5041</v>
      </c>
      <c r="C6016" t="s">
        <v>15155</v>
      </c>
      <c r="D6016" t="s">
        <v>29276</v>
      </c>
      <c r="E6016" t="s">
        <v>21055</v>
      </c>
      <c r="F6016">
        <v>1</v>
      </c>
      <c r="G6016">
        <v>5</v>
      </c>
      <c r="H6016" s="1">
        <v>2655</v>
      </c>
      <c r="I6016" s="87"/>
      <c r="K6016" s="86" t="s">
        <v>17485</v>
      </c>
      <c r="L6016" s="86" t="s">
        <v>17486</v>
      </c>
      <c r="N6016">
        <f>IFERROR(VLOOKUP(A6016,bip!$A:$C,2,0),"")</f>
      </c>
      <c r="O6016">
        <f>IFERROR(VLOOKUP(A6016,bip!$A:$Z,3,0),"")</f>
      </c>
    </row>
    <row r="6017" spans="1:15" ht="13.2">
      <c r="A6017" t="s">
        <v>5051</v>
      </c>
      <c r="B6017" t="s">
        <v>5051</v>
      </c>
      <c r="C6017" t="s">
        <v>15155</v>
      </c>
      <c r="D6017" t="s">
        <v>39335</v>
      </c>
      <c r="E6017" t="s">
        <v>39336</v>
      </c>
      <c r="F6017">
        <v>1</v>
      </c>
      <c r="G6017">
        <v>10</v>
      </c>
      <c r="H6017" s="1">
        <v>2393</v>
      </c>
      <c r="I6017" s="87"/>
      <c r="K6017" s="86" t="s">
        <v>17485</v>
      </c>
      <c r="L6017" s="86" t="s">
        <v>17486</v>
      </c>
      <c r="N6017">
        <f>IFERROR(VLOOKUP(A6017,bip!$A:$C,2,0),"")</f>
      </c>
      <c r="O6017">
        <f>IFERROR(VLOOKUP(A6017,bip!$A:$Z,3,0),"")</f>
      </c>
    </row>
    <row r="6018" spans="1:15" ht="13.2">
      <c r="A6018" t="s">
        <v>5043</v>
      </c>
      <c r="B6018" t="s">
        <v>5043</v>
      </c>
      <c r="C6018" t="s">
        <v>15155</v>
      </c>
      <c r="D6018" t="s">
        <v>26616</v>
      </c>
      <c r="E6018" t="s">
        <v>26617</v>
      </c>
      <c r="F6018">
        <v>6</v>
      </c>
      <c r="G6018">
        <v>60</v>
      </c>
      <c r="H6018" s="1">
        <v>120</v>
      </c>
      <c r="I6018" s="87"/>
      <c r="K6018" s="86" t="s">
        <v>17485</v>
      </c>
      <c r="L6018" s="86" t="s">
        <v>17486</v>
      </c>
      <c r="N6018">
        <f>IFERROR(VLOOKUP(A6018,bip!$A:$C,2,0),"")</f>
      </c>
      <c r="O6018">
        <f>IFERROR(VLOOKUP(A6018,bip!$A:$Z,3,0),"")</f>
      </c>
    </row>
    <row r="6019" spans="1:15" ht="13.2">
      <c r="A6019" t="s">
        <v>5044</v>
      </c>
      <c r="B6019" t="s">
        <v>5044</v>
      </c>
      <c r="C6019" t="s">
        <v>15155</v>
      </c>
      <c r="D6019" t="s">
        <v>26618</v>
      </c>
      <c r="E6019" t="s">
        <v>21057</v>
      </c>
      <c r="F6019">
        <v>6</v>
      </c>
      <c r="G6019">
        <v>60</v>
      </c>
      <c r="H6019" s="1">
        <v>125</v>
      </c>
      <c r="I6019" s="87"/>
      <c r="K6019" s="86" t="s">
        <v>17485</v>
      </c>
      <c r="L6019" s="86" t="s">
        <v>17486</v>
      </c>
      <c r="N6019">
        <f>IFERROR(VLOOKUP(A6019,bip!$A:$C,2,0),"")</f>
      </c>
      <c r="O6019">
        <f>IFERROR(VLOOKUP(A6019,bip!$A:$Z,3,0),"")</f>
      </c>
    </row>
    <row r="6020" spans="1:15" ht="13.2">
      <c r="A6020" t="s">
        <v>5045</v>
      </c>
      <c r="B6020" t="s">
        <v>5045</v>
      </c>
      <c r="C6020" t="s">
        <v>15155</v>
      </c>
      <c r="D6020" t="s">
        <v>16333</v>
      </c>
      <c r="E6020" t="s">
        <v>21058</v>
      </c>
      <c r="F6020">
        <v>1</v>
      </c>
      <c r="G6020">
        <v>50</v>
      </c>
      <c r="H6020" s="1">
        <v>410</v>
      </c>
      <c r="I6020" s="87"/>
      <c r="K6020" s="86" t="s">
        <v>17485</v>
      </c>
      <c r="L6020" s="86" t="s">
        <v>17486</v>
      </c>
      <c r="N6020">
        <f>IFERROR(VLOOKUP(A6020,bip!$A:$C,2,0),"")</f>
      </c>
      <c r="O6020">
        <f>IFERROR(VLOOKUP(A6020,bip!$A:$Z,3,0),"")</f>
      </c>
    </row>
    <row r="6021" spans="1:15" ht="13.2">
      <c r="A6021" t="s">
        <v>5040</v>
      </c>
      <c r="B6021" t="s">
        <v>5040</v>
      </c>
      <c r="C6021" t="s">
        <v>15155</v>
      </c>
      <c r="D6021" t="s">
        <v>34563</v>
      </c>
      <c r="E6021" t="s">
        <v>39334</v>
      </c>
      <c r="F6021">
        <v>1</v>
      </c>
      <c r="G6021">
        <v>10</v>
      </c>
      <c r="H6021" s="1">
        <v>1820</v>
      </c>
      <c r="I6021" s="87"/>
      <c r="K6021" s="86" t="s">
        <v>17485</v>
      </c>
      <c r="L6021" s="86" t="s">
        <v>17486</v>
      </c>
      <c r="N6021">
        <f>IFERROR(VLOOKUP(A6021,bip!$A:$C,2,0),"")</f>
      </c>
      <c r="O6021">
        <f>IFERROR(VLOOKUP(A6021,bip!$A:$Z,3,0),"")</f>
      </c>
    </row>
    <row r="6022" spans="1:15" ht="13.2">
      <c r="A6022" t="s">
        <v>5042</v>
      </c>
      <c r="B6022" t="s">
        <v>5042</v>
      </c>
      <c r="C6022" t="s">
        <v>15155</v>
      </c>
      <c r="D6022" t="s">
        <v>16332</v>
      </c>
      <c r="E6022" t="s">
        <v>21054</v>
      </c>
      <c r="F6022">
        <v>1</v>
      </c>
      <c r="G6022">
        <v>25</v>
      </c>
      <c r="H6022" s="1">
        <v>565</v>
      </c>
      <c r="I6022" s="87"/>
      <c r="K6022" s="86" t="s">
        <v>17485</v>
      </c>
      <c r="L6022" s="86" t="s">
        <v>17486</v>
      </c>
      <c r="N6022">
        <f>IFERROR(VLOOKUP(A6022,bip!$A:$C,2,0),"")</f>
      </c>
      <c r="O6022">
        <f>IFERROR(VLOOKUP(A6022,bip!$A:$Z,3,0),"")</f>
      </c>
    </row>
    <row r="6023" spans="1:15" ht="13.2">
      <c r="A6023" t="s">
        <v>5039</v>
      </c>
      <c r="B6023" t="s">
        <v>5039</v>
      </c>
      <c r="C6023" t="s">
        <v>15155</v>
      </c>
      <c r="D6023" t="s">
        <v>34564</v>
      </c>
      <c r="E6023" t="s">
        <v>35956</v>
      </c>
      <c r="F6023">
        <v>1</v>
      </c>
      <c r="G6023">
        <v>10</v>
      </c>
      <c r="H6023" s="1">
        <v>1998</v>
      </c>
      <c r="I6023" s="87"/>
      <c r="K6023" s="86" t="s">
        <v>17485</v>
      </c>
      <c r="L6023" s="86" t="s">
        <v>17486</v>
      </c>
      <c r="N6023">
        <f>IFERROR(VLOOKUP(A6023,bip!$A:$C,2,0),"")</f>
      </c>
      <c r="O6023">
        <f>IFERROR(VLOOKUP(A6023,bip!$A:$Z,3,0),"")</f>
      </c>
    </row>
    <row r="6024" spans="1:15" ht="13.2">
      <c r="A6024" t="s">
        <v>5033</v>
      </c>
      <c r="B6024" t="s">
        <v>5033</v>
      </c>
      <c r="C6024" t="s">
        <v>15155</v>
      </c>
      <c r="D6024" t="s">
        <v>22988</v>
      </c>
      <c r="E6024" t="s">
        <v>21048</v>
      </c>
      <c r="F6024">
        <v>1</v>
      </c>
      <c r="G6024">
        <v>20</v>
      </c>
      <c r="H6024" s="1">
        <v>1769</v>
      </c>
      <c r="I6024" s="87"/>
      <c r="K6024" s="86" t="s">
        <v>17485</v>
      </c>
      <c r="L6024" s="86" t="s">
        <v>17486</v>
      </c>
      <c r="N6024">
        <f>IFERROR(VLOOKUP(A6024,bip!$A:$C,2,0),"")</f>
      </c>
      <c r="O6024">
        <f>IFERROR(VLOOKUP(A6024,bip!$A:$Z,3,0),"")</f>
      </c>
    </row>
    <row r="6025" spans="1:15" ht="13.2">
      <c r="A6025" t="s">
        <v>5037</v>
      </c>
      <c r="B6025" t="s">
        <v>5037</v>
      </c>
      <c r="C6025" t="s">
        <v>15155</v>
      </c>
      <c r="D6025" t="s">
        <v>22990</v>
      </c>
      <c r="E6025" t="s">
        <v>21050</v>
      </c>
      <c r="F6025">
        <v>1</v>
      </c>
      <c r="G6025">
        <v>3</v>
      </c>
      <c r="H6025" s="1">
        <v>2736</v>
      </c>
      <c r="I6025" s="87"/>
      <c r="K6025" s="86" t="s">
        <v>17485</v>
      </c>
      <c r="L6025" s="86" t="s">
        <v>17486</v>
      </c>
      <c r="N6025">
        <f>IFERROR(VLOOKUP(A6025,bip!$A:$C,2,0),"")</f>
      </c>
      <c r="O6025">
        <f>IFERROR(VLOOKUP(A6025,bip!$A:$Z,3,0),"")</f>
      </c>
    </row>
    <row r="6026" spans="1:15" ht="13.2">
      <c r="A6026" t="s">
        <v>5038</v>
      </c>
      <c r="B6026" t="s">
        <v>5038</v>
      </c>
      <c r="C6026" t="s">
        <v>15155</v>
      </c>
      <c r="D6026" t="s">
        <v>22991</v>
      </c>
      <c r="E6026" t="s">
        <v>21052</v>
      </c>
      <c r="F6026">
        <v>1</v>
      </c>
      <c r="G6026">
        <v>3</v>
      </c>
      <c r="H6026" s="1">
        <v>2718</v>
      </c>
      <c r="I6026" s="87"/>
      <c r="K6026" s="86" t="s">
        <v>17485</v>
      </c>
      <c r="L6026" s="86" t="s">
        <v>17486</v>
      </c>
      <c r="N6026">
        <f>IFERROR(VLOOKUP(A6026,bip!$A:$C,2,0),"")</f>
      </c>
      <c r="O6026">
        <f>IFERROR(VLOOKUP(A6026,bip!$A:$Z,3,0),"")</f>
      </c>
    </row>
    <row r="6027" spans="1:15" ht="13.2">
      <c r="A6027" t="s">
        <v>5034</v>
      </c>
      <c r="B6027" t="s">
        <v>5034</v>
      </c>
      <c r="C6027" t="s">
        <v>15155</v>
      </c>
      <c r="D6027" t="s">
        <v>22992</v>
      </c>
      <c r="E6027" t="s">
        <v>21051</v>
      </c>
      <c r="F6027">
        <v>1</v>
      </c>
      <c r="G6027">
        <v>3</v>
      </c>
      <c r="H6027" s="1">
        <v>2443</v>
      </c>
      <c r="I6027" s="87"/>
      <c r="K6027" s="86" t="s">
        <v>17485</v>
      </c>
      <c r="L6027" s="86" t="s">
        <v>17486</v>
      </c>
      <c r="N6027">
        <f>IFERROR(VLOOKUP(A6027,bip!$A:$C,2,0),"")</f>
      </c>
      <c r="O6027">
        <f>IFERROR(VLOOKUP(A6027,bip!$A:$Z,3,0),"")</f>
      </c>
    </row>
    <row r="6028" spans="1:15" ht="13.2">
      <c r="A6028" t="s">
        <v>5035</v>
      </c>
      <c r="B6028" t="s">
        <v>5035</v>
      </c>
      <c r="C6028" t="s">
        <v>15155</v>
      </c>
      <c r="D6028" t="s">
        <v>22993</v>
      </c>
      <c r="E6028" t="s">
        <v>21053</v>
      </c>
      <c r="F6028">
        <v>1</v>
      </c>
      <c r="G6028">
        <v>3</v>
      </c>
      <c r="H6028" s="1">
        <v>2678</v>
      </c>
      <c r="I6028" s="87"/>
      <c r="K6028" s="86" t="s">
        <v>17485</v>
      </c>
      <c r="L6028" s="86" t="s">
        <v>17486</v>
      </c>
      <c r="N6028">
        <f>IFERROR(VLOOKUP(A6028,bip!$A:$C,2,0),"")</f>
      </c>
      <c r="O6028">
        <f>IFERROR(VLOOKUP(A6028,bip!$A:$Z,3,0),"")</f>
      </c>
    </row>
    <row r="6029" spans="1:15" ht="13.2">
      <c r="A6029" t="s">
        <v>5050</v>
      </c>
      <c r="B6029" t="s">
        <v>5050</v>
      </c>
      <c r="C6029" t="s">
        <v>15155</v>
      </c>
      <c r="D6029" t="s">
        <v>35957</v>
      </c>
      <c r="E6029" t="s">
        <v>34014</v>
      </c>
      <c r="F6029">
        <v>1</v>
      </c>
      <c r="G6029">
        <v>6</v>
      </c>
      <c r="H6029" s="1">
        <v>1464</v>
      </c>
      <c r="I6029" s="87"/>
      <c r="K6029" s="86" t="s">
        <v>17485</v>
      </c>
      <c r="L6029" s="86" t="s">
        <v>17486</v>
      </c>
      <c r="N6029">
        <f>IFERROR(VLOOKUP(A6029,bip!$A:$C,2,0),"")</f>
      </c>
      <c r="O6029">
        <f>IFERROR(VLOOKUP(A6029,bip!$A:$Z,3,0),"")</f>
      </c>
    </row>
    <row r="6030" spans="1:15" ht="13.2">
      <c r="A6030" t="s">
        <v>5036</v>
      </c>
      <c r="B6030" t="s">
        <v>5036</v>
      </c>
      <c r="C6030" t="s">
        <v>15155</v>
      </c>
      <c r="D6030" t="s">
        <v>22989</v>
      </c>
      <c r="E6030" t="s">
        <v>21049</v>
      </c>
      <c r="F6030">
        <v>1</v>
      </c>
      <c r="G6030">
        <v>20</v>
      </c>
      <c r="H6030" s="1">
        <v>1755</v>
      </c>
      <c r="I6030" s="87"/>
      <c r="K6030" s="86" t="s">
        <v>17485</v>
      </c>
      <c r="L6030" s="86" t="s">
        <v>17486</v>
      </c>
      <c r="N6030">
        <f>IFERROR(VLOOKUP(A6030,bip!$A:$C,2,0),"")</f>
      </c>
      <c r="O6030">
        <f>IFERROR(VLOOKUP(A6030,bip!$A:$Z,3,0),"")</f>
      </c>
    </row>
    <row r="6031" spans="1:15" ht="13.2">
      <c r="A6031" t="s">
        <v>39337</v>
      </c>
      <c r="B6031" t="s">
        <v>39337</v>
      </c>
      <c r="C6031" t="s">
        <v>15155</v>
      </c>
      <c r="D6031" t="s">
        <v>36033</v>
      </c>
      <c r="E6031" t="s">
        <v>26765</v>
      </c>
      <c r="F6031">
        <v>1</v>
      </c>
      <c r="G6031">
        <v>20</v>
      </c>
      <c r="H6031" s="1">
        <v>1200</v>
      </c>
      <c r="I6031" s="87">
        <v>0.10</v>
      </c>
      <c r="J6031" s="86" t="s">
        <v>17480</v>
      </c>
      <c r="K6031" s="86" t="s">
        <v>44487</v>
      </c>
      <c r="L6031" s="86" t="s">
        <v>17486</v>
      </c>
      <c r="M6031" s="86" t="s">
        <v>17487</v>
      </c>
      <c r="N6031">
        <f>IFERROR(VLOOKUP(A6031,bip!$A:$C,2,0),"")</f>
      </c>
      <c r="O6031">
        <f>IFERROR(VLOOKUP(A6031,bip!$A:$Z,3,0),"")</f>
      </c>
    </row>
    <row r="6032" spans="1:15" ht="13.2">
      <c r="A6032" t="s">
        <v>39340</v>
      </c>
      <c r="B6032" t="s">
        <v>39340</v>
      </c>
      <c r="C6032" t="s">
        <v>15155</v>
      </c>
      <c r="D6032" t="s">
        <v>39341</v>
      </c>
      <c r="E6032" t="s">
        <v>39342</v>
      </c>
      <c r="F6032">
        <v>1</v>
      </c>
      <c r="G6032">
        <v>25</v>
      </c>
      <c r="H6032" s="1">
        <v>1178</v>
      </c>
      <c r="I6032" s="87"/>
      <c r="K6032" s="86" t="s">
        <v>17485</v>
      </c>
      <c r="L6032" s="86" t="s">
        <v>17486</v>
      </c>
      <c r="M6032" s="86" t="s">
        <v>17487</v>
      </c>
      <c r="N6032">
        <f>IFERROR(VLOOKUP(A6032,bip!$A:$C,2,0),"")</f>
      </c>
      <c r="O6032">
        <f>IFERROR(VLOOKUP(A6032,bip!$A:$Z,3,0),"")</f>
      </c>
    </row>
    <row r="6033" spans="1:15" ht="13.2">
      <c r="A6033" t="s">
        <v>39343</v>
      </c>
      <c r="B6033" t="s">
        <v>39343</v>
      </c>
      <c r="C6033" t="s">
        <v>15155</v>
      </c>
      <c r="D6033" t="s">
        <v>35958</v>
      </c>
      <c r="E6033" t="s">
        <v>39338</v>
      </c>
      <c r="F6033">
        <v>1</v>
      </c>
      <c r="G6033">
        <v>25</v>
      </c>
      <c r="H6033" s="1">
        <v>1071</v>
      </c>
      <c r="I6033" s="87"/>
      <c r="K6033" s="86" t="s">
        <v>17485</v>
      </c>
      <c r="L6033" s="86" t="s">
        <v>17486</v>
      </c>
      <c r="M6033" s="86" t="s">
        <v>17487</v>
      </c>
      <c r="N6033">
        <f>IFERROR(VLOOKUP(A6033,bip!$A:$C,2,0),"")</f>
      </c>
      <c r="O6033">
        <f>IFERROR(VLOOKUP(A6033,bip!$A:$Z,3,0),"")</f>
      </c>
    </row>
    <row r="6034" spans="1:15" ht="13.2">
      <c r="A6034" t="s">
        <v>39344</v>
      </c>
      <c r="B6034" t="s">
        <v>39344</v>
      </c>
      <c r="C6034" t="s">
        <v>15155</v>
      </c>
      <c r="D6034" t="s">
        <v>35959</v>
      </c>
      <c r="E6034" t="s">
        <v>39339</v>
      </c>
      <c r="F6034">
        <v>1</v>
      </c>
      <c r="G6034">
        <v>25</v>
      </c>
      <c r="H6034" s="1">
        <v>1028</v>
      </c>
      <c r="I6034" s="87"/>
      <c r="K6034" s="86" t="s">
        <v>17485</v>
      </c>
      <c r="L6034" s="86" t="s">
        <v>17486</v>
      </c>
      <c r="M6034" s="86" t="s">
        <v>17487</v>
      </c>
      <c r="N6034">
        <f>IFERROR(VLOOKUP(A6034,bip!$A:$C,2,0),"")</f>
      </c>
      <c r="O6034">
        <f>IFERROR(VLOOKUP(A6034,bip!$A:$Z,3,0),"")</f>
      </c>
    </row>
    <row r="6035" spans="1:15" ht="13.2">
      <c r="A6035" t="s">
        <v>39345</v>
      </c>
      <c r="B6035" t="s">
        <v>39345</v>
      </c>
      <c r="C6035" t="s">
        <v>15155</v>
      </c>
      <c r="D6035" t="s">
        <v>36034</v>
      </c>
      <c r="E6035" t="s">
        <v>39346</v>
      </c>
      <c r="F6035">
        <v>1</v>
      </c>
      <c r="G6035">
        <v>25</v>
      </c>
      <c r="H6035" s="1">
        <v>1439</v>
      </c>
      <c r="I6035" s="87"/>
      <c r="K6035" s="86" t="s">
        <v>17485</v>
      </c>
      <c r="L6035" s="86" t="s">
        <v>17486</v>
      </c>
      <c r="M6035" s="86" t="s">
        <v>17487</v>
      </c>
      <c r="N6035">
        <f>IFERROR(VLOOKUP(A6035,bip!$A:$C,2,0),"")</f>
      </c>
      <c r="O6035">
        <f>IFERROR(VLOOKUP(A6035,bip!$A:$Z,3,0),"")</f>
      </c>
    </row>
    <row r="6036" spans="1:15" ht="13.2">
      <c r="A6036" t="s">
        <v>14122</v>
      </c>
      <c r="B6036" t="s">
        <v>14122</v>
      </c>
      <c r="C6036" t="s">
        <v>15155</v>
      </c>
      <c r="D6036" t="s">
        <v>32295</v>
      </c>
      <c r="E6036" t="s">
        <v>39349</v>
      </c>
      <c r="F6036">
        <v>1</v>
      </c>
      <c r="G6036">
        <v>10</v>
      </c>
      <c r="H6036" s="1">
        <v>4105</v>
      </c>
      <c r="I6036" s="87"/>
      <c r="K6036" s="86" t="s">
        <v>17485</v>
      </c>
      <c r="L6036" s="86" t="s">
        <v>17486</v>
      </c>
      <c r="N6036">
        <f>IFERROR(VLOOKUP(A6036,bip!$A:$C,2,0),"")</f>
      </c>
      <c r="O6036">
        <f>IFERROR(VLOOKUP(A6036,bip!$A:$Z,3,0),"")</f>
      </c>
    </row>
    <row r="6037" spans="1:15" ht="13.2">
      <c r="A6037" t="s">
        <v>39006</v>
      </c>
      <c r="B6037" t="s">
        <v>39006</v>
      </c>
      <c r="C6037" t="s">
        <v>15155</v>
      </c>
      <c r="D6037" t="s">
        <v>39007</v>
      </c>
      <c r="E6037" t="s">
        <v>39008</v>
      </c>
      <c r="F6037">
        <v>1</v>
      </c>
      <c r="G6037">
        <v>10</v>
      </c>
      <c r="H6037" s="1">
        <v>2478</v>
      </c>
      <c r="I6037" s="87">
        <v>0.10</v>
      </c>
      <c r="J6037" s="86" t="s">
        <v>17480</v>
      </c>
      <c r="K6037" s="86" t="s">
        <v>44487</v>
      </c>
      <c r="L6037" s="86" t="s">
        <v>17486</v>
      </c>
      <c r="M6037" s="86" t="s">
        <v>17487</v>
      </c>
      <c r="N6037">
        <f>IFERROR(VLOOKUP(A6037,bip!$A:$C,2,0),"")</f>
      </c>
      <c r="O6037">
        <f>IFERROR(VLOOKUP(A6037,bip!$A:$Z,3,0),"")</f>
      </c>
    </row>
    <row r="6038" spans="1:15" ht="13.2">
      <c r="A6038" t="s">
        <v>14123</v>
      </c>
      <c r="B6038" t="s">
        <v>14123</v>
      </c>
      <c r="C6038" t="s">
        <v>15155</v>
      </c>
      <c r="D6038" t="s">
        <v>32296</v>
      </c>
      <c r="E6038" t="s">
        <v>39350</v>
      </c>
      <c r="F6038">
        <v>1</v>
      </c>
      <c r="G6038">
        <v>10</v>
      </c>
      <c r="H6038" s="1">
        <v>4863</v>
      </c>
      <c r="I6038" s="87"/>
      <c r="K6038" s="86" t="s">
        <v>17485</v>
      </c>
      <c r="L6038" s="86" t="s">
        <v>17486</v>
      </c>
      <c r="N6038">
        <f>IFERROR(VLOOKUP(A6038,bip!$A:$C,2,0),"")</f>
      </c>
      <c r="O6038">
        <f>IFERROR(VLOOKUP(A6038,bip!$A:$Z,3,0),"")</f>
      </c>
    </row>
    <row r="6039" spans="1:15" ht="13.2">
      <c r="A6039" t="s">
        <v>14124</v>
      </c>
      <c r="B6039" t="s">
        <v>14124</v>
      </c>
      <c r="C6039" t="s">
        <v>15155</v>
      </c>
      <c r="D6039" t="s">
        <v>32296</v>
      </c>
      <c r="E6039" t="s">
        <v>39351</v>
      </c>
      <c r="F6039">
        <v>1</v>
      </c>
      <c r="G6039">
        <v>6</v>
      </c>
      <c r="H6039" s="1">
        <v>5203</v>
      </c>
      <c r="I6039" s="87"/>
      <c r="K6039" s="86" t="s">
        <v>17485</v>
      </c>
      <c r="L6039" s="86" t="s">
        <v>17486</v>
      </c>
      <c r="N6039">
        <f>IFERROR(VLOOKUP(A6039,bip!$A:$C,2,0),"")</f>
      </c>
      <c r="O6039">
        <f>IFERROR(VLOOKUP(A6039,bip!$A:$Z,3,0),"")</f>
      </c>
    </row>
    <row r="6040" spans="1:15" ht="13.2">
      <c r="A6040" t="s">
        <v>14125</v>
      </c>
      <c r="B6040" t="s">
        <v>14125</v>
      </c>
      <c r="C6040" t="s">
        <v>15155</v>
      </c>
      <c r="D6040" t="s">
        <v>32297</v>
      </c>
      <c r="E6040" t="s">
        <v>39352</v>
      </c>
      <c r="F6040">
        <v>1</v>
      </c>
      <c r="G6040">
        <v>10</v>
      </c>
      <c r="H6040" s="1">
        <v>4179</v>
      </c>
      <c r="I6040" s="87"/>
      <c r="K6040" s="86" t="s">
        <v>17485</v>
      </c>
      <c r="L6040" s="86" t="s">
        <v>17486</v>
      </c>
      <c r="N6040">
        <f>IFERROR(VLOOKUP(A6040,bip!$A:$C,2,0),"")</f>
      </c>
      <c r="O6040">
        <f>IFERROR(VLOOKUP(A6040,bip!$A:$Z,3,0),"")</f>
      </c>
    </row>
    <row r="6041" spans="1:15" ht="13.2">
      <c r="A6041" t="s">
        <v>39009</v>
      </c>
      <c r="B6041" t="s">
        <v>39009</v>
      </c>
      <c r="C6041" t="s">
        <v>15155</v>
      </c>
      <c r="D6041" t="s">
        <v>39010</v>
      </c>
      <c r="E6041" t="s">
        <v>39011</v>
      </c>
      <c r="F6041">
        <v>1</v>
      </c>
      <c r="G6041">
        <v>10</v>
      </c>
      <c r="H6041" s="1">
        <v>3895</v>
      </c>
      <c r="I6041" s="87">
        <v>0.10</v>
      </c>
      <c r="J6041" s="86" t="s">
        <v>17480</v>
      </c>
      <c r="K6041" s="86" t="s">
        <v>44487</v>
      </c>
      <c r="L6041" s="86" t="s">
        <v>17486</v>
      </c>
      <c r="M6041" s="86" t="s">
        <v>17487</v>
      </c>
      <c r="N6041">
        <f>IFERROR(VLOOKUP(A6041,bip!$A:$C,2,0),"")</f>
      </c>
      <c r="O6041">
        <f>IFERROR(VLOOKUP(A6041,bip!$A:$Z,3,0),"")</f>
      </c>
    </row>
    <row r="6042" spans="1:15" ht="13.2">
      <c r="A6042" t="s">
        <v>14126</v>
      </c>
      <c r="B6042" t="s">
        <v>14126</v>
      </c>
      <c r="C6042" t="s">
        <v>15155</v>
      </c>
      <c r="D6042" t="s">
        <v>32302</v>
      </c>
      <c r="E6042" t="s">
        <v>39354</v>
      </c>
      <c r="F6042">
        <v>1</v>
      </c>
      <c r="G6042">
        <v>4</v>
      </c>
      <c r="H6042" s="1">
        <v>9551</v>
      </c>
      <c r="I6042" s="87"/>
      <c r="K6042" s="86" t="s">
        <v>17485</v>
      </c>
      <c r="L6042" s="86" t="s">
        <v>17486</v>
      </c>
      <c r="N6042">
        <f>IFERROR(VLOOKUP(A6042,bip!$A:$C,2,0),"")</f>
      </c>
      <c r="O6042">
        <f>IFERROR(VLOOKUP(A6042,bip!$A:$Z,3,0),"")</f>
      </c>
    </row>
    <row r="6043" spans="1:15" ht="13.2">
      <c r="A6043" t="s">
        <v>39012</v>
      </c>
      <c r="B6043" t="s">
        <v>39012</v>
      </c>
      <c r="C6043" t="s">
        <v>15155</v>
      </c>
      <c r="D6043" t="s">
        <v>38992</v>
      </c>
      <c r="E6043" t="s">
        <v>39013</v>
      </c>
      <c r="F6043">
        <v>1</v>
      </c>
      <c r="G6043">
        <v>4</v>
      </c>
      <c r="H6043" s="1">
        <v>8520</v>
      </c>
      <c r="I6043" s="87">
        <v>0.10</v>
      </c>
      <c r="J6043" s="86" t="s">
        <v>17480</v>
      </c>
      <c r="K6043" s="86" t="s">
        <v>44487</v>
      </c>
      <c r="L6043" s="86" t="s">
        <v>17486</v>
      </c>
      <c r="M6043" s="86" t="s">
        <v>17487</v>
      </c>
      <c r="N6043">
        <f>IFERROR(VLOOKUP(A6043,bip!$A:$C,2,0),"")</f>
      </c>
      <c r="O6043">
        <f>IFERROR(VLOOKUP(A6043,bip!$A:$Z,3,0),"")</f>
      </c>
    </row>
    <row r="6044" spans="1:15" ht="13.2">
      <c r="A6044" t="s">
        <v>5007</v>
      </c>
      <c r="B6044" t="s">
        <v>5007</v>
      </c>
      <c r="C6044" t="s">
        <v>15155</v>
      </c>
      <c r="D6044" t="s">
        <v>32293</v>
      </c>
      <c r="E6044" t="s">
        <v>39353</v>
      </c>
      <c r="F6044">
        <v>1</v>
      </c>
      <c r="G6044">
        <v>20</v>
      </c>
      <c r="H6044" s="1">
        <v>1450</v>
      </c>
      <c r="I6044" s="87"/>
      <c r="K6044" s="86" t="s">
        <v>17485</v>
      </c>
      <c r="L6044" s="86" t="s">
        <v>17486</v>
      </c>
      <c r="N6044">
        <f>IFERROR(VLOOKUP(A6044,bip!$A:$C,2,0),"")</f>
      </c>
      <c r="O6044">
        <f>IFERROR(VLOOKUP(A6044,bip!$A:$Z,3,0),"")</f>
      </c>
    </row>
    <row r="6045" spans="1:15" ht="13.2">
      <c r="A6045" t="s">
        <v>14127</v>
      </c>
      <c r="B6045" t="s">
        <v>14127</v>
      </c>
      <c r="C6045" t="s">
        <v>15155</v>
      </c>
      <c r="D6045" t="s">
        <v>32307</v>
      </c>
      <c r="E6045" t="s">
        <v>39355</v>
      </c>
      <c r="F6045">
        <v>1</v>
      </c>
      <c r="G6045">
        <v>4</v>
      </c>
      <c r="H6045" s="1">
        <v>21917</v>
      </c>
      <c r="I6045" s="87"/>
      <c r="K6045" s="86" t="s">
        <v>17485</v>
      </c>
      <c r="L6045" s="86" t="s">
        <v>17486</v>
      </c>
      <c r="N6045">
        <f>IFERROR(VLOOKUP(A6045,bip!$A:$C,2,0),"")</f>
      </c>
      <c r="O6045">
        <f>IFERROR(VLOOKUP(A6045,bip!$A:$Z,3,0),"")</f>
      </c>
    </row>
    <row r="6046" spans="1:15" ht="13.2">
      <c r="A6046" t="s">
        <v>38979</v>
      </c>
      <c r="B6046" t="s">
        <v>38979</v>
      </c>
      <c r="C6046" t="s">
        <v>15155</v>
      </c>
      <c r="D6046" t="s">
        <v>38980</v>
      </c>
      <c r="E6046" t="s">
        <v>38981</v>
      </c>
      <c r="F6046">
        <v>1</v>
      </c>
      <c r="G6046">
        <v>10</v>
      </c>
      <c r="H6046" s="1">
        <v>2610</v>
      </c>
      <c r="I6046" s="87">
        <v>0.10</v>
      </c>
      <c r="J6046" s="86" t="s">
        <v>17480</v>
      </c>
      <c r="K6046" s="86" t="s">
        <v>44487</v>
      </c>
      <c r="L6046" s="86" t="s">
        <v>17486</v>
      </c>
      <c r="M6046" s="86" t="s">
        <v>17487</v>
      </c>
      <c r="N6046">
        <f>IFERROR(VLOOKUP(A6046,bip!$A:$C,2,0),"")</f>
      </c>
      <c r="O6046">
        <f>IFERROR(VLOOKUP(A6046,bip!$A:$Z,3,0),"")</f>
      </c>
    </row>
    <row r="6047" spans="1:15" ht="13.2">
      <c r="A6047" t="s">
        <v>39014</v>
      </c>
      <c r="B6047" t="s">
        <v>39014</v>
      </c>
      <c r="C6047" t="s">
        <v>15155</v>
      </c>
      <c r="D6047" t="s">
        <v>39001</v>
      </c>
      <c r="E6047" t="s">
        <v>39015</v>
      </c>
      <c r="F6047">
        <v>1</v>
      </c>
      <c r="G6047">
        <v>4</v>
      </c>
      <c r="H6047" s="1">
        <v>20136</v>
      </c>
      <c r="I6047" s="87">
        <v>0.10</v>
      </c>
      <c r="J6047" s="86" t="s">
        <v>17480</v>
      </c>
      <c r="K6047" s="86" t="s">
        <v>44487</v>
      </c>
      <c r="L6047" s="86" t="s">
        <v>17486</v>
      </c>
      <c r="M6047" s="86" t="s">
        <v>17487</v>
      </c>
      <c r="N6047">
        <f>IFERROR(VLOOKUP(A6047,bip!$A:$C,2,0),"")</f>
      </c>
      <c r="O6047">
        <f>IFERROR(VLOOKUP(A6047,bip!$A:$Z,3,0),"")</f>
      </c>
    </row>
    <row r="6048" spans="1:15" ht="13.2">
      <c r="A6048" t="s">
        <v>38988</v>
      </c>
      <c r="B6048" t="s">
        <v>38988</v>
      </c>
      <c r="C6048" t="s">
        <v>15155</v>
      </c>
      <c r="D6048" t="s">
        <v>38989</v>
      </c>
      <c r="E6048" t="s">
        <v>38990</v>
      </c>
      <c r="F6048">
        <v>1</v>
      </c>
      <c r="G6048">
        <v>10</v>
      </c>
      <c r="H6048" s="1">
        <v>4099</v>
      </c>
      <c r="I6048" s="87">
        <v>0.10</v>
      </c>
      <c r="J6048" s="86" t="s">
        <v>17480</v>
      </c>
      <c r="K6048" s="86" t="s">
        <v>44487</v>
      </c>
      <c r="L6048" s="86" t="s">
        <v>17486</v>
      </c>
      <c r="M6048" s="86" t="s">
        <v>17487</v>
      </c>
      <c r="N6048">
        <f>IFERROR(VLOOKUP(A6048,bip!$A:$C,2,0),"")</f>
      </c>
      <c r="O6048">
        <f>IFERROR(VLOOKUP(A6048,bip!$A:$Z,3,0),"")</f>
      </c>
    </row>
    <row r="6049" spans="1:15" ht="13.2">
      <c r="A6049" t="s">
        <v>38982</v>
      </c>
      <c r="B6049" t="s">
        <v>38982</v>
      </c>
      <c r="C6049" t="s">
        <v>15155</v>
      </c>
      <c r="D6049" t="s">
        <v>38983</v>
      </c>
      <c r="E6049" t="s">
        <v>38984</v>
      </c>
      <c r="F6049">
        <v>1</v>
      </c>
      <c r="G6049">
        <v>10</v>
      </c>
      <c r="H6049" s="1">
        <v>4508</v>
      </c>
      <c r="I6049" s="87">
        <v>0.10</v>
      </c>
      <c r="J6049" s="86" t="s">
        <v>17480</v>
      </c>
      <c r="K6049" s="86" t="s">
        <v>44487</v>
      </c>
      <c r="L6049" s="86" t="s">
        <v>17486</v>
      </c>
      <c r="M6049" s="86" t="s">
        <v>17487</v>
      </c>
      <c r="N6049">
        <f>IFERROR(VLOOKUP(A6049,bip!$A:$C,2,0),"")</f>
      </c>
      <c r="O6049">
        <f>IFERROR(VLOOKUP(A6049,bip!$A:$Z,3,0),"")</f>
      </c>
    </row>
    <row r="6050" spans="1:15" ht="13.2">
      <c r="A6050" t="s">
        <v>38985</v>
      </c>
      <c r="B6050" t="s">
        <v>38985</v>
      </c>
      <c r="C6050" t="s">
        <v>15155</v>
      </c>
      <c r="D6050" t="s">
        <v>38986</v>
      </c>
      <c r="E6050" t="s">
        <v>38987</v>
      </c>
      <c r="F6050">
        <v>1</v>
      </c>
      <c r="G6050">
        <v>10</v>
      </c>
      <c r="H6050" s="1">
        <v>3279</v>
      </c>
      <c r="I6050" s="87"/>
      <c r="K6050" s="86" t="s">
        <v>17485</v>
      </c>
      <c r="L6050" s="86" t="s">
        <v>17486</v>
      </c>
      <c r="M6050" s="86" t="s">
        <v>17487</v>
      </c>
      <c r="N6050">
        <f>IFERROR(VLOOKUP(A6050,bip!$A:$C,2,0),"")</f>
      </c>
      <c r="O6050">
        <f>IFERROR(VLOOKUP(A6050,bip!$A:$Z,3,0),"")</f>
      </c>
    </row>
    <row r="6051" spans="1:15" ht="13.2">
      <c r="A6051" t="s">
        <v>38991</v>
      </c>
      <c r="B6051" t="s">
        <v>38991</v>
      </c>
      <c r="C6051" t="s">
        <v>15155</v>
      </c>
      <c r="D6051" t="s">
        <v>38992</v>
      </c>
      <c r="E6051" t="s">
        <v>38993</v>
      </c>
      <c r="F6051">
        <v>1</v>
      </c>
      <c r="G6051">
        <v>4</v>
      </c>
      <c r="H6051" s="1">
        <v>9468</v>
      </c>
      <c r="I6051" s="87">
        <v>0.10</v>
      </c>
      <c r="J6051" s="86" t="s">
        <v>17480</v>
      </c>
      <c r="K6051" s="86" t="s">
        <v>44487</v>
      </c>
      <c r="L6051" s="86" t="s">
        <v>17486</v>
      </c>
      <c r="M6051" s="86" t="s">
        <v>17487</v>
      </c>
      <c r="N6051">
        <f>IFERROR(VLOOKUP(A6051,bip!$A:$C,2,0),"")</f>
      </c>
      <c r="O6051">
        <f>IFERROR(VLOOKUP(A6051,bip!$A:$Z,3,0),"")</f>
      </c>
    </row>
    <row r="6052" spans="1:15" ht="13.2">
      <c r="A6052" t="s">
        <v>38994</v>
      </c>
      <c r="B6052" t="s">
        <v>38994</v>
      </c>
      <c r="C6052" t="s">
        <v>15155</v>
      </c>
      <c r="D6052" t="s">
        <v>38995</v>
      </c>
      <c r="E6052" t="s">
        <v>38996</v>
      </c>
      <c r="F6052">
        <v>1</v>
      </c>
      <c r="G6052">
        <v>4</v>
      </c>
      <c r="H6052" s="1">
        <v>16230</v>
      </c>
      <c r="I6052" s="87">
        <v>0.10</v>
      </c>
      <c r="J6052" s="86" t="s">
        <v>17480</v>
      </c>
      <c r="K6052" s="86" t="s">
        <v>44487</v>
      </c>
      <c r="L6052" s="86" t="s">
        <v>17486</v>
      </c>
      <c r="M6052" s="86" t="s">
        <v>17487</v>
      </c>
      <c r="N6052">
        <f>IFERROR(VLOOKUP(A6052,bip!$A:$C,2,0),"")</f>
      </c>
      <c r="O6052">
        <f>IFERROR(VLOOKUP(A6052,bip!$A:$Z,3,0),"")</f>
      </c>
    </row>
    <row r="6053" spans="1:15" ht="13.2">
      <c r="A6053" t="s">
        <v>38973</v>
      </c>
      <c r="B6053" t="s">
        <v>38973</v>
      </c>
      <c r="C6053" t="s">
        <v>15155</v>
      </c>
      <c r="D6053" t="s">
        <v>38974</v>
      </c>
      <c r="E6053" t="s">
        <v>38975</v>
      </c>
      <c r="F6053">
        <v>1</v>
      </c>
      <c r="G6053">
        <v>1</v>
      </c>
      <c r="H6053" s="1">
        <v>41487</v>
      </c>
      <c r="I6053" s="87">
        <v>0.10</v>
      </c>
      <c r="J6053" s="86" t="s">
        <v>17480</v>
      </c>
      <c r="K6053" s="86" t="s">
        <v>44487</v>
      </c>
      <c r="L6053" s="86" t="s">
        <v>17486</v>
      </c>
      <c r="M6053" s="86" t="s">
        <v>17487</v>
      </c>
      <c r="N6053">
        <f>IFERROR(VLOOKUP(A6053,bip!$A:$C,2,0),"")</f>
      </c>
      <c r="O6053">
        <f>IFERROR(VLOOKUP(A6053,bip!$A:$Z,3,0),"")</f>
      </c>
    </row>
    <row r="6054" spans="1:15" ht="13.2">
      <c r="A6054" t="s">
        <v>38997</v>
      </c>
      <c r="B6054" t="s">
        <v>38997</v>
      </c>
      <c r="C6054" t="s">
        <v>15155</v>
      </c>
      <c r="D6054" t="s">
        <v>38998</v>
      </c>
      <c r="E6054" t="s">
        <v>38999</v>
      </c>
      <c r="F6054">
        <v>1</v>
      </c>
      <c r="G6054">
        <v>1</v>
      </c>
      <c r="H6054" s="1">
        <v>19810</v>
      </c>
      <c r="I6054" s="87"/>
      <c r="K6054" s="86" t="s">
        <v>17485</v>
      </c>
      <c r="L6054" s="86" t="s">
        <v>17486</v>
      </c>
      <c r="M6054" s="86" t="s">
        <v>17487</v>
      </c>
      <c r="N6054">
        <f>IFERROR(VLOOKUP(A6054,bip!$A:$C,2,0),"")</f>
      </c>
      <c r="O6054">
        <f>IFERROR(VLOOKUP(A6054,bip!$A:$Z,3,0),"")</f>
      </c>
    </row>
    <row r="6055" spans="1:15" ht="13.2">
      <c r="A6055" t="s">
        <v>39003</v>
      </c>
      <c r="B6055" t="s">
        <v>39003</v>
      </c>
      <c r="C6055" t="s">
        <v>15155</v>
      </c>
      <c r="D6055" t="s">
        <v>39004</v>
      </c>
      <c r="E6055" t="s">
        <v>39005</v>
      </c>
      <c r="F6055">
        <v>1</v>
      </c>
      <c r="G6055">
        <v>1</v>
      </c>
      <c r="H6055" s="1">
        <v>22880</v>
      </c>
      <c r="I6055" s="87"/>
      <c r="K6055" s="86" t="s">
        <v>17485</v>
      </c>
      <c r="L6055" s="86" t="s">
        <v>17486</v>
      </c>
      <c r="M6055" s="86" t="s">
        <v>17487</v>
      </c>
      <c r="N6055">
        <f>IFERROR(VLOOKUP(A6055,bip!$A:$C,2,0),"")</f>
      </c>
      <c r="O6055">
        <f>IFERROR(VLOOKUP(A6055,bip!$A:$Z,3,0),"")</f>
      </c>
    </row>
    <row r="6056" spans="1:15" ht="13.2">
      <c r="A6056" t="s">
        <v>5031</v>
      </c>
      <c r="B6056" t="s">
        <v>5031</v>
      </c>
      <c r="C6056" t="s">
        <v>15155</v>
      </c>
      <c r="D6056" t="s">
        <v>32306</v>
      </c>
      <c r="E6056" t="s">
        <v>21045</v>
      </c>
      <c r="F6056">
        <v>1</v>
      </c>
      <c r="G6056">
        <v>1</v>
      </c>
      <c r="H6056" s="1">
        <v>14856</v>
      </c>
      <c r="I6056" s="87"/>
      <c r="K6056" s="86" t="s">
        <v>17485</v>
      </c>
      <c r="L6056" s="86" t="s">
        <v>17486</v>
      </c>
      <c r="N6056">
        <f>IFERROR(VLOOKUP(A6056,bip!$A:$C,2,0),"")</f>
      </c>
      <c r="O6056">
        <f>IFERROR(VLOOKUP(A6056,bip!$A:$Z,3,0),"")</f>
      </c>
    </row>
    <row r="6057" spans="1:15" ht="13.2">
      <c r="A6057" t="s">
        <v>38976</v>
      </c>
      <c r="B6057" t="s">
        <v>38976</v>
      </c>
      <c r="C6057" t="s">
        <v>15155</v>
      </c>
      <c r="D6057" t="s">
        <v>38977</v>
      </c>
      <c r="E6057" t="s">
        <v>38978</v>
      </c>
      <c r="F6057">
        <v>1</v>
      </c>
      <c r="G6057">
        <v>1</v>
      </c>
      <c r="H6057" s="1">
        <v>57756</v>
      </c>
      <c r="I6057" s="87"/>
      <c r="K6057" s="86" t="s">
        <v>17485</v>
      </c>
      <c r="L6057" s="86" t="s">
        <v>17486</v>
      </c>
      <c r="M6057" s="86" t="s">
        <v>17487</v>
      </c>
      <c r="N6057">
        <f>IFERROR(VLOOKUP(A6057,bip!$A:$C,2,0),"")</f>
      </c>
      <c r="O6057">
        <f>IFERROR(VLOOKUP(A6057,bip!$A:$Z,3,0),"")</f>
      </c>
    </row>
    <row r="6058" spans="1:15" ht="13.2">
      <c r="A6058" t="s">
        <v>39000</v>
      </c>
      <c r="B6058" t="s">
        <v>39000</v>
      </c>
      <c r="C6058" t="s">
        <v>15155</v>
      </c>
      <c r="D6058" t="s">
        <v>39001</v>
      </c>
      <c r="E6058" t="s">
        <v>39002</v>
      </c>
      <c r="F6058">
        <v>1</v>
      </c>
      <c r="G6058">
        <v>4</v>
      </c>
      <c r="H6058" s="1">
        <v>22374</v>
      </c>
      <c r="I6058" s="87">
        <v>0.10</v>
      </c>
      <c r="J6058" s="86" t="s">
        <v>17480</v>
      </c>
      <c r="K6058" s="86" t="s">
        <v>44487</v>
      </c>
      <c r="L6058" s="86" t="s">
        <v>17486</v>
      </c>
      <c r="M6058" s="86" t="s">
        <v>17487</v>
      </c>
      <c r="N6058">
        <f>IFERROR(VLOOKUP(A6058,bip!$A:$C,2,0),"")</f>
      </c>
      <c r="O6058">
        <f>IFERROR(VLOOKUP(A6058,bip!$A:$Z,3,0),"")</f>
      </c>
    </row>
    <row r="6059" spans="1:15" ht="13.2">
      <c r="A6059" t="s">
        <v>5002</v>
      </c>
      <c r="B6059" t="s">
        <v>5002</v>
      </c>
      <c r="C6059" t="s">
        <v>15155</v>
      </c>
      <c r="D6059" t="s">
        <v>28624</v>
      </c>
      <c r="E6059" t="s">
        <v>39358</v>
      </c>
      <c r="F6059">
        <v>1</v>
      </c>
      <c r="G6059">
        <v>20</v>
      </c>
      <c r="H6059" s="1">
        <v>566</v>
      </c>
      <c r="I6059" s="87"/>
      <c r="K6059" s="86" t="s">
        <v>17485</v>
      </c>
      <c r="L6059" s="86" t="s">
        <v>17486</v>
      </c>
      <c r="N6059">
        <f>IFERROR(VLOOKUP(A6059,bip!$A:$C,2,0),"")</f>
      </c>
      <c r="O6059">
        <f>IFERROR(VLOOKUP(A6059,bip!$A:$Z,3,0),"")</f>
      </c>
    </row>
    <row r="6060" spans="1:15" ht="13.2">
      <c r="A6060" t="s">
        <v>5000</v>
      </c>
      <c r="B6060" t="s">
        <v>5000</v>
      </c>
      <c r="C6060" t="s">
        <v>15155</v>
      </c>
      <c r="D6060" t="s">
        <v>39359</v>
      </c>
      <c r="E6060" t="s">
        <v>39360</v>
      </c>
      <c r="F6060">
        <v>1</v>
      </c>
      <c r="G6060">
        <v>20</v>
      </c>
      <c r="H6060" s="1">
        <v>566</v>
      </c>
      <c r="I6060" s="87"/>
      <c r="K6060" s="86" t="s">
        <v>17485</v>
      </c>
      <c r="L6060" s="86" t="s">
        <v>17486</v>
      </c>
      <c r="N6060">
        <f>IFERROR(VLOOKUP(A6060,bip!$A:$C,2,0),"")</f>
      </c>
      <c r="O6060">
        <f>IFERROR(VLOOKUP(A6060,bip!$A:$Z,3,0),"")</f>
      </c>
    </row>
    <row r="6061" spans="1:15" ht="13.2">
      <c r="A6061" t="s">
        <v>5001</v>
      </c>
      <c r="B6061" t="s">
        <v>5001</v>
      </c>
      <c r="C6061" t="s">
        <v>15155</v>
      </c>
      <c r="D6061" t="s">
        <v>28625</v>
      </c>
      <c r="E6061" t="s">
        <v>39361</v>
      </c>
      <c r="F6061">
        <v>1</v>
      </c>
      <c r="G6061">
        <v>20</v>
      </c>
      <c r="H6061" s="1">
        <v>566</v>
      </c>
      <c r="I6061" s="87"/>
      <c r="K6061" s="86" t="s">
        <v>17485</v>
      </c>
      <c r="L6061" s="86" t="s">
        <v>17486</v>
      </c>
      <c r="N6061">
        <f>IFERROR(VLOOKUP(A6061,bip!$A:$C,2,0),"")</f>
      </c>
      <c r="O6061">
        <f>IFERROR(VLOOKUP(A6061,bip!$A:$Z,3,0),"")</f>
      </c>
    </row>
    <row r="6062" spans="1:15" ht="13.2">
      <c r="A6062" t="s">
        <v>5004</v>
      </c>
      <c r="B6062" t="s">
        <v>5004</v>
      </c>
      <c r="C6062" t="s">
        <v>15155</v>
      </c>
      <c r="D6062" t="s">
        <v>32308</v>
      </c>
      <c r="E6062" t="s">
        <v>29274</v>
      </c>
      <c r="F6062">
        <v>1</v>
      </c>
      <c r="G6062">
        <v>40</v>
      </c>
      <c r="H6062" s="1">
        <v>236</v>
      </c>
      <c r="I6062" s="87"/>
      <c r="K6062" s="86" t="s">
        <v>17485</v>
      </c>
      <c r="L6062" s="86" t="s">
        <v>17486</v>
      </c>
      <c r="N6062">
        <f>IFERROR(VLOOKUP(A6062,bip!$A:$C,2,0),"")</f>
      </c>
      <c r="O6062">
        <f>IFERROR(VLOOKUP(A6062,bip!$A:$Z,3,0),"")</f>
      </c>
    </row>
    <row r="6063" spans="1:15" ht="13.2">
      <c r="A6063" t="s">
        <v>5003</v>
      </c>
      <c r="B6063" t="s">
        <v>5003</v>
      </c>
      <c r="C6063" t="s">
        <v>15155</v>
      </c>
      <c r="D6063" t="s">
        <v>32309</v>
      </c>
      <c r="E6063" t="s">
        <v>29275</v>
      </c>
      <c r="F6063">
        <v>1</v>
      </c>
      <c r="G6063">
        <v>40</v>
      </c>
      <c r="H6063" s="1">
        <v>329</v>
      </c>
      <c r="I6063" s="87"/>
      <c r="K6063" s="86" t="s">
        <v>17485</v>
      </c>
      <c r="L6063" s="86" t="s">
        <v>17486</v>
      </c>
      <c r="N6063">
        <f>IFERROR(VLOOKUP(A6063,bip!$A:$C,2,0),"")</f>
      </c>
      <c r="O6063">
        <f>IFERROR(VLOOKUP(A6063,bip!$A:$Z,3,0),"")</f>
      </c>
    </row>
    <row r="6064" spans="1:15" ht="13.2">
      <c r="A6064" t="s">
        <v>4999</v>
      </c>
      <c r="B6064" t="s">
        <v>4999</v>
      </c>
      <c r="C6064" t="s">
        <v>15155</v>
      </c>
      <c r="D6064" t="s">
        <v>28621</v>
      </c>
      <c r="E6064" t="s">
        <v>39362</v>
      </c>
      <c r="F6064">
        <v>1</v>
      </c>
      <c r="G6064">
        <v>20</v>
      </c>
      <c r="H6064" s="1">
        <v>2645</v>
      </c>
      <c r="I6064" s="87"/>
      <c r="K6064" s="86" t="s">
        <v>17485</v>
      </c>
      <c r="L6064" s="86" t="s">
        <v>17486</v>
      </c>
      <c r="N6064">
        <f>IFERROR(VLOOKUP(A6064,bip!$A:$C,2,0),"")</f>
      </c>
      <c r="O6064">
        <f>IFERROR(VLOOKUP(A6064,bip!$A:$Z,3,0),"")</f>
      </c>
    </row>
    <row r="6065" spans="1:15" ht="13.2">
      <c r="A6065" t="s">
        <v>4997</v>
      </c>
      <c r="B6065" t="s">
        <v>4997</v>
      </c>
      <c r="C6065" t="s">
        <v>15155</v>
      </c>
      <c r="D6065" t="s">
        <v>28622</v>
      </c>
      <c r="E6065" t="s">
        <v>39363</v>
      </c>
      <c r="F6065">
        <v>1</v>
      </c>
      <c r="G6065">
        <v>5</v>
      </c>
      <c r="H6065" s="1">
        <v>3735</v>
      </c>
      <c r="I6065" s="87"/>
      <c r="K6065" s="86" t="s">
        <v>17485</v>
      </c>
      <c r="L6065" s="86" t="s">
        <v>17486</v>
      </c>
      <c r="N6065">
        <f>IFERROR(VLOOKUP(A6065,bip!$A:$C,2,0),"")</f>
      </c>
      <c r="O6065">
        <f>IFERROR(VLOOKUP(A6065,bip!$A:$Z,3,0),"")</f>
      </c>
    </row>
    <row r="6066" spans="1:15" ht="13.2">
      <c r="A6066" t="s">
        <v>4998</v>
      </c>
      <c r="B6066" t="s">
        <v>4998</v>
      </c>
      <c r="C6066" t="s">
        <v>15155</v>
      </c>
      <c r="D6066" t="s">
        <v>28623</v>
      </c>
      <c r="E6066" t="s">
        <v>39364</v>
      </c>
      <c r="F6066">
        <v>1</v>
      </c>
      <c r="G6066">
        <v>5</v>
      </c>
      <c r="H6066" s="1">
        <v>3735</v>
      </c>
      <c r="I6066" s="87"/>
      <c r="K6066" s="86" t="s">
        <v>17485</v>
      </c>
      <c r="L6066" s="86" t="s">
        <v>17486</v>
      </c>
      <c r="N6066">
        <f>IFERROR(VLOOKUP(A6066,bip!$A:$C,2,0),"")</f>
      </c>
      <c r="O6066">
        <f>IFERROR(VLOOKUP(A6066,bip!$A:$Z,3,0),"")</f>
      </c>
    </row>
    <row r="6067" spans="1:15" ht="13.2">
      <c r="A6067" t="s">
        <v>5006</v>
      </c>
      <c r="B6067" t="s">
        <v>5006</v>
      </c>
      <c r="C6067" t="s">
        <v>15155</v>
      </c>
      <c r="D6067" t="s">
        <v>39365</v>
      </c>
      <c r="E6067" t="s">
        <v>21033</v>
      </c>
      <c r="F6067">
        <v>1</v>
      </c>
      <c r="G6067">
        <v>8</v>
      </c>
      <c r="H6067" s="1">
        <v>4293</v>
      </c>
      <c r="I6067" s="87"/>
      <c r="K6067" s="86" t="s">
        <v>17485</v>
      </c>
      <c r="L6067" s="86" t="s">
        <v>17486</v>
      </c>
      <c r="N6067">
        <f>IFERROR(VLOOKUP(A6067,bip!$A:$C,2,0),"")</f>
      </c>
      <c r="O6067">
        <f>IFERROR(VLOOKUP(A6067,bip!$A:$Z,3,0),"")</f>
      </c>
    </row>
    <row r="6068" spans="1:15" ht="13.2">
      <c r="A6068" t="s">
        <v>5005</v>
      </c>
      <c r="B6068" t="s">
        <v>5005</v>
      </c>
      <c r="C6068" t="s">
        <v>15155</v>
      </c>
      <c r="D6068" t="s">
        <v>39366</v>
      </c>
      <c r="E6068" t="s">
        <v>21034</v>
      </c>
      <c r="F6068">
        <v>1</v>
      </c>
      <c r="G6068">
        <v>10</v>
      </c>
      <c r="H6068" s="1">
        <v>4934</v>
      </c>
      <c r="I6068" s="87"/>
      <c r="K6068" s="86" t="s">
        <v>17485</v>
      </c>
      <c r="L6068" s="86" t="s">
        <v>17486</v>
      </c>
      <c r="N6068">
        <f>IFERROR(VLOOKUP(A6068,bip!$A:$C,2,0),"")</f>
      </c>
      <c r="O6068">
        <f>IFERROR(VLOOKUP(A6068,bip!$A:$Z,3,0),"")</f>
      </c>
    </row>
    <row r="6069" spans="1:15" ht="13.2">
      <c r="A6069" t="s">
        <v>5067</v>
      </c>
      <c r="B6069" t="s">
        <v>5067</v>
      </c>
      <c r="C6069" t="s">
        <v>15155</v>
      </c>
      <c r="D6069" t="s">
        <v>35960</v>
      </c>
      <c r="E6069" t="s">
        <v>26625</v>
      </c>
      <c r="F6069">
        <v>1</v>
      </c>
      <c r="G6069">
        <v>6</v>
      </c>
      <c r="H6069" s="1">
        <v>7130</v>
      </c>
      <c r="I6069" s="87">
        <v>0.05</v>
      </c>
      <c r="J6069" s="86" t="s">
        <v>17480</v>
      </c>
      <c r="K6069" s="86" t="s">
        <v>44487</v>
      </c>
      <c r="L6069" s="86" t="s">
        <v>17486</v>
      </c>
      <c r="N6069">
        <f>IFERROR(VLOOKUP(A6069,bip!$A:$C,2,0),"")</f>
      </c>
      <c r="O6069">
        <f>IFERROR(VLOOKUP(A6069,bip!$A:$Z,3,0),"")</f>
      </c>
    </row>
    <row r="6070" spans="1:15" ht="13.2">
      <c r="A6070" t="s">
        <v>5060</v>
      </c>
      <c r="B6070" t="s">
        <v>5060</v>
      </c>
      <c r="C6070" t="s">
        <v>15155</v>
      </c>
      <c r="D6070" t="s">
        <v>39367</v>
      </c>
      <c r="E6070" t="s">
        <v>26623</v>
      </c>
      <c r="F6070">
        <v>1</v>
      </c>
      <c r="G6070">
        <v>10</v>
      </c>
      <c r="H6070" s="1">
        <v>2359</v>
      </c>
      <c r="I6070" s="87">
        <v>0.05</v>
      </c>
      <c r="J6070" s="86" t="s">
        <v>17480</v>
      </c>
      <c r="K6070" s="86" t="s">
        <v>44487</v>
      </c>
      <c r="L6070" s="86" t="s">
        <v>17486</v>
      </c>
      <c r="N6070">
        <f>IFERROR(VLOOKUP(A6070,bip!$A:$C,2,0),"")</f>
      </c>
      <c r="O6070">
        <f>IFERROR(VLOOKUP(A6070,bip!$A:$Z,3,0),"")</f>
      </c>
    </row>
    <row r="6071" spans="1:15" ht="13.2">
      <c r="A6071" t="s">
        <v>5063</v>
      </c>
      <c r="B6071" t="s">
        <v>5063</v>
      </c>
      <c r="C6071" t="s">
        <v>15155</v>
      </c>
      <c r="D6071" t="s">
        <v>39368</v>
      </c>
      <c r="E6071" t="s">
        <v>26624</v>
      </c>
      <c r="F6071">
        <v>1</v>
      </c>
      <c r="G6071">
        <v>10</v>
      </c>
      <c r="H6071" s="1">
        <v>3445</v>
      </c>
      <c r="I6071" s="87"/>
      <c r="K6071" s="86" t="s">
        <v>17485</v>
      </c>
      <c r="L6071" s="86" t="s">
        <v>17486</v>
      </c>
      <c r="N6071">
        <f>IFERROR(VLOOKUP(A6071,bip!$A:$C,2,0),"")</f>
      </c>
      <c r="O6071">
        <f>IFERROR(VLOOKUP(A6071,bip!$A:$Z,3,0),"")</f>
        <v>0</v>
      </c>
    </row>
    <row r="6072" spans="1:15" ht="13.2">
      <c r="A6072" t="s">
        <v>5061</v>
      </c>
      <c r="B6072" t="s">
        <v>5061</v>
      </c>
      <c r="C6072" t="s">
        <v>15155</v>
      </c>
      <c r="D6072" t="s">
        <v>34565</v>
      </c>
      <c r="E6072" t="s">
        <v>21060</v>
      </c>
      <c r="F6072">
        <v>1</v>
      </c>
      <c r="G6072">
        <v>10</v>
      </c>
      <c r="H6072" s="1">
        <v>2439</v>
      </c>
      <c r="I6072" s="87">
        <v>0.05</v>
      </c>
      <c r="J6072" s="86" t="s">
        <v>17480</v>
      </c>
      <c r="K6072" s="86" t="s">
        <v>44487</v>
      </c>
      <c r="L6072" s="86" t="s">
        <v>17486</v>
      </c>
      <c r="N6072">
        <f>IFERROR(VLOOKUP(A6072,bip!$A:$C,2,0),"")</f>
      </c>
      <c r="O6072">
        <f>IFERROR(VLOOKUP(A6072,bip!$A:$Z,3,0),"")</f>
      </c>
    </row>
    <row r="6073" spans="1:15" ht="13.2">
      <c r="A6073" t="s">
        <v>5064</v>
      </c>
      <c r="B6073" t="s">
        <v>5064</v>
      </c>
      <c r="C6073" t="s">
        <v>15155</v>
      </c>
      <c r="D6073" t="s">
        <v>34566</v>
      </c>
      <c r="E6073" t="s">
        <v>21062</v>
      </c>
      <c r="F6073">
        <v>1</v>
      </c>
      <c r="G6073">
        <v>10</v>
      </c>
      <c r="H6073" s="1">
        <v>3552</v>
      </c>
      <c r="I6073" s="87">
        <v>0.05</v>
      </c>
      <c r="J6073" s="86" t="s">
        <v>17480</v>
      </c>
      <c r="K6073" s="86" t="s">
        <v>44487</v>
      </c>
      <c r="L6073" s="86" t="s">
        <v>17486</v>
      </c>
      <c r="N6073">
        <f>IFERROR(VLOOKUP(A6073,bip!$A:$C,2,0),"")</f>
      </c>
      <c r="O6073">
        <f>IFERROR(VLOOKUP(A6073,bip!$A:$Z,3,0),"")</f>
      </c>
    </row>
    <row r="6074" spans="1:15" ht="13.2">
      <c r="A6074" t="s">
        <v>5062</v>
      </c>
      <c r="B6074" t="s">
        <v>5062</v>
      </c>
      <c r="C6074" t="s">
        <v>15155</v>
      </c>
      <c r="D6074" t="s">
        <v>34567</v>
      </c>
      <c r="E6074" t="s">
        <v>21061</v>
      </c>
      <c r="F6074">
        <v>1</v>
      </c>
      <c r="G6074">
        <v>10</v>
      </c>
      <c r="H6074" s="1">
        <v>2949</v>
      </c>
      <c r="I6074" s="87">
        <v>0.05</v>
      </c>
      <c r="J6074" s="86" t="s">
        <v>17480</v>
      </c>
      <c r="K6074" s="86" t="s">
        <v>44487</v>
      </c>
      <c r="L6074" s="86" t="s">
        <v>17486</v>
      </c>
      <c r="N6074">
        <f>IFERROR(VLOOKUP(A6074,bip!$A:$C,2,0),"")</f>
      </c>
      <c r="O6074">
        <f>IFERROR(VLOOKUP(A6074,bip!$A:$Z,3,0),"")</f>
      </c>
    </row>
    <row r="6075" spans="1:15" ht="13.2">
      <c r="A6075" t="s">
        <v>5103</v>
      </c>
      <c r="B6075" t="s">
        <v>5103</v>
      </c>
      <c r="C6075" t="s">
        <v>15155</v>
      </c>
      <c r="D6075" t="s">
        <v>39369</v>
      </c>
      <c r="E6075" t="s">
        <v>39370</v>
      </c>
      <c r="F6075">
        <v>1</v>
      </c>
      <c r="G6075">
        <v>84</v>
      </c>
      <c r="H6075" s="1">
        <v>263</v>
      </c>
      <c r="I6075" s="87"/>
      <c r="K6075" s="86" t="s">
        <v>17485</v>
      </c>
      <c r="L6075" s="86" t="s">
        <v>17486</v>
      </c>
      <c r="N6075">
        <f>IFERROR(VLOOKUP(A6075,bip!$A:$C,2,0),"")</f>
      </c>
      <c r="O6075">
        <f>IFERROR(VLOOKUP(A6075,bip!$A:$Z,3,0),"")</f>
      </c>
    </row>
    <row r="6076" spans="1:15" ht="13.2">
      <c r="A6076" t="s">
        <v>5102</v>
      </c>
      <c r="B6076" t="s">
        <v>5102</v>
      </c>
      <c r="C6076" t="s">
        <v>15155</v>
      </c>
      <c r="D6076" t="s">
        <v>39371</v>
      </c>
      <c r="E6076" t="s">
        <v>39372</v>
      </c>
      <c r="F6076">
        <v>1</v>
      </c>
      <c r="G6076">
        <v>30</v>
      </c>
      <c r="H6076" s="1">
        <v>524</v>
      </c>
      <c r="I6076" s="87"/>
      <c r="K6076" s="86" t="s">
        <v>17485</v>
      </c>
      <c r="L6076" s="86" t="s">
        <v>17486</v>
      </c>
      <c r="N6076">
        <f>IFERROR(VLOOKUP(A6076,bip!$A:$C,2,0),"")</f>
      </c>
      <c r="O6076">
        <f>IFERROR(VLOOKUP(A6076,bip!$A:$Z,3,0),"")</f>
        <v>0</v>
      </c>
    </row>
    <row r="6077" spans="1:15" ht="13.2">
      <c r="A6077" t="s">
        <v>5104</v>
      </c>
      <c r="B6077" t="s">
        <v>5104</v>
      </c>
      <c r="C6077" t="s">
        <v>15155</v>
      </c>
      <c r="D6077" t="s">
        <v>39373</v>
      </c>
      <c r="E6077" t="s">
        <v>39374</v>
      </c>
      <c r="F6077">
        <v>1</v>
      </c>
      <c r="G6077">
        <v>50</v>
      </c>
      <c r="H6077" s="1">
        <v>289</v>
      </c>
      <c r="I6077" s="87"/>
      <c r="K6077" s="86" t="s">
        <v>17485</v>
      </c>
      <c r="L6077" s="86" t="s">
        <v>17486</v>
      </c>
      <c r="N6077">
        <f>IFERROR(VLOOKUP(A6077,bip!$A:$C,2,0),"")</f>
      </c>
      <c r="O6077">
        <f>IFERROR(VLOOKUP(A6077,bip!$A:$Z,3,0),"")</f>
      </c>
    </row>
    <row r="6078" spans="1:15" ht="13.2">
      <c r="A6078" t="s">
        <v>5124</v>
      </c>
      <c r="B6078" t="s">
        <v>5124</v>
      </c>
      <c r="C6078" t="s">
        <v>15155</v>
      </c>
      <c r="D6078" t="s">
        <v>39375</v>
      </c>
      <c r="E6078" t="s">
        <v>20141</v>
      </c>
      <c r="F6078">
        <v>1</v>
      </c>
      <c r="G6078">
        <v>4</v>
      </c>
      <c r="H6078" s="1">
        <v>3726</v>
      </c>
      <c r="I6078" s="87"/>
      <c r="K6078" s="86" t="s">
        <v>17485</v>
      </c>
      <c r="L6078" s="86" t="s">
        <v>17486</v>
      </c>
      <c r="N6078">
        <f>IFERROR(VLOOKUP(A6078,bip!$A:$C,2,0),"")</f>
      </c>
      <c r="O6078">
        <f>IFERROR(VLOOKUP(A6078,bip!$A:$Z,3,0),"")</f>
      </c>
    </row>
    <row r="6079" spans="1:15" ht="13.2">
      <c r="A6079" t="s">
        <v>5125</v>
      </c>
      <c r="B6079" t="s">
        <v>5125</v>
      </c>
      <c r="C6079" t="s">
        <v>15155</v>
      </c>
      <c r="D6079" t="s">
        <v>39376</v>
      </c>
      <c r="E6079" t="s">
        <v>20142</v>
      </c>
      <c r="F6079">
        <v>1</v>
      </c>
      <c r="G6079">
        <v>4</v>
      </c>
      <c r="H6079" s="1">
        <v>5935</v>
      </c>
      <c r="I6079" s="87"/>
      <c r="K6079" s="86" t="s">
        <v>17485</v>
      </c>
      <c r="L6079" s="86" t="s">
        <v>17486</v>
      </c>
      <c r="N6079">
        <f>IFERROR(VLOOKUP(A6079,bip!$A:$C,2,0),"")</f>
      </c>
      <c r="O6079">
        <f>IFERROR(VLOOKUP(A6079,bip!$A:$Z,3,0),"")</f>
      </c>
    </row>
    <row r="6080" spans="1:15" ht="13.2">
      <c r="A6080" t="s">
        <v>5120</v>
      </c>
      <c r="B6080" t="s">
        <v>5120</v>
      </c>
      <c r="C6080" t="s">
        <v>15155</v>
      </c>
      <c r="D6080" t="s">
        <v>39377</v>
      </c>
      <c r="E6080" t="s">
        <v>20137</v>
      </c>
      <c r="F6080">
        <v>1</v>
      </c>
      <c r="G6080">
        <v>4</v>
      </c>
      <c r="H6080" s="1">
        <v>3716</v>
      </c>
      <c r="I6080" s="87"/>
      <c r="K6080" s="86" t="s">
        <v>17485</v>
      </c>
      <c r="L6080" s="86" t="s">
        <v>17486</v>
      </c>
      <c r="N6080">
        <f>IFERROR(VLOOKUP(A6080,bip!$A:$C,2,0),"")</f>
      </c>
      <c r="O6080">
        <f>IFERROR(VLOOKUP(A6080,bip!$A:$Z,3,0),"")</f>
      </c>
    </row>
    <row r="6081" spans="1:15" ht="13.2">
      <c r="A6081" t="s">
        <v>5121</v>
      </c>
      <c r="B6081" t="s">
        <v>5121</v>
      </c>
      <c r="C6081" t="s">
        <v>15155</v>
      </c>
      <c r="D6081" t="s">
        <v>39378</v>
      </c>
      <c r="E6081" t="s">
        <v>20138</v>
      </c>
      <c r="F6081">
        <v>1</v>
      </c>
      <c r="G6081">
        <v>4</v>
      </c>
      <c r="H6081" s="1">
        <v>5417</v>
      </c>
      <c r="I6081" s="87"/>
      <c r="K6081" s="86" t="s">
        <v>17485</v>
      </c>
      <c r="L6081" s="86" t="s">
        <v>17486</v>
      </c>
      <c r="N6081">
        <f>IFERROR(VLOOKUP(A6081,bip!$A:$C,2,0),"")</f>
      </c>
      <c r="O6081">
        <f>IFERROR(VLOOKUP(A6081,bip!$A:$Z,3,0),"")</f>
      </c>
    </row>
    <row r="6082" spans="1:15" ht="13.2">
      <c r="A6082" t="s">
        <v>5117</v>
      </c>
      <c r="B6082" t="s">
        <v>5117</v>
      </c>
      <c r="C6082" t="s">
        <v>15155</v>
      </c>
      <c r="D6082" t="s">
        <v>39379</v>
      </c>
      <c r="E6082" t="s">
        <v>20134</v>
      </c>
      <c r="F6082">
        <v>1</v>
      </c>
      <c r="G6082">
        <v>12</v>
      </c>
      <c r="H6082" s="1">
        <v>1664</v>
      </c>
      <c r="I6082" s="87"/>
      <c r="K6082" s="86" t="s">
        <v>17485</v>
      </c>
      <c r="L6082" s="86" t="s">
        <v>17486</v>
      </c>
      <c r="N6082">
        <f>IFERROR(VLOOKUP(A6082,bip!$A:$C,2,0),"")</f>
      </c>
      <c r="O6082">
        <f>IFERROR(VLOOKUP(A6082,bip!$A:$Z,3,0),"")</f>
      </c>
    </row>
    <row r="6083" spans="1:15" ht="13.2">
      <c r="A6083" t="s">
        <v>5118</v>
      </c>
      <c r="B6083" t="s">
        <v>5118</v>
      </c>
      <c r="C6083" t="s">
        <v>15155</v>
      </c>
      <c r="D6083" t="s">
        <v>39380</v>
      </c>
      <c r="E6083" t="s">
        <v>20135</v>
      </c>
      <c r="F6083">
        <v>1</v>
      </c>
      <c r="G6083">
        <v>4</v>
      </c>
      <c r="H6083" s="1">
        <v>3693</v>
      </c>
      <c r="I6083" s="87"/>
      <c r="K6083" s="86" t="s">
        <v>17485</v>
      </c>
      <c r="L6083" s="86" t="s">
        <v>17486</v>
      </c>
      <c r="N6083">
        <f>IFERROR(VLOOKUP(A6083,bip!$A:$C,2,0),"")</f>
      </c>
      <c r="O6083">
        <f>IFERROR(VLOOKUP(A6083,bip!$A:$Z,3,0),"")</f>
      </c>
    </row>
    <row r="6084" spans="1:15" ht="13.2">
      <c r="A6084" t="s">
        <v>5119</v>
      </c>
      <c r="B6084" t="s">
        <v>5119</v>
      </c>
      <c r="C6084" t="s">
        <v>15155</v>
      </c>
      <c r="D6084" t="s">
        <v>39381</v>
      </c>
      <c r="E6084" t="s">
        <v>20136</v>
      </c>
      <c r="F6084">
        <v>1</v>
      </c>
      <c r="G6084">
        <v>4</v>
      </c>
      <c r="H6084" s="1">
        <v>4919</v>
      </c>
      <c r="I6084" s="87"/>
      <c r="K6084" s="86" t="s">
        <v>17485</v>
      </c>
      <c r="L6084" s="86" t="s">
        <v>17486</v>
      </c>
      <c r="N6084">
        <f>IFERROR(VLOOKUP(A6084,bip!$A:$C,2,0),"")</f>
      </c>
      <c r="O6084">
        <f>IFERROR(VLOOKUP(A6084,bip!$A:$Z,3,0),"")</f>
      </c>
    </row>
    <row r="6085" spans="1:15" ht="13.2">
      <c r="A6085" t="s">
        <v>5126</v>
      </c>
      <c r="B6085" t="s">
        <v>5126</v>
      </c>
      <c r="C6085" t="s">
        <v>15155</v>
      </c>
      <c r="D6085" t="s">
        <v>39382</v>
      </c>
      <c r="E6085" t="s">
        <v>20143</v>
      </c>
      <c r="F6085">
        <v>1</v>
      </c>
      <c r="G6085">
        <v>4</v>
      </c>
      <c r="H6085" s="1">
        <v>3873</v>
      </c>
      <c r="I6085" s="87"/>
      <c r="K6085" s="86" t="s">
        <v>17485</v>
      </c>
      <c r="L6085" s="86" t="s">
        <v>17486</v>
      </c>
      <c r="N6085">
        <f>IFERROR(VLOOKUP(A6085,bip!$A:$C,2,0),"")</f>
      </c>
      <c r="O6085">
        <f>IFERROR(VLOOKUP(A6085,bip!$A:$Z,3,0),"")</f>
      </c>
    </row>
    <row r="6086" spans="1:15" ht="13.2">
      <c r="A6086" t="s">
        <v>5127</v>
      </c>
      <c r="B6086" t="s">
        <v>5127</v>
      </c>
      <c r="C6086" t="s">
        <v>15155</v>
      </c>
      <c r="D6086" t="s">
        <v>39383</v>
      </c>
      <c r="E6086" t="s">
        <v>20144</v>
      </c>
      <c r="F6086">
        <v>1</v>
      </c>
      <c r="G6086">
        <v>4</v>
      </c>
      <c r="H6086" s="1">
        <v>6137</v>
      </c>
      <c r="I6086" s="87"/>
      <c r="K6086" s="86" t="s">
        <v>17485</v>
      </c>
      <c r="L6086" s="86" t="s">
        <v>17486</v>
      </c>
      <c r="N6086">
        <f>IFERROR(VLOOKUP(A6086,bip!$A:$C,2,0),"")</f>
      </c>
      <c r="O6086">
        <f>IFERROR(VLOOKUP(A6086,bip!$A:$Z,3,0),"")</f>
      </c>
    </row>
    <row r="6087" spans="1:15" ht="13.2">
      <c r="A6087" t="s">
        <v>5122</v>
      </c>
      <c r="B6087" t="s">
        <v>5122</v>
      </c>
      <c r="C6087" t="s">
        <v>15155</v>
      </c>
      <c r="D6087" t="s">
        <v>39384</v>
      </c>
      <c r="E6087" t="s">
        <v>20139</v>
      </c>
      <c r="F6087">
        <v>1</v>
      </c>
      <c r="G6087">
        <v>4</v>
      </c>
      <c r="H6087" s="1">
        <v>3726</v>
      </c>
      <c r="I6087" s="87"/>
      <c r="K6087" s="86" t="s">
        <v>17485</v>
      </c>
      <c r="L6087" s="86" t="s">
        <v>17486</v>
      </c>
      <c r="N6087">
        <f>IFERROR(VLOOKUP(A6087,bip!$A:$C,2,0),"")</f>
      </c>
      <c r="O6087">
        <f>IFERROR(VLOOKUP(A6087,bip!$A:$Z,3,0),"")</f>
      </c>
    </row>
    <row r="6088" spans="1:15" ht="13.2">
      <c r="A6088" t="s">
        <v>5123</v>
      </c>
      <c r="B6088" t="s">
        <v>5123</v>
      </c>
      <c r="C6088" t="s">
        <v>15155</v>
      </c>
      <c r="D6088" t="s">
        <v>39385</v>
      </c>
      <c r="E6088" t="s">
        <v>20140</v>
      </c>
      <c r="F6088">
        <v>1</v>
      </c>
      <c r="G6088">
        <v>4</v>
      </c>
      <c r="H6088" s="1">
        <v>5543</v>
      </c>
      <c r="I6088" s="87"/>
      <c r="K6088" s="86" t="s">
        <v>17485</v>
      </c>
      <c r="L6088" s="86" t="s">
        <v>17486</v>
      </c>
      <c r="N6088">
        <f>IFERROR(VLOOKUP(A6088,bip!$A:$C,2,0),"")</f>
      </c>
      <c r="O6088">
        <f>IFERROR(VLOOKUP(A6088,bip!$A:$Z,3,0),"")</f>
      </c>
    </row>
    <row r="6089" spans="1:15" ht="13.2">
      <c r="A6089" t="s">
        <v>5114</v>
      </c>
      <c r="B6089" t="s">
        <v>5114</v>
      </c>
      <c r="C6089" t="s">
        <v>15155</v>
      </c>
      <c r="D6089" t="s">
        <v>39386</v>
      </c>
      <c r="E6089" t="s">
        <v>20128</v>
      </c>
      <c r="F6089">
        <v>1</v>
      </c>
      <c r="G6089">
        <v>10</v>
      </c>
      <c r="H6089" s="1">
        <v>1528</v>
      </c>
      <c r="I6089" s="87"/>
      <c r="K6089" s="86" t="s">
        <v>17485</v>
      </c>
      <c r="L6089" s="86" t="s">
        <v>17486</v>
      </c>
      <c r="N6089">
        <f>IFERROR(VLOOKUP(A6089,bip!$A:$C,2,0),"")</f>
      </c>
      <c r="O6089">
        <f>IFERROR(VLOOKUP(A6089,bip!$A:$Z,3,0),"")</f>
      </c>
    </row>
    <row r="6090" spans="1:15" ht="13.2">
      <c r="A6090" t="s">
        <v>5115</v>
      </c>
      <c r="B6090" t="s">
        <v>5115</v>
      </c>
      <c r="C6090" t="s">
        <v>15155</v>
      </c>
      <c r="D6090" t="s">
        <v>39387</v>
      </c>
      <c r="E6090" t="s">
        <v>20129</v>
      </c>
      <c r="F6090">
        <v>1</v>
      </c>
      <c r="G6090">
        <v>20</v>
      </c>
      <c r="H6090" s="1">
        <v>1847</v>
      </c>
      <c r="I6090" s="87"/>
      <c r="K6090" s="86" t="s">
        <v>17485</v>
      </c>
      <c r="L6090" s="86" t="s">
        <v>17486</v>
      </c>
      <c r="N6090">
        <f>IFERROR(VLOOKUP(A6090,bip!$A:$C,2,0),"")</f>
      </c>
      <c r="O6090">
        <f>IFERROR(VLOOKUP(A6090,bip!$A:$Z,3,0),"")</f>
      </c>
    </row>
    <row r="6091" spans="1:15" ht="13.2">
      <c r="A6091" t="s">
        <v>5116</v>
      </c>
      <c r="B6091" t="s">
        <v>5116</v>
      </c>
      <c r="C6091" t="s">
        <v>15155</v>
      </c>
      <c r="D6091" t="s">
        <v>39388</v>
      </c>
      <c r="E6091" t="s">
        <v>20133</v>
      </c>
      <c r="F6091">
        <v>1</v>
      </c>
      <c r="G6091">
        <v>4</v>
      </c>
      <c r="H6091" s="1">
        <v>2770</v>
      </c>
      <c r="I6091" s="87"/>
      <c r="K6091" s="86" t="s">
        <v>17485</v>
      </c>
      <c r="L6091" s="86" t="s">
        <v>17486</v>
      </c>
      <c r="N6091">
        <f>IFERROR(VLOOKUP(A6091,bip!$A:$C,2,0),"")</f>
      </c>
      <c r="O6091">
        <f>IFERROR(VLOOKUP(A6091,bip!$A:$Z,3,0),"")</f>
      </c>
    </row>
    <row r="6092" spans="1:15" ht="13.2">
      <c r="A6092" t="s">
        <v>5108</v>
      </c>
      <c r="B6092" t="s">
        <v>5108</v>
      </c>
      <c r="C6092" t="s">
        <v>15155</v>
      </c>
      <c r="D6092" t="s">
        <v>39389</v>
      </c>
      <c r="E6092" t="s">
        <v>20124</v>
      </c>
      <c r="F6092">
        <v>1</v>
      </c>
      <c r="G6092">
        <v>20</v>
      </c>
      <c r="H6092" s="1">
        <v>1092</v>
      </c>
      <c r="I6092" s="87"/>
      <c r="K6092" s="86" t="s">
        <v>17485</v>
      </c>
      <c r="L6092" s="86" t="s">
        <v>17486</v>
      </c>
      <c r="N6092">
        <f>IFERROR(VLOOKUP(A6092,bip!$A:$C,2,0),"")</f>
      </c>
      <c r="O6092">
        <f>IFERROR(VLOOKUP(A6092,bip!$A:$Z,3,0),"")</f>
      </c>
    </row>
    <row r="6093" spans="1:15" ht="13.2">
      <c r="A6093" t="s">
        <v>5109</v>
      </c>
      <c r="B6093" t="s">
        <v>5109</v>
      </c>
      <c r="C6093" t="s">
        <v>15155</v>
      </c>
      <c r="D6093" t="s">
        <v>39390</v>
      </c>
      <c r="E6093" t="s">
        <v>20125</v>
      </c>
      <c r="F6093">
        <v>1</v>
      </c>
      <c r="G6093">
        <v>10</v>
      </c>
      <c r="H6093" s="1">
        <v>1416</v>
      </c>
      <c r="I6093" s="87"/>
      <c r="K6093" s="86" t="s">
        <v>17485</v>
      </c>
      <c r="L6093" s="86" t="s">
        <v>17486</v>
      </c>
      <c r="N6093">
        <f>IFERROR(VLOOKUP(A6093,bip!$A:$C,2,0),"")</f>
      </c>
      <c r="O6093">
        <f>IFERROR(VLOOKUP(A6093,bip!$A:$Z,3,0),"")</f>
      </c>
    </row>
    <row r="6094" spans="1:15" ht="13.2">
      <c r="A6094" t="s">
        <v>5110</v>
      </c>
      <c r="B6094" t="s">
        <v>5110</v>
      </c>
      <c r="C6094" t="s">
        <v>15155</v>
      </c>
      <c r="D6094" t="s">
        <v>39391</v>
      </c>
      <c r="E6094" t="s">
        <v>20131</v>
      </c>
      <c r="F6094">
        <v>1</v>
      </c>
      <c r="G6094">
        <v>4</v>
      </c>
      <c r="H6094" s="1">
        <v>1915</v>
      </c>
      <c r="I6094" s="87"/>
      <c r="K6094" s="86" t="s">
        <v>17485</v>
      </c>
      <c r="L6094" s="86" t="s">
        <v>17486</v>
      </c>
      <c r="N6094">
        <f>IFERROR(VLOOKUP(A6094,bip!$A:$C,2,0),"")</f>
      </c>
      <c r="O6094">
        <f>IFERROR(VLOOKUP(A6094,bip!$A:$Z,3,0),"")</f>
      </c>
    </row>
    <row r="6095" spans="1:15" ht="13.2">
      <c r="A6095" t="s">
        <v>5105</v>
      </c>
      <c r="B6095" t="s">
        <v>5105</v>
      </c>
      <c r="C6095" t="s">
        <v>15155</v>
      </c>
      <c r="D6095" t="s">
        <v>39392</v>
      </c>
      <c r="E6095" t="s">
        <v>20122</v>
      </c>
      <c r="F6095">
        <v>1</v>
      </c>
      <c r="G6095">
        <v>10</v>
      </c>
      <c r="H6095" s="1">
        <v>1050</v>
      </c>
      <c r="I6095" s="87"/>
      <c r="K6095" s="86" t="s">
        <v>17485</v>
      </c>
      <c r="L6095" s="86" t="s">
        <v>17486</v>
      </c>
      <c r="N6095">
        <f>IFERROR(VLOOKUP(A6095,bip!$A:$C,2,0),"")</f>
      </c>
      <c r="O6095">
        <f>IFERROR(VLOOKUP(A6095,bip!$A:$Z,3,0),"")</f>
      </c>
    </row>
    <row r="6096" spans="1:15" ht="13.2">
      <c r="A6096" t="s">
        <v>5106</v>
      </c>
      <c r="B6096" t="s">
        <v>5106</v>
      </c>
      <c r="C6096" t="s">
        <v>15155</v>
      </c>
      <c r="D6096" t="s">
        <v>39393</v>
      </c>
      <c r="E6096" t="s">
        <v>20123</v>
      </c>
      <c r="F6096">
        <v>1</v>
      </c>
      <c r="G6096">
        <v>15</v>
      </c>
      <c r="H6096" s="1">
        <v>1364</v>
      </c>
      <c r="I6096" s="87"/>
      <c r="K6096" s="86" t="s">
        <v>17485</v>
      </c>
      <c r="L6096" s="86" t="s">
        <v>17486</v>
      </c>
      <c r="N6096">
        <f>IFERROR(VLOOKUP(A6096,bip!$A:$C,2,0),"")</f>
      </c>
      <c r="O6096">
        <f>IFERROR(VLOOKUP(A6096,bip!$A:$Z,3,0),"")</f>
      </c>
    </row>
    <row r="6097" spans="1:15" ht="13.2">
      <c r="A6097" t="s">
        <v>5107</v>
      </c>
      <c r="B6097" t="s">
        <v>5107</v>
      </c>
      <c r="C6097" t="s">
        <v>15155</v>
      </c>
      <c r="D6097" t="s">
        <v>39394</v>
      </c>
      <c r="E6097" t="s">
        <v>20130</v>
      </c>
      <c r="F6097">
        <v>1</v>
      </c>
      <c r="G6097">
        <v>5</v>
      </c>
      <c r="H6097" s="1">
        <v>1647</v>
      </c>
      <c r="I6097" s="87"/>
      <c r="K6097" s="86" t="s">
        <v>17485</v>
      </c>
      <c r="L6097" s="86" t="s">
        <v>17486</v>
      </c>
      <c r="N6097">
        <f>IFERROR(VLOOKUP(A6097,bip!$A:$C,2,0),"")</f>
      </c>
      <c r="O6097">
        <f>IFERROR(VLOOKUP(A6097,bip!$A:$Z,3,0),"")</f>
      </c>
    </row>
    <row r="6098" spans="1:15" ht="13.2">
      <c r="A6098" t="s">
        <v>5111</v>
      </c>
      <c r="B6098" t="s">
        <v>5111</v>
      </c>
      <c r="C6098" t="s">
        <v>15155</v>
      </c>
      <c r="D6098" t="s">
        <v>39395</v>
      </c>
      <c r="E6098" t="s">
        <v>20126</v>
      </c>
      <c r="F6098">
        <v>1</v>
      </c>
      <c r="G6098">
        <v>20</v>
      </c>
      <c r="H6098" s="1">
        <v>1395</v>
      </c>
      <c r="I6098" s="87"/>
      <c r="K6098" s="86" t="s">
        <v>17485</v>
      </c>
      <c r="L6098" s="86" t="s">
        <v>17486</v>
      </c>
      <c r="N6098">
        <f>IFERROR(VLOOKUP(A6098,bip!$A:$C,2,0),"")</f>
      </c>
      <c r="O6098">
        <f>IFERROR(VLOOKUP(A6098,bip!$A:$Z,3,0),"")</f>
      </c>
    </row>
    <row r="6099" spans="1:15" ht="13.2">
      <c r="A6099" t="s">
        <v>5112</v>
      </c>
      <c r="B6099" t="s">
        <v>5112</v>
      </c>
      <c r="C6099" t="s">
        <v>15155</v>
      </c>
      <c r="D6099" t="s">
        <v>39396</v>
      </c>
      <c r="E6099" t="s">
        <v>20127</v>
      </c>
      <c r="F6099">
        <v>1</v>
      </c>
      <c r="G6099">
        <v>14</v>
      </c>
      <c r="H6099" s="1">
        <v>1832</v>
      </c>
      <c r="I6099" s="87"/>
      <c r="K6099" s="86" t="s">
        <v>17485</v>
      </c>
      <c r="L6099" s="86" t="s">
        <v>17486</v>
      </c>
      <c r="N6099">
        <f>IFERROR(VLOOKUP(A6099,bip!$A:$C,2,0),"")</f>
      </c>
      <c r="O6099">
        <f>IFERROR(VLOOKUP(A6099,bip!$A:$Z,3,0),"")</f>
      </c>
    </row>
    <row r="6100" spans="1:15" ht="13.2">
      <c r="A6100" t="s">
        <v>5113</v>
      </c>
      <c r="B6100" t="s">
        <v>5113</v>
      </c>
      <c r="C6100" t="s">
        <v>15155</v>
      </c>
      <c r="D6100" t="s">
        <v>39397</v>
      </c>
      <c r="E6100" t="s">
        <v>20132</v>
      </c>
      <c r="F6100">
        <v>1</v>
      </c>
      <c r="G6100">
        <v>4</v>
      </c>
      <c r="H6100" s="1">
        <v>2326</v>
      </c>
      <c r="I6100" s="87"/>
      <c r="K6100" s="86" t="s">
        <v>17485</v>
      </c>
      <c r="L6100" s="86" t="s">
        <v>17486</v>
      </c>
      <c r="N6100">
        <f>IFERROR(VLOOKUP(A6100,bip!$A:$C,2,0),"")</f>
      </c>
      <c r="O6100">
        <f>IFERROR(VLOOKUP(A6100,bip!$A:$Z,3,0),"")</f>
      </c>
    </row>
    <row r="6101" spans="1:15" ht="13.2">
      <c r="A6101" t="s">
        <v>5170</v>
      </c>
      <c r="B6101" t="s">
        <v>5170</v>
      </c>
      <c r="C6101" t="s">
        <v>15155</v>
      </c>
      <c r="D6101" t="s">
        <v>39398</v>
      </c>
      <c r="E6101" t="s">
        <v>20167</v>
      </c>
      <c r="F6101">
        <v>1</v>
      </c>
      <c r="G6101">
        <v>50</v>
      </c>
      <c r="H6101" s="1">
        <v>289</v>
      </c>
      <c r="I6101" s="87"/>
      <c r="K6101" s="86" t="s">
        <v>17485</v>
      </c>
      <c r="L6101" s="86" t="s">
        <v>17486</v>
      </c>
      <c r="N6101">
        <f>IFERROR(VLOOKUP(A6101,bip!$A:$C,2,0),"")</f>
      </c>
      <c r="O6101">
        <f>IFERROR(VLOOKUP(A6101,bip!$A:$Z,3,0),"")</f>
      </c>
    </row>
    <row r="6102" spans="1:15" ht="13.2">
      <c r="A6102" t="s">
        <v>5171</v>
      </c>
      <c r="B6102" t="s">
        <v>5171</v>
      </c>
      <c r="C6102" t="s">
        <v>15155</v>
      </c>
      <c r="D6102" t="s">
        <v>39399</v>
      </c>
      <c r="E6102" t="s">
        <v>20187</v>
      </c>
      <c r="F6102">
        <v>1</v>
      </c>
      <c r="G6102">
        <v>30</v>
      </c>
      <c r="H6102" s="1">
        <v>408</v>
      </c>
      <c r="I6102" s="87"/>
      <c r="K6102" s="86" t="s">
        <v>17485</v>
      </c>
      <c r="L6102" s="86" t="s">
        <v>17486</v>
      </c>
      <c r="N6102">
        <f>IFERROR(VLOOKUP(A6102,bip!$A:$C,2,0),"")</f>
      </c>
      <c r="O6102">
        <f>IFERROR(VLOOKUP(A6102,bip!$A:$Z,3,0),"")</f>
      </c>
    </row>
    <row r="6103" spans="1:15" ht="13.2">
      <c r="A6103" t="s">
        <v>5172</v>
      </c>
      <c r="B6103" t="s">
        <v>5172</v>
      </c>
      <c r="C6103" t="s">
        <v>15155</v>
      </c>
      <c r="D6103" t="s">
        <v>39400</v>
      </c>
      <c r="E6103" t="s">
        <v>20168</v>
      </c>
      <c r="F6103">
        <v>1</v>
      </c>
      <c r="G6103">
        <v>33</v>
      </c>
      <c r="H6103" s="1">
        <v>503</v>
      </c>
      <c r="I6103" s="87"/>
      <c r="K6103" s="86" t="s">
        <v>17485</v>
      </c>
      <c r="L6103" s="86" t="s">
        <v>17486</v>
      </c>
      <c r="N6103" t="str">
        <f>IFERROR(VLOOKUP(A6103,bip!$A:$C,2,0),"")</f>
        <v>NO DISPONIBLE LE SUGERIMOS BSDS1/2X18</v>
      </c>
      <c r="O6103" t="str">
        <f>IFERROR(VLOOKUP(A6103,bip!$A:$Z,3,0),"")</f>
        <v>BSDS1/2X18</v>
      </c>
    </row>
    <row r="6104" spans="1:15" ht="13.2">
      <c r="A6104" t="s">
        <v>5168</v>
      </c>
      <c r="B6104" t="s">
        <v>5168</v>
      </c>
      <c r="C6104" t="s">
        <v>15155</v>
      </c>
      <c r="D6104" t="s">
        <v>39401</v>
      </c>
      <c r="E6104" t="s">
        <v>20166</v>
      </c>
      <c r="F6104">
        <v>1</v>
      </c>
      <c r="G6104">
        <v>60</v>
      </c>
      <c r="H6104" s="1">
        <v>173</v>
      </c>
      <c r="I6104" s="87"/>
      <c r="K6104" s="86" t="s">
        <v>17485</v>
      </c>
      <c r="L6104" s="86" t="s">
        <v>17486</v>
      </c>
      <c r="N6104">
        <f>IFERROR(VLOOKUP(A6104,bip!$A:$C,2,0),"")</f>
      </c>
      <c r="O6104">
        <f>IFERROR(VLOOKUP(A6104,bip!$A:$Z,3,0),"")</f>
      </c>
    </row>
    <row r="6105" spans="1:15" ht="13.2">
      <c r="A6105" t="s">
        <v>5169</v>
      </c>
      <c r="B6105" t="s">
        <v>5169</v>
      </c>
      <c r="C6105" t="s">
        <v>15155</v>
      </c>
      <c r="D6105" t="s">
        <v>39402</v>
      </c>
      <c r="E6105" t="s">
        <v>20186</v>
      </c>
      <c r="F6105">
        <v>1</v>
      </c>
      <c r="G6105">
        <v>30</v>
      </c>
      <c r="H6105" s="1">
        <v>209</v>
      </c>
      <c r="I6105" s="87"/>
      <c r="K6105" s="86" t="s">
        <v>17485</v>
      </c>
      <c r="L6105" s="86" t="s">
        <v>17486</v>
      </c>
      <c r="N6105">
        <f>IFERROR(VLOOKUP(A6105,bip!$A:$C,2,0),"")</f>
      </c>
      <c r="O6105">
        <f>IFERROR(VLOOKUP(A6105,bip!$A:$Z,3,0),"")</f>
      </c>
    </row>
    <row r="6106" spans="1:15" ht="13.2">
      <c r="A6106" t="s">
        <v>5157</v>
      </c>
      <c r="B6106" t="s">
        <v>5157</v>
      </c>
      <c r="C6106" t="s">
        <v>15155</v>
      </c>
      <c r="D6106" t="s">
        <v>39403</v>
      </c>
      <c r="E6106" t="s">
        <v>20160</v>
      </c>
      <c r="F6106">
        <v>1</v>
      </c>
      <c r="G6106">
        <v>100</v>
      </c>
      <c r="H6106" s="1">
        <v>231</v>
      </c>
      <c r="I6106" s="87"/>
      <c r="K6106" s="86" t="s">
        <v>17485</v>
      </c>
      <c r="L6106" s="86" t="s">
        <v>17486</v>
      </c>
      <c r="N6106">
        <f>IFERROR(VLOOKUP(A6106,bip!$A:$C,2,0),"")</f>
      </c>
      <c r="O6106">
        <f>IFERROR(VLOOKUP(A6106,bip!$A:$Z,3,0),"")</f>
      </c>
    </row>
    <row r="6107" spans="1:15" ht="13.2">
      <c r="A6107" t="s">
        <v>5154</v>
      </c>
      <c r="B6107" t="s">
        <v>5154</v>
      </c>
      <c r="C6107" t="s">
        <v>15155</v>
      </c>
      <c r="D6107" t="s">
        <v>39404</v>
      </c>
      <c r="E6107" t="s">
        <v>20157</v>
      </c>
      <c r="F6107">
        <v>1</v>
      </c>
      <c r="G6107">
        <v>80</v>
      </c>
      <c r="H6107" s="1">
        <v>89</v>
      </c>
      <c r="I6107" s="87"/>
      <c r="K6107" s="86" t="s">
        <v>17485</v>
      </c>
      <c r="L6107" s="86" t="s">
        <v>17486</v>
      </c>
      <c r="N6107">
        <f>IFERROR(VLOOKUP(A6107,bip!$A:$C,2,0),"")</f>
      </c>
      <c r="O6107">
        <f>IFERROR(VLOOKUP(A6107,bip!$A:$Z,3,0),"")</f>
      </c>
    </row>
    <row r="6108" spans="1:15" ht="13.2">
      <c r="A6108" t="s">
        <v>5155</v>
      </c>
      <c r="B6108" t="s">
        <v>5155</v>
      </c>
      <c r="C6108" t="s">
        <v>15155</v>
      </c>
      <c r="D6108" t="s">
        <v>39405</v>
      </c>
      <c r="E6108" t="s">
        <v>20158</v>
      </c>
      <c r="F6108">
        <v>1</v>
      </c>
      <c r="G6108">
        <v>140</v>
      </c>
      <c r="H6108" s="1">
        <v>103</v>
      </c>
      <c r="I6108" s="87"/>
      <c r="K6108" s="86" t="s">
        <v>17485</v>
      </c>
      <c r="L6108" s="86" t="s">
        <v>17486</v>
      </c>
      <c r="N6108">
        <f>IFERROR(VLOOKUP(A6108,bip!$A:$C,2,0),"")</f>
      </c>
      <c r="O6108">
        <f>IFERROR(VLOOKUP(A6108,bip!$A:$Z,3,0),"")</f>
      </c>
    </row>
    <row r="6109" spans="1:15" ht="13.2">
      <c r="A6109" t="s">
        <v>5156</v>
      </c>
      <c r="B6109" t="s">
        <v>5156</v>
      </c>
      <c r="C6109" t="s">
        <v>15155</v>
      </c>
      <c r="D6109" t="s">
        <v>39406</v>
      </c>
      <c r="E6109" t="s">
        <v>20159</v>
      </c>
      <c r="F6109">
        <v>1</v>
      </c>
      <c r="G6109">
        <v>60</v>
      </c>
      <c r="H6109" s="1">
        <v>131</v>
      </c>
      <c r="I6109" s="87"/>
      <c r="K6109" s="86" t="s">
        <v>17485</v>
      </c>
      <c r="L6109" s="86" t="s">
        <v>17486</v>
      </c>
      <c r="N6109">
        <f>IFERROR(VLOOKUP(A6109,bip!$A:$C,2,0),"")</f>
      </c>
      <c r="O6109">
        <f>IFERROR(VLOOKUP(A6109,bip!$A:$Z,3,0),"")</f>
      </c>
    </row>
    <row r="6110" spans="1:15" ht="13.2">
      <c r="A6110" t="s">
        <v>5187</v>
      </c>
      <c r="B6110" t="s">
        <v>5187</v>
      </c>
      <c r="C6110" t="s">
        <v>15155</v>
      </c>
      <c r="D6110" t="s">
        <v>39407</v>
      </c>
      <c r="E6110" t="s">
        <v>20193</v>
      </c>
      <c r="F6110">
        <v>1</v>
      </c>
      <c r="G6110">
        <v>20</v>
      </c>
      <c r="H6110" s="1">
        <v>882</v>
      </c>
      <c r="I6110" s="87"/>
      <c r="K6110" s="86" t="s">
        <v>17485</v>
      </c>
      <c r="L6110" s="86" t="s">
        <v>17486</v>
      </c>
      <c r="N6110">
        <f>IFERROR(VLOOKUP(A6110,bip!$A:$C,2,0),"")</f>
      </c>
      <c r="O6110">
        <f>IFERROR(VLOOKUP(A6110,bip!$A:$Z,3,0),"")</f>
      </c>
    </row>
    <row r="6111" spans="1:15" ht="13.2">
      <c r="A6111" t="s">
        <v>5188</v>
      </c>
      <c r="B6111" t="s">
        <v>5188</v>
      </c>
      <c r="C6111" t="s">
        <v>15155</v>
      </c>
      <c r="D6111" t="s">
        <v>39408</v>
      </c>
      <c r="E6111" t="s">
        <v>20178</v>
      </c>
      <c r="F6111">
        <v>1</v>
      </c>
      <c r="G6111">
        <v>20</v>
      </c>
      <c r="H6111" s="1">
        <v>1122</v>
      </c>
      <c r="I6111" s="87"/>
      <c r="K6111" s="86" t="s">
        <v>17485</v>
      </c>
      <c r="L6111" s="86" t="s">
        <v>17486</v>
      </c>
      <c r="N6111">
        <f>IFERROR(VLOOKUP(A6111,bip!$A:$C,2,0),"")</f>
      </c>
      <c r="O6111">
        <f>IFERROR(VLOOKUP(A6111,bip!$A:$Z,3,0),"")</f>
      </c>
    </row>
    <row r="6112" spans="1:15" ht="13.2">
      <c r="A6112" t="s">
        <v>5150</v>
      </c>
      <c r="B6112" t="s">
        <v>5150</v>
      </c>
      <c r="C6112" t="s">
        <v>15155</v>
      </c>
      <c r="D6112" t="s">
        <v>39409</v>
      </c>
      <c r="E6112" t="s">
        <v>20179</v>
      </c>
      <c r="F6112">
        <v>1</v>
      </c>
      <c r="G6112">
        <v>30</v>
      </c>
      <c r="H6112" s="1">
        <v>83</v>
      </c>
      <c r="I6112" s="87"/>
      <c r="K6112" s="86" t="s">
        <v>17485</v>
      </c>
      <c r="L6112" s="86" t="s">
        <v>17486</v>
      </c>
      <c r="N6112">
        <f>IFERROR(VLOOKUP(A6112,bip!$A:$C,2,0),"")</f>
      </c>
      <c r="O6112">
        <f>IFERROR(VLOOKUP(A6112,bip!$A:$Z,3,0),"")</f>
      </c>
    </row>
    <row r="6113" spans="1:15" ht="13.2">
      <c r="A6113" t="s">
        <v>5151</v>
      </c>
      <c r="B6113" t="s">
        <v>5151</v>
      </c>
      <c r="C6113" t="s">
        <v>15155</v>
      </c>
      <c r="D6113" t="s">
        <v>39410</v>
      </c>
      <c r="E6113" t="s">
        <v>20155</v>
      </c>
      <c r="F6113">
        <v>1</v>
      </c>
      <c r="G6113">
        <v>50</v>
      </c>
      <c r="H6113" s="1">
        <v>103</v>
      </c>
      <c r="I6113" s="87"/>
      <c r="K6113" s="86" t="s">
        <v>17485</v>
      </c>
      <c r="L6113" s="86" t="s">
        <v>17486</v>
      </c>
      <c r="N6113" t="str">
        <f>IFERROR(VLOOKUP(A6113,bip!$A:$C,2,0),"")</f>
        <v>NO DISPONIBLE LE SUGERIMOS BSDS3/16X4</v>
      </c>
      <c r="O6113" t="str">
        <f>IFERROR(VLOOKUP(A6113,bip!$A:$Z,3,0),"")</f>
        <v>BSDS3/16X4</v>
      </c>
    </row>
    <row r="6114" spans="1:15" ht="13.2">
      <c r="A6114" t="s">
        <v>5152</v>
      </c>
      <c r="B6114" t="s">
        <v>5152</v>
      </c>
      <c r="C6114" t="s">
        <v>15155</v>
      </c>
      <c r="D6114" t="s">
        <v>39411</v>
      </c>
      <c r="E6114" t="s">
        <v>20156</v>
      </c>
      <c r="F6114">
        <v>1</v>
      </c>
      <c r="G6114">
        <v>60</v>
      </c>
      <c r="H6114" s="1">
        <v>136</v>
      </c>
      <c r="I6114" s="87"/>
      <c r="K6114" s="86" t="s">
        <v>17485</v>
      </c>
      <c r="L6114" s="86" t="s">
        <v>17486</v>
      </c>
      <c r="N6114">
        <f>IFERROR(VLOOKUP(A6114,bip!$A:$C,2,0),"")</f>
      </c>
      <c r="O6114">
        <f>IFERROR(VLOOKUP(A6114,bip!$A:$Z,3,0),"")</f>
        <v>0</v>
      </c>
    </row>
    <row r="6115" spans="1:15" ht="13.2">
      <c r="A6115" t="s">
        <v>5182</v>
      </c>
      <c r="B6115" t="s">
        <v>5182</v>
      </c>
      <c r="C6115" t="s">
        <v>15155</v>
      </c>
      <c r="D6115" t="s">
        <v>39412</v>
      </c>
      <c r="E6115" t="s">
        <v>20175</v>
      </c>
      <c r="F6115">
        <v>1</v>
      </c>
      <c r="G6115">
        <v>30</v>
      </c>
      <c r="H6115" s="1">
        <v>530</v>
      </c>
      <c r="I6115" s="87"/>
      <c r="K6115" s="86" t="s">
        <v>17485</v>
      </c>
      <c r="L6115" s="86" t="s">
        <v>17486</v>
      </c>
      <c r="N6115">
        <f>IFERROR(VLOOKUP(A6115,bip!$A:$C,2,0),"")</f>
      </c>
      <c r="O6115">
        <f>IFERROR(VLOOKUP(A6115,bip!$A:$Z,3,0),"")</f>
      </c>
    </row>
    <row r="6116" spans="1:15" ht="13.2">
      <c r="A6116" t="s">
        <v>5183</v>
      </c>
      <c r="B6116" t="s">
        <v>5183</v>
      </c>
      <c r="C6116" t="s">
        <v>15155</v>
      </c>
      <c r="D6116" t="s">
        <v>39413</v>
      </c>
      <c r="E6116" t="s">
        <v>20191</v>
      </c>
      <c r="F6116">
        <v>1</v>
      </c>
      <c r="G6116">
        <v>15</v>
      </c>
      <c r="H6116" s="1">
        <v>693</v>
      </c>
      <c r="I6116" s="87"/>
      <c r="K6116" s="86" t="s">
        <v>17485</v>
      </c>
      <c r="L6116" s="86" t="s">
        <v>17486</v>
      </c>
      <c r="N6116">
        <f>IFERROR(VLOOKUP(A6116,bip!$A:$C,2,0),"")</f>
      </c>
      <c r="O6116">
        <f>IFERROR(VLOOKUP(A6116,bip!$A:$Z,3,0),"")</f>
      </c>
    </row>
    <row r="6117" spans="1:15" ht="13.2">
      <c r="A6117" t="s">
        <v>5180</v>
      </c>
      <c r="B6117" t="s">
        <v>5180</v>
      </c>
      <c r="C6117" t="s">
        <v>15155</v>
      </c>
      <c r="D6117" t="s">
        <v>39414</v>
      </c>
      <c r="E6117" t="s">
        <v>20174</v>
      </c>
      <c r="F6117">
        <v>1</v>
      </c>
      <c r="G6117">
        <v>25</v>
      </c>
      <c r="H6117" s="1">
        <v>461</v>
      </c>
      <c r="I6117" s="87"/>
      <c r="K6117" s="86" t="s">
        <v>17485</v>
      </c>
      <c r="L6117" s="86" t="s">
        <v>17486</v>
      </c>
      <c r="N6117">
        <f>IFERROR(VLOOKUP(A6117,bip!$A:$C,2,0),"")</f>
      </c>
      <c r="O6117">
        <f>IFERROR(VLOOKUP(A6117,bip!$A:$Z,3,0),"")</f>
      </c>
    </row>
    <row r="6118" spans="1:15" ht="13.2">
      <c r="A6118" t="s">
        <v>5181</v>
      </c>
      <c r="B6118" t="s">
        <v>5181</v>
      </c>
      <c r="C6118" t="s">
        <v>15155</v>
      </c>
      <c r="D6118" t="s">
        <v>39415</v>
      </c>
      <c r="E6118" t="s">
        <v>20190</v>
      </c>
      <c r="F6118">
        <v>1</v>
      </c>
      <c r="G6118">
        <v>25</v>
      </c>
      <c r="H6118" s="1">
        <v>462</v>
      </c>
      <c r="I6118" s="87"/>
      <c r="K6118" s="86" t="s">
        <v>17485</v>
      </c>
      <c r="L6118" s="86" t="s">
        <v>17486</v>
      </c>
      <c r="N6118">
        <f>IFERROR(VLOOKUP(A6118,bip!$A:$C,2,0),"")</f>
      </c>
      <c r="O6118">
        <f>IFERROR(VLOOKUP(A6118,bip!$A:$Z,3,0),"")</f>
      </c>
    </row>
    <row r="6119" spans="1:15" ht="13.2">
      <c r="A6119" t="s">
        <v>5165</v>
      </c>
      <c r="B6119" t="s">
        <v>5165</v>
      </c>
      <c r="C6119" t="s">
        <v>15155</v>
      </c>
      <c r="D6119" t="s">
        <v>39416</v>
      </c>
      <c r="E6119" t="s">
        <v>20165</v>
      </c>
      <c r="F6119">
        <v>1</v>
      </c>
      <c r="G6119">
        <v>80</v>
      </c>
      <c r="H6119" s="1">
        <v>231</v>
      </c>
      <c r="I6119" s="87"/>
      <c r="K6119" s="86" t="s">
        <v>17485</v>
      </c>
      <c r="L6119" s="86" t="s">
        <v>17486</v>
      </c>
      <c r="N6119">
        <f>IFERROR(VLOOKUP(A6119,bip!$A:$C,2,0),"")</f>
      </c>
      <c r="O6119">
        <f>IFERROR(VLOOKUP(A6119,bip!$A:$Z,3,0),"")</f>
      </c>
    </row>
    <row r="6120" spans="1:15" ht="13.2">
      <c r="A6120" t="s">
        <v>5166</v>
      </c>
      <c r="B6120" t="s">
        <v>5166</v>
      </c>
      <c r="C6120" t="s">
        <v>15155</v>
      </c>
      <c r="D6120" t="s">
        <v>39417</v>
      </c>
      <c r="E6120" t="s">
        <v>20184</v>
      </c>
      <c r="F6120">
        <v>1</v>
      </c>
      <c r="G6120">
        <v>30</v>
      </c>
      <c r="H6120" s="1">
        <v>326</v>
      </c>
      <c r="I6120" s="87"/>
      <c r="K6120" s="86" t="s">
        <v>17485</v>
      </c>
      <c r="L6120" s="86" t="s">
        <v>17486</v>
      </c>
      <c r="N6120">
        <f>IFERROR(VLOOKUP(A6120,bip!$A:$C,2,0),"")</f>
      </c>
      <c r="O6120">
        <f>IFERROR(VLOOKUP(A6120,bip!$A:$Z,3,0),"")</f>
      </c>
    </row>
    <row r="6121" spans="1:15" ht="13.2">
      <c r="A6121" t="s">
        <v>5167</v>
      </c>
      <c r="B6121" t="s">
        <v>5167</v>
      </c>
      <c r="C6121" t="s">
        <v>15155</v>
      </c>
      <c r="D6121" t="s">
        <v>39418</v>
      </c>
      <c r="E6121" t="s">
        <v>20185</v>
      </c>
      <c r="F6121">
        <v>1</v>
      </c>
      <c r="G6121">
        <v>15</v>
      </c>
      <c r="H6121" s="1">
        <v>494</v>
      </c>
      <c r="I6121" s="87"/>
      <c r="K6121" s="86" t="s">
        <v>17485</v>
      </c>
      <c r="L6121" s="86" t="s">
        <v>17486</v>
      </c>
      <c r="N6121">
        <f>IFERROR(VLOOKUP(A6121,bip!$A:$C,2,0),"")</f>
      </c>
      <c r="O6121">
        <f>IFERROR(VLOOKUP(A6121,bip!$A:$Z,3,0),"")</f>
      </c>
    </row>
    <row r="6122" spans="1:15" ht="13.2">
      <c r="A6122" t="s">
        <v>5163</v>
      </c>
      <c r="B6122" t="s">
        <v>5163</v>
      </c>
      <c r="C6122" t="s">
        <v>15155</v>
      </c>
      <c r="D6122" t="s">
        <v>39419</v>
      </c>
      <c r="E6122" t="s">
        <v>20164</v>
      </c>
      <c r="F6122">
        <v>1</v>
      </c>
      <c r="G6122">
        <v>140</v>
      </c>
      <c r="H6122" s="1">
        <v>126</v>
      </c>
      <c r="I6122" s="87"/>
      <c r="K6122" s="86" t="s">
        <v>17485</v>
      </c>
      <c r="L6122" s="86" t="s">
        <v>17486</v>
      </c>
      <c r="N6122">
        <f>IFERROR(VLOOKUP(A6122,bip!$A:$C,2,0),"")</f>
      </c>
      <c r="O6122">
        <f>IFERROR(VLOOKUP(A6122,bip!$A:$Z,3,0),"")</f>
      </c>
    </row>
    <row r="6123" spans="1:15" ht="13.2">
      <c r="A6123" t="s">
        <v>5164</v>
      </c>
      <c r="B6123" t="s">
        <v>5164</v>
      </c>
      <c r="C6123" t="s">
        <v>15155</v>
      </c>
      <c r="D6123" t="s">
        <v>39420</v>
      </c>
      <c r="E6123" t="s">
        <v>20183</v>
      </c>
      <c r="F6123">
        <v>1</v>
      </c>
      <c r="G6123">
        <v>38</v>
      </c>
      <c r="H6123" s="1">
        <v>156</v>
      </c>
      <c r="I6123" s="87"/>
      <c r="K6123" s="86" t="s">
        <v>17485</v>
      </c>
      <c r="L6123" s="86" t="s">
        <v>17486</v>
      </c>
      <c r="N6123">
        <f>IFERROR(VLOOKUP(A6123,bip!$A:$C,2,0),"")</f>
      </c>
      <c r="O6123">
        <f>IFERROR(VLOOKUP(A6123,bip!$A:$Z,3,0),"")</f>
      </c>
    </row>
    <row r="6124" spans="1:15" ht="13.2">
      <c r="A6124" t="s">
        <v>5161</v>
      </c>
      <c r="B6124" t="s">
        <v>5161</v>
      </c>
      <c r="C6124" t="s">
        <v>15155</v>
      </c>
      <c r="D6124" t="s">
        <v>39421</v>
      </c>
      <c r="E6124" t="s">
        <v>20163</v>
      </c>
      <c r="F6124">
        <v>1</v>
      </c>
      <c r="G6124">
        <v>20</v>
      </c>
      <c r="H6124" s="1">
        <v>247</v>
      </c>
      <c r="I6124" s="87"/>
      <c r="K6124" s="86" t="s">
        <v>17485</v>
      </c>
      <c r="L6124" s="86" t="s">
        <v>17486</v>
      </c>
      <c r="N6124">
        <f>IFERROR(VLOOKUP(A6124,bip!$A:$C,2,0),"")</f>
      </c>
      <c r="O6124">
        <f>IFERROR(VLOOKUP(A6124,bip!$A:$Z,3,0),"")</f>
      </c>
    </row>
    <row r="6125" spans="1:15" ht="13.2">
      <c r="A6125" t="s">
        <v>5162</v>
      </c>
      <c r="B6125" t="s">
        <v>5162</v>
      </c>
      <c r="C6125" t="s">
        <v>15155</v>
      </c>
      <c r="D6125" t="s">
        <v>39422</v>
      </c>
      <c r="E6125" t="s">
        <v>20182</v>
      </c>
      <c r="F6125">
        <v>1</v>
      </c>
      <c r="G6125">
        <v>30</v>
      </c>
      <c r="H6125" s="1">
        <v>303</v>
      </c>
      <c r="I6125" s="87"/>
      <c r="K6125" s="86" t="s">
        <v>17485</v>
      </c>
      <c r="L6125" s="86" t="s">
        <v>17486</v>
      </c>
      <c r="N6125">
        <f>IFERROR(VLOOKUP(A6125,bip!$A:$C,2,0),"")</f>
      </c>
      <c r="O6125">
        <f>IFERROR(VLOOKUP(A6125,bip!$A:$Z,3,0),"")</f>
      </c>
    </row>
    <row r="6126" spans="1:15" ht="13.2">
      <c r="A6126" t="s">
        <v>5158</v>
      </c>
      <c r="B6126" t="s">
        <v>5158</v>
      </c>
      <c r="C6126" t="s">
        <v>15155</v>
      </c>
      <c r="D6126" t="s">
        <v>39423</v>
      </c>
      <c r="E6126" t="s">
        <v>20161</v>
      </c>
      <c r="F6126">
        <v>1</v>
      </c>
      <c r="G6126">
        <v>80</v>
      </c>
      <c r="H6126" s="1">
        <v>110</v>
      </c>
      <c r="I6126" s="87"/>
      <c r="K6126" s="86" t="s">
        <v>17485</v>
      </c>
      <c r="L6126" s="86" t="s">
        <v>17486</v>
      </c>
      <c r="N6126">
        <f>IFERROR(VLOOKUP(A6126,bip!$A:$C,2,0),"")</f>
      </c>
      <c r="O6126">
        <f>IFERROR(VLOOKUP(A6126,bip!$A:$Z,3,0),"")</f>
      </c>
    </row>
    <row r="6127" spans="1:15" ht="13.2">
      <c r="A6127" t="s">
        <v>5159</v>
      </c>
      <c r="B6127" t="s">
        <v>5159</v>
      </c>
      <c r="C6127" t="s">
        <v>15155</v>
      </c>
      <c r="D6127" t="s">
        <v>39424</v>
      </c>
      <c r="E6127" t="s">
        <v>20162</v>
      </c>
      <c r="F6127">
        <v>1</v>
      </c>
      <c r="G6127">
        <v>70</v>
      </c>
      <c r="H6127" s="1">
        <v>121</v>
      </c>
      <c r="I6127" s="87"/>
      <c r="K6127" s="86" t="s">
        <v>17485</v>
      </c>
      <c r="L6127" s="86" t="s">
        <v>17486</v>
      </c>
      <c r="N6127">
        <f>IFERROR(VLOOKUP(A6127,bip!$A:$C,2,0),"")</f>
      </c>
      <c r="O6127">
        <f>IFERROR(VLOOKUP(A6127,bip!$A:$Z,3,0),"")</f>
      </c>
    </row>
    <row r="6128" spans="1:15" ht="13.2">
      <c r="A6128" t="s">
        <v>5160</v>
      </c>
      <c r="B6128" t="s">
        <v>5160</v>
      </c>
      <c r="C6128" t="s">
        <v>15155</v>
      </c>
      <c r="D6128" t="s">
        <v>39425</v>
      </c>
      <c r="E6128" t="s">
        <v>20181</v>
      </c>
      <c r="F6128">
        <v>1</v>
      </c>
      <c r="G6128">
        <v>15</v>
      </c>
      <c r="H6128" s="1">
        <v>152</v>
      </c>
      <c r="I6128" s="87"/>
      <c r="K6128" s="86" t="s">
        <v>17485</v>
      </c>
      <c r="L6128" s="86" t="s">
        <v>17486</v>
      </c>
      <c r="N6128">
        <f>IFERROR(VLOOKUP(A6128,bip!$A:$C,2,0),"")</f>
      </c>
      <c r="O6128">
        <f>IFERROR(VLOOKUP(A6128,bip!$A:$Z,3,0),"")</f>
      </c>
    </row>
    <row r="6129" spans="1:15" ht="13.2">
      <c r="A6129" t="s">
        <v>5177</v>
      </c>
      <c r="B6129" t="s">
        <v>5177</v>
      </c>
      <c r="C6129" t="s">
        <v>15155</v>
      </c>
      <c r="D6129" t="s">
        <v>39426</v>
      </c>
      <c r="E6129" t="s">
        <v>20172</v>
      </c>
      <c r="F6129">
        <v>1</v>
      </c>
      <c r="G6129">
        <v>30</v>
      </c>
      <c r="H6129" s="1">
        <v>378</v>
      </c>
      <c r="I6129" s="87"/>
      <c r="K6129" s="86" t="s">
        <v>17485</v>
      </c>
      <c r="L6129" s="86" t="s">
        <v>17486</v>
      </c>
      <c r="N6129">
        <f>IFERROR(VLOOKUP(A6129,bip!$A:$C,2,0),"")</f>
      </c>
      <c r="O6129">
        <f>IFERROR(VLOOKUP(A6129,bip!$A:$Z,3,0),"")</f>
      </c>
    </row>
    <row r="6130" spans="1:15" ht="13.2">
      <c r="A6130" t="s">
        <v>5178</v>
      </c>
      <c r="B6130" t="s">
        <v>5178</v>
      </c>
      <c r="C6130" t="s">
        <v>15155</v>
      </c>
      <c r="D6130" t="s">
        <v>39427</v>
      </c>
      <c r="E6130" t="s">
        <v>20189</v>
      </c>
      <c r="F6130">
        <v>1</v>
      </c>
      <c r="G6130">
        <v>5</v>
      </c>
      <c r="H6130" s="1">
        <v>520</v>
      </c>
      <c r="I6130" s="87"/>
      <c r="K6130" s="86" t="s">
        <v>17485</v>
      </c>
      <c r="L6130" s="86" t="s">
        <v>17486</v>
      </c>
      <c r="N6130">
        <f>IFERROR(VLOOKUP(A6130,bip!$A:$C,2,0),"")</f>
      </c>
      <c r="O6130">
        <f>IFERROR(VLOOKUP(A6130,bip!$A:$Z,3,0),"")</f>
      </c>
    </row>
    <row r="6131" spans="1:15" ht="13.2">
      <c r="A6131" t="s">
        <v>5179</v>
      </c>
      <c r="B6131" t="s">
        <v>5179</v>
      </c>
      <c r="C6131" t="s">
        <v>15155</v>
      </c>
      <c r="D6131" t="s">
        <v>39428</v>
      </c>
      <c r="E6131" t="s">
        <v>20173</v>
      </c>
      <c r="F6131">
        <v>1</v>
      </c>
      <c r="G6131">
        <v>30</v>
      </c>
      <c r="H6131" s="1">
        <v>765</v>
      </c>
      <c r="I6131" s="87"/>
      <c r="K6131" s="86" t="s">
        <v>17485</v>
      </c>
      <c r="L6131" s="86" t="s">
        <v>17486</v>
      </c>
      <c r="N6131">
        <f>IFERROR(VLOOKUP(A6131,bip!$A:$C,2,0),"")</f>
      </c>
      <c r="O6131">
        <f>IFERROR(VLOOKUP(A6131,bip!$A:$Z,3,0),"")</f>
      </c>
    </row>
    <row r="6132" spans="1:15" ht="13.2">
      <c r="A6132" t="s">
        <v>5175</v>
      </c>
      <c r="B6132" t="s">
        <v>5175</v>
      </c>
      <c r="C6132" t="s">
        <v>15155</v>
      </c>
      <c r="D6132" t="s">
        <v>39429</v>
      </c>
      <c r="E6132" t="s">
        <v>20171</v>
      </c>
      <c r="F6132">
        <v>1</v>
      </c>
      <c r="G6132">
        <v>50</v>
      </c>
      <c r="H6132" s="1">
        <v>278</v>
      </c>
      <c r="I6132" s="87"/>
      <c r="K6132" s="86" t="s">
        <v>17485</v>
      </c>
      <c r="L6132" s="86" t="s">
        <v>17486</v>
      </c>
      <c r="N6132">
        <f>IFERROR(VLOOKUP(A6132,bip!$A:$C,2,0),"")</f>
      </c>
      <c r="O6132">
        <f>IFERROR(VLOOKUP(A6132,bip!$A:$Z,3,0),"")</f>
      </c>
    </row>
    <row r="6133" spans="1:15" ht="13.2">
      <c r="A6133" t="s">
        <v>5176</v>
      </c>
      <c r="B6133" t="s">
        <v>5176</v>
      </c>
      <c r="C6133" t="s">
        <v>15155</v>
      </c>
      <c r="D6133" t="s">
        <v>39430</v>
      </c>
      <c r="E6133" t="s">
        <v>20188</v>
      </c>
      <c r="F6133">
        <v>1</v>
      </c>
      <c r="G6133">
        <v>60</v>
      </c>
      <c r="H6133" s="1">
        <v>305</v>
      </c>
      <c r="I6133" s="87"/>
      <c r="K6133" s="86" t="s">
        <v>17485</v>
      </c>
      <c r="L6133" s="86" t="s">
        <v>17486</v>
      </c>
      <c r="N6133">
        <f>IFERROR(VLOOKUP(A6133,bip!$A:$C,2,0),"")</f>
      </c>
      <c r="O6133">
        <f>IFERROR(VLOOKUP(A6133,bip!$A:$Z,3,0),"")</f>
      </c>
    </row>
    <row r="6134" spans="1:15" ht="13.2">
      <c r="A6134" t="s">
        <v>5153</v>
      </c>
      <c r="B6134" t="s">
        <v>5153</v>
      </c>
      <c r="C6134" t="s">
        <v>15155</v>
      </c>
      <c r="D6134" t="s">
        <v>39431</v>
      </c>
      <c r="E6134" t="s">
        <v>20180</v>
      </c>
      <c r="F6134">
        <v>1</v>
      </c>
      <c r="G6134">
        <v>40</v>
      </c>
      <c r="H6134" s="1">
        <v>110</v>
      </c>
      <c r="I6134" s="87"/>
      <c r="K6134" s="86" t="s">
        <v>17485</v>
      </c>
      <c r="L6134" s="86" t="s">
        <v>17486</v>
      </c>
      <c r="N6134">
        <f>IFERROR(VLOOKUP(A6134,bip!$A:$C,2,0),"")</f>
      </c>
      <c r="O6134">
        <f>IFERROR(VLOOKUP(A6134,bip!$A:$Z,3,0),"")</f>
      </c>
    </row>
    <row r="6135" spans="1:15" ht="13.2">
      <c r="A6135" t="s">
        <v>5184</v>
      </c>
      <c r="B6135" t="s">
        <v>5184</v>
      </c>
      <c r="C6135" t="s">
        <v>15155</v>
      </c>
      <c r="D6135" t="s">
        <v>39432</v>
      </c>
      <c r="E6135" t="s">
        <v>20176</v>
      </c>
      <c r="F6135">
        <v>1</v>
      </c>
      <c r="G6135">
        <v>30</v>
      </c>
      <c r="H6135" s="1">
        <v>618</v>
      </c>
      <c r="I6135" s="87"/>
      <c r="K6135" s="86" t="s">
        <v>17485</v>
      </c>
      <c r="L6135" s="86" t="s">
        <v>17486</v>
      </c>
      <c r="N6135">
        <f>IFERROR(VLOOKUP(A6135,bip!$A:$C,2,0),"")</f>
      </c>
      <c r="O6135">
        <f>IFERROR(VLOOKUP(A6135,bip!$A:$Z,3,0),"")</f>
      </c>
    </row>
    <row r="6136" spans="1:15" ht="13.2">
      <c r="A6136" t="s">
        <v>5185</v>
      </c>
      <c r="B6136" t="s">
        <v>5185</v>
      </c>
      <c r="C6136" t="s">
        <v>15155</v>
      </c>
      <c r="D6136" t="s">
        <v>39433</v>
      </c>
      <c r="E6136" t="s">
        <v>20192</v>
      </c>
      <c r="F6136">
        <v>1</v>
      </c>
      <c r="G6136">
        <v>15</v>
      </c>
      <c r="H6136" s="1">
        <v>692</v>
      </c>
      <c r="I6136" s="87"/>
      <c r="K6136" s="86" t="s">
        <v>17485</v>
      </c>
      <c r="L6136" s="86" t="s">
        <v>17486</v>
      </c>
      <c r="N6136">
        <f>IFERROR(VLOOKUP(A6136,bip!$A:$C,2,0),"")</f>
      </c>
      <c r="O6136">
        <f>IFERROR(VLOOKUP(A6136,bip!$A:$Z,3,0),"")</f>
      </c>
    </row>
    <row r="6137" spans="1:15" ht="13.2">
      <c r="A6137" t="s">
        <v>5186</v>
      </c>
      <c r="B6137" t="s">
        <v>5186</v>
      </c>
      <c r="C6137" t="s">
        <v>15155</v>
      </c>
      <c r="D6137" t="s">
        <v>39434</v>
      </c>
      <c r="E6137" t="s">
        <v>20177</v>
      </c>
      <c r="F6137">
        <v>1</v>
      </c>
      <c r="G6137">
        <v>30</v>
      </c>
      <c r="H6137" s="1">
        <v>971</v>
      </c>
      <c r="I6137" s="87"/>
      <c r="K6137" s="86" t="s">
        <v>17485</v>
      </c>
      <c r="L6137" s="86" t="s">
        <v>17486</v>
      </c>
      <c r="N6137">
        <f>IFERROR(VLOOKUP(A6137,bip!$A:$C,2,0),"")</f>
      </c>
      <c r="O6137">
        <f>IFERROR(VLOOKUP(A6137,bip!$A:$Z,3,0),"")</f>
      </c>
    </row>
    <row r="6138" spans="1:15" ht="13.2">
      <c r="A6138" t="s">
        <v>5174</v>
      </c>
      <c r="B6138" t="s">
        <v>5174</v>
      </c>
      <c r="C6138" t="s">
        <v>15155</v>
      </c>
      <c r="D6138" t="s">
        <v>39435</v>
      </c>
      <c r="E6138" t="s">
        <v>20170</v>
      </c>
      <c r="F6138">
        <v>1</v>
      </c>
      <c r="G6138">
        <v>10</v>
      </c>
      <c r="H6138" s="1">
        <v>398</v>
      </c>
      <c r="I6138" s="87"/>
      <c r="K6138" s="86" t="s">
        <v>17485</v>
      </c>
      <c r="L6138" s="86" t="s">
        <v>17486</v>
      </c>
      <c r="N6138">
        <f>IFERROR(VLOOKUP(A6138,bip!$A:$C,2,0),"")</f>
      </c>
      <c r="O6138">
        <f>IFERROR(VLOOKUP(A6138,bip!$A:$Z,3,0),"")</f>
      </c>
    </row>
    <row r="6139" spans="1:15" ht="13.2">
      <c r="A6139" t="s">
        <v>5173</v>
      </c>
      <c r="B6139" t="s">
        <v>5173</v>
      </c>
      <c r="C6139" t="s">
        <v>15155</v>
      </c>
      <c r="D6139" t="s">
        <v>39436</v>
      </c>
      <c r="E6139" t="s">
        <v>20169</v>
      </c>
      <c r="F6139">
        <v>1</v>
      </c>
      <c r="G6139">
        <v>50</v>
      </c>
      <c r="H6139" s="1">
        <v>251</v>
      </c>
      <c r="I6139" s="87"/>
      <c r="K6139" s="86" t="s">
        <v>17485</v>
      </c>
      <c r="L6139" s="86" t="s">
        <v>17486</v>
      </c>
      <c r="N6139">
        <f>IFERROR(VLOOKUP(A6139,bip!$A:$C,2,0),"")</f>
      </c>
      <c r="O6139">
        <f>IFERROR(VLOOKUP(A6139,bip!$A:$Z,3,0),"")</f>
      </c>
    </row>
    <row r="6140" spans="1:15" ht="13.2">
      <c r="A6140" t="s">
        <v>5140</v>
      </c>
      <c r="B6140" t="s">
        <v>5140</v>
      </c>
      <c r="C6140" t="s">
        <v>15155</v>
      </c>
      <c r="D6140" t="s">
        <v>39398</v>
      </c>
      <c r="E6140" t="s">
        <v>20113</v>
      </c>
      <c r="F6140">
        <v>1</v>
      </c>
      <c r="G6140">
        <v>25</v>
      </c>
      <c r="H6140" s="1">
        <v>461</v>
      </c>
      <c r="I6140" s="87"/>
      <c r="K6140" s="86" t="s">
        <v>17485</v>
      </c>
      <c r="L6140" s="86" t="s">
        <v>17486</v>
      </c>
      <c r="N6140">
        <f>IFERROR(VLOOKUP(A6140,bip!$A:$C,2,0),"")</f>
      </c>
      <c r="O6140">
        <f>IFERROR(VLOOKUP(A6140,bip!$A:$Z,3,0),"")</f>
      </c>
    </row>
    <row r="6141" spans="1:15" ht="13.2">
      <c r="A6141" t="s">
        <v>5141</v>
      </c>
      <c r="B6141" t="s">
        <v>5141</v>
      </c>
      <c r="C6141" t="s">
        <v>15155</v>
      </c>
      <c r="D6141" t="s">
        <v>39399</v>
      </c>
      <c r="E6141" t="s">
        <v>20152</v>
      </c>
      <c r="F6141">
        <v>1</v>
      </c>
      <c r="G6141">
        <v>70</v>
      </c>
      <c r="H6141" s="1">
        <v>513</v>
      </c>
      <c r="I6141" s="87"/>
      <c r="K6141" s="86" t="s">
        <v>17485</v>
      </c>
      <c r="L6141" s="86" t="s">
        <v>17486</v>
      </c>
      <c r="N6141">
        <f>IFERROR(VLOOKUP(A6141,bip!$A:$C,2,0),"")</f>
      </c>
      <c r="O6141">
        <f>IFERROR(VLOOKUP(A6141,bip!$A:$Z,3,0),"")</f>
      </c>
    </row>
    <row r="6142" spans="1:15" ht="13.2">
      <c r="A6142" t="s">
        <v>5138</v>
      </c>
      <c r="B6142" t="s">
        <v>5138</v>
      </c>
      <c r="C6142" t="s">
        <v>15155</v>
      </c>
      <c r="D6142" t="s">
        <v>39401</v>
      </c>
      <c r="E6142" t="s">
        <v>20112</v>
      </c>
      <c r="F6142">
        <v>1</v>
      </c>
      <c r="G6142">
        <v>45</v>
      </c>
      <c r="H6142" s="1">
        <v>262</v>
      </c>
      <c r="I6142" s="87"/>
      <c r="K6142" s="86" t="s">
        <v>17485</v>
      </c>
      <c r="L6142" s="86" t="s">
        <v>17486</v>
      </c>
      <c r="N6142">
        <f>IFERROR(VLOOKUP(A6142,bip!$A:$C,2,0),"")</f>
      </c>
      <c r="O6142">
        <f>IFERROR(VLOOKUP(A6142,bip!$A:$Z,3,0),"")</f>
      </c>
    </row>
    <row r="6143" spans="1:15" ht="13.2">
      <c r="A6143" t="s">
        <v>5139</v>
      </c>
      <c r="B6143" t="s">
        <v>5139</v>
      </c>
      <c r="C6143" t="s">
        <v>15155</v>
      </c>
      <c r="D6143" t="s">
        <v>39402</v>
      </c>
      <c r="E6143" t="s">
        <v>20151</v>
      </c>
      <c r="F6143">
        <v>1</v>
      </c>
      <c r="G6143">
        <v>100</v>
      </c>
      <c r="H6143" s="1">
        <v>345</v>
      </c>
      <c r="I6143" s="87"/>
      <c r="K6143" s="86" t="s">
        <v>17485</v>
      </c>
      <c r="L6143" s="86" t="s">
        <v>17486</v>
      </c>
      <c r="N6143">
        <f>IFERROR(VLOOKUP(A6143,bip!$A:$C,2,0),"")</f>
      </c>
      <c r="O6143">
        <f>IFERROR(VLOOKUP(A6143,bip!$A:$Z,3,0),"")</f>
      </c>
    </row>
    <row r="6144" spans="1:15" ht="13.2">
      <c r="A6144" t="s">
        <v>5131</v>
      </c>
      <c r="B6144" t="s">
        <v>5131</v>
      </c>
      <c r="C6144" t="s">
        <v>15155</v>
      </c>
      <c r="D6144" t="s">
        <v>39403</v>
      </c>
      <c r="E6144" t="s">
        <v>20146</v>
      </c>
      <c r="F6144">
        <v>1</v>
      </c>
      <c r="G6144">
        <v>60</v>
      </c>
      <c r="H6144" s="1">
        <v>320</v>
      </c>
      <c r="I6144" s="87"/>
      <c r="K6144" s="86" t="s">
        <v>17485</v>
      </c>
      <c r="L6144" s="86" t="s">
        <v>17486</v>
      </c>
      <c r="N6144">
        <f>IFERROR(VLOOKUP(A6144,bip!$A:$C,2,0),"")</f>
      </c>
      <c r="O6144">
        <f>IFERROR(VLOOKUP(A6144,bip!$A:$Z,3,0),"")</f>
      </c>
    </row>
    <row r="6145" spans="1:15" ht="13.2">
      <c r="A6145" t="s">
        <v>5128</v>
      </c>
      <c r="B6145" t="s">
        <v>5128</v>
      </c>
      <c r="C6145" t="s">
        <v>15155</v>
      </c>
      <c r="D6145" t="s">
        <v>39404</v>
      </c>
      <c r="E6145" t="s">
        <v>20120</v>
      </c>
      <c r="F6145">
        <v>1</v>
      </c>
      <c r="G6145">
        <v>90</v>
      </c>
      <c r="H6145" s="1">
        <v>188</v>
      </c>
      <c r="I6145" s="87"/>
      <c r="K6145" s="86" t="s">
        <v>17485</v>
      </c>
      <c r="L6145" s="86" t="s">
        <v>17486</v>
      </c>
      <c r="N6145">
        <f>IFERROR(VLOOKUP(A6145,bip!$A:$C,2,0),"")</f>
      </c>
      <c r="O6145">
        <f>IFERROR(VLOOKUP(A6145,bip!$A:$Z,3,0),"")</f>
      </c>
    </row>
    <row r="6146" spans="1:15" ht="13.2">
      <c r="A6146" t="s">
        <v>5129</v>
      </c>
      <c r="B6146" t="s">
        <v>5129</v>
      </c>
      <c r="C6146" t="s">
        <v>15155</v>
      </c>
      <c r="D6146" t="s">
        <v>39405</v>
      </c>
      <c r="E6146" t="s">
        <v>20145</v>
      </c>
      <c r="F6146">
        <v>1</v>
      </c>
      <c r="G6146">
        <v>100</v>
      </c>
      <c r="H6146" s="1">
        <v>198</v>
      </c>
      <c r="I6146" s="87"/>
      <c r="K6146" s="86" t="s">
        <v>17485</v>
      </c>
      <c r="L6146" s="86" t="s">
        <v>17486</v>
      </c>
      <c r="N6146">
        <f>IFERROR(VLOOKUP(A6146,bip!$A:$C,2,0),"")</f>
      </c>
      <c r="O6146">
        <f>IFERROR(VLOOKUP(A6146,bip!$A:$Z,3,0),"")</f>
      </c>
    </row>
    <row r="6147" spans="1:15" ht="13.2">
      <c r="A6147" t="s">
        <v>5130</v>
      </c>
      <c r="B6147" t="s">
        <v>5130</v>
      </c>
      <c r="C6147" t="s">
        <v>15155</v>
      </c>
      <c r="D6147" t="s">
        <v>39406</v>
      </c>
      <c r="E6147" t="s">
        <v>20121</v>
      </c>
      <c r="F6147">
        <v>1</v>
      </c>
      <c r="G6147">
        <v>80</v>
      </c>
      <c r="H6147" s="1">
        <v>210</v>
      </c>
      <c r="I6147" s="87"/>
      <c r="K6147" s="86" t="s">
        <v>17485</v>
      </c>
      <c r="L6147" s="86" t="s">
        <v>17486</v>
      </c>
      <c r="N6147">
        <f>IFERROR(VLOOKUP(A6147,bip!$A:$C,2,0),"")</f>
      </c>
      <c r="O6147">
        <f>IFERROR(VLOOKUP(A6147,bip!$A:$Z,3,0),"")</f>
      </c>
    </row>
    <row r="6148" spans="1:15" ht="13.2">
      <c r="A6148" t="s">
        <v>5148</v>
      </c>
      <c r="B6148" t="s">
        <v>5148</v>
      </c>
      <c r="C6148" t="s">
        <v>15155</v>
      </c>
      <c r="D6148" t="s">
        <v>39412</v>
      </c>
      <c r="E6148" t="s">
        <v>20154</v>
      </c>
      <c r="F6148">
        <v>1</v>
      </c>
      <c r="G6148">
        <v>20</v>
      </c>
      <c r="H6148" s="1">
        <v>798</v>
      </c>
      <c r="I6148" s="87"/>
      <c r="K6148" s="86" t="s">
        <v>17485</v>
      </c>
      <c r="L6148" s="86" t="s">
        <v>17486</v>
      </c>
      <c r="N6148">
        <f>IFERROR(VLOOKUP(A6148,bip!$A:$C,2,0),"")</f>
      </c>
      <c r="O6148">
        <f>IFERROR(VLOOKUP(A6148,bip!$A:$Z,3,0),"")</f>
      </c>
    </row>
    <row r="6149" spans="1:15" ht="13.2">
      <c r="A6149" t="s">
        <v>5149</v>
      </c>
      <c r="B6149" t="s">
        <v>5149</v>
      </c>
      <c r="C6149" t="s">
        <v>15155</v>
      </c>
      <c r="D6149" t="s">
        <v>39413</v>
      </c>
      <c r="E6149" t="s">
        <v>20119</v>
      </c>
      <c r="F6149">
        <v>1</v>
      </c>
      <c r="G6149">
        <v>15</v>
      </c>
      <c r="H6149" s="1">
        <v>887</v>
      </c>
      <c r="I6149" s="87"/>
      <c r="K6149" s="86" t="s">
        <v>17485</v>
      </c>
      <c r="L6149" s="86" t="s">
        <v>17486</v>
      </c>
      <c r="N6149">
        <f>IFERROR(VLOOKUP(A6149,bip!$A:$C,2,0),"")</f>
      </c>
      <c r="O6149">
        <f>IFERROR(VLOOKUP(A6149,bip!$A:$Z,3,0),"")</f>
      </c>
    </row>
    <row r="6150" spans="1:15" ht="13.2">
      <c r="A6150" t="s">
        <v>5147</v>
      </c>
      <c r="B6150" t="s">
        <v>5147</v>
      </c>
      <c r="C6150" t="s">
        <v>15155</v>
      </c>
      <c r="D6150" t="s">
        <v>39415</v>
      </c>
      <c r="E6150" t="s">
        <v>20118</v>
      </c>
      <c r="F6150">
        <v>1</v>
      </c>
      <c r="G6150">
        <v>15</v>
      </c>
      <c r="H6150" s="1">
        <v>608</v>
      </c>
      <c r="I6150" s="87"/>
      <c r="K6150" s="86" t="s">
        <v>17485</v>
      </c>
      <c r="L6150" s="86" t="s">
        <v>17486</v>
      </c>
      <c r="N6150">
        <f>IFERROR(VLOOKUP(A6150,bip!$A:$C,2,0),"")</f>
      </c>
      <c r="O6150">
        <f>IFERROR(VLOOKUP(A6150,bip!$A:$Z,3,0),"")</f>
      </c>
    </row>
    <row r="6151" spans="1:15" ht="13.2">
      <c r="A6151" t="s">
        <v>5137</v>
      </c>
      <c r="B6151" t="s">
        <v>5137</v>
      </c>
      <c r="C6151" t="s">
        <v>15155</v>
      </c>
      <c r="D6151" t="s">
        <v>39416</v>
      </c>
      <c r="E6151" t="s">
        <v>20150</v>
      </c>
      <c r="F6151">
        <v>1</v>
      </c>
      <c r="G6151">
        <v>30</v>
      </c>
      <c r="H6151" s="1">
        <v>336</v>
      </c>
      <c r="I6151" s="87"/>
      <c r="K6151" s="86" t="s">
        <v>17485</v>
      </c>
      <c r="L6151" s="86" t="s">
        <v>17486</v>
      </c>
      <c r="N6151">
        <f>IFERROR(VLOOKUP(A6151,bip!$A:$C,2,0),"")</f>
      </c>
      <c r="O6151">
        <f>IFERROR(VLOOKUP(A6151,bip!$A:$Z,3,0),"")</f>
      </c>
    </row>
    <row r="6152" spans="1:15" ht="13.2">
      <c r="A6152" t="s">
        <v>5134</v>
      </c>
      <c r="B6152" t="s">
        <v>5134</v>
      </c>
      <c r="C6152" t="s">
        <v>15155</v>
      </c>
      <c r="D6152" t="s">
        <v>39437</v>
      </c>
      <c r="E6152" t="s">
        <v>20110</v>
      </c>
      <c r="F6152">
        <v>1</v>
      </c>
      <c r="G6152">
        <v>80</v>
      </c>
      <c r="H6152" s="1">
        <v>194</v>
      </c>
      <c r="I6152" s="87"/>
      <c r="K6152" s="86" t="s">
        <v>17485</v>
      </c>
      <c r="L6152" s="86" t="s">
        <v>17486</v>
      </c>
      <c r="N6152">
        <f>IFERROR(VLOOKUP(A6152,bip!$A:$C,2,0),"")</f>
      </c>
      <c r="O6152">
        <f>IFERROR(VLOOKUP(A6152,bip!$A:$Z,3,0),"")</f>
      </c>
    </row>
    <row r="6153" spans="1:15" ht="13.2">
      <c r="A6153" t="s">
        <v>5135</v>
      </c>
      <c r="B6153" t="s">
        <v>5135</v>
      </c>
      <c r="C6153" t="s">
        <v>15155</v>
      </c>
      <c r="D6153" t="s">
        <v>39419</v>
      </c>
      <c r="E6153" t="s">
        <v>20149</v>
      </c>
      <c r="F6153">
        <v>1</v>
      </c>
      <c r="G6153">
        <v>40</v>
      </c>
      <c r="H6153" s="1">
        <v>221</v>
      </c>
      <c r="I6153" s="87"/>
      <c r="K6153" s="86" t="s">
        <v>17485</v>
      </c>
      <c r="L6153" s="86" t="s">
        <v>17486</v>
      </c>
      <c r="N6153">
        <f>IFERROR(VLOOKUP(A6153,bip!$A:$C,2,0),"")</f>
      </c>
      <c r="O6153">
        <f>IFERROR(VLOOKUP(A6153,bip!$A:$Z,3,0),"")</f>
      </c>
    </row>
    <row r="6154" spans="1:15" ht="13.2">
      <c r="A6154" t="s">
        <v>5136</v>
      </c>
      <c r="B6154" t="s">
        <v>5136</v>
      </c>
      <c r="C6154" t="s">
        <v>15155</v>
      </c>
      <c r="D6154" t="s">
        <v>39420</v>
      </c>
      <c r="E6154" t="s">
        <v>20111</v>
      </c>
      <c r="F6154">
        <v>1</v>
      </c>
      <c r="G6154">
        <v>50</v>
      </c>
      <c r="H6154" s="1">
        <v>278</v>
      </c>
      <c r="I6154" s="87"/>
      <c r="K6154" s="86" t="s">
        <v>17485</v>
      </c>
      <c r="L6154" s="86" t="s">
        <v>17486</v>
      </c>
      <c r="N6154">
        <f>IFERROR(VLOOKUP(A6154,bip!$A:$C,2,0),"")</f>
      </c>
      <c r="O6154">
        <f>IFERROR(VLOOKUP(A6154,bip!$A:$Z,3,0),"")</f>
      </c>
    </row>
    <row r="6155" spans="1:15" ht="13.2">
      <c r="A6155" t="s">
        <v>5133</v>
      </c>
      <c r="B6155" t="s">
        <v>5133</v>
      </c>
      <c r="C6155" t="s">
        <v>15155</v>
      </c>
      <c r="D6155" t="s">
        <v>39421</v>
      </c>
      <c r="E6155" t="s">
        <v>20148</v>
      </c>
      <c r="F6155">
        <v>1</v>
      </c>
      <c r="G6155">
        <v>30</v>
      </c>
      <c r="H6155" s="1">
        <v>357</v>
      </c>
      <c r="I6155" s="87"/>
      <c r="K6155" s="86" t="s">
        <v>17485</v>
      </c>
      <c r="L6155" s="86" t="s">
        <v>17486</v>
      </c>
      <c r="N6155" t="str">
        <f>IFERROR(VLOOKUP(A6155,bip!$A:$C,2,0),"")</f>
        <v>NO DISPONIBLE LE SUGERIMOS BSDSP5/16X6</v>
      </c>
      <c r="O6155" t="str">
        <f>IFERROR(VLOOKUP(A6155,bip!$A:$Z,3,0),"")</f>
        <v>BSDSP5/16X6</v>
      </c>
    </row>
    <row r="6156" spans="1:15" ht="13.2">
      <c r="A6156" t="s">
        <v>5132</v>
      </c>
      <c r="B6156" t="s">
        <v>5132</v>
      </c>
      <c r="C6156" t="s">
        <v>15155</v>
      </c>
      <c r="D6156" t="s">
        <v>39424</v>
      </c>
      <c r="E6156" t="s">
        <v>20147</v>
      </c>
      <c r="F6156">
        <v>1</v>
      </c>
      <c r="G6156">
        <v>40</v>
      </c>
      <c r="H6156" s="1">
        <v>179</v>
      </c>
      <c r="I6156" s="87"/>
      <c r="K6156" s="86" t="s">
        <v>17485</v>
      </c>
      <c r="L6156" s="86" t="s">
        <v>17486</v>
      </c>
      <c r="N6156">
        <f>IFERROR(VLOOKUP(A6156,bip!$A:$C,2,0),"")</f>
      </c>
      <c r="O6156">
        <f>IFERROR(VLOOKUP(A6156,bip!$A:$Z,3,0),"")</f>
      </c>
    </row>
    <row r="6157" spans="1:15" ht="13.2">
      <c r="A6157" t="s">
        <v>5146</v>
      </c>
      <c r="B6157" t="s">
        <v>5146</v>
      </c>
      <c r="C6157" t="s">
        <v>15155</v>
      </c>
      <c r="D6157" t="s">
        <v>39426</v>
      </c>
      <c r="E6157" t="s">
        <v>20117</v>
      </c>
      <c r="F6157">
        <v>1</v>
      </c>
      <c r="G6157">
        <v>25</v>
      </c>
      <c r="H6157" s="1">
        <v>492</v>
      </c>
      <c r="I6157" s="87"/>
      <c r="K6157" s="86" t="s">
        <v>17485</v>
      </c>
      <c r="L6157" s="86" t="s">
        <v>17486</v>
      </c>
      <c r="N6157">
        <f>IFERROR(VLOOKUP(A6157,bip!$A:$C,2,0),"")</f>
      </c>
      <c r="O6157">
        <f>IFERROR(VLOOKUP(A6157,bip!$A:$Z,3,0),"")</f>
      </c>
    </row>
    <row r="6158" spans="1:15" ht="13.2">
      <c r="A6158" t="s">
        <v>5144</v>
      </c>
      <c r="B6158" t="s">
        <v>5144</v>
      </c>
      <c r="C6158" t="s">
        <v>15155</v>
      </c>
      <c r="D6158" t="s">
        <v>39429</v>
      </c>
      <c r="E6158" t="s">
        <v>20116</v>
      </c>
      <c r="F6158">
        <v>1</v>
      </c>
      <c r="G6158">
        <v>25</v>
      </c>
      <c r="H6158" s="1">
        <v>399</v>
      </c>
      <c r="I6158" s="87"/>
      <c r="K6158" s="86" t="s">
        <v>17485</v>
      </c>
      <c r="L6158" s="86" t="s">
        <v>17486</v>
      </c>
      <c r="N6158">
        <f>IFERROR(VLOOKUP(A6158,bip!$A:$C,2,0),"")</f>
      </c>
      <c r="O6158">
        <f>IFERROR(VLOOKUP(A6158,bip!$A:$Z,3,0),"")</f>
      </c>
    </row>
    <row r="6159" spans="1:15" ht="13.2">
      <c r="A6159" t="s">
        <v>5145</v>
      </c>
      <c r="B6159" t="s">
        <v>5145</v>
      </c>
      <c r="C6159" t="s">
        <v>15155</v>
      </c>
      <c r="D6159" t="s">
        <v>39430</v>
      </c>
      <c r="E6159" t="s">
        <v>20153</v>
      </c>
      <c r="F6159">
        <v>1</v>
      </c>
      <c r="G6159">
        <v>40</v>
      </c>
      <c r="H6159" s="1">
        <v>419</v>
      </c>
      <c r="I6159" s="87"/>
      <c r="K6159" s="86" t="s">
        <v>17485</v>
      </c>
      <c r="L6159" s="86" t="s">
        <v>17486</v>
      </c>
      <c r="N6159">
        <f>IFERROR(VLOOKUP(A6159,bip!$A:$C,2,0),"")</f>
      </c>
      <c r="O6159">
        <f>IFERROR(VLOOKUP(A6159,bip!$A:$Z,3,0),"")</f>
      </c>
    </row>
    <row r="6160" spans="1:15" ht="13.2">
      <c r="A6160" t="s">
        <v>5143</v>
      </c>
      <c r="B6160" t="s">
        <v>5143</v>
      </c>
      <c r="C6160" t="s">
        <v>15155</v>
      </c>
      <c r="D6160" t="s">
        <v>39435</v>
      </c>
      <c r="E6160" t="s">
        <v>20115</v>
      </c>
      <c r="F6160">
        <v>1</v>
      </c>
      <c r="G6160">
        <v>50</v>
      </c>
      <c r="H6160" s="1">
        <v>419</v>
      </c>
      <c r="I6160" s="87"/>
      <c r="K6160" s="86" t="s">
        <v>17485</v>
      </c>
      <c r="L6160" s="86" t="s">
        <v>17486</v>
      </c>
      <c r="N6160">
        <f>IFERROR(VLOOKUP(A6160,bip!$A:$C,2,0),"")</f>
      </c>
      <c r="O6160">
        <f>IFERROR(VLOOKUP(A6160,bip!$A:$Z,3,0),"")</f>
      </c>
    </row>
    <row r="6161" spans="1:15" ht="13.2">
      <c r="A6161" t="s">
        <v>5142</v>
      </c>
      <c r="B6161" t="s">
        <v>5142</v>
      </c>
      <c r="C6161" t="s">
        <v>15155</v>
      </c>
      <c r="D6161" t="s">
        <v>39436</v>
      </c>
      <c r="E6161" t="s">
        <v>20114</v>
      </c>
      <c r="F6161">
        <v>1</v>
      </c>
      <c r="G6161">
        <v>20</v>
      </c>
      <c r="H6161" s="1">
        <v>394</v>
      </c>
      <c r="I6161" s="87"/>
      <c r="K6161" s="86" t="s">
        <v>17485</v>
      </c>
      <c r="L6161" s="86" t="s">
        <v>17486</v>
      </c>
      <c r="N6161">
        <f>IFERROR(VLOOKUP(A6161,bip!$A:$C,2,0),"")</f>
      </c>
      <c r="O6161">
        <f>IFERROR(VLOOKUP(A6161,bip!$A:$Z,3,0),"")</f>
      </c>
    </row>
    <row r="6162" spans="1:15" ht="13.2">
      <c r="A6162" t="s">
        <v>5201</v>
      </c>
      <c r="B6162" t="s">
        <v>5201</v>
      </c>
      <c r="C6162" t="s">
        <v>15155</v>
      </c>
      <c r="D6162" t="s">
        <v>26069</v>
      </c>
      <c r="E6162" t="s">
        <v>43632</v>
      </c>
      <c r="F6162">
        <v>8</v>
      </c>
      <c r="G6162">
        <v>96</v>
      </c>
      <c r="H6162" s="1">
        <v>92</v>
      </c>
      <c r="I6162" s="87"/>
      <c r="K6162" s="86" t="s">
        <v>17485</v>
      </c>
      <c r="L6162" s="86" t="s">
        <v>17486</v>
      </c>
      <c r="N6162">
        <f>IFERROR(VLOOKUP(A6162,bip!$A:$C,2,0),"")</f>
      </c>
      <c r="O6162">
        <f>IFERROR(VLOOKUP(A6162,bip!$A:$Z,3,0),"")</f>
      </c>
    </row>
    <row r="6163" spans="1:15" ht="13.2">
      <c r="A6163" t="s">
        <v>5200</v>
      </c>
      <c r="B6163" t="s">
        <v>5200</v>
      </c>
      <c r="C6163" t="s">
        <v>15155</v>
      </c>
      <c r="D6163" t="s">
        <v>26068</v>
      </c>
      <c r="E6163" t="s">
        <v>43633</v>
      </c>
      <c r="F6163">
        <v>8</v>
      </c>
      <c r="G6163">
        <v>256</v>
      </c>
      <c r="H6163" s="1">
        <v>49</v>
      </c>
      <c r="I6163" s="87"/>
      <c r="K6163" s="86" t="s">
        <v>17485</v>
      </c>
      <c r="L6163" s="86" t="s">
        <v>17486</v>
      </c>
      <c r="N6163">
        <f>IFERROR(VLOOKUP(A6163,bip!$A:$C,2,0),"")</f>
      </c>
      <c r="O6163">
        <f>IFERROR(VLOOKUP(A6163,bip!$A:$Z,3,0),"")</f>
      </c>
    </row>
    <row r="6164" spans="1:15" ht="13.2">
      <c r="A6164" t="s">
        <v>5194</v>
      </c>
      <c r="B6164" t="s">
        <v>5194</v>
      </c>
      <c r="C6164" t="s">
        <v>15155</v>
      </c>
      <c r="D6164" t="s">
        <v>26062</v>
      </c>
      <c r="E6164" t="s">
        <v>43634</v>
      </c>
      <c r="F6164">
        <v>8</v>
      </c>
      <c r="G6164">
        <v>248</v>
      </c>
      <c r="H6164" s="1">
        <v>47</v>
      </c>
      <c r="I6164" s="87"/>
      <c r="K6164" s="86" t="s">
        <v>17485</v>
      </c>
      <c r="L6164" s="86" t="s">
        <v>17486</v>
      </c>
      <c r="N6164">
        <f>IFERROR(VLOOKUP(A6164,bip!$A:$C,2,0),"")</f>
      </c>
      <c r="O6164">
        <f>IFERROR(VLOOKUP(A6164,bip!$A:$Z,3,0),"")</f>
      </c>
    </row>
    <row r="6165" spans="1:15" ht="13.2">
      <c r="A6165" t="s">
        <v>5192</v>
      </c>
      <c r="B6165" t="s">
        <v>5192</v>
      </c>
      <c r="C6165" t="s">
        <v>15155</v>
      </c>
      <c r="D6165" t="s">
        <v>26060</v>
      </c>
      <c r="E6165" t="s">
        <v>43635</v>
      </c>
      <c r="F6165">
        <v>8</v>
      </c>
      <c r="G6165">
        <v>1008</v>
      </c>
      <c r="H6165" s="1">
        <v>16</v>
      </c>
      <c r="I6165" s="87"/>
      <c r="K6165" s="86" t="s">
        <v>17485</v>
      </c>
      <c r="L6165" s="86" t="s">
        <v>17486</v>
      </c>
      <c r="N6165">
        <f>IFERROR(VLOOKUP(A6165,bip!$A:$C,2,0),"")</f>
      </c>
      <c r="O6165">
        <f>IFERROR(VLOOKUP(A6165,bip!$A:$Z,3,0),"")</f>
      </c>
    </row>
    <row r="6166" spans="1:15" ht="13.2">
      <c r="A6166" t="s">
        <v>5193</v>
      </c>
      <c r="B6166" t="s">
        <v>5193</v>
      </c>
      <c r="C6166" t="s">
        <v>15155</v>
      </c>
      <c r="D6166" t="s">
        <v>26061</v>
      </c>
      <c r="E6166" t="s">
        <v>43636</v>
      </c>
      <c r="F6166">
        <v>8</v>
      </c>
      <c r="G6166">
        <v>744</v>
      </c>
      <c r="H6166" s="1">
        <v>22</v>
      </c>
      <c r="I6166" s="87"/>
      <c r="K6166" s="86" t="s">
        <v>17485</v>
      </c>
      <c r="L6166" s="86" t="s">
        <v>17486</v>
      </c>
      <c r="N6166">
        <f>IFERROR(VLOOKUP(A6166,bip!$A:$C,2,0),"")</f>
      </c>
      <c r="O6166">
        <f>IFERROR(VLOOKUP(A6166,bip!$A:$Z,3,0),"")</f>
      </c>
    </row>
    <row r="6167" spans="1:15" ht="13.2">
      <c r="A6167" t="s">
        <v>5189</v>
      </c>
      <c r="B6167" t="s">
        <v>5189</v>
      </c>
      <c r="C6167" t="s">
        <v>15155</v>
      </c>
      <c r="D6167" t="s">
        <v>26057</v>
      </c>
      <c r="E6167" t="s">
        <v>43637</v>
      </c>
      <c r="F6167">
        <v>8</v>
      </c>
      <c r="G6167">
        <v>504</v>
      </c>
      <c r="H6167" s="1">
        <v>14</v>
      </c>
      <c r="I6167" s="87"/>
      <c r="K6167" s="86" t="s">
        <v>17485</v>
      </c>
      <c r="L6167" s="86" t="s">
        <v>17486</v>
      </c>
      <c r="N6167">
        <f>IFERROR(VLOOKUP(A6167,bip!$A:$C,2,0),"")</f>
      </c>
      <c r="O6167">
        <f>IFERROR(VLOOKUP(A6167,bip!$A:$Z,3,0),"")</f>
      </c>
    </row>
    <row r="6168" spans="1:15" ht="13.2">
      <c r="A6168" t="s">
        <v>5190</v>
      </c>
      <c r="B6168" t="s">
        <v>5190</v>
      </c>
      <c r="C6168" t="s">
        <v>15155</v>
      </c>
      <c r="D6168" t="s">
        <v>26058</v>
      </c>
      <c r="E6168" t="s">
        <v>43638</v>
      </c>
      <c r="F6168">
        <v>8</v>
      </c>
      <c r="G6168">
        <v>504</v>
      </c>
      <c r="H6168" s="1">
        <v>16</v>
      </c>
      <c r="I6168" s="87"/>
      <c r="K6168" s="86" t="s">
        <v>17485</v>
      </c>
      <c r="L6168" s="86" t="s">
        <v>17486</v>
      </c>
      <c r="N6168">
        <f>IFERROR(VLOOKUP(A6168,bip!$A:$C,2,0),"")</f>
      </c>
      <c r="O6168">
        <f>IFERROR(VLOOKUP(A6168,bip!$A:$Z,3,0),"")</f>
      </c>
    </row>
    <row r="6169" spans="1:15" ht="13.2">
      <c r="A6169" t="s">
        <v>5191</v>
      </c>
      <c r="B6169" t="s">
        <v>5191</v>
      </c>
      <c r="C6169" t="s">
        <v>15155</v>
      </c>
      <c r="D6169" t="s">
        <v>26059</v>
      </c>
      <c r="E6169" t="s">
        <v>43639</v>
      </c>
      <c r="F6169">
        <v>8</v>
      </c>
      <c r="G6169">
        <v>496</v>
      </c>
      <c r="H6169" s="1">
        <v>22</v>
      </c>
      <c r="I6169" s="87"/>
      <c r="K6169" s="86" t="s">
        <v>17485</v>
      </c>
      <c r="L6169" s="86" t="s">
        <v>17486</v>
      </c>
      <c r="N6169">
        <f>IFERROR(VLOOKUP(A6169,bip!$A:$C,2,0),"")</f>
      </c>
      <c r="O6169">
        <f>IFERROR(VLOOKUP(A6169,bip!$A:$Z,3,0),"")</f>
      </c>
    </row>
    <row r="6170" spans="1:15" ht="13.2">
      <c r="A6170" t="s">
        <v>5205</v>
      </c>
      <c r="B6170" t="s">
        <v>5205</v>
      </c>
      <c r="C6170" t="s">
        <v>15155</v>
      </c>
      <c r="D6170" t="s">
        <v>26073</v>
      </c>
      <c r="E6170" t="s">
        <v>43640</v>
      </c>
      <c r="F6170">
        <v>3</v>
      </c>
      <c r="G6170">
        <v>48</v>
      </c>
      <c r="H6170" s="1">
        <v>320</v>
      </c>
      <c r="I6170" s="87"/>
      <c r="K6170" s="86" t="s">
        <v>17485</v>
      </c>
      <c r="L6170" s="86" t="s">
        <v>17486</v>
      </c>
      <c r="N6170">
        <f>IFERROR(VLOOKUP(A6170,bip!$A:$C,2,0),"")</f>
      </c>
      <c r="O6170">
        <f>IFERROR(VLOOKUP(A6170,bip!$A:$Z,3,0),"")</f>
      </c>
    </row>
    <row r="6171" spans="1:15" ht="13.2">
      <c r="A6171" t="s">
        <v>5204</v>
      </c>
      <c r="B6171" t="s">
        <v>5204</v>
      </c>
      <c r="C6171" t="s">
        <v>15155</v>
      </c>
      <c r="D6171" t="s">
        <v>26072</v>
      </c>
      <c r="E6171" t="s">
        <v>43641</v>
      </c>
      <c r="F6171">
        <v>3</v>
      </c>
      <c r="G6171">
        <v>39</v>
      </c>
      <c r="H6171" s="1">
        <v>263</v>
      </c>
      <c r="I6171" s="87"/>
      <c r="K6171" s="86" t="s">
        <v>17485</v>
      </c>
      <c r="L6171" s="86" t="s">
        <v>17486</v>
      </c>
      <c r="N6171">
        <f>IFERROR(VLOOKUP(A6171,bip!$A:$C,2,0),"")</f>
      </c>
      <c r="O6171">
        <f>IFERROR(VLOOKUP(A6171,bip!$A:$Z,3,0),"")</f>
      </c>
    </row>
    <row r="6172" spans="1:15" ht="13.2">
      <c r="A6172" t="s">
        <v>5199</v>
      </c>
      <c r="B6172" t="s">
        <v>5199</v>
      </c>
      <c r="C6172" t="s">
        <v>15155</v>
      </c>
      <c r="D6172" t="s">
        <v>26067</v>
      </c>
      <c r="E6172" t="s">
        <v>43642</v>
      </c>
      <c r="F6172">
        <v>8</v>
      </c>
      <c r="G6172">
        <v>144</v>
      </c>
      <c r="H6172" s="1">
        <v>67</v>
      </c>
      <c r="I6172" s="87"/>
      <c r="K6172" s="86" t="s">
        <v>17485</v>
      </c>
      <c r="L6172" s="86" t="s">
        <v>17486</v>
      </c>
      <c r="N6172">
        <f>IFERROR(VLOOKUP(A6172,bip!$A:$C,2,0),"")</f>
      </c>
      <c r="O6172">
        <f>IFERROR(VLOOKUP(A6172,bip!$A:$Z,3,0),"")</f>
        <v>0</v>
      </c>
    </row>
    <row r="6173" spans="1:15" ht="13.2">
      <c r="A6173" t="s">
        <v>5198</v>
      </c>
      <c r="B6173" t="s">
        <v>5198</v>
      </c>
      <c r="C6173" t="s">
        <v>15155</v>
      </c>
      <c r="D6173" t="s">
        <v>26066</v>
      </c>
      <c r="E6173" t="s">
        <v>43643</v>
      </c>
      <c r="F6173">
        <v>8</v>
      </c>
      <c r="G6173">
        <v>256</v>
      </c>
      <c r="H6173" s="1">
        <v>37</v>
      </c>
      <c r="I6173" s="87"/>
      <c r="K6173" s="86" t="s">
        <v>17485</v>
      </c>
      <c r="L6173" s="86" t="s">
        <v>17486</v>
      </c>
      <c r="N6173">
        <f>IFERROR(VLOOKUP(A6173,bip!$A:$C,2,0),"")</f>
      </c>
      <c r="O6173">
        <f>IFERROR(VLOOKUP(A6173,bip!$A:$Z,3,0),"")</f>
      </c>
    </row>
    <row r="6174" spans="1:15" ht="13.2">
      <c r="A6174" t="s">
        <v>5197</v>
      </c>
      <c r="B6174" t="s">
        <v>5197</v>
      </c>
      <c r="C6174" t="s">
        <v>15155</v>
      </c>
      <c r="D6174" t="s">
        <v>26065</v>
      </c>
      <c r="E6174" t="s">
        <v>43644</v>
      </c>
      <c r="F6174">
        <v>8</v>
      </c>
      <c r="G6174">
        <v>128</v>
      </c>
      <c r="H6174" s="1">
        <v>59</v>
      </c>
      <c r="I6174" s="87"/>
      <c r="K6174" s="86" t="s">
        <v>17485</v>
      </c>
      <c r="L6174" s="86" t="s">
        <v>17486</v>
      </c>
      <c r="N6174">
        <f>IFERROR(VLOOKUP(A6174,bip!$A:$C,2,0),"")</f>
      </c>
      <c r="O6174">
        <f>IFERROR(VLOOKUP(A6174,bip!$A:$Z,3,0),"")</f>
      </c>
    </row>
    <row r="6175" spans="1:15" ht="13.2">
      <c r="A6175" t="s">
        <v>5195</v>
      </c>
      <c r="B6175" t="s">
        <v>5195</v>
      </c>
      <c r="C6175" t="s">
        <v>15155</v>
      </c>
      <c r="D6175" t="s">
        <v>26063</v>
      </c>
      <c r="E6175" t="s">
        <v>43645</v>
      </c>
      <c r="F6175">
        <v>8</v>
      </c>
      <c r="G6175">
        <v>504</v>
      </c>
      <c r="H6175" s="1">
        <v>23</v>
      </c>
      <c r="I6175" s="87"/>
      <c r="K6175" s="86" t="s">
        <v>17485</v>
      </c>
      <c r="L6175" s="86" t="s">
        <v>17486</v>
      </c>
      <c r="N6175">
        <f>IFERROR(VLOOKUP(A6175,bip!$A:$C,2,0),"")</f>
      </c>
      <c r="O6175">
        <f>IFERROR(VLOOKUP(A6175,bip!$A:$Z,3,0),"")</f>
      </c>
    </row>
    <row r="6176" spans="1:15" ht="13.2">
      <c r="A6176" t="s">
        <v>5196</v>
      </c>
      <c r="B6176" t="s">
        <v>5196</v>
      </c>
      <c r="C6176" t="s">
        <v>15155</v>
      </c>
      <c r="D6176" t="s">
        <v>26064</v>
      </c>
      <c r="E6176" t="s">
        <v>43646</v>
      </c>
      <c r="F6176">
        <v>8</v>
      </c>
      <c r="G6176">
        <v>496</v>
      </c>
      <c r="H6176" s="1">
        <v>27</v>
      </c>
      <c r="I6176" s="87"/>
      <c r="K6176" s="86" t="s">
        <v>17485</v>
      </c>
      <c r="L6176" s="86" t="s">
        <v>17486</v>
      </c>
      <c r="N6176">
        <f>IFERROR(VLOOKUP(A6176,bip!$A:$C,2,0),"")</f>
      </c>
      <c r="O6176">
        <f>IFERROR(VLOOKUP(A6176,bip!$A:$Z,3,0),"")</f>
      </c>
    </row>
    <row r="6177" spans="1:15" ht="13.2">
      <c r="A6177" t="s">
        <v>5203</v>
      </c>
      <c r="B6177" t="s">
        <v>5203</v>
      </c>
      <c r="C6177" t="s">
        <v>15155</v>
      </c>
      <c r="D6177" t="s">
        <v>26071</v>
      </c>
      <c r="E6177" t="s">
        <v>43647</v>
      </c>
      <c r="F6177">
        <v>3</v>
      </c>
      <c r="G6177">
        <v>39</v>
      </c>
      <c r="H6177" s="1">
        <v>121</v>
      </c>
      <c r="I6177" s="87"/>
      <c r="K6177" s="86" t="s">
        <v>17485</v>
      </c>
      <c r="L6177" s="86" t="s">
        <v>17486</v>
      </c>
      <c r="N6177">
        <f>IFERROR(VLOOKUP(A6177,bip!$A:$C,2,0),"")</f>
      </c>
      <c r="O6177">
        <f>IFERROR(VLOOKUP(A6177,bip!$A:$Z,3,0),"")</f>
        <v>0</v>
      </c>
    </row>
    <row r="6178" spans="1:15" ht="13.2">
      <c r="A6178" t="s">
        <v>5202</v>
      </c>
      <c r="B6178" t="s">
        <v>5202</v>
      </c>
      <c r="C6178" t="s">
        <v>15155</v>
      </c>
      <c r="D6178" t="s">
        <v>26070</v>
      </c>
      <c r="E6178" t="s">
        <v>43648</v>
      </c>
      <c r="F6178">
        <v>3</v>
      </c>
      <c r="G6178">
        <v>144</v>
      </c>
      <c r="H6178" s="1">
        <v>82</v>
      </c>
      <c r="I6178" s="87"/>
      <c r="K6178" s="86" t="s">
        <v>17485</v>
      </c>
      <c r="L6178" s="86" t="s">
        <v>17486</v>
      </c>
      <c r="N6178">
        <f>IFERROR(VLOOKUP(A6178,bip!$A:$C,2,0),"")</f>
      </c>
      <c r="O6178">
        <f>IFERROR(VLOOKUP(A6178,bip!$A:$Z,3,0),"")</f>
      </c>
    </row>
    <row r="6179" spans="1:15" ht="13.2">
      <c r="A6179" t="s">
        <v>5207</v>
      </c>
      <c r="B6179" t="s">
        <v>5207</v>
      </c>
      <c r="C6179" t="s">
        <v>15155</v>
      </c>
      <c r="D6179" t="s">
        <v>26075</v>
      </c>
      <c r="E6179" t="s">
        <v>43649</v>
      </c>
      <c r="F6179">
        <v>3</v>
      </c>
      <c r="G6179">
        <v>36</v>
      </c>
      <c r="H6179" s="1">
        <v>461</v>
      </c>
      <c r="I6179" s="87"/>
      <c r="K6179" s="86" t="s">
        <v>17485</v>
      </c>
      <c r="L6179" s="86" t="s">
        <v>17486</v>
      </c>
      <c r="N6179">
        <f>IFERROR(VLOOKUP(A6179,bip!$A:$C,2,0),"")</f>
      </c>
      <c r="O6179">
        <f>IFERROR(VLOOKUP(A6179,bip!$A:$Z,3,0),"")</f>
      </c>
    </row>
    <row r="6180" spans="1:15" ht="13.2">
      <c r="A6180" t="s">
        <v>5206</v>
      </c>
      <c r="B6180" t="s">
        <v>5206</v>
      </c>
      <c r="C6180" t="s">
        <v>15155</v>
      </c>
      <c r="D6180" t="s">
        <v>26074</v>
      </c>
      <c r="E6180" t="s">
        <v>43650</v>
      </c>
      <c r="F6180">
        <v>3</v>
      </c>
      <c r="G6180">
        <v>39</v>
      </c>
      <c r="H6180" s="1">
        <v>336</v>
      </c>
      <c r="I6180" s="87"/>
      <c r="K6180" s="86" t="s">
        <v>17485</v>
      </c>
      <c r="L6180" s="86" t="s">
        <v>17486</v>
      </c>
      <c r="N6180">
        <f>IFERROR(VLOOKUP(A6180,bip!$A:$C,2,0),"")</f>
      </c>
      <c r="O6180">
        <f>IFERROR(VLOOKUP(A6180,bip!$A:$Z,3,0),"")</f>
      </c>
    </row>
    <row r="6181" spans="1:15" ht="13.2">
      <c r="A6181" t="s">
        <v>5208</v>
      </c>
      <c r="B6181" t="s">
        <v>5208</v>
      </c>
      <c r="C6181" t="s">
        <v>15155</v>
      </c>
      <c r="D6181" t="s">
        <v>39438</v>
      </c>
      <c r="E6181" t="s">
        <v>26050</v>
      </c>
      <c r="F6181">
        <v>1</v>
      </c>
      <c r="G6181">
        <v>100</v>
      </c>
      <c r="H6181" s="1">
        <v>283</v>
      </c>
      <c r="I6181" s="87"/>
      <c r="K6181" s="86" t="s">
        <v>17485</v>
      </c>
      <c r="L6181" s="86" t="s">
        <v>17486</v>
      </c>
      <c r="N6181">
        <f>IFERROR(VLOOKUP(A6181,bip!$A:$C,2,0),"")</f>
      </c>
      <c r="O6181">
        <f>IFERROR(VLOOKUP(A6181,bip!$A:$Z,3,0),"")</f>
      </c>
    </row>
    <row r="6182" spans="1:15" ht="13.2">
      <c r="A6182" t="s">
        <v>5212</v>
      </c>
      <c r="B6182" t="s">
        <v>5212</v>
      </c>
      <c r="C6182" t="s">
        <v>15155</v>
      </c>
      <c r="D6182" t="s">
        <v>39439</v>
      </c>
      <c r="E6182" t="s">
        <v>26054</v>
      </c>
      <c r="F6182">
        <v>1</v>
      </c>
      <c r="G6182">
        <v>50</v>
      </c>
      <c r="H6182" s="1">
        <v>480</v>
      </c>
      <c r="I6182" s="87"/>
      <c r="K6182" s="86" t="s">
        <v>17485</v>
      </c>
      <c r="L6182" s="86" t="s">
        <v>17486</v>
      </c>
      <c r="N6182">
        <f>IFERROR(VLOOKUP(A6182,bip!$A:$C,2,0),"")</f>
      </c>
      <c r="O6182">
        <f>IFERROR(VLOOKUP(A6182,bip!$A:$Z,3,0),"")</f>
      </c>
    </row>
    <row r="6183" spans="1:15" ht="13.2">
      <c r="A6183" t="s">
        <v>5210</v>
      </c>
      <c r="B6183" t="s">
        <v>5210</v>
      </c>
      <c r="C6183" t="s">
        <v>15155</v>
      </c>
      <c r="D6183" t="s">
        <v>39440</v>
      </c>
      <c r="E6183" t="s">
        <v>26052</v>
      </c>
      <c r="F6183">
        <v>1</v>
      </c>
      <c r="G6183">
        <v>100</v>
      </c>
      <c r="H6183" s="1">
        <v>390</v>
      </c>
      <c r="I6183" s="87"/>
      <c r="K6183" s="86" t="s">
        <v>17485</v>
      </c>
      <c r="L6183" s="86" t="s">
        <v>17486</v>
      </c>
      <c r="N6183" t="str">
        <f>IFERROR(VLOOKUP(A6183,bip!$A:$C,2,0),"")</f>
        <v>NO DISPONIBLE LE SUGERIMOS 119318</v>
      </c>
      <c r="O6183" t="str">
        <f>IFERROR(VLOOKUP(A6183,bip!$A:$Z,3,0),"")</f>
        <v>119318</v>
      </c>
    </row>
    <row r="6184" spans="1:15" ht="13.2">
      <c r="A6184" t="s">
        <v>5209</v>
      </c>
      <c r="B6184" t="s">
        <v>5209</v>
      </c>
      <c r="C6184" t="s">
        <v>15155</v>
      </c>
      <c r="D6184" t="s">
        <v>39441</v>
      </c>
      <c r="E6184" t="s">
        <v>26051</v>
      </c>
      <c r="F6184">
        <v>1</v>
      </c>
      <c r="G6184">
        <v>100</v>
      </c>
      <c r="H6184" s="1">
        <v>340</v>
      </c>
      <c r="I6184" s="87"/>
      <c r="K6184" s="86" t="s">
        <v>17485</v>
      </c>
      <c r="L6184" s="86" t="s">
        <v>17486</v>
      </c>
      <c r="N6184">
        <f>IFERROR(VLOOKUP(A6184,bip!$A:$C,2,0),"")</f>
      </c>
      <c r="O6184">
        <f>IFERROR(VLOOKUP(A6184,bip!$A:$Z,3,0),"")</f>
      </c>
    </row>
    <row r="6185" spans="1:15" ht="13.2">
      <c r="A6185" t="s">
        <v>5213</v>
      </c>
      <c r="B6185" t="s">
        <v>5213</v>
      </c>
      <c r="C6185" t="s">
        <v>15155</v>
      </c>
      <c r="D6185" t="s">
        <v>39442</v>
      </c>
      <c r="E6185" t="s">
        <v>26055</v>
      </c>
      <c r="F6185">
        <v>1</v>
      </c>
      <c r="G6185">
        <v>50</v>
      </c>
      <c r="H6185" s="1">
        <v>555</v>
      </c>
      <c r="I6185" s="87"/>
      <c r="K6185" s="86" t="s">
        <v>17485</v>
      </c>
      <c r="L6185" s="86" t="s">
        <v>17486</v>
      </c>
      <c r="N6185">
        <f>IFERROR(VLOOKUP(A6185,bip!$A:$C,2,0),"")</f>
      </c>
      <c r="O6185">
        <f>IFERROR(VLOOKUP(A6185,bip!$A:$Z,3,0),"")</f>
      </c>
    </row>
    <row r="6186" spans="1:15" ht="13.2">
      <c r="A6186" t="s">
        <v>5211</v>
      </c>
      <c r="B6186" t="s">
        <v>5211</v>
      </c>
      <c r="C6186" t="s">
        <v>15155</v>
      </c>
      <c r="D6186" t="s">
        <v>39443</v>
      </c>
      <c r="E6186" t="s">
        <v>26053</v>
      </c>
      <c r="F6186">
        <v>1</v>
      </c>
      <c r="G6186">
        <v>100</v>
      </c>
      <c r="H6186" s="1">
        <v>401</v>
      </c>
      <c r="I6186" s="87"/>
      <c r="K6186" s="86" t="s">
        <v>17485</v>
      </c>
      <c r="L6186" s="86" t="s">
        <v>17486</v>
      </c>
      <c r="N6186">
        <f>IFERROR(VLOOKUP(A6186,bip!$A:$C,2,0),"")</f>
      </c>
      <c r="O6186">
        <f>IFERROR(VLOOKUP(A6186,bip!$A:$Z,3,0),"")</f>
      </c>
    </row>
    <row r="6187" spans="1:15" ht="13.2">
      <c r="A6187" t="s">
        <v>5214</v>
      </c>
      <c r="B6187" t="s">
        <v>5214</v>
      </c>
      <c r="C6187" t="s">
        <v>15155</v>
      </c>
      <c r="D6187" t="s">
        <v>39444</v>
      </c>
      <c r="E6187" t="s">
        <v>26056</v>
      </c>
      <c r="F6187">
        <v>1</v>
      </c>
      <c r="G6187">
        <v>50</v>
      </c>
      <c r="H6187" s="1">
        <v>628</v>
      </c>
      <c r="I6187" s="87"/>
      <c r="K6187" s="86" t="s">
        <v>17485</v>
      </c>
      <c r="L6187" s="86" t="s">
        <v>17486</v>
      </c>
      <c r="N6187">
        <f>IFERROR(VLOOKUP(A6187,bip!$A:$C,2,0),"")</f>
      </c>
      <c r="O6187">
        <f>IFERROR(VLOOKUP(A6187,bip!$A:$Z,3,0),"")</f>
      </c>
    </row>
    <row r="6188" spans="1:15" ht="13.2">
      <c r="A6188" t="s">
        <v>5224</v>
      </c>
      <c r="B6188" t="s">
        <v>5224</v>
      </c>
      <c r="C6188" t="s">
        <v>15155</v>
      </c>
      <c r="D6188" t="s">
        <v>39445</v>
      </c>
      <c r="E6188" t="s">
        <v>26033</v>
      </c>
      <c r="F6188">
        <v>1</v>
      </c>
      <c r="G6188">
        <v>40</v>
      </c>
      <c r="H6188" s="1">
        <v>439</v>
      </c>
      <c r="I6188" s="87"/>
      <c r="K6188" s="86" t="s">
        <v>17485</v>
      </c>
      <c r="L6188" s="86" t="s">
        <v>17486</v>
      </c>
      <c r="N6188">
        <f>IFERROR(VLOOKUP(A6188,bip!$A:$C,2,0),"")</f>
      </c>
      <c r="O6188">
        <f>IFERROR(VLOOKUP(A6188,bip!$A:$Z,3,0),"")</f>
      </c>
    </row>
    <row r="6189" spans="1:15" ht="13.2">
      <c r="A6189" t="s">
        <v>5219</v>
      </c>
      <c r="B6189" t="s">
        <v>5219</v>
      </c>
      <c r="C6189" t="s">
        <v>15155</v>
      </c>
      <c r="D6189" t="s">
        <v>39446</v>
      </c>
      <c r="E6189" t="s">
        <v>26028</v>
      </c>
      <c r="F6189">
        <v>1</v>
      </c>
      <c r="G6189">
        <v>100</v>
      </c>
      <c r="H6189" s="1">
        <v>232</v>
      </c>
      <c r="I6189" s="87"/>
      <c r="K6189" s="86" t="s">
        <v>17485</v>
      </c>
      <c r="L6189" s="86" t="s">
        <v>17486</v>
      </c>
      <c r="N6189">
        <f>IFERROR(VLOOKUP(A6189,bip!$A:$C,2,0),"")</f>
      </c>
      <c r="O6189">
        <f>IFERROR(VLOOKUP(A6189,bip!$A:$Z,3,0),"")</f>
      </c>
    </row>
    <row r="6190" spans="1:15" ht="13.2">
      <c r="A6190" t="s">
        <v>5215</v>
      </c>
      <c r="B6190" t="s">
        <v>5215</v>
      </c>
      <c r="C6190" t="s">
        <v>15155</v>
      </c>
      <c r="D6190" t="s">
        <v>39447</v>
      </c>
      <c r="E6190" t="s">
        <v>26024</v>
      </c>
      <c r="F6190">
        <v>1</v>
      </c>
      <c r="G6190">
        <v>100</v>
      </c>
      <c r="H6190" s="1">
        <v>180</v>
      </c>
      <c r="I6190" s="87"/>
      <c r="K6190" s="86" t="s">
        <v>17485</v>
      </c>
      <c r="L6190" s="86" t="s">
        <v>17486</v>
      </c>
      <c r="N6190">
        <f>IFERROR(VLOOKUP(A6190,bip!$A:$C,2,0),"")</f>
      </c>
      <c r="O6190">
        <f>IFERROR(VLOOKUP(A6190,bip!$A:$Z,3,0),"")</f>
      </c>
    </row>
    <row r="6191" spans="1:15" ht="13.2">
      <c r="A6191" t="s">
        <v>5227</v>
      </c>
      <c r="B6191" t="s">
        <v>5227</v>
      </c>
      <c r="C6191" t="s">
        <v>15155</v>
      </c>
      <c r="D6191" t="s">
        <v>39448</v>
      </c>
      <c r="E6191" t="s">
        <v>26036</v>
      </c>
      <c r="F6191">
        <v>1</v>
      </c>
      <c r="G6191">
        <v>40</v>
      </c>
      <c r="H6191" s="1">
        <v>799</v>
      </c>
      <c r="I6191" s="87"/>
      <c r="K6191" s="86" t="s">
        <v>17485</v>
      </c>
      <c r="L6191" s="86" t="s">
        <v>17486</v>
      </c>
      <c r="N6191">
        <f>IFERROR(VLOOKUP(A6191,bip!$A:$C,2,0),"")</f>
      </c>
      <c r="O6191">
        <f>IFERROR(VLOOKUP(A6191,bip!$A:$Z,3,0),"")</f>
      </c>
    </row>
    <row r="6192" spans="1:15" ht="13.2">
      <c r="A6192" t="s">
        <v>5226</v>
      </c>
      <c r="B6192" t="s">
        <v>5226</v>
      </c>
      <c r="C6192" t="s">
        <v>15155</v>
      </c>
      <c r="D6192" t="s">
        <v>39449</v>
      </c>
      <c r="E6192" t="s">
        <v>26035</v>
      </c>
      <c r="F6192">
        <v>1</v>
      </c>
      <c r="G6192">
        <v>40</v>
      </c>
      <c r="H6192" s="1">
        <v>645</v>
      </c>
      <c r="I6192" s="87"/>
      <c r="K6192" s="86" t="s">
        <v>17485</v>
      </c>
      <c r="L6192" s="86" t="s">
        <v>17486</v>
      </c>
      <c r="N6192">
        <f>IFERROR(VLOOKUP(A6192,bip!$A:$C,2,0),"")</f>
      </c>
      <c r="O6192">
        <f>IFERROR(VLOOKUP(A6192,bip!$A:$Z,3,0),"")</f>
      </c>
    </row>
    <row r="6193" spans="1:15" ht="13.2">
      <c r="A6193" t="s">
        <v>5225</v>
      </c>
      <c r="B6193" t="s">
        <v>5225</v>
      </c>
      <c r="C6193" t="s">
        <v>15155</v>
      </c>
      <c r="D6193" t="s">
        <v>39450</v>
      </c>
      <c r="E6193" t="s">
        <v>26034</v>
      </c>
      <c r="F6193">
        <v>1</v>
      </c>
      <c r="G6193">
        <v>40</v>
      </c>
      <c r="H6193" s="1">
        <v>523</v>
      </c>
      <c r="I6193" s="87"/>
      <c r="K6193" s="86" t="s">
        <v>17485</v>
      </c>
      <c r="L6193" s="86" t="s">
        <v>17486</v>
      </c>
      <c r="N6193">
        <f>IFERROR(VLOOKUP(A6193,bip!$A:$C,2,0),"")</f>
      </c>
      <c r="O6193">
        <f>IFERROR(VLOOKUP(A6193,bip!$A:$Z,3,0),"")</f>
      </c>
    </row>
    <row r="6194" spans="1:15" ht="13.2">
      <c r="A6194" t="s">
        <v>5222</v>
      </c>
      <c r="B6194" t="s">
        <v>5222</v>
      </c>
      <c r="C6194" t="s">
        <v>15155</v>
      </c>
      <c r="D6194" t="s">
        <v>39451</v>
      </c>
      <c r="E6194" t="s">
        <v>26031</v>
      </c>
      <c r="F6194">
        <v>1</v>
      </c>
      <c r="G6194">
        <v>60</v>
      </c>
      <c r="H6194" s="1">
        <v>296</v>
      </c>
      <c r="I6194" s="87"/>
      <c r="K6194" s="86" t="s">
        <v>17485</v>
      </c>
      <c r="L6194" s="86" t="s">
        <v>17486</v>
      </c>
      <c r="N6194">
        <f>IFERROR(VLOOKUP(A6194,bip!$A:$C,2,0),"")</f>
      </c>
      <c r="O6194">
        <f>IFERROR(VLOOKUP(A6194,bip!$A:$Z,3,0),"")</f>
      </c>
    </row>
    <row r="6195" spans="1:15" ht="13.2">
      <c r="A6195" t="s">
        <v>5217</v>
      </c>
      <c r="B6195" t="s">
        <v>5217</v>
      </c>
      <c r="C6195" t="s">
        <v>15155</v>
      </c>
      <c r="D6195" t="s">
        <v>39452</v>
      </c>
      <c r="E6195" t="s">
        <v>26026</v>
      </c>
      <c r="F6195">
        <v>1</v>
      </c>
      <c r="G6195">
        <v>100</v>
      </c>
      <c r="H6195" s="1">
        <v>200</v>
      </c>
      <c r="I6195" s="87"/>
      <c r="K6195" s="86" t="s">
        <v>17485</v>
      </c>
      <c r="L6195" s="86" t="s">
        <v>17486</v>
      </c>
      <c r="N6195">
        <f>IFERROR(VLOOKUP(A6195,bip!$A:$C,2,0),"")</f>
      </c>
      <c r="O6195">
        <f>IFERROR(VLOOKUP(A6195,bip!$A:$Z,3,0),"")</f>
      </c>
    </row>
    <row r="6196" spans="1:15" ht="13.2">
      <c r="A6196" t="s">
        <v>5216</v>
      </c>
      <c r="B6196" t="s">
        <v>5216</v>
      </c>
      <c r="C6196" t="s">
        <v>15155</v>
      </c>
      <c r="D6196" t="s">
        <v>39453</v>
      </c>
      <c r="E6196" t="s">
        <v>26025</v>
      </c>
      <c r="F6196">
        <v>1</v>
      </c>
      <c r="G6196">
        <v>100</v>
      </c>
      <c r="H6196" s="1">
        <v>194</v>
      </c>
      <c r="I6196" s="87"/>
      <c r="K6196" s="86" t="s">
        <v>17485</v>
      </c>
      <c r="L6196" s="86" t="s">
        <v>17486</v>
      </c>
      <c r="N6196">
        <f>IFERROR(VLOOKUP(A6196,bip!$A:$C,2,0),"")</f>
      </c>
      <c r="O6196">
        <f>IFERROR(VLOOKUP(A6196,bip!$A:$Z,3,0),"")</f>
      </c>
    </row>
    <row r="6197" spans="1:15" ht="13.2">
      <c r="A6197" t="s">
        <v>5221</v>
      </c>
      <c r="B6197" t="s">
        <v>5221</v>
      </c>
      <c r="C6197" t="s">
        <v>15155</v>
      </c>
      <c r="D6197" t="s">
        <v>39454</v>
      </c>
      <c r="E6197" t="s">
        <v>26030</v>
      </c>
      <c r="F6197">
        <v>1</v>
      </c>
      <c r="G6197">
        <v>60</v>
      </c>
      <c r="H6197" s="1">
        <v>252</v>
      </c>
      <c r="I6197" s="87"/>
      <c r="K6197" s="86" t="s">
        <v>17485</v>
      </c>
      <c r="L6197" s="86" t="s">
        <v>17486</v>
      </c>
      <c r="N6197">
        <f>IFERROR(VLOOKUP(A6197,bip!$A:$C,2,0),"")</f>
      </c>
      <c r="O6197">
        <f>IFERROR(VLOOKUP(A6197,bip!$A:$Z,3,0),"")</f>
      </c>
    </row>
    <row r="6198" spans="1:15" ht="13.2">
      <c r="A6198" t="s">
        <v>5218</v>
      </c>
      <c r="B6198" t="s">
        <v>5218</v>
      </c>
      <c r="C6198" t="s">
        <v>15155</v>
      </c>
      <c r="D6198" t="s">
        <v>39455</v>
      </c>
      <c r="E6198" t="s">
        <v>26027</v>
      </c>
      <c r="F6198">
        <v>1</v>
      </c>
      <c r="G6198">
        <v>100</v>
      </c>
      <c r="H6198" s="1">
        <v>226</v>
      </c>
      <c r="I6198" s="87"/>
      <c r="K6198" s="86" t="s">
        <v>17485</v>
      </c>
      <c r="L6198" s="86" t="s">
        <v>17486</v>
      </c>
      <c r="N6198">
        <f>IFERROR(VLOOKUP(A6198,bip!$A:$C,2,0),"")</f>
      </c>
      <c r="O6198">
        <f>IFERROR(VLOOKUP(A6198,bip!$A:$Z,3,0),"")</f>
      </c>
    </row>
    <row r="6199" spans="1:15" ht="13.2">
      <c r="A6199" t="s">
        <v>5223</v>
      </c>
      <c r="B6199" t="s">
        <v>5223</v>
      </c>
      <c r="C6199" t="s">
        <v>15155</v>
      </c>
      <c r="D6199" t="s">
        <v>39456</v>
      </c>
      <c r="E6199" t="s">
        <v>26032</v>
      </c>
      <c r="F6199">
        <v>1</v>
      </c>
      <c r="G6199">
        <v>40</v>
      </c>
      <c r="H6199" s="1">
        <v>368</v>
      </c>
      <c r="I6199" s="87"/>
      <c r="K6199" s="86" t="s">
        <v>17485</v>
      </c>
      <c r="L6199" s="86" t="s">
        <v>17486</v>
      </c>
      <c r="N6199">
        <f>IFERROR(VLOOKUP(A6199,bip!$A:$C,2,0),"")</f>
      </c>
      <c r="O6199">
        <f>IFERROR(VLOOKUP(A6199,bip!$A:$Z,3,0),"")</f>
      </c>
    </row>
    <row r="6200" spans="1:15" ht="13.2">
      <c r="A6200" t="s">
        <v>5220</v>
      </c>
      <c r="B6200" t="s">
        <v>5220</v>
      </c>
      <c r="C6200" t="s">
        <v>15155</v>
      </c>
      <c r="D6200" t="s">
        <v>39457</v>
      </c>
      <c r="E6200" t="s">
        <v>26029</v>
      </c>
      <c r="F6200">
        <v>1</v>
      </c>
      <c r="G6200">
        <v>100</v>
      </c>
      <c r="H6200" s="1">
        <v>244</v>
      </c>
      <c r="I6200" s="87"/>
      <c r="K6200" s="86" t="s">
        <v>17485</v>
      </c>
      <c r="L6200" s="86" t="s">
        <v>17486</v>
      </c>
      <c r="N6200">
        <f>IFERROR(VLOOKUP(A6200,bip!$A:$C,2,0),"")</f>
      </c>
      <c r="O6200">
        <f>IFERROR(VLOOKUP(A6200,bip!$A:$Z,3,0),"")</f>
      </c>
    </row>
    <row r="6201" spans="1:15" ht="13.2">
      <c r="A6201" t="s">
        <v>5236</v>
      </c>
      <c r="B6201" t="s">
        <v>5236</v>
      </c>
      <c r="C6201" t="s">
        <v>15155</v>
      </c>
      <c r="D6201" t="s">
        <v>39458</v>
      </c>
      <c r="E6201" t="s">
        <v>26045</v>
      </c>
      <c r="F6201">
        <v>1</v>
      </c>
      <c r="G6201">
        <v>200</v>
      </c>
      <c r="H6201" s="1">
        <v>46</v>
      </c>
      <c r="I6201" s="87"/>
      <c r="K6201" s="86" t="s">
        <v>17485</v>
      </c>
      <c r="L6201" s="86" t="s">
        <v>17486</v>
      </c>
      <c r="N6201">
        <f>IFERROR(VLOOKUP(A6201,bip!$A:$C,2,0),"")</f>
      </c>
      <c r="O6201">
        <f>IFERROR(VLOOKUP(A6201,bip!$A:$Z,3,0),"")</f>
      </c>
    </row>
    <row r="6202" spans="1:15" ht="13.2">
      <c r="A6202" t="s">
        <v>5232</v>
      </c>
      <c r="B6202" t="s">
        <v>5232</v>
      </c>
      <c r="C6202" t="s">
        <v>15155</v>
      </c>
      <c r="D6202" t="s">
        <v>39459</v>
      </c>
      <c r="E6202" t="s">
        <v>26041</v>
      </c>
      <c r="F6202">
        <v>1</v>
      </c>
      <c r="G6202">
        <v>300</v>
      </c>
      <c r="H6202" s="1">
        <v>34</v>
      </c>
      <c r="I6202" s="87"/>
      <c r="K6202" s="86" t="s">
        <v>17485</v>
      </c>
      <c r="L6202" s="86" t="s">
        <v>17486</v>
      </c>
      <c r="N6202">
        <f>IFERROR(VLOOKUP(A6202,bip!$A:$C,2,0),"")</f>
      </c>
      <c r="O6202">
        <f>IFERROR(VLOOKUP(A6202,bip!$A:$Z,3,0),"")</f>
      </c>
    </row>
    <row r="6203" spans="1:15" ht="13.2">
      <c r="A6203" t="s">
        <v>5228</v>
      </c>
      <c r="B6203" t="s">
        <v>5228</v>
      </c>
      <c r="C6203" t="s">
        <v>15155</v>
      </c>
      <c r="D6203" t="s">
        <v>39460</v>
      </c>
      <c r="E6203" t="s">
        <v>26037</v>
      </c>
      <c r="F6203">
        <v>1</v>
      </c>
      <c r="G6203">
        <v>300</v>
      </c>
      <c r="H6203" s="1">
        <v>34</v>
      </c>
      <c r="I6203" s="87"/>
      <c r="K6203" s="86" t="s">
        <v>17485</v>
      </c>
      <c r="L6203" s="86" t="s">
        <v>17486</v>
      </c>
      <c r="N6203">
        <f>IFERROR(VLOOKUP(A6203,bip!$A:$C,2,0),"")</f>
      </c>
      <c r="O6203">
        <f>IFERROR(VLOOKUP(A6203,bip!$A:$Z,3,0),"")</f>
      </c>
    </row>
    <row r="6204" spans="1:15" ht="13.2">
      <c r="A6204" t="s">
        <v>5240</v>
      </c>
      <c r="B6204" t="s">
        <v>5240</v>
      </c>
      <c r="C6204" t="s">
        <v>15155</v>
      </c>
      <c r="D6204" t="s">
        <v>39461</v>
      </c>
      <c r="E6204" t="s">
        <v>26049</v>
      </c>
      <c r="F6204">
        <v>1</v>
      </c>
      <c r="G6204">
        <v>200</v>
      </c>
      <c r="H6204" s="1">
        <v>72</v>
      </c>
      <c r="I6204" s="87"/>
      <c r="K6204" s="86" t="s">
        <v>17485</v>
      </c>
      <c r="L6204" s="86" t="s">
        <v>17486</v>
      </c>
      <c r="N6204">
        <f>IFERROR(VLOOKUP(A6204,bip!$A:$C,2,0),"")</f>
      </c>
      <c r="O6204">
        <f>IFERROR(VLOOKUP(A6204,bip!$A:$Z,3,0),"")</f>
      </c>
    </row>
    <row r="6205" spans="1:15" ht="13.2">
      <c r="A6205" t="s">
        <v>5238</v>
      </c>
      <c r="B6205" t="s">
        <v>5238</v>
      </c>
      <c r="C6205" t="s">
        <v>15155</v>
      </c>
      <c r="D6205" t="s">
        <v>39462</v>
      </c>
      <c r="E6205" t="s">
        <v>26047</v>
      </c>
      <c r="F6205">
        <v>1</v>
      </c>
      <c r="G6205">
        <v>200</v>
      </c>
      <c r="H6205" s="1">
        <v>59</v>
      </c>
      <c r="I6205" s="87"/>
      <c r="K6205" s="86" t="s">
        <v>17485</v>
      </c>
      <c r="L6205" s="86" t="s">
        <v>17486</v>
      </c>
      <c r="N6205">
        <f>IFERROR(VLOOKUP(A6205,bip!$A:$C,2,0),"")</f>
      </c>
      <c r="O6205">
        <f>IFERROR(VLOOKUP(A6205,bip!$A:$Z,3,0),"")</f>
      </c>
    </row>
    <row r="6206" spans="1:15" ht="13.2">
      <c r="A6206" t="s">
        <v>5237</v>
      </c>
      <c r="B6206" t="s">
        <v>5237</v>
      </c>
      <c r="C6206" t="s">
        <v>15155</v>
      </c>
      <c r="D6206" t="s">
        <v>39463</v>
      </c>
      <c r="E6206" t="s">
        <v>26046</v>
      </c>
      <c r="F6206">
        <v>1</v>
      </c>
      <c r="G6206">
        <v>200</v>
      </c>
      <c r="H6206" s="1">
        <v>51</v>
      </c>
      <c r="I6206" s="87"/>
      <c r="K6206" s="86" t="s">
        <v>17485</v>
      </c>
      <c r="L6206" s="86" t="s">
        <v>17486</v>
      </c>
      <c r="N6206">
        <f>IFERROR(VLOOKUP(A6206,bip!$A:$C,2,0),"")</f>
      </c>
      <c r="O6206">
        <f>IFERROR(VLOOKUP(A6206,bip!$A:$Z,3,0),"")</f>
      </c>
    </row>
    <row r="6207" spans="1:15" ht="13.2">
      <c r="A6207" t="s">
        <v>5239</v>
      </c>
      <c r="B6207" t="s">
        <v>5239</v>
      </c>
      <c r="C6207" t="s">
        <v>15155</v>
      </c>
      <c r="D6207" t="s">
        <v>39464</v>
      </c>
      <c r="E6207" t="s">
        <v>26048</v>
      </c>
      <c r="F6207">
        <v>1</v>
      </c>
      <c r="G6207">
        <v>200</v>
      </c>
      <c r="H6207" s="1">
        <v>71</v>
      </c>
      <c r="I6207" s="87"/>
      <c r="K6207" s="86" t="s">
        <v>17485</v>
      </c>
      <c r="L6207" s="86" t="s">
        <v>17486</v>
      </c>
      <c r="N6207">
        <f>IFERROR(VLOOKUP(A6207,bip!$A:$C,2,0),"")</f>
      </c>
      <c r="O6207">
        <f>IFERROR(VLOOKUP(A6207,bip!$A:$Z,3,0),"")</f>
      </c>
    </row>
    <row r="6208" spans="1:15" ht="13.2">
      <c r="A6208" t="s">
        <v>5234</v>
      </c>
      <c r="B6208" t="s">
        <v>5234</v>
      </c>
      <c r="C6208" t="s">
        <v>15155</v>
      </c>
      <c r="D6208" t="s">
        <v>39465</v>
      </c>
      <c r="E6208" t="s">
        <v>26043</v>
      </c>
      <c r="F6208">
        <v>1</v>
      </c>
      <c r="G6208">
        <v>300</v>
      </c>
      <c r="H6208" s="1">
        <v>41</v>
      </c>
      <c r="I6208" s="87"/>
      <c r="K6208" s="86" t="s">
        <v>17485</v>
      </c>
      <c r="L6208" s="86" t="s">
        <v>17486</v>
      </c>
      <c r="N6208">
        <f>IFERROR(VLOOKUP(A6208,bip!$A:$C,2,0),"")</f>
      </c>
      <c r="O6208">
        <f>IFERROR(VLOOKUP(A6208,bip!$A:$Z,3,0),"")</f>
      </c>
    </row>
    <row r="6209" spans="1:15" ht="13.2">
      <c r="A6209" t="s">
        <v>5230</v>
      </c>
      <c r="B6209" t="s">
        <v>5230</v>
      </c>
      <c r="C6209" t="s">
        <v>15155</v>
      </c>
      <c r="D6209" t="s">
        <v>39466</v>
      </c>
      <c r="E6209" t="s">
        <v>26039</v>
      </c>
      <c r="F6209">
        <v>1</v>
      </c>
      <c r="G6209">
        <v>300</v>
      </c>
      <c r="H6209" s="1">
        <v>34</v>
      </c>
      <c r="I6209" s="87"/>
      <c r="K6209" s="86" t="s">
        <v>17485</v>
      </c>
      <c r="L6209" s="86" t="s">
        <v>17486</v>
      </c>
      <c r="N6209">
        <f>IFERROR(VLOOKUP(A6209,bip!$A:$C,2,0),"")</f>
      </c>
      <c r="O6209">
        <f>IFERROR(VLOOKUP(A6209,bip!$A:$Z,3,0),"")</f>
      </c>
    </row>
    <row r="6210" spans="1:15" ht="13.2">
      <c r="A6210" t="s">
        <v>5229</v>
      </c>
      <c r="B6210" t="s">
        <v>5229</v>
      </c>
      <c r="C6210" t="s">
        <v>15155</v>
      </c>
      <c r="D6210" t="s">
        <v>39467</v>
      </c>
      <c r="E6210" t="s">
        <v>26038</v>
      </c>
      <c r="F6210">
        <v>1</v>
      </c>
      <c r="G6210">
        <v>300</v>
      </c>
      <c r="H6210" s="1">
        <v>34</v>
      </c>
      <c r="I6210" s="87"/>
      <c r="K6210" s="86" t="s">
        <v>17485</v>
      </c>
      <c r="L6210" s="86" t="s">
        <v>17486</v>
      </c>
      <c r="N6210">
        <f>IFERROR(VLOOKUP(A6210,bip!$A:$C,2,0),"")</f>
      </c>
      <c r="O6210">
        <f>IFERROR(VLOOKUP(A6210,bip!$A:$Z,3,0),"")</f>
      </c>
    </row>
    <row r="6211" spans="1:15" ht="13.2">
      <c r="A6211" t="s">
        <v>5233</v>
      </c>
      <c r="B6211" t="s">
        <v>5233</v>
      </c>
      <c r="C6211" t="s">
        <v>15155</v>
      </c>
      <c r="D6211" t="s">
        <v>39468</v>
      </c>
      <c r="E6211" t="s">
        <v>26042</v>
      </c>
      <c r="F6211">
        <v>1</v>
      </c>
      <c r="G6211">
        <v>300</v>
      </c>
      <c r="H6211" s="1">
        <v>37</v>
      </c>
      <c r="I6211" s="87"/>
      <c r="K6211" s="86" t="s">
        <v>17485</v>
      </c>
      <c r="L6211" s="86" t="s">
        <v>17486</v>
      </c>
      <c r="N6211">
        <f>IFERROR(VLOOKUP(A6211,bip!$A:$C,2,0),"")</f>
      </c>
      <c r="O6211">
        <f>IFERROR(VLOOKUP(A6211,bip!$A:$Z,3,0),"")</f>
      </c>
    </row>
    <row r="6212" spans="1:15" ht="13.2">
      <c r="A6212" t="s">
        <v>5231</v>
      </c>
      <c r="B6212" t="s">
        <v>5231</v>
      </c>
      <c r="C6212" t="s">
        <v>15155</v>
      </c>
      <c r="D6212" t="s">
        <v>39469</v>
      </c>
      <c r="E6212" t="s">
        <v>26040</v>
      </c>
      <c r="F6212">
        <v>1</v>
      </c>
      <c r="G6212">
        <v>300</v>
      </c>
      <c r="H6212" s="1">
        <v>34</v>
      </c>
      <c r="I6212" s="87"/>
      <c r="K6212" s="86" t="s">
        <v>17485</v>
      </c>
      <c r="L6212" s="86" t="s">
        <v>17486</v>
      </c>
      <c r="N6212">
        <f>IFERROR(VLOOKUP(A6212,bip!$A:$C,2,0),"")</f>
      </c>
      <c r="O6212">
        <f>IFERROR(VLOOKUP(A6212,bip!$A:$Z,3,0),"")</f>
      </c>
    </row>
    <row r="6213" spans="1:15" ht="13.2">
      <c r="A6213" t="s">
        <v>5235</v>
      </c>
      <c r="B6213" t="s">
        <v>5235</v>
      </c>
      <c r="C6213" t="s">
        <v>15155</v>
      </c>
      <c r="D6213" t="s">
        <v>39470</v>
      </c>
      <c r="E6213" t="s">
        <v>26044</v>
      </c>
      <c r="F6213">
        <v>1</v>
      </c>
      <c r="G6213">
        <v>300</v>
      </c>
      <c r="H6213" s="1">
        <v>42</v>
      </c>
      <c r="I6213" s="87"/>
      <c r="K6213" s="86" t="s">
        <v>17485</v>
      </c>
      <c r="L6213" s="86" t="s">
        <v>17486</v>
      </c>
      <c r="N6213">
        <f>IFERROR(VLOOKUP(A6213,bip!$A:$C,2,0),"")</f>
      </c>
      <c r="O6213">
        <f>IFERROR(VLOOKUP(A6213,bip!$A:$Z,3,0),"")</f>
      </c>
    </row>
    <row r="6214" spans="1:15" ht="13.2">
      <c r="A6214" t="s">
        <v>34413</v>
      </c>
      <c r="B6214" t="s">
        <v>34413</v>
      </c>
      <c r="C6214" t="s">
        <v>15155</v>
      </c>
      <c r="D6214" t="s">
        <v>39471</v>
      </c>
      <c r="E6214" t="s">
        <v>34414</v>
      </c>
      <c r="F6214">
        <v>1</v>
      </c>
      <c r="G6214">
        <v>50</v>
      </c>
      <c r="H6214" s="1">
        <v>201</v>
      </c>
      <c r="I6214" s="87"/>
      <c r="K6214" s="86" t="s">
        <v>17485</v>
      </c>
      <c r="L6214" s="86" t="s">
        <v>17486</v>
      </c>
      <c r="N6214">
        <f>IFERROR(VLOOKUP(A6214,bip!$A:$C,2,0),"")</f>
      </c>
      <c r="O6214">
        <f>IFERROR(VLOOKUP(A6214,bip!$A:$Z,3,0),"")</f>
      </c>
    </row>
    <row r="6215" spans="1:15" ht="13.2">
      <c r="A6215" t="s">
        <v>5245</v>
      </c>
      <c r="B6215" t="s">
        <v>5245</v>
      </c>
      <c r="C6215" t="s">
        <v>15155</v>
      </c>
      <c r="D6215" t="s">
        <v>39472</v>
      </c>
      <c r="E6215" t="s">
        <v>20216</v>
      </c>
      <c r="F6215">
        <v>1</v>
      </c>
      <c r="G6215">
        <v>100</v>
      </c>
      <c r="H6215" s="1">
        <v>195</v>
      </c>
      <c r="I6215" s="87"/>
      <c r="K6215" s="86" t="s">
        <v>17485</v>
      </c>
      <c r="L6215" s="86" t="s">
        <v>17486</v>
      </c>
      <c r="N6215">
        <f>IFERROR(VLOOKUP(A6215,bip!$A:$C,2,0),"")</f>
      </c>
      <c r="O6215">
        <f>IFERROR(VLOOKUP(A6215,bip!$A:$Z,3,0),"")</f>
      </c>
    </row>
    <row r="6216" spans="1:15" ht="13.2">
      <c r="A6216" t="s">
        <v>5264</v>
      </c>
      <c r="B6216" t="s">
        <v>5264</v>
      </c>
      <c r="C6216" t="s">
        <v>15155</v>
      </c>
      <c r="D6216" t="s">
        <v>39473</v>
      </c>
      <c r="E6216" t="s">
        <v>20217</v>
      </c>
      <c r="F6216">
        <v>1</v>
      </c>
      <c r="G6216">
        <v>100</v>
      </c>
      <c r="H6216" s="1">
        <v>190</v>
      </c>
      <c r="I6216" s="87"/>
      <c r="K6216" s="86" t="s">
        <v>17485</v>
      </c>
      <c r="L6216" s="86" t="s">
        <v>17486</v>
      </c>
      <c r="N6216">
        <f>IFERROR(VLOOKUP(A6216,bip!$A:$C,2,0),"")</f>
      </c>
      <c r="O6216">
        <f>IFERROR(VLOOKUP(A6216,bip!$A:$Z,3,0),"")</f>
        <v>0</v>
      </c>
    </row>
    <row r="6217" spans="1:15" ht="13.2">
      <c r="A6217" t="s">
        <v>5265</v>
      </c>
      <c r="B6217" t="s">
        <v>5265</v>
      </c>
      <c r="C6217" t="s">
        <v>15155</v>
      </c>
      <c r="D6217" t="s">
        <v>39474</v>
      </c>
      <c r="E6217" t="s">
        <v>20218</v>
      </c>
      <c r="F6217">
        <v>1</v>
      </c>
      <c r="G6217">
        <v>100</v>
      </c>
      <c r="H6217" s="1">
        <v>235</v>
      </c>
      <c r="I6217" s="87"/>
      <c r="K6217" s="86" t="s">
        <v>17485</v>
      </c>
      <c r="L6217" s="86" t="s">
        <v>17486</v>
      </c>
      <c r="N6217">
        <f>IFERROR(VLOOKUP(A6217,bip!$A:$C,2,0),"")</f>
      </c>
      <c r="O6217">
        <f>IFERROR(VLOOKUP(A6217,bip!$A:$Z,3,0),"")</f>
        <v>0</v>
      </c>
    </row>
    <row r="6218" spans="1:15" ht="13.2">
      <c r="A6218" t="s">
        <v>5253</v>
      </c>
      <c r="B6218" t="s">
        <v>5253</v>
      </c>
      <c r="C6218" t="s">
        <v>15155</v>
      </c>
      <c r="D6218" t="s">
        <v>39475</v>
      </c>
      <c r="E6218" t="s">
        <v>20220</v>
      </c>
      <c r="F6218">
        <v>1</v>
      </c>
      <c r="G6218">
        <v>100</v>
      </c>
      <c r="H6218" s="1">
        <v>297</v>
      </c>
      <c r="I6218" s="87"/>
      <c r="K6218" s="86" t="s">
        <v>17485</v>
      </c>
      <c r="L6218" s="86" t="s">
        <v>17486</v>
      </c>
      <c r="N6218">
        <f>IFERROR(VLOOKUP(A6218,bip!$A:$C,2,0),"")</f>
      </c>
      <c r="O6218">
        <f>IFERROR(VLOOKUP(A6218,bip!$A:$Z,3,0),"")</f>
      </c>
    </row>
    <row r="6219" spans="1:15" ht="13.2">
      <c r="A6219" t="s">
        <v>5254</v>
      </c>
      <c r="B6219" t="s">
        <v>5254</v>
      </c>
      <c r="C6219" t="s">
        <v>15155</v>
      </c>
      <c r="D6219" t="s">
        <v>39476</v>
      </c>
      <c r="E6219" t="s">
        <v>20221</v>
      </c>
      <c r="F6219">
        <v>1</v>
      </c>
      <c r="G6219">
        <v>100</v>
      </c>
      <c r="H6219" s="1">
        <v>297</v>
      </c>
      <c r="I6219" s="87"/>
      <c r="K6219" s="86" t="s">
        <v>17485</v>
      </c>
      <c r="L6219" s="86" t="s">
        <v>17486</v>
      </c>
      <c r="N6219">
        <f>IFERROR(VLOOKUP(A6219,bip!$A:$C,2,0),"")</f>
      </c>
      <c r="O6219">
        <f>IFERROR(VLOOKUP(A6219,bip!$A:$Z,3,0),"")</f>
      </c>
    </row>
    <row r="6220" spans="1:15" ht="13.2">
      <c r="A6220" t="s">
        <v>5247</v>
      </c>
      <c r="B6220" t="s">
        <v>5247</v>
      </c>
      <c r="C6220" t="s">
        <v>15155</v>
      </c>
      <c r="D6220" t="s">
        <v>39477</v>
      </c>
      <c r="E6220" t="s">
        <v>20222</v>
      </c>
      <c r="F6220">
        <v>1</v>
      </c>
      <c r="G6220">
        <v>100</v>
      </c>
      <c r="H6220" s="1">
        <v>216</v>
      </c>
      <c r="I6220" s="87"/>
      <c r="K6220" s="86" t="s">
        <v>17485</v>
      </c>
      <c r="L6220" s="86" t="s">
        <v>17486</v>
      </c>
      <c r="N6220">
        <f>IFERROR(VLOOKUP(A6220,bip!$A:$C,2,0),"")</f>
      </c>
      <c r="O6220">
        <f>IFERROR(VLOOKUP(A6220,bip!$A:$Z,3,0),"")</f>
      </c>
    </row>
    <row r="6221" spans="1:15" ht="13.2">
      <c r="A6221" t="s">
        <v>5241</v>
      </c>
      <c r="B6221" t="s">
        <v>5241</v>
      </c>
      <c r="C6221" t="s">
        <v>15155</v>
      </c>
      <c r="D6221" t="s">
        <v>39478</v>
      </c>
      <c r="E6221" t="s">
        <v>20197</v>
      </c>
      <c r="F6221">
        <v>1</v>
      </c>
      <c r="G6221">
        <v>100</v>
      </c>
      <c r="H6221" s="1">
        <v>81</v>
      </c>
      <c r="I6221" s="87"/>
      <c r="K6221" s="86" t="s">
        <v>17485</v>
      </c>
      <c r="L6221" s="86" t="s">
        <v>17486</v>
      </c>
      <c r="N6221">
        <f>IFERROR(VLOOKUP(A6221,bip!$A:$C,2,0),"")</f>
      </c>
      <c r="O6221">
        <f>IFERROR(VLOOKUP(A6221,bip!$A:$Z,3,0),"")</f>
      </c>
    </row>
    <row r="6222" spans="1:15" ht="13.2">
      <c r="A6222" t="s">
        <v>5242</v>
      </c>
      <c r="B6222" t="s">
        <v>5242</v>
      </c>
      <c r="C6222" t="s">
        <v>15155</v>
      </c>
      <c r="D6222" t="s">
        <v>39479</v>
      </c>
      <c r="E6222" t="s">
        <v>20198</v>
      </c>
      <c r="F6222">
        <v>1</v>
      </c>
      <c r="G6222">
        <v>100</v>
      </c>
      <c r="H6222" s="1">
        <v>82</v>
      </c>
      <c r="I6222" s="87"/>
      <c r="K6222" s="86" t="s">
        <v>17485</v>
      </c>
      <c r="L6222" s="86" t="s">
        <v>17486</v>
      </c>
      <c r="N6222">
        <f>IFERROR(VLOOKUP(A6222,bip!$A:$C,2,0),"")</f>
      </c>
      <c r="O6222">
        <f>IFERROR(VLOOKUP(A6222,bip!$A:$Z,3,0),"")</f>
      </c>
    </row>
    <row r="6223" spans="1:15" ht="13.2">
      <c r="A6223" t="s">
        <v>5243</v>
      </c>
      <c r="B6223" t="s">
        <v>5243</v>
      </c>
      <c r="C6223" t="s">
        <v>15155</v>
      </c>
      <c r="D6223" t="s">
        <v>39480</v>
      </c>
      <c r="E6223" t="s">
        <v>23274</v>
      </c>
      <c r="F6223">
        <v>1</v>
      </c>
      <c r="G6223">
        <v>100</v>
      </c>
      <c r="H6223" s="1">
        <v>86</v>
      </c>
      <c r="I6223" s="87"/>
      <c r="K6223" s="86" t="s">
        <v>17485</v>
      </c>
      <c r="L6223" s="86" t="s">
        <v>17486</v>
      </c>
      <c r="N6223">
        <f>IFERROR(VLOOKUP(A6223,bip!$A:$C,2,0),"")</f>
      </c>
      <c r="O6223">
        <f>IFERROR(VLOOKUP(A6223,bip!$A:$Z,3,0),"")</f>
      </c>
    </row>
    <row r="6224" spans="1:15" ht="13.2">
      <c r="A6224" t="s">
        <v>5244</v>
      </c>
      <c r="B6224" t="s">
        <v>5244</v>
      </c>
      <c r="C6224" t="s">
        <v>15155</v>
      </c>
      <c r="D6224" t="s">
        <v>39481</v>
      </c>
      <c r="E6224" t="s">
        <v>20199</v>
      </c>
      <c r="F6224">
        <v>1</v>
      </c>
      <c r="G6224">
        <v>100</v>
      </c>
      <c r="H6224" s="1">
        <v>126</v>
      </c>
      <c r="I6224" s="87"/>
      <c r="K6224" s="86" t="s">
        <v>17485</v>
      </c>
      <c r="L6224" s="86" t="s">
        <v>17486</v>
      </c>
      <c r="N6224">
        <f>IFERROR(VLOOKUP(A6224,bip!$A:$C,2,0),"")</f>
      </c>
      <c r="O6224">
        <f>IFERROR(VLOOKUP(A6224,bip!$A:$Z,3,0),"")</f>
      </c>
    </row>
    <row r="6225" spans="1:15" ht="13.2">
      <c r="A6225" t="s">
        <v>5258</v>
      </c>
      <c r="B6225" t="s">
        <v>5258</v>
      </c>
      <c r="C6225" t="s">
        <v>15155</v>
      </c>
      <c r="D6225" t="s">
        <v>39482</v>
      </c>
      <c r="E6225" t="s">
        <v>20200</v>
      </c>
      <c r="F6225">
        <v>1</v>
      </c>
      <c r="G6225">
        <v>100</v>
      </c>
      <c r="H6225" s="1">
        <v>70</v>
      </c>
      <c r="I6225" s="87"/>
      <c r="K6225" s="86" t="s">
        <v>17485</v>
      </c>
      <c r="L6225" s="86" t="s">
        <v>17486</v>
      </c>
      <c r="N6225">
        <f>IFERROR(VLOOKUP(A6225,bip!$A:$C,2,0),"")</f>
      </c>
      <c r="O6225">
        <f>IFERROR(VLOOKUP(A6225,bip!$A:$Z,3,0),"")</f>
      </c>
    </row>
    <row r="6226" spans="1:15" ht="13.2">
      <c r="A6226" t="s">
        <v>5259</v>
      </c>
      <c r="B6226" t="s">
        <v>5259</v>
      </c>
      <c r="C6226" t="s">
        <v>15155</v>
      </c>
      <c r="D6226" t="s">
        <v>39483</v>
      </c>
      <c r="E6226" t="s">
        <v>20201</v>
      </c>
      <c r="F6226">
        <v>1</v>
      </c>
      <c r="G6226">
        <v>100</v>
      </c>
      <c r="H6226" s="1">
        <v>80</v>
      </c>
      <c r="I6226" s="87"/>
      <c r="K6226" s="86" t="s">
        <v>17485</v>
      </c>
      <c r="L6226" s="86" t="s">
        <v>17486</v>
      </c>
      <c r="N6226">
        <f>IFERROR(VLOOKUP(A6226,bip!$A:$C,2,0),"")</f>
      </c>
      <c r="O6226">
        <f>IFERROR(VLOOKUP(A6226,bip!$A:$Z,3,0),"")</f>
      </c>
    </row>
    <row r="6227" spans="1:15" ht="13.2">
      <c r="A6227" t="s">
        <v>5260</v>
      </c>
      <c r="B6227" t="s">
        <v>5260</v>
      </c>
      <c r="C6227" t="s">
        <v>15155</v>
      </c>
      <c r="D6227" t="s">
        <v>39484</v>
      </c>
      <c r="E6227" t="s">
        <v>20202</v>
      </c>
      <c r="F6227">
        <v>1</v>
      </c>
      <c r="G6227">
        <v>100</v>
      </c>
      <c r="H6227" s="1">
        <v>89</v>
      </c>
      <c r="I6227" s="87"/>
      <c r="K6227" s="86" t="s">
        <v>17485</v>
      </c>
      <c r="L6227" s="86" t="s">
        <v>17486</v>
      </c>
      <c r="N6227">
        <f>IFERROR(VLOOKUP(A6227,bip!$A:$C,2,0),"")</f>
      </c>
      <c r="O6227">
        <f>IFERROR(VLOOKUP(A6227,bip!$A:$Z,3,0),"")</f>
      </c>
    </row>
    <row r="6228" spans="1:15" ht="13.2">
      <c r="A6228" t="s">
        <v>5261</v>
      </c>
      <c r="B6228" t="s">
        <v>5261</v>
      </c>
      <c r="C6228" t="s">
        <v>15155</v>
      </c>
      <c r="D6228" t="s">
        <v>39485</v>
      </c>
      <c r="E6228" t="s">
        <v>20203</v>
      </c>
      <c r="F6228">
        <v>1</v>
      </c>
      <c r="G6228">
        <v>100</v>
      </c>
      <c r="H6228" s="1">
        <v>103</v>
      </c>
      <c r="I6228" s="87"/>
      <c r="K6228" s="86" t="s">
        <v>17485</v>
      </c>
      <c r="L6228" s="86" t="s">
        <v>17486</v>
      </c>
      <c r="N6228">
        <f>IFERROR(VLOOKUP(A6228,bip!$A:$C,2,0),"")</f>
      </c>
      <c r="O6228">
        <f>IFERROR(VLOOKUP(A6228,bip!$A:$Z,3,0),"")</f>
      </c>
    </row>
    <row r="6229" spans="1:15" ht="13.2">
      <c r="A6229" t="s">
        <v>5262</v>
      </c>
      <c r="B6229" t="s">
        <v>5262</v>
      </c>
      <c r="C6229" t="s">
        <v>15155</v>
      </c>
      <c r="D6229" t="s">
        <v>39486</v>
      </c>
      <c r="E6229" t="s">
        <v>20204</v>
      </c>
      <c r="F6229">
        <v>1</v>
      </c>
      <c r="G6229">
        <v>100</v>
      </c>
      <c r="H6229" s="1">
        <v>118</v>
      </c>
      <c r="I6229" s="87"/>
      <c r="K6229" s="86" t="s">
        <v>17485</v>
      </c>
      <c r="L6229" s="86" t="s">
        <v>17486</v>
      </c>
      <c r="N6229">
        <f>IFERROR(VLOOKUP(A6229,bip!$A:$C,2,0),"")</f>
      </c>
      <c r="O6229">
        <f>IFERROR(VLOOKUP(A6229,bip!$A:$Z,3,0),"")</f>
      </c>
    </row>
    <row r="6230" spans="1:15" ht="13.2">
      <c r="A6230" t="s">
        <v>5263</v>
      </c>
      <c r="B6230" t="s">
        <v>5263</v>
      </c>
      <c r="C6230" t="s">
        <v>15155</v>
      </c>
      <c r="D6230" t="s">
        <v>39487</v>
      </c>
      <c r="E6230" t="s">
        <v>20205</v>
      </c>
      <c r="F6230">
        <v>1</v>
      </c>
      <c r="G6230">
        <v>100</v>
      </c>
      <c r="H6230" s="1">
        <v>142</v>
      </c>
      <c r="I6230" s="87"/>
      <c r="K6230" s="86" t="s">
        <v>17485</v>
      </c>
      <c r="L6230" s="86" t="s">
        <v>17486</v>
      </c>
      <c r="N6230">
        <f>IFERROR(VLOOKUP(A6230,bip!$A:$C,2,0),"")</f>
      </c>
      <c r="O6230">
        <f>IFERROR(VLOOKUP(A6230,bip!$A:$Z,3,0),"")</f>
      </c>
    </row>
    <row r="6231" spans="1:15" ht="13.2">
      <c r="A6231" t="s">
        <v>5255</v>
      </c>
      <c r="B6231" t="s">
        <v>5255</v>
      </c>
      <c r="C6231" t="s">
        <v>15155</v>
      </c>
      <c r="D6231" t="s">
        <v>39488</v>
      </c>
      <c r="E6231" t="s">
        <v>39489</v>
      </c>
      <c r="F6231">
        <v>1</v>
      </c>
      <c r="G6231">
        <v>100</v>
      </c>
      <c r="H6231" s="1">
        <v>144</v>
      </c>
      <c r="I6231" s="87"/>
      <c r="K6231" s="86" t="s">
        <v>17485</v>
      </c>
      <c r="L6231" s="86" t="s">
        <v>17486</v>
      </c>
      <c r="N6231">
        <f>IFERROR(VLOOKUP(A6231,bip!$A:$C,2,0),"")</f>
      </c>
      <c r="O6231">
        <f>IFERROR(VLOOKUP(A6231,bip!$A:$Z,3,0),"")</f>
      </c>
    </row>
    <row r="6232" spans="1:15" ht="13.2">
      <c r="A6232" t="s">
        <v>5256</v>
      </c>
      <c r="B6232" t="s">
        <v>5256</v>
      </c>
      <c r="C6232" t="s">
        <v>15155</v>
      </c>
      <c r="D6232" t="s">
        <v>39490</v>
      </c>
      <c r="E6232" t="s">
        <v>39491</v>
      </c>
      <c r="F6232">
        <v>1</v>
      </c>
      <c r="G6232">
        <v>100</v>
      </c>
      <c r="H6232" s="1">
        <v>186</v>
      </c>
      <c r="I6232" s="87"/>
      <c r="K6232" s="86" t="s">
        <v>17485</v>
      </c>
      <c r="L6232" s="86" t="s">
        <v>17486</v>
      </c>
      <c r="N6232">
        <f>IFERROR(VLOOKUP(A6232,bip!$A:$C,2,0),"")</f>
      </c>
      <c r="O6232">
        <f>IFERROR(VLOOKUP(A6232,bip!$A:$Z,3,0),"")</f>
      </c>
    </row>
    <row r="6233" spans="1:15" ht="13.2">
      <c r="A6233" t="s">
        <v>5257</v>
      </c>
      <c r="B6233" t="s">
        <v>5257</v>
      </c>
      <c r="C6233" t="s">
        <v>15155</v>
      </c>
      <c r="D6233" t="s">
        <v>39492</v>
      </c>
      <c r="E6233" t="s">
        <v>39493</v>
      </c>
      <c r="F6233">
        <v>1</v>
      </c>
      <c r="G6233">
        <v>100</v>
      </c>
      <c r="H6233" s="1">
        <v>222</v>
      </c>
      <c r="I6233" s="87"/>
      <c r="K6233" s="86" t="s">
        <v>17485</v>
      </c>
      <c r="L6233" s="86" t="s">
        <v>17486</v>
      </c>
      <c r="N6233">
        <f>IFERROR(VLOOKUP(A6233,bip!$A:$C,2,0),"")</f>
      </c>
      <c r="O6233">
        <f>IFERROR(VLOOKUP(A6233,bip!$A:$Z,3,0),"")</f>
      </c>
    </row>
    <row r="6234" spans="1:15" ht="13.2">
      <c r="A6234" t="s">
        <v>5250</v>
      </c>
      <c r="B6234" t="s">
        <v>5250</v>
      </c>
      <c r="C6234" t="s">
        <v>15155</v>
      </c>
      <c r="D6234" t="s">
        <v>39494</v>
      </c>
      <c r="E6234" t="s">
        <v>23275</v>
      </c>
      <c r="F6234">
        <v>1</v>
      </c>
      <c r="G6234">
        <v>100</v>
      </c>
      <c r="H6234" s="1">
        <v>135</v>
      </c>
      <c r="I6234" s="87"/>
      <c r="K6234" s="86" t="s">
        <v>17485</v>
      </c>
      <c r="L6234" s="86" t="s">
        <v>17486</v>
      </c>
      <c r="N6234">
        <f>IFERROR(VLOOKUP(A6234,bip!$A:$C,2,0),"")</f>
      </c>
      <c r="O6234">
        <f>IFERROR(VLOOKUP(A6234,bip!$A:$Z,3,0),"")</f>
      </c>
    </row>
    <row r="6235" spans="1:15" ht="13.2">
      <c r="A6235" t="s">
        <v>5251</v>
      </c>
      <c r="B6235" t="s">
        <v>5251</v>
      </c>
      <c r="C6235" t="s">
        <v>15155</v>
      </c>
      <c r="D6235" t="s">
        <v>39495</v>
      </c>
      <c r="E6235" t="s">
        <v>20208</v>
      </c>
      <c r="F6235">
        <v>1</v>
      </c>
      <c r="G6235">
        <v>100</v>
      </c>
      <c r="H6235" s="1">
        <v>184</v>
      </c>
      <c r="I6235" s="87"/>
      <c r="K6235" s="86" t="s">
        <v>17485</v>
      </c>
      <c r="L6235" s="86" t="s">
        <v>17486</v>
      </c>
      <c r="N6235">
        <f>IFERROR(VLOOKUP(A6235,bip!$A:$C,2,0),"")</f>
      </c>
      <c r="O6235">
        <f>IFERROR(VLOOKUP(A6235,bip!$A:$Z,3,0),"")</f>
      </c>
    </row>
    <row r="6236" spans="1:15" ht="13.2">
      <c r="A6236" t="s">
        <v>5252</v>
      </c>
      <c r="B6236" t="s">
        <v>5252</v>
      </c>
      <c r="C6236" t="s">
        <v>15155</v>
      </c>
      <c r="D6236" t="s">
        <v>39496</v>
      </c>
      <c r="E6236" t="s">
        <v>20209</v>
      </c>
      <c r="F6236">
        <v>1</v>
      </c>
      <c r="G6236">
        <v>100</v>
      </c>
      <c r="H6236" s="1">
        <v>228</v>
      </c>
      <c r="I6236" s="87"/>
      <c r="K6236" s="86" t="s">
        <v>17485</v>
      </c>
      <c r="L6236" s="86" t="s">
        <v>17486</v>
      </c>
      <c r="N6236">
        <f>IFERROR(VLOOKUP(A6236,bip!$A:$C,2,0),"")</f>
      </c>
      <c r="O6236">
        <f>IFERROR(VLOOKUP(A6236,bip!$A:$Z,3,0),"")</f>
      </c>
    </row>
    <row r="6237" spans="1:15" ht="13.2">
      <c r="A6237" t="s">
        <v>5248</v>
      </c>
      <c r="B6237" t="s">
        <v>5248</v>
      </c>
      <c r="C6237" t="s">
        <v>15155</v>
      </c>
      <c r="D6237" t="s">
        <v>39497</v>
      </c>
      <c r="E6237" t="s">
        <v>20211</v>
      </c>
      <c r="F6237">
        <v>1</v>
      </c>
      <c r="G6237">
        <v>100</v>
      </c>
      <c r="H6237" s="1">
        <v>204</v>
      </c>
      <c r="I6237" s="87"/>
      <c r="K6237" s="86" t="s">
        <v>17485</v>
      </c>
      <c r="L6237" s="86" t="s">
        <v>17486</v>
      </c>
      <c r="N6237">
        <f>IFERROR(VLOOKUP(A6237,bip!$A:$C,2,0),"")</f>
      </c>
      <c r="O6237">
        <f>IFERROR(VLOOKUP(A6237,bip!$A:$Z,3,0),"")</f>
      </c>
    </row>
    <row r="6238" spans="1:15" ht="13.2">
      <c r="A6238" t="s">
        <v>5249</v>
      </c>
      <c r="B6238" t="s">
        <v>5249</v>
      </c>
      <c r="C6238" t="s">
        <v>15155</v>
      </c>
      <c r="D6238" t="s">
        <v>39498</v>
      </c>
      <c r="E6238" t="s">
        <v>20212</v>
      </c>
      <c r="F6238">
        <v>1</v>
      </c>
      <c r="G6238">
        <v>100</v>
      </c>
      <c r="H6238" s="1">
        <v>288</v>
      </c>
      <c r="I6238" s="87"/>
      <c r="K6238" s="86" t="s">
        <v>17485</v>
      </c>
      <c r="L6238" s="86" t="s">
        <v>17486</v>
      </c>
      <c r="N6238">
        <f>IFERROR(VLOOKUP(A6238,bip!$A:$C,2,0),"")</f>
      </c>
      <c r="O6238">
        <f>IFERROR(VLOOKUP(A6238,bip!$A:$Z,3,0),"")</f>
      </c>
    </row>
    <row r="6239" spans="1:15" ht="13.2">
      <c r="A6239" t="s">
        <v>5246</v>
      </c>
      <c r="B6239" t="s">
        <v>5246</v>
      </c>
      <c r="C6239" t="s">
        <v>15155</v>
      </c>
      <c r="D6239" t="s">
        <v>39477</v>
      </c>
      <c r="E6239" t="s">
        <v>20214</v>
      </c>
      <c r="F6239">
        <v>1</v>
      </c>
      <c r="G6239">
        <v>100</v>
      </c>
      <c r="H6239" s="1">
        <v>179</v>
      </c>
      <c r="I6239" s="87"/>
      <c r="K6239" s="86" t="s">
        <v>17485</v>
      </c>
      <c r="L6239" s="86" t="s">
        <v>17486</v>
      </c>
      <c r="N6239">
        <f>IFERROR(VLOOKUP(A6239,bip!$A:$C,2,0),"")</f>
      </c>
      <c r="O6239">
        <f>IFERROR(VLOOKUP(A6239,bip!$A:$Z,3,0),"")</f>
      </c>
    </row>
    <row r="6240" spans="1:15" ht="13.2">
      <c r="A6240" t="s">
        <v>5271</v>
      </c>
      <c r="B6240" t="s">
        <v>5271</v>
      </c>
      <c r="C6240" t="s">
        <v>15155</v>
      </c>
      <c r="D6240" t="s">
        <v>39499</v>
      </c>
      <c r="E6240" t="s">
        <v>20219</v>
      </c>
      <c r="F6240">
        <v>1</v>
      </c>
      <c r="G6240">
        <v>100</v>
      </c>
      <c r="H6240" s="1">
        <v>450</v>
      </c>
      <c r="I6240" s="87"/>
      <c r="K6240" s="86" t="s">
        <v>17485</v>
      </c>
      <c r="L6240" s="86" t="s">
        <v>17486</v>
      </c>
      <c r="N6240">
        <f>IFERROR(VLOOKUP(A6240,bip!$A:$C,2,0),"")</f>
      </c>
      <c r="O6240">
        <f>IFERROR(VLOOKUP(A6240,bip!$A:$Z,3,0),"")</f>
      </c>
    </row>
    <row r="6241" spans="1:15" ht="13.2">
      <c r="A6241" t="s">
        <v>5266</v>
      </c>
      <c r="B6241" t="s">
        <v>5266</v>
      </c>
      <c r="C6241" t="s">
        <v>15155</v>
      </c>
      <c r="D6241" t="s">
        <v>39500</v>
      </c>
      <c r="E6241" t="s">
        <v>20194</v>
      </c>
      <c r="F6241">
        <v>1</v>
      </c>
      <c r="G6241">
        <v>100</v>
      </c>
      <c r="H6241" s="1">
        <v>120</v>
      </c>
      <c r="I6241" s="87"/>
      <c r="K6241" s="86" t="s">
        <v>17485</v>
      </c>
      <c r="L6241" s="86" t="s">
        <v>17486</v>
      </c>
      <c r="N6241">
        <f>IFERROR(VLOOKUP(A6241,bip!$A:$C,2,0),"")</f>
      </c>
      <c r="O6241">
        <f>IFERROR(VLOOKUP(A6241,bip!$A:$Z,3,0),"")</f>
      </c>
    </row>
    <row r="6242" spans="1:15" ht="13.2">
      <c r="A6242" t="s">
        <v>5268</v>
      </c>
      <c r="B6242" t="s">
        <v>5268</v>
      </c>
      <c r="C6242" t="s">
        <v>15155</v>
      </c>
      <c r="D6242" t="s">
        <v>39501</v>
      </c>
      <c r="E6242" t="s">
        <v>20195</v>
      </c>
      <c r="F6242">
        <v>1</v>
      </c>
      <c r="G6242">
        <v>100</v>
      </c>
      <c r="H6242" s="1">
        <v>82</v>
      </c>
      <c r="I6242" s="87"/>
      <c r="K6242" s="86" t="s">
        <v>17485</v>
      </c>
      <c r="L6242" s="86" t="s">
        <v>17486</v>
      </c>
      <c r="N6242">
        <f>IFERROR(VLOOKUP(A6242,bip!$A:$C,2,0),"")</f>
      </c>
      <c r="O6242">
        <f>IFERROR(VLOOKUP(A6242,bip!$A:$Z,3,0),"")</f>
      </c>
    </row>
    <row r="6243" spans="1:15" ht="13.2">
      <c r="A6243" t="s">
        <v>5269</v>
      </c>
      <c r="B6243" t="s">
        <v>5269</v>
      </c>
      <c r="C6243" t="s">
        <v>15155</v>
      </c>
      <c r="D6243" t="s">
        <v>39502</v>
      </c>
      <c r="E6243" t="s">
        <v>20196</v>
      </c>
      <c r="F6243">
        <v>1</v>
      </c>
      <c r="G6243">
        <v>100</v>
      </c>
      <c r="H6243" s="1">
        <v>92</v>
      </c>
      <c r="I6243" s="87"/>
      <c r="K6243" s="86" t="s">
        <v>17485</v>
      </c>
      <c r="L6243" s="86" t="s">
        <v>17486</v>
      </c>
      <c r="N6243">
        <f>IFERROR(VLOOKUP(A6243,bip!$A:$C,2,0),"")</f>
      </c>
      <c r="O6243">
        <f>IFERROR(VLOOKUP(A6243,bip!$A:$Z,3,0),"")</f>
      </c>
    </row>
    <row r="6244" spans="1:15" ht="13.2">
      <c r="A6244" t="s">
        <v>5270</v>
      </c>
      <c r="B6244" t="s">
        <v>5270</v>
      </c>
      <c r="C6244" t="s">
        <v>15155</v>
      </c>
      <c r="D6244" t="s">
        <v>39503</v>
      </c>
      <c r="E6244" t="s">
        <v>20206</v>
      </c>
      <c r="F6244">
        <v>1</v>
      </c>
      <c r="G6244">
        <v>100</v>
      </c>
      <c r="H6244" s="1">
        <v>282</v>
      </c>
      <c r="I6244" s="87"/>
      <c r="K6244" s="86" t="s">
        <v>17485</v>
      </c>
      <c r="L6244" s="86" t="s">
        <v>17486</v>
      </c>
      <c r="N6244">
        <f>IFERROR(VLOOKUP(A6244,bip!$A:$C,2,0),"")</f>
      </c>
      <c r="O6244">
        <f>IFERROR(VLOOKUP(A6244,bip!$A:$Z,3,0),"")</f>
      </c>
    </row>
    <row r="6245" spans="1:15" ht="13.2">
      <c r="A6245" t="s">
        <v>5272</v>
      </c>
      <c r="B6245" t="s">
        <v>5272</v>
      </c>
      <c r="C6245" t="s">
        <v>15155</v>
      </c>
      <c r="D6245" t="s">
        <v>39504</v>
      </c>
      <c r="E6245" t="s">
        <v>20207</v>
      </c>
      <c r="F6245">
        <v>1</v>
      </c>
      <c r="G6245">
        <v>100</v>
      </c>
      <c r="H6245" s="1">
        <v>174</v>
      </c>
      <c r="I6245" s="87"/>
      <c r="K6245" s="86" t="s">
        <v>17485</v>
      </c>
      <c r="L6245" s="86" t="s">
        <v>17486</v>
      </c>
      <c r="N6245">
        <f>IFERROR(VLOOKUP(A6245,bip!$A:$C,2,0),"")</f>
      </c>
      <c r="O6245">
        <f>IFERROR(VLOOKUP(A6245,bip!$A:$Z,3,0),"")</f>
      </c>
    </row>
    <row r="6246" spans="1:15" ht="13.2">
      <c r="A6246" t="s">
        <v>5274</v>
      </c>
      <c r="B6246" t="s">
        <v>5274</v>
      </c>
      <c r="C6246" t="s">
        <v>15155</v>
      </c>
      <c r="D6246" t="s">
        <v>39505</v>
      </c>
      <c r="E6246" t="s">
        <v>20210</v>
      </c>
      <c r="F6246">
        <v>1</v>
      </c>
      <c r="G6246">
        <v>100</v>
      </c>
      <c r="H6246" s="1">
        <v>192</v>
      </c>
      <c r="I6246" s="87"/>
      <c r="K6246" s="86" t="s">
        <v>17485</v>
      </c>
      <c r="L6246" s="86" t="s">
        <v>17486</v>
      </c>
      <c r="N6246">
        <f>IFERROR(VLOOKUP(A6246,bip!$A:$C,2,0),"")</f>
      </c>
      <c r="O6246">
        <f>IFERROR(VLOOKUP(A6246,bip!$A:$Z,3,0),"")</f>
      </c>
    </row>
    <row r="6247" spans="1:15" ht="13.2">
      <c r="A6247" t="s">
        <v>5267</v>
      </c>
      <c r="B6247" t="s">
        <v>5267</v>
      </c>
      <c r="C6247" t="s">
        <v>15155</v>
      </c>
      <c r="D6247" t="s">
        <v>39506</v>
      </c>
      <c r="E6247" t="s">
        <v>20213</v>
      </c>
      <c r="F6247">
        <v>1</v>
      </c>
      <c r="G6247">
        <v>100</v>
      </c>
      <c r="H6247" s="1">
        <v>239</v>
      </c>
      <c r="I6247" s="87"/>
      <c r="K6247" s="86" t="s">
        <v>17485</v>
      </c>
      <c r="L6247" s="86" t="s">
        <v>17486</v>
      </c>
      <c r="N6247">
        <f>IFERROR(VLOOKUP(A6247,bip!$A:$C,2,0),"")</f>
      </c>
      <c r="O6247">
        <f>IFERROR(VLOOKUP(A6247,bip!$A:$Z,3,0),"")</f>
      </c>
    </row>
    <row r="6248" spans="1:15" ht="13.2">
      <c r="A6248" t="s">
        <v>5273</v>
      </c>
      <c r="B6248" t="s">
        <v>5273</v>
      </c>
      <c r="C6248" t="s">
        <v>15155</v>
      </c>
      <c r="D6248" t="s">
        <v>39507</v>
      </c>
      <c r="E6248" t="s">
        <v>39508</v>
      </c>
      <c r="F6248">
        <v>1</v>
      </c>
      <c r="G6248">
        <v>100</v>
      </c>
      <c r="H6248" s="1">
        <v>270</v>
      </c>
      <c r="I6248" s="87"/>
      <c r="K6248" s="86" t="s">
        <v>17485</v>
      </c>
      <c r="L6248" s="86" t="s">
        <v>17486</v>
      </c>
      <c r="N6248">
        <f>IFERROR(VLOOKUP(A6248,bip!$A:$C,2,0),"")</f>
      </c>
      <c r="O6248">
        <f>IFERROR(VLOOKUP(A6248,bip!$A:$Z,3,0),"")</f>
      </c>
    </row>
    <row r="6249" spans="1:15" ht="13.2">
      <c r="A6249" t="s">
        <v>5390</v>
      </c>
      <c r="B6249" t="s">
        <v>5390</v>
      </c>
      <c r="C6249" t="s">
        <v>15155</v>
      </c>
      <c r="D6249" t="s">
        <v>39509</v>
      </c>
      <c r="E6249" t="s">
        <v>39510</v>
      </c>
      <c r="F6249">
        <v>1</v>
      </c>
      <c r="G6249">
        <v>26</v>
      </c>
      <c r="H6249" s="1">
        <v>2335</v>
      </c>
      <c r="I6249" s="87"/>
      <c r="K6249" s="86" t="s">
        <v>17485</v>
      </c>
      <c r="L6249" s="86" t="s">
        <v>17486</v>
      </c>
      <c r="N6249">
        <f>IFERROR(VLOOKUP(A6249,bip!$A:$C,2,0),"")</f>
      </c>
      <c r="O6249">
        <f>IFERROR(VLOOKUP(A6249,bip!$A:$Z,3,0),"")</f>
      </c>
    </row>
    <row r="6250" spans="1:15" ht="13.2">
      <c r="A6250" t="s">
        <v>5360</v>
      </c>
      <c r="B6250" t="s">
        <v>5360</v>
      </c>
      <c r="C6250" t="s">
        <v>15155</v>
      </c>
      <c r="D6250" t="s">
        <v>32310</v>
      </c>
      <c r="E6250" t="s">
        <v>20223</v>
      </c>
      <c r="F6250">
        <v>10</v>
      </c>
      <c r="G6250">
        <v>200</v>
      </c>
      <c r="H6250" s="1">
        <v>44</v>
      </c>
      <c r="I6250" s="87"/>
      <c r="K6250" s="86" t="s">
        <v>17485</v>
      </c>
      <c r="L6250" s="86" t="s">
        <v>17486</v>
      </c>
      <c r="N6250">
        <f>IFERROR(VLOOKUP(A6250,bip!$A:$C,2,0),"")</f>
      </c>
      <c r="O6250">
        <f>IFERROR(VLOOKUP(A6250,bip!$A:$Z,3,0),"")</f>
      </c>
    </row>
    <row r="6251" spans="1:15" ht="13.2">
      <c r="A6251" t="s">
        <v>5388</v>
      </c>
      <c r="B6251" t="s">
        <v>5388</v>
      </c>
      <c r="C6251" t="s">
        <v>15155</v>
      </c>
      <c r="D6251" t="s">
        <v>32311</v>
      </c>
      <c r="E6251" t="s">
        <v>20251</v>
      </c>
      <c r="F6251">
        <v>5</v>
      </c>
      <c r="G6251">
        <v>75</v>
      </c>
      <c r="H6251" s="1">
        <v>368</v>
      </c>
      <c r="I6251" s="87"/>
      <c r="K6251" s="86" t="s">
        <v>17485</v>
      </c>
      <c r="L6251" s="86" t="s">
        <v>17486</v>
      </c>
      <c r="N6251">
        <f>IFERROR(VLOOKUP(A6251,bip!$A:$C,2,0),"")</f>
      </c>
      <c r="O6251">
        <f>IFERROR(VLOOKUP(A6251,bip!$A:$Z,3,0),"")</f>
      </c>
    </row>
    <row r="6252" spans="1:15" ht="13.2">
      <c r="A6252" t="s">
        <v>5372</v>
      </c>
      <c r="B6252" t="s">
        <v>5372</v>
      </c>
      <c r="C6252" t="s">
        <v>15155</v>
      </c>
      <c r="D6252" t="s">
        <v>32312</v>
      </c>
      <c r="E6252" t="s">
        <v>20235</v>
      </c>
      <c r="F6252">
        <v>10</v>
      </c>
      <c r="G6252">
        <v>200</v>
      </c>
      <c r="H6252" s="1">
        <v>95</v>
      </c>
      <c r="I6252" s="87"/>
      <c r="K6252" s="86" t="s">
        <v>17485</v>
      </c>
      <c r="L6252" s="86" t="s">
        <v>17486</v>
      </c>
      <c r="N6252">
        <f>IFERROR(VLOOKUP(A6252,bip!$A:$C,2,0),"")</f>
      </c>
      <c r="O6252">
        <f>IFERROR(VLOOKUP(A6252,bip!$A:$Z,3,0),"")</f>
      </c>
    </row>
    <row r="6253" spans="1:15" ht="13.2">
      <c r="A6253" t="s">
        <v>5364</v>
      </c>
      <c r="B6253" t="s">
        <v>5364</v>
      </c>
      <c r="C6253" t="s">
        <v>15155</v>
      </c>
      <c r="D6253" t="s">
        <v>32313</v>
      </c>
      <c r="E6253" t="s">
        <v>20227</v>
      </c>
      <c r="F6253">
        <v>10</v>
      </c>
      <c r="G6253">
        <v>200</v>
      </c>
      <c r="H6253" s="1">
        <v>44</v>
      </c>
      <c r="I6253" s="87"/>
      <c r="K6253" s="86" t="s">
        <v>17485</v>
      </c>
      <c r="L6253" s="86" t="s">
        <v>17486</v>
      </c>
      <c r="N6253">
        <f>IFERROR(VLOOKUP(A6253,bip!$A:$C,2,0),"")</f>
      </c>
      <c r="O6253">
        <f>IFERROR(VLOOKUP(A6253,bip!$A:$Z,3,0),"")</f>
      </c>
    </row>
    <row r="6254" spans="1:15" ht="13.2">
      <c r="A6254" t="s">
        <v>5378</v>
      </c>
      <c r="B6254" t="s">
        <v>5378</v>
      </c>
      <c r="C6254" t="s">
        <v>15155</v>
      </c>
      <c r="D6254" t="s">
        <v>32314</v>
      </c>
      <c r="E6254" t="s">
        <v>20241</v>
      </c>
      <c r="F6254">
        <v>5</v>
      </c>
      <c r="G6254">
        <v>100</v>
      </c>
      <c r="H6254" s="1">
        <v>193</v>
      </c>
      <c r="I6254" s="87"/>
      <c r="K6254" s="86" t="s">
        <v>17485</v>
      </c>
      <c r="L6254" s="86" t="s">
        <v>17486</v>
      </c>
      <c r="N6254">
        <f>IFERROR(VLOOKUP(A6254,bip!$A:$C,2,0),"")</f>
      </c>
      <c r="O6254">
        <f>IFERROR(VLOOKUP(A6254,bip!$A:$Z,3,0),"")</f>
      </c>
    </row>
    <row r="6255" spans="1:15" ht="13.2">
      <c r="A6255" t="s">
        <v>5367</v>
      </c>
      <c r="B6255" t="s">
        <v>5367</v>
      </c>
      <c r="C6255" t="s">
        <v>15155</v>
      </c>
      <c r="D6255" t="s">
        <v>32315</v>
      </c>
      <c r="E6255" t="s">
        <v>20230</v>
      </c>
      <c r="F6255">
        <v>10</v>
      </c>
      <c r="G6255">
        <v>200</v>
      </c>
      <c r="H6255" s="1">
        <v>57</v>
      </c>
      <c r="I6255" s="87"/>
      <c r="K6255" s="86" t="s">
        <v>17485</v>
      </c>
      <c r="L6255" s="86" t="s">
        <v>17486</v>
      </c>
      <c r="N6255">
        <f>IFERROR(VLOOKUP(A6255,bip!$A:$C,2,0),"")</f>
      </c>
      <c r="O6255">
        <f>IFERROR(VLOOKUP(A6255,bip!$A:$Z,3,0),"")</f>
      </c>
    </row>
    <row r="6256" spans="1:15" ht="13.2">
      <c r="A6256" t="s">
        <v>5382</v>
      </c>
      <c r="B6256" t="s">
        <v>5382</v>
      </c>
      <c r="C6256" t="s">
        <v>15155</v>
      </c>
      <c r="D6256" t="s">
        <v>32316</v>
      </c>
      <c r="E6256" t="s">
        <v>20245</v>
      </c>
      <c r="F6256">
        <v>5</v>
      </c>
      <c r="G6256">
        <v>75</v>
      </c>
      <c r="H6256" s="1">
        <v>260</v>
      </c>
      <c r="I6256" s="87"/>
      <c r="K6256" s="86" t="s">
        <v>17485</v>
      </c>
      <c r="L6256" s="86" t="s">
        <v>17486</v>
      </c>
      <c r="N6256">
        <f>IFERROR(VLOOKUP(A6256,bip!$A:$C,2,0),"")</f>
      </c>
      <c r="O6256">
        <f>IFERROR(VLOOKUP(A6256,bip!$A:$Z,3,0),"")</f>
      </c>
    </row>
    <row r="6257" spans="1:15" ht="13.2">
      <c r="A6257" t="s">
        <v>5369</v>
      </c>
      <c r="B6257" t="s">
        <v>5369</v>
      </c>
      <c r="C6257" t="s">
        <v>15155</v>
      </c>
      <c r="D6257" t="s">
        <v>32317</v>
      </c>
      <c r="E6257" t="s">
        <v>20232</v>
      </c>
      <c r="F6257">
        <v>10</v>
      </c>
      <c r="G6257">
        <v>200</v>
      </c>
      <c r="H6257" s="1">
        <v>77</v>
      </c>
      <c r="I6257" s="87"/>
      <c r="K6257" s="86" t="s">
        <v>17485</v>
      </c>
      <c r="L6257" s="86" t="s">
        <v>17486</v>
      </c>
      <c r="N6257">
        <f>IFERROR(VLOOKUP(A6257,bip!$A:$C,2,0),"")</f>
      </c>
      <c r="O6257">
        <f>IFERROR(VLOOKUP(A6257,bip!$A:$Z,3,0),"")</f>
      </c>
    </row>
    <row r="6258" spans="1:15" ht="13.2">
      <c r="A6258" t="s">
        <v>5386</v>
      </c>
      <c r="B6258" t="s">
        <v>5386</v>
      </c>
      <c r="C6258" t="s">
        <v>15155</v>
      </c>
      <c r="D6258" t="s">
        <v>32318</v>
      </c>
      <c r="E6258" t="s">
        <v>20249</v>
      </c>
      <c r="F6258">
        <v>5</v>
      </c>
      <c r="G6258">
        <v>75</v>
      </c>
      <c r="H6258" s="1">
        <v>356</v>
      </c>
      <c r="I6258" s="87"/>
      <c r="K6258" s="86" t="s">
        <v>17485</v>
      </c>
      <c r="L6258" s="86" t="s">
        <v>17486</v>
      </c>
      <c r="N6258">
        <f>IFERROR(VLOOKUP(A6258,bip!$A:$C,2,0),"")</f>
      </c>
      <c r="O6258">
        <f>IFERROR(VLOOKUP(A6258,bip!$A:$Z,3,0),"")</f>
      </c>
    </row>
    <row r="6259" spans="1:15" ht="13.2">
      <c r="A6259" t="s">
        <v>5371</v>
      </c>
      <c r="B6259" t="s">
        <v>5371</v>
      </c>
      <c r="C6259" t="s">
        <v>15155</v>
      </c>
      <c r="D6259" t="s">
        <v>32319</v>
      </c>
      <c r="E6259" t="s">
        <v>20234</v>
      </c>
      <c r="F6259">
        <v>10</v>
      </c>
      <c r="G6259">
        <v>200</v>
      </c>
      <c r="H6259" s="1">
        <v>89</v>
      </c>
      <c r="I6259" s="87"/>
      <c r="K6259" s="86" t="s">
        <v>17485</v>
      </c>
      <c r="L6259" s="86" t="s">
        <v>17486</v>
      </c>
      <c r="N6259">
        <f>IFERROR(VLOOKUP(A6259,bip!$A:$C,2,0),"")</f>
      </c>
      <c r="O6259">
        <f>IFERROR(VLOOKUP(A6259,bip!$A:$Z,3,0),"")</f>
      </c>
    </row>
    <row r="6260" spans="1:15" ht="13.2">
      <c r="A6260" t="s">
        <v>5373</v>
      </c>
      <c r="B6260" t="s">
        <v>5373</v>
      </c>
      <c r="C6260" t="s">
        <v>15155</v>
      </c>
      <c r="D6260" t="s">
        <v>32320</v>
      </c>
      <c r="E6260" t="s">
        <v>20236</v>
      </c>
      <c r="F6260">
        <v>10</v>
      </c>
      <c r="G6260">
        <v>200</v>
      </c>
      <c r="H6260" s="1">
        <v>121</v>
      </c>
      <c r="I6260" s="87"/>
      <c r="K6260" s="86" t="s">
        <v>17485</v>
      </c>
      <c r="L6260" s="86" t="s">
        <v>17486</v>
      </c>
      <c r="N6260">
        <f>IFERROR(VLOOKUP(A6260,bip!$A:$C,2,0),"")</f>
      </c>
      <c r="O6260">
        <f>IFERROR(VLOOKUP(A6260,bip!$A:$Z,3,0),"")</f>
      </c>
    </row>
    <row r="6261" spans="1:15" ht="13.2">
      <c r="A6261" t="s">
        <v>5375</v>
      </c>
      <c r="B6261" t="s">
        <v>5375</v>
      </c>
      <c r="C6261" t="s">
        <v>15155</v>
      </c>
      <c r="D6261" t="s">
        <v>32321</v>
      </c>
      <c r="E6261" t="s">
        <v>20238</v>
      </c>
      <c r="F6261">
        <v>5</v>
      </c>
      <c r="G6261">
        <v>100</v>
      </c>
      <c r="H6261" s="1">
        <v>151</v>
      </c>
      <c r="I6261" s="87"/>
      <c r="K6261" s="86" t="s">
        <v>17485</v>
      </c>
      <c r="L6261" s="86" t="s">
        <v>17486</v>
      </c>
      <c r="N6261">
        <f>IFERROR(VLOOKUP(A6261,bip!$A:$C,2,0),"")</f>
      </c>
      <c r="O6261">
        <f>IFERROR(VLOOKUP(A6261,bip!$A:$Z,3,0),"")</f>
      </c>
    </row>
    <row r="6262" spans="1:15" ht="13.2">
      <c r="A6262" t="s">
        <v>5377</v>
      </c>
      <c r="B6262" t="s">
        <v>5377</v>
      </c>
      <c r="C6262" t="s">
        <v>15155</v>
      </c>
      <c r="D6262" t="s">
        <v>32322</v>
      </c>
      <c r="E6262" t="s">
        <v>20240</v>
      </c>
      <c r="F6262">
        <v>5</v>
      </c>
      <c r="G6262">
        <v>100</v>
      </c>
      <c r="H6262" s="1">
        <v>163</v>
      </c>
      <c r="I6262" s="87"/>
      <c r="K6262" s="86" t="s">
        <v>17485</v>
      </c>
      <c r="L6262" s="86" t="s">
        <v>17486</v>
      </c>
      <c r="N6262">
        <f>IFERROR(VLOOKUP(A6262,bip!$A:$C,2,0),"")</f>
      </c>
      <c r="O6262">
        <f>IFERROR(VLOOKUP(A6262,bip!$A:$Z,3,0),"")</f>
      </c>
    </row>
    <row r="6263" spans="1:15" ht="13.2">
      <c r="A6263" t="s">
        <v>5379</v>
      </c>
      <c r="B6263" t="s">
        <v>5379</v>
      </c>
      <c r="C6263" t="s">
        <v>15155</v>
      </c>
      <c r="D6263" t="s">
        <v>32323</v>
      </c>
      <c r="E6263" t="s">
        <v>20242</v>
      </c>
      <c r="F6263">
        <v>5</v>
      </c>
      <c r="G6263">
        <v>100</v>
      </c>
      <c r="H6263" s="1">
        <v>212</v>
      </c>
      <c r="I6263" s="87"/>
      <c r="K6263" s="86" t="s">
        <v>17485</v>
      </c>
      <c r="L6263" s="86" t="s">
        <v>17486</v>
      </c>
      <c r="N6263">
        <f>IFERROR(VLOOKUP(A6263,bip!$A:$C,2,0),"")</f>
      </c>
      <c r="O6263">
        <f>IFERROR(VLOOKUP(A6263,bip!$A:$Z,3,0),"")</f>
      </c>
    </row>
    <row r="6264" spans="1:15" ht="13.2">
      <c r="A6264" t="s">
        <v>5381</v>
      </c>
      <c r="B6264" t="s">
        <v>5381</v>
      </c>
      <c r="C6264" t="s">
        <v>15155</v>
      </c>
      <c r="D6264" t="s">
        <v>32324</v>
      </c>
      <c r="E6264" t="s">
        <v>20244</v>
      </c>
      <c r="F6264">
        <v>5</v>
      </c>
      <c r="G6264">
        <v>75</v>
      </c>
      <c r="H6264" s="1">
        <v>230</v>
      </c>
      <c r="I6264" s="87"/>
      <c r="K6264" s="86" t="s">
        <v>17485</v>
      </c>
      <c r="L6264" s="86" t="s">
        <v>17486</v>
      </c>
      <c r="N6264">
        <f>IFERROR(VLOOKUP(A6264,bip!$A:$C,2,0),"")</f>
      </c>
      <c r="O6264">
        <f>IFERROR(VLOOKUP(A6264,bip!$A:$Z,3,0),"")</f>
      </c>
    </row>
    <row r="6265" spans="1:15" ht="13.2">
      <c r="A6265" t="s">
        <v>5383</v>
      </c>
      <c r="B6265" t="s">
        <v>5383</v>
      </c>
      <c r="C6265" t="s">
        <v>15155</v>
      </c>
      <c r="D6265" t="s">
        <v>32325</v>
      </c>
      <c r="E6265" t="s">
        <v>20246</v>
      </c>
      <c r="F6265">
        <v>5</v>
      </c>
      <c r="G6265">
        <v>75</v>
      </c>
      <c r="H6265" s="1">
        <v>284</v>
      </c>
      <c r="I6265" s="87"/>
      <c r="K6265" s="86" t="s">
        <v>17485</v>
      </c>
      <c r="L6265" s="86" t="s">
        <v>17486</v>
      </c>
      <c r="N6265">
        <f>IFERROR(VLOOKUP(A6265,bip!$A:$C,2,0),"")</f>
      </c>
      <c r="O6265">
        <f>IFERROR(VLOOKUP(A6265,bip!$A:$Z,3,0),"")</f>
      </c>
    </row>
    <row r="6266" spans="1:15" ht="13.2">
      <c r="A6266" t="s">
        <v>5385</v>
      </c>
      <c r="B6266" t="s">
        <v>5385</v>
      </c>
      <c r="C6266" t="s">
        <v>15155</v>
      </c>
      <c r="D6266" t="s">
        <v>32326</v>
      </c>
      <c r="E6266" t="s">
        <v>20248</v>
      </c>
      <c r="F6266">
        <v>5</v>
      </c>
      <c r="G6266">
        <v>75</v>
      </c>
      <c r="H6266" s="1">
        <v>356</v>
      </c>
      <c r="I6266" s="87"/>
      <c r="K6266" s="86" t="s">
        <v>17485</v>
      </c>
      <c r="L6266" s="86" t="s">
        <v>17486</v>
      </c>
      <c r="N6266">
        <f>IFERROR(VLOOKUP(A6266,bip!$A:$C,2,0),"")</f>
      </c>
      <c r="O6266">
        <f>IFERROR(VLOOKUP(A6266,bip!$A:$Z,3,0),"")</f>
      </c>
    </row>
    <row r="6267" spans="1:15" ht="13.2">
      <c r="A6267" t="s">
        <v>5368</v>
      </c>
      <c r="B6267" t="s">
        <v>5368</v>
      </c>
      <c r="C6267" t="s">
        <v>15155</v>
      </c>
      <c r="D6267" t="s">
        <v>32327</v>
      </c>
      <c r="E6267" t="s">
        <v>20231</v>
      </c>
      <c r="F6267">
        <v>10</v>
      </c>
      <c r="G6267">
        <v>200</v>
      </c>
      <c r="H6267" s="1">
        <v>70</v>
      </c>
      <c r="I6267" s="87"/>
      <c r="K6267" s="86" t="s">
        <v>17485</v>
      </c>
      <c r="L6267" s="86" t="s">
        <v>17486</v>
      </c>
      <c r="N6267">
        <f>IFERROR(VLOOKUP(A6267,bip!$A:$C,2,0),"")</f>
      </c>
      <c r="O6267">
        <f>IFERROR(VLOOKUP(A6267,bip!$A:$Z,3,0),"")</f>
      </c>
    </row>
    <row r="6268" spans="1:15" ht="13.2">
      <c r="A6268" t="s">
        <v>5362</v>
      </c>
      <c r="B6268" t="s">
        <v>5362</v>
      </c>
      <c r="C6268" t="s">
        <v>15155</v>
      </c>
      <c r="D6268" t="s">
        <v>32328</v>
      </c>
      <c r="E6268" t="s">
        <v>20225</v>
      </c>
      <c r="F6268">
        <v>10</v>
      </c>
      <c r="G6268">
        <v>200</v>
      </c>
      <c r="H6268" s="1">
        <v>44</v>
      </c>
      <c r="I6268" s="87"/>
      <c r="K6268" s="86" t="s">
        <v>17485</v>
      </c>
      <c r="L6268" s="86" t="s">
        <v>17486</v>
      </c>
      <c r="N6268">
        <f>IFERROR(VLOOKUP(A6268,bip!$A:$C,2,0),"")</f>
      </c>
      <c r="O6268">
        <f>IFERROR(VLOOKUP(A6268,bip!$A:$Z,3,0),"")</f>
      </c>
    </row>
    <row r="6269" spans="1:15" ht="13.2">
      <c r="A6269" t="s">
        <v>5380</v>
      </c>
      <c r="B6269" t="s">
        <v>5380</v>
      </c>
      <c r="C6269" t="s">
        <v>15155</v>
      </c>
      <c r="D6269" t="s">
        <v>32329</v>
      </c>
      <c r="E6269" t="s">
        <v>20243</v>
      </c>
      <c r="F6269">
        <v>5</v>
      </c>
      <c r="G6269">
        <v>100</v>
      </c>
      <c r="H6269" s="1">
        <v>212</v>
      </c>
      <c r="I6269" s="87"/>
      <c r="K6269" s="86" t="s">
        <v>17485</v>
      </c>
      <c r="L6269" s="86" t="s">
        <v>17486</v>
      </c>
      <c r="N6269">
        <f>IFERROR(VLOOKUP(A6269,bip!$A:$C,2,0),"")</f>
      </c>
      <c r="O6269">
        <f>IFERROR(VLOOKUP(A6269,bip!$A:$Z,3,0),"")</f>
      </c>
    </row>
    <row r="6270" spans="1:15" ht="13.2">
      <c r="A6270" t="s">
        <v>5387</v>
      </c>
      <c r="B6270" t="s">
        <v>5387</v>
      </c>
      <c r="C6270" t="s">
        <v>15155</v>
      </c>
      <c r="D6270" t="s">
        <v>32330</v>
      </c>
      <c r="E6270" t="s">
        <v>20250</v>
      </c>
      <c r="F6270">
        <v>5</v>
      </c>
      <c r="G6270">
        <v>75</v>
      </c>
      <c r="H6270" s="1">
        <v>368</v>
      </c>
      <c r="I6270" s="87"/>
      <c r="K6270" s="86" t="s">
        <v>17485</v>
      </c>
      <c r="L6270" s="86" t="s">
        <v>17486</v>
      </c>
      <c r="N6270">
        <f>IFERROR(VLOOKUP(A6270,bip!$A:$C,2,0),"")</f>
      </c>
      <c r="O6270">
        <f>IFERROR(VLOOKUP(A6270,bip!$A:$Z,3,0),"")</f>
      </c>
    </row>
    <row r="6271" spans="1:15" ht="13.2">
      <c r="A6271" t="s">
        <v>5376</v>
      </c>
      <c r="B6271" t="s">
        <v>5376</v>
      </c>
      <c r="C6271" t="s">
        <v>15155</v>
      </c>
      <c r="D6271" t="s">
        <v>32331</v>
      </c>
      <c r="E6271" t="s">
        <v>20239</v>
      </c>
      <c r="F6271">
        <v>5</v>
      </c>
      <c r="G6271">
        <v>100</v>
      </c>
      <c r="H6271" s="1">
        <v>151</v>
      </c>
      <c r="I6271" s="87"/>
      <c r="K6271" s="86" t="s">
        <v>17485</v>
      </c>
      <c r="L6271" s="86" t="s">
        <v>17486</v>
      </c>
      <c r="N6271">
        <f>IFERROR(VLOOKUP(A6271,bip!$A:$C,2,0),"")</f>
      </c>
      <c r="O6271">
        <f>IFERROR(VLOOKUP(A6271,bip!$A:$Z,3,0),"")</f>
      </c>
    </row>
    <row r="6272" spans="1:15" ht="13.2">
      <c r="A6272" t="s">
        <v>5366</v>
      </c>
      <c r="B6272" t="s">
        <v>5366</v>
      </c>
      <c r="C6272" t="s">
        <v>15155</v>
      </c>
      <c r="D6272" t="s">
        <v>32332</v>
      </c>
      <c r="E6272" t="s">
        <v>20229</v>
      </c>
      <c r="F6272">
        <v>10</v>
      </c>
      <c r="G6272">
        <v>200</v>
      </c>
      <c r="H6272" s="1">
        <v>53</v>
      </c>
      <c r="I6272" s="87"/>
      <c r="K6272" s="86" t="s">
        <v>17485</v>
      </c>
      <c r="L6272" s="86" t="s">
        <v>17486</v>
      </c>
      <c r="N6272">
        <f>IFERROR(VLOOKUP(A6272,bip!$A:$C,2,0),"")</f>
      </c>
      <c r="O6272">
        <f>IFERROR(VLOOKUP(A6272,bip!$A:$Z,3,0),"")</f>
      </c>
    </row>
    <row r="6273" spans="1:15" ht="13.2">
      <c r="A6273" t="s">
        <v>5361</v>
      </c>
      <c r="B6273" t="s">
        <v>5361</v>
      </c>
      <c r="C6273" t="s">
        <v>15155</v>
      </c>
      <c r="D6273" t="s">
        <v>32333</v>
      </c>
      <c r="E6273" t="s">
        <v>20224</v>
      </c>
      <c r="F6273">
        <v>10</v>
      </c>
      <c r="G6273">
        <v>200</v>
      </c>
      <c r="H6273" s="1">
        <v>44</v>
      </c>
      <c r="I6273" s="87"/>
      <c r="K6273" s="86" t="s">
        <v>17485</v>
      </c>
      <c r="L6273" s="86" t="s">
        <v>17486</v>
      </c>
      <c r="N6273">
        <f>IFERROR(VLOOKUP(A6273,bip!$A:$C,2,0),"")</f>
      </c>
      <c r="O6273">
        <f>IFERROR(VLOOKUP(A6273,bip!$A:$Z,3,0),"")</f>
      </c>
    </row>
    <row r="6274" spans="1:15" ht="13.2">
      <c r="A6274" t="s">
        <v>5384</v>
      </c>
      <c r="B6274" t="s">
        <v>5384</v>
      </c>
      <c r="C6274" t="s">
        <v>15155</v>
      </c>
      <c r="D6274" t="s">
        <v>32334</v>
      </c>
      <c r="E6274" t="s">
        <v>20247</v>
      </c>
      <c r="F6274">
        <v>5</v>
      </c>
      <c r="G6274">
        <v>75</v>
      </c>
      <c r="H6274" s="1">
        <v>302</v>
      </c>
      <c r="I6274" s="87"/>
      <c r="K6274" s="86" t="s">
        <v>17485</v>
      </c>
      <c r="L6274" s="86" t="s">
        <v>17486</v>
      </c>
      <c r="N6274">
        <f>IFERROR(VLOOKUP(A6274,bip!$A:$C,2,0),"")</f>
      </c>
      <c r="O6274">
        <f>IFERROR(VLOOKUP(A6274,bip!$A:$Z,3,0),"")</f>
      </c>
    </row>
    <row r="6275" spans="1:15" ht="13.2">
      <c r="A6275" t="s">
        <v>5370</v>
      </c>
      <c r="B6275" t="s">
        <v>5370</v>
      </c>
      <c r="C6275" t="s">
        <v>15155</v>
      </c>
      <c r="D6275" t="s">
        <v>32335</v>
      </c>
      <c r="E6275" t="s">
        <v>20233</v>
      </c>
      <c r="F6275">
        <v>10</v>
      </c>
      <c r="G6275">
        <v>200</v>
      </c>
      <c r="H6275" s="1">
        <v>83</v>
      </c>
      <c r="I6275" s="87"/>
      <c r="K6275" s="86" t="s">
        <v>17485</v>
      </c>
      <c r="L6275" s="86" t="s">
        <v>17486</v>
      </c>
      <c r="N6275">
        <f>IFERROR(VLOOKUP(A6275,bip!$A:$C,2,0),"")</f>
      </c>
      <c r="O6275">
        <f>IFERROR(VLOOKUP(A6275,bip!$A:$Z,3,0),"")</f>
      </c>
    </row>
    <row r="6276" spans="1:15" ht="13.2">
      <c r="A6276" t="s">
        <v>5363</v>
      </c>
      <c r="B6276" t="s">
        <v>5363</v>
      </c>
      <c r="C6276" t="s">
        <v>15155</v>
      </c>
      <c r="D6276" t="s">
        <v>32336</v>
      </c>
      <c r="E6276" t="s">
        <v>20226</v>
      </c>
      <c r="F6276">
        <v>10</v>
      </c>
      <c r="G6276">
        <v>200</v>
      </c>
      <c r="H6276" s="1">
        <v>44</v>
      </c>
      <c r="I6276" s="87"/>
      <c r="K6276" s="86" t="s">
        <v>17485</v>
      </c>
      <c r="L6276" s="86" t="s">
        <v>17486</v>
      </c>
      <c r="N6276">
        <f>IFERROR(VLOOKUP(A6276,bip!$A:$C,2,0),"")</f>
      </c>
      <c r="O6276">
        <f>IFERROR(VLOOKUP(A6276,bip!$A:$Z,3,0),"")</f>
      </c>
    </row>
    <row r="6277" spans="1:15" ht="13.2">
      <c r="A6277" t="s">
        <v>5374</v>
      </c>
      <c r="B6277" t="s">
        <v>5374</v>
      </c>
      <c r="C6277" t="s">
        <v>15155</v>
      </c>
      <c r="D6277" t="s">
        <v>32337</v>
      </c>
      <c r="E6277" t="s">
        <v>20237</v>
      </c>
      <c r="F6277">
        <v>10</v>
      </c>
      <c r="G6277">
        <v>200</v>
      </c>
      <c r="H6277" s="1">
        <v>133</v>
      </c>
      <c r="I6277" s="87"/>
      <c r="K6277" s="86" t="s">
        <v>17485</v>
      </c>
      <c r="L6277" s="86" t="s">
        <v>17486</v>
      </c>
      <c r="N6277">
        <f>IFERROR(VLOOKUP(A6277,bip!$A:$C,2,0),"")</f>
      </c>
      <c r="O6277">
        <f>IFERROR(VLOOKUP(A6277,bip!$A:$Z,3,0),"")</f>
      </c>
    </row>
    <row r="6278" spans="1:15" ht="13.2">
      <c r="A6278" t="s">
        <v>5365</v>
      </c>
      <c r="B6278" t="s">
        <v>5365</v>
      </c>
      <c r="C6278" t="s">
        <v>15155</v>
      </c>
      <c r="D6278" t="s">
        <v>32338</v>
      </c>
      <c r="E6278" t="s">
        <v>20228</v>
      </c>
      <c r="F6278">
        <v>10</v>
      </c>
      <c r="G6278">
        <v>200</v>
      </c>
      <c r="H6278" s="1">
        <v>47</v>
      </c>
      <c r="I6278" s="87"/>
      <c r="K6278" s="86" t="s">
        <v>17485</v>
      </c>
      <c r="L6278" s="86" t="s">
        <v>17486</v>
      </c>
      <c r="N6278">
        <f>IFERROR(VLOOKUP(A6278,bip!$A:$C,2,0),"")</f>
      </c>
      <c r="O6278">
        <f>IFERROR(VLOOKUP(A6278,bip!$A:$Z,3,0),"")</f>
      </c>
    </row>
    <row r="6279" spans="1:15" ht="13.2">
      <c r="A6279" t="s">
        <v>5359</v>
      </c>
      <c r="B6279" t="s">
        <v>5359</v>
      </c>
      <c r="C6279" t="s">
        <v>15155</v>
      </c>
      <c r="D6279" t="s">
        <v>32339</v>
      </c>
      <c r="E6279" t="s">
        <v>29279</v>
      </c>
      <c r="F6279">
        <v>1</v>
      </c>
      <c r="G6279">
        <v>50</v>
      </c>
      <c r="H6279" s="1">
        <v>995</v>
      </c>
      <c r="I6279" s="87"/>
      <c r="K6279" s="86" t="s">
        <v>17485</v>
      </c>
      <c r="L6279" s="86" t="s">
        <v>17486</v>
      </c>
      <c r="N6279">
        <f>IFERROR(VLOOKUP(A6279,bip!$A:$C,2,0),"")</f>
      </c>
      <c r="O6279">
        <f>IFERROR(VLOOKUP(A6279,bip!$A:$Z,3,0),"")</f>
      </c>
    </row>
    <row r="6280" spans="1:15" ht="13.2">
      <c r="A6280" t="s">
        <v>5358</v>
      </c>
      <c r="B6280" t="s">
        <v>5358</v>
      </c>
      <c r="C6280" t="s">
        <v>15155</v>
      </c>
      <c r="D6280" t="s">
        <v>32340</v>
      </c>
      <c r="E6280" t="s">
        <v>29280</v>
      </c>
      <c r="F6280">
        <v>1</v>
      </c>
      <c r="G6280">
        <v>22</v>
      </c>
      <c r="H6280" s="1">
        <v>2867</v>
      </c>
      <c r="I6280" s="87"/>
      <c r="K6280" s="86" t="s">
        <v>17485</v>
      </c>
      <c r="L6280" s="86" t="s">
        <v>17486</v>
      </c>
      <c r="N6280">
        <f>IFERROR(VLOOKUP(A6280,bip!$A:$C,2,0),"")</f>
      </c>
      <c r="O6280">
        <f>IFERROR(VLOOKUP(A6280,bip!$A:$Z,3,0),"")</f>
      </c>
    </row>
    <row r="6281" spans="1:15" ht="13.2">
      <c r="A6281" t="s">
        <v>5389</v>
      </c>
      <c r="B6281" t="s">
        <v>5389</v>
      </c>
      <c r="C6281" t="s">
        <v>15155</v>
      </c>
      <c r="D6281" t="s">
        <v>39511</v>
      </c>
      <c r="E6281" t="s">
        <v>39512</v>
      </c>
      <c r="F6281">
        <v>1</v>
      </c>
      <c r="G6281">
        <v>22</v>
      </c>
      <c r="H6281" s="1">
        <v>5266</v>
      </c>
      <c r="I6281" s="87"/>
      <c r="K6281" s="86" t="s">
        <v>17485</v>
      </c>
      <c r="L6281" s="86" t="s">
        <v>17486</v>
      </c>
      <c r="N6281">
        <f>IFERROR(VLOOKUP(A6281,bip!$A:$C,2,0),"")</f>
      </c>
      <c r="O6281">
        <f>IFERROR(VLOOKUP(A6281,bip!$A:$Z,3,0),"")</f>
      </c>
    </row>
    <row r="6282" spans="1:15" ht="13.2">
      <c r="A6282" t="s">
        <v>5357</v>
      </c>
      <c r="B6282" t="s">
        <v>5357</v>
      </c>
      <c r="C6282" t="s">
        <v>15155</v>
      </c>
      <c r="D6282" t="s">
        <v>32341</v>
      </c>
      <c r="E6282" t="s">
        <v>29281</v>
      </c>
      <c r="F6282">
        <v>1</v>
      </c>
      <c r="G6282">
        <v>28</v>
      </c>
      <c r="H6282" s="1">
        <v>2581</v>
      </c>
      <c r="I6282" s="87"/>
      <c r="K6282" s="86" t="s">
        <v>17485</v>
      </c>
      <c r="L6282" s="86" t="s">
        <v>17486</v>
      </c>
      <c r="N6282">
        <f>IFERROR(VLOOKUP(A6282,bip!$A:$C,2,0),"")</f>
      </c>
      <c r="O6282">
        <f>IFERROR(VLOOKUP(A6282,bip!$A:$Z,3,0),"")</f>
      </c>
    </row>
    <row r="6283" spans="1:15" ht="13.2">
      <c r="A6283" t="s">
        <v>5356</v>
      </c>
      <c r="B6283" t="s">
        <v>5356</v>
      </c>
      <c r="C6283" t="s">
        <v>15155</v>
      </c>
      <c r="D6283" t="s">
        <v>32342</v>
      </c>
      <c r="E6283" t="s">
        <v>29282</v>
      </c>
      <c r="F6283">
        <v>1</v>
      </c>
      <c r="G6283">
        <v>10</v>
      </c>
      <c r="H6283" s="1">
        <v>5245</v>
      </c>
      <c r="I6283" s="87"/>
      <c r="K6283" s="86" t="s">
        <v>17485</v>
      </c>
      <c r="L6283" s="86" t="s">
        <v>17486</v>
      </c>
      <c r="N6283">
        <f>IFERROR(VLOOKUP(A6283,bip!$A:$C,2,0),"")</f>
      </c>
      <c r="O6283">
        <f>IFERROR(VLOOKUP(A6283,bip!$A:$Z,3,0),"")</f>
      </c>
    </row>
    <row r="6284" spans="1:15" ht="13.2">
      <c r="A6284" t="s">
        <v>5422</v>
      </c>
      <c r="B6284" t="s">
        <v>5422</v>
      </c>
      <c r="C6284" t="s">
        <v>15155</v>
      </c>
      <c r="D6284" t="s">
        <v>32343</v>
      </c>
      <c r="E6284" t="s">
        <v>20283</v>
      </c>
      <c r="F6284">
        <v>1</v>
      </c>
      <c r="G6284">
        <v>25</v>
      </c>
      <c r="H6284" s="1">
        <v>1709</v>
      </c>
      <c r="I6284" s="87"/>
      <c r="K6284" s="86" t="s">
        <v>17485</v>
      </c>
      <c r="L6284" s="86" t="s">
        <v>17486</v>
      </c>
      <c r="N6284">
        <f>IFERROR(VLOOKUP(A6284,bip!$A:$C,2,0),"")</f>
      </c>
      <c r="O6284">
        <f>IFERROR(VLOOKUP(A6284,bip!$A:$Z,3,0),"")</f>
      </c>
    </row>
    <row r="6285" spans="1:15" ht="13.2">
      <c r="A6285" t="s">
        <v>5402</v>
      </c>
      <c r="B6285" t="s">
        <v>5402</v>
      </c>
      <c r="C6285" t="s">
        <v>15155</v>
      </c>
      <c r="D6285" t="s">
        <v>32344</v>
      </c>
      <c r="E6285" t="s">
        <v>20263</v>
      </c>
      <c r="F6285">
        <v>1</v>
      </c>
      <c r="G6285">
        <v>25</v>
      </c>
      <c r="H6285" s="1">
        <v>1013</v>
      </c>
      <c r="I6285" s="87"/>
      <c r="K6285" s="86" t="s">
        <v>17485</v>
      </c>
      <c r="L6285" s="86" t="s">
        <v>17486</v>
      </c>
      <c r="N6285">
        <f>IFERROR(VLOOKUP(A6285,bip!$A:$C,2,0),"")</f>
      </c>
      <c r="O6285">
        <f>IFERROR(VLOOKUP(A6285,bip!$A:$Z,3,0),"")</f>
      </c>
    </row>
    <row r="6286" spans="1:15" ht="13.2">
      <c r="A6286" t="s">
        <v>5410</v>
      </c>
      <c r="B6286" t="s">
        <v>5410</v>
      </c>
      <c r="C6286" t="s">
        <v>15155</v>
      </c>
      <c r="D6286" t="s">
        <v>32345</v>
      </c>
      <c r="E6286" t="s">
        <v>20271</v>
      </c>
      <c r="F6286">
        <v>1</v>
      </c>
      <c r="G6286">
        <v>25</v>
      </c>
      <c r="H6286" s="1">
        <v>1189</v>
      </c>
      <c r="I6286" s="87"/>
      <c r="K6286" s="86" t="s">
        <v>17485</v>
      </c>
      <c r="L6286" s="86" t="s">
        <v>17486</v>
      </c>
      <c r="N6286">
        <f>IFERROR(VLOOKUP(A6286,bip!$A:$C,2,0),"")</f>
      </c>
      <c r="O6286">
        <f>IFERROR(VLOOKUP(A6286,bip!$A:$Z,3,0),"")</f>
      </c>
    </row>
    <row r="6287" spans="1:15" ht="13.2">
      <c r="A6287" t="s">
        <v>5418</v>
      </c>
      <c r="B6287" t="s">
        <v>5418</v>
      </c>
      <c r="C6287" t="s">
        <v>15155</v>
      </c>
      <c r="D6287" t="s">
        <v>32346</v>
      </c>
      <c r="E6287" t="s">
        <v>20279</v>
      </c>
      <c r="F6287">
        <v>1</v>
      </c>
      <c r="G6287">
        <v>25</v>
      </c>
      <c r="H6287" s="1">
        <v>1520</v>
      </c>
      <c r="I6287" s="87"/>
      <c r="K6287" s="86" t="s">
        <v>17485</v>
      </c>
      <c r="L6287" s="86" t="s">
        <v>17486</v>
      </c>
      <c r="N6287">
        <f>IFERROR(VLOOKUP(A6287,bip!$A:$C,2,0),"")</f>
      </c>
      <c r="O6287">
        <f>IFERROR(VLOOKUP(A6287,bip!$A:$Z,3,0),"")</f>
      </c>
    </row>
    <row r="6288" spans="1:15" ht="13.2">
      <c r="A6288" t="s">
        <v>5392</v>
      </c>
      <c r="B6288" t="s">
        <v>5392</v>
      </c>
      <c r="C6288" t="s">
        <v>15155</v>
      </c>
      <c r="D6288" t="s">
        <v>32347</v>
      </c>
      <c r="E6288" t="s">
        <v>20253</v>
      </c>
      <c r="F6288">
        <v>1</v>
      </c>
      <c r="G6288">
        <v>25</v>
      </c>
      <c r="H6288" s="1">
        <v>718</v>
      </c>
      <c r="I6288" s="87"/>
      <c r="K6288" s="86" t="s">
        <v>17485</v>
      </c>
      <c r="L6288" s="86" t="s">
        <v>17486</v>
      </c>
      <c r="N6288">
        <f>IFERROR(VLOOKUP(A6288,bip!$A:$C,2,0),"")</f>
      </c>
      <c r="O6288">
        <f>IFERROR(VLOOKUP(A6288,bip!$A:$Z,3,0),"")</f>
      </c>
    </row>
    <row r="6289" spans="1:15" ht="13.2">
      <c r="A6289" t="s">
        <v>5396</v>
      </c>
      <c r="B6289" t="s">
        <v>5396</v>
      </c>
      <c r="C6289" t="s">
        <v>15155</v>
      </c>
      <c r="D6289" t="s">
        <v>32348</v>
      </c>
      <c r="E6289" t="s">
        <v>20257</v>
      </c>
      <c r="F6289">
        <v>1</v>
      </c>
      <c r="G6289">
        <v>25</v>
      </c>
      <c r="H6289" s="1">
        <v>831</v>
      </c>
      <c r="I6289" s="87"/>
      <c r="K6289" s="86" t="s">
        <v>17485</v>
      </c>
      <c r="L6289" s="86" t="s">
        <v>17486</v>
      </c>
      <c r="N6289">
        <f>IFERROR(VLOOKUP(A6289,bip!$A:$C,2,0),"")</f>
      </c>
      <c r="O6289">
        <f>IFERROR(VLOOKUP(A6289,bip!$A:$Z,3,0),"")</f>
      </c>
    </row>
    <row r="6290" spans="1:15" ht="13.2">
      <c r="A6290" t="s">
        <v>5400</v>
      </c>
      <c r="B6290" t="s">
        <v>5400</v>
      </c>
      <c r="C6290" t="s">
        <v>15155</v>
      </c>
      <c r="D6290" t="s">
        <v>32349</v>
      </c>
      <c r="E6290" t="s">
        <v>20261</v>
      </c>
      <c r="F6290">
        <v>1</v>
      </c>
      <c r="G6290">
        <v>25</v>
      </c>
      <c r="H6290" s="1">
        <v>941</v>
      </c>
      <c r="I6290" s="87"/>
      <c r="K6290" s="86" t="s">
        <v>17485</v>
      </c>
      <c r="L6290" s="86" t="s">
        <v>17486</v>
      </c>
      <c r="N6290">
        <f>IFERROR(VLOOKUP(A6290,bip!$A:$C,2,0),"")</f>
      </c>
      <c r="O6290">
        <f>IFERROR(VLOOKUP(A6290,bip!$A:$Z,3,0),"")</f>
      </c>
    </row>
    <row r="6291" spans="1:15" ht="13.2">
      <c r="A6291" t="s">
        <v>5404</v>
      </c>
      <c r="B6291" t="s">
        <v>5404</v>
      </c>
      <c r="C6291" t="s">
        <v>15155</v>
      </c>
      <c r="D6291" t="s">
        <v>32350</v>
      </c>
      <c r="E6291" t="s">
        <v>20265</v>
      </c>
      <c r="F6291">
        <v>1</v>
      </c>
      <c r="G6291">
        <v>25</v>
      </c>
      <c r="H6291" s="1">
        <v>1049</v>
      </c>
      <c r="I6291" s="87"/>
      <c r="K6291" s="86" t="s">
        <v>17485</v>
      </c>
      <c r="L6291" s="86" t="s">
        <v>17486</v>
      </c>
      <c r="N6291">
        <f>IFERROR(VLOOKUP(A6291,bip!$A:$C,2,0),"")</f>
      </c>
      <c r="O6291">
        <f>IFERROR(VLOOKUP(A6291,bip!$A:$Z,3,0),"")</f>
      </c>
    </row>
    <row r="6292" spans="1:15" ht="13.2">
      <c r="A6292" t="s">
        <v>5408</v>
      </c>
      <c r="B6292" t="s">
        <v>5408</v>
      </c>
      <c r="C6292" t="s">
        <v>15155</v>
      </c>
      <c r="D6292" t="s">
        <v>32351</v>
      </c>
      <c r="E6292" t="s">
        <v>20269</v>
      </c>
      <c r="F6292">
        <v>1</v>
      </c>
      <c r="G6292">
        <v>25</v>
      </c>
      <c r="H6292" s="1">
        <v>1189</v>
      </c>
      <c r="I6292" s="87"/>
      <c r="K6292" s="86" t="s">
        <v>17485</v>
      </c>
      <c r="L6292" s="86" t="s">
        <v>17486</v>
      </c>
      <c r="N6292">
        <f>IFERROR(VLOOKUP(A6292,bip!$A:$C,2,0),"")</f>
      </c>
      <c r="O6292">
        <f>IFERROR(VLOOKUP(A6292,bip!$A:$Z,3,0),"")</f>
      </c>
    </row>
    <row r="6293" spans="1:15" ht="13.2">
      <c r="A6293" t="s">
        <v>5412</v>
      </c>
      <c r="B6293" t="s">
        <v>5412</v>
      </c>
      <c r="C6293" t="s">
        <v>15155</v>
      </c>
      <c r="D6293" t="s">
        <v>32352</v>
      </c>
      <c r="E6293" t="s">
        <v>20273</v>
      </c>
      <c r="F6293">
        <v>1</v>
      </c>
      <c r="G6293">
        <v>25</v>
      </c>
      <c r="H6293" s="1">
        <v>1286</v>
      </c>
      <c r="I6293" s="87"/>
      <c r="K6293" s="86" t="s">
        <v>17485</v>
      </c>
      <c r="L6293" s="86" t="s">
        <v>17486</v>
      </c>
      <c r="N6293">
        <f>IFERROR(VLOOKUP(A6293,bip!$A:$C,2,0),"")</f>
      </c>
      <c r="O6293">
        <f>IFERROR(VLOOKUP(A6293,bip!$A:$Z,3,0),"")</f>
      </c>
    </row>
    <row r="6294" spans="1:15" ht="13.2">
      <c r="A6294" t="s">
        <v>5416</v>
      </c>
      <c r="B6294" t="s">
        <v>5416</v>
      </c>
      <c r="C6294" t="s">
        <v>15155</v>
      </c>
      <c r="D6294" t="s">
        <v>32353</v>
      </c>
      <c r="E6294" t="s">
        <v>20277</v>
      </c>
      <c r="F6294">
        <v>1</v>
      </c>
      <c r="G6294">
        <v>25</v>
      </c>
      <c r="H6294" s="1">
        <v>1467</v>
      </c>
      <c r="I6294" s="87"/>
      <c r="K6294" s="86" t="s">
        <v>17485</v>
      </c>
      <c r="L6294" s="86" t="s">
        <v>17486</v>
      </c>
      <c r="N6294">
        <f>IFERROR(VLOOKUP(A6294,bip!$A:$C,2,0),"")</f>
      </c>
      <c r="O6294">
        <f>IFERROR(VLOOKUP(A6294,bip!$A:$Z,3,0),"")</f>
      </c>
    </row>
    <row r="6295" spans="1:15" ht="13.2">
      <c r="A6295" t="s">
        <v>5406</v>
      </c>
      <c r="B6295" t="s">
        <v>5406</v>
      </c>
      <c r="C6295" t="s">
        <v>15155</v>
      </c>
      <c r="D6295" t="s">
        <v>32354</v>
      </c>
      <c r="E6295" t="s">
        <v>20267</v>
      </c>
      <c r="F6295">
        <v>1</v>
      </c>
      <c r="G6295">
        <v>25</v>
      </c>
      <c r="H6295" s="1">
        <v>1129</v>
      </c>
      <c r="I6295" s="87"/>
      <c r="K6295" s="86" t="s">
        <v>17485</v>
      </c>
      <c r="L6295" s="86" t="s">
        <v>17486</v>
      </c>
      <c r="N6295">
        <f>IFERROR(VLOOKUP(A6295,bip!$A:$C,2,0),"")</f>
      </c>
      <c r="O6295">
        <f>IFERROR(VLOOKUP(A6295,bip!$A:$Z,3,0),"")</f>
      </c>
    </row>
    <row r="6296" spans="1:15" ht="13.2">
      <c r="A6296" t="s">
        <v>5420</v>
      </c>
      <c r="B6296" t="s">
        <v>5420</v>
      </c>
      <c r="C6296" t="s">
        <v>15155</v>
      </c>
      <c r="D6296" t="s">
        <v>32355</v>
      </c>
      <c r="E6296" t="s">
        <v>20281</v>
      </c>
      <c r="F6296">
        <v>1</v>
      </c>
      <c r="G6296">
        <v>25</v>
      </c>
      <c r="H6296" s="1">
        <v>1628</v>
      </c>
      <c r="I6296" s="87"/>
      <c r="K6296" s="86" t="s">
        <v>17485</v>
      </c>
      <c r="L6296" s="86" t="s">
        <v>17486</v>
      </c>
      <c r="N6296">
        <f>IFERROR(VLOOKUP(A6296,bip!$A:$C,2,0),"")</f>
      </c>
      <c r="O6296">
        <f>IFERROR(VLOOKUP(A6296,bip!$A:$Z,3,0),"")</f>
      </c>
    </row>
    <row r="6297" spans="1:15" ht="13.2">
      <c r="A6297" t="s">
        <v>5391</v>
      </c>
      <c r="B6297" t="s">
        <v>5391</v>
      </c>
      <c r="C6297" t="s">
        <v>15155</v>
      </c>
      <c r="D6297" t="s">
        <v>39513</v>
      </c>
      <c r="E6297" t="s">
        <v>20252</v>
      </c>
      <c r="F6297">
        <v>1</v>
      </c>
      <c r="G6297">
        <v>25</v>
      </c>
      <c r="H6297" s="1">
        <v>705</v>
      </c>
      <c r="I6297" s="87"/>
      <c r="K6297" s="86" t="s">
        <v>17485</v>
      </c>
      <c r="L6297" s="86" t="s">
        <v>17486</v>
      </c>
      <c r="N6297">
        <f>IFERROR(VLOOKUP(A6297,bip!$A:$C,2,0),"")</f>
      </c>
      <c r="O6297">
        <f>IFERROR(VLOOKUP(A6297,bip!$A:$Z,3,0),"")</f>
      </c>
    </row>
    <row r="6298" spans="1:15" ht="13.2">
      <c r="A6298" t="s">
        <v>5393</v>
      </c>
      <c r="B6298" t="s">
        <v>5393</v>
      </c>
      <c r="C6298" t="s">
        <v>15155</v>
      </c>
      <c r="D6298" t="s">
        <v>32356</v>
      </c>
      <c r="E6298" t="s">
        <v>20254</v>
      </c>
      <c r="F6298">
        <v>1</v>
      </c>
      <c r="G6298">
        <v>25</v>
      </c>
      <c r="H6298" s="1">
        <v>758</v>
      </c>
      <c r="I6298" s="87"/>
      <c r="K6298" s="86" t="s">
        <v>17485</v>
      </c>
      <c r="L6298" s="86" t="s">
        <v>17486</v>
      </c>
      <c r="N6298">
        <f>IFERROR(VLOOKUP(A6298,bip!$A:$C,2,0),"")</f>
      </c>
      <c r="O6298">
        <f>IFERROR(VLOOKUP(A6298,bip!$A:$Z,3,0),"")</f>
      </c>
    </row>
    <row r="6299" spans="1:15" ht="13.2">
      <c r="A6299" t="s">
        <v>5395</v>
      </c>
      <c r="B6299" t="s">
        <v>5395</v>
      </c>
      <c r="C6299" t="s">
        <v>15155</v>
      </c>
      <c r="D6299" t="s">
        <v>32357</v>
      </c>
      <c r="E6299" t="s">
        <v>20256</v>
      </c>
      <c r="F6299">
        <v>1</v>
      </c>
      <c r="G6299">
        <v>25</v>
      </c>
      <c r="H6299" s="1">
        <v>821</v>
      </c>
      <c r="I6299" s="87"/>
      <c r="K6299" s="86" t="s">
        <v>17485</v>
      </c>
      <c r="L6299" s="86" t="s">
        <v>17486</v>
      </c>
      <c r="N6299">
        <f>IFERROR(VLOOKUP(A6299,bip!$A:$C,2,0),"")</f>
      </c>
      <c r="O6299">
        <f>IFERROR(VLOOKUP(A6299,bip!$A:$Z,3,0),"")</f>
      </c>
    </row>
    <row r="6300" spans="1:15" ht="13.2">
      <c r="A6300" t="s">
        <v>5397</v>
      </c>
      <c r="B6300" t="s">
        <v>5397</v>
      </c>
      <c r="C6300" t="s">
        <v>15155</v>
      </c>
      <c r="D6300" t="s">
        <v>32358</v>
      </c>
      <c r="E6300" t="s">
        <v>20258</v>
      </c>
      <c r="F6300">
        <v>1</v>
      </c>
      <c r="G6300">
        <v>25</v>
      </c>
      <c r="H6300" s="1">
        <v>839</v>
      </c>
      <c r="I6300" s="87"/>
      <c r="K6300" s="86" t="s">
        <v>17485</v>
      </c>
      <c r="L6300" s="86" t="s">
        <v>17486</v>
      </c>
      <c r="N6300">
        <f>IFERROR(VLOOKUP(A6300,bip!$A:$C,2,0),"")</f>
      </c>
      <c r="O6300">
        <f>IFERROR(VLOOKUP(A6300,bip!$A:$Z,3,0),"")</f>
      </c>
    </row>
    <row r="6301" spans="1:15" ht="13.2">
      <c r="A6301" t="s">
        <v>5399</v>
      </c>
      <c r="B6301" t="s">
        <v>5399</v>
      </c>
      <c r="C6301" t="s">
        <v>15155</v>
      </c>
      <c r="D6301" t="s">
        <v>32359</v>
      </c>
      <c r="E6301" t="s">
        <v>20260</v>
      </c>
      <c r="F6301">
        <v>1</v>
      </c>
      <c r="G6301">
        <v>25</v>
      </c>
      <c r="H6301" s="1">
        <v>912</v>
      </c>
      <c r="I6301" s="87"/>
      <c r="K6301" s="86" t="s">
        <v>17485</v>
      </c>
      <c r="L6301" s="86" t="s">
        <v>17486</v>
      </c>
      <c r="N6301">
        <f>IFERROR(VLOOKUP(A6301,bip!$A:$C,2,0),"")</f>
      </c>
      <c r="O6301">
        <f>IFERROR(VLOOKUP(A6301,bip!$A:$Z,3,0),"")</f>
      </c>
    </row>
    <row r="6302" spans="1:15" ht="13.2">
      <c r="A6302" t="s">
        <v>5401</v>
      </c>
      <c r="B6302" t="s">
        <v>5401</v>
      </c>
      <c r="C6302" t="s">
        <v>15155</v>
      </c>
      <c r="D6302" t="s">
        <v>32360</v>
      </c>
      <c r="E6302" t="s">
        <v>20262</v>
      </c>
      <c r="F6302">
        <v>1</v>
      </c>
      <c r="G6302">
        <v>25</v>
      </c>
      <c r="H6302" s="1">
        <v>989</v>
      </c>
      <c r="I6302" s="87"/>
      <c r="K6302" s="86" t="s">
        <v>17485</v>
      </c>
      <c r="L6302" s="86" t="s">
        <v>17486</v>
      </c>
      <c r="N6302">
        <f>IFERROR(VLOOKUP(A6302,bip!$A:$C,2,0),"")</f>
      </c>
      <c r="O6302">
        <f>IFERROR(VLOOKUP(A6302,bip!$A:$Z,3,0),"")</f>
      </c>
    </row>
    <row r="6303" spans="1:15" ht="13.2">
      <c r="A6303" t="s">
        <v>5403</v>
      </c>
      <c r="B6303" t="s">
        <v>5403</v>
      </c>
      <c r="C6303" t="s">
        <v>15155</v>
      </c>
      <c r="D6303" t="s">
        <v>32361</v>
      </c>
      <c r="E6303" t="s">
        <v>20264</v>
      </c>
      <c r="F6303">
        <v>1</v>
      </c>
      <c r="G6303">
        <v>25</v>
      </c>
      <c r="H6303" s="1">
        <v>1049</v>
      </c>
      <c r="I6303" s="87"/>
      <c r="K6303" s="86" t="s">
        <v>17485</v>
      </c>
      <c r="L6303" s="86" t="s">
        <v>17486</v>
      </c>
      <c r="N6303">
        <f>IFERROR(VLOOKUP(A6303,bip!$A:$C,2,0),"")</f>
      </c>
      <c r="O6303">
        <f>IFERROR(VLOOKUP(A6303,bip!$A:$Z,3,0),"")</f>
      </c>
    </row>
    <row r="6304" spans="1:15" ht="13.2">
      <c r="A6304" t="s">
        <v>5405</v>
      </c>
      <c r="B6304" t="s">
        <v>5405</v>
      </c>
      <c r="C6304" t="s">
        <v>15155</v>
      </c>
      <c r="D6304" t="s">
        <v>32362</v>
      </c>
      <c r="E6304" t="s">
        <v>20266</v>
      </c>
      <c r="F6304">
        <v>1</v>
      </c>
      <c r="G6304">
        <v>25</v>
      </c>
      <c r="H6304" s="1">
        <v>1093</v>
      </c>
      <c r="I6304" s="87"/>
      <c r="K6304" s="86" t="s">
        <v>17485</v>
      </c>
      <c r="L6304" s="86" t="s">
        <v>17486</v>
      </c>
      <c r="N6304">
        <f>IFERROR(VLOOKUP(A6304,bip!$A:$C,2,0),"")</f>
      </c>
      <c r="O6304">
        <f>IFERROR(VLOOKUP(A6304,bip!$A:$Z,3,0),"")</f>
      </c>
    </row>
    <row r="6305" spans="1:15" ht="13.2">
      <c r="A6305" t="s">
        <v>5407</v>
      </c>
      <c r="B6305" t="s">
        <v>5407</v>
      </c>
      <c r="C6305" t="s">
        <v>15155</v>
      </c>
      <c r="D6305" t="s">
        <v>32363</v>
      </c>
      <c r="E6305" t="s">
        <v>20268</v>
      </c>
      <c r="F6305">
        <v>1</v>
      </c>
      <c r="G6305">
        <v>25</v>
      </c>
      <c r="H6305" s="1">
        <v>1189</v>
      </c>
      <c r="I6305" s="87"/>
      <c r="K6305" s="86" t="s">
        <v>17485</v>
      </c>
      <c r="L6305" s="86" t="s">
        <v>17486</v>
      </c>
      <c r="N6305">
        <f>IFERROR(VLOOKUP(A6305,bip!$A:$C,2,0),"")</f>
      </c>
      <c r="O6305">
        <f>IFERROR(VLOOKUP(A6305,bip!$A:$Z,3,0),"")</f>
      </c>
    </row>
    <row r="6306" spans="1:15" ht="13.2">
      <c r="A6306" t="s">
        <v>5398</v>
      </c>
      <c r="B6306" t="s">
        <v>5398</v>
      </c>
      <c r="C6306" t="s">
        <v>15155</v>
      </c>
      <c r="D6306" t="s">
        <v>32364</v>
      </c>
      <c r="E6306" t="s">
        <v>20259</v>
      </c>
      <c r="F6306">
        <v>1</v>
      </c>
      <c r="G6306">
        <v>56</v>
      </c>
      <c r="H6306" s="1">
        <v>839</v>
      </c>
      <c r="I6306" s="87"/>
      <c r="K6306" s="86" t="s">
        <v>17485</v>
      </c>
      <c r="L6306" s="86" t="s">
        <v>17486</v>
      </c>
      <c r="N6306">
        <f>IFERROR(VLOOKUP(A6306,bip!$A:$C,2,0),"")</f>
      </c>
      <c r="O6306">
        <f>IFERROR(VLOOKUP(A6306,bip!$A:$Z,3,0),"")</f>
      </c>
    </row>
    <row r="6307" spans="1:15" ht="13.2">
      <c r="A6307" t="s">
        <v>5409</v>
      </c>
      <c r="B6307" t="s">
        <v>5409</v>
      </c>
      <c r="C6307" t="s">
        <v>15155</v>
      </c>
      <c r="D6307" t="s">
        <v>32365</v>
      </c>
      <c r="E6307" t="s">
        <v>20270</v>
      </c>
      <c r="F6307">
        <v>1</v>
      </c>
      <c r="G6307">
        <v>25</v>
      </c>
      <c r="H6307" s="1">
        <v>1189</v>
      </c>
      <c r="I6307" s="87"/>
      <c r="K6307" s="86" t="s">
        <v>17485</v>
      </c>
      <c r="L6307" s="86" t="s">
        <v>17486</v>
      </c>
      <c r="N6307">
        <f>IFERROR(VLOOKUP(A6307,bip!$A:$C,2,0),"")</f>
      </c>
      <c r="O6307">
        <f>IFERROR(VLOOKUP(A6307,bip!$A:$Z,3,0),"")</f>
      </c>
    </row>
    <row r="6308" spans="1:15" ht="13.2">
      <c r="A6308" t="s">
        <v>5411</v>
      </c>
      <c r="B6308" t="s">
        <v>5411</v>
      </c>
      <c r="C6308" t="s">
        <v>15155</v>
      </c>
      <c r="D6308" t="s">
        <v>32366</v>
      </c>
      <c r="E6308" t="s">
        <v>20272</v>
      </c>
      <c r="F6308">
        <v>1</v>
      </c>
      <c r="G6308">
        <v>25</v>
      </c>
      <c r="H6308" s="1">
        <v>1286</v>
      </c>
      <c r="I6308" s="87"/>
      <c r="K6308" s="86" t="s">
        <v>17485</v>
      </c>
      <c r="L6308" s="86" t="s">
        <v>17486</v>
      </c>
      <c r="N6308">
        <f>IFERROR(VLOOKUP(A6308,bip!$A:$C,2,0),"")</f>
      </c>
      <c r="O6308">
        <f>IFERROR(VLOOKUP(A6308,bip!$A:$Z,3,0),"")</f>
      </c>
    </row>
    <row r="6309" spans="1:15" ht="13.2">
      <c r="A6309" t="s">
        <v>5413</v>
      </c>
      <c r="B6309" t="s">
        <v>5413</v>
      </c>
      <c r="C6309" t="s">
        <v>15155</v>
      </c>
      <c r="D6309" t="s">
        <v>32367</v>
      </c>
      <c r="E6309" t="s">
        <v>20274</v>
      </c>
      <c r="F6309">
        <v>1</v>
      </c>
      <c r="G6309">
        <v>24</v>
      </c>
      <c r="H6309" s="1">
        <v>1334</v>
      </c>
      <c r="I6309" s="87"/>
      <c r="K6309" s="86" t="s">
        <v>17485</v>
      </c>
      <c r="L6309" s="86" t="s">
        <v>17486</v>
      </c>
      <c r="N6309">
        <f>IFERROR(VLOOKUP(A6309,bip!$A:$C,2,0),"")</f>
      </c>
      <c r="O6309">
        <f>IFERROR(VLOOKUP(A6309,bip!$A:$Z,3,0),"")</f>
      </c>
    </row>
    <row r="6310" spans="1:15" ht="13.2">
      <c r="A6310" t="s">
        <v>5415</v>
      </c>
      <c r="B6310" t="s">
        <v>5415</v>
      </c>
      <c r="C6310" t="s">
        <v>15155</v>
      </c>
      <c r="D6310" t="s">
        <v>32368</v>
      </c>
      <c r="E6310" t="s">
        <v>20276</v>
      </c>
      <c r="F6310">
        <v>1</v>
      </c>
      <c r="G6310">
        <v>25</v>
      </c>
      <c r="H6310" s="1">
        <v>1431</v>
      </c>
      <c r="I6310" s="87"/>
      <c r="K6310" s="86" t="s">
        <v>17485</v>
      </c>
      <c r="L6310" s="86" t="s">
        <v>17486</v>
      </c>
      <c r="N6310">
        <f>IFERROR(VLOOKUP(A6310,bip!$A:$C,2,0),"")</f>
      </c>
      <c r="O6310">
        <f>IFERROR(VLOOKUP(A6310,bip!$A:$Z,3,0),"")</f>
      </c>
    </row>
    <row r="6311" spans="1:15" ht="13.2">
      <c r="A6311" t="s">
        <v>5417</v>
      </c>
      <c r="B6311" t="s">
        <v>5417</v>
      </c>
      <c r="C6311" t="s">
        <v>15155</v>
      </c>
      <c r="D6311" t="s">
        <v>32369</v>
      </c>
      <c r="E6311" t="s">
        <v>20278</v>
      </c>
      <c r="F6311">
        <v>1</v>
      </c>
      <c r="G6311">
        <v>25</v>
      </c>
      <c r="H6311" s="1">
        <v>1520</v>
      </c>
      <c r="I6311" s="87"/>
      <c r="K6311" s="86" t="s">
        <v>17485</v>
      </c>
      <c r="L6311" s="86" t="s">
        <v>17486</v>
      </c>
      <c r="N6311">
        <f>IFERROR(VLOOKUP(A6311,bip!$A:$C,2,0),"")</f>
      </c>
      <c r="O6311">
        <f>IFERROR(VLOOKUP(A6311,bip!$A:$Z,3,0),"")</f>
      </c>
    </row>
    <row r="6312" spans="1:15" ht="13.2">
      <c r="A6312" t="s">
        <v>5419</v>
      </c>
      <c r="B6312" t="s">
        <v>5419</v>
      </c>
      <c r="C6312" t="s">
        <v>15155</v>
      </c>
      <c r="D6312" t="s">
        <v>32370</v>
      </c>
      <c r="E6312" t="s">
        <v>20280</v>
      </c>
      <c r="F6312">
        <v>1</v>
      </c>
      <c r="G6312">
        <v>25</v>
      </c>
      <c r="H6312" s="1">
        <v>1628</v>
      </c>
      <c r="I6312" s="87"/>
      <c r="K6312" s="86" t="s">
        <v>17485</v>
      </c>
      <c r="L6312" s="86" t="s">
        <v>17486</v>
      </c>
      <c r="N6312">
        <f>IFERROR(VLOOKUP(A6312,bip!$A:$C,2,0),"")</f>
      </c>
      <c r="O6312">
        <f>IFERROR(VLOOKUP(A6312,bip!$A:$Z,3,0),"")</f>
      </c>
    </row>
    <row r="6313" spans="1:15" ht="13.2">
      <c r="A6313" t="s">
        <v>5421</v>
      </c>
      <c r="B6313" t="s">
        <v>5421</v>
      </c>
      <c r="C6313" t="s">
        <v>15155</v>
      </c>
      <c r="D6313" t="s">
        <v>32371</v>
      </c>
      <c r="E6313" t="s">
        <v>20282</v>
      </c>
      <c r="F6313">
        <v>1</v>
      </c>
      <c r="G6313">
        <v>25</v>
      </c>
      <c r="H6313" s="1">
        <v>1709</v>
      </c>
      <c r="I6313" s="87"/>
      <c r="K6313" s="86" t="s">
        <v>17485</v>
      </c>
      <c r="L6313" s="86" t="s">
        <v>17486</v>
      </c>
      <c r="N6313">
        <f>IFERROR(VLOOKUP(A6313,bip!$A:$C,2,0),"")</f>
      </c>
      <c r="O6313">
        <f>IFERROR(VLOOKUP(A6313,bip!$A:$Z,3,0),"")</f>
      </c>
    </row>
    <row r="6314" spans="1:15" ht="13.2">
      <c r="A6314" t="s">
        <v>5414</v>
      </c>
      <c r="B6314" t="s">
        <v>5414</v>
      </c>
      <c r="C6314" t="s">
        <v>15155</v>
      </c>
      <c r="D6314" t="s">
        <v>32372</v>
      </c>
      <c r="E6314" t="s">
        <v>20275</v>
      </c>
      <c r="F6314">
        <v>1</v>
      </c>
      <c r="G6314">
        <v>25</v>
      </c>
      <c r="H6314" s="1">
        <v>1334</v>
      </c>
      <c r="I6314" s="87"/>
      <c r="K6314" s="86" t="s">
        <v>17485</v>
      </c>
      <c r="L6314" s="86" t="s">
        <v>17486</v>
      </c>
      <c r="N6314">
        <f>IFERROR(VLOOKUP(A6314,bip!$A:$C,2,0),"")</f>
      </c>
      <c r="O6314">
        <f>IFERROR(VLOOKUP(A6314,bip!$A:$Z,3,0),"")</f>
      </c>
    </row>
    <row r="6315" spans="1:15" ht="13.2">
      <c r="A6315" t="s">
        <v>5394</v>
      </c>
      <c r="B6315" t="s">
        <v>5394</v>
      </c>
      <c r="C6315" t="s">
        <v>15155</v>
      </c>
      <c r="D6315" t="s">
        <v>32373</v>
      </c>
      <c r="E6315" t="s">
        <v>20255</v>
      </c>
      <c r="F6315">
        <v>1</v>
      </c>
      <c r="G6315">
        <v>25</v>
      </c>
      <c r="H6315" s="1">
        <v>808</v>
      </c>
      <c r="I6315" s="87"/>
      <c r="K6315" s="86" t="s">
        <v>17485</v>
      </c>
      <c r="L6315" s="86" t="s">
        <v>17486</v>
      </c>
      <c r="N6315">
        <f>IFERROR(VLOOKUP(A6315,bip!$A:$C,2,0),"")</f>
      </c>
      <c r="O6315">
        <f>IFERROR(VLOOKUP(A6315,bip!$A:$Z,3,0),"")</f>
      </c>
    </row>
    <row r="6316" spans="1:15" ht="13.2">
      <c r="A6316" t="s">
        <v>5277</v>
      </c>
      <c r="B6316" t="s">
        <v>5277</v>
      </c>
      <c r="C6316" t="s">
        <v>15155</v>
      </c>
      <c r="D6316" t="s">
        <v>39514</v>
      </c>
      <c r="E6316" t="s">
        <v>43651</v>
      </c>
      <c r="F6316">
        <v>10</v>
      </c>
      <c r="G6316">
        <v>300</v>
      </c>
      <c r="H6316" s="1">
        <v>46</v>
      </c>
      <c r="I6316" s="87"/>
      <c r="K6316" s="86" t="s">
        <v>17485</v>
      </c>
      <c r="L6316" s="86" t="s">
        <v>17486</v>
      </c>
      <c r="N6316">
        <f>IFERROR(VLOOKUP(A6316,bip!$A:$C,2,0),"")</f>
      </c>
      <c r="O6316">
        <f>IFERROR(VLOOKUP(A6316,bip!$A:$Z,3,0),"")</f>
      </c>
    </row>
    <row r="6317" spans="1:15" ht="13.2">
      <c r="A6317" t="s">
        <v>5305</v>
      </c>
      <c r="B6317" t="s">
        <v>5305</v>
      </c>
      <c r="C6317" t="s">
        <v>15155</v>
      </c>
      <c r="D6317" t="s">
        <v>39515</v>
      </c>
      <c r="E6317" t="s">
        <v>43652</v>
      </c>
      <c r="F6317">
        <v>5</v>
      </c>
      <c r="G6317">
        <v>150</v>
      </c>
      <c r="H6317" s="1">
        <v>386</v>
      </c>
      <c r="I6317" s="87"/>
      <c r="K6317" s="86" t="s">
        <v>17485</v>
      </c>
      <c r="L6317" s="86" t="s">
        <v>17486</v>
      </c>
      <c r="N6317">
        <f>IFERROR(VLOOKUP(A6317,bip!$A:$C,2,0),"")</f>
      </c>
      <c r="O6317">
        <f>IFERROR(VLOOKUP(A6317,bip!$A:$Z,3,0),"")</f>
      </c>
    </row>
    <row r="6318" spans="1:15" ht="13.2">
      <c r="A6318" t="s">
        <v>5289</v>
      </c>
      <c r="B6318" t="s">
        <v>5289</v>
      </c>
      <c r="C6318" t="s">
        <v>15155</v>
      </c>
      <c r="D6318" t="s">
        <v>39516</v>
      </c>
      <c r="E6318" t="s">
        <v>43653</v>
      </c>
      <c r="F6318">
        <v>10</v>
      </c>
      <c r="G6318">
        <v>300</v>
      </c>
      <c r="H6318" s="1">
        <v>99</v>
      </c>
      <c r="I6318" s="87"/>
      <c r="K6318" s="86" t="s">
        <v>17485</v>
      </c>
      <c r="L6318" s="86" t="s">
        <v>17486</v>
      </c>
      <c r="N6318">
        <f>IFERROR(VLOOKUP(A6318,bip!$A:$C,2,0),"")</f>
      </c>
      <c r="O6318">
        <f>IFERROR(VLOOKUP(A6318,bip!$A:$Z,3,0),"")</f>
      </c>
    </row>
    <row r="6319" spans="1:15" ht="13.2">
      <c r="A6319" t="s">
        <v>5281</v>
      </c>
      <c r="B6319" t="s">
        <v>5281</v>
      </c>
      <c r="C6319" t="s">
        <v>15155</v>
      </c>
      <c r="D6319" t="s">
        <v>39517</v>
      </c>
      <c r="E6319" t="s">
        <v>43654</v>
      </c>
      <c r="F6319">
        <v>10</v>
      </c>
      <c r="G6319">
        <v>300</v>
      </c>
      <c r="H6319" s="1">
        <v>46</v>
      </c>
      <c r="I6319" s="87"/>
      <c r="K6319" s="86" t="s">
        <v>17485</v>
      </c>
      <c r="L6319" s="86" t="s">
        <v>17486</v>
      </c>
      <c r="N6319">
        <f>IFERROR(VLOOKUP(A6319,bip!$A:$C,2,0),"")</f>
      </c>
      <c r="O6319">
        <f>IFERROR(VLOOKUP(A6319,bip!$A:$Z,3,0),"")</f>
      </c>
    </row>
    <row r="6320" spans="1:15" ht="13.2">
      <c r="A6320" t="s">
        <v>5295</v>
      </c>
      <c r="B6320" t="s">
        <v>5295</v>
      </c>
      <c r="C6320" t="s">
        <v>15155</v>
      </c>
      <c r="D6320" t="s">
        <v>39518</v>
      </c>
      <c r="E6320" t="s">
        <v>43655</v>
      </c>
      <c r="F6320">
        <v>5</v>
      </c>
      <c r="G6320">
        <v>250</v>
      </c>
      <c r="H6320" s="1">
        <v>205</v>
      </c>
      <c r="I6320" s="87"/>
      <c r="K6320" s="86" t="s">
        <v>17485</v>
      </c>
      <c r="L6320" s="86" t="s">
        <v>17486</v>
      </c>
      <c r="N6320">
        <f>IFERROR(VLOOKUP(A6320,bip!$A:$C,2,0),"")</f>
      </c>
      <c r="O6320">
        <f>IFERROR(VLOOKUP(A6320,bip!$A:$Z,3,0),"")</f>
      </c>
    </row>
    <row r="6321" spans="1:15" ht="13.2">
      <c r="A6321" t="s">
        <v>5284</v>
      </c>
      <c r="B6321" t="s">
        <v>5284</v>
      </c>
      <c r="C6321" t="s">
        <v>15155</v>
      </c>
      <c r="D6321" t="s">
        <v>39519</v>
      </c>
      <c r="E6321" t="s">
        <v>43656</v>
      </c>
      <c r="F6321">
        <v>10</v>
      </c>
      <c r="G6321">
        <v>200</v>
      </c>
      <c r="H6321" s="1">
        <v>60</v>
      </c>
      <c r="I6321" s="87"/>
      <c r="K6321" s="86" t="s">
        <v>17485</v>
      </c>
      <c r="L6321" s="86" t="s">
        <v>17486</v>
      </c>
      <c r="N6321">
        <f>IFERROR(VLOOKUP(A6321,bip!$A:$C,2,0),"")</f>
      </c>
      <c r="O6321">
        <f>IFERROR(VLOOKUP(A6321,bip!$A:$Z,3,0),"")</f>
      </c>
    </row>
    <row r="6322" spans="1:15" ht="13.2">
      <c r="A6322" t="s">
        <v>5299</v>
      </c>
      <c r="B6322" t="s">
        <v>5299</v>
      </c>
      <c r="C6322" t="s">
        <v>15155</v>
      </c>
      <c r="D6322" t="s">
        <v>39520</v>
      </c>
      <c r="E6322" t="s">
        <v>43657</v>
      </c>
      <c r="F6322">
        <v>5</v>
      </c>
      <c r="G6322">
        <v>250</v>
      </c>
      <c r="H6322" s="1">
        <v>266</v>
      </c>
      <c r="I6322" s="87"/>
      <c r="K6322" s="86" t="s">
        <v>17485</v>
      </c>
      <c r="L6322" s="86" t="s">
        <v>17486</v>
      </c>
      <c r="N6322">
        <f>IFERROR(VLOOKUP(A6322,bip!$A:$C,2,0),"")</f>
      </c>
      <c r="O6322">
        <f>IFERROR(VLOOKUP(A6322,bip!$A:$Z,3,0),"")</f>
      </c>
    </row>
    <row r="6323" spans="1:15" ht="13.2">
      <c r="A6323" t="s">
        <v>5286</v>
      </c>
      <c r="B6323" t="s">
        <v>5286</v>
      </c>
      <c r="C6323" t="s">
        <v>15155</v>
      </c>
      <c r="D6323" t="s">
        <v>39521</v>
      </c>
      <c r="E6323" t="s">
        <v>43658</v>
      </c>
      <c r="F6323">
        <v>10</v>
      </c>
      <c r="G6323">
        <v>250</v>
      </c>
      <c r="H6323" s="1">
        <v>77</v>
      </c>
      <c r="I6323" s="87"/>
      <c r="K6323" s="86" t="s">
        <v>17485</v>
      </c>
      <c r="L6323" s="86" t="s">
        <v>17486</v>
      </c>
      <c r="N6323">
        <f>IFERROR(VLOOKUP(A6323,bip!$A:$C,2,0),"")</f>
      </c>
      <c r="O6323">
        <f>IFERROR(VLOOKUP(A6323,bip!$A:$Z,3,0),"")</f>
      </c>
    </row>
    <row r="6324" spans="1:15" ht="13.2">
      <c r="A6324" t="s">
        <v>5303</v>
      </c>
      <c r="B6324" t="s">
        <v>5303</v>
      </c>
      <c r="C6324" t="s">
        <v>15155</v>
      </c>
      <c r="D6324" t="s">
        <v>39522</v>
      </c>
      <c r="E6324" t="s">
        <v>43659</v>
      </c>
      <c r="F6324">
        <v>5</v>
      </c>
      <c r="G6324">
        <v>250</v>
      </c>
      <c r="H6324" s="1">
        <v>375</v>
      </c>
      <c r="I6324" s="87"/>
      <c r="K6324" s="86" t="s">
        <v>17485</v>
      </c>
      <c r="L6324" s="86" t="s">
        <v>17486</v>
      </c>
      <c r="N6324">
        <f>IFERROR(VLOOKUP(A6324,bip!$A:$C,2,0),"")</f>
      </c>
      <c r="O6324">
        <f>IFERROR(VLOOKUP(A6324,bip!$A:$Z,3,0),"")</f>
      </c>
    </row>
    <row r="6325" spans="1:15" ht="13.2">
      <c r="A6325" t="s">
        <v>5288</v>
      </c>
      <c r="B6325" t="s">
        <v>5288</v>
      </c>
      <c r="C6325" t="s">
        <v>15155</v>
      </c>
      <c r="D6325" t="s">
        <v>39523</v>
      </c>
      <c r="E6325" t="s">
        <v>43660</v>
      </c>
      <c r="F6325">
        <v>10</v>
      </c>
      <c r="G6325">
        <v>250</v>
      </c>
      <c r="H6325" s="1">
        <v>91</v>
      </c>
      <c r="I6325" s="87"/>
      <c r="K6325" s="86" t="s">
        <v>17485</v>
      </c>
      <c r="L6325" s="86" t="s">
        <v>17486</v>
      </c>
      <c r="N6325">
        <f>IFERROR(VLOOKUP(A6325,bip!$A:$C,2,0),"")</f>
      </c>
      <c r="O6325">
        <f>IFERROR(VLOOKUP(A6325,bip!$A:$Z,3,0),"")</f>
      </c>
    </row>
    <row r="6326" spans="1:15" ht="13.2">
      <c r="A6326" t="s">
        <v>5290</v>
      </c>
      <c r="B6326" t="s">
        <v>5290</v>
      </c>
      <c r="C6326" t="s">
        <v>15155</v>
      </c>
      <c r="D6326" t="s">
        <v>39524</v>
      </c>
      <c r="E6326" t="s">
        <v>43661</v>
      </c>
      <c r="F6326">
        <v>5</v>
      </c>
      <c r="G6326">
        <v>100</v>
      </c>
      <c r="H6326" s="1">
        <v>126</v>
      </c>
      <c r="I6326" s="87"/>
      <c r="K6326" s="86" t="s">
        <v>17485</v>
      </c>
      <c r="L6326" s="86" t="s">
        <v>17486</v>
      </c>
      <c r="N6326">
        <f>IFERROR(VLOOKUP(A6326,bip!$A:$C,2,0),"")</f>
      </c>
      <c r="O6326">
        <f>IFERROR(VLOOKUP(A6326,bip!$A:$Z,3,0),"")</f>
      </c>
    </row>
    <row r="6327" spans="1:15" ht="13.2">
      <c r="A6327" t="s">
        <v>5292</v>
      </c>
      <c r="B6327" t="s">
        <v>5292</v>
      </c>
      <c r="C6327" t="s">
        <v>15155</v>
      </c>
      <c r="D6327" t="s">
        <v>39525</v>
      </c>
      <c r="E6327" t="s">
        <v>43662</v>
      </c>
      <c r="F6327">
        <v>5</v>
      </c>
      <c r="G6327">
        <v>250</v>
      </c>
      <c r="H6327" s="1">
        <v>155</v>
      </c>
      <c r="I6327" s="87"/>
      <c r="K6327" s="86" t="s">
        <v>17485</v>
      </c>
      <c r="L6327" s="86" t="s">
        <v>17486</v>
      </c>
      <c r="N6327">
        <f>IFERROR(VLOOKUP(A6327,bip!$A:$C,2,0),"")</f>
      </c>
      <c r="O6327">
        <f>IFERROR(VLOOKUP(A6327,bip!$A:$Z,3,0),"")</f>
      </c>
    </row>
    <row r="6328" spans="1:15" ht="13.2">
      <c r="A6328" t="s">
        <v>5294</v>
      </c>
      <c r="B6328" t="s">
        <v>5294</v>
      </c>
      <c r="C6328" t="s">
        <v>15155</v>
      </c>
      <c r="D6328" t="s">
        <v>39526</v>
      </c>
      <c r="E6328" t="s">
        <v>43663</v>
      </c>
      <c r="F6328">
        <v>5</v>
      </c>
      <c r="G6328">
        <v>100</v>
      </c>
      <c r="H6328" s="1">
        <v>175</v>
      </c>
      <c r="I6328" s="87"/>
      <c r="K6328" s="86" t="s">
        <v>17485</v>
      </c>
      <c r="L6328" s="86" t="s">
        <v>17486</v>
      </c>
      <c r="N6328">
        <f>IFERROR(VLOOKUP(A6328,bip!$A:$C,2,0),"")</f>
      </c>
      <c r="O6328">
        <f>IFERROR(VLOOKUP(A6328,bip!$A:$Z,3,0),"")</f>
      </c>
    </row>
    <row r="6329" spans="1:15" ht="13.2">
      <c r="A6329" t="s">
        <v>5296</v>
      </c>
      <c r="B6329" t="s">
        <v>5296</v>
      </c>
      <c r="C6329" t="s">
        <v>15155</v>
      </c>
      <c r="D6329" t="s">
        <v>39527</v>
      </c>
      <c r="E6329" t="s">
        <v>43664</v>
      </c>
      <c r="F6329">
        <v>5</v>
      </c>
      <c r="G6329">
        <v>100</v>
      </c>
      <c r="H6329" s="1">
        <v>223</v>
      </c>
      <c r="I6329" s="87"/>
      <c r="K6329" s="86" t="s">
        <v>17485</v>
      </c>
      <c r="L6329" s="86" t="s">
        <v>17486</v>
      </c>
      <c r="N6329">
        <f>IFERROR(VLOOKUP(A6329,bip!$A:$C,2,0),"")</f>
      </c>
      <c r="O6329">
        <f>IFERROR(VLOOKUP(A6329,bip!$A:$Z,3,0),"")</f>
      </c>
    </row>
    <row r="6330" spans="1:15" ht="13.2">
      <c r="A6330" t="s">
        <v>5298</v>
      </c>
      <c r="B6330" t="s">
        <v>5298</v>
      </c>
      <c r="C6330" t="s">
        <v>15155</v>
      </c>
      <c r="D6330" t="s">
        <v>39528</v>
      </c>
      <c r="E6330" t="s">
        <v>43665</v>
      </c>
      <c r="F6330">
        <v>5</v>
      </c>
      <c r="G6330">
        <v>100</v>
      </c>
      <c r="H6330" s="1">
        <v>230</v>
      </c>
      <c r="I6330" s="87"/>
      <c r="K6330" s="86" t="s">
        <v>17485</v>
      </c>
      <c r="L6330" s="86" t="s">
        <v>17486</v>
      </c>
      <c r="N6330">
        <f>IFERROR(VLOOKUP(A6330,bip!$A:$C,2,0),"")</f>
      </c>
      <c r="O6330">
        <f>IFERROR(VLOOKUP(A6330,bip!$A:$Z,3,0),"")</f>
      </c>
    </row>
    <row r="6331" spans="1:15" ht="13.2">
      <c r="A6331" t="s">
        <v>5300</v>
      </c>
      <c r="B6331" t="s">
        <v>5300</v>
      </c>
      <c r="C6331" t="s">
        <v>15155</v>
      </c>
      <c r="D6331" t="s">
        <v>39529</v>
      </c>
      <c r="E6331" t="s">
        <v>43666</v>
      </c>
      <c r="F6331">
        <v>5</v>
      </c>
      <c r="G6331">
        <v>250</v>
      </c>
      <c r="H6331" s="1">
        <v>300</v>
      </c>
      <c r="I6331" s="87"/>
      <c r="K6331" s="86" t="s">
        <v>17485</v>
      </c>
      <c r="L6331" s="86" t="s">
        <v>17486</v>
      </c>
      <c r="N6331">
        <f>IFERROR(VLOOKUP(A6331,bip!$A:$C,2,0),"")</f>
      </c>
      <c r="O6331">
        <f>IFERROR(VLOOKUP(A6331,bip!$A:$Z,3,0),"")</f>
      </c>
    </row>
    <row r="6332" spans="1:15" ht="13.2">
      <c r="A6332" t="s">
        <v>5302</v>
      </c>
      <c r="B6332" t="s">
        <v>5302</v>
      </c>
      <c r="C6332" t="s">
        <v>15155</v>
      </c>
      <c r="D6332" t="s">
        <v>39530</v>
      </c>
      <c r="E6332" t="s">
        <v>43667</v>
      </c>
      <c r="F6332">
        <v>5</v>
      </c>
      <c r="G6332">
        <v>200</v>
      </c>
      <c r="H6332" s="1">
        <v>375</v>
      </c>
      <c r="I6332" s="87"/>
      <c r="K6332" s="86" t="s">
        <v>17485</v>
      </c>
      <c r="L6332" s="86" t="s">
        <v>17486</v>
      </c>
      <c r="N6332">
        <f>IFERROR(VLOOKUP(A6332,bip!$A:$C,2,0),"")</f>
      </c>
      <c r="O6332">
        <f>IFERROR(VLOOKUP(A6332,bip!$A:$Z,3,0),"")</f>
      </c>
    </row>
    <row r="6333" spans="1:15" ht="13.2">
      <c r="A6333" t="s">
        <v>5285</v>
      </c>
      <c r="B6333" t="s">
        <v>5285</v>
      </c>
      <c r="C6333" t="s">
        <v>15155</v>
      </c>
      <c r="D6333" t="s">
        <v>39531</v>
      </c>
      <c r="E6333" t="s">
        <v>43668</v>
      </c>
      <c r="F6333">
        <v>10</v>
      </c>
      <c r="G6333">
        <v>300</v>
      </c>
      <c r="H6333" s="1">
        <v>68</v>
      </c>
      <c r="I6333" s="87"/>
      <c r="K6333" s="86" t="s">
        <v>17485</v>
      </c>
      <c r="L6333" s="86" t="s">
        <v>17486</v>
      </c>
      <c r="N6333">
        <f>IFERROR(VLOOKUP(A6333,bip!$A:$C,2,0),"")</f>
      </c>
      <c r="O6333">
        <f>IFERROR(VLOOKUP(A6333,bip!$A:$Z,3,0),"")</f>
      </c>
    </row>
    <row r="6334" spans="1:15" ht="13.2">
      <c r="A6334" t="s">
        <v>5279</v>
      </c>
      <c r="B6334" t="s">
        <v>5279</v>
      </c>
      <c r="C6334" t="s">
        <v>15155</v>
      </c>
      <c r="D6334" t="s">
        <v>39532</v>
      </c>
      <c r="E6334" t="s">
        <v>43669</v>
      </c>
      <c r="F6334">
        <v>10</v>
      </c>
      <c r="G6334">
        <v>500</v>
      </c>
      <c r="H6334" s="1">
        <v>46</v>
      </c>
      <c r="I6334" s="87"/>
      <c r="K6334" s="86" t="s">
        <v>17485</v>
      </c>
      <c r="L6334" s="86" t="s">
        <v>17486</v>
      </c>
      <c r="N6334">
        <f>IFERROR(VLOOKUP(A6334,bip!$A:$C,2,0),"")</f>
      </c>
      <c r="O6334">
        <f>IFERROR(VLOOKUP(A6334,bip!$A:$Z,3,0),"")</f>
      </c>
    </row>
    <row r="6335" spans="1:15" ht="13.2">
      <c r="A6335" t="s">
        <v>5308</v>
      </c>
      <c r="B6335" t="s">
        <v>5308</v>
      </c>
      <c r="C6335" t="s">
        <v>15155</v>
      </c>
      <c r="D6335" t="s">
        <v>39533</v>
      </c>
      <c r="E6335" t="s">
        <v>43670</v>
      </c>
      <c r="F6335">
        <v>1</v>
      </c>
      <c r="G6335">
        <v>20</v>
      </c>
      <c r="H6335" s="1">
        <v>1406</v>
      </c>
      <c r="I6335" s="87"/>
      <c r="K6335" s="86" t="s">
        <v>17485</v>
      </c>
      <c r="L6335" s="86" t="s">
        <v>17486</v>
      </c>
      <c r="N6335">
        <f>IFERROR(VLOOKUP(A6335,bip!$A:$C,2,0),"")</f>
      </c>
      <c r="O6335">
        <f>IFERROR(VLOOKUP(A6335,bip!$A:$Z,3,0),"")</f>
      </c>
    </row>
    <row r="6336" spans="1:15" ht="13.2">
      <c r="A6336" t="s">
        <v>5297</v>
      </c>
      <c r="B6336" t="s">
        <v>5297</v>
      </c>
      <c r="C6336" t="s">
        <v>15155</v>
      </c>
      <c r="D6336" t="s">
        <v>39534</v>
      </c>
      <c r="E6336" t="s">
        <v>43671</v>
      </c>
      <c r="F6336">
        <v>5</v>
      </c>
      <c r="G6336">
        <v>250</v>
      </c>
      <c r="H6336" s="1">
        <v>223</v>
      </c>
      <c r="I6336" s="87"/>
      <c r="K6336" s="86" t="s">
        <v>17485</v>
      </c>
      <c r="L6336" s="86" t="s">
        <v>17486</v>
      </c>
      <c r="N6336">
        <f>IFERROR(VLOOKUP(A6336,bip!$A:$C,2,0),"")</f>
      </c>
      <c r="O6336">
        <f>IFERROR(VLOOKUP(A6336,bip!$A:$Z,3,0),"")</f>
      </c>
    </row>
    <row r="6337" spans="1:15" ht="13.2">
      <c r="A6337" t="s">
        <v>5304</v>
      </c>
      <c r="B6337" t="s">
        <v>5304</v>
      </c>
      <c r="C6337" t="s">
        <v>15155</v>
      </c>
      <c r="D6337" t="s">
        <v>39535</v>
      </c>
      <c r="E6337" t="s">
        <v>43672</v>
      </c>
      <c r="F6337">
        <v>5</v>
      </c>
      <c r="G6337">
        <v>250</v>
      </c>
      <c r="H6337" s="1">
        <v>386</v>
      </c>
      <c r="I6337" s="87"/>
      <c r="K6337" s="86" t="s">
        <v>17485</v>
      </c>
      <c r="L6337" s="86" t="s">
        <v>17486</v>
      </c>
      <c r="N6337">
        <f>IFERROR(VLOOKUP(A6337,bip!$A:$C,2,0),"")</f>
      </c>
      <c r="O6337">
        <f>IFERROR(VLOOKUP(A6337,bip!$A:$Z,3,0),"")</f>
      </c>
    </row>
    <row r="6338" spans="1:15" ht="13.2">
      <c r="A6338" t="s">
        <v>5293</v>
      </c>
      <c r="B6338" t="s">
        <v>5293</v>
      </c>
      <c r="C6338" t="s">
        <v>15155</v>
      </c>
      <c r="D6338" t="s">
        <v>39536</v>
      </c>
      <c r="E6338" t="s">
        <v>43673</v>
      </c>
      <c r="F6338">
        <v>5</v>
      </c>
      <c r="G6338">
        <v>250</v>
      </c>
      <c r="H6338" s="1">
        <v>155</v>
      </c>
      <c r="I6338" s="87"/>
      <c r="K6338" s="86" t="s">
        <v>17485</v>
      </c>
      <c r="L6338" s="86" t="s">
        <v>17486</v>
      </c>
      <c r="N6338">
        <f>IFERROR(VLOOKUP(A6338,bip!$A:$C,2,0),"")</f>
      </c>
      <c r="O6338">
        <f>IFERROR(VLOOKUP(A6338,bip!$A:$Z,3,0),"")</f>
      </c>
    </row>
    <row r="6339" spans="1:15" ht="13.2">
      <c r="A6339" t="s">
        <v>5283</v>
      </c>
      <c r="B6339" t="s">
        <v>5283</v>
      </c>
      <c r="C6339" t="s">
        <v>15155</v>
      </c>
      <c r="D6339" t="s">
        <v>39537</v>
      </c>
      <c r="E6339" t="s">
        <v>43674</v>
      </c>
      <c r="F6339">
        <v>10</v>
      </c>
      <c r="G6339">
        <v>300</v>
      </c>
      <c r="H6339" s="1">
        <v>56</v>
      </c>
      <c r="I6339" s="87"/>
      <c r="K6339" s="86" t="s">
        <v>17485</v>
      </c>
      <c r="L6339" s="86" t="s">
        <v>17486</v>
      </c>
      <c r="N6339">
        <f>IFERROR(VLOOKUP(A6339,bip!$A:$C,2,0),"")</f>
      </c>
      <c r="O6339">
        <f>IFERROR(VLOOKUP(A6339,bip!$A:$Z,3,0),"")</f>
      </c>
    </row>
    <row r="6340" spans="1:15" ht="13.2">
      <c r="A6340" t="s">
        <v>5278</v>
      </c>
      <c r="B6340" t="s">
        <v>5278</v>
      </c>
      <c r="C6340" t="s">
        <v>15155</v>
      </c>
      <c r="D6340" t="s">
        <v>39538</v>
      </c>
      <c r="E6340" t="s">
        <v>43675</v>
      </c>
      <c r="F6340">
        <v>10</v>
      </c>
      <c r="G6340">
        <v>100</v>
      </c>
      <c r="H6340" s="1">
        <v>46</v>
      </c>
      <c r="I6340" s="87"/>
      <c r="K6340" s="86" t="s">
        <v>17485</v>
      </c>
      <c r="L6340" s="86" t="s">
        <v>17486</v>
      </c>
      <c r="N6340">
        <f>IFERROR(VLOOKUP(A6340,bip!$A:$C,2,0),"")</f>
      </c>
      <c r="O6340">
        <f>IFERROR(VLOOKUP(A6340,bip!$A:$Z,3,0),"")</f>
      </c>
    </row>
    <row r="6341" spans="1:15" ht="13.2">
      <c r="A6341" t="s">
        <v>5307</v>
      </c>
      <c r="B6341" t="s">
        <v>5307</v>
      </c>
      <c r="C6341" t="s">
        <v>15155</v>
      </c>
      <c r="D6341" t="s">
        <v>39539</v>
      </c>
      <c r="E6341" t="s">
        <v>43676</v>
      </c>
      <c r="F6341">
        <v>1</v>
      </c>
      <c r="G6341">
        <v>50</v>
      </c>
      <c r="H6341" s="1">
        <v>954</v>
      </c>
      <c r="I6341" s="87"/>
      <c r="K6341" s="86" t="s">
        <v>17485</v>
      </c>
      <c r="L6341" s="86" t="s">
        <v>17486</v>
      </c>
      <c r="N6341">
        <f>IFERROR(VLOOKUP(A6341,bip!$A:$C,2,0),"")</f>
      </c>
      <c r="O6341">
        <f>IFERROR(VLOOKUP(A6341,bip!$A:$Z,3,0),"")</f>
      </c>
    </row>
    <row r="6342" spans="1:15" ht="13.2">
      <c r="A6342" t="s">
        <v>5301</v>
      </c>
      <c r="B6342" t="s">
        <v>5301</v>
      </c>
      <c r="C6342" t="s">
        <v>15155</v>
      </c>
      <c r="D6342" t="s">
        <v>39540</v>
      </c>
      <c r="E6342" t="s">
        <v>43677</v>
      </c>
      <c r="F6342">
        <v>5</v>
      </c>
      <c r="G6342">
        <v>80</v>
      </c>
      <c r="H6342" s="1">
        <v>314</v>
      </c>
      <c r="I6342" s="87"/>
      <c r="K6342" s="86" t="s">
        <v>17485</v>
      </c>
      <c r="L6342" s="86" t="s">
        <v>17486</v>
      </c>
      <c r="N6342">
        <f>IFERROR(VLOOKUP(A6342,bip!$A:$C,2,0),"")</f>
      </c>
      <c r="O6342">
        <f>IFERROR(VLOOKUP(A6342,bip!$A:$Z,3,0),"")</f>
      </c>
    </row>
    <row r="6343" spans="1:15" ht="13.2">
      <c r="A6343" t="s">
        <v>5287</v>
      </c>
      <c r="B6343" t="s">
        <v>5287</v>
      </c>
      <c r="C6343" t="s">
        <v>15155</v>
      </c>
      <c r="D6343" t="s">
        <v>39541</v>
      </c>
      <c r="E6343" t="s">
        <v>43678</v>
      </c>
      <c r="F6343">
        <v>10</v>
      </c>
      <c r="G6343">
        <v>360</v>
      </c>
      <c r="H6343" s="1">
        <v>86</v>
      </c>
      <c r="I6343" s="87"/>
      <c r="K6343" s="86" t="s">
        <v>17485</v>
      </c>
      <c r="L6343" s="86" t="s">
        <v>17486</v>
      </c>
      <c r="N6343">
        <f>IFERROR(VLOOKUP(A6343,bip!$A:$C,2,0),"")</f>
      </c>
      <c r="O6343">
        <f>IFERROR(VLOOKUP(A6343,bip!$A:$Z,3,0),"")</f>
      </c>
    </row>
    <row r="6344" spans="1:15" ht="13.2">
      <c r="A6344" t="s">
        <v>5280</v>
      </c>
      <c r="B6344" t="s">
        <v>5280</v>
      </c>
      <c r="C6344" t="s">
        <v>15155</v>
      </c>
      <c r="D6344" t="s">
        <v>39542</v>
      </c>
      <c r="E6344" t="s">
        <v>43679</v>
      </c>
      <c r="F6344">
        <v>10</v>
      </c>
      <c r="G6344">
        <v>100</v>
      </c>
      <c r="H6344" s="1">
        <v>46</v>
      </c>
      <c r="I6344" s="87"/>
      <c r="K6344" s="86" t="s">
        <v>17485</v>
      </c>
      <c r="L6344" s="86" t="s">
        <v>17486</v>
      </c>
      <c r="N6344">
        <f>IFERROR(VLOOKUP(A6344,bip!$A:$C,2,0),"")</f>
      </c>
      <c r="O6344">
        <f>IFERROR(VLOOKUP(A6344,bip!$A:$Z,3,0),"")</f>
      </c>
    </row>
    <row r="6345" spans="1:15" ht="13.2">
      <c r="A6345" t="s">
        <v>5306</v>
      </c>
      <c r="B6345" t="s">
        <v>5306</v>
      </c>
      <c r="C6345" t="s">
        <v>15155</v>
      </c>
      <c r="D6345" t="s">
        <v>39543</v>
      </c>
      <c r="E6345" t="s">
        <v>43680</v>
      </c>
      <c r="F6345">
        <v>1</v>
      </c>
      <c r="G6345">
        <v>30</v>
      </c>
      <c r="H6345" s="1">
        <v>864</v>
      </c>
      <c r="I6345" s="87"/>
      <c r="K6345" s="86" t="s">
        <v>17485</v>
      </c>
      <c r="L6345" s="86" t="s">
        <v>17486</v>
      </c>
      <c r="N6345">
        <f>IFERROR(VLOOKUP(A6345,bip!$A:$C,2,0),"")</f>
      </c>
      <c r="O6345">
        <f>IFERROR(VLOOKUP(A6345,bip!$A:$Z,3,0),"")</f>
      </c>
    </row>
    <row r="6346" spans="1:15" ht="13.2">
      <c r="A6346" t="s">
        <v>5291</v>
      </c>
      <c r="B6346" t="s">
        <v>5291</v>
      </c>
      <c r="C6346" t="s">
        <v>15155</v>
      </c>
      <c r="D6346" t="s">
        <v>39544</v>
      </c>
      <c r="E6346" t="s">
        <v>43681</v>
      </c>
      <c r="F6346">
        <v>5</v>
      </c>
      <c r="G6346">
        <v>400</v>
      </c>
      <c r="H6346" s="1">
        <v>139</v>
      </c>
      <c r="I6346" s="87"/>
      <c r="K6346" s="86" t="s">
        <v>17485</v>
      </c>
      <c r="L6346" s="86" t="s">
        <v>17486</v>
      </c>
      <c r="N6346">
        <f>IFERROR(VLOOKUP(A6346,bip!$A:$C,2,0),"")</f>
      </c>
      <c r="O6346">
        <f>IFERROR(VLOOKUP(A6346,bip!$A:$Z,3,0),"")</f>
      </c>
    </row>
    <row r="6347" spans="1:15" ht="13.2">
      <c r="A6347" t="s">
        <v>5282</v>
      </c>
      <c r="B6347" t="s">
        <v>5282</v>
      </c>
      <c r="C6347" t="s">
        <v>15155</v>
      </c>
      <c r="D6347" t="s">
        <v>39545</v>
      </c>
      <c r="E6347" t="s">
        <v>43682</v>
      </c>
      <c r="F6347">
        <v>10</v>
      </c>
      <c r="G6347">
        <v>300</v>
      </c>
      <c r="H6347" s="1">
        <v>49</v>
      </c>
      <c r="I6347" s="87"/>
      <c r="K6347" s="86" t="s">
        <v>17485</v>
      </c>
      <c r="L6347" s="86" t="s">
        <v>17486</v>
      </c>
      <c r="N6347">
        <f>IFERROR(VLOOKUP(A6347,bip!$A:$C,2,0),"")</f>
      </c>
      <c r="O6347">
        <f>IFERROR(VLOOKUP(A6347,bip!$A:$Z,3,0),"")</f>
      </c>
    </row>
    <row r="6348" spans="1:15" ht="13.2">
      <c r="A6348" t="s">
        <v>5276</v>
      </c>
      <c r="B6348" t="s">
        <v>5276</v>
      </c>
      <c r="C6348" t="s">
        <v>15155</v>
      </c>
      <c r="D6348" t="s">
        <v>39546</v>
      </c>
      <c r="E6348" t="s">
        <v>29283</v>
      </c>
      <c r="F6348">
        <v>1</v>
      </c>
      <c r="G6348">
        <v>12</v>
      </c>
      <c r="H6348" s="1">
        <v>2755</v>
      </c>
      <c r="I6348" s="87"/>
      <c r="K6348" s="86" t="s">
        <v>17485</v>
      </c>
      <c r="L6348" s="86" t="s">
        <v>17486</v>
      </c>
      <c r="N6348">
        <f>IFERROR(VLOOKUP(A6348,bip!$A:$C,2,0),"")</f>
      </c>
      <c r="O6348">
        <f>IFERROR(VLOOKUP(A6348,bip!$A:$Z,3,0),"")</f>
      </c>
    </row>
    <row r="6349" spans="1:15" ht="13.2">
      <c r="A6349" t="s">
        <v>5275</v>
      </c>
      <c r="B6349" t="s">
        <v>5275</v>
      </c>
      <c r="C6349" t="s">
        <v>15155</v>
      </c>
      <c r="D6349" t="s">
        <v>43683</v>
      </c>
      <c r="E6349" t="s">
        <v>29284</v>
      </c>
      <c r="F6349">
        <v>1</v>
      </c>
      <c r="G6349">
        <v>12</v>
      </c>
      <c r="H6349" s="1">
        <v>5024</v>
      </c>
      <c r="I6349" s="87"/>
      <c r="K6349" s="86" t="s">
        <v>17485</v>
      </c>
      <c r="L6349" s="86" t="s">
        <v>17486</v>
      </c>
      <c r="N6349">
        <f>IFERROR(VLOOKUP(A6349,bip!$A:$C,2,0),"")</f>
      </c>
      <c r="O6349">
        <f>IFERROR(VLOOKUP(A6349,bip!$A:$Z,3,0),"")</f>
      </c>
    </row>
    <row r="6350" spans="1:15" ht="13.2">
      <c r="A6350" t="s">
        <v>5315</v>
      </c>
      <c r="B6350" t="s">
        <v>5315</v>
      </c>
      <c r="C6350" t="s">
        <v>15155</v>
      </c>
      <c r="D6350" t="s">
        <v>39514</v>
      </c>
      <c r="E6350" t="s">
        <v>43651</v>
      </c>
      <c r="F6350">
        <v>10</v>
      </c>
      <c r="G6350">
        <v>2500</v>
      </c>
      <c r="H6350" s="1">
        <v>22</v>
      </c>
      <c r="I6350" s="87"/>
      <c r="K6350" s="86" t="s">
        <v>17485</v>
      </c>
      <c r="L6350" s="86" t="s">
        <v>17486</v>
      </c>
      <c r="N6350">
        <f>IFERROR(VLOOKUP(A6350,bip!$A:$C,2,0),"")</f>
      </c>
      <c r="O6350">
        <f>IFERROR(VLOOKUP(A6350,bip!$A:$Z,3,0),"")</f>
      </c>
    </row>
    <row r="6351" spans="1:15" ht="13.2">
      <c r="A6351" t="s">
        <v>5342</v>
      </c>
      <c r="B6351" t="s">
        <v>5342</v>
      </c>
      <c r="C6351" t="s">
        <v>15155</v>
      </c>
      <c r="D6351" t="s">
        <v>39515</v>
      </c>
      <c r="E6351" t="s">
        <v>43652</v>
      </c>
      <c r="F6351">
        <v>5</v>
      </c>
      <c r="G6351">
        <v>300</v>
      </c>
      <c r="H6351" s="1">
        <v>259</v>
      </c>
      <c r="I6351" s="87"/>
      <c r="K6351" s="86" t="s">
        <v>17485</v>
      </c>
      <c r="L6351" s="86" t="s">
        <v>17486</v>
      </c>
      <c r="N6351">
        <f>IFERROR(VLOOKUP(A6351,bip!$A:$C,2,0),"")</f>
      </c>
      <c r="O6351">
        <f>IFERROR(VLOOKUP(A6351,bip!$A:$Z,3,0),"")</f>
      </c>
    </row>
    <row r="6352" spans="1:15" ht="13.2">
      <c r="A6352" t="s">
        <v>5313</v>
      </c>
      <c r="B6352" t="s">
        <v>5313</v>
      </c>
      <c r="C6352" t="s">
        <v>15155</v>
      </c>
      <c r="D6352" t="s">
        <v>39548</v>
      </c>
      <c r="E6352" t="s">
        <v>43684</v>
      </c>
      <c r="F6352">
        <v>10</v>
      </c>
      <c r="G6352">
        <v>2400</v>
      </c>
      <c r="H6352" s="1">
        <v>9.5</v>
      </c>
      <c r="I6352" s="87"/>
      <c r="K6352" s="86" t="s">
        <v>17485</v>
      </c>
      <c r="L6352" s="86" t="s">
        <v>17486</v>
      </c>
      <c r="N6352">
        <f>IFERROR(VLOOKUP(A6352,bip!$A:$C,2,0),"")</f>
      </c>
      <c r="O6352">
        <f>IFERROR(VLOOKUP(A6352,bip!$A:$Z,3,0),"")</f>
      </c>
    </row>
    <row r="6353" spans="1:15" ht="13.2">
      <c r="A6353" t="s">
        <v>5327</v>
      </c>
      <c r="B6353" t="s">
        <v>5327</v>
      </c>
      <c r="C6353" t="s">
        <v>15155</v>
      </c>
      <c r="D6353" t="s">
        <v>39516</v>
      </c>
      <c r="E6353" t="s">
        <v>43653</v>
      </c>
      <c r="F6353">
        <v>10</v>
      </c>
      <c r="G6353">
        <v>600</v>
      </c>
      <c r="H6353" s="1">
        <v>64</v>
      </c>
      <c r="I6353" s="87"/>
      <c r="K6353" s="86" t="s">
        <v>17485</v>
      </c>
      <c r="L6353" s="86" t="s">
        <v>17486</v>
      </c>
      <c r="N6353">
        <f>IFERROR(VLOOKUP(A6353,bip!$A:$C,2,0),"")</f>
      </c>
      <c r="O6353">
        <f>IFERROR(VLOOKUP(A6353,bip!$A:$Z,3,0),"")</f>
      </c>
    </row>
    <row r="6354" spans="1:15" ht="13.2">
      <c r="A6354" t="s">
        <v>5312</v>
      </c>
      <c r="B6354" t="s">
        <v>5312</v>
      </c>
      <c r="C6354" t="s">
        <v>15155</v>
      </c>
      <c r="D6354" t="s">
        <v>39549</v>
      </c>
      <c r="E6354" t="s">
        <v>43685</v>
      </c>
      <c r="F6354">
        <v>10</v>
      </c>
      <c r="G6354">
        <v>1000</v>
      </c>
      <c r="H6354" s="1">
        <v>9.6999999999999993</v>
      </c>
      <c r="I6354" s="87"/>
      <c r="K6354" s="86" t="s">
        <v>17485</v>
      </c>
      <c r="L6354" s="86" t="s">
        <v>17486</v>
      </c>
      <c r="N6354">
        <f>IFERROR(VLOOKUP(A6354,bip!$A:$C,2,0),"")</f>
      </c>
      <c r="O6354">
        <f>IFERROR(VLOOKUP(A6354,bip!$A:$Z,3,0),"")</f>
      </c>
    </row>
    <row r="6355" spans="1:15" ht="13.2">
      <c r="A6355" t="s">
        <v>5319</v>
      </c>
      <c r="B6355" t="s">
        <v>5319</v>
      </c>
      <c r="C6355" t="s">
        <v>15155</v>
      </c>
      <c r="D6355" t="s">
        <v>39517</v>
      </c>
      <c r="E6355" t="s">
        <v>43654</v>
      </c>
      <c r="F6355">
        <v>10</v>
      </c>
      <c r="G6355">
        <v>2400</v>
      </c>
      <c r="H6355" s="1">
        <v>25</v>
      </c>
      <c r="I6355" s="87"/>
      <c r="K6355" s="86" t="s">
        <v>17485</v>
      </c>
      <c r="L6355" s="86" t="s">
        <v>17486</v>
      </c>
      <c r="N6355">
        <f>IFERROR(VLOOKUP(A6355,bip!$A:$C,2,0),"")</f>
      </c>
      <c r="O6355">
        <f>IFERROR(VLOOKUP(A6355,bip!$A:$Z,3,0),"")</f>
      </c>
    </row>
    <row r="6356" spans="1:15" ht="13.2">
      <c r="A6356" t="s">
        <v>5354</v>
      </c>
      <c r="B6356" t="s">
        <v>5354</v>
      </c>
      <c r="C6356" t="s">
        <v>15155</v>
      </c>
      <c r="D6356" t="s">
        <v>39550</v>
      </c>
      <c r="E6356" t="s">
        <v>20291</v>
      </c>
      <c r="F6356">
        <v>1</v>
      </c>
      <c r="G6356">
        <v>50</v>
      </c>
      <c r="H6356" s="1">
        <v>888</v>
      </c>
      <c r="I6356" s="87"/>
      <c r="K6356" s="86" t="s">
        <v>17485</v>
      </c>
      <c r="L6356" s="86" t="s">
        <v>17486</v>
      </c>
      <c r="N6356">
        <f>IFERROR(VLOOKUP(A6356,bip!$A:$C,2,0),"")</f>
      </c>
      <c r="O6356">
        <f>IFERROR(VLOOKUP(A6356,bip!$A:$Z,3,0),"")</f>
      </c>
    </row>
    <row r="6357" spans="1:15" ht="13.2">
      <c r="A6357" t="s">
        <v>5333</v>
      </c>
      <c r="B6357" t="s">
        <v>5333</v>
      </c>
      <c r="C6357" t="s">
        <v>15155</v>
      </c>
      <c r="D6357" t="s">
        <v>39518</v>
      </c>
      <c r="E6357" t="s">
        <v>43655</v>
      </c>
      <c r="F6357">
        <v>5</v>
      </c>
      <c r="G6357">
        <v>300</v>
      </c>
      <c r="H6357" s="1">
        <v>138</v>
      </c>
      <c r="I6357" s="87"/>
      <c r="K6357" s="86" t="s">
        <v>17485</v>
      </c>
      <c r="L6357" s="86" t="s">
        <v>17486</v>
      </c>
      <c r="N6357">
        <f>IFERROR(VLOOKUP(A6357,bip!$A:$C,2,0),"")</f>
      </c>
      <c r="O6357">
        <f>IFERROR(VLOOKUP(A6357,bip!$A:$Z,3,0),"")</f>
      </c>
    </row>
    <row r="6358" spans="1:15" ht="13.2">
      <c r="A6358" t="s">
        <v>5322</v>
      </c>
      <c r="B6358" t="s">
        <v>5322</v>
      </c>
      <c r="C6358" t="s">
        <v>15155</v>
      </c>
      <c r="D6358" t="s">
        <v>39519</v>
      </c>
      <c r="E6358" t="s">
        <v>43656</v>
      </c>
      <c r="F6358">
        <v>10</v>
      </c>
      <c r="G6358">
        <v>500</v>
      </c>
      <c r="H6358" s="1">
        <v>32</v>
      </c>
      <c r="I6358" s="87"/>
      <c r="K6358" s="86" t="s">
        <v>17485</v>
      </c>
      <c r="L6358" s="86" t="s">
        <v>17486</v>
      </c>
      <c r="N6358">
        <f>IFERROR(VLOOKUP(A6358,bip!$A:$C,2,0),"")</f>
      </c>
      <c r="O6358">
        <f>IFERROR(VLOOKUP(A6358,bip!$A:$Z,3,0),"")</f>
      </c>
    </row>
    <row r="6359" spans="1:15" ht="13.2">
      <c r="A6359" t="s">
        <v>5337</v>
      </c>
      <c r="B6359" t="s">
        <v>5337</v>
      </c>
      <c r="C6359" t="s">
        <v>15155</v>
      </c>
      <c r="D6359" t="s">
        <v>39520</v>
      </c>
      <c r="E6359" t="s">
        <v>43657</v>
      </c>
      <c r="F6359">
        <v>5</v>
      </c>
      <c r="G6359">
        <v>200</v>
      </c>
      <c r="H6359" s="1">
        <v>178</v>
      </c>
      <c r="I6359" s="87"/>
      <c r="K6359" s="86" t="s">
        <v>17485</v>
      </c>
      <c r="L6359" s="86" t="s">
        <v>17486</v>
      </c>
      <c r="N6359">
        <f>IFERROR(VLOOKUP(A6359,bip!$A:$C,2,0),"")</f>
      </c>
      <c r="O6359">
        <f>IFERROR(VLOOKUP(A6359,bip!$A:$Z,3,0),"")</f>
      </c>
    </row>
    <row r="6360" spans="1:15" ht="13.2">
      <c r="A6360" t="s">
        <v>5324</v>
      </c>
      <c r="B6360" t="s">
        <v>5324</v>
      </c>
      <c r="C6360" t="s">
        <v>15155</v>
      </c>
      <c r="D6360" t="s">
        <v>39521</v>
      </c>
      <c r="E6360" t="s">
        <v>43658</v>
      </c>
      <c r="F6360">
        <v>10</v>
      </c>
      <c r="G6360">
        <v>700</v>
      </c>
      <c r="H6360" s="1">
        <v>46</v>
      </c>
      <c r="I6360" s="87"/>
      <c r="K6360" s="86" t="s">
        <v>17485</v>
      </c>
      <c r="L6360" s="86" t="s">
        <v>17486</v>
      </c>
      <c r="N6360">
        <f>IFERROR(VLOOKUP(A6360,bip!$A:$C,2,0),"")</f>
      </c>
      <c r="O6360">
        <f>IFERROR(VLOOKUP(A6360,bip!$A:$Z,3,0),"")</f>
      </c>
    </row>
    <row r="6361" spans="1:15" ht="13.2">
      <c r="A6361" t="s">
        <v>5341</v>
      </c>
      <c r="B6361" t="s">
        <v>5341</v>
      </c>
      <c r="C6361" t="s">
        <v>15155</v>
      </c>
      <c r="D6361" t="s">
        <v>39522</v>
      </c>
      <c r="E6361" t="s">
        <v>43659</v>
      </c>
      <c r="F6361">
        <v>5</v>
      </c>
      <c r="G6361">
        <v>100</v>
      </c>
      <c r="H6361" s="1">
        <v>251</v>
      </c>
      <c r="I6361" s="87"/>
      <c r="K6361" s="86" t="s">
        <v>17485</v>
      </c>
      <c r="L6361" s="86" t="s">
        <v>17486</v>
      </c>
      <c r="N6361">
        <f>IFERROR(VLOOKUP(A6361,bip!$A:$C,2,0),"")</f>
      </c>
      <c r="O6361">
        <f>IFERROR(VLOOKUP(A6361,bip!$A:$Z,3,0),"")</f>
      </c>
    </row>
    <row r="6362" spans="1:15" ht="13.2">
      <c r="A6362" t="s">
        <v>5326</v>
      </c>
      <c r="B6362" t="s">
        <v>5326</v>
      </c>
      <c r="C6362" t="s">
        <v>15155</v>
      </c>
      <c r="D6362" t="s">
        <v>39523</v>
      </c>
      <c r="E6362" t="s">
        <v>43660</v>
      </c>
      <c r="F6362">
        <v>10</v>
      </c>
      <c r="G6362">
        <v>500</v>
      </c>
      <c r="H6362" s="1">
        <v>56</v>
      </c>
      <c r="I6362" s="87"/>
      <c r="K6362" s="86" t="s">
        <v>17485</v>
      </c>
      <c r="L6362" s="86" t="s">
        <v>17486</v>
      </c>
      <c r="N6362">
        <f>IFERROR(VLOOKUP(A6362,bip!$A:$C,2,0),"")</f>
      </c>
      <c r="O6362">
        <f>IFERROR(VLOOKUP(A6362,bip!$A:$Z,3,0),"")</f>
      </c>
    </row>
    <row r="6363" spans="1:15" ht="13.2">
      <c r="A6363" t="s">
        <v>5344</v>
      </c>
      <c r="B6363" t="s">
        <v>5344</v>
      </c>
      <c r="C6363" t="s">
        <v>15155</v>
      </c>
      <c r="D6363" t="s">
        <v>39551</v>
      </c>
      <c r="E6363" t="s">
        <v>43686</v>
      </c>
      <c r="F6363">
        <v>1</v>
      </c>
      <c r="G6363">
        <v>100</v>
      </c>
      <c r="H6363" s="1">
        <v>494</v>
      </c>
      <c r="I6363" s="87"/>
      <c r="K6363" s="86" t="s">
        <v>17485</v>
      </c>
      <c r="L6363" s="86" t="s">
        <v>17486</v>
      </c>
      <c r="N6363">
        <f>IFERROR(VLOOKUP(A6363,bip!$A:$C,2,0),"")</f>
      </c>
      <c r="O6363">
        <f>IFERROR(VLOOKUP(A6363,bip!$A:$Z,3,0),"")</f>
      </c>
    </row>
    <row r="6364" spans="1:15" ht="13.2">
      <c r="A6364" t="s">
        <v>5328</v>
      </c>
      <c r="B6364" t="s">
        <v>5328</v>
      </c>
      <c r="C6364" t="s">
        <v>15155</v>
      </c>
      <c r="D6364" t="s">
        <v>39524</v>
      </c>
      <c r="E6364" t="s">
        <v>43661</v>
      </c>
      <c r="F6364">
        <v>5</v>
      </c>
      <c r="G6364">
        <v>600</v>
      </c>
      <c r="H6364" s="1">
        <v>74</v>
      </c>
      <c r="I6364" s="87"/>
      <c r="K6364" s="86" t="s">
        <v>17485</v>
      </c>
      <c r="L6364" s="86" t="s">
        <v>17486</v>
      </c>
      <c r="N6364">
        <f>IFERROR(VLOOKUP(A6364,bip!$A:$C,2,0),"")</f>
      </c>
      <c r="O6364">
        <f>IFERROR(VLOOKUP(A6364,bip!$A:$Z,3,0),"")</f>
      </c>
    </row>
    <row r="6365" spans="1:15" ht="13.2">
      <c r="A6365" t="s">
        <v>5348</v>
      </c>
      <c r="B6365" t="s">
        <v>5348</v>
      </c>
      <c r="C6365" t="s">
        <v>15155</v>
      </c>
      <c r="D6365" t="s">
        <v>39552</v>
      </c>
      <c r="E6365" t="s">
        <v>20286</v>
      </c>
      <c r="F6365">
        <v>1</v>
      </c>
      <c r="G6365">
        <v>100</v>
      </c>
      <c r="H6365" s="1">
        <v>580</v>
      </c>
      <c r="I6365" s="87"/>
      <c r="K6365" s="86" t="s">
        <v>17485</v>
      </c>
      <c r="L6365" s="86" t="s">
        <v>17486</v>
      </c>
      <c r="N6365">
        <f>IFERROR(VLOOKUP(A6365,bip!$A:$C,2,0),"")</f>
      </c>
      <c r="O6365">
        <f>IFERROR(VLOOKUP(A6365,bip!$A:$Z,3,0),"")</f>
      </c>
    </row>
    <row r="6366" spans="1:15" ht="13.2">
      <c r="A6366" t="s">
        <v>5330</v>
      </c>
      <c r="B6366" t="s">
        <v>5330</v>
      </c>
      <c r="C6366" t="s">
        <v>15155</v>
      </c>
      <c r="D6366" t="s">
        <v>39525</v>
      </c>
      <c r="E6366" t="s">
        <v>43662</v>
      </c>
      <c r="F6366">
        <v>5</v>
      </c>
      <c r="G6366">
        <v>300</v>
      </c>
      <c r="H6366" s="1">
        <v>93</v>
      </c>
      <c r="I6366" s="87"/>
      <c r="K6366" s="86" t="s">
        <v>17485</v>
      </c>
      <c r="L6366" s="86" t="s">
        <v>17486</v>
      </c>
      <c r="N6366">
        <f>IFERROR(VLOOKUP(A6366,bip!$A:$C,2,0),"")</f>
      </c>
      <c r="O6366">
        <f>IFERROR(VLOOKUP(A6366,bip!$A:$Z,3,0),"")</f>
      </c>
    </row>
    <row r="6367" spans="1:15" ht="13.2">
      <c r="A6367" t="s">
        <v>5352</v>
      </c>
      <c r="B6367" t="s">
        <v>5352</v>
      </c>
      <c r="C6367" t="s">
        <v>15155</v>
      </c>
      <c r="D6367" t="s">
        <v>39553</v>
      </c>
      <c r="E6367" t="s">
        <v>20289</v>
      </c>
      <c r="F6367">
        <v>1</v>
      </c>
      <c r="G6367">
        <v>100</v>
      </c>
      <c r="H6367" s="1">
        <v>754</v>
      </c>
      <c r="I6367" s="87"/>
      <c r="K6367" s="86" t="s">
        <v>17485</v>
      </c>
      <c r="L6367" s="86" t="s">
        <v>17486</v>
      </c>
      <c r="N6367">
        <f>IFERROR(VLOOKUP(A6367,bip!$A:$C,2,0),"")</f>
      </c>
      <c r="O6367">
        <f>IFERROR(VLOOKUP(A6367,bip!$A:$Z,3,0),"")</f>
      </c>
    </row>
    <row r="6368" spans="1:15" ht="13.2">
      <c r="A6368" t="s">
        <v>5332</v>
      </c>
      <c r="B6368" t="s">
        <v>5332</v>
      </c>
      <c r="C6368" t="s">
        <v>15155</v>
      </c>
      <c r="D6368" t="s">
        <v>39526</v>
      </c>
      <c r="E6368" t="s">
        <v>43663</v>
      </c>
      <c r="F6368">
        <v>5</v>
      </c>
      <c r="G6368">
        <v>300</v>
      </c>
      <c r="H6368" s="1">
        <v>117</v>
      </c>
      <c r="I6368" s="87"/>
      <c r="K6368" s="86" t="s">
        <v>17485</v>
      </c>
      <c r="L6368" s="86" t="s">
        <v>17486</v>
      </c>
      <c r="N6368">
        <f>IFERROR(VLOOKUP(A6368,bip!$A:$C,2,0),"")</f>
      </c>
      <c r="O6368">
        <f>IFERROR(VLOOKUP(A6368,bip!$A:$Z,3,0),"")</f>
      </c>
    </row>
    <row r="6369" spans="1:15" ht="13.2">
      <c r="A6369" t="s">
        <v>5334</v>
      </c>
      <c r="B6369" t="s">
        <v>5334</v>
      </c>
      <c r="C6369" t="s">
        <v>15155</v>
      </c>
      <c r="D6369" t="s">
        <v>39527</v>
      </c>
      <c r="E6369" t="s">
        <v>43664</v>
      </c>
      <c r="F6369">
        <v>5</v>
      </c>
      <c r="G6369">
        <v>200</v>
      </c>
      <c r="H6369" s="1">
        <v>150</v>
      </c>
      <c r="I6369" s="87"/>
      <c r="K6369" s="86" t="s">
        <v>17485</v>
      </c>
      <c r="L6369" s="86" t="s">
        <v>17486</v>
      </c>
      <c r="N6369">
        <f>IFERROR(VLOOKUP(A6369,bip!$A:$C,2,0),"")</f>
      </c>
      <c r="O6369">
        <f>IFERROR(VLOOKUP(A6369,bip!$A:$Z,3,0),"")</f>
      </c>
    </row>
    <row r="6370" spans="1:15" ht="13.2">
      <c r="A6370" t="s">
        <v>5336</v>
      </c>
      <c r="B6370" t="s">
        <v>5336</v>
      </c>
      <c r="C6370" t="s">
        <v>15155</v>
      </c>
      <c r="D6370" t="s">
        <v>39528</v>
      </c>
      <c r="E6370" t="s">
        <v>43665</v>
      </c>
      <c r="F6370">
        <v>5</v>
      </c>
      <c r="G6370">
        <v>200</v>
      </c>
      <c r="H6370" s="1">
        <v>154</v>
      </c>
      <c r="I6370" s="87"/>
      <c r="K6370" s="86" t="s">
        <v>17485</v>
      </c>
      <c r="L6370" s="86" t="s">
        <v>17486</v>
      </c>
      <c r="N6370">
        <f>IFERROR(VLOOKUP(A6370,bip!$A:$C,2,0),"")</f>
      </c>
      <c r="O6370">
        <f>IFERROR(VLOOKUP(A6370,bip!$A:$Z,3,0),"")</f>
      </c>
    </row>
    <row r="6371" spans="1:15" ht="13.2">
      <c r="A6371" t="s">
        <v>5338</v>
      </c>
      <c r="B6371" t="s">
        <v>5338</v>
      </c>
      <c r="C6371" t="s">
        <v>15155</v>
      </c>
      <c r="D6371" t="s">
        <v>39529</v>
      </c>
      <c r="E6371" t="s">
        <v>43666</v>
      </c>
      <c r="F6371">
        <v>5</v>
      </c>
      <c r="G6371">
        <v>200</v>
      </c>
      <c r="H6371" s="1">
        <v>201</v>
      </c>
      <c r="I6371" s="87"/>
      <c r="K6371" s="86" t="s">
        <v>17485</v>
      </c>
      <c r="L6371" s="86" t="s">
        <v>17486</v>
      </c>
      <c r="N6371">
        <f>IFERROR(VLOOKUP(A6371,bip!$A:$C,2,0),"")</f>
      </c>
      <c r="O6371">
        <f>IFERROR(VLOOKUP(A6371,bip!$A:$Z,3,0),"")</f>
      </c>
    </row>
    <row r="6372" spans="1:15" ht="13.2">
      <c r="A6372" t="s">
        <v>5340</v>
      </c>
      <c r="B6372" t="s">
        <v>5340</v>
      </c>
      <c r="C6372" t="s">
        <v>15155</v>
      </c>
      <c r="D6372" t="s">
        <v>39530</v>
      </c>
      <c r="E6372" t="s">
        <v>43667</v>
      </c>
      <c r="F6372">
        <v>5</v>
      </c>
      <c r="G6372">
        <v>300</v>
      </c>
      <c r="H6372" s="1">
        <v>251</v>
      </c>
      <c r="I6372" s="87"/>
      <c r="K6372" s="86" t="s">
        <v>17485</v>
      </c>
      <c r="L6372" s="86" t="s">
        <v>17486</v>
      </c>
      <c r="N6372">
        <f>IFERROR(VLOOKUP(A6372,bip!$A:$C,2,0),"")</f>
      </c>
      <c r="O6372">
        <f>IFERROR(VLOOKUP(A6372,bip!$A:$Z,3,0),"")</f>
      </c>
    </row>
    <row r="6373" spans="1:15" ht="13.2">
      <c r="A6373" t="s">
        <v>5323</v>
      </c>
      <c r="B6373" t="s">
        <v>5323</v>
      </c>
      <c r="C6373" t="s">
        <v>15155</v>
      </c>
      <c r="D6373" t="s">
        <v>39531</v>
      </c>
      <c r="E6373" t="s">
        <v>43668</v>
      </c>
      <c r="F6373">
        <v>10</v>
      </c>
      <c r="G6373">
        <v>700</v>
      </c>
      <c r="H6373" s="1">
        <v>40</v>
      </c>
      <c r="I6373" s="87"/>
      <c r="K6373" s="86" t="s">
        <v>17485</v>
      </c>
      <c r="L6373" s="86" t="s">
        <v>17486</v>
      </c>
      <c r="N6373">
        <f>IFERROR(VLOOKUP(A6373,bip!$A:$C,2,0),"")</f>
      </c>
      <c r="O6373">
        <f>IFERROR(VLOOKUP(A6373,bip!$A:$Z,3,0),"")</f>
      </c>
    </row>
    <row r="6374" spans="1:15" ht="13.2">
      <c r="A6374" t="s">
        <v>5317</v>
      </c>
      <c r="B6374" t="s">
        <v>5317</v>
      </c>
      <c r="C6374" t="s">
        <v>15155</v>
      </c>
      <c r="D6374" t="s">
        <v>39532</v>
      </c>
      <c r="E6374" t="s">
        <v>43669</v>
      </c>
      <c r="F6374">
        <v>10</v>
      </c>
      <c r="G6374">
        <v>2400</v>
      </c>
      <c r="H6374" s="1">
        <v>22</v>
      </c>
      <c r="I6374" s="87"/>
      <c r="K6374" s="86" t="s">
        <v>17485</v>
      </c>
      <c r="L6374" s="86" t="s">
        <v>17486</v>
      </c>
      <c r="N6374">
        <f>IFERROR(VLOOKUP(A6374,bip!$A:$C,2,0),"")</f>
      </c>
      <c r="O6374">
        <f>IFERROR(VLOOKUP(A6374,bip!$A:$Z,3,0),"")</f>
      </c>
    </row>
    <row r="6375" spans="1:15" ht="13.2">
      <c r="A6375" t="s">
        <v>5355</v>
      </c>
      <c r="B6375" t="s">
        <v>5355</v>
      </c>
      <c r="C6375" t="s">
        <v>15155</v>
      </c>
      <c r="D6375" t="s">
        <v>39533</v>
      </c>
      <c r="E6375" t="s">
        <v>20285</v>
      </c>
      <c r="F6375">
        <v>1</v>
      </c>
      <c r="G6375">
        <v>50</v>
      </c>
      <c r="H6375" s="1">
        <v>984</v>
      </c>
      <c r="I6375" s="87"/>
      <c r="K6375" s="86" t="s">
        <v>17485</v>
      </c>
      <c r="L6375" s="86" t="s">
        <v>17486</v>
      </c>
      <c r="N6375">
        <f>IFERROR(VLOOKUP(A6375,bip!$A:$C,2,0),"")</f>
      </c>
      <c r="O6375">
        <f>IFERROR(VLOOKUP(A6375,bip!$A:$Z,3,0),"")</f>
      </c>
    </row>
    <row r="6376" spans="1:15" ht="13.2">
      <c r="A6376" t="s">
        <v>5314</v>
      </c>
      <c r="B6376" t="s">
        <v>5314</v>
      </c>
      <c r="C6376" t="s">
        <v>15155</v>
      </c>
      <c r="D6376" t="s">
        <v>39554</v>
      </c>
      <c r="E6376" t="s">
        <v>43687</v>
      </c>
      <c r="F6376">
        <v>10</v>
      </c>
      <c r="G6376">
        <v>2400</v>
      </c>
      <c r="H6376" s="1">
        <v>11</v>
      </c>
      <c r="I6376" s="87"/>
      <c r="K6376" s="86" t="s">
        <v>17485</v>
      </c>
      <c r="L6376" s="86" t="s">
        <v>17486</v>
      </c>
      <c r="N6376">
        <f>IFERROR(VLOOKUP(A6376,bip!$A:$C,2,0),"")</f>
      </c>
      <c r="O6376">
        <f>IFERROR(VLOOKUP(A6376,bip!$A:$Z,3,0),"")</f>
      </c>
    </row>
    <row r="6377" spans="1:15" ht="13.2">
      <c r="A6377" t="s">
        <v>5335</v>
      </c>
      <c r="B6377" t="s">
        <v>5335</v>
      </c>
      <c r="C6377" t="s">
        <v>15155</v>
      </c>
      <c r="D6377" t="s">
        <v>39534</v>
      </c>
      <c r="E6377" t="s">
        <v>43671</v>
      </c>
      <c r="F6377">
        <v>5</v>
      </c>
      <c r="G6377">
        <v>300</v>
      </c>
      <c r="H6377" s="1">
        <v>150</v>
      </c>
      <c r="I6377" s="87"/>
      <c r="K6377" s="86" t="s">
        <v>17485</v>
      </c>
      <c r="L6377" s="86" t="s">
        <v>17486</v>
      </c>
      <c r="N6377">
        <f>IFERROR(VLOOKUP(A6377,bip!$A:$C,2,0),"")</f>
      </c>
      <c r="O6377">
        <f>IFERROR(VLOOKUP(A6377,bip!$A:$Z,3,0),"")</f>
      </c>
    </row>
    <row r="6378" spans="1:15" ht="13.2">
      <c r="A6378" t="s">
        <v>18567</v>
      </c>
      <c r="B6378" t="s">
        <v>18567</v>
      </c>
      <c r="C6378" t="s">
        <v>15155</v>
      </c>
      <c r="D6378" t="s">
        <v>39535</v>
      </c>
      <c r="E6378" t="s">
        <v>43672</v>
      </c>
      <c r="F6378">
        <v>5</v>
      </c>
      <c r="G6378">
        <v>100</v>
      </c>
      <c r="H6378" s="1">
        <v>259</v>
      </c>
      <c r="I6378" s="87"/>
      <c r="K6378" s="86" t="s">
        <v>17485</v>
      </c>
      <c r="L6378" s="86" t="s">
        <v>17486</v>
      </c>
      <c r="N6378">
        <f>IFERROR(VLOOKUP(A6378,bip!$A:$C,2,0),"")</f>
      </c>
      <c r="O6378">
        <f>IFERROR(VLOOKUP(A6378,bip!$A:$Z,3,0),"")</f>
      </c>
    </row>
    <row r="6379" spans="1:15" ht="13.2">
      <c r="A6379" t="s">
        <v>5343</v>
      </c>
      <c r="B6379" t="s">
        <v>5343</v>
      </c>
      <c r="C6379" t="s">
        <v>15155</v>
      </c>
      <c r="D6379" t="s">
        <v>39555</v>
      </c>
      <c r="E6379" t="s">
        <v>43688</v>
      </c>
      <c r="F6379">
        <v>1</v>
      </c>
      <c r="G6379">
        <v>50</v>
      </c>
      <c r="H6379" s="1">
        <v>446</v>
      </c>
      <c r="I6379" s="87"/>
      <c r="K6379" s="86" t="s">
        <v>17485</v>
      </c>
      <c r="L6379" s="86" t="s">
        <v>17486</v>
      </c>
      <c r="N6379">
        <f>IFERROR(VLOOKUP(A6379,bip!$A:$C,2,0),"")</f>
      </c>
      <c r="O6379">
        <f>IFERROR(VLOOKUP(A6379,bip!$A:$Z,3,0),"")</f>
      </c>
    </row>
    <row r="6380" spans="1:15" ht="13.2">
      <c r="A6380" t="s">
        <v>5345</v>
      </c>
      <c r="B6380" t="s">
        <v>5345</v>
      </c>
      <c r="C6380" t="s">
        <v>15155</v>
      </c>
      <c r="D6380" t="s">
        <v>39556</v>
      </c>
      <c r="E6380" t="s">
        <v>43689</v>
      </c>
      <c r="F6380">
        <v>1</v>
      </c>
      <c r="G6380">
        <v>50</v>
      </c>
      <c r="H6380" s="1">
        <v>530</v>
      </c>
      <c r="I6380" s="87"/>
      <c r="K6380" s="86" t="s">
        <v>17485</v>
      </c>
      <c r="L6380" s="86" t="s">
        <v>17486</v>
      </c>
      <c r="N6380">
        <f>IFERROR(VLOOKUP(A6380,bip!$A:$C,2,0),"")</f>
      </c>
      <c r="O6380">
        <f>IFERROR(VLOOKUP(A6380,bip!$A:$Z,3,0),"")</f>
      </c>
    </row>
    <row r="6381" spans="1:15" ht="13.2">
      <c r="A6381" t="s">
        <v>5347</v>
      </c>
      <c r="B6381" t="s">
        <v>5347</v>
      </c>
      <c r="C6381" t="s">
        <v>15155</v>
      </c>
      <c r="D6381" t="s">
        <v>39557</v>
      </c>
      <c r="E6381" t="s">
        <v>43690</v>
      </c>
      <c r="F6381">
        <v>1</v>
      </c>
      <c r="G6381">
        <v>50</v>
      </c>
      <c r="H6381" s="1">
        <v>580</v>
      </c>
      <c r="I6381" s="87"/>
      <c r="K6381" s="86" t="s">
        <v>17485</v>
      </c>
      <c r="L6381" s="86" t="s">
        <v>17486</v>
      </c>
      <c r="N6381">
        <f>IFERROR(VLOOKUP(A6381,bip!$A:$C,2,0),"")</f>
      </c>
      <c r="O6381">
        <f>IFERROR(VLOOKUP(A6381,bip!$A:$Z,3,0),"")</f>
      </c>
    </row>
    <row r="6382" spans="1:15" ht="13.2">
      <c r="A6382" t="s">
        <v>5349</v>
      </c>
      <c r="B6382" t="s">
        <v>5349</v>
      </c>
      <c r="C6382" t="s">
        <v>15155</v>
      </c>
      <c r="D6382" t="s">
        <v>39558</v>
      </c>
      <c r="E6382" t="s">
        <v>20287</v>
      </c>
      <c r="F6382">
        <v>1</v>
      </c>
      <c r="G6382">
        <v>50</v>
      </c>
      <c r="H6382" s="1">
        <v>598</v>
      </c>
      <c r="I6382" s="87"/>
      <c r="K6382" s="86" t="s">
        <v>17485</v>
      </c>
      <c r="L6382" s="86" t="s">
        <v>17486</v>
      </c>
      <c r="N6382">
        <f>IFERROR(VLOOKUP(A6382,bip!$A:$C,2,0),"")</f>
      </c>
      <c r="O6382">
        <f>IFERROR(VLOOKUP(A6382,bip!$A:$Z,3,0),"")</f>
      </c>
    </row>
    <row r="6383" spans="1:15" ht="13.2">
      <c r="A6383" t="s">
        <v>5351</v>
      </c>
      <c r="B6383" t="s">
        <v>5351</v>
      </c>
      <c r="C6383" t="s">
        <v>15155</v>
      </c>
      <c r="D6383" t="s">
        <v>39559</v>
      </c>
      <c r="E6383" t="s">
        <v>20288</v>
      </c>
      <c r="F6383">
        <v>1</v>
      </c>
      <c r="G6383">
        <v>50</v>
      </c>
      <c r="H6383" s="1">
        <v>735</v>
      </c>
      <c r="I6383" s="87"/>
      <c r="K6383" s="86" t="s">
        <v>17485</v>
      </c>
      <c r="L6383" s="86" t="s">
        <v>17486</v>
      </c>
      <c r="N6383">
        <f>IFERROR(VLOOKUP(A6383,bip!$A:$C,2,0),"")</f>
      </c>
      <c r="O6383">
        <f>IFERROR(VLOOKUP(A6383,bip!$A:$Z,3,0),"")</f>
      </c>
    </row>
    <row r="6384" spans="1:15" ht="13.2">
      <c r="A6384" t="s">
        <v>5353</v>
      </c>
      <c r="B6384" t="s">
        <v>5353</v>
      </c>
      <c r="C6384" t="s">
        <v>15155</v>
      </c>
      <c r="D6384" t="s">
        <v>39560</v>
      </c>
      <c r="E6384" t="s">
        <v>20290</v>
      </c>
      <c r="F6384">
        <v>1</v>
      </c>
      <c r="G6384">
        <v>50</v>
      </c>
      <c r="H6384" s="1">
        <v>831</v>
      </c>
      <c r="I6384" s="87"/>
      <c r="K6384" s="86" t="s">
        <v>17485</v>
      </c>
      <c r="L6384" s="86" t="s">
        <v>17486</v>
      </c>
      <c r="N6384">
        <f>IFERROR(VLOOKUP(A6384,bip!$A:$C,2,0),"")</f>
      </c>
      <c r="O6384">
        <f>IFERROR(VLOOKUP(A6384,bip!$A:$Z,3,0),"")</f>
      </c>
    </row>
    <row r="6385" spans="1:15" ht="13.2">
      <c r="A6385" t="s">
        <v>5331</v>
      </c>
      <c r="B6385" t="s">
        <v>5331</v>
      </c>
      <c r="C6385" t="s">
        <v>15155</v>
      </c>
      <c r="D6385" t="s">
        <v>39536</v>
      </c>
      <c r="E6385" t="s">
        <v>43691</v>
      </c>
      <c r="F6385">
        <v>5</v>
      </c>
      <c r="G6385">
        <v>250</v>
      </c>
      <c r="H6385" s="1">
        <v>105</v>
      </c>
      <c r="I6385" s="87"/>
      <c r="K6385" s="86" t="s">
        <v>17485</v>
      </c>
      <c r="L6385" s="86" t="s">
        <v>17486</v>
      </c>
      <c r="N6385">
        <f>IFERROR(VLOOKUP(A6385,bip!$A:$C,2,0),"")</f>
      </c>
      <c r="O6385">
        <f>IFERROR(VLOOKUP(A6385,bip!$A:$Z,3,0),"")</f>
      </c>
    </row>
    <row r="6386" spans="1:15" ht="13.2">
      <c r="A6386" t="s">
        <v>5321</v>
      </c>
      <c r="B6386" t="s">
        <v>5321</v>
      </c>
      <c r="C6386" t="s">
        <v>15155</v>
      </c>
      <c r="D6386" t="s">
        <v>39537</v>
      </c>
      <c r="E6386" t="s">
        <v>43674</v>
      </c>
      <c r="F6386">
        <v>10</v>
      </c>
      <c r="G6386">
        <v>700</v>
      </c>
      <c r="H6386" s="1">
        <v>29</v>
      </c>
      <c r="I6386" s="87"/>
      <c r="K6386" s="86" t="s">
        <v>17485</v>
      </c>
      <c r="L6386" s="86" t="s">
        <v>17486</v>
      </c>
      <c r="N6386">
        <f>IFERROR(VLOOKUP(A6386,bip!$A:$C,2,0),"")</f>
      </c>
      <c r="O6386">
        <f>IFERROR(VLOOKUP(A6386,bip!$A:$Z,3,0),"")</f>
      </c>
    </row>
    <row r="6387" spans="1:15" ht="13.2">
      <c r="A6387" t="s">
        <v>5316</v>
      </c>
      <c r="B6387" t="s">
        <v>5316</v>
      </c>
      <c r="C6387" t="s">
        <v>15155</v>
      </c>
      <c r="D6387" t="s">
        <v>39538</v>
      </c>
      <c r="E6387" t="s">
        <v>43675</v>
      </c>
      <c r="F6387">
        <v>10</v>
      </c>
      <c r="G6387">
        <v>500</v>
      </c>
      <c r="H6387" s="1">
        <v>22</v>
      </c>
      <c r="I6387" s="87"/>
      <c r="K6387" s="86" t="s">
        <v>17485</v>
      </c>
      <c r="L6387" s="86" t="s">
        <v>17486</v>
      </c>
      <c r="N6387">
        <f>IFERROR(VLOOKUP(A6387,bip!$A:$C,2,0),"")</f>
      </c>
      <c r="O6387">
        <f>IFERROR(VLOOKUP(A6387,bip!$A:$Z,3,0),"")</f>
      </c>
    </row>
    <row r="6388" spans="1:15" ht="13.2">
      <c r="A6388" t="s">
        <v>5350</v>
      </c>
      <c r="B6388" t="s">
        <v>5350</v>
      </c>
      <c r="C6388" t="s">
        <v>15155</v>
      </c>
      <c r="D6388" t="s">
        <v>39539</v>
      </c>
      <c r="E6388" t="s">
        <v>20284</v>
      </c>
      <c r="F6388">
        <v>1</v>
      </c>
      <c r="G6388">
        <v>100</v>
      </c>
      <c r="H6388" s="1">
        <v>668</v>
      </c>
      <c r="I6388" s="87"/>
      <c r="K6388" s="86" t="s">
        <v>17485</v>
      </c>
      <c r="L6388" s="86" t="s">
        <v>17486</v>
      </c>
      <c r="N6388">
        <f>IFERROR(VLOOKUP(A6388,bip!$A:$C,2,0),"")</f>
      </c>
      <c r="O6388">
        <f>IFERROR(VLOOKUP(A6388,bip!$A:$Z,3,0),"")</f>
      </c>
    </row>
    <row r="6389" spans="1:15" ht="13.2">
      <c r="A6389" t="s">
        <v>5339</v>
      </c>
      <c r="B6389" t="s">
        <v>5339</v>
      </c>
      <c r="C6389" t="s">
        <v>15155</v>
      </c>
      <c r="D6389" t="s">
        <v>39540</v>
      </c>
      <c r="E6389" t="s">
        <v>43677</v>
      </c>
      <c r="F6389">
        <v>5</v>
      </c>
      <c r="G6389">
        <v>300</v>
      </c>
      <c r="H6389" s="1">
        <v>210</v>
      </c>
      <c r="I6389" s="87"/>
      <c r="K6389" s="86" t="s">
        <v>17485</v>
      </c>
      <c r="L6389" s="86" t="s">
        <v>17486</v>
      </c>
      <c r="N6389">
        <f>IFERROR(VLOOKUP(A6389,bip!$A:$C,2,0),"")</f>
      </c>
      <c r="O6389">
        <f>IFERROR(VLOOKUP(A6389,bip!$A:$Z,3,0),"")</f>
      </c>
    </row>
    <row r="6390" spans="1:15" ht="13.2">
      <c r="A6390" t="s">
        <v>5325</v>
      </c>
      <c r="B6390" t="s">
        <v>5325</v>
      </c>
      <c r="C6390" t="s">
        <v>15155</v>
      </c>
      <c r="D6390" t="s">
        <v>39541</v>
      </c>
      <c r="E6390" t="s">
        <v>43678</v>
      </c>
      <c r="F6390">
        <v>10</v>
      </c>
      <c r="G6390">
        <v>700</v>
      </c>
      <c r="H6390" s="1">
        <v>52</v>
      </c>
      <c r="I6390" s="87"/>
      <c r="K6390" s="86" t="s">
        <v>17485</v>
      </c>
      <c r="L6390" s="86" t="s">
        <v>17486</v>
      </c>
      <c r="N6390">
        <f>IFERROR(VLOOKUP(A6390,bip!$A:$C,2,0),"")</f>
      </c>
      <c r="O6390">
        <f>IFERROR(VLOOKUP(A6390,bip!$A:$Z,3,0),"")</f>
      </c>
    </row>
    <row r="6391" spans="1:15" ht="13.2">
      <c r="A6391" t="s">
        <v>5318</v>
      </c>
      <c r="B6391" t="s">
        <v>5318</v>
      </c>
      <c r="C6391" t="s">
        <v>15155</v>
      </c>
      <c r="D6391" t="s">
        <v>39542</v>
      </c>
      <c r="E6391" t="s">
        <v>43679</v>
      </c>
      <c r="F6391">
        <v>10</v>
      </c>
      <c r="G6391">
        <v>2400</v>
      </c>
      <c r="H6391" s="1">
        <v>25</v>
      </c>
      <c r="I6391" s="87"/>
      <c r="K6391" s="86" t="s">
        <v>17485</v>
      </c>
      <c r="L6391" s="86" t="s">
        <v>17486</v>
      </c>
      <c r="N6391">
        <f>IFERROR(VLOOKUP(A6391,bip!$A:$C,2,0),"")</f>
      </c>
      <c r="O6391">
        <f>IFERROR(VLOOKUP(A6391,bip!$A:$Z,3,0),"")</f>
      </c>
    </row>
    <row r="6392" spans="1:15" ht="13.2">
      <c r="A6392" t="s">
        <v>5346</v>
      </c>
      <c r="B6392" t="s">
        <v>5346</v>
      </c>
      <c r="C6392" t="s">
        <v>15155</v>
      </c>
      <c r="D6392" t="s">
        <v>39543</v>
      </c>
      <c r="E6392" t="s">
        <v>43680</v>
      </c>
      <c r="F6392">
        <v>1</v>
      </c>
      <c r="G6392">
        <v>100</v>
      </c>
      <c r="H6392" s="1">
        <v>556</v>
      </c>
      <c r="I6392" s="87"/>
      <c r="K6392" s="86" t="s">
        <v>17485</v>
      </c>
      <c r="L6392" s="86" t="s">
        <v>17486</v>
      </c>
      <c r="N6392">
        <f>IFERROR(VLOOKUP(A6392,bip!$A:$C,2,0),"")</f>
      </c>
      <c r="O6392">
        <f>IFERROR(VLOOKUP(A6392,bip!$A:$Z,3,0),"")</f>
      </c>
    </row>
    <row r="6393" spans="1:15" ht="13.2">
      <c r="A6393" t="s">
        <v>5329</v>
      </c>
      <c r="B6393" t="s">
        <v>5329</v>
      </c>
      <c r="C6393" t="s">
        <v>15155</v>
      </c>
      <c r="D6393" t="s">
        <v>39544</v>
      </c>
      <c r="E6393" t="s">
        <v>43681</v>
      </c>
      <c r="F6393">
        <v>5</v>
      </c>
      <c r="G6393">
        <v>500</v>
      </c>
      <c r="H6393" s="1">
        <v>83</v>
      </c>
      <c r="I6393" s="87"/>
      <c r="K6393" s="86" t="s">
        <v>17485</v>
      </c>
      <c r="L6393" s="86" t="s">
        <v>17486</v>
      </c>
      <c r="N6393">
        <f>IFERROR(VLOOKUP(A6393,bip!$A:$C,2,0),"")</f>
      </c>
      <c r="O6393">
        <f>IFERROR(VLOOKUP(A6393,bip!$A:$Z,3,0),"")</f>
      </c>
    </row>
    <row r="6394" spans="1:15" ht="13.2">
      <c r="A6394" t="s">
        <v>5320</v>
      </c>
      <c r="B6394" t="s">
        <v>5320</v>
      </c>
      <c r="C6394" t="s">
        <v>15155</v>
      </c>
      <c r="D6394" t="s">
        <v>39545</v>
      </c>
      <c r="E6394" t="s">
        <v>43682</v>
      </c>
      <c r="F6394">
        <v>10</v>
      </c>
      <c r="G6394">
        <v>1000</v>
      </c>
      <c r="H6394" s="1">
        <v>26</v>
      </c>
      <c r="I6394" s="87"/>
      <c r="K6394" s="86" t="s">
        <v>17485</v>
      </c>
      <c r="L6394" s="86" t="s">
        <v>17486</v>
      </c>
      <c r="N6394">
        <f>IFERROR(VLOOKUP(A6394,bip!$A:$C,2,0),"")</f>
      </c>
      <c r="O6394">
        <f>IFERROR(VLOOKUP(A6394,bip!$A:$Z,3,0),"")</f>
      </c>
    </row>
    <row r="6395" spans="1:15" ht="13.2">
      <c r="A6395" t="s">
        <v>5311</v>
      </c>
      <c r="B6395" t="s">
        <v>5311</v>
      </c>
      <c r="C6395" t="s">
        <v>15155</v>
      </c>
      <c r="D6395" t="s">
        <v>39546</v>
      </c>
      <c r="E6395" t="s">
        <v>29283</v>
      </c>
      <c r="F6395">
        <v>1</v>
      </c>
      <c r="G6395">
        <v>24</v>
      </c>
      <c r="H6395" s="1">
        <v>2294</v>
      </c>
      <c r="I6395" s="87"/>
      <c r="K6395" s="86" t="s">
        <v>17485</v>
      </c>
      <c r="L6395" s="86" t="s">
        <v>17486</v>
      </c>
      <c r="N6395">
        <f>IFERROR(VLOOKUP(A6395,bip!$A:$C,2,0),"")</f>
      </c>
      <c r="O6395">
        <f>IFERROR(VLOOKUP(A6395,bip!$A:$Z,3,0),"")</f>
      </c>
    </row>
    <row r="6396" spans="1:15" ht="13.2">
      <c r="A6396" t="s">
        <v>5310</v>
      </c>
      <c r="B6396" t="s">
        <v>5310</v>
      </c>
      <c r="C6396" t="s">
        <v>15155</v>
      </c>
      <c r="D6396" t="s">
        <v>39561</v>
      </c>
      <c r="E6396" t="s">
        <v>29285</v>
      </c>
      <c r="F6396">
        <v>1</v>
      </c>
      <c r="G6396">
        <v>30</v>
      </c>
      <c r="H6396" s="1">
        <v>1632</v>
      </c>
      <c r="I6396" s="87"/>
      <c r="K6396" s="86" t="s">
        <v>17485</v>
      </c>
      <c r="L6396" s="86" t="s">
        <v>17486</v>
      </c>
      <c r="N6396">
        <f>IFERROR(VLOOKUP(A6396,bip!$A:$C,2,0),"")</f>
      </c>
      <c r="O6396">
        <f>IFERROR(VLOOKUP(A6396,bip!$A:$Z,3,0),"")</f>
      </c>
    </row>
    <row r="6397" spans="1:15" ht="13.2">
      <c r="A6397" t="s">
        <v>5309</v>
      </c>
      <c r="B6397" t="s">
        <v>5309</v>
      </c>
      <c r="C6397" t="s">
        <v>15155</v>
      </c>
      <c r="D6397" t="s">
        <v>39547</v>
      </c>
      <c r="E6397" t="s">
        <v>29284</v>
      </c>
      <c r="F6397">
        <v>1</v>
      </c>
      <c r="G6397">
        <v>18</v>
      </c>
      <c r="H6397" s="1">
        <v>3819</v>
      </c>
      <c r="I6397" s="87"/>
      <c r="K6397" s="86" t="s">
        <v>17485</v>
      </c>
      <c r="L6397" s="86" t="s">
        <v>17486</v>
      </c>
      <c r="N6397">
        <f>IFERROR(VLOOKUP(A6397,bip!$A:$C,2,0),"")</f>
      </c>
      <c r="O6397">
        <f>IFERROR(VLOOKUP(A6397,bip!$A:$Z,3,0),"")</f>
      </c>
    </row>
    <row r="6398" spans="1:15" ht="13.2">
      <c r="A6398" t="s">
        <v>29287</v>
      </c>
      <c r="B6398" t="s">
        <v>29287</v>
      </c>
      <c r="C6398" t="s">
        <v>15155</v>
      </c>
      <c r="D6398" t="s">
        <v>39562</v>
      </c>
      <c r="E6398" t="s">
        <v>43692</v>
      </c>
      <c r="F6398">
        <v>10</v>
      </c>
      <c r="G6398">
        <v>1200</v>
      </c>
      <c r="H6398" s="1">
        <v>16</v>
      </c>
      <c r="I6398" s="87"/>
      <c r="K6398" s="86" t="s">
        <v>17485</v>
      </c>
      <c r="L6398" s="86" t="s">
        <v>17486</v>
      </c>
      <c r="N6398">
        <f>IFERROR(VLOOKUP(A6398,bip!$A:$C,2,0),"")</f>
      </c>
      <c r="O6398">
        <f>IFERROR(VLOOKUP(A6398,bip!$A:$Z,3,0),"")</f>
      </c>
    </row>
    <row r="6399" spans="1:15" ht="13.2">
      <c r="A6399" t="s">
        <v>29288</v>
      </c>
      <c r="B6399" t="s">
        <v>29288</v>
      </c>
      <c r="C6399" t="s">
        <v>15155</v>
      </c>
      <c r="D6399" t="s">
        <v>39563</v>
      </c>
      <c r="E6399" t="s">
        <v>43693</v>
      </c>
      <c r="F6399">
        <v>10</v>
      </c>
      <c r="G6399">
        <v>1200</v>
      </c>
      <c r="H6399" s="1">
        <v>22</v>
      </c>
      <c r="I6399" s="87"/>
      <c r="K6399" s="86" t="s">
        <v>17485</v>
      </c>
      <c r="L6399" s="86" t="s">
        <v>17486</v>
      </c>
      <c r="N6399">
        <f>IFERROR(VLOOKUP(A6399,bip!$A:$C,2,0),"")</f>
      </c>
      <c r="O6399">
        <f>IFERROR(VLOOKUP(A6399,bip!$A:$Z,3,0),"")</f>
      </c>
    </row>
    <row r="6400" spans="1:15" ht="13.2">
      <c r="A6400" t="s">
        <v>29289</v>
      </c>
      <c r="B6400" t="s">
        <v>29289</v>
      </c>
      <c r="C6400" t="s">
        <v>15155</v>
      </c>
      <c r="D6400" t="s">
        <v>39564</v>
      </c>
      <c r="E6400" t="s">
        <v>43694</v>
      </c>
      <c r="F6400">
        <v>10</v>
      </c>
      <c r="G6400">
        <v>1200</v>
      </c>
      <c r="H6400" s="1">
        <v>22</v>
      </c>
      <c r="I6400" s="87"/>
      <c r="K6400" s="86" t="s">
        <v>17485</v>
      </c>
      <c r="L6400" s="86" t="s">
        <v>17486</v>
      </c>
      <c r="N6400">
        <f>IFERROR(VLOOKUP(A6400,bip!$A:$C,2,0),"")</f>
      </c>
      <c r="O6400">
        <f>IFERROR(VLOOKUP(A6400,bip!$A:$Z,3,0),"")</f>
      </c>
    </row>
    <row r="6401" spans="1:15" ht="13.2">
      <c r="A6401" t="s">
        <v>29290</v>
      </c>
      <c r="B6401" t="s">
        <v>29290</v>
      </c>
      <c r="C6401" t="s">
        <v>15155</v>
      </c>
      <c r="D6401" t="s">
        <v>39565</v>
      </c>
      <c r="E6401" t="s">
        <v>43695</v>
      </c>
      <c r="F6401">
        <v>10</v>
      </c>
      <c r="G6401">
        <v>1200</v>
      </c>
      <c r="H6401" s="1">
        <v>22</v>
      </c>
      <c r="I6401" s="87"/>
      <c r="K6401" s="86" t="s">
        <v>17485</v>
      </c>
      <c r="L6401" s="86" t="s">
        <v>17486</v>
      </c>
      <c r="N6401">
        <f>IFERROR(VLOOKUP(A6401,bip!$A:$C,2,0),"")</f>
      </c>
      <c r="O6401">
        <f>IFERROR(VLOOKUP(A6401,bip!$A:$Z,3,0),"")</f>
      </c>
    </row>
    <row r="6402" spans="1:15" ht="13.2">
      <c r="A6402" t="s">
        <v>29291</v>
      </c>
      <c r="B6402" t="s">
        <v>29291</v>
      </c>
      <c r="C6402" t="s">
        <v>15155</v>
      </c>
      <c r="D6402" t="s">
        <v>39566</v>
      </c>
      <c r="E6402" t="s">
        <v>43696</v>
      </c>
      <c r="F6402">
        <v>10</v>
      </c>
      <c r="G6402">
        <v>1200</v>
      </c>
      <c r="H6402" s="1">
        <v>25</v>
      </c>
      <c r="I6402" s="87"/>
      <c r="K6402" s="86" t="s">
        <v>17485</v>
      </c>
      <c r="L6402" s="86" t="s">
        <v>17486</v>
      </c>
      <c r="N6402">
        <f>IFERROR(VLOOKUP(A6402,bip!$A:$C,2,0),"")</f>
      </c>
      <c r="O6402">
        <f>IFERROR(VLOOKUP(A6402,bip!$A:$Z,3,0),"")</f>
      </c>
    </row>
    <row r="6403" spans="1:15" ht="13.2">
      <c r="A6403" t="s">
        <v>29292</v>
      </c>
      <c r="B6403" t="s">
        <v>29292</v>
      </c>
      <c r="C6403" t="s">
        <v>15155</v>
      </c>
      <c r="D6403" t="s">
        <v>39567</v>
      </c>
      <c r="E6403" t="s">
        <v>43697</v>
      </c>
      <c r="F6403">
        <v>10</v>
      </c>
      <c r="G6403">
        <v>1200</v>
      </c>
      <c r="H6403" s="1">
        <v>25</v>
      </c>
      <c r="I6403" s="87"/>
      <c r="K6403" s="86" t="s">
        <v>17485</v>
      </c>
      <c r="L6403" s="86" t="s">
        <v>17486</v>
      </c>
      <c r="N6403">
        <f>IFERROR(VLOOKUP(A6403,bip!$A:$C,2,0),"")</f>
      </c>
      <c r="O6403">
        <f>IFERROR(VLOOKUP(A6403,bip!$A:$Z,3,0),"")</f>
      </c>
    </row>
    <row r="6404" spans="1:15" ht="13.2">
      <c r="A6404" t="s">
        <v>29293</v>
      </c>
      <c r="B6404" t="s">
        <v>29293</v>
      </c>
      <c r="C6404" t="s">
        <v>15155</v>
      </c>
      <c r="D6404" t="s">
        <v>39568</v>
      </c>
      <c r="E6404" t="s">
        <v>43698</v>
      </c>
      <c r="F6404">
        <v>10</v>
      </c>
      <c r="G6404">
        <v>1200</v>
      </c>
      <c r="H6404" s="1">
        <v>26</v>
      </c>
      <c r="I6404" s="87"/>
      <c r="K6404" s="86" t="s">
        <v>17485</v>
      </c>
      <c r="L6404" s="86" t="s">
        <v>17486</v>
      </c>
      <c r="N6404">
        <f>IFERROR(VLOOKUP(A6404,bip!$A:$C,2,0),"")</f>
      </c>
      <c r="O6404">
        <f>IFERROR(VLOOKUP(A6404,bip!$A:$Z,3,0),"")</f>
      </c>
    </row>
    <row r="6405" spans="1:15" ht="13.2">
      <c r="A6405" t="s">
        <v>29294</v>
      </c>
      <c r="B6405" t="s">
        <v>29294</v>
      </c>
      <c r="C6405" t="s">
        <v>15155</v>
      </c>
      <c r="D6405" t="s">
        <v>39569</v>
      </c>
      <c r="E6405" t="s">
        <v>43699</v>
      </c>
      <c r="F6405">
        <v>10</v>
      </c>
      <c r="G6405">
        <v>700</v>
      </c>
      <c r="H6405" s="1">
        <v>29</v>
      </c>
      <c r="I6405" s="87"/>
      <c r="K6405" s="86" t="s">
        <v>17485</v>
      </c>
      <c r="L6405" s="86" t="s">
        <v>17486</v>
      </c>
      <c r="N6405">
        <f>IFERROR(VLOOKUP(A6405,bip!$A:$C,2,0),"")</f>
      </c>
      <c r="O6405">
        <f>IFERROR(VLOOKUP(A6405,bip!$A:$Z,3,0),"")</f>
      </c>
    </row>
    <row r="6406" spans="1:15" ht="13.2">
      <c r="A6406" t="s">
        <v>29295</v>
      </c>
      <c r="B6406" t="s">
        <v>29295</v>
      </c>
      <c r="C6406" t="s">
        <v>15155</v>
      </c>
      <c r="D6406" t="s">
        <v>39570</v>
      </c>
      <c r="E6406" t="s">
        <v>43700</v>
      </c>
      <c r="F6406">
        <v>10</v>
      </c>
      <c r="G6406">
        <v>600</v>
      </c>
      <c r="H6406" s="1">
        <v>32</v>
      </c>
      <c r="I6406" s="87"/>
      <c r="K6406" s="86" t="s">
        <v>17485</v>
      </c>
      <c r="L6406" s="86" t="s">
        <v>17486</v>
      </c>
      <c r="N6406">
        <f>IFERROR(VLOOKUP(A6406,bip!$A:$C,2,0),"")</f>
      </c>
      <c r="O6406">
        <f>IFERROR(VLOOKUP(A6406,bip!$A:$Z,3,0),"")</f>
      </c>
    </row>
    <row r="6407" spans="1:15" ht="13.2">
      <c r="A6407" t="s">
        <v>29296</v>
      </c>
      <c r="B6407" t="s">
        <v>29296</v>
      </c>
      <c r="C6407" t="s">
        <v>15155</v>
      </c>
      <c r="D6407" t="s">
        <v>39571</v>
      </c>
      <c r="E6407" t="s">
        <v>43701</v>
      </c>
      <c r="F6407">
        <v>10</v>
      </c>
      <c r="G6407">
        <v>700</v>
      </c>
      <c r="H6407" s="1">
        <v>38</v>
      </c>
      <c r="I6407" s="87"/>
      <c r="K6407" s="86" t="s">
        <v>17485</v>
      </c>
      <c r="L6407" s="86" t="s">
        <v>17486</v>
      </c>
      <c r="N6407">
        <f>IFERROR(VLOOKUP(A6407,bip!$A:$C,2,0),"")</f>
      </c>
      <c r="O6407">
        <f>IFERROR(VLOOKUP(A6407,bip!$A:$Z,3,0),"")</f>
      </c>
    </row>
    <row r="6408" spans="1:15" ht="13.2">
      <c r="A6408" t="s">
        <v>29297</v>
      </c>
      <c r="B6408" t="s">
        <v>29297</v>
      </c>
      <c r="C6408" t="s">
        <v>15155</v>
      </c>
      <c r="D6408" t="s">
        <v>39572</v>
      </c>
      <c r="E6408" t="s">
        <v>43702</v>
      </c>
      <c r="F6408">
        <v>10</v>
      </c>
      <c r="G6408">
        <v>700</v>
      </c>
      <c r="H6408" s="1">
        <v>46</v>
      </c>
      <c r="I6408" s="87"/>
      <c r="K6408" s="86" t="s">
        <v>17485</v>
      </c>
      <c r="L6408" s="86" t="s">
        <v>17486</v>
      </c>
      <c r="N6408">
        <f>IFERROR(VLOOKUP(A6408,bip!$A:$C,2,0),"")</f>
      </c>
      <c r="O6408">
        <f>IFERROR(VLOOKUP(A6408,bip!$A:$Z,3,0),"")</f>
      </c>
    </row>
    <row r="6409" spans="1:15" ht="13.2">
      <c r="A6409" t="s">
        <v>29298</v>
      </c>
      <c r="B6409" t="s">
        <v>29298</v>
      </c>
      <c r="C6409" t="s">
        <v>15155</v>
      </c>
      <c r="D6409" t="s">
        <v>39573</v>
      </c>
      <c r="E6409" t="s">
        <v>43703</v>
      </c>
      <c r="F6409">
        <v>10</v>
      </c>
      <c r="G6409">
        <v>600</v>
      </c>
      <c r="H6409" s="1">
        <v>52</v>
      </c>
      <c r="I6409" s="87"/>
      <c r="K6409" s="86" t="s">
        <v>17485</v>
      </c>
      <c r="L6409" s="86" t="s">
        <v>17486</v>
      </c>
      <c r="N6409">
        <f>IFERROR(VLOOKUP(A6409,bip!$A:$C,2,0),"")</f>
      </c>
      <c r="O6409">
        <f>IFERROR(VLOOKUP(A6409,bip!$A:$Z,3,0),"")</f>
      </c>
    </row>
    <row r="6410" spans="1:15" ht="13.2">
      <c r="A6410" t="s">
        <v>29299</v>
      </c>
      <c r="B6410" t="s">
        <v>29299</v>
      </c>
      <c r="C6410" t="s">
        <v>15155</v>
      </c>
      <c r="D6410" t="s">
        <v>39574</v>
      </c>
      <c r="E6410" t="s">
        <v>43704</v>
      </c>
      <c r="F6410">
        <v>10</v>
      </c>
      <c r="G6410">
        <v>700</v>
      </c>
      <c r="H6410" s="1">
        <v>56</v>
      </c>
      <c r="I6410" s="87"/>
      <c r="K6410" s="86" t="s">
        <v>17485</v>
      </c>
      <c r="L6410" s="86" t="s">
        <v>17486</v>
      </c>
      <c r="N6410">
        <f>IFERROR(VLOOKUP(A6410,bip!$A:$C,2,0),"")</f>
      </c>
      <c r="O6410">
        <f>IFERROR(VLOOKUP(A6410,bip!$A:$Z,3,0),"")</f>
      </c>
    </row>
    <row r="6411" spans="1:15" ht="13.2">
      <c r="A6411" t="s">
        <v>29300</v>
      </c>
      <c r="B6411" t="s">
        <v>29300</v>
      </c>
      <c r="C6411" t="s">
        <v>15155</v>
      </c>
      <c r="D6411" t="s">
        <v>39575</v>
      </c>
      <c r="E6411" t="s">
        <v>43705</v>
      </c>
      <c r="F6411">
        <v>10</v>
      </c>
      <c r="G6411">
        <v>500</v>
      </c>
      <c r="H6411" s="1">
        <v>64</v>
      </c>
      <c r="I6411" s="87"/>
      <c r="K6411" s="86" t="s">
        <v>17485</v>
      </c>
      <c r="L6411" s="86" t="s">
        <v>17486</v>
      </c>
      <c r="N6411">
        <f>IFERROR(VLOOKUP(A6411,bip!$A:$C,2,0),"")</f>
      </c>
      <c r="O6411">
        <f>IFERROR(VLOOKUP(A6411,bip!$A:$Z,3,0),"")</f>
      </c>
    </row>
    <row r="6412" spans="1:15" ht="13.2">
      <c r="A6412" t="s">
        <v>29301</v>
      </c>
      <c r="B6412" t="s">
        <v>29301</v>
      </c>
      <c r="C6412" t="s">
        <v>15155</v>
      </c>
      <c r="D6412" t="s">
        <v>39576</v>
      </c>
      <c r="E6412" t="s">
        <v>43706</v>
      </c>
      <c r="F6412">
        <v>10</v>
      </c>
      <c r="G6412">
        <v>600</v>
      </c>
      <c r="H6412" s="1">
        <v>76</v>
      </c>
      <c r="I6412" s="87"/>
      <c r="K6412" s="86" t="s">
        <v>17485</v>
      </c>
      <c r="L6412" s="86" t="s">
        <v>17486</v>
      </c>
      <c r="N6412">
        <f>IFERROR(VLOOKUP(A6412,bip!$A:$C,2,0),"")</f>
      </c>
      <c r="O6412">
        <f>IFERROR(VLOOKUP(A6412,bip!$A:$Z,3,0),"")</f>
      </c>
    </row>
    <row r="6413" spans="1:15" ht="13.2">
      <c r="A6413" t="s">
        <v>29302</v>
      </c>
      <c r="B6413" t="s">
        <v>29302</v>
      </c>
      <c r="C6413" t="s">
        <v>15155</v>
      </c>
      <c r="D6413" t="s">
        <v>39577</v>
      </c>
      <c r="E6413" t="s">
        <v>43707</v>
      </c>
      <c r="F6413">
        <v>5</v>
      </c>
      <c r="G6413">
        <v>300</v>
      </c>
      <c r="H6413" s="1">
        <v>93</v>
      </c>
      <c r="I6413" s="87"/>
      <c r="K6413" s="86" t="s">
        <v>17485</v>
      </c>
      <c r="L6413" s="86" t="s">
        <v>17486</v>
      </c>
      <c r="N6413">
        <f>IFERROR(VLOOKUP(A6413,bip!$A:$C,2,0),"")</f>
      </c>
      <c r="O6413">
        <f>IFERROR(VLOOKUP(A6413,bip!$A:$Z,3,0),"")</f>
      </c>
    </row>
    <row r="6414" spans="1:15" ht="13.2">
      <c r="A6414" t="s">
        <v>29303</v>
      </c>
      <c r="B6414" t="s">
        <v>29303</v>
      </c>
      <c r="C6414" t="s">
        <v>15155</v>
      </c>
      <c r="D6414" t="s">
        <v>39578</v>
      </c>
      <c r="E6414" t="s">
        <v>43708</v>
      </c>
      <c r="F6414">
        <v>5</v>
      </c>
      <c r="G6414">
        <v>300</v>
      </c>
      <c r="H6414" s="1">
        <v>105</v>
      </c>
      <c r="I6414" s="87"/>
      <c r="K6414" s="86" t="s">
        <v>17485</v>
      </c>
      <c r="L6414" s="86" t="s">
        <v>17486</v>
      </c>
      <c r="N6414">
        <f>IFERROR(VLOOKUP(A6414,bip!$A:$C,2,0),"")</f>
      </c>
      <c r="O6414">
        <f>IFERROR(VLOOKUP(A6414,bip!$A:$Z,3,0),"")</f>
      </c>
    </row>
    <row r="6415" spans="1:15" ht="13.2">
      <c r="A6415" t="s">
        <v>29304</v>
      </c>
      <c r="B6415" t="s">
        <v>29304</v>
      </c>
      <c r="C6415" t="s">
        <v>15155</v>
      </c>
      <c r="D6415" t="s">
        <v>39579</v>
      </c>
      <c r="E6415" t="s">
        <v>43709</v>
      </c>
      <c r="F6415">
        <v>5</v>
      </c>
      <c r="G6415">
        <v>300</v>
      </c>
      <c r="H6415" s="1">
        <v>117</v>
      </c>
      <c r="I6415" s="87"/>
      <c r="K6415" s="86" t="s">
        <v>17485</v>
      </c>
      <c r="L6415" s="86" t="s">
        <v>17486</v>
      </c>
      <c r="N6415">
        <f>IFERROR(VLOOKUP(A6415,bip!$A:$C,2,0),"")</f>
      </c>
      <c r="O6415">
        <f>IFERROR(VLOOKUP(A6415,bip!$A:$Z,3,0),"")</f>
      </c>
    </row>
    <row r="6416" spans="1:15" ht="13.2">
      <c r="A6416" t="s">
        <v>29305</v>
      </c>
      <c r="B6416" t="s">
        <v>29305</v>
      </c>
      <c r="C6416" t="s">
        <v>15155</v>
      </c>
      <c r="D6416" t="s">
        <v>39580</v>
      </c>
      <c r="E6416" t="s">
        <v>43710</v>
      </c>
      <c r="F6416">
        <v>5</v>
      </c>
      <c r="G6416">
        <v>300</v>
      </c>
      <c r="H6416" s="1">
        <v>150</v>
      </c>
      <c r="I6416" s="87"/>
      <c r="K6416" s="86" t="s">
        <v>17485</v>
      </c>
      <c r="L6416" s="86" t="s">
        <v>17486</v>
      </c>
      <c r="N6416">
        <f>IFERROR(VLOOKUP(A6416,bip!$A:$C,2,0),"")</f>
      </c>
      <c r="O6416">
        <f>IFERROR(VLOOKUP(A6416,bip!$A:$Z,3,0),"")</f>
      </c>
    </row>
    <row r="6417" spans="1:15" ht="13.2">
      <c r="A6417" t="s">
        <v>29306</v>
      </c>
      <c r="B6417" t="s">
        <v>29306</v>
      </c>
      <c r="C6417" t="s">
        <v>15155</v>
      </c>
      <c r="D6417" t="s">
        <v>39581</v>
      </c>
      <c r="E6417" t="s">
        <v>43711</v>
      </c>
      <c r="F6417">
        <v>5</v>
      </c>
      <c r="G6417">
        <v>100</v>
      </c>
      <c r="H6417" s="1">
        <v>150</v>
      </c>
      <c r="I6417" s="87"/>
      <c r="K6417" s="86" t="s">
        <v>17485</v>
      </c>
      <c r="L6417" s="86" t="s">
        <v>17486</v>
      </c>
      <c r="N6417">
        <f>IFERROR(VLOOKUP(A6417,bip!$A:$C,2,0),"")</f>
      </c>
      <c r="O6417">
        <f>IFERROR(VLOOKUP(A6417,bip!$A:$Z,3,0),"")</f>
      </c>
    </row>
    <row r="6418" spans="1:15" ht="13.2">
      <c r="A6418" t="s">
        <v>29307</v>
      </c>
      <c r="B6418" t="s">
        <v>29307</v>
      </c>
      <c r="C6418" t="s">
        <v>15155</v>
      </c>
      <c r="D6418" t="s">
        <v>39582</v>
      </c>
      <c r="E6418" t="s">
        <v>43712</v>
      </c>
      <c r="F6418">
        <v>5</v>
      </c>
      <c r="G6418">
        <v>300</v>
      </c>
      <c r="H6418" s="1">
        <v>154</v>
      </c>
      <c r="I6418" s="87"/>
      <c r="K6418" s="86" t="s">
        <v>17485</v>
      </c>
      <c r="L6418" s="86" t="s">
        <v>17486</v>
      </c>
      <c r="N6418">
        <f>IFERROR(VLOOKUP(A6418,bip!$A:$C,2,0),"")</f>
      </c>
      <c r="O6418">
        <f>IFERROR(VLOOKUP(A6418,bip!$A:$Z,3,0),"")</f>
      </c>
    </row>
    <row r="6419" spans="1:15" ht="13.2">
      <c r="A6419" t="s">
        <v>29308</v>
      </c>
      <c r="B6419" t="s">
        <v>29308</v>
      </c>
      <c r="C6419" t="s">
        <v>15155</v>
      </c>
      <c r="D6419" t="s">
        <v>39583</v>
      </c>
      <c r="E6419" t="s">
        <v>43713</v>
      </c>
      <c r="F6419">
        <v>5</v>
      </c>
      <c r="G6419">
        <v>150</v>
      </c>
      <c r="H6419" s="1">
        <v>178</v>
      </c>
      <c r="I6419" s="87"/>
      <c r="K6419" s="86" t="s">
        <v>17485</v>
      </c>
      <c r="L6419" s="86" t="s">
        <v>17486</v>
      </c>
      <c r="N6419">
        <f>IFERROR(VLOOKUP(A6419,bip!$A:$C,2,0),"")</f>
      </c>
      <c r="O6419">
        <f>IFERROR(VLOOKUP(A6419,bip!$A:$Z,3,0),"")</f>
      </c>
    </row>
    <row r="6420" spans="1:15" ht="13.2">
      <c r="A6420" t="s">
        <v>29309</v>
      </c>
      <c r="B6420" t="s">
        <v>29309</v>
      </c>
      <c r="C6420" t="s">
        <v>15155</v>
      </c>
      <c r="D6420" t="s">
        <v>39584</v>
      </c>
      <c r="E6420" t="s">
        <v>43714</v>
      </c>
      <c r="F6420">
        <v>5</v>
      </c>
      <c r="G6420">
        <v>250</v>
      </c>
      <c r="H6420" s="1">
        <v>210</v>
      </c>
      <c r="I6420" s="87"/>
      <c r="K6420" s="86" t="s">
        <v>17485</v>
      </c>
      <c r="L6420" s="86" t="s">
        <v>17486</v>
      </c>
      <c r="N6420">
        <f>IFERROR(VLOOKUP(A6420,bip!$A:$C,2,0),"")</f>
      </c>
      <c r="O6420">
        <f>IFERROR(VLOOKUP(A6420,bip!$A:$Z,3,0),"")</f>
      </c>
    </row>
    <row r="6421" spans="1:15" ht="13.2">
      <c r="A6421" t="s">
        <v>29310</v>
      </c>
      <c r="B6421" t="s">
        <v>29310</v>
      </c>
      <c r="C6421" t="s">
        <v>15155</v>
      </c>
      <c r="D6421" t="s">
        <v>39585</v>
      </c>
      <c r="E6421" t="s">
        <v>43715</v>
      </c>
      <c r="F6421">
        <v>5</v>
      </c>
      <c r="G6421">
        <v>100</v>
      </c>
      <c r="H6421" s="1">
        <v>251</v>
      </c>
      <c r="I6421" s="87"/>
      <c r="K6421" s="86" t="s">
        <v>17485</v>
      </c>
      <c r="L6421" s="86" t="s">
        <v>17486</v>
      </c>
      <c r="N6421">
        <f>IFERROR(VLOOKUP(A6421,bip!$A:$C,2,0),"")</f>
      </c>
      <c r="O6421">
        <f>IFERROR(VLOOKUP(A6421,bip!$A:$Z,3,0),"")</f>
      </c>
    </row>
    <row r="6422" spans="1:15" ht="13.2">
      <c r="A6422" t="s">
        <v>29311</v>
      </c>
      <c r="B6422" t="s">
        <v>29311</v>
      </c>
      <c r="C6422" t="s">
        <v>15155</v>
      </c>
      <c r="D6422" t="s">
        <v>39586</v>
      </c>
      <c r="E6422" t="s">
        <v>43716</v>
      </c>
      <c r="F6422">
        <v>5</v>
      </c>
      <c r="G6422">
        <v>250</v>
      </c>
      <c r="H6422" s="1">
        <v>251</v>
      </c>
      <c r="I6422" s="87"/>
      <c r="K6422" s="86" t="s">
        <v>17485</v>
      </c>
      <c r="L6422" s="86" t="s">
        <v>17486</v>
      </c>
      <c r="N6422">
        <f>IFERROR(VLOOKUP(A6422,bip!$A:$C,2,0),"")</f>
      </c>
      <c r="O6422">
        <f>IFERROR(VLOOKUP(A6422,bip!$A:$Z,3,0),"")</f>
      </c>
    </row>
    <row r="6423" spans="1:15" ht="13.2">
      <c r="A6423" t="s">
        <v>29312</v>
      </c>
      <c r="B6423" t="s">
        <v>29312</v>
      </c>
      <c r="C6423" t="s">
        <v>15155</v>
      </c>
      <c r="D6423" t="s">
        <v>39587</v>
      </c>
      <c r="E6423" t="s">
        <v>43717</v>
      </c>
      <c r="F6423">
        <v>5</v>
      </c>
      <c r="G6423">
        <v>100</v>
      </c>
      <c r="H6423" s="1">
        <v>259</v>
      </c>
      <c r="I6423" s="87"/>
      <c r="K6423" s="86" t="s">
        <v>17485</v>
      </c>
      <c r="L6423" s="86" t="s">
        <v>17486</v>
      </c>
      <c r="N6423">
        <f>IFERROR(VLOOKUP(A6423,bip!$A:$C,2,0),"")</f>
      </c>
      <c r="O6423">
        <f>IFERROR(VLOOKUP(A6423,bip!$A:$Z,3,0),"")</f>
      </c>
    </row>
    <row r="6424" spans="1:15" ht="13.2">
      <c r="A6424" t="s">
        <v>29313</v>
      </c>
      <c r="B6424" t="s">
        <v>29313</v>
      </c>
      <c r="C6424" t="s">
        <v>15155</v>
      </c>
      <c r="D6424" t="s">
        <v>39588</v>
      </c>
      <c r="E6424" t="s">
        <v>43718</v>
      </c>
      <c r="F6424">
        <v>5</v>
      </c>
      <c r="G6424">
        <v>200</v>
      </c>
      <c r="H6424" s="1">
        <v>446</v>
      </c>
      <c r="I6424" s="87"/>
      <c r="K6424" s="86" t="s">
        <v>17485</v>
      </c>
      <c r="L6424" s="86" t="s">
        <v>17486</v>
      </c>
      <c r="N6424">
        <f>IFERROR(VLOOKUP(A6424,bip!$A:$C,2,0),"")</f>
      </c>
      <c r="O6424">
        <f>IFERROR(VLOOKUP(A6424,bip!$A:$Z,3,0),"")</f>
      </c>
    </row>
    <row r="6425" spans="1:15" ht="13.2">
      <c r="A6425" t="s">
        <v>5424</v>
      </c>
      <c r="B6425" t="s">
        <v>5424</v>
      </c>
      <c r="C6425" t="s">
        <v>15155</v>
      </c>
      <c r="D6425" t="s">
        <v>43719</v>
      </c>
      <c r="E6425" t="s">
        <v>29286</v>
      </c>
      <c r="F6425">
        <v>1</v>
      </c>
      <c r="G6425">
        <v>4</v>
      </c>
      <c r="H6425" s="1">
        <v>12587</v>
      </c>
      <c r="I6425" s="87"/>
      <c r="K6425" s="86" t="s">
        <v>17485</v>
      </c>
      <c r="L6425" s="86" t="s">
        <v>17486</v>
      </c>
      <c r="N6425">
        <f>IFERROR(VLOOKUP(A6425,bip!$A:$C,2,0),"")</f>
      </c>
      <c r="O6425">
        <f>IFERROR(VLOOKUP(A6425,bip!$A:$Z,3,0),"")</f>
      </c>
    </row>
    <row r="6426" spans="1:15" ht="13.2">
      <c r="A6426" t="s">
        <v>5428</v>
      </c>
      <c r="B6426" t="s">
        <v>5428</v>
      </c>
      <c r="C6426" t="s">
        <v>15155</v>
      </c>
      <c r="D6426" t="s">
        <v>32374</v>
      </c>
      <c r="E6426" t="s">
        <v>29314</v>
      </c>
      <c r="F6426">
        <v>1</v>
      </c>
      <c r="G6426">
        <v>64</v>
      </c>
      <c r="H6426" s="1">
        <v>443</v>
      </c>
      <c r="I6426" s="87"/>
      <c r="K6426" s="86" t="s">
        <v>17485</v>
      </c>
      <c r="L6426" s="86" t="s">
        <v>17486</v>
      </c>
      <c r="N6426">
        <f>IFERROR(VLOOKUP(A6426,bip!$A:$C,2,0),"")</f>
      </c>
      <c r="O6426">
        <f>IFERROR(VLOOKUP(A6426,bip!$A:$Z,3,0),"")</f>
      </c>
    </row>
    <row r="6427" spans="1:15" ht="13.2">
      <c r="A6427" t="s">
        <v>5427</v>
      </c>
      <c r="B6427" t="s">
        <v>5427</v>
      </c>
      <c r="C6427" t="s">
        <v>15155</v>
      </c>
      <c r="D6427" t="s">
        <v>29319</v>
      </c>
      <c r="E6427" t="s">
        <v>29315</v>
      </c>
      <c r="F6427">
        <v>1</v>
      </c>
      <c r="G6427">
        <v>22</v>
      </c>
      <c r="H6427" s="1">
        <v>1909</v>
      </c>
      <c r="I6427" s="87"/>
      <c r="K6427" s="86" t="s">
        <v>17485</v>
      </c>
      <c r="L6427" s="86" t="s">
        <v>17486</v>
      </c>
      <c r="N6427">
        <f>IFERROR(VLOOKUP(A6427,bip!$A:$C,2,0),"")</f>
      </c>
      <c r="O6427">
        <f>IFERROR(VLOOKUP(A6427,bip!$A:$Z,3,0),"")</f>
      </c>
    </row>
    <row r="6428" spans="1:15" ht="13.2">
      <c r="A6428" t="s">
        <v>5426</v>
      </c>
      <c r="B6428" t="s">
        <v>5426</v>
      </c>
      <c r="C6428" t="s">
        <v>15155</v>
      </c>
      <c r="D6428" t="s">
        <v>29320</v>
      </c>
      <c r="E6428" t="s">
        <v>29316</v>
      </c>
      <c r="F6428">
        <v>1</v>
      </c>
      <c r="G6428">
        <v>28</v>
      </c>
      <c r="H6428" s="1">
        <v>1735</v>
      </c>
      <c r="I6428" s="87"/>
      <c r="K6428" s="86" t="s">
        <v>17485</v>
      </c>
      <c r="L6428" s="86" t="s">
        <v>17486</v>
      </c>
      <c r="N6428">
        <f>IFERROR(VLOOKUP(A6428,bip!$A:$C,2,0),"")</f>
      </c>
      <c r="O6428">
        <f>IFERROR(VLOOKUP(A6428,bip!$A:$Z,3,0),"")</f>
      </c>
    </row>
    <row r="6429" spans="1:15" ht="13.2">
      <c r="A6429" t="s">
        <v>5425</v>
      </c>
      <c r="B6429" t="s">
        <v>5425</v>
      </c>
      <c r="C6429" t="s">
        <v>15155</v>
      </c>
      <c r="D6429" t="s">
        <v>29321</v>
      </c>
      <c r="E6429" t="s">
        <v>29317</v>
      </c>
      <c r="F6429">
        <v>1</v>
      </c>
      <c r="G6429">
        <v>16</v>
      </c>
      <c r="H6429" s="1">
        <v>3414</v>
      </c>
      <c r="I6429" s="87"/>
      <c r="K6429" s="86" t="s">
        <v>17485</v>
      </c>
      <c r="L6429" s="86" t="s">
        <v>17486</v>
      </c>
      <c r="N6429">
        <f>IFERROR(VLOOKUP(A6429,bip!$A:$C,2,0),"")</f>
      </c>
      <c r="O6429">
        <f>IFERROR(VLOOKUP(A6429,bip!$A:$Z,3,0),"")</f>
      </c>
    </row>
    <row r="6430" spans="1:15" ht="13.2">
      <c r="A6430" t="s">
        <v>5432</v>
      </c>
      <c r="B6430" t="s">
        <v>5432</v>
      </c>
      <c r="C6430" t="s">
        <v>15155</v>
      </c>
      <c r="D6430" t="s">
        <v>32375</v>
      </c>
      <c r="E6430" t="s">
        <v>43720</v>
      </c>
      <c r="F6430">
        <v>10</v>
      </c>
      <c r="G6430">
        <v>200</v>
      </c>
      <c r="H6430" s="1">
        <v>29</v>
      </c>
      <c r="I6430" s="87"/>
      <c r="K6430" s="86" t="s">
        <v>17485</v>
      </c>
      <c r="L6430" s="86" t="s">
        <v>17486</v>
      </c>
      <c r="N6430">
        <f>IFERROR(VLOOKUP(A6430,bip!$A:$C,2,0),"")</f>
      </c>
      <c r="O6430">
        <f>IFERROR(VLOOKUP(A6430,bip!$A:$Z,3,0),"")</f>
      </c>
    </row>
    <row r="6431" spans="1:15" ht="13.2">
      <c r="A6431" t="s">
        <v>5460</v>
      </c>
      <c r="B6431" t="s">
        <v>5460</v>
      </c>
      <c r="C6431" t="s">
        <v>15155</v>
      </c>
      <c r="D6431" t="s">
        <v>32376</v>
      </c>
      <c r="E6431" t="s">
        <v>43721</v>
      </c>
      <c r="F6431">
        <v>5</v>
      </c>
      <c r="G6431">
        <v>75</v>
      </c>
      <c r="H6431" s="1">
        <v>247</v>
      </c>
      <c r="I6431" s="87"/>
      <c r="K6431" s="86" t="s">
        <v>17485</v>
      </c>
      <c r="L6431" s="86" t="s">
        <v>17486</v>
      </c>
      <c r="N6431">
        <f>IFERROR(VLOOKUP(A6431,bip!$A:$C,2,0),"")</f>
      </c>
      <c r="O6431">
        <f>IFERROR(VLOOKUP(A6431,bip!$A:$Z,3,0),"")</f>
      </c>
    </row>
    <row r="6432" spans="1:15" ht="13.2">
      <c r="A6432" t="s">
        <v>5430</v>
      </c>
      <c r="B6432" t="s">
        <v>5430</v>
      </c>
      <c r="C6432" t="s">
        <v>15155</v>
      </c>
      <c r="D6432" t="s">
        <v>32377</v>
      </c>
      <c r="E6432" t="s">
        <v>43722</v>
      </c>
      <c r="F6432">
        <v>10</v>
      </c>
      <c r="G6432">
        <v>200</v>
      </c>
      <c r="H6432" s="1">
        <v>58</v>
      </c>
      <c r="I6432" s="87"/>
      <c r="K6432" s="86" t="s">
        <v>17485</v>
      </c>
      <c r="L6432" s="86" t="s">
        <v>17486</v>
      </c>
      <c r="N6432">
        <f>IFERROR(VLOOKUP(A6432,bip!$A:$C,2,0),"")</f>
      </c>
      <c r="O6432">
        <f>IFERROR(VLOOKUP(A6432,bip!$A:$Z,3,0),"")</f>
      </c>
    </row>
    <row r="6433" spans="1:15" ht="13.2">
      <c r="A6433" t="s">
        <v>5444</v>
      </c>
      <c r="B6433" t="s">
        <v>5444</v>
      </c>
      <c r="C6433" t="s">
        <v>15155</v>
      </c>
      <c r="D6433" t="s">
        <v>32378</v>
      </c>
      <c r="E6433" t="s">
        <v>43723</v>
      </c>
      <c r="F6433">
        <v>10</v>
      </c>
      <c r="G6433">
        <v>200</v>
      </c>
      <c r="H6433" s="1">
        <v>63</v>
      </c>
      <c r="I6433" s="87"/>
      <c r="K6433" s="86" t="s">
        <v>17485</v>
      </c>
      <c r="L6433" s="86" t="s">
        <v>17486</v>
      </c>
      <c r="N6433">
        <f>IFERROR(VLOOKUP(A6433,bip!$A:$C,2,0),"")</f>
      </c>
      <c r="O6433">
        <f>IFERROR(VLOOKUP(A6433,bip!$A:$Z,3,0),"")</f>
      </c>
    </row>
    <row r="6434" spans="1:15" ht="13.2">
      <c r="A6434" t="s">
        <v>5429</v>
      </c>
      <c r="B6434" t="s">
        <v>5429</v>
      </c>
      <c r="C6434" t="s">
        <v>15155</v>
      </c>
      <c r="D6434" t="s">
        <v>32379</v>
      </c>
      <c r="E6434" t="s">
        <v>43724</v>
      </c>
      <c r="F6434">
        <v>10</v>
      </c>
      <c r="G6434">
        <v>200</v>
      </c>
      <c r="H6434" s="1">
        <v>90</v>
      </c>
      <c r="I6434" s="87"/>
      <c r="K6434" s="86" t="s">
        <v>17485</v>
      </c>
      <c r="L6434" s="86" t="s">
        <v>17486</v>
      </c>
      <c r="N6434">
        <f>IFERROR(VLOOKUP(A6434,bip!$A:$C,2,0),"")</f>
      </c>
      <c r="O6434">
        <f>IFERROR(VLOOKUP(A6434,bip!$A:$Z,3,0),"")</f>
      </c>
    </row>
    <row r="6435" spans="1:15" ht="13.2">
      <c r="A6435" t="s">
        <v>5436</v>
      </c>
      <c r="B6435" t="s">
        <v>5436</v>
      </c>
      <c r="C6435" t="s">
        <v>15155</v>
      </c>
      <c r="D6435" t="s">
        <v>32380</v>
      </c>
      <c r="E6435" t="s">
        <v>43725</v>
      </c>
      <c r="F6435">
        <v>10</v>
      </c>
      <c r="G6435">
        <v>200</v>
      </c>
      <c r="H6435" s="1">
        <v>29</v>
      </c>
      <c r="I6435" s="87"/>
      <c r="K6435" s="86" t="s">
        <v>17485</v>
      </c>
      <c r="L6435" s="86" t="s">
        <v>17486</v>
      </c>
      <c r="N6435">
        <f>IFERROR(VLOOKUP(A6435,bip!$A:$C,2,0),"")</f>
      </c>
      <c r="O6435">
        <f>IFERROR(VLOOKUP(A6435,bip!$A:$Z,3,0),"")</f>
      </c>
    </row>
    <row r="6436" spans="1:15" ht="13.2">
      <c r="A6436" t="s">
        <v>5466</v>
      </c>
      <c r="B6436" t="s">
        <v>5466</v>
      </c>
      <c r="C6436" t="s">
        <v>15155</v>
      </c>
      <c r="D6436" t="s">
        <v>32384</v>
      </c>
      <c r="E6436" t="s">
        <v>43726</v>
      </c>
      <c r="F6436">
        <v>1</v>
      </c>
      <c r="G6436">
        <v>25</v>
      </c>
      <c r="H6436" s="1">
        <v>953</v>
      </c>
      <c r="I6436" s="87"/>
      <c r="K6436" s="86" t="s">
        <v>17485</v>
      </c>
      <c r="L6436" s="86" t="s">
        <v>17486</v>
      </c>
      <c r="N6436">
        <f>IFERROR(VLOOKUP(A6436,bip!$A:$C,2,0),"")</f>
      </c>
      <c r="O6436">
        <f>IFERROR(VLOOKUP(A6436,bip!$A:$Z,3,0),"")</f>
      </c>
    </row>
    <row r="6437" spans="1:15" ht="13.2">
      <c r="A6437" t="s">
        <v>5450</v>
      </c>
      <c r="B6437" t="s">
        <v>5450</v>
      </c>
      <c r="C6437" t="s">
        <v>15155</v>
      </c>
      <c r="D6437" t="s">
        <v>32385</v>
      </c>
      <c r="E6437" t="s">
        <v>43727</v>
      </c>
      <c r="F6437">
        <v>5</v>
      </c>
      <c r="G6437">
        <v>200</v>
      </c>
      <c r="H6437" s="1">
        <v>131</v>
      </c>
      <c r="I6437" s="87"/>
      <c r="K6437" s="86" t="s">
        <v>17485</v>
      </c>
      <c r="L6437" s="86" t="s">
        <v>17486</v>
      </c>
      <c r="N6437">
        <f>IFERROR(VLOOKUP(A6437,bip!$A:$C,2,0),"")</f>
      </c>
      <c r="O6437">
        <f>IFERROR(VLOOKUP(A6437,bip!$A:$Z,3,0),"")</f>
      </c>
    </row>
    <row r="6438" spans="1:15" ht="13.2">
      <c r="A6438" t="s">
        <v>5439</v>
      </c>
      <c r="B6438" t="s">
        <v>5439</v>
      </c>
      <c r="C6438" t="s">
        <v>15155</v>
      </c>
      <c r="D6438" t="s">
        <v>32386</v>
      </c>
      <c r="E6438" t="s">
        <v>43728</v>
      </c>
      <c r="F6438">
        <v>10</v>
      </c>
      <c r="G6438">
        <v>200</v>
      </c>
      <c r="H6438" s="1">
        <v>39</v>
      </c>
      <c r="I6438" s="87"/>
      <c r="K6438" s="86" t="s">
        <v>17485</v>
      </c>
      <c r="L6438" s="86" t="s">
        <v>17486</v>
      </c>
      <c r="N6438">
        <f>IFERROR(VLOOKUP(A6438,bip!$A:$C,2,0),"")</f>
      </c>
      <c r="O6438">
        <f>IFERROR(VLOOKUP(A6438,bip!$A:$Z,3,0),"")</f>
      </c>
    </row>
    <row r="6439" spans="1:15" ht="13.2">
      <c r="A6439" t="s">
        <v>5454</v>
      </c>
      <c r="B6439" t="s">
        <v>5454</v>
      </c>
      <c r="C6439" t="s">
        <v>15155</v>
      </c>
      <c r="D6439" t="s">
        <v>32393</v>
      </c>
      <c r="E6439" t="s">
        <v>43729</v>
      </c>
      <c r="F6439">
        <v>5</v>
      </c>
      <c r="G6439">
        <v>100</v>
      </c>
      <c r="H6439" s="1">
        <v>168</v>
      </c>
      <c r="I6439" s="87"/>
      <c r="K6439" s="86" t="s">
        <v>17485</v>
      </c>
      <c r="L6439" s="86" t="s">
        <v>17486</v>
      </c>
      <c r="N6439">
        <f>IFERROR(VLOOKUP(A6439,bip!$A:$C,2,0),"")</f>
      </c>
      <c r="O6439">
        <f>IFERROR(VLOOKUP(A6439,bip!$A:$Z,3,0),"")</f>
      </c>
    </row>
    <row r="6440" spans="1:15" ht="13.2">
      <c r="A6440" t="s">
        <v>5441</v>
      </c>
      <c r="B6440" t="s">
        <v>5441</v>
      </c>
      <c r="C6440" t="s">
        <v>15155</v>
      </c>
      <c r="D6440" t="s">
        <v>32394</v>
      </c>
      <c r="E6440" t="s">
        <v>43730</v>
      </c>
      <c r="F6440">
        <v>10</v>
      </c>
      <c r="G6440">
        <v>200</v>
      </c>
      <c r="H6440" s="1">
        <v>47</v>
      </c>
      <c r="I6440" s="87"/>
      <c r="K6440" s="86" t="s">
        <v>17485</v>
      </c>
      <c r="L6440" s="86" t="s">
        <v>17486</v>
      </c>
      <c r="N6440">
        <f>IFERROR(VLOOKUP(A6440,bip!$A:$C,2,0),"")</f>
      </c>
      <c r="O6440">
        <f>IFERROR(VLOOKUP(A6440,bip!$A:$Z,3,0),"")</f>
      </c>
    </row>
    <row r="6441" spans="1:15" ht="13.2">
      <c r="A6441" t="s">
        <v>5458</v>
      </c>
      <c r="B6441" t="s">
        <v>5458</v>
      </c>
      <c r="C6441" t="s">
        <v>15155</v>
      </c>
      <c r="D6441" t="s">
        <v>32398</v>
      </c>
      <c r="E6441" t="s">
        <v>43731</v>
      </c>
      <c r="F6441">
        <v>5</v>
      </c>
      <c r="G6441">
        <v>50</v>
      </c>
      <c r="H6441" s="1">
        <v>230</v>
      </c>
      <c r="I6441" s="87"/>
      <c r="K6441" s="86" t="s">
        <v>17485</v>
      </c>
      <c r="L6441" s="86" t="s">
        <v>17486</v>
      </c>
      <c r="N6441">
        <f>IFERROR(VLOOKUP(A6441,bip!$A:$C,2,0),"")</f>
      </c>
      <c r="O6441">
        <f>IFERROR(VLOOKUP(A6441,bip!$A:$Z,3,0),"")</f>
      </c>
    </row>
    <row r="6442" spans="1:15" ht="13.2">
      <c r="A6442" t="s">
        <v>5443</v>
      </c>
      <c r="B6442" t="s">
        <v>5443</v>
      </c>
      <c r="C6442" t="s">
        <v>15155</v>
      </c>
      <c r="D6442" t="s">
        <v>32399</v>
      </c>
      <c r="E6442" t="s">
        <v>43732</v>
      </c>
      <c r="F6442">
        <v>10</v>
      </c>
      <c r="G6442">
        <v>200</v>
      </c>
      <c r="H6442" s="1">
        <v>56</v>
      </c>
      <c r="I6442" s="87"/>
      <c r="K6442" s="86" t="s">
        <v>17485</v>
      </c>
      <c r="L6442" s="86" t="s">
        <v>17486</v>
      </c>
      <c r="N6442">
        <f>IFERROR(VLOOKUP(A6442,bip!$A:$C,2,0),"")</f>
      </c>
      <c r="O6442">
        <f>IFERROR(VLOOKUP(A6442,bip!$A:$Z,3,0),"")</f>
      </c>
    </row>
    <row r="6443" spans="1:15" ht="13.2">
      <c r="A6443" t="s">
        <v>5461</v>
      </c>
      <c r="B6443" t="s">
        <v>5461</v>
      </c>
      <c r="C6443" t="s">
        <v>15155</v>
      </c>
      <c r="D6443" t="s">
        <v>32402</v>
      </c>
      <c r="E6443" t="s">
        <v>43733</v>
      </c>
      <c r="F6443">
        <v>1</v>
      </c>
      <c r="G6443">
        <v>25</v>
      </c>
      <c r="H6443" s="1">
        <v>622</v>
      </c>
      <c r="I6443" s="87"/>
      <c r="K6443" s="86" t="s">
        <v>17485</v>
      </c>
      <c r="L6443" s="86" t="s">
        <v>17486</v>
      </c>
      <c r="N6443">
        <f>IFERROR(VLOOKUP(A6443,bip!$A:$C,2,0),"")</f>
      </c>
      <c r="O6443">
        <f>IFERROR(VLOOKUP(A6443,bip!$A:$Z,3,0),"")</f>
      </c>
    </row>
    <row r="6444" spans="1:15" ht="13.2">
      <c r="A6444" t="s">
        <v>5445</v>
      </c>
      <c r="B6444" t="s">
        <v>5445</v>
      </c>
      <c r="C6444" t="s">
        <v>15155</v>
      </c>
      <c r="D6444" t="s">
        <v>32403</v>
      </c>
      <c r="E6444" t="s">
        <v>43734</v>
      </c>
      <c r="F6444">
        <v>10</v>
      </c>
      <c r="G6444">
        <v>200</v>
      </c>
      <c r="H6444" s="1">
        <v>81</v>
      </c>
      <c r="I6444" s="87"/>
      <c r="K6444" s="86" t="s">
        <v>17485</v>
      </c>
      <c r="L6444" s="86" t="s">
        <v>17486</v>
      </c>
      <c r="N6444">
        <f>IFERROR(VLOOKUP(A6444,bip!$A:$C,2,0),"")</f>
      </c>
      <c r="O6444">
        <f>IFERROR(VLOOKUP(A6444,bip!$A:$Z,3,0),"")</f>
      </c>
    </row>
    <row r="6445" spans="1:15" ht="13.2">
      <c r="A6445" t="s">
        <v>5463</v>
      </c>
      <c r="B6445" t="s">
        <v>5463</v>
      </c>
      <c r="C6445" t="s">
        <v>15155</v>
      </c>
      <c r="D6445" t="s">
        <v>32406</v>
      </c>
      <c r="E6445" t="s">
        <v>43735</v>
      </c>
      <c r="F6445">
        <v>1</v>
      </c>
      <c r="G6445">
        <v>25</v>
      </c>
      <c r="H6445" s="1">
        <v>730</v>
      </c>
      <c r="I6445" s="87"/>
      <c r="K6445" s="86" t="s">
        <v>17485</v>
      </c>
      <c r="L6445" s="86" t="s">
        <v>17486</v>
      </c>
      <c r="N6445">
        <f>IFERROR(VLOOKUP(A6445,bip!$A:$C,2,0),"")</f>
      </c>
      <c r="O6445">
        <f>IFERROR(VLOOKUP(A6445,bip!$A:$Z,3,0),"")</f>
      </c>
    </row>
    <row r="6446" spans="1:15" ht="13.2">
      <c r="A6446" t="s">
        <v>5447</v>
      </c>
      <c r="B6446" t="s">
        <v>5447</v>
      </c>
      <c r="C6446" t="s">
        <v>15155</v>
      </c>
      <c r="D6446" t="s">
        <v>32407</v>
      </c>
      <c r="E6446" t="s">
        <v>43736</v>
      </c>
      <c r="F6446">
        <v>5</v>
      </c>
      <c r="G6446">
        <v>100</v>
      </c>
      <c r="H6446" s="1">
        <v>99</v>
      </c>
      <c r="I6446" s="87"/>
      <c r="K6446" s="86" t="s">
        <v>17485</v>
      </c>
      <c r="L6446" s="86" t="s">
        <v>17486</v>
      </c>
      <c r="N6446">
        <f>IFERROR(VLOOKUP(A6446,bip!$A:$C,2,0),"")</f>
      </c>
      <c r="O6446">
        <f>IFERROR(VLOOKUP(A6446,bip!$A:$Z,3,0),"")</f>
      </c>
    </row>
    <row r="6447" spans="1:15" ht="13.2">
      <c r="A6447" t="s">
        <v>5465</v>
      </c>
      <c r="B6447" t="s">
        <v>5465</v>
      </c>
      <c r="C6447" t="s">
        <v>15155</v>
      </c>
      <c r="D6447" t="s">
        <v>32410</v>
      </c>
      <c r="E6447" t="s">
        <v>43737</v>
      </c>
      <c r="F6447">
        <v>1</v>
      </c>
      <c r="G6447">
        <v>25</v>
      </c>
      <c r="H6447" s="1">
        <v>820</v>
      </c>
      <c r="I6447" s="87"/>
      <c r="K6447" s="86" t="s">
        <v>17485</v>
      </c>
      <c r="L6447" s="86" t="s">
        <v>17486</v>
      </c>
      <c r="N6447">
        <f>IFERROR(VLOOKUP(A6447,bip!$A:$C,2,0),"")</f>
      </c>
      <c r="O6447">
        <f>IFERROR(VLOOKUP(A6447,bip!$A:$Z,3,0),"")</f>
      </c>
    </row>
    <row r="6448" spans="1:15" ht="13.2">
      <c r="A6448" t="s">
        <v>5449</v>
      </c>
      <c r="B6448" t="s">
        <v>5449</v>
      </c>
      <c r="C6448" t="s">
        <v>15155</v>
      </c>
      <c r="D6448" t="s">
        <v>32411</v>
      </c>
      <c r="E6448" t="s">
        <v>43738</v>
      </c>
      <c r="F6448">
        <v>5</v>
      </c>
      <c r="G6448">
        <v>100</v>
      </c>
      <c r="H6448" s="1">
        <v>109</v>
      </c>
      <c r="I6448" s="87"/>
      <c r="K6448" s="86" t="s">
        <v>17485</v>
      </c>
      <c r="L6448" s="86" t="s">
        <v>17486</v>
      </c>
      <c r="N6448">
        <f>IFERROR(VLOOKUP(A6448,bip!$A:$C,2,0),"")</f>
      </c>
      <c r="O6448">
        <f>IFERROR(VLOOKUP(A6448,bip!$A:$Z,3,0),"")</f>
      </c>
    </row>
    <row r="6449" spans="1:15" ht="13.2">
      <c r="A6449" t="s">
        <v>5451</v>
      </c>
      <c r="B6449" t="s">
        <v>5451</v>
      </c>
      <c r="C6449" t="s">
        <v>15155</v>
      </c>
      <c r="D6449" t="s">
        <v>31639</v>
      </c>
      <c r="E6449" t="s">
        <v>43739</v>
      </c>
      <c r="F6449">
        <v>5</v>
      </c>
      <c r="G6449">
        <v>100</v>
      </c>
      <c r="H6449" s="1">
        <v>139</v>
      </c>
      <c r="I6449" s="87"/>
      <c r="K6449" s="86" t="s">
        <v>17485</v>
      </c>
      <c r="L6449" s="86" t="s">
        <v>17486</v>
      </c>
      <c r="N6449">
        <f>IFERROR(VLOOKUP(A6449,bip!$A:$C,2,0),"")</f>
      </c>
      <c r="O6449">
        <f>IFERROR(VLOOKUP(A6449,bip!$A:$Z,3,0),"")</f>
      </c>
    </row>
    <row r="6450" spans="1:15" ht="13.2">
      <c r="A6450" t="s">
        <v>5453</v>
      </c>
      <c r="B6450" t="s">
        <v>5453</v>
      </c>
      <c r="C6450" t="s">
        <v>15155</v>
      </c>
      <c r="D6450" t="s">
        <v>32412</v>
      </c>
      <c r="E6450" t="s">
        <v>43740</v>
      </c>
      <c r="F6450">
        <v>5</v>
      </c>
      <c r="G6450">
        <v>75</v>
      </c>
      <c r="H6450" s="1">
        <v>139</v>
      </c>
      <c r="I6450" s="87"/>
      <c r="K6450" s="86" t="s">
        <v>17485</v>
      </c>
      <c r="L6450" s="86" t="s">
        <v>17486</v>
      </c>
      <c r="N6450">
        <f>IFERROR(VLOOKUP(A6450,bip!$A:$C,2,0),"")</f>
      </c>
      <c r="O6450">
        <f>IFERROR(VLOOKUP(A6450,bip!$A:$Z,3,0),"")</f>
      </c>
    </row>
    <row r="6451" spans="1:15" ht="13.2">
      <c r="A6451" t="s">
        <v>5455</v>
      </c>
      <c r="B6451" t="s">
        <v>5455</v>
      </c>
      <c r="C6451" t="s">
        <v>15155</v>
      </c>
      <c r="D6451" t="s">
        <v>32414</v>
      </c>
      <c r="E6451" t="s">
        <v>43741</v>
      </c>
      <c r="F6451">
        <v>5</v>
      </c>
      <c r="G6451">
        <v>75</v>
      </c>
      <c r="H6451" s="1">
        <v>187</v>
      </c>
      <c r="I6451" s="87"/>
      <c r="K6451" s="86" t="s">
        <v>17485</v>
      </c>
      <c r="L6451" s="86" t="s">
        <v>17486</v>
      </c>
      <c r="N6451">
        <f>IFERROR(VLOOKUP(A6451,bip!$A:$C,2,0),"")</f>
      </c>
      <c r="O6451">
        <f>IFERROR(VLOOKUP(A6451,bip!$A:$Z,3,0),"")</f>
      </c>
    </row>
    <row r="6452" spans="1:15" ht="13.2">
      <c r="A6452" t="s">
        <v>5457</v>
      </c>
      <c r="B6452" t="s">
        <v>5457</v>
      </c>
      <c r="C6452" t="s">
        <v>15155</v>
      </c>
      <c r="D6452" t="s">
        <v>32415</v>
      </c>
      <c r="E6452" t="s">
        <v>43742</v>
      </c>
      <c r="F6452">
        <v>5</v>
      </c>
      <c r="G6452">
        <v>75</v>
      </c>
      <c r="H6452" s="1">
        <v>230</v>
      </c>
      <c r="I6452" s="87"/>
      <c r="K6452" s="86" t="s">
        <v>17485</v>
      </c>
      <c r="L6452" s="86" t="s">
        <v>17486</v>
      </c>
      <c r="N6452">
        <f>IFERROR(VLOOKUP(A6452,bip!$A:$C,2,0),"")</f>
      </c>
      <c r="O6452">
        <f>IFERROR(VLOOKUP(A6452,bip!$A:$Z,3,0),"")</f>
      </c>
    </row>
    <row r="6453" spans="1:15" ht="13.2">
      <c r="A6453" t="s">
        <v>5440</v>
      </c>
      <c r="B6453" t="s">
        <v>5440</v>
      </c>
      <c r="C6453" t="s">
        <v>15155</v>
      </c>
      <c r="D6453" t="s">
        <v>32416</v>
      </c>
      <c r="E6453" t="s">
        <v>43743</v>
      </c>
      <c r="F6453">
        <v>10</v>
      </c>
      <c r="G6453">
        <v>200</v>
      </c>
      <c r="H6453" s="1">
        <v>44</v>
      </c>
      <c r="I6453" s="87"/>
      <c r="K6453" s="86" t="s">
        <v>17485</v>
      </c>
      <c r="L6453" s="86" t="s">
        <v>17486</v>
      </c>
      <c r="N6453">
        <f>IFERROR(VLOOKUP(A6453,bip!$A:$C,2,0),"")</f>
      </c>
      <c r="O6453">
        <f>IFERROR(VLOOKUP(A6453,bip!$A:$Z,3,0),"")</f>
      </c>
    </row>
    <row r="6454" spans="1:15" ht="13.2">
      <c r="A6454" t="s">
        <v>5434</v>
      </c>
      <c r="B6454" t="s">
        <v>5434</v>
      </c>
      <c r="C6454" t="s">
        <v>15155</v>
      </c>
      <c r="D6454" t="s">
        <v>32417</v>
      </c>
      <c r="E6454" t="s">
        <v>43744</v>
      </c>
      <c r="F6454">
        <v>10</v>
      </c>
      <c r="G6454">
        <v>200</v>
      </c>
      <c r="H6454" s="1">
        <v>29</v>
      </c>
      <c r="I6454" s="87"/>
      <c r="K6454" s="86" t="s">
        <v>17485</v>
      </c>
      <c r="L6454" s="86" t="s">
        <v>17486</v>
      </c>
      <c r="N6454">
        <f>IFERROR(VLOOKUP(A6454,bip!$A:$C,2,0),"")</f>
      </c>
      <c r="O6454">
        <f>IFERROR(VLOOKUP(A6454,bip!$A:$Z,3,0),"")</f>
      </c>
    </row>
    <row r="6455" spans="1:15" ht="13.2">
      <c r="A6455" t="s">
        <v>5467</v>
      </c>
      <c r="B6455" t="s">
        <v>5467</v>
      </c>
      <c r="C6455" t="s">
        <v>15155</v>
      </c>
      <c r="D6455" t="s">
        <v>32418</v>
      </c>
      <c r="E6455" t="s">
        <v>43745</v>
      </c>
      <c r="F6455">
        <v>1</v>
      </c>
      <c r="G6455">
        <v>25</v>
      </c>
      <c r="H6455" s="1">
        <v>1129</v>
      </c>
      <c r="I6455" s="87"/>
      <c r="K6455" s="86" t="s">
        <v>17485</v>
      </c>
      <c r="L6455" s="86" t="s">
        <v>17486</v>
      </c>
      <c r="N6455">
        <f>IFERROR(VLOOKUP(A6455,bip!$A:$C,2,0),"")</f>
      </c>
      <c r="O6455">
        <f>IFERROR(VLOOKUP(A6455,bip!$A:$Z,3,0),"")</f>
      </c>
    </row>
    <row r="6456" spans="1:15" ht="13.2">
      <c r="A6456" t="s">
        <v>5431</v>
      </c>
      <c r="B6456" t="s">
        <v>5431</v>
      </c>
      <c r="C6456" t="s">
        <v>15155</v>
      </c>
      <c r="D6456" t="s">
        <v>32419</v>
      </c>
      <c r="E6456" t="s">
        <v>43746</v>
      </c>
      <c r="F6456">
        <v>10</v>
      </c>
      <c r="G6456">
        <v>200</v>
      </c>
      <c r="H6456" s="1">
        <v>40</v>
      </c>
      <c r="I6456" s="87"/>
      <c r="K6456" s="86" t="s">
        <v>17485</v>
      </c>
      <c r="L6456" s="86" t="s">
        <v>17486</v>
      </c>
      <c r="N6456">
        <f>IFERROR(VLOOKUP(A6456,bip!$A:$C,2,0),"")</f>
      </c>
      <c r="O6456">
        <f>IFERROR(VLOOKUP(A6456,bip!$A:$Z,3,0),"")</f>
      </c>
    </row>
    <row r="6457" spans="1:15" ht="13.2">
      <c r="A6457" t="s">
        <v>5452</v>
      </c>
      <c r="B6457" t="s">
        <v>5452</v>
      </c>
      <c r="C6457" t="s">
        <v>15155</v>
      </c>
      <c r="D6457" t="s">
        <v>32420</v>
      </c>
      <c r="E6457" t="s">
        <v>43747</v>
      </c>
      <c r="F6457">
        <v>5</v>
      </c>
      <c r="G6457">
        <v>100</v>
      </c>
      <c r="H6457" s="1">
        <v>139</v>
      </c>
      <c r="I6457" s="87"/>
      <c r="K6457" s="86" t="s">
        <v>17485</v>
      </c>
      <c r="L6457" s="86" t="s">
        <v>17486</v>
      </c>
      <c r="N6457">
        <f>IFERROR(VLOOKUP(A6457,bip!$A:$C,2,0),"")</f>
      </c>
      <c r="O6457">
        <f>IFERROR(VLOOKUP(A6457,bip!$A:$Z,3,0),"")</f>
      </c>
    </row>
    <row r="6458" spans="1:15" ht="13.2">
      <c r="A6458" t="s">
        <v>5459</v>
      </c>
      <c r="B6458" t="s">
        <v>5459</v>
      </c>
      <c r="C6458" t="s">
        <v>15155</v>
      </c>
      <c r="D6458" t="s">
        <v>32422</v>
      </c>
      <c r="E6458" t="s">
        <v>43748</v>
      </c>
      <c r="F6458">
        <v>5</v>
      </c>
      <c r="G6458">
        <v>75</v>
      </c>
      <c r="H6458" s="1">
        <v>247</v>
      </c>
      <c r="I6458" s="87"/>
      <c r="K6458" s="86" t="s">
        <v>17485</v>
      </c>
      <c r="L6458" s="86" t="s">
        <v>17486</v>
      </c>
      <c r="N6458">
        <f>IFERROR(VLOOKUP(A6458,bip!$A:$C,2,0),"")</f>
      </c>
      <c r="O6458">
        <f>IFERROR(VLOOKUP(A6458,bip!$A:$Z,3,0),"")</f>
      </c>
    </row>
    <row r="6459" spans="1:15" ht="13.2">
      <c r="A6459" t="s">
        <v>5448</v>
      </c>
      <c r="B6459" t="s">
        <v>5448</v>
      </c>
      <c r="C6459" t="s">
        <v>15155</v>
      </c>
      <c r="D6459" t="s">
        <v>32426</v>
      </c>
      <c r="E6459" t="s">
        <v>43749</v>
      </c>
      <c r="F6459">
        <v>5</v>
      </c>
      <c r="G6459">
        <v>100</v>
      </c>
      <c r="H6459" s="1">
        <v>99</v>
      </c>
      <c r="I6459" s="87"/>
      <c r="K6459" s="86" t="s">
        <v>17485</v>
      </c>
      <c r="L6459" s="86" t="s">
        <v>17486</v>
      </c>
      <c r="N6459">
        <f>IFERROR(VLOOKUP(A6459,bip!$A:$C,2,0),"")</f>
      </c>
      <c r="O6459">
        <f>IFERROR(VLOOKUP(A6459,bip!$A:$Z,3,0),"")</f>
      </c>
    </row>
    <row r="6460" spans="1:15" ht="13.2">
      <c r="A6460" t="s">
        <v>5438</v>
      </c>
      <c r="B6460" t="s">
        <v>5438</v>
      </c>
      <c r="C6460" t="s">
        <v>15155</v>
      </c>
      <c r="D6460" t="s">
        <v>32427</v>
      </c>
      <c r="E6460" t="s">
        <v>43750</v>
      </c>
      <c r="F6460">
        <v>10</v>
      </c>
      <c r="G6460">
        <v>200</v>
      </c>
      <c r="H6460" s="1">
        <v>35</v>
      </c>
      <c r="I6460" s="87"/>
      <c r="K6460" s="86" t="s">
        <v>17485</v>
      </c>
      <c r="L6460" s="86" t="s">
        <v>17486</v>
      </c>
      <c r="N6460">
        <f>IFERROR(VLOOKUP(A6460,bip!$A:$C,2,0),"")</f>
      </c>
      <c r="O6460">
        <f>IFERROR(VLOOKUP(A6460,bip!$A:$Z,3,0),"")</f>
      </c>
    </row>
    <row r="6461" spans="1:15" ht="13.2">
      <c r="A6461" t="s">
        <v>5433</v>
      </c>
      <c r="B6461" t="s">
        <v>5433</v>
      </c>
      <c r="C6461" t="s">
        <v>15155</v>
      </c>
      <c r="D6461" t="s">
        <v>32428</v>
      </c>
      <c r="E6461" t="s">
        <v>43751</v>
      </c>
      <c r="F6461">
        <v>10</v>
      </c>
      <c r="G6461">
        <v>200</v>
      </c>
      <c r="H6461" s="1">
        <v>29</v>
      </c>
      <c r="I6461" s="87"/>
      <c r="K6461" s="86" t="s">
        <v>17485</v>
      </c>
      <c r="L6461" s="86" t="s">
        <v>17486</v>
      </c>
      <c r="N6461">
        <f>IFERROR(VLOOKUP(A6461,bip!$A:$C,2,0),"")</f>
      </c>
      <c r="O6461">
        <f>IFERROR(VLOOKUP(A6461,bip!$A:$Z,3,0),"")</f>
      </c>
    </row>
    <row r="6462" spans="1:15" ht="13.2">
      <c r="A6462" t="s">
        <v>5464</v>
      </c>
      <c r="B6462" t="s">
        <v>5464</v>
      </c>
      <c r="C6462" t="s">
        <v>15155</v>
      </c>
      <c r="D6462" t="s">
        <v>32429</v>
      </c>
      <c r="E6462" t="s">
        <v>43752</v>
      </c>
      <c r="F6462">
        <v>1</v>
      </c>
      <c r="G6462">
        <v>25</v>
      </c>
      <c r="H6462" s="1">
        <v>783</v>
      </c>
      <c r="I6462" s="87"/>
      <c r="K6462" s="86" t="s">
        <v>17485</v>
      </c>
      <c r="L6462" s="86" t="s">
        <v>17486</v>
      </c>
      <c r="N6462">
        <f>IFERROR(VLOOKUP(A6462,bip!$A:$C,2,0),"")</f>
      </c>
      <c r="O6462">
        <f>IFERROR(VLOOKUP(A6462,bip!$A:$Z,3,0),"")</f>
      </c>
    </row>
    <row r="6463" spans="1:15" ht="13.2">
      <c r="A6463" t="s">
        <v>5456</v>
      </c>
      <c r="B6463" t="s">
        <v>5456</v>
      </c>
      <c r="C6463" t="s">
        <v>15155</v>
      </c>
      <c r="D6463" t="s">
        <v>32434</v>
      </c>
      <c r="E6463" t="s">
        <v>43753</v>
      </c>
      <c r="F6463">
        <v>5</v>
      </c>
      <c r="G6463">
        <v>75</v>
      </c>
      <c r="H6463" s="1">
        <v>199</v>
      </c>
      <c r="I6463" s="87"/>
      <c r="K6463" s="86" t="s">
        <v>17485</v>
      </c>
      <c r="L6463" s="86" t="s">
        <v>17486</v>
      </c>
      <c r="N6463">
        <f>IFERROR(VLOOKUP(A6463,bip!$A:$C,2,0),"")</f>
      </c>
      <c r="O6463">
        <f>IFERROR(VLOOKUP(A6463,bip!$A:$Z,3,0),"")</f>
      </c>
    </row>
    <row r="6464" spans="1:15" ht="13.2">
      <c r="A6464" t="s">
        <v>5442</v>
      </c>
      <c r="B6464" t="s">
        <v>5442</v>
      </c>
      <c r="C6464" t="s">
        <v>15155</v>
      </c>
      <c r="D6464" t="s">
        <v>32435</v>
      </c>
      <c r="E6464" t="s">
        <v>43754</v>
      </c>
      <c r="F6464">
        <v>10</v>
      </c>
      <c r="G6464">
        <v>200</v>
      </c>
      <c r="H6464" s="1">
        <v>53</v>
      </c>
      <c r="I6464" s="87"/>
      <c r="K6464" s="86" t="s">
        <v>17485</v>
      </c>
      <c r="L6464" s="86" t="s">
        <v>17486</v>
      </c>
      <c r="N6464">
        <f>IFERROR(VLOOKUP(A6464,bip!$A:$C,2,0),"")</f>
      </c>
      <c r="O6464">
        <f>IFERROR(VLOOKUP(A6464,bip!$A:$Z,3,0),"")</f>
      </c>
    </row>
    <row r="6465" spans="1:15" ht="13.2">
      <c r="A6465" t="s">
        <v>5435</v>
      </c>
      <c r="B6465" t="s">
        <v>5435</v>
      </c>
      <c r="C6465" t="s">
        <v>15155</v>
      </c>
      <c r="D6465" t="s">
        <v>32436</v>
      </c>
      <c r="E6465" t="s">
        <v>43755</v>
      </c>
      <c r="F6465">
        <v>10</v>
      </c>
      <c r="G6465">
        <v>200</v>
      </c>
      <c r="H6465" s="1">
        <v>29</v>
      </c>
      <c r="I6465" s="87"/>
      <c r="K6465" s="86" t="s">
        <v>17485</v>
      </c>
      <c r="L6465" s="86" t="s">
        <v>17486</v>
      </c>
      <c r="N6465">
        <f>IFERROR(VLOOKUP(A6465,bip!$A:$C,2,0),"")</f>
      </c>
      <c r="O6465">
        <f>IFERROR(VLOOKUP(A6465,bip!$A:$Z,3,0),"")</f>
      </c>
    </row>
    <row r="6466" spans="1:15" ht="13.2">
      <c r="A6466" t="s">
        <v>5462</v>
      </c>
      <c r="B6466" t="s">
        <v>5462</v>
      </c>
      <c r="C6466" t="s">
        <v>15155</v>
      </c>
      <c r="D6466" t="s">
        <v>32441</v>
      </c>
      <c r="E6466" t="s">
        <v>43756</v>
      </c>
      <c r="F6466">
        <v>1</v>
      </c>
      <c r="G6466">
        <v>25</v>
      </c>
      <c r="H6466" s="1">
        <v>699</v>
      </c>
      <c r="I6466" s="87"/>
      <c r="K6466" s="86" t="s">
        <v>17485</v>
      </c>
      <c r="L6466" s="86" t="s">
        <v>17486</v>
      </c>
      <c r="N6466">
        <f>IFERROR(VLOOKUP(A6466,bip!$A:$C,2,0),"")</f>
      </c>
      <c r="O6466">
        <f>IFERROR(VLOOKUP(A6466,bip!$A:$Z,3,0),"")</f>
      </c>
    </row>
    <row r="6467" spans="1:15" ht="13.2">
      <c r="A6467" t="s">
        <v>5446</v>
      </c>
      <c r="B6467" t="s">
        <v>5446</v>
      </c>
      <c r="C6467" t="s">
        <v>15155</v>
      </c>
      <c r="D6467" t="s">
        <v>32442</v>
      </c>
      <c r="E6467" t="s">
        <v>43757</v>
      </c>
      <c r="F6467">
        <v>10</v>
      </c>
      <c r="G6467">
        <v>200</v>
      </c>
      <c r="H6467" s="1">
        <v>89</v>
      </c>
      <c r="I6467" s="87"/>
      <c r="K6467" s="86" t="s">
        <v>17485</v>
      </c>
      <c r="L6467" s="86" t="s">
        <v>17486</v>
      </c>
      <c r="N6467">
        <f>IFERROR(VLOOKUP(A6467,bip!$A:$C,2,0),"")</f>
      </c>
      <c r="O6467">
        <f>IFERROR(VLOOKUP(A6467,bip!$A:$Z,3,0),"")</f>
      </c>
    </row>
    <row r="6468" spans="1:15" ht="13.2">
      <c r="A6468" t="s">
        <v>5437</v>
      </c>
      <c r="B6468" t="s">
        <v>5437</v>
      </c>
      <c r="C6468" t="s">
        <v>15155</v>
      </c>
      <c r="D6468" t="s">
        <v>32443</v>
      </c>
      <c r="E6468" t="s">
        <v>43758</v>
      </c>
      <c r="F6468">
        <v>10</v>
      </c>
      <c r="G6468">
        <v>200</v>
      </c>
      <c r="H6468" s="1">
        <v>31</v>
      </c>
      <c r="I6468" s="87"/>
      <c r="K6468" s="86" t="s">
        <v>17485</v>
      </c>
      <c r="L6468" s="86" t="s">
        <v>17486</v>
      </c>
      <c r="N6468">
        <f>IFERROR(VLOOKUP(A6468,bip!$A:$C,2,0),"")</f>
      </c>
      <c r="O6468">
        <f>IFERROR(VLOOKUP(A6468,bip!$A:$Z,3,0),"")</f>
      </c>
    </row>
    <row r="6469" spans="1:15" ht="13.2">
      <c r="A6469" t="s">
        <v>5641</v>
      </c>
      <c r="B6469" t="s">
        <v>5641</v>
      </c>
      <c r="C6469" t="s">
        <v>15155</v>
      </c>
      <c r="D6469" t="s">
        <v>32375</v>
      </c>
      <c r="E6469" t="s">
        <v>43720</v>
      </c>
      <c r="F6469">
        <v>10</v>
      </c>
      <c r="G6469">
        <v>2400</v>
      </c>
      <c r="H6469" s="1">
        <v>11</v>
      </c>
      <c r="I6469" s="87"/>
      <c r="K6469" s="86" t="s">
        <v>17485</v>
      </c>
      <c r="L6469" s="86" t="s">
        <v>17486</v>
      </c>
      <c r="N6469">
        <f>IFERROR(VLOOKUP(A6469,bip!$A:$C,2,0),"")</f>
      </c>
      <c r="O6469">
        <f>IFERROR(VLOOKUP(A6469,bip!$A:$Z,3,0),"")</f>
      </c>
    </row>
    <row r="6470" spans="1:15" ht="13.2">
      <c r="A6470" t="s">
        <v>5669</v>
      </c>
      <c r="B6470" t="s">
        <v>5669</v>
      </c>
      <c r="C6470" t="s">
        <v>15155</v>
      </c>
      <c r="D6470" t="s">
        <v>32376</v>
      </c>
      <c r="E6470" t="s">
        <v>43721</v>
      </c>
      <c r="F6470">
        <v>5</v>
      </c>
      <c r="G6470">
        <v>50</v>
      </c>
      <c r="H6470" s="1">
        <v>198</v>
      </c>
      <c r="I6470" s="87"/>
      <c r="K6470" s="86" t="s">
        <v>17485</v>
      </c>
      <c r="L6470" s="86" t="s">
        <v>17486</v>
      </c>
      <c r="N6470">
        <f>IFERROR(VLOOKUP(A6470,bip!$A:$C,2,0),"")</f>
      </c>
      <c r="O6470">
        <f>IFERROR(VLOOKUP(A6470,bip!$A:$Z,3,0),"")</f>
      </c>
    </row>
    <row r="6471" spans="1:15" ht="13.2">
      <c r="A6471" t="s">
        <v>5639</v>
      </c>
      <c r="B6471" t="s">
        <v>5639</v>
      </c>
      <c r="C6471" t="s">
        <v>15155</v>
      </c>
      <c r="D6471" t="s">
        <v>32377</v>
      </c>
      <c r="E6471" t="s">
        <v>43722</v>
      </c>
      <c r="F6471">
        <v>10</v>
      </c>
      <c r="G6471">
        <v>200</v>
      </c>
      <c r="H6471" s="1">
        <v>7.5</v>
      </c>
      <c r="I6471" s="87"/>
      <c r="K6471" s="86" t="s">
        <v>17485</v>
      </c>
      <c r="L6471" s="86" t="s">
        <v>17486</v>
      </c>
      <c r="N6471">
        <f>IFERROR(VLOOKUP(A6471,bip!$A:$C,2,0),"")</f>
      </c>
      <c r="O6471">
        <f>IFERROR(VLOOKUP(A6471,bip!$A:$Z,3,0),"")</f>
      </c>
    </row>
    <row r="6472" spans="1:15" ht="13.2">
      <c r="A6472" t="s">
        <v>5653</v>
      </c>
      <c r="B6472" t="s">
        <v>5653</v>
      </c>
      <c r="C6472" t="s">
        <v>15155</v>
      </c>
      <c r="D6472" t="s">
        <v>32378</v>
      </c>
      <c r="E6472" t="s">
        <v>43723</v>
      </c>
      <c r="F6472">
        <v>10</v>
      </c>
      <c r="G6472">
        <v>600</v>
      </c>
      <c r="H6472" s="1">
        <v>45</v>
      </c>
      <c r="I6472" s="87"/>
      <c r="K6472" s="86" t="s">
        <v>17485</v>
      </c>
      <c r="L6472" s="86" t="s">
        <v>17486</v>
      </c>
      <c r="N6472">
        <f>IFERROR(VLOOKUP(A6472,bip!$A:$C,2,0),"")</f>
      </c>
      <c r="O6472">
        <f>IFERROR(VLOOKUP(A6472,bip!$A:$Z,3,0),"")</f>
      </c>
    </row>
    <row r="6473" spans="1:15" ht="13.2">
      <c r="A6473" t="s">
        <v>5638</v>
      </c>
      <c r="B6473" t="s">
        <v>5638</v>
      </c>
      <c r="C6473" t="s">
        <v>15155</v>
      </c>
      <c r="D6473" t="s">
        <v>32549</v>
      </c>
      <c r="E6473" t="s">
        <v>43724</v>
      </c>
      <c r="F6473">
        <v>10</v>
      </c>
      <c r="G6473">
        <v>2400</v>
      </c>
      <c r="H6473" s="1">
        <v>7.5</v>
      </c>
      <c r="I6473" s="87"/>
      <c r="K6473" s="86" t="s">
        <v>17485</v>
      </c>
      <c r="L6473" s="86" t="s">
        <v>17486</v>
      </c>
      <c r="N6473">
        <f>IFERROR(VLOOKUP(A6473,bip!$A:$C,2,0),"")</f>
      </c>
      <c r="O6473">
        <f>IFERROR(VLOOKUP(A6473,bip!$A:$Z,3,0),"")</f>
      </c>
    </row>
    <row r="6474" spans="1:15" ht="13.2">
      <c r="A6474" t="s">
        <v>5645</v>
      </c>
      <c r="B6474" t="s">
        <v>5645</v>
      </c>
      <c r="C6474" t="s">
        <v>15155</v>
      </c>
      <c r="D6474" t="s">
        <v>32550</v>
      </c>
      <c r="E6474" t="s">
        <v>43725</v>
      </c>
      <c r="F6474">
        <v>10</v>
      </c>
      <c r="G6474">
        <v>2400</v>
      </c>
      <c r="H6474" s="1">
        <v>15</v>
      </c>
      <c r="I6474" s="87"/>
      <c r="K6474" s="86" t="s">
        <v>17485</v>
      </c>
      <c r="L6474" s="86" t="s">
        <v>17486</v>
      </c>
      <c r="N6474">
        <f>IFERROR(VLOOKUP(A6474,bip!$A:$C,2,0),"")</f>
      </c>
      <c r="O6474">
        <f>IFERROR(VLOOKUP(A6474,bip!$A:$Z,3,0),"")</f>
      </c>
    </row>
    <row r="6475" spans="1:15" ht="13.2">
      <c r="A6475" t="s">
        <v>5681</v>
      </c>
      <c r="B6475" t="s">
        <v>5681</v>
      </c>
      <c r="C6475" t="s">
        <v>15155</v>
      </c>
      <c r="D6475" t="s">
        <v>32551</v>
      </c>
      <c r="E6475" t="s">
        <v>43726</v>
      </c>
      <c r="F6475">
        <v>1</v>
      </c>
      <c r="G6475">
        <v>60</v>
      </c>
      <c r="H6475" s="1">
        <v>628</v>
      </c>
      <c r="I6475" s="87"/>
      <c r="K6475" s="86" t="s">
        <v>17485</v>
      </c>
      <c r="L6475" s="86" t="s">
        <v>17486</v>
      </c>
      <c r="N6475">
        <f>IFERROR(VLOOKUP(A6475,bip!$A:$C,2,0),"")</f>
      </c>
      <c r="O6475">
        <f>IFERROR(VLOOKUP(A6475,bip!$A:$Z,3,0),"")</f>
      </c>
    </row>
    <row r="6476" spans="1:15" ht="13.2">
      <c r="A6476" t="s">
        <v>5659</v>
      </c>
      <c r="B6476" t="s">
        <v>5659</v>
      </c>
      <c r="C6476" t="s">
        <v>15155</v>
      </c>
      <c r="D6476" t="s">
        <v>32552</v>
      </c>
      <c r="E6476" t="s">
        <v>43727</v>
      </c>
      <c r="F6476">
        <v>5</v>
      </c>
      <c r="G6476">
        <v>300</v>
      </c>
      <c r="H6476" s="1">
        <v>91</v>
      </c>
      <c r="I6476" s="87"/>
      <c r="K6476" s="86" t="s">
        <v>17485</v>
      </c>
      <c r="L6476" s="86" t="s">
        <v>17486</v>
      </c>
      <c r="N6476">
        <f>IFERROR(VLOOKUP(A6476,bip!$A:$C,2,0),"")</f>
      </c>
      <c r="O6476">
        <f>IFERROR(VLOOKUP(A6476,bip!$A:$Z,3,0),"")</f>
      </c>
    </row>
    <row r="6477" spans="1:15" ht="13.2">
      <c r="A6477" t="s">
        <v>5648</v>
      </c>
      <c r="B6477" t="s">
        <v>5648</v>
      </c>
      <c r="C6477" t="s">
        <v>15155</v>
      </c>
      <c r="D6477" t="s">
        <v>32553</v>
      </c>
      <c r="E6477" t="s">
        <v>43728</v>
      </c>
      <c r="F6477">
        <v>10</v>
      </c>
      <c r="G6477">
        <v>700</v>
      </c>
      <c r="H6477" s="1">
        <v>21</v>
      </c>
      <c r="I6477" s="87"/>
      <c r="K6477" s="86" t="s">
        <v>17485</v>
      </c>
      <c r="L6477" s="86" t="s">
        <v>17486</v>
      </c>
      <c r="N6477">
        <f>IFERROR(VLOOKUP(A6477,bip!$A:$C,2,0),"")</f>
      </c>
      <c r="O6477">
        <f>IFERROR(VLOOKUP(A6477,bip!$A:$Z,3,0),"")</f>
      </c>
    </row>
    <row r="6478" spans="1:15" ht="13.2">
      <c r="A6478" t="s">
        <v>5663</v>
      </c>
      <c r="B6478" t="s">
        <v>5663</v>
      </c>
      <c r="C6478" t="s">
        <v>15155</v>
      </c>
      <c r="D6478" t="s">
        <v>32554</v>
      </c>
      <c r="E6478" t="s">
        <v>43729</v>
      </c>
      <c r="F6478">
        <v>5</v>
      </c>
      <c r="G6478">
        <v>50</v>
      </c>
      <c r="H6478" s="1">
        <v>135</v>
      </c>
      <c r="I6478" s="87"/>
      <c r="K6478" s="86" t="s">
        <v>17485</v>
      </c>
      <c r="L6478" s="86" t="s">
        <v>17486</v>
      </c>
      <c r="N6478">
        <f>IFERROR(VLOOKUP(A6478,bip!$A:$C,2,0),"")</f>
      </c>
      <c r="O6478">
        <f>IFERROR(VLOOKUP(A6478,bip!$A:$Z,3,0),"")</f>
      </c>
    </row>
    <row r="6479" spans="1:15" ht="13.2">
      <c r="A6479" t="s">
        <v>5650</v>
      </c>
      <c r="B6479" t="s">
        <v>5650</v>
      </c>
      <c r="C6479" t="s">
        <v>15155</v>
      </c>
      <c r="D6479" t="s">
        <v>32555</v>
      </c>
      <c r="E6479" t="s">
        <v>43730</v>
      </c>
      <c r="F6479">
        <v>10</v>
      </c>
      <c r="G6479">
        <v>700</v>
      </c>
      <c r="H6479" s="1">
        <v>30</v>
      </c>
      <c r="I6479" s="87"/>
      <c r="K6479" s="86" t="s">
        <v>17485</v>
      </c>
      <c r="L6479" s="86" t="s">
        <v>17486</v>
      </c>
      <c r="N6479">
        <f>IFERROR(VLOOKUP(A6479,bip!$A:$C,2,0),"")</f>
      </c>
      <c r="O6479">
        <f>IFERROR(VLOOKUP(A6479,bip!$A:$Z,3,0),"")</f>
      </c>
    </row>
    <row r="6480" spans="1:15" ht="13.2">
      <c r="A6480" t="s">
        <v>5667</v>
      </c>
      <c r="B6480" t="s">
        <v>5667</v>
      </c>
      <c r="C6480" t="s">
        <v>15155</v>
      </c>
      <c r="D6480" t="s">
        <v>32556</v>
      </c>
      <c r="E6480" t="s">
        <v>43731</v>
      </c>
      <c r="F6480">
        <v>5</v>
      </c>
      <c r="G6480">
        <v>50</v>
      </c>
      <c r="H6480" s="1">
        <v>184</v>
      </c>
      <c r="I6480" s="87"/>
      <c r="K6480" s="86" t="s">
        <v>17485</v>
      </c>
      <c r="L6480" s="86" t="s">
        <v>17486</v>
      </c>
      <c r="N6480">
        <f>IFERROR(VLOOKUP(A6480,bip!$A:$C,2,0),"")</f>
      </c>
      <c r="O6480">
        <f>IFERROR(VLOOKUP(A6480,bip!$A:$Z,3,0),"")</f>
      </c>
    </row>
    <row r="6481" spans="1:15" ht="13.2">
      <c r="A6481" t="s">
        <v>5652</v>
      </c>
      <c r="B6481" t="s">
        <v>5652</v>
      </c>
      <c r="C6481" t="s">
        <v>15155</v>
      </c>
      <c r="D6481" t="s">
        <v>32557</v>
      </c>
      <c r="E6481" t="s">
        <v>43732</v>
      </c>
      <c r="F6481">
        <v>10</v>
      </c>
      <c r="G6481">
        <v>700</v>
      </c>
      <c r="H6481" s="1">
        <v>38</v>
      </c>
      <c r="I6481" s="87"/>
      <c r="K6481" s="86" t="s">
        <v>17485</v>
      </c>
      <c r="L6481" s="86" t="s">
        <v>17486</v>
      </c>
      <c r="N6481">
        <f>IFERROR(VLOOKUP(A6481,bip!$A:$C,2,0),"")</f>
      </c>
      <c r="O6481">
        <f>IFERROR(VLOOKUP(A6481,bip!$A:$Z,3,0),"")</f>
      </c>
    </row>
    <row r="6482" spans="1:15" ht="13.2">
      <c r="A6482" t="s">
        <v>5671</v>
      </c>
      <c r="B6482" t="s">
        <v>5671</v>
      </c>
      <c r="C6482" t="s">
        <v>15155</v>
      </c>
      <c r="D6482" t="s">
        <v>32558</v>
      </c>
      <c r="E6482" t="s">
        <v>43733</v>
      </c>
      <c r="F6482">
        <v>1</v>
      </c>
      <c r="G6482">
        <v>100</v>
      </c>
      <c r="H6482" s="1">
        <v>361</v>
      </c>
      <c r="I6482" s="87"/>
      <c r="K6482" s="86" t="s">
        <v>17485</v>
      </c>
      <c r="L6482" s="86" t="s">
        <v>17486</v>
      </c>
      <c r="N6482">
        <f>IFERROR(VLOOKUP(A6482,bip!$A:$C,2,0),"")</f>
      </c>
      <c r="O6482">
        <f>IFERROR(VLOOKUP(A6482,bip!$A:$Z,3,0),"")</f>
      </c>
    </row>
    <row r="6483" spans="1:15" ht="13.2">
      <c r="A6483" t="s">
        <v>5654</v>
      </c>
      <c r="B6483" t="s">
        <v>5654</v>
      </c>
      <c r="C6483" t="s">
        <v>15155</v>
      </c>
      <c r="D6483" t="s">
        <v>32559</v>
      </c>
      <c r="E6483" t="s">
        <v>43734</v>
      </c>
      <c r="F6483">
        <v>10</v>
      </c>
      <c r="G6483">
        <v>600</v>
      </c>
      <c r="H6483" s="1">
        <v>52</v>
      </c>
      <c r="I6483" s="87"/>
      <c r="K6483" s="86" t="s">
        <v>17485</v>
      </c>
      <c r="L6483" s="86" t="s">
        <v>17486</v>
      </c>
      <c r="N6483">
        <f>IFERROR(VLOOKUP(A6483,bip!$A:$C,2,0),"")</f>
      </c>
      <c r="O6483">
        <f>IFERROR(VLOOKUP(A6483,bip!$A:$Z,3,0),"")</f>
      </c>
    </row>
    <row r="6484" spans="1:15" ht="13.2">
      <c r="A6484" t="s">
        <v>5675</v>
      </c>
      <c r="B6484" t="s">
        <v>5675</v>
      </c>
      <c r="C6484" t="s">
        <v>15155</v>
      </c>
      <c r="D6484" t="s">
        <v>32560</v>
      </c>
      <c r="E6484" t="s">
        <v>43735</v>
      </c>
      <c r="F6484">
        <v>1</v>
      </c>
      <c r="G6484">
        <v>10</v>
      </c>
      <c r="H6484" s="1">
        <v>440</v>
      </c>
      <c r="I6484" s="87"/>
      <c r="K6484" s="86" t="s">
        <v>17485</v>
      </c>
      <c r="L6484" s="86" t="s">
        <v>17486</v>
      </c>
      <c r="N6484">
        <f>IFERROR(VLOOKUP(A6484,bip!$A:$C,2,0),"")</f>
      </c>
      <c r="O6484">
        <f>IFERROR(VLOOKUP(A6484,bip!$A:$Z,3,0),"")</f>
      </c>
    </row>
    <row r="6485" spans="1:15" ht="13.2">
      <c r="A6485" t="s">
        <v>5656</v>
      </c>
      <c r="B6485" t="s">
        <v>5656</v>
      </c>
      <c r="C6485" t="s">
        <v>15155</v>
      </c>
      <c r="D6485" t="s">
        <v>32561</v>
      </c>
      <c r="E6485" t="s">
        <v>43736</v>
      </c>
      <c r="F6485">
        <v>5</v>
      </c>
      <c r="G6485">
        <v>300</v>
      </c>
      <c r="H6485" s="1">
        <v>63</v>
      </c>
      <c r="I6485" s="87"/>
      <c r="K6485" s="86" t="s">
        <v>17485</v>
      </c>
      <c r="L6485" s="86" t="s">
        <v>17486</v>
      </c>
      <c r="N6485">
        <f>IFERROR(VLOOKUP(A6485,bip!$A:$C,2,0),"")</f>
      </c>
      <c r="O6485">
        <f>IFERROR(VLOOKUP(A6485,bip!$A:$Z,3,0),"")</f>
      </c>
    </row>
    <row r="6486" spans="1:15" ht="13.2">
      <c r="A6486" t="s">
        <v>5679</v>
      </c>
      <c r="B6486" t="s">
        <v>5679</v>
      </c>
      <c r="C6486" t="s">
        <v>15155</v>
      </c>
      <c r="D6486" t="s">
        <v>32562</v>
      </c>
      <c r="E6486" t="s">
        <v>43737</v>
      </c>
      <c r="F6486">
        <v>1</v>
      </c>
      <c r="G6486">
        <v>80</v>
      </c>
      <c r="H6486" s="1">
        <v>542</v>
      </c>
      <c r="I6486" s="87"/>
      <c r="K6486" s="86" t="s">
        <v>17485</v>
      </c>
      <c r="L6486" s="86" t="s">
        <v>17486</v>
      </c>
      <c r="N6486">
        <f>IFERROR(VLOOKUP(A6486,bip!$A:$C,2,0),"")</f>
      </c>
      <c r="O6486">
        <f>IFERROR(VLOOKUP(A6486,bip!$A:$Z,3,0),"")</f>
      </c>
    </row>
    <row r="6487" spans="1:15" ht="13.2">
      <c r="A6487" t="s">
        <v>5658</v>
      </c>
      <c r="B6487" t="s">
        <v>5658</v>
      </c>
      <c r="C6487" t="s">
        <v>15155</v>
      </c>
      <c r="D6487" t="s">
        <v>32563</v>
      </c>
      <c r="E6487" t="s">
        <v>43738</v>
      </c>
      <c r="F6487">
        <v>5</v>
      </c>
      <c r="G6487">
        <v>300</v>
      </c>
      <c r="H6487" s="1">
        <v>80</v>
      </c>
      <c r="I6487" s="87"/>
      <c r="K6487" s="86" t="s">
        <v>17485</v>
      </c>
      <c r="L6487" s="86" t="s">
        <v>17486</v>
      </c>
      <c r="N6487">
        <f>IFERROR(VLOOKUP(A6487,bip!$A:$C,2,0),"")</f>
      </c>
      <c r="O6487">
        <f>IFERROR(VLOOKUP(A6487,bip!$A:$Z,3,0),"")</f>
      </c>
    </row>
    <row r="6488" spans="1:15" ht="13.2">
      <c r="A6488" t="s">
        <v>5660</v>
      </c>
      <c r="B6488" t="s">
        <v>5660</v>
      </c>
      <c r="C6488" t="s">
        <v>15155</v>
      </c>
      <c r="D6488" t="s">
        <v>31639</v>
      </c>
      <c r="E6488" t="s">
        <v>43739</v>
      </c>
      <c r="F6488">
        <v>5</v>
      </c>
      <c r="G6488">
        <v>300</v>
      </c>
      <c r="H6488" s="1">
        <v>112</v>
      </c>
      <c r="I6488" s="87"/>
      <c r="K6488" s="86" t="s">
        <v>17485</v>
      </c>
      <c r="L6488" s="86" t="s">
        <v>17486</v>
      </c>
      <c r="N6488">
        <f>IFERROR(VLOOKUP(A6488,bip!$A:$C,2,0),"")</f>
      </c>
      <c r="O6488">
        <f>IFERROR(VLOOKUP(A6488,bip!$A:$Z,3,0),"")</f>
      </c>
    </row>
    <row r="6489" spans="1:15" ht="13.2">
      <c r="A6489" t="s">
        <v>5662</v>
      </c>
      <c r="B6489" t="s">
        <v>5662</v>
      </c>
      <c r="C6489" t="s">
        <v>15155</v>
      </c>
      <c r="D6489" t="s">
        <v>32564</v>
      </c>
      <c r="E6489" t="s">
        <v>43740</v>
      </c>
      <c r="F6489">
        <v>5</v>
      </c>
      <c r="G6489">
        <v>300</v>
      </c>
      <c r="H6489" s="1">
        <v>112</v>
      </c>
      <c r="I6489" s="87"/>
      <c r="K6489" s="86" t="s">
        <v>17485</v>
      </c>
      <c r="L6489" s="86" t="s">
        <v>17486</v>
      </c>
      <c r="N6489">
        <f>IFERROR(VLOOKUP(A6489,bip!$A:$C,2,0),"")</f>
      </c>
      <c r="O6489">
        <f>IFERROR(VLOOKUP(A6489,bip!$A:$Z,3,0),"")</f>
      </c>
    </row>
    <row r="6490" spans="1:15" ht="13.2">
      <c r="A6490" t="s">
        <v>5664</v>
      </c>
      <c r="B6490" t="s">
        <v>5664</v>
      </c>
      <c r="C6490" t="s">
        <v>15155</v>
      </c>
      <c r="D6490" t="s">
        <v>32565</v>
      </c>
      <c r="E6490" t="s">
        <v>43741</v>
      </c>
      <c r="F6490">
        <v>5</v>
      </c>
      <c r="G6490">
        <v>50</v>
      </c>
      <c r="H6490" s="1">
        <v>149</v>
      </c>
      <c r="I6490" s="87"/>
      <c r="K6490" s="86" t="s">
        <v>17485</v>
      </c>
      <c r="L6490" s="86" t="s">
        <v>17486</v>
      </c>
      <c r="N6490">
        <f>IFERROR(VLOOKUP(A6490,bip!$A:$C,2,0),"")</f>
      </c>
      <c r="O6490">
        <f>IFERROR(VLOOKUP(A6490,bip!$A:$Z,3,0),"")</f>
      </c>
    </row>
    <row r="6491" spans="1:15" ht="13.2">
      <c r="A6491" t="s">
        <v>5666</v>
      </c>
      <c r="B6491" t="s">
        <v>5666</v>
      </c>
      <c r="C6491" t="s">
        <v>15155</v>
      </c>
      <c r="D6491" t="s">
        <v>32566</v>
      </c>
      <c r="E6491" t="s">
        <v>43742</v>
      </c>
      <c r="F6491">
        <v>5</v>
      </c>
      <c r="G6491">
        <v>300</v>
      </c>
      <c r="H6491" s="1">
        <v>184</v>
      </c>
      <c r="I6491" s="87"/>
      <c r="K6491" s="86" t="s">
        <v>17485</v>
      </c>
      <c r="L6491" s="86" t="s">
        <v>17486</v>
      </c>
      <c r="N6491">
        <f>IFERROR(VLOOKUP(A6491,bip!$A:$C,2,0),"")</f>
      </c>
      <c r="O6491">
        <f>IFERROR(VLOOKUP(A6491,bip!$A:$Z,3,0),"")</f>
      </c>
    </row>
    <row r="6492" spans="1:15" ht="13.2">
      <c r="A6492" t="s">
        <v>5649</v>
      </c>
      <c r="B6492" t="s">
        <v>5649</v>
      </c>
      <c r="C6492" t="s">
        <v>15155</v>
      </c>
      <c r="D6492" t="s">
        <v>32567</v>
      </c>
      <c r="E6492" t="s">
        <v>43743</v>
      </c>
      <c r="F6492">
        <v>10</v>
      </c>
      <c r="G6492">
        <v>700</v>
      </c>
      <c r="H6492" s="1">
        <v>26</v>
      </c>
      <c r="I6492" s="87"/>
      <c r="K6492" s="86" t="s">
        <v>17485</v>
      </c>
      <c r="L6492" s="86" t="s">
        <v>17486</v>
      </c>
      <c r="N6492">
        <f>IFERROR(VLOOKUP(A6492,bip!$A:$C,2,0),"")</f>
      </c>
      <c r="O6492">
        <f>IFERROR(VLOOKUP(A6492,bip!$A:$Z,3,0),"")</f>
      </c>
    </row>
    <row r="6493" spans="1:15" ht="13.2">
      <c r="A6493" t="s">
        <v>5643</v>
      </c>
      <c r="B6493" t="s">
        <v>5643</v>
      </c>
      <c r="C6493" t="s">
        <v>15155</v>
      </c>
      <c r="D6493" t="s">
        <v>32568</v>
      </c>
      <c r="E6493" t="s">
        <v>43744</v>
      </c>
      <c r="F6493">
        <v>10</v>
      </c>
      <c r="G6493">
        <v>2400</v>
      </c>
      <c r="H6493" s="1">
        <v>13</v>
      </c>
      <c r="I6493" s="87"/>
      <c r="K6493" s="86" t="s">
        <v>17485</v>
      </c>
      <c r="L6493" s="86" t="s">
        <v>17486</v>
      </c>
      <c r="N6493">
        <f>IFERROR(VLOOKUP(A6493,bip!$A:$C,2,0),"")</f>
      </c>
      <c r="O6493">
        <f>IFERROR(VLOOKUP(A6493,bip!$A:$Z,3,0),"")</f>
      </c>
    </row>
    <row r="6494" spans="1:15" ht="13.2">
      <c r="A6494" t="s">
        <v>5682</v>
      </c>
      <c r="B6494" t="s">
        <v>5682</v>
      </c>
      <c r="C6494" t="s">
        <v>15155</v>
      </c>
      <c r="D6494" t="s">
        <v>32569</v>
      </c>
      <c r="E6494" t="s">
        <v>43745</v>
      </c>
      <c r="F6494">
        <v>1</v>
      </c>
      <c r="G6494">
        <v>60</v>
      </c>
      <c r="H6494" s="1">
        <v>858</v>
      </c>
      <c r="I6494" s="87"/>
      <c r="K6494" s="86" t="s">
        <v>17485</v>
      </c>
      <c r="L6494" s="86" t="s">
        <v>17486</v>
      </c>
      <c r="N6494">
        <f>IFERROR(VLOOKUP(A6494,bip!$A:$C,2,0),"")</f>
      </c>
      <c r="O6494">
        <f>IFERROR(VLOOKUP(A6494,bip!$A:$Z,3,0),"")</f>
      </c>
    </row>
    <row r="6495" spans="1:15" ht="13.2">
      <c r="A6495" t="s">
        <v>5640</v>
      </c>
      <c r="B6495" t="s">
        <v>5640</v>
      </c>
      <c r="C6495" t="s">
        <v>15155</v>
      </c>
      <c r="D6495" t="s">
        <v>32570</v>
      </c>
      <c r="E6495" t="s">
        <v>43746</v>
      </c>
      <c r="F6495">
        <v>10</v>
      </c>
      <c r="G6495">
        <v>2400</v>
      </c>
      <c r="H6495" s="1">
        <v>8.6999999999999993</v>
      </c>
      <c r="I6495" s="87"/>
      <c r="K6495" s="86" t="s">
        <v>17485</v>
      </c>
      <c r="L6495" s="86" t="s">
        <v>17486</v>
      </c>
      <c r="N6495">
        <f>IFERROR(VLOOKUP(A6495,bip!$A:$C,2,0),"")</f>
      </c>
      <c r="O6495">
        <f>IFERROR(VLOOKUP(A6495,bip!$A:$Z,3,0),"")</f>
      </c>
    </row>
    <row r="6496" spans="1:15" ht="13.2">
      <c r="A6496" t="s">
        <v>5661</v>
      </c>
      <c r="B6496" t="s">
        <v>5661</v>
      </c>
      <c r="C6496" t="s">
        <v>15155</v>
      </c>
      <c r="D6496" t="s">
        <v>32571</v>
      </c>
      <c r="E6496" t="s">
        <v>43747</v>
      </c>
      <c r="F6496">
        <v>5</v>
      </c>
      <c r="G6496">
        <v>300</v>
      </c>
      <c r="H6496" s="1">
        <v>112</v>
      </c>
      <c r="I6496" s="87"/>
      <c r="K6496" s="86" t="s">
        <v>17485</v>
      </c>
      <c r="L6496" s="86" t="s">
        <v>17486</v>
      </c>
      <c r="N6496">
        <f>IFERROR(VLOOKUP(A6496,bip!$A:$C,2,0),"")</f>
      </c>
      <c r="O6496">
        <f>IFERROR(VLOOKUP(A6496,bip!$A:$Z,3,0),"")</f>
      </c>
    </row>
    <row r="6497" spans="1:15" ht="13.2">
      <c r="A6497" t="s">
        <v>5668</v>
      </c>
      <c r="B6497" t="s">
        <v>5668</v>
      </c>
      <c r="C6497" t="s">
        <v>15155</v>
      </c>
      <c r="D6497" t="s">
        <v>32572</v>
      </c>
      <c r="E6497" t="s">
        <v>43748</v>
      </c>
      <c r="F6497">
        <v>5</v>
      </c>
      <c r="G6497">
        <v>50</v>
      </c>
      <c r="H6497" s="1">
        <v>198</v>
      </c>
      <c r="I6497" s="87"/>
      <c r="K6497" s="86" t="s">
        <v>17485</v>
      </c>
      <c r="L6497" s="86" t="s">
        <v>17486</v>
      </c>
      <c r="N6497">
        <f>IFERROR(VLOOKUP(A6497,bip!$A:$C,2,0),"")</f>
      </c>
      <c r="O6497">
        <f>IFERROR(VLOOKUP(A6497,bip!$A:$Z,3,0),"")</f>
      </c>
    </row>
    <row r="6498" spans="1:15" ht="13.2">
      <c r="A6498" t="s">
        <v>5670</v>
      </c>
      <c r="B6498" t="s">
        <v>5670</v>
      </c>
      <c r="C6498" t="s">
        <v>15155</v>
      </c>
      <c r="D6498" t="s">
        <v>32573</v>
      </c>
      <c r="E6498" t="s">
        <v>43759</v>
      </c>
      <c r="F6498">
        <v>1</v>
      </c>
      <c r="G6498">
        <v>100</v>
      </c>
      <c r="H6498" s="1">
        <v>338</v>
      </c>
      <c r="I6498" s="87"/>
      <c r="K6498" s="86" t="s">
        <v>17485</v>
      </c>
      <c r="L6498" s="86" t="s">
        <v>17486</v>
      </c>
      <c r="N6498">
        <f>IFERROR(VLOOKUP(A6498,bip!$A:$C,2,0),"")</f>
      </c>
      <c r="O6498">
        <f>IFERROR(VLOOKUP(A6498,bip!$A:$Z,3,0),"")</f>
      </c>
    </row>
    <row r="6499" spans="1:15" ht="13.2">
      <c r="A6499" t="s">
        <v>5672</v>
      </c>
      <c r="B6499" t="s">
        <v>5672</v>
      </c>
      <c r="C6499" t="s">
        <v>15155</v>
      </c>
      <c r="D6499" t="s">
        <v>32574</v>
      </c>
      <c r="E6499" t="s">
        <v>43760</v>
      </c>
      <c r="F6499">
        <v>1</v>
      </c>
      <c r="G6499">
        <v>50</v>
      </c>
      <c r="H6499" s="1">
        <v>373</v>
      </c>
      <c r="I6499" s="87"/>
      <c r="K6499" s="86" t="s">
        <v>17485</v>
      </c>
      <c r="L6499" s="86" t="s">
        <v>17486</v>
      </c>
      <c r="N6499">
        <f>IFERROR(VLOOKUP(A6499,bip!$A:$C,2,0),"")</f>
      </c>
      <c r="O6499">
        <f>IFERROR(VLOOKUP(A6499,bip!$A:$Z,3,0),"")</f>
      </c>
    </row>
    <row r="6500" spans="1:15" ht="13.2">
      <c r="A6500" t="s">
        <v>5674</v>
      </c>
      <c r="B6500" t="s">
        <v>5674</v>
      </c>
      <c r="C6500" t="s">
        <v>15155</v>
      </c>
      <c r="D6500" t="s">
        <v>32575</v>
      </c>
      <c r="E6500" t="s">
        <v>43761</v>
      </c>
      <c r="F6500">
        <v>1</v>
      </c>
      <c r="G6500">
        <v>10</v>
      </c>
      <c r="H6500" s="1">
        <v>429</v>
      </c>
      <c r="I6500" s="87"/>
      <c r="K6500" s="86" t="s">
        <v>17485</v>
      </c>
      <c r="L6500" s="86" t="s">
        <v>17486</v>
      </c>
      <c r="N6500">
        <f>IFERROR(VLOOKUP(A6500,bip!$A:$C,2,0),"")</f>
      </c>
      <c r="O6500">
        <f>IFERROR(VLOOKUP(A6500,bip!$A:$Z,3,0),"")</f>
      </c>
    </row>
    <row r="6501" spans="1:15" ht="13.2">
      <c r="A6501" t="s">
        <v>5676</v>
      </c>
      <c r="B6501" t="s">
        <v>5676</v>
      </c>
      <c r="C6501" t="s">
        <v>15155</v>
      </c>
      <c r="D6501" t="s">
        <v>32576</v>
      </c>
      <c r="E6501" t="s">
        <v>43762</v>
      </c>
      <c r="F6501">
        <v>1</v>
      </c>
      <c r="G6501">
        <v>10</v>
      </c>
      <c r="H6501" s="1">
        <v>459</v>
      </c>
      <c r="I6501" s="87"/>
      <c r="K6501" s="86" t="s">
        <v>17485</v>
      </c>
      <c r="L6501" s="86" t="s">
        <v>17486</v>
      </c>
      <c r="N6501">
        <f>IFERROR(VLOOKUP(A6501,bip!$A:$C,2,0),"")</f>
      </c>
      <c r="O6501">
        <f>IFERROR(VLOOKUP(A6501,bip!$A:$Z,3,0),"")</f>
      </c>
    </row>
    <row r="6502" spans="1:15" ht="13.2">
      <c r="A6502" t="s">
        <v>5678</v>
      </c>
      <c r="B6502" t="s">
        <v>5678</v>
      </c>
      <c r="C6502" t="s">
        <v>15155</v>
      </c>
      <c r="D6502" t="s">
        <v>32577</v>
      </c>
      <c r="E6502" t="s">
        <v>43763</v>
      </c>
      <c r="F6502">
        <v>1</v>
      </c>
      <c r="G6502">
        <v>10</v>
      </c>
      <c r="H6502" s="1">
        <v>526</v>
      </c>
      <c r="I6502" s="87"/>
      <c r="K6502" s="86" t="s">
        <v>17485</v>
      </c>
      <c r="L6502" s="86" t="s">
        <v>17486</v>
      </c>
      <c r="N6502">
        <f>IFERROR(VLOOKUP(A6502,bip!$A:$C,2,0),"")</f>
      </c>
      <c r="O6502">
        <f>IFERROR(VLOOKUP(A6502,bip!$A:$Z,3,0),"")</f>
      </c>
    </row>
    <row r="6503" spans="1:15" ht="13.2">
      <c r="A6503" t="s">
        <v>5680</v>
      </c>
      <c r="B6503" t="s">
        <v>5680</v>
      </c>
      <c r="C6503" t="s">
        <v>15155</v>
      </c>
      <c r="D6503" t="s">
        <v>32578</v>
      </c>
      <c r="E6503" t="s">
        <v>43764</v>
      </c>
      <c r="F6503">
        <v>1</v>
      </c>
      <c r="G6503">
        <v>10</v>
      </c>
      <c r="H6503" s="1">
        <v>574</v>
      </c>
      <c r="I6503" s="87"/>
      <c r="K6503" s="86" t="s">
        <v>17485</v>
      </c>
      <c r="L6503" s="86" t="s">
        <v>17486</v>
      </c>
      <c r="N6503">
        <f>IFERROR(VLOOKUP(A6503,bip!$A:$C,2,0),"")</f>
      </c>
      <c r="O6503">
        <f>IFERROR(VLOOKUP(A6503,bip!$A:$Z,3,0),"")</f>
      </c>
    </row>
    <row r="6504" spans="1:15" ht="13.2">
      <c r="A6504" t="s">
        <v>5657</v>
      </c>
      <c r="B6504" t="s">
        <v>5657</v>
      </c>
      <c r="C6504" t="s">
        <v>15155</v>
      </c>
      <c r="D6504" t="s">
        <v>32579</v>
      </c>
      <c r="E6504" t="s">
        <v>43749</v>
      </c>
      <c r="F6504">
        <v>5</v>
      </c>
      <c r="G6504">
        <v>300</v>
      </c>
      <c r="H6504" s="1">
        <v>74</v>
      </c>
      <c r="I6504" s="87"/>
      <c r="K6504" s="86" t="s">
        <v>17485</v>
      </c>
      <c r="L6504" s="86" t="s">
        <v>17486</v>
      </c>
      <c r="N6504">
        <f>IFERROR(VLOOKUP(A6504,bip!$A:$C,2,0),"")</f>
      </c>
      <c r="O6504">
        <f>IFERROR(VLOOKUP(A6504,bip!$A:$Z,3,0),"")</f>
      </c>
    </row>
    <row r="6505" spans="1:15" ht="13.2">
      <c r="A6505" t="s">
        <v>5647</v>
      </c>
      <c r="B6505" t="s">
        <v>5647</v>
      </c>
      <c r="C6505" t="s">
        <v>15155</v>
      </c>
      <c r="D6505" t="s">
        <v>32580</v>
      </c>
      <c r="E6505" t="s">
        <v>43750</v>
      </c>
      <c r="F6505">
        <v>10</v>
      </c>
      <c r="G6505">
        <v>700</v>
      </c>
      <c r="H6505" s="1">
        <v>18</v>
      </c>
      <c r="I6505" s="87"/>
      <c r="K6505" s="86" t="s">
        <v>17485</v>
      </c>
      <c r="L6505" s="86" t="s">
        <v>17486</v>
      </c>
      <c r="N6505">
        <f>IFERROR(VLOOKUP(A6505,bip!$A:$C,2,0),"")</f>
      </c>
      <c r="O6505">
        <f>IFERROR(VLOOKUP(A6505,bip!$A:$Z,3,0),"")</f>
      </c>
    </row>
    <row r="6506" spans="1:15" ht="13.2">
      <c r="A6506" t="s">
        <v>5642</v>
      </c>
      <c r="B6506" t="s">
        <v>5642</v>
      </c>
      <c r="C6506" t="s">
        <v>15155</v>
      </c>
      <c r="D6506" t="s">
        <v>32581</v>
      </c>
      <c r="E6506" t="s">
        <v>43751</v>
      </c>
      <c r="F6506">
        <v>10</v>
      </c>
      <c r="G6506">
        <v>2400</v>
      </c>
      <c r="H6506" s="1">
        <v>11</v>
      </c>
      <c r="I6506" s="87"/>
      <c r="K6506" s="86" t="s">
        <v>17485</v>
      </c>
      <c r="L6506" s="86" t="s">
        <v>17486</v>
      </c>
      <c r="N6506">
        <f>IFERROR(VLOOKUP(A6506,bip!$A:$C,2,0),"")</f>
      </c>
      <c r="O6506">
        <f>IFERROR(VLOOKUP(A6506,bip!$A:$Z,3,0),"")</f>
      </c>
    </row>
    <row r="6507" spans="1:15" ht="13.2">
      <c r="A6507" t="s">
        <v>5677</v>
      </c>
      <c r="B6507" t="s">
        <v>5677</v>
      </c>
      <c r="C6507" t="s">
        <v>15155</v>
      </c>
      <c r="D6507" t="s">
        <v>32582</v>
      </c>
      <c r="E6507" t="s">
        <v>43752</v>
      </c>
      <c r="F6507">
        <v>1</v>
      </c>
      <c r="G6507">
        <v>100</v>
      </c>
      <c r="H6507" s="1">
        <v>518</v>
      </c>
      <c r="I6507" s="87"/>
      <c r="K6507" s="86" t="s">
        <v>17485</v>
      </c>
      <c r="L6507" s="86" t="s">
        <v>17486</v>
      </c>
      <c r="N6507">
        <f>IFERROR(VLOOKUP(A6507,bip!$A:$C,2,0),"")</f>
      </c>
      <c r="O6507">
        <f>IFERROR(VLOOKUP(A6507,bip!$A:$Z,3,0),"")</f>
      </c>
    </row>
    <row r="6508" spans="1:15" ht="13.2">
      <c r="A6508" t="s">
        <v>5665</v>
      </c>
      <c r="B6508" t="s">
        <v>5665</v>
      </c>
      <c r="C6508" t="s">
        <v>15155</v>
      </c>
      <c r="D6508" t="s">
        <v>32583</v>
      </c>
      <c r="E6508" t="s">
        <v>43753</v>
      </c>
      <c r="F6508">
        <v>5</v>
      </c>
      <c r="G6508">
        <v>300</v>
      </c>
      <c r="H6508" s="1">
        <v>160</v>
      </c>
      <c r="I6508" s="87"/>
      <c r="K6508" s="86" t="s">
        <v>17485</v>
      </c>
      <c r="L6508" s="86" t="s">
        <v>17486</v>
      </c>
      <c r="N6508">
        <f>IFERROR(VLOOKUP(A6508,bip!$A:$C,2,0),"")</f>
      </c>
      <c r="O6508">
        <f>IFERROR(VLOOKUP(A6508,bip!$A:$Z,3,0),"")</f>
      </c>
    </row>
    <row r="6509" spans="1:15" ht="13.2">
      <c r="A6509" t="s">
        <v>5651</v>
      </c>
      <c r="B6509" t="s">
        <v>5651</v>
      </c>
      <c r="C6509" t="s">
        <v>15155</v>
      </c>
      <c r="D6509" t="s">
        <v>32584</v>
      </c>
      <c r="E6509" t="s">
        <v>43754</v>
      </c>
      <c r="F6509">
        <v>10</v>
      </c>
      <c r="G6509">
        <v>700</v>
      </c>
      <c r="H6509" s="1">
        <v>34</v>
      </c>
      <c r="I6509" s="87"/>
      <c r="K6509" s="86" t="s">
        <v>17485</v>
      </c>
      <c r="L6509" s="86" t="s">
        <v>17486</v>
      </c>
      <c r="N6509">
        <f>IFERROR(VLOOKUP(A6509,bip!$A:$C,2,0),"")</f>
      </c>
      <c r="O6509">
        <f>IFERROR(VLOOKUP(A6509,bip!$A:$Z,3,0),"")</f>
      </c>
    </row>
    <row r="6510" spans="1:15" ht="13.2">
      <c r="A6510" t="s">
        <v>5644</v>
      </c>
      <c r="B6510" t="s">
        <v>5644</v>
      </c>
      <c r="C6510" t="s">
        <v>15155</v>
      </c>
      <c r="D6510" t="s">
        <v>32585</v>
      </c>
      <c r="E6510" t="s">
        <v>43755</v>
      </c>
      <c r="F6510">
        <v>10</v>
      </c>
      <c r="G6510">
        <v>2400</v>
      </c>
      <c r="H6510" s="1">
        <v>15</v>
      </c>
      <c r="I6510" s="87"/>
      <c r="K6510" s="86" t="s">
        <v>17485</v>
      </c>
      <c r="L6510" s="86" t="s">
        <v>17486</v>
      </c>
      <c r="N6510">
        <f>IFERROR(VLOOKUP(A6510,bip!$A:$C,2,0),"")</f>
      </c>
      <c r="O6510">
        <f>IFERROR(VLOOKUP(A6510,bip!$A:$Z,3,0),"")</f>
      </c>
    </row>
    <row r="6511" spans="1:15" ht="13.2">
      <c r="A6511" t="s">
        <v>5673</v>
      </c>
      <c r="B6511" t="s">
        <v>5673</v>
      </c>
      <c r="C6511" t="s">
        <v>15155</v>
      </c>
      <c r="D6511" t="s">
        <v>32586</v>
      </c>
      <c r="E6511" t="s">
        <v>43756</v>
      </c>
      <c r="F6511">
        <v>1</v>
      </c>
      <c r="G6511">
        <v>100</v>
      </c>
      <c r="H6511" s="1">
        <v>411</v>
      </c>
      <c r="I6511" s="87"/>
      <c r="K6511" s="86" t="s">
        <v>17485</v>
      </c>
      <c r="L6511" s="86" t="s">
        <v>17486</v>
      </c>
      <c r="N6511">
        <f>IFERROR(VLOOKUP(A6511,bip!$A:$C,2,0),"")</f>
      </c>
      <c r="O6511">
        <f>IFERROR(VLOOKUP(A6511,bip!$A:$Z,3,0),"")</f>
      </c>
    </row>
    <row r="6512" spans="1:15" ht="13.2">
      <c r="A6512" t="s">
        <v>5655</v>
      </c>
      <c r="B6512" t="s">
        <v>5655</v>
      </c>
      <c r="C6512" t="s">
        <v>15155</v>
      </c>
      <c r="D6512" t="s">
        <v>32587</v>
      </c>
      <c r="E6512" t="s">
        <v>43757</v>
      </c>
      <c r="F6512">
        <v>10</v>
      </c>
      <c r="G6512">
        <v>600</v>
      </c>
      <c r="H6512" s="1">
        <v>56</v>
      </c>
      <c r="I6512" s="87"/>
      <c r="K6512" s="86" t="s">
        <v>17485</v>
      </c>
      <c r="L6512" s="86" t="s">
        <v>17486</v>
      </c>
      <c r="N6512">
        <f>IFERROR(VLOOKUP(A6512,bip!$A:$C,2,0),"")</f>
      </c>
      <c r="O6512">
        <f>IFERROR(VLOOKUP(A6512,bip!$A:$Z,3,0),"")</f>
      </c>
    </row>
    <row r="6513" spans="1:15" ht="13.2">
      <c r="A6513" t="s">
        <v>5646</v>
      </c>
      <c r="B6513" t="s">
        <v>5646</v>
      </c>
      <c r="C6513" t="s">
        <v>15155</v>
      </c>
      <c r="D6513" t="s">
        <v>32588</v>
      </c>
      <c r="E6513" t="s">
        <v>43758</v>
      </c>
      <c r="F6513">
        <v>10</v>
      </c>
      <c r="G6513">
        <v>2400</v>
      </c>
      <c r="H6513" s="1">
        <v>16</v>
      </c>
      <c r="I6513" s="87"/>
      <c r="K6513" s="86" t="s">
        <v>17485</v>
      </c>
      <c r="L6513" s="86" t="s">
        <v>17486</v>
      </c>
      <c r="N6513">
        <f>IFERROR(VLOOKUP(A6513,bip!$A:$C,2,0),"")</f>
      </c>
      <c r="O6513">
        <f>IFERROR(VLOOKUP(A6513,bip!$A:$Z,3,0),"")</f>
      </c>
    </row>
    <row r="6514" spans="1:15" ht="13.2">
      <c r="A6514" t="s">
        <v>5637</v>
      </c>
      <c r="B6514" t="s">
        <v>5637</v>
      </c>
      <c r="C6514" t="s">
        <v>15155</v>
      </c>
      <c r="D6514" t="s">
        <v>29319</v>
      </c>
      <c r="E6514" t="s">
        <v>29315</v>
      </c>
      <c r="F6514">
        <v>1</v>
      </c>
      <c r="G6514">
        <v>24</v>
      </c>
      <c r="H6514" s="1">
        <v>1738</v>
      </c>
      <c r="I6514" s="87"/>
      <c r="K6514" s="86" t="s">
        <v>17485</v>
      </c>
      <c r="L6514" s="86" t="s">
        <v>17486</v>
      </c>
      <c r="N6514">
        <f>IFERROR(VLOOKUP(A6514,bip!$A:$C,2,0),"")</f>
      </c>
      <c r="O6514">
        <f>IFERROR(VLOOKUP(A6514,bip!$A:$Z,3,0),"")</f>
      </c>
    </row>
    <row r="6515" spans="1:15" ht="13.2">
      <c r="A6515" t="s">
        <v>5636</v>
      </c>
      <c r="B6515" t="s">
        <v>5636</v>
      </c>
      <c r="C6515" t="s">
        <v>15155</v>
      </c>
      <c r="D6515" t="s">
        <v>29320</v>
      </c>
      <c r="E6515" t="s">
        <v>29316</v>
      </c>
      <c r="F6515">
        <v>1</v>
      </c>
      <c r="G6515">
        <v>30</v>
      </c>
      <c r="H6515" s="1">
        <v>1163</v>
      </c>
      <c r="I6515" s="87"/>
      <c r="K6515" s="86" t="s">
        <v>17485</v>
      </c>
      <c r="L6515" s="86" t="s">
        <v>17486</v>
      </c>
      <c r="N6515">
        <f>IFERROR(VLOOKUP(A6515,bip!$A:$C,2,0),"")</f>
      </c>
      <c r="O6515">
        <f>IFERROR(VLOOKUP(A6515,bip!$A:$Z,3,0),"")</f>
      </c>
    </row>
    <row r="6516" spans="1:15" ht="13.2">
      <c r="A6516" t="s">
        <v>5635</v>
      </c>
      <c r="B6516" t="s">
        <v>5635</v>
      </c>
      <c r="C6516" t="s">
        <v>15155</v>
      </c>
      <c r="D6516" t="s">
        <v>29321</v>
      </c>
      <c r="E6516" t="s">
        <v>29317</v>
      </c>
      <c r="F6516">
        <v>1</v>
      </c>
      <c r="G6516">
        <v>18</v>
      </c>
      <c r="H6516" s="1">
        <v>2663</v>
      </c>
      <c r="I6516" s="87"/>
      <c r="K6516" s="86" t="s">
        <v>17485</v>
      </c>
      <c r="L6516" s="86" t="s">
        <v>17486</v>
      </c>
      <c r="N6516">
        <f>IFERROR(VLOOKUP(A6516,bip!$A:$C,2,0),"")</f>
      </c>
      <c r="O6516">
        <f>IFERROR(VLOOKUP(A6516,bip!$A:$Z,3,0),"")</f>
      </c>
    </row>
    <row r="6517" spans="1:15" ht="13.2">
      <c r="A6517" t="s">
        <v>13914</v>
      </c>
      <c r="B6517" t="s">
        <v>13914</v>
      </c>
      <c r="C6517" t="s">
        <v>15155</v>
      </c>
      <c r="D6517" t="s">
        <v>32589</v>
      </c>
      <c r="E6517" t="s">
        <v>43765</v>
      </c>
      <c r="F6517">
        <v>1</v>
      </c>
      <c r="G6517">
        <v>200</v>
      </c>
      <c r="H6517" s="1">
        <v>222</v>
      </c>
      <c r="I6517" s="87"/>
      <c r="K6517" s="86" t="s">
        <v>17485</v>
      </c>
      <c r="L6517" s="86" t="s">
        <v>17486</v>
      </c>
      <c r="N6517">
        <f>IFERROR(VLOOKUP(A6517,bip!$A:$C,2,0),"")</f>
      </c>
      <c r="O6517">
        <f>IFERROR(VLOOKUP(A6517,bip!$A:$Z,3,0),"")</f>
      </c>
    </row>
    <row r="6518" spans="1:15" ht="13.2">
      <c r="A6518" t="s">
        <v>13909</v>
      </c>
      <c r="B6518" t="s">
        <v>13909</v>
      </c>
      <c r="C6518" t="s">
        <v>15155</v>
      </c>
      <c r="D6518" t="s">
        <v>32590</v>
      </c>
      <c r="E6518" t="s">
        <v>43766</v>
      </c>
      <c r="F6518">
        <v>1</v>
      </c>
      <c r="G6518">
        <v>400</v>
      </c>
      <c r="H6518" s="1">
        <v>49</v>
      </c>
      <c r="I6518" s="87"/>
      <c r="K6518" s="86" t="s">
        <v>17485</v>
      </c>
      <c r="L6518" s="86" t="s">
        <v>17486</v>
      </c>
      <c r="N6518">
        <f>IFERROR(VLOOKUP(A6518,bip!$A:$C,2,0),"")</f>
      </c>
      <c r="O6518">
        <f>IFERROR(VLOOKUP(A6518,bip!$A:$Z,3,0),"")</f>
      </c>
    </row>
    <row r="6519" spans="1:15" ht="13.2">
      <c r="A6519" t="s">
        <v>13902</v>
      </c>
      <c r="B6519" t="s">
        <v>13902</v>
      </c>
      <c r="C6519" t="s">
        <v>15155</v>
      </c>
      <c r="D6519" t="s">
        <v>43767</v>
      </c>
      <c r="E6519" t="s">
        <v>43768</v>
      </c>
      <c r="F6519">
        <v>1</v>
      </c>
      <c r="G6519">
        <v>800</v>
      </c>
      <c r="H6519" s="1">
        <v>16</v>
      </c>
      <c r="I6519" s="87"/>
      <c r="K6519" s="86" t="s">
        <v>17485</v>
      </c>
      <c r="L6519" s="86" t="s">
        <v>17486</v>
      </c>
      <c r="N6519">
        <f>IFERROR(VLOOKUP(A6519,bip!$A:$C,2,0),"")</f>
      </c>
      <c r="O6519">
        <f>IFERROR(VLOOKUP(A6519,bip!$A:$Z,3,0),"")</f>
      </c>
    </row>
    <row r="6520" spans="1:15" ht="13.2">
      <c r="A6520" t="s">
        <v>13905</v>
      </c>
      <c r="B6520" t="s">
        <v>13905</v>
      </c>
      <c r="C6520" t="s">
        <v>15155</v>
      </c>
      <c r="D6520" t="s">
        <v>32591</v>
      </c>
      <c r="E6520" t="s">
        <v>43769</v>
      </c>
      <c r="F6520">
        <v>1</v>
      </c>
      <c r="G6520">
        <v>400</v>
      </c>
      <c r="H6520" s="1">
        <v>25</v>
      </c>
      <c r="I6520" s="87"/>
      <c r="K6520" s="86" t="s">
        <v>17485</v>
      </c>
      <c r="L6520" s="86" t="s">
        <v>17486</v>
      </c>
      <c r="N6520">
        <f>IFERROR(VLOOKUP(A6520,bip!$A:$C,2,0),"")</f>
      </c>
      <c r="O6520">
        <f>IFERROR(VLOOKUP(A6520,bip!$A:$Z,3,0),"")</f>
      </c>
    </row>
    <row r="6521" spans="1:15" ht="13.2">
      <c r="A6521" t="s">
        <v>13907</v>
      </c>
      <c r="B6521" t="s">
        <v>13907</v>
      </c>
      <c r="C6521" t="s">
        <v>15155</v>
      </c>
      <c r="D6521" t="s">
        <v>32592</v>
      </c>
      <c r="E6521" t="s">
        <v>43770</v>
      </c>
      <c r="F6521">
        <v>1</v>
      </c>
      <c r="G6521">
        <v>400</v>
      </c>
      <c r="H6521" s="1">
        <v>33</v>
      </c>
      <c r="I6521" s="87"/>
      <c r="K6521" s="86" t="s">
        <v>17485</v>
      </c>
      <c r="L6521" s="86" t="s">
        <v>17486</v>
      </c>
      <c r="N6521">
        <f>IFERROR(VLOOKUP(A6521,bip!$A:$C,2,0),"")</f>
      </c>
      <c r="O6521">
        <f>IFERROR(VLOOKUP(A6521,bip!$A:$Z,3,0),"")</f>
      </c>
    </row>
    <row r="6522" spans="1:15" ht="13.2">
      <c r="A6522" t="s">
        <v>13906</v>
      </c>
      <c r="B6522" t="s">
        <v>13906</v>
      </c>
      <c r="C6522" t="s">
        <v>15155</v>
      </c>
      <c r="D6522" t="s">
        <v>32593</v>
      </c>
      <c r="E6522" t="s">
        <v>43771</v>
      </c>
      <c r="F6522">
        <v>1</v>
      </c>
      <c r="G6522">
        <v>400</v>
      </c>
      <c r="H6522" s="1">
        <v>29</v>
      </c>
      <c r="I6522" s="87"/>
      <c r="K6522" s="86" t="s">
        <v>17485</v>
      </c>
      <c r="L6522" s="86" t="s">
        <v>17486</v>
      </c>
      <c r="N6522">
        <f>IFERROR(VLOOKUP(A6522,bip!$A:$C,2,0),"")</f>
      </c>
      <c r="O6522">
        <f>IFERROR(VLOOKUP(A6522,bip!$A:$Z,3,0),"")</f>
      </c>
    </row>
    <row r="6523" spans="1:15" ht="13.2">
      <c r="A6523" t="s">
        <v>13900</v>
      </c>
      <c r="B6523" t="s">
        <v>13900</v>
      </c>
      <c r="C6523" t="s">
        <v>15155</v>
      </c>
      <c r="D6523" t="s">
        <v>43772</v>
      </c>
      <c r="E6523" t="s">
        <v>43773</v>
      </c>
      <c r="F6523">
        <v>1</v>
      </c>
      <c r="G6523">
        <v>800</v>
      </c>
      <c r="H6523" s="1">
        <v>14</v>
      </c>
      <c r="I6523" s="87"/>
      <c r="K6523" s="86" t="s">
        <v>17485</v>
      </c>
      <c r="L6523" s="86" t="s">
        <v>17486</v>
      </c>
      <c r="N6523">
        <f>IFERROR(VLOOKUP(A6523,bip!$A:$C,2,0),"")</f>
      </c>
      <c r="O6523">
        <f>IFERROR(VLOOKUP(A6523,bip!$A:$Z,3,0),"")</f>
      </c>
    </row>
    <row r="6524" spans="1:15" ht="13.2">
      <c r="A6524" t="s">
        <v>13917</v>
      </c>
      <c r="B6524" t="s">
        <v>13917</v>
      </c>
      <c r="C6524" t="s">
        <v>15155</v>
      </c>
      <c r="D6524" t="s">
        <v>32594</v>
      </c>
      <c r="E6524" t="s">
        <v>43774</v>
      </c>
      <c r="F6524">
        <v>1</v>
      </c>
      <c r="G6524">
        <v>100</v>
      </c>
      <c r="H6524" s="1">
        <v>941</v>
      </c>
      <c r="I6524" s="87"/>
      <c r="K6524" s="86" t="s">
        <v>17485</v>
      </c>
      <c r="L6524" s="86" t="s">
        <v>17486</v>
      </c>
      <c r="N6524">
        <f>IFERROR(VLOOKUP(A6524,bip!$A:$C,2,0),"")</f>
      </c>
      <c r="O6524">
        <f>IFERROR(VLOOKUP(A6524,bip!$A:$Z,3,0),"")</f>
      </c>
    </row>
    <row r="6525" spans="1:15" ht="13.2">
      <c r="A6525" t="s">
        <v>13912</v>
      </c>
      <c r="B6525" t="s">
        <v>13912</v>
      </c>
      <c r="C6525" t="s">
        <v>15155</v>
      </c>
      <c r="D6525" t="s">
        <v>32595</v>
      </c>
      <c r="E6525" t="s">
        <v>43775</v>
      </c>
      <c r="F6525">
        <v>1</v>
      </c>
      <c r="G6525">
        <v>400</v>
      </c>
      <c r="H6525" s="1">
        <v>124</v>
      </c>
      <c r="I6525" s="87"/>
      <c r="K6525" s="86" t="s">
        <v>17485</v>
      </c>
      <c r="L6525" s="86" t="s">
        <v>17486</v>
      </c>
      <c r="N6525">
        <f>IFERROR(VLOOKUP(A6525,bip!$A:$C,2,0),"")</f>
      </c>
      <c r="O6525">
        <f>IFERROR(VLOOKUP(A6525,bip!$A:$Z,3,0),"")</f>
      </c>
    </row>
    <row r="6526" spans="1:15" ht="13.2">
      <c r="A6526" t="s">
        <v>13911</v>
      </c>
      <c r="B6526" t="s">
        <v>13911</v>
      </c>
      <c r="C6526" t="s">
        <v>15155</v>
      </c>
      <c r="D6526" t="s">
        <v>32596</v>
      </c>
      <c r="E6526" t="s">
        <v>43776</v>
      </c>
      <c r="F6526">
        <v>1</v>
      </c>
      <c r="G6526">
        <v>400</v>
      </c>
      <c r="H6526" s="1">
        <v>80</v>
      </c>
      <c r="I6526" s="87"/>
      <c r="K6526" s="86" t="s">
        <v>17485</v>
      </c>
      <c r="L6526" s="86" t="s">
        <v>17486</v>
      </c>
      <c r="N6526">
        <f>IFERROR(VLOOKUP(A6526,bip!$A:$C,2,0),"")</f>
      </c>
      <c r="O6526">
        <f>IFERROR(VLOOKUP(A6526,bip!$A:$Z,3,0),"")</f>
      </c>
    </row>
    <row r="6527" spans="1:15" ht="13.2">
      <c r="A6527" t="s">
        <v>13904</v>
      </c>
      <c r="B6527" t="s">
        <v>13904</v>
      </c>
      <c r="C6527" t="s">
        <v>15155</v>
      </c>
      <c r="D6527" t="s">
        <v>32597</v>
      </c>
      <c r="E6527" t="s">
        <v>43777</v>
      </c>
      <c r="F6527">
        <v>1</v>
      </c>
      <c r="G6527">
        <v>400</v>
      </c>
      <c r="H6527" s="1">
        <v>21</v>
      </c>
      <c r="I6527" s="87"/>
      <c r="K6527" s="86" t="s">
        <v>17485</v>
      </c>
      <c r="L6527" s="86" t="s">
        <v>17486</v>
      </c>
      <c r="N6527">
        <f>IFERROR(VLOOKUP(A6527,bip!$A:$C,2,0),"")</f>
      </c>
      <c r="O6527">
        <f>IFERROR(VLOOKUP(A6527,bip!$A:$Z,3,0),"")</f>
      </c>
    </row>
    <row r="6528" spans="1:15" ht="13.2">
      <c r="A6528" t="s">
        <v>13916</v>
      </c>
      <c r="B6528" t="s">
        <v>13916</v>
      </c>
      <c r="C6528" t="s">
        <v>15155</v>
      </c>
      <c r="D6528" t="s">
        <v>32598</v>
      </c>
      <c r="E6528" t="s">
        <v>43778</v>
      </c>
      <c r="F6528">
        <v>1</v>
      </c>
      <c r="G6528">
        <v>100</v>
      </c>
      <c r="H6528" s="1">
        <v>573</v>
      </c>
      <c r="I6528" s="87"/>
      <c r="K6528" s="86" t="s">
        <v>17485</v>
      </c>
      <c r="L6528" s="86" t="s">
        <v>17486</v>
      </c>
      <c r="N6528">
        <f>IFERROR(VLOOKUP(A6528,bip!$A:$C,2,0),"")</f>
      </c>
      <c r="O6528">
        <f>IFERROR(VLOOKUP(A6528,bip!$A:$Z,3,0),"")</f>
      </c>
    </row>
    <row r="6529" spans="1:15" ht="13.2">
      <c r="A6529" t="s">
        <v>13913</v>
      </c>
      <c r="B6529" t="s">
        <v>13913</v>
      </c>
      <c r="C6529" t="s">
        <v>15155</v>
      </c>
      <c r="D6529" t="s">
        <v>32599</v>
      </c>
      <c r="E6529" t="s">
        <v>43779</v>
      </c>
      <c r="F6529">
        <v>1</v>
      </c>
      <c r="G6529">
        <v>200</v>
      </c>
      <c r="H6529" s="1">
        <v>179</v>
      </c>
      <c r="I6529" s="87"/>
      <c r="K6529" s="86" t="s">
        <v>17485</v>
      </c>
      <c r="L6529" s="86" t="s">
        <v>17486</v>
      </c>
      <c r="N6529">
        <f>IFERROR(VLOOKUP(A6529,bip!$A:$C,2,0),"")</f>
      </c>
      <c r="O6529">
        <f>IFERROR(VLOOKUP(A6529,bip!$A:$Z,3,0),"")</f>
      </c>
    </row>
    <row r="6530" spans="1:15" ht="13.2">
      <c r="A6530" t="s">
        <v>13908</v>
      </c>
      <c r="B6530" t="s">
        <v>13908</v>
      </c>
      <c r="C6530" t="s">
        <v>15155</v>
      </c>
      <c r="D6530" t="s">
        <v>32600</v>
      </c>
      <c r="E6530" t="s">
        <v>43780</v>
      </c>
      <c r="F6530">
        <v>1</v>
      </c>
      <c r="G6530">
        <v>400</v>
      </c>
      <c r="H6530" s="1">
        <v>38</v>
      </c>
      <c r="I6530" s="87"/>
      <c r="K6530" s="86" t="s">
        <v>17485</v>
      </c>
      <c r="L6530" s="86" t="s">
        <v>17486</v>
      </c>
      <c r="N6530">
        <f>IFERROR(VLOOKUP(A6530,bip!$A:$C,2,0),"")</f>
      </c>
      <c r="O6530">
        <f>IFERROR(VLOOKUP(A6530,bip!$A:$Z,3,0),"")</f>
      </c>
    </row>
    <row r="6531" spans="1:15" ht="13.2">
      <c r="A6531" t="s">
        <v>13901</v>
      </c>
      <c r="B6531" t="s">
        <v>13901</v>
      </c>
      <c r="C6531" t="s">
        <v>15155</v>
      </c>
      <c r="D6531" t="s">
        <v>43781</v>
      </c>
      <c r="E6531" t="s">
        <v>43782</v>
      </c>
      <c r="F6531">
        <v>1</v>
      </c>
      <c r="G6531">
        <v>800</v>
      </c>
      <c r="H6531" s="1">
        <v>16</v>
      </c>
      <c r="I6531" s="87"/>
      <c r="K6531" s="86" t="s">
        <v>17485</v>
      </c>
      <c r="L6531" s="86" t="s">
        <v>17486</v>
      </c>
      <c r="N6531">
        <f>IFERROR(VLOOKUP(A6531,bip!$A:$C,2,0),"")</f>
      </c>
      <c r="O6531">
        <f>IFERROR(VLOOKUP(A6531,bip!$A:$Z,3,0),"")</f>
      </c>
    </row>
    <row r="6532" spans="1:15" ht="13.2">
      <c r="A6532" t="s">
        <v>13915</v>
      </c>
      <c r="B6532" t="s">
        <v>13915</v>
      </c>
      <c r="C6532" t="s">
        <v>15155</v>
      </c>
      <c r="D6532" t="s">
        <v>32601</v>
      </c>
      <c r="E6532" t="s">
        <v>43783</v>
      </c>
      <c r="F6532">
        <v>1</v>
      </c>
      <c r="G6532">
        <v>100</v>
      </c>
      <c r="H6532" s="1">
        <v>458</v>
      </c>
      <c r="I6532" s="87"/>
      <c r="K6532" s="86" t="s">
        <v>17485</v>
      </c>
      <c r="L6532" s="86" t="s">
        <v>17486</v>
      </c>
      <c r="N6532">
        <f>IFERROR(VLOOKUP(A6532,bip!$A:$C,2,0),"")</f>
      </c>
      <c r="O6532">
        <f>IFERROR(VLOOKUP(A6532,bip!$A:$Z,3,0),"")</f>
      </c>
    </row>
    <row r="6533" spans="1:15" ht="13.2">
      <c r="A6533" t="s">
        <v>13910</v>
      </c>
      <c r="B6533" t="s">
        <v>13910</v>
      </c>
      <c r="C6533" t="s">
        <v>15155</v>
      </c>
      <c r="D6533" t="s">
        <v>32602</v>
      </c>
      <c r="E6533" t="s">
        <v>43784</v>
      </c>
      <c r="F6533">
        <v>1</v>
      </c>
      <c r="G6533">
        <v>400</v>
      </c>
      <c r="H6533" s="1">
        <v>62</v>
      </c>
      <c r="I6533" s="87"/>
      <c r="K6533" s="86" t="s">
        <v>17485</v>
      </c>
      <c r="L6533" s="86" t="s">
        <v>17486</v>
      </c>
      <c r="N6533">
        <f>IFERROR(VLOOKUP(A6533,bip!$A:$C,2,0),"")</f>
      </c>
      <c r="O6533">
        <f>IFERROR(VLOOKUP(A6533,bip!$A:$Z,3,0),"")</f>
      </c>
    </row>
    <row r="6534" spans="1:15" ht="13.2">
      <c r="A6534" t="s">
        <v>13903</v>
      </c>
      <c r="B6534" t="s">
        <v>13903</v>
      </c>
      <c r="C6534" t="s">
        <v>15155</v>
      </c>
      <c r="D6534" t="s">
        <v>32603</v>
      </c>
      <c r="E6534" t="s">
        <v>43785</v>
      </c>
      <c r="F6534">
        <v>1</v>
      </c>
      <c r="G6534">
        <v>800</v>
      </c>
      <c r="H6534" s="1">
        <v>18</v>
      </c>
      <c r="I6534" s="87"/>
      <c r="K6534" s="86" t="s">
        <v>17485</v>
      </c>
      <c r="L6534" s="86" t="s">
        <v>17486</v>
      </c>
      <c r="N6534">
        <f>IFERROR(VLOOKUP(A6534,bip!$A:$C,2,0),"")</f>
      </c>
      <c r="O6534">
        <f>IFERROR(VLOOKUP(A6534,bip!$A:$Z,3,0),"")</f>
      </c>
    </row>
    <row r="6535" spans="1:15" ht="13.2">
      <c r="A6535" t="s">
        <v>5494</v>
      </c>
      <c r="B6535" t="s">
        <v>5494</v>
      </c>
      <c r="C6535" t="s">
        <v>15155</v>
      </c>
      <c r="D6535" t="s">
        <v>32381</v>
      </c>
      <c r="E6535" t="s">
        <v>43786</v>
      </c>
      <c r="F6535">
        <v>5</v>
      </c>
      <c r="G6535">
        <v>100</v>
      </c>
      <c r="H6535" s="1">
        <v>260</v>
      </c>
      <c r="I6535" s="87"/>
      <c r="K6535" s="86" t="s">
        <v>17485</v>
      </c>
      <c r="L6535" s="86" t="s">
        <v>17486</v>
      </c>
      <c r="N6535">
        <f>IFERROR(VLOOKUP(A6535,bip!$A:$C,2,0),"")</f>
      </c>
      <c r="O6535">
        <f>IFERROR(VLOOKUP(A6535,bip!$A:$Z,3,0),"")</f>
      </c>
    </row>
    <row r="6536" spans="1:15" ht="13.2">
      <c r="A6536" t="s">
        <v>5495</v>
      </c>
      <c r="B6536" t="s">
        <v>5495</v>
      </c>
      <c r="C6536" t="s">
        <v>15155</v>
      </c>
      <c r="D6536" t="s">
        <v>32382</v>
      </c>
      <c r="E6536" t="s">
        <v>43787</v>
      </c>
      <c r="F6536">
        <v>5</v>
      </c>
      <c r="G6536">
        <v>50</v>
      </c>
      <c r="H6536" s="1">
        <v>260</v>
      </c>
      <c r="I6536" s="87"/>
      <c r="K6536" s="86" t="s">
        <v>17485</v>
      </c>
      <c r="L6536" s="86" t="s">
        <v>17486</v>
      </c>
      <c r="N6536">
        <f>IFERROR(VLOOKUP(A6536,bip!$A:$C,2,0),"")</f>
      </c>
      <c r="O6536">
        <f>IFERROR(VLOOKUP(A6536,bip!$A:$Z,3,0),"")</f>
      </c>
    </row>
    <row r="6537" spans="1:15" ht="13.2">
      <c r="A6537" t="s">
        <v>5468</v>
      </c>
      <c r="B6537" t="s">
        <v>5468</v>
      </c>
      <c r="C6537" t="s">
        <v>15155</v>
      </c>
      <c r="D6537" t="s">
        <v>32383</v>
      </c>
      <c r="E6537" t="s">
        <v>43788</v>
      </c>
      <c r="F6537">
        <v>10</v>
      </c>
      <c r="G6537">
        <v>200</v>
      </c>
      <c r="H6537" s="1">
        <v>41</v>
      </c>
      <c r="I6537" s="87"/>
      <c r="K6537" s="86" t="s">
        <v>17485</v>
      </c>
      <c r="L6537" s="86" t="s">
        <v>17486</v>
      </c>
      <c r="N6537">
        <f>IFERROR(VLOOKUP(A6537,bip!$A:$C,2,0),"")</f>
      </c>
      <c r="O6537">
        <f>IFERROR(VLOOKUP(A6537,bip!$A:$Z,3,0),"")</f>
      </c>
    </row>
    <row r="6538" spans="1:15" ht="13.2">
      <c r="A6538" t="s">
        <v>5496</v>
      </c>
      <c r="B6538" t="s">
        <v>5496</v>
      </c>
      <c r="C6538" t="s">
        <v>15155</v>
      </c>
      <c r="D6538" t="s">
        <v>32387</v>
      </c>
      <c r="E6538" t="s">
        <v>43789</v>
      </c>
      <c r="F6538">
        <v>5</v>
      </c>
      <c r="G6538">
        <v>50</v>
      </c>
      <c r="H6538" s="1">
        <v>260</v>
      </c>
      <c r="I6538" s="87"/>
      <c r="K6538" s="86" t="s">
        <v>17485</v>
      </c>
      <c r="L6538" s="86" t="s">
        <v>17486</v>
      </c>
      <c r="N6538">
        <f>IFERROR(VLOOKUP(A6538,bip!$A:$C,2,0),"")</f>
      </c>
      <c r="O6538">
        <f>IFERROR(VLOOKUP(A6538,bip!$A:$Z,3,0),"")</f>
      </c>
    </row>
    <row r="6539" spans="1:15" ht="13.2">
      <c r="A6539" t="s">
        <v>5497</v>
      </c>
      <c r="B6539" t="s">
        <v>5497</v>
      </c>
      <c r="C6539" t="s">
        <v>15155</v>
      </c>
      <c r="D6539" t="s">
        <v>32388</v>
      </c>
      <c r="E6539" t="s">
        <v>43790</v>
      </c>
      <c r="F6539">
        <v>5</v>
      </c>
      <c r="G6539">
        <v>50</v>
      </c>
      <c r="H6539" s="1">
        <v>284</v>
      </c>
      <c r="I6539" s="87"/>
      <c r="K6539" s="86" t="s">
        <v>17485</v>
      </c>
      <c r="L6539" s="86" t="s">
        <v>17486</v>
      </c>
      <c r="N6539">
        <f>IFERROR(VLOOKUP(A6539,bip!$A:$C,2,0),"")</f>
      </c>
      <c r="O6539">
        <f>IFERROR(VLOOKUP(A6539,bip!$A:$Z,3,0),"")</f>
      </c>
    </row>
    <row r="6540" spans="1:15" ht="13.2">
      <c r="A6540" t="s">
        <v>5469</v>
      </c>
      <c r="B6540" t="s">
        <v>5469</v>
      </c>
      <c r="C6540" t="s">
        <v>15155</v>
      </c>
      <c r="D6540" t="s">
        <v>32389</v>
      </c>
      <c r="E6540" t="s">
        <v>43791</v>
      </c>
      <c r="F6540">
        <v>10</v>
      </c>
      <c r="G6540">
        <v>200</v>
      </c>
      <c r="H6540" s="1">
        <v>41</v>
      </c>
      <c r="I6540" s="87"/>
      <c r="K6540" s="86" t="s">
        <v>17485</v>
      </c>
      <c r="L6540" s="86" t="s">
        <v>17486</v>
      </c>
      <c r="N6540">
        <f>IFERROR(VLOOKUP(A6540,bip!$A:$C,2,0),"")</f>
      </c>
      <c r="O6540">
        <f>IFERROR(VLOOKUP(A6540,bip!$A:$Z,3,0),"")</f>
      </c>
    </row>
    <row r="6541" spans="1:15" ht="13.2">
      <c r="A6541" t="s">
        <v>5498</v>
      </c>
      <c r="B6541" t="s">
        <v>5498</v>
      </c>
      <c r="C6541" t="s">
        <v>15155</v>
      </c>
      <c r="D6541" t="s">
        <v>32390</v>
      </c>
      <c r="E6541" t="s">
        <v>43792</v>
      </c>
      <c r="F6541">
        <v>5</v>
      </c>
      <c r="G6541">
        <v>75</v>
      </c>
      <c r="H6541" s="1">
        <v>296</v>
      </c>
      <c r="I6541" s="87"/>
      <c r="K6541" s="86" t="s">
        <v>17485</v>
      </c>
      <c r="L6541" s="86" t="s">
        <v>17486</v>
      </c>
      <c r="N6541">
        <f>IFERROR(VLOOKUP(A6541,bip!$A:$C,2,0),"")</f>
      </c>
      <c r="O6541">
        <f>IFERROR(VLOOKUP(A6541,bip!$A:$Z,3,0),"")</f>
      </c>
    </row>
    <row r="6542" spans="1:15" ht="13.2">
      <c r="A6542" t="s">
        <v>5499</v>
      </c>
      <c r="B6542" t="s">
        <v>5499</v>
      </c>
      <c r="C6542" t="s">
        <v>15155</v>
      </c>
      <c r="D6542" t="s">
        <v>32391</v>
      </c>
      <c r="E6542" t="s">
        <v>43793</v>
      </c>
      <c r="F6542">
        <v>5</v>
      </c>
      <c r="G6542">
        <v>50</v>
      </c>
      <c r="H6542" s="1">
        <v>308</v>
      </c>
      <c r="I6542" s="87"/>
      <c r="K6542" s="86" t="s">
        <v>17485</v>
      </c>
      <c r="L6542" s="86" t="s">
        <v>17486</v>
      </c>
      <c r="N6542">
        <f>IFERROR(VLOOKUP(A6542,bip!$A:$C,2,0),"")</f>
      </c>
      <c r="O6542">
        <f>IFERROR(VLOOKUP(A6542,bip!$A:$Z,3,0),"")</f>
      </c>
    </row>
    <row r="6543" spans="1:15" ht="13.2">
      <c r="A6543" t="s">
        <v>5470</v>
      </c>
      <c r="B6543" t="s">
        <v>5470</v>
      </c>
      <c r="C6543" t="s">
        <v>15155</v>
      </c>
      <c r="D6543" t="s">
        <v>32392</v>
      </c>
      <c r="E6543" t="s">
        <v>43794</v>
      </c>
      <c r="F6543">
        <v>10</v>
      </c>
      <c r="G6543">
        <v>200</v>
      </c>
      <c r="H6543" s="1">
        <v>41</v>
      </c>
      <c r="I6543" s="87"/>
      <c r="K6543" s="86" t="s">
        <v>17485</v>
      </c>
      <c r="L6543" s="86" t="s">
        <v>17486</v>
      </c>
      <c r="N6543">
        <f>IFERROR(VLOOKUP(A6543,bip!$A:$C,2,0),"")</f>
      </c>
      <c r="O6543">
        <f>IFERROR(VLOOKUP(A6543,bip!$A:$Z,3,0),"")</f>
      </c>
    </row>
    <row r="6544" spans="1:15" ht="13.2">
      <c r="A6544" t="s">
        <v>5500</v>
      </c>
      <c r="B6544" t="s">
        <v>5500</v>
      </c>
      <c r="C6544" t="s">
        <v>15155</v>
      </c>
      <c r="D6544" t="s">
        <v>32395</v>
      </c>
      <c r="E6544" t="s">
        <v>43795</v>
      </c>
      <c r="F6544">
        <v>5</v>
      </c>
      <c r="G6544">
        <v>50</v>
      </c>
      <c r="H6544" s="1">
        <v>308</v>
      </c>
      <c r="I6544" s="87"/>
      <c r="K6544" s="86" t="s">
        <v>17485</v>
      </c>
      <c r="L6544" s="86" t="s">
        <v>17486</v>
      </c>
      <c r="N6544">
        <f>IFERROR(VLOOKUP(A6544,bip!$A:$C,2,0),"")</f>
      </c>
      <c r="O6544">
        <f>IFERROR(VLOOKUP(A6544,bip!$A:$Z,3,0),"")</f>
      </c>
    </row>
    <row r="6545" spans="1:15" ht="13.2">
      <c r="A6545" t="s">
        <v>5471</v>
      </c>
      <c r="B6545" t="s">
        <v>5471</v>
      </c>
      <c r="C6545" t="s">
        <v>15155</v>
      </c>
      <c r="D6545" t="s">
        <v>32396</v>
      </c>
      <c r="E6545" t="s">
        <v>43796</v>
      </c>
      <c r="F6545">
        <v>10</v>
      </c>
      <c r="G6545">
        <v>200</v>
      </c>
      <c r="H6545" s="1">
        <v>41</v>
      </c>
      <c r="I6545" s="87"/>
      <c r="K6545" s="86" t="s">
        <v>17485</v>
      </c>
      <c r="L6545" s="86" t="s">
        <v>17486</v>
      </c>
      <c r="N6545">
        <f>IFERROR(VLOOKUP(A6545,bip!$A:$C,2,0),"")</f>
      </c>
      <c r="O6545">
        <f>IFERROR(VLOOKUP(A6545,bip!$A:$Z,3,0),"")</f>
      </c>
    </row>
    <row r="6546" spans="1:15" ht="13.2">
      <c r="A6546" t="s">
        <v>5472</v>
      </c>
      <c r="B6546" t="s">
        <v>5472</v>
      </c>
      <c r="C6546" t="s">
        <v>15155</v>
      </c>
      <c r="D6546" t="s">
        <v>32397</v>
      </c>
      <c r="E6546" t="s">
        <v>43797</v>
      </c>
      <c r="F6546">
        <v>10</v>
      </c>
      <c r="G6546">
        <v>200</v>
      </c>
      <c r="H6546" s="1">
        <v>41</v>
      </c>
      <c r="I6546" s="87"/>
      <c r="K6546" s="86" t="s">
        <v>17485</v>
      </c>
      <c r="L6546" s="86" t="s">
        <v>17486</v>
      </c>
      <c r="N6546">
        <f>IFERROR(VLOOKUP(A6546,bip!$A:$C,2,0),"")</f>
      </c>
      <c r="O6546">
        <f>IFERROR(VLOOKUP(A6546,bip!$A:$Z,3,0),"")</f>
      </c>
    </row>
    <row r="6547" spans="1:15" ht="13.2">
      <c r="A6547" t="s">
        <v>5473</v>
      </c>
      <c r="B6547" t="s">
        <v>5473</v>
      </c>
      <c r="C6547" t="s">
        <v>15155</v>
      </c>
      <c r="D6547" t="s">
        <v>32400</v>
      </c>
      <c r="E6547" t="s">
        <v>43798</v>
      </c>
      <c r="F6547">
        <v>10</v>
      </c>
      <c r="G6547">
        <v>200</v>
      </c>
      <c r="H6547" s="1">
        <v>41</v>
      </c>
      <c r="I6547" s="87"/>
      <c r="K6547" s="86" t="s">
        <v>17485</v>
      </c>
      <c r="L6547" s="86" t="s">
        <v>17486</v>
      </c>
      <c r="N6547">
        <f>IFERROR(VLOOKUP(A6547,bip!$A:$C,2,0),"")</f>
      </c>
      <c r="O6547">
        <f>IFERROR(VLOOKUP(A6547,bip!$A:$Z,3,0),"")</f>
      </c>
    </row>
    <row r="6548" spans="1:15" ht="13.2">
      <c r="A6548" t="s">
        <v>5474</v>
      </c>
      <c r="B6548" t="s">
        <v>5474</v>
      </c>
      <c r="C6548" t="s">
        <v>15155</v>
      </c>
      <c r="D6548" t="s">
        <v>32401</v>
      </c>
      <c r="E6548" t="s">
        <v>43799</v>
      </c>
      <c r="F6548">
        <v>10</v>
      </c>
      <c r="G6548">
        <v>200</v>
      </c>
      <c r="H6548" s="1">
        <v>41</v>
      </c>
      <c r="I6548" s="87"/>
      <c r="K6548" s="86" t="s">
        <v>17485</v>
      </c>
      <c r="L6548" s="86" t="s">
        <v>17486</v>
      </c>
      <c r="N6548">
        <f>IFERROR(VLOOKUP(A6548,bip!$A:$C,2,0),"")</f>
      </c>
      <c r="O6548">
        <f>IFERROR(VLOOKUP(A6548,bip!$A:$Z,3,0),"")</f>
      </c>
    </row>
    <row r="6549" spans="1:15" ht="13.2">
      <c r="A6549" t="s">
        <v>5475</v>
      </c>
      <c r="B6549" t="s">
        <v>5475</v>
      </c>
      <c r="C6549" t="s">
        <v>15155</v>
      </c>
      <c r="D6549" t="s">
        <v>32404</v>
      </c>
      <c r="E6549" t="s">
        <v>43800</v>
      </c>
      <c r="F6549">
        <v>10</v>
      </c>
      <c r="G6549">
        <v>200</v>
      </c>
      <c r="H6549" s="1">
        <v>41</v>
      </c>
      <c r="I6549" s="87"/>
      <c r="K6549" s="86" t="s">
        <v>17485</v>
      </c>
      <c r="L6549" s="86" t="s">
        <v>17486</v>
      </c>
      <c r="N6549">
        <f>IFERROR(VLOOKUP(A6549,bip!$A:$C,2,0),"")</f>
      </c>
      <c r="O6549">
        <f>IFERROR(VLOOKUP(A6549,bip!$A:$Z,3,0),"")</f>
      </c>
    </row>
    <row r="6550" spans="1:15" ht="13.2">
      <c r="A6550" t="s">
        <v>5476</v>
      </c>
      <c r="B6550" t="s">
        <v>5476</v>
      </c>
      <c r="C6550" t="s">
        <v>15155</v>
      </c>
      <c r="D6550" t="s">
        <v>32405</v>
      </c>
      <c r="E6550" t="s">
        <v>43801</v>
      </c>
      <c r="F6550">
        <v>10</v>
      </c>
      <c r="G6550">
        <v>200</v>
      </c>
      <c r="H6550" s="1">
        <v>41</v>
      </c>
      <c r="I6550" s="87"/>
      <c r="K6550" s="86" t="s">
        <v>17485</v>
      </c>
      <c r="L6550" s="86" t="s">
        <v>17486</v>
      </c>
      <c r="N6550">
        <f>IFERROR(VLOOKUP(A6550,bip!$A:$C,2,0),"")</f>
      </c>
      <c r="O6550">
        <f>IFERROR(VLOOKUP(A6550,bip!$A:$Z,3,0),"")</f>
      </c>
    </row>
    <row r="6551" spans="1:15" ht="13.2">
      <c r="A6551" t="s">
        <v>5477</v>
      </c>
      <c r="B6551" t="s">
        <v>5477</v>
      </c>
      <c r="C6551" t="s">
        <v>15155</v>
      </c>
      <c r="D6551" t="s">
        <v>32408</v>
      </c>
      <c r="E6551" t="s">
        <v>43802</v>
      </c>
      <c r="F6551">
        <v>10</v>
      </c>
      <c r="G6551">
        <v>200</v>
      </c>
      <c r="H6551" s="1">
        <v>41</v>
      </c>
      <c r="I6551" s="87"/>
      <c r="K6551" s="86" t="s">
        <v>17485</v>
      </c>
      <c r="L6551" s="86" t="s">
        <v>17486</v>
      </c>
      <c r="N6551">
        <f>IFERROR(VLOOKUP(A6551,bip!$A:$C,2,0),"")</f>
      </c>
      <c r="O6551">
        <f>IFERROR(VLOOKUP(A6551,bip!$A:$Z,3,0),"")</f>
      </c>
    </row>
    <row r="6552" spans="1:15" ht="13.2">
      <c r="A6552" t="s">
        <v>5478</v>
      </c>
      <c r="B6552" t="s">
        <v>5478</v>
      </c>
      <c r="C6552" t="s">
        <v>15155</v>
      </c>
      <c r="D6552" t="s">
        <v>32409</v>
      </c>
      <c r="E6552" t="s">
        <v>43803</v>
      </c>
      <c r="F6552">
        <v>10</v>
      </c>
      <c r="G6552">
        <v>200</v>
      </c>
      <c r="H6552" s="1">
        <v>41</v>
      </c>
      <c r="I6552" s="87"/>
      <c r="K6552" s="86" t="s">
        <v>17485</v>
      </c>
      <c r="L6552" s="86" t="s">
        <v>17486</v>
      </c>
      <c r="N6552">
        <f>IFERROR(VLOOKUP(A6552,bip!$A:$C,2,0),"")</f>
      </c>
      <c r="O6552">
        <f>IFERROR(VLOOKUP(A6552,bip!$A:$Z,3,0),"")</f>
      </c>
    </row>
    <row r="6553" spans="1:15" ht="13.2">
      <c r="A6553" t="s">
        <v>5479</v>
      </c>
      <c r="B6553" t="s">
        <v>5479</v>
      </c>
      <c r="C6553" t="s">
        <v>15155</v>
      </c>
      <c r="D6553" t="s">
        <v>32413</v>
      </c>
      <c r="E6553" t="s">
        <v>43804</v>
      </c>
      <c r="F6553">
        <v>10</v>
      </c>
      <c r="G6553">
        <v>200</v>
      </c>
      <c r="H6553" s="1">
        <v>41</v>
      </c>
      <c r="I6553" s="87"/>
      <c r="K6553" s="86" t="s">
        <v>17485</v>
      </c>
      <c r="L6553" s="86" t="s">
        <v>17486</v>
      </c>
      <c r="N6553">
        <f>IFERROR(VLOOKUP(A6553,bip!$A:$C,2,0),"")</f>
      </c>
      <c r="O6553">
        <f>IFERROR(VLOOKUP(A6553,bip!$A:$Z,3,0),"")</f>
      </c>
    </row>
    <row r="6554" spans="1:15" ht="13.2">
      <c r="A6554" t="s">
        <v>5480</v>
      </c>
      <c r="B6554" t="s">
        <v>5480</v>
      </c>
      <c r="C6554" t="s">
        <v>15155</v>
      </c>
      <c r="D6554" t="s">
        <v>32421</v>
      </c>
      <c r="E6554" t="s">
        <v>43805</v>
      </c>
      <c r="F6554">
        <v>10</v>
      </c>
      <c r="G6554">
        <v>200</v>
      </c>
      <c r="H6554" s="1">
        <v>41</v>
      </c>
      <c r="I6554" s="87"/>
      <c r="K6554" s="86" t="s">
        <v>17485</v>
      </c>
      <c r="L6554" s="86" t="s">
        <v>17486</v>
      </c>
      <c r="N6554">
        <f>IFERROR(VLOOKUP(A6554,bip!$A:$C,2,0),"")</f>
      </c>
      <c r="O6554">
        <f>IFERROR(VLOOKUP(A6554,bip!$A:$Z,3,0),"")</f>
      </c>
    </row>
    <row r="6555" spans="1:15" ht="13.2">
      <c r="A6555" t="s">
        <v>5481</v>
      </c>
      <c r="B6555" t="s">
        <v>5481</v>
      </c>
      <c r="C6555" t="s">
        <v>15155</v>
      </c>
      <c r="D6555" t="s">
        <v>32423</v>
      </c>
      <c r="E6555" t="s">
        <v>43806</v>
      </c>
      <c r="F6555">
        <v>10</v>
      </c>
      <c r="G6555">
        <v>200</v>
      </c>
      <c r="H6555" s="1">
        <v>41</v>
      </c>
      <c r="I6555" s="87"/>
      <c r="K6555" s="86" t="s">
        <v>17485</v>
      </c>
      <c r="L6555" s="86" t="s">
        <v>17486</v>
      </c>
      <c r="N6555">
        <f>IFERROR(VLOOKUP(A6555,bip!$A:$C,2,0),"")</f>
      </c>
      <c r="O6555">
        <f>IFERROR(VLOOKUP(A6555,bip!$A:$Z,3,0),"")</f>
      </c>
    </row>
    <row r="6556" spans="1:15" ht="13.2">
      <c r="A6556" t="s">
        <v>5482</v>
      </c>
      <c r="B6556" t="s">
        <v>5482</v>
      </c>
      <c r="C6556" t="s">
        <v>15155</v>
      </c>
      <c r="D6556" t="s">
        <v>32424</v>
      </c>
      <c r="E6556" t="s">
        <v>43807</v>
      </c>
      <c r="F6556">
        <v>10</v>
      </c>
      <c r="G6556">
        <v>200</v>
      </c>
      <c r="H6556" s="1">
        <v>45</v>
      </c>
      <c r="I6556" s="87"/>
      <c r="K6556" s="86" t="s">
        <v>17485</v>
      </c>
      <c r="L6556" s="86" t="s">
        <v>17486</v>
      </c>
      <c r="N6556">
        <f>IFERROR(VLOOKUP(A6556,bip!$A:$C,2,0),"")</f>
      </c>
      <c r="O6556">
        <f>IFERROR(VLOOKUP(A6556,bip!$A:$Z,3,0),"")</f>
      </c>
    </row>
    <row r="6557" spans="1:15" ht="13.2">
      <c r="A6557" t="s">
        <v>5483</v>
      </c>
      <c r="B6557" t="s">
        <v>5483</v>
      </c>
      <c r="C6557" t="s">
        <v>15155</v>
      </c>
      <c r="D6557" t="s">
        <v>32425</v>
      </c>
      <c r="E6557" t="s">
        <v>43808</v>
      </c>
      <c r="F6557">
        <v>10</v>
      </c>
      <c r="G6557">
        <v>200</v>
      </c>
      <c r="H6557" s="1">
        <v>53</v>
      </c>
      <c r="I6557" s="87"/>
      <c r="K6557" s="86" t="s">
        <v>17485</v>
      </c>
      <c r="L6557" s="86" t="s">
        <v>17486</v>
      </c>
      <c r="N6557">
        <f>IFERROR(VLOOKUP(A6557,bip!$A:$C,2,0),"")</f>
      </c>
      <c r="O6557">
        <f>IFERROR(VLOOKUP(A6557,bip!$A:$Z,3,0),"")</f>
      </c>
    </row>
    <row r="6558" spans="1:15" ht="13.2">
      <c r="A6558" t="s">
        <v>5484</v>
      </c>
      <c r="B6558" t="s">
        <v>5484</v>
      </c>
      <c r="C6558" t="s">
        <v>15155</v>
      </c>
      <c r="D6558" t="s">
        <v>32430</v>
      </c>
      <c r="E6558" t="s">
        <v>43809</v>
      </c>
      <c r="F6558">
        <v>10</v>
      </c>
      <c r="G6558">
        <v>100</v>
      </c>
      <c r="H6558" s="1">
        <v>55</v>
      </c>
      <c r="I6558" s="87"/>
      <c r="K6558" s="86" t="s">
        <v>17485</v>
      </c>
      <c r="L6558" s="86" t="s">
        <v>17486</v>
      </c>
      <c r="N6558">
        <f>IFERROR(VLOOKUP(A6558,bip!$A:$C,2,0),"")</f>
      </c>
      <c r="O6558">
        <f>IFERROR(VLOOKUP(A6558,bip!$A:$Z,3,0),"")</f>
      </c>
    </row>
    <row r="6559" spans="1:15" ht="13.2">
      <c r="A6559" t="s">
        <v>5485</v>
      </c>
      <c r="B6559" t="s">
        <v>5485</v>
      </c>
      <c r="C6559" t="s">
        <v>15155</v>
      </c>
      <c r="D6559" t="s">
        <v>32431</v>
      </c>
      <c r="E6559" t="s">
        <v>43810</v>
      </c>
      <c r="F6559">
        <v>10</v>
      </c>
      <c r="G6559">
        <v>200</v>
      </c>
      <c r="H6559" s="1">
        <v>69</v>
      </c>
      <c r="I6559" s="87"/>
      <c r="K6559" s="86" t="s">
        <v>17485</v>
      </c>
      <c r="L6559" s="86" t="s">
        <v>17486</v>
      </c>
      <c r="N6559">
        <f>IFERROR(VLOOKUP(A6559,bip!$A:$C,2,0),"")</f>
      </c>
      <c r="O6559">
        <f>IFERROR(VLOOKUP(A6559,bip!$A:$Z,3,0),"")</f>
      </c>
    </row>
    <row r="6560" spans="1:15" ht="13.2">
      <c r="A6560" t="s">
        <v>5486</v>
      </c>
      <c r="B6560" t="s">
        <v>5486</v>
      </c>
      <c r="C6560" t="s">
        <v>15155</v>
      </c>
      <c r="D6560" t="s">
        <v>32432</v>
      </c>
      <c r="E6560" t="s">
        <v>43811</v>
      </c>
      <c r="F6560">
        <v>10</v>
      </c>
      <c r="G6560">
        <v>200</v>
      </c>
      <c r="H6560" s="1">
        <v>81</v>
      </c>
      <c r="I6560" s="87"/>
      <c r="K6560" s="86" t="s">
        <v>17485</v>
      </c>
      <c r="L6560" s="86" t="s">
        <v>17486</v>
      </c>
      <c r="N6560">
        <f>IFERROR(VLOOKUP(A6560,bip!$A:$C,2,0),"")</f>
      </c>
      <c r="O6560">
        <f>IFERROR(VLOOKUP(A6560,bip!$A:$Z,3,0),"")</f>
      </c>
    </row>
    <row r="6561" spans="1:15" ht="13.2">
      <c r="A6561" t="s">
        <v>5487</v>
      </c>
      <c r="B6561" t="s">
        <v>5487</v>
      </c>
      <c r="C6561" t="s">
        <v>15155</v>
      </c>
      <c r="D6561" t="s">
        <v>32433</v>
      </c>
      <c r="E6561" t="s">
        <v>43812</v>
      </c>
      <c r="F6561">
        <v>10</v>
      </c>
      <c r="G6561">
        <v>200</v>
      </c>
      <c r="H6561" s="1">
        <v>89</v>
      </c>
      <c r="I6561" s="87"/>
      <c r="K6561" s="86" t="s">
        <v>17485</v>
      </c>
      <c r="L6561" s="86" t="s">
        <v>17486</v>
      </c>
      <c r="N6561">
        <f>IFERROR(VLOOKUP(A6561,bip!$A:$C,2,0),"")</f>
      </c>
      <c r="O6561">
        <f>IFERROR(VLOOKUP(A6561,bip!$A:$Z,3,0),"")</f>
      </c>
    </row>
    <row r="6562" spans="1:15" ht="13.2">
      <c r="A6562" t="s">
        <v>5488</v>
      </c>
      <c r="B6562" t="s">
        <v>5488</v>
      </c>
      <c r="C6562" t="s">
        <v>15155</v>
      </c>
      <c r="D6562" t="s">
        <v>32437</v>
      </c>
      <c r="E6562" t="s">
        <v>43813</v>
      </c>
      <c r="F6562">
        <v>10</v>
      </c>
      <c r="G6562">
        <v>200</v>
      </c>
      <c r="H6562" s="1">
        <v>95</v>
      </c>
      <c r="I6562" s="87"/>
      <c r="K6562" s="86" t="s">
        <v>17485</v>
      </c>
      <c r="L6562" s="86" t="s">
        <v>17486</v>
      </c>
      <c r="N6562">
        <f>IFERROR(VLOOKUP(A6562,bip!$A:$C,2,0),"")</f>
      </c>
      <c r="O6562">
        <f>IFERROR(VLOOKUP(A6562,bip!$A:$Z,3,0),"")</f>
      </c>
    </row>
    <row r="6563" spans="1:15" ht="13.2">
      <c r="A6563" t="s">
        <v>5489</v>
      </c>
      <c r="B6563" t="s">
        <v>5489</v>
      </c>
      <c r="C6563" t="s">
        <v>15155</v>
      </c>
      <c r="D6563" t="s">
        <v>32438</v>
      </c>
      <c r="E6563" t="s">
        <v>43814</v>
      </c>
      <c r="F6563">
        <v>5</v>
      </c>
      <c r="G6563">
        <v>200</v>
      </c>
      <c r="H6563" s="1">
        <v>117</v>
      </c>
      <c r="I6563" s="87"/>
      <c r="K6563" s="86" t="s">
        <v>17485</v>
      </c>
      <c r="L6563" s="86" t="s">
        <v>17486</v>
      </c>
      <c r="N6563">
        <f>IFERROR(VLOOKUP(A6563,bip!$A:$C,2,0),"")</f>
      </c>
      <c r="O6563">
        <f>IFERROR(VLOOKUP(A6563,bip!$A:$Z,3,0),"")</f>
      </c>
    </row>
    <row r="6564" spans="1:15" ht="13.2">
      <c r="A6564" t="s">
        <v>5490</v>
      </c>
      <c r="B6564" t="s">
        <v>5490</v>
      </c>
      <c r="C6564" t="s">
        <v>15155</v>
      </c>
      <c r="D6564" t="s">
        <v>32439</v>
      </c>
      <c r="E6564" t="s">
        <v>43815</v>
      </c>
      <c r="F6564">
        <v>5</v>
      </c>
      <c r="G6564">
        <v>100</v>
      </c>
      <c r="H6564" s="1">
        <v>131</v>
      </c>
      <c r="I6564" s="87"/>
      <c r="K6564" s="86" t="s">
        <v>17485</v>
      </c>
      <c r="L6564" s="86" t="s">
        <v>17486</v>
      </c>
      <c r="N6564">
        <f>IFERROR(VLOOKUP(A6564,bip!$A:$C,2,0),"")</f>
      </c>
      <c r="O6564">
        <f>IFERROR(VLOOKUP(A6564,bip!$A:$Z,3,0),"")</f>
      </c>
    </row>
    <row r="6565" spans="1:15" ht="13.2">
      <c r="A6565" t="s">
        <v>5491</v>
      </c>
      <c r="B6565" t="s">
        <v>5491</v>
      </c>
      <c r="C6565" t="s">
        <v>15155</v>
      </c>
      <c r="D6565" t="s">
        <v>32440</v>
      </c>
      <c r="E6565" t="s">
        <v>43816</v>
      </c>
      <c r="F6565">
        <v>5</v>
      </c>
      <c r="G6565">
        <v>200</v>
      </c>
      <c r="H6565" s="1">
        <v>139</v>
      </c>
      <c r="I6565" s="87"/>
      <c r="K6565" s="86" t="s">
        <v>17485</v>
      </c>
      <c r="L6565" s="86" t="s">
        <v>17486</v>
      </c>
      <c r="N6565">
        <f>IFERROR(VLOOKUP(A6565,bip!$A:$C,2,0),"")</f>
      </c>
      <c r="O6565">
        <f>IFERROR(VLOOKUP(A6565,bip!$A:$Z,3,0),"")</f>
      </c>
    </row>
    <row r="6566" spans="1:15" ht="13.2">
      <c r="A6566" t="s">
        <v>5492</v>
      </c>
      <c r="B6566" t="s">
        <v>5492</v>
      </c>
      <c r="C6566" t="s">
        <v>15155</v>
      </c>
      <c r="D6566" t="s">
        <v>32444</v>
      </c>
      <c r="E6566" t="s">
        <v>43817</v>
      </c>
      <c r="F6566">
        <v>5</v>
      </c>
      <c r="G6566">
        <v>100</v>
      </c>
      <c r="H6566" s="1">
        <v>192</v>
      </c>
      <c r="I6566" s="87"/>
      <c r="K6566" s="86" t="s">
        <v>17485</v>
      </c>
      <c r="L6566" s="86" t="s">
        <v>17486</v>
      </c>
      <c r="N6566">
        <f>IFERROR(VLOOKUP(A6566,bip!$A:$C,2,0),"")</f>
      </c>
      <c r="O6566">
        <f>IFERROR(VLOOKUP(A6566,bip!$A:$Z,3,0),"")</f>
      </c>
    </row>
    <row r="6567" spans="1:15" ht="13.2">
      <c r="A6567" t="s">
        <v>5493</v>
      </c>
      <c r="B6567" t="s">
        <v>5493</v>
      </c>
      <c r="C6567" t="s">
        <v>15155</v>
      </c>
      <c r="D6567" t="s">
        <v>32445</v>
      </c>
      <c r="E6567" t="s">
        <v>43818</v>
      </c>
      <c r="F6567">
        <v>5</v>
      </c>
      <c r="G6567">
        <v>100</v>
      </c>
      <c r="H6567" s="1">
        <v>206</v>
      </c>
      <c r="I6567" s="87"/>
      <c r="K6567" s="86" t="s">
        <v>17485</v>
      </c>
      <c r="L6567" s="86" t="s">
        <v>17486</v>
      </c>
      <c r="N6567">
        <f>IFERROR(VLOOKUP(A6567,bip!$A:$C,2,0),"")</f>
      </c>
      <c r="O6567">
        <f>IFERROR(VLOOKUP(A6567,bip!$A:$Z,3,0),"")</f>
      </c>
    </row>
    <row r="6568" spans="1:15" ht="13.2">
      <c r="A6568" t="s">
        <v>5501</v>
      </c>
      <c r="B6568" t="s">
        <v>5501</v>
      </c>
      <c r="C6568" t="s">
        <v>15155</v>
      </c>
      <c r="D6568" t="s">
        <v>32446</v>
      </c>
      <c r="E6568" t="s">
        <v>43819</v>
      </c>
      <c r="F6568">
        <v>10</v>
      </c>
      <c r="G6568">
        <v>200</v>
      </c>
      <c r="H6568" s="1">
        <v>85</v>
      </c>
      <c r="I6568" s="87"/>
      <c r="K6568" s="86" t="s">
        <v>17485</v>
      </c>
      <c r="L6568" s="86" t="s">
        <v>17486</v>
      </c>
      <c r="N6568">
        <f>IFERROR(VLOOKUP(A6568,bip!$A:$C,2,0),"")</f>
      </c>
      <c r="O6568">
        <f>IFERROR(VLOOKUP(A6568,bip!$A:$Z,3,0),"")</f>
      </c>
    </row>
    <row r="6569" spans="1:15" ht="13.2">
      <c r="A6569" t="s">
        <v>5502</v>
      </c>
      <c r="B6569" t="s">
        <v>5502</v>
      </c>
      <c r="C6569" t="s">
        <v>15155</v>
      </c>
      <c r="D6569" t="s">
        <v>32447</v>
      </c>
      <c r="E6569" t="s">
        <v>43820</v>
      </c>
      <c r="F6569">
        <v>10</v>
      </c>
      <c r="G6569">
        <v>200</v>
      </c>
      <c r="H6569" s="1">
        <v>85</v>
      </c>
      <c r="I6569" s="87"/>
      <c r="K6569" s="86" t="s">
        <v>17485</v>
      </c>
      <c r="L6569" s="86" t="s">
        <v>17486</v>
      </c>
      <c r="N6569">
        <f>IFERROR(VLOOKUP(A6569,bip!$A:$C,2,0),"")</f>
      </c>
      <c r="O6569">
        <f>IFERROR(VLOOKUP(A6569,bip!$A:$Z,3,0),"")</f>
      </c>
    </row>
    <row r="6570" spans="1:15" ht="13.2">
      <c r="A6570" t="s">
        <v>5503</v>
      </c>
      <c r="B6570" t="s">
        <v>5503</v>
      </c>
      <c r="C6570" t="s">
        <v>15155</v>
      </c>
      <c r="D6570" t="s">
        <v>32448</v>
      </c>
      <c r="E6570" t="s">
        <v>43821</v>
      </c>
      <c r="F6570">
        <v>10</v>
      </c>
      <c r="G6570">
        <v>200</v>
      </c>
      <c r="H6570" s="1">
        <v>85</v>
      </c>
      <c r="I6570" s="87"/>
      <c r="K6570" s="86" t="s">
        <v>17485</v>
      </c>
      <c r="L6570" s="86" t="s">
        <v>17486</v>
      </c>
      <c r="N6570">
        <f>IFERROR(VLOOKUP(A6570,bip!$A:$C,2,0),"")</f>
      </c>
      <c r="O6570">
        <f>IFERROR(VLOOKUP(A6570,bip!$A:$Z,3,0),"")</f>
      </c>
    </row>
    <row r="6571" spans="1:15" ht="13.2">
      <c r="A6571" t="s">
        <v>5504</v>
      </c>
      <c r="B6571" t="s">
        <v>5504</v>
      </c>
      <c r="C6571" t="s">
        <v>15155</v>
      </c>
      <c r="D6571" t="s">
        <v>32449</v>
      </c>
      <c r="E6571" t="s">
        <v>43822</v>
      </c>
      <c r="F6571">
        <v>10</v>
      </c>
      <c r="G6571">
        <v>200</v>
      </c>
      <c r="H6571" s="1">
        <v>85</v>
      </c>
      <c r="I6571" s="87"/>
      <c r="K6571" s="86" t="s">
        <v>17485</v>
      </c>
      <c r="L6571" s="86" t="s">
        <v>17486</v>
      </c>
      <c r="N6571">
        <f>IFERROR(VLOOKUP(A6571,bip!$A:$C,2,0),"")</f>
      </c>
      <c r="O6571">
        <f>IFERROR(VLOOKUP(A6571,bip!$A:$Z,3,0),"")</f>
      </c>
    </row>
    <row r="6572" spans="1:15" ht="13.2">
      <c r="A6572" t="s">
        <v>5505</v>
      </c>
      <c r="B6572" t="s">
        <v>5505</v>
      </c>
      <c r="C6572" t="s">
        <v>15155</v>
      </c>
      <c r="D6572" t="s">
        <v>32450</v>
      </c>
      <c r="E6572" t="s">
        <v>43823</v>
      </c>
      <c r="F6572">
        <v>10</v>
      </c>
      <c r="G6572">
        <v>200</v>
      </c>
      <c r="H6572" s="1">
        <v>85</v>
      </c>
      <c r="I6572" s="87"/>
      <c r="K6572" s="86" t="s">
        <v>17485</v>
      </c>
      <c r="L6572" s="86" t="s">
        <v>17486</v>
      </c>
      <c r="N6572">
        <f>IFERROR(VLOOKUP(A6572,bip!$A:$C,2,0),"")</f>
      </c>
      <c r="O6572">
        <f>IFERROR(VLOOKUP(A6572,bip!$A:$Z,3,0),"")</f>
      </c>
    </row>
    <row r="6573" spans="1:15" ht="13.2">
      <c r="A6573" t="s">
        <v>5506</v>
      </c>
      <c r="B6573" t="s">
        <v>5506</v>
      </c>
      <c r="C6573" t="s">
        <v>15155</v>
      </c>
      <c r="D6573" t="s">
        <v>32451</v>
      </c>
      <c r="E6573" t="s">
        <v>43824</v>
      </c>
      <c r="F6573">
        <v>10</v>
      </c>
      <c r="G6573">
        <v>200</v>
      </c>
      <c r="H6573" s="1">
        <v>93</v>
      </c>
      <c r="I6573" s="87"/>
      <c r="K6573" s="86" t="s">
        <v>17485</v>
      </c>
      <c r="L6573" s="86" t="s">
        <v>17486</v>
      </c>
      <c r="N6573">
        <f>IFERROR(VLOOKUP(A6573,bip!$A:$C,2,0),"")</f>
      </c>
      <c r="O6573">
        <f>IFERROR(VLOOKUP(A6573,bip!$A:$Z,3,0),"")</f>
      </c>
    </row>
    <row r="6574" spans="1:15" ht="13.2">
      <c r="A6574" t="s">
        <v>5507</v>
      </c>
      <c r="B6574" t="s">
        <v>5507</v>
      </c>
      <c r="C6574" t="s">
        <v>15155</v>
      </c>
      <c r="D6574" t="s">
        <v>32452</v>
      </c>
      <c r="E6574" t="s">
        <v>43825</v>
      </c>
      <c r="F6574">
        <v>10</v>
      </c>
      <c r="G6574">
        <v>200</v>
      </c>
      <c r="H6574" s="1">
        <v>103</v>
      </c>
      <c r="I6574" s="87"/>
      <c r="K6574" s="86" t="s">
        <v>17485</v>
      </c>
      <c r="L6574" s="86" t="s">
        <v>17486</v>
      </c>
      <c r="N6574">
        <f>IFERROR(VLOOKUP(A6574,bip!$A:$C,2,0),"")</f>
      </c>
      <c r="O6574">
        <f>IFERROR(VLOOKUP(A6574,bip!$A:$Z,3,0),"")</f>
      </c>
    </row>
    <row r="6575" spans="1:15" ht="13.2">
      <c r="A6575" t="s">
        <v>5508</v>
      </c>
      <c r="B6575" t="s">
        <v>5508</v>
      </c>
      <c r="C6575" t="s">
        <v>15155</v>
      </c>
      <c r="D6575" t="s">
        <v>32453</v>
      </c>
      <c r="E6575" t="s">
        <v>43826</v>
      </c>
      <c r="F6575">
        <v>10</v>
      </c>
      <c r="G6575">
        <v>200</v>
      </c>
      <c r="H6575" s="1">
        <v>104</v>
      </c>
      <c r="I6575" s="87"/>
      <c r="K6575" s="86" t="s">
        <v>17485</v>
      </c>
      <c r="L6575" s="86" t="s">
        <v>17486</v>
      </c>
      <c r="N6575">
        <f>IFERROR(VLOOKUP(A6575,bip!$A:$C,2,0),"")</f>
      </c>
      <c r="O6575">
        <f>IFERROR(VLOOKUP(A6575,bip!$A:$Z,3,0),"")</f>
      </c>
    </row>
    <row r="6576" spans="1:15" ht="13.2">
      <c r="A6576" t="s">
        <v>5509</v>
      </c>
      <c r="B6576" t="s">
        <v>5509</v>
      </c>
      <c r="C6576" t="s">
        <v>15155</v>
      </c>
      <c r="D6576" t="s">
        <v>32454</v>
      </c>
      <c r="E6576" t="s">
        <v>43827</v>
      </c>
      <c r="F6576">
        <v>10</v>
      </c>
      <c r="G6576">
        <v>200</v>
      </c>
      <c r="H6576" s="1">
        <v>104</v>
      </c>
      <c r="I6576" s="87"/>
      <c r="K6576" s="86" t="s">
        <v>17485</v>
      </c>
      <c r="L6576" s="86" t="s">
        <v>17486</v>
      </c>
      <c r="N6576">
        <f>IFERROR(VLOOKUP(A6576,bip!$A:$C,2,0),"")</f>
      </c>
      <c r="O6576">
        <f>IFERROR(VLOOKUP(A6576,bip!$A:$Z,3,0),"")</f>
      </c>
    </row>
    <row r="6577" spans="1:15" ht="13.2">
      <c r="A6577" t="s">
        <v>5510</v>
      </c>
      <c r="B6577" t="s">
        <v>5510</v>
      </c>
      <c r="C6577" t="s">
        <v>15155</v>
      </c>
      <c r="D6577" t="s">
        <v>32455</v>
      </c>
      <c r="E6577" t="s">
        <v>43828</v>
      </c>
      <c r="F6577">
        <v>10</v>
      </c>
      <c r="G6577">
        <v>200</v>
      </c>
      <c r="H6577" s="1">
        <v>115</v>
      </c>
      <c r="I6577" s="87"/>
      <c r="K6577" s="86" t="s">
        <v>17485</v>
      </c>
      <c r="L6577" s="86" t="s">
        <v>17486</v>
      </c>
      <c r="N6577">
        <f>IFERROR(VLOOKUP(A6577,bip!$A:$C,2,0),"")</f>
      </c>
      <c r="O6577">
        <f>IFERROR(VLOOKUP(A6577,bip!$A:$Z,3,0),"")</f>
      </c>
    </row>
    <row r="6578" spans="1:15" ht="13.2">
      <c r="A6578" t="s">
        <v>5511</v>
      </c>
      <c r="B6578" t="s">
        <v>5511</v>
      </c>
      <c r="C6578" t="s">
        <v>15155</v>
      </c>
      <c r="D6578" t="s">
        <v>32456</v>
      </c>
      <c r="E6578" t="s">
        <v>43829</v>
      </c>
      <c r="F6578">
        <v>10</v>
      </c>
      <c r="G6578">
        <v>200</v>
      </c>
      <c r="H6578" s="1">
        <v>126</v>
      </c>
      <c r="I6578" s="87"/>
      <c r="K6578" s="86" t="s">
        <v>17485</v>
      </c>
      <c r="L6578" s="86" t="s">
        <v>17486</v>
      </c>
      <c r="N6578">
        <f>IFERROR(VLOOKUP(A6578,bip!$A:$C,2,0),"")</f>
      </c>
      <c r="O6578">
        <f>IFERROR(VLOOKUP(A6578,bip!$A:$Z,3,0),"")</f>
      </c>
    </row>
    <row r="6579" spans="1:15" ht="13.2">
      <c r="A6579" t="s">
        <v>5512</v>
      </c>
      <c r="B6579" t="s">
        <v>5512</v>
      </c>
      <c r="C6579" t="s">
        <v>15155</v>
      </c>
      <c r="D6579" t="s">
        <v>32457</v>
      </c>
      <c r="E6579" t="s">
        <v>43830</v>
      </c>
      <c r="F6579">
        <v>5</v>
      </c>
      <c r="G6579">
        <v>200</v>
      </c>
      <c r="H6579" s="1">
        <v>127</v>
      </c>
      <c r="I6579" s="87"/>
      <c r="K6579" s="86" t="s">
        <v>17485</v>
      </c>
      <c r="L6579" s="86" t="s">
        <v>17486</v>
      </c>
      <c r="N6579">
        <f>IFERROR(VLOOKUP(A6579,bip!$A:$C,2,0),"")</f>
      </c>
      <c r="O6579">
        <f>IFERROR(VLOOKUP(A6579,bip!$A:$Z,3,0),"")</f>
      </c>
    </row>
    <row r="6580" spans="1:15" ht="13.2">
      <c r="A6580" t="s">
        <v>5513</v>
      </c>
      <c r="B6580" t="s">
        <v>5513</v>
      </c>
      <c r="C6580" t="s">
        <v>15155</v>
      </c>
      <c r="D6580" t="s">
        <v>32458</v>
      </c>
      <c r="E6580" t="s">
        <v>43831</v>
      </c>
      <c r="F6580">
        <v>5</v>
      </c>
      <c r="G6580">
        <v>100</v>
      </c>
      <c r="H6580" s="1">
        <v>127</v>
      </c>
      <c r="I6580" s="87"/>
      <c r="K6580" s="86" t="s">
        <v>17485</v>
      </c>
      <c r="L6580" s="86" t="s">
        <v>17486</v>
      </c>
      <c r="N6580">
        <f>IFERROR(VLOOKUP(A6580,bip!$A:$C,2,0),"")</f>
      </c>
      <c r="O6580">
        <f>IFERROR(VLOOKUP(A6580,bip!$A:$Z,3,0),"")</f>
      </c>
    </row>
    <row r="6581" spans="1:15" ht="13.2">
      <c r="A6581" t="s">
        <v>5514</v>
      </c>
      <c r="B6581" t="s">
        <v>5514</v>
      </c>
      <c r="C6581" t="s">
        <v>15155</v>
      </c>
      <c r="D6581" t="s">
        <v>32459</v>
      </c>
      <c r="E6581" t="s">
        <v>43832</v>
      </c>
      <c r="F6581">
        <v>5</v>
      </c>
      <c r="G6581">
        <v>100</v>
      </c>
      <c r="H6581" s="1">
        <v>132</v>
      </c>
      <c r="I6581" s="87"/>
      <c r="K6581" s="86" t="s">
        <v>17485</v>
      </c>
      <c r="L6581" s="86" t="s">
        <v>17486</v>
      </c>
      <c r="N6581">
        <f>IFERROR(VLOOKUP(A6581,bip!$A:$C,2,0),"")</f>
      </c>
      <c r="O6581">
        <f>IFERROR(VLOOKUP(A6581,bip!$A:$Z,3,0),"")</f>
      </c>
    </row>
    <row r="6582" spans="1:15" ht="13.2">
      <c r="A6582" t="s">
        <v>5515</v>
      </c>
      <c r="B6582" t="s">
        <v>5515</v>
      </c>
      <c r="C6582" t="s">
        <v>15155</v>
      </c>
      <c r="D6582" t="s">
        <v>32460</v>
      </c>
      <c r="E6582" t="s">
        <v>43833</v>
      </c>
      <c r="F6582">
        <v>5</v>
      </c>
      <c r="G6582">
        <v>100</v>
      </c>
      <c r="H6582" s="1">
        <v>132</v>
      </c>
      <c r="I6582" s="87"/>
      <c r="K6582" s="86" t="s">
        <v>17485</v>
      </c>
      <c r="L6582" s="86" t="s">
        <v>17486</v>
      </c>
      <c r="N6582">
        <f>IFERROR(VLOOKUP(A6582,bip!$A:$C,2,0),"")</f>
      </c>
      <c r="O6582">
        <f>IFERROR(VLOOKUP(A6582,bip!$A:$Z,3,0),"")</f>
      </c>
    </row>
    <row r="6583" spans="1:15" ht="13.2">
      <c r="A6583" t="s">
        <v>5516</v>
      </c>
      <c r="B6583" t="s">
        <v>5516</v>
      </c>
      <c r="C6583" t="s">
        <v>15155</v>
      </c>
      <c r="D6583" t="s">
        <v>32461</v>
      </c>
      <c r="E6583" t="s">
        <v>43834</v>
      </c>
      <c r="F6583">
        <v>5</v>
      </c>
      <c r="G6583">
        <v>100</v>
      </c>
      <c r="H6583" s="1">
        <v>148</v>
      </c>
      <c r="I6583" s="87"/>
      <c r="K6583" s="86" t="s">
        <v>17485</v>
      </c>
      <c r="L6583" s="86" t="s">
        <v>17486</v>
      </c>
      <c r="N6583">
        <f>IFERROR(VLOOKUP(A6583,bip!$A:$C,2,0),"")</f>
      </c>
      <c r="O6583">
        <f>IFERROR(VLOOKUP(A6583,bip!$A:$Z,3,0),"")</f>
      </c>
    </row>
    <row r="6584" spans="1:15" ht="13.2">
      <c r="A6584" t="s">
        <v>5517</v>
      </c>
      <c r="B6584" t="s">
        <v>5517</v>
      </c>
      <c r="C6584" t="s">
        <v>15155</v>
      </c>
      <c r="D6584" t="s">
        <v>32462</v>
      </c>
      <c r="E6584" t="s">
        <v>43835</v>
      </c>
      <c r="F6584">
        <v>5</v>
      </c>
      <c r="G6584">
        <v>100</v>
      </c>
      <c r="H6584" s="1">
        <v>148</v>
      </c>
      <c r="I6584" s="87"/>
      <c r="K6584" s="86" t="s">
        <v>17485</v>
      </c>
      <c r="L6584" s="86" t="s">
        <v>17486</v>
      </c>
      <c r="N6584">
        <f>IFERROR(VLOOKUP(A6584,bip!$A:$C,2,0),"")</f>
      </c>
      <c r="O6584">
        <f>IFERROR(VLOOKUP(A6584,bip!$A:$Z,3,0),"")</f>
      </c>
    </row>
    <row r="6585" spans="1:15" ht="13.2">
      <c r="A6585" t="s">
        <v>5518</v>
      </c>
      <c r="B6585" t="s">
        <v>5518</v>
      </c>
      <c r="C6585" t="s">
        <v>15155</v>
      </c>
      <c r="D6585" t="s">
        <v>32463</v>
      </c>
      <c r="E6585" t="s">
        <v>43836</v>
      </c>
      <c r="F6585">
        <v>5</v>
      </c>
      <c r="G6585">
        <v>100</v>
      </c>
      <c r="H6585" s="1">
        <v>160</v>
      </c>
      <c r="I6585" s="87"/>
      <c r="K6585" s="86" t="s">
        <v>17485</v>
      </c>
      <c r="L6585" s="86" t="s">
        <v>17486</v>
      </c>
      <c r="N6585">
        <f>IFERROR(VLOOKUP(A6585,bip!$A:$C,2,0),"")</f>
      </c>
      <c r="O6585">
        <f>IFERROR(VLOOKUP(A6585,bip!$A:$Z,3,0),"")</f>
      </c>
    </row>
    <row r="6586" spans="1:15" ht="13.2">
      <c r="A6586" t="s">
        <v>5519</v>
      </c>
      <c r="B6586" t="s">
        <v>5519</v>
      </c>
      <c r="C6586" t="s">
        <v>15155</v>
      </c>
      <c r="D6586" t="s">
        <v>32464</v>
      </c>
      <c r="E6586" t="s">
        <v>43837</v>
      </c>
      <c r="F6586">
        <v>5</v>
      </c>
      <c r="G6586">
        <v>100</v>
      </c>
      <c r="H6586" s="1">
        <v>171</v>
      </c>
      <c r="I6586" s="87"/>
      <c r="K6586" s="86" t="s">
        <v>17485</v>
      </c>
      <c r="L6586" s="86" t="s">
        <v>17486</v>
      </c>
      <c r="N6586">
        <f>IFERROR(VLOOKUP(A6586,bip!$A:$C,2,0),"")</f>
      </c>
      <c r="O6586">
        <f>IFERROR(VLOOKUP(A6586,bip!$A:$Z,3,0),"")</f>
      </c>
    </row>
    <row r="6587" spans="1:15" ht="13.2">
      <c r="A6587" t="s">
        <v>5521</v>
      </c>
      <c r="B6587" t="s">
        <v>5521</v>
      </c>
      <c r="C6587" t="s">
        <v>15155</v>
      </c>
      <c r="D6587" t="s">
        <v>32466</v>
      </c>
      <c r="E6587" t="s">
        <v>43838</v>
      </c>
      <c r="F6587">
        <v>5</v>
      </c>
      <c r="G6587">
        <v>100</v>
      </c>
      <c r="H6587" s="1">
        <v>196</v>
      </c>
      <c r="I6587" s="87"/>
      <c r="K6587" s="86" t="s">
        <v>17485</v>
      </c>
      <c r="L6587" s="86" t="s">
        <v>17486</v>
      </c>
      <c r="N6587">
        <f>IFERROR(VLOOKUP(A6587,bip!$A:$C,2,0),"")</f>
      </c>
      <c r="O6587">
        <f>IFERROR(VLOOKUP(A6587,bip!$A:$Z,3,0),"")</f>
      </c>
    </row>
    <row r="6588" spans="1:15" ht="13.2">
      <c r="A6588" t="s">
        <v>5522</v>
      </c>
      <c r="B6588" t="s">
        <v>5522</v>
      </c>
      <c r="C6588" t="s">
        <v>15155</v>
      </c>
      <c r="D6588" t="s">
        <v>32467</v>
      </c>
      <c r="E6588" t="s">
        <v>43839</v>
      </c>
      <c r="F6588">
        <v>5</v>
      </c>
      <c r="G6588">
        <v>75</v>
      </c>
      <c r="H6588" s="1">
        <v>201</v>
      </c>
      <c r="I6588" s="87"/>
      <c r="K6588" s="86" t="s">
        <v>17485</v>
      </c>
      <c r="L6588" s="86" t="s">
        <v>17486</v>
      </c>
      <c r="N6588">
        <f>IFERROR(VLOOKUP(A6588,bip!$A:$C,2,0),"")</f>
      </c>
      <c r="O6588">
        <f>IFERROR(VLOOKUP(A6588,bip!$A:$Z,3,0),"")</f>
      </c>
    </row>
    <row r="6589" spans="1:15" ht="13.2">
      <c r="A6589" t="s">
        <v>5523</v>
      </c>
      <c r="B6589" t="s">
        <v>5523</v>
      </c>
      <c r="C6589" t="s">
        <v>15155</v>
      </c>
      <c r="D6589" t="s">
        <v>32468</v>
      </c>
      <c r="E6589" t="s">
        <v>43840</v>
      </c>
      <c r="F6589">
        <v>5</v>
      </c>
      <c r="G6589">
        <v>75</v>
      </c>
      <c r="H6589" s="1">
        <v>217</v>
      </c>
      <c r="I6589" s="87"/>
      <c r="K6589" s="86" t="s">
        <v>17485</v>
      </c>
      <c r="L6589" s="86" t="s">
        <v>17486</v>
      </c>
      <c r="N6589">
        <f>IFERROR(VLOOKUP(A6589,bip!$A:$C,2,0),"")</f>
      </c>
      <c r="O6589">
        <f>IFERROR(VLOOKUP(A6589,bip!$A:$Z,3,0),"")</f>
      </c>
    </row>
    <row r="6590" spans="1:15" ht="13.2">
      <c r="A6590" t="s">
        <v>5524</v>
      </c>
      <c r="B6590" t="s">
        <v>5524</v>
      </c>
      <c r="C6590" t="s">
        <v>15155</v>
      </c>
      <c r="D6590" t="s">
        <v>32469</v>
      </c>
      <c r="E6590" t="s">
        <v>43841</v>
      </c>
      <c r="F6590">
        <v>5</v>
      </c>
      <c r="G6590">
        <v>75</v>
      </c>
      <c r="H6590" s="1">
        <v>247</v>
      </c>
      <c r="I6590" s="87"/>
      <c r="K6590" s="86" t="s">
        <v>17485</v>
      </c>
      <c r="L6590" s="86" t="s">
        <v>17486</v>
      </c>
      <c r="N6590">
        <f>IFERROR(VLOOKUP(A6590,bip!$A:$C,2,0),"")</f>
      </c>
      <c r="O6590">
        <f>IFERROR(VLOOKUP(A6590,bip!$A:$Z,3,0),"")</f>
      </c>
    </row>
    <row r="6591" spans="1:15" ht="13.2">
      <c r="A6591" t="s">
        <v>5525</v>
      </c>
      <c r="B6591" t="s">
        <v>5525</v>
      </c>
      <c r="C6591" t="s">
        <v>15155</v>
      </c>
      <c r="D6591" t="s">
        <v>32470</v>
      </c>
      <c r="E6591" t="s">
        <v>43842</v>
      </c>
      <c r="F6591">
        <v>5</v>
      </c>
      <c r="G6591">
        <v>75</v>
      </c>
      <c r="H6591" s="1">
        <v>299</v>
      </c>
      <c r="I6591" s="87"/>
      <c r="K6591" s="86" t="s">
        <v>17485</v>
      </c>
      <c r="L6591" s="86" t="s">
        <v>17486</v>
      </c>
      <c r="N6591">
        <f>IFERROR(VLOOKUP(A6591,bip!$A:$C,2,0),"")</f>
      </c>
      <c r="O6591">
        <f>IFERROR(VLOOKUP(A6591,bip!$A:$Z,3,0),"")</f>
      </c>
    </row>
    <row r="6592" spans="1:15" ht="13.2">
      <c r="A6592" t="s">
        <v>5526</v>
      </c>
      <c r="B6592" t="s">
        <v>5526</v>
      </c>
      <c r="C6592" t="s">
        <v>15155</v>
      </c>
      <c r="D6592" t="s">
        <v>32471</v>
      </c>
      <c r="E6592" t="s">
        <v>43843</v>
      </c>
      <c r="F6592">
        <v>5</v>
      </c>
      <c r="G6592">
        <v>75</v>
      </c>
      <c r="H6592" s="1">
        <v>321</v>
      </c>
      <c r="I6592" s="87"/>
      <c r="K6592" s="86" t="s">
        <v>17485</v>
      </c>
      <c r="L6592" s="86" t="s">
        <v>17486</v>
      </c>
      <c r="N6592">
        <f>IFERROR(VLOOKUP(A6592,bip!$A:$C,2,0),"")</f>
      </c>
      <c r="O6592">
        <f>IFERROR(VLOOKUP(A6592,bip!$A:$Z,3,0),"")</f>
      </c>
    </row>
    <row r="6593" spans="1:15" ht="13.2">
      <c r="A6593" t="s">
        <v>5527</v>
      </c>
      <c r="B6593" t="s">
        <v>5527</v>
      </c>
      <c r="C6593" t="s">
        <v>15155</v>
      </c>
      <c r="D6593" t="s">
        <v>32472</v>
      </c>
      <c r="E6593" t="s">
        <v>29318</v>
      </c>
      <c r="F6593">
        <v>1</v>
      </c>
      <c r="G6593">
        <v>40</v>
      </c>
      <c r="H6593" s="1">
        <v>3219</v>
      </c>
      <c r="I6593" s="87"/>
      <c r="K6593" s="86" t="s">
        <v>17485</v>
      </c>
      <c r="L6593" s="86" t="s">
        <v>17486</v>
      </c>
      <c r="N6593">
        <f>IFERROR(VLOOKUP(A6593,bip!$A:$C,2,0),"")</f>
      </c>
      <c r="O6593">
        <f>IFERROR(VLOOKUP(A6593,bip!$A:$Z,3,0),"")</f>
      </c>
    </row>
    <row r="6594" spans="1:15" ht="13.2">
      <c r="A6594" t="s">
        <v>5528</v>
      </c>
      <c r="B6594" t="s">
        <v>5528</v>
      </c>
      <c r="C6594" t="s">
        <v>15155</v>
      </c>
      <c r="D6594" t="s">
        <v>32473</v>
      </c>
      <c r="E6594" t="s">
        <v>43844</v>
      </c>
      <c r="F6594">
        <v>10</v>
      </c>
      <c r="G6594">
        <v>200</v>
      </c>
      <c r="H6594" s="1">
        <v>78</v>
      </c>
      <c r="I6594" s="87"/>
      <c r="K6594" s="86" t="s">
        <v>17485</v>
      </c>
      <c r="L6594" s="86" t="s">
        <v>17486</v>
      </c>
      <c r="N6594">
        <f>IFERROR(VLOOKUP(A6594,bip!$A:$C,2,0),"")</f>
      </c>
      <c r="O6594">
        <f>IFERROR(VLOOKUP(A6594,bip!$A:$Z,3,0),"")</f>
      </c>
    </row>
    <row r="6595" spans="1:15" ht="13.2">
      <c r="A6595" t="s">
        <v>5536</v>
      </c>
      <c r="B6595" t="s">
        <v>5536</v>
      </c>
      <c r="C6595" t="s">
        <v>15155</v>
      </c>
      <c r="D6595" t="s">
        <v>32474</v>
      </c>
      <c r="E6595" t="s">
        <v>43845</v>
      </c>
      <c r="F6595">
        <v>10</v>
      </c>
      <c r="G6595">
        <v>200</v>
      </c>
      <c r="H6595" s="1">
        <v>62</v>
      </c>
      <c r="I6595" s="87"/>
      <c r="K6595" s="86" t="s">
        <v>17485</v>
      </c>
      <c r="L6595" s="86" t="s">
        <v>17486</v>
      </c>
      <c r="N6595">
        <f>IFERROR(VLOOKUP(A6595,bip!$A:$C,2,0),"")</f>
      </c>
      <c r="O6595">
        <f>IFERROR(VLOOKUP(A6595,bip!$A:$Z,3,0),"")</f>
      </c>
    </row>
    <row r="6596" spans="1:15" ht="13.2">
      <c r="A6596" t="s">
        <v>5537</v>
      </c>
      <c r="B6596" t="s">
        <v>5537</v>
      </c>
      <c r="C6596" t="s">
        <v>15155</v>
      </c>
      <c r="D6596" t="s">
        <v>32475</v>
      </c>
      <c r="E6596" t="s">
        <v>43846</v>
      </c>
      <c r="F6596">
        <v>10</v>
      </c>
      <c r="G6596">
        <v>200</v>
      </c>
      <c r="H6596" s="1">
        <v>60</v>
      </c>
      <c r="I6596" s="87"/>
      <c r="K6596" s="86" t="s">
        <v>17485</v>
      </c>
      <c r="L6596" s="86" t="s">
        <v>17486</v>
      </c>
      <c r="N6596">
        <f>IFERROR(VLOOKUP(A6596,bip!$A:$C,2,0),"")</f>
      </c>
      <c r="O6596">
        <f>IFERROR(VLOOKUP(A6596,bip!$A:$Z,3,0),"")</f>
      </c>
    </row>
    <row r="6597" spans="1:15" ht="13.2">
      <c r="A6597" t="s">
        <v>5538</v>
      </c>
      <c r="B6597" t="s">
        <v>5538</v>
      </c>
      <c r="C6597" t="s">
        <v>15155</v>
      </c>
      <c r="D6597" t="s">
        <v>32476</v>
      </c>
      <c r="E6597" t="s">
        <v>43847</v>
      </c>
      <c r="F6597">
        <v>10</v>
      </c>
      <c r="G6597">
        <v>200</v>
      </c>
      <c r="H6597" s="1">
        <v>60</v>
      </c>
      <c r="I6597" s="87"/>
      <c r="K6597" s="86" t="s">
        <v>17485</v>
      </c>
      <c r="L6597" s="86" t="s">
        <v>17486</v>
      </c>
      <c r="N6597">
        <f>IFERROR(VLOOKUP(A6597,bip!$A:$C,2,0),"")</f>
      </c>
      <c r="O6597">
        <f>IFERROR(VLOOKUP(A6597,bip!$A:$Z,3,0),"")</f>
      </c>
    </row>
    <row r="6598" spans="1:15" ht="13.2">
      <c r="A6598" t="s">
        <v>5539</v>
      </c>
      <c r="B6598" t="s">
        <v>5539</v>
      </c>
      <c r="C6598" t="s">
        <v>15155</v>
      </c>
      <c r="D6598" t="s">
        <v>32477</v>
      </c>
      <c r="E6598" t="s">
        <v>43848</v>
      </c>
      <c r="F6598">
        <v>10</v>
      </c>
      <c r="G6598">
        <v>200</v>
      </c>
      <c r="H6598" s="1">
        <v>60</v>
      </c>
      <c r="I6598" s="87"/>
      <c r="K6598" s="86" t="s">
        <v>17485</v>
      </c>
      <c r="L6598" s="86" t="s">
        <v>17486</v>
      </c>
      <c r="N6598">
        <f>IFERROR(VLOOKUP(A6598,bip!$A:$C,2,0),"")</f>
      </c>
      <c r="O6598">
        <f>IFERROR(VLOOKUP(A6598,bip!$A:$Z,3,0),"")</f>
      </c>
    </row>
    <row r="6599" spans="1:15" ht="13.2">
      <c r="A6599" t="s">
        <v>5540</v>
      </c>
      <c r="B6599" t="s">
        <v>5540</v>
      </c>
      <c r="C6599" t="s">
        <v>15155</v>
      </c>
      <c r="D6599" t="s">
        <v>32478</v>
      </c>
      <c r="E6599" t="s">
        <v>43849</v>
      </c>
      <c r="F6599">
        <v>10</v>
      </c>
      <c r="G6599">
        <v>200</v>
      </c>
      <c r="H6599" s="1">
        <v>59</v>
      </c>
      <c r="I6599" s="87"/>
      <c r="K6599" s="86" t="s">
        <v>17485</v>
      </c>
      <c r="L6599" s="86" t="s">
        <v>17486</v>
      </c>
      <c r="N6599">
        <f>IFERROR(VLOOKUP(A6599,bip!$A:$C,2,0),"")</f>
      </c>
      <c r="O6599">
        <f>IFERROR(VLOOKUP(A6599,bip!$A:$Z,3,0),"")</f>
      </c>
    </row>
    <row r="6600" spans="1:15" ht="13.2">
      <c r="A6600" t="s">
        <v>5541</v>
      </c>
      <c r="B6600" t="s">
        <v>5541</v>
      </c>
      <c r="C6600" t="s">
        <v>15155</v>
      </c>
      <c r="D6600" t="s">
        <v>32479</v>
      </c>
      <c r="E6600" t="s">
        <v>43850</v>
      </c>
      <c r="F6600">
        <v>10</v>
      </c>
      <c r="G6600">
        <v>200</v>
      </c>
      <c r="H6600" s="1">
        <v>59</v>
      </c>
      <c r="I6600" s="87"/>
      <c r="K6600" s="86" t="s">
        <v>17485</v>
      </c>
      <c r="L6600" s="86" t="s">
        <v>17486</v>
      </c>
      <c r="N6600">
        <f>IFERROR(VLOOKUP(A6600,bip!$A:$C,2,0),"")</f>
      </c>
      <c r="O6600">
        <f>IFERROR(VLOOKUP(A6600,bip!$A:$Z,3,0),"")</f>
      </c>
    </row>
    <row r="6601" spans="1:15" ht="13.2">
      <c r="A6601" t="s">
        <v>5542</v>
      </c>
      <c r="B6601" t="s">
        <v>5542</v>
      </c>
      <c r="C6601" t="s">
        <v>15155</v>
      </c>
      <c r="D6601" t="s">
        <v>32480</v>
      </c>
      <c r="E6601" t="s">
        <v>43851</v>
      </c>
      <c r="F6601">
        <v>10</v>
      </c>
      <c r="G6601">
        <v>200</v>
      </c>
      <c r="H6601" s="1">
        <v>59</v>
      </c>
      <c r="I6601" s="87"/>
      <c r="K6601" s="86" t="s">
        <v>17485</v>
      </c>
      <c r="L6601" s="86" t="s">
        <v>17486</v>
      </c>
      <c r="N6601">
        <f>IFERROR(VLOOKUP(A6601,bip!$A:$C,2,0),"")</f>
      </c>
      <c r="O6601">
        <f>IFERROR(VLOOKUP(A6601,bip!$A:$Z,3,0),"")</f>
      </c>
    </row>
    <row r="6602" spans="1:15" ht="13.2">
      <c r="A6602" t="s">
        <v>5543</v>
      </c>
      <c r="B6602" t="s">
        <v>5543</v>
      </c>
      <c r="C6602" t="s">
        <v>15155</v>
      </c>
      <c r="D6602" t="s">
        <v>32481</v>
      </c>
      <c r="E6602" t="s">
        <v>43852</v>
      </c>
      <c r="F6602">
        <v>10</v>
      </c>
      <c r="G6602">
        <v>200</v>
      </c>
      <c r="H6602" s="1">
        <v>48</v>
      </c>
      <c r="I6602" s="87"/>
      <c r="K6602" s="86" t="s">
        <v>17485</v>
      </c>
      <c r="L6602" s="86" t="s">
        <v>17486</v>
      </c>
      <c r="N6602">
        <f>IFERROR(VLOOKUP(A6602,bip!$A:$C,2,0),"")</f>
      </c>
      <c r="O6602">
        <f>IFERROR(VLOOKUP(A6602,bip!$A:$Z,3,0),"")</f>
      </c>
    </row>
    <row r="6603" spans="1:15" ht="13.2">
      <c r="A6603" t="s">
        <v>5544</v>
      </c>
      <c r="B6603" t="s">
        <v>5544</v>
      </c>
      <c r="C6603" t="s">
        <v>15155</v>
      </c>
      <c r="D6603" t="s">
        <v>32482</v>
      </c>
      <c r="E6603" t="s">
        <v>43853</v>
      </c>
      <c r="F6603">
        <v>10</v>
      </c>
      <c r="G6603">
        <v>200</v>
      </c>
      <c r="H6603" s="1">
        <v>48</v>
      </c>
      <c r="I6603" s="87"/>
      <c r="K6603" s="86" t="s">
        <v>17485</v>
      </c>
      <c r="L6603" s="86" t="s">
        <v>17486</v>
      </c>
      <c r="N6603">
        <f>IFERROR(VLOOKUP(A6603,bip!$A:$C,2,0),"")</f>
      </c>
      <c r="O6603">
        <f>IFERROR(VLOOKUP(A6603,bip!$A:$Z,3,0),"")</f>
      </c>
    </row>
    <row r="6604" spans="1:15" ht="13.2">
      <c r="A6604" t="s">
        <v>5529</v>
      </c>
      <c r="B6604" t="s">
        <v>5529</v>
      </c>
      <c r="C6604" t="s">
        <v>15155</v>
      </c>
      <c r="D6604" t="s">
        <v>32483</v>
      </c>
      <c r="E6604" t="s">
        <v>43854</v>
      </c>
      <c r="F6604">
        <v>10</v>
      </c>
      <c r="G6604">
        <v>200</v>
      </c>
      <c r="H6604" s="1">
        <v>78</v>
      </c>
      <c r="I6604" s="87"/>
      <c r="K6604" s="86" t="s">
        <v>17485</v>
      </c>
      <c r="L6604" s="86" t="s">
        <v>17486</v>
      </c>
      <c r="N6604">
        <f>IFERROR(VLOOKUP(A6604,bip!$A:$C,2,0),"")</f>
      </c>
      <c r="O6604">
        <f>IFERROR(VLOOKUP(A6604,bip!$A:$Z,3,0),"")</f>
      </c>
    </row>
    <row r="6605" spans="1:15" ht="13.2">
      <c r="A6605" t="s">
        <v>5545</v>
      </c>
      <c r="B6605" t="s">
        <v>5545</v>
      </c>
      <c r="C6605" t="s">
        <v>15155</v>
      </c>
      <c r="D6605" t="s">
        <v>32484</v>
      </c>
      <c r="E6605" t="s">
        <v>43855</v>
      </c>
      <c r="F6605">
        <v>10</v>
      </c>
      <c r="G6605">
        <v>200</v>
      </c>
      <c r="H6605" s="1">
        <v>44</v>
      </c>
      <c r="I6605" s="87"/>
      <c r="K6605" s="86" t="s">
        <v>17485</v>
      </c>
      <c r="L6605" s="86" t="s">
        <v>17486</v>
      </c>
      <c r="N6605">
        <f>IFERROR(VLOOKUP(A6605,bip!$A:$C,2,0),"")</f>
      </c>
      <c r="O6605">
        <f>IFERROR(VLOOKUP(A6605,bip!$A:$Z,3,0),"")</f>
      </c>
    </row>
    <row r="6606" spans="1:15" ht="13.2">
      <c r="A6606" t="s">
        <v>5546</v>
      </c>
      <c r="B6606" t="s">
        <v>5546</v>
      </c>
      <c r="C6606" t="s">
        <v>15155</v>
      </c>
      <c r="D6606" t="s">
        <v>32485</v>
      </c>
      <c r="E6606" t="s">
        <v>43856</v>
      </c>
      <c r="F6606">
        <v>10</v>
      </c>
      <c r="G6606">
        <v>200</v>
      </c>
      <c r="H6606" s="1">
        <v>44</v>
      </c>
      <c r="I6606" s="87"/>
      <c r="K6606" s="86" t="s">
        <v>17485</v>
      </c>
      <c r="L6606" s="86" t="s">
        <v>17486</v>
      </c>
      <c r="N6606">
        <f>IFERROR(VLOOKUP(A6606,bip!$A:$C,2,0),"")</f>
      </c>
      <c r="O6606">
        <f>IFERROR(VLOOKUP(A6606,bip!$A:$Z,3,0),"")</f>
      </c>
    </row>
    <row r="6607" spans="1:15" ht="13.2">
      <c r="A6607" t="s">
        <v>5547</v>
      </c>
      <c r="B6607" t="s">
        <v>5547</v>
      </c>
      <c r="C6607" t="s">
        <v>15155</v>
      </c>
      <c r="D6607" t="s">
        <v>32486</v>
      </c>
      <c r="E6607" t="s">
        <v>43857</v>
      </c>
      <c r="F6607">
        <v>10</v>
      </c>
      <c r="G6607">
        <v>200</v>
      </c>
      <c r="H6607" s="1">
        <v>44</v>
      </c>
      <c r="I6607" s="87"/>
      <c r="K6607" s="86" t="s">
        <v>17485</v>
      </c>
      <c r="L6607" s="86" t="s">
        <v>17486</v>
      </c>
      <c r="N6607">
        <f>IFERROR(VLOOKUP(A6607,bip!$A:$C,2,0),"")</f>
      </c>
      <c r="O6607">
        <f>IFERROR(VLOOKUP(A6607,bip!$A:$Z,3,0),"")</f>
      </c>
    </row>
    <row r="6608" spans="1:15" ht="13.2">
      <c r="A6608" t="s">
        <v>5548</v>
      </c>
      <c r="B6608" t="s">
        <v>5548</v>
      </c>
      <c r="C6608" t="s">
        <v>15155</v>
      </c>
      <c r="D6608" t="s">
        <v>32487</v>
      </c>
      <c r="E6608" t="s">
        <v>43858</v>
      </c>
      <c r="F6608">
        <v>10</v>
      </c>
      <c r="G6608">
        <v>200</v>
      </c>
      <c r="H6608" s="1">
        <v>44</v>
      </c>
      <c r="I6608" s="87"/>
      <c r="K6608" s="86" t="s">
        <v>17485</v>
      </c>
      <c r="L6608" s="86" t="s">
        <v>17486</v>
      </c>
      <c r="N6608">
        <f>IFERROR(VLOOKUP(A6608,bip!$A:$C,2,0),"")</f>
      </c>
      <c r="O6608">
        <f>IFERROR(VLOOKUP(A6608,bip!$A:$Z,3,0),"")</f>
      </c>
    </row>
    <row r="6609" spans="1:15" ht="13.2">
      <c r="A6609" t="s">
        <v>5549</v>
      </c>
      <c r="B6609" t="s">
        <v>5549</v>
      </c>
      <c r="C6609" t="s">
        <v>15155</v>
      </c>
      <c r="D6609" t="s">
        <v>32488</v>
      </c>
      <c r="E6609" t="s">
        <v>43859</v>
      </c>
      <c r="F6609">
        <v>10</v>
      </c>
      <c r="G6609">
        <v>200</v>
      </c>
      <c r="H6609" s="1">
        <v>43</v>
      </c>
      <c r="I6609" s="87"/>
      <c r="K6609" s="86" t="s">
        <v>17485</v>
      </c>
      <c r="L6609" s="86" t="s">
        <v>17486</v>
      </c>
      <c r="N6609">
        <f>IFERROR(VLOOKUP(A6609,bip!$A:$C,2,0),"")</f>
      </c>
      <c r="O6609">
        <f>IFERROR(VLOOKUP(A6609,bip!$A:$Z,3,0),"")</f>
      </c>
    </row>
    <row r="6610" spans="1:15" ht="13.2">
      <c r="A6610" t="s">
        <v>5550</v>
      </c>
      <c r="B6610" t="s">
        <v>5550</v>
      </c>
      <c r="C6610" t="s">
        <v>15155</v>
      </c>
      <c r="D6610" t="s">
        <v>32489</v>
      </c>
      <c r="E6610" t="s">
        <v>43860</v>
      </c>
      <c r="F6610">
        <v>10</v>
      </c>
      <c r="G6610">
        <v>200</v>
      </c>
      <c r="H6610" s="1">
        <v>43</v>
      </c>
      <c r="I6610" s="87"/>
      <c r="K6610" s="86" t="s">
        <v>17485</v>
      </c>
      <c r="L6610" s="86" t="s">
        <v>17486</v>
      </c>
      <c r="N6610">
        <f>IFERROR(VLOOKUP(A6610,bip!$A:$C,2,0),"")</f>
      </c>
      <c r="O6610">
        <f>IFERROR(VLOOKUP(A6610,bip!$A:$Z,3,0),"")</f>
      </c>
    </row>
    <row r="6611" spans="1:15" ht="13.2">
      <c r="A6611" t="s">
        <v>5551</v>
      </c>
      <c r="B6611" t="s">
        <v>5551</v>
      </c>
      <c r="C6611" t="s">
        <v>15155</v>
      </c>
      <c r="D6611" t="s">
        <v>32490</v>
      </c>
      <c r="E6611" t="s">
        <v>43861</v>
      </c>
      <c r="F6611">
        <v>10</v>
      </c>
      <c r="G6611">
        <v>200</v>
      </c>
      <c r="H6611" s="1">
        <v>43</v>
      </c>
      <c r="I6611" s="87"/>
      <c r="K6611" s="86" t="s">
        <v>17485</v>
      </c>
      <c r="L6611" s="86" t="s">
        <v>17486</v>
      </c>
      <c r="N6611">
        <f>IFERROR(VLOOKUP(A6611,bip!$A:$C,2,0),"")</f>
      </c>
      <c r="O6611">
        <f>IFERROR(VLOOKUP(A6611,bip!$A:$Z,3,0),"")</f>
      </c>
    </row>
    <row r="6612" spans="1:15" ht="13.2">
      <c r="A6612" t="s">
        <v>5552</v>
      </c>
      <c r="B6612" t="s">
        <v>5552</v>
      </c>
      <c r="C6612" t="s">
        <v>15155</v>
      </c>
      <c r="D6612" t="s">
        <v>32491</v>
      </c>
      <c r="E6612" t="s">
        <v>43862</v>
      </c>
      <c r="F6612">
        <v>10</v>
      </c>
      <c r="G6612">
        <v>200</v>
      </c>
      <c r="H6612" s="1">
        <v>38</v>
      </c>
      <c r="I6612" s="87"/>
      <c r="K6612" s="86" t="s">
        <v>17485</v>
      </c>
      <c r="L6612" s="86" t="s">
        <v>17486</v>
      </c>
      <c r="N6612">
        <f>IFERROR(VLOOKUP(A6612,bip!$A:$C,2,0),"")</f>
      </c>
      <c r="O6612">
        <f>IFERROR(VLOOKUP(A6612,bip!$A:$Z,3,0),"")</f>
      </c>
    </row>
    <row r="6613" spans="1:15" ht="13.2">
      <c r="A6613" t="s">
        <v>5553</v>
      </c>
      <c r="B6613" t="s">
        <v>5553</v>
      </c>
      <c r="C6613" t="s">
        <v>15155</v>
      </c>
      <c r="D6613" t="s">
        <v>32492</v>
      </c>
      <c r="E6613" t="s">
        <v>43863</v>
      </c>
      <c r="F6613">
        <v>10</v>
      </c>
      <c r="G6613">
        <v>200</v>
      </c>
      <c r="H6613" s="1">
        <v>38</v>
      </c>
      <c r="I6613" s="87"/>
      <c r="K6613" s="86" t="s">
        <v>17485</v>
      </c>
      <c r="L6613" s="86" t="s">
        <v>17486</v>
      </c>
      <c r="N6613">
        <f>IFERROR(VLOOKUP(A6613,bip!$A:$C,2,0),"")</f>
      </c>
      <c r="O6613">
        <f>IFERROR(VLOOKUP(A6613,bip!$A:$Z,3,0),"")</f>
      </c>
    </row>
    <row r="6614" spans="1:15" ht="13.2">
      <c r="A6614" t="s">
        <v>5554</v>
      </c>
      <c r="B6614" t="s">
        <v>5554</v>
      </c>
      <c r="C6614" t="s">
        <v>15155</v>
      </c>
      <c r="D6614" t="s">
        <v>32493</v>
      </c>
      <c r="E6614" t="s">
        <v>43864</v>
      </c>
      <c r="F6614">
        <v>10</v>
      </c>
      <c r="G6614">
        <v>200</v>
      </c>
      <c r="H6614" s="1">
        <v>38</v>
      </c>
      <c r="I6614" s="87"/>
      <c r="K6614" s="86" t="s">
        <v>17485</v>
      </c>
      <c r="L6614" s="86" t="s">
        <v>17486</v>
      </c>
      <c r="N6614">
        <f>IFERROR(VLOOKUP(A6614,bip!$A:$C,2,0),"")</f>
      </c>
      <c r="O6614">
        <f>IFERROR(VLOOKUP(A6614,bip!$A:$Z,3,0),"")</f>
      </c>
    </row>
    <row r="6615" spans="1:15" ht="13.2">
      <c r="A6615" t="s">
        <v>5555</v>
      </c>
      <c r="B6615" t="s">
        <v>5555</v>
      </c>
      <c r="C6615" t="s">
        <v>15155</v>
      </c>
      <c r="D6615" t="s">
        <v>32494</v>
      </c>
      <c r="E6615" t="s">
        <v>43865</v>
      </c>
      <c r="F6615">
        <v>10</v>
      </c>
      <c r="G6615">
        <v>200</v>
      </c>
      <c r="H6615" s="1">
        <v>38</v>
      </c>
      <c r="I6615" s="87"/>
      <c r="K6615" s="86" t="s">
        <v>17485</v>
      </c>
      <c r="L6615" s="86" t="s">
        <v>17486</v>
      </c>
      <c r="N6615">
        <f>IFERROR(VLOOKUP(A6615,bip!$A:$C,2,0),"")</f>
      </c>
      <c r="O6615">
        <f>IFERROR(VLOOKUP(A6615,bip!$A:$Z,3,0),"")</f>
      </c>
    </row>
    <row r="6616" spans="1:15" ht="13.2">
      <c r="A6616" t="s">
        <v>5556</v>
      </c>
      <c r="B6616" t="s">
        <v>5556</v>
      </c>
      <c r="C6616" t="s">
        <v>15155</v>
      </c>
      <c r="D6616" t="s">
        <v>32495</v>
      </c>
      <c r="E6616" t="s">
        <v>43866</v>
      </c>
      <c r="F6616">
        <v>10</v>
      </c>
      <c r="G6616">
        <v>200</v>
      </c>
      <c r="H6616" s="1">
        <v>38</v>
      </c>
      <c r="I6616" s="87"/>
      <c r="K6616" s="86" t="s">
        <v>17485</v>
      </c>
      <c r="L6616" s="86" t="s">
        <v>17486</v>
      </c>
      <c r="N6616">
        <f>IFERROR(VLOOKUP(A6616,bip!$A:$C,2,0),"")</f>
      </c>
      <c r="O6616">
        <f>IFERROR(VLOOKUP(A6616,bip!$A:$Z,3,0),"")</f>
      </c>
    </row>
    <row r="6617" spans="1:15" ht="13.2">
      <c r="A6617" t="s">
        <v>5557</v>
      </c>
      <c r="B6617" t="s">
        <v>5557</v>
      </c>
      <c r="C6617" t="s">
        <v>15155</v>
      </c>
      <c r="D6617" t="s">
        <v>32496</v>
      </c>
      <c r="E6617" t="s">
        <v>43867</v>
      </c>
      <c r="F6617">
        <v>10</v>
      </c>
      <c r="G6617">
        <v>200</v>
      </c>
      <c r="H6617" s="1">
        <v>38</v>
      </c>
      <c r="I6617" s="87"/>
      <c r="K6617" s="86" t="s">
        <v>17485</v>
      </c>
      <c r="L6617" s="86" t="s">
        <v>17486</v>
      </c>
      <c r="N6617">
        <f>IFERROR(VLOOKUP(A6617,bip!$A:$C,2,0),"")</f>
      </c>
      <c r="O6617">
        <f>IFERROR(VLOOKUP(A6617,bip!$A:$Z,3,0),"")</f>
      </c>
    </row>
    <row r="6618" spans="1:15" ht="13.2">
      <c r="A6618" t="s">
        <v>5558</v>
      </c>
      <c r="B6618" t="s">
        <v>5558</v>
      </c>
      <c r="C6618" t="s">
        <v>15155</v>
      </c>
      <c r="D6618" t="s">
        <v>32497</v>
      </c>
      <c r="E6618" t="s">
        <v>43868</v>
      </c>
      <c r="F6618">
        <v>10</v>
      </c>
      <c r="G6618">
        <v>200</v>
      </c>
      <c r="H6618" s="1">
        <v>38</v>
      </c>
      <c r="I6618" s="87"/>
      <c r="K6618" s="86" t="s">
        <v>17485</v>
      </c>
      <c r="L6618" s="86" t="s">
        <v>17486</v>
      </c>
      <c r="N6618">
        <f>IFERROR(VLOOKUP(A6618,bip!$A:$C,2,0),"")</f>
      </c>
      <c r="O6618">
        <f>IFERROR(VLOOKUP(A6618,bip!$A:$Z,3,0),"")</f>
      </c>
    </row>
    <row r="6619" spans="1:15" ht="13.2">
      <c r="A6619" t="s">
        <v>5559</v>
      </c>
      <c r="B6619" t="s">
        <v>5559</v>
      </c>
      <c r="C6619" t="s">
        <v>15155</v>
      </c>
      <c r="D6619" t="s">
        <v>32498</v>
      </c>
      <c r="E6619" t="s">
        <v>43869</v>
      </c>
      <c r="F6619">
        <v>10</v>
      </c>
      <c r="G6619">
        <v>200</v>
      </c>
      <c r="H6619" s="1">
        <v>38</v>
      </c>
      <c r="I6619" s="87"/>
      <c r="K6619" s="86" t="s">
        <v>17485</v>
      </c>
      <c r="L6619" s="86" t="s">
        <v>17486</v>
      </c>
      <c r="N6619">
        <f>IFERROR(VLOOKUP(A6619,bip!$A:$C,2,0),"")</f>
      </c>
      <c r="O6619">
        <f>IFERROR(VLOOKUP(A6619,bip!$A:$Z,3,0),"")</f>
      </c>
    </row>
    <row r="6620" spans="1:15" ht="13.2">
      <c r="A6620" t="s">
        <v>5560</v>
      </c>
      <c r="B6620" t="s">
        <v>5560</v>
      </c>
      <c r="C6620" t="s">
        <v>15155</v>
      </c>
      <c r="D6620" t="s">
        <v>32499</v>
      </c>
      <c r="E6620" t="s">
        <v>43870</v>
      </c>
      <c r="F6620">
        <v>10</v>
      </c>
      <c r="G6620">
        <v>200</v>
      </c>
      <c r="H6620" s="1">
        <v>38</v>
      </c>
      <c r="I6620" s="87"/>
      <c r="K6620" s="86" t="s">
        <v>17485</v>
      </c>
      <c r="L6620" s="86" t="s">
        <v>17486</v>
      </c>
      <c r="N6620">
        <f>IFERROR(VLOOKUP(A6620,bip!$A:$C,2,0),"")</f>
      </c>
      <c r="O6620">
        <f>IFERROR(VLOOKUP(A6620,bip!$A:$Z,3,0),"")</f>
      </c>
    </row>
    <row r="6621" spans="1:15" ht="13.2">
      <c r="A6621" t="s">
        <v>5561</v>
      </c>
      <c r="B6621" t="s">
        <v>5561</v>
      </c>
      <c r="C6621" t="s">
        <v>15155</v>
      </c>
      <c r="D6621" t="s">
        <v>32500</v>
      </c>
      <c r="E6621" t="s">
        <v>43871</v>
      </c>
      <c r="F6621">
        <v>10</v>
      </c>
      <c r="G6621">
        <v>200</v>
      </c>
      <c r="H6621" s="1">
        <v>38</v>
      </c>
      <c r="I6621" s="87"/>
      <c r="K6621" s="86" t="s">
        <v>17485</v>
      </c>
      <c r="L6621" s="86" t="s">
        <v>17486</v>
      </c>
      <c r="N6621">
        <f>IFERROR(VLOOKUP(A6621,bip!$A:$C,2,0),"")</f>
      </c>
      <c r="O6621">
        <f>IFERROR(VLOOKUP(A6621,bip!$A:$Z,3,0),"")</f>
      </c>
    </row>
    <row r="6622" spans="1:15" ht="13.2">
      <c r="A6622" t="s">
        <v>5562</v>
      </c>
      <c r="B6622" t="s">
        <v>5562</v>
      </c>
      <c r="C6622" t="s">
        <v>15155</v>
      </c>
      <c r="D6622" t="s">
        <v>32501</v>
      </c>
      <c r="E6622" t="s">
        <v>43872</v>
      </c>
      <c r="F6622">
        <v>10</v>
      </c>
      <c r="G6622">
        <v>200</v>
      </c>
      <c r="H6622" s="1">
        <v>38</v>
      </c>
      <c r="I6622" s="87"/>
      <c r="K6622" s="86" t="s">
        <v>17485</v>
      </c>
      <c r="L6622" s="86" t="s">
        <v>17486</v>
      </c>
      <c r="N6622">
        <f>IFERROR(VLOOKUP(A6622,bip!$A:$C,2,0),"")</f>
      </c>
      <c r="O6622">
        <f>IFERROR(VLOOKUP(A6622,bip!$A:$Z,3,0),"")</f>
      </c>
    </row>
    <row r="6623" spans="1:15" ht="13.2">
      <c r="A6623" t="s">
        <v>5563</v>
      </c>
      <c r="B6623" t="s">
        <v>5563</v>
      </c>
      <c r="C6623" t="s">
        <v>15155</v>
      </c>
      <c r="D6623" t="s">
        <v>32502</v>
      </c>
      <c r="E6623" t="s">
        <v>43873</v>
      </c>
      <c r="F6623">
        <v>10</v>
      </c>
      <c r="G6623">
        <v>200</v>
      </c>
      <c r="H6623" s="1">
        <v>38</v>
      </c>
      <c r="I6623" s="87"/>
      <c r="K6623" s="86" t="s">
        <v>17485</v>
      </c>
      <c r="L6623" s="86" t="s">
        <v>17486</v>
      </c>
      <c r="N6623">
        <f>IFERROR(VLOOKUP(A6623,bip!$A:$C,2,0),"")</f>
      </c>
      <c r="O6623">
        <f>IFERROR(VLOOKUP(A6623,bip!$A:$Z,3,0),"")</f>
      </c>
    </row>
    <row r="6624" spans="1:15" ht="13.2">
      <c r="A6624" t="s">
        <v>5530</v>
      </c>
      <c r="B6624" t="s">
        <v>5530</v>
      </c>
      <c r="C6624" t="s">
        <v>15155</v>
      </c>
      <c r="D6624" t="s">
        <v>32503</v>
      </c>
      <c r="E6624" t="s">
        <v>43874</v>
      </c>
      <c r="F6624">
        <v>10</v>
      </c>
      <c r="G6624">
        <v>200</v>
      </c>
      <c r="H6624" s="1">
        <v>71</v>
      </c>
      <c r="I6624" s="87"/>
      <c r="K6624" s="86" t="s">
        <v>17485</v>
      </c>
      <c r="L6624" s="86" t="s">
        <v>17486</v>
      </c>
      <c r="N6624">
        <f>IFERROR(VLOOKUP(A6624,bip!$A:$C,2,0),"")</f>
      </c>
      <c r="O6624">
        <f>IFERROR(VLOOKUP(A6624,bip!$A:$Z,3,0),"")</f>
      </c>
    </row>
    <row r="6625" spans="1:15" ht="13.2">
      <c r="A6625" t="s">
        <v>5564</v>
      </c>
      <c r="B6625" t="s">
        <v>5564</v>
      </c>
      <c r="C6625" t="s">
        <v>15155</v>
      </c>
      <c r="D6625" t="s">
        <v>32504</v>
      </c>
      <c r="E6625" t="s">
        <v>43875</v>
      </c>
      <c r="F6625">
        <v>10</v>
      </c>
      <c r="G6625">
        <v>200</v>
      </c>
      <c r="H6625" s="1">
        <v>38</v>
      </c>
      <c r="I6625" s="87"/>
      <c r="K6625" s="86" t="s">
        <v>17485</v>
      </c>
      <c r="L6625" s="86" t="s">
        <v>17486</v>
      </c>
      <c r="N6625">
        <f>IFERROR(VLOOKUP(A6625,bip!$A:$C,2,0),"")</f>
      </c>
      <c r="O6625">
        <f>IFERROR(VLOOKUP(A6625,bip!$A:$Z,3,0),"")</f>
      </c>
    </row>
    <row r="6626" spans="1:15" ht="13.2">
      <c r="A6626" t="s">
        <v>5565</v>
      </c>
      <c r="B6626" t="s">
        <v>5565</v>
      </c>
      <c r="C6626" t="s">
        <v>15155</v>
      </c>
      <c r="D6626" t="s">
        <v>32505</v>
      </c>
      <c r="E6626" t="s">
        <v>43876</v>
      </c>
      <c r="F6626">
        <v>10</v>
      </c>
      <c r="G6626">
        <v>200</v>
      </c>
      <c r="H6626" s="1">
        <v>38</v>
      </c>
      <c r="I6626" s="87"/>
      <c r="K6626" s="86" t="s">
        <v>17485</v>
      </c>
      <c r="L6626" s="86" t="s">
        <v>17486</v>
      </c>
      <c r="N6626">
        <f>IFERROR(VLOOKUP(A6626,bip!$A:$C,2,0),"")</f>
      </c>
      <c r="O6626">
        <f>IFERROR(VLOOKUP(A6626,bip!$A:$Z,3,0),"")</f>
      </c>
    </row>
    <row r="6627" spans="1:15" ht="13.2">
      <c r="A6627" t="s">
        <v>5566</v>
      </c>
      <c r="B6627" t="s">
        <v>5566</v>
      </c>
      <c r="C6627" t="s">
        <v>15155</v>
      </c>
      <c r="D6627" t="s">
        <v>32506</v>
      </c>
      <c r="E6627" t="s">
        <v>43877</v>
      </c>
      <c r="F6627">
        <v>10</v>
      </c>
      <c r="G6627">
        <v>200</v>
      </c>
      <c r="H6627" s="1">
        <v>38</v>
      </c>
      <c r="I6627" s="87"/>
      <c r="K6627" s="86" t="s">
        <v>17485</v>
      </c>
      <c r="L6627" s="86" t="s">
        <v>17486</v>
      </c>
      <c r="N6627">
        <f>IFERROR(VLOOKUP(A6627,bip!$A:$C,2,0),"")</f>
      </c>
      <c r="O6627">
        <f>IFERROR(VLOOKUP(A6627,bip!$A:$Z,3,0),"")</f>
      </c>
    </row>
    <row r="6628" spans="1:15" ht="13.2">
      <c r="A6628" t="s">
        <v>5567</v>
      </c>
      <c r="B6628" t="s">
        <v>5567</v>
      </c>
      <c r="C6628" t="s">
        <v>15155</v>
      </c>
      <c r="D6628" t="s">
        <v>32507</v>
      </c>
      <c r="E6628" t="s">
        <v>43878</v>
      </c>
      <c r="F6628">
        <v>10</v>
      </c>
      <c r="G6628">
        <v>200</v>
      </c>
      <c r="H6628" s="1">
        <v>38</v>
      </c>
      <c r="I6628" s="87"/>
      <c r="K6628" s="86" t="s">
        <v>17485</v>
      </c>
      <c r="L6628" s="86" t="s">
        <v>17486</v>
      </c>
      <c r="N6628">
        <f>IFERROR(VLOOKUP(A6628,bip!$A:$C,2,0),"")</f>
      </c>
      <c r="O6628">
        <f>IFERROR(VLOOKUP(A6628,bip!$A:$Z,3,0),"")</f>
      </c>
    </row>
    <row r="6629" spans="1:15" ht="13.2">
      <c r="A6629" t="s">
        <v>5568</v>
      </c>
      <c r="B6629" t="s">
        <v>5568</v>
      </c>
      <c r="C6629" t="s">
        <v>15155</v>
      </c>
      <c r="D6629" t="s">
        <v>32508</v>
      </c>
      <c r="E6629" t="s">
        <v>43879</v>
      </c>
      <c r="F6629">
        <v>10</v>
      </c>
      <c r="G6629">
        <v>200</v>
      </c>
      <c r="H6629" s="1">
        <v>38</v>
      </c>
      <c r="I6629" s="87"/>
      <c r="K6629" s="86" t="s">
        <v>17485</v>
      </c>
      <c r="L6629" s="86" t="s">
        <v>17486</v>
      </c>
      <c r="N6629">
        <f>IFERROR(VLOOKUP(A6629,bip!$A:$C,2,0),"")</f>
      </c>
      <c r="O6629">
        <f>IFERROR(VLOOKUP(A6629,bip!$A:$Z,3,0),"")</f>
      </c>
    </row>
    <row r="6630" spans="1:15" ht="13.2">
      <c r="A6630" t="s">
        <v>5569</v>
      </c>
      <c r="B6630" t="s">
        <v>5569</v>
      </c>
      <c r="C6630" t="s">
        <v>15155</v>
      </c>
      <c r="D6630" t="s">
        <v>32509</v>
      </c>
      <c r="E6630" t="s">
        <v>43880</v>
      </c>
      <c r="F6630">
        <v>10</v>
      </c>
      <c r="G6630">
        <v>200</v>
      </c>
      <c r="H6630" s="1">
        <v>38</v>
      </c>
      <c r="I6630" s="87"/>
      <c r="K6630" s="86" t="s">
        <v>17485</v>
      </c>
      <c r="L6630" s="86" t="s">
        <v>17486</v>
      </c>
      <c r="N6630">
        <f>IFERROR(VLOOKUP(A6630,bip!$A:$C,2,0),"")</f>
      </c>
      <c r="O6630">
        <f>IFERROR(VLOOKUP(A6630,bip!$A:$Z,3,0),"")</f>
      </c>
    </row>
    <row r="6631" spans="1:15" ht="13.2">
      <c r="A6631" t="s">
        <v>5570</v>
      </c>
      <c r="B6631" t="s">
        <v>5570</v>
      </c>
      <c r="C6631" t="s">
        <v>15155</v>
      </c>
      <c r="D6631" t="s">
        <v>32510</v>
      </c>
      <c r="E6631" t="s">
        <v>43881</v>
      </c>
      <c r="F6631">
        <v>10</v>
      </c>
      <c r="G6631">
        <v>200</v>
      </c>
      <c r="H6631" s="1">
        <v>38</v>
      </c>
      <c r="I6631" s="87"/>
      <c r="K6631" s="86" t="s">
        <v>17485</v>
      </c>
      <c r="L6631" s="86" t="s">
        <v>17486</v>
      </c>
      <c r="N6631">
        <f>IFERROR(VLOOKUP(A6631,bip!$A:$C,2,0),"")</f>
      </c>
      <c r="O6631">
        <f>IFERROR(VLOOKUP(A6631,bip!$A:$Z,3,0),"")</f>
      </c>
    </row>
    <row r="6632" spans="1:15" ht="13.2">
      <c r="A6632" t="s">
        <v>5571</v>
      </c>
      <c r="B6632" t="s">
        <v>5571</v>
      </c>
      <c r="C6632" t="s">
        <v>15155</v>
      </c>
      <c r="D6632" t="s">
        <v>32511</v>
      </c>
      <c r="E6632" t="s">
        <v>43882</v>
      </c>
      <c r="F6632">
        <v>10</v>
      </c>
      <c r="G6632">
        <v>200</v>
      </c>
      <c r="H6632" s="1">
        <v>38</v>
      </c>
      <c r="I6632" s="87"/>
      <c r="K6632" s="86" t="s">
        <v>17485</v>
      </c>
      <c r="L6632" s="86" t="s">
        <v>17486</v>
      </c>
      <c r="N6632">
        <f>IFERROR(VLOOKUP(A6632,bip!$A:$C,2,0),"")</f>
      </c>
      <c r="O6632">
        <f>IFERROR(VLOOKUP(A6632,bip!$A:$Z,3,0),"")</f>
      </c>
    </row>
    <row r="6633" spans="1:15" ht="13.2">
      <c r="A6633" t="s">
        <v>5572</v>
      </c>
      <c r="B6633" t="s">
        <v>5572</v>
      </c>
      <c r="C6633" t="s">
        <v>15155</v>
      </c>
      <c r="D6633" t="s">
        <v>32512</v>
      </c>
      <c r="E6633" t="s">
        <v>43883</v>
      </c>
      <c r="F6633">
        <v>10</v>
      </c>
      <c r="G6633">
        <v>200</v>
      </c>
      <c r="H6633" s="1">
        <v>38</v>
      </c>
      <c r="I6633" s="87"/>
      <c r="K6633" s="86" t="s">
        <v>17485</v>
      </c>
      <c r="L6633" s="86" t="s">
        <v>17486</v>
      </c>
      <c r="N6633">
        <f>IFERROR(VLOOKUP(A6633,bip!$A:$C,2,0),"")</f>
      </c>
      <c r="O6633">
        <f>IFERROR(VLOOKUP(A6633,bip!$A:$Z,3,0),"")</f>
      </c>
    </row>
    <row r="6634" spans="1:15" ht="13.2">
      <c r="A6634" t="s">
        <v>5573</v>
      </c>
      <c r="B6634" t="s">
        <v>5573</v>
      </c>
      <c r="C6634" t="s">
        <v>15155</v>
      </c>
      <c r="D6634" t="s">
        <v>32513</v>
      </c>
      <c r="E6634" t="s">
        <v>43884</v>
      </c>
      <c r="F6634">
        <v>10</v>
      </c>
      <c r="G6634">
        <v>200</v>
      </c>
      <c r="H6634" s="1">
        <v>38</v>
      </c>
      <c r="I6634" s="87"/>
      <c r="K6634" s="86" t="s">
        <v>17485</v>
      </c>
      <c r="L6634" s="86" t="s">
        <v>17486</v>
      </c>
      <c r="N6634">
        <f>IFERROR(VLOOKUP(A6634,bip!$A:$C,2,0),"")</f>
      </c>
      <c r="O6634">
        <f>IFERROR(VLOOKUP(A6634,bip!$A:$Z,3,0),"")</f>
      </c>
    </row>
    <row r="6635" spans="1:15" ht="13.2">
      <c r="A6635" t="s">
        <v>5531</v>
      </c>
      <c r="B6635" t="s">
        <v>5531</v>
      </c>
      <c r="C6635" t="s">
        <v>15155</v>
      </c>
      <c r="D6635" t="s">
        <v>32514</v>
      </c>
      <c r="E6635" t="s">
        <v>43885</v>
      </c>
      <c r="F6635">
        <v>10</v>
      </c>
      <c r="G6635">
        <v>200</v>
      </c>
      <c r="H6635" s="1">
        <v>71</v>
      </c>
      <c r="I6635" s="87"/>
      <c r="K6635" s="86" t="s">
        <v>17485</v>
      </c>
      <c r="L6635" s="86" t="s">
        <v>17486</v>
      </c>
      <c r="N6635">
        <f>IFERROR(VLOOKUP(A6635,bip!$A:$C,2,0),"")</f>
      </c>
      <c r="O6635">
        <f>IFERROR(VLOOKUP(A6635,bip!$A:$Z,3,0),"")</f>
      </c>
    </row>
    <row r="6636" spans="1:15" ht="13.2">
      <c r="A6636" t="s">
        <v>5574</v>
      </c>
      <c r="B6636" t="s">
        <v>5574</v>
      </c>
      <c r="C6636" t="s">
        <v>15155</v>
      </c>
      <c r="D6636" t="s">
        <v>32515</v>
      </c>
      <c r="E6636" t="s">
        <v>43886</v>
      </c>
      <c r="F6636">
        <v>10</v>
      </c>
      <c r="G6636">
        <v>200</v>
      </c>
      <c r="H6636" s="1">
        <v>38</v>
      </c>
      <c r="I6636" s="87"/>
      <c r="K6636" s="86" t="s">
        <v>17485</v>
      </c>
      <c r="L6636" s="86" t="s">
        <v>17486</v>
      </c>
      <c r="N6636">
        <f>IFERROR(VLOOKUP(A6636,bip!$A:$C,2,0),"")</f>
      </c>
      <c r="O6636">
        <f>IFERROR(VLOOKUP(A6636,bip!$A:$Z,3,0),"")</f>
      </c>
    </row>
    <row r="6637" spans="1:15" ht="13.2">
      <c r="A6637" t="s">
        <v>5575</v>
      </c>
      <c r="B6637" t="s">
        <v>5575</v>
      </c>
      <c r="C6637" t="s">
        <v>15155</v>
      </c>
      <c r="D6637" t="s">
        <v>32516</v>
      </c>
      <c r="E6637" t="s">
        <v>43887</v>
      </c>
      <c r="F6637">
        <v>10</v>
      </c>
      <c r="G6637">
        <v>200</v>
      </c>
      <c r="H6637" s="1">
        <v>38</v>
      </c>
      <c r="I6637" s="87"/>
      <c r="K6637" s="86" t="s">
        <v>17485</v>
      </c>
      <c r="L6637" s="86" t="s">
        <v>17486</v>
      </c>
      <c r="N6637">
        <f>IFERROR(VLOOKUP(A6637,bip!$A:$C,2,0),"")</f>
      </c>
      <c r="O6637">
        <f>IFERROR(VLOOKUP(A6637,bip!$A:$Z,3,0),"")</f>
      </c>
    </row>
    <row r="6638" spans="1:15" ht="13.2">
      <c r="A6638" t="s">
        <v>5576</v>
      </c>
      <c r="B6638" t="s">
        <v>5576</v>
      </c>
      <c r="C6638" t="s">
        <v>15155</v>
      </c>
      <c r="D6638" t="s">
        <v>32517</v>
      </c>
      <c r="E6638" t="s">
        <v>43888</v>
      </c>
      <c r="F6638">
        <v>10</v>
      </c>
      <c r="G6638">
        <v>200</v>
      </c>
      <c r="H6638" s="1">
        <v>38</v>
      </c>
      <c r="I6638" s="87"/>
      <c r="K6638" s="86" t="s">
        <v>17485</v>
      </c>
      <c r="L6638" s="86" t="s">
        <v>17486</v>
      </c>
      <c r="N6638">
        <f>IFERROR(VLOOKUP(A6638,bip!$A:$C,2,0),"")</f>
      </c>
      <c r="O6638">
        <f>IFERROR(VLOOKUP(A6638,bip!$A:$Z,3,0),"")</f>
      </c>
    </row>
    <row r="6639" spans="1:15" ht="13.2">
      <c r="A6639" t="s">
        <v>5577</v>
      </c>
      <c r="B6639" t="s">
        <v>5577</v>
      </c>
      <c r="C6639" t="s">
        <v>15155</v>
      </c>
      <c r="D6639" t="s">
        <v>32518</v>
      </c>
      <c r="E6639" t="s">
        <v>43889</v>
      </c>
      <c r="F6639">
        <v>10</v>
      </c>
      <c r="G6639">
        <v>200</v>
      </c>
      <c r="H6639" s="1">
        <v>38</v>
      </c>
      <c r="I6639" s="87"/>
      <c r="K6639" s="86" t="s">
        <v>17485</v>
      </c>
      <c r="L6639" s="86" t="s">
        <v>17486</v>
      </c>
      <c r="N6639">
        <f>IFERROR(VLOOKUP(A6639,bip!$A:$C,2,0),"")</f>
      </c>
      <c r="O6639">
        <f>IFERROR(VLOOKUP(A6639,bip!$A:$Z,3,0),"")</f>
      </c>
    </row>
    <row r="6640" spans="1:15" ht="13.2">
      <c r="A6640" t="s">
        <v>5578</v>
      </c>
      <c r="B6640" t="s">
        <v>5578</v>
      </c>
      <c r="C6640" t="s">
        <v>15155</v>
      </c>
      <c r="D6640" t="s">
        <v>32519</v>
      </c>
      <c r="E6640" t="s">
        <v>43890</v>
      </c>
      <c r="F6640">
        <v>10</v>
      </c>
      <c r="G6640">
        <v>200</v>
      </c>
      <c r="H6640" s="1">
        <v>38</v>
      </c>
      <c r="I6640" s="87"/>
      <c r="K6640" s="86" t="s">
        <v>17485</v>
      </c>
      <c r="L6640" s="86" t="s">
        <v>17486</v>
      </c>
      <c r="N6640">
        <f>IFERROR(VLOOKUP(A6640,bip!$A:$C,2,0),"")</f>
      </c>
      <c r="O6640">
        <f>IFERROR(VLOOKUP(A6640,bip!$A:$Z,3,0),"")</f>
      </c>
    </row>
    <row r="6641" spans="1:15" ht="13.2">
      <c r="A6641" t="s">
        <v>5579</v>
      </c>
      <c r="B6641" t="s">
        <v>5579</v>
      </c>
      <c r="C6641" t="s">
        <v>15155</v>
      </c>
      <c r="D6641" t="s">
        <v>32520</v>
      </c>
      <c r="E6641" t="s">
        <v>43891</v>
      </c>
      <c r="F6641">
        <v>10</v>
      </c>
      <c r="G6641">
        <v>200</v>
      </c>
      <c r="H6641" s="1">
        <v>38</v>
      </c>
      <c r="I6641" s="87"/>
      <c r="K6641" s="86" t="s">
        <v>17485</v>
      </c>
      <c r="L6641" s="86" t="s">
        <v>17486</v>
      </c>
      <c r="N6641">
        <f>IFERROR(VLOOKUP(A6641,bip!$A:$C,2,0),"")</f>
      </c>
      <c r="O6641">
        <f>IFERROR(VLOOKUP(A6641,bip!$A:$Z,3,0),"")</f>
      </c>
    </row>
    <row r="6642" spans="1:15" ht="13.2">
      <c r="A6642" t="s">
        <v>5580</v>
      </c>
      <c r="B6642" t="s">
        <v>5580</v>
      </c>
      <c r="C6642" t="s">
        <v>15155</v>
      </c>
      <c r="D6642" t="s">
        <v>32521</v>
      </c>
      <c r="E6642" t="s">
        <v>43892</v>
      </c>
      <c r="F6642">
        <v>10</v>
      </c>
      <c r="G6642">
        <v>200</v>
      </c>
      <c r="H6642" s="1">
        <v>38</v>
      </c>
      <c r="I6642" s="87"/>
      <c r="K6642" s="86" t="s">
        <v>17485</v>
      </c>
      <c r="L6642" s="86" t="s">
        <v>17486</v>
      </c>
      <c r="N6642">
        <f>IFERROR(VLOOKUP(A6642,bip!$A:$C,2,0),"")</f>
      </c>
      <c r="O6642">
        <f>IFERROR(VLOOKUP(A6642,bip!$A:$Z,3,0),"")</f>
      </c>
    </row>
    <row r="6643" spans="1:15" ht="13.2">
      <c r="A6643" t="s">
        <v>5581</v>
      </c>
      <c r="B6643" t="s">
        <v>5581</v>
      </c>
      <c r="C6643" t="s">
        <v>15155</v>
      </c>
      <c r="D6643" t="s">
        <v>32522</v>
      </c>
      <c r="E6643" t="s">
        <v>43893</v>
      </c>
      <c r="F6643">
        <v>10</v>
      </c>
      <c r="G6643">
        <v>200</v>
      </c>
      <c r="H6643" s="1">
        <v>38</v>
      </c>
      <c r="I6643" s="87"/>
      <c r="K6643" s="86" t="s">
        <v>17485</v>
      </c>
      <c r="L6643" s="86" t="s">
        <v>17486</v>
      </c>
      <c r="N6643">
        <f>IFERROR(VLOOKUP(A6643,bip!$A:$C,2,0),"")</f>
      </c>
      <c r="O6643">
        <f>IFERROR(VLOOKUP(A6643,bip!$A:$Z,3,0),"")</f>
      </c>
    </row>
    <row r="6644" spans="1:15" ht="13.2">
      <c r="A6644" t="s">
        <v>5582</v>
      </c>
      <c r="B6644" t="s">
        <v>5582</v>
      </c>
      <c r="C6644" t="s">
        <v>15155</v>
      </c>
      <c r="D6644" t="s">
        <v>32523</v>
      </c>
      <c r="E6644" t="s">
        <v>43894</v>
      </c>
      <c r="F6644">
        <v>10</v>
      </c>
      <c r="G6644">
        <v>200</v>
      </c>
      <c r="H6644" s="1">
        <v>38</v>
      </c>
      <c r="I6644" s="87"/>
      <c r="K6644" s="86" t="s">
        <v>17485</v>
      </c>
      <c r="L6644" s="86" t="s">
        <v>17486</v>
      </c>
      <c r="N6644">
        <f>IFERROR(VLOOKUP(A6644,bip!$A:$C,2,0),"")</f>
      </c>
      <c r="O6644">
        <f>IFERROR(VLOOKUP(A6644,bip!$A:$Z,3,0),"")</f>
      </c>
    </row>
    <row r="6645" spans="1:15" ht="13.2">
      <c r="A6645" t="s">
        <v>5583</v>
      </c>
      <c r="B6645" t="s">
        <v>5583</v>
      </c>
      <c r="C6645" t="s">
        <v>15155</v>
      </c>
      <c r="D6645" t="s">
        <v>32524</v>
      </c>
      <c r="E6645" t="s">
        <v>43895</v>
      </c>
      <c r="F6645">
        <v>10</v>
      </c>
      <c r="G6645">
        <v>200</v>
      </c>
      <c r="H6645" s="1">
        <v>38</v>
      </c>
      <c r="I6645" s="87"/>
      <c r="K6645" s="86" t="s">
        <v>17485</v>
      </c>
      <c r="L6645" s="86" t="s">
        <v>17486</v>
      </c>
      <c r="N6645">
        <f>IFERROR(VLOOKUP(A6645,bip!$A:$C,2,0),"")</f>
      </c>
      <c r="O6645">
        <f>IFERROR(VLOOKUP(A6645,bip!$A:$Z,3,0),"")</f>
      </c>
    </row>
    <row r="6646" spans="1:15" ht="13.2">
      <c r="A6646" t="s">
        <v>5532</v>
      </c>
      <c r="B6646" t="s">
        <v>5532</v>
      </c>
      <c r="C6646" t="s">
        <v>15155</v>
      </c>
      <c r="D6646" t="s">
        <v>32525</v>
      </c>
      <c r="E6646" t="s">
        <v>43896</v>
      </c>
      <c r="F6646">
        <v>10</v>
      </c>
      <c r="G6646">
        <v>200</v>
      </c>
      <c r="H6646" s="1">
        <v>71</v>
      </c>
      <c r="I6646" s="87"/>
      <c r="K6646" s="86" t="s">
        <v>17485</v>
      </c>
      <c r="L6646" s="86" t="s">
        <v>17486</v>
      </c>
      <c r="N6646">
        <f>IFERROR(VLOOKUP(A6646,bip!$A:$C,2,0),"")</f>
      </c>
      <c r="O6646">
        <f>IFERROR(VLOOKUP(A6646,bip!$A:$Z,3,0),"")</f>
      </c>
    </row>
    <row r="6647" spans="1:15" ht="13.2">
      <c r="A6647" t="s">
        <v>5584</v>
      </c>
      <c r="B6647" t="s">
        <v>5584</v>
      </c>
      <c r="C6647" t="s">
        <v>15155</v>
      </c>
      <c r="D6647" t="s">
        <v>32526</v>
      </c>
      <c r="E6647" t="s">
        <v>43897</v>
      </c>
      <c r="F6647">
        <v>10</v>
      </c>
      <c r="G6647">
        <v>200</v>
      </c>
      <c r="H6647" s="1">
        <v>38</v>
      </c>
      <c r="I6647" s="87"/>
      <c r="K6647" s="86" t="s">
        <v>17485</v>
      </c>
      <c r="L6647" s="86" t="s">
        <v>17486</v>
      </c>
      <c r="N6647">
        <f>IFERROR(VLOOKUP(A6647,bip!$A:$C,2,0),"")</f>
      </c>
      <c r="O6647">
        <f>IFERROR(VLOOKUP(A6647,bip!$A:$Z,3,0),"")</f>
      </c>
    </row>
    <row r="6648" spans="1:15" ht="13.2">
      <c r="A6648" t="s">
        <v>5585</v>
      </c>
      <c r="B6648" t="s">
        <v>5585</v>
      </c>
      <c r="C6648" t="s">
        <v>15155</v>
      </c>
      <c r="D6648" t="s">
        <v>32527</v>
      </c>
      <c r="E6648" t="s">
        <v>43898</v>
      </c>
      <c r="F6648">
        <v>10</v>
      </c>
      <c r="G6648">
        <v>200</v>
      </c>
      <c r="H6648" s="1">
        <v>48</v>
      </c>
      <c r="I6648" s="87"/>
      <c r="K6648" s="86" t="s">
        <v>17485</v>
      </c>
      <c r="L6648" s="86" t="s">
        <v>17486</v>
      </c>
      <c r="N6648">
        <f>IFERROR(VLOOKUP(A6648,bip!$A:$C,2,0),"")</f>
      </c>
      <c r="O6648">
        <f>IFERROR(VLOOKUP(A6648,bip!$A:$Z,3,0),"")</f>
      </c>
    </row>
    <row r="6649" spans="1:15" ht="13.2">
      <c r="A6649" t="s">
        <v>5586</v>
      </c>
      <c r="B6649" t="s">
        <v>5586</v>
      </c>
      <c r="C6649" t="s">
        <v>15155</v>
      </c>
      <c r="D6649" t="s">
        <v>32528</v>
      </c>
      <c r="E6649" t="s">
        <v>43899</v>
      </c>
      <c r="F6649">
        <v>10</v>
      </c>
      <c r="G6649">
        <v>200</v>
      </c>
      <c r="H6649" s="1">
        <v>48</v>
      </c>
      <c r="I6649" s="87"/>
      <c r="K6649" s="86" t="s">
        <v>17485</v>
      </c>
      <c r="L6649" s="86" t="s">
        <v>17486</v>
      </c>
      <c r="N6649">
        <f>IFERROR(VLOOKUP(A6649,bip!$A:$C,2,0),"")</f>
      </c>
      <c r="O6649">
        <f>IFERROR(VLOOKUP(A6649,bip!$A:$Z,3,0),"")</f>
      </c>
    </row>
    <row r="6650" spans="1:15" ht="13.2">
      <c r="A6650" t="s">
        <v>5587</v>
      </c>
      <c r="B6650" t="s">
        <v>5587</v>
      </c>
      <c r="C6650" t="s">
        <v>15155</v>
      </c>
      <c r="D6650" t="s">
        <v>32529</v>
      </c>
      <c r="E6650" t="s">
        <v>43900</v>
      </c>
      <c r="F6650">
        <v>10</v>
      </c>
      <c r="G6650">
        <v>200</v>
      </c>
      <c r="H6650" s="1">
        <v>48</v>
      </c>
      <c r="I6650" s="87"/>
      <c r="K6650" s="86" t="s">
        <v>17485</v>
      </c>
      <c r="L6650" s="86" t="s">
        <v>17486</v>
      </c>
      <c r="N6650">
        <f>IFERROR(VLOOKUP(A6650,bip!$A:$C,2,0),"")</f>
      </c>
      <c r="O6650">
        <f>IFERROR(VLOOKUP(A6650,bip!$A:$Z,3,0),"")</f>
      </c>
    </row>
    <row r="6651" spans="1:15" ht="13.2">
      <c r="A6651" t="s">
        <v>5588</v>
      </c>
      <c r="B6651" t="s">
        <v>5588</v>
      </c>
      <c r="C6651" t="s">
        <v>15155</v>
      </c>
      <c r="D6651" t="s">
        <v>32530</v>
      </c>
      <c r="E6651" t="s">
        <v>43901</v>
      </c>
      <c r="F6651">
        <v>10</v>
      </c>
      <c r="G6651">
        <v>200</v>
      </c>
      <c r="H6651" s="1">
        <v>48</v>
      </c>
      <c r="I6651" s="87"/>
      <c r="K6651" s="86" t="s">
        <v>17485</v>
      </c>
      <c r="L6651" s="86" t="s">
        <v>17486</v>
      </c>
      <c r="N6651">
        <f>IFERROR(VLOOKUP(A6651,bip!$A:$C,2,0),"")</f>
      </c>
      <c r="O6651">
        <f>IFERROR(VLOOKUP(A6651,bip!$A:$Z,3,0),"")</f>
      </c>
    </row>
    <row r="6652" spans="1:15" ht="13.2">
      <c r="A6652" t="s">
        <v>5589</v>
      </c>
      <c r="B6652" t="s">
        <v>5589</v>
      </c>
      <c r="C6652" t="s">
        <v>15155</v>
      </c>
      <c r="D6652" t="s">
        <v>32531</v>
      </c>
      <c r="E6652" t="s">
        <v>43902</v>
      </c>
      <c r="F6652">
        <v>10</v>
      </c>
      <c r="G6652">
        <v>200</v>
      </c>
      <c r="H6652" s="1">
        <v>48</v>
      </c>
      <c r="I6652" s="87"/>
      <c r="K6652" s="86" t="s">
        <v>17485</v>
      </c>
      <c r="L6652" s="86" t="s">
        <v>17486</v>
      </c>
      <c r="N6652">
        <f>IFERROR(VLOOKUP(A6652,bip!$A:$C,2,0),"")</f>
      </c>
      <c r="O6652">
        <f>IFERROR(VLOOKUP(A6652,bip!$A:$Z,3,0),"")</f>
      </c>
    </row>
    <row r="6653" spans="1:15" ht="13.2">
      <c r="A6653" t="s">
        <v>5590</v>
      </c>
      <c r="B6653" t="s">
        <v>5590</v>
      </c>
      <c r="C6653" t="s">
        <v>15155</v>
      </c>
      <c r="D6653" t="s">
        <v>32532</v>
      </c>
      <c r="E6653" t="s">
        <v>43903</v>
      </c>
      <c r="F6653">
        <v>10</v>
      </c>
      <c r="G6653">
        <v>200</v>
      </c>
      <c r="H6653" s="1">
        <v>48</v>
      </c>
      <c r="I6653" s="87"/>
      <c r="K6653" s="86" t="s">
        <v>17485</v>
      </c>
      <c r="L6653" s="86" t="s">
        <v>17486</v>
      </c>
      <c r="N6653">
        <f>IFERROR(VLOOKUP(A6653,bip!$A:$C,2,0),"")</f>
      </c>
      <c r="O6653">
        <f>IFERROR(VLOOKUP(A6653,bip!$A:$Z,3,0),"")</f>
      </c>
    </row>
    <row r="6654" spans="1:15" ht="13.2">
      <c r="A6654" t="s">
        <v>5591</v>
      </c>
      <c r="B6654" t="s">
        <v>5591</v>
      </c>
      <c r="C6654" t="s">
        <v>15155</v>
      </c>
      <c r="D6654" t="s">
        <v>32533</v>
      </c>
      <c r="E6654" t="s">
        <v>43904</v>
      </c>
      <c r="F6654">
        <v>10</v>
      </c>
      <c r="G6654">
        <v>200</v>
      </c>
      <c r="H6654" s="1">
        <v>48</v>
      </c>
      <c r="I6654" s="87"/>
      <c r="K6654" s="86" t="s">
        <v>17485</v>
      </c>
      <c r="L6654" s="86" t="s">
        <v>17486</v>
      </c>
      <c r="N6654">
        <f>IFERROR(VLOOKUP(A6654,bip!$A:$C,2,0),"")</f>
      </c>
      <c r="O6654">
        <f>IFERROR(VLOOKUP(A6654,bip!$A:$Z,3,0),"")</f>
      </c>
    </row>
    <row r="6655" spans="1:15" ht="13.2">
      <c r="A6655" t="s">
        <v>5592</v>
      </c>
      <c r="B6655" t="s">
        <v>5592</v>
      </c>
      <c r="C6655" t="s">
        <v>15155</v>
      </c>
      <c r="D6655" t="s">
        <v>32534</v>
      </c>
      <c r="E6655" t="s">
        <v>43905</v>
      </c>
      <c r="F6655">
        <v>10</v>
      </c>
      <c r="G6655">
        <v>200</v>
      </c>
      <c r="H6655" s="1">
        <v>60</v>
      </c>
      <c r="I6655" s="87"/>
      <c r="K6655" s="86" t="s">
        <v>17485</v>
      </c>
      <c r="L6655" s="86" t="s">
        <v>17486</v>
      </c>
      <c r="N6655">
        <f>IFERROR(VLOOKUP(A6655,bip!$A:$C,2,0),"")</f>
      </c>
      <c r="O6655">
        <f>IFERROR(VLOOKUP(A6655,bip!$A:$Z,3,0),"")</f>
      </c>
    </row>
    <row r="6656" spans="1:15" ht="13.2">
      <c r="A6656" t="s">
        <v>5593</v>
      </c>
      <c r="B6656" t="s">
        <v>5593</v>
      </c>
      <c r="C6656" t="s">
        <v>15155</v>
      </c>
      <c r="D6656" t="s">
        <v>32535</v>
      </c>
      <c r="E6656" t="s">
        <v>43906</v>
      </c>
      <c r="F6656">
        <v>10</v>
      </c>
      <c r="G6656">
        <v>200</v>
      </c>
      <c r="H6656" s="1">
        <v>66</v>
      </c>
      <c r="I6656" s="87"/>
      <c r="K6656" s="86" t="s">
        <v>17485</v>
      </c>
      <c r="L6656" s="86" t="s">
        <v>17486</v>
      </c>
      <c r="N6656">
        <f>IFERROR(VLOOKUP(A6656,bip!$A:$C,2,0),"")</f>
      </c>
      <c r="O6656">
        <f>IFERROR(VLOOKUP(A6656,bip!$A:$Z,3,0),"")</f>
      </c>
    </row>
    <row r="6657" spans="1:15" ht="13.2">
      <c r="A6657" t="s">
        <v>5533</v>
      </c>
      <c r="B6657" t="s">
        <v>5533</v>
      </c>
      <c r="C6657" t="s">
        <v>15155</v>
      </c>
      <c r="D6657" t="s">
        <v>32536</v>
      </c>
      <c r="E6657" t="s">
        <v>43907</v>
      </c>
      <c r="F6657">
        <v>10</v>
      </c>
      <c r="G6657">
        <v>200</v>
      </c>
      <c r="H6657" s="1">
        <v>62</v>
      </c>
      <c r="I6657" s="87"/>
      <c r="K6657" s="86" t="s">
        <v>17485</v>
      </c>
      <c r="L6657" s="86" t="s">
        <v>17486</v>
      </c>
      <c r="N6657">
        <f>IFERROR(VLOOKUP(A6657,bip!$A:$C,2,0),"")</f>
      </c>
      <c r="O6657">
        <f>IFERROR(VLOOKUP(A6657,bip!$A:$Z,3,0),"")</f>
      </c>
    </row>
    <row r="6658" spans="1:15" ht="13.2">
      <c r="A6658" t="s">
        <v>5594</v>
      </c>
      <c r="B6658" t="s">
        <v>5594</v>
      </c>
      <c r="C6658" t="s">
        <v>15155</v>
      </c>
      <c r="D6658" t="s">
        <v>32537</v>
      </c>
      <c r="E6658" t="s">
        <v>43908</v>
      </c>
      <c r="F6658">
        <v>10</v>
      </c>
      <c r="G6658">
        <v>200</v>
      </c>
      <c r="H6658" s="1">
        <v>66</v>
      </c>
      <c r="I6658" s="87"/>
      <c r="K6658" s="86" t="s">
        <v>17485</v>
      </c>
      <c r="L6658" s="86" t="s">
        <v>17486</v>
      </c>
      <c r="N6658">
        <f>IFERROR(VLOOKUP(A6658,bip!$A:$C,2,0),"")</f>
      </c>
      <c r="O6658">
        <f>IFERROR(VLOOKUP(A6658,bip!$A:$Z,3,0),"")</f>
      </c>
    </row>
    <row r="6659" spans="1:15" ht="13.2">
      <c r="A6659" t="s">
        <v>5595</v>
      </c>
      <c r="B6659" t="s">
        <v>5595</v>
      </c>
      <c r="C6659" t="s">
        <v>15155</v>
      </c>
      <c r="D6659" t="s">
        <v>32538</v>
      </c>
      <c r="E6659" t="s">
        <v>43909</v>
      </c>
      <c r="F6659">
        <v>10</v>
      </c>
      <c r="G6659">
        <v>200</v>
      </c>
      <c r="H6659" s="1">
        <v>82</v>
      </c>
      <c r="I6659" s="87"/>
      <c r="K6659" s="86" t="s">
        <v>17485</v>
      </c>
      <c r="L6659" s="86" t="s">
        <v>17486</v>
      </c>
      <c r="N6659">
        <f>IFERROR(VLOOKUP(A6659,bip!$A:$C,2,0),"")</f>
      </c>
      <c r="O6659">
        <f>IFERROR(VLOOKUP(A6659,bip!$A:$Z,3,0),"")</f>
      </c>
    </row>
    <row r="6660" spans="1:15" ht="13.2">
      <c r="A6660" t="s">
        <v>5596</v>
      </c>
      <c r="B6660" t="s">
        <v>5596</v>
      </c>
      <c r="C6660" t="s">
        <v>15155</v>
      </c>
      <c r="D6660" t="s">
        <v>32539</v>
      </c>
      <c r="E6660" t="s">
        <v>43910</v>
      </c>
      <c r="F6660">
        <v>10</v>
      </c>
      <c r="G6660">
        <v>200</v>
      </c>
      <c r="H6660" s="1">
        <v>82</v>
      </c>
      <c r="I6660" s="87"/>
      <c r="K6660" s="86" t="s">
        <v>17485</v>
      </c>
      <c r="L6660" s="86" t="s">
        <v>17486</v>
      </c>
      <c r="N6660">
        <f>IFERROR(VLOOKUP(A6660,bip!$A:$C,2,0),"")</f>
      </c>
      <c r="O6660">
        <f>IFERROR(VLOOKUP(A6660,bip!$A:$Z,3,0),"")</f>
      </c>
    </row>
    <row r="6661" spans="1:15" ht="13.2">
      <c r="A6661" t="s">
        <v>5597</v>
      </c>
      <c r="B6661" t="s">
        <v>5597</v>
      </c>
      <c r="C6661" t="s">
        <v>15155</v>
      </c>
      <c r="D6661" t="s">
        <v>32540</v>
      </c>
      <c r="E6661" t="s">
        <v>43911</v>
      </c>
      <c r="F6661">
        <v>10</v>
      </c>
      <c r="G6661">
        <v>200</v>
      </c>
      <c r="H6661" s="1">
        <v>82</v>
      </c>
      <c r="I6661" s="87"/>
      <c r="K6661" s="86" t="s">
        <v>17485</v>
      </c>
      <c r="L6661" s="86" t="s">
        <v>17486</v>
      </c>
      <c r="N6661">
        <f>IFERROR(VLOOKUP(A6661,bip!$A:$C,2,0),"")</f>
      </c>
      <c r="O6661">
        <f>IFERROR(VLOOKUP(A6661,bip!$A:$Z,3,0),"")</f>
      </c>
    </row>
    <row r="6662" spans="1:15" ht="13.2">
      <c r="A6662" t="s">
        <v>5598</v>
      </c>
      <c r="B6662" t="s">
        <v>5598</v>
      </c>
      <c r="C6662" t="s">
        <v>15155</v>
      </c>
      <c r="D6662" t="s">
        <v>32541</v>
      </c>
      <c r="E6662" t="s">
        <v>43912</v>
      </c>
      <c r="F6662">
        <v>10</v>
      </c>
      <c r="G6662">
        <v>200</v>
      </c>
      <c r="H6662" s="1">
        <v>82</v>
      </c>
      <c r="I6662" s="87"/>
      <c r="K6662" s="86" t="s">
        <v>17485</v>
      </c>
      <c r="L6662" s="86" t="s">
        <v>17486</v>
      </c>
      <c r="N6662">
        <f>IFERROR(VLOOKUP(A6662,bip!$A:$C,2,0),"")</f>
      </c>
      <c r="O6662">
        <f>IFERROR(VLOOKUP(A6662,bip!$A:$Z,3,0),"")</f>
      </c>
    </row>
    <row r="6663" spans="1:15" ht="13.2">
      <c r="A6663" t="s">
        <v>5599</v>
      </c>
      <c r="B6663" t="s">
        <v>5599</v>
      </c>
      <c r="C6663" t="s">
        <v>15155</v>
      </c>
      <c r="D6663" t="s">
        <v>32542</v>
      </c>
      <c r="E6663" t="s">
        <v>43913</v>
      </c>
      <c r="F6663">
        <v>10</v>
      </c>
      <c r="G6663">
        <v>200</v>
      </c>
      <c r="H6663" s="1">
        <v>82</v>
      </c>
      <c r="I6663" s="87"/>
      <c r="K6663" s="86" t="s">
        <v>17485</v>
      </c>
      <c r="L6663" s="86" t="s">
        <v>17486</v>
      </c>
      <c r="N6663">
        <f>IFERROR(VLOOKUP(A6663,bip!$A:$C,2,0),"")</f>
      </c>
      <c r="O6663">
        <f>IFERROR(VLOOKUP(A6663,bip!$A:$Z,3,0),"")</f>
      </c>
    </row>
    <row r="6664" spans="1:15" ht="13.2">
      <c r="A6664" t="s">
        <v>5600</v>
      </c>
      <c r="B6664" t="s">
        <v>5600</v>
      </c>
      <c r="C6664" t="s">
        <v>15155</v>
      </c>
      <c r="D6664" t="s">
        <v>32543</v>
      </c>
      <c r="E6664" t="s">
        <v>43914</v>
      </c>
      <c r="F6664">
        <v>10</v>
      </c>
      <c r="G6664">
        <v>200</v>
      </c>
      <c r="H6664" s="1">
        <v>82</v>
      </c>
      <c r="I6664" s="87"/>
      <c r="K6664" s="86" t="s">
        <v>17485</v>
      </c>
      <c r="L6664" s="86" t="s">
        <v>17486</v>
      </c>
      <c r="N6664">
        <f>IFERROR(VLOOKUP(A6664,bip!$A:$C,2,0),"")</f>
      </c>
      <c r="O6664">
        <f>IFERROR(VLOOKUP(A6664,bip!$A:$Z,3,0),"")</f>
      </c>
    </row>
    <row r="6665" spans="1:15" ht="13.2">
      <c r="A6665" t="s">
        <v>5601</v>
      </c>
      <c r="B6665" t="s">
        <v>5601</v>
      </c>
      <c r="C6665" t="s">
        <v>15155</v>
      </c>
      <c r="D6665" t="s">
        <v>32544</v>
      </c>
      <c r="E6665" t="s">
        <v>43915</v>
      </c>
      <c r="F6665">
        <v>10</v>
      </c>
      <c r="G6665">
        <v>200</v>
      </c>
      <c r="H6665" s="1">
        <v>82</v>
      </c>
      <c r="I6665" s="87"/>
      <c r="K6665" s="86" t="s">
        <v>17485</v>
      </c>
      <c r="L6665" s="86" t="s">
        <v>17486</v>
      </c>
      <c r="N6665">
        <f>IFERROR(VLOOKUP(A6665,bip!$A:$C,2,0),"")</f>
      </c>
      <c r="O6665">
        <f>IFERROR(VLOOKUP(A6665,bip!$A:$Z,3,0),"")</f>
      </c>
    </row>
    <row r="6666" spans="1:15" ht="13.2">
      <c r="A6666" t="s">
        <v>5602</v>
      </c>
      <c r="B6666" t="s">
        <v>5602</v>
      </c>
      <c r="C6666" t="s">
        <v>15155</v>
      </c>
      <c r="D6666" t="s">
        <v>32545</v>
      </c>
      <c r="E6666" t="s">
        <v>43916</v>
      </c>
      <c r="F6666">
        <v>10</v>
      </c>
      <c r="G6666">
        <v>200</v>
      </c>
      <c r="H6666" s="1">
        <v>102</v>
      </c>
      <c r="I6666" s="87"/>
      <c r="K6666" s="86" t="s">
        <v>17485</v>
      </c>
      <c r="L6666" s="86" t="s">
        <v>17486</v>
      </c>
      <c r="N6666">
        <f>IFERROR(VLOOKUP(A6666,bip!$A:$C,2,0),"")</f>
      </c>
      <c r="O6666">
        <f>IFERROR(VLOOKUP(A6666,bip!$A:$Z,3,0),"")</f>
      </c>
    </row>
    <row r="6667" spans="1:15" ht="13.2">
      <c r="A6667" t="s">
        <v>5534</v>
      </c>
      <c r="B6667" t="s">
        <v>5534</v>
      </c>
      <c r="C6667" t="s">
        <v>15155</v>
      </c>
      <c r="D6667" t="s">
        <v>32546</v>
      </c>
      <c r="E6667" t="s">
        <v>43917</v>
      </c>
      <c r="F6667">
        <v>10</v>
      </c>
      <c r="G6667">
        <v>200</v>
      </c>
      <c r="H6667" s="1">
        <v>62</v>
      </c>
      <c r="I6667" s="87"/>
      <c r="K6667" s="86" t="s">
        <v>17485</v>
      </c>
      <c r="L6667" s="86" t="s">
        <v>17486</v>
      </c>
      <c r="N6667">
        <f>IFERROR(VLOOKUP(A6667,bip!$A:$C,2,0),"")</f>
      </c>
      <c r="O6667">
        <f>IFERROR(VLOOKUP(A6667,bip!$A:$Z,3,0),"")</f>
      </c>
    </row>
    <row r="6668" spans="1:15" ht="13.2">
      <c r="A6668" t="s">
        <v>5603</v>
      </c>
      <c r="B6668" t="s">
        <v>5603</v>
      </c>
      <c r="C6668" t="s">
        <v>15155</v>
      </c>
      <c r="D6668" t="s">
        <v>32547</v>
      </c>
      <c r="E6668" t="s">
        <v>43918</v>
      </c>
      <c r="F6668">
        <v>10</v>
      </c>
      <c r="G6668">
        <v>200</v>
      </c>
      <c r="H6668" s="1">
        <v>102</v>
      </c>
      <c r="I6668" s="87"/>
      <c r="K6668" s="86" t="s">
        <v>17485</v>
      </c>
      <c r="L6668" s="86" t="s">
        <v>17486</v>
      </c>
      <c r="N6668">
        <f>IFERROR(VLOOKUP(A6668,bip!$A:$C,2,0),"")</f>
      </c>
      <c r="O6668">
        <f>IFERROR(VLOOKUP(A6668,bip!$A:$Z,3,0),"")</f>
      </c>
    </row>
    <row r="6669" spans="1:15" ht="13.2">
      <c r="A6669" t="s">
        <v>5535</v>
      </c>
      <c r="B6669" t="s">
        <v>5535</v>
      </c>
      <c r="C6669" t="s">
        <v>15155</v>
      </c>
      <c r="D6669" t="s">
        <v>32548</v>
      </c>
      <c r="E6669" t="s">
        <v>43919</v>
      </c>
      <c r="F6669">
        <v>10</v>
      </c>
      <c r="G6669">
        <v>200</v>
      </c>
      <c r="H6669" s="1">
        <v>62</v>
      </c>
      <c r="I6669" s="87"/>
      <c r="K6669" s="86" t="s">
        <v>17485</v>
      </c>
      <c r="L6669" s="86" t="s">
        <v>17486</v>
      </c>
      <c r="N6669">
        <f>IFERROR(VLOOKUP(A6669,bip!$A:$C,2,0),"")</f>
      </c>
      <c r="O6669">
        <f>IFERROR(VLOOKUP(A6669,bip!$A:$Z,3,0),"")</f>
      </c>
    </row>
    <row r="6670" spans="1:15" ht="13.2">
      <c r="A6670" t="s">
        <v>5684</v>
      </c>
      <c r="B6670" t="s">
        <v>5684</v>
      </c>
      <c r="C6670" t="s">
        <v>15155</v>
      </c>
      <c r="D6670" t="s">
        <v>39589</v>
      </c>
      <c r="E6670" t="s">
        <v>43920</v>
      </c>
      <c r="F6670">
        <v>1</v>
      </c>
      <c r="G6670">
        <v>250</v>
      </c>
      <c r="H6670" s="1">
        <v>677</v>
      </c>
      <c r="I6670" s="87"/>
      <c r="K6670" s="86" t="s">
        <v>17485</v>
      </c>
      <c r="L6670" s="86" t="s">
        <v>17486</v>
      </c>
      <c r="N6670">
        <f>IFERROR(VLOOKUP(A6670,bip!$A:$C,2,0),"")</f>
      </c>
      <c r="O6670">
        <f>IFERROR(VLOOKUP(A6670,bip!$A:$Z,3,0),"")</f>
      </c>
    </row>
    <row r="6671" spans="1:15" ht="13.2">
      <c r="A6671" t="s">
        <v>5685</v>
      </c>
      <c r="B6671" t="s">
        <v>5685</v>
      </c>
      <c r="C6671" t="s">
        <v>15155</v>
      </c>
      <c r="D6671" t="s">
        <v>39590</v>
      </c>
      <c r="E6671" t="s">
        <v>43921</v>
      </c>
      <c r="F6671">
        <v>1</v>
      </c>
      <c r="G6671">
        <v>25</v>
      </c>
      <c r="H6671" s="1">
        <v>758</v>
      </c>
      <c r="I6671" s="87"/>
      <c r="K6671" s="86" t="s">
        <v>17485</v>
      </c>
      <c r="L6671" s="86" t="s">
        <v>17486</v>
      </c>
      <c r="N6671">
        <f>IFERROR(VLOOKUP(A6671,bip!$A:$C,2,0),"")</f>
      </c>
      <c r="O6671">
        <f>IFERROR(VLOOKUP(A6671,bip!$A:$Z,3,0),"")</f>
      </c>
    </row>
    <row r="6672" spans="1:15" ht="13.2">
      <c r="A6672" t="s">
        <v>5686</v>
      </c>
      <c r="B6672" t="s">
        <v>5686</v>
      </c>
      <c r="C6672" t="s">
        <v>15155</v>
      </c>
      <c r="D6672" t="s">
        <v>39591</v>
      </c>
      <c r="E6672" t="s">
        <v>43922</v>
      </c>
      <c r="F6672">
        <v>1</v>
      </c>
      <c r="G6672">
        <v>175</v>
      </c>
      <c r="H6672" s="1">
        <v>1271</v>
      </c>
      <c r="I6672" s="87"/>
      <c r="K6672" s="86" t="s">
        <v>17485</v>
      </c>
      <c r="L6672" s="86" t="s">
        <v>17486</v>
      </c>
      <c r="N6672">
        <f>IFERROR(VLOOKUP(A6672,bip!$A:$C,2,0),"")</f>
      </c>
      <c r="O6672">
        <f>IFERROR(VLOOKUP(A6672,bip!$A:$Z,3,0),"")</f>
      </c>
    </row>
    <row r="6673" spans="1:15" ht="13.2">
      <c r="A6673" t="s">
        <v>5687</v>
      </c>
      <c r="B6673" t="s">
        <v>5687</v>
      </c>
      <c r="C6673" t="s">
        <v>15155</v>
      </c>
      <c r="D6673" t="s">
        <v>39592</v>
      </c>
      <c r="E6673" t="s">
        <v>43923</v>
      </c>
      <c r="F6673">
        <v>1</v>
      </c>
      <c r="G6673">
        <v>175</v>
      </c>
      <c r="H6673" s="1">
        <v>1218</v>
      </c>
      <c r="I6673" s="87"/>
      <c r="K6673" s="86" t="s">
        <v>17485</v>
      </c>
      <c r="L6673" s="86" t="s">
        <v>17486</v>
      </c>
      <c r="N6673">
        <f>IFERROR(VLOOKUP(A6673,bip!$A:$C,2,0),"")</f>
      </c>
      <c r="O6673">
        <f>IFERROR(VLOOKUP(A6673,bip!$A:$Z,3,0),"")</f>
      </c>
    </row>
    <row r="6674" spans="1:15" ht="13.2">
      <c r="A6674" t="s">
        <v>5688</v>
      </c>
      <c r="B6674" t="s">
        <v>5688</v>
      </c>
      <c r="C6674" t="s">
        <v>15155</v>
      </c>
      <c r="D6674" t="s">
        <v>39593</v>
      </c>
      <c r="E6674" t="s">
        <v>43924</v>
      </c>
      <c r="F6674">
        <v>1</v>
      </c>
      <c r="G6674">
        <v>25</v>
      </c>
      <c r="H6674" s="1">
        <v>1340</v>
      </c>
      <c r="I6674" s="87"/>
      <c r="K6674" s="86" t="s">
        <v>17485</v>
      </c>
      <c r="L6674" s="86" t="s">
        <v>17486</v>
      </c>
      <c r="N6674">
        <f>IFERROR(VLOOKUP(A6674,bip!$A:$C,2,0),"")</f>
      </c>
      <c r="O6674">
        <f>IFERROR(VLOOKUP(A6674,bip!$A:$Z,3,0),"")</f>
      </c>
    </row>
    <row r="6675" spans="1:15" ht="13.2">
      <c r="A6675" t="s">
        <v>5689</v>
      </c>
      <c r="B6675" t="s">
        <v>5689</v>
      </c>
      <c r="C6675" t="s">
        <v>15155</v>
      </c>
      <c r="D6675" t="s">
        <v>39594</v>
      </c>
      <c r="E6675" t="s">
        <v>43925</v>
      </c>
      <c r="F6675">
        <v>1</v>
      </c>
      <c r="G6675">
        <v>20</v>
      </c>
      <c r="H6675" s="1">
        <v>2513</v>
      </c>
      <c r="I6675" s="87"/>
      <c r="K6675" s="86" t="s">
        <v>17485</v>
      </c>
      <c r="L6675" s="86" t="s">
        <v>17486</v>
      </c>
      <c r="N6675">
        <f>IFERROR(VLOOKUP(A6675,bip!$A:$C,2,0),"")</f>
      </c>
      <c r="O6675">
        <f>IFERROR(VLOOKUP(A6675,bip!$A:$Z,3,0),"")</f>
      </c>
    </row>
    <row r="6676" spans="1:15" ht="13.2">
      <c r="A6676" t="s">
        <v>5690</v>
      </c>
      <c r="B6676" t="s">
        <v>5690</v>
      </c>
      <c r="C6676" t="s">
        <v>15155</v>
      </c>
      <c r="D6676" t="s">
        <v>39595</v>
      </c>
      <c r="E6676" t="s">
        <v>43926</v>
      </c>
      <c r="F6676">
        <v>1</v>
      </c>
      <c r="G6676">
        <v>64</v>
      </c>
      <c r="H6676" s="1">
        <v>2703</v>
      </c>
      <c r="I6676" s="87"/>
      <c r="K6676" s="86" t="s">
        <v>17485</v>
      </c>
      <c r="L6676" s="86" t="s">
        <v>17486</v>
      </c>
      <c r="N6676">
        <f>IFERROR(VLOOKUP(A6676,bip!$A:$C,2,0),"")</f>
      </c>
      <c r="O6676">
        <f>IFERROR(VLOOKUP(A6676,bip!$A:$Z,3,0),"")</f>
      </c>
    </row>
    <row r="6677" spans="1:15" ht="13.2">
      <c r="A6677" t="s">
        <v>5624</v>
      </c>
      <c r="B6677" t="s">
        <v>5624</v>
      </c>
      <c r="C6677" t="s">
        <v>15155</v>
      </c>
      <c r="D6677" t="s">
        <v>43927</v>
      </c>
      <c r="E6677" t="s">
        <v>20297</v>
      </c>
      <c r="F6677">
        <v>1</v>
      </c>
      <c r="G6677">
        <v>9</v>
      </c>
      <c r="H6677" s="1">
        <v>2898</v>
      </c>
      <c r="I6677" s="87"/>
      <c r="K6677" s="86" t="s">
        <v>17485</v>
      </c>
      <c r="L6677" s="86" t="s">
        <v>17486</v>
      </c>
      <c r="N6677">
        <f>IFERROR(VLOOKUP(A6677,bip!$A:$C,2,0),"")</f>
      </c>
      <c r="O6677">
        <f>IFERROR(VLOOKUP(A6677,bip!$A:$Z,3,0),"")</f>
      </c>
    </row>
    <row r="6678" spans="1:15" ht="13.2">
      <c r="A6678" t="s">
        <v>5630</v>
      </c>
      <c r="B6678" t="s">
        <v>5630</v>
      </c>
      <c r="C6678" t="s">
        <v>15155</v>
      </c>
      <c r="D6678" t="s">
        <v>43928</v>
      </c>
      <c r="E6678" t="s">
        <v>20303</v>
      </c>
      <c r="F6678">
        <v>1</v>
      </c>
      <c r="G6678">
        <v>4</v>
      </c>
      <c r="H6678" s="1">
        <v>7619</v>
      </c>
      <c r="I6678" s="87"/>
      <c r="K6678" s="86" t="s">
        <v>17485</v>
      </c>
      <c r="L6678" s="86" t="s">
        <v>17486</v>
      </c>
      <c r="N6678">
        <f>IFERROR(VLOOKUP(A6678,bip!$A:$C,2,0),"")</f>
      </c>
      <c r="O6678">
        <f>IFERROR(VLOOKUP(A6678,bip!$A:$Z,3,0),"")</f>
      </c>
    </row>
    <row r="6679" spans="1:15" ht="13.2">
      <c r="A6679" t="s">
        <v>5626</v>
      </c>
      <c r="B6679" t="s">
        <v>5626</v>
      </c>
      <c r="C6679" t="s">
        <v>15155</v>
      </c>
      <c r="D6679" t="s">
        <v>43929</v>
      </c>
      <c r="E6679" t="s">
        <v>20299</v>
      </c>
      <c r="F6679">
        <v>1</v>
      </c>
      <c r="G6679">
        <v>9</v>
      </c>
      <c r="H6679" s="1">
        <v>5017</v>
      </c>
      <c r="I6679" s="87"/>
      <c r="K6679" s="86" t="s">
        <v>17485</v>
      </c>
      <c r="L6679" s="86" t="s">
        <v>17486</v>
      </c>
      <c r="N6679">
        <f>IFERROR(VLOOKUP(A6679,bip!$A:$C,2,0),"")</f>
      </c>
      <c r="O6679">
        <f>IFERROR(VLOOKUP(A6679,bip!$A:$Z,3,0),"")</f>
      </c>
    </row>
    <row r="6680" spans="1:15" ht="13.2">
      <c r="A6680" t="s">
        <v>5625</v>
      </c>
      <c r="B6680" t="s">
        <v>5625</v>
      </c>
      <c r="C6680" t="s">
        <v>15155</v>
      </c>
      <c r="D6680" t="s">
        <v>43930</v>
      </c>
      <c r="E6680" t="s">
        <v>20298</v>
      </c>
      <c r="F6680">
        <v>1</v>
      </c>
      <c r="G6680">
        <v>9</v>
      </c>
      <c r="H6680" s="1">
        <v>4019</v>
      </c>
      <c r="I6680" s="87"/>
      <c r="K6680" s="86" t="s">
        <v>17485</v>
      </c>
      <c r="L6680" s="86" t="s">
        <v>17486</v>
      </c>
      <c r="N6680">
        <f>IFERROR(VLOOKUP(A6680,bip!$A:$C,2,0),"")</f>
      </c>
      <c r="O6680">
        <f>IFERROR(VLOOKUP(A6680,bip!$A:$Z,3,0),"")</f>
      </c>
    </row>
    <row r="6681" spans="1:15" ht="13.2">
      <c r="A6681" t="s">
        <v>5631</v>
      </c>
      <c r="B6681" t="s">
        <v>5631</v>
      </c>
      <c r="C6681" t="s">
        <v>15155</v>
      </c>
      <c r="D6681" t="s">
        <v>43931</v>
      </c>
      <c r="E6681" t="s">
        <v>20304</v>
      </c>
      <c r="F6681">
        <v>1</v>
      </c>
      <c r="G6681">
        <v>4</v>
      </c>
      <c r="H6681" s="1">
        <v>11103</v>
      </c>
      <c r="I6681" s="87"/>
      <c r="K6681" s="86" t="s">
        <v>17485</v>
      </c>
      <c r="L6681" s="86" t="s">
        <v>17486</v>
      </c>
      <c r="N6681">
        <f>IFERROR(VLOOKUP(A6681,bip!$A:$C,2,0),"")</f>
      </c>
      <c r="O6681">
        <f>IFERROR(VLOOKUP(A6681,bip!$A:$Z,3,0),"")</f>
      </c>
    </row>
    <row r="6682" spans="1:15" ht="13.2">
      <c r="A6682" t="s">
        <v>5632</v>
      </c>
      <c r="B6682" t="s">
        <v>5632</v>
      </c>
      <c r="C6682" t="s">
        <v>15155</v>
      </c>
      <c r="D6682" t="s">
        <v>43932</v>
      </c>
      <c r="E6682" t="s">
        <v>20305</v>
      </c>
      <c r="F6682">
        <v>1</v>
      </c>
      <c r="G6682">
        <v>4</v>
      </c>
      <c r="H6682" s="1">
        <v>12800</v>
      </c>
      <c r="I6682" s="87"/>
      <c r="K6682" s="86" t="s">
        <v>17485</v>
      </c>
      <c r="L6682" s="86" t="s">
        <v>17486</v>
      </c>
      <c r="N6682">
        <f>IFERROR(VLOOKUP(A6682,bip!$A:$C,2,0),"")</f>
      </c>
      <c r="O6682">
        <f>IFERROR(VLOOKUP(A6682,bip!$A:$Z,3,0),"")</f>
      </c>
    </row>
    <row r="6683" spans="1:15" ht="13.2">
      <c r="A6683" t="s">
        <v>5621</v>
      </c>
      <c r="B6683" t="s">
        <v>5621</v>
      </c>
      <c r="C6683" t="s">
        <v>15155</v>
      </c>
      <c r="D6683" t="s">
        <v>43933</v>
      </c>
      <c r="E6683" t="s">
        <v>20294</v>
      </c>
      <c r="F6683">
        <v>1</v>
      </c>
      <c r="G6683">
        <v>9</v>
      </c>
      <c r="H6683" s="1">
        <v>2208</v>
      </c>
      <c r="I6683" s="87"/>
      <c r="K6683" s="86" t="s">
        <v>17485</v>
      </c>
      <c r="L6683" s="86" t="s">
        <v>17486</v>
      </c>
      <c r="N6683">
        <f>IFERROR(VLOOKUP(A6683,bip!$A:$C,2,0),"")</f>
      </c>
      <c r="O6683">
        <f>IFERROR(VLOOKUP(A6683,bip!$A:$Z,3,0),"")</f>
      </c>
    </row>
    <row r="6684" spans="1:15" ht="13.2">
      <c r="A6684" t="s">
        <v>5628</v>
      </c>
      <c r="B6684" t="s">
        <v>5628</v>
      </c>
      <c r="C6684" t="s">
        <v>15155</v>
      </c>
      <c r="D6684" t="s">
        <v>43934</v>
      </c>
      <c r="E6684" t="s">
        <v>20301</v>
      </c>
      <c r="F6684">
        <v>1</v>
      </c>
      <c r="G6684">
        <v>4</v>
      </c>
      <c r="H6684" s="1">
        <v>6435</v>
      </c>
      <c r="I6684" s="87"/>
      <c r="K6684" s="86" t="s">
        <v>17485</v>
      </c>
      <c r="L6684" s="86" t="s">
        <v>17486</v>
      </c>
      <c r="N6684">
        <f>IFERROR(VLOOKUP(A6684,bip!$A:$C,2,0),"")</f>
      </c>
      <c r="O6684">
        <f>IFERROR(VLOOKUP(A6684,bip!$A:$Z,3,0),"")</f>
      </c>
    </row>
    <row r="6685" spans="1:15" ht="13.2">
      <c r="A6685" t="s">
        <v>5623</v>
      </c>
      <c r="B6685" t="s">
        <v>5623</v>
      </c>
      <c r="C6685" t="s">
        <v>15155</v>
      </c>
      <c r="D6685" t="s">
        <v>43935</v>
      </c>
      <c r="E6685" t="s">
        <v>20296</v>
      </c>
      <c r="F6685">
        <v>1</v>
      </c>
      <c r="G6685">
        <v>9</v>
      </c>
      <c r="H6685" s="1">
        <v>2535</v>
      </c>
      <c r="I6685" s="87"/>
      <c r="K6685" s="86" t="s">
        <v>17485</v>
      </c>
      <c r="L6685" s="86" t="s">
        <v>17486</v>
      </c>
      <c r="N6685">
        <f>IFERROR(VLOOKUP(A6685,bip!$A:$C,2,0),"")</f>
      </c>
      <c r="O6685">
        <f>IFERROR(VLOOKUP(A6685,bip!$A:$Z,3,0),"")</f>
      </c>
    </row>
    <row r="6686" spans="1:15" ht="13.2">
      <c r="A6686" t="s">
        <v>5629</v>
      </c>
      <c r="B6686" t="s">
        <v>5629</v>
      </c>
      <c r="C6686" t="s">
        <v>15155</v>
      </c>
      <c r="D6686" t="s">
        <v>43936</v>
      </c>
      <c r="E6686" t="s">
        <v>20302</v>
      </c>
      <c r="F6686">
        <v>1</v>
      </c>
      <c r="G6686">
        <v>4</v>
      </c>
      <c r="H6686" s="1">
        <v>6894</v>
      </c>
      <c r="I6686" s="87"/>
      <c r="K6686" s="86" t="s">
        <v>17485</v>
      </c>
      <c r="L6686" s="86" t="s">
        <v>17486</v>
      </c>
      <c r="N6686">
        <f>IFERROR(VLOOKUP(A6686,bip!$A:$C,2,0),"")</f>
      </c>
      <c r="O6686">
        <f>IFERROR(VLOOKUP(A6686,bip!$A:$Z,3,0),"")</f>
      </c>
    </row>
    <row r="6687" spans="1:15" ht="13.2">
      <c r="A6687" t="s">
        <v>5633</v>
      </c>
      <c r="B6687" t="s">
        <v>5633</v>
      </c>
      <c r="C6687" t="s">
        <v>15155</v>
      </c>
      <c r="D6687" t="s">
        <v>43937</v>
      </c>
      <c r="E6687" t="s">
        <v>20306</v>
      </c>
      <c r="F6687">
        <v>1</v>
      </c>
      <c r="G6687">
        <v>4</v>
      </c>
      <c r="H6687" s="1">
        <v>12969</v>
      </c>
      <c r="I6687" s="87"/>
      <c r="K6687" s="86" t="s">
        <v>17485</v>
      </c>
      <c r="L6687" s="86" t="s">
        <v>17486</v>
      </c>
      <c r="N6687">
        <f>IFERROR(VLOOKUP(A6687,bip!$A:$C,2,0),"")</f>
      </c>
      <c r="O6687">
        <f>IFERROR(VLOOKUP(A6687,bip!$A:$Z,3,0),"")</f>
      </c>
    </row>
    <row r="6688" spans="1:15" ht="13.2">
      <c r="A6688" t="s">
        <v>5620</v>
      </c>
      <c r="B6688" t="s">
        <v>5620</v>
      </c>
      <c r="C6688" t="s">
        <v>15155</v>
      </c>
      <c r="D6688" t="s">
        <v>43938</v>
      </c>
      <c r="E6688" t="s">
        <v>20293</v>
      </c>
      <c r="F6688">
        <v>1</v>
      </c>
      <c r="G6688">
        <v>16</v>
      </c>
      <c r="H6688" s="1">
        <v>1822</v>
      </c>
      <c r="I6688" s="87"/>
      <c r="K6688" s="86" t="s">
        <v>17485</v>
      </c>
      <c r="L6688" s="86" t="s">
        <v>17486</v>
      </c>
      <c r="N6688">
        <f>IFERROR(VLOOKUP(A6688,bip!$A:$C,2,0),"")</f>
      </c>
      <c r="O6688">
        <f>IFERROR(VLOOKUP(A6688,bip!$A:$Z,3,0),"")</f>
      </c>
    </row>
    <row r="6689" spans="1:15" ht="13.2">
      <c r="A6689" t="s">
        <v>5619</v>
      </c>
      <c r="B6689" t="s">
        <v>5619</v>
      </c>
      <c r="C6689" t="s">
        <v>15155</v>
      </c>
      <c r="D6689" t="s">
        <v>43939</v>
      </c>
      <c r="E6689" t="s">
        <v>20292</v>
      </c>
      <c r="F6689">
        <v>1</v>
      </c>
      <c r="G6689">
        <v>16</v>
      </c>
      <c r="H6689" s="1">
        <v>1371</v>
      </c>
      <c r="I6689" s="87"/>
      <c r="K6689" s="86" t="s">
        <v>17485</v>
      </c>
      <c r="L6689" s="86" t="s">
        <v>17486</v>
      </c>
      <c r="N6689">
        <f>IFERROR(VLOOKUP(A6689,bip!$A:$C,2,0),"")</f>
      </c>
      <c r="O6689">
        <f>IFERROR(VLOOKUP(A6689,bip!$A:$Z,3,0),"")</f>
      </c>
    </row>
    <row r="6690" spans="1:15" ht="13.2">
      <c r="A6690" t="s">
        <v>5622</v>
      </c>
      <c r="B6690" t="s">
        <v>5622</v>
      </c>
      <c r="C6690" t="s">
        <v>15155</v>
      </c>
      <c r="D6690" t="s">
        <v>43940</v>
      </c>
      <c r="E6690" t="s">
        <v>20295</v>
      </c>
      <c r="F6690">
        <v>1</v>
      </c>
      <c r="G6690">
        <v>9</v>
      </c>
      <c r="H6690" s="1">
        <v>2462</v>
      </c>
      <c r="I6690" s="87"/>
      <c r="K6690" s="86" t="s">
        <v>17485</v>
      </c>
      <c r="L6690" s="86" t="s">
        <v>17486</v>
      </c>
      <c r="N6690">
        <f>IFERROR(VLOOKUP(A6690,bip!$A:$C,2,0),"")</f>
      </c>
      <c r="O6690">
        <f>IFERROR(VLOOKUP(A6690,bip!$A:$Z,3,0),"")</f>
      </c>
    </row>
    <row r="6691" spans="1:15" ht="13.2">
      <c r="A6691" t="s">
        <v>5616</v>
      </c>
      <c r="B6691" t="s">
        <v>5616</v>
      </c>
      <c r="C6691" t="s">
        <v>15155</v>
      </c>
      <c r="D6691" t="s">
        <v>32376</v>
      </c>
      <c r="E6691" t="s">
        <v>43941</v>
      </c>
      <c r="F6691">
        <v>1</v>
      </c>
      <c r="G6691">
        <v>35</v>
      </c>
      <c r="H6691" s="1">
        <v>833</v>
      </c>
      <c r="I6691" s="87"/>
      <c r="K6691" s="86" t="s">
        <v>17485</v>
      </c>
      <c r="L6691" s="86" t="s">
        <v>17486</v>
      </c>
      <c r="N6691">
        <f>IFERROR(VLOOKUP(A6691,bip!$A:$C,2,0),"")</f>
      </c>
      <c r="O6691">
        <f>IFERROR(VLOOKUP(A6691,bip!$A:$Z,3,0),"")</f>
      </c>
    </row>
    <row r="6692" spans="1:15" ht="13.2">
      <c r="A6692" t="s">
        <v>5608</v>
      </c>
      <c r="B6692" t="s">
        <v>5608</v>
      </c>
      <c r="C6692" t="s">
        <v>15155</v>
      </c>
      <c r="D6692" t="s">
        <v>32378</v>
      </c>
      <c r="E6692" t="s">
        <v>43942</v>
      </c>
      <c r="F6692">
        <v>1</v>
      </c>
      <c r="G6692">
        <v>120</v>
      </c>
      <c r="H6692" s="1">
        <v>320</v>
      </c>
      <c r="I6692" s="87"/>
      <c r="K6692" s="86" t="s">
        <v>17485</v>
      </c>
      <c r="L6692" s="86" t="s">
        <v>17486</v>
      </c>
      <c r="N6692">
        <f>IFERROR(VLOOKUP(A6692,bip!$A:$C,2,0),"")</f>
      </c>
      <c r="O6692">
        <f>IFERROR(VLOOKUP(A6692,bip!$A:$Z,3,0),"")</f>
      </c>
    </row>
    <row r="6693" spans="1:15" ht="13.2">
      <c r="A6693" t="s">
        <v>5604</v>
      </c>
      <c r="B6693" t="s">
        <v>5604</v>
      </c>
      <c r="C6693" t="s">
        <v>15155</v>
      </c>
      <c r="D6693" t="s">
        <v>32380</v>
      </c>
      <c r="E6693" t="s">
        <v>43943</v>
      </c>
      <c r="F6693">
        <v>1</v>
      </c>
      <c r="G6693">
        <v>35</v>
      </c>
      <c r="H6693" s="1">
        <v>217</v>
      </c>
      <c r="I6693" s="87"/>
      <c r="K6693" s="86" t="s">
        <v>17485</v>
      </c>
      <c r="L6693" s="86" t="s">
        <v>17486</v>
      </c>
      <c r="N6693">
        <f>IFERROR(VLOOKUP(A6693,bip!$A:$C,2,0),"")</f>
      </c>
      <c r="O6693">
        <f>IFERROR(VLOOKUP(A6693,bip!$A:$Z,3,0),"")</f>
      </c>
    </row>
    <row r="6694" spans="1:15" ht="13.2">
      <c r="A6694" t="s">
        <v>5611</v>
      </c>
      <c r="B6694" t="s">
        <v>5611</v>
      </c>
      <c r="C6694" t="s">
        <v>15155</v>
      </c>
      <c r="D6694" t="s">
        <v>32385</v>
      </c>
      <c r="E6694" t="s">
        <v>43944</v>
      </c>
      <c r="F6694">
        <v>1</v>
      </c>
      <c r="G6694">
        <v>35</v>
      </c>
      <c r="H6694" s="1">
        <v>465</v>
      </c>
      <c r="I6694" s="87"/>
      <c r="K6694" s="86" t="s">
        <v>17485</v>
      </c>
      <c r="L6694" s="86" t="s">
        <v>17486</v>
      </c>
      <c r="N6694">
        <f>IFERROR(VLOOKUP(A6694,bip!$A:$C,2,0),"")</f>
      </c>
      <c r="O6694">
        <f>IFERROR(VLOOKUP(A6694,bip!$A:$Z,3,0),"")</f>
      </c>
    </row>
    <row r="6695" spans="1:15" ht="13.2">
      <c r="A6695" t="s">
        <v>5613</v>
      </c>
      <c r="B6695" t="s">
        <v>5613</v>
      </c>
      <c r="C6695" t="s">
        <v>15155</v>
      </c>
      <c r="D6695" t="s">
        <v>32393</v>
      </c>
      <c r="E6695" t="s">
        <v>43945</v>
      </c>
      <c r="F6695">
        <v>1</v>
      </c>
      <c r="G6695">
        <v>35</v>
      </c>
      <c r="H6695" s="1">
        <v>580</v>
      </c>
      <c r="I6695" s="87"/>
      <c r="K6695" s="86" t="s">
        <v>17485</v>
      </c>
      <c r="L6695" s="86" t="s">
        <v>17486</v>
      </c>
      <c r="N6695">
        <f>IFERROR(VLOOKUP(A6695,bip!$A:$C,2,0),"")</f>
      </c>
      <c r="O6695">
        <f>IFERROR(VLOOKUP(A6695,bip!$A:$Z,3,0),"")</f>
      </c>
    </row>
    <row r="6696" spans="1:15" ht="13.2">
      <c r="A6696" t="s">
        <v>5615</v>
      </c>
      <c r="B6696" t="s">
        <v>5615</v>
      </c>
      <c r="C6696" t="s">
        <v>15155</v>
      </c>
      <c r="D6696" t="s">
        <v>32398</v>
      </c>
      <c r="E6696" t="s">
        <v>43946</v>
      </c>
      <c r="F6696">
        <v>1</v>
      </c>
      <c r="G6696">
        <v>35</v>
      </c>
      <c r="H6696" s="1">
        <v>730</v>
      </c>
      <c r="I6696" s="87"/>
      <c r="K6696" s="86" t="s">
        <v>17485</v>
      </c>
      <c r="L6696" s="86" t="s">
        <v>17486</v>
      </c>
      <c r="N6696">
        <f>IFERROR(VLOOKUP(A6696,bip!$A:$C,2,0),"")</f>
      </c>
      <c r="O6696">
        <f>IFERROR(VLOOKUP(A6696,bip!$A:$Z,3,0),"")</f>
      </c>
    </row>
    <row r="6697" spans="1:15" ht="13.2">
      <c r="A6697" t="s">
        <v>5606</v>
      </c>
      <c r="B6697" t="s">
        <v>5606</v>
      </c>
      <c r="C6697" t="s">
        <v>15155</v>
      </c>
      <c r="D6697" t="s">
        <v>32416</v>
      </c>
      <c r="E6697" t="s">
        <v>43947</v>
      </c>
      <c r="F6697">
        <v>1</v>
      </c>
      <c r="G6697">
        <v>35</v>
      </c>
      <c r="H6697" s="1">
        <v>277</v>
      </c>
      <c r="I6697" s="87"/>
      <c r="K6697" s="86" t="s">
        <v>17485</v>
      </c>
      <c r="L6697" s="86" t="s">
        <v>17486</v>
      </c>
      <c r="N6697">
        <f>IFERROR(VLOOKUP(A6697,bip!$A:$C,2,0),"")</f>
      </c>
      <c r="O6697">
        <f>IFERROR(VLOOKUP(A6697,bip!$A:$Z,3,0),"")</f>
      </c>
    </row>
    <row r="6698" spans="1:15" ht="13.2">
      <c r="A6698" t="s">
        <v>5612</v>
      </c>
      <c r="B6698" t="s">
        <v>5612</v>
      </c>
      <c r="C6698" t="s">
        <v>15155</v>
      </c>
      <c r="D6698" t="s">
        <v>32420</v>
      </c>
      <c r="E6698" t="s">
        <v>43948</v>
      </c>
      <c r="F6698">
        <v>1</v>
      </c>
      <c r="G6698">
        <v>35</v>
      </c>
      <c r="H6698" s="1">
        <v>530</v>
      </c>
      <c r="I6698" s="87"/>
      <c r="K6698" s="86" t="s">
        <v>17485</v>
      </c>
      <c r="L6698" s="86" t="s">
        <v>17486</v>
      </c>
      <c r="N6698">
        <f>IFERROR(VLOOKUP(A6698,bip!$A:$C,2,0),"")</f>
      </c>
      <c r="O6698">
        <f>IFERROR(VLOOKUP(A6698,bip!$A:$Z,3,0),"")</f>
      </c>
    </row>
    <row r="6699" spans="1:15" ht="13.2">
      <c r="A6699" t="s">
        <v>5610</v>
      </c>
      <c r="B6699" t="s">
        <v>5610</v>
      </c>
      <c r="C6699" t="s">
        <v>15155</v>
      </c>
      <c r="D6699" t="s">
        <v>32426</v>
      </c>
      <c r="E6699" t="s">
        <v>43949</v>
      </c>
      <c r="F6699">
        <v>1</v>
      </c>
      <c r="G6699">
        <v>35</v>
      </c>
      <c r="H6699" s="1">
        <v>440</v>
      </c>
      <c r="I6699" s="87"/>
      <c r="K6699" s="86" t="s">
        <v>17485</v>
      </c>
      <c r="L6699" s="86" t="s">
        <v>17486</v>
      </c>
      <c r="N6699">
        <f>IFERROR(VLOOKUP(A6699,bip!$A:$C,2,0),"")</f>
      </c>
      <c r="O6699">
        <f>IFERROR(VLOOKUP(A6699,bip!$A:$Z,3,0),"")</f>
      </c>
    </row>
    <row r="6700" spans="1:15" ht="13.2">
      <c r="A6700" t="s">
        <v>5605</v>
      </c>
      <c r="B6700" t="s">
        <v>5605</v>
      </c>
      <c r="C6700" t="s">
        <v>15155</v>
      </c>
      <c r="D6700" t="s">
        <v>32427</v>
      </c>
      <c r="E6700" t="s">
        <v>43950</v>
      </c>
      <c r="F6700">
        <v>1</v>
      </c>
      <c r="G6700">
        <v>35</v>
      </c>
      <c r="H6700" s="1">
        <v>247</v>
      </c>
      <c r="I6700" s="87"/>
      <c r="K6700" s="86" t="s">
        <v>17485</v>
      </c>
      <c r="L6700" s="86" t="s">
        <v>17486</v>
      </c>
      <c r="N6700">
        <f>IFERROR(VLOOKUP(A6700,bip!$A:$C,2,0),"")</f>
      </c>
      <c r="O6700">
        <f>IFERROR(VLOOKUP(A6700,bip!$A:$Z,3,0),"")</f>
      </c>
    </row>
    <row r="6701" spans="1:15" ht="13.2">
      <c r="A6701" t="s">
        <v>5614</v>
      </c>
      <c r="B6701" t="s">
        <v>5614</v>
      </c>
      <c r="C6701" t="s">
        <v>15155</v>
      </c>
      <c r="D6701" t="s">
        <v>32434</v>
      </c>
      <c r="E6701" t="s">
        <v>43951</v>
      </c>
      <c r="F6701">
        <v>1</v>
      </c>
      <c r="G6701">
        <v>35</v>
      </c>
      <c r="H6701" s="1">
        <v>658</v>
      </c>
      <c r="I6701" s="87"/>
      <c r="K6701" s="86" t="s">
        <v>17485</v>
      </c>
      <c r="L6701" s="86" t="s">
        <v>17486</v>
      </c>
      <c r="N6701">
        <f>IFERROR(VLOOKUP(A6701,bip!$A:$C,2,0),"")</f>
      </c>
      <c r="O6701">
        <f>IFERROR(VLOOKUP(A6701,bip!$A:$Z,3,0),"")</f>
      </c>
    </row>
    <row r="6702" spans="1:15" ht="13.2">
      <c r="A6702" t="s">
        <v>5607</v>
      </c>
      <c r="B6702" t="s">
        <v>5607</v>
      </c>
      <c r="C6702" t="s">
        <v>15155</v>
      </c>
      <c r="D6702" t="s">
        <v>32435</v>
      </c>
      <c r="E6702" t="s">
        <v>43952</v>
      </c>
      <c r="F6702">
        <v>1</v>
      </c>
      <c r="G6702">
        <v>35</v>
      </c>
      <c r="H6702" s="1">
        <v>296</v>
      </c>
      <c r="I6702" s="87"/>
      <c r="K6702" s="86" t="s">
        <v>17485</v>
      </c>
      <c r="L6702" s="86" t="s">
        <v>17486</v>
      </c>
      <c r="N6702">
        <f>IFERROR(VLOOKUP(A6702,bip!$A:$C,2,0),"")</f>
      </c>
      <c r="O6702">
        <f>IFERROR(VLOOKUP(A6702,bip!$A:$Z,3,0),"")</f>
      </c>
    </row>
    <row r="6703" spans="1:15" ht="13.2">
      <c r="A6703" t="s">
        <v>5609</v>
      </c>
      <c r="B6703" t="s">
        <v>5609</v>
      </c>
      <c r="C6703" t="s">
        <v>15155</v>
      </c>
      <c r="D6703" t="s">
        <v>32442</v>
      </c>
      <c r="E6703" t="s">
        <v>43953</v>
      </c>
      <c r="F6703">
        <v>1</v>
      </c>
      <c r="G6703">
        <v>35</v>
      </c>
      <c r="H6703" s="1">
        <v>381</v>
      </c>
      <c r="I6703" s="87"/>
      <c r="K6703" s="86" t="s">
        <v>17485</v>
      </c>
      <c r="L6703" s="86" t="s">
        <v>17486</v>
      </c>
      <c r="N6703">
        <f>IFERROR(VLOOKUP(A6703,bip!$A:$C,2,0),"")</f>
      </c>
      <c r="O6703">
        <f>IFERROR(VLOOKUP(A6703,bip!$A:$Z,3,0),"")</f>
      </c>
    </row>
    <row r="6704" spans="1:15" ht="13.2">
      <c r="A6704" t="s">
        <v>39086</v>
      </c>
      <c r="B6704" t="s">
        <v>39086</v>
      </c>
      <c r="C6704" t="s">
        <v>15155</v>
      </c>
      <c r="D6704" t="s">
        <v>39087</v>
      </c>
      <c r="E6704" t="s">
        <v>39088</v>
      </c>
      <c r="F6704">
        <v>1</v>
      </c>
      <c r="G6704">
        <v>12</v>
      </c>
      <c r="H6704" s="1">
        <v>1360</v>
      </c>
      <c r="I6704" s="87"/>
      <c r="K6704" s="86" t="s">
        <v>17485</v>
      </c>
      <c r="L6704" s="86" t="s">
        <v>17486</v>
      </c>
      <c r="M6704" s="86" t="s">
        <v>17487</v>
      </c>
      <c r="N6704">
        <f>IFERROR(VLOOKUP(A6704,bip!$A:$C,2,0),"")</f>
      </c>
      <c r="O6704">
        <f>IFERROR(VLOOKUP(A6704,bip!$A:$Z,3,0),"")</f>
      </c>
    </row>
    <row r="6705" spans="1:15" ht="13.2">
      <c r="A6705" t="s">
        <v>5691</v>
      </c>
      <c r="B6705" t="s">
        <v>5691</v>
      </c>
      <c r="C6705" t="s">
        <v>15155</v>
      </c>
      <c r="D6705" t="s">
        <v>39596</v>
      </c>
      <c r="E6705" t="s">
        <v>29322</v>
      </c>
      <c r="F6705">
        <v>1</v>
      </c>
      <c r="G6705">
        <v>50</v>
      </c>
      <c r="H6705" s="1">
        <v>137</v>
      </c>
      <c r="I6705" s="87"/>
      <c r="K6705" s="86" t="s">
        <v>17485</v>
      </c>
      <c r="L6705" s="86" t="s">
        <v>17486</v>
      </c>
      <c r="N6705">
        <f>IFERROR(VLOOKUP(A6705,bip!$A:$C,2,0),"")</f>
      </c>
      <c r="O6705">
        <f>IFERROR(VLOOKUP(A6705,bip!$A:$Z,3,0),"")</f>
      </c>
    </row>
    <row r="6706" spans="1:15" ht="13.2">
      <c r="A6706" t="s">
        <v>5692</v>
      </c>
      <c r="B6706" t="s">
        <v>5692</v>
      </c>
      <c r="C6706" t="s">
        <v>15155</v>
      </c>
      <c r="D6706" t="s">
        <v>32604</v>
      </c>
      <c r="E6706" t="s">
        <v>29323</v>
      </c>
      <c r="F6706">
        <v>1</v>
      </c>
      <c r="G6706">
        <v>100</v>
      </c>
      <c r="H6706" s="1">
        <v>137</v>
      </c>
      <c r="I6706" s="87"/>
      <c r="K6706" s="86" t="s">
        <v>17485</v>
      </c>
      <c r="L6706" s="86" t="s">
        <v>17486</v>
      </c>
      <c r="N6706">
        <f>IFERROR(VLOOKUP(A6706,bip!$A:$C,2,0),"")</f>
      </c>
      <c r="O6706">
        <f>IFERROR(VLOOKUP(A6706,bip!$A:$Z,3,0),"")</f>
      </c>
    </row>
    <row r="6707" spans="1:15" ht="13.2">
      <c r="A6707" t="s">
        <v>5693</v>
      </c>
      <c r="B6707" t="s">
        <v>5693</v>
      </c>
      <c r="C6707" t="s">
        <v>15155</v>
      </c>
      <c r="D6707" t="s">
        <v>32605</v>
      </c>
      <c r="E6707" t="s">
        <v>29324</v>
      </c>
      <c r="F6707">
        <v>1</v>
      </c>
      <c r="G6707">
        <v>100</v>
      </c>
      <c r="H6707" s="1">
        <v>137</v>
      </c>
      <c r="I6707" s="87"/>
      <c r="K6707" s="86" t="s">
        <v>17485</v>
      </c>
      <c r="L6707" s="86" t="s">
        <v>17486</v>
      </c>
      <c r="N6707">
        <f>IFERROR(VLOOKUP(A6707,bip!$A:$C,2,0),"")</f>
      </c>
      <c r="O6707">
        <f>IFERROR(VLOOKUP(A6707,bip!$A:$Z,3,0),"")</f>
      </c>
    </row>
    <row r="6708" spans="1:15" ht="13.2">
      <c r="A6708" t="s">
        <v>5694</v>
      </c>
      <c r="B6708" t="s">
        <v>5694</v>
      </c>
      <c r="C6708" t="s">
        <v>15155</v>
      </c>
      <c r="D6708" t="s">
        <v>39597</v>
      </c>
      <c r="E6708" t="s">
        <v>29325</v>
      </c>
      <c r="F6708">
        <v>1</v>
      </c>
      <c r="G6708">
        <v>170</v>
      </c>
      <c r="H6708" s="1">
        <v>137</v>
      </c>
      <c r="I6708" s="87"/>
      <c r="K6708" s="86" t="s">
        <v>17485</v>
      </c>
      <c r="L6708" s="86" t="s">
        <v>17486</v>
      </c>
      <c r="N6708">
        <f>IFERROR(VLOOKUP(A6708,bip!$A:$C,2,0),"")</f>
      </c>
      <c r="O6708">
        <f>IFERROR(VLOOKUP(A6708,bip!$A:$Z,3,0),"")</f>
      </c>
    </row>
    <row r="6709" spans="1:15" ht="13.2">
      <c r="A6709" t="s">
        <v>5695</v>
      </c>
      <c r="B6709" t="s">
        <v>5695</v>
      </c>
      <c r="C6709" t="s">
        <v>15155</v>
      </c>
      <c r="D6709" t="s">
        <v>39598</v>
      </c>
      <c r="E6709" t="s">
        <v>29326</v>
      </c>
      <c r="F6709">
        <v>1</v>
      </c>
      <c r="G6709">
        <v>130</v>
      </c>
      <c r="H6709" s="1">
        <v>231</v>
      </c>
      <c r="I6709" s="87"/>
      <c r="K6709" s="86" t="s">
        <v>17485</v>
      </c>
      <c r="L6709" s="86" t="s">
        <v>17486</v>
      </c>
      <c r="N6709">
        <f>IFERROR(VLOOKUP(A6709,bip!$A:$C,2,0),"")</f>
      </c>
      <c r="O6709">
        <f>IFERROR(VLOOKUP(A6709,bip!$A:$Z,3,0),"")</f>
      </c>
    </row>
    <row r="6710" spans="1:15" ht="13.2">
      <c r="A6710" t="s">
        <v>5696</v>
      </c>
      <c r="B6710" t="s">
        <v>5696</v>
      </c>
      <c r="C6710" t="s">
        <v>15155</v>
      </c>
      <c r="D6710" t="s">
        <v>39599</v>
      </c>
      <c r="E6710" t="s">
        <v>29327</v>
      </c>
      <c r="F6710">
        <v>1</v>
      </c>
      <c r="G6710">
        <v>100</v>
      </c>
      <c r="H6710" s="1">
        <v>352</v>
      </c>
      <c r="I6710" s="87"/>
      <c r="K6710" s="86" t="s">
        <v>17485</v>
      </c>
      <c r="L6710" s="86" t="s">
        <v>17486</v>
      </c>
      <c r="N6710">
        <f>IFERROR(VLOOKUP(A6710,bip!$A:$C,2,0),"")</f>
      </c>
      <c r="O6710">
        <f>IFERROR(VLOOKUP(A6710,bip!$A:$Z,3,0),"")</f>
      </c>
    </row>
    <row r="6711" spans="1:15" ht="13.2">
      <c r="A6711" t="s">
        <v>5697</v>
      </c>
      <c r="B6711" t="s">
        <v>5697</v>
      </c>
      <c r="C6711" t="s">
        <v>15155</v>
      </c>
      <c r="D6711" t="s">
        <v>39600</v>
      </c>
      <c r="E6711" t="s">
        <v>29328</v>
      </c>
      <c r="F6711">
        <v>1</v>
      </c>
      <c r="G6711">
        <v>50</v>
      </c>
      <c r="H6711" s="1">
        <v>567</v>
      </c>
      <c r="I6711" s="87"/>
      <c r="K6711" s="86" t="s">
        <v>17485</v>
      </c>
      <c r="L6711" s="86" t="s">
        <v>17486</v>
      </c>
      <c r="N6711">
        <f>IFERROR(VLOOKUP(A6711,bip!$A:$C,2,0),"")</f>
      </c>
      <c r="O6711">
        <f>IFERROR(VLOOKUP(A6711,bip!$A:$Z,3,0),"")</f>
      </c>
    </row>
    <row r="6712" spans="1:15" ht="13.2">
      <c r="A6712" t="s">
        <v>5698</v>
      </c>
      <c r="B6712" t="s">
        <v>5698</v>
      </c>
      <c r="C6712" t="s">
        <v>15155</v>
      </c>
      <c r="D6712" t="s">
        <v>39601</v>
      </c>
      <c r="E6712" t="s">
        <v>29329</v>
      </c>
      <c r="F6712">
        <v>1</v>
      </c>
      <c r="G6712">
        <v>50</v>
      </c>
      <c r="H6712" s="1">
        <v>825</v>
      </c>
      <c r="I6712" s="87"/>
      <c r="K6712" s="86" t="s">
        <v>17485</v>
      </c>
      <c r="L6712" s="86" t="s">
        <v>17486</v>
      </c>
      <c r="N6712">
        <f>IFERROR(VLOOKUP(A6712,bip!$A:$C,2,0),"")</f>
      </c>
      <c r="O6712">
        <f>IFERROR(VLOOKUP(A6712,bip!$A:$Z,3,0),"")</f>
      </c>
    </row>
    <row r="6713" spans="1:15" ht="13.2">
      <c r="A6713" t="s">
        <v>5618</v>
      </c>
      <c r="B6713" t="s">
        <v>5618</v>
      </c>
      <c r="C6713" t="s">
        <v>15155</v>
      </c>
      <c r="D6713" t="s">
        <v>39602</v>
      </c>
      <c r="E6713" t="s">
        <v>39603</v>
      </c>
      <c r="F6713">
        <v>1</v>
      </c>
      <c r="G6713">
        <v>1</v>
      </c>
      <c r="H6713" s="1">
        <v>24628</v>
      </c>
      <c r="I6713" s="87"/>
      <c r="K6713" s="86" t="s">
        <v>17485</v>
      </c>
      <c r="L6713" s="86" t="s">
        <v>17486</v>
      </c>
      <c r="N6713">
        <f>IFERROR(VLOOKUP(A6713,bip!$A:$C,2,0),"")</f>
      </c>
      <c r="O6713">
        <f>IFERROR(VLOOKUP(A6713,bip!$A:$Z,3,0),"")</f>
      </c>
    </row>
    <row r="6714" spans="1:15" ht="13.2">
      <c r="A6714" t="s">
        <v>5617</v>
      </c>
      <c r="B6714" t="s">
        <v>5617</v>
      </c>
      <c r="C6714" t="s">
        <v>15155</v>
      </c>
      <c r="D6714" t="s">
        <v>39604</v>
      </c>
      <c r="E6714" t="s">
        <v>34015</v>
      </c>
      <c r="F6714">
        <v>1</v>
      </c>
      <c r="G6714">
        <v>1</v>
      </c>
      <c r="H6714" s="1">
        <v>82512</v>
      </c>
      <c r="I6714" s="87"/>
      <c r="K6714" s="86" t="s">
        <v>17485</v>
      </c>
      <c r="L6714" s="86" t="s">
        <v>17486</v>
      </c>
      <c r="N6714">
        <f>IFERROR(VLOOKUP(A6714,bip!$A:$C,2,0),"")</f>
      </c>
      <c r="O6714">
        <f>IFERROR(VLOOKUP(A6714,bip!$A:$Z,3,0),"")</f>
      </c>
    </row>
    <row r="6715" spans="1:15" ht="13.2">
      <c r="A6715" t="s">
        <v>5423</v>
      </c>
      <c r="B6715" t="s">
        <v>5423</v>
      </c>
      <c r="C6715" t="s">
        <v>15155</v>
      </c>
      <c r="D6715" t="s">
        <v>39605</v>
      </c>
      <c r="E6715" t="s">
        <v>21077</v>
      </c>
      <c r="F6715">
        <v>1</v>
      </c>
      <c r="G6715">
        <v>1</v>
      </c>
      <c r="H6715" s="1">
        <v>82626</v>
      </c>
      <c r="I6715" s="87"/>
      <c r="K6715" s="86" t="s">
        <v>17485</v>
      </c>
      <c r="L6715" s="86" t="s">
        <v>17486</v>
      </c>
      <c r="N6715">
        <f>IFERROR(VLOOKUP(A6715,bip!$A:$C,2,0),"")</f>
      </c>
      <c r="O6715">
        <f>IFERROR(VLOOKUP(A6715,bip!$A:$Z,3,0),"")</f>
      </c>
    </row>
    <row r="6716" spans="1:15" ht="13.2">
      <c r="A6716" t="s">
        <v>5683</v>
      </c>
      <c r="B6716" t="s">
        <v>5683</v>
      </c>
      <c r="C6716" t="s">
        <v>15155</v>
      </c>
      <c r="D6716" t="s">
        <v>39606</v>
      </c>
      <c r="E6716" t="s">
        <v>34016</v>
      </c>
      <c r="F6716">
        <v>1</v>
      </c>
      <c r="G6716">
        <v>1</v>
      </c>
      <c r="H6716" s="1">
        <v>44612</v>
      </c>
      <c r="I6716" s="87"/>
      <c r="K6716" s="86" t="s">
        <v>17485</v>
      </c>
      <c r="L6716" s="86" t="s">
        <v>17486</v>
      </c>
      <c r="N6716">
        <f>IFERROR(VLOOKUP(A6716,bip!$A:$C,2,0),"")</f>
      </c>
      <c r="O6716">
        <f>IFERROR(VLOOKUP(A6716,bip!$A:$Z,3,0),"")</f>
      </c>
    </row>
    <row r="6717" spans="1:15" ht="13.2">
      <c r="A6717" t="s">
        <v>5918</v>
      </c>
      <c r="B6717" t="s">
        <v>5918</v>
      </c>
      <c r="C6717" t="s">
        <v>15155</v>
      </c>
      <c r="D6717" t="s">
        <v>32606</v>
      </c>
      <c r="E6717" t="s">
        <v>44526</v>
      </c>
      <c r="F6717">
        <v>1</v>
      </c>
      <c r="G6717">
        <v>12</v>
      </c>
      <c r="H6717" s="1">
        <v>265</v>
      </c>
      <c r="I6717" s="87"/>
      <c r="K6717" s="86" t="s">
        <v>17485</v>
      </c>
      <c r="L6717" s="86" t="s">
        <v>17486</v>
      </c>
      <c r="N6717">
        <f>IFERROR(VLOOKUP(A6717,bip!$A:$C,2,0),"")</f>
      </c>
      <c r="O6717">
        <f>IFERROR(VLOOKUP(A6717,bip!$A:$Z,3,0),"")</f>
      </c>
    </row>
    <row r="6718" spans="1:15" ht="13.2">
      <c r="A6718" t="s">
        <v>5836</v>
      </c>
      <c r="B6718" t="s">
        <v>5836</v>
      </c>
      <c r="C6718" t="s">
        <v>15155</v>
      </c>
      <c r="D6718" t="s">
        <v>42191</v>
      </c>
      <c r="E6718" t="s">
        <v>42192</v>
      </c>
      <c r="F6718">
        <v>1</v>
      </c>
      <c r="G6718">
        <v>150</v>
      </c>
      <c r="H6718" s="1">
        <v>179</v>
      </c>
      <c r="I6718" s="87"/>
      <c r="K6718" s="86" t="s">
        <v>17485</v>
      </c>
      <c r="L6718" s="86" t="s">
        <v>17486</v>
      </c>
      <c r="N6718">
        <f>IFERROR(VLOOKUP(A6718,bip!$A:$C,2,0),"")</f>
      </c>
      <c r="O6718">
        <f>IFERROR(VLOOKUP(A6718,bip!$A:$Z,3,0),"")</f>
      </c>
    </row>
    <row r="6719" spans="1:15" ht="13.2">
      <c r="A6719" t="s">
        <v>5837</v>
      </c>
      <c r="B6719" t="s">
        <v>5837</v>
      </c>
      <c r="C6719" t="s">
        <v>15155</v>
      </c>
      <c r="D6719" t="s">
        <v>16364</v>
      </c>
      <c r="E6719" t="s">
        <v>29340</v>
      </c>
      <c r="F6719">
        <v>1</v>
      </c>
      <c r="G6719">
        <v>25</v>
      </c>
      <c r="H6719" s="1">
        <v>275</v>
      </c>
      <c r="I6719" s="87"/>
      <c r="K6719" s="86" t="s">
        <v>17485</v>
      </c>
      <c r="L6719" s="86" t="s">
        <v>17486</v>
      </c>
      <c r="N6719">
        <f>IFERROR(VLOOKUP(A6719,bip!$A:$C,2,0),"")</f>
      </c>
      <c r="O6719">
        <f>IFERROR(VLOOKUP(A6719,bip!$A:$Z,3,0),"")</f>
      </c>
    </row>
    <row r="6720" spans="1:15" ht="13.2">
      <c r="A6720" t="s">
        <v>5838</v>
      </c>
      <c r="B6720" t="s">
        <v>5838</v>
      </c>
      <c r="C6720" t="s">
        <v>15155</v>
      </c>
      <c r="D6720" t="s">
        <v>16365</v>
      </c>
      <c r="E6720" t="s">
        <v>29341</v>
      </c>
      <c r="F6720">
        <v>1</v>
      </c>
      <c r="G6720">
        <v>25</v>
      </c>
      <c r="H6720" s="1">
        <v>606</v>
      </c>
      <c r="I6720" s="87"/>
      <c r="K6720" s="86" t="s">
        <v>17485</v>
      </c>
      <c r="L6720" s="86" t="s">
        <v>17486</v>
      </c>
      <c r="N6720">
        <f>IFERROR(VLOOKUP(A6720,bip!$A:$C,2,0),"")</f>
      </c>
      <c r="O6720">
        <f>IFERROR(VLOOKUP(A6720,bip!$A:$Z,3,0),"")</f>
      </c>
    </row>
    <row r="6721" spans="1:15" ht="13.2">
      <c r="A6721" t="s">
        <v>28630</v>
      </c>
      <c r="B6721" t="s">
        <v>28630</v>
      </c>
      <c r="C6721" t="s">
        <v>15155</v>
      </c>
      <c r="D6721" t="s">
        <v>32609</v>
      </c>
      <c r="E6721" t="s">
        <v>39607</v>
      </c>
      <c r="F6721">
        <v>1</v>
      </c>
      <c r="G6721">
        <v>64</v>
      </c>
      <c r="H6721" s="1">
        <v>91</v>
      </c>
      <c r="I6721" s="87"/>
      <c r="K6721" s="86" t="s">
        <v>17485</v>
      </c>
      <c r="L6721" s="86" t="s">
        <v>17486</v>
      </c>
      <c r="N6721">
        <f>IFERROR(VLOOKUP(A6721,bip!$A:$C,2,0),"")</f>
      </c>
      <c r="O6721">
        <f>IFERROR(VLOOKUP(A6721,bip!$A:$Z,3,0),"")</f>
      </c>
    </row>
    <row r="6722" spans="1:15" ht="13.2">
      <c r="A6722" t="s">
        <v>30657</v>
      </c>
      <c r="B6722" t="s">
        <v>30657</v>
      </c>
      <c r="C6722" t="s">
        <v>15155</v>
      </c>
      <c r="D6722" t="s">
        <v>32610</v>
      </c>
      <c r="E6722" t="s">
        <v>26131</v>
      </c>
      <c r="F6722">
        <v>1</v>
      </c>
      <c r="G6722">
        <v>64</v>
      </c>
      <c r="H6722" s="1">
        <v>91</v>
      </c>
      <c r="I6722" s="87"/>
      <c r="K6722" s="86" t="s">
        <v>17485</v>
      </c>
      <c r="L6722" s="86" t="s">
        <v>17486</v>
      </c>
      <c r="N6722">
        <f>IFERROR(VLOOKUP(A6722,bip!$A:$C,2,0),"")</f>
      </c>
      <c r="O6722">
        <f>IFERROR(VLOOKUP(A6722,bip!$A:$Z,3,0),"")</f>
      </c>
    </row>
    <row r="6723" spans="1:15" ht="13.2">
      <c r="A6723" t="s">
        <v>28642</v>
      </c>
      <c r="B6723" t="s">
        <v>28642</v>
      </c>
      <c r="C6723" t="s">
        <v>15155</v>
      </c>
      <c r="D6723" t="s">
        <v>32611</v>
      </c>
      <c r="E6723" t="s">
        <v>26133</v>
      </c>
      <c r="F6723">
        <v>1</v>
      </c>
      <c r="G6723">
        <v>24</v>
      </c>
      <c r="H6723" s="1">
        <v>209</v>
      </c>
      <c r="I6723" s="87"/>
      <c r="K6723" s="86" t="s">
        <v>17485</v>
      </c>
      <c r="L6723" s="86" t="s">
        <v>17486</v>
      </c>
      <c r="N6723">
        <f>IFERROR(VLOOKUP(A6723,bip!$A:$C,2,0),"")</f>
      </c>
      <c r="O6723">
        <f>IFERROR(VLOOKUP(A6723,bip!$A:$Z,3,0),"")</f>
      </c>
    </row>
    <row r="6724" spans="1:15" ht="13.2">
      <c r="A6724" t="s">
        <v>28643</v>
      </c>
      <c r="B6724" t="s">
        <v>28643</v>
      </c>
      <c r="C6724" t="s">
        <v>15155</v>
      </c>
      <c r="D6724" t="s">
        <v>32612</v>
      </c>
      <c r="E6724" t="s">
        <v>28644</v>
      </c>
      <c r="F6724">
        <v>1</v>
      </c>
      <c r="G6724">
        <v>24</v>
      </c>
      <c r="H6724" s="1">
        <v>209</v>
      </c>
      <c r="I6724" s="87"/>
      <c r="K6724" s="86" t="s">
        <v>17485</v>
      </c>
      <c r="L6724" s="86" t="s">
        <v>17486</v>
      </c>
      <c r="N6724">
        <f>IFERROR(VLOOKUP(A6724,bip!$A:$C,2,0),"")</f>
      </c>
      <c r="O6724">
        <f>IFERROR(VLOOKUP(A6724,bip!$A:$Z,3,0),"")</f>
      </c>
    </row>
    <row r="6725" spans="1:15" ht="13.2">
      <c r="A6725" t="s">
        <v>28631</v>
      </c>
      <c r="B6725" t="s">
        <v>28631</v>
      </c>
      <c r="C6725" t="s">
        <v>15155</v>
      </c>
      <c r="D6725" t="s">
        <v>32613</v>
      </c>
      <c r="E6725" t="s">
        <v>28632</v>
      </c>
      <c r="F6725">
        <v>1</v>
      </c>
      <c r="G6725">
        <v>32</v>
      </c>
      <c r="H6725" s="1">
        <v>91</v>
      </c>
      <c r="I6725" s="87"/>
      <c r="K6725" s="86" t="s">
        <v>17485</v>
      </c>
      <c r="L6725" s="86" t="s">
        <v>17486</v>
      </c>
      <c r="N6725">
        <f>IFERROR(VLOOKUP(A6725,bip!$A:$C,2,0),"")</f>
      </c>
      <c r="O6725">
        <f>IFERROR(VLOOKUP(A6725,bip!$A:$Z,3,0),"")</f>
        <v>0</v>
      </c>
    </row>
    <row r="6726" spans="1:15" ht="13.2">
      <c r="A6726" t="s">
        <v>28633</v>
      </c>
      <c r="B6726" t="s">
        <v>28633</v>
      </c>
      <c r="C6726" t="s">
        <v>15155</v>
      </c>
      <c r="D6726" t="s">
        <v>32614</v>
      </c>
      <c r="E6726" t="s">
        <v>28634</v>
      </c>
      <c r="F6726">
        <v>1</v>
      </c>
      <c r="G6726">
        <v>32</v>
      </c>
      <c r="H6726" s="1">
        <v>91</v>
      </c>
      <c r="I6726" s="87"/>
      <c r="K6726" s="86" t="s">
        <v>17485</v>
      </c>
      <c r="L6726" s="86" t="s">
        <v>17486</v>
      </c>
      <c r="N6726">
        <f>IFERROR(VLOOKUP(A6726,bip!$A:$C,2,0),"")</f>
      </c>
      <c r="O6726">
        <f>IFERROR(VLOOKUP(A6726,bip!$A:$Z,3,0),"")</f>
      </c>
    </row>
    <row r="6727" spans="1:15" ht="13.2">
      <c r="A6727" t="s">
        <v>28635</v>
      </c>
      <c r="B6727" t="s">
        <v>28635</v>
      </c>
      <c r="C6727" t="s">
        <v>15155</v>
      </c>
      <c r="D6727" t="s">
        <v>32615</v>
      </c>
      <c r="E6727" t="s">
        <v>28636</v>
      </c>
      <c r="F6727">
        <v>1</v>
      </c>
      <c r="G6727">
        <v>24</v>
      </c>
      <c r="H6727" s="1">
        <v>209</v>
      </c>
      <c r="I6727" s="87"/>
      <c r="K6727" s="86" t="s">
        <v>17485</v>
      </c>
      <c r="L6727" s="86" t="s">
        <v>17486</v>
      </c>
      <c r="N6727">
        <f>IFERROR(VLOOKUP(A6727,bip!$A:$C,2,0),"")</f>
      </c>
      <c r="O6727">
        <f>IFERROR(VLOOKUP(A6727,bip!$A:$Z,3,0),"")</f>
      </c>
    </row>
    <row r="6728" spans="1:15" ht="13.2">
      <c r="A6728" t="s">
        <v>29362</v>
      </c>
      <c r="B6728" t="s">
        <v>29362</v>
      </c>
      <c r="C6728" t="s">
        <v>15155</v>
      </c>
      <c r="D6728" t="s">
        <v>32616</v>
      </c>
      <c r="E6728" t="s">
        <v>29363</v>
      </c>
      <c r="F6728">
        <v>1</v>
      </c>
      <c r="G6728">
        <v>24</v>
      </c>
      <c r="H6728" s="1">
        <v>209</v>
      </c>
      <c r="I6728" s="87"/>
      <c r="K6728" s="86" t="s">
        <v>17485</v>
      </c>
      <c r="L6728" s="86" t="s">
        <v>17486</v>
      </c>
      <c r="N6728">
        <f>IFERROR(VLOOKUP(A6728,bip!$A:$C,2,0),"")</f>
      </c>
      <c r="O6728">
        <f>IFERROR(VLOOKUP(A6728,bip!$A:$Z,3,0),"")</f>
        <v>0</v>
      </c>
    </row>
    <row r="6729" spans="1:15" ht="13.2">
      <c r="A6729" t="s">
        <v>28627</v>
      </c>
      <c r="B6729" t="s">
        <v>28627</v>
      </c>
      <c r="C6729" t="s">
        <v>15155</v>
      </c>
      <c r="D6729" t="s">
        <v>32617</v>
      </c>
      <c r="E6729" t="s">
        <v>28647</v>
      </c>
      <c r="F6729">
        <v>1</v>
      </c>
      <c r="G6729">
        <v>12</v>
      </c>
      <c r="H6729" s="1">
        <v>265</v>
      </c>
      <c r="I6729" s="87"/>
      <c r="K6729" s="86" t="s">
        <v>17485</v>
      </c>
      <c r="L6729" s="86" t="s">
        <v>17486</v>
      </c>
      <c r="N6729">
        <f>IFERROR(VLOOKUP(A6729,bip!$A:$C,2,0),"")</f>
      </c>
      <c r="O6729">
        <f>IFERROR(VLOOKUP(A6729,bip!$A:$Z,3,0),"")</f>
      </c>
    </row>
    <row r="6730" spans="1:15" ht="13.2">
      <c r="A6730" t="s">
        <v>28628</v>
      </c>
      <c r="B6730" t="s">
        <v>28628</v>
      </c>
      <c r="C6730" t="s">
        <v>15155</v>
      </c>
      <c r="D6730" t="s">
        <v>32606</v>
      </c>
      <c r="E6730" t="s">
        <v>20371</v>
      </c>
      <c r="F6730">
        <v>1</v>
      </c>
      <c r="G6730">
        <v>12</v>
      </c>
      <c r="H6730" s="1">
        <v>265</v>
      </c>
      <c r="I6730" s="87"/>
      <c r="K6730" s="86" t="s">
        <v>17485</v>
      </c>
      <c r="L6730" s="86" t="s">
        <v>17486</v>
      </c>
      <c r="N6730">
        <f>IFERROR(VLOOKUP(A6730,bip!$A:$C,2,0),"")</f>
      </c>
      <c r="O6730">
        <f>IFERROR(VLOOKUP(A6730,bip!$A:$Z,3,0),"")</f>
      </c>
    </row>
    <row r="6731" spans="1:15" ht="13.2">
      <c r="A6731" t="s">
        <v>37095</v>
      </c>
      <c r="B6731" t="s">
        <v>37095</v>
      </c>
      <c r="C6731" t="s">
        <v>15155</v>
      </c>
      <c r="D6731" t="s">
        <v>38920</v>
      </c>
      <c r="E6731" t="s">
        <v>18585</v>
      </c>
      <c r="F6731">
        <v>1</v>
      </c>
      <c r="G6731">
        <v>100</v>
      </c>
      <c r="H6731" s="1">
        <v>89</v>
      </c>
      <c r="I6731" s="87"/>
      <c r="K6731" s="86" t="s">
        <v>17485</v>
      </c>
      <c r="L6731" s="86" t="s">
        <v>17486</v>
      </c>
      <c r="M6731" s="86" t="s">
        <v>17487</v>
      </c>
      <c r="N6731">
        <f>IFERROR(VLOOKUP(A6731,bip!$A:$C,2,0),"")</f>
      </c>
      <c r="O6731">
        <f>IFERROR(VLOOKUP(A6731,bip!$A:$Z,3,0),"")</f>
      </c>
    </row>
    <row r="6732" spans="1:15" ht="13.2">
      <c r="A6732" t="s">
        <v>37096</v>
      </c>
      <c r="B6732" t="s">
        <v>37096</v>
      </c>
      <c r="C6732" t="s">
        <v>15155</v>
      </c>
      <c r="D6732" t="s">
        <v>38921</v>
      </c>
      <c r="E6732" t="s">
        <v>18583</v>
      </c>
      <c r="F6732">
        <v>1</v>
      </c>
      <c r="G6732">
        <v>100</v>
      </c>
      <c r="H6732" s="1">
        <v>57</v>
      </c>
      <c r="I6732" s="87"/>
      <c r="K6732" s="86" t="s">
        <v>17485</v>
      </c>
      <c r="L6732" s="86" t="s">
        <v>17486</v>
      </c>
      <c r="M6732" s="86" t="s">
        <v>17487</v>
      </c>
      <c r="N6732">
        <f>IFERROR(VLOOKUP(A6732,bip!$A:$C,2,0),"")</f>
      </c>
      <c r="O6732">
        <f>IFERROR(VLOOKUP(A6732,bip!$A:$Z,3,0),"")</f>
      </c>
    </row>
    <row r="6733" spans="1:15" ht="13.2">
      <c r="A6733" t="s">
        <v>37097</v>
      </c>
      <c r="B6733" t="s">
        <v>37097</v>
      </c>
      <c r="C6733" t="s">
        <v>15155</v>
      </c>
      <c r="D6733" t="s">
        <v>38922</v>
      </c>
      <c r="E6733" t="s">
        <v>18582</v>
      </c>
      <c r="F6733">
        <v>1</v>
      </c>
      <c r="G6733">
        <v>100</v>
      </c>
      <c r="H6733" s="1">
        <v>46</v>
      </c>
      <c r="I6733" s="87"/>
      <c r="K6733" s="86" t="s">
        <v>17485</v>
      </c>
      <c r="L6733" s="86" t="s">
        <v>17486</v>
      </c>
      <c r="M6733" s="86" t="s">
        <v>17487</v>
      </c>
      <c r="N6733">
        <f>IFERROR(VLOOKUP(A6733,bip!$A:$C,2,0),"")</f>
      </c>
      <c r="O6733">
        <f>IFERROR(VLOOKUP(A6733,bip!$A:$Z,3,0),"")</f>
      </c>
    </row>
    <row r="6734" spans="1:15" ht="13.2">
      <c r="A6734" t="s">
        <v>37098</v>
      </c>
      <c r="B6734" t="s">
        <v>37098</v>
      </c>
      <c r="C6734" t="s">
        <v>15155</v>
      </c>
      <c r="D6734" t="s">
        <v>38923</v>
      </c>
      <c r="E6734" t="s">
        <v>37099</v>
      </c>
      <c r="F6734">
        <v>1</v>
      </c>
      <c r="G6734">
        <v>100</v>
      </c>
      <c r="H6734" s="1">
        <v>48</v>
      </c>
      <c r="I6734" s="87"/>
      <c r="K6734" s="86" t="s">
        <v>17485</v>
      </c>
      <c r="L6734" s="86" t="s">
        <v>17486</v>
      </c>
      <c r="M6734" s="86" t="s">
        <v>17487</v>
      </c>
      <c r="N6734">
        <f>IFERROR(VLOOKUP(A6734,bip!$A:$C,2,0),"")</f>
      </c>
      <c r="O6734">
        <f>IFERROR(VLOOKUP(A6734,bip!$A:$Z,3,0),"")</f>
      </c>
    </row>
    <row r="6735" spans="1:15" ht="13.2">
      <c r="A6735" t="s">
        <v>37100</v>
      </c>
      <c r="B6735" t="s">
        <v>37100</v>
      </c>
      <c r="C6735" t="s">
        <v>15155</v>
      </c>
      <c r="D6735" t="s">
        <v>38924</v>
      </c>
      <c r="E6735" t="s">
        <v>18584</v>
      </c>
      <c r="F6735">
        <v>1</v>
      </c>
      <c r="G6735">
        <v>100</v>
      </c>
      <c r="H6735" s="1">
        <v>70</v>
      </c>
      <c r="I6735" s="87"/>
      <c r="K6735" s="86" t="s">
        <v>17485</v>
      </c>
      <c r="L6735" s="86" t="s">
        <v>17486</v>
      </c>
      <c r="M6735" s="86" t="s">
        <v>17487</v>
      </c>
      <c r="N6735">
        <f>IFERROR(VLOOKUP(A6735,bip!$A:$C,2,0),"")</f>
      </c>
      <c r="O6735">
        <f>IFERROR(VLOOKUP(A6735,bip!$A:$Z,3,0),"")</f>
      </c>
    </row>
    <row r="6736" spans="1:15" ht="13.2">
      <c r="A6736" t="s">
        <v>37101</v>
      </c>
      <c r="B6736" t="s">
        <v>37101</v>
      </c>
      <c r="C6736" t="s">
        <v>15155</v>
      </c>
      <c r="D6736" t="s">
        <v>38925</v>
      </c>
      <c r="E6736" t="s">
        <v>37102</v>
      </c>
      <c r="F6736">
        <v>1</v>
      </c>
      <c r="G6736">
        <v>100</v>
      </c>
      <c r="H6736" s="1">
        <v>58</v>
      </c>
      <c r="I6736" s="87"/>
      <c r="K6736" s="86" t="s">
        <v>17485</v>
      </c>
      <c r="L6736" s="86" t="s">
        <v>17486</v>
      </c>
      <c r="M6736" s="86" t="s">
        <v>17487</v>
      </c>
      <c r="N6736">
        <f>IFERROR(VLOOKUP(A6736,bip!$A:$C,2,0),"")</f>
      </c>
      <c r="O6736">
        <f>IFERROR(VLOOKUP(A6736,bip!$A:$Z,3,0),"")</f>
      </c>
    </row>
    <row r="6737" spans="1:15" ht="13.2">
      <c r="A6737" t="s">
        <v>37103</v>
      </c>
      <c r="B6737" t="s">
        <v>37103</v>
      </c>
      <c r="C6737" t="s">
        <v>15155</v>
      </c>
      <c r="D6737" t="s">
        <v>38926</v>
      </c>
      <c r="E6737" t="s">
        <v>37104</v>
      </c>
      <c r="F6737">
        <v>1</v>
      </c>
      <c r="G6737">
        <v>40</v>
      </c>
      <c r="H6737" s="1">
        <v>211</v>
      </c>
      <c r="I6737" s="87"/>
      <c r="K6737" s="86" t="s">
        <v>17485</v>
      </c>
      <c r="L6737" s="86" t="s">
        <v>17486</v>
      </c>
      <c r="M6737" s="86" t="s">
        <v>17487</v>
      </c>
      <c r="N6737">
        <f>IFERROR(VLOOKUP(A6737,bip!$A:$C,2,0),"")</f>
      </c>
      <c r="O6737">
        <f>IFERROR(VLOOKUP(A6737,bip!$A:$Z,3,0),"")</f>
      </c>
    </row>
    <row r="6738" spans="1:15" ht="13.2">
      <c r="A6738" t="s">
        <v>28735</v>
      </c>
      <c r="B6738" t="s">
        <v>28735</v>
      </c>
      <c r="C6738" t="s">
        <v>15155</v>
      </c>
      <c r="D6738" t="s">
        <v>32607</v>
      </c>
      <c r="E6738" t="s">
        <v>29422</v>
      </c>
      <c r="F6738">
        <v>1</v>
      </c>
      <c r="G6738">
        <v>36</v>
      </c>
      <c r="H6738" s="1">
        <v>85</v>
      </c>
      <c r="I6738" s="87"/>
      <c r="K6738" s="86" t="s">
        <v>17485</v>
      </c>
      <c r="L6738" s="86" t="s">
        <v>17486</v>
      </c>
      <c r="N6738">
        <f>IFERROR(VLOOKUP(A6738,bip!$A:$C,2,0),"")</f>
      </c>
      <c r="O6738">
        <f>IFERROR(VLOOKUP(A6738,bip!$A:$Z,3,0),"")</f>
        <v>0</v>
      </c>
    </row>
    <row r="6739" spans="1:15" ht="13.2">
      <c r="A6739" t="s">
        <v>28736</v>
      </c>
      <c r="B6739" t="s">
        <v>28736</v>
      </c>
      <c r="C6739" t="s">
        <v>15155</v>
      </c>
      <c r="D6739" t="s">
        <v>32608</v>
      </c>
      <c r="E6739" t="s">
        <v>28737</v>
      </c>
      <c r="F6739">
        <v>1</v>
      </c>
      <c r="G6739">
        <v>36</v>
      </c>
      <c r="H6739" s="1">
        <v>85</v>
      </c>
      <c r="I6739" s="87"/>
      <c r="K6739" s="86" t="s">
        <v>17485</v>
      </c>
      <c r="L6739" s="86" t="s">
        <v>17486</v>
      </c>
      <c r="N6739">
        <f>IFERROR(VLOOKUP(A6739,bip!$A:$C,2,0),"")</f>
      </c>
      <c r="O6739">
        <f>IFERROR(VLOOKUP(A6739,bip!$A:$Z,3,0),"")</f>
      </c>
    </row>
    <row r="6740" spans="1:15" ht="13.2">
      <c r="A6740" t="s">
        <v>28767</v>
      </c>
      <c r="B6740" t="s">
        <v>28767</v>
      </c>
      <c r="C6740" t="s">
        <v>15155</v>
      </c>
      <c r="D6740" t="s">
        <v>32609</v>
      </c>
      <c r="E6740" t="s">
        <v>26129</v>
      </c>
      <c r="F6740">
        <v>1</v>
      </c>
      <c r="G6740">
        <v>36</v>
      </c>
      <c r="H6740" s="1">
        <v>190</v>
      </c>
      <c r="I6740" s="87"/>
      <c r="K6740" s="86" t="s">
        <v>17485</v>
      </c>
      <c r="L6740" s="86" t="s">
        <v>17486</v>
      </c>
      <c r="N6740">
        <f>IFERROR(VLOOKUP(A6740,bip!$A:$C,2,0),"")</f>
      </c>
      <c r="O6740">
        <f>IFERROR(VLOOKUP(A6740,bip!$A:$Z,3,0),"")</f>
      </c>
    </row>
    <row r="6741" spans="1:15" ht="13.2">
      <c r="A6741" t="s">
        <v>28768</v>
      </c>
      <c r="B6741" t="s">
        <v>28768</v>
      </c>
      <c r="C6741" t="s">
        <v>15155</v>
      </c>
      <c r="D6741" t="s">
        <v>32610</v>
      </c>
      <c r="E6741" t="s">
        <v>26131</v>
      </c>
      <c r="F6741">
        <v>1</v>
      </c>
      <c r="G6741">
        <v>36</v>
      </c>
      <c r="H6741" s="1">
        <v>190</v>
      </c>
      <c r="I6741" s="87"/>
      <c r="K6741" s="86" t="s">
        <v>17485</v>
      </c>
      <c r="L6741" s="86" t="s">
        <v>17486</v>
      </c>
      <c r="N6741">
        <f>IFERROR(VLOOKUP(A6741,bip!$A:$C,2,0),"")</f>
      </c>
      <c r="O6741">
        <f>IFERROR(VLOOKUP(A6741,bip!$A:$Z,3,0),"")</f>
      </c>
    </row>
    <row r="6742" spans="1:15" ht="13.2">
      <c r="A6742" t="s">
        <v>28769</v>
      </c>
      <c r="B6742" t="s">
        <v>28769</v>
      </c>
      <c r="C6742" t="s">
        <v>15155</v>
      </c>
      <c r="D6742" t="s">
        <v>32613</v>
      </c>
      <c r="E6742" t="s">
        <v>28632</v>
      </c>
      <c r="F6742">
        <v>1</v>
      </c>
      <c r="G6742">
        <v>36</v>
      </c>
      <c r="H6742" s="1">
        <v>190</v>
      </c>
      <c r="I6742" s="87"/>
      <c r="K6742" s="86" t="s">
        <v>17485</v>
      </c>
      <c r="L6742" s="86" t="s">
        <v>17486</v>
      </c>
      <c r="N6742">
        <f>IFERROR(VLOOKUP(A6742,bip!$A:$C,2,0),"")</f>
      </c>
      <c r="O6742">
        <f>IFERROR(VLOOKUP(A6742,bip!$A:$Z,3,0),"")</f>
      </c>
    </row>
    <row r="6743" spans="1:15" ht="13.2">
      <c r="A6743" t="s">
        <v>28770</v>
      </c>
      <c r="B6743" t="s">
        <v>28770</v>
      </c>
      <c r="C6743" t="s">
        <v>15155</v>
      </c>
      <c r="D6743" t="s">
        <v>32614</v>
      </c>
      <c r="E6743" t="s">
        <v>28634</v>
      </c>
      <c r="F6743">
        <v>1</v>
      </c>
      <c r="G6743">
        <v>36</v>
      </c>
      <c r="H6743" s="1">
        <v>190</v>
      </c>
      <c r="I6743" s="87"/>
      <c r="K6743" s="86" t="s">
        <v>17485</v>
      </c>
      <c r="L6743" s="86" t="s">
        <v>17486</v>
      </c>
      <c r="N6743">
        <f>IFERROR(VLOOKUP(A6743,bip!$A:$C,2,0),"")</f>
      </c>
      <c r="O6743">
        <f>IFERROR(VLOOKUP(A6743,bip!$A:$Z,3,0),"")</f>
      </c>
    </row>
    <row r="6744" spans="1:15" ht="13.2">
      <c r="A6744" t="s">
        <v>28771</v>
      </c>
      <c r="B6744" t="s">
        <v>28771</v>
      </c>
      <c r="C6744" t="s">
        <v>15155</v>
      </c>
      <c r="D6744" t="s">
        <v>32615</v>
      </c>
      <c r="E6744" t="s">
        <v>28636</v>
      </c>
      <c r="F6744">
        <v>1</v>
      </c>
      <c r="G6744">
        <v>36</v>
      </c>
      <c r="H6744" s="1">
        <v>435</v>
      </c>
      <c r="I6744" s="87"/>
      <c r="K6744" s="86" t="s">
        <v>17485</v>
      </c>
      <c r="L6744" s="86" t="s">
        <v>17486</v>
      </c>
      <c r="N6744">
        <f>IFERROR(VLOOKUP(A6744,bip!$A:$C,2,0),"")</f>
      </c>
      <c r="O6744">
        <f>IFERROR(VLOOKUP(A6744,bip!$A:$Z,3,0),"")</f>
      </c>
    </row>
    <row r="6745" spans="1:15" ht="13.2">
      <c r="A6745" t="s">
        <v>28772</v>
      </c>
      <c r="B6745" t="s">
        <v>28772</v>
      </c>
      <c r="C6745" t="s">
        <v>15155</v>
      </c>
      <c r="D6745" t="s">
        <v>32616</v>
      </c>
      <c r="E6745" t="s">
        <v>29363</v>
      </c>
      <c r="F6745">
        <v>1</v>
      </c>
      <c r="G6745">
        <v>36</v>
      </c>
      <c r="H6745" s="1">
        <v>435</v>
      </c>
      <c r="I6745" s="87"/>
      <c r="K6745" s="86" t="s">
        <v>17485</v>
      </c>
      <c r="L6745" s="86" t="s">
        <v>17486</v>
      </c>
      <c r="N6745">
        <f>IFERROR(VLOOKUP(A6745,bip!$A:$C,2,0),"")</f>
      </c>
      <c r="O6745">
        <f>IFERROR(VLOOKUP(A6745,bip!$A:$Z,3,0),"")</f>
      </c>
    </row>
    <row r="6746" spans="1:15" ht="13.2">
      <c r="A6746" t="s">
        <v>28645</v>
      </c>
      <c r="B6746" t="s">
        <v>28645</v>
      </c>
      <c r="C6746" t="s">
        <v>15155</v>
      </c>
      <c r="D6746" t="s">
        <v>32618</v>
      </c>
      <c r="E6746" t="s">
        <v>26183</v>
      </c>
      <c r="F6746">
        <v>1</v>
      </c>
      <c r="G6746">
        <v>64</v>
      </c>
      <c r="H6746" s="1">
        <v>77</v>
      </c>
      <c r="I6746" s="87"/>
      <c r="K6746" s="86" t="s">
        <v>17485</v>
      </c>
      <c r="L6746" s="86" t="s">
        <v>17486</v>
      </c>
      <c r="N6746">
        <f>IFERROR(VLOOKUP(A6746,bip!$A:$C,2,0),"")</f>
      </c>
      <c r="O6746">
        <f>IFERROR(VLOOKUP(A6746,bip!$A:$Z,3,0),"")</f>
      </c>
    </row>
    <row r="6747" spans="1:15" ht="13.2">
      <c r="A6747" t="s">
        <v>29364</v>
      </c>
      <c r="B6747" t="s">
        <v>29364</v>
      </c>
      <c r="C6747" t="s">
        <v>15155</v>
      </c>
      <c r="D6747" t="s">
        <v>32619</v>
      </c>
      <c r="E6747" t="s">
        <v>26142</v>
      </c>
      <c r="F6747">
        <v>1</v>
      </c>
      <c r="G6747">
        <v>60</v>
      </c>
      <c r="H6747" s="1">
        <v>77</v>
      </c>
      <c r="I6747" s="87"/>
      <c r="K6747" s="86" t="s">
        <v>17485</v>
      </c>
      <c r="L6747" s="86" t="s">
        <v>17486</v>
      </c>
      <c r="N6747">
        <f>IFERROR(VLOOKUP(A6747,bip!$A:$C,2,0),"")</f>
      </c>
      <c r="O6747">
        <f>IFERROR(VLOOKUP(A6747,bip!$A:$Z,3,0),"")</f>
      </c>
    </row>
    <row r="6748" spans="1:15" ht="13.2">
      <c r="A6748" t="s">
        <v>28646</v>
      </c>
      <c r="B6748" t="s">
        <v>28646</v>
      </c>
      <c r="C6748" t="s">
        <v>15155</v>
      </c>
      <c r="D6748" t="s">
        <v>32620</v>
      </c>
      <c r="E6748" t="s">
        <v>26144</v>
      </c>
      <c r="F6748">
        <v>1</v>
      </c>
      <c r="G6748">
        <v>32</v>
      </c>
      <c r="H6748" s="1">
        <v>120</v>
      </c>
      <c r="I6748" s="87"/>
      <c r="K6748" s="86" t="s">
        <v>17485</v>
      </c>
      <c r="L6748" s="86" t="s">
        <v>17486</v>
      </c>
      <c r="N6748">
        <f>IFERROR(VLOOKUP(A6748,bip!$A:$C,2,0),"")</f>
      </c>
      <c r="O6748">
        <f>IFERROR(VLOOKUP(A6748,bip!$A:$Z,3,0),"")</f>
      </c>
    </row>
    <row r="6749" spans="1:15" ht="13.2">
      <c r="A6749" t="s">
        <v>29365</v>
      </c>
      <c r="B6749" t="s">
        <v>29365</v>
      </c>
      <c r="C6749" t="s">
        <v>15155</v>
      </c>
      <c r="D6749" t="s">
        <v>32621</v>
      </c>
      <c r="E6749" t="s">
        <v>26146</v>
      </c>
      <c r="F6749">
        <v>1</v>
      </c>
      <c r="G6749">
        <v>24</v>
      </c>
      <c r="H6749" s="1">
        <v>120</v>
      </c>
      <c r="I6749" s="87"/>
      <c r="K6749" s="86" t="s">
        <v>17485</v>
      </c>
      <c r="L6749" s="86" t="s">
        <v>17486</v>
      </c>
      <c r="N6749">
        <f>IFERROR(VLOOKUP(A6749,bip!$A:$C,2,0),"")</f>
      </c>
      <c r="O6749">
        <f>IFERROR(VLOOKUP(A6749,bip!$A:$Z,3,0),"")</f>
      </c>
    </row>
    <row r="6750" spans="1:15" ht="13.2">
      <c r="A6750" t="s">
        <v>28629</v>
      </c>
      <c r="B6750" t="s">
        <v>28629</v>
      </c>
      <c r="C6750" t="s">
        <v>15155</v>
      </c>
      <c r="D6750" t="s">
        <v>32622</v>
      </c>
      <c r="E6750" t="s">
        <v>20372</v>
      </c>
      <c r="F6750">
        <v>1</v>
      </c>
      <c r="G6750">
        <v>24</v>
      </c>
      <c r="H6750" s="1">
        <v>179</v>
      </c>
      <c r="I6750" s="87"/>
      <c r="K6750" s="86" t="s">
        <v>17485</v>
      </c>
      <c r="L6750" s="86" t="s">
        <v>17486</v>
      </c>
      <c r="N6750">
        <f>IFERROR(VLOOKUP(A6750,bip!$A:$C,2,0),"")</f>
      </c>
      <c r="O6750">
        <f>IFERROR(VLOOKUP(A6750,bip!$A:$Z,3,0),"")</f>
      </c>
    </row>
    <row r="6751" spans="1:15" ht="13.2">
      <c r="A6751" t="s">
        <v>28637</v>
      </c>
      <c r="B6751" t="s">
        <v>28637</v>
      </c>
      <c r="C6751" t="s">
        <v>15155</v>
      </c>
      <c r="D6751" t="s">
        <v>32623</v>
      </c>
      <c r="E6751" t="s">
        <v>28638</v>
      </c>
      <c r="F6751">
        <v>1</v>
      </c>
      <c r="G6751">
        <v>24</v>
      </c>
      <c r="H6751" s="1">
        <v>179</v>
      </c>
      <c r="I6751" s="87"/>
      <c r="K6751" s="86" t="s">
        <v>17485</v>
      </c>
      <c r="L6751" s="86" t="s">
        <v>17486</v>
      </c>
      <c r="N6751">
        <f>IFERROR(VLOOKUP(A6751,bip!$A:$C,2,0),"")</f>
      </c>
      <c r="O6751">
        <f>IFERROR(VLOOKUP(A6751,bip!$A:$Z,3,0),"")</f>
      </c>
    </row>
    <row r="6752" spans="1:15" ht="13.2">
      <c r="A6752" t="s">
        <v>28738</v>
      </c>
      <c r="B6752" t="s">
        <v>28738</v>
      </c>
      <c r="C6752" t="s">
        <v>15155</v>
      </c>
      <c r="D6752" t="s">
        <v>32624</v>
      </c>
      <c r="E6752" t="s">
        <v>26152</v>
      </c>
      <c r="F6752">
        <v>1</v>
      </c>
      <c r="G6752">
        <v>36</v>
      </c>
      <c r="H6752" s="1">
        <v>42</v>
      </c>
      <c r="I6752" s="87"/>
      <c r="K6752" s="86" t="s">
        <v>17485</v>
      </c>
      <c r="L6752" s="86" t="s">
        <v>17486</v>
      </c>
      <c r="N6752">
        <f>IFERROR(VLOOKUP(A6752,bip!$A:$C,2,0),"")</f>
      </c>
      <c r="O6752">
        <f>IFERROR(VLOOKUP(A6752,bip!$A:$Z,3,0),"")</f>
      </c>
    </row>
    <row r="6753" spans="1:15" ht="13.2">
      <c r="A6753" t="s">
        <v>28739</v>
      </c>
      <c r="B6753" t="s">
        <v>28739</v>
      </c>
      <c r="C6753" t="s">
        <v>15155</v>
      </c>
      <c r="D6753" t="s">
        <v>32625</v>
      </c>
      <c r="E6753" t="s">
        <v>26154</v>
      </c>
      <c r="F6753">
        <v>1</v>
      </c>
      <c r="G6753">
        <v>36</v>
      </c>
      <c r="H6753" s="1">
        <v>53</v>
      </c>
      <c r="I6753" s="87"/>
      <c r="K6753" s="86" t="s">
        <v>17485</v>
      </c>
      <c r="L6753" s="86" t="s">
        <v>17486</v>
      </c>
      <c r="N6753">
        <f>IFERROR(VLOOKUP(A6753,bip!$A:$C,2,0),"")</f>
      </c>
      <c r="O6753">
        <f>IFERROR(VLOOKUP(A6753,bip!$A:$Z,3,0),"")</f>
      </c>
    </row>
    <row r="6754" spans="1:15" ht="13.2">
      <c r="A6754" t="s">
        <v>28740</v>
      </c>
      <c r="B6754" t="s">
        <v>28740</v>
      </c>
      <c r="C6754" t="s">
        <v>15155</v>
      </c>
      <c r="D6754" t="s">
        <v>32626</v>
      </c>
      <c r="E6754" t="s">
        <v>28660</v>
      </c>
      <c r="F6754">
        <v>1</v>
      </c>
      <c r="G6754">
        <v>36</v>
      </c>
      <c r="H6754" s="1">
        <v>27</v>
      </c>
      <c r="I6754" s="87"/>
      <c r="K6754" s="86" t="s">
        <v>17485</v>
      </c>
      <c r="L6754" s="86" t="s">
        <v>17486</v>
      </c>
      <c r="N6754">
        <f>IFERROR(VLOOKUP(A6754,bip!$A:$C,2,0),"")</f>
      </c>
      <c r="O6754">
        <f>IFERROR(VLOOKUP(A6754,bip!$A:$Z,3,0),"")</f>
      </c>
    </row>
    <row r="6755" spans="1:15" ht="13.2">
      <c r="A6755" t="s">
        <v>28741</v>
      </c>
      <c r="B6755" t="s">
        <v>28741</v>
      </c>
      <c r="C6755" t="s">
        <v>15155</v>
      </c>
      <c r="D6755" t="s">
        <v>32627</v>
      </c>
      <c r="E6755" t="s">
        <v>26156</v>
      </c>
      <c r="F6755">
        <v>1</v>
      </c>
      <c r="G6755">
        <v>36</v>
      </c>
      <c r="H6755" s="1">
        <v>34</v>
      </c>
      <c r="I6755" s="87"/>
      <c r="K6755" s="86" t="s">
        <v>17485</v>
      </c>
      <c r="L6755" s="86" t="s">
        <v>17486</v>
      </c>
      <c r="N6755">
        <f>IFERROR(VLOOKUP(A6755,bip!$A:$C,2,0),"")</f>
      </c>
      <c r="O6755">
        <f>IFERROR(VLOOKUP(A6755,bip!$A:$Z,3,0),"")</f>
      </c>
    </row>
    <row r="6756" spans="1:15" ht="13.2">
      <c r="A6756" t="s">
        <v>28742</v>
      </c>
      <c r="B6756" t="s">
        <v>28742</v>
      </c>
      <c r="C6756" t="s">
        <v>15155</v>
      </c>
      <c r="D6756" t="s">
        <v>32628</v>
      </c>
      <c r="E6756" t="s">
        <v>26238</v>
      </c>
      <c r="F6756">
        <v>1</v>
      </c>
      <c r="G6756">
        <v>36</v>
      </c>
      <c r="H6756" s="1">
        <v>42</v>
      </c>
      <c r="I6756" s="87"/>
      <c r="K6756" s="86" t="s">
        <v>17485</v>
      </c>
      <c r="L6756" s="86" t="s">
        <v>17486</v>
      </c>
      <c r="N6756">
        <f>IFERROR(VLOOKUP(A6756,bip!$A:$C,2,0),"")</f>
      </c>
      <c r="O6756">
        <f>IFERROR(VLOOKUP(A6756,bip!$A:$Z,3,0),"")</f>
      </c>
    </row>
    <row r="6757" spans="1:15" ht="13.2">
      <c r="A6757" t="s">
        <v>28743</v>
      </c>
      <c r="B6757" t="s">
        <v>28743</v>
      </c>
      <c r="C6757" t="s">
        <v>15155</v>
      </c>
      <c r="D6757" t="s">
        <v>32629</v>
      </c>
      <c r="E6757" t="s">
        <v>26158</v>
      </c>
      <c r="F6757">
        <v>1</v>
      </c>
      <c r="G6757">
        <v>36</v>
      </c>
      <c r="H6757" s="1">
        <v>42</v>
      </c>
      <c r="I6757" s="87"/>
      <c r="K6757" s="86" t="s">
        <v>17485</v>
      </c>
      <c r="L6757" s="86" t="s">
        <v>17486</v>
      </c>
      <c r="N6757">
        <f>IFERROR(VLOOKUP(A6757,bip!$A:$C,2,0),"")</f>
      </c>
      <c r="O6757">
        <f>IFERROR(VLOOKUP(A6757,bip!$A:$Z,3,0),"")</f>
      </c>
    </row>
    <row r="6758" spans="1:15" ht="13.2">
      <c r="A6758" t="s">
        <v>28744</v>
      </c>
      <c r="B6758" t="s">
        <v>28744</v>
      </c>
      <c r="C6758" t="s">
        <v>15155</v>
      </c>
      <c r="D6758" t="s">
        <v>32630</v>
      </c>
      <c r="E6758" t="s">
        <v>26160</v>
      </c>
      <c r="F6758">
        <v>1</v>
      </c>
      <c r="G6758">
        <v>36</v>
      </c>
      <c r="H6758" s="1">
        <v>53</v>
      </c>
      <c r="I6758" s="87"/>
      <c r="K6758" s="86" t="s">
        <v>17485</v>
      </c>
      <c r="L6758" s="86" t="s">
        <v>17486</v>
      </c>
      <c r="N6758">
        <f>IFERROR(VLOOKUP(A6758,bip!$A:$C,2,0),"")</f>
      </c>
      <c r="O6758">
        <f>IFERROR(VLOOKUP(A6758,bip!$A:$Z,3,0),"")</f>
      </c>
    </row>
    <row r="6759" spans="1:15" ht="13.2">
      <c r="A6759" t="s">
        <v>28773</v>
      </c>
      <c r="B6759" t="s">
        <v>28773</v>
      </c>
      <c r="C6759" t="s">
        <v>15155</v>
      </c>
      <c r="D6759" t="s">
        <v>39608</v>
      </c>
      <c r="E6759" t="s">
        <v>44527</v>
      </c>
      <c r="F6759">
        <v>1</v>
      </c>
      <c r="G6759">
        <v>36</v>
      </c>
      <c r="H6759" s="1">
        <v>319</v>
      </c>
      <c r="I6759" s="87"/>
      <c r="K6759" s="86" t="s">
        <v>17485</v>
      </c>
      <c r="L6759" s="86" t="s">
        <v>17486</v>
      </c>
      <c r="N6759">
        <f>IFERROR(VLOOKUP(A6759,bip!$A:$C,2,0),"")</f>
      </c>
      <c r="O6759">
        <f>IFERROR(VLOOKUP(A6759,bip!$A:$Z,3,0),"")</f>
      </c>
    </row>
    <row r="6760" spans="1:15" ht="13.2">
      <c r="A6760" t="s">
        <v>28774</v>
      </c>
      <c r="B6760" t="s">
        <v>28774</v>
      </c>
      <c r="C6760" t="s">
        <v>15155</v>
      </c>
      <c r="D6760" t="s">
        <v>39609</v>
      </c>
      <c r="E6760" t="s">
        <v>44528</v>
      </c>
      <c r="F6760">
        <v>1</v>
      </c>
      <c r="G6760">
        <v>36</v>
      </c>
      <c r="H6760" s="1">
        <v>319</v>
      </c>
      <c r="I6760" s="87"/>
      <c r="K6760" s="86" t="s">
        <v>17485</v>
      </c>
      <c r="L6760" s="86" t="s">
        <v>17486</v>
      </c>
      <c r="N6760">
        <f>IFERROR(VLOOKUP(A6760,bip!$A:$C,2,0),"")</f>
      </c>
      <c r="O6760">
        <f>IFERROR(VLOOKUP(A6760,bip!$A:$Z,3,0),"")</f>
      </c>
    </row>
    <row r="6761" spans="1:15" ht="13.2">
      <c r="A6761" t="s">
        <v>28775</v>
      </c>
      <c r="B6761" t="s">
        <v>28775</v>
      </c>
      <c r="C6761" t="s">
        <v>15155</v>
      </c>
      <c r="D6761" t="s">
        <v>32622</v>
      </c>
      <c r="E6761" t="s">
        <v>20372</v>
      </c>
      <c r="F6761">
        <v>1</v>
      </c>
      <c r="G6761">
        <v>36</v>
      </c>
      <c r="H6761" s="1">
        <v>319</v>
      </c>
      <c r="I6761" s="87"/>
      <c r="K6761" s="86" t="s">
        <v>17485</v>
      </c>
      <c r="L6761" s="86" t="s">
        <v>17486</v>
      </c>
      <c r="N6761">
        <f>IFERROR(VLOOKUP(A6761,bip!$A:$C,2,0),"")</f>
      </c>
      <c r="O6761">
        <f>IFERROR(VLOOKUP(A6761,bip!$A:$Z,3,0),"")</f>
      </c>
    </row>
    <row r="6762" spans="1:15" ht="13.2">
      <c r="A6762" t="s">
        <v>28776</v>
      </c>
      <c r="B6762" t="s">
        <v>28776</v>
      </c>
      <c r="C6762" t="s">
        <v>15155</v>
      </c>
      <c r="D6762" t="s">
        <v>32623</v>
      </c>
      <c r="E6762" t="s">
        <v>28638</v>
      </c>
      <c r="F6762">
        <v>1</v>
      </c>
      <c r="G6762">
        <v>36</v>
      </c>
      <c r="H6762" s="1">
        <v>319</v>
      </c>
      <c r="I6762" s="87"/>
      <c r="K6762" s="86" t="s">
        <v>17485</v>
      </c>
      <c r="L6762" s="86" t="s">
        <v>17486</v>
      </c>
      <c r="N6762">
        <f>IFERROR(VLOOKUP(A6762,bip!$A:$C,2,0),"")</f>
      </c>
      <c r="O6762">
        <f>IFERROR(VLOOKUP(A6762,bip!$A:$Z,3,0),"")</f>
      </c>
    </row>
    <row r="6763" spans="1:15" ht="13.2">
      <c r="A6763" t="s">
        <v>28728</v>
      </c>
      <c r="B6763" t="s">
        <v>28728</v>
      </c>
      <c r="C6763" t="s">
        <v>15155</v>
      </c>
      <c r="D6763" t="s">
        <v>32631</v>
      </c>
      <c r="E6763" t="s">
        <v>28716</v>
      </c>
      <c r="F6763">
        <v>1</v>
      </c>
      <c r="G6763">
        <v>36</v>
      </c>
      <c r="H6763" s="1">
        <v>140</v>
      </c>
      <c r="I6763" s="87"/>
      <c r="K6763" s="86" t="s">
        <v>17485</v>
      </c>
      <c r="L6763" s="86" t="s">
        <v>17486</v>
      </c>
      <c r="N6763">
        <f>IFERROR(VLOOKUP(A6763,bip!$A:$C,2,0),"")</f>
      </c>
      <c r="O6763">
        <f>IFERROR(VLOOKUP(A6763,bip!$A:$Z,3,0),"")</f>
        <v>0</v>
      </c>
    </row>
    <row r="6764" spans="1:15" ht="13.2">
      <c r="A6764" t="s">
        <v>28729</v>
      </c>
      <c r="B6764" t="s">
        <v>28729</v>
      </c>
      <c r="C6764" t="s">
        <v>15155</v>
      </c>
      <c r="D6764" t="s">
        <v>32632</v>
      </c>
      <c r="E6764" t="s">
        <v>28718</v>
      </c>
      <c r="F6764">
        <v>1</v>
      </c>
      <c r="G6764">
        <v>36</v>
      </c>
      <c r="H6764" s="1">
        <v>140</v>
      </c>
      <c r="I6764" s="87"/>
      <c r="K6764" s="86" t="s">
        <v>17485</v>
      </c>
      <c r="L6764" s="86" t="s">
        <v>17486</v>
      </c>
      <c r="N6764">
        <f>IFERROR(VLOOKUP(A6764,bip!$A:$C,2,0),"")</f>
      </c>
      <c r="O6764">
        <f>IFERROR(VLOOKUP(A6764,bip!$A:$Z,3,0),"")</f>
      </c>
    </row>
    <row r="6765" spans="1:15" ht="13.2">
      <c r="A6765" t="s">
        <v>28730</v>
      </c>
      <c r="B6765" t="s">
        <v>28730</v>
      </c>
      <c r="C6765" t="s">
        <v>15155</v>
      </c>
      <c r="D6765" t="s">
        <v>32633</v>
      </c>
      <c r="E6765" t="s">
        <v>28720</v>
      </c>
      <c r="F6765">
        <v>1</v>
      </c>
      <c r="G6765">
        <v>36</v>
      </c>
      <c r="H6765" s="1">
        <v>140</v>
      </c>
      <c r="I6765" s="87"/>
      <c r="K6765" s="86" t="s">
        <v>17485</v>
      </c>
      <c r="L6765" s="86" t="s">
        <v>17486</v>
      </c>
      <c r="N6765">
        <f>IFERROR(VLOOKUP(A6765,bip!$A:$C,2,0),"")</f>
      </c>
      <c r="O6765">
        <f>IFERROR(VLOOKUP(A6765,bip!$A:$Z,3,0),"")</f>
      </c>
    </row>
    <row r="6766" spans="1:15" ht="13.2">
      <c r="A6766" t="s">
        <v>28731</v>
      </c>
      <c r="B6766" t="s">
        <v>28731</v>
      </c>
      <c r="C6766" t="s">
        <v>15155</v>
      </c>
      <c r="D6766" t="s">
        <v>32634</v>
      </c>
      <c r="E6766" t="s">
        <v>28722</v>
      </c>
      <c r="F6766">
        <v>1</v>
      </c>
      <c r="G6766">
        <v>36</v>
      </c>
      <c r="H6766" s="1">
        <v>140</v>
      </c>
      <c r="I6766" s="87"/>
      <c r="K6766" s="86" t="s">
        <v>17485</v>
      </c>
      <c r="L6766" s="86" t="s">
        <v>17486</v>
      </c>
      <c r="N6766">
        <f>IFERROR(VLOOKUP(A6766,bip!$A:$C,2,0),"")</f>
      </c>
      <c r="O6766">
        <f>IFERROR(VLOOKUP(A6766,bip!$A:$Z,3,0),"")</f>
      </c>
    </row>
    <row r="6767" spans="1:15" ht="13.2">
      <c r="A6767" t="s">
        <v>28732</v>
      </c>
      <c r="B6767" t="s">
        <v>28732</v>
      </c>
      <c r="C6767" t="s">
        <v>15155</v>
      </c>
      <c r="D6767" t="s">
        <v>32635</v>
      </c>
      <c r="E6767" t="s">
        <v>28733</v>
      </c>
      <c r="F6767">
        <v>1</v>
      </c>
      <c r="G6767">
        <v>36</v>
      </c>
      <c r="H6767" s="1">
        <v>250</v>
      </c>
      <c r="I6767" s="87"/>
      <c r="K6767" s="86" t="s">
        <v>17485</v>
      </c>
      <c r="L6767" s="86" t="s">
        <v>17486</v>
      </c>
      <c r="N6767">
        <f>IFERROR(VLOOKUP(A6767,bip!$A:$C,2,0),"")</f>
      </c>
      <c r="O6767">
        <f>IFERROR(VLOOKUP(A6767,bip!$A:$Z,3,0),"")</f>
      </c>
    </row>
    <row r="6768" spans="1:15" ht="13.2">
      <c r="A6768" t="s">
        <v>28777</v>
      </c>
      <c r="B6768" t="s">
        <v>28777</v>
      </c>
      <c r="C6768" t="s">
        <v>15155</v>
      </c>
      <c r="D6768" t="s">
        <v>33023</v>
      </c>
      <c r="E6768" t="s">
        <v>28778</v>
      </c>
      <c r="F6768">
        <v>1</v>
      </c>
      <c r="G6768">
        <v>36</v>
      </c>
      <c r="H6768" s="1">
        <v>59</v>
      </c>
      <c r="I6768" s="87"/>
      <c r="K6768" s="86" t="s">
        <v>17485</v>
      </c>
      <c r="L6768" s="86" t="s">
        <v>17486</v>
      </c>
      <c r="N6768">
        <f>IFERROR(VLOOKUP(A6768,bip!$A:$C,2,0),"")</f>
      </c>
      <c r="O6768">
        <f>IFERROR(VLOOKUP(A6768,bip!$A:$Z,3,0),"")</f>
      </c>
    </row>
    <row r="6769" spans="1:15" ht="13.2">
      <c r="A6769" t="s">
        <v>28779</v>
      </c>
      <c r="B6769" t="s">
        <v>28779</v>
      </c>
      <c r="C6769" t="s">
        <v>15155</v>
      </c>
      <c r="D6769" t="s">
        <v>39610</v>
      </c>
      <c r="E6769" t="s">
        <v>44529</v>
      </c>
      <c r="F6769">
        <v>1</v>
      </c>
      <c r="G6769">
        <v>36</v>
      </c>
      <c r="H6769" s="1">
        <v>59</v>
      </c>
      <c r="I6769" s="87"/>
      <c r="K6769" s="86" t="s">
        <v>17485</v>
      </c>
      <c r="L6769" s="86" t="s">
        <v>17486</v>
      </c>
      <c r="N6769">
        <f>IFERROR(VLOOKUP(A6769,bip!$A:$C,2,0),"")</f>
      </c>
      <c r="O6769">
        <f>IFERROR(VLOOKUP(A6769,bip!$A:$Z,3,0),"")</f>
      </c>
    </row>
    <row r="6770" spans="1:15" ht="13.2">
      <c r="A6770" t="s">
        <v>28780</v>
      </c>
      <c r="B6770" t="s">
        <v>28780</v>
      </c>
      <c r="C6770" t="s">
        <v>15155</v>
      </c>
      <c r="D6770" t="s">
        <v>39611</v>
      </c>
      <c r="E6770" t="s">
        <v>44530</v>
      </c>
      <c r="F6770">
        <v>1</v>
      </c>
      <c r="G6770">
        <v>36</v>
      </c>
      <c r="H6770" s="1">
        <v>79</v>
      </c>
      <c r="I6770" s="87"/>
      <c r="K6770" s="86" t="s">
        <v>17485</v>
      </c>
      <c r="L6770" s="86" t="s">
        <v>17486</v>
      </c>
      <c r="N6770">
        <f>IFERROR(VLOOKUP(A6770,bip!$A:$C,2,0),"")</f>
      </c>
      <c r="O6770">
        <f>IFERROR(VLOOKUP(A6770,bip!$A:$Z,3,0),"")</f>
      </c>
    </row>
    <row r="6771" spans="1:15" ht="13.2">
      <c r="A6771" t="s">
        <v>28639</v>
      </c>
      <c r="B6771" t="s">
        <v>28639</v>
      </c>
      <c r="C6771" t="s">
        <v>15155</v>
      </c>
      <c r="D6771" t="s">
        <v>32636</v>
      </c>
      <c r="E6771" t="s">
        <v>39612</v>
      </c>
      <c r="F6771">
        <v>1</v>
      </c>
      <c r="G6771">
        <v>32</v>
      </c>
      <c r="H6771" s="1">
        <v>199</v>
      </c>
      <c r="I6771" s="87"/>
      <c r="K6771" s="86" t="s">
        <v>17485</v>
      </c>
      <c r="L6771" s="86" t="s">
        <v>17486</v>
      </c>
      <c r="N6771">
        <f>IFERROR(VLOOKUP(A6771,bip!$A:$C,2,0),"")</f>
      </c>
      <c r="O6771">
        <f>IFERROR(VLOOKUP(A6771,bip!$A:$Z,3,0),"")</f>
      </c>
    </row>
    <row r="6772" spans="1:15" ht="13.2">
      <c r="A6772" t="s">
        <v>28626</v>
      </c>
      <c r="B6772" t="s">
        <v>28626</v>
      </c>
      <c r="C6772" t="s">
        <v>15155</v>
      </c>
      <c r="D6772" t="s">
        <v>32637</v>
      </c>
      <c r="E6772" t="s">
        <v>39613</v>
      </c>
      <c r="F6772">
        <v>1</v>
      </c>
      <c r="G6772">
        <v>32</v>
      </c>
      <c r="H6772" s="1">
        <v>199</v>
      </c>
      <c r="I6772" s="87"/>
      <c r="K6772" s="86" t="s">
        <v>17485</v>
      </c>
      <c r="L6772" s="86" t="s">
        <v>17486</v>
      </c>
      <c r="N6772">
        <f>IFERROR(VLOOKUP(A6772,bip!$A:$C,2,0),"")</f>
      </c>
      <c r="O6772">
        <f>IFERROR(VLOOKUP(A6772,bip!$A:$Z,3,0),"")</f>
      </c>
    </row>
    <row r="6773" spans="1:15" ht="13.2">
      <c r="A6773" t="s">
        <v>28745</v>
      </c>
      <c r="B6773" t="s">
        <v>28745</v>
      </c>
      <c r="C6773" t="s">
        <v>15155</v>
      </c>
      <c r="D6773" t="s">
        <v>29416</v>
      </c>
      <c r="E6773" t="s">
        <v>28746</v>
      </c>
      <c r="F6773">
        <v>1</v>
      </c>
      <c r="G6773">
        <v>36</v>
      </c>
      <c r="H6773" s="1">
        <v>109</v>
      </c>
      <c r="I6773" s="87"/>
      <c r="K6773" s="86" t="s">
        <v>17485</v>
      </c>
      <c r="L6773" s="86" t="s">
        <v>17486</v>
      </c>
      <c r="N6773">
        <f>IFERROR(VLOOKUP(A6773,bip!$A:$C,2,0),"")</f>
      </c>
      <c r="O6773">
        <f>IFERROR(VLOOKUP(A6773,bip!$A:$Z,3,0),"")</f>
      </c>
    </row>
    <row r="6774" spans="1:15" ht="13.2">
      <c r="A6774" t="s">
        <v>28747</v>
      </c>
      <c r="B6774" t="s">
        <v>28747</v>
      </c>
      <c r="C6774" t="s">
        <v>15155</v>
      </c>
      <c r="D6774" t="s">
        <v>29419</v>
      </c>
      <c r="E6774" t="s">
        <v>28748</v>
      </c>
      <c r="F6774">
        <v>1</v>
      </c>
      <c r="G6774">
        <v>36</v>
      </c>
      <c r="H6774" s="1">
        <v>109</v>
      </c>
      <c r="I6774" s="87"/>
      <c r="K6774" s="86" t="s">
        <v>17485</v>
      </c>
      <c r="L6774" s="86" t="s">
        <v>17486</v>
      </c>
      <c r="N6774">
        <f>IFERROR(VLOOKUP(A6774,bip!$A:$C,2,0),"")</f>
      </c>
      <c r="O6774">
        <f>IFERROR(VLOOKUP(A6774,bip!$A:$Z,3,0),"")</f>
      </c>
    </row>
    <row r="6775" spans="1:15" ht="13.2">
      <c r="A6775" t="s">
        <v>28756</v>
      </c>
      <c r="B6775" t="s">
        <v>28756</v>
      </c>
      <c r="C6775" t="s">
        <v>15155</v>
      </c>
      <c r="D6775" t="s">
        <v>32631</v>
      </c>
      <c r="E6775" t="s">
        <v>28716</v>
      </c>
      <c r="F6775">
        <v>1</v>
      </c>
      <c r="G6775">
        <v>36</v>
      </c>
      <c r="H6775" s="1">
        <v>219</v>
      </c>
      <c r="I6775" s="87"/>
      <c r="K6775" s="86" t="s">
        <v>17485</v>
      </c>
      <c r="L6775" s="86" t="s">
        <v>17486</v>
      </c>
      <c r="N6775">
        <f>IFERROR(VLOOKUP(A6775,bip!$A:$C,2,0),"")</f>
      </c>
      <c r="O6775">
        <f>IFERROR(VLOOKUP(A6775,bip!$A:$Z,3,0),"")</f>
        <v>0</v>
      </c>
    </row>
    <row r="6776" spans="1:15" ht="13.2">
      <c r="A6776" t="s">
        <v>28757</v>
      </c>
      <c r="B6776" t="s">
        <v>28757</v>
      </c>
      <c r="C6776" t="s">
        <v>15155</v>
      </c>
      <c r="D6776" t="s">
        <v>32632</v>
      </c>
      <c r="E6776" t="s">
        <v>28718</v>
      </c>
      <c r="F6776">
        <v>1</v>
      </c>
      <c r="G6776">
        <v>36</v>
      </c>
      <c r="H6776" s="1">
        <v>219</v>
      </c>
      <c r="I6776" s="87"/>
      <c r="K6776" s="86" t="s">
        <v>17485</v>
      </c>
      <c r="L6776" s="86" t="s">
        <v>17486</v>
      </c>
      <c r="N6776">
        <f>IFERROR(VLOOKUP(A6776,bip!$A:$C,2,0),"")</f>
      </c>
      <c r="O6776">
        <f>IFERROR(VLOOKUP(A6776,bip!$A:$Z,3,0),"")</f>
      </c>
    </row>
    <row r="6777" spans="1:15" ht="13.2">
      <c r="A6777" t="s">
        <v>28758</v>
      </c>
      <c r="B6777" t="s">
        <v>28758</v>
      </c>
      <c r="C6777" t="s">
        <v>15155</v>
      </c>
      <c r="D6777" t="s">
        <v>32638</v>
      </c>
      <c r="E6777" t="s">
        <v>44531</v>
      </c>
      <c r="F6777">
        <v>1</v>
      </c>
      <c r="G6777">
        <v>36</v>
      </c>
      <c r="H6777" s="1">
        <v>305</v>
      </c>
      <c r="I6777" s="87"/>
      <c r="K6777" s="86" t="s">
        <v>17485</v>
      </c>
      <c r="L6777" s="86" t="s">
        <v>17486</v>
      </c>
      <c r="N6777">
        <f>IFERROR(VLOOKUP(A6777,bip!$A:$C,2,0),"")</f>
      </c>
      <c r="O6777">
        <f>IFERROR(VLOOKUP(A6777,bip!$A:$Z,3,0),"")</f>
      </c>
    </row>
    <row r="6778" spans="1:15" ht="13.2">
      <c r="A6778" t="s">
        <v>28759</v>
      </c>
      <c r="B6778" t="s">
        <v>28759</v>
      </c>
      <c r="C6778" t="s">
        <v>15155</v>
      </c>
      <c r="D6778" t="s">
        <v>32639</v>
      </c>
      <c r="E6778" t="s">
        <v>44532</v>
      </c>
      <c r="F6778">
        <v>1</v>
      </c>
      <c r="G6778">
        <v>36</v>
      </c>
      <c r="H6778" s="1">
        <v>305</v>
      </c>
      <c r="I6778" s="87"/>
      <c r="K6778" s="86" t="s">
        <v>17485</v>
      </c>
      <c r="L6778" s="86" t="s">
        <v>17486</v>
      </c>
      <c r="N6778">
        <f>IFERROR(VLOOKUP(A6778,bip!$A:$C,2,0),"")</f>
      </c>
      <c r="O6778">
        <f>IFERROR(VLOOKUP(A6778,bip!$A:$Z,3,0),"")</f>
      </c>
    </row>
    <row r="6779" spans="1:15" ht="13.2">
      <c r="A6779" t="s">
        <v>28760</v>
      </c>
      <c r="B6779" t="s">
        <v>28760</v>
      </c>
      <c r="C6779" t="s">
        <v>15155</v>
      </c>
      <c r="D6779" t="s">
        <v>32633</v>
      </c>
      <c r="E6779" t="s">
        <v>28720</v>
      </c>
      <c r="F6779">
        <v>1</v>
      </c>
      <c r="G6779">
        <v>36</v>
      </c>
      <c r="H6779" s="1">
        <v>219</v>
      </c>
      <c r="I6779" s="87"/>
      <c r="K6779" s="86" t="s">
        <v>17485</v>
      </c>
      <c r="L6779" s="86" t="s">
        <v>17486</v>
      </c>
      <c r="N6779">
        <f>IFERROR(VLOOKUP(A6779,bip!$A:$C,2,0),"")</f>
      </c>
      <c r="O6779">
        <f>IFERROR(VLOOKUP(A6779,bip!$A:$Z,3,0),"")</f>
      </c>
    </row>
    <row r="6780" spans="1:15" ht="13.2">
      <c r="A6780" t="s">
        <v>28761</v>
      </c>
      <c r="B6780" t="s">
        <v>28761</v>
      </c>
      <c r="C6780" t="s">
        <v>15155</v>
      </c>
      <c r="D6780" t="s">
        <v>32634</v>
      </c>
      <c r="E6780" t="s">
        <v>28722</v>
      </c>
      <c r="F6780">
        <v>1</v>
      </c>
      <c r="G6780">
        <v>36</v>
      </c>
      <c r="H6780" s="1">
        <v>219</v>
      </c>
      <c r="I6780" s="87"/>
      <c r="K6780" s="86" t="s">
        <v>17485</v>
      </c>
      <c r="L6780" s="86" t="s">
        <v>17486</v>
      </c>
      <c r="N6780">
        <f>IFERROR(VLOOKUP(A6780,bip!$A:$C,2,0),"")</f>
      </c>
      <c r="O6780">
        <f>IFERROR(VLOOKUP(A6780,bip!$A:$Z,3,0),"")</f>
      </c>
    </row>
    <row r="6781" spans="1:15" ht="13.2">
      <c r="A6781" t="s">
        <v>28764</v>
      </c>
      <c r="B6781" t="s">
        <v>28764</v>
      </c>
      <c r="C6781" t="s">
        <v>15155</v>
      </c>
      <c r="D6781" t="s">
        <v>32640</v>
      </c>
      <c r="E6781" t="s">
        <v>44533</v>
      </c>
      <c r="F6781">
        <v>1</v>
      </c>
      <c r="G6781">
        <v>36</v>
      </c>
      <c r="H6781" s="1">
        <v>140</v>
      </c>
      <c r="I6781" s="87"/>
      <c r="K6781" s="86" t="s">
        <v>17485</v>
      </c>
      <c r="L6781" s="86" t="s">
        <v>17486</v>
      </c>
      <c r="N6781">
        <f>IFERROR(VLOOKUP(A6781,bip!$A:$C,2,0),"")</f>
      </c>
      <c r="O6781">
        <f>IFERROR(VLOOKUP(A6781,bip!$A:$Z,3,0),"")</f>
      </c>
    </row>
    <row r="6782" spans="1:15" ht="13.2">
      <c r="A6782" t="s">
        <v>28734</v>
      </c>
      <c r="B6782" t="s">
        <v>28734</v>
      </c>
      <c r="C6782" t="s">
        <v>15155</v>
      </c>
      <c r="D6782" t="s">
        <v>39614</v>
      </c>
      <c r="E6782" t="s">
        <v>39615</v>
      </c>
      <c r="F6782">
        <v>1</v>
      </c>
      <c r="G6782">
        <v>12</v>
      </c>
      <c r="H6782" s="1">
        <v>335</v>
      </c>
      <c r="I6782" s="87"/>
      <c r="K6782" s="86" t="s">
        <v>17485</v>
      </c>
      <c r="L6782" s="86" t="s">
        <v>17486</v>
      </c>
      <c r="N6782">
        <f>IFERROR(VLOOKUP(A6782,bip!$A:$C,2,0),"")</f>
      </c>
      <c r="O6782">
        <f>IFERROR(VLOOKUP(A6782,bip!$A:$Z,3,0),"")</f>
      </c>
    </row>
    <row r="6783" spans="1:15" ht="13.2">
      <c r="A6783" t="s">
        <v>28640</v>
      </c>
      <c r="B6783" t="s">
        <v>28640</v>
      </c>
      <c r="C6783" t="s">
        <v>15155</v>
      </c>
      <c r="D6783" t="s">
        <v>32648</v>
      </c>
      <c r="E6783" t="s">
        <v>39616</v>
      </c>
      <c r="F6783">
        <v>1</v>
      </c>
      <c r="G6783">
        <v>32</v>
      </c>
      <c r="H6783" s="1">
        <v>215</v>
      </c>
      <c r="I6783" s="87"/>
      <c r="K6783" s="86" t="s">
        <v>17485</v>
      </c>
      <c r="L6783" s="86" t="s">
        <v>17486</v>
      </c>
      <c r="N6783">
        <f>IFERROR(VLOOKUP(A6783,bip!$A:$C,2,0),"")</f>
      </c>
      <c r="O6783">
        <f>IFERROR(VLOOKUP(A6783,bip!$A:$Z,3,0),"")</f>
      </c>
    </row>
    <row r="6784" spans="1:15" ht="13.2">
      <c r="A6784" t="s">
        <v>28641</v>
      </c>
      <c r="B6784" t="s">
        <v>28641</v>
      </c>
      <c r="C6784" t="s">
        <v>15155</v>
      </c>
      <c r="D6784" t="s">
        <v>32649</v>
      </c>
      <c r="E6784" t="s">
        <v>39617</v>
      </c>
      <c r="F6784">
        <v>1</v>
      </c>
      <c r="G6784">
        <v>16</v>
      </c>
      <c r="H6784" s="1">
        <v>225</v>
      </c>
      <c r="I6784" s="87"/>
      <c r="K6784" s="86" t="s">
        <v>17485</v>
      </c>
      <c r="L6784" s="86" t="s">
        <v>17486</v>
      </c>
      <c r="N6784">
        <f>IFERROR(VLOOKUP(A6784,bip!$A:$C,2,0),"")</f>
      </c>
      <c r="O6784">
        <f>IFERROR(VLOOKUP(A6784,bip!$A:$Z,3,0),"")</f>
      </c>
    </row>
    <row r="6785" spans="1:15" ht="13.2">
      <c r="A6785" t="s">
        <v>28749</v>
      </c>
      <c r="B6785" t="s">
        <v>28749</v>
      </c>
      <c r="C6785" t="s">
        <v>15155</v>
      </c>
      <c r="D6785" t="s">
        <v>32641</v>
      </c>
      <c r="E6785" t="s">
        <v>28663</v>
      </c>
      <c r="F6785">
        <v>1</v>
      </c>
      <c r="G6785">
        <v>36</v>
      </c>
      <c r="H6785" s="1">
        <v>29</v>
      </c>
      <c r="I6785" s="87"/>
      <c r="K6785" s="86" t="s">
        <v>17485</v>
      </c>
      <c r="L6785" s="86" t="s">
        <v>17486</v>
      </c>
      <c r="N6785">
        <f>IFERROR(VLOOKUP(A6785,bip!$A:$C,2,0),"")</f>
      </c>
      <c r="O6785">
        <f>IFERROR(VLOOKUP(A6785,bip!$A:$Z,3,0),"")</f>
      </c>
    </row>
    <row r="6786" spans="1:15" ht="13.2">
      <c r="A6786" t="s">
        <v>28750</v>
      </c>
      <c r="B6786" t="s">
        <v>28750</v>
      </c>
      <c r="C6786" t="s">
        <v>15155</v>
      </c>
      <c r="D6786" t="s">
        <v>32642</v>
      </c>
      <c r="E6786" t="s">
        <v>26167</v>
      </c>
      <c r="F6786">
        <v>1</v>
      </c>
      <c r="G6786">
        <v>36</v>
      </c>
      <c r="H6786" s="1">
        <v>33</v>
      </c>
      <c r="I6786" s="87"/>
      <c r="K6786" s="86" t="s">
        <v>17485</v>
      </c>
      <c r="L6786" s="86" t="s">
        <v>17486</v>
      </c>
      <c r="N6786">
        <f>IFERROR(VLOOKUP(A6786,bip!$A:$C,2,0),"")</f>
      </c>
      <c r="O6786">
        <f>IFERROR(VLOOKUP(A6786,bip!$A:$Z,3,0),"")</f>
      </c>
    </row>
    <row r="6787" spans="1:15" ht="13.2">
      <c r="A6787" t="s">
        <v>28751</v>
      </c>
      <c r="B6787" t="s">
        <v>28751</v>
      </c>
      <c r="C6787" t="s">
        <v>15155</v>
      </c>
      <c r="D6787" t="s">
        <v>32643</v>
      </c>
      <c r="E6787" t="s">
        <v>26169</v>
      </c>
      <c r="F6787">
        <v>1</v>
      </c>
      <c r="G6787">
        <v>36</v>
      </c>
      <c r="H6787" s="1">
        <v>46</v>
      </c>
      <c r="I6787" s="87"/>
      <c r="K6787" s="86" t="s">
        <v>17485</v>
      </c>
      <c r="L6787" s="86" t="s">
        <v>17486</v>
      </c>
      <c r="N6787">
        <f>IFERROR(VLOOKUP(A6787,bip!$A:$C,2,0),"")</f>
      </c>
      <c r="O6787">
        <f>IFERROR(VLOOKUP(A6787,bip!$A:$Z,3,0),"")</f>
      </c>
    </row>
    <row r="6788" spans="1:15" ht="13.2">
      <c r="A6788" t="s">
        <v>28752</v>
      </c>
      <c r="B6788" t="s">
        <v>28752</v>
      </c>
      <c r="C6788" t="s">
        <v>15155</v>
      </c>
      <c r="D6788" t="s">
        <v>32644</v>
      </c>
      <c r="E6788" t="s">
        <v>26171</v>
      </c>
      <c r="F6788">
        <v>1</v>
      </c>
      <c r="G6788">
        <v>36</v>
      </c>
      <c r="H6788" s="1">
        <v>68</v>
      </c>
      <c r="I6788" s="87"/>
      <c r="K6788" s="86" t="s">
        <v>17485</v>
      </c>
      <c r="L6788" s="86" t="s">
        <v>17486</v>
      </c>
      <c r="N6788">
        <f>IFERROR(VLOOKUP(A6788,bip!$A:$C,2,0),"")</f>
      </c>
      <c r="O6788">
        <f>IFERROR(VLOOKUP(A6788,bip!$A:$Z,3,0),"")</f>
      </c>
    </row>
    <row r="6789" spans="1:15" ht="13.2">
      <c r="A6789" t="s">
        <v>28753</v>
      </c>
      <c r="B6789" t="s">
        <v>28753</v>
      </c>
      <c r="C6789" t="s">
        <v>15155</v>
      </c>
      <c r="D6789" t="s">
        <v>32645</v>
      </c>
      <c r="E6789" t="s">
        <v>26173</v>
      </c>
      <c r="F6789">
        <v>1</v>
      </c>
      <c r="G6789">
        <v>36</v>
      </c>
      <c r="H6789" s="1">
        <v>29</v>
      </c>
      <c r="I6789" s="87"/>
      <c r="K6789" s="86" t="s">
        <v>17485</v>
      </c>
      <c r="L6789" s="86" t="s">
        <v>17486</v>
      </c>
      <c r="N6789">
        <f>IFERROR(VLOOKUP(A6789,bip!$A:$C,2,0),"")</f>
      </c>
      <c r="O6789">
        <f>IFERROR(VLOOKUP(A6789,bip!$A:$Z,3,0),"")</f>
      </c>
    </row>
    <row r="6790" spans="1:15" ht="13.2">
      <c r="A6790" t="s">
        <v>28754</v>
      </c>
      <c r="B6790" t="s">
        <v>28754</v>
      </c>
      <c r="C6790" t="s">
        <v>15155</v>
      </c>
      <c r="D6790" t="s">
        <v>32646</v>
      </c>
      <c r="E6790" t="s">
        <v>26175</v>
      </c>
      <c r="F6790">
        <v>1</v>
      </c>
      <c r="G6790">
        <v>36</v>
      </c>
      <c r="H6790" s="1">
        <v>44</v>
      </c>
      <c r="I6790" s="87"/>
      <c r="K6790" s="86" t="s">
        <v>17485</v>
      </c>
      <c r="L6790" s="86" t="s">
        <v>17486</v>
      </c>
      <c r="N6790">
        <f>IFERROR(VLOOKUP(A6790,bip!$A:$C,2,0),"")</f>
      </c>
      <c r="O6790">
        <f>IFERROR(VLOOKUP(A6790,bip!$A:$Z,3,0),"")</f>
      </c>
    </row>
    <row r="6791" spans="1:15" ht="13.2">
      <c r="A6791" t="s">
        <v>28755</v>
      </c>
      <c r="B6791" t="s">
        <v>28755</v>
      </c>
      <c r="C6791" t="s">
        <v>15155</v>
      </c>
      <c r="D6791" t="s">
        <v>32647</v>
      </c>
      <c r="E6791" t="s">
        <v>26177</v>
      </c>
      <c r="F6791">
        <v>1</v>
      </c>
      <c r="G6791">
        <v>36</v>
      </c>
      <c r="H6791" s="1">
        <v>65</v>
      </c>
      <c r="I6791" s="87"/>
      <c r="K6791" s="86" t="s">
        <v>17485</v>
      </c>
      <c r="L6791" s="86" t="s">
        <v>17486</v>
      </c>
      <c r="N6791">
        <f>IFERROR(VLOOKUP(A6791,bip!$A:$C,2,0),"")</f>
      </c>
      <c r="O6791">
        <f>IFERROR(VLOOKUP(A6791,bip!$A:$Z,3,0),"")</f>
      </c>
    </row>
    <row r="6792" spans="1:15" ht="13.2">
      <c r="A6792" t="s">
        <v>28762</v>
      </c>
      <c r="B6792" t="s">
        <v>28762</v>
      </c>
      <c r="C6792" t="s">
        <v>15155</v>
      </c>
      <c r="D6792" t="s">
        <v>33028</v>
      </c>
      <c r="E6792" t="s">
        <v>44534</v>
      </c>
      <c r="F6792">
        <v>1</v>
      </c>
      <c r="G6792">
        <v>36</v>
      </c>
      <c r="H6792" s="1">
        <v>299</v>
      </c>
      <c r="I6792" s="87"/>
      <c r="K6792" s="86" t="s">
        <v>17485</v>
      </c>
      <c r="L6792" s="86" t="s">
        <v>17486</v>
      </c>
      <c r="N6792">
        <f>IFERROR(VLOOKUP(A6792,bip!$A:$C,2,0),"")</f>
      </c>
      <c r="O6792">
        <f>IFERROR(VLOOKUP(A6792,bip!$A:$Z,3,0),"")</f>
      </c>
    </row>
    <row r="6793" spans="1:15" ht="13.2">
      <c r="A6793" t="s">
        <v>28763</v>
      </c>
      <c r="B6793" t="s">
        <v>28763</v>
      </c>
      <c r="C6793" t="s">
        <v>15155</v>
      </c>
      <c r="D6793" t="s">
        <v>33029</v>
      </c>
      <c r="E6793" t="s">
        <v>44535</v>
      </c>
      <c r="F6793">
        <v>1</v>
      </c>
      <c r="G6793">
        <v>36</v>
      </c>
      <c r="H6793" s="1">
        <v>299</v>
      </c>
      <c r="I6793" s="87"/>
      <c r="K6793" s="86" t="s">
        <v>17485</v>
      </c>
      <c r="L6793" s="86" t="s">
        <v>17486</v>
      </c>
      <c r="N6793">
        <f>IFERROR(VLOOKUP(A6793,bip!$A:$C,2,0),"")</f>
      </c>
      <c r="O6793">
        <f>IFERROR(VLOOKUP(A6793,bip!$A:$Z,3,0),"")</f>
      </c>
    </row>
    <row r="6794" spans="1:15" ht="13.2">
      <c r="A6794" t="s">
        <v>28765</v>
      </c>
      <c r="B6794" t="s">
        <v>28765</v>
      </c>
      <c r="C6794" t="s">
        <v>15155</v>
      </c>
      <c r="D6794" t="s">
        <v>32645</v>
      </c>
      <c r="E6794" t="s">
        <v>26173</v>
      </c>
      <c r="F6794">
        <v>1</v>
      </c>
      <c r="G6794">
        <v>36</v>
      </c>
      <c r="H6794" s="1">
        <v>98</v>
      </c>
      <c r="I6794" s="87"/>
      <c r="K6794" s="86" t="s">
        <v>17485</v>
      </c>
      <c r="L6794" s="86" t="s">
        <v>17486</v>
      </c>
      <c r="N6794">
        <f>IFERROR(VLOOKUP(A6794,bip!$A:$C,2,0),"")</f>
      </c>
      <c r="O6794">
        <f>IFERROR(VLOOKUP(A6794,bip!$A:$Z,3,0),"")</f>
      </c>
    </row>
    <row r="6795" spans="1:15" ht="13.2">
      <c r="A6795" t="s">
        <v>28766</v>
      </c>
      <c r="B6795" t="s">
        <v>28766</v>
      </c>
      <c r="C6795" t="s">
        <v>15155</v>
      </c>
      <c r="D6795" t="s">
        <v>32650</v>
      </c>
      <c r="E6795" t="s">
        <v>44536</v>
      </c>
      <c r="F6795">
        <v>1</v>
      </c>
      <c r="G6795">
        <v>36</v>
      </c>
      <c r="H6795" s="1">
        <v>110</v>
      </c>
      <c r="I6795" s="87"/>
      <c r="K6795" s="86" t="s">
        <v>17485</v>
      </c>
      <c r="L6795" s="86" t="s">
        <v>17486</v>
      </c>
      <c r="N6795">
        <f>IFERROR(VLOOKUP(A6795,bip!$A:$C,2,0),"")</f>
      </c>
      <c r="O6795">
        <f>IFERROR(VLOOKUP(A6795,bip!$A:$Z,3,0),"")</f>
      </c>
    </row>
    <row r="6796" spans="1:15" ht="13.2">
      <c r="A6796" t="s">
        <v>28781</v>
      </c>
      <c r="B6796" t="s">
        <v>28781</v>
      </c>
      <c r="C6796" t="s">
        <v>15155</v>
      </c>
      <c r="D6796" t="s">
        <v>33038</v>
      </c>
      <c r="E6796" t="s">
        <v>39618</v>
      </c>
      <c r="F6796">
        <v>1</v>
      </c>
      <c r="G6796">
        <v>36</v>
      </c>
      <c r="H6796" s="1">
        <v>66</v>
      </c>
      <c r="I6796" s="87"/>
      <c r="K6796" s="86" t="s">
        <v>17485</v>
      </c>
      <c r="L6796" s="86" t="s">
        <v>17486</v>
      </c>
      <c r="N6796">
        <f>IFERROR(VLOOKUP(A6796,bip!$A:$C,2,0),"")</f>
      </c>
      <c r="O6796">
        <f>IFERROR(VLOOKUP(A6796,bip!$A:$Z,3,0),"")</f>
      </c>
    </row>
    <row r="6797" spans="1:15" ht="13.2">
      <c r="A6797" t="s">
        <v>5920</v>
      </c>
      <c r="B6797" t="s">
        <v>5920</v>
      </c>
      <c r="C6797" t="s">
        <v>15155</v>
      </c>
      <c r="D6797" t="s">
        <v>23048</v>
      </c>
      <c r="E6797" t="s">
        <v>20370</v>
      </c>
      <c r="F6797">
        <v>1</v>
      </c>
      <c r="G6797">
        <v>12</v>
      </c>
      <c r="H6797" s="1">
        <v>49</v>
      </c>
      <c r="I6797" s="87"/>
      <c r="K6797" s="86" t="s">
        <v>17485</v>
      </c>
      <c r="L6797" s="86" t="s">
        <v>17486</v>
      </c>
      <c r="N6797">
        <f>IFERROR(VLOOKUP(A6797,bip!$A:$C,2,0),"")</f>
      </c>
      <c r="O6797">
        <f>IFERROR(VLOOKUP(A6797,bip!$A:$Z,3,0),"")</f>
      </c>
    </row>
    <row r="6798" spans="1:15" ht="13.2">
      <c r="A6798" t="s">
        <v>5919</v>
      </c>
      <c r="B6798" t="s">
        <v>5919</v>
      </c>
      <c r="C6798" t="s">
        <v>15155</v>
      </c>
      <c r="D6798" t="s">
        <v>23047</v>
      </c>
      <c r="E6798" t="s">
        <v>20369</v>
      </c>
      <c r="F6798">
        <v>1</v>
      </c>
      <c r="G6798">
        <v>12</v>
      </c>
      <c r="H6798" s="1">
        <v>73</v>
      </c>
      <c r="I6798" s="87"/>
      <c r="K6798" s="86" t="s">
        <v>17485</v>
      </c>
      <c r="L6798" s="86" t="s">
        <v>17486</v>
      </c>
      <c r="N6798">
        <f>IFERROR(VLOOKUP(A6798,bip!$A:$C,2,0),"")</f>
      </c>
      <c r="O6798">
        <f>IFERROR(VLOOKUP(A6798,bip!$A:$Z,3,0),"")</f>
      </c>
    </row>
    <row r="6799" spans="1:15" ht="13.2">
      <c r="A6799" t="s">
        <v>5699</v>
      </c>
      <c r="B6799" t="s">
        <v>5699</v>
      </c>
      <c r="C6799" t="s">
        <v>15155</v>
      </c>
      <c r="D6799" t="s">
        <v>29330</v>
      </c>
      <c r="E6799" t="s">
        <v>26077</v>
      </c>
      <c r="F6799">
        <v>1</v>
      </c>
      <c r="G6799">
        <v>5</v>
      </c>
      <c r="H6799" s="1">
        <v>2195</v>
      </c>
      <c r="I6799" s="87"/>
      <c r="K6799" s="86" t="s">
        <v>17485</v>
      </c>
      <c r="L6799" s="86" t="s">
        <v>17486</v>
      </c>
      <c r="N6799">
        <f>IFERROR(VLOOKUP(A6799,bip!$A:$C,2,0),"")</f>
      </c>
      <c r="O6799">
        <f>IFERROR(VLOOKUP(A6799,bip!$A:$Z,3,0),"")</f>
      </c>
    </row>
    <row r="6800" spans="1:15" ht="13.2">
      <c r="A6800" t="s">
        <v>5700</v>
      </c>
      <c r="B6800" t="s">
        <v>5700</v>
      </c>
      <c r="C6800" t="s">
        <v>15155</v>
      </c>
      <c r="D6800" t="s">
        <v>29331</v>
      </c>
      <c r="E6800" t="s">
        <v>26076</v>
      </c>
      <c r="F6800">
        <v>1</v>
      </c>
      <c r="G6800">
        <v>10</v>
      </c>
      <c r="H6800" s="1">
        <v>1501</v>
      </c>
      <c r="I6800" s="87"/>
      <c r="K6800" s="86" t="s">
        <v>17485</v>
      </c>
      <c r="L6800" s="86" t="s">
        <v>17486</v>
      </c>
      <c r="N6800">
        <f>IFERROR(VLOOKUP(A6800,bip!$A:$C,2,0),"")</f>
      </c>
      <c r="O6800">
        <f>IFERROR(VLOOKUP(A6800,bip!$A:$Z,3,0),"")</f>
      </c>
    </row>
    <row r="6801" spans="1:15" ht="13.2">
      <c r="A6801" t="s">
        <v>5706</v>
      </c>
      <c r="B6801" t="s">
        <v>5706</v>
      </c>
      <c r="C6801" t="s">
        <v>15155</v>
      </c>
      <c r="D6801" t="s">
        <v>16342</v>
      </c>
      <c r="E6801" t="s">
        <v>23120</v>
      </c>
      <c r="F6801">
        <v>1</v>
      </c>
      <c r="G6801">
        <v>80</v>
      </c>
      <c r="H6801" s="1">
        <v>86</v>
      </c>
      <c r="I6801" s="87"/>
      <c r="K6801" s="86" t="s">
        <v>17485</v>
      </c>
      <c r="L6801" s="86" t="s">
        <v>17486</v>
      </c>
      <c r="N6801">
        <f>IFERROR(VLOOKUP(A6801,bip!$A:$C,2,0),"")</f>
      </c>
      <c r="O6801">
        <f>IFERROR(VLOOKUP(A6801,bip!$A:$Z,3,0),"")</f>
      </c>
    </row>
    <row r="6802" spans="1:15" ht="13.2">
      <c r="A6802" t="s">
        <v>5703</v>
      </c>
      <c r="B6802" t="s">
        <v>5703</v>
      </c>
      <c r="C6802" t="s">
        <v>15155</v>
      </c>
      <c r="D6802" t="s">
        <v>16339</v>
      </c>
      <c r="E6802" t="s">
        <v>23117</v>
      </c>
      <c r="F6802">
        <v>1</v>
      </c>
      <c r="G6802">
        <v>32</v>
      </c>
      <c r="H6802" s="1">
        <v>71</v>
      </c>
      <c r="I6802" s="87"/>
      <c r="K6802" s="86" t="s">
        <v>17485</v>
      </c>
      <c r="L6802" s="86" t="s">
        <v>17486</v>
      </c>
      <c r="N6802">
        <f>IFERROR(VLOOKUP(A6802,bip!$A:$C,2,0),"")</f>
      </c>
      <c r="O6802">
        <f>IFERROR(VLOOKUP(A6802,bip!$A:$Z,3,0),"")</f>
      </c>
    </row>
    <row r="6803" spans="1:15" ht="13.2">
      <c r="A6803" t="s">
        <v>5707</v>
      </c>
      <c r="B6803" t="s">
        <v>5707</v>
      </c>
      <c r="C6803" t="s">
        <v>15155</v>
      </c>
      <c r="D6803" t="s">
        <v>16343</v>
      </c>
      <c r="E6803" t="s">
        <v>23121</v>
      </c>
      <c r="F6803">
        <v>1</v>
      </c>
      <c r="G6803">
        <v>24</v>
      </c>
      <c r="H6803" s="1">
        <v>94</v>
      </c>
      <c r="I6803" s="87"/>
      <c r="K6803" s="86" t="s">
        <v>17485</v>
      </c>
      <c r="L6803" s="86" t="s">
        <v>17486</v>
      </c>
      <c r="N6803">
        <f>IFERROR(VLOOKUP(A6803,bip!$A:$C,2,0),"")</f>
      </c>
      <c r="O6803">
        <f>IFERROR(VLOOKUP(A6803,bip!$A:$Z,3,0),"")</f>
      </c>
    </row>
    <row r="6804" spans="1:15" ht="13.2">
      <c r="A6804" t="s">
        <v>5713</v>
      </c>
      <c r="B6804" t="s">
        <v>5713</v>
      </c>
      <c r="C6804" t="s">
        <v>15155</v>
      </c>
      <c r="D6804" t="s">
        <v>16349</v>
      </c>
      <c r="E6804" t="s">
        <v>23127</v>
      </c>
      <c r="F6804">
        <v>1</v>
      </c>
      <c r="G6804">
        <v>60</v>
      </c>
      <c r="H6804" s="1">
        <v>127</v>
      </c>
      <c r="I6804" s="87"/>
      <c r="K6804" s="86" t="s">
        <v>17485</v>
      </c>
      <c r="L6804" s="86" t="s">
        <v>17486</v>
      </c>
      <c r="N6804">
        <f>IFERROR(VLOOKUP(A6804,bip!$A:$C,2,0),"")</f>
      </c>
      <c r="O6804">
        <f>IFERROR(VLOOKUP(A6804,bip!$A:$Z,3,0),"")</f>
      </c>
    </row>
    <row r="6805" spans="1:15" ht="13.2">
      <c r="A6805" t="s">
        <v>5710</v>
      </c>
      <c r="B6805" t="s">
        <v>5710</v>
      </c>
      <c r="C6805" t="s">
        <v>15155</v>
      </c>
      <c r="D6805" t="s">
        <v>16346</v>
      </c>
      <c r="E6805" t="s">
        <v>23124</v>
      </c>
      <c r="F6805">
        <v>1</v>
      </c>
      <c r="G6805">
        <v>60</v>
      </c>
      <c r="H6805" s="1">
        <v>108</v>
      </c>
      <c r="I6805" s="87"/>
      <c r="K6805" s="86" t="s">
        <v>17485</v>
      </c>
      <c r="L6805" s="86" t="s">
        <v>17486</v>
      </c>
      <c r="N6805">
        <f>IFERROR(VLOOKUP(A6805,bip!$A:$C,2,0),"")</f>
      </c>
      <c r="O6805">
        <f>IFERROR(VLOOKUP(A6805,bip!$A:$Z,3,0),"")</f>
      </c>
    </row>
    <row r="6806" spans="1:15" ht="13.2">
      <c r="A6806" t="s">
        <v>5708</v>
      </c>
      <c r="B6806" t="s">
        <v>5708</v>
      </c>
      <c r="C6806" t="s">
        <v>15155</v>
      </c>
      <c r="D6806" t="s">
        <v>16344</v>
      </c>
      <c r="E6806" t="s">
        <v>23122</v>
      </c>
      <c r="F6806">
        <v>1</v>
      </c>
      <c r="G6806">
        <v>60</v>
      </c>
      <c r="H6806" s="1">
        <v>97</v>
      </c>
      <c r="I6806" s="87"/>
      <c r="K6806" s="86" t="s">
        <v>17485</v>
      </c>
      <c r="L6806" s="86" t="s">
        <v>17486</v>
      </c>
      <c r="N6806">
        <f>IFERROR(VLOOKUP(A6806,bip!$A:$C,2,0),"")</f>
      </c>
      <c r="O6806">
        <f>IFERROR(VLOOKUP(A6806,bip!$A:$Z,3,0),"")</f>
      </c>
    </row>
    <row r="6807" spans="1:15" ht="13.2">
      <c r="A6807" t="s">
        <v>5716</v>
      </c>
      <c r="B6807" t="s">
        <v>5716</v>
      </c>
      <c r="C6807" t="s">
        <v>15155</v>
      </c>
      <c r="D6807" t="s">
        <v>16352</v>
      </c>
      <c r="E6807" t="s">
        <v>23130</v>
      </c>
      <c r="F6807">
        <v>1</v>
      </c>
      <c r="G6807">
        <v>12</v>
      </c>
      <c r="H6807" s="1">
        <v>138</v>
      </c>
      <c r="I6807" s="87"/>
      <c r="K6807" s="86" t="s">
        <v>17485</v>
      </c>
      <c r="L6807" s="86" t="s">
        <v>17486</v>
      </c>
      <c r="N6807">
        <f>IFERROR(VLOOKUP(A6807,bip!$A:$C,2,0),"")</f>
      </c>
      <c r="O6807">
        <f>IFERROR(VLOOKUP(A6807,bip!$A:$Z,3,0),"")</f>
      </c>
    </row>
    <row r="6808" spans="1:15" ht="13.2">
      <c r="A6808" t="s">
        <v>5709</v>
      </c>
      <c r="B6808" t="s">
        <v>5709</v>
      </c>
      <c r="C6808" t="s">
        <v>15155</v>
      </c>
      <c r="D6808" t="s">
        <v>16345</v>
      </c>
      <c r="E6808" t="s">
        <v>23123</v>
      </c>
      <c r="F6808">
        <v>1</v>
      </c>
      <c r="G6808">
        <v>48</v>
      </c>
      <c r="H6808" s="1">
        <v>101</v>
      </c>
      <c r="I6808" s="87"/>
      <c r="K6808" s="86" t="s">
        <v>17485</v>
      </c>
      <c r="L6808" s="86" t="s">
        <v>17486</v>
      </c>
      <c r="N6808">
        <f>IFERROR(VLOOKUP(A6808,bip!$A:$C,2,0),"")</f>
      </c>
      <c r="O6808">
        <f>IFERROR(VLOOKUP(A6808,bip!$A:$Z,3,0),"")</f>
      </c>
    </row>
    <row r="6809" spans="1:15" ht="13.2">
      <c r="A6809" t="s">
        <v>5717</v>
      </c>
      <c r="B6809" t="s">
        <v>5717</v>
      </c>
      <c r="C6809" t="s">
        <v>15155</v>
      </c>
      <c r="D6809" t="s">
        <v>16353</v>
      </c>
      <c r="E6809" t="s">
        <v>23131</v>
      </c>
      <c r="F6809">
        <v>1</v>
      </c>
      <c r="G6809">
        <v>48</v>
      </c>
      <c r="H6809" s="1">
        <v>149</v>
      </c>
      <c r="I6809" s="87"/>
      <c r="K6809" s="86" t="s">
        <v>17485</v>
      </c>
      <c r="L6809" s="86" t="s">
        <v>17486</v>
      </c>
      <c r="N6809">
        <f>IFERROR(VLOOKUP(A6809,bip!$A:$C,2,0),"")</f>
      </c>
      <c r="O6809">
        <f>IFERROR(VLOOKUP(A6809,bip!$A:$Z,3,0),"")</f>
      </c>
    </row>
    <row r="6810" spans="1:15" ht="13.2">
      <c r="A6810" t="s">
        <v>5711</v>
      </c>
      <c r="B6810" t="s">
        <v>5711</v>
      </c>
      <c r="C6810" t="s">
        <v>15155</v>
      </c>
      <c r="D6810" t="s">
        <v>16347</v>
      </c>
      <c r="E6810" t="s">
        <v>23125</v>
      </c>
      <c r="F6810">
        <v>1</v>
      </c>
      <c r="G6810">
        <v>60</v>
      </c>
      <c r="H6810" s="1">
        <v>115</v>
      </c>
      <c r="I6810" s="87"/>
      <c r="K6810" s="86" t="s">
        <v>17485</v>
      </c>
      <c r="L6810" s="86" t="s">
        <v>17486</v>
      </c>
      <c r="N6810">
        <f>IFERROR(VLOOKUP(A6810,bip!$A:$C,2,0),"")</f>
      </c>
      <c r="O6810">
        <f>IFERROR(VLOOKUP(A6810,bip!$A:$Z,3,0),"")</f>
      </c>
    </row>
    <row r="6811" spans="1:15" ht="13.2">
      <c r="A6811" t="s">
        <v>5715</v>
      </c>
      <c r="B6811" t="s">
        <v>5715</v>
      </c>
      <c r="C6811" t="s">
        <v>15155</v>
      </c>
      <c r="D6811" t="s">
        <v>16351</v>
      </c>
      <c r="E6811" t="s">
        <v>23129</v>
      </c>
      <c r="F6811">
        <v>1</v>
      </c>
      <c r="G6811">
        <v>24</v>
      </c>
      <c r="H6811" s="1">
        <v>136</v>
      </c>
      <c r="I6811" s="87"/>
      <c r="K6811" s="86" t="s">
        <v>17485</v>
      </c>
      <c r="L6811" s="86" t="s">
        <v>17486</v>
      </c>
      <c r="N6811">
        <f>IFERROR(VLOOKUP(A6811,bip!$A:$C,2,0),"")</f>
      </c>
      <c r="O6811">
        <f>IFERROR(VLOOKUP(A6811,bip!$A:$Z,3,0),"")</f>
      </c>
    </row>
    <row r="6812" spans="1:15" ht="13.2">
      <c r="A6812" t="s">
        <v>5712</v>
      </c>
      <c r="B6812" t="s">
        <v>5712</v>
      </c>
      <c r="C6812" t="s">
        <v>15155</v>
      </c>
      <c r="D6812" t="s">
        <v>16348</v>
      </c>
      <c r="E6812" t="s">
        <v>23126</v>
      </c>
      <c r="F6812">
        <v>1</v>
      </c>
      <c r="G6812">
        <v>18</v>
      </c>
      <c r="H6812" s="1">
        <v>121</v>
      </c>
      <c r="I6812" s="87"/>
      <c r="K6812" s="86" t="s">
        <v>17485</v>
      </c>
      <c r="L6812" s="86" t="s">
        <v>17486</v>
      </c>
      <c r="N6812">
        <f>IFERROR(VLOOKUP(A6812,bip!$A:$C,2,0),"")</f>
      </c>
      <c r="O6812">
        <f>IFERROR(VLOOKUP(A6812,bip!$A:$Z,3,0),"")</f>
      </c>
    </row>
    <row r="6813" spans="1:15" ht="13.2">
      <c r="A6813" t="s">
        <v>5718</v>
      </c>
      <c r="B6813" t="s">
        <v>5718</v>
      </c>
      <c r="C6813" t="s">
        <v>15155</v>
      </c>
      <c r="D6813" t="s">
        <v>16354</v>
      </c>
      <c r="E6813" t="s">
        <v>23132</v>
      </c>
      <c r="F6813">
        <v>1</v>
      </c>
      <c r="G6813">
        <v>24</v>
      </c>
      <c r="H6813" s="1">
        <v>149</v>
      </c>
      <c r="I6813" s="87"/>
      <c r="K6813" s="86" t="s">
        <v>17485</v>
      </c>
      <c r="L6813" s="86" t="s">
        <v>17486</v>
      </c>
      <c r="N6813">
        <f>IFERROR(VLOOKUP(A6813,bip!$A:$C,2,0),"")</f>
      </c>
      <c r="O6813">
        <f>IFERROR(VLOOKUP(A6813,bip!$A:$Z,3,0),"")</f>
      </c>
    </row>
    <row r="6814" spans="1:15" ht="13.2">
      <c r="A6814" t="s">
        <v>5714</v>
      </c>
      <c r="B6814" t="s">
        <v>5714</v>
      </c>
      <c r="C6814" t="s">
        <v>15155</v>
      </c>
      <c r="D6814" t="s">
        <v>16350</v>
      </c>
      <c r="E6814" t="s">
        <v>23128</v>
      </c>
      <c r="F6814">
        <v>1</v>
      </c>
      <c r="G6814">
        <v>12</v>
      </c>
      <c r="H6814" s="1">
        <v>132</v>
      </c>
      <c r="I6814" s="87"/>
      <c r="K6814" s="86" t="s">
        <v>17485</v>
      </c>
      <c r="L6814" s="86" t="s">
        <v>17486</v>
      </c>
      <c r="N6814">
        <f>IFERROR(VLOOKUP(A6814,bip!$A:$C,2,0),"")</f>
      </c>
      <c r="O6814">
        <f>IFERROR(VLOOKUP(A6814,bip!$A:$Z,3,0),"")</f>
      </c>
    </row>
    <row r="6815" spans="1:15" ht="13.2">
      <c r="A6815" t="s">
        <v>5719</v>
      </c>
      <c r="B6815" t="s">
        <v>5719</v>
      </c>
      <c r="C6815" t="s">
        <v>15155</v>
      </c>
      <c r="D6815" t="s">
        <v>16355</v>
      </c>
      <c r="E6815" t="s">
        <v>23133</v>
      </c>
      <c r="F6815">
        <v>1</v>
      </c>
      <c r="G6815">
        <v>50</v>
      </c>
      <c r="H6815" s="1">
        <v>167</v>
      </c>
      <c r="I6815" s="87"/>
      <c r="K6815" s="86" t="s">
        <v>17485</v>
      </c>
      <c r="L6815" s="86" t="s">
        <v>17486</v>
      </c>
      <c r="N6815">
        <f>IFERROR(VLOOKUP(A6815,bip!$A:$C,2,0),"")</f>
      </c>
      <c r="O6815">
        <f>IFERROR(VLOOKUP(A6815,bip!$A:$Z,3,0),"")</f>
      </c>
    </row>
    <row r="6816" spans="1:15" ht="13.2">
      <c r="A6816" t="s">
        <v>5723</v>
      </c>
      <c r="B6816" t="s">
        <v>5723</v>
      </c>
      <c r="C6816" t="s">
        <v>15155</v>
      </c>
      <c r="D6816" t="s">
        <v>16359</v>
      </c>
      <c r="E6816" t="s">
        <v>23137</v>
      </c>
      <c r="F6816">
        <v>1</v>
      </c>
      <c r="G6816">
        <v>32</v>
      </c>
      <c r="H6816" s="1">
        <v>200</v>
      </c>
      <c r="I6816" s="87"/>
      <c r="K6816" s="86" t="s">
        <v>17485</v>
      </c>
      <c r="L6816" s="86" t="s">
        <v>17486</v>
      </c>
      <c r="N6816">
        <f>IFERROR(VLOOKUP(A6816,bip!$A:$C,2,0),"")</f>
      </c>
      <c r="O6816">
        <f>IFERROR(VLOOKUP(A6816,bip!$A:$Z,3,0),"")</f>
      </c>
    </row>
    <row r="6817" spans="1:15" ht="13.2">
      <c r="A6817" t="s">
        <v>5721</v>
      </c>
      <c r="B6817" t="s">
        <v>5721</v>
      </c>
      <c r="C6817" t="s">
        <v>15155</v>
      </c>
      <c r="D6817" t="s">
        <v>16357</v>
      </c>
      <c r="E6817" t="s">
        <v>23135</v>
      </c>
      <c r="F6817">
        <v>1</v>
      </c>
      <c r="G6817">
        <v>24</v>
      </c>
      <c r="H6817" s="1">
        <v>189</v>
      </c>
      <c r="I6817" s="87"/>
      <c r="K6817" s="86" t="s">
        <v>17485</v>
      </c>
      <c r="L6817" s="86" t="s">
        <v>17486</v>
      </c>
      <c r="N6817">
        <f>IFERROR(VLOOKUP(A6817,bip!$A:$C,2,0),"")</f>
      </c>
      <c r="O6817">
        <f>IFERROR(VLOOKUP(A6817,bip!$A:$Z,3,0),"")</f>
      </c>
    </row>
    <row r="6818" spans="1:15" ht="13.2">
      <c r="A6818" t="s">
        <v>5720</v>
      </c>
      <c r="B6818" t="s">
        <v>5720</v>
      </c>
      <c r="C6818" t="s">
        <v>15155</v>
      </c>
      <c r="D6818" t="s">
        <v>16356</v>
      </c>
      <c r="E6818" t="s">
        <v>23134</v>
      </c>
      <c r="F6818">
        <v>1</v>
      </c>
      <c r="G6818">
        <v>50</v>
      </c>
      <c r="H6818" s="1">
        <v>178</v>
      </c>
      <c r="I6818" s="87"/>
      <c r="K6818" s="86" t="s">
        <v>17485</v>
      </c>
      <c r="L6818" s="86" t="s">
        <v>17486</v>
      </c>
      <c r="N6818">
        <f>IFERROR(VLOOKUP(A6818,bip!$A:$C,2,0),"")</f>
      </c>
      <c r="O6818">
        <f>IFERROR(VLOOKUP(A6818,bip!$A:$Z,3,0),"")</f>
      </c>
    </row>
    <row r="6819" spans="1:15" ht="13.2">
      <c r="A6819" t="s">
        <v>5724</v>
      </c>
      <c r="B6819" t="s">
        <v>5724</v>
      </c>
      <c r="C6819" t="s">
        <v>15155</v>
      </c>
      <c r="D6819" t="s">
        <v>16360</v>
      </c>
      <c r="E6819" t="s">
        <v>23138</v>
      </c>
      <c r="F6819">
        <v>1</v>
      </c>
      <c r="G6819">
        <v>16</v>
      </c>
      <c r="H6819" s="1">
        <v>219</v>
      </c>
      <c r="I6819" s="87"/>
      <c r="K6819" s="86" t="s">
        <v>17485</v>
      </c>
      <c r="L6819" s="86" t="s">
        <v>17486</v>
      </c>
      <c r="N6819">
        <f>IFERROR(VLOOKUP(A6819,bip!$A:$C,2,0),"")</f>
      </c>
      <c r="O6819">
        <f>IFERROR(VLOOKUP(A6819,bip!$A:$Z,3,0),"")</f>
      </c>
    </row>
    <row r="6820" spans="1:15" ht="13.2">
      <c r="A6820" t="s">
        <v>5722</v>
      </c>
      <c r="B6820" t="s">
        <v>5722</v>
      </c>
      <c r="C6820" t="s">
        <v>15155</v>
      </c>
      <c r="D6820" t="s">
        <v>16358</v>
      </c>
      <c r="E6820" t="s">
        <v>23136</v>
      </c>
      <c r="F6820">
        <v>1</v>
      </c>
      <c r="G6820">
        <v>40</v>
      </c>
      <c r="H6820" s="1">
        <v>193</v>
      </c>
      <c r="I6820" s="87"/>
      <c r="K6820" s="86" t="s">
        <v>17485</v>
      </c>
      <c r="L6820" s="86" t="s">
        <v>17486</v>
      </c>
      <c r="N6820">
        <f>IFERROR(VLOOKUP(A6820,bip!$A:$C,2,0),"")</f>
      </c>
      <c r="O6820">
        <f>IFERROR(VLOOKUP(A6820,bip!$A:$Z,3,0),"")</f>
      </c>
    </row>
    <row r="6821" spans="1:15" ht="13.2">
      <c r="A6821" t="s">
        <v>5725</v>
      </c>
      <c r="B6821" t="s">
        <v>5725</v>
      </c>
      <c r="C6821" t="s">
        <v>15155</v>
      </c>
      <c r="D6821" t="s">
        <v>16361</v>
      </c>
      <c r="E6821" t="s">
        <v>23139</v>
      </c>
      <c r="F6821">
        <v>1</v>
      </c>
      <c r="G6821">
        <v>20</v>
      </c>
      <c r="H6821" s="1">
        <v>236</v>
      </c>
      <c r="I6821" s="87"/>
      <c r="K6821" s="86" t="s">
        <v>17485</v>
      </c>
      <c r="L6821" s="86" t="s">
        <v>17486</v>
      </c>
      <c r="N6821">
        <f>IFERROR(VLOOKUP(A6821,bip!$A:$C,2,0),"")</f>
      </c>
      <c r="O6821">
        <f>IFERROR(VLOOKUP(A6821,bip!$A:$Z,3,0),"")</f>
      </c>
    </row>
    <row r="6822" spans="1:15" ht="13.2">
      <c r="A6822" t="s">
        <v>5704</v>
      </c>
      <c r="B6822" t="s">
        <v>5704</v>
      </c>
      <c r="C6822" t="s">
        <v>15155</v>
      </c>
      <c r="D6822" t="s">
        <v>16340</v>
      </c>
      <c r="E6822" t="s">
        <v>23118</v>
      </c>
      <c r="F6822">
        <v>1</v>
      </c>
      <c r="G6822">
        <v>80</v>
      </c>
      <c r="H6822" s="1">
        <v>76</v>
      </c>
      <c r="I6822" s="87"/>
      <c r="K6822" s="86" t="s">
        <v>17485</v>
      </c>
      <c r="L6822" s="86" t="s">
        <v>17486</v>
      </c>
      <c r="N6822">
        <f>IFERROR(VLOOKUP(A6822,bip!$A:$C,2,0),"")</f>
      </c>
      <c r="O6822">
        <f>IFERROR(VLOOKUP(A6822,bip!$A:$Z,3,0),"")</f>
      </c>
    </row>
    <row r="6823" spans="1:15" ht="13.2">
      <c r="A6823" t="s">
        <v>5726</v>
      </c>
      <c r="B6823" t="s">
        <v>5726</v>
      </c>
      <c r="C6823" t="s">
        <v>15155</v>
      </c>
      <c r="D6823" t="s">
        <v>16362</v>
      </c>
      <c r="E6823" t="s">
        <v>23140</v>
      </c>
      <c r="F6823">
        <v>1</v>
      </c>
      <c r="G6823">
        <v>32</v>
      </c>
      <c r="H6823" s="1">
        <v>247</v>
      </c>
      <c r="I6823" s="87"/>
      <c r="K6823" s="86" t="s">
        <v>17485</v>
      </c>
      <c r="L6823" s="86" t="s">
        <v>17486</v>
      </c>
      <c r="N6823">
        <f>IFERROR(VLOOKUP(A6823,bip!$A:$C,2,0),"")</f>
      </c>
      <c r="O6823">
        <f>IFERROR(VLOOKUP(A6823,bip!$A:$Z,3,0),"")</f>
      </c>
    </row>
    <row r="6824" spans="1:15" ht="13.2">
      <c r="A6824" t="s">
        <v>5727</v>
      </c>
      <c r="B6824" t="s">
        <v>5727</v>
      </c>
      <c r="C6824" t="s">
        <v>15155</v>
      </c>
      <c r="D6824" t="s">
        <v>16363</v>
      </c>
      <c r="E6824" t="s">
        <v>23141</v>
      </c>
      <c r="F6824">
        <v>1</v>
      </c>
      <c r="G6824">
        <v>20</v>
      </c>
      <c r="H6824" s="1">
        <v>276</v>
      </c>
      <c r="I6824" s="87"/>
      <c r="K6824" s="86" t="s">
        <v>17485</v>
      </c>
      <c r="L6824" s="86" t="s">
        <v>17486</v>
      </c>
      <c r="N6824">
        <f>IFERROR(VLOOKUP(A6824,bip!$A:$C,2,0),"")</f>
      </c>
      <c r="O6824">
        <f>IFERROR(VLOOKUP(A6824,bip!$A:$Z,3,0),"")</f>
      </c>
    </row>
    <row r="6825" spans="1:15" ht="13.2">
      <c r="A6825" t="s">
        <v>5702</v>
      </c>
      <c r="B6825" t="s">
        <v>5702</v>
      </c>
      <c r="C6825" t="s">
        <v>15155</v>
      </c>
      <c r="D6825" t="s">
        <v>16338</v>
      </c>
      <c r="E6825" t="s">
        <v>23116</v>
      </c>
      <c r="F6825">
        <v>1</v>
      </c>
      <c r="G6825">
        <v>64</v>
      </c>
      <c r="H6825" s="1">
        <v>66</v>
      </c>
      <c r="I6825" s="87"/>
      <c r="K6825" s="86" t="s">
        <v>17485</v>
      </c>
      <c r="L6825" s="86" t="s">
        <v>17486</v>
      </c>
      <c r="N6825">
        <f>IFERROR(VLOOKUP(A6825,bip!$A:$C,2,0),"")</f>
      </c>
      <c r="O6825">
        <f>IFERROR(VLOOKUP(A6825,bip!$A:$Z,3,0),"")</f>
      </c>
    </row>
    <row r="6826" spans="1:15" ht="13.2">
      <c r="A6826" t="s">
        <v>5705</v>
      </c>
      <c r="B6826" t="s">
        <v>5705</v>
      </c>
      <c r="C6826" t="s">
        <v>15155</v>
      </c>
      <c r="D6826" t="s">
        <v>16341</v>
      </c>
      <c r="E6826" t="s">
        <v>23119</v>
      </c>
      <c r="F6826">
        <v>1</v>
      </c>
      <c r="G6826">
        <v>80</v>
      </c>
      <c r="H6826" s="1">
        <v>79</v>
      </c>
      <c r="I6826" s="87"/>
      <c r="K6826" s="86" t="s">
        <v>17485</v>
      </c>
      <c r="L6826" s="86" t="s">
        <v>17486</v>
      </c>
      <c r="N6826">
        <f>IFERROR(VLOOKUP(A6826,bip!$A:$C,2,0),"")</f>
      </c>
      <c r="O6826">
        <f>IFERROR(VLOOKUP(A6826,bip!$A:$Z,3,0),"")</f>
      </c>
    </row>
    <row r="6827" spans="1:15" ht="13.2">
      <c r="A6827" t="s">
        <v>5701</v>
      </c>
      <c r="B6827" t="s">
        <v>5701</v>
      </c>
      <c r="C6827" t="s">
        <v>15155</v>
      </c>
      <c r="D6827" t="s">
        <v>16337</v>
      </c>
      <c r="E6827" t="s">
        <v>23115</v>
      </c>
      <c r="F6827">
        <v>1</v>
      </c>
      <c r="G6827">
        <v>32</v>
      </c>
      <c r="H6827" s="1">
        <v>59</v>
      </c>
      <c r="I6827" s="87"/>
      <c r="K6827" s="86" t="s">
        <v>17485</v>
      </c>
      <c r="L6827" s="86" t="s">
        <v>17486</v>
      </c>
      <c r="N6827">
        <f>IFERROR(VLOOKUP(A6827,bip!$A:$C,2,0),"")</f>
      </c>
      <c r="O6827">
        <f>IFERROR(VLOOKUP(A6827,bip!$A:$Z,3,0),"")</f>
      </c>
    </row>
    <row r="6828" spans="1:15" ht="13.2">
      <c r="A6828" t="s">
        <v>5762</v>
      </c>
      <c r="B6828" t="s">
        <v>5762</v>
      </c>
      <c r="C6828" t="s">
        <v>15155</v>
      </c>
      <c r="D6828" t="s">
        <v>23004</v>
      </c>
      <c r="E6828" t="s">
        <v>20331</v>
      </c>
      <c r="F6828">
        <v>1</v>
      </c>
      <c r="G6828">
        <v>10</v>
      </c>
      <c r="H6828" s="1">
        <v>1699</v>
      </c>
      <c r="I6828" s="87"/>
      <c r="K6828" s="86" t="s">
        <v>17485</v>
      </c>
      <c r="L6828" s="86" t="s">
        <v>17486</v>
      </c>
      <c r="N6828">
        <f>IFERROR(VLOOKUP(A6828,bip!$A:$C,2,0),"")</f>
      </c>
      <c r="O6828">
        <f>IFERROR(VLOOKUP(A6828,bip!$A:$Z,3,0),"")</f>
      </c>
    </row>
    <row r="6829" spans="1:15" ht="13.2">
      <c r="A6829" t="s">
        <v>5758</v>
      </c>
      <c r="B6829" t="s">
        <v>5758</v>
      </c>
      <c r="C6829" t="s">
        <v>15155</v>
      </c>
      <c r="D6829" t="s">
        <v>23000</v>
      </c>
      <c r="E6829" t="s">
        <v>20327</v>
      </c>
      <c r="F6829">
        <v>1</v>
      </c>
      <c r="G6829">
        <v>20</v>
      </c>
      <c r="H6829" s="1">
        <v>651</v>
      </c>
      <c r="I6829" s="87"/>
      <c r="K6829" s="86" t="s">
        <v>17485</v>
      </c>
      <c r="L6829" s="86" t="s">
        <v>17486</v>
      </c>
      <c r="N6829">
        <f>IFERROR(VLOOKUP(A6829,bip!$A:$C,2,0),"")</f>
      </c>
      <c r="O6829">
        <f>IFERROR(VLOOKUP(A6829,bip!$A:$Z,3,0),"")</f>
      </c>
    </row>
    <row r="6830" spans="1:15" ht="13.2">
      <c r="A6830" t="s">
        <v>5754</v>
      </c>
      <c r="B6830" t="s">
        <v>5754</v>
      </c>
      <c r="C6830" t="s">
        <v>15155</v>
      </c>
      <c r="D6830" t="s">
        <v>22996</v>
      </c>
      <c r="E6830" t="s">
        <v>20323</v>
      </c>
      <c r="F6830">
        <v>1</v>
      </c>
      <c r="G6830">
        <v>20</v>
      </c>
      <c r="H6830" s="1">
        <v>320</v>
      </c>
      <c r="I6830" s="87"/>
      <c r="K6830" s="86" t="s">
        <v>17485</v>
      </c>
      <c r="L6830" s="86" t="s">
        <v>17486</v>
      </c>
      <c r="N6830">
        <f>IFERROR(VLOOKUP(A6830,bip!$A:$C,2,0),"")</f>
      </c>
      <c r="O6830">
        <f>IFERROR(VLOOKUP(A6830,bip!$A:$Z,3,0),"")</f>
      </c>
    </row>
    <row r="6831" spans="1:15" ht="13.2">
      <c r="A6831" t="s">
        <v>5752</v>
      </c>
      <c r="B6831" t="s">
        <v>5752</v>
      </c>
      <c r="C6831" t="s">
        <v>15155</v>
      </c>
      <c r="D6831" t="s">
        <v>22994</v>
      </c>
      <c r="E6831" t="s">
        <v>20321</v>
      </c>
      <c r="F6831">
        <v>1</v>
      </c>
      <c r="G6831">
        <v>20</v>
      </c>
      <c r="H6831" s="1">
        <v>314</v>
      </c>
      <c r="I6831" s="87"/>
      <c r="K6831" s="86" t="s">
        <v>17485</v>
      </c>
      <c r="L6831" s="86" t="s">
        <v>17486</v>
      </c>
      <c r="N6831">
        <f>IFERROR(VLOOKUP(A6831,bip!$A:$C,2,0),"")</f>
      </c>
      <c r="O6831">
        <f>IFERROR(VLOOKUP(A6831,bip!$A:$Z,3,0),"")</f>
      </c>
    </row>
    <row r="6832" spans="1:15" ht="13.2">
      <c r="A6832" t="s">
        <v>5753</v>
      </c>
      <c r="B6832" t="s">
        <v>5753</v>
      </c>
      <c r="C6832" t="s">
        <v>15155</v>
      </c>
      <c r="D6832" t="s">
        <v>22995</v>
      </c>
      <c r="E6832" t="s">
        <v>20322</v>
      </c>
      <c r="F6832">
        <v>1</v>
      </c>
      <c r="G6832">
        <v>20</v>
      </c>
      <c r="H6832" s="1">
        <v>315</v>
      </c>
      <c r="I6832" s="87"/>
      <c r="K6832" s="86" t="s">
        <v>17485</v>
      </c>
      <c r="L6832" s="86" t="s">
        <v>17486</v>
      </c>
      <c r="N6832">
        <f>IFERROR(VLOOKUP(A6832,bip!$A:$C,2,0),"")</f>
      </c>
      <c r="O6832">
        <f>IFERROR(VLOOKUP(A6832,bip!$A:$Z,3,0),"")</f>
      </c>
    </row>
    <row r="6833" spans="1:15" ht="13.2">
      <c r="A6833" t="s">
        <v>5760</v>
      </c>
      <c r="B6833" t="s">
        <v>5760</v>
      </c>
      <c r="C6833" t="s">
        <v>15155</v>
      </c>
      <c r="D6833" t="s">
        <v>23002</v>
      </c>
      <c r="E6833" t="s">
        <v>20329</v>
      </c>
      <c r="F6833">
        <v>1</v>
      </c>
      <c r="G6833">
        <v>10</v>
      </c>
      <c r="H6833" s="1">
        <v>1055</v>
      </c>
      <c r="I6833" s="87"/>
      <c r="K6833" s="86" t="s">
        <v>17485</v>
      </c>
      <c r="L6833" s="86" t="s">
        <v>17486</v>
      </c>
      <c r="N6833">
        <f>IFERROR(VLOOKUP(A6833,bip!$A:$C,2,0),"")</f>
      </c>
      <c r="O6833">
        <f>IFERROR(VLOOKUP(A6833,bip!$A:$Z,3,0),"")</f>
      </c>
    </row>
    <row r="6834" spans="1:15" ht="13.2">
      <c r="A6834" t="s">
        <v>5756</v>
      </c>
      <c r="B6834" t="s">
        <v>5756</v>
      </c>
      <c r="C6834" t="s">
        <v>15155</v>
      </c>
      <c r="D6834" t="s">
        <v>22998</v>
      </c>
      <c r="E6834" t="s">
        <v>20325</v>
      </c>
      <c r="F6834">
        <v>1</v>
      </c>
      <c r="G6834">
        <v>20</v>
      </c>
      <c r="H6834" s="1">
        <v>515</v>
      </c>
      <c r="I6834" s="87"/>
      <c r="K6834" s="86" t="s">
        <v>17485</v>
      </c>
      <c r="L6834" s="86" t="s">
        <v>17486</v>
      </c>
      <c r="N6834">
        <f>IFERROR(VLOOKUP(A6834,bip!$A:$C,2,0),"")</f>
      </c>
      <c r="O6834">
        <f>IFERROR(VLOOKUP(A6834,bip!$A:$Z,3,0),"")</f>
      </c>
    </row>
    <row r="6835" spans="1:15" ht="13.2">
      <c r="A6835" t="s">
        <v>5755</v>
      </c>
      <c r="B6835" t="s">
        <v>5755</v>
      </c>
      <c r="C6835" t="s">
        <v>15155</v>
      </c>
      <c r="D6835" t="s">
        <v>22997</v>
      </c>
      <c r="E6835" t="s">
        <v>20324</v>
      </c>
      <c r="F6835">
        <v>1</v>
      </c>
      <c r="G6835">
        <v>20</v>
      </c>
      <c r="H6835" s="1">
        <v>331</v>
      </c>
      <c r="I6835" s="87"/>
      <c r="K6835" s="86" t="s">
        <v>17485</v>
      </c>
      <c r="L6835" s="86" t="s">
        <v>17486</v>
      </c>
      <c r="N6835">
        <f>IFERROR(VLOOKUP(A6835,bip!$A:$C,2,0),"")</f>
      </c>
      <c r="O6835">
        <f>IFERROR(VLOOKUP(A6835,bip!$A:$Z,3,0),"")</f>
      </c>
    </row>
    <row r="6836" spans="1:15" ht="13.2">
      <c r="A6836" t="s">
        <v>5759</v>
      </c>
      <c r="B6836" t="s">
        <v>5759</v>
      </c>
      <c r="C6836" t="s">
        <v>15155</v>
      </c>
      <c r="D6836" t="s">
        <v>23001</v>
      </c>
      <c r="E6836" t="s">
        <v>20328</v>
      </c>
      <c r="F6836">
        <v>1</v>
      </c>
      <c r="G6836">
        <v>20</v>
      </c>
      <c r="H6836" s="1">
        <v>688</v>
      </c>
      <c r="I6836" s="87"/>
      <c r="K6836" s="86" t="s">
        <v>17485</v>
      </c>
      <c r="L6836" s="86" t="s">
        <v>17486</v>
      </c>
      <c r="N6836">
        <f>IFERROR(VLOOKUP(A6836,bip!$A:$C,2,0),"")</f>
      </c>
      <c r="O6836">
        <f>IFERROR(VLOOKUP(A6836,bip!$A:$Z,3,0),"")</f>
      </c>
    </row>
    <row r="6837" spans="1:15" ht="13.2">
      <c r="A6837" t="s">
        <v>5757</v>
      </c>
      <c r="B6837" t="s">
        <v>5757</v>
      </c>
      <c r="C6837" t="s">
        <v>15155</v>
      </c>
      <c r="D6837" t="s">
        <v>22999</v>
      </c>
      <c r="E6837" t="s">
        <v>20326</v>
      </c>
      <c r="F6837">
        <v>1</v>
      </c>
      <c r="G6837">
        <v>20</v>
      </c>
      <c r="H6837" s="1">
        <v>567</v>
      </c>
      <c r="I6837" s="87"/>
      <c r="K6837" s="86" t="s">
        <v>17485</v>
      </c>
      <c r="L6837" s="86" t="s">
        <v>17486</v>
      </c>
      <c r="N6837">
        <f>IFERROR(VLOOKUP(A6837,bip!$A:$C,2,0),"")</f>
      </c>
      <c r="O6837">
        <f>IFERROR(VLOOKUP(A6837,bip!$A:$Z,3,0),"")</f>
      </c>
    </row>
    <row r="6838" spans="1:15" ht="13.2">
      <c r="A6838" t="s">
        <v>5761</v>
      </c>
      <c r="B6838" t="s">
        <v>5761</v>
      </c>
      <c r="C6838" t="s">
        <v>15155</v>
      </c>
      <c r="D6838" t="s">
        <v>23003</v>
      </c>
      <c r="E6838" t="s">
        <v>20330</v>
      </c>
      <c r="F6838">
        <v>1</v>
      </c>
      <c r="G6838">
        <v>10</v>
      </c>
      <c r="H6838" s="1">
        <v>1590</v>
      </c>
      <c r="I6838" s="87"/>
      <c r="K6838" s="86" t="s">
        <v>17485</v>
      </c>
      <c r="L6838" s="86" t="s">
        <v>17486</v>
      </c>
      <c r="N6838">
        <f>IFERROR(VLOOKUP(A6838,bip!$A:$C,2,0),"")</f>
      </c>
      <c r="O6838">
        <f>IFERROR(VLOOKUP(A6838,bip!$A:$Z,3,0),"")</f>
      </c>
    </row>
    <row r="6839" spans="1:15" ht="13.2">
      <c r="A6839" t="s">
        <v>5771</v>
      </c>
      <c r="B6839" t="s">
        <v>5771</v>
      </c>
      <c r="C6839" t="s">
        <v>15155</v>
      </c>
      <c r="D6839" t="s">
        <v>23010</v>
      </c>
      <c r="E6839" t="s">
        <v>20337</v>
      </c>
      <c r="F6839">
        <v>1</v>
      </c>
      <c r="G6839">
        <v>20</v>
      </c>
      <c r="H6839" s="1">
        <v>835</v>
      </c>
      <c r="I6839" s="87"/>
      <c r="K6839" s="86" t="s">
        <v>17485</v>
      </c>
      <c r="L6839" s="86" t="s">
        <v>17486</v>
      </c>
      <c r="N6839">
        <f>IFERROR(VLOOKUP(A6839,bip!$A:$C,2,0),"")</f>
      </c>
      <c r="O6839">
        <f>IFERROR(VLOOKUP(A6839,bip!$A:$Z,3,0),"")</f>
      </c>
    </row>
    <row r="6840" spans="1:15" ht="13.2">
      <c r="A6840" t="s">
        <v>5751</v>
      </c>
      <c r="B6840" t="s">
        <v>5751</v>
      </c>
      <c r="C6840" t="s">
        <v>15155</v>
      </c>
      <c r="D6840" t="s">
        <v>23006</v>
      </c>
      <c r="E6840" t="s">
        <v>20333</v>
      </c>
      <c r="F6840">
        <v>1</v>
      </c>
      <c r="G6840">
        <v>20</v>
      </c>
      <c r="H6840" s="1">
        <v>640</v>
      </c>
      <c r="I6840" s="87"/>
      <c r="K6840" s="86" t="s">
        <v>17485</v>
      </c>
      <c r="L6840" s="86" t="s">
        <v>17486</v>
      </c>
      <c r="N6840">
        <f>IFERROR(VLOOKUP(A6840,bip!$A:$C,2,0),"")</f>
      </c>
      <c r="O6840">
        <f>IFERROR(VLOOKUP(A6840,bip!$A:$Z,3,0),"")</f>
      </c>
    </row>
    <row r="6841" spans="1:15" ht="13.2">
      <c r="A6841" t="s">
        <v>5750</v>
      </c>
      <c r="B6841" t="s">
        <v>5750</v>
      </c>
      <c r="C6841" t="s">
        <v>15155</v>
      </c>
      <c r="D6841" t="s">
        <v>23005</v>
      </c>
      <c r="E6841" t="s">
        <v>20332</v>
      </c>
      <c r="F6841">
        <v>1</v>
      </c>
      <c r="G6841">
        <v>20</v>
      </c>
      <c r="H6841" s="1">
        <v>597</v>
      </c>
      <c r="I6841" s="87"/>
      <c r="K6841" s="86" t="s">
        <v>17485</v>
      </c>
      <c r="L6841" s="86" t="s">
        <v>17486</v>
      </c>
      <c r="N6841">
        <f>IFERROR(VLOOKUP(A6841,bip!$A:$C,2,0),"")</f>
      </c>
      <c r="O6841">
        <f>IFERROR(VLOOKUP(A6841,bip!$A:$Z,3,0),"")</f>
      </c>
    </row>
    <row r="6842" spans="1:15" ht="13.2">
      <c r="A6842" t="s">
        <v>5769</v>
      </c>
      <c r="B6842" t="s">
        <v>5769</v>
      </c>
      <c r="C6842" t="s">
        <v>15155</v>
      </c>
      <c r="D6842" t="s">
        <v>23008</v>
      </c>
      <c r="E6842" t="s">
        <v>20335</v>
      </c>
      <c r="F6842">
        <v>1</v>
      </c>
      <c r="G6842">
        <v>20</v>
      </c>
      <c r="H6842" s="1">
        <v>693</v>
      </c>
      <c r="I6842" s="87"/>
      <c r="K6842" s="86" t="s">
        <v>17485</v>
      </c>
      <c r="L6842" s="86" t="s">
        <v>17486</v>
      </c>
      <c r="N6842">
        <f>IFERROR(VLOOKUP(A6842,bip!$A:$C,2,0),"")</f>
      </c>
      <c r="O6842">
        <f>IFERROR(VLOOKUP(A6842,bip!$A:$Z,3,0),"")</f>
      </c>
    </row>
    <row r="6843" spans="1:15" ht="13.2">
      <c r="A6843" t="s">
        <v>5768</v>
      </c>
      <c r="B6843" t="s">
        <v>5768</v>
      </c>
      <c r="C6843" t="s">
        <v>15155</v>
      </c>
      <c r="D6843" t="s">
        <v>23007</v>
      </c>
      <c r="E6843" t="s">
        <v>20334</v>
      </c>
      <c r="F6843">
        <v>1</v>
      </c>
      <c r="G6843">
        <v>20</v>
      </c>
      <c r="H6843" s="1">
        <v>709</v>
      </c>
      <c r="I6843" s="87"/>
      <c r="K6843" s="86" t="s">
        <v>17485</v>
      </c>
      <c r="L6843" s="86" t="s">
        <v>17486</v>
      </c>
      <c r="N6843">
        <f>IFERROR(VLOOKUP(A6843,bip!$A:$C,2,0),"")</f>
      </c>
      <c r="O6843">
        <f>IFERROR(VLOOKUP(A6843,bip!$A:$Z,3,0),"")</f>
      </c>
    </row>
    <row r="6844" spans="1:15" ht="13.2">
      <c r="A6844" t="s">
        <v>5772</v>
      </c>
      <c r="B6844" t="s">
        <v>5772</v>
      </c>
      <c r="C6844" t="s">
        <v>15155</v>
      </c>
      <c r="D6844" t="s">
        <v>23011</v>
      </c>
      <c r="E6844" t="s">
        <v>20338</v>
      </c>
      <c r="F6844">
        <v>1</v>
      </c>
      <c r="G6844">
        <v>20</v>
      </c>
      <c r="H6844" s="1">
        <v>1192</v>
      </c>
      <c r="I6844" s="87"/>
      <c r="K6844" s="86" t="s">
        <v>17485</v>
      </c>
      <c r="L6844" s="86" t="s">
        <v>17486</v>
      </c>
      <c r="N6844">
        <f>IFERROR(VLOOKUP(A6844,bip!$A:$C,2,0),"")</f>
      </c>
      <c r="O6844">
        <f>IFERROR(VLOOKUP(A6844,bip!$A:$Z,3,0),"")</f>
      </c>
    </row>
    <row r="6845" spans="1:15" ht="13.2">
      <c r="A6845" t="s">
        <v>5770</v>
      </c>
      <c r="B6845" t="s">
        <v>5770</v>
      </c>
      <c r="C6845" t="s">
        <v>15155</v>
      </c>
      <c r="D6845" t="s">
        <v>23009</v>
      </c>
      <c r="E6845" t="s">
        <v>20336</v>
      </c>
      <c r="F6845">
        <v>1</v>
      </c>
      <c r="G6845">
        <v>20</v>
      </c>
      <c r="H6845" s="1">
        <v>808</v>
      </c>
      <c r="I6845" s="87"/>
      <c r="K6845" s="86" t="s">
        <v>17485</v>
      </c>
      <c r="L6845" s="86" t="s">
        <v>17486</v>
      </c>
      <c r="N6845">
        <f>IFERROR(VLOOKUP(A6845,bip!$A:$C,2,0),"")</f>
      </c>
      <c r="O6845">
        <f>IFERROR(VLOOKUP(A6845,bip!$A:$Z,3,0),"")</f>
      </c>
    </row>
    <row r="6846" spans="1:15" ht="13.2">
      <c r="A6846" t="s">
        <v>5728</v>
      </c>
      <c r="B6846" t="s">
        <v>5728</v>
      </c>
      <c r="C6846" t="s">
        <v>15155</v>
      </c>
      <c r="D6846" t="s">
        <v>39619</v>
      </c>
      <c r="E6846" t="s">
        <v>20319</v>
      </c>
      <c r="F6846">
        <v>4</v>
      </c>
      <c r="G6846">
        <v>48</v>
      </c>
      <c r="H6846" s="1">
        <v>109</v>
      </c>
      <c r="I6846" s="87"/>
      <c r="K6846" s="86" t="s">
        <v>17485</v>
      </c>
      <c r="L6846" s="86" t="s">
        <v>17486</v>
      </c>
      <c r="N6846">
        <f>IFERROR(VLOOKUP(A6846,bip!$A:$C,2,0),"")</f>
      </c>
      <c r="O6846">
        <f>IFERROR(VLOOKUP(A6846,bip!$A:$Z,3,0),"")</f>
      </c>
    </row>
    <row r="6847" spans="1:15" ht="13.2">
      <c r="A6847" t="s">
        <v>5729</v>
      </c>
      <c r="B6847" t="s">
        <v>5729</v>
      </c>
      <c r="C6847" t="s">
        <v>15155</v>
      </c>
      <c r="D6847" t="s">
        <v>39620</v>
      </c>
      <c r="E6847" t="s">
        <v>20320</v>
      </c>
      <c r="F6847">
        <v>4</v>
      </c>
      <c r="G6847">
        <v>48</v>
      </c>
      <c r="H6847" s="1">
        <v>155</v>
      </c>
      <c r="I6847" s="87"/>
      <c r="K6847" s="86" t="s">
        <v>17485</v>
      </c>
      <c r="L6847" s="86" t="s">
        <v>17486</v>
      </c>
      <c r="N6847">
        <f>IFERROR(VLOOKUP(A6847,bip!$A:$C,2,0),"")</f>
      </c>
      <c r="O6847">
        <f>IFERROR(VLOOKUP(A6847,bip!$A:$Z,3,0),"")</f>
      </c>
    </row>
    <row r="6848" spans="1:15" ht="13.2">
      <c r="A6848" t="s">
        <v>5763</v>
      </c>
      <c r="B6848" t="s">
        <v>5763</v>
      </c>
      <c r="C6848" t="s">
        <v>15155</v>
      </c>
      <c r="D6848" t="s">
        <v>23012</v>
      </c>
      <c r="E6848" t="s">
        <v>20339</v>
      </c>
      <c r="F6848">
        <v>1</v>
      </c>
      <c r="G6848">
        <v>20</v>
      </c>
      <c r="H6848" s="1">
        <v>377</v>
      </c>
      <c r="I6848" s="87"/>
      <c r="K6848" s="86" t="s">
        <v>17485</v>
      </c>
      <c r="L6848" s="86" t="s">
        <v>17486</v>
      </c>
      <c r="N6848">
        <f>IFERROR(VLOOKUP(A6848,bip!$A:$C,2,0),"")</f>
      </c>
      <c r="O6848">
        <f>IFERROR(VLOOKUP(A6848,bip!$A:$Z,3,0),"")</f>
      </c>
    </row>
    <row r="6849" spans="1:15" ht="13.2">
      <c r="A6849" t="s">
        <v>5765</v>
      </c>
      <c r="B6849" t="s">
        <v>5765</v>
      </c>
      <c r="C6849" t="s">
        <v>15155</v>
      </c>
      <c r="D6849" t="s">
        <v>23014</v>
      </c>
      <c r="E6849" t="s">
        <v>20341</v>
      </c>
      <c r="F6849">
        <v>1</v>
      </c>
      <c r="G6849">
        <v>20</v>
      </c>
      <c r="H6849" s="1">
        <v>1332</v>
      </c>
      <c r="I6849" s="87"/>
      <c r="K6849" s="86" t="s">
        <v>17485</v>
      </c>
      <c r="L6849" s="86" t="s">
        <v>17486</v>
      </c>
      <c r="N6849">
        <f>IFERROR(VLOOKUP(A6849,bip!$A:$C,2,0),"")</f>
      </c>
      <c r="O6849">
        <f>IFERROR(VLOOKUP(A6849,bip!$A:$Z,3,0),"")</f>
      </c>
    </row>
    <row r="6850" spans="1:15" ht="13.2">
      <c r="A6850" t="s">
        <v>5766</v>
      </c>
      <c r="B6850" t="s">
        <v>5766</v>
      </c>
      <c r="C6850" t="s">
        <v>15155</v>
      </c>
      <c r="D6850" t="s">
        <v>23015</v>
      </c>
      <c r="E6850" t="s">
        <v>20342</v>
      </c>
      <c r="F6850">
        <v>1</v>
      </c>
      <c r="G6850">
        <v>10</v>
      </c>
      <c r="H6850" s="1">
        <v>2529</v>
      </c>
      <c r="I6850" s="87"/>
      <c r="K6850" s="86" t="s">
        <v>17485</v>
      </c>
      <c r="L6850" s="86" t="s">
        <v>17486</v>
      </c>
      <c r="N6850">
        <f>IFERROR(VLOOKUP(A6850,bip!$A:$C,2,0),"")</f>
      </c>
      <c r="O6850">
        <f>IFERROR(VLOOKUP(A6850,bip!$A:$Z,3,0),"")</f>
      </c>
    </row>
    <row r="6851" spans="1:15" ht="13.2">
      <c r="A6851" t="s">
        <v>30242</v>
      </c>
      <c r="B6851" t="s">
        <v>30242</v>
      </c>
      <c r="C6851" t="s">
        <v>15155</v>
      </c>
      <c r="D6851" t="s">
        <v>33611</v>
      </c>
      <c r="E6851" t="s">
        <v>33612</v>
      </c>
      <c r="F6851">
        <v>1</v>
      </c>
      <c r="G6851">
        <v>10</v>
      </c>
      <c r="H6851" s="1">
        <v>1084</v>
      </c>
      <c r="I6851" s="87"/>
      <c r="K6851" s="86" t="s">
        <v>17485</v>
      </c>
      <c r="L6851" s="86" t="s">
        <v>17486</v>
      </c>
      <c r="N6851">
        <f>IFERROR(VLOOKUP(A6851,bip!$A:$C,2,0),"")</f>
      </c>
      <c r="O6851">
        <f>IFERROR(VLOOKUP(A6851,bip!$A:$Z,3,0),"")</f>
      </c>
    </row>
    <row r="6852" spans="1:15" ht="13.2">
      <c r="A6852" t="s">
        <v>30238</v>
      </c>
      <c r="B6852" t="s">
        <v>30238</v>
      </c>
      <c r="C6852" t="s">
        <v>15155</v>
      </c>
      <c r="D6852" t="s">
        <v>33613</v>
      </c>
      <c r="E6852" t="s">
        <v>33614</v>
      </c>
      <c r="F6852">
        <v>1</v>
      </c>
      <c r="G6852">
        <v>10</v>
      </c>
      <c r="H6852" s="1">
        <v>813</v>
      </c>
      <c r="I6852" s="87"/>
      <c r="K6852" s="86" t="s">
        <v>17485</v>
      </c>
      <c r="L6852" s="86" t="s">
        <v>17486</v>
      </c>
      <c r="N6852">
        <f>IFERROR(VLOOKUP(A6852,bip!$A:$C,2,0),"")</f>
      </c>
      <c r="O6852">
        <f>IFERROR(VLOOKUP(A6852,bip!$A:$Z,3,0),"")</f>
      </c>
    </row>
    <row r="6853" spans="1:15" ht="13.2">
      <c r="A6853" t="s">
        <v>30244</v>
      </c>
      <c r="B6853" t="s">
        <v>30244</v>
      </c>
      <c r="C6853" t="s">
        <v>15155</v>
      </c>
      <c r="D6853" t="s">
        <v>33615</v>
      </c>
      <c r="E6853" t="s">
        <v>33616</v>
      </c>
      <c r="F6853">
        <v>1</v>
      </c>
      <c r="G6853">
        <v>10</v>
      </c>
      <c r="H6853" s="1">
        <v>1419</v>
      </c>
      <c r="I6853" s="87"/>
      <c r="K6853" s="86" t="s">
        <v>17485</v>
      </c>
      <c r="L6853" s="86" t="s">
        <v>17486</v>
      </c>
      <c r="N6853">
        <f>IFERROR(VLOOKUP(A6853,bip!$A:$C,2,0),"")</f>
      </c>
      <c r="O6853">
        <f>IFERROR(VLOOKUP(A6853,bip!$A:$Z,3,0),"")</f>
      </c>
    </row>
    <row r="6854" spans="1:15" ht="13.2">
      <c r="A6854" t="s">
        <v>30243</v>
      </c>
      <c r="B6854" t="s">
        <v>30243</v>
      </c>
      <c r="C6854" t="s">
        <v>15155</v>
      </c>
      <c r="D6854" t="s">
        <v>33617</v>
      </c>
      <c r="E6854" t="s">
        <v>33618</v>
      </c>
      <c r="F6854">
        <v>1</v>
      </c>
      <c r="G6854">
        <v>10</v>
      </c>
      <c r="H6854" s="1">
        <v>1253</v>
      </c>
      <c r="I6854" s="87"/>
      <c r="K6854" s="86" t="s">
        <v>17485</v>
      </c>
      <c r="L6854" s="86" t="s">
        <v>17486</v>
      </c>
      <c r="N6854">
        <f>IFERROR(VLOOKUP(A6854,bip!$A:$C,2,0),"")</f>
      </c>
      <c r="O6854">
        <f>IFERROR(VLOOKUP(A6854,bip!$A:$Z,3,0),"")</f>
      </c>
    </row>
    <row r="6855" spans="1:15" ht="13.2">
      <c r="A6855" t="s">
        <v>30235</v>
      </c>
      <c r="B6855" t="s">
        <v>30235</v>
      </c>
      <c r="C6855" t="s">
        <v>15155</v>
      </c>
      <c r="D6855" t="s">
        <v>33619</v>
      </c>
      <c r="E6855" t="s">
        <v>33620</v>
      </c>
      <c r="F6855">
        <v>1</v>
      </c>
      <c r="G6855">
        <v>10</v>
      </c>
      <c r="H6855" s="1">
        <v>617</v>
      </c>
      <c r="I6855" s="87"/>
      <c r="K6855" s="86" t="s">
        <v>17485</v>
      </c>
      <c r="L6855" s="86" t="s">
        <v>17486</v>
      </c>
      <c r="N6855">
        <f>IFERROR(VLOOKUP(A6855,bip!$A:$C,2,0),"")</f>
      </c>
      <c r="O6855">
        <f>IFERROR(VLOOKUP(A6855,bip!$A:$Z,3,0),"")</f>
      </c>
    </row>
    <row r="6856" spans="1:15" ht="13.2">
      <c r="A6856" t="s">
        <v>30241</v>
      </c>
      <c r="B6856" t="s">
        <v>30241</v>
      </c>
      <c r="C6856" t="s">
        <v>15155</v>
      </c>
      <c r="D6856" t="s">
        <v>33621</v>
      </c>
      <c r="E6856" t="s">
        <v>33622</v>
      </c>
      <c r="F6856">
        <v>1</v>
      </c>
      <c r="G6856">
        <v>10</v>
      </c>
      <c r="H6856" s="1">
        <v>1038</v>
      </c>
      <c r="I6856" s="87"/>
      <c r="K6856" s="86" t="s">
        <v>17485</v>
      </c>
      <c r="L6856" s="86" t="s">
        <v>17486</v>
      </c>
      <c r="N6856">
        <f>IFERROR(VLOOKUP(A6856,bip!$A:$C,2,0),"")</f>
      </c>
      <c r="O6856">
        <f>IFERROR(VLOOKUP(A6856,bip!$A:$Z,3,0),"")</f>
      </c>
    </row>
    <row r="6857" spans="1:15" ht="13.2">
      <c r="A6857" t="s">
        <v>30245</v>
      </c>
      <c r="B6857" t="s">
        <v>30245</v>
      </c>
      <c r="C6857" t="s">
        <v>15155</v>
      </c>
      <c r="D6857" t="s">
        <v>33623</v>
      </c>
      <c r="E6857" t="s">
        <v>33624</v>
      </c>
      <c r="F6857">
        <v>1</v>
      </c>
      <c r="G6857">
        <v>10</v>
      </c>
      <c r="H6857" s="1">
        <v>2529</v>
      </c>
      <c r="I6857" s="87"/>
      <c r="K6857" s="86" t="s">
        <v>17485</v>
      </c>
      <c r="L6857" s="86" t="s">
        <v>17486</v>
      </c>
      <c r="N6857">
        <f>IFERROR(VLOOKUP(A6857,bip!$A:$C,2,0),"")</f>
      </c>
      <c r="O6857">
        <f>IFERROR(VLOOKUP(A6857,bip!$A:$Z,3,0),"")</f>
      </c>
    </row>
    <row r="6858" spans="1:15" ht="13.2">
      <c r="A6858" t="s">
        <v>30246</v>
      </c>
      <c r="B6858" t="s">
        <v>30246</v>
      </c>
      <c r="C6858" t="s">
        <v>15155</v>
      </c>
      <c r="D6858" t="s">
        <v>33625</v>
      </c>
      <c r="E6858" t="s">
        <v>33626</v>
      </c>
      <c r="F6858">
        <v>1</v>
      </c>
      <c r="G6858">
        <v>10</v>
      </c>
      <c r="H6858" s="1">
        <v>3321</v>
      </c>
      <c r="I6858" s="87"/>
      <c r="K6858" s="86" t="s">
        <v>17485</v>
      </c>
      <c r="L6858" s="86" t="s">
        <v>17486</v>
      </c>
      <c r="N6858">
        <f>IFERROR(VLOOKUP(A6858,bip!$A:$C,2,0),"")</f>
      </c>
      <c r="O6858">
        <f>IFERROR(VLOOKUP(A6858,bip!$A:$Z,3,0),"")</f>
      </c>
    </row>
    <row r="6859" spans="1:15" ht="13.2">
      <c r="A6859" t="s">
        <v>30239</v>
      </c>
      <c r="B6859" t="s">
        <v>30239</v>
      </c>
      <c r="C6859" t="s">
        <v>15155</v>
      </c>
      <c r="D6859" t="s">
        <v>33627</v>
      </c>
      <c r="E6859" t="s">
        <v>33628</v>
      </c>
      <c r="F6859">
        <v>1</v>
      </c>
      <c r="G6859">
        <v>10</v>
      </c>
      <c r="H6859" s="1">
        <v>863</v>
      </c>
      <c r="I6859" s="87"/>
      <c r="K6859" s="86" t="s">
        <v>17485</v>
      </c>
      <c r="L6859" s="86" t="s">
        <v>17486</v>
      </c>
      <c r="N6859">
        <f>IFERROR(VLOOKUP(A6859,bip!$A:$C,2,0),"")</f>
      </c>
      <c r="O6859">
        <f>IFERROR(VLOOKUP(A6859,bip!$A:$Z,3,0),"")</f>
      </c>
    </row>
    <row r="6860" spans="1:15" ht="13.2">
      <c r="A6860" t="s">
        <v>30237</v>
      </c>
      <c r="B6860" t="s">
        <v>30237</v>
      </c>
      <c r="C6860" t="s">
        <v>15155</v>
      </c>
      <c r="D6860" t="s">
        <v>33629</v>
      </c>
      <c r="E6860" t="s">
        <v>33630</v>
      </c>
      <c r="F6860">
        <v>1</v>
      </c>
      <c r="G6860">
        <v>10</v>
      </c>
      <c r="H6860" s="1">
        <v>813</v>
      </c>
      <c r="I6860" s="87"/>
      <c r="K6860" s="86" t="s">
        <v>17485</v>
      </c>
      <c r="L6860" s="86" t="s">
        <v>17486</v>
      </c>
      <c r="N6860">
        <f>IFERROR(VLOOKUP(A6860,bip!$A:$C,2,0),"")</f>
      </c>
      <c r="O6860">
        <f>IFERROR(VLOOKUP(A6860,bip!$A:$Z,3,0),"")</f>
      </c>
    </row>
    <row r="6861" spans="1:15" ht="13.2">
      <c r="A6861" t="s">
        <v>30240</v>
      </c>
      <c r="B6861" t="s">
        <v>30240</v>
      </c>
      <c r="C6861" t="s">
        <v>15155</v>
      </c>
      <c r="D6861" t="s">
        <v>33631</v>
      </c>
      <c r="E6861" t="s">
        <v>33632</v>
      </c>
      <c r="F6861">
        <v>1</v>
      </c>
      <c r="G6861">
        <v>10</v>
      </c>
      <c r="H6861" s="1">
        <v>971</v>
      </c>
      <c r="I6861" s="87"/>
      <c r="K6861" s="86" t="s">
        <v>17485</v>
      </c>
      <c r="L6861" s="86" t="s">
        <v>17486</v>
      </c>
      <c r="N6861">
        <f>IFERROR(VLOOKUP(A6861,bip!$A:$C,2,0),"")</f>
      </c>
      <c r="O6861">
        <f>IFERROR(VLOOKUP(A6861,bip!$A:$Z,3,0),"")</f>
      </c>
    </row>
    <row r="6862" spans="1:15" ht="13.2">
      <c r="A6862" t="s">
        <v>30236</v>
      </c>
      <c r="B6862" t="s">
        <v>30236</v>
      </c>
      <c r="C6862" t="s">
        <v>15155</v>
      </c>
      <c r="D6862" t="s">
        <v>33633</v>
      </c>
      <c r="E6862" t="s">
        <v>33634</v>
      </c>
      <c r="F6862">
        <v>1</v>
      </c>
      <c r="G6862">
        <v>10</v>
      </c>
      <c r="H6862" s="1">
        <v>717</v>
      </c>
      <c r="I6862" s="87"/>
      <c r="K6862" s="86" t="s">
        <v>17485</v>
      </c>
      <c r="L6862" s="86" t="s">
        <v>17486</v>
      </c>
      <c r="N6862">
        <f>IFERROR(VLOOKUP(A6862,bip!$A:$C,2,0),"")</f>
      </c>
      <c r="O6862">
        <f>IFERROR(VLOOKUP(A6862,bip!$A:$Z,3,0),"")</f>
      </c>
    </row>
    <row r="6863" spans="1:15" ht="13.2">
      <c r="A6863" t="s">
        <v>30247</v>
      </c>
      <c r="B6863" t="s">
        <v>30247</v>
      </c>
      <c r="C6863" t="s">
        <v>15155</v>
      </c>
      <c r="D6863" t="s">
        <v>32651</v>
      </c>
      <c r="E6863" t="s">
        <v>30248</v>
      </c>
      <c r="F6863">
        <v>1</v>
      </c>
      <c r="G6863">
        <v>10</v>
      </c>
      <c r="H6863" s="1">
        <v>91</v>
      </c>
      <c r="I6863" s="87"/>
      <c r="K6863" s="86" t="s">
        <v>17485</v>
      </c>
      <c r="L6863" s="86" t="s">
        <v>17486</v>
      </c>
      <c r="N6863">
        <f>IFERROR(VLOOKUP(A6863,bip!$A:$C,2,0),"")</f>
      </c>
      <c r="O6863">
        <f>IFERROR(VLOOKUP(A6863,bip!$A:$Z,3,0),"")</f>
      </c>
    </row>
    <row r="6864" spans="1:15" ht="13.2">
      <c r="A6864" t="s">
        <v>30658</v>
      </c>
      <c r="B6864" t="s">
        <v>30658</v>
      </c>
      <c r="C6864" t="s">
        <v>15155</v>
      </c>
      <c r="D6864" t="s">
        <v>43954</v>
      </c>
      <c r="E6864" t="s">
        <v>43955</v>
      </c>
      <c r="F6864">
        <v>1</v>
      </c>
      <c r="G6864">
        <v>120</v>
      </c>
      <c r="H6864" s="1">
        <v>119</v>
      </c>
      <c r="I6864" s="87"/>
      <c r="K6864" s="86" t="s">
        <v>17485</v>
      </c>
      <c r="L6864" s="86" t="s">
        <v>17486</v>
      </c>
      <c r="N6864">
        <f>IFERROR(VLOOKUP(A6864,bip!$A:$C,2,0),"")</f>
      </c>
      <c r="O6864">
        <f>IFERROR(VLOOKUP(A6864,bip!$A:$Z,3,0),"")</f>
      </c>
    </row>
    <row r="6865" spans="1:15" ht="13.2">
      <c r="A6865" t="s">
        <v>6018</v>
      </c>
      <c r="B6865" t="s">
        <v>6018</v>
      </c>
      <c r="C6865" t="s">
        <v>15155</v>
      </c>
      <c r="D6865" t="s">
        <v>43956</v>
      </c>
      <c r="E6865" t="s">
        <v>43957</v>
      </c>
      <c r="F6865">
        <v>1</v>
      </c>
      <c r="G6865">
        <v>24</v>
      </c>
      <c r="H6865" s="1">
        <v>214</v>
      </c>
      <c r="I6865" s="87"/>
      <c r="K6865" s="86" t="s">
        <v>17485</v>
      </c>
      <c r="L6865" s="86" t="s">
        <v>17486</v>
      </c>
      <c r="N6865">
        <f>IFERROR(VLOOKUP(A6865,bip!$A:$C,2,0),"")</f>
      </c>
      <c r="O6865">
        <f>IFERROR(VLOOKUP(A6865,bip!$A:$Z,3,0),"")</f>
      </c>
    </row>
    <row r="6866" spans="1:15" ht="13.2">
      <c r="A6866" t="s">
        <v>6019</v>
      </c>
      <c r="B6866" t="s">
        <v>6019</v>
      </c>
      <c r="C6866" t="s">
        <v>15155</v>
      </c>
      <c r="D6866" t="s">
        <v>43958</v>
      </c>
      <c r="E6866" t="s">
        <v>43959</v>
      </c>
      <c r="F6866">
        <v>1</v>
      </c>
      <c r="G6866">
        <v>30</v>
      </c>
      <c r="H6866" s="1">
        <v>273</v>
      </c>
      <c r="I6866" s="87"/>
      <c r="K6866" s="86" t="s">
        <v>17485</v>
      </c>
      <c r="L6866" s="86" t="s">
        <v>17486</v>
      </c>
      <c r="N6866">
        <f>IFERROR(VLOOKUP(A6866,bip!$A:$C,2,0),"")</f>
      </c>
      <c r="O6866">
        <f>IFERROR(VLOOKUP(A6866,bip!$A:$Z,3,0),"")</f>
      </c>
    </row>
    <row r="6867" spans="1:15" ht="13.2">
      <c r="A6867" t="s">
        <v>14135</v>
      </c>
      <c r="B6867" t="s">
        <v>14135</v>
      </c>
      <c r="C6867" t="s">
        <v>15155</v>
      </c>
      <c r="D6867" t="s">
        <v>23150</v>
      </c>
      <c r="E6867" t="s">
        <v>21080</v>
      </c>
      <c r="F6867">
        <v>1</v>
      </c>
      <c r="G6867">
        <v>36</v>
      </c>
      <c r="H6867" s="1">
        <v>210</v>
      </c>
      <c r="I6867" s="87"/>
      <c r="K6867" s="86" t="s">
        <v>17485</v>
      </c>
      <c r="L6867" s="86" t="s">
        <v>17486</v>
      </c>
      <c r="N6867">
        <f>IFERROR(VLOOKUP(A6867,bip!$A:$C,2,0),"")</f>
      </c>
      <c r="O6867">
        <f>IFERROR(VLOOKUP(A6867,bip!$A:$Z,3,0),"")</f>
      </c>
    </row>
    <row r="6868" spans="1:15" ht="13.2">
      <c r="A6868" t="s">
        <v>6031</v>
      </c>
      <c r="B6868" t="s">
        <v>6031</v>
      </c>
      <c r="C6868" t="s">
        <v>15155</v>
      </c>
      <c r="D6868" t="s">
        <v>33042</v>
      </c>
      <c r="E6868" t="s">
        <v>43960</v>
      </c>
      <c r="F6868">
        <v>1</v>
      </c>
      <c r="G6868">
        <v>60</v>
      </c>
      <c r="H6868" s="1">
        <v>362</v>
      </c>
      <c r="I6868" s="87"/>
      <c r="K6868" s="86" t="s">
        <v>17485</v>
      </c>
      <c r="L6868" s="86" t="s">
        <v>17486</v>
      </c>
      <c r="N6868">
        <f>IFERROR(VLOOKUP(A6868,bip!$A:$C,2,0),"")</f>
      </c>
      <c r="O6868">
        <f>IFERROR(VLOOKUP(A6868,bip!$A:$Z,3,0),"")</f>
      </c>
    </row>
    <row r="6869" spans="1:15" ht="13.2">
      <c r="A6869" t="s">
        <v>14133</v>
      </c>
      <c r="B6869" t="s">
        <v>14133</v>
      </c>
      <c r="C6869" t="s">
        <v>15155</v>
      </c>
      <c r="D6869" t="s">
        <v>43961</v>
      </c>
      <c r="E6869" t="s">
        <v>43962</v>
      </c>
      <c r="F6869">
        <v>1</v>
      </c>
      <c r="G6869">
        <v>36</v>
      </c>
      <c r="H6869" s="1">
        <v>210</v>
      </c>
      <c r="I6869" s="87"/>
      <c r="K6869" s="86" t="s">
        <v>17485</v>
      </c>
      <c r="L6869" s="86" t="s">
        <v>17486</v>
      </c>
      <c r="N6869">
        <f>IFERROR(VLOOKUP(A6869,bip!$A:$C,2,0),"")</f>
      </c>
      <c r="O6869">
        <f>IFERROR(VLOOKUP(A6869,bip!$A:$Z,3,0),"")</f>
      </c>
    </row>
    <row r="6870" spans="1:15" ht="13.2">
      <c r="A6870" t="s">
        <v>14134</v>
      </c>
      <c r="B6870" t="s">
        <v>14134</v>
      </c>
      <c r="C6870" t="s">
        <v>15155</v>
      </c>
      <c r="D6870" t="s">
        <v>43963</v>
      </c>
      <c r="E6870" t="s">
        <v>21079</v>
      </c>
      <c r="F6870">
        <v>1</v>
      </c>
      <c r="G6870">
        <v>36</v>
      </c>
      <c r="H6870" s="1">
        <v>121</v>
      </c>
      <c r="I6870" s="87"/>
      <c r="K6870" s="86" t="s">
        <v>17485</v>
      </c>
      <c r="L6870" s="86" t="s">
        <v>17486</v>
      </c>
      <c r="N6870">
        <f>IFERROR(VLOOKUP(A6870,bip!$A:$C,2,0),"")</f>
      </c>
      <c r="O6870">
        <f>IFERROR(VLOOKUP(A6870,bip!$A:$Z,3,0),"")</f>
      </c>
    </row>
    <row r="6871" spans="1:15" ht="13.2">
      <c r="A6871" t="s">
        <v>14137</v>
      </c>
      <c r="B6871" t="s">
        <v>14137</v>
      </c>
      <c r="C6871" t="s">
        <v>15155</v>
      </c>
      <c r="D6871" t="s">
        <v>32652</v>
      </c>
      <c r="E6871" t="s">
        <v>26102</v>
      </c>
      <c r="F6871">
        <v>1</v>
      </c>
      <c r="G6871">
        <v>144</v>
      </c>
      <c r="H6871" s="1">
        <v>84</v>
      </c>
      <c r="I6871" s="87"/>
      <c r="K6871" s="86" t="s">
        <v>17485</v>
      </c>
      <c r="L6871" s="86" t="s">
        <v>17486</v>
      </c>
      <c r="N6871">
        <f>IFERROR(VLOOKUP(A6871,bip!$A:$C,2,0),"")</f>
      </c>
      <c r="O6871">
        <f>IFERROR(VLOOKUP(A6871,bip!$A:$Z,3,0),"")</f>
      </c>
    </row>
    <row r="6872" spans="1:15" ht="13.2">
      <c r="A6872" t="s">
        <v>6021</v>
      </c>
      <c r="B6872" t="s">
        <v>6021</v>
      </c>
      <c r="C6872" t="s">
        <v>15155</v>
      </c>
      <c r="D6872" t="s">
        <v>43964</v>
      </c>
      <c r="E6872" t="s">
        <v>43965</v>
      </c>
      <c r="F6872">
        <v>1</v>
      </c>
      <c r="G6872">
        <v>24</v>
      </c>
      <c r="H6872" s="1">
        <v>329</v>
      </c>
      <c r="I6872" s="87"/>
      <c r="K6872" s="86" t="s">
        <v>17485</v>
      </c>
      <c r="L6872" s="86" t="s">
        <v>17486</v>
      </c>
      <c r="N6872">
        <f>IFERROR(VLOOKUP(A6872,bip!$A:$C,2,0),"")</f>
      </c>
      <c r="O6872">
        <f>IFERROR(VLOOKUP(A6872,bip!$A:$Z,3,0),"")</f>
      </c>
    </row>
    <row r="6873" spans="1:15" ht="13.2">
      <c r="A6873" t="s">
        <v>6020</v>
      </c>
      <c r="B6873" t="s">
        <v>6020</v>
      </c>
      <c r="C6873" t="s">
        <v>15155</v>
      </c>
      <c r="D6873" t="s">
        <v>43966</v>
      </c>
      <c r="E6873" t="s">
        <v>43967</v>
      </c>
      <c r="F6873">
        <v>1</v>
      </c>
      <c r="G6873">
        <v>24</v>
      </c>
      <c r="H6873" s="1">
        <v>270</v>
      </c>
      <c r="I6873" s="87"/>
      <c r="K6873" s="86" t="s">
        <v>17485</v>
      </c>
      <c r="L6873" s="86" t="s">
        <v>17486</v>
      </c>
      <c r="N6873">
        <f>IFERROR(VLOOKUP(A6873,bip!$A:$C,2,0),"")</f>
      </c>
      <c r="O6873">
        <f>IFERROR(VLOOKUP(A6873,bip!$A:$Z,3,0),"")</f>
      </c>
    </row>
    <row r="6874" spans="1:15" ht="13.2">
      <c r="A6874" t="s">
        <v>6024</v>
      </c>
      <c r="B6874" t="s">
        <v>6024</v>
      </c>
      <c r="C6874" t="s">
        <v>15155</v>
      </c>
      <c r="D6874" t="s">
        <v>43968</v>
      </c>
      <c r="E6874" t="s">
        <v>43969</v>
      </c>
      <c r="F6874">
        <v>1</v>
      </c>
      <c r="G6874">
        <v>40</v>
      </c>
      <c r="H6874" s="1">
        <v>270</v>
      </c>
      <c r="I6874" s="87"/>
      <c r="K6874" s="86" t="s">
        <v>17485</v>
      </c>
      <c r="L6874" s="86" t="s">
        <v>17486</v>
      </c>
      <c r="N6874">
        <f>IFERROR(VLOOKUP(A6874,bip!$A:$C,2,0),"")</f>
      </c>
      <c r="O6874">
        <f>IFERROR(VLOOKUP(A6874,bip!$A:$Z,3,0),"")</f>
      </c>
    </row>
    <row r="6875" spans="1:15" ht="13.2">
      <c r="A6875" t="s">
        <v>6023</v>
      </c>
      <c r="B6875" t="s">
        <v>6023</v>
      </c>
      <c r="C6875" t="s">
        <v>15155</v>
      </c>
      <c r="D6875" t="s">
        <v>43970</v>
      </c>
      <c r="E6875" t="s">
        <v>43971</v>
      </c>
      <c r="F6875">
        <v>1</v>
      </c>
      <c r="G6875">
        <v>40</v>
      </c>
      <c r="H6875" s="1">
        <v>303</v>
      </c>
      <c r="I6875" s="87"/>
      <c r="K6875" s="86" t="s">
        <v>17485</v>
      </c>
      <c r="L6875" s="86" t="s">
        <v>17486</v>
      </c>
      <c r="N6875">
        <f>IFERROR(VLOOKUP(A6875,bip!$A:$C,2,0),"")</f>
      </c>
      <c r="O6875">
        <f>IFERROR(VLOOKUP(A6875,bip!$A:$Z,3,0),"")</f>
      </c>
    </row>
    <row r="6876" spans="1:15" ht="13.2">
      <c r="A6876" t="s">
        <v>6022</v>
      </c>
      <c r="B6876" t="s">
        <v>6022</v>
      </c>
      <c r="C6876" t="s">
        <v>15155</v>
      </c>
      <c r="D6876" t="s">
        <v>43972</v>
      </c>
      <c r="E6876" t="s">
        <v>43973</v>
      </c>
      <c r="F6876">
        <v>1</v>
      </c>
      <c r="G6876">
        <v>40</v>
      </c>
      <c r="H6876" s="1">
        <v>303</v>
      </c>
      <c r="I6876" s="87"/>
      <c r="K6876" s="86" t="s">
        <v>17485</v>
      </c>
      <c r="L6876" s="86" t="s">
        <v>17486</v>
      </c>
      <c r="N6876">
        <f>IFERROR(VLOOKUP(A6876,bip!$A:$C,2,0),"")</f>
      </c>
      <c r="O6876">
        <f>IFERROR(VLOOKUP(A6876,bip!$A:$Z,3,0),"")</f>
      </c>
    </row>
    <row r="6877" spans="1:15" ht="13.2">
      <c r="A6877" t="s">
        <v>6027</v>
      </c>
      <c r="B6877" t="s">
        <v>6027</v>
      </c>
      <c r="C6877" t="s">
        <v>15155</v>
      </c>
      <c r="D6877" t="s">
        <v>23145</v>
      </c>
      <c r="E6877" t="s">
        <v>43974</v>
      </c>
      <c r="F6877">
        <v>1</v>
      </c>
      <c r="G6877">
        <v>60</v>
      </c>
      <c r="H6877" s="1">
        <v>216</v>
      </c>
      <c r="I6877" s="87"/>
      <c r="K6877" s="86" t="s">
        <v>17485</v>
      </c>
      <c r="L6877" s="86" t="s">
        <v>17486</v>
      </c>
      <c r="N6877">
        <f>IFERROR(VLOOKUP(A6877,bip!$A:$C,2,0),"")</f>
      </c>
      <c r="O6877">
        <f>IFERROR(VLOOKUP(A6877,bip!$A:$Z,3,0),"")</f>
      </c>
    </row>
    <row r="6878" spans="1:15" ht="13.2">
      <c r="A6878" t="s">
        <v>6025</v>
      </c>
      <c r="B6878" t="s">
        <v>6025</v>
      </c>
      <c r="C6878" t="s">
        <v>15155</v>
      </c>
      <c r="D6878" t="s">
        <v>23144</v>
      </c>
      <c r="E6878" t="s">
        <v>43975</v>
      </c>
      <c r="F6878">
        <v>1</v>
      </c>
      <c r="G6878">
        <v>60</v>
      </c>
      <c r="H6878" s="1">
        <v>442</v>
      </c>
      <c r="I6878" s="87"/>
      <c r="K6878" s="86" t="s">
        <v>17485</v>
      </c>
      <c r="L6878" s="86" t="s">
        <v>17486</v>
      </c>
      <c r="N6878">
        <f>IFERROR(VLOOKUP(A6878,bip!$A:$C,2,0),"")</f>
      </c>
      <c r="O6878">
        <f>IFERROR(VLOOKUP(A6878,bip!$A:$Z,3,0),"")</f>
      </c>
    </row>
    <row r="6879" spans="1:15" ht="13.2">
      <c r="A6879" t="s">
        <v>14132</v>
      </c>
      <c r="B6879" t="s">
        <v>14132</v>
      </c>
      <c r="C6879" t="s">
        <v>15155</v>
      </c>
      <c r="D6879" t="s">
        <v>43976</v>
      </c>
      <c r="E6879" t="s">
        <v>43977</v>
      </c>
      <c r="F6879">
        <v>1</v>
      </c>
      <c r="G6879">
        <v>36</v>
      </c>
      <c r="H6879" s="1">
        <v>251</v>
      </c>
      <c r="I6879" s="87"/>
      <c r="K6879" s="86" t="s">
        <v>17485</v>
      </c>
      <c r="L6879" s="86" t="s">
        <v>17486</v>
      </c>
      <c r="N6879">
        <f>IFERROR(VLOOKUP(A6879,bip!$A:$C,2,0),"")</f>
      </c>
      <c r="O6879">
        <f>IFERROR(VLOOKUP(A6879,bip!$A:$Z,3,0),"")</f>
      </c>
    </row>
    <row r="6880" spans="1:15" ht="13.2">
      <c r="A6880" t="s">
        <v>6030</v>
      </c>
      <c r="B6880" t="s">
        <v>6030</v>
      </c>
      <c r="C6880" t="s">
        <v>15155</v>
      </c>
      <c r="D6880" t="s">
        <v>23146</v>
      </c>
      <c r="E6880" t="s">
        <v>43978</v>
      </c>
      <c r="F6880">
        <v>1</v>
      </c>
      <c r="G6880">
        <v>24</v>
      </c>
      <c r="H6880" s="1">
        <v>380</v>
      </c>
      <c r="I6880" s="87"/>
      <c r="K6880" s="86" t="s">
        <v>17485</v>
      </c>
      <c r="L6880" s="86" t="s">
        <v>17486</v>
      </c>
      <c r="N6880">
        <f>IFERROR(VLOOKUP(A6880,bip!$A:$C,2,0),"")</f>
      </c>
      <c r="O6880">
        <f>IFERROR(VLOOKUP(A6880,bip!$A:$Z,3,0),"")</f>
      </c>
    </row>
    <row r="6881" spans="1:15" ht="13.2">
      <c r="A6881" t="s">
        <v>6028</v>
      </c>
      <c r="B6881" t="s">
        <v>6028</v>
      </c>
      <c r="C6881" t="s">
        <v>15155</v>
      </c>
      <c r="D6881" t="s">
        <v>23147</v>
      </c>
      <c r="E6881" t="s">
        <v>43979</v>
      </c>
      <c r="F6881">
        <v>1</v>
      </c>
      <c r="G6881">
        <v>24</v>
      </c>
      <c r="H6881" s="1">
        <v>501</v>
      </c>
      <c r="I6881" s="87"/>
      <c r="K6881" s="86" t="s">
        <v>17485</v>
      </c>
      <c r="L6881" s="86" t="s">
        <v>17486</v>
      </c>
      <c r="N6881">
        <f>IFERROR(VLOOKUP(A6881,bip!$A:$C,2,0),"")</f>
      </c>
      <c r="O6881">
        <f>IFERROR(VLOOKUP(A6881,bip!$A:$Z,3,0),"")</f>
      </c>
    </row>
    <row r="6882" spans="1:15" ht="13.2">
      <c r="A6882" t="s">
        <v>6029</v>
      </c>
      <c r="B6882" t="s">
        <v>6029</v>
      </c>
      <c r="C6882" t="s">
        <v>15155</v>
      </c>
      <c r="D6882" t="s">
        <v>23148</v>
      </c>
      <c r="E6882" t="s">
        <v>43980</v>
      </c>
      <c r="F6882">
        <v>1</v>
      </c>
      <c r="G6882">
        <v>24</v>
      </c>
      <c r="H6882" s="1">
        <v>488</v>
      </c>
      <c r="I6882" s="87"/>
      <c r="K6882" s="86" t="s">
        <v>17485</v>
      </c>
      <c r="L6882" s="86" t="s">
        <v>17486</v>
      </c>
      <c r="N6882">
        <f>IFERROR(VLOOKUP(A6882,bip!$A:$C,2,0),"")</f>
      </c>
      <c r="O6882">
        <f>IFERROR(VLOOKUP(A6882,bip!$A:$Z,3,0),"")</f>
      </c>
    </row>
    <row r="6883" spans="1:15" ht="13.2">
      <c r="A6883" t="s">
        <v>6026</v>
      </c>
      <c r="B6883" t="s">
        <v>6026</v>
      </c>
      <c r="C6883" t="s">
        <v>15155</v>
      </c>
      <c r="D6883" t="s">
        <v>23143</v>
      </c>
      <c r="E6883" t="s">
        <v>43981</v>
      </c>
      <c r="F6883">
        <v>1</v>
      </c>
      <c r="G6883">
        <v>60</v>
      </c>
      <c r="H6883" s="1">
        <v>198</v>
      </c>
      <c r="I6883" s="87"/>
      <c r="K6883" s="86" t="s">
        <v>17485</v>
      </c>
      <c r="L6883" s="86" t="s">
        <v>17486</v>
      </c>
      <c r="N6883">
        <f>IFERROR(VLOOKUP(A6883,bip!$A:$C,2,0),"")</f>
      </c>
      <c r="O6883">
        <f>IFERROR(VLOOKUP(A6883,bip!$A:$Z,3,0),"")</f>
      </c>
    </row>
    <row r="6884" spans="1:15" ht="13.2">
      <c r="A6884" t="s">
        <v>14136</v>
      </c>
      <c r="B6884" t="s">
        <v>14136</v>
      </c>
      <c r="C6884" t="s">
        <v>15155</v>
      </c>
      <c r="D6884" t="s">
        <v>44537</v>
      </c>
      <c r="E6884" t="s">
        <v>44538</v>
      </c>
      <c r="F6884">
        <v>1</v>
      </c>
      <c r="G6884">
        <v>144</v>
      </c>
      <c r="H6884" s="1">
        <v>31</v>
      </c>
      <c r="I6884" s="87"/>
      <c r="K6884" s="86" t="s">
        <v>17485</v>
      </c>
      <c r="L6884" s="86" t="s">
        <v>17486</v>
      </c>
      <c r="N6884">
        <f>IFERROR(VLOOKUP(A6884,bip!$A:$C,2,0),"")</f>
      </c>
      <c r="O6884">
        <f>IFERROR(VLOOKUP(A6884,bip!$A:$Z,3,0),"")</f>
      </c>
    </row>
    <row r="6885" spans="1:15" ht="13.2">
      <c r="A6885" t="s">
        <v>5874</v>
      </c>
      <c r="B6885" t="s">
        <v>5874</v>
      </c>
      <c r="C6885" t="s">
        <v>15155</v>
      </c>
      <c r="D6885" t="s">
        <v>43982</v>
      </c>
      <c r="E6885" t="s">
        <v>43983</v>
      </c>
      <c r="F6885">
        <v>25</v>
      </c>
      <c r="G6885">
        <v>25</v>
      </c>
      <c r="H6885" s="1">
        <v>66</v>
      </c>
      <c r="I6885" s="87"/>
      <c r="K6885" s="86" t="s">
        <v>17485</v>
      </c>
      <c r="L6885" s="86" t="s">
        <v>17486</v>
      </c>
      <c r="N6885">
        <f>IFERROR(VLOOKUP(A6885,bip!$A:$C,2,0),"")</f>
      </c>
      <c r="O6885">
        <f>IFERROR(VLOOKUP(A6885,bip!$A:$Z,3,0),"")</f>
      </c>
    </row>
    <row r="6886" spans="1:15" ht="13.2">
      <c r="A6886" t="s">
        <v>5877</v>
      </c>
      <c r="B6886" t="s">
        <v>5877</v>
      </c>
      <c r="C6886" t="s">
        <v>15155</v>
      </c>
      <c r="D6886" t="s">
        <v>43984</v>
      </c>
      <c r="E6886" t="s">
        <v>43985</v>
      </c>
      <c r="F6886">
        <v>10</v>
      </c>
      <c r="G6886">
        <v>10</v>
      </c>
      <c r="H6886" s="1">
        <v>102</v>
      </c>
      <c r="I6886" s="87"/>
      <c r="K6886" s="86" t="s">
        <v>17485</v>
      </c>
      <c r="L6886" s="86" t="s">
        <v>17486</v>
      </c>
      <c r="N6886">
        <f>IFERROR(VLOOKUP(A6886,bip!$A:$C,2,0),"")</f>
      </c>
      <c r="O6886">
        <f>IFERROR(VLOOKUP(A6886,bip!$A:$Z,3,0),"")</f>
      </c>
    </row>
    <row r="6887" spans="1:15" ht="13.2">
      <c r="A6887" t="s">
        <v>5875</v>
      </c>
      <c r="B6887" t="s">
        <v>5875</v>
      </c>
      <c r="C6887" t="s">
        <v>15155</v>
      </c>
      <c r="D6887" t="s">
        <v>43986</v>
      </c>
      <c r="E6887" t="s">
        <v>43987</v>
      </c>
      <c r="F6887">
        <v>50</v>
      </c>
      <c r="G6887">
        <v>50</v>
      </c>
      <c r="H6887" s="1">
        <v>27</v>
      </c>
      <c r="I6887" s="87"/>
      <c r="K6887" s="86" t="s">
        <v>17485</v>
      </c>
      <c r="L6887" s="86" t="s">
        <v>17486</v>
      </c>
      <c r="N6887">
        <f>IFERROR(VLOOKUP(A6887,bip!$A:$C,2,0),"")</f>
      </c>
      <c r="O6887">
        <f>IFERROR(VLOOKUP(A6887,bip!$A:$Z,3,0),"")</f>
      </c>
    </row>
    <row r="6888" spans="1:15" ht="13.2">
      <c r="A6888" t="s">
        <v>5878</v>
      </c>
      <c r="B6888" t="s">
        <v>5878</v>
      </c>
      <c r="C6888" t="s">
        <v>15155</v>
      </c>
      <c r="D6888" t="s">
        <v>43988</v>
      </c>
      <c r="E6888" t="s">
        <v>43989</v>
      </c>
      <c r="F6888">
        <v>5</v>
      </c>
      <c r="G6888">
        <v>200</v>
      </c>
      <c r="H6888" s="1">
        <v>16</v>
      </c>
      <c r="I6888" s="87"/>
      <c r="K6888" s="86" t="s">
        <v>17485</v>
      </c>
      <c r="L6888" s="86" t="s">
        <v>17486</v>
      </c>
      <c r="N6888">
        <f>IFERROR(VLOOKUP(A6888,bip!$A:$C,2,0),"")</f>
      </c>
      <c r="O6888">
        <f>IFERROR(VLOOKUP(A6888,bip!$A:$Z,3,0),"")</f>
      </c>
    </row>
    <row r="6889" spans="1:15" ht="13.2">
      <c r="A6889" t="s">
        <v>5880</v>
      </c>
      <c r="B6889" t="s">
        <v>5880</v>
      </c>
      <c r="C6889" t="s">
        <v>15155</v>
      </c>
      <c r="D6889" t="s">
        <v>43990</v>
      </c>
      <c r="E6889" t="s">
        <v>43991</v>
      </c>
      <c r="F6889">
        <v>5</v>
      </c>
      <c r="G6889">
        <v>100</v>
      </c>
      <c r="H6889" s="1">
        <v>32</v>
      </c>
      <c r="I6889" s="87"/>
      <c r="K6889" s="86" t="s">
        <v>17485</v>
      </c>
      <c r="L6889" s="86" t="s">
        <v>17486</v>
      </c>
      <c r="N6889">
        <f>IFERROR(VLOOKUP(A6889,bip!$A:$C,2,0),"")</f>
      </c>
      <c r="O6889">
        <f>IFERROR(VLOOKUP(A6889,bip!$A:$Z,3,0),"")</f>
      </c>
    </row>
    <row r="6890" spans="1:15" ht="13.2">
      <c r="A6890" t="s">
        <v>5882</v>
      </c>
      <c r="B6890" t="s">
        <v>5882</v>
      </c>
      <c r="C6890" t="s">
        <v>15155</v>
      </c>
      <c r="D6890" t="s">
        <v>43992</v>
      </c>
      <c r="E6890" t="s">
        <v>43993</v>
      </c>
      <c r="F6890">
        <v>5</v>
      </c>
      <c r="G6890">
        <v>50</v>
      </c>
      <c r="H6890" s="1">
        <v>55</v>
      </c>
      <c r="I6890" s="87"/>
      <c r="K6890" s="86" t="s">
        <v>17485</v>
      </c>
      <c r="L6890" s="86" t="s">
        <v>17486</v>
      </c>
      <c r="N6890">
        <f>IFERROR(VLOOKUP(A6890,bip!$A:$C,2,0),"")</f>
      </c>
      <c r="O6890">
        <f>IFERROR(VLOOKUP(A6890,bip!$A:$Z,3,0),"")</f>
      </c>
    </row>
    <row r="6891" spans="1:15" ht="13.2">
      <c r="A6891" t="s">
        <v>13716</v>
      </c>
      <c r="B6891" t="s">
        <v>13716</v>
      </c>
      <c r="C6891" t="s">
        <v>15155</v>
      </c>
      <c r="D6891" t="s">
        <v>43986</v>
      </c>
      <c r="E6891" t="s">
        <v>43987</v>
      </c>
      <c r="F6891">
        <v>5</v>
      </c>
      <c r="G6891">
        <v>400</v>
      </c>
      <c r="H6891" s="1">
        <v>14</v>
      </c>
      <c r="I6891" s="87"/>
      <c r="K6891" s="86" t="s">
        <v>17485</v>
      </c>
      <c r="L6891" s="86" t="s">
        <v>17486</v>
      </c>
      <c r="N6891">
        <f>IFERROR(VLOOKUP(A6891,bip!$A:$C,2,0),"")</f>
      </c>
      <c r="O6891">
        <f>IFERROR(VLOOKUP(A6891,bip!$A:$Z,3,0),"")</f>
      </c>
    </row>
    <row r="6892" spans="1:15" ht="13.2">
      <c r="A6892" t="s">
        <v>13715</v>
      </c>
      <c r="B6892" t="s">
        <v>13715</v>
      </c>
      <c r="C6892" t="s">
        <v>15155</v>
      </c>
      <c r="D6892" t="s">
        <v>43994</v>
      </c>
      <c r="E6892" t="s">
        <v>43995</v>
      </c>
      <c r="F6892">
        <v>5</v>
      </c>
      <c r="G6892">
        <v>400</v>
      </c>
      <c r="H6892" s="1">
        <v>10</v>
      </c>
      <c r="I6892" s="87"/>
      <c r="K6892" s="86" t="s">
        <v>17485</v>
      </c>
      <c r="L6892" s="86" t="s">
        <v>17486</v>
      </c>
      <c r="N6892">
        <f>IFERROR(VLOOKUP(A6892,bip!$A:$C,2,0),"")</f>
      </c>
      <c r="O6892">
        <f>IFERROR(VLOOKUP(A6892,bip!$A:$Z,3,0),"")</f>
      </c>
    </row>
    <row r="6893" spans="1:15" ht="13.2">
      <c r="A6893" t="s">
        <v>5887</v>
      </c>
      <c r="B6893" t="s">
        <v>5887</v>
      </c>
      <c r="C6893" t="s">
        <v>15155</v>
      </c>
      <c r="D6893" t="s">
        <v>43996</v>
      </c>
      <c r="E6893" t="s">
        <v>43997</v>
      </c>
      <c r="F6893">
        <v>5</v>
      </c>
      <c r="G6893">
        <v>100</v>
      </c>
      <c r="H6893" s="1">
        <v>39</v>
      </c>
      <c r="I6893" s="87"/>
      <c r="K6893" s="86" t="s">
        <v>17485</v>
      </c>
      <c r="L6893" s="86" t="s">
        <v>17486</v>
      </c>
      <c r="N6893">
        <f>IFERROR(VLOOKUP(A6893,bip!$A:$C,2,0),"")</f>
      </c>
      <c r="O6893">
        <f>IFERROR(VLOOKUP(A6893,bip!$A:$Z,3,0),"")</f>
      </c>
    </row>
    <row r="6894" spans="1:15" ht="13.2">
      <c r="A6894" t="s">
        <v>5888</v>
      </c>
      <c r="B6894" t="s">
        <v>5888</v>
      </c>
      <c r="C6894" t="s">
        <v>15155</v>
      </c>
      <c r="D6894" t="s">
        <v>43998</v>
      </c>
      <c r="E6894" t="s">
        <v>43999</v>
      </c>
      <c r="F6894">
        <v>5</v>
      </c>
      <c r="G6894">
        <v>25</v>
      </c>
      <c r="H6894" s="1">
        <v>105</v>
      </c>
      <c r="I6894" s="87"/>
      <c r="K6894" s="86" t="s">
        <v>17485</v>
      </c>
      <c r="L6894" s="86" t="s">
        <v>17486</v>
      </c>
      <c r="N6894">
        <f>IFERROR(VLOOKUP(A6894,bip!$A:$C,2,0),"")</f>
      </c>
      <c r="O6894">
        <f>IFERROR(VLOOKUP(A6894,bip!$A:$Z,3,0),"")</f>
      </c>
    </row>
    <row r="6895" spans="1:15" ht="13.2">
      <c r="A6895" t="s">
        <v>5889</v>
      </c>
      <c r="B6895" t="s">
        <v>5889</v>
      </c>
      <c r="C6895" t="s">
        <v>15155</v>
      </c>
      <c r="D6895" t="s">
        <v>44000</v>
      </c>
      <c r="E6895" t="s">
        <v>44001</v>
      </c>
      <c r="F6895">
        <v>5</v>
      </c>
      <c r="G6895">
        <v>25</v>
      </c>
      <c r="H6895" s="1">
        <v>132</v>
      </c>
      <c r="I6895" s="87"/>
      <c r="K6895" s="86" t="s">
        <v>17485</v>
      </c>
      <c r="L6895" s="86" t="s">
        <v>17486</v>
      </c>
      <c r="N6895">
        <f>IFERROR(VLOOKUP(A6895,bip!$A:$C,2,0),"")</f>
      </c>
      <c r="O6895">
        <f>IFERROR(VLOOKUP(A6895,bip!$A:$Z,3,0),"")</f>
      </c>
    </row>
    <row r="6896" spans="1:15" ht="13.2">
      <c r="A6896" t="s">
        <v>5879</v>
      </c>
      <c r="B6896" t="s">
        <v>5879</v>
      </c>
      <c r="C6896" t="s">
        <v>15155</v>
      </c>
      <c r="D6896" t="s">
        <v>43982</v>
      </c>
      <c r="E6896" t="s">
        <v>43983</v>
      </c>
      <c r="F6896">
        <v>5</v>
      </c>
      <c r="G6896">
        <v>100</v>
      </c>
      <c r="H6896" s="1">
        <v>25</v>
      </c>
      <c r="I6896" s="87"/>
      <c r="K6896" s="86" t="s">
        <v>17485</v>
      </c>
      <c r="L6896" s="86" t="s">
        <v>17486</v>
      </c>
      <c r="N6896">
        <f>IFERROR(VLOOKUP(A6896,bip!$A:$C,2,0),"")</f>
      </c>
      <c r="O6896">
        <f>IFERROR(VLOOKUP(A6896,bip!$A:$Z,3,0),"")</f>
      </c>
    </row>
    <row r="6897" spans="1:15" ht="13.2">
      <c r="A6897" t="s">
        <v>5881</v>
      </c>
      <c r="B6897" t="s">
        <v>5881</v>
      </c>
      <c r="C6897" t="s">
        <v>15155</v>
      </c>
      <c r="D6897" t="s">
        <v>44002</v>
      </c>
      <c r="E6897" t="s">
        <v>44003</v>
      </c>
      <c r="F6897">
        <v>5</v>
      </c>
      <c r="G6897">
        <v>50</v>
      </c>
      <c r="H6897" s="1">
        <v>53</v>
      </c>
      <c r="I6897" s="87"/>
      <c r="K6897" s="86" t="s">
        <v>17485</v>
      </c>
      <c r="L6897" s="86" t="s">
        <v>17486</v>
      </c>
      <c r="N6897">
        <f>IFERROR(VLOOKUP(A6897,bip!$A:$C,2,0),"")</f>
      </c>
      <c r="O6897">
        <f>IFERROR(VLOOKUP(A6897,bip!$A:$Z,3,0),"")</f>
      </c>
    </row>
    <row r="6898" spans="1:15" ht="13.2">
      <c r="A6898" t="s">
        <v>5883</v>
      </c>
      <c r="B6898" t="s">
        <v>5883</v>
      </c>
      <c r="C6898" t="s">
        <v>15155</v>
      </c>
      <c r="D6898" t="s">
        <v>44004</v>
      </c>
      <c r="E6898" t="s">
        <v>44005</v>
      </c>
      <c r="F6898">
        <v>5</v>
      </c>
      <c r="G6898">
        <v>50</v>
      </c>
      <c r="H6898" s="1">
        <v>79</v>
      </c>
      <c r="I6898" s="87"/>
      <c r="K6898" s="86" t="s">
        <v>17485</v>
      </c>
      <c r="L6898" s="86" t="s">
        <v>17486</v>
      </c>
      <c r="N6898">
        <f>IFERROR(VLOOKUP(A6898,bip!$A:$C,2,0),"")</f>
      </c>
      <c r="O6898">
        <f>IFERROR(VLOOKUP(A6898,bip!$A:$Z,3,0),"")</f>
      </c>
    </row>
    <row r="6899" spans="1:15" ht="13.2">
      <c r="A6899" t="s">
        <v>13717</v>
      </c>
      <c r="B6899" t="s">
        <v>13717</v>
      </c>
      <c r="C6899" t="s">
        <v>15155</v>
      </c>
      <c r="D6899" t="s">
        <v>44006</v>
      </c>
      <c r="E6899" t="s">
        <v>44007</v>
      </c>
      <c r="F6899">
        <v>5</v>
      </c>
      <c r="G6899">
        <v>100</v>
      </c>
      <c r="H6899" s="1">
        <v>30</v>
      </c>
      <c r="I6899" s="87"/>
      <c r="K6899" s="86" t="s">
        <v>17485</v>
      </c>
      <c r="L6899" s="86" t="s">
        <v>17486</v>
      </c>
      <c r="N6899">
        <f>IFERROR(VLOOKUP(A6899,bip!$A:$C,2,0),"")</f>
      </c>
      <c r="O6899">
        <f>IFERROR(VLOOKUP(A6899,bip!$A:$Z,3,0),"")</f>
      </c>
    </row>
    <row r="6900" spans="1:15" ht="13.2">
      <c r="A6900" t="s">
        <v>13718</v>
      </c>
      <c r="B6900" t="s">
        <v>13718</v>
      </c>
      <c r="C6900" t="s">
        <v>15155</v>
      </c>
      <c r="D6900" t="s">
        <v>43619</v>
      </c>
      <c r="E6900" t="s">
        <v>43620</v>
      </c>
      <c r="F6900">
        <v>5</v>
      </c>
      <c r="G6900">
        <v>50</v>
      </c>
      <c r="H6900" s="1">
        <v>64</v>
      </c>
      <c r="I6900" s="87"/>
      <c r="K6900" s="86" t="s">
        <v>17485</v>
      </c>
      <c r="L6900" s="86" t="s">
        <v>17486</v>
      </c>
      <c r="N6900">
        <f>IFERROR(VLOOKUP(A6900,bip!$A:$C,2,0),"")</f>
      </c>
      <c r="O6900">
        <f>IFERROR(VLOOKUP(A6900,bip!$A:$Z,3,0),"")</f>
      </c>
    </row>
    <row r="6901" spans="1:15" ht="13.2">
      <c r="A6901" t="s">
        <v>5891</v>
      </c>
      <c r="B6901" t="s">
        <v>5891</v>
      </c>
      <c r="C6901" t="s">
        <v>15155</v>
      </c>
      <c r="D6901" t="s">
        <v>44008</v>
      </c>
      <c r="E6901" t="s">
        <v>44009</v>
      </c>
      <c r="F6901">
        <v>5</v>
      </c>
      <c r="G6901">
        <v>400</v>
      </c>
      <c r="H6901" s="1">
        <v>17</v>
      </c>
      <c r="I6901" s="87"/>
      <c r="K6901" s="86" t="s">
        <v>17485</v>
      </c>
      <c r="L6901" s="86" t="s">
        <v>17486</v>
      </c>
      <c r="N6901">
        <f>IFERROR(VLOOKUP(A6901,bip!$A:$C,2,0),"")</f>
      </c>
      <c r="O6901">
        <f>IFERROR(VLOOKUP(A6901,bip!$A:$Z,3,0),"")</f>
      </c>
    </row>
    <row r="6902" spans="1:15" ht="13.2">
      <c r="A6902" t="s">
        <v>5890</v>
      </c>
      <c r="B6902" t="s">
        <v>5890</v>
      </c>
      <c r="C6902" t="s">
        <v>15155</v>
      </c>
      <c r="D6902" t="s">
        <v>44010</v>
      </c>
      <c r="E6902" t="s">
        <v>44011</v>
      </c>
      <c r="F6902">
        <v>10</v>
      </c>
      <c r="G6902">
        <v>400</v>
      </c>
      <c r="H6902" s="1">
        <v>17</v>
      </c>
      <c r="I6902" s="87"/>
      <c r="K6902" s="86" t="s">
        <v>17485</v>
      </c>
      <c r="L6902" s="86" t="s">
        <v>17486</v>
      </c>
      <c r="N6902">
        <f>IFERROR(VLOOKUP(A6902,bip!$A:$C,2,0),"")</f>
      </c>
      <c r="O6902">
        <f>IFERROR(VLOOKUP(A6902,bip!$A:$Z,3,0),"")</f>
      </c>
    </row>
    <row r="6903" spans="1:15" ht="13.2">
      <c r="A6903" t="s">
        <v>5892</v>
      </c>
      <c r="B6903" t="s">
        <v>5892</v>
      </c>
      <c r="C6903" t="s">
        <v>15155</v>
      </c>
      <c r="D6903" t="s">
        <v>44012</v>
      </c>
      <c r="E6903" t="s">
        <v>44013</v>
      </c>
      <c r="F6903">
        <v>5</v>
      </c>
      <c r="G6903">
        <v>100</v>
      </c>
      <c r="H6903" s="1">
        <v>39</v>
      </c>
      <c r="I6903" s="87"/>
      <c r="K6903" s="86" t="s">
        <v>17485</v>
      </c>
      <c r="L6903" s="86" t="s">
        <v>17486</v>
      </c>
      <c r="N6903">
        <f>IFERROR(VLOOKUP(A6903,bip!$A:$C,2,0),"")</f>
      </c>
      <c r="O6903">
        <f>IFERROR(VLOOKUP(A6903,bip!$A:$Z,3,0),"")</f>
      </c>
    </row>
    <row r="6904" spans="1:15" ht="13.2">
      <c r="A6904" t="s">
        <v>5893</v>
      </c>
      <c r="B6904" t="s">
        <v>5893</v>
      </c>
      <c r="C6904" t="s">
        <v>15155</v>
      </c>
      <c r="D6904" t="s">
        <v>44014</v>
      </c>
      <c r="E6904" t="s">
        <v>44015</v>
      </c>
      <c r="F6904">
        <v>10</v>
      </c>
      <c r="G6904">
        <v>100</v>
      </c>
      <c r="H6904" s="1">
        <v>53</v>
      </c>
      <c r="I6904" s="87"/>
      <c r="K6904" s="86" t="s">
        <v>17485</v>
      </c>
      <c r="L6904" s="86" t="s">
        <v>17486</v>
      </c>
      <c r="N6904">
        <f>IFERROR(VLOOKUP(A6904,bip!$A:$C,2,0),"")</f>
      </c>
      <c r="O6904">
        <f>IFERROR(VLOOKUP(A6904,bip!$A:$Z,3,0),"")</f>
      </c>
    </row>
    <row r="6905" spans="1:15" ht="13.2">
      <c r="A6905" t="s">
        <v>5876</v>
      </c>
      <c r="B6905" t="s">
        <v>5876</v>
      </c>
      <c r="C6905" t="s">
        <v>15155</v>
      </c>
      <c r="D6905" t="s">
        <v>44008</v>
      </c>
      <c r="E6905" t="s">
        <v>44009</v>
      </c>
      <c r="F6905">
        <v>50</v>
      </c>
      <c r="G6905">
        <v>50</v>
      </c>
      <c r="H6905" s="1">
        <v>30</v>
      </c>
      <c r="I6905" s="87"/>
      <c r="K6905" s="86" t="s">
        <v>17485</v>
      </c>
      <c r="L6905" s="86" t="s">
        <v>17486</v>
      </c>
      <c r="N6905">
        <f>IFERROR(VLOOKUP(A6905,bip!$A:$C,2,0),"")</f>
      </c>
      <c r="O6905">
        <f>IFERROR(VLOOKUP(A6905,bip!$A:$Z,3,0),"")</f>
      </c>
    </row>
    <row r="6906" spans="1:15" ht="13.2">
      <c r="A6906" t="s">
        <v>5894</v>
      </c>
      <c r="B6906" t="s">
        <v>5894</v>
      </c>
      <c r="C6906" t="s">
        <v>15155</v>
      </c>
      <c r="D6906" t="s">
        <v>16367</v>
      </c>
      <c r="E6906" t="s">
        <v>44016</v>
      </c>
      <c r="F6906">
        <v>10</v>
      </c>
      <c r="G6906">
        <v>400</v>
      </c>
      <c r="H6906" s="1">
        <v>14</v>
      </c>
      <c r="I6906" s="87"/>
      <c r="K6906" s="86" t="s">
        <v>17485</v>
      </c>
      <c r="L6906" s="86" t="s">
        <v>17486</v>
      </c>
      <c r="N6906">
        <f>IFERROR(VLOOKUP(A6906,bip!$A:$C,2,0),"")</f>
      </c>
      <c r="O6906">
        <f>IFERROR(VLOOKUP(A6906,bip!$A:$Z,3,0),"")</f>
      </c>
    </row>
    <row r="6907" spans="1:15" ht="13.2">
      <c r="A6907" t="s">
        <v>5895</v>
      </c>
      <c r="B6907" t="s">
        <v>5895</v>
      </c>
      <c r="C6907" t="s">
        <v>15155</v>
      </c>
      <c r="D6907" t="s">
        <v>16368</v>
      </c>
      <c r="E6907" t="s">
        <v>44017</v>
      </c>
      <c r="F6907">
        <v>10</v>
      </c>
      <c r="G6907">
        <v>100</v>
      </c>
      <c r="H6907" s="1">
        <v>33</v>
      </c>
      <c r="I6907" s="87"/>
      <c r="K6907" s="86" t="s">
        <v>17485</v>
      </c>
      <c r="L6907" s="86" t="s">
        <v>17486</v>
      </c>
      <c r="N6907">
        <f>IFERROR(VLOOKUP(A6907,bip!$A:$C,2,0),"")</f>
      </c>
      <c r="O6907">
        <f>IFERROR(VLOOKUP(A6907,bip!$A:$Z,3,0),"")</f>
      </c>
    </row>
    <row r="6908" spans="1:15" ht="13.2">
      <c r="A6908" t="s">
        <v>5896</v>
      </c>
      <c r="B6908" t="s">
        <v>5896</v>
      </c>
      <c r="C6908" t="s">
        <v>15155</v>
      </c>
      <c r="D6908" t="s">
        <v>16369</v>
      </c>
      <c r="E6908" t="s">
        <v>44018</v>
      </c>
      <c r="F6908">
        <v>10</v>
      </c>
      <c r="G6908">
        <v>100</v>
      </c>
      <c r="H6908" s="1">
        <v>47</v>
      </c>
      <c r="I6908" s="87"/>
      <c r="K6908" s="86" t="s">
        <v>17485</v>
      </c>
      <c r="L6908" s="86" t="s">
        <v>17486</v>
      </c>
      <c r="N6908">
        <f>IFERROR(VLOOKUP(A6908,bip!$A:$C,2,0),"")</f>
      </c>
      <c r="O6908">
        <f>IFERROR(VLOOKUP(A6908,bip!$A:$Z,3,0),"")</f>
      </c>
    </row>
    <row r="6909" spans="1:15" ht="13.2">
      <c r="A6909" t="s">
        <v>5884</v>
      </c>
      <c r="B6909" t="s">
        <v>5884</v>
      </c>
      <c r="C6909" t="s">
        <v>15155</v>
      </c>
      <c r="D6909" t="s">
        <v>16370</v>
      </c>
      <c r="E6909" t="s">
        <v>44019</v>
      </c>
      <c r="F6909">
        <v>5</v>
      </c>
      <c r="G6909">
        <v>200</v>
      </c>
      <c r="H6909" s="1">
        <v>19</v>
      </c>
      <c r="I6909" s="87"/>
      <c r="K6909" s="86" t="s">
        <v>17485</v>
      </c>
      <c r="L6909" s="86" t="s">
        <v>17486</v>
      </c>
      <c r="N6909">
        <f>IFERROR(VLOOKUP(A6909,bip!$A:$C,2,0),"")</f>
      </c>
      <c r="O6909">
        <f>IFERROR(VLOOKUP(A6909,bip!$A:$Z,3,0),"")</f>
      </c>
    </row>
    <row r="6910" spans="1:15" ht="13.2">
      <c r="A6910" t="s">
        <v>5885</v>
      </c>
      <c r="B6910" t="s">
        <v>5885</v>
      </c>
      <c r="C6910" t="s">
        <v>15155</v>
      </c>
      <c r="D6910" t="s">
        <v>16371</v>
      </c>
      <c r="E6910" t="s">
        <v>44020</v>
      </c>
      <c r="F6910">
        <v>5</v>
      </c>
      <c r="G6910">
        <v>100</v>
      </c>
      <c r="H6910" s="1">
        <v>34</v>
      </c>
      <c r="I6910" s="87"/>
      <c r="K6910" s="86" t="s">
        <v>17485</v>
      </c>
      <c r="L6910" s="86" t="s">
        <v>17486</v>
      </c>
      <c r="N6910">
        <f>IFERROR(VLOOKUP(A6910,bip!$A:$C,2,0),"")</f>
      </c>
      <c r="O6910">
        <f>IFERROR(VLOOKUP(A6910,bip!$A:$Z,3,0),"")</f>
      </c>
    </row>
    <row r="6911" spans="1:15" ht="13.2">
      <c r="A6911" t="s">
        <v>5886</v>
      </c>
      <c r="B6911" t="s">
        <v>5886</v>
      </c>
      <c r="C6911" t="s">
        <v>15155</v>
      </c>
      <c r="D6911" t="s">
        <v>16372</v>
      </c>
      <c r="E6911" t="s">
        <v>43621</v>
      </c>
      <c r="F6911">
        <v>5</v>
      </c>
      <c r="G6911">
        <v>50</v>
      </c>
      <c r="H6911" s="1">
        <v>57</v>
      </c>
      <c r="I6911" s="87"/>
      <c r="K6911" s="86" t="s">
        <v>17485</v>
      </c>
      <c r="L6911" s="86" t="s">
        <v>17486</v>
      </c>
      <c r="N6911">
        <f>IFERROR(VLOOKUP(A6911,bip!$A:$C,2,0),"")</f>
      </c>
      <c r="O6911">
        <f>IFERROR(VLOOKUP(A6911,bip!$A:$Z,3,0),"")</f>
      </c>
    </row>
    <row r="6912" spans="1:15" ht="13.2">
      <c r="A6912" t="s">
        <v>5872</v>
      </c>
      <c r="B6912" t="s">
        <v>5872</v>
      </c>
      <c r="C6912" t="s">
        <v>15155</v>
      </c>
      <c r="D6912" t="s">
        <v>44021</v>
      </c>
      <c r="E6912" t="s">
        <v>20363</v>
      </c>
      <c r="F6912">
        <v>10</v>
      </c>
      <c r="G6912">
        <v>200</v>
      </c>
      <c r="H6912" s="1">
        <v>85</v>
      </c>
      <c r="I6912" s="87"/>
      <c r="K6912" s="86" t="s">
        <v>17485</v>
      </c>
      <c r="L6912" s="86" t="s">
        <v>17486</v>
      </c>
      <c r="N6912">
        <f>IFERROR(VLOOKUP(A6912,bip!$A:$C,2,0),"")</f>
      </c>
      <c r="O6912">
        <f>IFERROR(VLOOKUP(A6912,bip!$A:$Z,3,0),"")</f>
      </c>
    </row>
    <row r="6913" spans="1:15" ht="13.2">
      <c r="A6913" t="s">
        <v>5869</v>
      </c>
      <c r="B6913" t="s">
        <v>5869</v>
      </c>
      <c r="C6913" t="s">
        <v>15155</v>
      </c>
      <c r="D6913" t="s">
        <v>44022</v>
      </c>
      <c r="E6913" t="s">
        <v>20360</v>
      </c>
      <c r="F6913">
        <v>10</v>
      </c>
      <c r="G6913">
        <v>100</v>
      </c>
      <c r="H6913" s="1">
        <v>85</v>
      </c>
      <c r="I6913" s="87"/>
      <c r="K6913" s="86" t="s">
        <v>17485</v>
      </c>
      <c r="L6913" s="86" t="s">
        <v>17486</v>
      </c>
      <c r="N6913">
        <f>IFERROR(VLOOKUP(A6913,bip!$A:$C,2,0),"")</f>
      </c>
      <c r="O6913">
        <f>IFERROR(VLOOKUP(A6913,bip!$A:$Z,3,0),"")</f>
      </c>
    </row>
    <row r="6914" spans="1:15" ht="13.2">
      <c r="A6914" t="s">
        <v>5870</v>
      </c>
      <c r="B6914" t="s">
        <v>5870</v>
      </c>
      <c r="C6914" t="s">
        <v>15155</v>
      </c>
      <c r="D6914" t="s">
        <v>44023</v>
      </c>
      <c r="E6914" t="s">
        <v>20361</v>
      </c>
      <c r="F6914">
        <v>10</v>
      </c>
      <c r="G6914">
        <v>200</v>
      </c>
      <c r="H6914" s="1">
        <v>85</v>
      </c>
      <c r="I6914" s="87"/>
      <c r="K6914" s="86" t="s">
        <v>17485</v>
      </c>
      <c r="L6914" s="86" t="s">
        <v>17486</v>
      </c>
      <c r="N6914">
        <f>IFERROR(VLOOKUP(A6914,bip!$A:$C,2,0),"")</f>
      </c>
      <c r="O6914">
        <f>IFERROR(VLOOKUP(A6914,bip!$A:$Z,3,0),"")</f>
      </c>
    </row>
    <row r="6915" spans="1:15" ht="13.2">
      <c r="A6915" t="s">
        <v>5871</v>
      </c>
      <c r="B6915" t="s">
        <v>5871</v>
      </c>
      <c r="C6915" t="s">
        <v>15155</v>
      </c>
      <c r="D6915" t="s">
        <v>44024</v>
      </c>
      <c r="E6915" t="s">
        <v>20362</v>
      </c>
      <c r="F6915">
        <v>10</v>
      </c>
      <c r="G6915">
        <v>200</v>
      </c>
      <c r="H6915" s="1">
        <v>85</v>
      </c>
      <c r="I6915" s="87"/>
      <c r="K6915" s="86" t="s">
        <v>17485</v>
      </c>
      <c r="L6915" s="86" t="s">
        <v>17486</v>
      </c>
      <c r="N6915">
        <f>IFERROR(VLOOKUP(A6915,bip!$A:$C,2,0),"")</f>
      </c>
      <c r="O6915">
        <f>IFERROR(VLOOKUP(A6915,bip!$A:$Z,3,0),"")</f>
      </c>
    </row>
    <row r="6916" spans="1:15" ht="13.2">
      <c r="A6916" t="s">
        <v>5873</v>
      </c>
      <c r="B6916" t="s">
        <v>5873</v>
      </c>
      <c r="C6916" t="s">
        <v>15155</v>
      </c>
      <c r="D6916" t="s">
        <v>44025</v>
      </c>
      <c r="E6916" t="s">
        <v>20364</v>
      </c>
      <c r="F6916">
        <v>5</v>
      </c>
      <c r="G6916">
        <v>100</v>
      </c>
      <c r="H6916" s="1">
        <v>157</v>
      </c>
      <c r="I6916" s="87"/>
      <c r="K6916" s="86" t="s">
        <v>17485</v>
      </c>
      <c r="L6916" s="86" t="s">
        <v>17486</v>
      </c>
      <c r="N6916">
        <f>IFERROR(VLOOKUP(A6916,bip!$A:$C,2,0),"")</f>
      </c>
      <c r="O6916">
        <f>IFERROR(VLOOKUP(A6916,bip!$A:$Z,3,0),"")</f>
      </c>
    </row>
    <row r="6917" spans="1:15" ht="13.2">
      <c r="A6917" t="s">
        <v>5868</v>
      </c>
      <c r="B6917" t="s">
        <v>5868</v>
      </c>
      <c r="C6917" t="s">
        <v>15155</v>
      </c>
      <c r="D6917" t="s">
        <v>44026</v>
      </c>
      <c r="E6917" t="s">
        <v>44539</v>
      </c>
      <c r="F6917">
        <v>10</v>
      </c>
      <c r="G6917">
        <v>200</v>
      </c>
      <c r="H6917" s="1">
        <v>73</v>
      </c>
      <c r="I6917" s="87"/>
      <c r="K6917" s="86" t="s">
        <v>17485</v>
      </c>
      <c r="L6917" s="86" t="s">
        <v>17486</v>
      </c>
      <c r="N6917">
        <f>IFERROR(VLOOKUP(A6917,bip!$A:$C,2,0),"")</f>
      </c>
      <c r="O6917">
        <f>IFERROR(VLOOKUP(A6917,bip!$A:$Z,3,0),"")</f>
      </c>
    </row>
    <row r="6918" spans="1:15" ht="13.2">
      <c r="A6918" t="s">
        <v>5865</v>
      </c>
      <c r="B6918" t="s">
        <v>5865</v>
      </c>
      <c r="C6918" t="s">
        <v>15155</v>
      </c>
      <c r="D6918" t="s">
        <v>34608</v>
      </c>
      <c r="E6918" t="s">
        <v>44540</v>
      </c>
      <c r="F6918">
        <v>10</v>
      </c>
      <c r="G6918">
        <v>200</v>
      </c>
      <c r="H6918" s="1">
        <v>73</v>
      </c>
      <c r="I6918" s="87"/>
      <c r="K6918" s="86" t="s">
        <v>17485</v>
      </c>
      <c r="L6918" s="86" t="s">
        <v>17486</v>
      </c>
      <c r="N6918">
        <f>IFERROR(VLOOKUP(A6918,bip!$A:$C,2,0),"")</f>
      </c>
      <c r="O6918">
        <f>IFERROR(VLOOKUP(A6918,bip!$A:$Z,3,0),"")</f>
      </c>
    </row>
    <row r="6919" spans="1:15" ht="13.2">
      <c r="A6919" t="s">
        <v>5866</v>
      </c>
      <c r="B6919" t="s">
        <v>5866</v>
      </c>
      <c r="C6919" t="s">
        <v>15155</v>
      </c>
      <c r="D6919" t="s">
        <v>23449</v>
      </c>
      <c r="E6919" t="s">
        <v>44541</v>
      </c>
      <c r="F6919">
        <v>5</v>
      </c>
      <c r="G6919">
        <v>200</v>
      </c>
      <c r="H6919" s="1">
        <v>73</v>
      </c>
      <c r="I6919" s="87"/>
      <c r="K6919" s="86" t="s">
        <v>17485</v>
      </c>
      <c r="L6919" s="86" t="s">
        <v>17486</v>
      </c>
      <c r="N6919">
        <f>IFERROR(VLOOKUP(A6919,bip!$A:$C,2,0),"")</f>
      </c>
      <c r="O6919">
        <f>IFERROR(VLOOKUP(A6919,bip!$A:$Z,3,0),"")</f>
      </c>
    </row>
    <row r="6920" spans="1:15" ht="13.2">
      <c r="A6920" t="s">
        <v>5867</v>
      </c>
      <c r="B6920" t="s">
        <v>5867</v>
      </c>
      <c r="C6920" t="s">
        <v>15155</v>
      </c>
      <c r="D6920" t="s">
        <v>34611</v>
      </c>
      <c r="E6920" t="s">
        <v>44542</v>
      </c>
      <c r="F6920">
        <v>10</v>
      </c>
      <c r="G6920">
        <v>200</v>
      </c>
      <c r="H6920" s="1">
        <v>73</v>
      </c>
      <c r="I6920" s="87"/>
      <c r="K6920" s="86" t="s">
        <v>17485</v>
      </c>
      <c r="L6920" s="86" t="s">
        <v>17486</v>
      </c>
      <c r="N6920">
        <f>IFERROR(VLOOKUP(A6920,bip!$A:$C,2,0),"")</f>
      </c>
      <c r="O6920">
        <f>IFERROR(VLOOKUP(A6920,bip!$A:$Z,3,0),"")</f>
      </c>
    </row>
    <row r="6921" spans="1:15" ht="13.2">
      <c r="A6921" t="s">
        <v>5089</v>
      </c>
      <c r="B6921" t="s">
        <v>5089</v>
      </c>
      <c r="C6921" t="s">
        <v>15155</v>
      </c>
      <c r="D6921" t="s">
        <v>33046</v>
      </c>
      <c r="E6921" t="s">
        <v>26271</v>
      </c>
      <c r="F6921">
        <v>1</v>
      </c>
      <c r="G6921">
        <v>5</v>
      </c>
      <c r="H6921" s="1">
        <v>4242</v>
      </c>
      <c r="I6921" s="87"/>
      <c r="K6921" s="86" t="s">
        <v>17485</v>
      </c>
      <c r="L6921" s="86" t="s">
        <v>17486</v>
      </c>
      <c r="N6921">
        <f>IFERROR(VLOOKUP(A6921,bip!$A:$C,2,0),"")</f>
      </c>
      <c r="O6921">
        <f>IFERROR(VLOOKUP(A6921,bip!$A:$Z,3,0),"")</f>
      </c>
    </row>
    <row r="6922" spans="1:15" ht="13.2">
      <c r="A6922" t="s">
        <v>5090</v>
      </c>
      <c r="B6922" t="s">
        <v>5090</v>
      </c>
      <c r="C6922" t="s">
        <v>15155</v>
      </c>
      <c r="D6922" t="s">
        <v>39621</v>
      </c>
      <c r="E6922" t="s">
        <v>26272</v>
      </c>
      <c r="F6922">
        <v>1</v>
      </c>
      <c r="G6922">
        <v>5</v>
      </c>
      <c r="H6922" s="1">
        <v>5292</v>
      </c>
      <c r="I6922" s="87"/>
      <c r="K6922" s="86" t="s">
        <v>17485</v>
      </c>
      <c r="L6922" s="86" t="s">
        <v>17486</v>
      </c>
      <c r="N6922">
        <f>IFERROR(VLOOKUP(A6922,bip!$A:$C,2,0),"")</f>
      </c>
      <c r="O6922">
        <f>IFERROR(VLOOKUP(A6922,bip!$A:$Z,3,0),"")</f>
      </c>
    </row>
    <row r="6923" spans="1:15" ht="13.2">
      <c r="A6923" t="s">
        <v>5091</v>
      </c>
      <c r="B6923" t="s">
        <v>5091</v>
      </c>
      <c r="C6923" t="s">
        <v>15155</v>
      </c>
      <c r="D6923" t="s">
        <v>39622</v>
      </c>
      <c r="E6923" t="s">
        <v>26273</v>
      </c>
      <c r="F6923">
        <v>1</v>
      </c>
      <c r="G6923">
        <v>5</v>
      </c>
      <c r="H6923" s="1">
        <v>6256</v>
      </c>
      <c r="I6923" s="87"/>
      <c r="K6923" s="86" t="s">
        <v>17485</v>
      </c>
      <c r="L6923" s="86" t="s">
        <v>17486</v>
      </c>
      <c r="N6923">
        <f>IFERROR(VLOOKUP(A6923,bip!$A:$C,2,0),"")</f>
      </c>
      <c r="O6923">
        <f>IFERROR(VLOOKUP(A6923,bip!$A:$Z,3,0),"")</f>
      </c>
    </row>
    <row r="6924" spans="1:15" ht="13.2">
      <c r="A6924" t="s">
        <v>5092</v>
      </c>
      <c r="B6924" t="s">
        <v>5092</v>
      </c>
      <c r="C6924" t="s">
        <v>15155</v>
      </c>
      <c r="D6924" t="s">
        <v>39623</v>
      </c>
      <c r="E6924" t="s">
        <v>26274</v>
      </c>
      <c r="F6924">
        <v>1</v>
      </c>
      <c r="G6924">
        <v>5</v>
      </c>
      <c r="H6924" s="1">
        <v>7830</v>
      </c>
      <c r="I6924" s="87"/>
      <c r="K6924" s="86" t="s">
        <v>17485</v>
      </c>
      <c r="L6924" s="86" t="s">
        <v>17486</v>
      </c>
      <c r="N6924">
        <f>IFERROR(VLOOKUP(A6924,bip!$A:$C,2,0),"")</f>
      </c>
      <c r="O6924">
        <f>IFERROR(VLOOKUP(A6924,bip!$A:$Z,3,0),"")</f>
      </c>
    </row>
    <row r="6925" spans="1:15" ht="13.2">
      <c r="A6925" t="s">
        <v>5853</v>
      </c>
      <c r="B6925" t="s">
        <v>5853</v>
      </c>
      <c r="C6925" t="s">
        <v>15155</v>
      </c>
      <c r="D6925" t="s">
        <v>16651</v>
      </c>
      <c r="E6925" t="s">
        <v>20350</v>
      </c>
      <c r="F6925">
        <v>1</v>
      </c>
      <c r="G6925">
        <v>20</v>
      </c>
      <c r="H6925" s="1">
        <v>1132</v>
      </c>
      <c r="I6925" s="87"/>
      <c r="K6925" s="86" t="s">
        <v>17485</v>
      </c>
      <c r="L6925" s="86" t="s">
        <v>17486</v>
      </c>
      <c r="N6925">
        <f>IFERROR(VLOOKUP(A6925,bip!$A:$C,2,0),"")</f>
      </c>
      <c r="O6925">
        <f>IFERROR(VLOOKUP(A6925,bip!$A:$Z,3,0),"")</f>
      </c>
    </row>
    <row r="6926" spans="1:15" ht="13.2">
      <c r="A6926" t="s">
        <v>5858</v>
      </c>
      <c r="B6926" t="s">
        <v>5858</v>
      </c>
      <c r="C6926" t="s">
        <v>15155</v>
      </c>
      <c r="D6926" t="s">
        <v>16649</v>
      </c>
      <c r="E6926" t="s">
        <v>20354</v>
      </c>
      <c r="F6926">
        <v>1</v>
      </c>
      <c r="G6926">
        <v>200</v>
      </c>
      <c r="H6926" s="1">
        <v>74</v>
      </c>
      <c r="I6926" s="87"/>
      <c r="K6926" s="86" t="s">
        <v>17485</v>
      </c>
      <c r="L6926" s="86" t="s">
        <v>17486</v>
      </c>
      <c r="N6926">
        <f>IFERROR(VLOOKUP(A6926,bip!$A:$C,2,0),"")</f>
      </c>
      <c r="O6926">
        <f>IFERROR(VLOOKUP(A6926,bip!$A:$Z,3,0),"")</f>
      </c>
    </row>
    <row r="6927" spans="1:15" ht="13.2">
      <c r="A6927" t="s">
        <v>5859</v>
      </c>
      <c r="B6927" t="s">
        <v>5859</v>
      </c>
      <c r="C6927" t="s">
        <v>15155</v>
      </c>
      <c r="D6927" t="s">
        <v>16652</v>
      </c>
      <c r="E6927" t="s">
        <v>20352</v>
      </c>
      <c r="F6927">
        <v>1</v>
      </c>
      <c r="G6927">
        <v>150</v>
      </c>
      <c r="H6927" s="1">
        <v>85</v>
      </c>
      <c r="I6927" s="87"/>
      <c r="K6927" s="86" t="s">
        <v>17485</v>
      </c>
      <c r="L6927" s="86" t="s">
        <v>17486</v>
      </c>
      <c r="N6927">
        <f>IFERROR(VLOOKUP(A6927,bip!$A:$C,2,0),"")</f>
      </c>
      <c r="O6927">
        <f>IFERROR(VLOOKUP(A6927,bip!$A:$Z,3,0),"")</f>
      </c>
    </row>
    <row r="6928" spans="1:15" ht="13.2">
      <c r="A6928" t="s">
        <v>5860</v>
      </c>
      <c r="B6928" t="s">
        <v>5860</v>
      </c>
      <c r="C6928" t="s">
        <v>15155</v>
      </c>
      <c r="D6928" t="s">
        <v>16653</v>
      </c>
      <c r="E6928" t="s">
        <v>20356</v>
      </c>
      <c r="F6928">
        <v>1</v>
      </c>
      <c r="G6928">
        <v>50</v>
      </c>
      <c r="H6928" s="1">
        <v>219</v>
      </c>
      <c r="I6928" s="87"/>
      <c r="K6928" s="86" t="s">
        <v>17485</v>
      </c>
      <c r="L6928" s="86" t="s">
        <v>17486</v>
      </c>
      <c r="N6928">
        <f>IFERROR(VLOOKUP(A6928,bip!$A:$C,2,0),"")</f>
      </c>
      <c r="O6928">
        <f>IFERROR(VLOOKUP(A6928,bip!$A:$Z,3,0),"")</f>
      </c>
    </row>
    <row r="6929" spans="1:15" ht="13.2">
      <c r="A6929" t="s">
        <v>5854</v>
      </c>
      <c r="B6929" t="s">
        <v>5854</v>
      </c>
      <c r="C6929" t="s">
        <v>15155</v>
      </c>
      <c r="D6929" t="s">
        <v>16648</v>
      </c>
      <c r="E6929" t="s">
        <v>20355</v>
      </c>
      <c r="F6929">
        <v>1</v>
      </c>
      <c r="G6929">
        <v>200</v>
      </c>
      <c r="H6929" s="1">
        <v>74</v>
      </c>
      <c r="I6929" s="87"/>
      <c r="K6929" s="86" t="s">
        <v>17485</v>
      </c>
      <c r="L6929" s="86" t="s">
        <v>17486</v>
      </c>
      <c r="N6929">
        <f>IFERROR(VLOOKUP(A6929,bip!$A:$C,2,0),"")</f>
      </c>
      <c r="O6929">
        <f>IFERROR(VLOOKUP(A6929,bip!$A:$Z,3,0),"")</f>
      </c>
    </row>
    <row r="6930" spans="1:15" ht="13.2">
      <c r="A6930" t="s">
        <v>5855</v>
      </c>
      <c r="B6930" t="s">
        <v>5855</v>
      </c>
      <c r="C6930" t="s">
        <v>15155</v>
      </c>
      <c r="D6930" t="s">
        <v>16650</v>
      </c>
      <c r="E6930" t="s">
        <v>20349</v>
      </c>
      <c r="F6930">
        <v>1</v>
      </c>
      <c r="G6930">
        <v>150</v>
      </c>
      <c r="H6930" s="1">
        <v>85</v>
      </c>
      <c r="I6930" s="87"/>
      <c r="K6930" s="86" t="s">
        <v>17485</v>
      </c>
      <c r="L6930" s="86" t="s">
        <v>17486</v>
      </c>
      <c r="N6930">
        <f>IFERROR(VLOOKUP(A6930,bip!$A:$C,2,0),"")</f>
      </c>
      <c r="O6930">
        <f>IFERROR(VLOOKUP(A6930,bip!$A:$Z,3,0),"")</f>
      </c>
    </row>
    <row r="6931" spans="1:15" ht="13.2">
      <c r="A6931" t="s">
        <v>5856</v>
      </c>
      <c r="B6931" t="s">
        <v>5856</v>
      </c>
      <c r="C6931" t="s">
        <v>15155</v>
      </c>
      <c r="D6931" t="s">
        <v>16651</v>
      </c>
      <c r="E6931" t="s">
        <v>20350</v>
      </c>
      <c r="F6931">
        <v>1</v>
      </c>
      <c r="G6931">
        <v>50</v>
      </c>
      <c r="H6931" s="1">
        <v>219</v>
      </c>
      <c r="I6931" s="87"/>
      <c r="K6931" s="86" t="s">
        <v>17485</v>
      </c>
      <c r="L6931" s="86" t="s">
        <v>17486</v>
      </c>
      <c r="N6931">
        <f>IFERROR(VLOOKUP(A6931,bip!$A:$C,2,0),"")</f>
      </c>
      <c r="O6931">
        <f>IFERROR(VLOOKUP(A6931,bip!$A:$Z,3,0),"")</f>
      </c>
    </row>
    <row r="6932" spans="1:15" ht="13.2">
      <c r="A6932" t="s">
        <v>5857</v>
      </c>
      <c r="B6932" t="s">
        <v>5857</v>
      </c>
      <c r="C6932" t="s">
        <v>15155</v>
      </c>
      <c r="D6932" t="s">
        <v>16654</v>
      </c>
      <c r="E6932" t="s">
        <v>20351</v>
      </c>
      <c r="F6932">
        <v>1</v>
      </c>
      <c r="G6932">
        <v>35</v>
      </c>
      <c r="H6932" s="1">
        <v>329</v>
      </c>
      <c r="I6932" s="87"/>
      <c r="K6932" s="86" t="s">
        <v>17485</v>
      </c>
      <c r="L6932" s="86" t="s">
        <v>17486</v>
      </c>
      <c r="N6932">
        <f>IFERROR(VLOOKUP(A6932,bip!$A:$C,2,0),"")</f>
      </c>
      <c r="O6932">
        <f>IFERROR(VLOOKUP(A6932,bip!$A:$Z,3,0),"")</f>
      </c>
    </row>
    <row r="6933" spans="1:15" ht="13.2">
      <c r="A6933" t="s">
        <v>25128</v>
      </c>
      <c r="B6933" t="s">
        <v>25128</v>
      </c>
      <c r="C6933" t="s">
        <v>15155</v>
      </c>
      <c r="D6933" t="s">
        <v>16651</v>
      </c>
      <c r="E6933" t="s">
        <v>20350</v>
      </c>
      <c r="F6933">
        <v>1</v>
      </c>
      <c r="G6933">
        <v>50</v>
      </c>
      <c r="H6933" s="1">
        <v>526</v>
      </c>
      <c r="I6933" s="87"/>
      <c r="K6933" s="86" t="s">
        <v>17485</v>
      </c>
      <c r="L6933" s="86" t="s">
        <v>17486</v>
      </c>
      <c r="N6933">
        <f>IFERROR(VLOOKUP(A6933,bip!$A:$C,2,0),"")</f>
      </c>
      <c r="O6933">
        <f>IFERROR(VLOOKUP(A6933,bip!$A:$Z,3,0),"")</f>
      </c>
    </row>
    <row r="6934" spans="1:15" ht="13.2">
      <c r="A6934" t="s">
        <v>23142</v>
      </c>
      <c r="B6934" t="s">
        <v>23142</v>
      </c>
      <c r="C6934" t="s">
        <v>15155</v>
      </c>
      <c r="D6934" t="s">
        <v>16650</v>
      </c>
      <c r="E6934" t="s">
        <v>20349</v>
      </c>
      <c r="F6934">
        <v>1</v>
      </c>
      <c r="G6934">
        <v>100</v>
      </c>
      <c r="H6934" s="1">
        <v>254</v>
      </c>
      <c r="I6934" s="87"/>
      <c r="K6934" s="86" t="s">
        <v>17485</v>
      </c>
      <c r="L6934" s="86" t="s">
        <v>17486</v>
      </c>
      <c r="N6934">
        <f>IFERROR(VLOOKUP(A6934,bip!$A:$C,2,0),"")</f>
      </c>
      <c r="O6934">
        <f>IFERROR(VLOOKUP(A6934,bip!$A:$Z,3,0),"")</f>
      </c>
    </row>
    <row r="6935" spans="1:15" ht="13.2">
      <c r="A6935" t="s">
        <v>5861</v>
      </c>
      <c r="B6935" t="s">
        <v>5861</v>
      </c>
      <c r="C6935" t="s">
        <v>15155</v>
      </c>
      <c r="D6935" t="s">
        <v>23031</v>
      </c>
      <c r="E6935" t="s">
        <v>20357</v>
      </c>
      <c r="F6935">
        <v>1</v>
      </c>
      <c r="G6935">
        <v>200</v>
      </c>
      <c r="H6935" s="1">
        <v>74</v>
      </c>
      <c r="I6935" s="87"/>
      <c r="K6935" s="86" t="s">
        <v>17485</v>
      </c>
      <c r="L6935" s="86" t="s">
        <v>17486</v>
      </c>
      <c r="N6935">
        <f>IFERROR(VLOOKUP(A6935,bip!$A:$C,2,0),"")</f>
      </c>
      <c r="O6935">
        <f>IFERROR(VLOOKUP(A6935,bip!$A:$Z,3,0),"")</f>
      </c>
    </row>
    <row r="6936" spans="1:15" ht="13.2">
      <c r="A6936" t="s">
        <v>5862</v>
      </c>
      <c r="B6936" t="s">
        <v>5862</v>
      </c>
      <c r="C6936" t="s">
        <v>15155</v>
      </c>
      <c r="D6936" t="s">
        <v>23030</v>
      </c>
      <c r="E6936" t="s">
        <v>20353</v>
      </c>
      <c r="F6936">
        <v>1</v>
      </c>
      <c r="G6936">
        <v>150</v>
      </c>
      <c r="H6936" s="1">
        <v>85</v>
      </c>
      <c r="I6936" s="87"/>
      <c r="K6936" s="86" t="s">
        <v>17485</v>
      </c>
      <c r="L6936" s="86" t="s">
        <v>17486</v>
      </c>
      <c r="N6936">
        <f>IFERROR(VLOOKUP(A6936,bip!$A:$C,2,0),"")</f>
      </c>
      <c r="O6936">
        <f>IFERROR(VLOOKUP(A6936,bip!$A:$Z,3,0),"")</f>
      </c>
    </row>
    <row r="6937" spans="1:15" ht="13.2">
      <c r="A6937" t="s">
        <v>5863</v>
      </c>
      <c r="B6937" t="s">
        <v>5863</v>
      </c>
      <c r="C6937" t="s">
        <v>15155</v>
      </c>
      <c r="D6937" t="s">
        <v>23032</v>
      </c>
      <c r="E6937" t="s">
        <v>20358</v>
      </c>
      <c r="F6937">
        <v>1</v>
      </c>
      <c r="G6937">
        <v>50</v>
      </c>
      <c r="H6937" s="1">
        <v>219</v>
      </c>
      <c r="I6937" s="87"/>
      <c r="K6937" s="86" t="s">
        <v>17485</v>
      </c>
      <c r="L6937" s="86" t="s">
        <v>17486</v>
      </c>
      <c r="N6937">
        <f>IFERROR(VLOOKUP(A6937,bip!$A:$C,2,0),"")</f>
      </c>
      <c r="O6937">
        <f>IFERROR(VLOOKUP(A6937,bip!$A:$Z,3,0),"")</f>
      </c>
    </row>
    <row r="6938" spans="1:15" ht="13.2">
      <c r="A6938" t="s">
        <v>5864</v>
      </c>
      <c r="B6938" t="s">
        <v>5864</v>
      </c>
      <c r="C6938" t="s">
        <v>15155</v>
      </c>
      <c r="D6938" t="s">
        <v>23033</v>
      </c>
      <c r="E6938" t="s">
        <v>20359</v>
      </c>
      <c r="F6938">
        <v>1</v>
      </c>
      <c r="G6938">
        <v>35</v>
      </c>
      <c r="H6938" s="1">
        <v>329</v>
      </c>
      <c r="I6938" s="87"/>
      <c r="K6938" s="86" t="s">
        <v>17485</v>
      </c>
      <c r="L6938" s="86" t="s">
        <v>17486</v>
      </c>
      <c r="N6938">
        <f>IFERROR(VLOOKUP(A6938,bip!$A:$C,2,0),"")</f>
      </c>
      <c r="O6938">
        <f>IFERROR(VLOOKUP(A6938,bip!$A:$Z,3,0),"")</f>
      </c>
    </row>
    <row r="6939" spans="1:15" ht="13.2">
      <c r="A6939" t="s">
        <v>5850</v>
      </c>
      <c r="B6939" t="s">
        <v>5850</v>
      </c>
      <c r="C6939" t="s">
        <v>15155</v>
      </c>
      <c r="D6939" t="s">
        <v>23027</v>
      </c>
      <c r="E6939" t="s">
        <v>20346</v>
      </c>
      <c r="F6939">
        <v>1</v>
      </c>
      <c r="G6939">
        <v>20</v>
      </c>
      <c r="H6939" s="1">
        <v>769</v>
      </c>
      <c r="I6939" s="87"/>
      <c r="K6939" s="86" t="s">
        <v>17485</v>
      </c>
      <c r="L6939" s="86" t="s">
        <v>17486</v>
      </c>
      <c r="N6939">
        <f>IFERROR(VLOOKUP(A6939,bip!$A:$C,2,0),"")</f>
      </c>
      <c r="O6939">
        <f>IFERROR(VLOOKUP(A6939,bip!$A:$Z,3,0),"")</f>
      </c>
    </row>
    <row r="6940" spans="1:15" ht="13.2">
      <c r="A6940" t="s">
        <v>5849</v>
      </c>
      <c r="B6940" t="s">
        <v>5849</v>
      </c>
      <c r="C6940" t="s">
        <v>15155</v>
      </c>
      <c r="D6940" t="s">
        <v>23023</v>
      </c>
      <c r="E6940" t="s">
        <v>20345</v>
      </c>
      <c r="F6940">
        <v>1</v>
      </c>
      <c r="G6940">
        <v>20</v>
      </c>
      <c r="H6940" s="1">
        <v>671</v>
      </c>
      <c r="I6940" s="87"/>
      <c r="K6940" s="86" t="s">
        <v>17485</v>
      </c>
      <c r="L6940" s="86" t="s">
        <v>17486</v>
      </c>
      <c r="N6940">
        <f>IFERROR(VLOOKUP(A6940,bip!$A:$C,2,0),"")</f>
      </c>
      <c r="O6940">
        <f>IFERROR(VLOOKUP(A6940,bip!$A:$Z,3,0),"")</f>
      </c>
    </row>
    <row r="6941" spans="1:15" ht="13.2">
      <c r="A6941" t="s">
        <v>5852</v>
      </c>
      <c r="B6941" t="s">
        <v>5852</v>
      </c>
      <c r="C6941" t="s">
        <v>15155</v>
      </c>
      <c r="D6941" t="s">
        <v>23029</v>
      </c>
      <c r="E6941" t="s">
        <v>20348</v>
      </c>
      <c r="F6941">
        <v>1</v>
      </c>
      <c r="G6941">
        <v>10</v>
      </c>
      <c r="H6941" s="1">
        <v>978</v>
      </c>
      <c r="I6941" s="87"/>
      <c r="K6941" s="86" t="s">
        <v>17485</v>
      </c>
      <c r="L6941" s="86" t="s">
        <v>17486</v>
      </c>
      <c r="N6941">
        <f>IFERROR(VLOOKUP(A6941,bip!$A:$C,2,0),"")</f>
      </c>
      <c r="O6941">
        <f>IFERROR(VLOOKUP(A6941,bip!$A:$Z,3,0),"")</f>
      </c>
    </row>
    <row r="6942" spans="1:15" ht="13.2">
      <c r="A6942" t="s">
        <v>5851</v>
      </c>
      <c r="B6942" t="s">
        <v>5851</v>
      </c>
      <c r="C6942" t="s">
        <v>15155</v>
      </c>
      <c r="D6942" t="s">
        <v>23028</v>
      </c>
      <c r="E6942" t="s">
        <v>20347</v>
      </c>
      <c r="F6942">
        <v>1</v>
      </c>
      <c r="G6942">
        <v>10</v>
      </c>
      <c r="H6942" s="1">
        <v>814</v>
      </c>
      <c r="I6942" s="87"/>
      <c r="K6942" s="86" t="s">
        <v>17485</v>
      </c>
      <c r="L6942" s="86" t="s">
        <v>17486</v>
      </c>
      <c r="N6942">
        <f>IFERROR(VLOOKUP(A6942,bip!$A:$C,2,0),"")</f>
      </c>
      <c r="O6942">
        <f>IFERROR(VLOOKUP(A6942,bip!$A:$Z,3,0),"")</f>
      </c>
    </row>
    <row r="6943" spans="1:15" ht="13.2">
      <c r="A6943" t="s">
        <v>5848</v>
      </c>
      <c r="B6943" t="s">
        <v>5848</v>
      </c>
      <c r="C6943" t="s">
        <v>15155</v>
      </c>
      <c r="D6943" t="s">
        <v>23026</v>
      </c>
      <c r="E6943" t="s">
        <v>20344</v>
      </c>
      <c r="F6943">
        <v>1</v>
      </c>
      <c r="G6943">
        <v>50</v>
      </c>
      <c r="H6943" s="1">
        <v>373</v>
      </c>
      <c r="I6943" s="87"/>
      <c r="K6943" s="86" t="s">
        <v>17485</v>
      </c>
      <c r="L6943" s="86" t="s">
        <v>17486</v>
      </c>
      <c r="N6943">
        <f>IFERROR(VLOOKUP(A6943,bip!$A:$C,2,0),"")</f>
      </c>
      <c r="O6943">
        <f>IFERROR(VLOOKUP(A6943,bip!$A:$Z,3,0),"")</f>
      </c>
    </row>
    <row r="6944" spans="1:15" ht="13.2">
      <c r="A6944" t="s">
        <v>5843</v>
      </c>
      <c r="B6944" t="s">
        <v>5843</v>
      </c>
      <c r="C6944" t="s">
        <v>15155</v>
      </c>
      <c r="D6944" t="s">
        <v>23021</v>
      </c>
      <c r="E6944" t="s">
        <v>29342</v>
      </c>
      <c r="F6944">
        <v>1</v>
      </c>
      <c r="G6944">
        <v>20</v>
      </c>
      <c r="H6944" s="1">
        <v>363</v>
      </c>
      <c r="I6944" s="87"/>
      <c r="K6944" s="86" t="s">
        <v>17485</v>
      </c>
      <c r="L6944" s="86" t="s">
        <v>17486</v>
      </c>
      <c r="N6944">
        <f>IFERROR(VLOOKUP(A6944,bip!$A:$C,2,0),"")</f>
      </c>
      <c r="O6944">
        <f>IFERROR(VLOOKUP(A6944,bip!$A:$Z,3,0),"")</f>
      </c>
    </row>
    <row r="6945" spans="1:15" ht="13.2">
      <c r="A6945" t="s">
        <v>5844</v>
      </c>
      <c r="B6945" t="s">
        <v>5844</v>
      </c>
      <c r="C6945" t="s">
        <v>15155</v>
      </c>
      <c r="D6945" t="s">
        <v>23022</v>
      </c>
      <c r="E6945" t="s">
        <v>29343</v>
      </c>
      <c r="F6945">
        <v>1</v>
      </c>
      <c r="G6945">
        <v>20</v>
      </c>
      <c r="H6945" s="1">
        <v>423</v>
      </c>
      <c r="I6945" s="87"/>
      <c r="K6945" s="86" t="s">
        <v>17485</v>
      </c>
      <c r="L6945" s="86" t="s">
        <v>17486</v>
      </c>
      <c r="N6945">
        <f>IFERROR(VLOOKUP(A6945,bip!$A:$C,2,0),"")</f>
      </c>
      <c r="O6945">
        <f>IFERROR(VLOOKUP(A6945,bip!$A:$Z,3,0),"")</f>
      </c>
    </row>
    <row r="6946" spans="1:15" ht="13.2">
      <c r="A6946" t="s">
        <v>5845</v>
      </c>
      <c r="B6946" t="s">
        <v>5845</v>
      </c>
      <c r="C6946" t="s">
        <v>15155</v>
      </c>
      <c r="D6946" t="s">
        <v>23023</v>
      </c>
      <c r="E6946" t="s">
        <v>29344</v>
      </c>
      <c r="F6946">
        <v>1</v>
      </c>
      <c r="G6946">
        <v>20</v>
      </c>
      <c r="H6946" s="1">
        <v>538</v>
      </c>
      <c r="I6946" s="87"/>
      <c r="K6946" s="86" t="s">
        <v>17485</v>
      </c>
      <c r="L6946" s="86" t="s">
        <v>17486</v>
      </c>
      <c r="N6946">
        <f>IFERROR(VLOOKUP(A6946,bip!$A:$C,2,0),"")</f>
      </c>
      <c r="O6946">
        <f>IFERROR(VLOOKUP(A6946,bip!$A:$Z,3,0),"")</f>
      </c>
    </row>
    <row r="6947" spans="1:15" ht="13.2">
      <c r="A6947" t="s">
        <v>5846</v>
      </c>
      <c r="B6947" t="s">
        <v>5846</v>
      </c>
      <c r="C6947" t="s">
        <v>15155</v>
      </c>
      <c r="D6947" t="s">
        <v>23024</v>
      </c>
      <c r="E6947" t="s">
        <v>29345</v>
      </c>
      <c r="F6947">
        <v>1</v>
      </c>
      <c r="G6947">
        <v>10</v>
      </c>
      <c r="H6947" s="1">
        <v>534</v>
      </c>
      <c r="I6947" s="87"/>
      <c r="K6947" s="86" t="s">
        <v>17485</v>
      </c>
      <c r="L6947" s="86" t="s">
        <v>17486</v>
      </c>
      <c r="N6947">
        <f>IFERROR(VLOOKUP(A6947,bip!$A:$C,2,0),"")</f>
      </c>
      <c r="O6947">
        <f>IFERROR(VLOOKUP(A6947,bip!$A:$Z,3,0),"")</f>
      </c>
    </row>
    <row r="6948" spans="1:15" ht="13.2">
      <c r="A6948" t="s">
        <v>5847</v>
      </c>
      <c r="B6948" t="s">
        <v>5847</v>
      </c>
      <c r="C6948" t="s">
        <v>15155</v>
      </c>
      <c r="D6948" t="s">
        <v>23025</v>
      </c>
      <c r="E6948" t="s">
        <v>29346</v>
      </c>
      <c r="F6948">
        <v>1</v>
      </c>
      <c r="G6948">
        <v>10</v>
      </c>
      <c r="H6948" s="1">
        <v>632</v>
      </c>
      <c r="I6948" s="87"/>
      <c r="K6948" s="86" t="s">
        <v>17485</v>
      </c>
      <c r="L6948" s="86" t="s">
        <v>17486</v>
      </c>
      <c r="N6948">
        <f>IFERROR(VLOOKUP(A6948,bip!$A:$C,2,0),"")</f>
      </c>
      <c r="O6948">
        <f>IFERROR(VLOOKUP(A6948,bip!$A:$Z,3,0),"")</f>
      </c>
    </row>
    <row r="6949" spans="1:15" ht="13.2">
      <c r="A6949" t="s">
        <v>5839</v>
      </c>
      <c r="B6949" t="s">
        <v>5839</v>
      </c>
      <c r="C6949" t="s">
        <v>15155</v>
      </c>
      <c r="D6949" t="s">
        <v>23017</v>
      </c>
      <c r="E6949" t="s">
        <v>29347</v>
      </c>
      <c r="F6949">
        <v>1</v>
      </c>
      <c r="G6949">
        <v>100</v>
      </c>
      <c r="H6949" s="1">
        <v>137</v>
      </c>
      <c r="I6949" s="87"/>
      <c r="K6949" s="86" t="s">
        <v>17485</v>
      </c>
      <c r="L6949" s="86" t="s">
        <v>17486</v>
      </c>
      <c r="N6949">
        <f>IFERROR(VLOOKUP(A6949,bip!$A:$C,2,0),"")</f>
      </c>
      <c r="O6949">
        <f>IFERROR(VLOOKUP(A6949,bip!$A:$Z,3,0),"")</f>
      </c>
    </row>
    <row r="6950" spans="1:15" ht="13.2">
      <c r="A6950" t="s">
        <v>5840</v>
      </c>
      <c r="B6950" t="s">
        <v>5840</v>
      </c>
      <c r="C6950" t="s">
        <v>15155</v>
      </c>
      <c r="D6950" t="s">
        <v>23018</v>
      </c>
      <c r="E6950" t="s">
        <v>29348</v>
      </c>
      <c r="F6950">
        <v>1</v>
      </c>
      <c r="G6950">
        <v>50</v>
      </c>
      <c r="H6950" s="1">
        <v>182</v>
      </c>
      <c r="I6950" s="87"/>
      <c r="K6950" s="86" t="s">
        <v>17485</v>
      </c>
      <c r="L6950" s="86" t="s">
        <v>17486</v>
      </c>
      <c r="N6950">
        <f>IFERROR(VLOOKUP(A6950,bip!$A:$C,2,0),"")</f>
      </c>
      <c r="O6950">
        <f>IFERROR(VLOOKUP(A6950,bip!$A:$Z,3,0),"")</f>
      </c>
    </row>
    <row r="6951" spans="1:15" ht="13.2">
      <c r="A6951" t="s">
        <v>5841</v>
      </c>
      <c r="B6951" t="s">
        <v>5841</v>
      </c>
      <c r="C6951" t="s">
        <v>15155</v>
      </c>
      <c r="D6951" t="s">
        <v>23019</v>
      </c>
      <c r="E6951" t="s">
        <v>29349</v>
      </c>
      <c r="F6951">
        <v>1</v>
      </c>
      <c r="G6951">
        <v>50</v>
      </c>
      <c r="H6951" s="1">
        <v>231</v>
      </c>
      <c r="I6951" s="87"/>
      <c r="K6951" s="86" t="s">
        <v>17485</v>
      </c>
      <c r="L6951" s="86" t="s">
        <v>17486</v>
      </c>
      <c r="N6951">
        <f>IFERROR(VLOOKUP(A6951,bip!$A:$C,2,0),"")</f>
      </c>
      <c r="O6951">
        <f>IFERROR(VLOOKUP(A6951,bip!$A:$Z,3,0),"")</f>
      </c>
    </row>
    <row r="6952" spans="1:15" ht="13.2">
      <c r="A6952" t="s">
        <v>5842</v>
      </c>
      <c r="B6952" t="s">
        <v>5842</v>
      </c>
      <c r="C6952" t="s">
        <v>15155</v>
      </c>
      <c r="D6952" t="s">
        <v>23020</v>
      </c>
      <c r="E6952" t="s">
        <v>29350</v>
      </c>
      <c r="F6952">
        <v>1</v>
      </c>
      <c r="G6952">
        <v>50</v>
      </c>
      <c r="H6952" s="1">
        <v>280</v>
      </c>
      <c r="I6952" s="87"/>
      <c r="K6952" s="86" t="s">
        <v>17485</v>
      </c>
      <c r="L6952" s="86" t="s">
        <v>17486</v>
      </c>
      <c r="N6952">
        <f>IFERROR(VLOOKUP(A6952,bip!$A:$C,2,0),"")</f>
      </c>
      <c r="O6952">
        <f>IFERROR(VLOOKUP(A6952,bip!$A:$Z,3,0),"")</f>
      </c>
    </row>
    <row r="6953" spans="1:15" ht="13.2">
      <c r="A6953" t="s">
        <v>5822</v>
      </c>
      <c r="B6953" t="s">
        <v>5822</v>
      </c>
      <c r="C6953" t="s">
        <v>15155</v>
      </c>
      <c r="D6953" t="s">
        <v>39624</v>
      </c>
      <c r="E6953" t="s">
        <v>39625</v>
      </c>
      <c r="F6953">
        <v>1</v>
      </c>
      <c r="G6953">
        <v>100</v>
      </c>
      <c r="H6953" s="1">
        <v>535</v>
      </c>
      <c r="I6953" s="87"/>
      <c r="K6953" s="86" t="s">
        <v>17485</v>
      </c>
      <c r="L6953" s="86" t="s">
        <v>17486</v>
      </c>
      <c r="N6953">
        <f>IFERROR(VLOOKUP(A6953,bip!$A:$C,2,0),"")</f>
      </c>
      <c r="O6953">
        <f>IFERROR(VLOOKUP(A6953,bip!$A:$Z,3,0),"")</f>
      </c>
    </row>
    <row r="6954" spans="1:15" ht="13.2">
      <c r="A6954" t="s">
        <v>5824</v>
      </c>
      <c r="B6954" t="s">
        <v>5824</v>
      </c>
      <c r="C6954" t="s">
        <v>15155</v>
      </c>
      <c r="D6954" t="s">
        <v>39626</v>
      </c>
      <c r="E6954" t="s">
        <v>39627</v>
      </c>
      <c r="F6954">
        <v>1</v>
      </c>
      <c r="G6954">
        <v>100</v>
      </c>
      <c r="H6954" s="1">
        <v>545</v>
      </c>
      <c r="I6954" s="87"/>
      <c r="K6954" s="86" t="s">
        <v>17485</v>
      </c>
      <c r="L6954" s="86" t="s">
        <v>17486</v>
      </c>
      <c r="N6954">
        <f>IFERROR(VLOOKUP(A6954,bip!$A:$C,2,0),"")</f>
      </c>
      <c r="O6954">
        <f>IFERROR(VLOOKUP(A6954,bip!$A:$Z,3,0),"")</f>
      </c>
    </row>
    <row r="6955" spans="1:15" ht="13.2">
      <c r="A6955" t="s">
        <v>5823</v>
      </c>
      <c r="B6955" t="s">
        <v>5823</v>
      </c>
      <c r="C6955" t="s">
        <v>15155</v>
      </c>
      <c r="D6955" t="s">
        <v>39628</v>
      </c>
      <c r="E6955" t="s">
        <v>39629</v>
      </c>
      <c r="F6955">
        <v>1</v>
      </c>
      <c r="G6955">
        <v>100</v>
      </c>
      <c r="H6955" s="1">
        <v>545</v>
      </c>
      <c r="I6955" s="87"/>
      <c r="K6955" s="86" t="s">
        <v>17485</v>
      </c>
      <c r="L6955" s="86" t="s">
        <v>17486</v>
      </c>
      <c r="N6955">
        <f>IFERROR(VLOOKUP(A6955,bip!$A:$C,2,0),"")</f>
      </c>
      <c r="O6955">
        <f>IFERROR(VLOOKUP(A6955,bip!$A:$Z,3,0),"")</f>
      </c>
    </row>
    <row r="6956" spans="1:15" ht="13.2">
      <c r="A6956" t="s">
        <v>5834</v>
      </c>
      <c r="B6956" t="s">
        <v>5834</v>
      </c>
      <c r="C6956" t="s">
        <v>15155</v>
      </c>
      <c r="D6956" t="s">
        <v>39630</v>
      </c>
      <c r="E6956" t="s">
        <v>39631</v>
      </c>
      <c r="F6956">
        <v>1</v>
      </c>
      <c r="G6956">
        <v>10</v>
      </c>
      <c r="H6956" s="1">
        <v>960</v>
      </c>
      <c r="I6956" s="87"/>
      <c r="K6956" s="86" t="s">
        <v>17485</v>
      </c>
      <c r="L6956" s="86" t="s">
        <v>17486</v>
      </c>
      <c r="N6956">
        <f>IFERROR(VLOOKUP(A6956,bip!$A:$C,2,0),"")</f>
      </c>
      <c r="O6956">
        <f>IFERROR(VLOOKUP(A6956,bip!$A:$Z,3,0),"")</f>
      </c>
    </row>
    <row r="6957" spans="1:15" ht="13.2">
      <c r="A6957" t="s">
        <v>5835</v>
      </c>
      <c r="B6957" t="s">
        <v>5835</v>
      </c>
      <c r="C6957" t="s">
        <v>15155</v>
      </c>
      <c r="D6957" t="s">
        <v>39632</v>
      </c>
      <c r="E6957" t="s">
        <v>39633</v>
      </c>
      <c r="F6957">
        <v>1</v>
      </c>
      <c r="G6957">
        <v>10</v>
      </c>
      <c r="H6957" s="1">
        <v>1105</v>
      </c>
      <c r="I6957" s="87"/>
      <c r="K6957" s="86" t="s">
        <v>17485</v>
      </c>
      <c r="L6957" s="86" t="s">
        <v>17486</v>
      </c>
      <c r="N6957">
        <f>IFERROR(VLOOKUP(A6957,bip!$A:$C,2,0),"")</f>
      </c>
      <c r="O6957">
        <f>IFERROR(VLOOKUP(A6957,bip!$A:$Z,3,0),"")</f>
      </c>
    </row>
    <row r="6958" spans="1:15" ht="13.2">
      <c r="A6958" t="s">
        <v>5833</v>
      </c>
      <c r="B6958" t="s">
        <v>5833</v>
      </c>
      <c r="C6958" t="s">
        <v>15155</v>
      </c>
      <c r="D6958" t="s">
        <v>39634</v>
      </c>
      <c r="E6958" t="s">
        <v>39635</v>
      </c>
      <c r="F6958">
        <v>1</v>
      </c>
      <c r="G6958">
        <v>10</v>
      </c>
      <c r="H6958" s="1">
        <v>949</v>
      </c>
      <c r="I6958" s="87"/>
      <c r="K6958" s="86" t="s">
        <v>17485</v>
      </c>
      <c r="L6958" s="86" t="s">
        <v>17486</v>
      </c>
      <c r="N6958">
        <f>IFERROR(VLOOKUP(A6958,bip!$A:$C,2,0),"")</f>
      </c>
      <c r="O6958">
        <f>IFERROR(VLOOKUP(A6958,bip!$A:$Z,3,0),"")</f>
      </c>
    </row>
    <row r="6959" spans="1:15" ht="13.2">
      <c r="A6959" t="s">
        <v>5830</v>
      </c>
      <c r="B6959" t="s">
        <v>5830</v>
      </c>
      <c r="C6959" t="s">
        <v>15155</v>
      </c>
      <c r="D6959" t="s">
        <v>39636</v>
      </c>
      <c r="E6959" t="s">
        <v>39637</v>
      </c>
      <c r="F6959">
        <v>1</v>
      </c>
      <c r="G6959">
        <v>30</v>
      </c>
      <c r="H6959" s="1">
        <v>785</v>
      </c>
      <c r="I6959" s="87"/>
      <c r="K6959" s="86" t="s">
        <v>17485</v>
      </c>
      <c r="L6959" s="86" t="s">
        <v>17486</v>
      </c>
      <c r="N6959">
        <f>IFERROR(VLOOKUP(A6959,bip!$A:$C,2,0),"")</f>
      </c>
      <c r="O6959">
        <f>IFERROR(VLOOKUP(A6959,bip!$A:$Z,3,0),"")</f>
      </c>
    </row>
    <row r="6960" spans="1:15" ht="13.2">
      <c r="A6960" t="s">
        <v>5832</v>
      </c>
      <c r="B6960" t="s">
        <v>5832</v>
      </c>
      <c r="C6960" t="s">
        <v>15155</v>
      </c>
      <c r="D6960" t="s">
        <v>39638</v>
      </c>
      <c r="E6960" t="s">
        <v>39639</v>
      </c>
      <c r="F6960">
        <v>1</v>
      </c>
      <c r="G6960">
        <v>30</v>
      </c>
      <c r="H6960" s="1">
        <v>875</v>
      </c>
      <c r="I6960" s="87"/>
      <c r="K6960" s="86" t="s">
        <v>17485</v>
      </c>
      <c r="L6960" s="86" t="s">
        <v>17486</v>
      </c>
      <c r="N6960">
        <f>IFERROR(VLOOKUP(A6960,bip!$A:$C,2,0),"")</f>
      </c>
      <c r="O6960">
        <f>IFERROR(VLOOKUP(A6960,bip!$A:$Z,3,0),"")</f>
      </c>
    </row>
    <row r="6961" spans="1:15" ht="13.2">
      <c r="A6961" t="s">
        <v>5831</v>
      </c>
      <c r="B6961" t="s">
        <v>5831</v>
      </c>
      <c r="C6961" t="s">
        <v>15155</v>
      </c>
      <c r="D6961" t="s">
        <v>39640</v>
      </c>
      <c r="E6961" t="s">
        <v>39641</v>
      </c>
      <c r="F6961">
        <v>1</v>
      </c>
      <c r="G6961">
        <v>30</v>
      </c>
      <c r="H6961" s="1">
        <v>859</v>
      </c>
      <c r="I6961" s="87"/>
      <c r="K6961" s="86" t="s">
        <v>17485</v>
      </c>
      <c r="L6961" s="86" t="s">
        <v>17486</v>
      </c>
      <c r="N6961">
        <f>IFERROR(VLOOKUP(A6961,bip!$A:$C,2,0),"")</f>
      </c>
      <c r="O6961">
        <f>IFERROR(VLOOKUP(A6961,bip!$A:$Z,3,0),"")</f>
      </c>
    </row>
    <row r="6962" spans="1:15" ht="13.2">
      <c r="A6962" t="s">
        <v>5829</v>
      </c>
      <c r="B6962" t="s">
        <v>5829</v>
      </c>
      <c r="C6962" t="s">
        <v>15155</v>
      </c>
      <c r="D6962" t="s">
        <v>39642</v>
      </c>
      <c r="E6962" t="s">
        <v>39643</v>
      </c>
      <c r="F6962">
        <v>1</v>
      </c>
      <c r="G6962">
        <v>30</v>
      </c>
      <c r="H6962" s="1">
        <v>639</v>
      </c>
      <c r="I6962" s="87"/>
      <c r="K6962" s="86" t="s">
        <v>17485</v>
      </c>
      <c r="L6962" s="86" t="s">
        <v>17486</v>
      </c>
      <c r="N6962">
        <f>IFERROR(VLOOKUP(A6962,bip!$A:$C,2,0),"")</f>
      </c>
      <c r="O6962">
        <f>IFERROR(VLOOKUP(A6962,bip!$A:$Z,3,0),"")</f>
      </c>
    </row>
    <row r="6963" spans="1:15" ht="13.2">
      <c r="A6963" t="s">
        <v>5828</v>
      </c>
      <c r="B6963" t="s">
        <v>5828</v>
      </c>
      <c r="C6963" t="s">
        <v>15155</v>
      </c>
      <c r="D6963" t="s">
        <v>39644</v>
      </c>
      <c r="E6963" t="s">
        <v>39645</v>
      </c>
      <c r="F6963">
        <v>1</v>
      </c>
      <c r="G6963">
        <v>30</v>
      </c>
      <c r="H6963" s="1">
        <v>639</v>
      </c>
      <c r="I6963" s="87"/>
      <c r="K6963" s="86" t="s">
        <v>17485</v>
      </c>
      <c r="L6963" s="86" t="s">
        <v>17486</v>
      </c>
      <c r="N6963">
        <f>IFERROR(VLOOKUP(A6963,bip!$A:$C,2,0),"")</f>
      </c>
      <c r="O6963">
        <f>IFERROR(VLOOKUP(A6963,bip!$A:$Z,3,0),"")</f>
      </c>
    </row>
    <row r="6964" spans="1:15" ht="13.2">
      <c r="A6964" t="s">
        <v>5826</v>
      </c>
      <c r="B6964" t="s">
        <v>5826</v>
      </c>
      <c r="C6964" t="s">
        <v>15155</v>
      </c>
      <c r="D6964" t="s">
        <v>39646</v>
      </c>
      <c r="E6964" t="s">
        <v>39647</v>
      </c>
      <c r="F6964">
        <v>1</v>
      </c>
      <c r="G6964">
        <v>30</v>
      </c>
      <c r="H6964" s="1">
        <v>569</v>
      </c>
      <c r="I6964" s="87"/>
      <c r="K6964" s="86" t="s">
        <v>17485</v>
      </c>
      <c r="L6964" s="86" t="s">
        <v>17486</v>
      </c>
      <c r="N6964">
        <f>IFERROR(VLOOKUP(A6964,bip!$A:$C,2,0),"")</f>
      </c>
      <c r="O6964">
        <f>IFERROR(VLOOKUP(A6964,bip!$A:$Z,3,0),"")</f>
      </c>
    </row>
    <row r="6965" spans="1:15" ht="13.2">
      <c r="A6965" t="s">
        <v>5825</v>
      </c>
      <c r="B6965" t="s">
        <v>5825</v>
      </c>
      <c r="C6965" t="s">
        <v>15155</v>
      </c>
      <c r="D6965" t="s">
        <v>39648</v>
      </c>
      <c r="E6965" t="s">
        <v>39649</v>
      </c>
      <c r="F6965">
        <v>1</v>
      </c>
      <c r="G6965">
        <v>100</v>
      </c>
      <c r="H6965" s="1">
        <v>569</v>
      </c>
      <c r="I6965" s="87"/>
      <c r="K6965" s="86" t="s">
        <v>17485</v>
      </c>
      <c r="L6965" s="86" t="s">
        <v>17486</v>
      </c>
      <c r="N6965">
        <f>IFERROR(VLOOKUP(A6965,bip!$A:$C,2,0),"")</f>
      </c>
      <c r="O6965">
        <f>IFERROR(VLOOKUP(A6965,bip!$A:$Z,3,0),"")</f>
      </c>
    </row>
    <row r="6966" spans="1:15" ht="13.2">
      <c r="A6966" t="s">
        <v>5827</v>
      </c>
      <c r="B6966" t="s">
        <v>5827</v>
      </c>
      <c r="C6966" t="s">
        <v>15155</v>
      </c>
      <c r="D6966" t="s">
        <v>39650</v>
      </c>
      <c r="E6966" t="s">
        <v>39651</v>
      </c>
      <c r="F6966">
        <v>1</v>
      </c>
      <c r="G6966">
        <v>100</v>
      </c>
      <c r="H6966" s="1">
        <v>569</v>
      </c>
      <c r="I6966" s="87"/>
      <c r="K6966" s="86" t="s">
        <v>17485</v>
      </c>
      <c r="L6966" s="86" t="s">
        <v>17486</v>
      </c>
      <c r="N6966">
        <f>IFERROR(VLOOKUP(A6966,bip!$A:$C,2,0),"")</f>
      </c>
      <c r="O6966">
        <f>IFERROR(VLOOKUP(A6966,bip!$A:$Z,3,0),"")</f>
      </c>
    </row>
    <row r="6967" spans="1:15" ht="13.2">
      <c r="A6967" t="s">
        <v>25750</v>
      </c>
      <c r="B6967" t="s">
        <v>25750</v>
      </c>
      <c r="C6967" t="s">
        <v>15155</v>
      </c>
      <c r="D6967" t="s">
        <v>23506</v>
      </c>
      <c r="E6967" t="s">
        <v>25751</v>
      </c>
      <c r="F6967">
        <v>1</v>
      </c>
      <c r="G6967">
        <v>36</v>
      </c>
      <c r="H6967" s="1">
        <v>215</v>
      </c>
      <c r="I6967" s="87"/>
      <c r="K6967" s="86" t="s">
        <v>17485</v>
      </c>
      <c r="L6967" s="86" t="s">
        <v>17486</v>
      </c>
      <c r="N6967">
        <f>IFERROR(VLOOKUP(A6967,bip!$A:$C,2,0),"")</f>
      </c>
      <c r="O6967">
        <f>IFERROR(VLOOKUP(A6967,bip!$A:$Z,3,0),"")</f>
      </c>
    </row>
    <row r="6968" spans="1:15" ht="13.2">
      <c r="A6968" t="s">
        <v>25752</v>
      </c>
      <c r="B6968" t="s">
        <v>25752</v>
      </c>
      <c r="C6968" t="s">
        <v>15155</v>
      </c>
      <c r="D6968" t="s">
        <v>23510</v>
      </c>
      <c r="E6968" t="s">
        <v>25753</v>
      </c>
      <c r="F6968">
        <v>1</v>
      </c>
      <c r="G6968">
        <v>36</v>
      </c>
      <c r="H6968" s="1">
        <v>215</v>
      </c>
      <c r="I6968" s="87"/>
      <c r="K6968" s="86" t="s">
        <v>17485</v>
      </c>
      <c r="L6968" s="86" t="s">
        <v>17486</v>
      </c>
      <c r="N6968">
        <f>IFERROR(VLOOKUP(A6968,bip!$A:$C,2,0),"")</f>
      </c>
      <c r="O6968">
        <f>IFERROR(VLOOKUP(A6968,bip!$A:$Z,3,0),"")</f>
      </c>
    </row>
    <row r="6969" spans="1:15" ht="13.2">
      <c r="A6969" t="s">
        <v>25754</v>
      </c>
      <c r="B6969" t="s">
        <v>25754</v>
      </c>
      <c r="C6969" t="s">
        <v>15155</v>
      </c>
      <c r="D6969" t="s">
        <v>23504</v>
      </c>
      <c r="E6969" t="s">
        <v>25755</v>
      </c>
      <c r="F6969">
        <v>1</v>
      </c>
      <c r="G6969">
        <v>36</v>
      </c>
      <c r="H6969" s="1">
        <v>215</v>
      </c>
      <c r="I6969" s="87"/>
      <c r="K6969" s="86" t="s">
        <v>17485</v>
      </c>
      <c r="L6969" s="86" t="s">
        <v>17486</v>
      </c>
      <c r="N6969">
        <f>IFERROR(VLOOKUP(A6969,bip!$A:$C,2,0),"")</f>
      </c>
      <c r="O6969">
        <f>IFERROR(VLOOKUP(A6969,bip!$A:$Z,3,0),"")</f>
      </c>
    </row>
    <row r="6970" spans="1:15" ht="13.2">
      <c r="A6970" t="s">
        <v>25756</v>
      </c>
      <c r="B6970" t="s">
        <v>25756</v>
      </c>
      <c r="C6970" t="s">
        <v>15155</v>
      </c>
      <c r="D6970" t="s">
        <v>23512</v>
      </c>
      <c r="E6970" t="s">
        <v>25757</v>
      </c>
      <c r="F6970">
        <v>1</v>
      </c>
      <c r="G6970">
        <v>36</v>
      </c>
      <c r="H6970" s="1">
        <v>215</v>
      </c>
      <c r="I6970" s="87"/>
      <c r="K6970" s="86" t="s">
        <v>17485</v>
      </c>
      <c r="L6970" s="86" t="s">
        <v>17486</v>
      </c>
      <c r="N6970">
        <f>IFERROR(VLOOKUP(A6970,bip!$A:$C,2,0),"")</f>
      </c>
      <c r="O6970">
        <f>IFERROR(VLOOKUP(A6970,bip!$A:$Z,3,0),"")</f>
      </c>
    </row>
    <row r="6971" spans="1:15" ht="13.2">
      <c r="A6971" t="s">
        <v>25758</v>
      </c>
      <c r="B6971" t="s">
        <v>25758</v>
      </c>
      <c r="C6971" t="s">
        <v>15155</v>
      </c>
      <c r="D6971" t="s">
        <v>23508</v>
      </c>
      <c r="E6971" t="s">
        <v>25759</v>
      </c>
      <c r="F6971">
        <v>1</v>
      </c>
      <c r="G6971">
        <v>36</v>
      </c>
      <c r="H6971" s="1">
        <v>215</v>
      </c>
      <c r="I6971" s="87"/>
      <c r="K6971" s="86" t="s">
        <v>17485</v>
      </c>
      <c r="L6971" s="86" t="s">
        <v>17486</v>
      </c>
      <c r="N6971">
        <f>IFERROR(VLOOKUP(A6971,bip!$A:$C,2,0),"")</f>
      </c>
      <c r="O6971">
        <f>IFERROR(VLOOKUP(A6971,bip!$A:$Z,3,0),"")</f>
      </c>
    </row>
    <row r="6972" spans="1:15" ht="13.2">
      <c r="A6972" t="s">
        <v>25760</v>
      </c>
      <c r="B6972" t="s">
        <v>25760</v>
      </c>
      <c r="C6972" t="s">
        <v>15155</v>
      </c>
      <c r="D6972" t="s">
        <v>23498</v>
      </c>
      <c r="E6972" t="s">
        <v>25761</v>
      </c>
      <c r="F6972">
        <v>1</v>
      </c>
      <c r="G6972">
        <v>36</v>
      </c>
      <c r="H6972" s="1">
        <v>215</v>
      </c>
      <c r="I6972" s="87"/>
      <c r="K6972" s="86" t="s">
        <v>17485</v>
      </c>
      <c r="L6972" s="86" t="s">
        <v>17486</v>
      </c>
      <c r="N6972">
        <f>IFERROR(VLOOKUP(A6972,bip!$A:$C,2,0),"")</f>
      </c>
      <c r="O6972">
        <f>IFERROR(VLOOKUP(A6972,bip!$A:$Z,3,0),"")</f>
      </c>
    </row>
    <row r="6973" spans="1:15" ht="13.2">
      <c r="A6973" t="s">
        <v>25762</v>
      </c>
      <c r="B6973" t="s">
        <v>25762</v>
      </c>
      <c r="C6973" t="s">
        <v>15155</v>
      </c>
      <c r="D6973" t="s">
        <v>23502</v>
      </c>
      <c r="E6973" t="s">
        <v>25763</v>
      </c>
      <c r="F6973">
        <v>1</v>
      </c>
      <c r="G6973">
        <v>36</v>
      </c>
      <c r="H6973" s="1">
        <v>255</v>
      </c>
      <c r="I6973" s="87"/>
      <c r="K6973" s="86" t="s">
        <v>17485</v>
      </c>
      <c r="L6973" s="86" t="s">
        <v>17486</v>
      </c>
      <c r="N6973">
        <f>IFERROR(VLOOKUP(A6973,bip!$A:$C,2,0),"")</f>
      </c>
      <c r="O6973">
        <f>IFERROR(VLOOKUP(A6973,bip!$A:$Z,3,0),"")</f>
      </c>
    </row>
    <row r="6974" spans="1:15" ht="13.2">
      <c r="A6974" t="s">
        <v>25764</v>
      </c>
      <c r="B6974" t="s">
        <v>25764</v>
      </c>
      <c r="C6974" t="s">
        <v>15155</v>
      </c>
      <c r="D6974" t="s">
        <v>23500</v>
      </c>
      <c r="E6974" t="s">
        <v>25765</v>
      </c>
      <c r="F6974">
        <v>1</v>
      </c>
      <c r="G6974">
        <v>36</v>
      </c>
      <c r="H6974" s="1">
        <v>255</v>
      </c>
      <c r="I6974" s="87"/>
      <c r="K6974" s="86" t="s">
        <v>17485</v>
      </c>
      <c r="L6974" s="86" t="s">
        <v>17486</v>
      </c>
      <c r="N6974">
        <f>IFERROR(VLOOKUP(A6974,bip!$A:$C,2,0),"")</f>
      </c>
      <c r="O6974">
        <f>IFERROR(VLOOKUP(A6974,bip!$A:$Z,3,0),"")</f>
      </c>
    </row>
    <row r="6975" spans="1:15" ht="13.2">
      <c r="A6975" t="s">
        <v>25766</v>
      </c>
      <c r="B6975" t="s">
        <v>25766</v>
      </c>
      <c r="C6975" t="s">
        <v>15155</v>
      </c>
      <c r="D6975" t="s">
        <v>25767</v>
      </c>
      <c r="E6975" t="s">
        <v>25768</v>
      </c>
      <c r="F6975">
        <v>1</v>
      </c>
      <c r="G6975">
        <v>36</v>
      </c>
      <c r="H6975" s="1">
        <v>270</v>
      </c>
      <c r="I6975" s="87"/>
      <c r="K6975" s="86" t="s">
        <v>17485</v>
      </c>
      <c r="L6975" s="86" t="s">
        <v>17486</v>
      </c>
      <c r="N6975">
        <f>IFERROR(VLOOKUP(A6975,bip!$A:$C,2,0),"")</f>
      </c>
      <c r="O6975">
        <f>IFERROR(VLOOKUP(A6975,bip!$A:$Z,3,0),"")</f>
      </c>
    </row>
    <row r="6976" spans="1:15" ht="13.2">
      <c r="A6976" t="s">
        <v>25769</v>
      </c>
      <c r="B6976" t="s">
        <v>25769</v>
      </c>
      <c r="C6976" t="s">
        <v>15155</v>
      </c>
      <c r="D6976" t="s">
        <v>26341</v>
      </c>
      <c r="E6976" t="s">
        <v>44543</v>
      </c>
      <c r="F6976">
        <v>1</v>
      </c>
      <c r="G6976">
        <v>24</v>
      </c>
      <c r="H6976" s="1">
        <v>629</v>
      </c>
      <c r="I6976" s="87"/>
      <c r="K6976" s="86" t="s">
        <v>17485</v>
      </c>
      <c r="L6976" s="86" t="s">
        <v>17486</v>
      </c>
      <c r="N6976">
        <f>IFERROR(VLOOKUP(A6976,bip!$A:$C,2,0),"")</f>
      </c>
      <c r="O6976">
        <f>IFERROR(VLOOKUP(A6976,bip!$A:$Z,3,0),"")</f>
      </c>
    </row>
    <row r="6977" spans="1:15" ht="13.2">
      <c r="A6977" t="s">
        <v>36556</v>
      </c>
      <c r="B6977" t="s">
        <v>36556</v>
      </c>
      <c r="C6977" t="s">
        <v>15155</v>
      </c>
      <c r="D6977" t="s">
        <v>36557</v>
      </c>
      <c r="E6977" t="s">
        <v>36558</v>
      </c>
      <c r="F6977">
        <v>1</v>
      </c>
      <c r="G6977">
        <v>5</v>
      </c>
      <c r="H6977" s="1">
        <v>627</v>
      </c>
      <c r="I6977" s="87"/>
      <c r="K6977" s="86" t="s">
        <v>17485</v>
      </c>
      <c r="L6977" s="86" t="s">
        <v>17486</v>
      </c>
      <c r="N6977">
        <f>IFERROR(VLOOKUP(A6977,bip!$A:$C,2,0),"")</f>
      </c>
      <c r="O6977">
        <f>IFERROR(VLOOKUP(A6977,bip!$A:$Z,3,0),"")</f>
      </c>
    </row>
    <row r="6978" spans="1:15" ht="13.2">
      <c r="A6978" t="s">
        <v>36559</v>
      </c>
      <c r="B6978" t="s">
        <v>36559</v>
      </c>
      <c r="C6978" t="s">
        <v>15155</v>
      </c>
      <c r="D6978" t="s">
        <v>36560</v>
      </c>
      <c r="E6978" t="s">
        <v>36561</v>
      </c>
      <c r="F6978">
        <v>1</v>
      </c>
      <c r="G6978">
        <v>1</v>
      </c>
      <c r="H6978" s="1">
        <v>1234</v>
      </c>
      <c r="I6978" s="87"/>
      <c r="K6978" s="86" t="s">
        <v>17485</v>
      </c>
      <c r="L6978" s="86" t="s">
        <v>17486</v>
      </c>
      <c r="N6978">
        <f>IFERROR(VLOOKUP(A6978,bip!$A:$C,2,0),"")</f>
      </c>
      <c r="O6978">
        <f>IFERROR(VLOOKUP(A6978,bip!$A:$Z,3,0),"")</f>
      </c>
    </row>
    <row r="6979" spans="1:15" ht="13.2">
      <c r="A6979" t="s">
        <v>30625</v>
      </c>
      <c r="B6979" t="s">
        <v>30625</v>
      </c>
      <c r="C6979" t="s">
        <v>15155</v>
      </c>
      <c r="D6979" t="s">
        <v>30626</v>
      </c>
      <c r="E6979" t="s">
        <v>44544</v>
      </c>
      <c r="F6979">
        <v>1</v>
      </c>
      <c r="G6979">
        <v>6</v>
      </c>
      <c r="H6979" s="1">
        <v>125</v>
      </c>
      <c r="I6979" s="87"/>
      <c r="K6979" s="86" t="s">
        <v>17485</v>
      </c>
      <c r="L6979" s="86" t="s">
        <v>17486</v>
      </c>
      <c r="N6979">
        <f>IFERROR(VLOOKUP(A6979,bip!$A:$C,2,0),"")</f>
      </c>
      <c r="O6979">
        <f>IFERROR(VLOOKUP(A6979,bip!$A:$Z,3,0),"")</f>
      </c>
    </row>
    <row r="6980" spans="1:15" ht="13.2">
      <c r="A6980" t="s">
        <v>30619</v>
      </c>
      <c r="B6980" t="s">
        <v>30619</v>
      </c>
      <c r="C6980" t="s">
        <v>15155</v>
      </c>
      <c r="D6980" t="s">
        <v>30620</v>
      </c>
      <c r="E6980" t="s">
        <v>44545</v>
      </c>
      <c r="F6980">
        <v>1</v>
      </c>
      <c r="G6980">
        <v>6</v>
      </c>
      <c r="H6980" s="1">
        <v>200</v>
      </c>
      <c r="I6980" s="87"/>
      <c r="K6980" s="86" t="s">
        <v>17485</v>
      </c>
      <c r="L6980" s="86" t="s">
        <v>17486</v>
      </c>
      <c r="N6980">
        <f>IFERROR(VLOOKUP(A6980,bip!$A:$C,2,0),"")</f>
      </c>
      <c r="O6980">
        <f>IFERROR(VLOOKUP(A6980,bip!$A:$Z,3,0),"")</f>
      </c>
    </row>
    <row r="6981" spans="1:15" ht="13.2">
      <c r="A6981" t="s">
        <v>30621</v>
      </c>
      <c r="B6981" t="s">
        <v>30621</v>
      </c>
      <c r="C6981" t="s">
        <v>15155</v>
      </c>
      <c r="D6981" t="s">
        <v>30622</v>
      </c>
      <c r="E6981" t="s">
        <v>44546</v>
      </c>
      <c r="F6981">
        <v>1</v>
      </c>
      <c r="G6981">
        <v>6</v>
      </c>
      <c r="H6981" s="1">
        <v>282</v>
      </c>
      <c r="I6981" s="87"/>
      <c r="K6981" s="86" t="s">
        <v>17485</v>
      </c>
      <c r="L6981" s="86" t="s">
        <v>17486</v>
      </c>
      <c r="N6981">
        <f>IFERROR(VLOOKUP(A6981,bip!$A:$C,2,0),"")</f>
      </c>
      <c r="O6981">
        <f>IFERROR(VLOOKUP(A6981,bip!$A:$Z,3,0),"")</f>
      </c>
    </row>
    <row r="6982" spans="1:15" ht="13.2">
      <c r="A6982" t="s">
        <v>30617</v>
      </c>
      <c r="B6982" t="s">
        <v>30617</v>
      </c>
      <c r="C6982" t="s">
        <v>15155</v>
      </c>
      <c r="D6982" t="s">
        <v>30618</v>
      </c>
      <c r="E6982" t="s">
        <v>44547</v>
      </c>
      <c r="F6982">
        <v>1</v>
      </c>
      <c r="G6982">
        <v>6</v>
      </c>
      <c r="H6982" s="1">
        <v>167</v>
      </c>
      <c r="I6982" s="87"/>
      <c r="K6982" s="86" t="s">
        <v>17485</v>
      </c>
      <c r="L6982" s="86" t="s">
        <v>17486</v>
      </c>
      <c r="N6982">
        <f>IFERROR(VLOOKUP(A6982,bip!$A:$C,2,0),"")</f>
      </c>
      <c r="O6982">
        <f>IFERROR(VLOOKUP(A6982,bip!$A:$Z,3,0),"")</f>
      </c>
    </row>
    <row r="6983" spans="1:15" ht="13.2">
      <c r="A6983" t="s">
        <v>30627</v>
      </c>
      <c r="B6983" t="s">
        <v>30627</v>
      </c>
      <c r="C6983" t="s">
        <v>15155</v>
      </c>
      <c r="D6983" t="s">
        <v>30628</v>
      </c>
      <c r="E6983" t="s">
        <v>44548</v>
      </c>
      <c r="F6983">
        <v>1</v>
      </c>
      <c r="G6983">
        <v>6</v>
      </c>
      <c r="H6983" s="1">
        <v>138</v>
      </c>
      <c r="I6983" s="87"/>
      <c r="K6983" s="86" t="s">
        <v>17485</v>
      </c>
      <c r="L6983" s="86" t="s">
        <v>17486</v>
      </c>
      <c r="N6983">
        <f>IFERROR(VLOOKUP(A6983,bip!$A:$C,2,0),"")</f>
      </c>
      <c r="O6983">
        <f>IFERROR(VLOOKUP(A6983,bip!$A:$Z,3,0),"")</f>
      </c>
    </row>
    <row r="6984" spans="1:15" ht="13.2">
      <c r="A6984" t="s">
        <v>30629</v>
      </c>
      <c r="B6984" t="s">
        <v>30629</v>
      </c>
      <c r="C6984" t="s">
        <v>15155</v>
      </c>
      <c r="D6984" t="s">
        <v>30630</v>
      </c>
      <c r="E6984" t="s">
        <v>44549</v>
      </c>
      <c r="F6984">
        <v>1</v>
      </c>
      <c r="G6984">
        <v>6</v>
      </c>
      <c r="H6984" s="1">
        <v>206</v>
      </c>
      <c r="I6984" s="87"/>
      <c r="K6984" s="86" t="s">
        <v>17485</v>
      </c>
      <c r="L6984" s="86" t="s">
        <v>17486</v>
      </c>
      <c r="N6984">
        <f>IFERROR(VLOOKUP(A6984,bip!$A:$C,2,0),"")</f>
      </c>
      <c r="O6984">
        <f>IFERROR(VLOOKUP(A6984,bip!$A:$Z,3,0),"")</f>
      </c>
    </row>
    <row r="6985" spans="1:15" ht="13.2">
      <c r="A6985" t="s">
        <v>30623</v>
      </c>
      <c r="B6985" t="s">
        <v>30623</v>
      </c>
      <c r="C6985" t="s">
        <v>15155</v>
      </c>
      <c r="D6985" t="s">
        <v>30624</v>
      </c>
      <c r="E6985" t="s">
        <v>44550</v>
      </c>
      <c r="F6985">
        <v>1</v>
      </c>
      <c r="G6985">
        <v>6</v>
      </c>
      <c r="H6985" s="1">
        <v>105</v>
      </c>
      <c r="I6985" s="87"/>
      <c r="K6985" s="86" t="s">
        <v>17485</v>
      </c>
      <c r="L6985" s="86" t="s">
        <v>17486</v>
      </c>
      <c r="N6985">
        <f>IFERROR(VLOOKUP(A6985,bip!$A:$C,2,0),"")</f>
      </c>
      <c r="O6985">
        <f>IFERROR(VLOOKUP(A6985,bip!$A:$Z,3,0),"")</f>
      </c>
    </row>
    <row r="6986" spans="1:15" ht="13.2">
      <c r="A6986" t="s">
        <v>30633</v>
      </c>
      <c r="B6986" t="s">
        <v>30633</v>
      </c>
      <c r="C6986" t="s">
        <v>15155</v>
      </c>
      <c r="D6986" t="s">
        <v>30634</v>
      </c>
      <c r="E6986" t="s">
        <v>44551</v>
      </c>
      <c r="F6986">
        <v>1</v>
      </c>
      <c r="G6986">
        <v>6</v>
      </c>
      <c r="H6986" s="1">
        <v>167</v>
      </c>
      <c r="I6986" s="87"/>
      <c r="K6986" s="86" t="s">
        <v>17485</v>
      </c>
      <c r="L6986" s="86" t="s">
        <v>17486</v>
      </c>
      <c r="N6986">
        <f>IFERROR(VLOOKUP(A6986,bip!$A:$C,2,0),"")</f>
      </c>
      <c r="O6986">
        <f>IFERROR(VLOOKUP(A6986,bip!$A:$Z,3,0),"")</f>
      </c>
    </row>
    <row r="6987" spans="1:15" ht="13.2">
      <c r="A6987" t="s">
        <v>30635</v>
      </c>
      <c r="B6987" t="s">
        <v>30635</v>
      </c>
      <c r="C6987" t="s">
        <v>15155</v>
      </c>
      <c r="D6987" t="s">
        <v>30636</v>
      </c>
      <c r="E6987" t="s">
        <v>44552</v>
      </c>
      <c r="F6987">
        <v>1</v>
      </c>
      <c r="G6987">
        <v>6</v>
      </c>
      <c r="H6987" s="1">
        <v>224</v>
      </c>
      <c r="I6987" s="87"/>
      <c r="K6987" s="86" t="s">
        <v>17485</v>
      </c>
      <c r="L6987" s="86" t="s">
        <v>17486</v>
      </c>
      <c r="N6987">
        <f>IFERROR(VLOOKUP(A6987,bip!$A:$C,2,0),"")</f>
      </c>
      <c r="O6987">
        <f>IFERROR(VLOOKUP(A6987,bip!$A:$Z,3,0),"")</f>
      </c>
    </row>
    <row r="6988" spans="1:15" ht="13.2">
      <c r="A6988" t="s">
        <v>30631</v>
      </c>
      <c r="B6988" t="s">
        <v>30631</v>
      </c>
      <c r="C6988" t="s">
        <v>15155</v>
      </c>
      <c r="D6988" t="s">
        <v>30632</v>
      </c>
      <c r="E6988" t="s">
        <v>44553</v>
      </c>
      <c r="F6988">
        <v>1</v>
      </c>
      <c r="G6988">
        <v>6</v>
      </c>
      <c r="H6988" s="1">
        <v>137</v>
      </c>
      <c r="I6988" s="87"/>
      <c r="K6988" s="86" t="s">
        <v>17485</v>
      </c>
      <c r="L6988" s="86" t="s">
        <v>17486</v>
      </c>
      <c r="N6988">
        <f>IFERROR(VLOOKUP(A6988,bip!$A:$C,2,0),"")</f>
      </c>
      <c r="O6988">
        <f>IFERROR(VLOOKUP(A6988,bip!$A:$Z,3,0),"")</f>
      </c>
    </row>
    <row r="6989" spans="1:15" ht="13.2">
      <c r="A6989" t="s">
        <v>30639</v>
      </c>
      <c r="B6989" t="s">
        <v>30639</v>
      </c>
      <c r="C6989" t="s">
        <v>15155</v>
      </c>
      <c r="D6989" t="s">
        <v>30640</v>
      </c>
      <c r="E6989" t="s">
        <v>44554</v>
      </c>
      <c r="F6989">
        <v>1</v>
      </c>
      <c r="G6989">
        <v>6</v>
      </c>
      <c r="H6989" s="1">
        <v>127</v>
      </c>
      <c r="I6989" s="87"/>
      <c r="K6989" s="86" t="s">
        <v>17485</v>
      </c>
      <c r="L6989" s="86" t="s">
        <v>17486</v>
      </c>
      <c r="N6989">
        <f>IFERROR(VLOOKUP(A6989,bip!$A:$C,2,0),"")</f>
      </c>
      <c r="O6989">
        <f>IFERROR(VLOOKUP(A6989,bip!$A:$Z,3,0),"")</f>
      </c>
    </row>
    <row r="6990" spans="1:15" ht="13.2">
      <c r="A6990" t="s">
        <v>30641</v>
      </c>
      <c r="B6990" t="s">
        <v>30641</v>
      </c>
      <c r="C6990" t="s">
        <v>15155</v>
      </c>
      <c r="D6990" t="s">
        <v>30642</v>
      </c>
      <c r="E6990" t="s">
        <v>44555</v>
      </c>
      <c r="F6990">
        <v>1</v>
      </c>
      <c r="G6990">
        <v>6</v>
      </c>
      <c r="H6990" s="1">
        <v>177</v>
      </c>
      <c r="I6990" s="87"/>
      <c r="K6990" s="86" t="s">
        <v>17485</v>
      </c>
      <c r="L6990" s="86" t="s">
        <v>17486</v>
      </c>
      <c r="N6990">
        <f>IFERROR(VLOOKUP(A6990,bip!$A:$C,2,0),"")</f>
      </c>
      <c r="O6990">
        <f>IFERROR(VLOOKUP(A6990,bip!$A:$Z,3,0),"")</f>
      </c>
    </row>
    <row r="6991" spans="1:15" ht="13.2">
      <c r="A6991" t="s">
        <v>30637</v>
      </c>
      <c r="B6991" t="s">
        <v>30637</v>
      </c>
      <c r="C6991" t="s">
        <v>15155</v>
      </c>
      <c r="D6991" t="s">
        <v>30638</v>
      </c>
      <c r="E6991" t="s">
        <v>44556</v>
      </c>
      <c r="F6991">
        <v>1</v>
      </c>
      <c r="G6991">
        <v>6</v>
      </c>
      <c r="H6991" s="1">
        <v>110</v>
      </c>
      <c r="I6991" s="87"/>
      <c r="K6991" s="86" t="s">
        <v>17485</v>
      </c>
      <c r="L6991" s="86" t="s">
        <v>17486</v>
      </c>
      <c r="N6991">
        <f>IFERROR(VLOOKUP(A6991,bip!$A:$C,2,0),"")</f>
      </c>
      <c r="O6991">
        <f>IFERROR(VLOOKUP(A6991,bip!$A:$Z,3,0),"")</f>
      </c>
    </row>
    <row r="6992" spans="1:15" ht="13.2">
      <c r="A6992" t="s">
        <v>30643</v>
      </c>
      <c r="B6992" t="s">
        <v>30643</v>
      </c>
      <c r="C6992" t="s">
        <v>15155</v>
      </c>
      <c r="D6992" t="s">
        <v>30644</v>
      </c>
      <c r="E6992" t="s">
        <v>44557</v>
      </c>
      <c r="F6992">
        <v>1</v>
      </c>
      <c r="G6992">
        <v>6</v>
      </c>
      <c r="H6992" s="1">
        <v>90</v>
      </c>
      <c r="I6992" s="87"/>
      <c r="K6992" s="86" t="s">
        <v>17485</v>
      </c>
      <c r="L6992" s="86" t="s">
        <v>17486</v>
      </c>
      <c r="N6992">
        <f>IFERROR(VLOOKUP(A6992,bip!$A:$C,2,0),"")</f>
      </c>
      <c r="O6992">
        <f>IFERROR(VLOOKUP(A6992,bip!$A:$Z,3,0),"")</f>
      </c>
    </row>
    <row r="6993" spans="1:15" ht="13.2">
      <c r="A6993" t="s">
        <v>30645</v>
      </c>
      <c r="B6993" t="s">
        <v>30645</v>
      </c>
      <c r="C6993" t="s">
        <v>15155</v>
      </c>
      <c r="D6993" t="s">
        <v>30646</v>
      </c>
      <c r="E6993" t="s">
        <v>44558</v>
      </c>
      <c r="F6993">
        <v>1</v>
      </c>
      <c r="G6993">
        <v>6</v>
      </c>
      <c r="H6993" s="1">
        <v>107</v>
      </c>
      <c r="I6993" s="87"/>
      <c r="K6993" s="86" t="s">
        <v>17485</v>
      </c>
      <c r="L6993" s="86" t="s">
        <v>17486</v>
      </c>
      <c r="N6993">
        <f>IFERROR(VLOOKUP(A6993,bip!$A:$C,2,0),"")</f>
      </c>
      <c r="O6993">
        <f>IFERROR(VLOOKUP(A6993,bip!$A:$Z,3,0),"")</f>
      </c>
    </row>
    <row r="6994" spans="1:15" ht="13.2">
      <c r="A6994" t="s">
        <v>30647</v>
      </c>
      <c r="B6994" t="s">
        <v>30647</v>
      </c>
      <c r="C6994" t="s">
        <v>15155</v>
      </c>
      <c r="D6994" t="s">
        <v>30648</v>
      </c>
      <c r="E6994" t="s">
        <v>44559</v>
      </c>
      <c r="F6994">
        <v>1</v>
      </c>
      <c r="G6994">
        <v>6</v>
      </c>
      <c r="H6994" s="1">
        <v>121</v>
      </c>
      <c r="I6994" s="87"/>
      <c r="K6994" s="86" t="s">
        <v>17485</v>
      </c>
      <c r="L6994" s="86" t="s">
        <v>17486</v>
      </c>
      <c r="N6994">
        <f>IFERROR(VLOOKUP(A6994,bip!$A:$C,2,0),"")</f>
      </c>
      <c r="O6994">
        <f>IFERROR(VLOOKUP(A6994,bip!$A:$Z,3,0),"")</f>
      </c>
    </row>
    <row r="6995" spans="1:15" ht="13.2">
      <c r="A6995" t="s">
        <v>5925</v>
      </c>
      <c r="B6995" t="s">
        <v>5925</v>
      </c>
      <c r="C6995" t="s">
        <v>15155</v>
      </c>
      <c r="D6995" t="s">
        <v>16387</v>
      </c>
      <c r="E6995" t="s">
        <v>44560</v>
      </c>
      <c r="F6995">
        <v>12</v>
      </c>
      <c r="G6995">
        <v>108</v>
      </c>
      <c r="H6995" s="1">
        <v>127</v>
      </c>
      <c r="I6995" s="87"/>
      <c r="K6995" s="86" t="s">
        <v>17485</v>
      </c>
      <c r="L6995" s="86" t="s">
        <v>17486</v>
      </c>
      <c r="N6995">
        <f>IFERROR(VLOOKUP(A6995,bip!$A:$C,2,0),"")</f>
      </c>
      <c r="O6995">
        <f>IFERROR(VLOOKUP(A6995,bip!$A:$Z,3,0),"")</f>
      </c>
    </row>
    <row r="6996" spans="1:15" ht="13.2">
      <c r="A6996" t="s">
        <v>5926</v>
      </c>
      <c r="B6996" t="s">
        <v>5926</v>
      </c>
      <c r="C6996" t="s">
        <v>15155</v>
      </c>
      <c r="D6996" t="s">
        <v>16388</v>
      </c>
      <c r="E6996" t="s">
        <v>44561</v>
      </c>
      <c r="F6996">
        <v>6</v>
      </c>
      <c r="G6996">
        <v>60</v>
      </c>
      <c r="H6996" s="1">
        <v>190</v>
      </c>
      <c r="I6996" s="87"/>
      <c r="K6996" s="86" t="s">
        <v>17485</v>
      </c>
      <c r="L6996" s="86" t="s">
        <v>17486</v>
      </c>
      <c r="N6996">
        <f>IFERROR(VLOOKUP(A6996,bip!$A:$C,2,0),"")</f>
      </c>
      <c r="O6996">
        <f>IFERROR(VLOOKUP(A6996,bip!$A:$Z,3,0),"")</f>
      </c>
    </row>
    <row r="6997" spans="1:15" ht="13.2">
      <c r="A6997" t="s">
        <v>5924</v>
      </c>
      <c r="B6997" t="s">
        <v>5924</v>
      </c>
      <c r="C6997" t="s">
        <v>15155</v>
      </c>
      <c r="D6997" t="s">
        <v>16386</v>
      </c>
      <c r="E6997" t="s">
        <v>44562</v>
      </c>
      <c r="F6997">
        <v>12</v>
      </c>
      <c r="G6997">
        <v>180</v>
      </c>
      <c r="H6997" s="1">
        <v>93</v>
      </c>
      <c r="I6997" s="87"/>
      <c r="K6997" s="86" t="s">
        <v>17485</v>
      </c>
      <c r="L6997" s="86" t="s">
        <v>17486</v>
      </c>
      <c r="N6997">
        <f>IFERROR(VLOOKUP(A6997,bip!$A:$C,2,0),"")</f>
      </c>
      <c r="O6997">
        <f>IFERROR(VLOOKUP(A6997,bip!$A:$Z,3,0),"")</f>
      </c>
    </row>
    <row r="6998" spans="1:15" ht="13.2">
      <c r="A6998" t="s">
        <v>5922</v>
      </c>
      <c r="B6998" t="s">
        <v>5922</v>
      </c>
      <c r="C6998" t="s">
        <v>15155</v>
      </c>
      <c r="D6998" t="s">
        <v>16393</v>
      </c>
      <c r="E6998" t="s">
        <v>44563</v>
      </c>
      <c r="F6998">
        <v>12</v>
      </c>
      <c r="G6998">
        <v>96</v>
      </c>
      <c r="H6998" s="1">
        <v>138</v>
      </c>
      <c r="I6998" s="87"/>
      <c r="K6998" s="86" t="s">
        <v>17485</v>
      </c>
      <c r="L6998" s="86" t="s">
        <v>17486</v>
      </c>
      <c r="N6998">
        <f>IFERROR(VLOOKUP(A6998,bip!$A:$C,2,0),"")</f>
      </c>
      <c r="O6998">
        <f>IFERROR(VLOOKUP(A6998,bip!$A:$Z,3,0),"")</f>
      </c>
    </row>
    <row r="6999" spans="1:15" ht="13.2">
      <c r="A6999" t="s">
        <v>5923</v>
      </c>
      <c r="B6999" t="s">
        <v>5923</v>
      </c>
      <c r="C6999" t="s">
        <v>15155</v>
      </c>
      <c r="D6999" t="s">
        <v>16394</v>
      </c>
      <c r="E6999" t="s">
        <v>44564</v>
      </c>
      <c r="F6999">
        <v>6</v>
      </c>
      <c r="G6999">
        <v>48</v>
      </c>
      <c r="H6999" s="1">
        <v>184</v>
      </c>
      <c r="I6999" s="87"/>
      <c r="K6999" s="86" t="s">
        <v>17485</v>
      </c>
      <c r="L6999" s="86" t="s">
        <v>17486</v>
      </c>
      <c r="N6999">
        <f>IFERROR(VLOOKUP(A6999,bip!$A:$C,2,0),"")</f>
      </c>
      <c r="O6999">
        <f>IFERROR(VLOOKUP(A6999,bip!$A:$Z,3,0),"")</f>
      </c>
    </row>
    <row r="7000" spans="1:15" ht="13.2">
      <c r="A7000" t="s">
        <v>5921</v>
      </c>
      <c r="B7000" t="s">
        <v>5921</v>
      </c>
      <c r="C7000" t="s">
        <v>15155</v>
      </c>
      <c r="D7000" t="s">
        <v>16392</v>
      </c>
      <c r="E7000" t="s">
        <v>44565</v>
      </c>
      <c r="F7000">
        <v>12</v>
      </c>
      <c r="G7000">
        <v>120</v>
      </c>
      <c r="H7000" s="1">
        <v>115</v>
      </c>
      <c r="I7000" s="87"/>
      <c r="K7000" s="86" t="s">
        <v>17485</v>
      </c>
      <c r="L7000" s="86" t="s">
        <v>17486</v>
      </c>
      <c r="N7000">
        <f>IFERROR(VLOOKUP(A7000,bip!$A:$C,2,0),"")</f>
      </c>
      <c r="O7000">
        <f>IFERROR(VLOOKUP(A7000,bip!$A:$Z,3,0),"")</f>
      </c>
    </row>
    <row r="7001" spans="1:15" ht="13.2">
      <c r="A7001" t="s">
        <v>5928</v>
      </c>
      <c r="B7001" t="s">
        <v>5928</v>
      </c>
      <c r="C7001" t="s">
        <v>15155</v>
      </c>
      <c r="D7001" t="s">
        <v>16390</v>
      </c>
      <c r="E7001" t="s">
        <v>44566</v>
      </c>
      <c r="F7001">
        <v>12</v>
      </c>
      <c r="G7001">
        <v>108</v>
      </c>
      <c r="H7001" s="1">
        <v>155</v>
      </c>
      <c r="I7001" s="87"/>
      <c r="K7001" s="86" t="s">
        <v>17485</v>
      </c>
      <c r="L7001" s="86" t="s">
        <v>17486</v>
      </c>
      <c r="N7001">
        <f>IFERROR(VLOOKUP(A7001,bip!$A:$C,2,0),"")</f>
      </c>
      <c r="O7001">
        <f>IFERROR(VLOOKUP(A7001,bip!$A:$Z,3,0),"")</f>
      </c>
    </row>
    <row r="7002" spans="1:15" ht="13.2">
      <c r="A7002" t="s">
        <v>5929</v>
      </c>
      <c r="B7002" t="s">
        <v>5929</v>
      </c>
      <c r="C7002" t="s">
        <v>15155</v>
      </c>
      <c r="D7002" t="s">
        <v>16391</v>
      </c>
      <c r="E7002" t="s">
        <v>44567</v>
      </c>
      <c r="F7002">
        <v>6</v>
      </c>
      <c r="G7002">
        <v>60</v>
      </c>
      <c r="H7002" s="1">
        <v>224</v>
      </c>
      <c r="I7002" s="87"/>
      <c r="K7002" s="86" t="s">
        <v>17485</v>
      </c>
      <c r="L7002" s="86" t="s">
        <v>17486</v>
      </c>
      <c r="N7002">
        <f>IFERROR(VLOOKUP(A7002,bip!$A:$C,2,0),"")</f>
      </c>
      <c r="O7002">
        <f>IFERROR(VLOOKUP(A7002,bip!$A:$Z,3,0),"")</f>
      </c>
    </row>
    <row r="7003" spans="1:15" ht="13.2">
      <c r="A7003" t="s">
        <v>5927</v>
      </c>
      <c r="B7003" t="s">
        <v>5927</v>
      </c>
      <c r="C7003" t="s">
        <v>15155</v>
      </c>
      <c r="D7003" t="s">
        <v>16389</v>
      </c>
      <c r="E7003" t="s">
        <v>44568</v>
      </c>
      <c r="F7003">
        <v>12</v>
      </c>
      <c r="G7003">
        <v>180</v>
      </c>
      <c r="H7003" s="1">
        <v>106</v>
      </c>
      <c r="I7003" s="87"/>
      <c r="K7003" s="86" t="s">
        <v>17485</v>
      </c>
      <c r="L7003" s="86" t="s">
        <v>17486</v>
      </c>
      <c r="N7003">
        <f>IFERROR(VLOOKUP(A7003,bip!$A:$C,2,0),"")</f>
      </c>
      <c r="O7003">
        <f>IFERROR(VLOOKUP(A7003,bip!$A:$Z,3,0),"")</f>
      </c>
    </row>
    <row r="7004" spans="1:15" ht="13.2">
      <c r="A7004" t="s">
        <v>30651</v>
      </c>
      <c r="B7004" t="s">
        <v>30651</v>
      </c>
      <c r="C7004" t="s">
        <v>15155</v>
      </c>
      <c r="D7004" t="s">
        <v>30652</v>
      </c>
      <c r="E7004" t="s">
        <v>44569</v>
      </c>
      <c r="F7004">
        <v>1</v>
      </c>
      <c r="G7004">
        <v>6</v>
      </c>
      <c r="H7004" s="1">
        <v>67</v>
      </c>
      <c r="I7004" s="87"/>
      <c r="K7004" s="86" t="s">
        <v>17485</v>
      </c>
      <c r="L7004" s="86" t="s">
        <v>17486</v>
      </c>
      <c r="N7004">
        <f>IFERROR(VLOOKUP(A7004,bip!$A:$C,2,0),"")</f>
      </c>
      <c r="O7004">
        <f>IFERROR(VLOOKUP(A7004,bip!$A:$Z,3,0),"")</f>
      </c>
    </row>
    <row r="7005" spans="1:15" ht="13.2">
      <c r="A7005" t="s">
        <v>30649</v>
      </c>
      <c r="B7005" t="s">
        <v>30649</v>
      </c>
      <c r="C7005" t="s">
        <v>15155</v>
      </c>
      <c r="D7005" t="s">
        <v>30650</v>
      </c>
      <c r="E7005" t="s">
        <v>44570</v>
      </c>
      <c r="F7005">
        <v>1</v>
      </c>
      <c r="G7005">
        <v>6</v>
      </c>
      <c r="H7005" s="1">
        <v>67</v>
      </c>
      <c r="I7005" s="87"/>
      <c r="K7005" s="86" t="s">
        <v>17485</v>
      </c>
      <c r="L7005" s="86" t="s">
        <v>17486</v>
      </c>
      <c r="N7005">
        <f>IFERROR(VLOOKUP(A7005,bip!$A:$C,2,0),"")</f>
      </c>
      <c r="O7005">
        <f>IFERROR(VLOOKUP(A7005,bip!$A:$Z,3,0),"")</f>
      </c>
    </row>
    <row r="7006" spans="1:15" ht="13.2">
      <c r="A7006" t="s">
        <v>30653</v>
      </c>
      <c r="B7006" t="s">
        <v>30653</v>
      </c>
      <c r="C7006" t="s">
        <v>15155</v>
      </c>
      <c r="D7006" t="s">
        <v>30654</v>
      </c>
      <c r="E7006" t="s">
        <v>44571</v>
      </c>
      <c r="F7006">
        <v>1</v>
      </c>
      <c r="G7006">
        <v>6</v>
      </c>
      <c r="H7006" s="1">
        <v>67</v>
      </c>
      <c r="I7006" s="87"/>
      <c r="K7006" s="86" t="s">
        <v>17485</v>
      </c>
      <c r="L7006" s="86" t="s">
        <v>17486</v>
      </c>
      <c r="N7006">
        <f>IFERROR(VLOOKUP(A7006,bip!$A:$C,2,0),"")</f>
      </c>
      <c r="O7006">
        <f>IFERROR(VLOOKUP(A7006,bip!$A:$Z,3,0),"")</f>
      </c>
    </row>
    <row r="7007" spans="1:15" ht="13.2">
      <c r="A7007" t="s">
        <v>5932</v>
      </c>
      <c r="B7007" t="s">
        <v>5932</v>
      </c>
      <c r="C7007" t="s">
        <v>15155</v>
      </c>
      <c r="D7007" t="s">
        <v>16380</v>
      </c>
      <c r="E7007" t="s">
        <v>20375</v>
      </c>
      <c r="F7007">
        <v>12</v>
      </c>
      <c r="G7007">
        <v>108</v>
      </c>
      <c r="H7007" s="1">
        <v>75</v>
      </c>
      <c r="I7007" s="87"/>
      <c r="K7007" s="86" t="s">
        <v>17485</v>
      </c>
      <c r="L7007" s="86" t="s">
        <v>17486</v>
      </c>
      <c r="N7007">
        <f>IFERROR(VLOOKUP(A7007,bip!$A:$C,2,0),"")</f>
      </c>
      <c r="O7007">
        <f>IFERROR(VLOOKUP(A7007,bip!$A:$Z,3,0),"")</f>
      </c>
    </row>
    <row r="7008" spans="1:15" ht="13.2">
      <c r="A7008" t="s">
        <v>5933</v>
      </c>
      <c r="B7008" t="s">
        <v>5933</v>
      </c>
      <c r="C7008" t="s">
        <v>15155</v>
      </c>
      <c r="D7008" t="s">
        <v>16381</v>
      </c>
      <c r="E7008" t="s">
        <v>20376</v>
      </c>
      <c r="F7008">
        <v>6</v>
      </c>
      <c r="G7008">
        <v>72</v>
      </c>
      <c r="H7008" s="1">
        <v>125</v>
      </c>
      <c r="I7008" s="87"/>
      <c r="K7008" s="86" t="s">
        <v>17485</v>
      </c>
      <c r="L7008" s="86" t="s">
        <v>17486</v>
      </c>
      <c r="N7008">
        <f>IFERROR(VLOOKUP(A7008,bip!$A:$C,2,0),"")</f>
      </c>
      <c r="O7008">
        <f>IFERROR(VLOOKUP(A7008,bip!$A:$Z,3,0),"")</f>
      </c>
    </row>
    <row r="7009" spans="1:15" ht="13.2">
      <c r="A7009" t="s">
        <v>5934</v>
      </c>
      <c r="B7009" t="s">
        <v>5934</v>
      </c>
      <c r="C7009" t="s">
        <v>15155</v>
      </c>
      <c r="D7009" t="s">
        <v>16382</v>
      </c>
      <c r="E7009" t="s">
        <v>20377</v>
      </c>
      <c r="F7009">
        <v>6</v>
      </c>
      <c r="G7009">
        <v>60</v>
      </c>
      <c r="H7009" s="1">
        <v>178</v>
      </c>
      <c r="I7009" s="87"/>
      <c r="K7009" s="86" t="s">
        <v>17485</v>
      </c>
      <c r="L7009" s="86" t="s">
        <v>17486</v>
      </c>
      <c r="N7009">
        <f>IFERROR(VLOOKUP(A7009,bip!$A:$C,2,0),"")</f>
      </c>
      <c r="O7009">
        <f>IFERROR(VLOOKUP(A7009,bip!$A:$Z,3,0),"")</f>
      </c>
    </row>
    <row r="7010" spans="1:15" ht="13.2">
      <c r="A7010" t="s">
        <v>5930</v>
      </c>
      <c r="B7010" t="s">
        <v>5930</v>
      </c>
      <c r="C7010" t="s">
        <v>15155</v>
      </c>
      <c r="D7010" t="s">
        <v>16378</v>
      </c>
      <c r="E7010" t="s">
        <v>20373</v>
      </c>
      <c r="F7010">
        <v>12</v>
      </c>
      <c r="G7010">
        <v>240</v>
      </c>
      <c r="H7010" s="1">
        <v>45</v>
      </c>
      <c r="I7010" s="87"/>
      <c r="K7010" s="86" t="s">
        <v>17485</v>
      </c>
      <c r="L7010" s="86" t="s">
        <v>17486</v>
      </c>
      <c r="N7010">
        <f>IFERROR(VLOOKUP(A7010,bip!$A:$C,2,0),"")</f>
      </c>
      <c r="O7010">
        <f>IFERROR(VLOOKUP(A7010,bip!$A:$Z,3,0),"")</f>
      </c>
    </row>
    <row r="7011" spans="1:15" ht="13.2">
      <c r="A7011" t="s">
        <v>5931</v>
      </c>
      <c r="B7011" t="s">
        <v>5931</v>
      </c>
      <c r="C7011" t="s">
        <v>15155</v>
      </c>
      <c r="D7011" t="s">
        <v>16379</v>
      </c>
      <c r="E7011" t="s">
        <v>20374</v>
      </c>
      <c r="F7011">
        <v>12</v>
      </c>
      <c r="G7011">
        <v>180</v>
      </c>
      <c r="H7011" s="1">
        <v>62</v>
      </c>
      <c r="I7011" s="87"/>
      <c r="K7011" s="86" t="s">
        <v>17485</v>
      </c>
      <c r="L7011" s="86" t="s">
        <v>17486</v>
      </c>
      <c r="N7011">
        <f>IFERROR(VLOOKUP(A7011,bip!$A:$C,2,0),"")</f>
      </c>
      <c r="O7011">
        <f>IFERROR(VLOOKUP(A7011,bip!$A:$Z,3,0),"")</f>
      </c>
    </row>
    <row r="7012" spans="1:15" ht="13.2">
      <c r="A7012" t="s">
        <v>5937</v>
      </c>
      <c r="B7012" t="s">
        <v>5937</v>
      </c>
      <c r="C7012" t="s">
        <v>15155</v>
      </c>
      <c r="D7012" t="s">
        <v>13497</v>
      </c>
      <c r="E7012" t="s">
        <v>13497</v>
      </c>
      <c r="F7012">
        <v>12</v>
      </c>
      <c r="G7012">
        <v>108</v>
      </c>
      <c r="H7012" s="1">
        <v>95</v>
      </c>
      <c r="I7012" s="87"/>
      <c r="K7012" s="86" t="s">
        <v>17485</v>
      </c>
      <c r="L7012" s="86" t="s">
        <v>17486</v>
      </c>
      <c r="N7012">
        <f>IFERROR(VLOOKUP(A7012,bip!$A:$C,2,0),"")</f>
      </c>
      <c r="O7012">
        <f>IFERROR(VLOOKUP(A7012,bip!$A:$Z,3,0),"")</f>
      </c>
    </row>
    <row r="7013" spans="1:15" ht="13.2">
      <c r="A7013" t="s">
        <v>5938</v>
      </c>
      <c r="B7013" t="s">
        <v>5938</v>
      </c>
      <c r="C7013" t="s">
        <v>15155</v>
      </c>
      <c r="D7013" t="s">
        <v>13498</v>
      </c>
      <c r="E7013" t="s">
        <v>44572</v>
      </c>
      <c r="F7013">
        <v>6</v>
      </c>
      <c r="G7013">
        <v>72</v>
      </c>
      <c r="H7013" s="1">
        <v>149</v>
      </c>
      <c r="I7013" s="87"/>
      <c r="K7013" s="86" t="s">
        <v>17485</v>
      </c>
      <c r="L7013" s="86" t="s">
        <v>17486</v>
      </c>
      <c r="N7013">
        <f>IFERROR(VLOOKUP(A7013,bip!$A:$C,2,0),"")</f>
      </c>
      <c r="O7013">
        <f>IFERROR(VLOOKUP(A7013,bip!$A:$Z,3,0),"")</f>
      </c>
    </row>
    <row r="7014" spans="1:15" ht="13.2">
      <c r="A7014" t="s">
        <v>5939</v>
      </c>
      <c r="B7014" t="s">
        <v>5939</v>
      </c>
      <c r="C7014" t="s">
        <v>15155</v>
      </c>
      <c r="D7014" t="s">
        <v>13499</v>
      </c>
      <c r="E7014" t="s">
        <v>44573</v>
      </c>
      <c r="F7014">
        <v>6</v>
      </c>
      <c r="G7014">
        <v>60</v>
      </c>
      <c r="H7014" s="1">
        <v>184</v>
      </c>
      <c r="I7014" s="87"/>
      <c r="K7014" s="86" t="s">
        <v>17485</v>
      </c>
      <c r="L7014" s="86" t="s">
        <v>17486</v>
      </c>
      <c r="N7014">
        <f>IFERROR(VLOOKUP(A7014,bip!$A:$C,2,0),"")</f>
      </c>
      <c r="O7014">
        <f>IFERROR(VLOOKUP(A7014,bip!$A:$Z,3,0),"")</f>
      </c>
    </row>
    <row r="7015" spans="1:15" ht="13.2">
      <c r="A7015" t="s">
        <v>5935</v>
      </c>
      <c r="B7015" t="s">
        <v>5935</v>
      </c>
      <c r="C7015" t="s">
        <v>15155</v>
      </c>
      <c r="D7015" t="s">
        <v>13495</v>
      </c>
      <c r="E7015" t="s">
        <v>13495</v>
      </c>
      <c r="F7015">
        <v>12</v>
      </c>
      <c r="G7015">
        <v>240</v>
      </c>
      <c r="H7015" s="1">
        <v>56</v>
      </c>
      <c r="I7015" s="87"/>
      <c r="K7015" s="86" t="s">
        <v>17485</v>
      </c>
      <c r="L7015" s="86" t="s">
        <v>17486</v>
      </c>
      <c r="N7015">
        <f>IFERROR(VLOOKUP(A7015,bip!$A:$C,2,0),"")</f>
      </c>
      <c r="O7015">
        <f>IFERROR(VLOOKUP(A7015,bip!$A:$Z,3,0),"")</f>
      </c>
    </row>
    <row r="7016" spans="1:15" ht="13.2">
      <c r="A7016" t="s">
        <v>5936</v>
      </c>
      <c r="B7016" t="s">
        <v>5936</v>
      </c>
      <c r="C7016" t="s">
        <v>15155</v>
      </c>
      <c r="D7016" t="s">
        <v>13496</v>
      </c>
      <c r="E7016" t="s">
        <v>13496</v>
      </c>
      <c r="F7016">
        <v>12</v>
      </c>
      <c r="G7016">
        <v>180</v>
      </c>
      <c r="H7016" s="1">
        <v>71</v>
      </c>
      <c r="I7016" s="87"/>
      <c r="K7016" s="86" t="s">
        <v>17485</v>
      </c>
      <c r="L7016" s="86" t="s">
        <v>17486</v>
      </c>
      <c r="N7016">
        <f>IFERROR(VLOOKUP(A7016,bip!$A:$C,2,0),"")</f>
      </c>
      <c r="O7016">
        <f>IFERROR(VLOOKUP(A7016,bip!$A:$Z,3,0),"")</f>
      </c>
    </row>
    <row r="7017" spans="1:15" ht="13.2">
      <c r="A7017" t="s">
        <v>5942</v>
      </c>
      <c r="B7017" t="s">
        <v>5942</v>
      </c>
      <c r="C7017" t="s">
        <v>15155</v>
      </c>
      <c r="D7017" t="s">
        <v>16397</v>
      </c>
      <c r="E7017" t="s">
        <v>20392</v>
      </c>
      <c r="F7017">
        <v>12</v>
      </c>
      <c r="G7017">
        <v>180</v>
      </c>
      <c r="H7017" s="1">
        <v>68</v>
      </c>
      <c r="I7017" s="87"/>
      <c r="K7017" s="86" t="s">
        <v>17485</v>
      </c>
      <c r="L7017" s="86" t="s">
        <v>17486</v>
      </c>
      <c r="N7017">
        <f>IFERROR(VLOOKUP(A7017,bip!$A:$C,2,0),"")</f>
      </c>
      <c r="O7017">
        <f>IFERROR(VLOOKUP(A7017,bip!$A:$Z,3,0),"")</f>
      </c>
    </row>
    <row r="7018" spans="1:15" ht="13.2">
      <c r="A7018" t="s">
        <v>5943</v>
      </c>
      <c r="B7018" t="s">
        <v>5943</v>
      </c>
      <c r="C7018" t="s">
        <v>15155</v>
      </c>
      <c r="D7018" t="s">
        <v>16398</v>
      </c>
      <c r="E7018" t="s">
        <v>20393</v>
      </c>
      <c r="F7018">
        <v>12</v>
      </c>
      <c r="G7018">
        <v>72</v>
      </c>
      <c r="H7018" s="1">
        <v>108</v>
      </c>
      <c r="I7018" s="87"/>
      <c r="K7018" s="86" t="s">
        <v>17485</v>
      </c>
      <c r="L7018" s="86" t="s">
        <v>17486</v>
      </c>
      <c r="N7018">
        <f>IFERROR(VLOOKUP(A7018,bip!$A:$C,2,0),"")</f>
      </c>
      <c r="O7018">
        <f>IFERROR(VLOOKUP(A7018,bip!$A:$Z,3,0),"")</f>
      </c>
    </row>
    <row r="7019" spans="1:15" ht="13.2">
      <c r="A7019" t="s">
        <v>5940</v>
      </c>
      <c r="B7019" t="s">
        <v>5940</v>
      </c>
      <c r="C7019" t="s">
        <v>15155</v>
      </c>
      <c r="D7019" t="s">
        <v>16395</v>
      </c>
      <c r="E7019" t="s">
        <v>20390</v>
      </c>
      <c r="F7019">
        <v>12</v>
      </c>
      <c r="G7019">
        <v>480</v>
      </c>
      <c r="H7019" s="1">
        <v>41</v>
      </c>
      <c r="I7019" s="87"/>
      <c r="K7019" s="86" t="s">
        <v>17485</v>
      </c>
      <c r="L7019" s="86" t="s">
        <v>17486</v>
      </c>
      <c r="N7019">
        <f>IFERROR(VLOOKUP(A7019,bip!$A:$C,2,0),"")</f>
      </c>
      <c r="O7019">
        <f>IFERROR(VLOOKUP(A7019,bip!$A:$Z,3,0),"")</f>
      </c>
    </row>
    <row r="7020" spans="1:15" ht="13.2">
      <c r="A7020" t="s">
        <v>5941</v>
      </c>
      <c r="B7020" t="s">
        <v>5941</v>
      </c>
      <c r="C7020" t="s">
        <v>15155</v>
      </c>
      <c r="D7020" t="s">
        <v>16396</v>
      </c>
      <c r="E7020" t="s">
        <v>20391</v>
      </c>
      <c r="F7020">
        <v>12</v>
      </c>
      <c r="G7020">
        <v>240</v>
      </c>
      <c r="H7020" s="1">
        <v>53</v>
      </c>
      <c r="I7020" s="87"/>
      <c r="K7020" s="86" t="s">
        <v>17485</v>
      </c>
      <c r="L7020" s="86" t="s">
        <v>17486</v>
      </c>
      <c r="N7020">
        <f>IFERROR(VLOOKUP(A7020,bip!$A:$C,2,0),"")</f>
      </c>
      <c r="O7020">
        <f>IFERROR(VLOOKUP(A7020,bip!$A:$Z,3,0),"")</f>
      </c>
    </row>
    <row r="7021" spans="1:15" ht="13.2">
      <c r="A7021" t="s">
        <v>5945</v>
      </c>
      <c r="B7021" t="s">
        <v>5945</v>
      </c>
      <c r="C7021" t="s">
        <v>15155</v>
      </c>
      <c r="D7021" t="s">
        <v>13501</v>
      </c>
      <c r="E7021" t="s">
        <v>13501</v>
      </c>
      <c r="F7021">
        <v>12</v>
      </c>
      <c r="G7021">
        <v>180</v>
      </c>
      <c r="H7021" s="1">
        <v>80</v>
      </c>
      <c r="I7021" s="87"/>
      <c r="K7021" s="86" t="s">
        <v>17485</v>
      </c>
      <c r="L7021" s="86" t="s">
        <v>17486</v>
      </c>
      <c r="N7021">
        <f>IFERROR(VLOOKUP(A7021,bip!$A:$C,2,0),"")</f>
      </c>
      <c r="O7021">
        <f>IFERROR(VLOOKUP(A7021,bip!$A:$Z,3,0),"")</f>
      </c>
    </row>
    <row r="7022" spans="1:15" ht="13.2">
      <c r="A7022" t="s">
        <v>5946</v>
      </c>
      <c r="B7022" t="s">
        <v>5946</v>
      </c>
      <c r="C7022" t="s">
        <v>15155</v>
      </c>
      <c r="D7022" t="s">
        <v>13502</v>
      </c>
      <c r="E7022" t="s">
        <v>13502</v>
      </c>
      <c r="F7022">
        <v>6</v>
      </c>
      <c r="G7022">
        <v>72</v>
      </c>
      <c r="H7022" s="1">
        <v>120</v>
      </c>
      <c r="I7022" s="87"/>
      <c r="K7022" s="86" t="s">
        <v>17485</v>
      </c>
      <c r="L7022" s="86" t="s">
        <v>17486</v>
      </c>
      <c r="N7022">
        <f>IFERROR(VLOOKUP(A7022,bip!$A:$C,2,0),"")</f>
      </c>
      <c r="O7022">
        <f>IFERROR(VLOOKUP(A7022,bip!$A:$Z,3,0),"")</f>
      </c>
    </row>
    <row r="7023" spans="1:15" ht="13.2">
      <c r="A7023" t="s">
        <v>5944</v>
      </c>
      <c r="B7023" t="s">
        <v>5944</v>
      </c>
      <c r="C7023" t="s">
        <v>15155</v>
      </c>
      <c r="D7023" t="s">
        <v>13500</v>
      </c>
      <c r="E7023" t="s">
        <v>13500</v>
      </c>
      <c r="F7023">
        <v>12</v>
      </c>
      <c r="G7023">
        <v>240</v>
      </c>
      <c r="H7023" s="1">
        <v>65</v>
      </c>
      <c r="I7023" s="87"/>
      <c r="K7023" s="86" t="s">
        <v>17485</v>
      </c>
      <c r="L7023" s="86" t="s">
        <v>17486</v>
      </c>
      <c r="N7023">
        <f>IFERROR(VLOOKUP(A7023,bip!$A:$C,2,0),"")</f>
      </c>
      <c r="O7023">
        <f>IFERROR(VLOOKUP(A7023,bip!$A:$Z,3,0),"")</f>
      </c>
    </row>
    <row r="7024" spans="1:15" ht="13.2">
      <c r="A7024" t="s">
        <v>5947</v>
      </c>
      <c r="B7024" t="s">
        <v>5947</v>
      </c>
      <c r="C7024" t="s">
        <v>15155</v>
      </c>
      <c r="D7024" t="s">
        <v>44574</v>
      </c>
      <c r="E7024" t="s">
        <v>44575</v>
      </c>
      <c r="F7024">
        <v>12</v>
      </c>
      <c r="G7024">
        <v>240</v>
      </c>
      <c r="H7024" s="1">
        <v>34</v>
      </c>
      <c r="I7024" s="87"/>
      <c r="K7024" s="86" t="s">
        <v>17485</v>
      </c>
      <c r="L7024" s="86" t="s">
        <v>17486</v>
      </c>
      <c r="N7024">
        <f>IFERROR(VLOOKUP(A7024,bip!$A:$C,2,0),"")</f>
      </c>
      <c r="O7024">
        <f>IFERROR(VLOOKUP(A7024,bip!$A:$Z,3,0),"")</f>
      </c>
    </row>
    <row r="7025" spans="1:15" ht="13.2">
      <c r="A7025" t="s">
        <v>5948</v>
      </c>
      <c r="B7025" t="s">
        <v>5948</v>
      </c>
      <c r="C7025" t="s">
        <v>15155</v>
      </c>
      <c r="D7025" t="s">
        <v>44576</v>
      </c>
      <c r="E7025" t="s">
        <v>44577</v>
      </c>
      <c r="F7025">
        <v>12</v>
      </c>
      <c r="G7025">
        <v>144</v>
      </c>
      <c r="H7025" s="1">
        <v>47</v>
      </c>
      <c r="I7025" s="87"/>
      <c r="K7025" s="86" t="s">
        <v>17485</v>
      </c>
      <c r="L7025" s="86" t="s">
        <v>17486</v>
      </c>
      <c r="N7025">
        <f>IFERROR(VLOOKUP(A7025,bip!$A:$C,2,0),"")</f>
      </c>
      <c r="O7025">
        <f>IFERROR(VLOOKUP(A7025,bip!$A:$Z,3,0),"")</f>
      </c>
    </row>
    <row r="7026" spans="1:15" ht="13.2">
      <c r="A7026" t="s">
        <v>5949</v>
      </c>
      <c r="B7026" t="s">
        <v>5949</v>
      </c>
      <c r="C7026" t="s">
        <v>15155</v>
      </c>
      <c r="D7026" t="s">
        <v>44578</v>
      </c>
      <c r="E7026" t="s">
        <v>44579</v>
      </c>
      <c r="F7026">
        <v>12</v>
      </c>
      <c r="G7026">
        <v>180</v>
      </c>
      <c r="H7026" s="1">
        <v>56</v>
      </c>
      <c r="I7026" s="87"/>
      <c r="K7026" s="86" t="s">
        <v>17485</v>
      </c>
      <c r="L7026" s="86" t="s">
        <v>17486</v>
      </c>
      <c r="N7026">
        <f>IFERROR(VLOOKUP(A7026,bip!$A:$C,2,0),"")</f>
      </c>
      <c r="O7026">
        <f>IFERROR(VLOOKUP(A7026,bip!$A:$Z,3,0),"")</f>
      </c>
    </row>
    <row r="7027" spans="1:15" ht="13.2">
      <c r="A7027" t="s">
        <v>5953</v>
      </c>
      <c r="B7027" t="s">
        <v>5953</v>
      </c>
      <c r="C7027" t="s">
        <v>15155</v>
      </c>
      <c r="D7027" t="s">
        <v>44580</v>
      </c>
      <c r="E7027" t="s">
        <v>44581</v>
      </c>
      <c r="F7027">
        <v>12</v>
      </c>
      <c r="G7027">
        <v>96</v>
      </c>
      <c r="H7027" s="1">
        <v>101</v>
      </c>
      <c r="I7027" s="87"/>
      <c r="K7027" s="86" t="s">
        <v>17485</v>
      </c>
      <c r="L7027" s="86" t="s">
        <v>17486</v>
      </c>
      <c r="N7027">
        <f>IFERROR(VLOOKUP(A7027,bip!$A:$C,2,0),"")</f>
      </c>
      <c r="O7027">
        <f>IFERROR(VLOOKUP(A7027,bip!$A:$Z,3,0),"")</f>
      </c>
    </row>
    <row r="7028" spans="1:15" ht="13.2">
      <c r="A7028" t="s">
        <v>5950</v>
      </c>
      <c r="B7028" t="s">
        <v>5950</v>
      </c>
      <c r="C7028" t="s">
        <v>15155</v>
      </c>
      <c r="D7028" t="s">
        <v>44582</v>
      </c>
      <c r="E7028" t="s">
        <v>44583</v>
      </c>
      <c r="F7028">
        <v>12</v>
      </c>
      <c r="G7028">
        <v>264</v>
      </c>
      <c r="H7028" s="1">
        <v>34</v>
      </c>
      <c r="I7028" s="87"/>
      <c r="K7028" s="86" t="s">
        <v>17485</v>
      </c>
      <c r="L7028" s="86" t="s">
        <v>17486</v>
      </c>
      <c r="N7028">
        <f>IFERROR(VLOOKUP(A7028,bip!$A:$C,2,0),"")</f>
      </c>
      <c r="O7028">
        <f>IFERROR(VLOOKUP(A7028,bip!$A:$Z,3,0),"")</f>
      </c>
    </row>
    <row r="7029" spans="1:15" ht="13.2">
      <c r="A7029" t="s">
        <v>5951</v>
      </c>
      <c r="B7029" t="s">
        <v>5951</v>
      </c>
      <c r="C7029" t="s">
        <v>15155</v>
      </c>
      <c r="D7029" t="s">
        <v>44584</v>
      </c>
      <c r="E7029" t="s">
        <v>44585</v>
      </c>
      <c r="F7029">
        <v>12</v>
      </c>
      <c r="G7029">
        <v>180</v>
      </c>
      <c r="H7029" s="1">
        <v>44</v>
      </c>
      <c r="I7029" s="87"/>
      <c r="K7029" s="86" t="s">
        <v>17485</v>
      </c>
      <c r="L7029" s="86" t="s">
        <v>17486</v>
      </c>
      <c r="N7029">
        <f>IFERROR(VLOOKUP(A7029,bip!$A:$C,2,0),"")</f>
      </c>
      <c r="O7029">
        <f>IFERROR(VLOOKUP(A7029,bip!$A:$Z,3,0),"")</f>
      </c>
    </row>
    <row r="7030" spans="1:15" ht="13.2">
      <c r="A7030" t="s">
        <v>5952</v>
      </c>
      <c r="B7030" t="s">
        <v>5952</v>
      </c>
      <c r="C7030" t="s">
        <v>15155</v>
      </c>
      <c r="D7030" t="s">
        <v>44586</v>
      </c>
      <c r="E7030" t="s">
        <v>44587</v>
      </c>
      <c r="F7030">
        <v>12</v>
      </c>
      <c r="G7030">
        <v>120</v>
      </c>
      <c r="H7030" s="1">
        <v>58</v>
      </c>
      <c r="I7030" s="87"/>
      <c r="K7030" s="86" t="s">
        <v>17485</v>
      </c>
      <c r="L7030" s="86" t="s">
        <v>17486</v>
      </c>
      <c r="N7030">
        <f>IFERROR(VLOOKUP(A7030,bip!$A:$C,2,0),"")</f>
      </c>
      <c r="O7030">
        <f>IFERROR(VLOOKUP(A7030,bip!$A:$Z,3,0),"")</f>
      </c>
    </row>
    <row r="7031" spans="1:15" ht="13.2">
      <c r="A7031" t="s">
        <v>5957</v>
      </c>
      <c r="B7031" t="s">
        <v>5957</v>
      </c>
      <c r="C7031" t="s">
        <v>15155</v>
      </c>
      <c r="D7031" t="s">
        <v>26091</v>
      </c>
      <c r="E7031" t="s">
        <v>29366</v>
      </c>
      <c r="F7031">
        <v>1</v>
      </c>
      <c r="G7031">
        <v>1</v>
      </c>
      <c r="H7031" s="1">
        <v>23909</v>
      </c>
      <c r="I7031" s="87"/>
      <c r="K7031" s="86" t="s">
        <v>17485</v>
      </c>
      <c r="L7031" s="86" t="s">
        <v>17486</v>
      </c>
      <c r="N7031">
        <f>IFERROR(VLOOKUP(A7031,bip!$A:$C,2,0),"")</f>
      </c>
      <c r="O7031">
        <f>IFERROR(VLOOKUP(A7031,bip!$A:$Z,3,0),"")</f>
      </c>
    </row>
    <row r="7032" spans="1:15" ht="13.2">
      <c r="A7032" t="s">
        <v>5955</v>
      </c>
      <c r="B7032" t="s">
        <v>5955</v>
      </c>
      <c r="C7032" t="s">
        <v>15155</v>
      </c>
      <c r="D7032" t="s">
        <v>16384</v>
      </c>
      <c r="E7032" t="s">
        <v>20379</v>
      </c>
      <c r="F7032">
        <v>12</v>
      </c>
      <c r="G7032">
        <v>600</v>
      </c>
      <c r="H7032" s="1">
        <v>32</v>
      </c>
      <c r="I7032" s="87"/>
      <c r="K7032" s="86" t="s">
        <v>17485</v>
      </c>
      <c r="L7032" s="86" t="s">
        <v>17486</v>
      </c>
      <c r="N7032">
        <f>IFERROR(VLOOKUP(A7032,bip!$A:$C,2,0),"")</f>
      </c>
      <c r="O7032">
        <f>IFERROR(VLOOKUP(A7032,bip!$A:$Z,3,0),"")</f>
      </c>
    </row>
    <row r="7033" spans="1:15" ht="13.2">
      <c r="A7033" t="s">
        <v>5954</v>
      </c>
      <c r="B7033" t="s">
        <v>5954</v>
      </c>
      <c r="C7033" t="s">
        <v>15155</v>
      </c>
      <c r="D7033" t="s">
        <v>16383</v>
      </c>
      <c r="E7033" t="s">
        <v>20378</v>
      </c>
      <c r="F7033">
        <v>12</v>
      </c>
      <c r="G7033">
        <v>600</v>
      </c>
      <c r="H7033" s="1">
        <v>32</v>
      </c>
      <c r="I7033" s="87"/>
      <c r="K7033" s="86" t="s">
        <v>17485</v>
      </c>
      <c r="L7033" s="86" t="s">
        <v>17486</v>
      </c>
      <c r="N7033">
        <f>IFERROR(VLOOKUP(A7033,bip!$A:$C,2,0),"")</f>
      </c>
      <c r="O7033">
        <f>IFERROR(VLOOKUP(A7033,bip!$A:$Z,3,0),"")</f>
      </c>
    </row>
    <row r="7034" spans="1:15" ht="13.2">
      <c r="A7034" t="s">
        <v>5956</v>
      </c>
      <c r="B7034" t="s">
        <v>5956</v>
      </c>
      <c r="C7034" t="s">
        <v>15155</v>
      </c>
      <c r="D7034" t="s">
        <v>16385</v>
      </c>
      <c r="E7034" t="s">
        <v>20380</v>
      </c>
      <c r="F7034">
        <v>12</v>
      </c>
      <c r="G7034">
        <v>600</v>
      </c>
      <c r="H7034" s="1">
        <v>32</v>
      </c>
      <c r="I7034" s="87"/>
      <c r="K7034" s="86" t="s">
        <v>17485</v>
      </c>
      <c r="L7034" s="86" t="s">
        <v>17486</v>
      </c>
      <c r="N7034">
        <f>IFERROR(VLOOKUP(A7034,bip!$A:$C,2,0),"")</f>
      </c>
      <c r="O7034">
        <f>IFERROR(VLOOKUP(A7034,bip!$A:$Z,3,0),"")</f>
      </c>
    </row>
    <row r="7035" spans="1:15" ht="13.2">
      <c r="A7035" t="s">
        <v>5735</v>
      </c>
      <c r="B7035" t="s">
        <v>5735</v>
      </c>
      <c r="C7035" t="s">
        <v>15155</v>
      </c>
      <c r="D7035" t="s">
        <v>29332</v>
      </c>
      <c r="E7035" t="s">
        <v>44588</v>
      </c>
      <c r="F7035">
        <v>1</v>
      </c>
      <c r="G7035">
        <v>25</v>
      </c>
      <c r="H7035" s="1">
        <v>1037</v>
      </c>
      <c r="I7035" s="87"/>
      <c r="K7035" s="86" t="s">
        <v>17485</v>
      </c>
      <c r="L7035" s="86" t="s">
        <v>17486</v>
      </c>
      <c r="N7035">
        <f>IFERROR(VLOOKUP(A7035,bip!$A:$C,2,0),"")</f>
      </c>
      <c r="O7035">
        <f>IFERROR(VLOOKUP(A7035,bip!$A:$Z,3,0),"")</f>
      </c>
    </row>
    <row r="7036" spans="1:15" ht="13.2">
      <c r="A7036" t="s">
        <v>5732</v>
      </c>
      <c r="B7036" t="s">
        <v>5732</v>
      </c>
      <c r="C7036" t="s">
        <v>15155</v>
      </c>
      <c r="D7036" t="s">
        <v>29333</v>
      </c>
      <c r="E7036" t="s">
        <v>44589</v>
      </c>
      <c r="F7036">
        <v>1</v>
      </c>
      <c r="G7036">
        <v>80</v>
      </c>
      <c r="H7036" s="1">
        <v>489</v>
      </c>
      <c r="I7036" s="87"/>
      <c r="K7036" s="86" t="s">
        <v>17485</v>
      </c>
      <c r="L7036" s="86" t="s">
        <v>17486</v>
      </c>
      <c r="N7036">
        <f>IFERROR(VLOOKUP(A7036,bip!$A:$C,2,0),"")</f>
      </c>
      <c r="O7036">
        <f>IFERROR(VLOOKUP(A7036,bip!$A:$Z,3,0),"")</f>
      </c>
    </row>
    <row r="7037" spans="1:15" ht="13.2">
      <c r="A7037" t="s">
        <v>5730</v>
      </c>
      <c r="B7037" t="s">
        <v>5730</v>
      </c>
      <c r="C7037" t="s">
        <v>15155</v>
      </c>
      <c r="D7037" t="s">
        <v>29334</v>
      </c>
      <c r="E7037" t="s">
        <v>44590</v>
      </c>
      <c r="F7037">
        <v>1</v>
      </c>
      <c r="G7037">
        <v>60</v>
      </c>
      <c r="H7037" s="1">
        <v>588</v>
      </c>
      <c r="I7037" s="87"/>
      <c r="K7037" s="86" t="s">
        <v>17485</v>
      </c>
      <c r="L7037" s="86" t="s">
        <v>17486</v>
      </c>
      <c r="N7037">
        <f>IFERROR(VLOOKUP(A7037,bip!$A:$C,2,0),"")</f>
      </c>
      <c r="O7037">
        <f>IFERROR(VLOOKUP(A7037,bip!$A:$Z,3,0),"")</f>
      </c>
    </row>
    <row r="7038" spans="1:15" ht="13.2">
      <c r="A7038" t="s">
        <v>5731</v>
      </c>
      <c r="B7038" t="s">
        <v>5731</v>
      </c>
      <c r="C7038" t="s">
        <v>15155</v>
      </c>
      <c r="D7038" t="s">
        <v>29335</v>
      </c>
      <c r="E7038" t="s">
        <v>44591</v>
      </c>
      <c r="F7038">
        <v>1</v>
      </c>
      <c r="G7038">
        <v>50</v>
      </c>
      <c r="H7038" s="1">
        <v>485</v>
      </c>
      <c r="I7038" s="87"/>
      <c r="K7038" s="86" t="s">
        <v>17485</v>
      </c>
      <c r="L7038" s="86" t="s">
        <v>17486</v>
      </c>
      <c r="N7038">
        <f>IFERROR(VLOOKUP(A7038,bip!$A:$C,2,0),"")</f>
      </c>
      <c r="O7038">
        <f>IFERROR(VLOOKUP(A7038,bip!$A:$Z,3,0),"")</f>
      </c>
    </row>
    <row r="7039" spans="1:15" ht="13.2">
      <c r="A7039" t="s">
        <v>5737</v>
      </c>
      <c r="B7039" t="s">
        <v>5737</v>
      </c>
      <c r="C7039" t="s">
        <v>15155</v>
      </c>
      <c r="D7039" t="s">
        <v>29336</v>
      </c>
      <c r="E7039" t="s">
        <v>44592</v>
      </c>
      <c r="F7039">
        <v>1</v>
      </c>
      <c r="G7039">
        <v>30</v>
      </c>
      <c r="H7039" s="1">
        <v>2903</v>
      </c>
      <c r="I7039" s="87"/>
      <c r="K7039" s="86" t="s">
        <v>17485</v>
      </c>
      <c r="L7039" s="86" t="s">
        <v>17486</v>
      </c>
      <c r="N7039">
        <f>IFERROR(VLOOKUP(A7039,bip!$A:$C,2,0),"")</f>
      </c>
      <c r="O7039">
        <f>IFERROR(VLOOKUP(A7039,bip!$A:$Z,3,0),"")</f>
      </c>
    </row>
    <row r="7040" spans="1:15" ht="13.2">
      <c r="A7040" t="s">
        <v>5734</v>
      </c>
      <c r="B7040" t="s">
        <v>5734</v>
      </c>
      <c r="C7040" t="s">
        <v>15155</v>
      </c>
      <c r="D7040" t="s">
        <v>29337</v>
      </c>
      <c r="E7040" t="s">
        <v>44593</v>
      </c>
      <c r="F7040">
        <v>1</v>
      </c>
      <c r="G7040">
        <v>25</v>
      </c>
      <c r="H7040" s="1">
        <v>561</v>
      </c>
      <c r="I7040" s="87"/>
      <c r="K7040" s="86" t="s">
        <v>17485</v>
      </c>
      <c r="L7040" s="86" t="s">
        <v>17486</v>
      </c>
      <c r="N7040">
        <f>IFERROR(VLOOKUP(A7040,bip!$A:$C,2,0),"")</f>
      </c>
      <c r="O7040">
        <f>IFERROR(VLOOKUP(A7040,bip!$A:$Z,3,0),"")</f>
      </c>
    </row>
    <row r="7041" spans="1:15" ht="13.2">
      <c r="A7041" t="s">
        <v>5733</v>
      </c>
      <c r="B7041" t="s">
        <v>5733</v>
      </c>
      <c r="C7041" t="s">
        <v>15155</v>
      </c>
      <c r="D7041" t="s">
        <v>29338</v>
      </c>
      <c r="E7041" t="s">
        <v>44594</v>
      </c>
      <c r="F7041">
        <v>1</v>
      </c>
      <c r="G7041">
        <v>36</v>
      </c>
      <c r="H7041" s="1">
        <v>517</v>
      </c>
      <c r="I7041" s="87"/>
      <c r="K7041" s="86" t="s">
        <v>17485</v>
      </c>
      <c r="L7041" s="86" t="s">
        <v>17486</v>
      </c>
      <c r="N7041">
        <f>IFERROR(VLOOKUP(A7041,bip!$A:$C,2,0),"")</f>
      </c>
      <c r="O7041">
        <f>IFERROR(VLOOKUP(A7041,bip!$A:$Z,3,0),"")</f>
      </c>
    </row>
    <row r="7042" spans="1:15" ht="13.2">
      <c r="A7042" t="s">
        <v>5736</v>
      </c>
      <c r="B7042" t="s">
        <v>5736</v>
      </c>
      <c r="C7042" t="s">
        <v>15155</v>
      </c>
      <c r="D7042" t="s">
        <v>29339</v>
      </c>
      <c r="E7042" t="s">
        <v>44595</v>
      </c>
      <c r="F7042">
        <v>1</v>
      </c>
      <c r="G7042">
        <v>50</v>
      </c>
      <c r="H7042" s="1">
        <v>2095</v>
      </c>
      <c r="I7042" s="87"/>
      <c r="K7042" s="86" t="s">
        <v>17485</v>
      </c>
      <c r="L7042" s="86" t="s">
        <v>17486</v>
      </c>
      <c r="N7042">
        <f>IFERROR(VLOOKUP(A7042,bip!$A:$C,2,0),"")</f>
      </c>
      <c r="O7042">
        <f>IFERROR(VLOOKUP(A7042,bip!$A:$Z,3,0),"")</f>
      </c>
    </row>
    <row r="7043" spans="1:15" ht="13.2">
      <c r="A7043" t="s">
        <v>5744</v>
      </c>
      <c r="B7043" t="s">
        <v>5744</v>
      </c>
      <c r="C7043" t="s">
        <v>15155</v>
      </c>
      <c r="D7043" t="s">
        <v>20307</v>
      </c>
      <c r="E7043" t="s">
        <v>44596</v>
      </c>
      <c r="F7043">
        <v>1</v>
      </c>
      <c r="G7043">
        <v>60</v>
      </c>
      <c r="H7043" s="1">
        <v>362</v>
      </c>
      <c r="I7043" s="87"/>
      <c r="K7043" s="86" t="s">
        <v>17485</v>
      </c>
      <c r="L7043" s="86" t="s">
        <v>17486</v>
      </c>
      <c r="N7043">
        <f>IFERROR(VLOOKUP(A7043,bip!$A:$C,2,0),"")</f>
      </c>
      <c r="O7043">
        <f>IFERROR(VLOOKUP(A7043,bip!$A:$Z,3,0),"")</f>
      </c>
    </row>
    <row r="7044" spans="1:15" ht="13.2">
      <c r="A7044" t="s">
        <v>5740</v>
      </c>
      <c r="B7044" t="s">
        <v>5740</v>
      </c>
      <c r="C7044" t="s">
        <v>15155</v>
      </c>
      <c r="D7044" t="s">
        <v>20308</v>
      </c>
      <c r="E7044" t="s">
        <v>44597</v>
      </c>
      <c r="F7044">
        <v>1</v>
      </c>
      <c r="G7044">
        <v>120</v>
      </c>
      <c r="H7044" s="1">
        <v>169</v>
      </c>
      <c r="I7044" s="87"/>
      <c r="K7044" s="86" t="s">
        <v>17485</v>
      </c>
      <c r="L7044" s="86" t="s">
        <v>17486</v>
      </c>
      <c r="N7044">
        <f>IFERROR(VLOOKUP(A7044,bip!$A:$C,2,0),"")</f>
      </c>
      <c r="O7044">
        <f>IFERROR(VLOOKUP(A7044,bip!$A:$Z,3,0),"")</f>
      </c>
    </row>
    <row r="7045" spans="1:15" ht="13.2">
      <c r="A7045" t="s">
        <v>5738</v>
      </c>
      <c r="B7045" t="s">
        <v>5738</v>
      </c>
      <c r="C7045" t="s">
        <v>15155</v>
      </c>
      <c r="D7045" t="s">
        <v>20309</v>
      </c>
      <c r="E7045" t="s">
        <v>44598</v>
      </c>
      <c r="F7045">
        <v>1</v>
      </c>
      <c r="G7045">
        <v>150</v>
      </c>
      <c r="H7045" s="1">
        <v>203</v>
      </c>
      <c r="I7045" s="87"/>
      <c r="K7045" s="86" t="s">
        <v>17485</v>
      </c>
      <c r="L7045" s="86" t="s">
        <v>17486</v>
      </c>
      <c r="N7045">
        <f>IFERROR(VLOOKUP(A7045,bip!$A:$C,2,0),"")</f>
      </c>
      <c r="O7045">
        <f>IFERROR(VLOOKUP(A7045,bip!$A:$Z,3,0),"")</f>
      </c>
    </row>
    <row r="7046" spans="1:15" ht="13.2">
      <c r="A7046" t="s">
        <v>5749</v>
      </c>
      <c r="B7046" t="s">
        <v>5749</v>
      </c>
      <c r="C7046" t="s">
        <v>15155</v>
      </c>
      <c r="D7046" t="s">
        <v>20310</v>
      </c>
      <c r="E7046" t="s">
        <v>44599</v>
      </c>
      <c r="F7046">
        <v>1</v>
      </c>
      <c r="G7046">
        <v>50</v>
      </c>
      <c r="H7046" s="1">
        <v>1938</v>
      </c>
      <c r="I7046" s="87"/>
      <c r="K7046" s="86" t="s">
        <v>17485</v>
      </c>
      <c r="L7046" s="86" t="s">
        <v>17486</v>
      </c>
      <c r="N7046">
        <f>IFERROR(VLOOKUP(A7046,bip!$A:$C,2,0),"")</f>
      </c>
      <c r="O7046">
        <f>IFERROR(VLOOKUP(A7046,bip!$A:$Z,3,0),"")</f>
      </c>
    </row>
    <row r="7047" spans="1:15" ht="13.2">
      <c r="A7047" t="s">
        <v>5739</v>
      </c>
      <c r="B7047" t="s">
        <v>5739</v>
      </c>
      <c r="C7047" t="s">
        <v>15155</v>
      </c>
      <c r="D7047" t="s">
        <v>20311</v>
      </c>
      <c r="E7047" t="s">
        <v>44600</v>
      </c>
      <c r="F7047">
        <v>1</v>
      </c>
      <c r="G7047">
        <v>120</v>
      </c>
      <c r="H7047" s="1">
        <v>169</v>
      </c>
      <c r="I7047" s="87"/>
      <c r="K7047" s="86" t="s">
        <v>17485</v>
      </c>
      <c r="L7047" s="86" t="s">
        <v>17486</v>
      </c>
      <c r="N7047">
        <f>IFERROR(VLOOKUP(A7047,bip!$A:$C,2,0),"")</f>
      </c>
      <c r="O7047">
        <f>IFERROR(VLOOKUP(A7047,bip!$A:$Z,3,0),"")</f>
      </c>
    </row>
    <row r="7048" spans="1:15" ht="13.2">
      <c r="A7048" t="s">
        <v>5747</v>
      </c>
      <c r="B7048" t="s">
        <v>5747</v>
      </c>
      <c r="C7048" t="s">
        <v>15155</v>
      </c>
      <c r="D7048" t="s">
        <v>20312</v>
      </c>
      <c r="E7048" t="s">
        <v>44601</v>
      </c>
      <c r="F7048">
        <v>1</v>
      </c>
      <c r="G7048">
        <v>100</v>
      </c>
      <c r="H7048" s="1">
        <v>1020</v>
      </c>
      <c r="I7048" s="87"/>
      <c r="K7048" s="86" t="s">
        <v>17485</v>
      </c>
      <c r="L7048" s="86" t="s">
        <v>17486</v>
      </c>
      <c r="N7048">
        <f>IFERROR(VLOOKUP(A7048,bip!$A:$C,2,0),"")</f>
      </c>
      <c r="O7048">
        <f>IFERROR(VLOOKUP(A7048,bip!$A:$Z,3,0),"")</f>
      </c>
    </row>
    <row r="7049" spans="1:15" ht="13.2">
      <c r="A7049" t="s">
        <v>5742</v>
      </c>
      <c r="B7049" t="s">
        <v>5742</v>
      </c>
      <c r="C7049" t="s">
        <v>15155</v>
      </c>
      <c r="D7049" t="s">
        <v>20313</v>
      </c>
      <c r="E7049" t="s">
        <v>44602</v>
      </c>
      <c r="F7049">
        <v>1</v>
      </c>
      <c r="G7049">
        <v>60</v>
      </c>
      <c r="H7049" s="1">
        <v>199</v>
      </c>
      <c r="I7049" s="87"/>
      <c r="K7049" s="86" t="s">
        <v>17485</v>
      </c>
      <c r="L7049" s="86" t="s">
        <v>17486</v>
      </c>
      <c r="N7049">
        <f>IFERROR(VLOOKUP(A7049,bip!$A:$C,2,0),"")</f>
      </c>
      <c r="O7049">
        <f>IFERROR(VLOOKUP(A7049,bip!$A:$Z,3,0),"")</f>
      </c>
    </row>
    <row r="7050" spans="1:15" ht="13.2">
      <c r="A7050" t="s">
        <v>5741</v>
      </c>
      <c r="B7050" t="s">
        <v>5741</v>
      </c>
      <c r="C7050" t="s">
        <v>15155</v>
      </c>
      <c r="D7050" t="s">
        <v>20314</v>
      </c>
      <c r="E7050" t="s">
        <v>44603</v>
      </c>
      <c r="F7050">
        <v>1</v>
      </c>
      <c r="G7050">
        <v>50</v>
      </c>
      <c r="H7050" s="1">
        <v>182</v>
      </c>
      <c r="I7050" s="87"/>
      <c r="K7050" s="86" t="s">
        <v>17485</v>
      </c>
      <c r="L7050" s="86" t="s">
        <v>17486</v>
      </c>
      <c r="N7050">
        <f>IFERROR(VLOOKUP(A7050,bip!$A:$C,2,0),"")</f>
      </c>
      <c r="O7050">
        <f>IFERROR(VLOOKUP(A7050,bip!$A:$Z,3,0),"")</f>
      </c>
    </row>
    <row r="7051" spans="1:15" ht="13.2">
      <c r="A7051" t="s">
        <v>5746</v>
      </c>
      <c r="B7051" t="s">
        <v>5746</v>
      </c>
      <c r="C7051" t="s">
        <v>15155</v>
      </c>
      <c r="D7051" t="s">
        <v>20315</v>
      </c>
      <c r="E7051" t="s">
        <v>44604</v>
      </c>
      <c r="F7051">
        <v>1</v>
      </c>
      <c r="G7051">
        <v>100</v>
      </c>
      <c r="H7051" s="1">
        <v>735</v>
      </c>
      <c r="I7051" s="87"/>
      <c r="K7051" s="86" t="s">
        <v>17485</v>
      </c>
      <c r="L7051" s="86" t="s">
        <v>17486</v>
      </c>
      <c r="N7051">
        <f>IFERROR(VLOOKUP(A7051,bip!$A:$C,2,0),"")</f>
      </c>
      <c r="O7051">
        <f>IFERROR(VLOOKUP(A7051,bip!$A:$Z,3,0),"")</f>
      </c>
    </row>
    <row r="7052" spans="1:15" ht="13.2">
      <c r="A7052" t="s">
        <v>5743</v>
      </c>
      <c r="B7052" t="s">
        <v>5743</v>
      </c>
      <c r="C7052" t="s">
        <v>15155</v>
      </c>
      <c r="D7052" t="s">
        <v>20316</v>
      </c>
      <c r="E7052" t="s">
        <v>44605</v>
      </c>
      <c r="F7052">
        <v>1</v>
      </c>
      <c r="G7052">
        <v>60</v>
      </c>
      <c r="H7052" s="1">
        <v>344</v>
      </c>
      <c r="I7052" s="87"/>
      <c r="K7052" s="86" t="s">
        <v>17485</v>
      </c>
      <c r="L7052" s="86" t="s">
        <v>17486</v>
      </c>
      <c r="N7052">
        <f>IFERROR(VLOOKUP(A7052,bip!$A:$C,2,0),"")</f>
      </c>
      <c r="O7052">
        <f>IFERROR(VLOOKUP(A7052,bip!$A:$Z,3,0),"")</f>
      </c>
    </row>
    <row r="7053" spans="1:15" ht="13.2">
      <c r="A7053" t="s">
        <v>5748</v>
      </c>
      <c r="B7053" t="s">
        <v>5748</v>
      </c>
      <c r="C7053" t="s">
        <v>15155</v>
      </c>
      <c r="D7053" t="s">
        <v>20317</v>
      </c>
      <c r="E7053" t="s">
        <v>44606</v>
      </c>
      <c r="F7053">
        <v>1</v>
      </c>
      <c r="G7053">
        <v>50</v>
      </c>
      <c r="H7053" s="1">
        <v>1431</v>
      </c>
      <c r="I7053" s="87"/>
      <c r="K7053" s="86" t="s">
        <v>17485</v>
      </c>
      <c r="L7053" s="86" t="s">
        <v>17486</v>
      </c>
      <c r="N7053">
        <f>IFERROR(VLOOKUP(A7053,bip!$A:$C,2,0),"")</f>
      </c>
      <c r="O7053">
        <f>IFERROR(VLOOKUP(A7053,bip!$A:$Z,3,0),"")</f>
      </c>
    </row>
    <row r="7054" spans="1:15" ht="13.2">
      <c r="A7054" t="s">
        <v>5745</v>
      </c>
      <c r="B7054" t="s">
        <v>5745</v>
      </c>
      <c r="C7054" t="s">
        <v>15155</v>
      </c>
      <c r="D7054" t="s">
        <v>20318</v>
      </c>
      <c r="E7054" t="s">
        <v>44607</v>
      </c>
      <c r="F7054">
        <v>1</v>
      </c>
      <c r="G7054">
        <v>100</v>
      </c>
      <c r="H7054" s="1">
        <v>609</v>
      </c>
      <c r="I7054" s="87"/>
      <c r="K7054" s="86" t="s">
        <v>17485</v>
      </c>
      <c r="L7054" s="86" t="s">
        <v>17486</v>
      </c>
      <c r="N7054">
        <f>IFERROR(VLOOKUP(A7054,bip!$A:$C,2,0),"")</f>
      </c>
      <c r="O7054">
        <f>IFERROR(VLOOKUP(A7054,bip!$A:$Z,3,0),"")</f>
      </c>
    </row>
    <row r="7055" spans="1:15" ht="13.2">
      <c r="A7055" t="s">
        <v>5897</v>
      </c>
      <c r="B7055" t="s">
        <v>5897</v>
      </c>
      <c r="C7055" t="s">
        <v>15155</v>
      </c>
      <c r="D7055" t="s">
        <v>29351</v>
      </c>
      <c r="E7055" t="s">
        <v>29352</v>
      </c>
      <c r="F7055">
        <v>1</v>
      </c>
      <c r="G7055">
        <v>50</v>
      </c>
      <c r="H7055" s="1">
        <v>416</v>
      </c>
      <c r="I7055" s="87"/>
      <c r="K7055" s="86" t="s">
        <v>17485</v>
      </c>
      <c r="L7055" s="86" t="s">
        <v>17486</v>
      </c>
      <c r="N7055">
        <f>IFERROR(VLOOKUP(A7055,bip!$A:$C,2,0),"")</f>
      </c>
      <c r="O7055">
        <f>IFERROR(VLOOKUP(A7055,bip!$A:$Z,3,0),"")</f>
      </c>
    </row>
    <row r="7056" spans="1:15" ht="13.2">
      <c r="A7056" t="s">
        <v>5898</v>
      </c>
      <c r="B7056" t="s">
        <v>5898</v>
      </c>
      <c r="C7056" t="s">
        <v>15155</v>
      </c>
      <c r="D7056" t="s">
        <v>29353</v>
      </c>
      <c r="E7056" t="s">
        <v>29354</v>
      </c>
      <c r="F7056">
        <v>1</v>
      </c>
      <c r="G7056">
        <v>50</v>
      </c>
      <c r="H7056" s="1">
        <v>331</v>
      </c>
      <c r="I7056" s="87"/>
      <c r="K7056" s="86" t="s">
        <v>17485</v>
      </c>
      <c r="L7056" s="86" t="s">
        <v>17486</v>
      </c>
      <c r="N7056">
        <f>IFERROR(VLOOKUP(A7056,bip!$A:$C,2,0),"")</f>
      </c>
      <c r="O7056">
        <f>IFERROR(VLOOKUP(A7056,bip!$A:$Z,3,0),"")</f>
      </c>
    </row>
    <row r="7057" spans="1:15" ht="13.2">
      <c r="A7057" t="s">
        <v>5899</v>
      </c>
      <c r="B7057" t="s">
        <v>5899</v>
      </c>
      <c r="C7057" t="s">
        <v>15155</v>
      </c>
      <c r="D7057" t="s">
        <v>29355</v>
      </c>
      <c r="E7057" t="s">
        <v>29356</v>
      </c>
      <c r="F7057">
        <v>1</v>
      </c>
      <c r="G7057">
        <v>50</v>
      </c>
      <c r="H7057" s="1">
        <v>311</v>
      </c>
      <c r="I7057" s="87"/>
      <c r="K7057" s="86" t="s">
        <v>17485</v>
      </c>
      <c r="L7057" s="86" t="s">
        <v>17486</v>
      </c>
      <c r="N7057">
        <f>IFERROR(VLOOKUP(A7057,bip!$A:$C,2,0),"")</f>
      </c>
      <c r="O7057">
        <f>IFERROR(VLOOKUP(A7057,bip!$A:$Z,3,0),"")</f>
      </c>
    </row>
    <row r="7058" spans="1:15" ht="13.2">
      <c r="A7058" t="s">
        <v>5900</v>
      </c>
      <c r="B7058" t="s">
        <v>5900</v>
      </c>
      <c r="C7058" t="s">
        <v>15155</v>
      </c>
      <c r="D7058" t="s">
        <v>23034</v>
      </c>
      <c r="E7058" t="s">
        <v>26078</v>
      </c>
      <c r="F7058">
        <v>10</v>
      </c>
      <c r="G7058">
        <v>240</v>
      </c>
      <c r="H7058" s="1">
        <v>74</v>
      </c>
      <c r="I7058" s="87"/>
      <c r="K7058" s="86" t="s">
        <v>17485</v>
      </c>
      <c r="L7058" s="86" t="s">
        <v>17486</v>
      </c>
      <c r="N7058">
        <f>IFERROR(VLOOKUP(A7058,bip!$A:$C,2,0),"")</f>
      </c>
      <c r="O7058">
        <f>IFERROR(VLOOKUP(A7058,bip!$A:$Z,3,0),"")</f>
      </c>
    </row>
    <row r="7059" spans="1:15" ht="13.2">
      <c r="A7059" t="s">
        <v>5903</v>
      </c>
      <c r="B7059" t="s">
        <v>5903</v>
      </c>
      <c r="C7059" t="s">
        <v>15155</v>
      </c>
      <c r="D7059" t="s">
        <v>23037</v>
      </c>
      <c r="E7059" t="s">
        <v>26081</v>
      </c>
      <c r="F7059">
        <v>10</v>
      </c>
      <c r="G7059">
        <v>240</v>
      </c>
      <c r="H7059" s="1">
        <v>76</v>
      </c>
      <c r="I7059" s="87"/>
      <c r="K7059" s="86" t="s">
        <v>17485</v>
      </c>
      <c r="L7059" s="86" t="s">
        <v>17486</v>
      </c>
      <c r="N7059">
        <f>IFERROR(VLOOKUP(A7059,bip!$A:$C,2,0),"")</f>
      </c>
      <c r="O7059">
        <f>IFERROR(VLOOKUP(A7059,bip!$A:$Z,3,0),"")</f>
      </c>
    </row>
    <row r="7060" spans="1:15" ht="13.2">
      <c r="A7060" t="s">
        <v>5915</v>
      </c>
      <c r="B7060" t="s">
        <v>5915</v>
      </c>
      <c r="C7060" t="s">
        <v>15155</v>
      </c>
      <c r="D7060" t="s">
        <v>16375</v>
      </c>
      <c r="E7060" t="s">
        <v>29357</v>
      </c>
      <c r="F7060">
        <v>10</v>
      </c>
      <c r="G7060">
        <v>240</v>
      </c>
      <c r="H7060" s="1">
        <v>77</v>
      </c>
      <c r="I7060" s="87"/>
      <c r="K7060" s="86" t="s">
        <v>17485</v>
      </c>
      <c r="L7060" s="86" t="s">
        <v>17486</v>
      </c>
      <c r="N7060">
        <f>IFERROR(VLOOKUP(A7060,bip!$A:$C,2,0),"")</f>
      </c>
      <c r="O7060">
        <f>IFERROR(VLOOKUP(A7060,bip!$A:$Z,3,0),"")</f>
      </c>
    </row>
    <row r="7061" spans="1:15" ht="13.2">
      <c r="A7061" t="s">
        <v>5904</v>
      </c>
      <c r="B7061" t="s">
        <v>5904</v>
      </c>
      <c r="C7061" t="s">
        <v>15155</v>
      </c>
      <c r="D7061" t="s">
        <v>23038</v>
      </c>
      <c r="E7061" t="s">
        <v>26082</v>
      </c>
      <c r="F7061">
        <v>10</v>
      </c>
      <c r="G7061">
        <v>320</v>
      </c>
      <c r="H7061" s="1">
        <v>61</v>
      </c>
      <c r="I7061" s="87"/>
      <c r="K7061" s="86" t="s">
        <v>17485</v>
      </c>
      <c r="L7061" s="86" t="s">
        <v>17486</v>
      </c>
      <c r="N7061">
        <f>IFERROR(VLOOKUP(A7061,bip!$A:$C,2,0),"")</f>
      </c>
      <c r="O7061">
        <f>IFERROR(VLOOKUP(A7061,bip!$A:$Z,3,0),"")</f>
      </c>
    </row>
    <row r="7062" spans="1:15" ht="13.2">
      <c r="A7062" t="s">
        <v>5901</v>
      </c>
      <c r="B7062" t="s">
        <v>5901</v>
      </c>
      <c r="C7062" t="s">
        <v>15155</v>
      </c>
      <c r="D7062" t="s">
        <v>23035</v>
      </c>
      <c r="E7062" t="s">
        <v>26079</v>
      </c>
      <c r="F7062">
        <v>10</v>
      </c>
      <c r="G7062">
        <v>140</v>
      </c>
      <c r="H7062" s="1">
        <v>80</v>
      </c>
      <c r="I7062" s="87"/>
      <c r="K7062" s="86" t="s">
        <v>17485</v>
      </c>
      <c r="L7062" s="86" t="s">
        <v>17486</v>
      </c>
      <c r="N7062">
        <f>IFERROR(VLOOKUP(A7062,bip!$A:$C,2,0),"")</f>
      </c>
      <c r="O7062">
        <f>IFERROR(VLOOKUP(A7062,bip!$A:$Z,3,0),"")</f>
      </c>
    </row>
    <row r="7063" spans="1:15" ht="13.2">
      <c r="A7063" t="s">
        <v>5905</v>
      </c>
      <c r="B7063" t="s">
        <v>5905</v>
      </c>
      <c r="C7063" t="s">
        <v>15155</v>
      </c>
      <c r="D7063" t="s">
        <v>23039</v>
      </c>
      <c r="E7063" t="s">
        <v>26083</v>
      </c>
      <c r="F7063">
        <v>10</v>
      </c>
      <c r="G7063">
        <v>320</v>
      </c>
      <c r="H7063" s="1">
        <v>55</v>
      </c>
      <c r="I7063" s="87"/>
      <c r="K7063" s="86" t="s">
        <v>17485</v>
      </c>
      <c r="L7063" s="86" t="s">
        <v>17486</v>
      </c>
      <c r="N7063">
        <f>IFERROR(VLOOKUP(A7063,bip!$A:$C,2,0),"")</f>
      </c>
      <c r="O7063">
        <f>IFERROR(VLOOKUP(A7063,bip!$A:$Z,3,0),"")</f>
      </c>
    </row>
    <row r="7064" spans="1:15" ht="13.2">
      <c r="A7064" t="s">
        <v>5913</v>
      </c>
      <c r="B7064" t="s">
        <v>5913</v>
      </c>
      <c r="C7064" t="s">
        <v>15155</v>
      </c>
      <c r="D7064" t="s">
        <v>16373</v>
      </c>
      <c r="E7064" t="s">
        <v>29358</v>
      </c>
      <c r="F7064">
        <v>10</v>
      </c>
      <c r="G7064">
        <v>140</v>
      </c>
      <c r="H7064" s="1">
        <v>80</v>
      </c>
      <c r="I7064" s="87"/>
      <c r="K7064" s="86" t="s">
        <v>17485</v>
      </c>
      <c r="L7064" s="86" t="s">
        <v>17486</v>
      </c>
      <c r="N7064">
        <f>IFERROR(VLOOKUP(A7064,bip!$A:$C,2,0),"")</f>
      </c>
      <c r="O7064">
        <f>IFERROR(VLOOKUP(A7064,bip!$A:$Z,3,0),"")</f>
      </c>
    </row>
    <row r="7065" spans="1:15" ht="13.2">
      <c r="A7065" t="s">
        <v>5916</v>
      </c>
      <c r="B7065" t="s">
        <v>5916</v>
      </c>
      <c r="C7065" t="s">
        <v>15155</v>
      </c>
      <c r="D7065" t="s">
        <v>16376</v>
      </c>
      <c r="E7065" t="s">
        <v>29359</v>
      </c>
      <c r="F7065">
        <v>10</v>
      </c>
      <c r="G7065">
        <v>140</v>
      </c>
      <c r="H7065" s="1">
        <v>80</v>
      </c>
      <c r="I7065" s="87"/>
      <c r="K7065" s="86" t="s">
        <v>17485</v>
      </c>
      <c r="L7065" s="86" t="s">
        <v>17486</v>
      </c>
      <c r="N7065">
        <f>IFERROR(VLOOKUP(A7065,bip!$A:$C,2,0),"")</f>
      </c>
      <c r="O7065">
        <f>IFERROR(VLOOKUP(A7065,bip!$A:$Z,3,0),"")</f>
      </c>
    </row>
    <row r="7066" spans="1:15" ht="13.2">
      <c r="A7066" t="s">
        <v>5902</v>
      </c>
      <c r="B7066" t="s">
        <v>5902</v>
      </c>
      <c r="C7066" t="s">
        <v>15155</v>
      </c>
      <c r="D7066" t="s">
        <v>23036</v>
      </c>
      <c r="E7066" t="s">
        <v>26080</v>
      </c>
      <c r="F7066">
        <v>10</v>
      </c>
      <c r="G7066">
        <v>320</v>
      </c>
      <c r="H7066" s="1">
        <v>52</v>
      </c>
      <c r="I7066" s="87"/>
      <c r="K7066" s="86" t="s">
        <v>17485</v>
      </c>
      <c r="L7066" s="86" t="s">
        <v>17486</v>
      </c>
      <c r="N7066">
        <f>IFERROR(VLOOKUP(A7066,bip!$A:$C,2,0),"")</f>
      </c>
      <c r="O7066">
        <f>IFERROR(VLOOKUP(A7066,bip!$A:$Z,3,0),"")</f>
      </c>
    </row>
    <row r="7067" spans="1:15" ht="13.2">
      <c r="A7067" t="s">
        <v>5906</v>
      </c>
      <c r="B7067" t="s">
        <v>5906</v>
      </c>
      <c r="C7067" t="s">
        <v>15155</v>
      </c>
      <c r="D7067" t="s">
        <v>23040</v>
      </c>
      <c r="E7067" t="s">
        <v>26084</v>
      </c>
      <c r="F7067">
        <v>10</v>
      </c>
      <c r="G7067">
        <v>250</v>
      </c>
      <c r="H7067" s="1">
        <v>41</v>
      </c>
      <c r="I7067" s="87"/>
      <c r="K7067" s="86" t="s">
        <v>17485</v>
      </c>
      <c r="L7067" s="86" t="s">
        <v>17486</v>
      </c>
      <c r="N7067">
        <f>IFERROR(VLOOKUP(A7067,bip!$A:$C,2,0),"")</f>
      </c>
      <c r="O7067">
        <f>IFERROR(VLOOKUP(A7067,bip!$A:$Z,3,0),"")</f>
      </c>
    </row>
    <row r="7068" spans="1:15" ht="13.2">
      <c r="A7068" t="s">
        <v>5909</v>
      </c>
      <c r="B7068" t="s">
        <v>5909</v>
      </c>
      <c r="C7068" t="s">
        <v>15155</v>
      </c>
      <c r="D7068" t="s">
        <v>23043</v>
      </c>
      <c r="E7068" t="s">
        <v>26087</v>
      </c>
      <c r="F7068">
        <v>10</v>
      </c>
      <c r="G7068">
        <v>250</v>
      </c>
      <c r="H7068" s="1">
        <v>50</v>
      </c>
      <c r="I7068" s="87"/>
      <c r="K7068" s="86" t="s">
        <v>17485</v>
      </c>
      <c r="L7068" s="86" t="s">
        <v>17486</v>
      </c>
      <c r="N7068">
        <f>IFERROR(VLOOKUP(A7068,bip!$A:$C,2,0),"")</f>
      </c>
      <c r="O7068">
        <f>IFERROR(VLOOKUP(A7068,bip!$A:$Z,3,0),"")</f>
      </c>
    </row>
    <row r="7069" spans="1:15" ht="13.2">
      <c r="A7069" t="s">
        <v>5907</v>
      </c>
      <c r="B7069" t="s">
        <v>5907</v>
      </c>
      <c r="C7069" t="s">
        <v>15155</v>
      </c>
      <c r="D7069" t="s">
        <v>23041</v>
      </c>
      <c r="E7069" t="s">
        <v>26085</v>
      </c>
      <c r="F7069">
        <v>10</v>
      </c>
      <c r="G7069">
        <v>250</v>
      </c>
      <c r="H7069" s="1">
        <v>45</v>
      </c>
      <c r="I7069" s="87"/>
      <c r="K7069" s="86" t="s">
        <v>17485</v>
      </c>
      <c r="L7069" s="86" t="s">
        <v>17486</v>
      </c>
      <c r="N7069">
        <f>IFERROR(VLOOKUP(A7069,bip!$A:$C,2,0),"")</f>
      </c>
      <c r="O7069">
        <f>IFERROR(VLOOKUP(A7069,bip!$A:$Z,3,0),"")</f>
      </c>
    </row>
    <row r="7070" spans="1:15" ht="13.2">
      <c r="A7070" t="s">
        <v>5908</v>
      </c>
      <c r="B7070" t="s">
        <v>5908</v>
      </c>
      <c r="C7070" t="s">
        <v>15155</v>
      </c>
      <c r="D7070" t="s">
        <v>23042</v>
      </c>
      <c r="E7070" t="s">
        <v>26086</v>
      </c>
      <c r="F7070">
        <v>10</v>
      </c>
      <c r="G7070">
        <v>250</v>
      </c>
      <c r="H7070" s="1">
        <v>55</v>
      </c>
      <c r="I7070" s="87"/>
      <c r="K7070" s="86" t="s">
        <v>17485</v>
      </c>
      <c r="L7070" s="86" t="s">
        <v>17486</v>
      </c>
      <c r="N7070">
        <f>IFERROR(VLOOKUP(A7070,bip!$A:$C,2,0),"")</f>
      </c>
      <c r="O7070">
        <f>IFERROR(VLOOKUP(A7070,bip!$A:$Z,3,0),"")</f>
      </c>
    </row>
    <row r="7071" spans="1:15" ht="13.2">
      <c r="A7071" t="s">
        <v>5910</v>
      </c>
      <c r="B7071" t="s">
        <v>5910</v>
      </c>
      <c r="C7071" t="s">
        <v>15155</v>
      </c>
      <c r="D7071" t="s">
        <v>23044</v>
      </c>
      <c r="E7071" t="s">
        <v>26088</v>
      </c>
      <c r="F7071">
        <v>10</v>
      </c>
      <c r="G7071">
        <v>300</v>
      </c>
      <c r="H7071" s="1">
        <v>55</v>
      </c>
      <c r="I7071" s="87"/>
      <c r="K7071" s="86" t="s">
        <v>17485</v>
      </c>
      <c r="L7071" s="86" t="s">
        <v>17486</v>
      </c>
      <c r="N7071">
        <f>IFERROR(VLOOKUP(A7071,bip!$A:$C,2,0),"")</f>
      </c>
      <c r="O7071">
        <f>IFERROR(VLOOKUP(A7071,bip!$A:$Z,3,0),"")</f>
      </c>
    </row>
    <row r="7072" spans="1:15" ht="13.2">
      <c r="A7072" t="s">
        <v>5911</v>
      </c>
      <c r="B7072" t="s">
        <v>5911</v>
      </c>
      <c r="C7072" t="s">
        <v>15155</v>
      </c>
      <c r="D7072" t="s">
        <v>23045</v>
      </c>
      <c r="E7072" t="s">
        <v>26089</v>
      </c>
      <c r="F7072">
        <v>10</v>
      </c>
      <c r="G7072">
        <v>300</v>
      </c>
      <c r="H7072" s="1">
        <v>52</v>
      </c>
      <c r="I7072" s="87"/>
      <c r="K7072" s="86" t="s">
        <v>17485</v>
      </c>
      <c r="L7072" s="86" t="s">
        <v>17486</v>
      </c>
      <c r="N7072">
        <f>IFERROR(VLOOKUP(A7072,bip!$A:$C,2,0),"")</f>
      </c>
      <c r="O7072">
        <f>IFERROR(VLOOKUP(A7072,bip!$A:$Z,3,0),"")</f>
      </c>
    </row>
    <row r="7073" spans="1:15" ht="13.2">
      <c r="A7073" t="s">
        <v>5912</v>
      </c>
      <c r="B7073" t="s">
        <v>5912</v>
      </c>
      <c r="C7073" t="s">
        <v>15155</v>
      </c>
      <c r="D7073" t="s">
        <v>23046</v>
      </c>
      <c r="E7073" t="s">
        <v>26090</v>
      </c>
      <c r="F7073">
        <v>10</v>
      </c>
      <c r="G7073">
        <v>160</v>
      </c>
      <c r="H7073" s="1">
        <v>74</v>
      </c>
      <c r="I7073" s="87"/>
      <c r="K7073" s="86" t="s">
        <v>17485</v>
      </c>
      <c r="L7073" s="86" t="s">
        <v>17486</v>
      </c>
      <c r="N7073">
        <f>IFERROR(VLOOKUP(A7073,bip!$A:$C,2,0),"")</f>
      </c>
      <c r="O7073">
        <f>IFERROR(VLOOKUP(A7073,bip!$A:$Z,3,0),"")</f>
      </c>
    </row>
    <row r="7074" spans="1:15" ht="13.2">
      <c r="A7074" t="s">
        <v>5917</v>
      </c>
      <c r="B7074" t="s">
        <v>5917</v>
      </c>
      <c r="C7074" t="s">
        <v>15155</v>
      </c>
      <c r="D7074" t="s">
        <v>16377</v>
      </c>
      <c r="E7074" t="s">
        <v>29360</v>
      </c>
      <c r="F7074">
        <v>10</v>
      </c>
      <c r="G7074">
        <v>160</v>
      </c>
      <c r="H7074" s="1">
        <v>80</v>
      </c>
      <c r="I7074" s="87"/>
      <c r="K7074" s="86" t="s">
        <v>17485</v>
      </c>
      <c r="L7074" s="86" t="s">
        <v>17486</v>
      </c>
      <c r="N7074">
        <f>IFERROR(VLOOKUP(A7074,bip!$A:$C,2,0),"")</f>
      </c>
      <c r="O7074">
        <f>IFERROR(VLOOKUP(A7074,bip!$A:$Z,3,0),"")</f>
      </c>
    </row>
    <row r="7075" spans="1:15" ht="13.2">
      <c r="A7075" t="s">
        <v>5914</v>
      </c>
      <c r="B7075" t="s">
        <v>5914</v>
      </c>
      <c r="C7075" t="s">
        <v>15155</v>
      </c>
      <c r="D7075" t="s">
        <v>16374</v>
      </c>
      <c r="E7075" t="s">
        <v>29361</v>
      </c>
      <c r="F7075">
        <v>10</v>
      </c>
      <c r="G7075">
        <v>160</v>
      </c>
      <c r="H7075" s="1">
        <v>79</v>
      </c>
      <c r="I7075" s="87"/>
      <c r="K7075" s="86" t="s">
        <v>17485</v>
      </c>
      <c r="L7075" s="86" t="s">
        <v>17486</v>
      </c>
      <c r="N7075">
        <f>IFERROR(VLOOKUP(A7075,bip!$A:$C,2,0),"")</f>
      </c>
      <c r="O7075">
        <f>IFERROR(VLOOKUP(A7075,bip!$A:$Z,3,0),"")</f>
      </c>
    </row>
    <row r="7076" spans="1:15" ht="13.2">
      <c r="A7076" t="s">
        <v>6010</v>
      </c>
      <c r="B7076" t="s">
        <v>6010</v>
      </c>
      <c r="C7076" t="s">
        <v>15155</v>
      </c>
      <c r="D7076" t="s">
        <v>39652</v>
      </c>
      <c r="E7076" t="s">
        <v>25749</v>
      </c>
      <c r="F7076">
        <v>1</v>
      </c>
      <c r="G7076">
        <v>36</v>
      </c>
      <c r="H7076" s="1">
        <v>286</v>
      </c>
      <c r="I7076" s="87"/>
      <c r="K7076" s="86" t="s">
        <v>17485</v>
      </c>
      <c r="L7076" s="86" t="s">
        <v>17486</v>
      </c>
      <c r="N7076">
        <f>IFERROR(VLOOKUP(A7076,bip!$A:$C,2,0),"")</f>
      </c>
      <c r="O7076">
        <f>IFERROR(VLOOKUP(A7076,bip!$A:$Z,3,0),"")</f>
      </c>
    </row>
    <row r="7077" spans="1:15" ht="13.2">
      <c r="A7077" t="s">
        <v>6007</v>
      </c>
      <c r="B7077" t="s">
        <v>6007</v>
      </c>
      <c r="C7077" t="s">
        <v>15155</v>
      </c>
      <c r="D7077" t="s">
        <v>39653</v>
      </c>
      <c r="E7077" t="s">
        <v>25747</v>
      </c>
      <c r="F7077">
        <v>1</v>
      </c>
      <c r="G7077">
        <v>24</v>
      </c>
      <c r="H7077" s="1">
        <v>538</v>
      </c>
      <c r="I7077" s="87"/>
      <c r="K7077" s="86" t="s">
        <v>17485</v>
      </c>
      <c r="L7077" s="86" t="s">
        <v>17486</v>
      </c>
      <c r="N7077">
        <f>IFERROR(VLOOKUP(A7077,bip!$A:$C,2,0),"")</f>
      </c>
      <c r="O7077">
        <f>IFERROR(VLOOKUP(A7077,bip!$A:$Z,3,0),"")</f>
      </c>
    </row>
    <row r="7078" spans="1:15" ht="13.2">
      <c r="A7078" t="s">
        <v>6008</v>
      </c>
      <c r="B7078" t="s">
        <v>6008</v>
      </c>
      <c r="C7078" t="s">
        <v>15155</v>
      </c>
      <c r="D7078" t="s">
        <v>39654</v>
      </c>
      <c r="E7078" t="s">
        <v>25746</v>
      </c>
      <c r="F7078">
        <v>1</v>
      </c>
      <c r="G7078">
        <v>36</v>
      </c>
      <c r="H7078" s="1">
        <v>336</v>
      </c>
      <c r="I7078" s="87"/>
      <c r="K7078" s="86" t="s">
        <v>17485</v>
      </c>
      <c r="L7078" s="86" t="s">
        <v>17486</v>
      </c>
      <c r="N7078">
        <f>IFERROR(VLOOKUP(A7078,bip!$A:$C,2,0),"")</f>
      </c>
      <c r="O7078">
        <f>IFERROR(VLOOKUP(A7078,bip!$A:$Z,3,0),"")</f>
      </c>
    </row>
    <row r="7079" spans="1:15" ht="13.2">
      <c r="A7079" t="s">
        <v>6009</v>
      </c>
      <c r="B7079" t="s">
        <v>6009</v>
      </c>
      <c r="C7079" t="s">
        <v>15155</v>
      </c>
      <c r="D7079" t="s">
        <v>39655</v>
      </c>
      <c r="E7079" t="s">
        <v>25748</v>
      </c>
      <c r="F7079">
        <v>1</v>
      </c>
      <c r="G7079">
        <v>24</v>
      </c>
      <c r="H7079" s="1">
        <v>406</v>
      </c>
      <c r="I7079" s="87"/>
      <c r="K7079" s="86" t="s">
        <v>17485</v>
      </c>
      <c r="L7079" s="86" t="s">
        <v>17486</v>
      </c>
      <c r="N7079">
        <f>IFERROR(VLOOKUP(A7079,bip!$A:$C,2,0),"")</f>
      </c>
      <c r="O7079">
        <f>IFERROR(VLOOKUP(A7079,bip!$A:$Z,3,0),"")</f>
      </c>
    </row>
    <row r="7080" spans="1:15" ht="13.2">
      <c r="A7080" t="s">
        <v>6011</v>
      </c>
      <c r="B7080" t="s">
        <v>6011</v>
      </c>
      <c r="C7080" t="s">
        <v>15155</v>
      </c>
      <c r="D7080" t="s">
        <v>39656</v>
      </c>
      <c r="E7080" t="s">
        <v>39657</v>
      </c>
      <c r="F7080">
        <v>10</v>
      </c>
      <c r="G7080">
        <v>500</v>
      </c>
      <c r="H7080" s="1">
        <v>44</v>
      </c>
      <c r="I7080" s="87"/>
      <c r="K7080" s="86" t="s">
        <v>17485</v>
      </c>
      <c r="L7080" s="86" t="s">
        <v>17486</v>
      </c>
      <c r="N7080">
        <f>IFERROR(VLOOKUP(A7080,bip!$A:$C,2,0),"")</f>
      </c>
      <c r="O7080">
        <f>IFERROR(VLOOKUP(A7080,bip!$A:$Z,3,0),"")</f>
      </c>
    </row>
    <row r="7081" spans="1:15" ht="13.2">
      <c r="A7081" t="s">
        <v>6012</v>
      </c>
      <c r="B7081" t="s">
        <v>6012</v>
      </c>
      <c r="C7081" t="s">
        <v>15155</v>
      </c>
      <c r="D7081" t="s">
        <v>39658</v>
      </c>
      <c r="E7081" t="s">
        <v>39659</v>
      </c>
      <c r="F7081">
        <v>10</v>
      </c>
      <c r="G7081">
        <v>500</v>
      </c>
      <c r="H7081" s="1">
        <v>44</v>
      </c>
      <c r="I7081" s="87"/>
      <c r="K7081" s="86" t="s">
        <v>17485</v>
      </c>
      <c r="L7081" s="86" t="s">
        <v>17486</v>
      </c>
      <c r="N7081">
        <f>IFERROR(VLOOKUP(A7081,bip!$A:$C,2,0),"")</f>
      </c>
      <c r="O7081">
        <f>IFERROR(VLOOKUP(A7081,bip!$A:$Z,3,0),"")</f>
      </c>
    </row>
    <row r="7082" spans="1:15" ht="13.2">
      <c r="A7082" t="s">
        <v>30616</v>
      </c>
      <c r="B7082" t="s">
        <v>30616</v>
      </c>
      <c r="C7082" t="s">
        <v>15155</v>
      </c>
      <c r="D7082" t="s">
        <v>39660</v>
      </c>
      <c r="E7082" t="s">
        <v>39661</v>
      </c>
      <c r="F7082">
        <v>1</v>
      </c>
      <c r="G7082">
        <v>72</v>
      </c>
      <c r="H7082" s="1">
        <v>201</v>
      </c>
      <c r="I7082" s="87"/>
      <c r="K7082" s="86" t="s">
        <v>17485</v>
      </c>
      <c r="L7082" s="86" t="s">
        <v>17486</v>
      </c>
      <c r="N7082">
        <f>IFERROR(VLOOKUP(A7082,bip!$A:$C,2,0),"")</f>
      </c>
      <c r="O7082">
        <f>IFERROR(VLOOKUP(A7082,bip!$A:$Z,3,0),"")</f>
      </c>
    </row>
    <row r="7083" spans="1:15" ht="13.2">
      <c r="A7083" t="s">
        <v>6013</v>
      </c>
      <c r="B7083" t="s">
        <v>6013</v>
      </c>
      <c r="C7083" t="s">
        <v>15155</v>
      </c>
      <c r="D7083" t="s">
        <v>44608</v>
      </c>
      <c r="E7083" t="s">
        <v>44609</v>
      </c>
      <c r="F7083">
        <v>1</v>
      </c>
      <c r="G7083">
        <v>24</v>
      </c>
      <c r="H7083" s="1">
        <v>289</v>
      </c>
      <c r="I7083" s="87"/>
      <c r="K7083" s="86" t="s">
        <v>17485</v>
      </c>
      <c r="L7083" s="86" t="s">
        <v>17486</v>
      </c>
      <c r="N7083">
        <f>IFERROR(VLOOKUP(A7083,bip!$A:$C,2,0),"")</f>
      </c>
      <c r="O7083">
        <f>IFERROR(VLOOKUP(A7083,bip!$A:$Z,3,0),"")</f>
      </c>
    </row>
    <row r="7084" spans="1:15" ht="13.2">
      <c r="A7084" t="s">
        <v>6014</v>
      </c>
      <c r="B7084" t="s">
        <v>6014</v>
      </c>
      <c r="C7084" t="s">
        <v>15155</v>
      </c>
      <c r="D7084" t="s">
        <v>44610</v>
      </c>
      <c r="E7084" t="s">
        <v>44611</v>
      </c>
      <c r="F7084">
        <v>1</v>
      </c>
      <c r="G7084">
        <v>24</v>
      </c>
      <c r="H7084" s="1">
        <v>308</v>
      </c>
      <c r="I7084" s="87"/>
      <c r="K7084" s="86" t="s">
        <v>17485</v>
      </c>
      <c r="L7084" s="86" t="s">
        <v>17486</v>
      </c>
      <c r="N7084">
        <f>IFERROR(VLOOKUP(A7084,bip!$A:$C,2,0),"")</f>
      </c>
      <c r="O7084">
        <f>IFERROR(VLOOKUP(A7084,bip!$A:$Z,3,0),"")</f>
      </c>
    </row>
    <row r="7085" spans="1:15" ht="13.2">
      <c r="A7085" t="s">
        <v>6015</v>
      </c>
      <c r="B7085" t="s">
        <v>6015</v>
      </c>
      <c r="C7085" t="s">
        <v>15155</v>
      </c>
      <c r="D7085" t="s">
        <v>44612</v>
      </c>
      <c r="E7085" t="s">
        <v>44613</v>
      </c>
      <c r="F7085">
        <v>1</v>
      </c>
      <c r="G7085">
        <v>24</v>
      </c>
      <c r="H7085" s="1">
        <v>317</v>
      </c>
      <c r="I7085" s="87"/>
      <c r="K7085" s="86" t="s">
        <v>17485</v>
      </c>
      <c r="L7085" s="86" t="s">
        <v>17486</v>
      </c>
      <c r="N7085">
        <f>IFERROR(VLOOKUP(A7085,bip!$A:$C,2,0),"")</f>
      </c>
      <c r="O7085">
        <f>IFERROR(VLOOKUP(A7085,bip!$A:$Z,3,0),"")</f>
      </c>
    </row>
    <row r="7086" spans="1:15" ht="13.2">
      <c r="A7086" t="s">
        <v>6016</v>
      </c>
      <c r="B7086" t="s">
        <v>6016</v>
      </c>
      <c r="C7086" t="s">
        <v>15155</v>
      </c>
      <c r="D7086" t="s">
        <v>44614</v>
      </c>
      <c r="E7086" t="s">
        <v>44615</v>
      </c>
      <c r="F7086">
        <v>1</v>
      </c>
      <c r="G7086">
        <v>24</v>
      </c>
      <c r="H7086" s="1">
        <v>331</v>
      </c>
      <c r="I7086" s="87"/>
      <c r="K7086" s="86" t="s">
        <v>17485</v>
      </c>
      <c r="L7086" s="86" t="s">
        <v>17486</v>
      </c>
      <c r="N7086">
        <f>IFERROR(VLOOKUP(A7086,bip!$A:$C,2,0),"")</f>
      </c>
      <c r="O7086">
        <f>IFERROR(VLOOKUP(A7086,bip!$A:$Z,3,0),"")</f>
      </c>
    </row>
    <row r="7087" spans="1:15" ht="13.2">
      <c r="A7087" t="s">
        <v>6017</v>
      </c>
      <c r="B7087" t="s">
        <v>6017</v>
      </c>
      <c r="C7087" t="s">
        <v>15155</v>
      </c>
      <c r="D7087" t="s">
        <v>44616</v>
      </c>
      <c r="E7087" t="s">
        <v>44617</v>
      </c>
      <c r="F7087">
        <v>1</v>
      </c>
      <c r="G7087">
        <v>24</v>
      </c>
      <c r="H7087" s="1">
        <v>355</v>
      </c>
      <c r="I7087" s="87"/>
      <c r="K7087" s="86" t="s">
        <v>17485</v>
      </c>
      <c r="L7087" s="86" t="s">
        <v>17486</v>
      </c>
      <c r="N7087">
        <f>IFERROR(VLOOKUP(A7087,bip!$A:$C,2,0),"")</f>
      </c>
      <c r="O7087">
        <f>IFERROR(VLOOKUP(A7087,bip!$A:$Z,3,0),"")</f>
      </c>
    </row>
    <row r="7088" spans="1:15" ht="13.2">
      <c r="A7088" t="s">
        <v>14120</v>
      </c>
      <c r="B7088" t="s">
        <v>14120</v>
      </c>
      <c r="C7088" t="s">
        <v>15155</v>
      </c>
      <c r="D7088" t="s">
        <v>39666</v>
      </c>
      <c r="E7088" t="s">
        <v>21027</v>
      </c>
      <c r="F7088">
        <v>1</v>
      </c>
      <c r="G7088">
        <v>15</v>
      </c>
      <c r="H7088" s="1">
        <v>214</v>
      </c>
      <c r="I7088" s="87"/>
      <c r="K7088" s="86" t="s">
        <v>17485</v>
      </c>
      <c r="L7088" s="86" t="s">
        <v>17486</v>
      </c>
      <c r="N7088">
        <f>IFERROR(VLOOKUP(A7088,bip!$A:$C,2,0),"")</f>
      </c>
      <c r="O7088">
        <f>IFERROR(VLOOKUP(A7088,bip!$A:$Z,3,0),"")</f>
      </c>
    </row>
    <row r="7089" spans="1:15" ht="13.2">
      <c r="A7089" t="s">
        <v>14121</v>
      </c>
      <c r="B7089" t="s">
        <v>14121</v>
      </c>
      <c r="C7089" t="s">
        <v>15155</v>
      </c>
      <c r="D7089" t="s">
        <v>39667</v>
      </c>
      <c r="E7089" t="s">
        <v>21028</v>
      </c>
      <c r="F7089">
        <v>1</v>
      </c>
      <c r="G7089">
        <v>30</v>
      </c>
      <c r="H7089" s="1">
        <v>152</v>
      </c>
      <c r="I7089" s="87"/>
      <c r="K7089" s="86" t="s">
        <v>17485</v>
      </c>
      <c r="L7089" s="86" t="s">
        <v>17486</v>
      </c>
      <c r="N7089">
        <f>IFERROR(VLOOKUP(A7089,bip!$A:$C,2,0),"")</f>
      </c>
      <c r="O7089">
        <f>IFERROR(VLOOKUP(A7089,bip!$A:$Z,3,0),"")</f>
      </c>
    </row>
    <row r="7090" spans="1:15" ht="13.2">
      <c r="A7090" t="s">
        <v>4977</v>
      </c>
      <c r="B7090" t="s">
        <v>4977</v>
      </c>
      <c r="C7090" t="s">
        <v>15155</v>
      </c>
      <c r="D7090" t="s">
        <v>39662</v>
      </c>
      <c r="E7090" t="s">
        <v>39663</v>
      </c>
      <c r="F7090">
        <v>1</v>
      </c>
      <c r="G7090">
        <v>1</v>
      </c>
      <c r="H7090" s="1">
        <v>5525</v>
      </c>
      <c r="I7090" s="87"/>
      <c r="K7090" s="86" t="s">
        <v>17485</v>
      </c>
      <c r="L7090" s="86" t="s">
        <v>17486</v>
      </c>
      <c r="N7090">
        <f>IFERROR(VLOOKUP(A7090,bip!$A:$C,2,0),"")</f>
      </c>
      <c r="O7090">
        <f>IFERROR(VLOOKUP(A7090,bip!$A:$Z,3,0),"")</f>
      </c>
    </row>
    <row r="7091" spans="1:15" ht="13.2">
      <c r="A7091" t="s">
        <v>4978</v>
      </c>
      <c r="B7091" t="s">
        <v>4978</v>
      </c>
      <c r="C7091" t="s">
        <v>15155</v>
      </c>
      <c r="D7091" t="s">
        <v>39664</v>
      </c>
      <c r="E7091" t="s">
        <v>39665</v>
      </c>
      <c r="F7091">
        <v>1</v>
      </c>
      <c r="G7091">
        <v>1</v>
      </c>
      <c r="H7091" s="1">
        <v>6075</v>
      </c>
      <c r="I7091" s="87"/>
      <c r="K7091" s="86" t="s">
        <v>17485</v>
      </c>
      <c r="L7091" s="86" t="s">
        <v>17486</v>
      </c>
      <c r="N7091">
        <f>IFERROR(VLOOKUP(A7091,bip!$A:$C,2,0),"")</f>
      </c>
      <c r="O7091">
        <f>IFERROR(VLOOKUP(A7091,bip!$A:$Z,3,0),"")</f>
      </c>
    </row>
    <row r="7092" spans="1:15" ht="13.2">
      <c r="A7092" t="s">
        <v>39092</v>
      </c>
      <c r="B7092" t="s">
        <v>39092</v>
      </c>
      <c r="C7092" t="s">
        <v>15155</v>
      </c>
      <c r="D7092" t="s">
        <v>39093</v>
      </c>
      <c r="E7092" t="s">
        <v>39094</v>
      </c>
      <c r="F7092">
        <v>1</v>
      </c>
      <c r="G7092">
        <v>120</v>
      </c>
      <c r="H7092" s="1">
        <v>30</v>
      </c>
      <c r="I7092" s="87">
        <v>0.10</v>
      </c>
      <c r="J7092" s="86" t="s">
        <v>17480</v>
      </c>
      <c r="K7092" s="86" t="s">
        <v>44487</v>
      </c>
      <c r="L7092" s="86" t="s">
        <v>17486</v>
      </c>
      <c r="M7092" s="86" t="s">
        <v>17487</v>
      </c>
      <c r="N7092">
        <f>IFERROR(VLOOKUP(A7092,bip!$A:$C,2,0),"")</f>
      </c>
      <c r="O7092">
        <f>IFERROR(VLOOKUP(A7092,bip!$A:$Z,3,0),"")</f>
      </c>
    </row>
    <row r="7093" spans="1:15" ht="13.2">
      <c r="A7093" t="s">
        <v>39095</v>
      </c>
      <c r="B7093" t="s">
        <v>39095</v>
      </c>
      <c r="C7093" t="s">
        <v>15155</v>
      </c>
      <c r="D7093" t="s">
        <v>39096</v>
      </c>
      <c r="E7093" t="s">
        <v>39097</v>
      </c>
      <c r="F7093">
        <v>1</v>
      </c>
      <c r="G7093">
        <v>120</v>
      </c>
      <c r="H7093" s="1">
        <v>33</v>
      </c>
      <c r="I7093" s="87">
        <v>0.10</v>
      </c>
      <c r="J7093" s="86" t="s">
        <v>17480</v>
      </c>
      <c r="K7093" s="86" t="s">
        <v>44487</v>
      </c>
      <c r="L7093" s="86" t="s">
        <v>17486</v>
      </c>
      <c r="M7093" s="86" t="s">
        <v>17487</v>
      </c>
      <c r="N7093">
        <f>IFERROR(VLOOKUP(A7093,bip!$A:$C,2,0),"")</f>
      </c>
      <c r="O7093">
        <f>IFERROR(VLOOKUP(A7093,bip!$A:$Z,3,0),"")</f>
      </c>
    </row>
    <row r="7094" spans="1:15" ht="13.2">
      <c r="A7094" t="s">
        <v>39098</v>
      </c>
      <c r="B7094" t="s">
        <v>39098</v>
      </c>
      <c r="C7094" t="s">
        <v>15155</v>
      </c>
      <c r="D7094" t="s">
        <v>39099</v>
      </c>
      <c r="E7094" t="s">
        <v>39100</v>
      </c>
      <c r="F7094">
        <v>1</v>
      </c>
      <c r="G7094">
        <v>20</v>
      </c>
      <c r="H7094" s="1">
        <v>132</v>
      </c>
      <c r="I7094" s="87">
        <v>0.10</v>
      </c>
      <c r="J7094" s="86" t="s">
        <v>17480</v>
      </c>
      <c r="K7094" s="86" t="s">
        <v>44487</v>
      </c>
      <c r="L7094" s="86" t="s">
        <v>17486</v>
      </c>
      <c r="M7094" s="86" t="s">
        <v>17487</v>
      </c>
      <c r="N7094">
        <f>IFERROR(VLOOKUP(A7094,bip!$A:$C,2,0),"")</f>
      </c>
      <c r="O7094">
        <f>IFERROR(VLOOKUP(A7094,bip!$A:$Z,3,0),"")</f>
      </c>
    </row>
    <row r="7095" spans="1:15" ht="13.2">
      <c r="A7095" t="s">
        <v>39101</v>
      </c>
      <c r="B7095" t="s">
        <v>39101</v>
      </c>
      <c r="C7095" t="s">
        <v>15155</v>
      </c>
      <c r="D7095" t="s">
        <v>39102</v>
      </c>
      <c r="E7095" t="s">
        <v>39103</v>
      </c>
      <c r="F7095">
        <v>1</v>
      </c>
      <c r="G7095">
        <v>80</v>
      </c>
      <c r="H7095" s="1">
        <v>39</v>
      </c>
      <c r="I7095" s="87"/>
      <c r="K7095" s="86" t="s">
        <v>17485</v>
      </c>
      <c r="L7095" s="86" t="s">
        <v>17486</v>
      </c>
      <c r="M7095" s="86" t="s">
        <v>17487</v>
      </c>
      <c r="N7095">
        <f>IFERROR(VLOOKUP(A7095,bip!$A:$C,2,0),"")</f>
      </c>
      <c r="O7095">
        <f>IFERROR(VLOOKUP(A7095,bip!$A:$Z,3,0),"")</f>
      </c>
    </row>
    <row r="7096" spans="1:15" ht="13.2">
      <c r="A7096" t="s">
        <v>39104</v>
      </c>
      <c r="B7096" t="s">
        <v>39104</v>
      </c>
      <c r="C7096" t="s">
        <v>15155</v>
      </c>
      <c r="D7096" t="s">
        <v>39105</v>
      </c>
      <c r="E7096" t="s">
        <v>39106</v>
      </c>
      <c r="F7096">
        <v>1</v>
      </c>
      <c r="G7096">
        <v>20</v>
      </c>
      <c r="H7096" s="1">
        <v>148</v>
      </c>
      <c r="I7096" s="87"/>
      <c r="K7096" s="86" t="s">
        <v>17485</v>
      </c>
      <c r="L7096" s="86" t="s">
        <v>17486</v>
      </c>
      <c r="M7096" s="86" t="s">
        <v>17487</v>
      </c>
      <c r="N7096">
        <f>IFERROR(VLOOKUP(A7096,bip!$A:$C,2,0),"")</f>
      </c>
      <c r="O7096">
        <f>IFERROR(VLOOKUP(A7096,bip!$A:$Z,3,0),"")</f>
      </c>
    </row>
    <row r="7097" spans="1:15" ht="13.2">
      <c r="A7097" t="s">
        <v>39107</v>
      </c>
      <c r="B7097" t="s">
        <v>39107</v>
      </c>
      <c r="C7097" t="s">
        <v>15155</v>
      </c>
      <c r="D7097" t="s">
        <v>39108</v>
      </c>
      <c r="E7097" t="s">
        <v>39109</v>
      </c>
      <c r="F7097">
        <v>1</v>
      </c>
      <c r="G7097">
        <v>80</v>
      </c>
      <c r="H7097" s="1">
        <v>36</v>
      </c>
      <c r="I7097" s="87"/>
      <c r="K7097" s="86" t="s">
        <v>17485</v>
      </c>
      <c r="L7097" s="86" t="s">
        <v>17486</v>
      </c>
      <c r="M7097" s="86" t="s">
        <v>17487</v>
      </c>
      <c r="N7097">
        <f>IFERROR(VLOOKUP(A7097,bip!$A:$C,2,0),"")</f>
      </c>
      <c r="O7097">
        <f>IFERROR(VLOOKUP(A7097,bip!$A:$Z,3,0),"")</f>
      </c>
    </row>
    <row r="7098" spans="1:15" ht="13.2">
      <c r="A7098" t="s">
        <v>39110</v>
      </c>
      <c r="B7098" t="s">
        <v>39110</v>
      </c>
      <c r="C7098" t="s">
        <v>15155</v>
      </c>
      <c r="D7098" t="s">
        <v>39111</v>
      </c>
      <c r="E7098" t="s">
        <v>39112</v>
      </c>
      <c r="F7098">
        <v>1</v>
      </c>
      <c r="G7098">
        <v>20</v>
      </c>
      <c r="H7098" s="1">
        <v>175</v>
      </c>
      <c r="I7098" s="87">
        <v>0.10</v>
      </c>
      <c r="J7098" s="86" t="s">
        <v>17480</v>
      </c>
      <c r="K7098" s="86" t="s">
        <v>44487</v>
      </c>
      <c r="L7098" s="86" t="s">
        <v>17486</v>
      </c>
      <c r="M7098" s="86" t="s">
        <v>17487</v>
      </c>
      <c r="N7098">
        <f>IFERROR(VLOOKUP(A7098,bip!$A:$C,2,0),"")</f>
      </c>
      <c r="O7098">
        <f>IFERROR(VLOOKUP(A7098,bip!$A:$Z,3,0),"")</f>
      </c>
    </row>
    <row r="7099" spans="1:15" ht="13.2">
      <c r="A7099" t="s">
        <v>4979</v>
      </c>
      <c r="B7099" t="s">
        <v>4979</v>
      </c>
      <c r="C7099" t="s">
        <v>15155</v>
      </c>
      <c r="D7099" t="s">
        <v>16326</v>
      </c>
      <c r="E7099" t="s">
        <v>32657</v>
      </c>
      <c r="F7099">
        <v>1</v>
      </c>
      <c r="G7099">
        <v>2</v>
      </c>
      <c r="H7099" s="1">
        <v>5668</v>
      </c>
      <c r="I7099" s="87"/>
      <c r="K7099" s="86" t="s">
        <v>17485</v>
      </c>
      <c r="L7099" s="86" t="s">
        <v>18564</v>
      </c>
      <c r="N7099">
        <f>IFERROR(VLOOKUP(A7099,bip!$A:$C,2,0),"")</f>
      </c>
      <c r="O7099">
        <f>IFERROR(VLOOKUP(A7099,bip!$A:$Z,3,0),"")</f>
      </c>
    </row>
    <row r="7100" spans="1:15" ht="13.2">
      <c r="A7100" t="s">
        <v>4980</v>
      </c>
      <c r="B7100" t="s">
        <v>4980</v>
      </c>
      <c r="C7100" t="s">
        <v>15155</v>
      </c>
      <c r="D7100" t="s">
        <v>16327</v>
      </c>
      <c r="E7100" t="s">
        <v>32658</v>
      </c>
      <c r="F7100">
        <v>1</v>
      </c>
      <c r="G7100">
        <v>2</v>
      </c>
      <c r="H7100" s="1">
        <v>5966</v>
      </c>
      <c r="I7100" s="87"/>
      <c r="K7100" s="86" t="s">
        <v>17485</v>
      </c>
      <c r="L7100" s="86" t="s">
        <v>18564</v>
      </c>
      <c r="N7100">
        <f>IFERROR(VLOOKUP(A7100,bip!$A:$C,2,0),"")</f>
      </c>
      <c r="O7100">
        <f>IFERROR(VLOOKUP(A7100,bip!$A:$Z,3,0),"")</f>
        <v>0</v>
      </c>
    </row>
    <row r="7101" spans="1:15" ht="13.2">
      <c r="A7101" t="s">
        <v>13574</v>
      </c>
      <c r="B7101" t="s">
        <v>13574</v>
      </c>
      <c r="C7101" t="s">
        <v>15155</v>
      </c>
      <c r="D7101" t="s">
        <v>39668</v>
      </c>
      <c r="E7101" t="s">
        <v>39669</v>
      </c>
      <c r="F7101">
        <v>1</v>
      </c>
      <c r="G7101">
        <v>1</v>
      </c>
      <c r="H7101" s="1">
        <v>11453</v>
      </c>
      <c r="I7101" s="87"/>
      <c r="K7101" s="86" t="s">
        <v>17485</v>
      </c>
      <c r="L7101" s="86" t="s">
        <v>17486</v>
      </c>
      <c r="N7101">
        <f>IFERROR(VLOOKUP(A7101,bip!$A:$C,2,0),"")</f>
      </c>
      <c r="O7101">
        <f>IFERROR(VLOOKUP(A7101,bip!$A:$Z,3,0),"")</f>
      </c>
    </row>
    <row r="7102" spans="1:15" ht="13.2">
      <c r="A7102" t="s">
        <v>44027</v>
      </c>
      <c r="B7102" t="s">
        <v>44027</v>
      </c>
      <c r="C7102" t="s">
        <v>15155</v>
      </c>
      <c r="D7102" t="s">
        <v>44028</v>
      </c>
      <c r="E7102" t="s">
        <v>44029</v>
      </c>
      <c r="F7102">
        <v>1</v>
      </c>
      <c r="G7102">
        <v>1</v>
      </c>
      <c r="H7102" s="1">
        <v>5745</v>
      </c>
      <c r="I7102" s="87">
        <v>0.10</v>
      </c>
      <c r="J7102" s="86" t="s">
        <v>17480</v>
      </c>
      <c r="K7102" s="86" t="s">
        <v>44487</v>
      </c>
      <c r="L7102" s="86" t="s">
        <v>17486</v>
      </c>
      <c r="M7102" s="86" t="s">
        <v>17487</v>
      </c>
      <c r="N7102">
        <f>IFERROR(VLOOKUP(A7102,bip!$A:$C,2,0),"")</f>
      </c>
      <c r="O7102">
        <f>IFERROR(VLOOKUP(A7102,bip!$A:$Z,3,0),"")</f>
      </c>
    </row>
    <row r="7103" spans="1:15" ht="13.2">
      <c r="A7103" t="s">
        <v>34639</v>
      </c>
      <c r="B7103" t="s">
        <v>34639</v>
      </c>
      <c r="C7103" t="s">
        <v>15155</v>
      </c>
      <c r="D7103" t="s">
        <v>39018</v>
      </c>
      <c r="E7103" t="s">
        <v>35601</v>
      </c>
      <c r="F7103">
        <v>1</v>
      </c>
      <c r="G7103">
        <v>3</v>
      </c>
      <c r="H7103" s="1">
        <v>149</v>
      </c>
      <c r="I7103" s="87"/>
      <c r="K7103" s="86" t="s">
        <v>17485</v>
      </c>
      <c r="L7103" s="86" t="s">
        <v>17486</v>
      </c>
      <c r="N7103">
        <f>IFERROR(VLOOKUP(A7103,bip!$A:$C,2,0),"")</f>
      </c>
      <c r="O7103">
        <f>IFERROR(VLOOKUP(A7103,bip!$A:$Z,3,0),"")</f>
      </c>
    </row>
    <row r="7104" spans="1:15" ht="13.2">
      <c r="A7104" t="s">
        <v>34640</v>
      </c>
      <c r="B7104" t="s">
        <v>34640</v>
      </c>
      <c r="C7104" t="s">
        <v>15155</v>
      </c>
      <c r="D7104" t="s">
        <v>39019</v>
      </c>
      <c r="E7104" t="s">
        <v>35602</v>
      </c>
      <c r="F7104">
        <v>1</v>
      </c>
      <c r="G7104">
        <v>3</v>
      </c>
      <c r="H7104" s="1">
        <v>159</v>
      </c>
      <c r="I7104" s="87"/>
      <c r="K7104" s="86" t="s">
        <v>17485</v>
      </c>
      <c r="L7104" s="86" t="s">
        <v>17486</v>
      </c>
      <c r="N7104">
        <f>IFERROR(VLOOKUP(A7104,bip!$A:$C,2,0),"")</f>
      </c>
      <c r="O7104">
        <f>IFERROR(VLOOKUP(A7104,bip!$A:$Z,3,0),"")</f>
      </c>
    </row>
    <row r="7105" spans="1:15" ht="13.2">
      <c r="A7105" t="s">
        <v>3871</v>
      </c>
      <c r="B7105" t="s">
        <v>3871</v>
      </c>
      <c r="C7105" t="s">
        <v>15155</v>
      </c>
      <c r="D7105" t="s">
        <v>32654</v>
      </c>
      <c r="E7105" t="s">
        <v>22382</v>
      </c>
      <c r="F7105">
        <v>1</v>
      </c>
      <c r="G7105">
        <v>24</v>
      </c>
      <c r="H7105" s="1">
        <v>499</v>
      </c>
      <c r="I7105" s="87"/>
      <c r="K7105" s="86" t="s">
        <v>17485</v>
      </c>
      <c r="L7105" s="86" t="s">
        <v>17486</v>
      </c>
      <c r="N7105">
        <f>IFERROR(VLOOKUP(A7105,bip!$A:$C,2,0),"")</f>
      </c>
      <c r="O7105">
        <f>IFERROR(VLOOKUP(A7105,bip!$A:$Z,3,0),"")</f>
      </c>
    </row>
    <row r="7106" spans="1:15" ht="13.2">
      <c r="A7106" t="s">
        <v>3872</v>
      </c>
      <c r="B7106" t="s">
        <v>3872</v>
      </c>
      <c r="C7106" t="s">
        <v>15155</v>
      </c>
      <c r="D7106" t="s">
        <v>32655</v>
      </c>
      <c r="E7106" t="s">
        <v>22383</v>
      </c>
      <c r="F7106">
        <v>1</v>
      </c>
      <c r="G7106">
        <v>8</v>
      </c>
      <c r="H7106" s="1">
        <v>979</v>
      </c>
      <c r="I7106" s="87"/>
      <c r="K7106" s="86" t="s">
        <v>17485</v>
      </c>
      <c r="L7106" s="86" t="s">
        <v>17486</v>
      </c>
      <c r="N7106">
        <f>IFERROR(VLOOKUP(A7106,bip!$A:$C,2,0),"")</f>
      </c>
      <c r="O7106">
        <f>IFERROR(VLOOKUP(A7106,bip!$A:$Z,3,0),"")</f>
      </c>
    </row>
    <row r="7107" spans="1:15" ht="13.2">
      <c r="A7107" t="s">
        <v>3870</v>
      </c>
      <c r="B7107" t="s">
        <v>3870</v>
      </c>
      <c r="C7107" t="s">
        <v>15155</v>
      </c>
      <c r="D7107" t="s">
        <v>32656</v>
      </c>
      <c r="E7107" t="s">
        <v>22381</v>
      </c>
      <c r="F7107">
        <v>1</v>
      </c>
      <c r="G7107">
        <v>24</v>
      </c>
      <c r="H7107" s="1">
        <v>475</v>
      </c>
      <c r="I7107" s="87"/>
      <c r="K7107" s="86" t="s">
        <v>17485</v>
      </c>
      <c r="L7107" s="86" t="s">
        <v>17486</v>
      </c>
      <c r="N7107">
        <f>IFERROR(VLOOKUP(A7107,bip!$A:$C,2,0),"")</f>
      </c>
      <c r="O7107">
        <f>IFERROR(VLOOKUP(A7107,bip!$A:$Z,3,0),"")</f>
      </c>
    </row>
    <row r="7108" spans="1:15" ht="13.2">
      <c r="A7108" t="s">
        <v>14142</v>
      </c>
      <c r="B7108" t="s">
        <v>14142</v>
      </c>
      <c r="C7108" t="s">
        <v>15155</v>
      </c>
      <c r="D7108" t="s">
        <v>39670</v>
      </c>
      <c r="E7108" t="s">
        <v>39671</v>
      </c>
      <c r="F7108">
        <v>1</v>
      </c>
      <c r="G7108">
        <v>1</v>
      </c>
      <c r="H7108" s="1">
        <v>3469</v>
      </c>
      <c r="I7108" s="87"/>
      <c r="K7108" s="86" t="s">
        <v>17485</v>
      </c>
      <c r="L7108" s="86" t="s">
        <v>18564</v>
      </c>
      <c r="N7108">
        <f>IFERROR(VLOOKUP(A7108,bip!$A:$C,2,0),"")</f>
      </c>
      <c r="O7108">
        <f>IFERROR(VLOOKUP(A7108,bip!$A:$Z,3,0),"")</f>
        <v>0</v>
      </c>
    </row>
    <row r="7109" spans="1:15" ht="13.2">
      <c r="A7109" t="s">
        <v>14143</v>
      </c>
      <c r="B7109" t="s">
        <v>14143</v>
      </c>
      <c r="C7109" t="s">
        <v>15155</v>
      </c>
      <c r="D7109" t="s">
        <v>39672</v>
      </c>
      <c r="E7109" t="s">
        <v>39673</v>
      </c>
      <c r="F7109">
        <v>1</v>
      </c>
      <c r="G7109">
        <v>1</v>
      </c>
      <c r="H7109" s="1">
        <v>3650</v>
      </c>
      <c r="I7109" s="87"/>
      <c r="K7109" s="86" t="s">
        <v>17485</v>
      </c>
      <c r="L7109" s="86" t="s">
        <v>18564</v>
      </c>
      <c r="N7109">
        <f>IFERROR(VLOOKUP(A7109,bip!$A:$C,2,0),"")</f>
      </c>
      <c r="O7109">
        <f>IFERROR(VLOOKUP(A7109,bip!$A:$Z,3,0),"")</f>
      </c>
    </row>
    <row r="7110" spans="1:15" ht="13.2">
      <c r="A7110" t="s">
        <v>39143</v>
      </c>
      <c r="B7110" t="s">
        <v>39143</v>
      </c>
      <c r="C7110" t="s">
        <v>15155</v>
      </c>
      <c r="D7110" t="s">
        <v>39144</v>
      </c>
      <c r="E7110" t="s">
        <v>37620</v>
      </c>
      <c r="F7110">
        <v>1</v>
      </c>
      <c r="G7110">
        <v>20</v>
      </c>
      <c r="H7110" s="1">
        <v>140</v>
      </c>
      <c r="I7110" s="87"/>
      <c r="K7110" s="86" t="s">
        <v>17485</v>
      </c>
      <c r="L7110" s="86" t="s">
        <v>17486</v>
      </c>
      <c r="M7110" s="86" t="s">
        <v>17487</v>
      </c>
      <c r="N7110">
        <f>IFERROR(VLOOKUP(A7110,bip!$A:$C,2,0),"")</f>
      </c>
      <c r="O7110">
        <f>IFERROR(VLOOKUP(A7110,bip!$A:$Z,3,0),"")</f>
      </c>
    </row>
    <row r="7111" spans="1:15" ht="13.2">
      <c r="A7111" t="s">
        <v>34638</v>
      </c>
      <c r="B7111" t="s">
        <v>34638</v>
      </c>
      <c r="C7111" t="s">
        <v>15155</v>
      </c>
      <c r="D7111" t="s">
        <v>39016</v>
      </c>
      <c r="E7111" t="s">
        <v>39017</v>
      </c>
      <c r="F7111">
        <v>1</v>
      </c>
      <c r="G7111">
        <v>1</v>
      </c>
      <c r="H7111" s="1">
        <v>1628</v>
      </c>
      <c r="I7111" s="87"/>
      <c r="K7111" s="86" t="s">
        <v>17485</v>
      </c>
      <c r="L7111" s="86" t="s">
        <v>17486</v>
      </c>
      <c r="N7111">
        <f>IFERROR(VLOOKUP(A7111,bip!$A:$C,2,0),"")</f>
      </c>
      <c r="O7111">
        <f>IFERROR(VLOOKUP(A7111,bip!$A:$Z,3,0),"")</f>
      </c>
    </row>
    <row r="7112" spans="1:15" ht="13.2">
      <c r="A7112" t="s">
        <v>34636</v>
      </c>
      <c r="B7112" t="s">
        <v>34636</v>
      </c>
      <c r="C7112" t="s">
        <v>15155</v>
      </c>
      <c r="D7112" t="s">
        <v>38934</v>
      </c>
      <c r="E7112" t="s">
        <v>34637</v>
      </c>
      <c r="F7112">
        <v>1</v>
      </c>
      <c r="G7112">
        <v>1</v>
      </c>
      <c r="H7112" s="1">
        <v>543</v>
      </c>
      <c r="I7112" s="87"/>
      <c r="K7112" s="86" t="s">
        <v>17485</v>
      </c>
      <c r="L7112" s="86" t="s">
        <v>17486</v>
      </c>
      <c r="N7112">
        <f>IFERROR(VLOOKUP(A7112,bip!$A:$C,2,0),"")</f>
      </c>
      <c r="O7112">
        <f>IFERROR(VLOOKUP(A7112,bip!$A:$Z,3,0),"")</f>
      </c>
    </row>
    <row r="7113" spans="1:15" ht="13.2">
      <c r="A7113" t="s">
        <v>23110</v>
      </c>
      <c r="B7113" t="s">
        <v>23110</v>
      </c>
      <c r="C7113" t="s">
        <v>15155</v>
      </c>
      <c r="D7113" t="s">
        <v>39677</v>
      </c>
      <c r="E7113" t="s">
        <v>23111</v>
      </c>
      <c r="F7113">
        <v>1</v>
      </c>
      <c r="G7113">
        <v>1</v>
      </c>
      <c r="H7113" s="1">
        <v>36139</v>
      </c>
      <c r="I7113" s="87"/>
      <c r="K7113" s="86" t="s">
        <v>17485</v>
      </c>
      <c r="L7113" s="86" t="s">
        <v>17486</v>
      </c>
      <c r="N7113">
        <f>IFERROR(VLOOKUP(A7113,bip!$A:$C,2,0),"")</f>
      </c>
      <c r="O7113">
        <f>IFERROR(VLOOKUP(A7113,bip!$A:$Z,3,0),"")</f>
      </c>
    </row>
    <row r="7114" spans="1:15" ht="13.2">
      <c r="A7114" t="s">
        <v>18566</v>
      </c>
      <c r="B7114" t="s">
        <v>18566</v>
      </c>
      <c r="C7114" t="s">
        <v>15155</v>
      </c>
      <c r="D7114" t="s">
        <v>32659</v>
      </c>
      <c r="E7114" t="s">
        <v>39678</v>
      </c>
      <c r="F7114">
        <v>1</v>
      </c>
      <c r="G7114">
        <v>5</v>
      </c>
      <c r="H7114" s="1">
        <v>2015</v>
      </c>
      <c r="I7114" s="87"/>
      <c r="K7114" s="86" t="s">
        <v>17485</v>
      </c>
      <c r="L7114" s="86" t="s">
        <v>17486</v>
      </c>
      <c r="N7114">
        <f>IFERROR(VLOOKUP(A7114,bip!$A:$C,2,0),"")</f>
      </c>
      <c r="O7114">
        <f>IFERROR(VLOOKUP(A7114,bip!$A:$Z,3,0),"")</f>
      </c>
    </row>
    <row r="7115" spans="1:15" ht="13.2">
      <c r="A7115" t="s">
        <v>23112</v>
      </c>
      <c r="B7115" t="s">
        <v>23112</v>
      </c>
      <c r="C7115" t="s">
        <v>15155</v>
      </c>
      <c r="D7115" t="s">
        <v>29277</v>
      </c>
      <c r="E7115" t="s">
        <v>29278</v>
      </c>
      <c r="F7115">
        <v>1</v>
      </c>
      <c r="G7115">
        <v>5</v>
      </c>
      <c r="H7115" s="1">
        <v>1339</v>
      </c>
      <c r="I7115" s="87"/>
      <c r="K7115" s="86" t="s">
        <v>17485</v>
      </c>
      <c r="L7115" s="86" t="s">
        <v>17486</v>
      </c>
      <c r="N7115">
        <f>IFERROR(VLOOKUP(A7115,bip!$A:$C,2,0),"")</f>
      </c>
      <c r="O7115">
        <f>IFERROR(VLOOKUP(A7115,bip!$A:$Z,3,0),"")</f>
      </c>
    </row>
    <row r="7116" spans="1:15" ht="13.2">
      <c r="A7116" t="s">
        <v>23113</v>
      </c>
      <c r="B7116" t="s">
        <v>23113</v>
      </c>
      <c r="C7116" t="s">
        <v>15155</v>
      </c>
      <c r="D7116" t="s">
        <v>25724</v>
      </c>
      <c r="E7116" t="s">
        <v>23114</v>
      </c>
      <c r="F7116">
        <v>1</v>
      </c>
      <c r="G7116">
        <v>1</v>
      </c>
      <c r="H7116" s="1">
        <v>62080</v>
      </c>
      <c r="I7116" s="87"/>
      <c r="K7116" s="86" t="s">
        <v>17485</v>
      </c>
      <c r="L7116" s="86" t="s">
        <v>17486</v>
      </c>
      <c r="N7116">
        <f>IFERROR(VLOOKUP(A7116,bip!$A:$C,2,0),"")</f>
      </c>
      <c r="O7116">
        <f>IFERROR(VLOOKUP(A7116,bip!$A:$Z,3,0),"")</f>
      </c>
    </row>
    <row r="7117" spans="1:15" ht="13.2">
      <c r="A7117" t="s">
        <v>5087</v>
      </c>
      <c r="B7117" t="s">
        <v>5087</v>
      </c>
      <c r="C7117" t="s">
        <v>15155</v>
      </c>
      <c r="D7117" t="s">
        <v>39674</v>
      </c>
      <c r="E7117" t="s">
        <v>21065</v>
      </c>
      <c r="F7117">
        <v>1</v>
      </c>
      <c r="G7117">
        <v>1</v>
      </c>
      <c r="H7117" s="1">
        <v>60005</v>
      </c>
      <c r="I7117" s="87"/>
      <c r="K7117" s="86" t="s">
        <v>17485</v>
      </c>
      <c r="L7117" s="86" t="s">
        <v>17486</v>
      </c>
      <c r="N7117">
        <f>IFERROR(VLOOKUP(A7117,bip!$A:$C,2,0),"")</f>
      </c>
      <c r="O7117">
        <f>IFERROR(VLOOKUP(A7117,bip!$A:$Z,3,0),"")</f>
      </c>
    </row>
    <row r="7118" spans="1:15" ht="13.2">
      <c r="A7118" t="s">
        <v>5088</v>
      </c>
      <c r="B7118" t="s">
        <v>5088</v>
      </c>
      <c r="C7118" t="s">
        <v>15155</v>
      </c>
      <c r="D7118" t="s">
        <v>16335</v>
      </c>
      <c r="E7118" t="s">
        <v>21064</v>
      </c>
      <c r="F7118">
        <v>1</v>
      </c>
      <c r="G7118">
        <v>1</v>
      </c>
      <c r="H7118" s="1">
        <v>42224</v>
      </c>
      <c r="I7118" s="87"/>
      <c r="K7118" s="86" t="s">
        <v>17485</v>
      </c>
      <c r="L7118" s="86" t="s">
        <v>17486</v>
      </c>
      <c r="N7118">
        <f>IFERROR(VLOOKUP(A7118,bip!$A:$C,2,0),"")</f>
      </c>
      <c r="O7118">
        <f>IFERROR(VLOOKUP(A7118,bip!$A:$Z,3,0),"")</f>
      </c>
    </row>
    <row r="7119" spans="1:15" ht="13.2">
      <c r="A7119" t="s">
        <v>18565</v>
      </c>
      <c r="B7119" t="s">
        <v>18565</v>
      </c>
      <c r="C7119" t="s">
        <v>15155</v>
      </c>
      <c r="D7119" t="s">
        <v>39675</v>
      </c>
      <c r="E7119" t="s">
        <v>21066</v>
      </c>
      <c r="F7119">
        <v>1</v>
      </c>
      <c r="G7119">
        <v>1</v>
      </c>
      <c r="H7119" s="1">
        <v>14504</v>
      </c>
      <c r="I7119" s="87"/>
      <c r="K7119" s="86" t="s">
        <v>17485</v>
      </c>
      <c r="L7119" s="86" t="s">
        <v>17486</v>
      </c>
      <c r="N7119">
        <f>IFERROR(VLOOKUP(A7119,bip!$A:$C,2,0),"")</f>
      </c>
      <c r="O7119">
        <f>IFERROR(VLOOKUP(A7119,bip!$A:$Z,3,0),"")</f>
      </c>
    </row>
    <row r="7120" spans="1:15" ht="13.2">
      <c r="A7120" t="s">
        <v>23109</v>
      </c>
      <c r="B7120" t="s">
        <v>23109</v>
      </c>
      <c r="C7120" t="s">
        <v>15155</v>
      </c>
      <c r="D7120" t="s">
        <v>16336</v>
      </c>
      <c r="E7120" t="s">
        <v>39676</v>
      </c>
      <c r="F7120">
        <v>1</v>
      </c>
      <c r="G7120">
        <v>1</v>
      </c>
      <c r="H7120" s="1">
        <v>4389</v>
      </c>
      <c r="I7120" s="87"/>
      <c r="K7120" s="86" t="s">
        <v>17485</v>
      </c>
      <c r="L7120" s="86" t="s">
        <v>17486</v>
      </c>
      <c r="N7120">
        <f>IFERROR(VLOOKUP(A7120,bip!$A:$C,2,0),"")</f>
      </c>
      <c r="O7120">
        <f>IFERROR(VLOOKUP(A7120,bip!$A:$Z,3,0),"")</f>
      </c>
    </row>
    <row r="7121" spans="1:15" ht="13.2">
      <c r="A7121" t="s">
        <v>14131</v>
      </c>
      <c r="B7121" t="s">
        <v>14131</v>
      </c>
      <c r="C7121" t="s">
        <v>15155</v>
      </c>
      <c r="D7121" t="s">
        <v>39679</v>
      </c>
      <c r="E7121" t="s">
        <v>26023</v>
      </c>
      <c r="F7121">
        <v>3</v>
      </c>
      <c r="G7121">
        <v>60</v>
      </c>
      <c r="H7121" s="1">
        <v>516</v>
      </c>
      <c r="I7121" s="87"/>
      <c r="K7121" s="86" t="s">
        <v>17485</v>
      </c>
      <c r="L7121" s="86" t="s">
        <v>17486</v>
      </c>
      <c r="N7121">
        <f>IFERROR(VLOOKUP(A7121,bip!$A:$C,2,0),"")</f>
      </c>
      <c r="O7121">
        <f>IFERROR(VLOOKUP(A7121,bip!$A:$Z,3,0),"")</f>
      </c>
    </row>
    <row r="7122" spans="1:15" ht="13.2">
      <c r="A7122" t="s">
        <v>13849</v>
      </c>
      <c r="B7122" t="s">
        <v>13849</v>
      </c>
      <c r="C7122" t="s">
        <v>15155</v>
      </c>
      <c r="D7122" t="s">
        <v>39680</v>
      </c>
      <c r="E7122" t="s">
        <v>21068</v>
      </c>
      <c r="F7122">
        <v>1</v>
      </c>
      <c r="G7122">
        <v>2</v>
      </c>
      <c r="H7122" s="1">
        <v>3969</v>
      </c>
      <c r="I7122" s="87"/>
      <c r="K7122" s="86" t="s">
        <v>17485</v>
      </c>
      <c r="L7122" s="86" t="s">
        <v>17486</v>
      </c>
      <c r="N7122">
        <f>IFERROR(VLOOKUP(A7122,bip!$A:$C,2,0),"")</f>
      </c>
      <c r="O7122">
        <f>IFERROR(VLOOKUP(A7122,bip!$A:$Z,3,0),"")</f>
      </c>
    </row>
    <row r="7123" spans="1:15" ht="13.2">
      <c r="A7123" t="s">
        <v>13850</v>
      </c>
      <c r="B7123" t="s">
        <v>13850</v>
      </c>
      <c r="C7123" t="s">
        <v>15155</v>
      </c>
      <c r="D7123" t="s">
        <v>39681</v>
      </c>
      <c r="E7123" t="s">
        <v>21067</v>
      </c>
      <c r="F7123">
        <v>1</v>
      </c>
      <c r="G7123">
        <v>2</v>
      </c>
      <c r="H7123" s="1">
        <v>4645</v>
      </c>
      <c r="I7123" s="87"/>
      <c r="K7123" s="86" t="s">
        <v>17485</v>
      </c>
      <c r="L7123" s="86" t="s">
        <v>17486</v>
      </c>
      <c r="N7123">
        <f>IFERROR(VLOOKUP(A7123,bip!$A:$C,2,0),"")</f>
      </c>
      <c r="O7123">
        <f>IFERROR(VLOOKUP(A7123,bip!$A:$Z,3,0),"")</f>
      </c>
    </row>
    <row r="7124" spans="1:15" ht="13.2">
      <c r="A7124" t="s">
        <v>5094</v>
      </c>
      <c r="B7124" t="s">
        <v>5094</v>
      </c>
      <c r="C7124" t="s">
        <v>15155</v>
      </c>
      <c r="D7124" t="s">
        <v>39682</v>
      </c>
      <c r="E7124" t="s">
        <v>26020</v>
      </c>
      <c r="F7124">
        <v>1</v>
      </c>
      <c r="G7124">
        <v>6</v>
      </c>
      <c r="H7124" s="1">
        <v>361</v>
      </c>
      <c r="I7124" s="87"/>
      <c r="K7124" s="86" t="s">
        <v>17485</v>
      </c>
      <c r="L7124" s="86" t="s">
        <v>17486</v>
      </c>
      <c r="N7124">
        <f>IFERROR(VLOOKUP(A7124,bip!$A:$C,2,0),"")</f>
      </c>
      <c r="O7124">
        <f>IFERROR(VLOOKUP(A7124,bip!$A:$Z,3,0),"")</f>
      </c>
    </row>
    <row r="7125" spans="1:15" ht="13.2">
      <c r="A7125" t="s">
        <v>5093</v>
      </c>
      <c r="B7125" t="s">
        <v>5093</v>
      </c>
      <c r="C7125" t="s">
        <v>15155</v>
      </c>
      <c r="D7125" t="s">
        <v>39683</v>
      </c>
      <c r="E7125" t="s">
        <v>21075</v>
      </c>
      <c r="F7125">
        <v>1</v>
      </c>
      <c r="G7125">
        <v>5</v>
      </c>
      <c r="H7125" s="1">
        <v>431</v>
      </c>
      <c r="I7125" s="87"/>
      <c r="K7125" s="86" t="s">
        <v>17485</v>
      </c>
      <c r="L7125" s="86" t="s">
        <v>17486</v>
      </c>
      <c r="N7125">
        <f>IFERROR(VLOOKUP(A7125,bip!$A:$C,2,0),"")</f>
      </c>
      <c r="O7125">
        <f>IFERROR(VLOOKUP(A7125,bip!$A:$Z,3,0),"")</f>
      </c>
    </row>
    <row r="7126" spans="1:15" ht="13.2">
      <c r="A7126" t="s">
        <v>5095</v>
      </c>
      <c r="B7126" t="s">
        <v>5095</v>
      </c>
      <c r="C7126" t="s">
        <v>15155</v>
      </c>
      <c r="D7126" t="s">
        <v>39684</v>
      </c>
      <c r="E7126" t="s">
        <v>21071</v>
      </c>
      <c r="F7126">
        <v>1</v>
      </c>
      <c r="G7126">
        <v>72</v>
      </c>
      <c r="H7126" s="1">
        <v>110</v>
      </c>
      <c r="I7126" s="87"/>
      <c r="K7126" s="86" t="s">
        <v>17485</v>
      </c>
      <c r="L7126" s="86" t="s">
        <v>17486</v>
      </c>
      <c r="N7126">
        <f>IFERROR(VLOOKUP(A7126,bip!$A:$C,2,0),"")</f>
      </c>
      <c r="O7126">
        <f>IFERROR(VLOOKUP(A7126,bip!$A:$Z,3,0),"")</f>
      </c>
    </row>
    <row r="7127" spans="1:15" ht="13.2">
      <c r="A7127" t="s">
        <v>5096</v>
      </c>
      <c r="B7127" t="s">
        <v>5096</v>
      </c>
      <c r="C7127" t="s">
        <v>15155</v>
      </c>
      <c r="D7127" t="s">
        <v>39685</v>
      </c>
      <c r="E7127" t="s">
        <v>21072</v>
      </c>
      <c r="F7127">
        <v>1</v>
      </c>
      <c r="G7127">
        <v>72</v>
      </c>
      <c r="H7127" s="1">
        <v>125</v>
      </c>
      <c r="I7127" s="87"/>
      <c r="K7127" s="86" t="s">
        <v>17485</v>
      </c>
      <c r="L7127" s="86" t="s">
        <v>17486</v>
      </c>
      <c r="N7127">
        <f>IFERROR(VLOOKUP(A7127,bip!$A:$C,2,0),"")</f>
      </c>
      <c r="O7127">
        <f>IFERROR(VLOOKUP(A7127,bip!$A:$Z,3,0),"")</f>
      </c>
    </row>
    <row r="7128" spans="1:15" ht="13.2">
      <c r="A7128" t="s">
        <v>5097</v>
      </c>
      <c r="B7128" t="s">
        <v>5097</v>
      </c>
      <c r="C7128" t="s">
        <v>15155</v>
      </c>
      <c r="D7128" t="s">
        <v>39686</v>
      </c>
      <c r="E7128" t="s">
        <v>21076</v>
      </c>
      <c r="F7128">
        <v>1</v>
      </c>
      <c r="G7128">
        <v>72</v>
      </c>
      <c r="H7128" s="1">
        <v>146</v>
      </c>
      <c r="I7128" s="87"/>
      <c r="K7128" s="86" t="s">
        <v>17485</v>
      </c>
      <c r="L7128" s="86" t="s">
        <v>17486</v>
      </c>
      <c r="N7128">
        <f>IFERROR(VLOOKUP(A7128,bip!$A:$C,2,0),"")</f>
      </c>
      <c r="O7128">
        <f>IFERROR(VLOOKUP(A7128,bip!$A:$Z,3,0),"")</f>
      </c>
    </row>
    <row r="7129" spans="1:15" ht="13.2">
      <c r="A7129" t="s">
        <v>5098</v>
      </c>
      <c r="B7129" t="s">
        <v>5098</v>
      </c>
      <c r="C7129" t="s">
        <v>15155</v>
      </c>
      <c r="D7129" t="s">
        <v>39687</v>
      </c>
      <c r="E7129" t="s">
        <v>21073</v>
      </c>
      <c r="F7129">
        <v>1</v>
      </c>
      <c r="G7129">
        <v>72</v>
      </c>
      <c r="H7129" s="1">
        <v>168</v>
      </c>
      <c r="I7129" s="87"/>
      <c r="K7129" s="86" t="s">
        <v>17485</v>
      </c>
      <c r="L7129" s="86" t="s">
        <v>17486</v>
      </c>
      <c r="N7129">
        <f>IFERROR(VLOOKUP(A7129,bip!$A:$C,2,0),"")</f>
      </c>
      <c r="O7129">
        <f>IFERROR(VLOOKUP(A7129,bip!$A:$Z,3,0),"")</f>
      </c>
    </row>
    <row r="7130" spans="1:15" ht="13.2">
      <c r="A7130" t="s">
        <v>5099</v>
      </c>
      <c r="B7130" t="s">
        <v>5099</v>
      </c>
      <c r="C7130" t="s">
        <v>15155</v>
      </c>
      <c r="D7130" t="s">
        <v>32660</v>
      </c>
      <c r="E7130" t="s">
        <v>21070</v>
      </c>
      <c r="F7130">
        <v>1</v>
      </c>
      <c r="G7130">
        <v>1</v>
      </c>
      <c r="H7130" s="1">
        <v>489</v>
      </c>
      <c r="I7130" s="87"/>
      <c r="K7130" s="86" t="s">
        <v>17485</v>
      </c>
      <c r="L7130" s="86" t="s">
        <v>17486</v>
      </c>
      <c r="N7130">
        <f>IFERROR(VLOOKUP(A7130,bip!$A:$C,2,0),"")</f>
      </c>
      <c r="O7130">
        <f>IFERROR(VLOOKUP(A7130,bip!$A:$Z,3,0),"")</f>
      </c>
    </row>
    <row r="7131" spans="1:15" ht="13.2">
      <c r="A7131" t="s">
        <v>5100</v>
      </c>
      <c r="B7131" t="s">
        <v>5100</v>
      </c>
      <c r="C7131" t="s">
        <v>15155</v>
      </c>
      <c r="D7131" t="s">
        <v>32661</v>
      </c>
      <c r="E7131" t="s">
        <v>21074</v>
      </c>
      <c r="F7131">
        <v>1</v>
      </c>
      <c r="G7131">
        <v>1</v>
      </c>
      <c r="H7131" s="1">
        <v>894</v>
      </c>
      <c r="I7131" s="87"/>
      <c r="K7131" s="86" t="s">
        <v>17485</v>
      </c>
      <c r="L7131" s="86" t="s">
        <v>17486</v>
      </c>
      <c r="N7131">
        <f>IFERROR(VLOOKUP(A7131,bip!$A:$C,2,0),"")</f>
      </c>
      <c r="O7131">
        <f>IFERROR(VLOOKUP(A7131,bip!$A:$Z,3,0),"")</f>
      </c>
    </row>
    <row r="7132" spans="1:15" ht="13.2">
      <c r="A7132" t="s">
        <v>5101</v>
      </c>
      <c r="B7132" t="s">
        <v>5101</v>
      </c>
      <c r="C7132" t="s">
        <v>15155</v>
      </c>
      <c r="D7132" t="s">
        <v>32662</v>
      </c>
      <c r="E7132" t="s">
        <v>21069</v>
      </c>
      <c r="F7132">
        <v>1</v>
      </c>
      <c r="G7132">
        <v>1</v>
      </c>
      <c r="H7132" s="1">
        <v>1220</v>
      </c>
      <c r="I7132" s="87"/>
      <c r="K7132" s="86" t="s">
        <v>17485</v>
      </c>
      <c r="L7132" s="86" t="s">
        <v>17486</v>
      </c>
      <c r="N7132">
        <f>IFERROR(VLOOKUP(A7132,bip!$A:$C,2,0),"")</f>
      </c>
      <c r="O7132">
        <f>IFERROR(VLOOKUP(A7132,bip!$A:$Z,3,0),"")</f>
      </c>
    </row>
    <row r="7133" spans="1:15" ht="13.2">
      <c r="A7133" t="s">
        <v>13795</v>
      </c>
      <c r="B7133" t="s">
        <v>13795</v>
      </c>
      <c r="C7133" t="s">
        <v>15155</v>
      </c>
      <c r="D7133" t="s">
        <v>23149</v>
      </c>
      <c r="E7133" t="s">
        <v>20407</v>
      </c>
      <c r="F7133">
        <v>1</v>
      </c>
      <c r="G7133">
        <v>6</v>
      </c>
      <c r="H7133" s="1">
        <v>521</v>
      </c>
      <c r="I7133" s="87"/>
      <c r="K7133" s="86" t="s">
        <v>17485</v>
      </c>
      <c r="L7133" s="86" t="s">
        <v>17486</v>
      </c>
      <c r="N7133">
        <f>IFERROR(VLOOKUP(A7133,bip!$A:$C,2,0),"")</f>
      </c>
      <c r="O7133">
        <f>IFERROR(VLOOKUP(A7133,bip!$A:$Z,3,0),"")</f>
      </c>
    </row>
    <row r="7134" spans="1:15" ht="13.2">
      <c r="A7134" t="s">
        <v>14872</v>
      </c>
      <c r="B7134" t="s">
        <v>14872</v>
      </c>
      <c r="C7134" t="s">
        <v>15155</v>
      </c>
      <c r="D7134" t="s">
        <v>37553</v>
      </c>
      <c r="E7134" t="s">
        <v>26631</v>
      </c>
      <c r="F7134">
        <v>1</v>
      </c>
      <c r="G7134">
        <v>36</v>
      </c>
      <c r="H7134" s="1">
        <v>76</v>
      </c>
      <c r="I7134" s="87"/>
      <c r="K7134" s="86" t="s">
        <v>17485</v>
      </c>
      <c r="L7134" s="86" t="s">
        <v>17486</v>
      </c>
      <c r="N7134">
        <f>IFERROR(VLOOKUP(A7134,bip!$A:$C,2,0),"")</f>
      </c>
      <c r="O7134">
        <f>IFERROR(VLOOKUP(A7134,bip!$A:$Z,3,0),"")</f>
      </c>
    </row>
    <row r="7135" spans="1:15" ht="13.2">
      <c r="A7135" t="s">
        <v>14873</v>
      </c>
      <c r="B7135" t="s">
        <v>14873</v>
      </c>
      <c r="C7135" t="s">
        <v>15155</v>
      </c>
      <c r="D7135" t="s">
        <v>37554</v>
      </c>
      <c r="E7135" t="s">
        <v>26632</v>
      </c>
      <c r="F7135">
        <v>1</v>
      </c>
      <c r="G7135">
        <v>24</v>
      </c>
      <c r="H7135" s="1">
        <v>116</v>
      </c>
      <c r="I7135" s="87"/>
      <c r="K7135" s="86" t="s">
        <v>17485</v>
      </c>
      <c r="L7135" s="86" t="s">
        <v>17486</v>
      </c>
      <c r="N7135">
        <f>IFERROR(VLOOKUP(A7135,bip!$A:$C,2,0),"")</f>
      </c>
      <c r="O7135">
        <f>IFERROR(VLOOKUP(A7135,bip!$A:$Z,3,0),"")</f>
      </c>
    </row>
    <row r="7136" spans="1:15" ht="13.2">
      <c r="A7136" t="s">
        <v>14874</v>
      </c>
      <c r="B7136" t="s">
        <v>14874</v>
      </c>
      <c r="C7136" t="s">
        <v>15155</v>
      </c>
      <c r="D7136" t="s">
        <v>37555</v>
      </c>
      <c r="E7136" t="s">
        <v>26633</v>
      </c>
      <c r="F7136">
        <v>1</v>
      </c>
      <c r="G7136">
        <v>24</v>
      </c>
      <c r="H7136" s="1">
        <v>150</v>
      </c>
      <c r="I7136" s="87"/>
      <c r="K7136" s="86" t="s">
        <v>17485</v>
      </c>
      <c r="L7136" s="86" t="s">
        <v>17486</v>
      </c>
      <c r="N7136">
        <f>IFERROR(VLOOKUP(A7136,bip!$A:$C,2,0),"")</f>
      </c>
      <c r="O7136">
        <f>IFERROR(VLOOKUP(A7136,bip!$A:$Z,3,0),"")</f>
      </c>
    </row>
    <row r="7137" spans="1:15" ht="13.2">
      <c r="A7137" t="s">
        <v>15117</v>
      </c>
      <c r="B7137" t="s">
        <v>15117</v>
      </c>
      <c r="C7137" t="s">
        <v>15155</v>
      </c>
      <c r="D7137" t="s">
        <v>37556</v>
      </c>
      <c r="E7137" t="s">
        <v>29383</v>
      </c>
      <c r="F7137">
        <v>1</v>
      </c>
      <c r="G7137">
        <v>36</v>
      </c>
      <c r="H7137" s="1">
        <v>47</v>
      </c>
      <c r="I7137" s="87"/>
      <c r="K7137" s="86" t="s">
        <v>17485</v>
      </c>
      <c r="L7137" s="86" t="s">
        <v>17486</v>
      </c>
      <c r="N7137">
        <f>IFERROR(VLOOKUP(A7137,bip!$A:$C,2,0),"")</f>
      </c>
      <c r="O7137">
        <f>IFERROR(VLOOKUP(A7137,bip!$A:$Z,3,0),"")</f>
      </c>
    </row>
    <row r="7138" spans="1:15" ht="13.2">
      <c r="A7138" t="s">
        <v>15118</v>
      </c>
      <c r="B7138" t="s">
        <v>15118</v>
      </c>
      <c r="C7138" t="s">
        <v>15155</v>
      </c>
      <c r="D7138" t="s">
        <v>37557</v>
      </c>
      <c r="E7138" t="s">
        <v>29384</v>
      </c>
      <c r="F7138">
        <v>1</v>
      </c>
      <c r="G7138">
        <v>24</v>
      </c>
      <c r="H7138" s="1">
        <v>93</v>
      </c>
      <c r="I7138" s="87"/>
      <c r="K7138" s="86" t="s">
        <v>17485</v>
      </c>
      <c r="L7138" s="86" t="s">
        <v>17486</v>
      </c>
      <c r="N7138">
        <f>IFERROR(VLOOKUP(A7138,bip!$A:$C,2,0),"")</f>
      </c>
      <c r="O7138">
        <f>IFERROR(VLOOKUP(A7138,bip!$A:$Z,3,0),"")</f>
      </c>
    </row>
    <row r="7139" spans="1:15" ht="13.2">
      <c r="A7139" t="s">
        <v>14753</v>
      </c>
      <c r="B7139" t="s">
        <v>14753</v>
      </c>
      <c r="C7139" t="s">
        <v>15155</v>
      </c>
      <c r="D7139" t="s">
        <v>39688</v>
      </c>
      <c r="E7139" t="s">
        <v>37558</v>
      </c>
      <c r="F7139">
        <v>1</v>
      </c>
      <c r="G7139">
        <v>4</v>
      </c>
      <c r="H7139" s="1">
        <v>809</v>
      </c>
      <c r="I7139" s="87"/>
      <c r="K7139" s="86" t="s">
        <v>17485</v>
      </c>
      <c r="L7139" s="86" t="s">
        <v>17486</v>
      </c>
      <c r="N7139">
        <f>IFERROR(VLOOKUP(A7139,bip!$A:$C,2,0),"")</f>
      </c>
      <c r="O7139">
        <f>IFERROR(VLOOKUP(A7139,bip!$A:$Z,3,0),"")</f>
      </c>
    </row>
    <row r="7140" spans="1:15" ht="13.2">
      <c r="A7140" t="s">
        <v>14754</v>
      </c>
      <c r="B7140" t="s">
        <v>14754</v>
      </c>
      <c r="C7140" t="s">
        <v>15155</v>
      </c>
      <c r="D7140" t="s">
        <v>39689</v>
      </c>
      <c r="E7140" t="s">
        <v>37559</v>
      </c>
      <c r="F7140">
        <v>1</v>
      </c>
      <c r="G7140">
        <v>4</v>
      </c>
      <c r="H7140" s="1">
        <v>809</v>
      </c>
      <c r="I7140" s="87"/>
      <c r="K7140" s="86" t="s">
        <v>17485</v>
      </c>
      <c r="L7140" s="86" t="s">
        <v>17486</v>
      </c>
      <c r="N7140">
        <f>IFERROR(VLOOKUP(A7140,bip!$A:$C,2,0),"")</f>
      </c>
      <c r="O7140">
        <f>IFERROR(VLOOKUP(A7140,bip!$A:$Z,3,0),"")</f>
      </c>
    </row>
    <row r="7141" spans="1:15" ht="13.2">
      <c r="A7141" t="s">
        <v>14755</v>
      </c>
      <c r="B7141" t="s">
        <v>14755</v>
      </c>
      <c r="C7141" t="s">
        <v>15155</v>
      </c>
      <c r="D7141" t="s">
        <v>39690</v>
      </c>
      <c r="E7141" t="s">
        <v>37560</v>
      </c>
      <c r="F7141">
        <v>1</v>
      </c>
      <c r="G7141">
        <v>4</v>
      </c>
      <c r="H7141" s="1">
        <v>809</v>
      </c>
      <c r="I7141" s="87"/>
      <c r="K7141" s="86" t="s">
        <v>17485</v>
      </c>
      <c r="L7141" s="86" t="s">
        <v>17486</v>
      </c>
      <c r="N7141">
        <f>IFERROR(VLOOKUP(A7141,bip!$A:$C,2,0),"")</f>
      </c>
      <c r="O7141">
        <f>IFERROR(VLOOKUP(A7141,bip!$A:$Z,3,0),"")</f>
      </c>
    </row>
    <row r="7142" spans="1:15" ht="13.2">
      <c r="A7142" t="s">
        <v>14757</v>
      </c>
      <c r="B7142" t="s">
        <v>14757</v>
      </c>
      <c r="C7142" t="s">
        <v>15155</v>
      </c>
      <c r="D7142" t="s">
        <v>39691</v>
      </c>
      <c r="E7142" t="s">
        <v>29397</v>
      </c>
      <c r="F7142">
        <v>1</v>
      </c>
      <c r="G7142">
        <v>4</v>
      </c>
      <c r="H7142" s="1">
        <v>828</v>
      </c>
      <c r="I7142" s="87"/>
      <c r="K7142" s="86" t="s">
        <v>17485</v>
      </c>
      <c r="L7142" s="86" t="s">
        <v>17486</v>
      </c>
      <c r="N7142">
        <f>IFERROR(VLOOKUP(A7142,bip!$A:$C,2,0),"")</f>
      </c>
      <c r="O7142">
        <f>IFERROR(VLOOKUP(A7142,bip!$A:$Z,3,0),"")</f>
      </c>
    </row>
    <row r="7143" spans="1:15" ht="13.2">
      <c r="A7143" t="s">
        <v>14756</v>
      </c>
      <c r="B7143" t="s">
        <v>14756</v>
      </c>
      <c r="C7143" t="s">
        <v>15155</v>
      </c>
      <c r="D7143" t="s">
        <v>39692</v>
      </c>
      <c r="E7143" t="s">
        <v>29398</v>
      </c>
      <c r="F7143">
        <v>1</v>
      </c>
      <c r="G7143">
        <v>4</v>
      </c>
      <c r="H7143" s="1">
        <v>828</v>
      </c>
      <c r="I7143" s="87"/>
      <c r="K7143" s="86" t="s">
        <v>17485</v>
      </c>
      <c r="L7143" s="86" t="s">
        <v>17486</v>
      </c>
      <c r="N7143">
        <f>IFERROR(VLOOKUP(A7143,bip!$A:$C,2,0),"")</f>
      </c>
      <c r="O7143">
        <f>IFERROR(VLOOKUP(A7143,bip!$A:$Z,3,0),"")</f>
      </c>
    </row>
    <row r="7144" spans="1:15" ht="13.2">
      <c r="A7144" t="s">
        <v>13852</v>
      </c>
      <c r="B7144" t="s">
        <v>13852</v>
      </c>
      <c r="C7144" t="s">
        <v>15155</v>
      </c>
      <c r="D7144" t="s">
        <v>39693</v>
      </c>
      <c r="E7144" t="s">
        <v>39694</v>
      </c>
      <c r="F7144">
        <v>1</v>
      </c>
      <c r="G7144">
        <v>6</v>
      </c>
      <c r="H7144" s="1">
        <v>1590</v>
      </c>
      <c r="I7144" s="87"/>
      <c r="K7144" s="86" t="s">
        <v>17485</v>
      </c>
      <c r="L7144" s="86" t="s">
        <v>17486</v>
      </c>
      <c r="N7144">
        <f>IFERROR(VLOOKUP(A7144,bip!$A:$C,2,0),"")</f>
      </c>
      <c r="O7144">
        <f>IFERROR(VLOOKUP(A7144,bip!$A:$Z,3,0),"")</f>
      </c>
    </row>
    <row r="7145" spans="1:15" ht="13.2">
      <c r="A7145" t="s">
        <v>13918</v>
      </c>
      <c r="B7145" t="s">
        <v>13918</v>
      </c>
      <c r="C7145" t="s">
        <v>15155</v>
      </c>
      <c r="D7145" t="s">
        <v>39695</v>
      </c>
      <c r="E7145" t="s">
        <v>29385</v>
      </c>
      <c r="F7145">
        <v>6</v>
      </c>
      <c r="G7145">
        <v>60</v>
      </c>
      <c r="H7145" s="1">
        <v>48</v>
      </c>
      <c r="I7145" s="87"/>
      <c r="K7145" s="86" t="s">
        <v>17485</v>
      </c>
      <c r="L7145" s="86" t="s">
        <v>17486</v>
      </c>
      <c r="N7145">
        <f>IFERROR(VLOOKUP(A7145,bip!$A:$C,2,0),"")</f>
      </c>
      <c r="O7145">
        <f>IFERROR(VLOOKUP(A7145,bip!$A:$Z,3,0),"")</f>
      </c>
    </row>
    <row r="7146" spans="1:15" ht="13.2">
      <c r="A7146" t="s">
        <v>13853</v>
      </c>
      <c r="B7146" t="s">
        <v>13853</v>
      </c>
      <c r="C7146" t="s">
        <v>15155</v>
      </c>
      <c r="D7146" t="s">
        <v>39696</v>
      </c>
      <c r="E7146" t="s">
        <v>39697</v>
      </c>
      <c r="F7146">
        <v>1</v>
      </c>
      <c r="G7146">
        <v>6</v>
      </c>
      <c r="H7146" s="1">
        <v>1832</v>
      </c>
      <c r="I7146" s="87"/>
      <c r="K7146" s="86" t="s">
        <v>17485</v>
      </c>
      <c r="L7146" s="86" t="s">
        <v>17486</v>
      </c>
      <c r="N7146">
        <f>IFERROR(VLOOKUP(A7146,bip!$A:$C,2,0),"")</f>
      </c>
      <c r="O7146">
        <f>IFERROR(VLOOKUP(A7146,bip!$A:$Z,3,0),"")</f>
      </c>
    </row>
    <row r="7147" spans="1:15" ht="13.2">
      <c r="A7147" t="s">
        <v>21765</v>
      </c>
      <c r="B7147" t="s">
        <v>21765</v>
      </c>
      <c r="C7147" t="s">
        <v>15155</v>
      </c>
      <c r="D7147" t="s">
        <v>39698</v>
      </c>
      <c r="E7147" t="s">
        <v>29386</v>
      </c>
      <c r="F7147">
        <v>6</v>
      </c>
      <c r="G7147">
        <v>60</v>
      </c>
      <c r="H7147" s="1">
        <v>48</v>
      </c>
      <c r="I7147" s="87"/>
      <c r="K7147" s="86" t="s">
        <v>17485</v>
      </c>
      <c r="L7147" s="86" t="s">
        <v>17486</v>
      </c>
      <c r="N7147">
        <f>IFERROR(VLOOKUP(A7147,bip!$A:$C,2,0),"")</f>
      </c>
      <c r="O7147">
        <f>IFERROR(VLOOKUP(A7147,bip!$A:$Z,3,0),"")</f>
      </c>
    </row>
    <row r="7148" spans="1:15" ht="13.2">
      <c r="A7148" t="s">
        <v>13851</v>
      </c>
      <c r="B7148" t="s">
        <v>13851</v>
      </c>
      <c r="C7148" t="s">
        <v>15155</v>
      </c>
      <c r="D7148" t="s">
        <v>39699</v>
      </c>
      <c r="E7148" t="s">
        <v>39700</v>
      </c>
      <c r="F7148">
        <v>1</v>
      </c>
      <c r="G7148">
        <v>6</v>
      </c>
      <c r="H7148" s="1">
        <v>2695</v>
      </c>
      <c r="I7148" s="87"/>
      <c r="K7148" s="86" t="s">
        <v>17485</v>
      </c>
      <c r="L7148" s="86" t="s">
        <v>17486</v>
      </c>
      <c r="N7148">
        <f>IFERROR(VLOOKUP(A7148,bip!$A:$C,2,0),"")</f>
      </c>
      <c r="O7148">
        <f>IFERROR(VLOOKUP(A7148,bip!$A:$Z,3,0),"")</f>
      </c>
    </row>
    <row r="7149" spans="1:15" ht="13.2">
      <c r="A7149" t="s">
        <v>21766</v>
      </c>
      <c r="B7149" t="s">
        <v>21766</v>
      </c>
      <c r="C7149" t="s">
        <v>15155</v>
      </c>
      <c r="D7149" t="s">
        <v>39701</v>
      </c>
      <c r="E7149" t="s">
        <v>29387</v>
      </c>
      <c r="F7149">
        <v>6</v>
      </c>
      <c r="G7149">
        <v>60</v>
      </c>
      <c r="H7149" s="1">
        <v>56</v>
      </c>
      <c r="I7149" s="87"/>
      <c r="K7149" s="86" t="s">
        <v>17485</v>
      </c>
      <c r="L7149" s="86" t="s">
        <v>17486</v>
      </c>
      <c r="N7149">
        <f>IFERROR(VLOOKUP(A7149,bip!$A:$C,2,0),"")</f>
      </c>
      <c r="O7149">
        <f>IFERROR(VLOOKUP(A7149,bip!$A:$Z,3,0),"")</f>
      </c>
    </row>
    <row r="7150" spans="1:15" ht="13.2">
      <c r="A7150" t="s">
        <v>6053</v>
      </c>
      <c r="B7150" t="s">
        <v>6053</v>
      </c>
      <c r="C7150" t="s">
        <v>15155</v>
      </c>
      <c r="D7150" t="s">
        <v>39702</v>
      </c>
      <c r="E7150" t="s">
        <v>26634</v>
      </c>
      <c r="F7150">
        <v>1</v>
      </c>
      <c r="G7150">
        <v>24</v>
      </c>
      <c r="H7150" s="1">
        <v>162</v>
      </c>
      <c r="I7150" s="87"/>
      <c r="K7150" s="86" t="s">
        <v>17485</v>
      </c>
      <c r="L7150" s="86" t="s">
        <v>17486</v>
      </c>
      <c r="N7150">
        <f>IFERROR(VLOOKUP(A7150,bip!$A:$C,2,0),"")</f>
      </c>
      <c r="O7150">
        <f>IFERROR(VLOOKUP(A7150,bip!$A:$Z,3,0),"")</f>
      </c>
    </row>
    <row r="7151" spans="1:15" ht="13.2">
      <c r="A7151" t="s">
        <v>6055</v>
      </c>
      <c r="B7151" t="s">
        <v>6055</v>
      </c>
      <c r="C7151" t="s">
        <v>15155</v>
      </c>
      <c r="D7151" t="s">
        <v>39703</v>
      </c>
      <c r="E7151" t="s">
        <v>26637</v>
      </c>
      <c r="F7151">
        <v>1</v>
      </c>
      <c r="G7151">
        <v>24</v>
      </c>
      <c r="H7151" s="1">
        <v>162</v>
      </c>
      <c r="I7151" s="87"/>
      <c r="K7151" s="86" t="s">
        <v>17485</v>
      </c>
      <c r="L7151" s="86" t="s">
        <v>17486</v>
      </c>
      <c r="N7151">
        <f>IFERROR(VLOOKUP(A7151,bip!$A:$C,2,0),"")</f>
      </c>
      <c r="O7151">
        <f>IFERROR(VLOOKUP(A7151,bip!$A:$Z,3,0),"")</f>
      </c>
    </row>
    <row r="7152" spans="1:15" ht="13.2">
      <c r="A7152" t="s">
        <v>6054</v>
      </c>
      <c r="B7152" t="s">
        <v>6054</v>
      </c>
      <c r="C7152" t="s">
        <v>15155</v>
      </c>
      <c r="D7152" t="s">
        <v>39704</v>
      </c>
      <c r="E7152" t="s">
        <v>26636</v>
      </c>
      <c r="F7152">
        <v>1</v>
      </c>
      <c r="G7152">
        <v>24</v>
      </c>
      <c r="H7152" s="1">
        <v>162</v>
      </c>
      <c r="I7152" s="87"/>
      <c r="K7152" s="86" t="s">
        <v>17485</v>
      </c>
      <c r="L7152" s="86" t="s">
        <v>17486</v>
      </c>
      <c r="N7152">
        <f>IFERROR(VLOOKUP(A7152,bip!$A:$C,2,0),"")</f>
      </c>
      <c r="O7152">
        <f>IFERROR(VLOOKUP(A7152,bip!$A:$Z,3,0),"")</f>
      </c>
    </row>
    <row r="7153" spans="1:15" ht="13.2">
      <c r="A7153" t="s">
        <v>6052</v>
      </c>
      <c r="B7153" t="s">
        <v>6052</v>
      </c>
      <c r="C7153" t="s">
        <v>15155</v>
      </c>
      <c r="D7153" t="s">
        <v>39705</v>
      </c>
      <c r="E7153" t="s">
        <v>26635</v>
      </c>
      <c r="F7153">
        <v>1</v>
      </c>
      <c r="G7153">
        <v>24</v>
      </c>
      <c r="H7153" s="1">
        <v>162</v>
      </c>
      <c r="I7153" s="87"/>
      <c r="K7153" s="86" t="s">
        <v>17485</v>
      </c>
      <c r="L7153" s="86" t="s">
        <v>17486</v>
      </c>
      <c r="N7153">
        <f>IFERROR(VLOOKUP(A7153,bip!$A:$C,2,0),"")</f>
      </c>
      <c r="O7153">
        <f>IFERROR(VLOOKUP(A7153,bip!$A:$Z,3,0),"")</f>
      </c>
    </row>
    <row r="7154" spans="1:15" ht="13.2">
      <c r="A7154" t="s">
        <v>6057</v>
      </c>
      <c r="B7154" t="s">
        <v>6057</v>
      </c>
      <c r="C7154" t="s">
        <v>15155</v>
      </c>
      <c r="D7154" t="s">
        <v>39706</v>
      </c>
      <c r="E7154" t="s">
        <v>37561</v>
      </c>
      <c r="F7154">
        <v>1</v>
      </c>
      <c r="G7154">
        <v>24</v>
      </c>
      <c r="H7154" s="1">
        <v>122</v>
      </c>
      <c r="I7154" s="87"/>
      <c r="K7154" s="86" t="s">
        <v>17485</v>
      </c>
      <c r="L7154" s="86" t="s">
        <v>17486</v>
      </c>
      <c r="N7154">
        <f>IFERROR(VLOOKUP(A7154,bip!$A:$C,2,0),"")</f>
      </c>
      <c r="O7154">
        <f>IFERROR(VLOOKUP(A7154,bip!$A:$Z,3,0),"")</f>
      </c>
    </row>
    <row r="7155" spans="1:15" ht="13.2">
      <c r="A7155" t="s">
        <v>6060</v>
      </c>
      <c r="B7155" t="s">
        <v>6060</v>
      </c>
      <c r="C7155" t="s">
        <v>15155</v>
      </c>
      <c r="D7155" t="s">
        <v>39707</v>
      </c>
      <c r="E7155" t="s">
        <v>37562</v>
      </c>
      <c r="F7155">
        <v>1</v>
      </c>
      <c r="G7155">
        <v>24</v>
      </c>
      <c r="H7155" s="1">
        <v>122</v>
      </c>
      <c r="I7155" s="87"/>
      <c r="K7155" s="86" t="s">
        <v>17485</v>
      </c>
      <c r="L7155" s="86" t="s">
        <v>17486</v>
      </c>
      <c r="N7155">
        <f>IFERROR(VLOOKUP(A7155,bip!$A:$C,2,0),"")</f>
      </c>
      <c r="O7155">
        <f>IFERROR(VLOOKUP(A7155,bip!$A:$Z,3,0),"")</f>
      </c>
    </row>
    <row r="7156" spans="1:15" ht="13.2">
      <c r="A7156" t="s">
        <v>6059</v>
      </c>
      <c r="B7156" t="s">
        <v>6059</v>
      </c>
      <c r="C7156" t="s">
        <v>15155</v>
      </c>
      <c r="D7156" t="s">
        <v>39708</v>
      </c>
      <c r="E7156" t="s">
        <v>37563</v>
      </c>
      <c r="F7156">
        <v>1</v>
      </c>
      <c r="G7156">
        <v>24</v>
      </c>
      <c r="H7156" s="1">
        <v>122</v>
      </c>
      <c r="I7156" s="87"/>
      <c r="K7156" s="86" t="s">
        <v>17485</v>
      </c>
      <c r="L7156" s="86" t="s">
        <v>17486</v>
      </c>
      <c r="N7156">
        <f>IFERROR(VLOOKUP(A7156,bip!$A:$C,2,0),"")</f>
      </c>
      <c r="O7156">
        <f>IFERROR(VLOOKUP(A7156,bip!$A:$Z,3,0),"")</f>
      </c>
    </row>
    <row r="7157" spans="1:15" ht="13.2">
      <c r="A7157" t="s">
        <v>6058</v>
      </c>
      <c r="B7157" t="s">
        <v>6058</v>
      </c>
      <c r="C7157" t="s">
        <v>15155</v>
      </c>
      <c r="D7157" t="s">
        <v>39709</v>
      </c>
      <c r="E7157" t="s">
        <v>37564</v>
      </c>
      <c r="F7157">
        <v>1</v>
      </c>
      <c r="G7157">
        <v>24</v>
      </c>
      <c r="H7157" s="1">
        <v>122</v>
      </c>
      <c r="I7157" s="87"/>
      <c r="K7157" s="86" t="s">
        <v>17485</v>
      </c>
      <c r="L7157" s="86" t="s">
        <v>17486</v>
      </c>
      <c r="N7157">
        <f>IFERROR(VLOOKUP(A7157,bip!$A:$C,2,0),"")</f>
      </c>
      <c r="O7157">
        <f>IFERROR(VLOOKUP(A7157,bip!$A:$Z,3,0),"")</f>
      </c>
    </row>
    <row r="7158" spans="1:15" ht="13.2">
      <c r="A7158" t="s">
        <v>6056</v>
      </c>
      <c r="B7158" t="s">
        <v>6056</v>
      </c>
      <c r="C7158" t="s">
        <v>15155</v>
      </c>
      <c r="D7158" t="s">
        <v>39710</v>
      </c>
      <c r="E7158" t="s">
        <v>37565</v>
      </c>
      <c r="F7158">
        <v>1</v>
      </c>
      <c r="G7158">
        <v>24</v>
      </c>
      <c r="H7158" s="1">
        <v>122</v>
      </c>
      <c r="I7158" s="87"/>
      <c r="K7158" s="86" t="s">
        <v>17485</v>
      </c>
      <c r="L7158" s="86" t="s">
        <v>17486</v>
      </c>
      <c r="N7158">
        <f>IFERROR(VLOOKUP(A7158,bip!$A:$C,2,0),"")</f>
      </c>
      <c r="O7158">
        <f>IFERROR(VLOOKUP(A7158,bip!$A:$Z,3,0),"")</f>
      </c>
    </row>
    <row r="7159" spans="1:15" ht="13.2">
      <c r="A7159" t="s">
        <v>14144</v>
      </c>
      <c r="B7159" t="s">
        <v>14144</v>
      </c>
      <c r="C7159" t="s">
        <v>15155</v>
      </c>
      <c r="D7159" t="s">
        <v>39711</v>
      </c>
      <c r="E7159" t="s">
        <v>37566</v>
      </c>
      <c r="F7159">
        <v>1</v>
      </c>
      <c r="G7159">
        <v>16</v>
      </c>
      <c r="H7159" s="1">
        <v>162</v>
      </c>
      <c r="I7159" s="87"/>
      <c r="K7159" s="86" t="s">
        <v>17485</v>
      </c>
      <c r="L7159" s="86" t="s">
        <v>17486</v>
      </c>
      <c r="N7159">
        <f>IFERROR(VLOOKUP(A7159,bip!$A:$C,2,0),"")</f>
      </c>
      <c r="O7159">
        <f>IFERROR(VLOOKUP(A7159,bip!$A:$Z,3,0),"")</f>
      </c>
    </row>
    <row r="7160" spans="1:15" ht="13.2">
      <c r="A7160" t="s">
        <v>6073</v>
      </c>
      <c r="B7160" t="s">
        <v>6073</v>
      </c>
      <c r="C7160" t="s">
        <v>15155</v>
      </c>
      <c r="D7160" t="s">
        <v>39712</v>
      </c>
      <c r="E7160" t="s">
        <v>20427</v>
      </c>
      <c r="F7160">
        <v>12</v>
      </c>
      <c r="G7160">
        <v>300</v>
      </c>
      <c r="H7160" s="1">
        <v>90</v>
      </c>
      <c r="I7160" s="87"/>
      <c r="K7160" s="86" t="s">
        <v>17485</v>
      </c>
      <c r="L7160" s="86" t="s">
        <v>17486</v>
      </c>
      <c r="N7160">
        <f>IFERROR(VLOOKUP(A7160,bip!$A:$C,2,0),"")</f>
      </c>
      <c r="O7160">
        <f>IFERROR(VLOOKUP(A7160,bip!$A:$Z,3,0),"")</f>
      </c>
    </row>
    <row r="7161" spans="1:15" ht="13.2">
      <c r="A7161" t="s">
        <v>6074</v>
      </c>
      <c r="B7161" t="s">
        <v>6074</v>
      </c>
      <c r="C7161" t="s">
        <v>15155</v>
      </c>
      <c r="D7161" t="s">
        <v>16399</v>
      </c>
      <c r="E7161" t="s">
        <v>20416</v>
      </c>
      <c r="F7161">
        <v>12</v>
      </c>
      <c r="G7161">
        <v>300</v>
      </c>
      <c r="H7161" s="1">
        <v>101</v>
      </c>
      <c r="I7161" s="87"/>
      <c r="K7161" s="86" t="s">
        <v>17485</v>
      </c>
      <c r="L7161" s="86" t="s">
        <v>17486</v>
      </c>
      <c r="N7161">
        <f>IFERROR(VLOOKUP(A7161,bip!$A:$C,2,0),"")</f>
      </c>
      <c r="O7161">
        <f>IFERROR(VLOOKUP(A7161,bip!$A:$Z,3,0),"")</f>
      </c>
    </row>
    <row r="7162" spans="1:15" ht="13.2">
      <c r="A7162" t="s">
        <v>6075</v>
      </c>
      <c r="B7162" t="s">
        <v>6075</v>
      </c>
      <c r="C7162" t="s">
        <v>15155</v>
      </c>
      <c r="D7162" t="s">
        <v>16400</v>
      </c>
      <c r="E7162" t="s">
        <v>37567</v>
      </c>
      <c r="F7162">
        <v>12</v>
      </c>
      <c r="G7162">
        <v>300</v>
      </c>
      <c r="H7162" s="1">
        <v>101</v>
      </c>
      <c r="I7162" s="87"/>
      <c r="K7162" s="86" t="s">
        <v>17485</v>
      </c>
      <c r="L7162" s="86" t="s">
        <v>17486</v>
      </c>
      <c r="N7162">
        <f>IFERROR(VLOOKUP(A7162,bip!$A:$C,2,0),"")</f>
      </c>
      <c r="O7162">
        <f>IFERROR(VLOOKUP(A7162,bip!$A:$Z,3,0),"")</f>
      </c>
    </row>
    <row r="7163" spans="1:15" ht="13.2">
      <c r="A7163" t="s">
        <v>6077</v>
      </c>
      <c r="B7163" t="s">
        <v>6077</v>
      </c>
      <c r="C7163" t="s">
        <v>15155</v>
      </c>
      <c r="D7163" t="s">
        <v>39713</v>
      </c>
      <c r="E7163" t="s">
        <v>20417</v>
      </c>
      <c r="F7163">
        <v>12</v>
      </c>
      <c r="G7163">
        <v>300</v>
      </c>
      <c r="H7163" s="1">
        <v>101</v>
      </c>
      <c r="I7163" s="87"/>
      <c r="K7163" s="86" t="s">
        <v>17485</v>
      </c>
      <c r="L7163" s="86" t="s">
        <v>17486</v>
      </c>
      <c r="N7163">
        <f>IFERROR(VLOOKUP(A7163,bip!$A:$C,2,0),"")</f>
      </c>
      <c r="O7163">
        <f>IFERROR(VLOOKUP(A7163,bip!$A:$Z,3,0),"")</f>
      </c>
    </row>
    <row r="7164" spans="1:15" ht="13.2">
      <c r="A7164" t="s">
        <v>6079</v>
      </c>
      <c r="B7164" t="s">
        <v>6079</v>
      </c>
      <c r="C7164" t="s">
        <v>15155</v>
      </c>
      <c r="D7164" t="s">
        <v>16405</v>
      </c>
      <c r="E7164" t="s">
        <v>20429</v>
      </c>
      <c r="F7164">
        <v>12</v>
      </c>
      <c r="G7164">
        <v>300</v>
      </c>
      <c r="H7164" s="1">
        <v>101</v>
      </c>
      <c r="I7164" s="87"/>
      <c r="K7164" s="86" t="s">
        <v>17485</v>
      </c>
      <c r="L7164" s="86" t="s">
        <v>17486</v>
      </c>
      <c r="N7164">
        <f>IFERROR(VLOOKUP(A7164,bip!$A:$C,2,0),"")</f>
      </c>
      <c r="O7164">
        <f>IFERROR(VLOOKUP(A7164,bip!$A:$Z,3,0),"")</f>
        <v>0</v>
      </c>
    </row>
    <row r="7165" spans="1:15" ht="13.2">
      <c r="A7165" t="s">
        <v>6078</v>
      </c>
      <c r="B7165" t="s">
        <v>6078</v>
      </c>
      <c r="C7165" t="s">
        <v>15155</v>
      </c>
      <c r="D7165" t="s">
        <v>20418</v>
      </c>
      <c r="E7165" t="s">
        <v>20419</v>
      </c>
      <c r="F7165">
        <v>12</v>
      </c>
      <c r="G7165">
        <v>300</v>
      </c>
      <c r="H7165" s="1">
        <v>101</v>
      </c>
      <c r="I7165" s="87"/>
      <c r="K7165" s="86" t="s">
        <v>17485</v>
      </c>
      <c r="L7165" s="86" t="s">
        <v>17486</v>
      </c>
      <c r="N7165">
        <f>IFERROR(VLOOKUP(A7165,bip!$A:$C,2,0),"")</f>
      </c>
      <c r="O7165">
        <f>IFERROR(VLOOKUP(A7165,bip!$A:$Z,3,0),"")</f>
      </c>
    </row>
    <row r="7166" spans="1:15" ht="13.2">
      <c r="A7166" t="s">
        <v>6066</v>
      </c>
      <c r="B7166" t="s">
        <v>6066</v>
      </c>
      <c r="C7166" t="s">
        <v>15155</v>
      </c>
      <c r="D7166" t="s">
        <v>39714</v>
      </c>
      <c r="E7166" t="s">
        <v>20412</v>
      </c>
      <c r="F7166">
        <v>12</v>
      </c>
      <c r="G7166">
        <v>300</v>
      </c>
      <c r="H7166" s="1">
        <v>105</v>
      </c>
      <c r="I7166" s="87"/>
      <c r="K7166" s="86" t="s">
        <v>17485</v>
      </c>
      <c r="L7166" s="86" t="s">
        <v>17486</v>
      </c>
      <c r="N7166">
        <f>IFERROR(VLOOKUP(A7166,bip!$A:$C,2,0),"")</f>
      </c>
      <c r="O7166">
        <f>IFERROR(VLOOKUP(A7166,bip!$A:$Z,3,0),"")</f>
      </c>
    </row>
    <row r="7167" spans="1:15" ht="13.2">
      <c r="A7167" t="s">
        <v>6067</v>
      </c>
      <c r="B7167" t="s">
        <v>6067</v>
      </c>
      <c r="C7167" t="s">
        <v>15155</v>
      </c>
      <c r="D7167" t="s">
        <v>20413</v>
      </c>
      <c r="E7167" t="s">
        <v>20414</v>
      </c>
      <c r="F7167">
        <v>12</v>
      </c>
      <c r="G7167">
        <v>300</v>
      </c>
      <c r="H7167" s="1">
        <v>101</v>
      </c>
      <c r="I7167" s="87"/>
      <c r="K7167" s="86" t="s">
        <v>17485</v>
      </c>
      <c r="L7167" s="86" t="s">
        <v>17486</v>
      </c>
      <c r="N7167">
        <f>IFERROR(VLOOKUP(A7167,bip!$A:$C,2,0),"")</f>
      </c>
      <c r="O7167">
        <f>IFERROR(VLOOKUP(A7167,bip!$A:$Z,3,0),"")</f>
      </c>
    </row>
    <row r="7168" spans="1:15" ht="13.2">
      <c r="A7168" t="s">
        <v>6068</v>
      </c>
      <c r="B7168" t="s">
        <v>6068</v>
      </c>
      <c r="C7168" t="s">
        <v>15155</v>
      </c>
      <c r="D7168" t="s">
        <v>39715</v>
      </c>
      <c r="E7168" t="s">
        <v>20415</v>
      </c>
      <c r="F7168">
        <v>12</v>
      </c>
      <c r="G7168">
        <v>300</v>
      </c>
      <c r="H7168" s="1">
        <v>101</v>
      </c>
      <c r="I7168" s="87"/>
      <c r="K7168" s="86" t="s">
        <v>17485</v>
      </c>
      <c r="L7168" s="86" t="s">
        <v>17486</v>
      </c>
      <c r="N7168">
        <f>IFERROR(VLOOKUP(A7168,bip!$A:$C,2,0),"")</f>
      </c>
      <c r="O7168">
        <f>IFERROR(VLOOKUP(A7168,bip!$A:$Z,3,0),"")</f>
      </c>
    </row>
    <row r="7169" spans="1:15" ht="13.2">
      <c r="A7169" t="s">
        <v>6069</v>
      </c>
      <c r="B7169" t="s">
        <v>6069</v>
      </c>
      <c r="C7169" t="s">
        <v>15155</v>
      </c>
      <c r="D7169" t="s">
        <v>39716</v>
      </c>
      <c r="E7169" t="s">
        <v>20420</v>
      </c>
      <c r="F7169">
        <v>12</v>
      </c>
      <c r="G7169">
        <v>300</v>
      </c>
      <c r="H7169" s="1">
        <v>101</v>
      </c>
      <c r="I7169" s="87"/>
      <c r="K7169" s="86" t="s">
        <v>17485</v>
      </c>
      <c r="L7169" s="86" t="s">
        <v>17486</v>
      </c>
      <c r="N7169">
        <f>IFERROR(VLOOKUP(A7169,bip!$A:$C,2,0),"")</f>
      </c>
      <c r="O7169">
        <f>IFERROR(VLOOKUP(A7169,bip!$A:$Z,3,0),"")</f>
      </c>
    </row>
    <row r="7170" spans="1:15" ht="13.2">
      <c r="A7170" t="s">
        <v>6070</v>
      </c>
      <c r="B7170" t="s">
        <v>6070</v>
      </c>
      <c r="C7170" t="s">
        <v>15155</v>
      </c>
      <c r="D7170" t="s">
        <v>39717</v>
      </c>
      <c r="E7170" t="s">
        <v>20421</v>
      </c>
      <c r="F7170">
        <v>12</v>
      </c>
      <c r="G7170">
        <v>300</v>
      </c>
      <c r="H7170" s="1">
        <v>101</v>
      </c>
      <c r="I7170" s="87"/>
      <c r="K7170" s="86" t="s">
        <v>17485</v>
      </c>
      <c r="L7170" s="86" t="s">
        <v>17486</v>
      </c>
      <c r="N7170">
        <f>IFERROR(VLOOKUP(A7170,bip!$A:$C,2,0),"")</f>
      </c>
      <c r="O7170">
        <f>IFERROR(VLOOKUP(A7170,bip!$A:$Z,3,0),"")</f>
      </c>
    </row>
    <row r="7171" spans="1:15" ht="13.2">
      <c r="A7171" t="s">
        <v>6071</v>
      </c>
      <c r="B7171" t="s">
        <v>6071</v>
      </c>
      <c r="C7171" t="s">
        <v>15155</v>
      </c>
      <c r="D7171" t="s">
        <v>16403</v>
      </c>
      <c r="E7171" t="s">
        <v>20425</v>
      </c>
      <c r="F7171">
        <v>12</v>
      </c>
      <c r="G7171">
        <v>300</v>
      </c>
      <c r="H7171" s="1">
        <v>101</v>
      </c>
      <c r="I7171" s="87"/>
      <c r="K7171" s="86" t="s">
        <v>17485</v>
      </c>
      <c r="L7171" s="86" t="s">
        <v>17486</v>
      </c>
      <c r="N7171">
        <f>IFERROR(VLOOKUP(A7171,bip!$A:$C,2,0),"")</f>
      </c>
      <c r="O7171">
        <f>IFERROR(VLOOKUP(A7171,bip!$A:$Z,3,0),"")</f>
      </c>
    </row>
    <row r="7172" spans="1:15" ht="13.2">
      <c r="A7172" t="s">
        <v>6072</v>
      </c>
      <c r="B7172" t="s">
        <v>6072</v>
      </c>
      <c r="C7172" t="s">
        <v>15155</v>
      </c>
      <c r="D7172" t="s">
        <v>39718</v>
      </c>
      <c r="E7172" t="s">
        <v>20426</v>
      </c>
      <c r="F7172">
        <v>12</v>
      </c>
      <c r="G7172">
        <v>300</v>
      </c>
      <c r="H7172" s="1">
        <v>101</v>
      </c>
      <c r="I7172" s="87"/>
      <c r="K7172" s="86" t="s">
        <v>17485</v>
      </c>
      <c r="L7172" s="86" t="s">
        <v>17486</v>
      </c>
      <c r="N7172">
        <f>IFERROR(VLOOKUP(A7172,bip!$A:$C,2,0),"")</f>
      </c>
      <c r="O7172">
        <f>IFERROR(VLOOKUP(A7172,bip!$A:$Z,3,0),"")</f>
      </c>
    </row>
    <row r="7173" spans="1:15" ht="13.2">
      <c r="A7173" t="s">
        <v>6076</v>
      </c>
      <c r="B7173" t="s">
        <v>6076</v>
      </c>
      <c r="C7173" t="s">
        <v>15155</v>
      </c>
      <c r="D7173" t="s">
        <v>16404</v>
      </c>
      <c r="E7173" t="s">
        <v>20428</v>
      </c>
      <c r="F7173">
        <v>12</v>
      </c>
      <c r="G7173">
        <v>300</v>
      </c>
      <c r="H7173" s="1">
        <v>81</v>
      </c>
      <c r="I7173" s="87"/>
      <c r="K7173" s="86" t="s">
        <v>17485</v>
      </c>
      <c r="L7173" s="86" t="s">
        <v>17486</v>
      </c>
      <c r="N7173">
        <f>IFERROR(VLOOKUP(A7173,bip!$A:$C,2,0),"")</f>
      </c>
      <c r="O7173">
        <f>IFERROR(VLOOKUP(A7173,bip!$A:$Z,3,0),"")</f>
      </c>
    </row>
    <row r="7174" spans="1:15" ht="13.2">
      <c r="A7174" t="s">
        <v>6063</v>
      </c>
      <c r="B7174" t="s">
        <v>6063</v>
      </c>
      <c r="C7174" t="s">
        <v>15155</v>
      </c>
      <c r="D7174" t="s">
        <v>39719</v>
      </c>
      <c r="E7174" t="s">
        <v>20422</v>
      </c>
      <c r="F7174">
        <v>12</v>
      </c>
      <c r="G7174">
        <v>300</v>
      </c>
      <c r="H7174" s="1">
        <v>88</v>
      </c>
      <c r="I7174" s="87"/>
      <c r="K7174" s="86" t="s">
        <v>17485</v>
      </c>
      <c r="L7174" s="86" t="s">
        <v>17486</v>
      </c>
      <c r="N7174">
        <f>IFERROR(VLOOKUP(A7174,bip!$A:$C,2,0),"")</f>
      </c>
      <c r="O7174">
        <f>IFERROR(VLOOKUP(A7174,bip!$A:$Z,3,0),"")</f>
      </c>
    </row>
    <row r="7175" spans="1:15" ht="13.2">
      <c r="A7175" t="s">
        <v>6064</v>
      </c>
      <c r="B7175" t="s">
        <v>6064</v>
      </c>
      <c r="C7175" t="s">
        <v>15155</v>
      </c>
      <c r="D7175" t="s">
        <v>16401</v>
      </c>
      <c r="E7175" t="s">
        <v>20423</v>
      </c>
      <c r="F7175">
        <v>12</v>
      </c>
      <c r="G7175">
        <v>300</v>
      </c>
      <c r="H7175" s="1">
        <v>88</v>
      </c>
      <c r="I7175" s="87"/>
      <c r="K7175" s="86" t="s">
        <v>17485</v>
      </c>
      <c r="L7175" s="86" t="s">
        <v>17486</v>
      </c>
      <c r="N7175">
        <f>IFERROR(VLOOKUP(A7175,bip!$A:$C,2,0),"")</f>
      </c>
      <c r="O7175">
        <f>IFERROR(VLOOKUP(A7175,bip!$A:$Z,3,0),"")</f>
      </c>
    </row>
    <row r="7176" spans="1:15" ht="13.2">
      <c r="A7176" t="s">
        <v>6065</v>
      </c>
      <c r="B7176" t="s">
        <v>6065</v>
      </c>
      <c r="C7176" t="s">
        <v>15155</v>
      </c>
      <c r="D7176" t="s">
        <v>16402</v>
      </c>
      <c r="E7176" t="s">
        <v>20424</v>
      </c>
      <c r="F7176">
        <v>12</v>
      </c>
      <c r="G7176">
        <v>300</v>
      </c>
      <c r="H7176" s="1">
        <v>88</v>
      </c>
      <c r="I7176" s="87"/>
      <c r="K7176" s="86" t="s">
        <v>17485</v>
      </c>
      <c r="L7176" s="86" t="s">
        <v>17486</v>
      </c>
      <c r="N7176">
        <f>IFERROR(VLOOKUP(A7176,bip!$A:$C,2,0),"")</f>
      </c>
      <c r="O7176">
        <f>IFERROR(VLOOKUP(A7176,bip!$A:$Z,3,0),"")</f>
      </c>
    </row>
    <row r="7177" spans="1:15" ht="13.2">
      <c r="A7177" t="s">
        <v>6062</v>
      </c>
      <c r="B7177" t="s">
        <v>6062</v>
      </c>
      <c r="C7177" t="s">
        <v>15155</v>
      </c>
      <c r="D7177" t="s">
        <v>32665</v>
      </c>
      <c r="E7177" t="s">
        <v>37568</v>
      </c>
      <c r="F7177">
        <v>1</v>
      </c>
      <c r="G7177">
        <v>120</v>
      </c>
      <c r="H7177" s="1">
        <v>157</v>
      </c>
      <c r="I7177" s="87"/>
      <c r="K7177" s="86" t="s">
        <v>17485</v>
      </c>
      <c r="L7177" s="86" t="s">
        <v>17486</v>
      </c>
      <c r="N7177">
        <f>IFERROR(VLOOKUP(A7177,bip!$A:$C,2,0),"")</f>
      </c>
      <c r="O7177">
        <f>IFERROR(VLOOKUP(A7177,bip!$A:$Z,3,0),"")</f>
      </c>
    </row>
    <row r="7178" spans="1:15" ht="13.2">
      <c r="A7178" t="s">
        <v>6061</v>
      </c>
      <c r="B7178" t="s">
        <v>6061</v>
      </c>
      <c r="C7178" t="s">
        <v>15155</v>
      </c>
      <c r="D7178" t="s">
        <v>39720</v>
      </c>
      <c r="E7178" t="s">
        <v>39721</v>
      </c>
      <c r="F7178">
        <v>1</v>
      </c>
      <c r="G7178">
        <v>10</v>
      </c>
      <c r="H7178" s="1">
        <v>393</v>
      </c>
      <c r="I7178" s="87"/>
      <c r="K7178" s="86" t="s">
        <v>17485</v>
      </c>
      <c r="L7178" s="86" t="s">
        <v>17486</v>
      </c>
      <c r="N7178">
        <f>IFERROR(VLOOKUP(A7178,bip!$A:$C,2,0),"")</f>
      </c>
      <c r="O7178">
        <f>IFERROR(VLOOKUP(A7178,bip!$A:$Z,3,0),"")</f>
      </c>
    </row>
    <row r="7179" spans="1:15" ht="13.2">
      <c r="A7179" t="s">
        <v>34035</v>
      </c>
      <c r="B7179" t="s">
        <v>34035</v>
      </c>
      <c r="C7179" t="s">
        <v>15155</v>
      </c>
      <c r="D7179" t="s">
        <v>32818</v>
      </c>
      <c r="E7179" t="s">
        <v>37569</v>
      </c>
      <c r="F7179">
        <v>1</v>
      </c>
      <c r="G7179">
        <v>20</v>
      </c>
      <c r="H7179" s="1">
        <v>373</v>
      </c>
      <c r="I7179" s="87"/>
      <c r="K7179" s="86" t="s">
        <v>17485</v>
      </c>
      <c r="L7179" s="86" t="s">
        <v>17486</v>
      </c>
      <c r="N7179">
        <f>IFERROR(VLOOKUP(A7179,bip!$A:$C,2,0),"")</f>
      </c>
      <c r="O7179">
        <f>IFERROR(VLOOKUP(A7179,bip!$A:$Z,3,0),"")</f>
      </c>
    </row>
    <row r="7180" spans="1:15" ht="13.2">
      <c r="A7180" t="s">
        <v>34036</v>
      </c>
      <c r="B7180" t="s">
        <v>34036</v>
      </c>
      <c r="C7180" t="s">
        <v>15155</v>
      </c>
      <c r="D7180" t="s">
        <v>32818</v>
      </c>
      <c r="E7180" t="s">
        <v>39722</v>
      </c>
      <c r="F7180">
        <v>1</v>
      </c>
      <c r="G7180">
        <v>10</v>
      </c>
      <c r="H7180" s="1">
        <v>1637</v>
      </c>
      <c r="I7180" s="87"/>
      <c r="K7180" s="86" t="s">
        <v>17485</v>
      </c>
      <c r="L7180" s="86" t="s">
        <v>17486</v>
      </c>
      <c r="N7180">
        <f>IFERROR(VLOOKUP(A7180,bip!$A:$C,2,0),"")</f>
      </c>
      <c r="O7180">
        <f>IFERROR(VLOOKUP(A7180,bip!$A:$Z,3,0),"")</f>
      </c>
    </row>
    <row r="7181" spans="1:15" ht="13.2">
      <c r="A7181" t="s">
        <v>34029</v>
      </c>
      <c r="B7181" t="s">
        <v>34029</v>
      </c>
      <c r="C7181" t="s">
        <v>15155</v>
      </c>
      <c r="D7181" t="s">
        <v>39728</v>
      </c>
      <c r="E7181" t="s">
        <v>34406</v>
      </c>
      <c r="F7181">
        <v>1</v>
      </c>
      <c r="G7181">
        <v>50</v>
      </c>
      <c r="H7181" s="1">
        <v>284</v>
      </c>
      <c r="I7181" s="87"/>
      <c r="K7181" s="86" t="s">
        <v>17485</v>
      </c>
      <c r="L7181" s="86" t="s">
        <v>17486</v>
      </c>
      <c r="N7181">
        <f>IFERROR(VLOOKUP(A7181,bip!$A:$C,2,0),"")</f>
      </c>
      <c r="O7181">
        <f>IFERROR(VLOOKUP(A7181,bip!$A:$Z,3,0),"")</f>
      </c>
    </row>
    <row r="7182" spans="1:15" ht="13.2">
      <c r="A7182" t="s">
        <v>34033</v>
      </c>
      <c r="B7182" t="s">
        <v>34033</v>
      </c>
      <c r="C7182" t="s">
        <v>15155</v>
      </c>
      <c r="D7182" t="s">
        <v>39729</v>
      </c>
      <c r="E7182" t="s">
        <v>34034</v>
      </c>
      <c r="F7182">
        <v>1</v>
      </c>
      <c r="G7182">
        <v>50</v>
      </c>
      <c r="H7182" s="1">
        <v>730</v>
      </c>
      <c r="I7182" s="87"/>
      <c r="K7182" s="86" t="s">
        <v>17485</v>
      </c>
      <c r="L7182" s="86" t="s">
        <v>17486</v>
      </c>
      <c r="N7182">
        <f>IFERROR(VLOOKUP(A7182,bip!$A:$C,2,0),"")</f>
      </c>
      <c r="O7182">
        <f>IFERROR(VLOOKUP(A7182,bip!$A:$Z,3,0),"")</f>
      </c>
    </row>
    <row r="7183" spans="1:15" ht="13.2">
      <c r="A7183" t="s">
        <v>34027</v>
      </c>
      <c r="B7183" t="s">
        <v>34027</v>
      </c>
      <c r="C7183" t="s">
        <v>15155</v>
      </c>
      <c r="D7183" t="s">
        <v>39730</v>
      </c>
      <c r="E7183" t="s">
        <v>34028</v>
      </c>
      <c r="F7183">
        <v>1</v>
      </c>
      <c r="G7183">
        <v>50</v>
      </c>
      <c r="H7183" s="1">
        <v>200</v>
      </c>
      <c r="I7183" s="87"/>
      <c r="K7183" s="86" t="s">
        <v>17485</v>
      </c>
      <c r="L7183" s="86" t="s">
        <v>17486</v>
      </c>
      <c r="N7183">
        <f>IFERROR(VLOOKUP(A7183,bip!$A:$C,2,0),"")</f>
      </c>
      <c r="O7183">
        <f>IFERROR(VLOOKUP(A7183,bip!$A:$Z,3,0),"")</f>
      </c>
    </row>
    <row r="7184" spans="1:15" ht="13.2">
      <c r="A7184" t="s">
        <v>34030</v>
      </c>
      <c r="B7184" t="s">
        <v>34030</v>
      </c>
      <c r="C7184" t="s">
        <v>15155</v>
      </c>
      <c r="D7184" t="s">
        <v>39731</v>
      </c>
      <c r="E7184" t="s">
        <v>23937</v>
      </c>
      <c r="F7184">
        <v>1</v>
      </c>
      <c r="G7184">
        <v>50</v>
      </c>
      <c r="H7184" s="1">
        <v>261</v>
      </c>
      <c r="I7184" s="87"/>
      <c r="K7184" s="86" t="s">
        <v>17485</v>
      </c>
      <c r="L7184" s="86" t="s">
        <v>17486</v>
      </c>
      <c r="N7184">
        <f>IFERROR(VLOOKUP(A7184,bip!$A:$C,2,0),"")</f>
      </c>
      <c r="O7184">
        <f>IFERROR(VLOOKUP(A7184,bip!$A:$Z,3,0),"")</f>
      </c>
    </row>
    <row r="7185" spans="1:15" ht="13.2">
      <c r="A7185" t="s">
        <v>34031</v>
      </c>
      <c r="B7185" t="s">
        <v>34031</v>
      </c>
      <c r="C7185" t="s">
        <v>15155</v>
      </c>
      <c r="D7185" t="s">
        <v>39732</v>
      </c>
      <c r="E7185" t="s">
        <v>34032</v>
      </c>
      <c r="F7185">
        <v>1</v>
      </c>
      <c r="G7185">
        <v>50</v>
      </c>
      <c r="H7185" s="1">
        <v>261</v>
      </c>
      <c r="I7185" s="87"/>
      <c r="K7185" s="86" t="s">
        <v>17485</v>
      </c>
      <c r="L7185" s="86" t="s">
        <v>17486</v>
      </c>
      <c r="N7185">
        <f>IFERROR(VLOOKUP(A7185,bip!$A:$C,2,0),"")</f>
      </c>
      <c r="O7185">
        <f>IFERROR(VLOOKUP(A7185,bip!$A:$Z,3,0),"")</f>
      </c>
    </row>
    <row r="7186" spans="1:15" ht="13.2">
      <c r="A7186" t="s">
        <v>6080</v>
      </c>
      <c r="B7186" t="s">
        <v>6080</v>
      </c>
      <c r="C7186" t="s">
        <v>15155</v>
      </c>
      <c r="D7186" t="s">
        <v>25150</v>
      </c>
      <c r="E7186" t="s">
        <v>20430</v>
      </c>
      <c r="F7186">
        <v>1</v>
      </c>
      <c r="G7186">
        <v>30</v>
      </c>
      <c r="H7186" s="1">
        <v>278</v>
      </c>
      <c r="I7186" s="87"/>
      <c r="K7186" s="86" t="s">
        <v>17485</v>
      </c>
      <c r="L7186" s="86" t="s">
        <v>17486</v>
      </c>
      <c r="N7186">
        <f>IFERROR(VLOOKUP(A7186,bip!$A:$C,2,0),"")</f>
      </c>
      <c r="O7186">
        <f>IFERROR(VLOOKUP(A7186,bip!$A:$Z,3,0),"")</f>
      </c>
    </row>
    <row r="7187" spans="1:15" ht="13.2">
      <c r="A7187" t="s">
        <v>6081</v>
      </c>
      <c r="B7187" t="s">
        <v>6081</v>
      </c>
      <c r="C7187" t="s">
        <v>15155</v>
      </c>
      <c r="D7187" t="s">
        <v>39723</v>
      </c>
      <c r="E7187" t="s">
        <v>37570</v>
      </c>
      <c r="F7187">
        <v>1</v>
      </c>
      <c r="G7187">
        <v>36</v>
      </c>
      <c r="H7187" s="1">
        <v>315</v>
      </c>
      <c r="I7187" s="87"/>
      <c r="K7187" s="86" t="s">
        <v>17485</v>
      </c>
      <c r="L7187" s="86" t="s">
        <v>17486</v>
      </c>
      <c r="N7187">
        <f>IFERROR(VLOOKUP(A7187,bip!$A:$C,2,0),"")</f>
      </c>
      <c r="O7187">
        <f>IFERROR(VLOOKUP(A7187,bip!$A:$Z,3,0),"")</f>
      </c>
    </row>
    <row r="7188" spans="1:15" ht="13.2">
      <c r="A7188" t="s">
        <v>6082</v>
      </c>
      <c r="B7188" t="s">
        <v>6082</v>
      </c>
      <c r="C7188" t="s">
        <v>15155</v>
      </c>
      <c r="D7188" t="s">
        <v>39724</v>
      </c>
      <c r="E7188" t="s">
        <v>37571</v>
      </c>
      <c r="F7188">
        <v>60</v>
      </c>
      <c r="G7188">
        <v>720</v>
      </c>
      <c r="H7188" s="1">
        <v>20</v>
      </c>
      <c r="I7188" s="87"/>
      <c r="K7188" s="86" t="s">
        <v>17485</v>
      </c>
      <c r="L7188" s="86" t="s">
        <v>17486</v>
      </c>
      <c r="N7188">
        <f>IFERROR(VLOOKUP(A7188,bip!$A:$C,2,0),"")</f>
      </c>
      <c r="O7188">
        <f>IFERROR(VLOOKUP(A7188,bip!$A:$Z,3,0),"")</f>
      </c>
    </row>
    <row r="7189" spans="1:15" ht="13.2">
      <c r="A7189" t="s">
        <v>6083</v>
      </c>
      <c r="B7189" t="s">
        <v>6083</v>
      </c>
      <c r="C7189" t="s">
        <v>15155</v>
      </c>
      <c r="D7189" t="s">
        <v>39725</v>
      </c>
      <c r="E7189" t="s">
        <v>37572</v>
      </c>
      <c r="F7189">
        <v>100</v>
      </c>
      <c r="G7189">
        <v>1000</v>
      </c>
      <c r="H7189" s="1">
        <v>8.10</v>
      </c>
      <c r="I7189" s="87"/>
      <c r="K7189" s="86" t="s">
        <v>17485</v>
      </c>
      <c r="L7189" s="86" t="s">
        <v>17486</v>
      </c>
      <c r="N7189">
        <f>IFERROR(VLOOKUP(A7189,bip!$A:$C,2,0),"")</f>
      </c>
      <c r="O7189">
        <f>IFERROR(VLOOKUP(A7189,bip!$A:$Z,3,0),"")</f>
      </c>
    </row>
    <row r="7190" spans="1:15" ht="13.2">
      <c r="A7190" t="s">
        <v>6084</v>
      </c>
      <c r="B7190" t="s">
        <v>6084</v>
      </c>
      <c r="C7190" t="s">
        <v>15155</v>
      </c>
      <c r="D7190" t="s">
        <v>39726</v>
      </c>
      <c r="E7190" t="s">
        <v>37573</v>
      </c>
      <c r="F7190">
        <v>100</v>
      </c>
      <c r="G7190">
        <v>1000</v>
      </c>
      <c r="H7190" s="1">
        <v>8.10</v>
      </c>
      <c r="I7190" s="87"/>
      <c r="K7190" s="86" t="s">
        <v>17485</v>
      </c>
      <c r="L7190" s="86" t="s">
        <v>17486</v>
      </c>
      <c r="N7190">
        <f>IFERROR(VLOOKUP(A7190,bip!$A:$C,2,0),"")</f>
      </c>
      <c r="O7190">
        <f>IFERROR(VLOOKUP(A7190,bip!$A:$Z,3,0),"")</f>
      </c>
    </row>
    <row r="7191" spans="1:15" ht="13.2">
      <c r="A7191" t="s">
        <v>6085</v>
      </c>
      <c r="B7191" t="s">
        <v>6085</v>
      </c>
      <c r="C7191" t="s">
        <v>15155</v>
      </c>
      <c r="D7191" t="s">
        <v>39727</v>
      </c>
      <c r="E7191" t="s">
        <v>37574</v>
      </c>
      <c r="F7191">
        <v>100</v>
      </c>
      <c r="G7191">
        <v>1000</v>
      </c>
      <c r="H7191" s="1">
        <v>9.1999999999999993</v>
      </c>
      <c r="I7191" s="87"/>
      <c r="K7191" s="86" t="s">
        <v>17485</v>
      </c>
      <c r="L7191" s="86" t="s">
        <v>17486</v>
      </c>
      <c r="N7191">
        <f>IFERROR(VLOOKUP(A7191,bip!$A:$C,2,0),"")</f>
      </c>
      <c r="O7191">
        <f>IFERROR(VLOOKUP(A7191,bip!$A:$Z,3,0),"")</f>
      </c>
    </row>
    <row r="7192" spans="1:15" ht="13.2">
      <c r="A7192" t="s">
        <v>6086</v>
      </c>
      <c r="B7192" t="s">
        <v>6086</v>
      </c>
      <c r="C7192" t="s">
        <v>15155</v>
      </c>
      <c r="D7192" t="s">
        <v>23073</v>
      </c>
      <c r="E7192" t="s">
        <v>26642</v>
      </c>
      <c r="F7192">
        <v>1</v>
      </c>
      <c r="G7192">
        <v>6</v>
      </c>
      <c r="H7192" s="1">
        <v>2289</v>
      </c>
      <c r="I7192" s="87"/>
      <c r="K7192" s="86" t="s">
        <v>17485</v>
      </c>
      <c r="L7192" s="86" t="s">
        <v>17486</v>
      </c>
      <c r="N7192">
        <f>IFERROR(VLOOKUP(A7192,bip!$A:$C,2,0),"")</f>
      </c>
      <c r="O7192">
        <f>IFERROR(VLOOKUP(A7192,bip!$A:$Z,3,0),"")</f>
      </c>
    </row>
    <row r="7193" spans="1:15" ht="13.2">
      <c r="A7193" t="s">
        <v>6087</v>
      </c>
      <c r="B7193" t="s">
        <v>6087</v>
      </c>
      <c r="C7193" t="s">
        <v>15155</v>
      </c>
      <c r="D7193" t="s">
        <v>23074</v>
      </c>
      <c r="E7193" t="s">
        <v>26644</v>
      </c>
      <c r="F7193">
        <v>1</v>
      </c>
      <c r="G7193">
        <v>6</v>
      </c>
      <c r="H7193" s="1">
        <v>2289</v>
      </c>
      <c r="I7193" s="87"/>
      <c r="K7193" s="86" t="s">
        <v>17485</v>
      </c>
      <c r="L7193" s="86" t="s">
        <v>17486</v>
      </c>
      <c r="N7193">
        <f>IFERROR(VLOOKUP(A7193,bip!$A:$C,2,0),"")</f>
      </c>
      <c r="O7193">
        <f>IFERROR(VLOOKUP(A7193,bip!$A:$Z,3,0),"")</f>
      </c>
    </row>
    <row r="7194" spans="1:15" ht="13.2">
      <c r="A7194" t="s">
        <v>6088</v>
      </c>
      <c r="B7194" t="s">
        <v>6088</v>
      </c>
      <c r="C7194" t="s">
        <v>15155</v>
      </c>
      <c r="D7194" t="s">
        <v>32663</v>
      </c>
      <c r="E7194" t="s">
        <v>26643</v>
      </c>
      <c r="F7194">
        <v>1</v>
      </c>
      <c r="G7194">
        <v>6</v>
      </c>
      <c r="H7194" s="1">
        <v>3099</v>
      </c>
      <c r="I7194" s="87"/>
      <c r="K7194" s="86" t="s">
        <v>17485</v>
      </c>
      <c r="L7194" s="86" t="s">
        <v>17486</v>
      </c>
      <c r="N7194">
        <f>IFERROR(VLOOKUP(A7194,bip!$A:$C,2,0),"")</f>
      </c>
      <c r="O7194">
        <f>IFERROR(VLOOKUP(A7194,bip!$A:$Z,3,0),"")</f>
      </c>
    </row>
    <row r="7195" spans="1:15" ht="13.2">
      <c r="A7195" t="s">
        <v>6089</v>
      </c>
      <c r="B7195" t="s">
        <v>6089</v>
      </c>
      <c r="C7195" t="s">
        <v>15155</v>
      </c>
      <c r="D7195" t="s">
        <v>32664</v>
      </c>
      <c r="E7195" t="s">
        <v>26645</v>
      </c>
      <c r="F7195">
        <v>1</v>
      </c>
      <c r="G7195">
        <v>6</v>
      </c>
      <c r="H7195" s="1">
        <v>3099</v>
      </c>
      <c r="I7195" s="87"/>
      <c r="K7195" s="86" t="s">
        <v>17485</v>
      </c>
      <c r="L7195" s="86" t="s">
        <v>17486</v>
      </c>
      <c r="N7195">
        <f>IFERROR(VLOOKUP(A7195,bip!$A:$C,2,0),"")</f>
      </c>
      <c r="O7195">
        <f>IFERROR(VLOOKUP(A7195,bip!$A:$Z,3,0),"")</f>
      </c>
    </row>
    <row r="7196" spans="1:15" ht="13.2">
      <c r="A7196" t="s">
        <v>6092</v>
      </c>
      <c r="B7196" t="s">
        <v>6092</v>
      </c>
      <c r="C7196" t="s">
        <v>15155</v>
      </c>
      <c r="D7196" t="s">
        <v>23071</v>
      </c>
      <c r="E7196" t="s">
        <v>39733</v>
      </c>
      <c r="F7196">
        <v>1</v>
      </c>
      <c r="G7196">
        <v>12</v>
      </c>
      <c r="H7196" s="1">
        <v>825</v>
      </c>
      <c r="I7196" s="87"/>
      <c r="K7196" s="86" t="s">
        <v>17485</v>
      </c>
      <c r="L7196" s="86" t="s">
        <v>17486</v>
      </c>
      <c r="N7196">
        <f>IFERROR(VLOOKUP(A7196,bip!$A:$C,2,0),"")</f>
      </c>
      <c r="O7196">
        <f>IFERROR(VLOOKUP(A7196,bip!$A:$Z,3,0),"")</f>
      </c>
    </row>
    <row r="7197" spans="1:15" ht="13.2">
      <c r="A7197" t="s">
        <v>6093</v>
      </c>
      <c r="B7197" t="s">
        <v>6093</v>
      </c>
      <c r="C7197" t="s">
        <v>15155</v>
      </c>
      <c r="D7197" t="s">
        <v>23072</v>
      </c>
      <c r="E7197" t="s">
        <v>39734</v>
      </c>
      <c r="F7197">
        <v>1</v>
      </c>
      <c r="G7197">
        <v>12</v>
      </c>
      <c r="H7197" s="1">
        <v>825</v>
      </c>
      <c r="I7197" s="87"/>
      <c r="K7197" s="86" t="s">
        <v>17485</v>
      </c>
      <c r="L7197" s="86" t="s">
        <v>17486</v>
      </c>
      <c r="N7197">
        <f>IFERROR(VLOOKUP(A7197,bip!$A:$C,2,0),"")</f>
      </c>
      <c r="O7197">
        <f>IFERROR(VLOOKUP(A7197,bip!$A:$Z,3,0),"")</f>
      </c>
    </row>
    <row r="7198" spans="1:15" ht="13.2">
      <c r="A7198" t="s">
        <v>6096</v>
      </c>
      <c r="B7198" t="s">
        <v>6096</v>
      </c>
      <c r="C7198" t="s">
        <v>15155</v>
      </c>
      <c r="D7198" t="s">
        <v>39735</v>
      </c>
      <c r="E7198" t="s">
        <v>39736</v>
      </c>
      <c r="F7198">
        <v>1</v>
      </c>
      <c r="G7198">
        <v>12</v>
      </c>
      <c r="H7198" s="1">
        <v>1000</v>
      </c>
      <c r="I7198" s="87"/>
      <c r="K7198" s="86" t="s">
        <v>17485</v>
      </c>
      <c r="L7198" s="86" t="s">
        <v>17486</v>
      </c>
      <c r="N7198">
        <f>IFERROR(VLOOKUP(A7198,bip!$A:$C,2,0),"")</f>
      </c>
      <c r="O7198">
        <f>IFERROR(VLOOKUP(A7198,bip!$A:$Z,3,0),"")</f>
      </c>
    </row>
    <row r="7199" spans="1:15" ht="13.2">
      <c r="A7199" t="s">
        <v>6097</v>
      </c>
      <c r="B7199" t="s">
        <v>6097</v>
      </c>
      <c r="C7199" t="s">
        <v>15155</v>
      </c>
      <c r="D7199" t="s">
        <v>39737</v>
      </c>
      <c r="E7199" t="s">
        <v>39738</v>
      </c>
      <c r="F7199">
        <v>1</v>
      </c>
      <c r="G7199">
        <v>12</v>
      </c>
      <c r="H7199" s="1">
        <v>1000</v>
      </c>
      <c r="I7199" s="87"/>
      <c r="K7199" s="86" t="s">
        <v>17485</v>
      </c>
      <c r="L7199" s="86" t="s">
        <v>17486</v>
      </c>
      <c r="N7199">
        <f>IFERROR(VLOOKUP(A7199,bip!$A:$C,2,0),"")</f>
      </c>
      <c r="O7199">
        <f>IFERROR(VLOOKUP(A7199,bip!$A:$Z,3,0),"")</f>
      </c>
    </row>
    <row r="7200" spans="1:15" ht="13.2">
      <c r="A7200" t="s">
        <v>6094</v>
      </c>
      <c r="B7200" t="s">
        <v>6094</v>
      </c>
      <c r="C7200" t="s">
        <v>15155</v>
      </c>
      <c r="D7200" t="s">
        <v>16406</v>
      </c>
      <c r="E7200" t="s">
        <v>39739</v>
      </c>
      <c r="F7200">
        <v>1</v>
      </c>
      <c r="G7200">
        <v>12</v>
      </c>
      <c r="H7200" s="1">
        <v>1022</v>
      </c>
      <c r="I7200" s="87"/>
      <c r="K7200" s="86" t="s">
        <v>17485</v>
      </c>
      <c r="L7200" s="86" t="s">
        <v>17486</v>
      </c>
      <c r="N7200">
        <f>IFERROR(VLOOKUP(A7200,bip!$A:$C,2,0),"")</f>
      </c>
      <c r="O7200">
        <f>IFERROR(VLOOKUP(A7200,bip!$A:$Z,3,0),"")</f>
      </c>
    </row>
    <row r="7201" spans="1:15" ht="13.2">
      <c r="A7201" t="s">
        <v>6095</v>
      </c>
      <c r="B7201" t="s">
        <v>6095</v>
      </c>
      <c r="C7201" t="s">
        <v>15155</v>
      </c>
      <c r="D7201" t="s">
        <v>16407</v>
      </c>
      <c r="E7201" t="s">
        <v>39740</v>
      </c>
      <c r="F7201">
        <v>1</v>
      </c>
      <c r="G7201">
        <v>12</v>
      </c>
      <c r="H7201" s="1">
        <v>1022</v>
      </c>
      <c r="I7201" s="87"/>
      <c r="K7201" s="86" t="s">
        <v>17485</v>
      </c>
      <c r="L7201" s="86" t="s">
        <v>17486</v>
      </c>
      <c r="N7201">
        <f>IFERROR(VLOOKUP(A7201,bip!$A:$C,2,0),"")</f>
      </c>
      <c r="O7201">
        <f>IFERROR(VLOOKUP(A7201,bip!$A:$Z,3,0),"")</f>
      </c>
    </row>
    <row r="7202" spans="1:15" ht="13.2">
      <c r="A7202" t="s">
        <v>6098</v>
      </c>
      <c r="B7202" t="s">
        <v>6098</v>
      </c>
      <c r="C7202" t="s">
        <v>15155</v>
      </c>
      <c r="D7202" t="s">
        <v>39741</v>
      </c>
      <c r="E7202" t="s">
        <v>39742</v>
      </c>
      <c r="F7202">
        <v>1</v>
      </c>
      <c r="G7202">
        <v>12</v>
      </c>
      <c r="H7202" s="1">
        <v>1155</v>
      </c>
      <c r="I7202" s="87"/>
      <c r="K7202" s="86" t="s">
        <v>17485</v>
      </c>
      <c r="L7202" s="86" t="s">
        <v>17486</v>
      </c>
      <c r="N7202">
        <f>IFERROR(VLOOKUP(A7202,bip!$A:$C,2,0),"")</f>
      </c>
      <c r="O7202">
        <f>IFERROR(VLOOKUP(A7202,bip!$A:$Z,3,0),"")</f>
      </c>
    </row>
    <row r="7203" spans="1:15" ht="13.2">
      <c r="A7203" t="s">
        <v>6099</v>
      </c>
      <c r="B7203" t="s">
        <v>6099</v>
      </c>
      <c r="C7203" t="s">
        <v>15155</v>
      </c>
      <c r="D7203" t="s">
        <v>39743</v>
      </c>
      <c r="E7203" t="s">
        <v>39744</v>
      </c>
      <c r="F7203">
        <v>1</v>
      </c>
      <c r="G7203">
        <v>12</v>
      </c>
      <c r="H7203" s="1">
        <v>1155</v>
      </c>
      <c r="I7203" s="87"/>
      <c r="K7203" s="86" t="s">
        <v>17485</v>
      </c>
      <c r="L7203" s="86" t="s">
        <v>17486</v>
      </c>
      <c r="N7203">
        <f>IFERROR(VLOOKUP(A7203,bip!$A:$C,2,0),"")</f>
      </c>
      <c r="O7203">
        <f>IFERROR(VLOOKUP(A7203,bip!$A:$Z,3,0),"")</f>
      </c>
    </row>
    <row r="7204" spans="1:15" ht="13.2">
      <c r="A7204" t="s">
        <v>6100</v>
      </c>
      <c r="B7204" t="s">
        <v>6100</v>
      </c>
      <c r="C7204" t="s">
        <v>15155</v>
      </c>
      <c r="D7204" t="s">
        <v>39745</v>
      </c>
      <c r="E7204" t="s">
        <v>39746</v>
      </c>
      <c r="F7204">
        <v>1</v>
      </c>
      <c r="G7204">
        <v>12</v>
      </c>
      <c r="H7204" s="1">
        <v>1106</v>
      </c>
      <c r="I7204" s="87"/>
      <c r="K7204" s="86" t="s">
        <v>17485</v>
      </c>
      <c r="L7204" s="86" t="s">
        <v>17486</v>
      </c>
      <c r="N7204">
        <f>IFERROR(VLOOKUP(A7204,bip!$A:$C,2,0),"")</f>
      </c>
      <c r="O7204">
        <f>IFERROR(VLOOKUP(A7204,bip!$A:$Z,3,0),"")</f>
      </c>
    </row>
    <row r="7205" spans="1:15" ht="13.2">
      <c r="A7205" t="s">
        <v>6101</v>
      </c>
      <c r="B7205" t="s">
        <v>6101</v>
      </c>
      <c r="C7205" t="s">
        <v>15155</v>
      </c>
      <c r="D7205" t="s">
        <v>39747</v>
      </c>
      <c r="E7205" t="s">
        <v>39748</v>
      </c>
      <c r="F7205">
        <v>1</v>
      </c>
      <c r="G7205">
        <v>12</v>
      </c>
      <c r="H7205" s="1">
        <v>1106</v>
      </c>
      <c r="I7205" s="87"/>
      <c r="K7205" s="86" t="s">
        <v>17485</v>
      </c>
      <c r="L7205" s="86" t="s">
        <v>17486</v>
      </c>
      <c r="N7205">
        <f>IFERROR(VLOOKUP(A7205,bip!$A:$C,2,0),"")</f>
      </c>
      <c r="O7205">
        <f>IFERROR(VLOOKUP(A7205,bip!$A:$Z,3,0),"")</f>
      </c>
    </row>
    <row r="7206" spans="1:15" ht="13.2">
      <c r="A7206" t="s">
        <v>6102</v>
      </c>
      <c r="B7206" t="s">
        <v>6102</v>
      </c>
      <c r="C7206" t="s">
        <v>15155</v>
      </c>
      <c r="D7206" t="s">
        <v>39749</v>
      </c>
      <c r="E7206" t="s">
        <v>39750</v>
      </c>
      <c r="F7206">
        <v>1</v>
      </c>
      <c r="G7206">
        <v>12</v>
      </c>
      <c r="H7206" s="1">
        <v>1100</v>
      </c>
      <c r="I7206" s="87"/>
      <c r="K7206" s="86" t="s">
        <v>17485</v>
      </c>
      <c r="L7206" s="86" t="s">
        <v>17486</v>
      </c>
      <c r="N7206">
        <f>IFERROR(VLOOKUP(A7206,bip!$A:$C,2,0),"")</f>
      </c>
      <c r="O7206">
        <f>IFERROR(VLOOKUP(A7206,bip!$A:$Z,3,0),"")</f>
      </c>
    </row>
    <row r="7207" spans="1:15" ht="13.2">
      <c r="A7207" t="s">
        <v>6103</v>
      </c>
      <c r="B7207" t="s">
        <v>6103</v>
      </c>
      <c r="C7207" t="s">
        <v>15155</v>
      </c>
      <c r="D7207" t="s">
        <v>39751</v>
      </c>
      <c r="E7207" t="s">
        <v>39752</v>
      </c>
      <c r="F7207">
        <v>1</v>
      </c>
      <c r="G7207">
        <v>12</v>
      </c>
      <c r="H7207" s="1">
        <v>1100</v>
      </c>
      <c r="I7207" s="87"/>
      <c r="K7207" s="86" t="s">
        <v>17485</v>
      </c>
      <c r="L7207" s="86" t="s">
        <v>17486</v>
      </c>
      <c r="N7207">
        <f>IFERROR(VLOOKUP(A7207,bip!$A:$C,2,0),"")</f>
      </c>
      <c r="O7207">
        <f>IFERROR(VLOOKUP(A7207,bip!$A:$Z,3,0),"")</f>
      </c>
    </row>
    <row r="7208" spans="1:15" ht="13.2">
      <c r="A7208" t="s">
        <v>6090</v>
      </c>
      <c r="B7208" t="s">
        <v>6090</v>
      </c>
      <c r="C7208" t="s">
        <v>15155</v>
      </c>
      <c r="D7208" t="s">
        <v>39753</v>
      </c>
      <c r="E7208" t="s">
        <v>39754</v>
      </c>
      <c r="F7208">
        <v>1</v>
      </c>
      <c r="G7208">
        <v>12</v>
      </c>
      <c r="H7208" s="1">
        <v>1117</v>
      </c>
      <c r="I7208" s="87"/>
      <c r="K7208" s="86" t="s">
        <v>17485</v>
      </c>
      <c r="L7208" s="86" t="s">
        <v>17486</v>
      </c>
      <c r="N7208">
        <f>IFERROR(VLOOKUP(A7208,bip!$A:$C,2,0),"")</f>
      </c>
      <c r="O7208">
        <f>IFERROR(VLOOKUP(A7208,bip!$A:$Z,3,0),"")</f>
      </c>
    </row>
    <row r="7209" spans="1:15" ht="13.2">
      <c r="A7209" t="s">
        <v>6091</v>
      </c>
      <c r="B7209" t="s">
        <v>6091</v>
      </c>
      <c r="C7209" t="s">
        <v>15155</v>
      </c>
      <c r="D7209" t="s">
        <v>39755</v>
      </c>
      <c r="E7209" t="s">
        <v>39756</v>
      </c>
      <c r="F7209">
        <v>1</v>
      </c>
      <c r="G7209">
        <v>12</v>
      </c>
      <c r="H7209" s="1">
        <v>1117</v>
      </c>
      <c r="I7209" s="87"/>
      <c r="K7209" s="86" t="s">
        <v>17485</v>
      </c>
      <c r="L7209" s="86" t="s">
        <v>17486</v>
      </c>
      <c r="N7209">
        <f>IFERROR(VLOOKUP(A7209,bip!$A:$C,2,0),"")</f>
      </c>
      <c r="O7209">
        <f>IFERROR(VLOOKUP(A7209,bip!$A:$Z,3,0),"")</f>
      </c>
    </row>
    <row r="7210" spans="1:15" ht="13.2">
      <c r="A7210" t="s">
        <v>6104</v>
      </c>
      <c r="B7210" t="s">
        <v>6104</v>
      </c>
      <c r="C7210" t="s">
        <v>15155</v>
      </c>
      <c r="D7210" t="s">
        <v>16411</v>
      </c>
      <c r="E7210" t="s">
        <v>26653</v>
      </c>
      <c r="F7210">
        <v>1</v>
      </c>
      <c r="G7210">
        <v>6</v>
      </c>
      <c r="H7210" s="1">
        <v>1155</v>
      </c>
      <c r="I7210" s="87"/>
      <c r="K7210" s="86" t="s">
        <v>17485</v>
      </c>
      <c r="L7210" s="86" t="s">
        <v>17486</v>
      </c>
      <c r="N7210">
        <f>IFERROR(VLOOKUP(A7210,bip!$A:$C,2,0),"")</f>
      </c>
      <c r="O7210">
        <f>IFERROR(VLOOKUP(A7210,bip!$A:$Z,3,0),"")</f>
      </c>
    </row>
    <row r="7211" spans="1:15" ht="13.2">
      <c r="A7211" t="s">
        <v>6105</v>
      </c>
      <c r="B7211" t="s">
        <v>6105</v>
      </c>
      <c r="C7211" t="s">
        <v>15155</v>
      </c>
      <c r="D7211" t="s">
        <v>32666</v>
      </c>
      <c r="E7211" t="s">
        <v>26646</v>
      </c>
      <c r="F7211">
        <v>1</v>
      </c>
      <c r="G7211">
        <v>12</v>
      </c>
      <c r="H7211" s="1">
        <v>562</v>
      </c>
      <c r="I7211" s="87"/>
      <c r="K7211" s="86" t="s">
        <v>17485</v>
      </c>
      <c r="L7211" s="86" t="s">
        <v>17486</v>
      </c>
      <c r="N7211">
        <f>IFERROR(VLOOKUP(A7211,bip!$A:$C,2,0),"")</f>
      </c>
      <c r="O7211">
        <f>IFERROR(VLOOKUP(A7211,bip!$A:$Z,3,0),"")</f>
      </c>
    </row>
    <row r="7212" spans="1:15" ht="13.2">
      <c r="A7212" t="s">
        <v>6112</v>
      </c>
      <c r="B7212" t="s">
        <v>6112</v>
      </c>
      <c r="C7212" t="s">
        <v>15155</v>
      </c>
      <c r="D7212" t="s">
        <v>39759</v>
      </c>
      <c r="E7212" t="s">
        <v>29388</v>
      </c>
      <c r="F7212">
        <v>1</v>
      </c>
      <c r="G7212">
        <v>12</v>
      </c>
      <c r="H7212" s="1">
        <v>530</v>
      </c>
      <c r="I7212" s="87"/>
      <c r="K7212" s="86" t="s">
        <v>17485</v>
      </c>
      <c r="L7212" s="86" t="s">
        <v>17486</v>
      </c>
      <c r="N7212">
        <f>IFERROR(VLOOKUP(A7212,bip!$A:$C,2,0),"")</f>
      </c>
      <c r="O7212">
        <f>IFERROR(VLOOKUP(A7212,bip!$A:$Z,3,0),"")</f>
      </c>
    </row>
    <row r="7213" spans="1:15" ht="13.2">
      <c r="A7213" t="s">
        <v>6113</v>
      </c>
      <c r="B7213" t="s">
        <v>6113</v>
      </c>
      <c r="C7213" t="s">
        <v>15155</v>
      </c>
      <c r="D7213" t="s">
        <v>39760</v>
      </c>
      <c r="E7213" t="s">
        <v>29389</v>
      </c>
      <c r="F7213">
        <v>1</v>
      </c>
      <c r="G7213">
        <v>12</v>
      </c>
      <c r="H7213" s="1">
        <v>703</v>
      </c>
      <c r="I7213" s="87"/>
      <c r="K7213" s="86" t="s">
        <v>17485</v>
      </c>
      <c r="L7213" s="86" t="s">
        <v>17486</v>
      </c>
      <c r="N7213">
        <f>IFERROR(VLOOKUP(A7213,bip!$A:$C,2,0),"")</f>
      </c>
      <c r="O7213">
        <f>IFERROR(VLOOKUP(A7213,bip!$A:$Z,3,0),"")</f>
      </c>
    </row>
    <row r="7214" spans="1:15" ht="13.2">
      <c r="A7214" t="s">
        <v>6111</v>
      </c>
      <c r="B7214" t="s">
        <v>6111</v>
      </c>
      <c r="C7214" t="s">
        <v>15155</v>
      </c>
      <c r="D7214" t="s">
        <v>39757</v>
      </c>
      <c r="E7214" t="s">
        <v>26647</v>
      </c>
      <c r="F7214">
        <v>1</v>
      </c>
      <c r="G7214">
        <v>12</v>
      </c>
      <c r="H7214" s="1">
        <v>852</v>
      </c>
      <c r="I7214" s="87"/>
      <c r="K7214" s="86" t="s">
        <v>17485</v>
      </c>
      <c r="L7214" s="86" t="s">
        <v>17486</v>
      </c>
      <c r="N7214">
        <f>IFERROR(VLOOKUP(A7214,bip!$A:$C,2,0),"")</f>
      </c>
      <c r="O7214">
        <f>IFERROR(VLOOKUP(A7214,bip!$A:$Z,3,0),"")</f>
      </c>
    </row>
    <row r="7215" spans="1:15" ht="13.2">
      <c r="A7215" t="s">
        <v>6110</v>
      </c>
      <c r="B7215" t="s">
        <v>6110</v>
      </c>
      <c r="C7215" t="s">
        <v>15155</v>
      </c>
      <c r="D7215" t="s">
        <v>39758</v>
      </c>
      <c r="E7215" t="s">
        <v>26648</v>
      </c>
      <c r="F7215">
        <v>1</v>
      </c>
      <c r="G7215">
        <v>12</v>
      </c>
      <c r="H7215" s="1">
        <v>836</v>
      </c>
      <c r="I7215" s="87"/>
      <c r="K7215" s="86" t="s">
        <v>17485</v>
      </c>
      <c r="L7215" s="86" t="s">
        <v>17486</v>
      </c>
      <c r="N7215">
        <f>IFERROR(VLOOKUP(A7215,bip!$A:$C,2,0),"")</f>
      </c>
      <c r="O7215">
        <f>IFERROR(VLOOKUP(A7215,bip!$A:$Z,3,0),"")</f>
      </c>
    </row>
    <row r="7216" spans="1:15" ht="13.2">
      <c r="A7216" t="s">
        <v>6106</v>
      </c>
      <c r="B7216" t="s">
        <v>6106</v>
      </c>
      <c r="C7216" t="s">
        <v>15155</v>
      </c>
      <c r="D7216" t="s">
        <v>16408</v>
      </c>
      <c r="E7216" t="s">
        <v>26650</v>
      </c>
      <c r="F7216">
        <v>1</v>
      </c>
      <c r="G7216">
        <v>6</v>
      </c>
      <c r="H7216" s="1">
        <v>1006</v>
      </c>
      <c r="I7216" s="87"/>
      <c r="K7216" s="86" t="s">
        <v>17485</v>
      </c>
      <c r="L7216" s="86" t="s">
        <v>17486</v>
      </c>
      <c r="N7216">
        <f>IFERROR(VLOOKUP(A7216,bip!$A:$C,2,0),"")</f>
      </c>
      <c r="O7216">
        <f>IFERROR(VLOOKUP(A7216,bip!$A:$Z,3,0),"")</f>
      </c>
    </row>
    <row r="7217" spans="1:15" ht="13.2">
      <c r="A7217" t="s">
        <v>6108</v>
      </c>
      <c r="B7217" t="s">
        <v>6108</v>
      </c>
      <c r="C7217" t="s">
        <v>15155</v>
      </c>
      <c r="D7217" t="s">
        <v>16410</v>
      </c>
      <c r="E7217" t="s">
        <v>26652</v>
      </c>
      <c r="F7217">
        <v>1</v>
      </c>
      <c r="G7217">
        <v>6</v>
      </c>
      <c r="H7217" s="1">
        <v>1070</v>
      </c>
      <c r="I7217" s="87"/>
      <c r="K7217" s="86" t="s">
        <v>17485</v>
      </c>
      <c r="L7217" s="86" t="s">
        <v>17486</v>
      </c>
      <c r="N7217">
        <f>IFERROR(VLOOKUP(A7217,bip!$A:$C,2,0),"")</f>
      </c>
      <c r="O7217">
        <f>IFERROR(VLOOKUP(A7217,bip!$A:$Z,3,0),"")</f>
      </c>
    </row>
    <row r="7218" spans="1:15" ht="13.2">
      <c r="A7218" t="s">
        <v>6107</v>
      </c>
      <c r="B7218" t="s">
        <v>6107</v>
      </c>
      <c r="C7218" t="s">
        <v>15155</v>
      </c>
      <c r="D7218" t="s">
        <v>16409</v>
      </c>
      <c r="E7218" t="s">
        <v>26651</v>
      </c>
      <c r="F7218">
        <v>1</v>
      </c>
      <c r="G7218">
        <v>6</v>
      </c>
      <c r="H7218" s="1">
        <v>1012</v>
      </c>
      <c r="I7218" s="87"/>
      <c r="K7218" s="86" t="s">
        <v>17485</v>
      </c>
      <c r="L7218" s="86" t="s">
        <v>17486</v>
      </c>
      <c r="N7218">
        <f>IFERROR(VLOOKUP(A7218,bip!$A:$C,2,0),"")</f>
      </c>
      <c r="O7218">
        <f>IFERROR(VLOOKUP(A7218,bip!$A:$Z,3,0),"")</f>
      </c>
    </row>
    <row r="7219" spans="1:15" ht="13.2">
      <c r="A7219" t="s">
        <v>6114</v>
      </c>
      <c r="B7219" t="s">
        <v>6114</v>
      </c>
      <c r="C7219" t="s">
        <v>15155</v>
      </c>
      <c r="D7219" t="s">
        <v>39761</v>
      </c>
      <c r="E7219" t="s">
        <v>26654</v>
      </c>
      <c r="F7219">
        <v>1</v>
      </c>
      <c r="G7219">
        <v>6</v>
      </c>
      <c r="H7219" s="1">
        <v>1034</v>
      </c>
      <c r="I7219" s="87"/>
      <c r="K7219" s="86" t="s">
        <v>17485</v>
      </c>
      <c r="L7219" s="86" t="s">
        <v>17486</v>
      </c>
      <c r="N7219">
        <f>IFERROR(VLOOKUP(A7219,bip!$A:$C,2,0),"")</f>
      </c>
      <c r="O7219">
        <f>IFERROR(VLOOKUP(A7219,bip!$A:$Z,3,0),"")</f>
      </c>
    </row>
    <row r="7220" spans="1:15" ht="13.2">
      <c r="A7220" t="s">
        <v>6115</v>
      </c>
      <c r="B7220" t="s">
        <v>6115</v>
      </c>
      <c r="C7220" t="s">
        <v>15155</v>
      </c>
      <c r="D7220" t="s">
        <v>16412</v>
      </c>
      <c r="E7220" t="s">
        <v>20431</v>
      </c>
      <c r="F7220">
        <v>1</v>
      </c>
      <c r="G7220">
        <v>1</v>
      </c>
      <c r="H7220" s="1">
        <v>5184</v>
      </c>
      <c r="I7220" s="87"/>
      <c r="K7220" s="86" t="s">
        <v>17485</v>
      </c>
      <c r="L7220" s="86" t="s">
        <v>17486</v>
      </c>
      <c r="N7220">
        <f>IFERROR(VLOOKUP(A7220,bip!$A:$C,2,0),"")</f>
      </c>
      <c r="O7220">
        <f>IFERROR(VLOOKUP(A7220,bip!$A:$Z,3,0),"")</f>
      </c>
    </row>
    <row r="7221" spans="1:15" ht="13.2">
      <c r="A7221" t="s">
        <v>6116</v>
      </c>
      <c r="B7221" t="s">
        <v>6116</v>
      </c>
      <c r="C7221" t="s">
        <v>15155</v>
      </c>
      <c r="D7221" t="s">
        <v>16413</v>
      </c>
      <c r="E7221" t="s">
        <v>20432</v>
      </c>
      <c r="F7221">
        <v>1</v>
      </c>
      <c r="G7221">
        <v>1</v>
      </c>
      <c r="H7221" s="1">
        <v>10835</v>
      </c>
      <c r="I7221" s="87"/>
      <c r="K7221" s="86" t="s">
        <v>17485</v>
      </c>
      <c r="L7221" s="86" t="s">
        <v>17486</v>
      </c>
      <c r="N7221">
        <f>IFERROR(VLOOKUP(A7221,bip!$A:$C,2,0),"")</f>
      </c>
      <c r="O7221">
        <f>IFERROR(VLOOKUP(A7221,bip!$A:$Z,3,0),"")</f>
      </c>
    </row>
    <row r="7222" spans="1:15" ht="13.2">
      <c r="A7222" t="s">
        <v>6117</v>
      </c>
      <c r="B7222" t="s">
        <v>6117</v>
      </c>
      <c r="C7222" t="s">
        <v>15155</v>
      </c>
      <c r="D7222" t="s">
        <v>16414</v>
      </c>
      <c r="E7222" t="s">
        <v>20433</v>
      </c>
      <c r="F7222">
        <v>1</v>
      </c>
      <c r="G7222">
        <v>1</v>
      </c>
      <c r="H7222" s="1">
        <v>12097</v>
      </c>
      <c r="I7222" s="87"/>
      <c r="K7222" s="86" t="s">
        <v>17485</v>
      </c>
      <c r="L7222" s="86" t="s">
        <v>17486</v>
      </c>
      <c r="N7222">
        <f>IFERROR(VLOOKUP(A7222,bip!$A:$C,2,0),"")</f>
      </c>
      <c r="O7222">
        <f>IFERROR(VLOOKUP(A7222,bip!$A:$Z,3,0),"")</f>
      </c>
    </row>
    <row r="7223" spans="1:15" ht="13.2">
      <c r="A7223" t="s">
        <v>6109</v>
      </c>
      <c r="B7223" t="s">
        <v>6109</v>
      </c>
      <c r="C7223" t="s">
        <v>15155</v>
      </c>
      <c r="D7223" t="s">
        <v>33119</v>
      </c>
      <c r="E7223" t="s">
        <v>26649</v>
      </c>
      <c r="F7223">
        <v>1</v>
      </c>
      <c r="G7223">
        <v>20</v>
      </c>
      <c r="H7223" s="1">
        <v>236</v>
      </c>
      <c r="I7223" s="87"/>
      <c r="K7223" s="86" t="s">
        <v>17485</v>
      </c>
      <c r="L7223" s="86" t="s">
        <v>17486</v>
      </c>
      <c r="N7223">
        <f>IFERROR(VLOOKUP(A7223,bip!$A:$C,2,0),"")</f>
      </c>
      <c r="O7223">
        <f>IFERROR(VLOOKUP(A7223,bip!$A:$Z,3,0),"")</f>
      </c>
    </row>
    <row r="7224" spans="1:15" ht="13.2">
      <c r="A7224" t="s">
        <v>6243</v>
      </c>
      <c r="B7224" t="s">
        <v>6243</v>
      </c>
      <c r="C7224" t="s">
        <v>15155</v>
      </c>
      <c r="D7224" t="s">
        <v>39762</v>
      </c>
      <c r="E7224" t="s">
        <v>26663</v>
      </c>
      <c r="F7224">
        <v>1</v>
      </c>
      <c r="G7224">
        <v>10</v>
      </c>
      <c r="H7224" s="1">
        <v>589</v>
      </c>
      <c r="I7224" s="87"/>
      <c r="K7224" s="86" t="s">
        <v>17485</v>
      </c>
      <c r="L7224" s="86" t="s">
        <v>17486</v>
      </c>
      <c r="N7224">
        <f>IFERROR(VLOOKUP(A7224,bip!$A:$C,2,0),"")</f>
      </c>
      <c r="O7224">
        <f>IFERROR(VLOOKUP(A7224,bip!$A:$Z,3,0),"")</f>
      </c>
    </row>
    <row r="7225" spans="1:15" ht="13.2">
      <c r="A7225" t="s">
        <v>6244</v>
      </c>
      <c r="B7225" t="s">
        <v>6244</v>
      </c>
      <c r="C7225" t="s">
        <v>15155</v>
      </c>
      <c r="D7225" t="s">
        <v>39763</v>
      </c>
      <c r="E7225" t="s">
        <v>26664</v>
      </c>
      <c r="F7225">
        <v>1</v>
      </c>
      <c r="G7225">
        <v>10</v>
      </c>
      <c r="H7225" s="1">
        <v>589</v>
      </c>
      <c r="I7225" s="87"/>
      <c r="K7225" s="86" t="s">
        <v>17485</v>
      </c>
      <c r="L7225" s="86" t="s">
        <v>17486</v>
      </c>
      <c r="N7225">
        <f>IFERROR(VLOOKUP(A7225,bip!$A:$C,2,0),"")</f>
      </c>
      <c r="O7225">
        <f>IFERROR(VLOOKUP(A7225,bip!$A:$Z,3,0),"")</f>
      </c>
    </row>
    <row r="7226" spans="1:15" ht="13.2">
      <c r="A7226" t="s">
        <v>6245</v>
      </c>
      <c r="B7226" t="s">
        <v>6245</v>
      </c>
      <c r="C7226" t="s">
        <v>15155</v>
      </c>
      <c r="D7226" t="s">
        <v>39764</v>
      </c>
      <c r="E7226" t="s">
        <v>26665</v>
      </c>
      <c r="F7226">
        <v>1</v>
      </c>
      <c r="G7226">
        <v>10</v>
      </c>
      <c r="H7226" s="1">
        <v>589</v>
      </c>
      <c r="I7226" s="87"/>
      <c r="K7226" s="86" t="s">
        <v>17485</v>
      </c>
      <c r="L7226" s="86" t="s">
        <v>17486</v>
      </c>
      <c r="N7226">
        <f>IFERROR(VLOOKUP(A7226,bip!$A:$C,2,0),"")</f>
      </c>
      <c r="O7226">
        <f>IFERROR(VLOOKUP(A7226,bip!$A:$Z,3,0),"")</f>
      </c>
    </row>
    <row r="7227" spans="1:15" ht="13.2">
      <c r="A7227" t="s">
        <v>6246</v>
      </c>
      <c r="B7227" t="s">
        <v>6246</v>
      </c>
      <c r="C7227" t="s">
        <v>15155</v>
      </c>
      <c r="D7227" t="s">
        <v>39765</v>
      </c>
      <c r="E7227" t="s">
        <v>26666</v>
      </c>
      <c r="F7227">
        <v>1</v>
      </c>
      <c r="G7227">
        <v>10</v>
      </c>
      <c r="H7227" s="1">
        <v>589</v>
      </c>
      <c r="I7227" s="87"/>
      <c r="K7227" s="86" t="s">
        <v>17485</v>
      </c>
      <c r="L7227" s="86" t="s">
        <v>17486</v>
      </c>
      <c r="N7227">
        <f>IFERROR(VLOOKUP(A7227,bip!$A:$C,2,0),"")</f>
      </c>
      <c r="O7227">
        <f>IFERROR(VLOOKUP(A7227,bip!$A:$Z,3,0),"")</f>
      </c>
    </row>
    <row r="7228" spans="1:15" ht="13.2">
      <c r="A7228" t="s">
        <v>6247</v>
      </c>
      <c r="B7228" t="s">
        <v>6247</v>
      </c>
      <c r="C7228" t="s">
        <v>15155</v>
      </c>
      <c r="D7228" t="s">
        <v>39766</v>
      </c>
      <c r="E7228" t="s">
        <v>26667</v>
      </c>
      <c r="F7228">
        <v>1</v>
      </c>
      <c r="G7228">
        <v>10</v>
      </c>
      <c r="H7228" s="1">
        <v>589</v>
      </c>
      <c r="I7228" s="87"/>
      <c r="K7228" s="86" t="s">
        <v>17485</v>
      </c>
      <c r="L7228" s="86" t="s">
        <v>17486</v>
      </c>
      <c r="N7228">
        <f>IFERROR(VLOOKUP(A7228,bip!$A:$C,2,0),"")</f>
      </c>
      <c r="O7228">
        <f>IFERROR(VLOOKUP(A7228,bip!$A:$Z,3,0),"")</f>
      </c>
    </row>
    <row r="7229" spans="1:15" ht="13.2">
      <c r="A7229" t="s">
        <v>6248</v>
      </c>
      <c r="B7229" t="s">
        <v>6248</v>
      </c>
      <c r="C7229" t="s">
        <v>15155</v>
      </c>
      <c r="D7229" t="s">
        <v>39767</v>
      </c>
      <c r="E7229" t="s">
        <v>26668</v>
      </c>
      <c r="F7229">
        <v>1</v>
      </c>
      <c r="G7229">
        <v>10</v>
      </c>
      <c r="H7229" s="1">
        <v>589</v>
      </c>
      <c r="I7229" s="87"/>
      <c r="K7229" s="86" t="s">
        <v>17485</v>
      </c>
      <c r="L7229" s="86" t="s">
        <v>17486</v>
      </c>
      <c r="N7229">
        <f>IFERROR(VLOOKUP(A7229,bip!$A:$C,2,0),"")</f>
      </c>
      <c r="O7229">
        <f>IFERROR(VLOOKUP(A7229,bip!$A:$Z,3,0),"")</f>
      </c>
    </row>
    <row r="7230" spans="1:15" ht="13.2">
      <c r="A7230" t="s">
        <v>6249</v>
      </c>
      <c r="B7230" t="s">
        <v>6249</v>
      </c>
      <c r="C7230" t="s">
        <v>15155</v>
      </c>
      <c r="D7230" t="s">
        <v>39768</v>
      </c>
      <c r="E7230" t="s">
        <v>26669</v>
      </c>
      <c r="F7230">
        <v>1</v>
      </c>
      <c r="G7230">
        <v>10</v>
      </c>
      <c r="H7230" s="1">
        <v>589</v>
      </c>
      <c r="I7230" s="87"/>
      <c r="K7230" s="86" t="s">
        <v>17485</v>
      </c>
      <c r="L7230" s="86" t="s">
        <v>17486</v>
      </c>
      <c r="N7230">
        <f>IFERROR(VLOOKUP(A7230,bip!$A:$C,2,0),"")</f>
      </c>
      <c r="O7230">
        <f>IFERROR(VLOOKUP(A7230,bip!$A:$Z,3,0),"")</f>
      </c>
    </row>
    <row r="7231" spans="1:15" ht="13.2">
      <c r="A7231" t="s">
        <v>6250</v>
      </c>
      <c r="B7231" t="s">
        <v>6250</v>
      </c>
      <c r="C7231" t="s">
        <v>15155</v>
      </c>
      <c r="D7231" t="s">
        <v>39769</v>
      </c>
      <c r="E7231" t="s">
        <v>26670</v>
      </c>
      <c r="F7231">
        <v>1</v>
      </c>
      <c r="G7231">
        <v>20</v>
      </c>
      <c r="H7231" s="1">
        <v>589</v>
      </c>
      <c r="I7231" s="87"/>
      <c r="K7231" s="86" t="s">
        <v>17485</v>
      </c>
      <c r="L7231" s="86" t="s">
        <v>17486</v>
      </c>
      <c r="N7231">
        <f>IFERROR(VLOOKUP(A7231,bip!$A:$C,2,0),"")</f>
      </c>
      <c r="O7231">
        <f>IFERROR(VLOOKUP(A7231,bip!$A:$Z,3,0),"")</f>
      </c>
    </row>
    <row r="7232" spans="1:15" ht="13.2">
      <c r="A7232" t="s">
        <v>6254</v>
      </c>
      <c r="B7232" t="s">
        <v>6254</v>
      </c>
      <c r="C7232" t="s">
        <v>15155</v>
      </c>
      <c r="D7232" t="s">
        <v>39770</v>
      </c>
      <c r="E7232" t="s">
        <v>26671</v>
      </c>
      <c r="F7232">
        <v>1</v>
      </c>
      <c r="G7232">
        <v>10</v>
      </c>
      <c r="H7232" s="1">
        <v>589</v>
      </c>
      <c r="I7232" s="87"/>
      <c r="K7232" s="86" t="s">
        <v>17485</v>
      </c>
      <c r="L7232" s="86" t="s">
        <v>17486</v>
      </c>
      <c r="N7232">
        <f>IFERROR(VLOOKUP(A7232,bip!$A:$C,2,0),"")</f>
      </c>
      <c r="O7232">
        <f>IFERROR(VLOOKUP(A7232,bip!$A:$Z,3,0),"")</f>
      </c>
    </row>
    <row r="7233" spans="1:15" ht="13.2">
      <c r="A7233" t="s">
        <v>6255</v>
      </c>
      <c r="B7233" t="s">
        <v>6255</v>
      </c>
      <c r="C7233" t="s">
        <v>15155</v>
      </c>
      <c r="D7233" t="s">
        <v>39771</v>
      </c>
      <c r="E7233" t="s">
        <v>26672</v>
      </c>
      <c r="F7233">
        <v>1</v>
      </c>
      <c r="G7233">
        <v>10</v>
      </c>
      <c r="H7233" s="1">
        <v>589</v>
      </c>
      <c r="I7233" s="87"/>
      <c r="K7233" s="86" t="s">
        <v>17485</v>
      </c>
      <c r="L7233" s="86" t="s">
        <v>17486</v>
      </c>
      <c r="N7233">
        <f>IFERROR(VLOOKUP(A7233,bip!$A:$C,2,0),"")</f>
      </c>
      <c r="O7233">
        <f>IFERROR(VLOOKUP(A7233,bip!$A:$Z,3,0),"")</f>
      </c>
    </row>
    <row r="7234" spans="1:15" ht="13.2">
      <c r="A7234" t="s">
        <v>6256</v>
      </c>
      <c r="B7234" t="s">
        <v>6256</v>
      </c>
      <c r="C7234" t="s">
        <v>15155</v>
      </c>
      <c r="D7234" t="s">
        <v>39772</v>
      </c>
      <c r="E7234" t="s">
        <v>26673</v>
      </c>
      <c r="F7234">
        <v>1</v>
      </c>
      <c r="G7234">
        <v>10</v>
      </c>
      <c r="H7234" s="1">
        <v>589</v>
      </c>
      <c r="I7234" s="87"/>
      <c r="K7234" s="86" t="s">
        <v>17485</v>
      </c>
      <c r="L7234" s="86" t="s">
        <v>17486</v>
      </c>
      <c r="N7234">
        <f>IFERROR(VLOOKUP(A7234,bip!$A:$C,2,0),"")</f>
      </c>
      <c r="O7234">
        <f>IFERROR(VLOOKUP(A7234,bip!$A:$Z,3,0),"")</f>
      </c>
    </row>
    <row r="7235" spans="1:15" ht="13.2">
      <c r="A7235" t="s">
        <v>6257</v>
      </c>
      <c r="B7235" t="s">
        <v>6257</v>
      </c>
      <c r="C7235" t="s">
        <v>15155</v>
      </c>
      <c r="D7235" t="s">
        <v>39773</v>
      </c>
      <c r="E7235" t="s">
        <v>26674</v>
      </c>
      <c r="F7235">
        <v>1</v>
      </c>
      <c r="G7235">
        <v>10</v>
      </c>
      <c r="H7235" s="1">
        <v>589</v>
      </c>
      <c r="I7235" s="87"/>
      <c r="K7235" s="86" t="s">
        <v>17485</v>
      </c>
      <c r="L7235" s="86" t="s">
        <v>17486</v>
      </c>
      <c r="N7235">
        <f>IFERROR(VLOOKUP(A7235,bip!$A:$C,2,0),"")</f>
      </c>
      <c r="O7235">
        <f>IFERROR(VLOOKUP(A7235,bip!$A:$Z,3,0),"")</f>
      </c>
    </row>
    <row r="7236" spans="1:15" ht="13.2">
      <c r="A7236" t="s">
        <v>6258</v>
      </c>
      <c r="B7236" t="s">
        <v>6258</v>
      </c>
      <c r="C7236" t="s">
        <v>15155</v>
      </c>
      <c r="D7236" t="s">
        <v>39774</v>
      </c>
      <c r="E7236" t="s">
        <v>26675</v>
      </c>
      <c r="F7236">
        <v>1</v>
      </c>
      <c r="G7236">
        <v>10</v>
      </c>
      <c r="H7236" s="1">
        <v>589</v>
      </c>
      <c r="I7236" s="87"/>
      <c r="K7236" s="86" t="s">
        <v>17485</v>
      </c>
      <c r="L7236" s="86" t="s">
        <v>17486</v>
      </c>
      <c r="N7236">
        <f>IFERROR(VLOOKUP(A7236,bip!$A:$C,2,0),"")</f>
      </c>
      <c r="O7236">
        <f>IFERROR(VLOOKUP(A7236,bip!$A:$Z,3,0),"")</f>
      </c>
    </row>
    <row r="7237" spans="1:15" ht="13.2">
      <c r="A7237" t="s">
        <v>6259</v>
      </c>
      <c r="B7237" t="s">
        <v>6259</v>
      </c>
      <c r="C7237" t="s">
        <v>15155</v>
      </c>
      <c r="D7237" t="s">
        <v>39775</v>
      </c>
      <c r="E7237" t="s">
        <v>26676</v>
      </c>
      <c r="F7237">
        <v>1</v>
      </c>
      <c r="G7237">
        <v>10</v>
      </c>
      <c r="H7237" s="1">
        <v>589</v>
      </c>
      <c r="I7237" s="87"/>
      <c r="K7237" s="86" t="s">
        <v>17485</v>
      </c>
      <c r="L7237" s="86" t="s">
        <v>17486</v>
      </c>
      <c r="N7237">
        <f>IFERROR(VLOOKUP(A7237,bip!$A:$C,2,0),"")</f>
      </c>
      <c r="O7237">
        <f>IFERROR(VLOOKUP(A7237,bip!$A:$Z,3,0),"")</f>
      </c>
    </row>
    <row r="7238" spans="1:15" ht="13.2">
      <c r="A7238" t="s">
        <v>6260</v>
      </c>
      <c r="B7238" t="s">
        <v>6260</v>
      </c>
      <c r="C7238" t="s">
        <v>15155</v>
      </c>
      <c r="D7238" t="s">
        <v>39776</v>
      </c>
      <c r="E7238" t="s">
        <v>26677</v>
      </c>
      <c r="F7238">
        <v>1</v>
      </c>
      <c r="G7238">
        <v>10</v>
      </c>
      <c r="H7238" s="1">
        <v>589</v>
      </c>
      <c r="I7238" s="87"/>
      <c r="K7238" s="86" t="s">
        <v>17485</v>
      </c>
      <c r="L7238" s="86" t="s">
        <v>17486</v>
      </c>
      <c r="N7238">
        <f>IFERROR(VLOOKUP(A7238,bip!$A:$C,2,0),"")</f>
      </c>
      <c r="O7238">
        <f>IFERROR(VLOOKUP(A7238,bip!$A:$Z,3,0),"")</f>
      </c>
    </row>
    <row r="7239" spans="1:15" ht="13.2">
      <c r="A7239" t="s">
        <v>6261</v>
      </c>
      <c r="B7239" t="s">
        <v>6261</v>
      </c>
      <c r="C7239" t="s">
        <v>15155</v>
      </c>
      <c r="D7239" t="s">
        <v>39777</v>
      </c>
      <c r="E7239" t="s">
        <v>26678</v>
      </c>
      <c r="F7239">
        <v>1</v>
      </c>
      <c r="G7239">
        <v>10</v>
      </c>
      <c r="H7239" s="1">
        <v>589</v>
      </c>
      <c r="I7239" s="87"/>
      <c r="K7239" s="86" t="s">
        <v>17485</v>
      </c>
      <c r="L7239" s="86" t="s">
        <v>17486</v>
      </c>
      <c r="N7239">
        <f>IFERROR(VLOOKUP(A7239,bip!$A:$C,2,0),"")</f>
      </c>
      <c r="O7239">
        <f>IFERROR(VLOOKUP(A7239,bip!$A:$Z,3,0),"")</f>
      </c>
    </row>
    <row r="7240" spans="1:15" ht="13.2">
      <c r="A7240" t="s">
        <v>6262</v>
      </c>
      <c r="B7240" t="s">
        <v>6262</v>
      </c>
      <c r="C7240" t="s">
        <v>15155</v>
      </c>
      <c r="D7240" t="s">
        <v>39778</v>
      </c>
      <c r="E7240" t="s">
        <v>39779</v>
      </c>
      <c r="F7240">
        <v>1</v>
      </c>
      <c r="G7240">
        <v>50</v>
      </c>
      <c r="H7240" s="1">
        <v>175</v>
      </c>
      <c r="I7240" s="87"/>
      <c r="K7240" s="86" t="s">
        <v>17485</v>
      </c>
      <c r="L7240" s="86" t="s">
        <v>17486</v>
      </c>
      <c r="N7240">
        <f>IFERROR(VLOOKUP(A7240,bip!$A:$C,2,0),"")</f>
      </c>
      <c r="O7240">
        <f>IFERROR(VLOOKUP(A7240,bip!$A:$Z,3,0),"")</f>
      </c>
    </row>
    <row r="7241" spans="1:15" ht="13.2">
      <c r="A7241" t="s">
        <v>6263</v>
      </c>
      <c r="B7241" t="s">
        <v>6263</v>
      </c>
      <c r="C7241" t="s">
        <v>15155</v>
      </c>
      <c r="D7241" t="s">
        <v>39780</v>
      </c>
      <c r="E7241" t="s">
        <v>39781</v>
      </c>
      <c r="F7241">
        <v>1</v>
      </c>
      <c r="G7241">
        <v>50</v>
      </c>
      <c r="H7241" s="1">
        <v>175</v>
      </c>
      <c r="I7241" s="87"/>
      <c r="K7241" s="86" t="s">
        <v>17485</v>
      </c>
      <c r="L7241" s="86" t="s">
        <v>17486</v>
      </c>
      <c r="N7241">
        <f>IFERROR(VLOOKUP(A7241,bip!$A:$C,2,0),"")</f>
      </c>
      <c r="O7241">
        <f>IFERROR(VLOOKUP(A7241,bip!$A:$Z,3,0),"")</f>
      </c>
    </row>
    <row r="7242" spans="1:15" ht="13.2">
      <c r="A7242" t="s">
        <v>6264</v>
      </c>
      <c r="B7242" t="s">
        <v>6264</v>
      </c>
      <c r="C7242" t="s">
        <v>15155</v>
      </c>
      <c r="D7242" t="s">
        <v>39782</v>
      </c>
      <c r="E7242" t="s">
        <v>39783</v>
      </c>
      <c r="F7242">
        <v>1</v>
      </c>
      <c r="G7242">
        <v>50</v>
      </c>
      <c r="H7242" s="1">
        <v>175</v>
      </c>
      <c r="I7242" s="87"/>
      <c r="K7242" s="86" t="s">
        <v>17485</v>
      </c>
      <c r="L7242" s="86" t="s">
        <v>17486</v>
      </c>
      <c r="N7242">
        <f>IFERROR(VLOOKUP(A7242,bip!$A:$C,2,0),"")</f>
      </c>
      <c r="O7242">
        <f>IFERROR(VLOOKUP(A7242,bip!$A:$Z,3,0),"")</f>
      </c>
    </row>
    <row r="7243" spans="1:15" ht="13.2">
      <c r="A7243" t="s">
        <v>6265</v>
      </c>
      <c r="B7243" t="s">
        <v>6265</v>
      </c>
      <c r="C7243" t="s">
        <v>15155</v>
      </c>
      <c r="D7243" t="s">
        <v>39784</v>
      </c>
      <c r="E7243" t="s">
        <v>39785</v>
      </c>
      <c r="F7243">
        <v>1</v>
      </c>
      <c r="G7243">
        <v>50</v>
      </c>
      <c r="H7243" s="1">
        <v>175</v>
      </c>
      <c r="I7243" s="87"/>
      <c r="K7243" s="86" t="s">
        <v>17485</v>
      </c>
      <c r="L7243" s="86" t="s">
        <v>17486</v>
      </c>
      <c r="N7243">
        <f>IFERROR(VLOOKUP(A7243,bip!$A:$C,2,0),"")</f>
      </c>
      <c r="O7243">
        <f>IFERROR(VLOOKUP(A7243,bip!$A:$Z,3,0),"")</f>
      </c>
    </row>
    <row r="7244" spans="1:15" ht="13.2">
      <c r="A7244" t="s">
        <v>6266</v>
      </c>
      <c r="B7244" t="s">
        <v>6266</v>
      </c>
      <c r="C7244" t="s">
        <v>15155</v>
      </c>
      <c r="D7244" t="s">
        <v>39786</v>
      </c>
      <c r="E7244" t="s">
        <v>39787</v>
      </c>
      <c r="F7244">
        <v>1</v>
      </c>
      <c r="G7244">
        <v>50</v>
      </c>
      <c r="H7244" s="1">
        <v>175</v>
      </c>
      <c r="I7244" s="87"/>
      <c r="K7244" s="86" t="s">
        <v>17485</v>
      </c>
      <c r="L7244" s="86" t="s">
        <v>17486</v>
      </c>
      <c r="N7244">
        <f>IFERROR(VLOOKUP(A7244,bip!$A:$C,2,0),"")</f>
      </c>
      <c r="O7244">
        <f>IFERROR(VLOOKUP(A7244,bip!$A:$Z,3,0),"")</f>
      </c>
    </row>
    <row r="7245" spans="1:15" ht="13.2">
      <c r="A7245" t="s">
        <v>6267</v>
      </c>
      <c r="B7245" t="s">
        <v>6267</v>
      </c>
      <c r="C7245" t="s">
        <v>15155</v>
      </c>
      <c r="D7245" t="s">
        <v>39786</v>
      </c>
      <c r="E7245" t="s">
        <v>39788</v>
      </c>
      <c r="F7245">
        <v>1</v>
      </c>
      <c r="G7245">
        <v>50</v>
      </c>
      <c r="H7245" s="1">
        <v>175</v>
      </c>
      <c r="I7245" s="87"/>
      <c r="K7245" s="86" t="s">
        <v>17485</v>
      </c>
      <c r="L7245" s="86" t="s">
        <v>17486</v>
      </c>
      <c r="N7245">
        <f>IFERROR(VLOOKUP(A7245,bip!$A:$C,2,0),"")</f>
      </c>
      <c r="O7245">
        <f>IFERROR(VLOOKUP(A7245,bip!$A:$Z,3,0),"")</f>
      </c>
    </row>
    <row r="7246" spans="1:15" ht="13.2">
      <c r="A7246" t="s">
        <v>6268</v>
      </c>
      <c r="B7246" t="s">
        <v>6268</v>
      </c>
      <c r="C7246" t="s">
        <v>15155</v>
      </c>
      <c r="D7246" t="s">
        <v>39789</v>
      </c>
      <c r="E7246" t="s">
        <v>39790</v>
      </c>
      <c r="F7246">
        <v>1</v>
      </c>
      <c r="G7246">
        <v>50</v>
      </c>
      <c r="H7246" s="1">
        <v>175</v>
      </c>
      <c r="I7246" s="87"/>
      <c r="K7246" s="86" t="s">
        <v>17485</v>
      </c>
      <c r="L7246" s="86" t="s">
        <v>17486</v>
      </c>
      <c r="N7246">
        <f>IFERROR(VLOOKUP(A7246,bip!$A:$C,2,0),"")</f>
      </c>
      <c r="O7246">
        <f>IFERROR(VLOOKUP(A7246,bip!$A:$Z,3,0),"")</f>
      </c>
    </row>
    <row r="7247" spans="1:15" ht="13.2">
      <c r="A7247" t="s">
        <v>6269</v>
      </c>
      <c r="B7247" t="s">
        <v>6269</v>
      </c>
      <c r="C7247" t="s">
        <v>15155</v>
      </c>
      <c r="D7247" t="s">
        <v>39791</v>
      </c>
      <c r="E7247" t="s">
        <v>39792</v>
      </c>
      <c r="F7247">
        <v>1</v>
      </c>
      <c r="G7247">
        <v>50</v>
      </c>
      <c r="H7247" s="1">
        <v>175</v>
      </c>
      <c r="I7247" s="87"/>
      <c r="K7247" s="86" t="s">
        <v>17485</v>
      </c>
      <c r="L7247" s="86" t="s">
        <v>17486</v>
      </c>
      <c r="N7247">
        <f>IFERROR(VLOOKUP(A7247,bip!$A:$C,2,0),"")</f>
      </c>
      <c r="O7247">
        <f>IFERROR(VLOOKUP(A7247,bip!$A:$Z,3,0),"")</f>
      </c>
    </row>
    <row r="7248" spans="1:15" ht="13.2">
      <c r="A7248" t="s">
        <v>6270</v>
      </c>
      <c r="B7248" t="s">
        <v>6270</v>
      </c>
      <c r="C7248" t="s">
        <v>15155</v>
      </c>
      <c r="D7248" t="s">
        <v>39793</v>
      </c>
      <c r="E7248" t="s">
        <v>39794</v>
      </c>
      <c r="F7248">
        <v>1</v>
      </c>
      <c r="G7248">
        <v>50</v>
      </c>
      <c r="H7248" s="1">
        <v>175</v>
      </c>
      <c r="I7248" s="87"/>
      <c r="K7248" s="86" t="s">
        <v>17485</v>
      </c>
      <c r="L7248" s="86" t="s">
        <v>17486</v>
      </c>
      <c r="N7248">
        <f>IFERROR(VLOOKUP(A7248,bip!$A:$C,2,0),"")</f>
      </c>
      <c r="O7248">
        <f>IFERROR(VLOOKUP(A7248,bip!$A:$Z,3,0),"")</f>
      </c>
    </row>
    <row r="7249" spans="1:15" ht="13.2">
      <c r="A7249" t="s">
        <v>6271</v>
      </c>
      <c r="B7249" t="s">
        <v>6271</v>
      </c>
      <c r="C7249" t="s">
        <v>15155</v>
      </c>
      <c r="D7249" t="s">
        <v>39795</v>
      </c>
      <c r="E7249" t="s">
        <v>39796</v>
      </c>
      <c r="F7249">
        <v>1</v>
      </c>
      <c r="G7249">
        <v>50</v>
      </c>
      <c r="H7249" s="1">
        <v>175</v>
      </c>
      <c r="I7249" s="87"/>
      <c r="K7249" s="86" t="s">
        <v>17485</v>
      </c>
      <c r="L7249" s="86" t="s">
        <v>17486</v>
      </c>
      <c r="N7249">
        <f>IFERROR(VLOOKUP(A7249,bip!$A:$C,2,0),"")</f>
      </c>
      <c r="O7249">
        <f>IFERROR(VLOOKUP(A7249,bip!$A:$Z,3,0),"")</f>
      </c>
    </row>
    <row r="7250" spans="1:15" ht="13.2">
      <c r="A7250" t="s">
        <v>6272</v>
      </c>
      <c r="B7250" t="s">
        <v>6272</v>
      </c>
      <c r="C7250" t="s">
        <v>15155</v>
      </c>
      <c r="D7250" t="s">
        <v>39797</v>
      </c>
      <c r="E7250" t="s">
        <v>39798</v>
      </c>
      <c r="F7250">
        <v>1</v>
      </c>
      <c r="G7250">
        <v>50</v>
      </c>
      <c r="H7250" s="1">
        <v>175</v>
      </c>
      <c r="I7250" s="87"/>
      <c r="K7250" s="86" t="s">
        <v>17485</v>
      </c>
      <c r="L7250" s="86" t="s">
        <v>17486</v>
      </c>
      <c r="N7250">
        <f>IFERROR(VLOOKUP(A7250,bip!$A:$C,2,0),"")</f>
      </c>
      <c r="O7250">
        <f>IFERROR(VLOOKUP(A7250,bip!$A:$Z,3,0),"")</f>
      </c>
    </row>
    <row r="7251" spans="1:15" ht="13.2">
      <c r="A7251" t="s">
        <v>6273</v>
      </c>
      <c r="B7251" t="s">
        <v>6273</v>
      </c>
      <c r="C7251" t="s">
        <v>15155</v>
      </c>
      <c r="D7251" t="s">
        <v>39799</v>
      </c>
      <c r="E7251" t="s">
        <v>39800</v>
      </c>
      <c r="F7251">
        <v>1</v>
      </c>
      <c r="G7251">
        <v>50</v>
      </c>
      <c r="H7251" s="1">
        <v>175</v>
      </c>
      <c r="I7251" s="87"/>
      <c r="K7251" s="86" t="s">
        <v>17485</v>
      </c>
      <c r="L7251" s="86" t="s">
        <v>17486</v>
      </c>
      <c r="N7251">
        <f>IFERROR(VLOOKUP(A7251,bip!$A:$C,2,0),"")</f>
      </c>
      <c r="O7251">
        <f>IFERROR(VLOOKUP(A7251,bip!$A:$Z,3,0),"")</f>
      </c>
    </row>
    <row r="7252" spans="1:15" ht="13.2">
      <c r="A7252" t="s">
        <v>6251</v>
      </c>
      <c r="B7252" t="s">
        <v>6251</v>
      </c>
      <c r="C7252" t="s">
        <v>15155</v>
      </c>
      <c r="D7252" t="s">
        <v>39801</v>
      </c>
      <c r="E7252" t="s">
        <v>26679</v>
      </c>
      <c r="F7252">
        <v>1</v>
      </c>
      <c r="G7252">
        <v>10</v>
      </c>
      <c r="H7252" s="1">
        <v>589</v>
      </c>
      <c r="I7252" s="87"/>
      <c r="K7252" s="86" t="s">
        <v>17485</v>
      </c>
      <c r="L7252" s="86" t="s">
        <v>17486</v>
      </c>
      <c r="N7252">
        <f>IFERROR(VLOOKUP(A7252,bip!$A:$C,2,0),"")</f>
      </c>
      <c r="O7252">
        <f>IFERROR(VLOOKUP(A7252,bip!$A:$Z,3,0),"")</f>
      </c>
    </row>
    <row r="7253" spans="1:15" ht="13.2">
      <c r="A7253" t="s">
        <v>6252</v>
      </c>
      <c r="B7253" t="s">
        <v>6252</v>
      </c>
      <c r="C7253" t="s">
        <v>15155</v>
      </c>
      <c r="D7253" t="s">
        <v>39802</v>
      </c>
      <c r="E7253" t="s">
        <v>26680</v>
      </c>
      <c r="F7253">
        <v>1</v>
      </c>
      <c r="G7253">
        <v>10</v>
      </c>
      <c r="H7253" s="1">
        <v>589</v>
      </c>
      <c r="I7253" s="87"/>
      <c r="K7253" s="86" t="s">
        <v>17485</v>
      </c>
      <c r="L7253" s="86" t="s">
        <v>17486</v>
      </c>
      <c r="N7253">
        <f>IFERROR(VLOOKUP(A7253,bip!$A:$C,2,0),"")</f>
      </c>
      <c r="O7253">
        <f>IFERROR(VLOOKUP(A7253,bip!$A:$Z,3,0),"")</f>
      </c>
    </row>
    <row r="7254" spans="1:15" ht="13.2">
      <c r="A7254" t="s">
        <v>6253</v>
      </c>
      <c r="B7254" t="s">
        <v>6253</v>
      </c>
      <c r="C7254" t="s">
        <v>15155</v>
      </c>
      <c r="D7254" t="s">
        <v>39803</v>
      </c>
      <c r="E7254" t="s">
        <v>26681</v>
      </c>
      <c r="F7254">
        <v>1</v>
      </c>
      <c r="G7254">
        <v>10</v>
      </c>
      <c r="H7254" s="1">
        <v>589</v>
      </c>
      <c r="I7254" s="87"/>
      <c r="K7254" s="86" t="s">
        <v>17485</v>
      </c>
      <c r="L7254" s="86" t="s">
        <v>17486</v>
      </c>
      <c r="N7254">
        <f>IFERROR(VLOOKUP(A7254,bip!$A:$C,2,0),"")</f>
      </c>
      <c r="O7254">
        <f>IFERROR(VLOOKUP(A7254,bip!$A:$Z,3,0),"")</f>
      </c>
    </row>
    <row r="7255" spans="1:15" ht="13.2">
      <c r="A7255" t="s">
        <v>6121</v>
      </c>
      <c r="B7255" t="s">
        <v>6121</v>
      </c>
      <c r="C7255" t="s">
        <v>15155</v>
      </c>
      <c r="D7255" t="s">
        <v>39804</v>
      </c>
      <c r="E7255" t="s">
        <v>20434</v>
      </c>
      <c r="F7255">
        <v>1</v>
      </c>
      <c r="G7255">
        <v>25</v>
      </c>
      <c r="H7255" s="1">
        <v>195</v>
      </c>
      <c r="I7255" s="87"/>
      <c r="K7255" s="86" t="s">
        <v>17485</v>
      </c>
      <c r="L7255" s="86" t="s">
        <v>17486</v>
      </c>
      <c r="N7255">
        <f>IFERROR(VLOOKUP(A7255,bip!$A:$C,2,0),"")</f>
      </c>
      <c r="O7255">
        <f>IFERROR(VLOOKUP(A7255,bip!$A:$Z,3,0),"")</f>
      </c>
    </row>
    <row r="7256" spans="1:15" ht="13.2">
      <c r="A7256" t="s">
        <v>6125</v>
      </c>
      <c r="B7256" t="s">
        <v>6125</v>
      </c>
      <c r="C7256" t="s">
        <v>15155</v>
      </c>
      <c r="D7256" t="s">
        <v>39805</v>
      </c>
      <c r="E7256" t="s">
        <v>20438</v>
      </c>
      <c r="F7256">
        <v>1</v>
      </c>
      <c r="G7256">
        <v>25</v>
      </c>
      <c r="H7256" s="1">
        <v>195</v>
      </c>
      <c r="I7256" s="87"/>
      <c r="K7256" s="86" t="s">
        <v>17485</v>
      </c>
      <c r="L7256" s="86" t="s">
        <v>17486</v>
      </c>
      <c r="N7256">
        <f>IFERROR(VLOOKUP(A7256,bip!$A:$C,2,0),"")</f>
      </c>
      <c r="O7256">
        <f>IFERROR(VLOOKUP(A7256,bip!$A:$Z,3,0),"")</f>
      </c>
    </row>
    <row r="7257" spans="1:15" ht="13.2">
      <c r="A7257" t="s">
        <v>6123</v>
      </c>
      <c r="B7257" t="s">
        <v>6123</v>
      </c>
      <c r="C7257" t="s">
        <v>15155</v>
      </c>
      <c r="D7257" t="s">
        <v>39806</v>
      </c>
      <c r="E7257" t="s">
        <v>20436</v>
      </c>
      <c r="F7257">
        <v>1</v>
      </c>
      <c r="G7257">
        <v>25</v>
      </c>
      <c r="H7257" s="1">
        <v>195</v>
      </c>
      <c r="I7257" s="87"/>
      <c r="K7257" s="86" t="s">
        <v>17485</v>
      </c>
      <c r="L7257" s="86" t="s">
        <v>17486</v>
      </c>
      <c r="N7257">
        <f>IFERROR(VLOOKUP(A7257,bip!$A:$C,2,0),"")</f>
      </c>
      <c r="O7257">
        <f>IFERROR(VLOOKUP(A7257,bip!$A:$Z,3,0),"")</f>
      </c>
    </row>
    <row r="7258" spans="1:15" ht="13.2">
      <c r="A7258" t="s">
        <v>6122</v>
      </c>
      <c r="B7258" t="s">
        <v>6122</v>
      </c>
      <c r="C7258" t="s">
        <v>15155</v>
      </c>
      <c r="D7258" t="s">
        <v>39807</v>
      </c>
      <c r="E7258" t="s">
        <v>20435</v>
      </c>
      <c r="F7258">
        <v>1</v>
      </c>
      <c r="G7258">
        <v>25</v>
      </c>
      <c r="H7258" s="1">
        <v>195</v>
      </c>
      <c r="I7258" s="87"/>
      <c r="K7258" s="86" t="s">
        <v>17485</v>
      </c>
      <c r="L7258" s="86" t="s">
        <v>17486</v>
      </c>
      <c r="N7258">
        <f>IFERROR(VLOOKUP(A7258,bip!$A:$C,2,0),"")</f>
      </c>
      <c r="O7258">
        <f>IFERROR(VLOOKUP(A7258,bip!$A:$Z,3,0),"")</f>
      </c>
    </row>
    <row r="7259" spans="1:15" ht="13.2">
      <c r="A7259" t="s">
        <v>6124</v>
      </c>
      <c r="B7259" t="s">
        <v>6124</v>
      </c>
      <c r="C7259" t="s">
        <v>15155</v>
      </c>
      <c r="D7259" t="s">
        <v>39808</v>
      </c>
      <c r="E7259" t="s">
        <v>20437</v>
      </c>
      <c r="F7259">
        <v>1</v>
      </c>
      <c r="G7259">
        <v>25</v>
      </c>
      <c r="H7259" s="1">
        <v>195</v>
      </c>
      <c r="I7259" s="87"/>
      <c r="K7259" s="86" t="s">
        <v>17485</v>
      </c>
      <c r="L7259" s="86" t="s">
        <v>17486</v>
      </c>
      <c r="N7259">
        <f>IFERROR(VLOOKUP(A7259,bip!$A:$C,2,0),"")</f>
      </c>
      <c r="O7259">
        <f>IFERROR(VLOOKUP(A7259,bip!$A:$Z,3,0),"")</f>
      </c>
    </row>
    <row r="7260" spans="1:15" ht="13.2">
      <c r="A7260" t="s">
        <v>6126</v>
      </c>
      <c r="B7260" t="s">
        <v>6126</v>
      </c>
      <c r="C7260" t="s">
        <v>15155</v>
      </c>
      <c r="D7260" t="s">
        <v>39809</v>
      </c>
      <c r="E7260" t="s">
        <v>20439</v>
      </c>
      <c r="F7260">
        <v>1</v>
      </c>
      <c r="G7260">
        <v>30</v>
      </c>
      <c r="H7260" s="1">
        <v>185</v>
      </c>
      <c r="I7260" s="87"/>
      <c r="K7260" s="86" t="s">
        <v>17485</v>
      </c>
      <c r="L7260" s="86" t="s">
        <v>17486</v>
      </c>
      <c r="N7260">
        <f>IFERROR(VLOOKUP(A7260,bip!$A:$C,2,0),"")</f>
      </c>
      <c r="O7260">
        <f>IFERROR(VLOOKUP(A7260,bip!$A:$Z,3,0),"")</f>
      </c>
    </row>
    <row r="7261" spans="1:15" ht="13.2">
      <c r="A7261" t="s">
        <v>6130</v>
      </c>
      <c r="B7261" t="s">
        <v>6130</v>
      </c>
      <c r="C7261" t="s">
        <v>15155</v>
      </c>
      <c r="D7261" t="s">
        <v>39810</v>
      </c>
      <c r="E7261" t="s">
        <v>20443</v>
      </c>
      <c r="F7261">
        <v>1</v>
      </c>
      <c r="G7261">
        <v>30</v>
      </c>
      <c r="H7261" s="1">
        <v>185</v>
      </c>
      <c r="I7261" s="87"/>
      <c r="K7261" s="86" t="s">
        <v>17485</v>
      </c>
      <c r="L7261" s="86" t="s">
        <v>17486</v>
      </c>
      <c r="N7261">
        <f>IFERROR(VLOOKUP(A7261,bip!$A:$C,2,0),"")</f>
      </c>
      <c r="O7261">
        <f>IFERROR(VLOOKUP(A7261,bip!$A:$Z,3,0),"")</f>
      </c>
    </row>
    <row r="7262" spans="1:15" ht="13.2">
      <c r="A7262" t="s">
        <v>6128</v>
      </c>
      <c r="B7262" t="s">
        <v>6128</v>
      </c>
      <c r="C7262" t="s">
        <v>15155</v>
      </c>
      <c r="D7262" t="s">
        <v>39811</v>
      </c>
      <c r="E7262" t="s">
        <v>20441</v>
      </c>
      <c r="F7262">
        <v>1</v>
      </c>
      <c r="G7262">
        <v>30</v>
      </c>
      <c r="H7262" s="1">
        <v>185</v>
      </c>
      <c r="I7262" s="87"/>
      <c r="K7262" s="86" t="s">
        <v>17485</v>
      </c>
      <c r="L7262" s="86" t="s">
        <v>17486</v>
      </c>
      <c r="N7262">
        <f>IFERROR(VLOOKUP(A7262,bip!$A:$C,2,0),"")</f>
      </c>
      <c r="O7262">
        <f>IFERROR(VLOOKUP(A7262,bip!$A:$Z,3,0),"")</f>
      </c>
    </row>
    <row r="7263" spans="1:15" ht="13.2">
      <c r="A7263" t="s">
        <v>6127</v>
      </c>
      <c r="B7263" t="s">
        <v>6127</v>
      </c>
      <c r="C7263" t="s">
        <v>15155</v>
      </c>
      <c r="D7263" t="s">
        <v>39812</v>
      </c>
      <c r="E7263" t="s">
        <v>20440</v>
      </c>
      <c r="F7263">
        <v>1</v>
      </c>
      <c r="G7263">
        <v>30</v>
      </c>
      <c r="H7263" s="1">
        <v>185</v>
      </c>
      <c r="I7263" s="87"/>
      <c r="K7263" s="86" t="s">
        <v>17485</v>
      </c>
      <c r="L7263" s="86" t="s">
        <v>17486</v>
      </c>
      <c r="N7263">
        <f>IFERROR(VLOOKUP(A7263,bip!$A:$C,2,0),"")</f>
      </c>
      <c r="O7263">
        <f>IFERROR(VLOOKUP(A7263,bip!$A:$Z,3,0),"")</f>
      </c>
    </row>
    <row r="7264" spans="1:15" ht="13.2">
      <c r="A7264" t="s">
        <v>6129</v>
      </c>
      <c r="B7264" t="s">
        <v>6129</v>
      </c>
      <c r="C7264" t="s">
        <v>15155</v>
      </c>
      <c r="D7264" t="s">
        <v>39813</v>
      </c>
      <c r="E7264" t="s">
        <v>20442</v>
      </c>
      <c r="F7264">
        <v>1</v>
      </c>
      <c r="G7264">
        <v>30</v>
      </c>
      <c r="H7264" s="1">
        <v>185</v>
      </c>
      <c r="I7264" s="87"/>
      <c r="K7264" s="86" t="s">
        <v>17485</v>
      </c>
      <c r="L7264" s="86" t="s">
        <v>17486</v>
      </c>
      <c r="N7264">
        <f>IFERROR(VLOOKUP(A7264,bip!$A:$C,2,0),"")</f>
      </c>
      <c r="O7264">
        <f>IFERROR(VLOOKUP(A7264,bip!$A:$Z,3,0),"")</f>
      </c>
    </row>
    <row r="7265" spans="1:15" ht="13.2">
      <c r="A7265" t="s">
        <v>6131</v>
      </c>
      <c r="B7265" t="s">
        <v>6131</v>
      </c>
      <c r="C7265" t="s">
        <v>15155</v>
      </c>
      <c r="D7265" t="s">
        <v>32667</v>
      </c>
      <c r="E7265" t="s">
        <v>20444</v>
      </c>
      <c r="F7265">
        <v>1</v>
      </c>
      <c r="G7265">
        <v>25</v>
      </c>
      <c r="H7265" s="1">
        <v>181</v>
      </c>
      <c r="I7265" s="87"/>
      <c r="K7265" s="86" t="s">
        <v>17485</v>
      </c>
      <c r="L7265" s="86" t="s">
        <v>17486</v>
      </c>
      <c r="N7265">
        <f>IFERROR(VLOOKUP(A7265,bip!$A:$C,2,0),"")</f>
      </c>
      <c r="O7265">
        <f>IFERROR(VLOOKUP(A7265,bip!$A:$Z,3,0),"")</f>
      </c>
    </row>
    <row r="7266" spans="1:15" ht="13.2">
      <c r="A7266" t="s">
        <v>6135</v>
      </c>
      <c r="B7266" t="s">
        <v>6135</v>
      </c>
      <c r="C7266" t="s">
        <v>15155</v>
      </c>
      <c r="D7266" t="s">
        <v>32668</v>
      </c>
      <c r="E7266" t="s">
        <v>20448</v>
      </c>
      <c r="F7266">
        <v>1</v>
      </c>
      <c r="G7266">
        <v>25</v>
      </c>
      <c r="H7266" s="1">
        <v>181</v>
      </c>
      <c r="I7266" s="87"/>
      <c r="K7266" s="86" t="s">
        <v>17485</v>
      </c>
      <c r="L7266" s="86" t="s">
        <v>17486</v>
      </c>
      <c r="N7266">
        <f>IFERROR(VLOOKUP(A7266,bip!$A:$C,2,0),"")</f>
      </c>
      <c r="O7266">
        <f>IFERROR(VLOOKUP(A7266,bip!$A:$Z,3,0),"")</f>
      </c>
    </row>
    <row r="7267" spans="1:15" ht="13.2">
      <c r="A7267" t="s">
        <v>6133</v>
      </c>
      <c r="B7267" t="s">
        <v>6133</v>
      </c>
      <c r="C7267" t="s">
        <v>15155</v>
      </c>
      <c r="D7267" t="s">
        <v>32669</v>
      </c>
      <c r="E7267" t="s">
        <v>20446</v>
      </c>
      <c r="F7267">
        <v>1</v>
      </c>
      <c r="G7267">
        <v>25</v>
      </c>
      <c r="H7267" s="1">
        <v>181</v>
      </c>
      <c r="I7267" s="87"/>
      <c r="K7267" s="86" t="s">
        <v>17485</v>
      </c>
      <c r="L7267" s="86" t="s">
        <v>17486</v>
      </c>
      <c r="N7267">
        <f>IFERROR(VLOOKUP(A7267,bip!$A:$C,2,0),"")</f>
      </c>
      <c r="O7267">
        <f>IFERROR(VLOOKUP(A7267,bip!$A:$Z,3,0),"")</f>
      </c>
    </row>
    <row r="7268" spans="1:15" ht="13.2">
      <c r="A7268" t="s">
        <v>6132</v>
      </c>
      <c r="B7268" t="s">
        <v>6132</v>
      </c>
      <c r="C7268" t="s">
        <v>15155</v>
      </c>
      <c r="D7268" t="s">
        <v>32670</v>
      </c>
      <c r="E7268" t="s">
        <v>20445</v>
      </c>
      <c r="F7268">
        <v>1</v>
      </c>
      <c r="G7268">
        <v>25</v>
      </c>
      <c r="H7268" s="1">
        <v>181</v>
      </c>
      <c r="I7268" s="87"/>
      <c r="K7268" s="86" t="s">
        <v>17485</v>
      </c>
      <c r="L7268" s="86" t="s">
        <v>17486</v>
      </c>
      <c r="N7268">
        <f>IFERROR(VLOOKUP(A7268,bip!$A:$C,2,0),"")</f>
      </c>
      <c r="O7268">
        <f>IFERROR(VLOOKUP(A7268,bip!$A:$Z,3,0),"")</f>
      </c>
    </row>
    <row r="7269" spans="1:15" ht="13.2">
      <c r="A7269" t="s">
        <v>6134</v>
      </c>
      <c r="B7269" t="s">
        <v>6134</v>
      </c>
      <c r="C7269" t="s">
        <v>15155</v>
      </c>
      <c r="D7269" t="s">
        <v>32671</v>
      </c>
      <c r="E7269" t="s">
        <v>20447</v>
      </c>
      <c r="F7269">
        <v>1</v>
      </c>
      <c r="G7269">
        <v>25</v>
      </c>
      <c r="H7269" s="1">
        <v>181</v>
      </c>
      <c r="I7269" s="87"/>
      <c r="K7269" s="86" t="s">
        <v>17485</v>
      </c>
      <c r="L7269" s="86" t="s">
        <v>17486</v>
      </c>
      <c r="N7269">
        <f>IFERROR(VLOOKUP(A7269,bip!$A:$C,2,0),"")</f>
      </c>
      <c r="O7269">
        <f>IFERROR(VLOOKUP(A7269,bip!$A:$Z,3,0),"")</f>
      </c>
    </row>
    <row r="7270" spans="1:15" ht="13.2">
      <c r="A7270" t="s">
        <v>6119</v>
      </c>
      <c r="B7270" t="s">
        <v>6119</v>
      </c>
      <c r="C7270" t="s">
        <v>15155</v>
      </c>
      <c r="D7270" t="s">
        <v>32672</v>
      </c>
      <c r="E7270" t="s">
        <v>26656</v>
      </c>
      <c r="F7270">
        <v>1</v>
      </c>
      <c r="G7270">
        <v>15</v>
      </c>
      <c r="H7270" s="1">
        <v>205</v>
      </c>
      <c r="I7270" s="87"/>
      <c r="K7270" s="86" t="s">
        <v>17485</v>
      </c>
      <c r="L7270" s="86" t="s">
        <v>17486</v>
      </c>
      <c r="N7270">
        <f>IFERROR(VLOOKUP(A7270,bip!$A:$C,2,0),"")</f>
      </c>
      <c r="O7270">
        <f>IFERROR(VLOOKUP(A7270,bip!$A:$Z,3,0),"")</f>
      </c>
    </row>
    <row r="7271" spans="1:15" ht="13.2">
      <c r="A7271" t="s">
        <v>6118</v>
      </c>
      <c r="B7271" t="s">
        <v>6118</v>
      </c>
      <c r="C7271" t="s">
        <v>15155</v>
      </c>
      <c r="D7271" t="s">
        <v>32673</v>
      </c>
      <c r="E7271" t="s">
        <v>26655</v>
      </c>
      <c r="F7271">
        <v>1</v>
      </c>
      <c r="G7271">
        <v>15</v>
      </c>
      <c r="H7271" s="1">
        <v>205</v>
      </c>
      <c r="I7271" s="87"/>
      <c r="K7271" s="86" t="s">
        <v>17485</v>
      </c>
      <c r="L7271" s="86" t="s">
        <v>17486</v>
      </c>
      <c r="N7271">
        <f>IFERROR(VLOOKUP(A7271,bip!$A:$C,2,0),"")</f>
      </c>
      <c r="O7271">
        <f>IFERROR(VLOOKUP(A7271,bip!$A:$Z,3,0),"")</f>
      </c>
    </row>
    <row r="7272" spans="1:15" ht="13.2">
      <c r="A7272" t="s">
        <v>6120</v>
      </c>
      <c r="B7272" t="s">
        <v>6120</v>
      </c>
      <c r="C7272" t="s">
        <v>15155</v>
      </c>
      <c r="D7272" t="s">
        <v>32674</v>
      </c>
      <c r="E7272" t="s">
        <v>26657</v>
      </c>
      <c r="F7272">
        <v>1</v>
      </c>
      <c r="G7272">
        <v>15</v>
      </c>
      <c r="H7272" s="1">
        <v>205</v>
      </c>
      <c r="I7272" s="87"/>
      <c r="K7272" s="86" t="s">
        <v>17485</v>
      </c>
      <c r="L7272" s="86" t="s">
        <v>17486</v>
      </c>
      <c r="N7272">
        <f>IFERROR(VLOOKUP(A7272,bip!$A:$C,2,0),"")</f>
      </c>
      <c r="O7272">
        <f>IFERROR(VLOOKUP(A7272,bip!$A:$Z,3,0),"")</f>
      </c>
    </row>
    <row r="7273" spans="1:15" ht="13.2">
      <c r="A7273" t="s">
        <v>6282</v>
      </c>
      <c r="B7273" t="s">
        <v>6282</v>
      </c>
      <c r="C7273" t="s">
        <v>15155</v>
      </c>
      <c r="D7273" t="s">
        <v>32675</v>
      </c>
      <c r="E7273" t="s">
        <v>30659</v>
      </c>
      <c r="F7273">
        <v>1</v>
      </c>
      <c r="G7273">
        <v>12</v>
      </c>
      <c r="H7273" s="1">
        <v>559</v>
      </c>
      <c r="I7273" s="87"/>
      <c r="K7273" s="86" t="s">
        <v>17485</v>
      </c>
      <c r="L7273" s="86" t="s">
        <v>17486</v>
      </c>
      <c r="N7273">
        <f>IFERROR(VLOOKUP(A7273,bip!$A:$C,2,0),"")</f>
      </c>
      <c r="O7273">
        <f>IFERROR(VLOOKUP(A7273,bip!$A:$Z,3,0),"")</f>
      </c>
    </row>
    <row r="7274" spans="1:15" ht="13.2">
      <c r="A7274" t="s">
        <v>6283</v>
      </c>
      <c r="B7274" t="s">
        <v>6283</v>
      </c>
      <c r="C7274" t="s">
        <v>15155</v>
      </c>
      <c r="D7274" t="s">
        <v>32676</v>
      </c>
      <c r="E7274" t="s">
        <v>30660</v>
      </c>
      <c r="F7274">
        <v>1</v>
      </c>
      <c r="G7274">
        <v>12</v>
      </c>
      <c r="H7274" s="1">
        <v>559</v>
      </c>
      <c r="I7274" s="87"/>
      <c r="K7274" s="86" t="s">
        <v>17485</v>
      </c>
      <c r="L7274" s="86" t="s">
        <v>17486</v>
      </c>
      <c r="N7274">
        <f>IFERROR(VLOOKUP(A7274,bip!$A:$C,2,0),"")</f>
      </c>
      <c r="O7274">
        <f>IFERROR(VLOOKUP(A7274,bip!$A:$Z,3,0),"")</f>
      </c>
    </row>
    <row r="7275" spans="1:15" ht="13.2">
      <c r="A7275" t="s">
        <v>6284</v>
      </c>
      <c r="B7275" t="s">
        <v>6284</v>
      </c>
      <c r="C7275" t="s">
        <v>15155</v>
      </c>
      <c r="D7275" t="s">
        <v>32677</v>
      </c>
      <c r="E7275" t="s">
        <v>30661</v>
      </c>
      <c r="F7275">
        <v>1</v>
      </c>
      <c r="G7275">
        <v>12</v>
      </c>
      <c r="H7275" s="1">
        <v>559</v>
      </c>
      <c r="I7275" s="87"/>
      <c r="K7275" s="86" t="s">
        <v>17485</v>
      </c>
      <c r="L7275" s="86" t="s">
        <v>17486</v>
      </c>
      <c r="N7275">
        <f>IFERROR(VLOOKUP(A7275,bip!$A:$C,2,0),"")</f>
      </c>
      <c r="O7275">
        <f>IFERROR(VLOOKUP(A7275,bip!$A:$Z,3,0),"")</f>
      </c>
    </row>
    <row r="7276" spans="1:15" ht="13.2">
      <c r="A7276" t="s">
        <v>6285</v>
      </c>
      <c r="B7276" t="s">
        <v>6285</v>
      </c>
      <c r="C7276" t="s">
        <v>15155</v>
      </c>
      <c r="D7276" t="s">
        <v>32678</v>
      </c>
      <c r="E7276" t="s">
        <v>30662</v>
      </c>
      <c r="F7276">
        <v>1</v>
      </c>
      <c r="G7276">
        <v>10</v>
      </c>
      <c r="H7276" s="1">
        <v>559</v>
      </c>
      <c r="I7276" s="87"/>
      <c r="K7276" s="86" t="s">
        <v>17485</v>
      </c>
      <c r="L7276" s="86" t="s">
        <v>17486</v>
      </c>
      <c r="N7276">
        <f>IFERROR(VLOOKUP(A7276,bip!$A:$C,2,0),"")</f>
      </c>
      <c r="O7276">
        <f>IFERROR(VLOOKUP(A7276,bip!$A:$Z,3,0),"")</f>
      </c>
    </row>
    <row r="7277" spans="1:15" ht="13.2">
      <c r="A7277" t="s">
        <v>6274</v>
      </c>
      <c r="B7277" t="s">
        <v>6274</v>
      </c>
      <c r="C7277" t="s">
        <v>15155</v>
      </c>
      <c r="D7277" t="s">
        <v>32679</v>
      </c>
      <c r="E7277" t="s">
        <v>30663</v>
      </c>
      <c r="F7277">
        <v>1</v>
      </c>
      <c r="G7277">
        <v>15</v>
      </c>
      <c r="H7277" s="1">
        <v>595</v>
      </c>
      <c r="I7277" s="87"/>
      <c r="K7277" s="86" t="s">
        <v>17485</v>
      </c>
      <c r="L7277" s="86" t="s">
        <v>17486</v>
      </c>
      <c r="N7277">
        <f>IFERROR(VLOOKUP(A7277,bip!$A:$C,2,0),"")</f>
      </c>
      <c r="O7277">
        <f>IFERROR(VLOOKUP(A7277,bip!$A:$Z,3,0),"")</f>
      </c>
    </row>
    <row r="7278" spans="1:15" ht="13.2">
      <c r="A7278" t="s">
        <v>6275</v>
      </c>
      <c r="B7278" t="s">
        <v>6275</v>
      </c>
      <c r="C7278" t="s">
        <v>15155</v>
      </c>
      <c r="D7278" t="s">
        <v>32680</v>
      </c>
      <c r="E7278" t="s">
        <v>30664</v>
      </c>
      <c r="F7278">
        <v>1</v>
      </c>
      <c r="G7278">
        <v>12</v>
      </c>
      <c r="H7278" s="1">
        <v>595</v>
      </c>
      <c r="I7278" s="87"/>
      <c r="K7278" s="86" t="s">
        <v>17485</v>
      </c>
      <c r="L7278" s="86" t="s">
        <v>17486</v>
      </c>
      <c r="N7278">
        <f>IFERROR(VLOOKUP(A7278,bip!$A:$C,2,0),"")</f>
      </c>
      <c r="O7278">
        <f>IFERROR(VLOOKUP(A7278,bip!$A:$Z,3,0),"")</f>
      </c>
    </row>
    <row r="7279" spans="1:15" ht="13.2">
      <c r="A7279" t="s">
        <v>6276</v>
      </c>
      <c r="B7279" t="s">
        <v>6276</v>
      </c>
      <c r="C7279" t="s">
        <v>15155</v>
      </c>
      <c r="D7279" t="s">
        <v>32681</v>
      </c>
      <c r="E7279" t="s">
        <v>30665</v>
      </c>
      <c r="F7279">
        <v>1</v>
      </c>
      <c r="G7279">
        <v>15</v>
      </c>
      <c r="H7279" s="1">
        <v>595</v>
      </c>
      <c r="I7279" s="87"/>
      <c r="K7279" s="86" t="s">
        <v>17485</v>
      </c>
      <c r="L7279" s="86" t="s">
        <v>17486</v>
      </c>
      <c r="N7279">
        <f>IFERROR(VLOOKUP(A7279,bip!$A:$C,2,0),"")</f>
      </c>
      <c r="O7279">
        <f>IFERROR(VLOOKUP(A7279,bip!$A:$Z,3,0),"")</f>
      </c>
    </row>
    <row r="7280" spans="1:15" ht="13.2">
      <c r="A7280" t="s">
        <v>6277</v>
      </c>
      <c r="B7280" t="s">
        <v>6277</v>
      </c>
      <c r="C7280" t="s">
        <v>15155</v>
      </c>
      <c r="D7280" t="s">
        <v>32682</v>
      </c>
      <c r="E7280" t="s">
        <v>30666</v>
      </c>
      <c r="F7280">
        <v>1</v>
      </c>
      <c r="G7280">
        <v>12</v>
      </c>
      <c r="H7280" s="1">
        <v>595</v>
      </c>
      <c r="I7280" s="87"/>
      <c r="K7280" s="86" t="s">
        <v>17485</v>
      </c>
      <c r="L7280" s="86" t="s">
        <v>17486</v>
      </c>
      <c r="N7280">
        <f>IFERROR(VLOOKUP(A7280,bip!$A:$C,2,0),"")</f>
      </c>
      <c r="O7280">
        <f>IFERROR(VLOOKUP(A7280,bip!$A:$Z,3,0),"")</f>
      </c>
    </row>
    <row r="7281" spans="1:15" ht="13.2">
      <c r="A7281" t="s">
        <v>6286</v>
      </c>
      <c r="B7281" t="s">
        <v>6286</v>
      </c>
      <c r="C7281" t="s">
        <v>15155</v>
      </c>
      <c r="D7281" t="s">
        <v>39814</v>
      </c>
      <c r="E7281" t="s">
        <v>20471</v>
      </c>
      <c r="F7281">
        <v>1</v>
      </c>
      <c r="G7281">
        <v>14</v>
      </c>
      <c r="H7281" s="1">
        <v>366</v>
      </c>
      <c r="I7281" s="87"/>
      <c r="K7281" s="86" t="s">
        <v>17485</v>
      </c>
      <c r="L7281" s="86" t="s">
        <v>17486</v>
      </c>
      <c r="N7281">
        <f>IFERROR(VLOOKUP(A7281,bip!$A:$C,2,0),"")</f>
      </c>
      <c r="O7281">
        <f>IFERROR(VLOOKUP(A7281,bip!$A:$Z,3,0),"")</f>
      </c>
    </row>
    <row r="7282" spans="1:15" ht="13.2">
      <c r="A7282" t="s">
        <v>6287</v>
      </c>
      <c r="B7282" t="s">
        <v>6287</v>
      </c>
      <c r="C7282" t="s">
        <v>15155</v>
      </c>
      <c r="D7282" t="s">
        <v>39815</v>
      </c>
      <c r="E7282" t="s">
        <v>20472</v>
      </c>
      <c r="F7282">
        <v>1</v>
      </c>
      <c r="G7282">
        <v>14</v>
      </c>
      <c r="H7282" s="1">
        <v>366</v>
      </c>
      <c r="I7282" s="87"/>
      <c r="K7282" s="86" t="s">
        <v>17485</v>
      </c>
      <c r="L7282" s="86" t="s">
        <v>17486</v>
      </c>
      <c r="N7282">
        <f>IFERROR(VLOOKUP(A7282,bip!$A:$C,2,0),"")</f>
      </c>
      <c r="O7282">
        <f>IFERROR(VLOOKUP(A7282,bip!$A:$Z,3,0),"")</f>
      </c>
    </row>
    <row r="7283" spans="1:15" ht="13.2">
      <c r="A7283" t="s">
        <v>6288</v>
      </c>
      <c r="B7283" t="s">
        <v>6288</v>
      </c>
      <c r="C7283" t="s">
        <v>15155</v>
      </c>
      <c r="D7283" t="s">
        <v>39816</v>
      </c>
      <c r="E7283" t="s">
        <v>20473</v>
      </c>
      <c r="F7283">
        <v>1</v>
      </c>
      <c r="G7283">
        <v>14</v>
      </c>
      <c r="H7283" s="1">
        <v>366</v>
      </c>
      <c r="I7283" s="87"/>
      <c r="K7283" s="86" t="s">
        <v>17485</v>
      </c>
      <c r="L7283" s="86" t="s">
        <v>17486</v>
      </c>
      <c r="N7283">
        <f>IFERROR(VLOOKUP(A7283,bip!$A:$C,2,0),"")</f>
      </c>
      <c r="O7283">
        <f>IFERROR(VLOOKUP(A7283,bip!$A:$Z,3,0),"")</f>
      </c>
    </row>
    <row r="7284" spans="1:15" ht="13.2">
      <c r="A7284" t="s">
        <v>6289</v>
      </c>
      <c r="B7284" t="s">
        <v>6289</v>
      </c>
      <c r="C7284" t="s">
        <v>15155</v>
      </c>
      <c r="D7284" t="s">
        <v>39817</v>
      </c>
      <c r="E7284" t="s">
        <v>20474</v>
      </c>
      <c r="F7284">
        <v>1</v>
      </c>
      <c r="G7284">
        <v>14</v>
      </c>
      <c r="H7284" s="1">
        <v>366</v>
      </c>
      <c r="I7284" s="87"/>
      <c r="K7284" s="86" t="s">
        <v>17485</v>
      </c>
      <c r="L7284" s="86" t="s">
        <v>17486</v>
      </c>
      <c r="N7284">
        <f>IFERROR(VLOOKUP(A7284,bip!$A:$C,2,0),"")</f>
      </c>
      <c r="O7284">
        <f>IFERROR(VLOOKUP(A7284,bip!$A:$Z,3,0),"")</f>
      </c>
    </row>
    <row r="7285" spans="1:15" ht="13.2">
      <c r="A7285" t="s">
        <v>6278</v>
      </c>
      <c r="B7285" t="s">
        <v>6278</v>
      </c>
      <c r="C7285" t="s">
        <v>15155</v>
      </c>
      <c r="D7285" t="s">
        <v>23082</v>
      </c>
      <c r="E7285" t="s">
        <v>20467</v>
      </c>
      <c r="F7285">
        <v>1</v>
      </c>
      <c r="G7285">
        <v>20</v>
      </c>
      <c r="H7285" s="1">
        <v>399</v>
      </c>
      <c r="I7285" s="87"/>
      <c r="K7285" s="86" t="s">
        <v>17485</v>
      </c>
      <c r="L7285" s="86" t="s">
        <v>17486</v>
      </c>
      <c r="N7285">
        <f>IFERROR(VLOOKUP(A7285,bip!$A:$C,2,0),"")</f>
      </c>
      <c r="O7285">
        <f>IFERROR(VLOOKUP(A7285,bip!$A:$Z,3,0),"")</f>
      </c>
    </row>
    <row r="7286" spans="1:15" ht="13.2">
      <c r="A7286" t="s">
        <v>6279</v>
      </c>
      <c r="B7286" t="s">
        <v>6279</v>
      </c>
      <c r="C7286" t="s">
        <v>15155</v>
      </c>
      <c r="D7286" t="s">
        <v>23083</v>
      </c>
      <c r="E7286" t="s">
        <v>20468</v>
      </c>
      <c r="F7286">
        <v>1</v>
      </c>
      <c r="G7286">
        <v>14</v>
      </c>
      <c r="H7286" s="1">
        <v>399</v>
      </c>
      <c r="I7286" s="87"/>
      <c r="K7286" s="86" t="s">
        <v>17485</v>
      </c>
      <c r="L7286" s="86" t="s">
        <v>17486</v>
      </c>
      <c r="N7286">
        <f>IFERROR(VLOOKUP(A7286,bip!$A:$C,2,0),"")</f>
      </c>
      <c r="O7286">
        <f>IFERROR(VLOOKUP(A7286,bip!$A:$Z,3,0),"")</f>
      </c>
    </row>
    <row r="7287" spans="1:15" ht="13.2">
      <c r="A7287" t="s">
        <v>6280</v>
      </c>
      <c r="B7287" t="s">
        <v>6280</v>
      </c>
      <c r="C7287" t="s">
        <v>15155</v>
      </c>
      <c r="D7287" t="s">
        <v>23084</v>
      </c>
      <c r="E7287" t="s">
        <v>20469</v>
      </c>
      <c r="F7287">
        <v>1</v>
      </c>
      <c r="G7287">
        <v>20</v>
      </c>
      <c r="H7287" s="1">
        <v>399</v>
      </c>
      <c r="I7287" s="87"/>
      <c r="K7287" s="86" t="s">
        <v>17485</v>
      </c>
      <c r="L7287" s="86" t="s">
        <v>17486</v>
      </c>
      <c r="N7287">
        <f>IFERROR(VLOOKUP(A7287,bip!$A:$C,2,0),"")</f>
      </c>
      <c r="O7287">
        <f>IFERROR(VLOOKUP(A7287,bip!$A:$Z,3,0),"")</f>
      </c>
    </row>
    <row r="7288" spans="1:15" ht="13.2">
      <c r="A7288" t="s">
        <v>6281</v>
      </c>
      <c r="B7288" t="s">
        <v>6281</v>
      </c>
      <c r="C7288" t="s">
        <v>15155</v>
      </c>
      <c r="D7288" t="s">
        <v>23085</v>
      </c>
      <c r="E7288" t="s">
        <v>20470</v>
      </c>
      <c r="F7288">
        <v>1</v>
      </c>
      <c r="G7288">
        <v>20</v>
      </c>
      <c r="H7288" s="1">
        <v>399</v>
      </c>
      <c r="I7288" s="87"/>
      <c r="K7288" s="86" t="s">
        <v>17485</v>
      </c>
      <c r="L7288" s="86" t="s">
        <v>17486</v>
      </c>
      <c r="N7288">
        <f>IFERROR(VLOOKUP(A7288,bip!$A:$C,2,0),"")</f>
      </c>
      <c r="O7288">
        <f>IFERROR(VLOOKUP(A7288,bip!$A:$Z,3,0),"")</f>
      </c>
    </row>
    <row r="7289" spans="1:15" ht="13.2">
      <c r="A7289" t="s">
        <v>6290</v>
      </c>
      <c r="B7289" t="s">
        <v>6290</v>
      </c>
      <c r="C7289" t="s">
        <v>15155</v>
      </c>
      <c r="D7289" t="s">
        <v>39818</v>
      </c>
      <c r="E7289" t="s">
        <v>26682</v>
      </c>
      <c r="F7289">
        <v>1</v>
      </c>
      <c r="G7289">
        <v>15</v>
      </c>
      <c r="H7289" s="1">
        <v>310</v>
      </c>
      <c r="I7289" s="87"/>
      <c r="K7289" s="86" t="s">
        <v>17485</v>
      </c>
      <c r="L7289" s="86" t="s">
        <v>17486</v>
      </c>
      <c r="N7289">
        <f>IFERROR(VLOOKUP(A7289,bip!$A:$C,2,0),"")</f>
      </c>
      <c r="O7289">
        <f>IFERROR(VLOOKUP(A7289,bip!$A:$Z,3,0),"")</f>
      </c>
    </row>
    <row r="7290" spans="1:15" ht="13.2">
      <c r="A7290" t="s">
        <v>6241</v>
      </c>
      <c r="B7290" t="s">
        <v>6241</v>
      </c>
      <c r="C7290" t="s">
        <v>15155</v>
      </c>
      <c r="D7290" t="s">
        <v>39819</v>
      </c>
      <c r="E7290" t="s">
        <v>39820</v>
      </c>
      <c r="F7290">
        <v>1</v>
      </c>
      <c r="G7290">
        <v>20</v>
      </c>
      <c r="H7290" s="1">
        <v>940</v>
      </c>
      <c r="I7290" s="87"/>
      <c r="K7290" s="86" t="s">
        <v>17485</v>
      </c>
      <c r="L7290" s="86" t="s">
        <v>17486</v>
      </c>
      <c r="N7290">
        <f>IFERROR(VLOOKUP(A7290,bip!$A:$C,2,0),"")</f>
      </c>
      <c r="O7290">
        <f>IFERROR(VLOOKUP(A7290,bip!$A:$Z,3,0),"")</f>
      </c>
    </row>
    <row r="7291" spans="1:15" ht="13.2">
      <c r="A7291" t="s">
        <v>6242</v>
      </c>
      <c r="B7291" t="s">
        <v>6242</v>
      </c>
      <c r="C7291" t="s">
        <v>15155</v>
      </c>
      <c r="D7291" t="s">
        <v>25197</v>
      </c>
      <c r="E7291" t="s">
        <v>20464</v>
      </c>
      <c r="F7291">
        <v>1</v>
      </c>
      <c r="G7291">
        <v>14</v>
      </c>
      <c r="H7291" s="1">
        <v>845</v>
      </c>
      <c r="I7291" s="87"/>
      <c r="K7291" s="86" t="s">
        <v>17485</v>
      </c>
      <c r="L7291" s="86" t="s">
        <v>17486</v>
      </c>
      <c r="N7291">
        <f>IFERROR(VLOOKUP(A7291,bip!$A:$C,2,0),"")</f>
      </c>
      <c r="O7291">
        <f>IFERROR(VLOOKUP(A7291,bip!$A:$Z,3,0),"")</f>
      </c>
    </row>
    <row r="7292" spans="1:15" ht="13.2">
      <c r="A7292" t="s">
        <v>6239</v>
      </c>
      <c r="B7292" t="s">
        <v>6239</v>
      </c>
      <c r="C7292" t="s">
        <v>15155</v>
      </c>
      <c r="D7292" t="s">
        <v>39821</v>
      </c>
      <c r="E7292" t="s">
        <v>20465</v>
      </c>
      <c r="F7292">
        <v>1</v>
      </c>
      <c r="G7292">
        <v>14</v>
      </c>
      <c r="H7292" s="1">
        <v>1381</v>
      </c>
      <c r="I7292" s="87"/>
      <c r="K7292" s="86" t="s">
        <v>17485</v>
      </c>
      <c r="L7292" s="86" t="s">
        <v>17486</v>
      </c>
      <c r="N7292">
        <f>IFERROR(VLOOKUP(A7292,bip!$A:$C,2,0),"")</f>
      </c>
      <c r="O7292">
        <f>IFERROR(VLOOKUP(A7292,bip!$A:$Z,3,0),"")</f>
      </c>
    </row>
    <row r="7293" spans="1:15" ht="13.2">
      <c r="A7293" t="s">
        <v>6240</v>
      </c>
      <c r="B7293" t="s">
        <v>6240</v>
      </c>
      <c r="C7293" t="s">
        <v>15155</v>
      </c>
      <c r="D7293" t="s">
        <v>39822</v>
      </c>
      <c r="E7293" t="s">
        <v>20466</v>
      </c>
      <c r="F7293">
        <v>1</v>
      </c>
      <c r="G7293">
        <v>12</v>
      </c>
      <c r="H7293" s="1">
        <v>1129</v>
      </c>
      <c r="I7293" s="87"/>
      <c r="K7293" s="86" t="s">
        <v>17485</v>
      </c>
      <c r="L7293" s="86" t="s">
        <v>17486</v>
      </c>
      <c r="N7293">
        <f>IFERROR(VLOOKUP(A7293,bip!$A:$C,2,0),"")</f>
      </c>
      <c r="O7293">
        <f>IFERROR(VLOOKUP(A7293,bip!$A:$Z,3,0),"")</f>
      </c>
    </row>
    <row r="7294" spans="1:15" ht="13.2">
      <c r="A7294" t="s">
        <v>6291</v>
      </c>
      <c r="B7294" t="s">
        <v>6291</v>
      </c>
      <c r="C7294" t="s">
        <v>15155</v>
      </c>
      <c r="D7294" t="s">
        <v>32683</v>
      </c>
      <c r="E7294" t="s">
        <v>22786</v>
      </c>
      <c r="F7294">
        <v>1</v>
      </c>
      <c r="G7294">
        <v>36</v>
      </c>
      <c r="H7294" s="1">
        <v>235</v>
      </c>
      <c r="I7294" s="87"/>
      <c r="K7294" s="86" t="s">
        <v>17485</v>
      </c>
      <c r="L7294" s="86" t="s">
        <v>17486</v>
      </c>
      <c r="N7294">
        <f>IFERROR(VLOOKUP(A7294,bip!$A:$C,2,0),"")</f>
      </c>
      <c r="O7294">
        <f>IFERROR(VLOOKUP(A7294,bip!$A:$Z,3,0),"")</f>
      </c>
    </row>
    <row r="7295" spans="1:15" ht="13.2">
      <c r="A7295" t="s">
        <v>6292</v>
      </c>
      <c r="B7295" t="s">
        <v>6292</v>
      </c>
      <c r="C7295" t="s">
        <v>15155</v>
      </c>
      <c r="D7295" t="s">
        <v>39823</v>
      </c>
      <c r="E7295" t="s">
        <v>22787</v>
      </c>
      <c r="F7295">
        <v>1</v>
      </c>
      <c r="G7295">
        <v>40</v>
      </c>
      <c r="H7295" s="1">
        <v>225</v>
      </c>
      <c r="I7295" s="87"/>
      <c r="K7295" s="86" t="s">
        <v>17485</v>
      </c>
      <c r="L7295" s="86" t="s">
        <v>17486</v>
      </c>
      <c r="N7295">
        <f>IFERROR(VLOOKUP(A7295,bip!$A:$C,2,0),"")</f>
      </c>
      <c r="O7295">
        <f>IFERROR(VLOOKUP(A7295,bip!$A:$Z,3,0),"")</f>
      </c>
    </row>
    <row r="7296" spans="1:15" ht="13.2">
      <c r="A7296" t="s">
        <v>6293</v>
      </c>
      <c r="B7296" t="s">
        <v>6293</v>
      </c>
      <c r="C7296" t="s">
        <v>15155</v>
      </c>
      <c r="D7296" t="s">
        <v>22788</v>
      </c>
      <c r="E7296" t="s">
        <v>22789</v>
      </c>
      <c r="F7296">
        <v>1</v>
      </c>
      <c r="G7296">
        <v>40</v>
      </c>
      <c r="H7296" s="1">
        <v>197</v>
      </c>
      <c r="I7296" s="87"/>
      <c r="K7296" s="86" t="s">
        <v>17485</v>
      </c>
      <c r="L7296" s="86" t="s">
        <v>17486</v>
      </c>
      <c r="N7296">
        <f>IFERROR(VLOOKUP(A7296,bip!$A:$C,2,0),"")</f>
      </c>
      <c r="O7296">
        <f>IFERROR(VLOOKUP(A7296,bip!$A:$Z,3,0),"")</f>
      </c>
    </row>
    <row r="7297" spans="1:15" ht="13.2">
      <c r="A7297" t="s">
        <v>6147</v>
      </c>
      <c r="B7297" t="s">
        <v>6147</v>
      </c>
      <c r="C7297" t="s">
        <v>15155</v>
      </c>
      <c r="D7297" t="s">
        <v>39824</v>
      </c>
      <c r="E7297" t="s">
        <v>26662</v>
      </c>
      <c r="F7297">
        <v>1</v>
      </c>
      <c r="G7297">
        <v>1</v>
      </c>
      <c r="H7297" s="1">
        <v>4645</v>
      </c>
      <c r="I7297" s="87"/>
      <c r="K7297" s="86" t="s">
        <v>17485</v>
      </c>
      <c r="L7297" s="86" t="s">
        <v>17486</v>
      </c>
      <c r="N7297">
        <f>IFERROR(VLOOKUP(A7297,bip!$A:$C,2,0),"")</f>
      </c>
      <c r="O7297">
        <f>IFERROR(VLOOKUP(A7297,bip!$A:$Z,3,0),"")</f>
      </c>
    </row>
    <row r="7298" spans="1:15" ht="13.2">
      <c r="A7298" t="s">
        <v>6148</v>
      </c>
      <c r="B7298" t="s">
        <v>6148</v>
      </c>
      <c r="C7298" t="s">
        <v>15155</v>
      </c>
      <c r="D7298" t="s">
        <v>39825</v>
      </c>
      <c r="E7298" t="s">
        <v>39826</v>
      </c>
      <c r="F7298">
        <v>1</v>
      </c>
      <c r="G7298">
        <v>1</v>
      </c>
      <c r="H7298" s="1">
        <v>3687</v>
      </c>
      <c r="I7298" s="87"/>
      <c r="K7298" s="86" t="s">
        <v>17485</v>
      </c>
      <c r="L7298" s="86" t="s">
        <v>17486</v>
      </c>
      <c r="N7298">
        <f>IFERROR(VLOOKUP(A7298,bip!$A:$C,2,0),"")</f>
      </c>
      <c r="O7298">
        <f>IFERROR(VLOOKUP(A7298,bip!$A:$Z,3,0),"")</f>
      </c>
    </row>
    <row r="7299" spans="1:15" ht="13.2">
      <c r="A7299" t="s">
        <v>6140</v>
      </c>
      <c r="B7299" t="s">
        <v>6140</v>
      </c>
      <c r="C7299" t="s">
        <v>15155</v>
      </c>
      <c r="D7299" t="s">
        <v>23075</v>
      </c>
      <c r="E7299" t="s">
        <v>26658</v>
      </c>
      <c r="F7299">
        <v>1</v>
      </c>
      <c r="G7299">
        <v>100</v>
      </c>
      <c r="H7299" s="1">
        <v>404</v>
      </c>
      <c r="I7299" s="87"/>
      <c r="K7299" s="86" t="s">
        <v>17485</v>
      </c>
      <c r="L7299" s="86" t="s">
        <v>17486</v>
      </c>
      <c r="N7299">
        <f>IFERROR(VLOOKUP(A7299,bip!$A:$C,2,0),"")</f>
      </c>
      <c r="O7299">
        <f>IFERROR(VLOOKUP(A7299,bip!$A:$Z,3,0),"")</f>
      </c>
    </row>
    <row r="7300" spans="1:15" ht="13.2">
      <c r="A7300" t="s">
        <v>6142</v>
      </c>
      <c r="B7300" t="s">
        <v>6142</v>
      </c>
      <c r="C7300" t="s">
        <v>15155</v>
      </c>
      <c r="D7300" t="s">
        <v>23077</v>
      </c>
      <c r="E7300" t="s">
        <v>26660</v>
      </c>
      <c r="F7300">
        <v>1</v>
      </c>
      <c r="G7300">
        <v>100</v>
      </c>
      <c r="H7300" s="1">
        <v>404</v>
      </c>
      <c r="I7300" s="87"/>
      <c r="K7300" s="86" t="s">
        <v>17485</v>
      </c>
      <c r="L7300" s="86" t="s">
        <v>17486</v>
      </c>
      <c r="N7300">
        <f>IFERROR(VLOOKUP(A7300,bip!$A:$C,2,0),"")</f>
      </c>
      <c r="O7300">
        <f>IFERROR(VLOOKUP(A7300,bip!$A:$Z,3,0),"")</f>
      </c>
    </row>
    <row r="7301" spans="1:15" ht="13.2">
      <c r="A7301" t="s">
        <v>6141</v>
      </c>
      <c r="B7301" t="s">
        <v>6141</v>
      </c>
      <c r="C7301" t="s">
        <v>15155</v>
      </c>
      <c r="D7301" t="s">
        <v>23076</v>
      </c>
      <c r="E7301" t="s">
        <v>26659</v>
      </c>
      <c r="F7301">
        <v>1</v>
      </c>
      <c r="G7301">
        <v>100</v>
      </c>
      <c r="H7301" s="1">
        <v>404</v>
      </c>
      <c r="I7301" s="87"/>
      <c r="K7301" s="86" t="s">
        <v>17485</v>
      </c>
      <c r="L7301" s="86" t="s">
        <v>17486</v>
      </c>
      <c r="N7301">
        <f>IFERROR(VLOOKUP(A7301,bip!$A:$C,2,0),"")</f>
      </c>
      <c r="O7301">
        <f>IFERROR(VLOOKUP(A7301,bip!$A:$Z,3,0),"")</f>
      </c>
    </row>
    <row r="7302" spans="1:15" ht="13.2">
      <c r="A7302" t="s">
        <v>6143</v>
      </c>
      <c r="B7302" t="s">
        <v>6143</v>
      </c>
      <c r="C7302" t="s">
        <v>15155</v>
      </c>
      <c r="D7302" t="s">
        <v>23078</v>
      </c>
      <c r="E7302" t="s">
        <v>26661</v>
      </c>
      <c r="F7302">
        <v>1</v>
      </c>
      <c r="G7302">
        <v>100</v>
      </c>
      <c r="H7302" s="1">
        <v>404</v>
      </c>
      <c r="I7302" s="87"/>
      <c r="K7302" s="86" t="s">
        <v>17485</v>
      </c>
      <c r="L7302" s="86" t="s">
        <v>17486</v>
      </c>
      <c r="N7302">
        <f>IFERROR(VLOOKUP(A7302,bip!$A:$C,2,0),"")</f>
      </c>
      <c r="O7302">
        <f>IFERROR(VLOOKUP(A7302,bip!$A:$Z,3,0),"")</f>
      </c>
    </row>
    <row r="7303" spans="1:15" ht="13.2">
      <c r="A7303" t="s">
        <v>6145</v>
      </c>
      <c r="B7303" t="s">
        <v>6145</v>
      </c>
      <c r="C7303" t="s">
        <v>15155</v>
      </c>
      <c r="D7303" t="s">
        <v>23080</v>
      </c>
      <c r="E7303" t="s">
        <v>20454</v>
      </c>
      <c r="F7303">
        <v>1</v>
      </c>
      <c r="G7303">
        <v>100</v>
      </c>
      <c r="H7303" s="1">
        <v>320</v>
      </c>
      <c r="I7303" s="87"/>
      <c r="K7303" s="86" t="s">
        <v>17485</v>
      </c>
      <c r="L7303" s="86" t="s">
        <v>17486</v>
      </c>
      <c r="N7303">
        <f>IFERROR(VLOOKUP(A7303,bip!$A:$C,2,0),"")</f>
      </c>
      <c r="O7303">
        <f>IFERROR(VLOOKUP(A7303,bip!$A:$Z,3,0),"")</f>
      </c>
    </row>
    <row r="7304" spans="1:15" ht="13.2">
      <c r="A7304" t="s">
        <v>6144</v>
      </c>
      <c r="B7304" t="s">
        <v>6144</v>
      </c>
      <c r="C7304" t="s">
        <v>15155</v>
      </c>
      <c r="D7304" t="s">
        <v>23079</v>
      </c>
      <c r="E7304" t="s">
        <v>20453</v>
      </c>
      <c r="F7304">
        <v>1</v>
      </c>
      <c r="G7304">
        <v>100</v>
      </c>
      <c r="H7304" s="1">
        <v>320</v>
      </c>
      <c r="I7304" s="87"/>
      <c r="K7304" s="86" t="s">
        <v>17485</v>
      </c>
      <c r="L7304" s="86" t="s">
        <v>17486</v>
      </c>
      <c r="N7304">
        <f>IFERROR(VLOOKUP(A7304,bip!$A:$C,2,0),"")</f>
      </c>
      <c r="O7304">
        <f>IFERROR(VLOOKUP(A7304,bip!$A:$Z,3,0),"")</f>
      </c>
    </row>
    <row r="7305" spans="1:15" ht="13.2">
      <c r="A7305" t="s">
        <v>6146</v>
      </c>
      <c r="B7305" t="s">
        <v>6146</v>
      </c>
      <c r="C7305" t="s">
        <v>15155</v>
      </c>
      <c r="D7305" t="s">
        <v>23081</v>
      </c>
      <c r="E7305" t="s">
        <v>20455</v>
      </c>
      <c r="F7305">
        <v>1</v>
      </c>
      <c r="G7305">
        <v>100</v>
      </c>
      <c r="H7305" s="1">
        <v>320</v>
      </c>
      <c r="I7305" s="87"/>
      <c r="K7305" s="86" t="s">
        <v>17485</v>
      </c>
      <c r="L7305" s="86" t="s">
        <v>17486</v>
      </c>
      <c r="N7305">
        <f>IFERROR(VLOOKUP(A7305,bip!$A:$C,2,0),"")</f>
      </c>
      <c r="O7305">
        <f>IFERROR(VLOOKUP(A7305,bip!$A:$Z,3,0),"")</f>
      </c>
    </row>
    <row r="7306" spans="1:15" ht="13.2">
      <c r="A7306" t="s">
        <v>6151</v>
      </c>
      <c r="B7306" t="s">
        <v>6151</v>
      </c>
      <c r="C7306" t="s">
        <v>15155</v>
      </c>
      <c r="D7306" t="s">
        <v>39827</v>
      </c>
      <c r="E7306" t="s">
        <v>39828</v>
      </c>
      <c r="F7306">
        <v>1</v>
      </c>
      <c r="G7306">
        <v>72</v>
      </c>
      <c r="H7306" s="1">
        <v>230</v>
      </c>
      <c r="I7306" s="87"/>
      <c r="K7306" s="86" t="s">
        <v>17485</v>
      </c>
      <c r="L7306" s="86" t="s">
        <v>17486</v>
      </c>
      <c r="N7306">
        <f>IFERROR(VLOOKUP(A7306,bip!$A:$C,2,0),"")</f>
      </c>
      <c r="O7306">
        <f>IFERROR(VLOOKUP(A7306,bip!$A:$Z,3,0),"")</f>
      </c>
    </row>
    <row r="7307" spans="1:15" ht="13.2">
      <c r="A7307" t="s">
        <v>6149</v>
      </c>
      <c r="B7307" t="s">
        <v>6149</v>
      </c>
      <c r="C7307" t="s">
        <v>15155</v>
      </c>
      <c r="D7307" t="s">
        <v>39829</v>
      </c>
      <c r="E7307" t="s">
        <v>39830</v>
      </c>
      <c r="F7307">
        <v>1</v>
      </c>
      <c r="G7307">
        <v>100</v>
      </c>
      <c r="H7307" s="1">
        <v>320</v>
      </c>
      <c r="I7307" s="87"/>
      <c r="K7307" s="86" t="s">
        <v>17485</v>
      </c>
      <c r="L7307" s="86" t="s">
        <v>17486</v>
      </c>
      <c r="N7307">
        <f>IFERROR(VLOOKUP(A7307,bip!$A:$C,2,0),"")</f>
      </c>
      <c r="O7307">
        <f>IFERROR(VLOOKUP(A7307,bip!$A:$Z,3,0),"")</f>
      </c>
    </row>
    <row r="7308" spans="1:15" ht="13.2">
      <c r="A7308" t="s">
        <v>6150</v>
      </c>
      <c r="B7308" t="s">
        <v>6150</v>
      </c>
      <c r="C7308" t="s">
        <v>15155</v>
      </c>
      <c r="D7308" t="s">
        <v>23079</v>
      </c>
      <c r="E7308" t="s">
        <v>39831</v>
      </c>
      <c r="F7308">
        <v>1</v>
      </c>
      <c r="G7308">
        <v>100</v>
      </c>
      <c r="H7308" s="1">
        <v>320</v>
      </c>
      <c r="I7308" s="87"/>
      <c r="K7308" s="86" t="s">
        <v>17485</v>
      </c>
      <c r="L7308" s="86" t="s">
        <v>17486</v>
      </c>
      <c r="N7308">
        <f>IFERROR(VLOOKUP(A7308,bip!$A:$C,2,0),"")</f>
      </c>
      <c r="O7308">
        <f>IFERROR(VLOOKUP(A7308,bip!$A:$Z,3,0),"")</f>
      </c>
    </row>
    <row r="7309" spans="1:15" ht="13.2">
      <c r="A7309" t="s">
        <v>6136</v>
      </c>
      <c r="B7309" t="s">
        <v>6136</v>
      </c>
      <c r="C7309" t="s">
        <v>15155</v>
      </c>
      <c r="D7309" t="s">
        <v>39832</v>
      </c>
      <c r="E7309" t="s">
        <v>20449</v>
      </c>
      <c r="F7309">
        <v>1</v>
      </c>
      <c r="G7309">
        <v>100</v>
      </c>
      <c r="H7309" s="1">
        <v>609</v>
      </c>
      <c r="I7309" s="87"/>
      <c r="K7309" s="86" t="s">
        <v>17485</v>
      </c>
      <c r="L7309" s="86" t="s">
        <v>17486</v>
      </c>
      <c r="N7309">
        <f>IFERROR(VLOOKUP(A7309,bip!$A:$C,2,0),"")</f>
      </c>
      <c r="O7309">
        <f>IFERROR(VLOOKUP(A7309,bip!$A:$Z,3,0),"")</f>
      </c>
    </row>
    <row r="7310" spans="1:15" ht="13.2">
      <c r="A7310" t="s">
        <v>6138</v>
      </c>
      <c r="B7310" t="s">
        <v>6138</v>
      </c>
      <c r="C7310" t="s">
        <v>15155</v>
      </c>
      <c r="D7310" t="s">
        <v>39833</v>
      </c>
      <c r="E7310" t="s">
        <v>20451</v>
      </c>
      <c r="F7310">
        <v>1</v>
      </c>
      <c r="G7310">
        <v>100</v>
      </c>
      <c r="H7310" s="1">
        <v>609</v>
      </c>
      <c r="I7310" s="87"/>
      <c r="K7310" s="86" t="s">
        <v>17485</v>
      </c>
      <c r="L7310" s="86" t="s">
        <v>17486</v>
      </c>
      <c r="N7310">
        <f>IFERROR(VLOOKUP(A7310,bip!$A:$C,2,0),"")</f>
      </c>
      <c r="O7310">
        <f>IFERROR(VLOOKUP(A7310,bip!$A:$Z,3,0),"")</f>
      </c>
    </row>
    <row r="7311" spans="1:15" ht="13.2">
      <c r="A7311" t="s">
        <v>6137</v>
      </c>
      <c r="B7311" t="s">
        <v>6137</v>
      </c>
      <c r="C7311" t="s">
        <v>15155</v>
      </c>
      <c r="D7311" t="s">
        <v>39834</v>
      </c>
      <c r="E7311" t="s">
        <v>20450</v>
      </c>
      <c r="F7311">
        <v>1</v>
      </c>
      <c r="G7311">
        <v>100</v>
      </c>
      <c r="H7311" s="1">
        <v>609</v>
      </c>
      <c r="I7311" s="87"/>
      <c r="K7311" s="86" t="s">
        <v>17485</v>
      </c>
      <c r="L7311" s="86" t="s">
        <v>17486</v>
      </c>
      <c r="N7311">
        <f>IFERROR(VLOOKUP(A7311,bip!$A:$C,2,0),"")</f>
      </c>
      <c r="O7311">
        <f>IFERROR(VLOOKUP(A7311,bip!$A:$Z,3,0),"")</f>
      </c>
    </row>
    <row r="7312" spans="1:15" ht="13.2">
      <c r="A7312" t="s">
        <v>6139</v>
      </c>
      <c r="B7312" t="s">
        <v>6139</v>
      </c>
      <c r="C7312" t="s">
        <v>15155</v>
      </c>
      <c r="D7312" t="s">
        <v>39835</v>
      </c>
      <c r="E7312" t="s">
        <v>20452</v>
      </c>
      <c r="F7312">
        <v>1</v>
      </c>
      <c r="G7312">
        <v>100</v>
      </c>
      <c r="H7312" s="1">
        <v>609</v>
      </c>
      <c r="I7312" s="87"/>
      <c r="K7312" s="86" t="s">
        <v>17485</v>
      </c>
      <c r="L7312" s="86" t="s">
        <v>17486</v>
      </c>
      <c r="N7312">
        <f>IFERROR(VLOOKUP(A7312,bip!$A:$C,2,0),"")</f>
      </c>
      <c r="O7312">
        <f>IFERROR(VLOOKUP(A7312,bip!$A:$Z,3,0),"")</f>
      </c>
    </row>
    <row r="7313" spans="1:15" ht="13.2">
      <c r="A7313" t="s">
        <v>34018</v>
      </c>
      <c r="B7313" t="s">
        <v>34018</v>
      </c>
      <c r="C7313" t="s">
        <v>15155</v>
      </c>
      <c r="D7313" t="s">
        <v>39836</v>
      </c>
      <c r="E7313" t="s">
        <v>37575</v>
      </c>
      <c r="F7313">
        <v>1</v>
      </c>
      <c r="G7313">
        <v>144</v>
      </c>
      <c r="H7313" s="1">
        <v>387</v>
      </c>
      <c r="I7313" s="87"/>
      <c r="K7313" s="86" t="s">
        <v>17485</v>
      </c>
      <c r="L7313" s="86" t="s">
        <v>17486</v>
      </c>
      <c r="N7313">
        <f>IFERROR(VLOOKUP(A7313,bip!$A:$C,2,0),"")</f>
      </c>
      <c r="O7313">
        <f>IFERROR(VLOOKUP(A7313,bip!$A:$Z,3,0),"")</f>
      </c>
    </row>
    <row r="7314" spans="1:15" ht="13.2">
      <c r="A7314" t="s">
        <v>34017</v>
      </c>
      <c r="B7314" t="s">
        <v>34017</v>
      </c>
      <c r="C7314" t="s">
        <v>15155</v>
      </c>
      <c r="D7314" t="s">
        <v>39837</v>
      </c>
      <c r="E7314" t="s">
        <v>37576</v>
      </c>
      <c r="F7314">
        <v>1</v>
      </c>
      <c r="G7314">
        <v>144</v>
      </c>
      <c r="H7314" s="1">
        <v>387</v>
      </c>
      <c r="I7314" s="87"/>
      <c r="K7314" s="86" t="s">
        <v>17485</v>
      </c>
      <c r="L7314" s="86" t="s">
        <v>17486</v>
      </c>
      <c r="N7314">
        <f>IFERROR(VLOOKUP(A7314,bip!$A:$C,2,0),"")</f>
      </c>
      <c r="O7314">
        <f>IFERROR(VLOOKUP(A7314,bip!$A:$Z,3,0),"")</f>
      </c>
    </row>
    <row r="7315" spans="1:15" ht="13.2">
      <c r="A7315" t="s">
        <v>34019</v>
      </c>
      <c r="B7315" t="s">
        <v>34019</v>
      </c>
      <c r="C7315" t="s">
        <v>15155</v>
      </c>
      <c r="D7315" t="s">
        <v>39838</v>
      </c>
      <c r="E7315" t="s">
        <v>37577</v>
      </c>
      <c r="F7315">
        <v>1</v>
      </c>
      <c r="G7315">
        <v>144</v>
      </c>
      <c r="H7315" s="1">
        <v>387</v>
      </c>
      <c r="I7315" s="87"/>
      <c r="K7315" s="86" t="s">
        <v>17485</v>
      </c>
      <c r="L7315" s="86" t="s">
        <v>17486</v>
      </c>
      <c r="N7315">
        <f>IFERROR(VLOOKUP(A7315,bip!$A:$C,2,0),"")</f>
      </c>
      <c r="O7315">
        <f>IFERROR(VLOOKUP(A7315,bip!$A:$Z,3,0),"")</f>
      </c>
    </row>
    <row r="7316" spans="1:15" ht="13.2">
      <c r="A7316" t="s">
        <v>6153</v>
      </c>
      <c r="B7316" t="s">
        <v>6153</v>
      </c>
      <c r="C7316" t="s">
        <v>15155</v>
      </c>
      <c r="D7316" t="s">
        <v>39839</v>
      </c>
      <c r="E7316" t="s">
        <v>39840</v>
      </c>
      <c r="F7316">
        <v>1</v>
      </c>
      <c r="G7316">
        <v>42</v>
      </c>
      <c r="H7316" s="1">
        <v>194</v>
      </c>
      <c r="I7316" s="87"/>
      <c r="K7316" s="86" t="s">
        <v>17485</v>
      </c>
      <c r="L7316" s="86" t="s">
        <v>17486</v>
      </c>
      <c r="N7316">
        <f>IFERROR(VLOOKUP(A7316,bip!$A:$C,2,0),"")</f>
      </c>
      <c r="O7316">
        <f>IFERROR(VLOOKUP(A7316,bip!$A:$Z,3,0),"")</f>
      </c>
    </row>
    <row r="7317" spans="1:15" ht="13.2">
      <c r="A7317" t="s">
        <v>6152</v>
      </c>
      <c r="B7317" t="s">
        <v>6152</v>
      </c>
      <c r="C7317" t="s">
        <v>15155</v>
      </c>
      <c r="D7317" t="s">
        <v>39841</v>
      </c>
      <c r="E7317" t="s">
        <v>39842</v>
      </c>
      <c r="F7317">
        <v>1</v>
      </c>
      <c r="G7317">
        <v>42</v>
      </c>
      <c r="H7317" s="1">
        <v>230</v>
      </c>
      <c r="I7317" s="87"/>
      <c r="K7317" s="86" t="s">
        <v>17485</v>
      </c>
      <c r="L7317" s="86" t="s">
        <v>17486</v>
      </c>
      <c r="N7317">
        <f>IFERROR(VLOOKUP(A7317,bip!$A:$C,2,0),"")</f>
      </c>
      <c r="O7317">
        <f>IFERROR(VLOOKUP(A7317,bip!$A:$Z,3,0),"")</f>
      </c>
    </row>
    <row r="7318" spans="1:15" ht="13.2">
      <c r="A7318" t="s">
        <v>6154</v>
      </c>
      <c r="B7318" t="s">
        <v>6154</v>
      </c>
      <c r="C7318" t="s">
        <v>15155</v>
      </c>
      <c r="D7318" t="s">
        <v>39843</v>
      </c>
      <c r="E7318" t="s">
        <v>39844</v>
      </c>
      <c r="F7318">
        <v>1</v>
      </c>
      <c r="G7318">
        <v>144</v>
      </c>
      <c r="H7318" s="1">
        <v>149</v>
      </c>
      <c r="I7318" s="87"/>
      <c r="K7318" s="86" t="s">
        <v>17485</v>
      </c>
      <c r="L7318" s="86" t="s">
        <v>17486</v>
      </c>
      <c r="N7318">
        <f>IFERROR(VLOOKUP(A7318,bip!$A:$C,2,0),"")</f>
      </c>
      <c r="O7318">
        <f>IFERROR(VLOOKUP(A7318,bip!$A:$Z,3,0),"")</f>
      </c>
    </row>
    <row r="7319" spans="1:15" ht="13.2">
      <c r="A7319" t="s">
        <v>6156</v>
      </c>
      <c r="B7319" t="s">
        <v>6156</v>
      </c>
      <c r="C7319" t="s">
        <v>15155</v>
      </c>
      <c r="D7319" t="s">
        <v>39845</v>
      </c>
      <c r="E7319" t="s">
        <v>39846</v>
      </c>
      <c r="F7319">
        <v>1</v>
      </c>
      <c r="G7319">
        <v>144</v>
      </c>
      <c r="H7319" s="1">
        <v>149</v>
      </c>
      <c r="I7319" s="87"/>
      <c r="K7319" s="86" t="s">
        <v>17485</v>
      </c>
      <c r="L7319" s="86" t="s">
        <v>17486</v>
      </c>
      <c r="N7319">
        <f>IFERROR(VLOOKUP(A7319,bip!$A:$C,2,0),"")</f>
      </c>
      <c r="O7319">
        <f>IFERROR(VLOOKUP(A7319,bip!$A:$Z,3,0),"")</f>
      </c>
    </row>
    <row r="7320" spans="1:15" ht="13.2">
      <c r="A7320" t="s">
        <v>6155</v>
      </c>
      <c r="B7320" t="s">
        <v>6155</v>
      </c>
      <c r="C7320" t="s">
        <v>15155</v>
      </c>
      <c r="D7320" t="s">
        <v>39847</v>
      </c>
      <c r="E7320" t="s">
        <v>39848</v>
      </c>
      <c r="F7320">
        <v>1</v>
      </c>
      <c r="G7320">
        <v>144</v>
      </c>
      <c r="H7320" s="1">
        <v>149</v>
      </c>
      <c r="I7320" s="87"/>
      <c r="K7320" s="86" t="s">
        <v>17485</v>
      </c>
      <c r="L7320" s="86" t="s">
        <v>17486</v>
      </c>
      <c r="N7320">
        <f>IFERROR(VLOOKUP(A7320,bip!$A:$C,2,0),"")</f>
      </c>
      <c r="O7320">
        <f>IFERROR(VLOOKUP(A7320,bip!$A:$Z,3,0),"")</f>
      </c>
    </row>
    <row r="7321" spans="1:15" ht="13.2">
      <c r="A7321" t="s">
        <v>6157</v>
      </c>
      <c r="B7321" t="s">
        <v>6157</v>
      </c>
      <c r="C7321" t="s">
        <v>15155</v>
      </c>
      <c r="D7321" t="s">
        <v>39849</v>
      </c>
      <c r="E7321" t="s">
        <v>39850</v>
      </c>
      <c r="F7321">
        <v>1</v>
      </c>
      <c r="G7321">
        <v>144</v>
      </c>
      <c r="H7321" s="1">
        <v>149</v>
      </c>
      <c r="I7321" s="87"/>
      <c r="K7321" s="86" t="s">
        <v>17485</v>
      </c>
      <c r="L7321" s="86" t="s">
        <v>17486</v>
      </c>
      <c r="N7321">
        <f>IFERROR(VLOOKUP(A7321,bip!$A:$C,2,0),"")</f>
      </c>
      <c r="O7321">
        <f>IFERROR(VLOOKUP(A7321,bip!$A:$Z,3,0),"")</f>
      </c>
    </row>
    <row r="7322" spans="1:15" ht="13.2">
      <c r="A7322" t="s">
        <v>32684</v>
      </c>
      <c r="B7322" t="s">
        <v>32684</v>
      </c>
      <c r="C7322" t="s">
        <v>15155</v>
      </c>
      <c r="D7322" t="s">
        <v>32685</v>
      </c>
      <c r="E7322" t="s">
        <v>39851</v>
      </c>
      <c r="F7322">
        <v>1</v>
      </c>
      <c r="G7322">
        <v>144</v>
      </c>
      <c r="H7322" s="1">
        <v>74</v>
      </c>
      <c r="I7322" s="87"/>
      <c r="K7322" s="86" t="s">
        <v>17485</v>
      </c>
      <c r="L7322" s="86" t="s">
        <v>17486</v>
      </c>
      <c r="N7322">
        <f>IFERROR(VLOOKUP(A7322,bip!$A:$C,2,0),"")</f>
      </c>
      <c r="O7322">
        <f>IFERROR(VLOOKUP(A7322,bip!$A:$Z,3,0),"")</f>
      </c>
    </row>
    <row r="7323" spans="1:15" ht="13.2">
      <c r="A7323" t="s">
        <v>32686</v>
      </c>
      <c r="B7323" t="s">
        <v>32686</v>
      </c>
      <c r="C7323" t="s">
        <v>15155</v>
      </c>
      <c r="D7323" t="s">
        <v>32687</v>
      </c>
      <c r="E7323" t="s">
        <v>39852</v>
      </c>
      <c r="F7323">
        <v>1</v>
      </c>
      <c r="G7323">
        <v>144</v>
      </c>
      <c r="H7323" s="1">
        <v>74</v>
      </c>
      <c r="I7323" s="87"/>
      <c r="K7323" s="86" t="s">
        <v>17485</v>
      </c>
      <c r="L7323" s="86" t="s">
        <v>17486</v>
      </c>
      <c r="N7323">
        <f>IFERROR(VLOOKUP(A7323,bip!$A:$C,2,0),"")</f>
      </c>
      <c r="O7323">
        <f>IFERROR(VLOOKUP(A7323,bip!$A:$Z,3,0),"")</f>
      </c>
    </row>
    <row r="7324" spans="1:15" ht="13.2">
      <c r="A7324" t="s">
        <v>32688</v>
      </c>
      <c r="B7324" t="s">
        <v>32688</v>
      </c>
      <c r="C7324" t="s">
        <v>15155</v>
      </c>
      <c r="D7324" t="s">
        <v>32689</v>
      </c>
      <c r="E7324" t="s">
        <v>39853</v>
      </c>
      <c r="F7324">
        <v>1</v>
      </c>
      <c r="G7324">
        <v>144</v>
      </c>
      <c r="H7324" s="1">
        <v>74</v>
      </c>
      <c r="I7324" s="87"/>
      <c r="K7324" s="86" t="s">
        <v>17485</v>
      </c>
      <c r="L7324" s="86" t="s">
        <v>17486</v>
      </c>
      <c r="N7324">
        <f>IFERROR(VLOOKUP(A7324,bip!$A:$C,2,0),"")</f>
      </c>
      <c r="O7324">
        <f>IFERROR(VLOOKUP(A7324,bip!$A:$Z,3,0),"")</f>
      </c>
    </row>
    <row r="7325" spans="1:15" ht="13.2">
      <c r="A7325" t="s">
        <v>32690</v>
      </c>
      <c r="B7325" t="s">
        <v>32690</v>
      </c>
      <c r="C7325" t="s">
        <v>15155</v>
      </c>
      <c r="D7325" t="s">
        <v>32691</v>
      </c>
      <c r="E7325" t="s">
        <v>39854</v>
      </c>
      <c r="F7325">
        <v>1</v>
      </c>
      <c r="G7325">
        <v>144</v>
      </c>
      <c r="H7325" s="1">
        <v>74</v>
      </c>
      <c r="I7325" s="87"/>
      <c r="K7325" s="86" t="s">
        <v>17485</v>
      </c>
      <c r="L7325" s="86" t="s">
        <v>17486</v>
      </c>
      <c r="N7325">
        <f>IFERROR(VLOOKUP(A7325,bip!$A:$C,2,0),"")</f>
      </c>
      <c r="O7325">
        <f>IFERROR(VLOOKUP(A7325,bip!$A:$Z,3,0),"")</f>
      </c>
    </row>
    <row r="7326" spans="1:15" ht="13.2">
      <c r="A7326" t="s">
        <v>32692</v>
      </c>
      <c r="B7326" t="s">
        <v>32692</v>
      </c>
      <c r="C7326" t="s">
        <v>15155</v>
      </c>
      <c r="D7326" t="s">
        <v>39855</v>
      </c>
      <c r="E7326" t="s">
        <v>39856</v>
      </c>
      <c r="F7326">
        <v>1</v>
      </c>
      <c r="G7326">
        <v>144</v>
      </c>
      <c r="H7326" s="1">
        <v>145</v>
      </c>
      <c r="I7326" s="87"/>
      <c r="K7326" s="86" t="s">
        <v>17485</v>
      </c>
      <c r="L7326" s="86" t="s">
        <v>17486</v>
      </c>
      <c r="N7326">
        <f>IFERROR(VLOOKUP(A7326,bip!$A:$C,2,0),"")</f>
      </c>
      <c r="O7326">
        <f>IFERROR(VLOOKUP(A7326,bip!$A:$Z,3,0),"")</f>
      </c>
    </row>
    <row r="7327" spans="1:15" ht="13.2">
      <c r="A7327" t="s">
        <v>32693</v>
      </c>
      <c r="B7327" t="s">
        <v>32693</v>
      </c>
      <c r="C7327" t="s">
        <v>15155</v>
      </c>
      <c r="D7327" t="s">
        <v>39857</v>
      </c>
      <c r="E7327" t="s">
        <v>39858</v>
      </c>
      <c r="F7327">
        <v>1</v>
      </c>
      <c r="G7327">
        <v>144</v>
      </c>
      <c r="H7327" s="1">
        <v>145</v>
      </c>
      <c r="I7327" s="87"/>
      <c r="K7327" s="86" t="s">
        <v>17485</v>
      </c>
      <c r="L7327" s="86" t="s">
        <v>17486</v>
      </c>
      <c r="N7327">
        <f>IFERROR(VLOOKUP(A7327,bip!$A:$C,2,0),"")</f>
      </c>
      <c r="O7327">
        <f>IFERROR(VLOOKUP(A7327,bip!$A:$Z,3,0),"")</f>
      </c>
    </row>
    <row r="7328" spans="1:15" ht="13.2">
      <c r="A7328" t="s">
        <v>32694</v>
      </c>
      <c r="B7328" t="s">
        <v>32694</v>
      </c>
      <c r="C7328" t="s">
        <v>15155</v>
      </c>
      <c r="D7328" t="s">
        <v>39859</v>
      </c>
      <c r="E7328" t="s">
        <v>39860</v>
      </c>
      <c r="F7328">
        <v>1</v>
      </c>
      <c r="G7328">
        <v>144</v>
      </c>
      <c r="H7328" s="1">
        <v>145</v>
      </c>
      <c r="I7328" s="87"/>
      <c r="K7328" s="86" t="s">
        <v>17485</v>
      </c>
      <c r="L7328" s="86" t="s">
        <v>17486</v>
      </c>
      <c r="N7328">
        <f>IFERROR(VLOOKUP(A7328,bip!$A:$C,2,0),"")</f>
      </c>
      <c r="O7328">
        <f>IFERROR(VLOOKUP(A7328,bip!$A:$Z,3,0),"")</f>
      </c>
    </row>
    <row r="7329" spans="1:15" ht="13.2">
      <c r="A7329" t="s">
        <v>32695</v>
      </c>
      <c r="B7329" t="s">
        <v>32695</v>
      </c>
      <c r="C7329" t="s">
        <v>15155</v>
      </c>
      <c r="D7329" t="s">
        <v>39861</v>
      </c>
      <c r="E7329" t="s">
        <v>39862</v>
      </c>
      <c r="F7329">
        <v>1</v>
      </c>
      <c r="G7329">
        <v>144</v>
      </c>
      <c r="H7329" s="1">
        <v>145</v>
      </c>
      <c r="I7329" s="87"/>
      <c r="K7329" s="86" t="s">
        <v>17485</v>
      </c>
      <c r="L7329" s="86" t="s">
        <v>17486</v>
      </c>
      <c r="N7329">
        <f>IFERROR(VLOOKUP(A7329,bip!$A:$C,2,0),"")</f>
      </c>
      <c r="O7329">
        <f>IFERROR(VLOOKUP(A7329,bip!$A:$Z,3,0),"")</f>
      </c>
    </row>
    <row r="7330" spans="1:15" ht="13.2">
      <c r="A7330" t="s">
        <v>6175</v>
      </c>
      <c r="B7330" t="s">
        <v>6175</v>
      </c>
      <c r="C7330" t="s">
        <v>15155</v>
      </c>
      <c r="D7330" t="s">
        <v>39875</v>
      </c>
      <c r="E7330" t="s">
        <v>23177</v>
      </c>
      <c r="F7330">
        <v>1</v>
      </c>
      <c r="G7330">
        <v>12</v>
      </c>
      <c r="H7330" s="1">
        <v>1500</v>
      </c>
      <c r="I7330" s="87"/>
      <c r="K7330" s="86" t="s">
        <v>17485</v>
      </c>
      <c r="L7330" s="86" t="s">
        <v>17486</v>
      </c>
      <c r="N7330">
        <f>IFERROR(VLOOKUP(A7330,bip!$A:$C,2,0),"")</f>
      </c>
      <c r="O7330">
        <f>IFERROR(VLOOKUP(A7330,bip!$A:$Z,3,0),"")</f>
      </c>
    </row>
    <row r="7331" spans="1:15" ht="13.2">
      <c r="A7331" t="s">
        <v>6176</v>
      </c>
      <c r="B7331" t="s">
        <v>6176</v>
      </c>
      <c r="C7331" t="s">
        <v>15155</v>
      </c>
      <c r="D7331" t="s">
        <v>39876</v>
      </c>
      <c r="E7331" t="s">
        <v>23178</v>
      </c>
      <c r="F7331">
        <v>1</v>
      </c>
      <c r="G7331">
        <v>12</v>
      </c>
      <c r="H7331" s="1">
        <v>1500</v>
      </c>
      <c r="I7331" s="87"/>
      <c r="K7331" s="86" t="s">
        <v>17485</v>
      </c>
      <c r="L7331" s="86" t="s">
        <v>17486</v>
      </c>
      <c r="N7331">
        <f>IFERROR(VLOOKUP(A7331,bip!$A:$C,2,0),"")</f>
      </c>
      <c r="O7331">
        <f>IFERROR(VLOOKUP(A7331,bip!$A:$Z,3,0),"")</f>
      </c>
    </row>
    <row r="7332" spans="1:15" ht="13.2">
      <c r="A7332" t="s">
        <v>6177</v>
      </c>
      <c r="B7332" t="s">
        <v>6177</v>
      </c>
      <c r="C7332" t="s">
        <v>15155</v>
      </c>
      <c r="D7332" t="s">
        <v>39877</v>
      </c>
      <c r="E7332" t="s">
        <v>23179</v>
      </c>
      <c r="F7332">
        <v>1</v>
      </c>
      <c r="G7332">
        <v>12</v>
      </c>
      <c r="H7332" s="1">
        <v>1500</v>
      </c>
      <c r="I7332" s="87"/>
      <c r="K7332" s="86" t="s">
        <v>17485</v>
      </c>
      <c r="L7332" s="86" t="s">
        <v>17486</v>
      </c>
      <c r="N7332">
        <f>IFERROR(VLOOKUP(A7332,bip!$A:$C,2,0),"")</f>
      </c>
      <c r="O7332">
        <f>IFERROR(VLOOKUP(A7332,bip!$A:$Z,3,0),"")</f>
      </c>
    </row>
    <row r="7333" spans="1:15" ht="13.2">
      <c r="A7333" t="s">
        <v>6167</v>
      </c>
      <c r="B7333" t="s">
        <v>6167</v>
      </c>
      <c r="C7333" t="s">
        <v>15155</v>
      </c>
      <c r="D7333" t="s">
        <v>39878</v>
      </c>
      <c r="E7333" t="s">
        <v>23169</v>
      </c>
      <c r="F7333">
        <v>1</v>
      </c>
      <c r="G7333">
        <v>12</v>
      </c>
      <c r="H7333" s="1">
        <v>1500</v>
      </c>
      <c r="I7333" s="87"/>
      <c r="K7333" s="86" t="s">
        <v>17485</v>
      </c>
      <c r="L7333" s="86" t="s">
        <v>17486</v>
      </c>
      <c r="N7333">
        <f>IFERROR(VLOOKUP(A7333,bip!$A:$C,2,0),"")</f>
      </c>
      <c r="O7333">
        <f>IFERROR(VLOOKUP(A7333,bip!$A:$Z,3,0),"")</f>
      </c>
    </row>
    <row r="7334" spans="1:15" ht="13.2">
      <c r="A7334" t="s">
        <v>6168</v>
      </c>
      <c r="B7334" t="s">
        <v>6168</v>
      </c>
      <c r="C7334" t="s">
        <v>15155</v>
      </c>
      <c r="D7334" t="s">
        <v>39879</v>
      </c>
      <c r="E7334" t="s">
        <v>23170</v>
      </c>
      <c r="F7334">
        <v>1</v>
      </c>
      <c r="G7334">
        <v>12</v>
      </c>
      <c r="H7334" s="1">
        <v>1500</v>
      </c>
      <c r="I7334" s="87"/>
      <c r="K7334" s="86" t="s">
        <v>17485</v>
      </c>
      <c r="L7334" s="86" t="s">
        <v>17486</v>
      </c>
      <c r="N7334">
        <f>IFERROR(VLOOKUP(A7334,bip!$A:$C,2,0),"")</f>
      </c>
      <c r="O7334">
        <f>IFERROR(VLOOKUP(A7334,bip!$A:$Z,3,0),"")</f>
      </c>
    </row>
    <row r="7335" spans="1:15" ht="13.2">
      <c r="A7335" t="s">
        <v>6169</v>
      </c>
      <c r="B7335" t="s">
        <v>6169</v>
      </c>
      <c r="C7335" t="s">
        <v>15155</v>
      </c>
      <c r="D7335" t="s">
        <v>39880</v>
      </c>
      <c r="E7335" t="s">
        <v>23171</v>
      </c>
      <c r="F7335">
        <v>1</v>
      </c>
      <c r="G7335">
        <v>12</v>
      </c>
      <c r="H7335" s="1">
        <v>1500</v>
      </c>
      <c r="I7335" s="87"/>
      <c r="K7335" s="86" t="s">
        <v>17485</v>
      </c>
      <c r="L7335" s="86" t="s">
        <v>17486</v>
      </c>
      <c r="N7335">
        <f>IFERROR(VLOOKUP(A7335,bip!$A:$C,2,0),"")</f>
      </c>
      <c r="O7335">
        <f>IFERROR(VLOOKUP(A7335,bip!$A:$Z,3,0),"")</f>
      </c>
    </row>
    <row r="7336" spans="1:15" ht="13.2">
      <c r="A7336" t="s">
        <v>6170</v>
      </c>
      <c r="B7336" t="s">
        <v>6170</v>
      </c>
      <c r="C7336" t="s">
        <v>15155</v>
      </c>
      <c r="D7336" t="s">
        <v>39881</v>
      </c>
      <c r="E7336" t="s">
        <v>23172</v>
      </c>
      <c r="F7336">
        <v>1</v>
      </c>
      <c r="G7336">
        <v>12</v>
      </c>
      <c r="H7336" s="1">
        <v>1500</v>
      </c>
      <c r="I7336" s="87"/>
      <c r="K7336" s="86" t="s">
        <v>17485</v>
      </c>
      <c r="L7336" s="86" t="s">
        <v>17486</v>
      </c>
      <c r="N7336">
        <f>IFERROR(VLOOKUP(A7336,bip!$A:$C,2,0),"")</f>
      </c>
      <c r="O7336">
        <f>IFERROR(VLOOKUP(A7336,bip!$A:$Z,3,0),"")</f>
      </c>
    </row>
    <row r="7337" spans="1:15" ht="13.2">
      <c r="A7337" t="s">
        <v>6171</v>
      </c>
      <c r="B7337" t="s">
        <v>6171</v>
      </c>
      <c r="C7337" t="s">
        <v>15155</v>
      </c>
      <c r="D7337" t="s">
        <v>39882</v>
      </c>
      <c r="E7337" t="s">
        <v>23173</v>
      </c>
      <c r="F7337">
        <v>1</v>
      </c>
      <c r="G7337">
        <v>12</v>
      </c>
      <c r="H7337" s="1">
        <v>1500</v>
      </c>
      <c r="I7337" s="87"/>
      <c r="K7337" s="86" t="s">
        <v>17485</v>
      </c>
      <c r="L7337" s="86" t="s">
        <v>17486</v>
      </c>
      <c r="N7337">
        <f>IFERROR(VLOOKUP(A7337,bip!$A:$C,2,0),"")</f>
      </c>
      <c r="O7337">
        <f>IFERROR(VLOOKUP(A7337,bip!$A:$Z,3,0),"")</f>
      </c>
    </row>
    <row r="7338" spans="1:15" ht="13.2">
      <c r="A7338" t="s">
        <v>6172</v>
      </c>
      <c r="B7338" t="s">
        <v>6172</v>
      </c>
      <c r="C7338" t="s">
        <v>15155</v>
      </c>
      <c r="D7338" t="s">
        <v>39883</v>
      </c>
      <c r="E7338" t="s">
        <v>23174</v>
      </c>
      <c r="F7338">
        <v>1</v>
      </c>
      <c r="G7338">
        <v>12</v>
      </c>
      <c r="H7338" s="1">
        <v>1500</v>
      </c>
      <c r="I7338" s="87"/>
      <c r="K7338" s="86" t="s">
        <v>17485</v>
      </c>
      <c r="L7338" s="86" t="s">
        <v>17486</v>
      </c>
      <c r="N7338">
        <f>IFERROR(VLOOKUP(A7338,bip!$A:$C,2,0),"")</f>
      </c>
      <c r="O7338">
        <f>IFERROR(VLOOKUP(A7338,bip!$A:$Z,3,0),"")</f>
      </c>
    </row>
    <row r="7339" spans="1:15" ht="13.2">
      <c r="A7339" t="s">
        <v>6173</v>
      </c>
      <c r="B7339" t="s">
        <v>6173</v>
      </c>
      <c r="C7339" t="s">
        <v>15155</v>
      </c>
      <c r="D7339" t="s">
        <v>39884</v>
      </c>
      <c r="E7339" t="s">
        <v>23175</v>
      </c>
      <c r="F7339">
        <v>1</v>
      </c>
      <c r="G7339">
        <v>12</v>
      </c>
      <c r="H7339" s="1">
        <v>1500</v>
      </c>
      <c r="I7339" s="87"/>
      <c r="K7339" s="86" t="s">
        <v>17485</v>
      </c>
      <c r="L7339" s="86" t="s">
        <v>17486</v>
      </c>
      <c r="N7339">
        <f>IFERROR(VLOOKUP(A7339,bip!$A:$C,2,0),"")</f>
      </c>
      <c r="O7339">
        <f>IFERROR(VLOOKUP(A7339,bip!$A:$Z,3,0),"")</f>
      </c>
    </row>
    <row r="7340" spans="1:15" ht="13.2">
      <c r="A7340" t="s">
        <v>6174</v>
      </c>
      <c r="B7340" t="s">
        <v>6174</v>
      </c>
      <c r="C7340" t="s">
        <v>15155</v>
      </c>
      <c r="D7340" t="s">
        <v>39885</v>
      </c>
      <c r="E7340" t="s">
        <v>23176</v>
      </c>
      <c r="F7340">
        <v>1</v>
      </c>
      <c r="G7340">
        <v>12</v>
      </c>
      <c r="H7340" s="1">
        <v>1500</v>
      </c>
      <c r="I7340" s="87"/>
      <c r="K7340" s="86" t="s">
        <v>17485</v>
      </c>
      <c r="L7340" s="86" t="s">
        <v>17486</v>
      </c>
      <c r="N7340">
        <f>IFERROR(VLOOKUP(A7340,bip!$A:$C,2,0),"")</f>
      </c>
      <c r="O7340">
        <f>IFERROR(VLOOKUP(A7340,bip!$A:$Z,3,0),"")</f>
      </c>
    </row>
    <row r="7341" spans="1:15" ht="13.2">
      <c r="A7341" t="s">
        <v>6166</v>
      </c>
      <c r="B7341" t="s">
        <v>16425</v>
      </c>
      <c r="C7341" t="s">
        <v>15155</v>
      </c>
      <c r="D7341" t="s">
        <v>32702</v>
      </c>
      <c r="E7341" t="s">
        <v>39886</v>
      </c>
      <c r="F7341">
        <v>1</v>
      </c>
      <c r="G7341">
        <v>12</v>
      </c>
      <c r="H7341" s="1">
        <v>1289</v>
      </c>
      <c r="I7341" s="87"/>
      <c r="K7341" s="86" t="s">
        <v>17485</v>
      </c>
      <c r="L7341" s="86" t="s">
        <v>17486</v>
      </c>
      <c r="N7341">
        <f>IFERROR(VLOOKUP(A7341,bip!$A:$C,2,0),"")</f>
      </c>
      <c r="O7341">
        <f>IFERROR(VLOOKUP(A7341,bip!$A:$Z,3,0),"")</f>
      </c>
    </row>
    <row r="7342" spans="1:15" ht="13.2">
      <c r="A7342" t="s">
        <v>6158</v>
      </c>
      <c r="B7342" t="s">
        <v>6158</v>
      </c>
      <c r="C7342" t="s">
        <v>15155</v>
      </c>
      <c r="D7342" t="s">
        <v>32703</v>
      </c>
      <c r="E7342" t="s">
        <v>39887</v>
      </c>
      <c r="F7342">
        <v>1</v>
      </c>
      <c r="G7342">
        <v>12</v>
      </c>
      <c r="H7342" s="1">
        <v>1289</v>
      </c>
      <c r="I7342" s="87"/>
      <c r="K7342" s="86" t="s">
        <v>17485</v>
      </c>
      <c r="L7342" s="86" t="s">
        <v>17486</v>
      </c>
      <c r="N7342">
        <f>IFERROR(VLOOKUP(A7342,bip!$A:$C,2,0),"")</f>
      </c>
      <c r="O7342">
        <f>IFERROR(VLOOKUP(A7342,bip!$A:$Z,3,0),"")</f>
      </c>
    </row>
    <row r="7343" spans="1:15" ht="13.2">
      <c r="A7343" t="s">
        <v>6159</v>
      </c>
      <c r="B7343" t="s">
        <v>16418</v>
      </c>
      <c r="C7343" t="s">
        <v>15155</v>
      </c>
      <c r="D7343" t="s">
        <v>32704</v>
      </c>
      <c r="E7343" t="s">
        <v>39888</v>
      </c>
      <c r="F7343">
        <v>1</v>
      </c>
      <c r="G7343">
        <v>12</v>
      </c>
      <c r="H7343" s="1">
        <v>1289</v>
      </c>
      <c r="I7343" s="87"/>
      <c r="K7343" s="86" t="s">
        <v>17485</v>
      </c>
      <c r="L7343" s="86" t="s">
        <v>17486</v>
      </c>
      <c r="N7343">
        <f>IFERROR(VLOOKUP(A7343,bip!$A:$C,2,0),"")</f>
      </c>
      <c r="O7343">
        <f>IFERROR(VLOOKUP(A7343,bip!$A:$Z,3,0),"")</f>
      </c>
    </row>
    <row r="7344" spans="1:15" ht="13.2">
      <c r="A7344" t="s">
        <v>6160</v>
      </c>
      <c r="B7344" t="s">
        <v>16419</v>
      </c>
      <c r="C7344" t="s">
        <v>15155</v>
      </c>
      <c r="D7344" t="s">
        <v>32705</v>
      </c>
      <c r="E7344" t="s">
        <v>39889</v>
      </c>
      <c r="F7344">
        <v>1</v>
      </c>
      <c r="G7344">
        <v>12</v>
      </c>
      <c r="H7344" s="1">
        <v>1289</v>
      </c>
      <c r="I7344" s="87"/>
      <c r="K7344" s="86" t="s">
        <v>17485</v>
      </c>
      <c r="L7344" s="86" t="s">
        <v>17486</v>
      </c>
      <c r="N7344">
        <f>IFERROR(VLOOKUP(A7344,bip!$A:$C,2,0),"")</f>
      </c>
      <c r="O7344">
        <f>IFERROR(VLOOKUP(A7344,bip!$A:$Z,3,0),"")</f>
      </c>
    </row>
    <row r="7345" spans="1:15" ht="13.2">
      <c r="A7345" t="s">
        <v>6161</v>
      </c>
      <c r="B7345" t="s">
        <v>16420</v>
      </c>
      <c r="C7345" t="s">
        <v>15155</v>
      </c>
      <c r="D7345" t="s">
        <v>32706</v>
      </c>
      <c r="E7345" t="s">
        <v>39890</v>
      </c>
      <c r="F7345">
        <v>1</v>
      </c>
      <c r="G7345">
        <v>12</v>
      </c>
      <c r="H7345" s="1">
        <v>1289</v>
      </c>
      <c r="I7345" s="87"/>
      <c r="K7345" s="86" t="s">
        <v>17485</v>
      </c>
      <c r="L7345" s="86" t="s">
        <v>17486</v>
      </c>
      <c r="N7345">
        <f>IFERROR(VLOOKUP(A7345,bip!$A:$C,2,0),"")</f>
      </c>
      <c r="O7345">
        <f>IFERROR(VLOOKUP(A7345,bip!$A:$Z,3,0),"")</f>
      </c>
    </row>
    <row r="7346" spans="1:15" ht="13.2">
      <c r="A7346" t="s">
        <v>6162</v>
      </c>
      <c r="B7346" t="s">
        <v>16421</v>
      </c>
      <c r="C7346" t="s">
        <v>15155</v>
      </c>
      <c r="D7346" t="s">
        <v>39891</v>
      </c>
      <c r="E7346" t="s">
        <v>39892</v>
      </c>
      <c r="F7346">
        <v>1</v>
      </c>
      <c r="G7346">
        <v>12</v>
      </c>
      <c r="H7346" s="1">
        <v>1289</v>
      </c>
      <c r="I7346" s="87"/>
      <c r="K7346" s="86" t="s">
        <v>17485</v>
      </c>
      <c r="L7346" s="86" t="s">
        <v>17486</v>
      </c>
      <c r="N7346">
        <f>IFERROR(VLOOKUP(A7346,bip!$A:$C,2,0),"")</f>
      </c>
      <c r="O7346">
        <f>IFERROR(VLOOKUP(A7346,bip!$A:$Z,3,0),"")</f>
      </c>
    </row>
    <row r="7347" spans="1:15" ht="13.2">
      <c r="A7347" t="s">
        <v>6163</v>
      </c>
      <c r="B7347" t="s">
        <v>16422</v>
      </c>
      <c r="C7347" t="s">
        <v>15155</v>
      </c>
      <c r="D7347" t="s">
        <v>32707</v>
      </c>
      <c r="E7347" t="s">
        <v>39893</v>
      </c>
      <c r="F7347">
        <v>1</v>
      </c>
      <c r="G7347">
        <v>12</v>
      </c>
      <c r="H7347" s="1">
        <v>1289</v>
      </c>
      <c r="I7347" s="87"/>
      <c r="K7347" s="86" t="s">
        <v>17485</v>
      </c>
      <c r="L7347" s="86" t="s">
        <v>17486</v>
      </c>
      <c r="N7347">
        <f>IFERROR(VLOOKUP(A7347,bip!$A:$C,2,0),"")</f>
      </c>
      <c r="O7347">
        <f>IFERROR(VLOOKUP(A7347,bip!$A:$Z,3,0),"")</f>
      </c>
    </row>
    <row r="7348" spans="1:15" ht="13.2">
      <c r="A7348" t="s">
        <v>6164</v>
      </c>
      <c r="B7348" t="s">
        <v>16423</v>
      </c>
      <c r="C7348" t="s">
        <v>15155</v>
      </c>
      <c r="D7348" t="s">
        <v>34433</v>
      </c>
      <c r="E7348" t="s">
        <v>39894</v>
      </c>
      <c r="F7348">
        <v>1</v>
      </c>
      <c r="G7348">
        <v>12</v>
      </c>
      <c r="H7348" s="1">
        <v>1289</v>
      </c>
      <c r="I7348" s="87"/>
      <c r="K7348" s="86" t="s">
        <v>17485</v>
      </c>
      <c r="L7348" s="86" t="s">
        <v>17486</v>
      </c>
      <c r="N7348">
        <f>IFERROR(VLOOKUP(A7348,bip!$A:$C,2,0),"")</f>
      </c>
      <c r="O7348">
        <f>IFERROR(VLOOKUP(A7348,bip!$A:$Z,3,0),"")</f>
      </c>
    </row>
    <row r="7349" spans="1:15" ht="13.2">
      <c r="A7349" t="s">
        <v>6165</v>
      </c>
      <c r="B7349" t="s">
        <v>16424</v>
      </c>
      <c r="C7349" t="s">
        <v>15155</v>
      </c>
      <c r="D7349" t="s">
        <v>32708</v>
      </c>
      <c r="E7349" t="s">
        <v>39895</v>
      </c>
      <c r="F7349">
        <v>1</v>
      </c>
      <c r="G7349">
        <v>12</v>
      </c>
      <c r="H7349" s="1">
        <v>1289</v>
      </c>
      <c r="I7349" s="87"/>
      <c r="K7349" s="86" t="s">
        <v>17485</v>
      </c>
      <c r="L7349" s="86" t="s">
        <v>17486</v>
      </c>
      <c r="N7349">
        <f>IFERROR(VLOOKUP(A7349,bip!$A:$C,2,0),"")</f>
      </c>
      <c r="O7349">
        <f>IFERROR(VLOOKUP(A7349,bip!$A:$Z,3,0),"")</f>
      </c>
    </row>
    <row r="7350" spans="1:15" ht="13.2">
      <c r="A7350" t="s">
        <v>13877</v>
      </c>
      <c r="B7350" t="s">
        <v>13877</v>
      </c>
      <c r="C7350" t="s">
        <v>15155</v>
      </c>
      <c r="D7350" t="s">
        <v>32696</v>
      </c>
      <c r="E7350" t="s">
        <v>39863</v>
      </c>
      <c r="F7350">
        <v>1</v>
      </c>
      <c r="G7350">
        <v>12</v>
      </c>
      <c r="H7350" s="1">
        <v>1178</v>
      </c>
      <c r="I7350" s="87"/>
      <c r="K7350" s="86" t="s">
        <v>17485</v>
      </c>
      <c r="L7350" s="86" t="s">
        <v>17486</v>
      </c>
      <c r="N7350">
        <f>IFERROR(VLOOKUP(A7350,bip!$A:$C,2,0),"")</f>
      </c>
      <c r="O7350">
        <f>IFERROR(VLOOKUP(A7350,bip!$A:$Z,3,0),"")</f>
      </c>
    </row>
    <row r="7351" spans="1:15" ht="13.2">
      <c r="A7351" t="s">
        <v>13869</v>
      </c>
      <c r="B7351" t="s">
        <v>13869</v>
      </c>
      <c r="C7351" t="s">
        <v>15155</v>
      </c>
      <c r="D7351" t="s">
        <v>32697</v>
      </c>
      <c r="E7351" t="s">
        <v>39864</v>
      </c>
      <c r="F7351">
        <v>1</v>
      </c>
      <c r="G7351">
        <v>12</v>
      </c>
      <c r="H7351" s="1">
        <v>1178</v>
      </c>
      <c r="I7351" s="87"/>
      <c r="K7351" s="86" t="s">
        <v>17485</v>
      </c>
      <c r="L7351" s="86" t="s">
        <v>17486</v>
      </c>
      <c r="N7351">
        <f>IFERROR(VLOOKUP(A7351,bip!$A:$C,2,0),"")</f>
      </c>
      <c r="O7351">
        <f>IFERROR(VLOOKUP(A7351,bip!$A:$Z,3,0),"")</f>
      </c>
    </row>
    <row r="7352" spans="1:15" ht="13.2">
      <c r="A7352" t="s">
        <v>13870</v>
      </c>
      <c r="B7352" t="s">
        <v>13870</v>
      </c>
      <c r="C7352" t="s">
        <v>15155</v>
      </c>
      <c r="D7352" t="s">
        <v>32698</v>
      </c>
      <c r="E7352" t="s">
        <v>39865</v>
      </c>
      <c r="F7352">
        <v>1</v>
      </c>
      <c r="G7352">
        <v>12</v>
      </c>
      <c r="H7352" s="1">
        <v>1178</v>
      </c>
      <c r="I7352" s="87"/>
      <c r="K7352" s="86" t="s">
        <v>17485</v>
      </c>
      <c r="L7352" s="86" t="s">
        <v>17486</v>
      </c>
      <c r="N7352">
        <f>IFERROR(VLOOKUP(A7352,bip!$A:$C,2,0),"")</f>
      </c>
      <c r="O7352">
        <f>IFERROR(VLOOKUP(A7352,bip!$A:$Z,3,0),"")</f>
      </c>
    </row>
    <row r="7353" spans="1:15" ht="13.2">
      <c r="A7353" t="s">
        <v>13871</v>
      </c>
      <c r="B7353" t="s">
        <v>13871</v>
      </c>
      <c r="C7353" t="s">
        <v>15155</v>
      </c>
      <c r="D7353" t="s">
        <v>39866</v>
      </c>
      <c r="E7353" t="s">
        <v>39867</v>
      </c>
      <c r="F7353">
        <v>1</v>
      </c>
      <c r="G7353">
        <v>12</v>
      </c>
      <c r="H7353" s="1">
        <v>1178</v>
      </c>
      <c r="I7353" s="87"/>
      <c r="K7353" s="86" t="s">
        <v>17485</v>
      </c>
      <c r="L7353" s="86" t="s">
        <v>17486</v>
      </c>
      <c r="N7353">
        <f>IFERROR(VLOOKUP(A7353,bip!$A:$C,2,0),"")</f>
      </c>
      <c r="O7353">
        <f>IFERROR(VLOOKUP(A7353,bip!$A:$Z,3,0),"")</f>
      </c>
    </row>
    <row r="7354" spans="1:15" ht="13.2">
      <c r="A7354" t="s">
        <v>13872</v>
      </c>
      <c r="B7354" t="s">
        <v>13872</v>
      </c>
      <c r="C7354" t="s">
        <v>15155</v>
      </c>
      <c r="D7354" t="s">
        <v>32699</v>
      </c>
      <c r="E7354" t="s">
        <v>39868</v>
      </c>
      <c r="F7354">
        <v>1</v>
      </c>
      <c r="G7354">
        <v>12</v>
      </c>
      <c r="H7354" s="1">
        <v>1178</v>
      </c>
      <c r="I7354" s="87"/>
      <c r="K7354" s="86" t="s">
        <v>17485</v>
      </c>
      <c r="L7354" s="86" t="s">
        <v>17486</v>
      </c>
      <c r="N7354">
        <f>IFERROR(VLOOKUP(A7354,bip!$A:$C,2,0),"")</f>
      </c>
      <c r="O7354">
        <f>IFERROR(VLOOKUP(A7354,bip!$A:$Z,3,0),"")</f>
      </c>
    </row>
    <row r="7355" spans="1:15" ht="13.2">
      <c r="A7355" t="s">
        <v>13873</v>
      </c>
      <c r="B7355" t="s">
        <v>13873</v>
      </c>
      <c r="C7355" t="s">
        <v>15155</v>
      </c>
      <c r="D7355" t="s">
        <v>39869</v>
      </c>
      <c r="E7355" t="s">
        <v>39870</v>
      </c>
      <c r="F7355">
        <v>1</v>
      </c>
      <c r="G7355">
        <v>12</v>
      </c>
      <c r="H7355" s="1">
        <v>1178</v>
      </c>
      <c r="I7355" s="87"/>
      <c r="K7355" s="86" t="s">
        <v>17485</v>
      </c>
      <c r="L7355" s="86" t="s">
        <v>17486</v>
      </c>
      <c r="N7355">
        <f>IFERROR(VLOOKUP(A7355,bip!$A:$C,2,0),"")</f>
      </c>
      <c r="O7355">
        <f>IFERROR(VLOOKUP(A7355,bip!$A:$Z,3,0),"")</f>
      </c>
    </row>
    <row r="7356" spans="1:15" ht="13.2">
      <c r="A7356" t="s">
        <v>13874</v>
      </c>
      <c r="B7356" t="s">
        <v>13874</v>
      </c>
      <c r="C7356" t="s">
        <v>15155</v>
      </c>
      <c r="D7356" t="s">
        <v>32700</v>
      </c>
      <c r="E7356" t="s">
        <v>39871</v>
      </c>
      <c r="F7356">
        <v>1</v>
      </c>
      <c r="G7356">
        <v>12</v>
      </c>
      <c r="H7356" s="1">
        <v>1178</v>
      </c>
      <c r="I7356" s="87"/>
      <c r="K7356" s="86" t="s">
        <v>17485</v>
      </c>
      <c r="L7356" s="86" t="s">
        <v>17486</v>
      </c>
      <c r="N7356">
        <f>IFERROR(VLOOKUP(A7356,bip!$A:$C,2,0),"")</f>
      </c>
      <c r="O7356">
        <f>IFERROR(VLOOKUP(A7356,bip!$A:$Z,3,0),"")</f>
      </c>
    </row>
    <row r="7357" spans="1:15" ht="13.2">
      <c r="A7357" t="s">
        <v>13875</v>
      </c>
      <c r="B7357" t="s">
        <v>13875</v>
      </c>
      <c r="C7357" t="s">
        <v>15155</v>
      </c>
      <c r="D7357" t="s">
        <v>39872</v>
      </c>
      <c r="E7357" t="s">
        <v>39873</v>
      </c>
      <c r="F7357">
        <v>1</v>
      </c>
      <c r="G7357">
        <v>12</v>
      </c>
      <c r="H7357" s="1">
        <v>1178</v>
      </c>
      <c r="I7357" s="87"/>
      <c r="K7357" s="86" t="s">
        <v>17485</v>
      </c>
      <c r="L7357" s="86" t="s">
        <v>17486</v>
      </c>
      <c r="N7357">
        <f>IFERROR(VLOOKUP(A7357,bip!$A:$C,2,0),"")</f>
      </c>
      <c r="O7357">
        <f>IFERROR(VLOOKUP(A7357,bip!$A:$Z,3,0),"")</f>
      </c>
    </row>
    <row r="7358" spans="1:15" ht="13.2">
      <c r="A7358" t="s">
        <v>13876</v>
      </c>
      <c r="B7358" t="s">
        <v>13876</v>
      </c>
      <c r="C7358" t="s">
        <v>15155</v>
      </c>
      <c r="D7358" t="s">
        <v>32701</v>
      </c>
      <c r="E7358" t="s">
        <v>39874</v>
      </c>
      <c r="F7358">
        <v>1</v>
      </c>
      <c r="G7358">
        <v>12</v>
      </c>
      <c r="H7358" s="1">
        <v>1178</v>
      </c>
      <c r="I7358" s="87"/>
      <c r="K7358" s="86" t="s">
        <v>17485</v>
      </c>
      <c r="L7358" s="86" t="s">
        <v>17486</v>
      </c>
      <c r="N7358">
        <f>IFERROR(VLOOKUP(A7358,bip!$A:$C,2,0),"")</f>
      </c>
      <c r="O7358">
        <f>IFERROR(VLOOKUP(A7358,bip!$A:$Z,3,0),"")</f>
      </c>
    </row>
    <row r="7359" spans="1:15" ht="13.2">
      <c r="A7359" t="s">
        <v>6214</v>
      </c>
      <c r="B7359" t="s">
        <v>6214</v>
      </c>
      <c r="C7359" t="s">
        <v>15155</v>
      </c>
      <c r="D7359" t="s">
        <v>32734</v>
      </c>
      <c r="E7359" t="s">
        <v>39896</v>
      </c>
      <c r="F7359">
        <v>1</v>
      </c>
      <c r="G7359">
        <v>12</v>
      </c>
      <c r="H7359" s="1">
        <v>1290</v>
      </c>
      <c r="I7359" s="87"/>
      <c r="K7359" s="86" t="s">
        <v>17485</v>
      </c>
      <c r="L7359" s="86" t="s">
        <v>17486</v>
      </c>
      <c r="N7359">
        <f>IFERROR(VLOOKUP(A7359,bip!$A:$C,2,0),"")</f>
      </c>
      <c r="O7359">
        <f>IFERROR(VLOOKUP(A7359,bip!$A:$Z,3,0),"")</f>
      </c>
    </row>
    <row r="7360" spans="1:15" ht="13.2">
      <c r="A7360" t="s">
        <v>6206</v>
      </c>
      <c r="B7360" t="s">
        <v>6206</v>
      </c>
      <c r="C7360" t="s">
        <v>15155</v>
      </c>
      <c r="D7360" t="s">
        <v>32735</v>
      </c>
      <c r="E7360" t="s">
        <v>39897</v>
      </c>
      <c r="F7360">
        <v>1</v>
      </c>
      <c r="G7360">
        <v>12</v>
      </c>
      <c r="H7360" s="1">
        <v>1290</v>
      </c>
      <c r="I7360" s="87"/>
      <c r="K7360" s="86" t="s">
        <v>17485</v>
      </c>
      <c r="L7360" s="86" t="s">
        <v>17486</v>
      </c>
      <c r="N7360">
        <f>IFERROR(VLOOKUP(A7360,bip!$A:$C,2,0),"")</f>
      </c>
      <c r="O7360">
        <f>IFERROR(VLOOKUP(A7360,bip!$A:$Z,3,0),"")</f>
      </c>
    </row>
    <row r="7361" spans="1:15" ht="13.2">
      <c r="A7361" t="s">
        <v>6207</v>
      </c>
      <c r="B7361" t="s">
        <v>6207</v>
      </c>
      <c r="C7361" t="s">
        <v>15155</v>
      </c>
      <c r="D7361" t="s">
        <v>32736</v>
      </c>
      <c r="E7361" t="s">
        <v>39898</v>
      </c>
      <c r="F7361">
        <v>1</v>
      </c>
      <c r="G7361">
        <v>12</v>
      </c>
      <c r="H7361" s="1">
        <v>1290</v>
      </c>
      <c r="I7361" s="87"/>
      <c r="K7361" s="86" t="s">
        <v>17485</v>
      </c>
      <c r="L7361" s="86" t="s">
        <v>17486</v>
      </c>
      <c r="N7361">
        <f>IFERROR(VLOOKUP(A7361,bip!$A:$C,2,0),"")</f>
      </c>
      <c r="O7361">
        <f>IFERROR(VLOOKUP(A7361,bip!$A:$Z,3,0),"")</f>
      </c>
    </row>
    <row r="7362" spans="1:15" ht="13.2">
      <c r="A7362" t="s">
        <v>6208</v>
      </c>
      <c r="B7362" t="s">
        <v>6208</v>
      </c>
      <c r="C7362" t="s">
        <v>15155</v>
      </c>
      <c r="D7362" t="s">
        <v>39899</v>
      </c>
      <c r="E7362" t="s">
        <v>39900</v>
      </c>
      <c r="F7362">
        <v>1</v>
      </c>
      <c r="G7362">
        <v>12</v>
      </c>
      <c r="H7362" s="1">
        <v>1290</v>
      </c>
      <c r="I7362" s="87"/>
      <c r="K7362" s="86" t="s">
        <v>17485</v>
      </c>
      <c r="L7362" s="86" t="s">
        <v>17486</v>
      </c>
      <c r="N7362">
        <f>IFERROR(VLOOKUP(A7362,bip!$A:$C,2,0),"")</f>
      </c>
      <c r="O7362">
        <f>IFERROR(VLOOKUP(A7362,bip!$A:$Z,3,0),"")</f>
      </c>
    </row>
    <row r="7363" spans="1:15" ht="13.2">
      <c r="A7363" t="s">
        <v>6209</v>
      </c>
      <c r="B7363" t="s">
        <v>6209</v>
      </c>
      <c r="C7363" t="s">
        <v>15155</v>
      </c>
      <c r="D7363" t="s">
        <v>32737</v>
      </c>
      <c r="E7363" t="s">
        <v>39901</v>
      </c>
      <c r="F7363">
        <v>1</v>
      </c>
      <c r="G7363">
        <v>12</v>
      </c>
      <c r="H7363" s="1">
        <v>1290</v>
      </c>
      <c r="I7363" s="87"/>
      <c r="K7363" s="86" t="s">
        <v>17485</v>
      </c>
      <c r="L7363" s="86" t="s">
        <v>17486</v>
      </c>
      <c r="N7363">
        <f>IFERROR(VLOOKUP(A7363,bip!$A:$C,2,0),"")</f>
      </c>
      <c r="O7363">
        <f>IFERROR(VLOOKUP(A7363,bip!$A:$Z,3,0),"")</f>
      </c>
    </row>
    <row r="7364" spans="1:15" ht="13.2">
      <c r="A7364" t="s">
        <v>6210</v>
      </c>
      <c r="B7364" t="s">
        <v>6210</v>
      </c>
      <c r="C7364" t="s">
        <v>15155</v>
      </c>
      <c r="D7364" t="s">
        <v>39902</v>
      </c>
      <c r="E7364" t="s">
        <v>39903</v>
      </c>
      <c r="F7364">
        <v>1</v>
      </c>
      <c r="G7364">
        <v>12</v>
      </c>
      <c r="H7364" s="1">
        <v>1290</v>
      </c>
      <c r="I7364" s="87"/>
      <c r="K7364" s="86" t="s">
        <v>17485</v>
      </c>
      <c r="L7364" s="86" t="s">
        <v>17486</v>
      </c>
      <c r="N7364">
        <f>IFERROR(VLOOKUP(A7364,bip!$A:$C,2,0),"")</f>
      </c>
      <c r="O7364">
        <f>IFERROR(VLOOKUP(A7364,bip!$A:$Z,3,0),"")</f>
      </c>
    </row>
    <row r="7365" spans="1:15" ht="13.2">
      <c r="A7365" t="s">
        <v>6211</v>
      </c>
      <c r="B7365" t="s">
        <v>6211</v>
      </c>
      <c r="C7365" t="s">
        <v>15155</v>
      </c>
      <c r="D7365" t="s">
        <v>32738</v>
      </c>
      <c r="E7365" t="s">
        <v>39904</v>
      </c>
      <c r="F7365">
        <v>1</v>
      </c>
      <c r="G7365">
        <v>12</v>
      </c>
      <c r="H7365" s="1">
        <v>1290</v>
      </c>
      <c r="I7365" s="87"/>
      <c r="K7365" s="86" t="s">
        <v>17485</v>
      </c>
      <c r="L7365" s="86" t="s">
        <v>17486</v>
      </c>
      <c r="N7365">
        <f>IFERROR(VLOOKUP(A7365,bip!$A:$C,2,0),"")</f>
      </c>
      <c r="O7365">
        <f>IFERROR(VLOOKUP(A7365,bip!$A:$Z,3,0),"")</f>
      </c>
    </row>
    <row r="7366" spans="1:15" ht="13.2">
      <c r="A7366" t="s">
        <v>6212</v>
      </c>
      <c r="B7366" t="s">
        <v>6212</v>
      </c>
      <c r="C7366" t="s">
        <v>15155</v>
      </c>
      <c r="D7366" t="s">
        <v>39905</v>
      </c>
      <c r="E7366" t="s">
        <v>39906</v>
      </c>
      <c r="F7366">
        <v>1</v>
      </c>
      <c r="G7366">
        <v>12</v>
      </c>
      <c r="H7366" s="1">
        <v>1290</v>
      </c>
      <c r="I7366" s="87"/>
      <c r="K7366" s="86" t="s">
        <v>17485</v>
      </c>
      <c r="L7366" s="86" t="s">
        <v>17486</v>
      </c>
      <c r="N7366">
        <f>IFERROR(VLOOKUP(A7366,bip!$A:$C,2,0),"")</f>
      </c>
      <c r="O7366">
        <f>IFERROR(VLOOKUP(A7366,bip!$A:$Z,3,0),"")</f>
      </c>
    </row>
    <row r="7367" spans="1:15" ht="13.2">
      <c r="A7367" t="s">
        <v>6213</v>
      </c>
      <c r="B7367" t="s">
        <v>6213</v>
      </c>
      <c r="C7367" t="s">
        <v>15155</v>
      </c>
      <c r="D7367" t="s">
        <v>32739</v>
      </c>
      <c r="E7367" t="s">
        <v>39907</v>
      </c>
      <c r="F7367">
        <v>1</v>
      </c>
      <c r="G7367">
        <v>12</v>
      </c>
      <c r="H7367" s="1">
        <v>1290</v>
      </c>
      <c r="I7367" s="87"/>
      <c r="K7367" s="86" t="s">
        <v>17485</v>
      </c>
      <c r="L7367" s="86" t="s">
        <v>17486</v>
      </c>
      <c r="N7367">
        <f>IFERROR(VLOOKUP(A7367,bip!$A:$C,2,0),"")</f>
      </c>
      <c r="O7367">
        <f>IFERROR(VLOOKUP(A7367,bip!$A:$Z,3,0),"")</f>
      </c>
    </row>
    <row r="7368" spans="1:15" ht="13.2">
      <c r="A7368" t="s">
        <v>6226</v>
      </c>
      <c r="B7368" t="s">
        <v>6226</v>
      </c>
      <c r="C7368" t="s">
        <v>15155</v>
      </c>
      <c r="D7368" t="s">
        <v>39938</v>
      </c>
      <c r="E7368" t="s">
        <v>39939</v>
      </c>
      <c r="F7368">
        <v>1</v>
      </c>
      <c r="G7368">
        <v>12</v>
      </c>
      <c r="H7368" s="1">
        <v>1190</v>
      </c>
      <c r="I7368" s="87"/>
      <c r="K7368" s="86" t="s">
        <v>17485</v>
      </c>
      <c r="L7368" s="86" t="s">
        <v>17486</v>
      </c>
      <c r="N7368">
        <f>IFERROR(VLOOKUP(A7368,bip!$A:$C,2,0),"")</f>
      </c>
      <c r="O7368">
        <f>IFERROR(VLOOKUP(A7368,bip!$A:$Z,3,0),"")</f>
      </c>
    </row>
    <row r="7369" spans="1:15" ht="13.2">
      <c r="A7369" t="s">
        <v>6227</v>
      </c>
      <c r="B7369" t="s">
        <v>6227</v>
      </c>
      <c r="C7369" t="s">
        <v>15155</v>
      </c>
      <c r="D7369" t="s">
        <v>39940</v>
      </c>
      <c r="E7369" t="s">
        <v>39941</v>
      </c>
      <c r="F7369">
        <v>1</v>
      </c>
      <c r="G7369">
        <v>12</v>
      </c>
      <c r="H7369" s="1">
        <v>1190</v>
      </c>
      <c r="I7369" s="87"/>
      <c r="K7369" s="86" t="s">
        <v>17485</v>
      </c>
      <c r="L7369" s="86" t="s">
        <v>17486</v>
      </c>
      <c r="N7369">
        <f>IFERROR(VLOOKUP(A7369,bip!$A:$C,2,0),"")</f>
      </c>
      <c r="O7369">
        <f>IFERROR(VLOOKUP(A7369,bip!$A:$Z,3,0),"")</f>
      </c>
    </row>
    <row r="7370" spans="1:15" ht="13.2">
      <c r="A7370" t="s">
        <v>6228</v>
      </c>
      <c r="B7370" t="s">
        <v>6228</v>
      </c>
      <c r="C7370" t="s">
        <v>15155</v>
      </c>
      <c r="D7370" t="s">
        <v>39942</v>
      </c>
      <c r="E7370" t="s">
        <v>39943</v>
      </c>
      <c r="F7370">
        <v>1</v>
      </c>
      <c r="G7370">
        <v>12</v>
      </c>
      <c r="H7370" s="1">
        <v>1190</v>
      </c>
      <c r="I7370" s="87"/>
      <c r="K7370" s="86" t="s">
        <v>17485</v>
      </c>
      <c r="L7370" s="86" t="s">
        <v>17486</v>
      </c>
      <c r="N7370">
        <f>IFERROR(VLOOKUP(A7370,bip!$A:$C,2,0),"")</f>
      </c>
      <c r="O7370">
        <f>IFERROR(VLOOKUP(A7370,bip!$A:$Z,3,0),"")</f>
      </c>
    </row>
    <row r="7371" spans="1:15" ht="13.2">
      <c r="A7371" t="s">
        <v>6229</v>
      </c>
      <c r="B7371" t="s">
        <v>6229</v>
      </c>
      <c r="C7371" t="s">
        <v>15155</v>
      </c>
      <c r="D7371" t="s">
        <v>39944</v>
      </c>
      <c r="E7371" t="s">
        <v>39945</v>
      </c>
      <c r="F7371">
        <v>1</v>
      </c>
      <c r="G7371">
        <v>12</v>
      </c>
      <c r="H7371" s="1">
        <v>1190</v>
      </c>
      <c r="I7371" s="87"/>
      <c r="K7371" s="86" t="s">
        <v>17485</v>
      </c>
      <c r="L7371" s="86" t="s">
        <v>17486</v>
      </c>
      <c r="N7371">
        <f>IFERROR(VLOOKUP(A7371,bip!$A:$C,2,0),"")</f>
      </c>
      <c r="O7371">
        <f>IFERROR(VLOOKUP(A7371,bip!$A:$Z,3,0),"")</f>
      </c>
    </row>
    <row r="7372" spans="1:15" ht="13.2">
      <c r="A7372" t="s">
        <v>6230</v>
      </c>
      <c r="B7372" t="s">
        <v>6230</v>
      </c>
      <c r="C7372" t="s">
        <v>15155</v>
      </c>
      <c r="D7372" t="s">
        <v>39946</v>
      </c>
      <c r="E7372" t="s">
        <v>39947</v>
      </c>
      <c r="F7372">
        <v>1</v>
      </c>
      <c r="G7372">
        <v>12</v>
      </c>
      <c r="H7372" s="1">
        <v>1190</v>
      </c>
      <c r="I7372" s="87"/>
      <c r="K7372" s="86" t="s">
        <v>17485</v>
      </c>
      <c r="L7372" s="86" t="s">
        <v>17486</v>
      </c>
      <c r="N7372">
        <f>IFERROR(VLOOKUP(A7372,bip!$A:$C,2,0),"")</f>
      </c>
      <c r="O7372">
        <f>IFERROR(VLOOKUP(A7372,bip!$A:$Z,3,0),"")</f>
      </c>
    </row>
    <row r="7373" spans="1:15" ht="13.2">
      <c r="A7373" t="s">
        <v>6231</v>
      </c>
      <c r="B7373" t="s">
        <v>6231</v>
      </c>
      <c r="C7373" t="s">
        <v>15155</v>
      </c>
      <c r="D7373" t="s">
        <v>39948</v>
      </c>
      <c r="E7373" t="s">
        <v>39949</v>
      </c>
      <c r="F7373">
        <v>1</v>
      </c>
      <c r="G7373">
        <v>12</v>
      </c>
      <c r="H7373" s="1">
        <v>1190</v>
      </c>
      <c r="I7373" s="87"/>
      <c r="K7373" s="86" t="s">
        <v>17485</v>
      </c>
      <c r="L7373" s="86" t="s">
        <v>17486</v>
      </c>
      <c r="N7373">
        <f>IFERROR(VLOOKUP(A7373,bip!$A:$C,2,0),"")</f>
      </c>
      <c r="O7373">
        <f>IFERROR(VLOOKUP(A7373,bip!$A:$Z,3,0),"")</f>
      </c>
    </row>
    <row r="7374" spans="1:15" ht="13.2">
      <c r="A7374" t="s">
        <v>6187</v>
      </c>
      <c r="B7374" t="s">
        <v>6187</v>
      </c>
      <c r="C7374" t="s">
        <v>15155</v>
      </c>
      <c r="D7374" t="s">
        <v>32709</v>
      </c>
      <c r="E7374" t="s">
        <v>39908</v>
      </c>
      <c r="F7374">
        <v>1</v>
      </c>
      <c r="G7374">
        <v>10</v>
      </c>
      <c r="H7374" s="1">
        <v>1227</v>
      </c>
      <c r="I7374" s="87"/>
      <c r="K7374" s="86" t="s">
        <v>17485</v>
      </c>
      <c r="L7374" s="86" t="s">
        <v>17486</v>
      </c>
      <c r="N7374">
        <f>IFERROR(VLOOKUP(A7374,bip!$A:$C,2,0),"")</f>
      </c>
      <c r="O7374">
        <f>IFERROR(VLOOKUP(A7374,bip!$A:$Z,3,0),"")</f>
      </c>
    </row>
    <row r="7375" spans="1:15" ht="13.2">
      <c r="A7375" t="s">
        <v>6178</v>
      </c>
      <c r="B7375" t="s">
        <v>6178</v>
      </c>
      <c r="C7375" t="s">
        <v>15155</v>
      </c>
      <c r="D7375" t="s">
        <v>32710</v>
      </c>
      <c r="E7375" t="s">
        <v>39909</v>
      </c>
      <c r="F7375">
        <v>1</v>
      </c>
      <c r="G7375">
        <v>10</v>
      </c>
      <c r="H7375" s="1">
        <v>1227</v>
      </c>
      <c r="I7375" s="87"/>
      <c r="K7375" s="86" t="s">
        <v>17485</v>
      </c>
      <c r="L7375" s="86" t="s">
        <v>17486</v>
      </c>
      <c r="N7375">
        <f>IFERROR(VLOOKUP(A7375,bip!$A:$C,2,0),"")</f>
      </c>
      <c r="O7375">
        <f>IFERROR(VLOOKUP(A7375,bip!$A:$Z,3,0),"")</f>
      </c>
    </row>
    <row r="7376" spans="1:15" ht="13.2">
      <c r="A7376" t="s">
        <v>6179</v>
      </c>
      <c r="B7376" t="s">
        <v>6179</v>
      </c>
      <c r="C7376" t="s">
        <v>15155</v>
      </c>
      <c r="D7376" t="s">
        <v>32711</v>
      </c>
      <c r="E7376" t="s">
        <v>39910</v>
      </c>
      <c r="F7376">
        <v>1</v>
      </c>
      <c r="G7376">
        <v>10</v>
      </c>
      <c r="H7376" s="1">
        <v>1227</v>
      </c>
      <c r="I7376" s="87"/>
      <c r="K7376" s="86" t="s">
        <v>17485</v>
      </c>
      <c r="L7376" s="86" t="s">
        <v>17486</v>
      </c>
      <c r="N7376">
        <f>IFERROR(VLOOKUP(A7376,bip!$A:$C,2,0),"")</f>
      </c>
      <c r="O7376">
        <f>IFERROR(VLOOKUP(A7376,bip!$A:$Z,3,0),"")</f>
      </c>
    </row>
    <row r="7377" spans="1:15" ht="13.2">
      <c r="A7377" t="s">
        <v>6180</v>
      </c>
      <c r="B7377" t="s">
        <v>6180</v>
      </c>
      <c r="C7377" t="s">
        <v>15155</v>
      </c>
      <c r="D7377" t="s">
        <v>32712</v>
      </c>
      <c r="E7377" t="s">
        <v>39911</v>
      </c>
      <c r="F7377">
        <v>1</v>
      </c>
      <c r="G7377">
        <v>10</v>
      </c>
      <c r="H7377" s="1">
        <v>1227</v>
      </c>
      <c r="I7377" s="87"/>
      <c r="K7377" s="86" t="s">
        <v>17485</v>
      </c>
      <c r="L7377" s="86" t="s">
        <v>17486</v>
      </c>
      <c r="N7377">
        <f>IFERROR(VLOOKUP(A7377,bip!$A:$C,2,0),"")</f>
      </c>
      <c r="O7377">
        <f>IFERROR(VLOOKUP(A7377,bip!$A:$Z,3,0),"")</f>
      </c>
    </row>
    <row r="7378" spans="1:15" ht="13.2">
      <c r="A7378" t="s">
        <v>6181</v>
      </c>
      <c r="B7378" t="s">
        <v>6181</v>
      </c>
      <c r="C7378" t="s">
        <v>15155</v>
      </c>
      <c r="D7378" t="s">
        <v>32713</v>
      </c>
      <c r="E7378" t="s">
        <v>39912</v>
      </c>
      <c r="F7378">
        <v>1</v>
      </c>
      <c r="G7378">
        <v>10</v>
      </c>
      <c r="H7378" s="1">
        <v>1227</v>
      </c>
      <c r="I7378" s="87"/>
      <c r="K7378" s="86" t="s">
        <v>17485</v>
      </c>
      <c r="L7378" s="86" t="s">
        <v>17486</v>
      </c>
      <c r="N7378">
        <f>IFERROR(VLOOKUP(A7378,bip!$A:$C,2,0),"")</f>
      </c>
      <c r="O7378">
        <f>IFERROR(VLOOKUP(A7378,bip!$A:$Z,3,0),"")</f>
      </c>
    </row>
    <row r="7379" spans="1:15" ht="13.2">
      <c r="A7379" t="s">
        <v>6182</v>
      </c>
      <c r="B7379" t="s">
        <v>6182</v>
      </c>
      <c r="C7379" t="s">
        <v>15155</v>
      </c>
      <c r="D7379" t="s">
        <v>32714</v>
      </c>
      <c r="E7379" t="s">
        <v>39913</v>
      </c>
      <c r="F7379">
        <v>1</v>
      </c>
      <c r="G7379">
        <v>10</v>
      </c>
      <c r="H7379" s="1">
        <v>1227</v>
      </c>
      <c r="I7379" s="87"/>
      <c r="K7379" s="86" t="s">
        <v>17485</v>
      </c>
      <c r="L7379" s="86" t="s">
        <v>17486</v>
      </c>
      <c r="N7379">
        <f>IFERROR(VLOOKUP(A7379,bip!$A:$C,2,0),"")</f>
      </c>
      <c r="O7379">
        <f>IFERROR(VLOOKUP(A7379,bip!$A:$Z,3,0),"")</f>
      </c>
    </row>
    <row r="7380" spans="1:15" ht="13.2">
      <c r="A7380" t="s">
        <v>6183</v>
      </c>
      <c r="B7380" t="s">
        <v>6183</v>
      </c>
      <c r="C7380" t="s">
        <v>15155</v>
      </c>
      <c r="D7380" t="s">
        <v>32715</v>
      </c>
      <c r="E7380" t="s">
        <v>39914</v>
      </c>
      <c r="F7380">
        <v>1</v>
      </c>
      <c r="G7380">
        <v>10</v>
      </c>
      <c r="H7380" s="1">
        <v>1227</v>
      </c>
      <c r="I7380" s="87"/>
      <c r="K7380" s="86" t="s">
        <v>17485</v>
      </c>
      <c r="L7380" s="86" t="s">
        <v>17486</v>
      </c>
      <c r="N7380">
        <f>IFERROR(VLOOKUP(A7380,bip!$A:$C,2,0),"")</f>
      </c>
      <c r="O7380">
        <f>IFERROR(VLOOKUP(A7380,bip!$A:$Z,3,0),"")</f>
      </c>
    </row>
    <row r="7381" spans="1:15" ht="13.2">
      <c r="A7381" t="s">
        <v>6184</v>
      </c>
      <c r="B7381" t="s">
        <v>6184</v>
      </c>
      <c r="C7381" t="s">
        <v>15155</v>
      </c>
      <c r="D7381" t="s">
        <v>32716</v>
      </c>
      <c r="E7381" t="s">
        <v>39915</v>
      </c>
      <c r="F7381">
        <v>1</v>
      </c>
      <c r="G7381">
        <v>10</v>
      </c>
      <c r="H7381" s="1">
        <v>1227</v>
      </c>
      <c r="I7381" s="87"/>
      <c r="K7381" s="86" t="s">
        <v>17485</v>
      </c>
      <c r="L7381" s="86" t="s">
        <v>17486</v>
      </c>
      <c r="N7381">
        <f>IFERROR(VLOOKUP(A7381,bip!$A:$C,2,0),"")</f>
      </c>
      <c r="O7381">
        <f>IFERROR(VLOOKUP(A7381,bip!$A:$Z,3,0),"")</f>
      </c>
    </row>
    <row r="7382" spans="1:15" ht="13.2">
      <c r="A7382" t="s">
        <v>6185</v>
      </c>
      <c r="B7382" t="s">
        <v>6185</v>
      </c>
      <c r="C7382" t="s">
        <v>15155</v>
      </c>
      <c r="D7382" t="s">
        <v>32717</v>
      </c>
      <c r="E7382" t="s">
        <v>39916</v>
      </c>
      <c r="F7382">
        <v>1</v>
      </c>
      <c r="G7382">
        <v>10</v>
      </c>
      <c r="H7382" s="1">
        <v>1227</v>
      </c>
      <c r="I7382" s="87"/>
      <c r="K7382" s="86" t="s">
        <v>17485</v>
      </c>
      <c r="L7382" s="86" t="s">
        <v>17486</v>
      </c>
      <c r="N7382">
        <f>IFERROR(VLOOKUP(A7382,bip!$A:$C,2,0),"")</f>
      </c>
      <c r="O7382">
        <f>IFERROR(VLOOKUP(A7382,bip!$A:$Z,3,0),"")</f>
      </c>
    </row>
    <row r="7383" spans="1:15" ht="13.2">
      <c r="A7383" t="s">
        <v>6186</v>
      </c>
      <c r="B7383" t="s">
        <v>6186</v>
      </c>
      <c r="C7383" t="s">
        <v>15155</v>
      </c>
      <c r="D7383" t="s">
        <v>32718</v>
      </c>
      <c r="E7383" t="s">
        <v>39917</v>
      </c>
      <c r="F7383">
        <v>1</v>
      </c>
      <c r="G7383">
        <v>10</v>
      </c>
      <c r="H7383" s="1">
        <v>1227</v>
      </c>
      <c r="I7383" s="87"/>
      <c r="K7383" s="86" t="s">
        <v>17485</v>
      </c>
      <c r="L7383" s="86" t="s">
        <v>17486</v>
      </c>
      <c r="N7383">
        <f>IFERROR(VLOOKUP(A7383,bip!$A:$C,2,0),"")</f>
      </c>
      <c r="O7383">
        <f>IFERROR(VLOOKUP(A7383,bip!$A:$Z,3,0),"")</f>
      </c>
    </row>
    <row r="7384" spans="1:15" ht="13.2">
      <c r="A7384" t="s">
        <v>6223</v>
      </c>
      <c r="B7384" t="s">
        <v>6223</v>
      </c>
      <c r="C7384" t="s">
        <v>15155</v>
      </c>
      <c r="D7384" t="s">
        <v>39918</v>
      </c>
      <c r="E7384" t="s">
        <v>23197</v>
      </c>
      <c r="F7384">
        <v>1</v>
      </c>
      <c r="G7384">
        <v>12</v>
      </c>
      <c r="H7384" s="1">
        <v>1227</v>
      </c>
      <c r="I7384" s="87"/>
      <c r="K7384" s="86" t="s">
        <v>17485</v>
      </c>
      <c r="L7384" s="86" t="s">
        <v>17486</v>
      </c>
      <c r="N7384">
        <f>IFERROR(VLOOKUP(A7384,bip!$A:$C,2,0),"")</f>
      </c>
      <c r="O7384">
        <f>IFERROR(VLOOKUP(A7384,bip!$A:$Z,3,0),"")</f>
      </c>
    </row>
    <row r="7385" spans="1:15" ht="13.2">
      <c r="A7385" t="s">
        <v>6224</v>
      </c>
      <c r="B7385" t="s">
        <v>6224</v>
      </c>
      <c r="C7385" t="s">
        <v>15155</v>
      </c>
      <c r="D7385" t="s">
        <v>39919</v>
      </c>
      <c r="E7385" t="s">
        <v>23198</v>
      </c>
      <c r="F7385">
        <v>1</v>
      </c>
      <c r="G7385">
        <v>12</v>
      </c>
      <c r="H7385" s="1">
        <v>1227</v>
      </c>
      <c r="I7385" s="87"/>
      <c r="K7385" s="86" t="s">
        <v>17485</v>
      </c>
      <c r="L7385" s="86" t="s">
        <v>17486</v>
      </c>
      <c r="N7385">
        <f>IFERROR(VLOOKUP(A7385,bip!$A:$C,2,0),"")</f>
      </c>
      <c r="O7385">
        <f>IFERROR(VLOOKUP(A7385,bip!$A:$Z,3,0),"")</f>
      </c>
    </row>
    <row r="7386" spans="1:15" ht="13.2">
      <c r="A7386" t="s">
        <v>6225</v>
      </c>
      <c r="B7386" t="s">
        <v>6225</v>
      </c>
      <c r="C7386" t="s">
        <v>15155</v>
      </c>
      <c r="D7386" t="s">
        <v>39920</v>
      </c>
      <c r="E7386" t="s">
        <v>23199</v>
      </c>
      <c r="F7386">
        <v>1</v>
      </c>
      <c r="G7386">
        <v>12</v>
      </c>
      <c r="H7386" s="1">
        <v>1227</v>
      </c>
      <c r="I7386" s="87"/>
      <c r="K7386" s="86" t="s">
        <v>17485</v>
      </c>
      <c r="L7386" s="86" t="s">
        <v>17486</v>
      </c>
      <c r="N7386">
        <f>IFERROR(VLOOKUP(A7386,bip!$A:$C,2,0),"")</f>
      </c>
      <c r="O7386">
        <f>IFERROR(VLOOKUP(A7386,bip!$A:$Z,3,0),"")</f>
      </c>
    </row>
    <row r="7387" spans="1:15" ht="13.2">
      <c r="A7387" t="s">
        <v>6215</v>
      </c>
      <c r="B7387" t="s">
        <v>6215</v>
      </c>
      <c r="C7387" t="s">
        <v>15155</v>
      </c>
      <c r="D7387" t="s">
        <v>39921</v>
      </c>
      <c r="E7387" t="s">
        <v>23189</v>
      </c>
      <c r="F7387">
        <v>1</v>
      </c>
      <c r="G7387">
        <v>12</v>
      </c>
      <c r="H7387" s="1">
        <v>1227</v>
      </c>
      <c r="I7387" s="87"/>
      <c r="K7387" s="86" t="s">
        <v>17485</v>
      </c>
      <c r="L7387" s="86" t="s">
        <v>17486</v>
      </c>
      <c r="N7387">
        <f>IFERROR(VLOOKUP(A7387,bip!$A:$C,2,0),"")</f>
      </c>
      <c r="O7387">
        <f>IFERROR(VLOOKUP(A7387,bip!$A:$Z,3,0),"")</f>
      </c>
    </row>
    <row r="7388" spans="1:15" ht="13.2">
      <c r="A7388" t="s">
        <v>6216</v>
      </c>
      <c r="B7388" t="s">
        <v>6216</v>
      </c>
      <c r="C7388" t="s">
        <v>15155</v>
      </c>
      <c r="D7388" t="s">
        <v>39922</v>
      </c>
      <c r="E7388" t="s">
        <v>23190</v>
      </c>
      <c r="F7388">
        <v>1</v>
      </c>
      <c r="G7388">
        <v>12</v>
      </c>
      <c r="H7388" s="1">
        <v>1227</v>
      </c>
      <c r="I7388" s="87"/>
      <c r="K7388" s="86" t="s">
        <v>17485</v>
      </c>
      <c r="L7388" s="86" t="s">
        <v>17486</v>
      </c>
      <c r="N7388">
        <f>IFERROR(VLOOKUP(A7388,bip!$A:$C,2,0),"")</f>
      </c>
      <c r="O7388">
        <f>IFERROR(VLOOKUP(A7388,bip!$A:$Z,3,0),"")</f>
      </c>
    </row>
    <row r="7389" spans="1:15" ht="13.2">
      <c r="A7389" t="s">
        <v>6217</v>
      </c>
      <c r="B7389" t="s">
        <v>6217</v>
      </c>
      <c r="C7389" t="s">
        <v>15155</v>
      </c>
      <c r="D7389" t="s">
        <v>39923</v>
      </c>
      <c r="E7389" t="s">
        <v>23191</v>
      </c>
      <c r="F7389">
        <v>1</v>
      </c>
      <c r="G7389">
        <v>12</v>
      </c>
      <c r="H7389" s="1">
        <v>1227</v>
      </c>
      <c r="I7389" s="87"/>
      <c r="K7389" s="86" t="s">
        <v>17485</v>
      </c>
      <c r="L7389" s="86" t="s">
        <v>17486</v>
      </c>
      <c r="N7389">
        <f>IFERROR(VLOOKUP(A7389,bip!$A:$C,2,0),"")</f>
      </c>
      <c r="O7389">
        <f>IFERROR(VLOOKUP(A7389,bip!$A:$Z,3,0),"")</f>
      </c>
    </row>
    <row r="7390" spans="1:15" ht="13.2">
      <c r="A7390" t="s">
        <v>6218</v>
      </c>
      <c r="B7390" t="s">
        <v>6218</v>
      </c>
      <c r="C7390" t="s">
        <v>15155</v>
      </c>
      <c r="D7390" t="s">
        <v>39924</v>
      </c>
      <c r="E7390" t="s">
        <v>23192</v>
      </c>
      <c r="F7390">
        <v>1</v>
      </c>
      <c r="G7390">
        <v>12</v>
      </c>
      <c r="H7390" s="1">
        <v>1227</v>
      </c>
      <c r="I7390" s="87"/>
      <c r="K7390" s="86" t="s">
        <v>17485</v>
      </c>
      <c r="L7390" s="86" t="s">
        <v>17486</v>
      </c>
      <c r="N7390">
        <f>IFERROR(VLOOKUP(A7390,bip!$A:$C,2,0),"")</f>
      </c>
      <c r="O7390">
        <f>IFERROR(VLOOKUP(A7390,bip!$A:$Z,3,0),"")</f>
      </c>
    </row>
    <row r="7391" spans="1:15" ht="13.2">
      <c r="A7391" t="s">
        <v>6219</v>
      </c>
      <c r="B7391" t="s">
        <v>6219</v>
      </c>
      <c r="C7391" t="s">
        <v>15155</v>
      </c>
      <c r="D7391" t="s">
        <v>39925</v>
      </c>
      <c r="E7391" t="s">
        <v>23193</v>
      </c>
      <c r="F7391">
        <v>1</v>
      </c>
      <c r="G7391">
        <v>12</v>
      </c>
      <c r="H7391" s="1">
        <v>1227</v>
      </c>
      <c r="I7391" s="87"/>
      <c r="K7391" s="86" t="s">
        <v>17485</v>
      </c>
      <c r="L7391" s="86" t="s">
        <v>17486</v>
      </c>
      <c r="N7391">
        <f>IFERROR(VLOOKUP(A7391,bip!$A:$C,2,0),"")</f>
      </c>
      <c r="O7391">
        <f>IFERROR(VLOOKUP(A7391,bip!$A:$Z,3,0),"")</f>
      </c>
    </row>
    <row r="7392" spans="1:15" ht="13.2">
      <c r="A7392" t="s">
        <v>6220</v>
      </c>
      <c r="B7392" t="s">
        <v>6220</v>
      </c>
      <c r="C7392" t="s">
        <v>15155</v>
      </c>
      <c r="D7392" t="s">
        <v>39926</v>
      </c>
      <c r="E7392" t="s">
        <v>23194</v>
      </c>
      <c r="F7392">
        <v>1</v>
      </c>
      <c r="G7392">
        <v>12</v>
      </c>
      <c r="H7392" s="1">
        <v>1227</v>
      </c>
      <c r="I7392" s="87"/>
      <c r="K7392" s="86" t="s">
        <v>17485</v>
      </c>
      <c r="L7392" s="86" t="s">
        <v>17486</v>
      </c>
      <c r="N7392">
        <f>IFERROR(VLOOKUP(A7392,bip!$A:$C,2,0),"")</f>
      </c>
      <c r="O7392">
        <f>IFERROR(VLOOKUP(A7392,bip!$A:$Z,3,0),"")</f>
      </c>
    </row>
    <row r="7393" spans="1:15" ht="13.2">
      <c r="A7393" t="s">
        <v>6221</v>
      </c>
      <c r="B7393" t="s">
        <v>6221</v>
      </c>
      <c r="C7393" t="s">
        <v>15155</v>
      </c>
      <c r="D7393" t="s">
        <v>39927</v>
      </c>
      <c r="E7393" t="s">
        <v>23195</v>
      </c>
      <c r="F7393">
        <v>1</v>
      </c>
      <c r="G7393">
        <v>12</v>
      </c>
      <c r="H7393" s="1">
        <v>1227</v>
      </c>
      <c r="I7393" s="87"/>
      <c r="K7393" s="86" t="s">
        <v>17485</v>
      </c>
      <c r="L7393" s="86" t="s">
        <v>17486</v>
      </c>
      <c r="N7393">
        <f>IFERROR(VLOOKUP(A7393,bip!$A:$C,2,0),"")</f>
      </c>
      <c r="O7393">
        <f>IFERROR(VLOOKUP(A7393,bip!$A:$Z,3,0),"")</f>
      </c>
    </row>
    <row r="7394" spans="1:15" ht="13.2">
      <c r="A7394" t="s">
        <v>6222</v>
      </c>
      <c r="B7394" t="s">
        <v>6222</v>
      </c>
      <c r="C7394" t="s">
        <v>15155</v>
      </c>
      <c r="D7394" t="s">
        <v>39928</v>
      </c>
      <c r="E7394" t="s">
        <v>23196</v>
      </c>
      <c r="F7394">
        <v>1</v>
      </c>
      <c r="G7394">
        <v>12</v>
      </c>
      <c r="H7394" s="1">
        <v>1227</v>
      </c>
      <c r="I7394" s="87"/>
      <c r="K7394" s="86" t="s">
        <v>17485</v>
      </c>
      <c r="L7394" s="86" t="s">
        <v>17486</v>
      </c>
      <c r="N7394">
        <f>IFERROR(VLOOKUP(A7394,bip!$A:$C,2,0),"")</f>
      </c>
      <c r="O7394">
        <f>IFERROR(VLOOKUP(A7394,bip!$A:$Z,3,0),"")</f>
      </c>
    </row>
    <row r="7395" spans="1:15" ht="13.2">
      <c r="A7395" t="s">
        <v>6238</v>
      </c>
      <c r="B7395" t="s">
        <v>6238</v>
      </c>
      <c r="C7395" t="s">
        <v>15155</v>
      </c>
      <c r="D7395" t="s">
        <v>32727</v>
      </c>
      <c r="E7395" t="s">
        <v>29390</v>
      </c>
      <c r="F7395">
        <v>1</v>
      </c>
      <c r="G7395">
        <v>6</v>
      </c>
      <c r="H7395" s="1">
        <v>369</v>
      </c>
      <c r="I7395" s="87"/>
      <c r="K7395" s="86" t="s">
        <v>17485</v>
      </c>
      <c r="L7395" s="86" t="s">
        <v>17486</v>
      </c>
      <c r="N7395">
        <f>IFERROR(VLOOKUP(A7395,bip!$A:$C,2,0),"")</f>
      </c>
      <c r="O7395">
        <f>IFERROR(VLOOKUP(A7395,bip!$A:$Z,3,0),"")</f>
      </c>
    </row>
    <row r="7396" spans="1:15" ht="13.2">
      <c r="A7396" t="s">
        <v>6232</v>
      </c>
      <c r="B7396" t="s">
        <v>6232</v>
      </c>
      <c r="C7396" t="s">
        <v>15155</v>
      </c>
      <c r="D7396" t="s">
        <v>32728</v>
      </c>
      <c r="E7396" t="s">
        <v>29391</v>
      </c>
      <c r="F7396">
        <v>1</v>
      </c>
      <c r="G7396">
        <v>6</v>
      </c>
      <c r="H7396" s="1">
        <v>369</v>
      </c>
      <c r="I7396" s="87"/>
      <c r="K7396" s="86" t="s">
        <v>17485</v>
      </c>
      <c r="L7396" s="86" t="s">
        <v>17486</v>
      </c>
      <c r="N7396">
        <f>IFERROR(VLOOKUP(A7396,bip!$A:$C,2,0),"")</f>
      </c>
      <c r="O7396">
        <f>IFERROR(VLOOKUP(A7396,bip!$A:$Z,3,0),"")</f>
      </c>
    </row>
    <row r="7397" spans="1:15" ht="13.2">
      <c r="A7397" t="s">
        <v>6233</v>
      </c>
      <c r="B7397" t="s">
        <v>6233</v>
      </c>
      <c r="C7397" t="s">
        <v>15155</v>
      </c>
      <c r="D7397" t="s">
        <v>32729</v>
      </c>
      <c r="E7397" t="s">
        <v>29392</v>
      </c>
      <c r="F7397">
        <v>1</v>
      </c>
      <c r="G7397">
        <v>6</v>
      </c>
      <c r="H7397" s="1">
        <v>369</v>
      </c>
      <c r="I7397" s="87"/>
      <c r="K7397" s="86" t="s">
        <v>17485</v>
      </c>
      <c r="L7397" s="86" t="s">
        <v>17486</v>
      </c>
      <c r="N7397">
        <f>IFERROR(VLOOKUP(A7397,bip!$A:$C,2,0),"")</f>
      </c>
      <c r="O7397">
        <f>IFERROR(VLOOKUP(A7397,bip!$A:$Z,3,0),"")</f>
      </c>
    </row>
    <row r="7398" spans="1:15" ht="13.2">
      <c r="A7398" t="s">
        <v>6234</v>
      </c>
      <c r="B7398" t="s">
        <v>6234</v>
      </c>
      <c r="C7398" t="s">
        <v>15155</v>
      </c>
      <c r="D7398" t="s">
        <v>32730</v>
      </c>
      <c r="E7398" t="s">
        <v>29393</v>
      </c>
      <c r="F7398">
        <v>1</v>
      </c>
      <c r="G7398">
        <v>6</v>
      </c>
      <c r="H7398" s="1">
        <v>369</v>
      </c>
      <c r="I7398" s="87"/>
      <c r="K7398" s="86" t="s">
        <v>17485</v>
      </c>
      <c r="L7398" s="86" t="s">
        <v>17486</v>
      </c>
      <c r="N7398">
        <f>IFERROR(VLOOKUP(A7398,bip!$A:$C,2,0),"")</f>
      </c>
      <c r="O7398">
        <f>IFERROR(VLOOKUP(A7398,bip!$A:$Z,3,0),"")</f>
      </c>
    </row>
    <row r="7399" spans="1:15" ht="13.2">
      <c r="A7399" t="s">
        <v>6235</v>
      </c>
      <c r="B7399" t="s">
        <v>6235</v>
      </c>
      <c r="C7399" t="s">
        <v>15155</v>
      </c>
      <c r="D7399" t="s">
        <v>32731</v>
      </c>
      <c r="E7399" t="s">
        <v>29394</v>
      </c>
      <c r="F7399">
        <v>1</v>
      </c>
      <c r="G7399">
        <v>6</v>
      </c>
      <c r="H7399" s="1">
        <v>369</v>
      </c>
      <c r="I7399" s="87"/>
      <c r="K7399" s="86" t="s">
        <v>17485</v>
      </c>
      <c r="L7399" s="86" t="s">
        <v>17486</v>
      </c>
      <c r="N7399">
        <f>IFERROR(VLOOKUP(A7399,bip!$A:$C,2,0),"")</f>
      </c>
      <c r="O7399">
        <f>IFERROR(VLOOKUP(A7399,bip!$A:$Z,3,0),"")</f>
      </c>
    </row>
    <row r="7400" spans="1:15" ht="13.2">
      <c r="A7400" t="s">
        <v>6236</v>
      </c>
      <c r="B7400" t="s">
        <v>6236</v>
      </c>
      <c r="C7400" t="s">
        <v>15155</v>
      </c>
      <c r="D7400" t="s">
        <v>32732</v>
      </c>
      <c r="E7400" t="s">
        <v>29395</v>
      </c>
      <c r="F7400">
        <v>1</v>
      </c>
      <c r="G7400">
        <v>6</v>
      </c>
      <c r="H7400" s="1">
        <v>369</v>
      </c>
      <c r="I7400" s="87"/>
      <c r="K7400" s="86" t="s">
        <v>17485</v>
      </c>
      <c r="L7400" s="86" t="s">
        <v>17486</v>
      </c>
      <c r="N7400">
        <f>IFERROR(VLOOKUP(A7400,bip!$A:$C,2,0),"")</f>
      </c>
      <c r="O7400">
        <f>IFERROR(VLOOKUP(A7400,bip!$A:$Z,3,0),"")</f>
      </c>
    </row>
    <row r="7401" spans="1:15" ht="13.2">
      <c r="A7401" t="s">
        <v>6237</v>
      </c>
      <c r="B7401" t="s">
        <v>6237</v>
      </c>
      <c r="C7401" t="s">
        <v>15155</v>
      </c>
      <c r="D7401" t="s">
        <v>32733</v>
      </c>
      <c r="E7401" t="s">
        <v>29396</v>
      </c>
      <c r="F7401">
        <v>1</v>
      </c>
      <c r="G7401">
        <v>6</v>
      </c>
      <c r="H7401" s="1">
        <v>369</v>
      </c>
      <c r="I7401" s="87"/>
      <c r="K7401" s="86" t="s">
        <v>17485</v>
      </c>
      <c r="L7401" s="86" t="s">
        <v>17486</v>
      </c>
      <c r="N7401">
        <f>IFERROR(VLOOKUP(A7401,bip!$A:$C,2,0),"")</f>
      </c>
      <c r="O7401">
        <f>IFERROR(VLOOKUP(A7401,bip!$A:$Z,3,0),"")</f>
      </c>
    </row>
    <row r="7402" spans="1:15" ht="13.2">
      <c r="A7402" t="s">
        <v>6190</v>
      </c>
      <c r="B7402" t="s">
        <v>6190</v>
      </c>
      <c r="C7402" t="s">
        <v>15155</v>
      </c>
      <c r="D7402" t="s">
        <v>39929</v>
      </c>
      <c r="E7402" t="s">
        <v>23182</v>
      </c>
      <c r="F7402">
        <v>1</v>
      </c>
      <c r="G7402">
        <v>12</v>
      </c>
      <c r="H7402" s="1">
        <v>1413</v>
      </c>
      <c r="I7402" s="87"/>
      <c r="K7402" s="86" t="s">
        <v>17485</v>
      </c>
      <c r="L7402" s="86" t="s">
        <v>17486</v>
      </c>
      <c r="N7402">
        <f>IFERROR(VLOOKUP(A7402,bip!$A:$C,2,0),"")</f>
      </c>
      <c r="O7402">
        <f>IFERROR(VLOOKUP(A7402,bip!$A:$Z,3,0),"")</f>
      </c>
    </row>
    <row r="7403" spans="1:15" ht="13.2">
      <c r="A7403" t="s">
        <v>6196</v>
      </c>
      <c r="B7403" t="s">
        <v>6196</v>
      </c>
      <c r="C7403" t="s">
        <v>15155</v>
      </c>
      <c r="D7403" t="s">
        <v>39930</v>
      </c>
      <c r="E7403" t="s">
        <v>23188</v>
      </c>
      <c r="F7403">
        <v>1</v>
      </c>
      <c r="G7403">
        <v>12</v>
      </c>
      <c r="H7403" s="1">
        <v>1413</v>
      </c>
      <c r="I7403" s="87"/>
      <c r="K7403" s="86" t="s">
        <v>17485</v>
      </c>
      <c r="L7403" s="86" t="s">
        <v>17486</v>
      </c>
      <c r="N7403">
        <f>IFERROR(VLOOKUP(A7403,bip!$A:$C,2,0),"")</f>
      </c>
      <c r="O7403">
        <f>IFERROR(VLOOKUP(A7403,bip!$A:$Z,3,0),"")</f>
      </c>
    </row>
    <row r="7404" spans="1:15" ht="13.2">
      <c r="A7404" t="s">
        <v>6188</v>
      </c>
      <c r="B7404" t="s">
        <v>6188</v>
      </c>
      <c r="C7404" t="s">
        <v>15155</v>
      </c>
      <c r="D7404" t="s">
        <v>39931</v>
      </c>
      <c r="E7404" t="s">
        <v>23180</v>
      </c>
      <c r="F7404">
        <v>1</v>
      </c>
      <c r="G7404">
        <v>12</v>
      </c>
      <c r="H7404" s="1">
        <v>1413</v>
      </c>
      <c r="I7404" s="87"/>
      <c r="K7404" s="86" t="s">
        <v>17485</v>
      </c>
      <c r="L7404" s="86" t="s">
        <v>17486</v>
      </c>
      <c r="N7404">
        <f>IFERROR(VLOOKUP(A7404,bip!$A:$C,2,0),"")</f>
      </c>
      <c r="O7404">
        <f>IFERROR(VLOOKUP(A7404,bip!$A:$Z,3,0),"")</f>
      </c>
    </row>
    <row r="7405" spans="1:15" ht="13.2">
      <c r="A7405" t="s">
        <v>6189</v>
      </c>
      <c r="B7405" t="s">
        <v>6189</v>
      </c>
      <c r="C7405" t="s">
        <v>15155</v>
      </c>
      <c r="D7405" t="s">
        <v>39932</v>
      </c>
      <c r="E7405" t="s">
        <v>23181</v>
      </c>
      <c r="F7405">
        <v>1</v>
      </c>
      <c r="G7405">
        <v>12</v>
      </c>
      <c r="H7405" s="1">
        <v>1413</v>
      </c>
      <c r="I7405" s="87"/>
      <c r="K7405" s="86" t="s">
        <v>17485</v>
      </c>
      <c r="L7405" s="86" t="s">
        <v>17486</v>
      </c>
      <c r="N7405">
        <f>IFERROR(VLOOKUP(A7405,bip!$A:$C,2,0),"")</f>
      </c>
      <c r="O7405">
        <f>IFERROR(VLOOKUP(A7405,bip!$A:$Z,3,0),"")</f>
      </c>
    </row>
    <row r="7406" spans="1:15" ht="13.2">
      <c r="A7406" t="s">
        <v>6191</v>
      </c>
      <c r="B7406" t="s">
        <v>6191</v>
      </c>
      <c r="C7406" t="s">
        <v>15155</v>
      </c>
      <c r="D7406" t="s">
        <v>39933</v>
      </c>
      <c r="E7406" t="s">
        <v>23183</v>
      </c>
      <c r="F7406">
        <v>1</v>
      </c>
      <c r="G7406">
        <v>12</v>
      </c>
      <c r="H7406" s="1">
        <v>1413</v>
      </c>
      <c r="I7406" s="87"/>
      <c r="K7406" s="86" t="s">
        <v>17485</v>
      </c>
      <c r="L7406" s="86" t="s">
        <v>17486</v>
      </c>
      <c r="N7406">
        <f>IFERROR(VLOOKUP(A7406,bip!$A:$C,2,0),"")</f>
      </c>
      <c r="O7406">
        <f>IFERROR(VLOOKUP(A7406,bip!$A:$Z,3,0),"")</f>
      </c>
    </row>
    <row r="7407" spans="1:15" ht="13.2">
      <c r="A7407" t="s">
        <v>6192</v>
      </c>
      <c r="B7407" t="s">
        <v>6192</v>
      </c>
      <c r="C7407" t="s">
        <v>15155</v>
      </c>
      <c r="D7407" t="s">
        <v>39934</v>
      </c>
      <c r="E7407" t="s">
        <v>23184</v>
      </c>
      <c r="F7407">
        <v>1</v>
      </c>
      <c r="G7407">
        <v>12</v>
      </c>
      <c r="H7407" s="1">
        <v>1413</v>
      </c>
      <c r="I7407" s="87"/>
      <c r="K7407" s="86" t="s">
        <v>17485</v>
      </c>
      <c r="L7407" s="86" t="s">
        <v>17486</v>
      </c>
      <c r="N7407">
        <f>IFERROR(VLOOKUP(A7407,bip!$A:$C,2,0),"")</f>
      </c>
      <c r="O7407">
        <f>IFERROR(VLOOKUP(A7407,bip!$A:$Z,3,0),"")</f>
      </c>
    </row>
    <row r="7408" spans="1:15" ht="13.2">
      <c r="A7408" t="s">
        <v>6193</v>
      </c>
      <c r="B7408" t="s">
        <v>6193</v>
      </c>
      <c r="C7408" t="s">
        <v>15155</v>
      </c>
      <c r="D7408" t="s">
        <v>39935</v>
      </c>
      <c r="E7408" t="s">
        <v>23185</v>
      </c>
      <c r="F7408">
        <v>1</v>
      </c>
      <c r="G7408">
        <v>12</v>
      </c>
      <c r="H7408" s="1">
        <v>1413</v>
      </c>
      <c r="I7408" s="87"/>
      <c r="K7408" s="86" t="s">
        <v>17485</v>
      </c>
      <c r="L7408" s="86" t="s">
        <v>17486</v>
      </c>
      <c r="N7408">
        <f>IFERROR(VLOOKUP(A7408,bip!$A:$C,2,0),"")</f>
      </c>
      <c r="O7408">
        <f>IFERROR(VLOOKUP(A7408,bip!$A:$Z,3,0),"")</f>
      </c>
    </row>
    <row r="7409" spans="1:15" ht="13.2">
      <c r="A7409" t="s">
        <v>6194</v>
      </c>
      <c r="B7409" t="s">
        <v>6194</v>
      </c>
      <c r="C7409" t="s">
        <v>15155</v>
      </c>
      <c r="D7409" t="s">
        <v>39936</v>
      </c>
      <c r="E7409" t="s">
        <v>23186</v>
      </c>
      <c r="F7409">
        <v>1</v>
      </c>
      <c r="G7409">
        <v>12</v>
      </c>
      <c r="H7409" s="1">
        <v>1413</v>
      </c>
      <c r="I7409" s="87"/>
      <c r="K7409" s="86" t="s">
        <v>17485</v>
      </c>
      <c r="L7409" s="86" t="s">
        <v>17486</v>
      </c>
      <c r="N7409">
        <f>IFERROR(VLOOKUP(A7409,bip!$A:$C,2,0),"")</f>
      </c>
      <c r="O7409">
        <f>IFERROR(VLOOKUP(A7409,bip!$A:$Z,3,0),"")</f>
      </c>
    </row>
    <row r="7410" spans="1:15" ht="13.2">
      <c r="A7410" t="s">
        <v>6195</v>
      </c>
      <c r="B7410" t="s">
        <v>6195</v>
      </c>
      <c r="C7410" t="s">
        <v>15155</v>
      </c>
      <c r="D7410" t="s">
        <v>39937</v>
      </c>
      <c r="E7410" t="s">
        <v>23187</v>
      </c>
      <c r="F7410">
        <v>1</v>
      </c>
      <c r="G7410">
        <v>12</v>
      </c>
      <c r="H7410" s="1">
        <v>1413</v>
      </c>
      <c r="I7410" s="87"/>
      <c r="K7410" s="86" t="s">
        <v>17485</v>
      </c>
      <c r="L7410" s="86" t="s">
        <v>17486</v>
      </c>
      <c r="N7410">
        <f>IFERROR(VLOOKUP(A7410,bip!$A:$C,2,0),"")</f>
      </c>
      <c r="O7410">
        <f>IFERROR(VLOOKUP(A7410,bip!$A:$Z,3,0),"")</f>
      </c>
    </row>
    <row r="7411" spans="1:15" ht="13.2">
      <c r="A7411" t="s">
        <v>6205</v>
      </c>
      <c r="B7411" t="s">
        <v>6205</v>
      </c>
      <c r="C7411" t="s">
        <v>15155</v>
      </c>
      <c r="D7411" t="s">
        <v>32719</v>
      </c>
      <c r="E7411" t="s">
        <v>20463</v>
      </c>
      <c r="F7411">
        <v>1</v>
      </c>
      <c r="G7411">
        <v>12</v>
      </c>
      <c r="H7411" s="1">
        <v>1290</v>
      </c>
      <c r="I7411" s="87"/>
      <c r="K7411" s="86" t="s">
        <v>17485</v>
      </c>
      <c r="L7411" s="86" t="s">
        <v>17486</v>
      </c>
      <c r="N7411">
        <f>IFERROR(VLOOKUP(A7411,bip!$A:$C,2,0),"")</f>
      </c>
      <c r="O7411">
        <f>IFERROR(VLOOKUP(A7411,bip!$A:$Z,3,0),"")</f>
      </c>
    </row>
    <row r="7412" spans="1:15" ht="13.2">
      <c r="A7412" t="s">
        <v>6197</v>
      </c>
      <c r="B7412" t="s">
        <v>6197</v>
      </c>
      <c r="C7412" t="s">
        <v>15155</v>
      </c>
      <c r="D7412" t="s">
        <v>39950</v>
      </c>
      <c r="E7412" t="s">
        <v>39951</v>
      </c>
      <c r="F7412">
        <v>1</v>
      </c>
      <c r="G7412">
        <v>12</v>
      </c>
      <c r="H7412" s="1">
        <v>1290</v>
      </c>
      <c r="I7412" s="87"/>
      <c r="K7412" s="86" t="s">
        <v>17485</v>
      </c>
      <c r="L7412" s="86" t="s">
        <v>17486</v>
      </c>
      <c r="N7412">
        <f>IFERROR(VLOOKUP(A7412,bip!$A:$C,2,0),"")</f>
      </c>
      <c r="O7412">
        <f>IFERROR(VLOOKUP(A7412,bip!$A:$Z,3,0),"")</f>
      </c>
    </row>
    <row r="7413" spans="1:15" ht="13.2">
      <c r="A7413" t="s">
        <v>6198</v>
      </c>
      <c r="B7413" t="s">
        <v>6198</v>
      </c>
      <c r="C7413" t="s">
        <v>15155</v>
      </c>
      <c r="D7413" t="s">
        <v>32720</v>
      </c>
      <c r="E7413" t="s">
        <v>20456</v>
      </c>
      <c r="F7413">
        <v>1</v>
      </c>
      <c r="G7413">
        <v>12</v>
      </c>
      <c r="H7413" s="1">
        <v>1290</v>
      </c>
      <c r="I7413" s="87"/>
      <c r="K7413" s="86" t="s">
        <v>17485</v>
      </c>
      <c r="L7413" s="86" t="s">
        <v>17486</v>
      </c>
      <c r="N7413">
        <f>IFERROR(VLOOKUP(A7413,bip!$A:$C,2,0),"")</f>
      </c>
      <c r="O7413">
        <f>IFERROR(VLOOKUP(A7413,bip!$A:$Z,3,0),"")</f>
      </c>
    </row>
    <row r="7414" spans="1:15" ht="13.2">
      <c r="A7414" t="s">
        <v>6199</v>
      </c>
      <c r="B7414" t="s">
        <v>6199</v>
      </c>
      <c r="C7414" t="s">
        <v>15155</v>
      </c>
      <c r="D7414" t="s">
        <v>32721</v>
      </c>
      <c r="E7414" t="s">
        <v>20457</v>
      </c>
      <c r="F7414">
        <v>1</v>
      </c>
      <c r="G7414">
        <v>12</v>
      </c>
      <c r="H7414" s="1">
        <v>1290</v>
      </c>
      <c r="I7414" s="87"/>
      <c r="K7414" s="86" t="s">
        <v>17485</v>
      </c>
      <c r="L7414" s="86" t="s">
        <v>17486</v>
      </c>
      <c r="N7414">
        <f>IFERROR(VLOOKUP(A7414,bip!$A:$C,2,0),"")</f>
      </c>
      <c r="O7414">
        <f>IFERROR(VLOOKUP(A7414,bip!$A:$Z,3,0),"")</f>
      </c>
    </row>
    <row r="7415" spans="1:15" ht="13.2">
      <c r="A7415" t="s">
        <v>6200</v>
      </c>
      <c r="B7415" t="s">
        <v>6200</v>
      </c>
      <c r="C7415" t="s">
        <v>15155</v>
      </c>
      <c r="D7415" t="s">
        <v>32722</v>
      </c>
      <c r="E7415" t="s">
        <v>20458</v>
      </c>
      <c r="F7415">
        <v>1</v>
      </c>
      <c r="G7415">
        <v>12</v>
      </c>
      <c r="H7415" s="1">
        <v>1290</v>
      </c>
      <c r="I7415" s="87"/>
      <c r="K7415" s="86" t="s">
        <v>17485</v>
      </c>
      <c r="L7415" s="86" t="s">
        <v>17486</v>
      </c>
      <c r="N7415">
        <f>IFERROR(VLOOKUP(A7415,bip!$A:$C,2,0),"")</f>
      </c>
      <c r="O7415">
        <f>IFERROR(VLOOKUP(A7415,bip!$A:$Z,3,0),"")</f>
      </c>
    </row>
    <row r="7416" spans="1:15" ht="13.2">
      <c r="A7416" t="s">
        <v>6201</v>
      </c>
      <c r="B7416" t="s">
        <v>6201</v>
      </c>
      <c r="C7416" t="s">
        <v>15155</v>
      </c>
      <c r="D7416" t="s">
        <v>32723</v>
      </c>
      <c r="E7416" t="s">
        <v>20459</v>
      </c>
      <c r="F7416">
        <v>1</v>
      </c>
      <c r="G7416">
        <v>12</v>
      </c>
      <c r="H7416" s="1">
        <v>1290</v>
      </c>
      <c r="I7416" s="87"/>
      <c r="K7416" s="86" t="s">
        <v>17485</v>
      </c>
      <c r="L7416" s="86" t="s">
        <v>17486</v>
      </c>
      <c r="N7416">
        <f>IFERROR(VLOOKUP(A7416,bip!$A:$C,2,0),"")</f>
      </c>
      <c r="O7416">
        <f>IFERROR(VLOOKUP(A7416,bip!$A:$Z,3,0),"")</f>
      </c>
    </row>
    <row r="7417" spans="1:15" ht="13.2">
      <c r="A7417" t="s">
        <v>6202</v>
      </c>
      <c r="B7417" t="s">
        <v>6202</v>
      </c>
      <c r="C7417" t="s">
        <v>15155</v>
      </c>
      <c r="D7417" t="s">
        <v>32724</v>
      </c>
      <c r="E7417" t="s">
        <v>20460</v>
      </c>
      <c r="F7417">
        <v>1</v>
      </c>
      <c r="G7417">
        <v>12</v>
      </c>
      <c r="H7417" s="1">
        <v>1290</v>
      </c>
      <c r="I7417" s="87"/>
      <c r="K7417" s="86" t="s">
        <v>17485</v>
      </c>
      <c r="L7417" s="86" t="s">
        <v>17486</v>
      </c>
      <c r="N7417">
        <f>IFERROR(VLOOKUP(A7417,bip!$A:$C,2,0),"")</f>
      </c>
      <c r="O7417">
        <f>IFERROR(VLOOKUP(A7417,bip!$A:$Z,3,0),"")</f>
      </c>
    </row>
    <row r="7418" spans="1:15" ht="13.2">
      <c r="A7418" t="s">
        <v>6203</v>
      </c>
      <c r="B7418" t="s">
        <v>6203</v>
      </c>
      <c r="C7418" t="s">
        <v>15155</v>
      </c>
      <c r="D7418" t="s">
        <v>32725</v>
      </c>
      <c r="E7418" t="s">
        <v>20461</v>
      </c>
      <c r="F7418">
        <v>1</v>
      </c>
      <c r="G7418">
        <v>12</v>
      </c>
      <c r="H7418" s="1">
        <v>1290</v>
      </c>
      <c r="I7418" s="87"/>
      <c r="K7418" s="86" t="s">
        <v>17485</v>
      </c>
      <c r="L7418" s="86" t="s">
        <v>17486</v>
      </c>
      <c r="N7418">
        <f>IFERROR(VLOOKUP(A7418,bip!$A:$C,2,0),"")</f>
      </c>
      <c r="O7418">
        <f>IFERROR(VLOOKUP(A7418,bip!$A:$Z,3,0),"")</f>
      </c>
    </row>
    <row r="7419" spans="1:15" ht="13.2">
      <c r="A7419" t="s">
        <v>6204</v>
      </c>
      <c r="B7419" t="s">
        <v>6204</v>
      </c>
      <c r="C7419" t="s">
        <v>15155</v>
      </c>
      <c r="D7419" t="s">
        <v>32726</v>
      </c>
      <c r="E7419" t="s">
        <v>20462</v>
      </c>
      <c r="F7419">
        <v>1</v>
      </c>
      <c r="G7419">
        <v>12</v>
      </c>
      <c r="H7419" s="1">
        <v>1290</v>
      </c>
      <c r="I7419" s="87"/>
      <c r="K7419" s="86" t="s">
        <v>17485</v>
      </c>
      <c r="L7419" s="86" t="s">
        <v>17486</v>
      </c>
      <c r="N7419">
        <f>IFERROR(VLOOKUP(A7419,bip!$A:$C,2,0),"")</f>
      </c>
      <c r="O7419">
        <f>IFERROR(VLOOKUP(A7419,bip!$A:$Z,3,0),"")</f>
      </c>
    </row>
    <row r="7420" spans="1:15" ht="13.2">
      <c r="A7420" t="s">
        <v>13652</v>
      </c>
      <c r="B7420" t="s">
        <v>13652</v>
      </c>
      <c r="C7420" t="s">
        <v>15155</v>
      </c>
      <c r="D7420" t="s">
        <v>23159</v>
      </c>
      <c r="E7420" t="s">
        <v>26629</v>
      </c>
      <c r="F7420">
        <v>1</v>
      </c>
      <c r="G7420">
        <v>8</v>
      </c>
      <c r="H7420" s="1">
        <v>973</v>
      </c>
      <c r="I7420" s="87"/>
      <c r="K7420" s="86" t="s">
        <v>17485</v>
      </c>
      <c r="L7420" s="86" t="s">
        <v>17486</v>
      </c>
      <c r="N7420">
        <f>IFERROR(VLOOKUP(A7420,bip!$A:$C,2,0),"")</f>
      </c>
      <c r="O7420">
        <f>IFERROR(VLOOKUP(A7420,bip!$A:$Z,3,0),"")</f>
      </c>
    </row>
    <row r="7421" spans="1:15" ht="13.2">
      <c r="A7421" t="s">
        <v>13653</v>
      </c>
      <c r="B7421" t="s">
        <v>13653</v>
      </c>
      <c r="C7421" t="s">
        <v>15155</v>
      </c>
      <c r="D7421" t="s">
        <v>23160</v>
      </c>
      <c r="E7421" t="s">
        <v>26630</v>
      </c>
      <c r="F7421">
        <v>1</v>
      </c>
      <c r="G7421">
        <v>4</v>
      </c>
      <c r="H7421" s="1">
        <v>1622</v>
      </c>
      <c r="I7421" s="87"/>
      <c r="K7421" s="86" t="s">
        <v>17485</v>
      </c>
      <c r="L7421" s="86" t="s">
        <v>17486</v>
      </c>
      <c r="N7421">
        <f>IFERROR(VLOOKUP(A7421,bip!$A:$C,2,0),"")</f>
      </c>
      <c r="O7421">
        <f>IFERROR(VLOOKUP(A7421,bip!$A:$Z,3,0),"")</f>
      </c>
    </row>
    <row r="7422" spans="1:15" ht="13.2">
      <c r="A7422" t="s">
        <v>13649</v>
      </c>
      <c r="B7422" t="s">
        <v>13649</v>
      </c>
      <c r="C7422" t="s">
        <v>15155</v>
      </c>
      <c r="D7422" t="s">
        <v>36587</v>
      </c>
      <c r="E7422" t="s">
        <v>36588</v>
      </c>
      <c r="F7422">
        <v>1</v>
      </c>
      <c r="G7422">
        <v>12</v>
      </c>
      <c r="H7422" s="1">
        <v>672</v>
      </c>
      <c r="I7422" s="87"/>
      <c r="K7422" s="86" t="s">
        <v>17485</v>
      </c>
      <c r="L7422" s="86" t="s">
        <v>17486</v>
      </c>
      <c r="N7422">
        <f>IFERROR(VLOOKUP(A7422,bip!$A:$C,2,0),"")</f>
      </c>
      <c r="O7422">
        <f>IFERROR(VLOOKUP(A7422,bip!$A:$Z,3,0),"")</f>
      </c>
    </row>
    <row r="7423" spans="1:15" ht="13.2">
      <c r="A7423" t="s">
        <v>13650</v>
      </c>
      <c r="B7423" t="s">
        <v>13650</v>
      </c>
      <c r="C7423" t="s">
        <v>15155</v>
      </c>
      <c r="D7423" t="s">
        <v>36589</v>
      </c>
      <c r="E7423" t="s">
        <v>36590</v>
      </c>
      <c r="F7423">
        <v>1</v>
      </c>
      <c r="G7423">
        <v>8</v>
      </c>
      <c r="H7423" s="1">
        <v>1038</v>
      </c>
      <c r="I7423" s="87"/>
      <c r="K7423" s="86" t="s">
        <v>17485</v>
      </c>
      <c r="L7423" s="86" t="s">
        <v>17486</v>
      </c>
      <c r="N7423">
        <f>IFERROR(VLOOKUP(A7423,bip!$A:$C,2,0),"")</f>
      </c>
      <c r="O7423">
        <f>IFERROR(VLOOKUP(A7423,bip!$A:$Z,3,0),"")</f>
      </c>
    </row>
    <row r="7424" spans="1:15" ht="13.2">
      <c r="A7424" t="s">
        <v>13651</v>
      </c>
      <c r="B7424" t="s">
        <v>13651</v>
      </c>
      <c r="C7424" t="s">
        <v>15155</v>
      </c>
      <c r="D7424" t="s">
        <v>36591</v>
      </c>
      <c r="E7424" t="s">
        <v>36592</v>
      </c>
      <c r="F7424">
        <v>1</v>
      </c>
      <c r="G7424">
        <v>4</v>
      </c>
      <c r="H7424" s="1">
        <v>1818</v>
      </c>
      <c r="I7424" s="87"/>
      <c r="K7424" s="86" t="s">
        <v>17485</v>
      </c>
      <c r="L7424" s="86" t="s">
        <v>17486</v>
      </c>
      <c r="N7424">
        <f>IFERROR(VLOOKUP(A7424,bip!$A:$C,2,0),"")</f>
      </c>
      <c r="O7424">
        <f>IFERROR(VLOOKUP(A7424,bip!$A:$Z,3,0),"")</f>
      </c>
    </row>
    <row r="7425" spans="1:15" ht="13.2">
      <c r="A7425" t="s">
        <v>13654</v>
      </c>
      <c r="B7425" t="s">
        <v>13654</v>
      </c>
      <c r="C7425" t="s">
        <v>15155</v>
      </c>
      <c r="D7425" t="s">
        <v>36593</v>
      </c>
      <c r="E7425" t="s">
        <v>36594</v>
      </c>
      <c r="F7425">
        <v>1</v>
      </c>
      <c r="G7425">
        <v>1</v>
      </c>
      <c r="H7425" s="1">
        <v>1115</v>
      </c>
      <c r="I7425" s="87"/>
      <c r="K7425" s="86" t="s">
        <v>17485</v>
      </c>
      <c r="L7425" s="86" t="s">
        <v>17486</v>
      </c>
      <c r="N7425">
        <f>IFERROR(VLOOKUP(A7425,bip!$A:$C,2,0),"")</f>
      </c>
      <c r="O7425">
        <f>IFERROR(VLOOKUP(A7425,bip!$A:$Z,3,0),"")</f>
      </c>
    </row>
    <row r="7426" spans="1:15" ht="13.2">
      <c r="A7426" t="s">
        <v>25770</v>
      </c>
      <c r="B7426" t="s">
        <v>25770</v>
      </c>
      <c r="C7426" t="s">
        <v>15155</v>
      </c>
      <c r="D7426" t="s">
        <v>25771</v>
      </c>
      <c r="E7426" t="s">
        <v>28782</v>
      </c>
      <c r="F7426">
        <v>1</v>
      </c>
      <c r="G7426">
        <v>12</v>
      </c>
      <c r="H7426" s="1">
        <v>1067</v>
      </c>
      <c r="I7426" s="87"/>
      <c r="K7426" s="86" t="s">
        <v>17485</v>
      </c>
      <c r="L7426" s="86" t="s">
        <v>17486</v>
      </c>
      <c r="N7426">
        <f>IFERROR(VLOOKUP(A7426,bip!$A:$C,2,0),"")</f>
      </c>
      <c r="O7426">
        <f>IFERROR(VLOOKUP(A7426,bip!$A:$Z,3,0),"")</f>
      </c>
    </row>
    <row r="7427" spans="1:15" ht="13.2">
      <c r="A7427" t="s">
        <v>26107</v>
      </c>
      <c r="B7427" t="s">
        <v>26107</v>
      </c>
      <c r="C7427" t="s">
        <v>15155</v>
      </c>
      <c r="D7427" t="s">
        <v>36562</v>
      </c>
      <c r="E7427" t="s">
        <v>29379</v>
      </c>
      <c r="F7427">
        <v>1</v>
      </c>
      <c r="G7427">
        <v>16</v>
      </c>
      <c r="H7427" s="1">
        <v>1697</v>
      </c>
      <c r="I7427" s="87"/>
      <c r="K7427" s="86" t="s">
        <v>17485</v>
      </c>
      <c r="L7427" s="86" t="s">
        <v>17486</v>
      </c>
      <c r="N7427">
        <f>IFERROR(VLOOKUP(A7427,bip!$A:$C,2,0),"")</f>
      </c>
      <c r="O7427">
        <f>IFERROR(VLOOKUP(A7427,bip!$A:$Z,3,0),"")</f>
      </c>
    </row>
    <row r="7428" spans="1:15" ht="13.2">
      <c r="A7428" t="s">
        <v>13866</v>
      </c>
      <c r="B7428" t="s">
        <v>13866</v>
      </c>
      <c r="C7428" t="s">
        <v>15155</v>
      </c>
      <c r="D7428" t="s">
        <v>37578</v>
      </c>
      <c r="E7428" t="s">
        <v>29374</v>
      </c>
      <c r="F7428">
        <v>1</v>
      </c>
      <c r="G7428">
        <v>48</v>
      </c>
      <c r="H7428" s="1">
        <v>933</v>
      </c>
      <c r="I7428" s="87"/>
      <c r="K7428" s="86" t="s">
        <v>17485</v>
      </c>
      <c r="L7428" s="86" t="s">
        <v>17486</v>
      </c>
      <c r="N7428">
        <f>IFERROR(VLOOKUP(A7428,bip!$A:$C,2,0),"")</f>
      </c>
      <c r="O7428">
        <f>IFERROR(VLOOKUP(A7428,bip!$A:$Z,3,0),"")</f>
      </c>
    </row>
    <row r="7429" spans="1:15" ht="13.2">
      <c r="A7429" t="s">
        <v>13867</v>
      </c>
      <c r="B7429" t="s">
        <v>13867</v>
      </c>
      <c r="C7429" t="s">
        <v>15155</v>
      </c>
      <c r="D7429" t="s">
        <v>37579</v>
      </c>
      <c r="E7429" t="s">
        <v>29376</v>
      </c>
      <c r="F7429">
        <v>1</v>
      </c>
      <c r="G7429">
        <v>24</v>
      </c>
      <c r="H7429" s="1">
        <v>1155</v>
      </c>
      <c r="I7429" s="87">
        <v>0.05</v>
      </c>
      <c r="J7429" s="86" t="s">
        <v>17480</v>
      </c>
      <c r="K7429" s="86" t="s">
        <v>44487</v>
      </c>
      <c r="L7429" s="86" t="s">
        <v>17486</v>
      </c>
      <c r="N7429">
        <f>IFERROR(VLOOKUP(A7429,bip!$A:$C,2,0),"")</f>
      </c>
      <c r="O7429">
        <f>IFERROR(VLOOKUP(A7429,bip!$A:$Z,3,0),"")</f>
      </c>
    </row>
    <row r="7430" spans="1:15" ht="13.2">
      <c r="A7430" t="s">
        <v>13868</v>
      </c>
      <c r="B7430" t="s">
        <v>13868</v>
      </c>
      <c r="C7430" t="s">
        <v>15155</v>
      </c>
      <c r="D7430" t="s">
        <v>37580</v>
      </c>
      <c r="E7430" t="s">
        <v>29378</v>
      </c>
      <c r="F7430">
        <v>1</v>
      </c>
      <c r="G7430">
        <v>24</v>
      </c>
      <c r="H7430" s="1">
        <v>1376</v>
      </c>
      <c r="I7430" s="87">
        <v>0.05</v>
      </c>
      <c r="J7430" s="86" t="s">
        <v>17480</v>
      </c>
      <c r="K7430" s="86" t="s">
        <v>44487</v>
      </c>
      <c r="L7430" s="86" t="s">
        <v>17486</v>
      </c>
      <c r="N7430">
        <f>IFERROR(VLOOKUP(A7430,bip!$A:$C,2,0),"")</f>
      </c>
      <c r="O7430">
        <f>IFERROR(VLOOKUP(A7430,bip!$A:$Z,3,0),"")</f>
      </c>
    </row>
    <row r="7431" spans="1:15" ht="13.2">
      <c r="A7431" t="s">
        <v>6035</v>
      </c>
      <c r="B7431" t="s">
        <v>6035</v>
      </c>
      <c r="C7431" t="s">
        <v>15155</v>
      </c>
      <c r="D7431" t="s">
        <v>37581</v>
      </c>
      <c r="E7431" t="s">
        <v>26626</v>
      </c>
      <c r="F7431">
        <v>1</v>
      </c>
      <c r="G7431">
        <v>4</v>
      </c>
      <c r="H7431" s="1">
        <v>1376</v>
      </c>
      <c r="I7431" s="87">
        <v>0.05</v>
      </c>
      <c r="J7431" s="86" t="s">
        <v>17480</v>
      </c>
      <c r="K7431" s="86" t="s">
        <v>44487</v>
      </c>
      <c r="L7431" s="86" t="s">
        <v>17486</v>
      </c>
      <c r="N7431">
        <f>IFERROR(VLOOKUP(A7431,bip!$A:$C,2,0),"")</f>
      </c>
      <c r="O7431">
        <f>IFERROR(VLOOKUP(A7431,bip!$A:$Z,3,0),"")</f>
      </c>
    </row>
    <row r="7432" spans="1:15" ht="13.2">
      <c r="A7432" t="s">
        <v>26103</v>
      </c>
      <c r="B7432" t="s">
        <v>26103</v>
      </c>
      <c r="C7432" t="s">
        <v>15155</v>
      </c>
      <c r="D7432" t="s">
        <v>37582</v>
      </c>
      <c r="E7432" t="s">
        <v>29371</v>
      </c>
      <c r="F7432">
        <v>1</v>
      </c>
      <c r="G7432">
        <v>24</v>
      </c>
      <c r="H7432" s="1">
        <v>846</v>
      </c>
      <c r="I7432" s="87"/>
      <c r="K7432" s="86" t="s">
        <v>17485</v>
      </c>
      <c r="L7432" s="86" t="s">
        <v>17486</v>
      </c>
      <c r="N7432">
        <f>IFERROR(VLOOKUP(A7432,bip!$A:$C,2,0),"")</f>
      </c>
      <c r="O7432">
        <f>IFERROR(VLOOKUP(A7432,bip!$A:$Z,3,0),"")</f>
      </c>
    </row>
    <row r="7433" spans="1:15" ht="13.2">
      <c r="A7433" t="s">
        <v>26104</v>
      </c>
      <c r="B7433" t="s">
        <v>26104</v>
      </c>
      <c r="C7433" t="s">
        <v>15155</v>
      </c>
      <c r="D7433" t="s">
        <v>37583</v>
      </c>
      <c r="E7433" t="s">
        <v>36563</v>
      </c>
      <c r="F7433">
        <v>1</v>
      </c>
      <c r="G7433">
        <v>24</v>
      </c>
      <c r="H7433" s="1">
        <v>995</v>
      </c>
      <c r="I7433" s="87"/>
      <c r="K7433" s="86" t="s">
        <v>17485</v>
      </c>
      <c r="L7433" s="86" t="s">
        <v>17486</v>
      </c>
      <c r="N7433">
        <f>IFERROR(VLOOKUP(A7433,bip!$A:$C,2,0),"")</f>
      </c>
      <c r="O7433">
        <f>IFERROR(VLOOKUP(A7433,bip!$A:$Z,3,0),"")</f>
      </c>
    </row>
    <row r="7434" spans="1:15" ht="13.2">
      <c r="A7434" t="s">
        <v>26105</v>
      </c>
      <c r="B7434" t="s">
        <v>26105</v>
      </c>
      <c r="C7434" t="s">
        <v>15155</v>
      </c>
      <c r="D7434" t="s">
        <v>37584</v>
      </c>
      <c r="E7434" t="s">
        <v>29372</v>
      </c>
      <c r="F7434">
        <v>1</v>
      </c>
      <c r="G7434">
        <v>24</v>
      </c>
      <c r="H7434" s="1">
        <v>1171</v>
      </c>
      <c r="I7434" s="87"/>
      <c r="K7434" s="86" t="s">
        <v>17485</v>
      </c>
      <c r="L7434" s="86" t="s">
        <v>17486</v>
      </c>
      <c r="N7434">
        <f>IFERROR(VLOOKUP(A7434,bip!$A:$C,2,0),"")</f>
      </c>
      <c r="O7434">
        <f>IFERROR(VLOOKUP(A7434,bip!$A:$Z,3,0),"")</f>
      </c>
    </row>
    <row r="7435" spans="1:15" ht="13.2">
      <c r="A7435" t="s">
        <v>26106</v>
      </c>
      <c r="B7435" t="s">
        <v>26106</v>
      </c>
      <c r="C7435" t="s">
        <v>15155</v>
      </c>
      <c r="D7435" t="s">
        <v>37581</v>
      </c>
      <c r="E7435" t="s">
        <v>29373</v>
      </c>
      <c r="F7435">
        <v>1</v>
      </c>
      <c r="G7435">
        <v>24</v>
      </c>
      <c r="H7435" s="1">
        <v>1722</v>
      </c>
      <c r="I7435" s="87"/>
      <c r="K7435" s="86" t="s">
        <v>17485</v>
      </c>
      <c r="L7435" s="86" t="s">
        <v>17486</v>
      </c>
      <c r="N7435">
        <f>IFERROR(VLOOKUP(A7435,bip!$A:$C,2,0),"")</f>
      </c>
      <c r="O7435">
        <f>IFERROR(VLOOKUP(A7435,bip!$A:$Z,3,0),"")</f>
      </c>
    </row>
    <row r="7436" spans="1:15" ht="13.2">
      <c r="A7436" t="s">
        <v>14138</v>
      </c>
      <c r="B7436" t="s">
        <v>14138</v>
      </c>
      <c r="C7436" t="s">
        <v>15155</v>
      </c>
      <c r="D7436" t="s">
        <v>23153</v>
      </c>
      <c r="E7436" t="s">
        <v>36564</v>
      </c>
      <c r="F7436">
        <v>1</v>
      </c>
      <c r="G7436">
        <v>5</v>
      </c>
      <c r="H7436" s="1">
        <v>2021</v>
      </c>
      <c r="I7436" s="87"/>
      <c r="K7436" s="86" t="s">
        <v>17485</v>
      </c>
      <c r="L7436" s="86" t="s">
        <v>17486</v>
      </c>
      <c r="N7436">
        <f>IFERROR(VLOOKUP(A7436,bip!$A:$C,2,0),"")</f>
      </c>
      <c r="O7436">
        <f>IFERROR(VLOOKUP(A7436,bip!$A:$Z,3,0),"")</f>
      </c>
    </row>
    <row r="7437" spans="1:15" ht="13.2">
      <c r="A7437" t="s">
        <v>14545</v>
      </c>
      <c r="B7437" t="s">
        <v>14545</v>
      </c>
      <c r="C7437" t="s">
        <v>15155</v>
      </c>
      <c r="D7437" t="s">
        <v>36567</v>
      </c>
      <c r="E7437" t="s">
        <v>36568</v>
      </c>
      <c r="F7437">
        <v>1</v>
      </c>
      <c r="G7437">
        <v>24</v>
      </c>
      <c r="H7437" s="1">
        <v>908</v>
      </c>
      <c r="I7437" s="87"/>
      <c r="K7437" s="86" t="s">
        <v>17485</v>
      </c>
      <c r="L7437" s="86" t="s">
        <v>17486</v>
      </c>
      <c r="N7437">
        <f>IFERROR(VLOOKUP(A7437,bip!$A:$C,2,0),"")</f>
      </c>
      <c r="O7437">
        <f>IFERROR(VLOOKUP(A7437,bip!$A:$Z,3,0),"")</f>
      </c>
    </row>
    <row r="7438" spans="1:15" ht="13.2">
      <c r="A7438" t="s">
        <v>14546</v>
      </c>
      <c r="B7438" t="s">
        <v>14546</v>
      </c>
      <c r="C7438" t="s">
        <v>15155</v>
      </c>
      <c r="D7438" t="s">
        <v>36569</v>
      </c>
      <c r="E7438" t="s">
        <v>36570</v>
      </c>
      <c r="F7438">
        <v>1</v>
      </c>
      <c r="G7438">
        <v>24</v>
      </c>
      <c r="H7438" s="1">
        <v>1101</v>
      </c>
      <c r="I7438" s="87"/>
      <c r="K7438" s="86" t="s">
        <v>17485</v>
      </c>
      <c r="L7438" s="86" t="s">
        <v>17486</v>
      </c>
      <c r="N7438">
        <f>IFERROR(VLOOKUP(A7438,bip!$A:$C,2,0),"")</f>
      </c>
      <c r="O7438">
        <f>IFERROR(VLOOKUP(A7438,bip!$A:$Z,3,0),"")</f>
      </c>
    </row>
    <row r="7439" spans="1:15" ht="13.2">
      <c r="A7439" t="s">
        <v>14542</v>
      </c>
      <c r="B7439" t="s">
        <v>14542</v>
      </c>
      <c r="C7439" t="s">
        <v>15155</v>
      </c>
      <c r="D7439" t="s">
        <v>36565</v>
      </c>
      <c r="E7439" t="s">
        <v>36566</v>
      </c>
      <c r="F7439">
        <v>1</v>
      </c>
      <c r="G7439">
        <v>48</v>
      </c>
      <c r="H7439" s="1">
        <v>599</v>
      </c>
      <c r="I7439" s="87"/>
      <c r="K7439" s="86" t="s">
        <v>17485</v>
      </c>
      <c r="L7439" s="86" t="s">
        <v>17486</v>
      </c>
      <c r="N7439">
        <f>IFERROR(VLOOKUP(A7439,bip!$A:$C,2,0),"")</f>
      </c>
      <c r="O7439">
        <f>IFERROR(VLOOKUP(A7439,bip!$A:$Z,3,0),"")</f>
      </c>
    </row>
    <row r="7440" spans="1:15" ht="13.2">
      <c r="A7440" t="s">
        <v>14543</v>
      </c>
      <c r="B7440" t="s">
        <v>14543</v>
      </c>
      <c r="C7440" t="s">
        <v>15155</v>
      </c>
      <c r="D7440" t="s">
        <v>23151</v>
      </c>
      <c r="E7440" t="s">
        <v>29375</v>
      </c>
      <c r="F7440">
        <v>1</v>
      </c>
      <c r="G7440">
        <v>40</v>
      </c>
      <c r="H7440" s="1">
        <v>494</v>
      </c>
      <c r="I7440" s="87"/>
      <c r="K7440" s="86" t="s">
        <v>17485</v>
      </c>
      <c r="L7440" s="86" t="s">
        <v>17486</v>
      </c>
      <c r="N7440">
        <f>IFERROR(VLOOKUP(A7440,bip!$A:$C,2,0),"")</f>
      </c>
      <c r="O7440">
        <f>IFERROR(VLOOKUP(A7440,bip!$A:$Z,3,0),"")</f>
      </c>
    </row>
    <row r="7441" spans="1:15" ht="13.2">
      <c r="A7441" t="s">
        <v>14544</v>
      </c>
      <c r="B7441" t="s">
        <v>14544</v>
      </c>
      <c r="C7441" t="s">
        <v>15155</v>
      </c>
      <c r="D7441" t="s">
        <v>23152</v>
      </c>
      <c r="E7441" t="s">
        <v>29377</v>
      </c>
      <c r="F7441">
        <v>1</v>
      </c>
      <c r="G7441">
        <v>24</v>
      </c>
      <c r="H7441" s="1">
        <v>638</v>
      </c>
      <c r="I7441" s="87"/>
      <c r="K7441" s="86" t="s">
        <v>17485</v>
      </c>
      <c r="L7441" s="86" t="s">
        <v>17486</v>
      </c>
      <c r="N7441">
        <f>IFERROR(VLOOKUP(A7441,bip!$A:$C,2,0),"")</f>
      </c>
      <c r="O7441">
        <f>IFERROR(VLOOKUP(A7441,bip!$A:$Z,3,0),"")</f>
      </c>
    </row>
    <row r="7442" spans="1:15" ht="13.2">
      <c r="A7442" t="s">
        <v>13980</v>
      </c>
      <c r="B7442" t="s">
        <v>13980</v>
      </c>
      <c r="C7442" t="s">
        <v>15155</v>
      </c>
      <c r="D7442" t="s">
        <v>36571</v>
      </c>
      <c r="E7442" t="s">
        <v>39952</v>
      </c>
      <c r="F7442">
        <v>1</v>
      </c>
      <c r="G7442">
        <v>24</v>
      </c>
      <c r="H7442" s="1">
        <v>1252</v>
      </c>
      <c r="I7442" s="87">
        <v>0.05</v>
      </c>
      <c r="J7442" s="86" t="s">
        <v>17480</v>
      </c>
      <c r="K7442" s="86" t="s">
        <v>44487</v>
      </c>
      <c r="L7442" s="86" t="s">
        <v>17486</v>
      </c>
      <c r="N7442">
        <f>IFERROR(VLOOKUP(A7442,bip!$A:$C,2,0),"")</f>
      </c>
      <c r="O7442">
        <f>IFERROR(VLOOKUP(A7442,bip!$A:$Z,3,0),"")</f>
      </c>
    </row>
    <row r="7443" spans="1:15" ht="13.2">
      <c r="A7443" t="s">
        <v>13978</v>
      </c>
      <c r="B7443" t="s">
        <v>13978</v>
      </c>
      <c r="C7443" t="s">
        <v>15155</v>
      </c>
      <c r="D7443" t="s">
        <v>36572</v>
      </c>
      <c r="E7443" t="s">
        <v>26627</v>
      </c>
      <c r="F7443">
        <v>1</v>
      </c>
      <c r="G7443">
        <v>24</v>
      </c>
      <c r="H7443" s="1">
        <v>638</v>
      </c>
      <c r="I7443" s="87">
        <v>0.05</v>
      </c>
      <c r="J7443" s="86" t="s">
        <v>17480</v>
      </c>
      <c r="K7443" s="86" t="s">
        <v>44487</v>
      </c>
      <c r="L7443" s="86" t="s">
        <v>17486</v>
      </c>
      <c r="N7443">
        <f>IFERROR(VLOOKUP(A7443,bip!$A:$C,2,0),"")</f>
      </c>
      <c r="O7443">
        <f>IFERROR(VLOOKUP(A7443,bip!$A:$Z,3,0),"")</f>
      </c>
    </row>
    <row r="7444" spans="1:15" ht="13.2">
      <c r="A7444" t="s">
        <v>13979</v>
      </c>
      <c r="B7444" t="s">
        <v>13979</v>
      </c>
      <c r="C7444" t="s">
        <v>15155</v>
      </c>
      <c r="D7444" t="s">
        <v>36573</v>
      </c>
      <c r="E7444" t="s">
        <v>26628</v>
      </c>
      <c r="F7444">
        <v>1</v>
      </c>
      <c r="G7444">
        <v>24</v>
      </c>
      <c r="H7444" s="1">
        <v>1064</v>
      </c>
      <c r="I7444" s="87">
        <v>0.05</v>
      </c>
      <c r="J7444" s="86" t="s">
        <v>17480</v>
      </c>
      <c r="K7444" s="86" t="s">
        <v>44487</v>
      </c>
      <c r="L7444" s="86" t="s">
        <v>17486</v>
      </c>
      <c r="N7444">
        <f>IFERROR(VLOOKUP(A7444,bip!$A:$C,2,0),"")</f>
      </c>
      <c r="O7444">
        <f>IFERROR(VLOOKUP(A7444,bip!$A:$Z,3,0),"")</f>
      </c>
    </row>
    <row r="7445" spans="1:15" ht="13.2">
      <c r="A7445" t="s">
        <v>13975</v>
      </c>
      <c r="B7445" t="s">
        <v>13975</v>
      </c>
      <c r="C7445" t="s">
        <v>15155</v>
      </c>
      <c r="D7445" t="s">
        <v>23156</v>
      </c>
      <c r="E7445" t="s">
        <v>37585</v>
      </c>
      <c r="F7445">
        <v>1</v>
      </c>
      <c r="G7445">
        <v>24</v>
      </c>
      <c r="H7445" s="1">
        <v>835</v>
      </c>
      <c r="I7445" s="87">
        <v>0.05</v>
      </c>
      <c r="J7445" s="86" t="s">
        <v>17480</v>
      </c>
      <c r="K7445" s="86" t="s">
        <v>44487</v>
      </c>
      <c r="L7445" s="86" t="s">
        <v>17486</v>
      </c>
      <c r="N7445">
        <f>IFERROR(VLOOKUP(A7445,bip!$A:$C,2,0),"")</f>
      </c>
      <c r="O7445">
        <f>IFERROR(VLOOKUP(A7445,bip!$A:$Z,3,0),"")</f>
      </c>
    </row>
    <row r="7446" spans="1:15" ht="13.2">
      <c r="A7446" t="s">
        <v>13976</v>
      </c>
      <c r="B7446" t="s">
        <v>13976</v>
      </c>
      <c r="C7446" t="s">
        <v>15155</v>
      </c>
      <c r="D7446" t="s">
        <v>23157</v>
      </c>
      <c r="E7446" t="s">
        <v>37586</v>
      </c>
      <c r="F7446">
        <v>1</v>
      </c>
      <c r="G7446">
        <v>24</v>
      </c>
      <c r="H7446" s="1">
        <v>1194</v>
      </c>
      <c r="I7446" s="87">
        <v>0.05</v>
      </c>
      <c r="J7446" s="86" t="s">
        <v>17480</v>
      </c>
      <c r="K7446" s="86" t="s">
        <v>44487</v>
      </c>
      <c r="L7446" s="86" t="s">
        <v>17486</v>
      </c>
      <c r="N7446">
        <f>IFERROR(VLOOKUP(A7446,bip!$A:$C,2,0),"")</f>
      </c>
      <c r="O7446">
        <f>IFERROR(VLOOKUP(A7446,bip!$A:$Z,3,0),"")</f>
      </c>
    </row>
    <row r="7447" spans="1:15" ht="13.2">
      <c r="A7447" t="s">
        <v>13977</v>
      </c>
      <c r="B7447" t="s">
        <v>13977</v>
      </c>
      <c r="C7447" t="s">
        <v>15155</v>
      </c>
      <c r="D7447" t="s">
        <v>23158</v>
      </c>
      <c r="E7447" t="s">
        <v>37587</v>
      </c>
      <c r="F7447">
        <v>1</v>
      </c>
      <c r="G7447">
        <v>12</v>
      </c>
      <c r="H7447" s="1">
        <v>1810</v>
      </c>
      <c r="I7447" s="87">
        <v>0.05</v>
      </c>
      <c r="J7447" s="86" t="s">
        <v>17480</v>
      </c>
      <c r="K7447" s="86" t="s">
        <v>44487</v>
      </c>
      <c r="L7447" s="86" t="s">
        <v>17486</v>
      </c>
      <c r="N7447">
        <f>IFERROR(VLOOKUP(A7447,bip!$A:$C,2,0),"")</f>
      </c>
      <c r="O7447">
        <f>IFERROR(VLOOKUP(A7447,bip!$A:$Z,3,0),"")</f>
      </c>
    </row>
    <row r="7448" spans="1:15" ht="13.2">
      <c r="A7448" t="s">
        <v>6041</v>
      </c>
      <c r="B7448" t="s">
        <v>6041</v>
      </c>
      <c r="C7448" t="s">
        <v>15155</v>
      </c>
      <c r="D7448" t="s">
        <v>32740</v>
      </c>
      <c r="E7448" t="s">
        <v>24235</v>
      </c>
      <c r="F7448">
        <v>1</v>
      </c>
      <c r="G7448">
        <v>24</v>
      </c>
      <c r="H7448" s="1">
        <v>346</v>
      </c>
      <c r="I7448" s="87"/>
      <c r="K7448" s="86" t="s">
        <v>17485</v>
      </c>
      <c r="L7448" s="86" t="s">
        <v>17486</v>
      </c>
      <c r="N7448">
        <f>IFERROR(VLOOKUP(A7448,bip!$A:$C,2,0),"")</f>
      </c>
      <c r="O7448">
        <f>IFERROR(VLOOKUP(A7448,bip!$A:$Z,3,0),"")</f>
      </c>
    </row>
    <row r="7449" spans="1:15" ht="13.2">
      <c r="A7449" t="s">
        <v>13657</v>
      </c>
      <c r="B7449" t="s">
        <v>13657</v>
      </c>
      <c r="C7449" t="s">
        <v>15155</v>
      </c>
      <c r="D7449" t="s">
        <v>36584</v>
      </c>
      <c r="E7449" t="s">
        <v>36585</v>
      </c>
      <c r="F7449">
        <v>1</v>
      </c>
      <c r="G7449">
        <v>25</v>
      </c>
      <c r="H7449" s="1">
        <v>1238</v>
      </c>
      <c r="I7449" s="87"/>
      <c r="K7449" s="86" t="s">
        <v>17485</v>
      </c>
      <c r="L7449" s="86" t="s">
        <v>17486</v>
      </c>
      <c r="N7449">
        <f>IFERROR(VLOOKUP(A7449,bip!$A:$C,2,0),"")</f>
      </c>
      <c r="O7449">
        <f>IFERROR(VLOOKUP(A7449,bip!$A:$Z,3,0),"")</f>
        <v>0</v>
      </c>
    </row>
    <row r="7450" spans="1:15" ht="13.2">
      <c r="A7450" t="s">
        <v>13655</v>
      </c>
      <c r="B7450" t="s">
        <v>13655</v>
      </c>
      <c r="C7450" t="s">
        <v>15155</v>
      </c>
      <c r="D7450" t="s">
        <v>23154</v>
      </c>
      <c r="E7450" t="s">
        <v>32741</v>
      </c>
      <c r="F7450">
        <v>1</v>
      </c>
      <c r="G7450">
        <v>20</v>
      </c>
      <c r="H7450" s="1">
        <v>1559</v>
      </c>
      <c r="I7450" s="87"/>
      <c r="K7450" s="86" t="s">
        <v>17485</v>
      </c>
      <c r="L7450" s="86" t="s">
        <v>17486</v>
      </c>
      <c r="N7450">
        <f>IFERROR(VLOOKUP(A7450,bip!$A:$C,2,0),"")</f>
      </c>
      <c r="O7450">
        <f>IFERROR(VLOOKUP(A7450,bip!$A:$Z,3,0),"")</f>
      </c>
    </row>
    <row r="7451" spans="1:15" ht="13.2">
      <c r="A7451" t="s">
        <v>13656</v>
      </c>
      <c r="B7451" t="s">
        <v>13656</v>
      </c>
      <c r="C7451" t="s">
        <v>15155</v>
      </c>
      <c r="D7451" t="s">
        <v>23155</v>
      </c>
      <c r="E7451" t="s">
        <v>32742</v>
      </c>
      <c r="F7451">
        <v>1</v>
      </c>
      <c r="G7451">
        <v>20</v>
      </c>
      <c r="H7451" s="1">
        <v>1916</v>
      </c>
      <c r="I7451" s="87"/>
      <c r="K7451" s="86" t="s">
        <v>17485</v>
      </c>
      <c r="L7451" s="86" t="s">
        <v>17486</v>
      </c>
      <c r="N7451">
        <f>IFERROR(VLOOKUP(A7451,bip!$A:$C,2,0),"")</f>
      </c>
      <c r="O7451">
        <f>IFERROR(VLOOKUP(A7451,bip!$A:$Z,3,0),"")</f>
      </c>
    </row>
    <row r="7452" spans="1:15" ht="13.2">
      <c r="A7452" t="s">
        <v>31640</v>
      </c>
      <c r="B7452" t="s">
        <v>31640</v>
      </c>
      <c r="C7452" t="s">
        <v>15155</v>
      </c>
      <c r="D7452" t="s">
        <v>36586</v>
      </c>
      <c r="E7452" t="s">
        <v>37588</v>
      </c>
      <c r="F7452">
        <v>1</v>
      </c>
      <c r="G7452">
        <v>12</v>
      </c>
      <c r="H7452" s="1">
        <v>1071</v>
      </c>
      <c r="I7452" s="87"/>
      <c r="K7452" s="86" t="s">
        <v>17485</v>
      </c>
      <c r="L7452" s="86" t="s">
        <v>17486</v>
      </c>
      <c r="N7452">
        <f>IFERROR(VLOOKUP(A7452,bip!$A:$C,2,0),"")</f>
      </c>
      <c r="O7452">
        <f>IFERROR(VLOOKUP(A7452,bip!$A:$Z,3,0),"")</f>
      </c>
    </row>
    <row r="7453" spans="1:15" ht="13.2">
      <c r="A7453" t="s">
        <v>6037</v>
      </c>
      <c r="B7453" t="s">
        <v>6037</v>
      </c>
      <c r="C7453" t="s">
        <v>15155</v>
      </c>
      <c r="D7453" t="s">
        <v>36574</v>
      </c>
      <c r="E7453" t="s">
        <v>36575</v>
      </c>
      <c r="F7453">
        <v>1</v>
      </c>
      <c r="G7453">
        <v>24</v>
      </c>
      <c r="H7453" s="1">
        <v>315</v>
      </c>
      <c r="I7453" s="87"/>
      <c r="K7453" s="86" t="s">
        <v>17485</v>
      </c>
      <c r="L7453" s="86" t="s">
        <v>17486</v>
      </c>
      <c r="N7453">
        <f>IFERROR(VLOOKUP(A7453,bip!$A:$C,2,0),"")</f>
      </c>
      <c r="O7453">
        <f>IFERROR(VLOOKUP(A7453,bip!$A:$Z,3,0),"")</f>
      </c>
    </row>
    <row r="7454" spans="1:15" ht="13.2">
      <c r="A7454" t="s">
        <v>6038</v>
      </c>
      <c r="B7454" t="s">
        <v>6038</v>
      </c>
      <c r="C7454" t="s">
        <v>15155</v>
      </c>
      <c r="D7454" t="s">
        <v>36576</v>
      </c>
      <c r="E7454" t="s">
        <v>36577</v>
      </c>
      <c r="F7454">
        <v>1</v>
      </c>
      <c r="G7454">
        <v>24</v>
      </c>
      <c r="H7454" s="1">
        <v>331</v>
      </c>
      <c r="I7454" s="87"/>
      <c r="K7454" s="86" t="s">
        <v>17485</v>
      </c>
      <c r="L7454" s="86" t="s">
        <v>17486</v>
      </c>
      <c r="N7454">
        <f>IFERROR(VLOOKUP(A7454,bip!$A:$C,2,0),"")</f>
      </c>
      <c r="O7454">
        <f>IFERROR(VLOOKUP(A7454,bip!$A:$Z,3,0),"")</f>
      </c>
    </row>
    <row r="7455" spans="1:15" ht="13.2">
      <c r="A7455" t="s">
        <v>6039</v>
      </c>
      <c r="B7455" t="s">
        <v>6039</v>
      </c>
      <c r="C7455" t="s">
        <v>15155</v>
      </c>
      <c r="D7455" t="s">
        <v>36578</v>
      </c>
      <c r="E7455" t="s">
        <v>36579</v>
      </c>
      <c r="F7455">
        <v>1</v>
      </c>
      <c r="G7455">
        <v>6</v>
      </c>
      <c r="H7455" s="1">
        <v>446</v>
      </c>
      <c r="I7455" s="87"/>
      <c r="K7455" s="86" t="s">
        <v>17485</v>
      </c>
      <c r="L7455" s="86" t="s">
        <v>17486</v>
      </c>
      <c r="N7455">
        <f>IFERROR(VLOOKUP(A7455,bip!$A:$C,2,0),"")</f>
      </c>
      <c r="O7455">
        <f>IFERROR(VLOOKUP(A7455,bip!$A:$Z,3,0),"")</f>
      </c>
    </row>
    <row r="7456" spans="1:15" ht="13.2">
      <c r="A7456" t="s">
        <v>6040</v>
      </c>
      <c r="B7456" t="s">
        <v>6040</v>
      </c>
      <c r="C7456" t="s">
        <v>15155</v>
      </c>
      <c r="D7456" t="s">
        <v>36580</v>
      </c>
      <c r="E7456" t="s">
        <v>36581</v>
      </c>
      <c r="F7456">
        <v>1</v>
      </c>
      <c r="G7456">
        <v>12</v>
      </c>
      <c r="H7456" s="1">
        <v>670</v>
      </c>
      <c r="I7456" s="87"/>
      <c r="K7456" s="86" t="s">
        <v>17485</v>
      </c>
      <c r="L7456" s="86" t="s">
        <v>17486</v>
      </c>
      <c r="N7456">
        <f>IFERROR(VLOOKUP(A7456,bip!$A:$C,2,0),"")</f>
      </c>
      <c r="O7456">
        <f>IFERROR(VLOOKUP(A7456,bip!$A:$Z,3,0),"")</f>
      </c>
    </row>
    <row r="7457" spans="1:15" ht="13.2">
      <c r="A7457" t="s">
        <v>6036</v>
      </c>
      <c r="B7457" t="s">
        <v>6036</v>
      </c>
      <c r="C7457" t="s">
        <v>15155</v>
      </c>
      <c r="D7457" t="s">
        <v>36582</v>
      </c>
      <c r="E7457" t="s">
        <v>36583</v>
      </c>
      <c r="F7457">
        <v>1</v>
      </c>
      <c r="G7457">
        <v>14</v>
      </c>
      <c r="H7457" s="1">
        <v>273</v>
      </c>
      <c r="I7457" s="87"/>
      <c r="K7457" s="86" t="s">
        <v>17485</v>
      </c>
      <c r="L7457" s="86" t="s">
        <v>17486</v>
      </c>
      <c r="N7457">
        <f>IFERROR(VLOOKUP(A7457,bip!$A:$C,2,0),"")</f>
      </c>
      <c r="O7457">
        <f>IFERROR(VLOOKUP(A7457,bip!$A:$Z,3,0),"")</f>
      </c>
    </row>
    <row r="7458" spans="1:15" ht="13.2">
      <c r="A7458" t="s">
        <v>25129</v>
      </c>
      <c r="B7458" t="s">
        <v>25129</v>
      </c>
      <c r="C7458" t="s">
        <v>15155</v>
      </c>
      <c r="D7458" t="s">
        <v>25130</v>
      </c>
      <c r="E7458" t="s">
        <v>25131</v>
      </c>
      <c r="F7458">
        <v>1</v>
      </c>
      <c r="G7458">
        <v>50</v>
      </c>
      <c r="H7458" s="1">
        <v>184</v>
      </c>
      <c r="I7458" s="87">
        <v>0.10</v>
      </c>
      <c r="J7458" s="86" t="s">
        <v>41688</v>
      </c>
      <c r="K7458" s="86" t="s">
        <v>44487</v>
      </c>
      <c r="L7458" s="86" t="s">
        <v>17486</v>
      </c>
      <c r="N7458">
        <f>IFERROR(VLOOKUP(A7458,bip!$A:$C,2,0),"")</f>
      </c>
      <c r="O7458">
        <f>IFERROR(VLOOKUP(A7458,bip!$A:$Z,3,0),"")</f>
      </c>
    </row>
    <row r="7459" spans="1:15" ht="13.2">
      <c r="A7459" t="s">
        <v>6051</v>
      </c>
      <c r="B7459" t="s">
        <v>6051</v>
      </c>
      <c r="C7459" t="s">
        <v>15155</v>
      </c>
      <c r="D7459" t="s">
        <v>37589</v>
      </c>
      <c r="E7459" t="s">
        <v>37590</v>
      </c>
      <c r="F7459">
        <v>12</v>
      </c>
      <c r="G7459">
        <v>144</v>
      </c>
      <c r="H7459" s="1">
        <v>101</v>
      </c>
      <c r="I7459" s="87"/>
      <c r="K7459" s="86" t="s">
        <v>17485</v>
      </c>
      <c r="L7459" s="86" t="s">
        <v>17486</v>
      </c>
      <c r="N7459">
        <f>IFERROR(VLOOKUP(A7459,bip!$A:$C,2,0),"")</f>
      </c>
      <c r="O7459">
        <f>IFERROR(VLOOKUP(A7459,bip!$A:$Z,3,0),"")</f>
      </c>
    </row>
    <row r="7460" spans="1:15" ht="13.2">
      <c r="A7460" t="s">
        <v>6050</v>
      </c>
      <c r="B7460" t="s">
        <v>6050</v>
      </c>
      <c r="C7460" t="s">
        <v>15155</v>
      </c>
      <c r="D7460" t="s">
        <v>37591</v>
      </c>
      <c r="E7460" t="s">
        <v>37592</v>
      </c>
      <c r="F7460">
        <v>12</v>
      </c>
      <c r="G7460">
        <v>144</v>
      </c>
      <c r="H7460" s="1">
        <v>101</v>
      </c>
      <c r="I7460" s="87"/>
      <c r="K7460" s="86" t="s">
        <v>17485</v>
      </c>
      <c r="L7460" s="86" t="s">
        <v>17486</v>
      </c>
      <c r="N7460">
        <f>IFERROR(VLOOKUP(A7460,bip!$A:$C,2,0),"")</f>
      </c>
      <c r="O7460">
        <f>IFERROR(VLOOKUP(A7460,bip!$A:$Z,3,0),"")</f>
      </c>
    </row>
    <row r="7461" spans="1:15" ht="13.2">
      <c r="A7461" t="s">
        <v>6049</v>
      </c>
      <c r="B7461" t="s">
        <v>6049</v>
      </c>
      <c r="C7461" t="s">
        <v>15155</v>
      </c>
      <c r="D7461" t="s">
        <v>37593</v>
      </c>
      <c r="E7461" t="s">
        <v>37594</v>
      </c>
      <c r="F7461">
        <v>12</v>
      </c>
      <c r="G7461">
        <v>144</v>
      </c>
      <c r="H7461" s="1">
        <v>101</v>
      </c>
      <c r="I7461" s="87"/>
      <c r="K7461" s="86" t="s">
        <v>17485</v>
      </c>
      <c r="L7461" s="86" t="s">
        <v>17486</v>
      </c>
      <c r="N7461">
        <f>IFERROR(VLOOKUP(A7461,bip!$A:$C,2,0),"")</f>
      </c>
      <c r="O7461">
        <f>IFERROR(VLOOKUP(A7461,bip!$A:$Z,3,0),"")</f>
      </c>
    </row>
    <row r="7462" spans="1:15" ht="13.2">
      <c r="A7462" t="s">
        <v>21396</v>
      </c>
      <c r="B7462" t="s">
        <v>21396</v>
      </c>
      <c r="C7462" t="s">
        <v>15155</v>
      </c>
      <c r="D7462" t="s">
        <v>37595</v>
      </c>
      <c r="E7462" t="s">
        <v>37596</v>
      </c>
      <c r="F7462">
        <v>1</v>
      </c>
      <c r="G7462">
        <v>100</v>
      </c>
      <c r="H7462" s="1">
        <v>38</v>
      </c>
      <c r="I7462" s="87"/>
      <c r="K7462" s="86" t="s">
        <v>17485</v>
      </c>
      <c r="L7462" s="86" t="s">
        <v>17486</v>
      </c>
      <c r="N7462">
        <f>IFERROR(VLOOKUP(A7462,bip!$A:$C,2,0),"")</f>
      </c>
      <c r="O7462">
        <f>IFERROR(VLOOKUP(A7462,bip!$A:$Z,3,0),"")</f>
      </c>
    </row>
    <row r="7463" spans="1:15" ht="13.2">
      <c r="A7463" t="s">
        <v>30250</v>
      </c>
      <c r="B7463" t="s">
        <v>30250</v>
      </c>
      <c r="C7463" t="s">
        <v>15155</v>
      </c>
      <c r="D7463" t="s">
        <v>32745</v>
      </c>
      <c r="E7463" t="s">
        <v>44618</v>
      </c>
      <c r="F7463">
        <v>1</v>
      </c>
      <c r="G7463">
        <v>24</v>
      </c>
      <c r="H7463" s="1">
        <v>169</v>
      </c>
      <c r="I7463" s="87"/>
      <c r="K7463" s="86" t="s">
        <v>17485</v>
      </c>
      <c r="L7463" s="86" t="s">
        <v>17486</v>
      </c>
      <c r="N7463">
        <f>IFERROR(VLOOKUP(A7463,bip!$A:$C,2,0),"")</f>
      </c>
      <c r="O7463">
        <f>IFERROR(VLOOKUP(A7463,bip!$A:$Z,3,0),"")</f>
      </c>
    </row>
    <row r="7464" spans="1:15" ht="13.2">
      <c r="A7464" t="s">
        <v>20476</v>
      </c>
      <c r="B7464" t="s">
        <v>20476</v>
      </c>
      <c r="C7464" t="s">
        <v>15155</v>
      </c>
      <c r="D7464" t="s">
        <v>32746</v>
      </c>
      <c r="E7464" t="s">
        <v>44619</v>
      </c>
      <c r="F7464">
        <v>1</v>
      </c>
      <c r="G7464">
        <v>24</v>
      </c>
      <c r="H7464" s="1">
        <v>225</v>
      </c>
      <c r="I7464" s="87"/>
      <c r="K7464" s="86" t="s">
        <v>17485</v>
      </c>
      <c r="L7464" s="86" t="s">
        <v>17486</v>
      </c>
      <c r="N7464">
        <f>IFERROR(VLOOKUP(A7464,bip!$A:$C,2,0),"")</f>
      </c>
      <c r="O7464">
        <f>IFERROR(VLOOKUP(A7464,bip!$A:$Z,3,0),"")</f>
      </c>
    </row>
    <row r="7465" spans="1:15" ht="13.2">
      <c r="A7465" t="s">
        <v>30249</v>
      </c>
      <c r="B7465" t="s">
        <v>30249</v>
      </c>
      <c r="C7465" t="s">
        <v>15155</v>
      </c>
      <c r="D7465" t="s">
        <v>32743</v>
      </c>
      <c r="E7465" t="s">
        <v>44620</v>
      </c>
      <c r="F7465">
        <v>1</v>
      </c>
      <c r="G7465">
        <v>36</v>
      </c>
      <c r="H7465" s="1">
        <v>107</v>
      </c>
      <c r="I7465" s="87"/>
      <c r="K7465" s="86" t="s">
        <v>17485</v>
      </c>
      <c r="L7465" s="86" t="s">
        <v>17486</v>
      </c>
      <c r="N7465">
        <f>IFERROR(VLOOKUP(A7465,bip!$A:$C,2,0),"")</f>
      </c>
      <c r="O7465">
        <f>IFERROR(VLOOKUP(A7465,bip!$A:$Z,3,0),"")</f>
      </c>
    </row>
    <row r="7466" spans="1:15" ht="13.2">
      <c r="A7466" t="s">
        <v>15119</v>
      </c>
      <c r="B7466" t="s">
        <v>15119</v>
      </c>
      <c r="C7466" t="s">
        <v>15155</v>
      </c>
      <c r="D7466" t="s">
        <v>32744</v>
      </c>
      <c r="E7466" t="s">
        <v>44621</v>
      </c>
      <c r="F7466">
        <v>1</v>
      </c>
      <c r="G7466">
        <v>24</v>
      </c>
      <c r="H7466" s="1">
        <v>170</v>
      </c>
      <c r="I7466" s="87"/>
      <c r="K7466" s="86" t="s">
        <v>17485</v>
      </c>
      <c r="L7466" s="86" t="s">
        <v>17486</v>
      </c>
      <c r="N7466">
        <f>IFERROR(VLOOKUP(A7466,bip!$A:$C,2,0),"")</f>
      </c>
      <c r="O7466">
        <f>IFERROR(VLOOKUP(A7466,bip!$A:$Z,3,0),"")</f>
      </c>
    </row>
    <row r="7467" spans="1:15" ht="13.2">
      <c r="A7467" t="s">
        <v>15115</v>
      </c>
      <c r="B7467" t="s">
        <v>15115</v>
      </c>
      <c r="C7467" t="s">
        <v>15155</v>
      </c>
      <c r="D7467" t="s">
        <v>32747</v>
      </c>
      <c r="E7467" t="s">
        <v>44622</v>
      </c>
      <c r="F7467">
        <v>1</v>
      </c>
      <c r="G7467">
        <v>36</v>
      </c>
      <c r="H7467" s="1">
        <v>87</v>
      </c>
      <c r="I7467" s="87"/>
      <c r="K7467" s="86" t="s">
        <v>17485</v>
      </c>
      <c r="L7467" s="86" t="s">
        <v>17486</v>
      </c>
      <c r="N7467">
        <f>IFERROR(VLOOKUP(A7467,bip!$A:$C,2,0),"")</f>
      </c>
      <c r="O7467">
        <f>IFERROR(VLOOKUP(A7467,bip!$A:$Z,3,0),"")</f>
      </c>
    </row>
    <row r="7468" spans="1:15" ht="13.2">
      <c r="A7468" t="s">
        <v>15116</v>
      </c>
      <c r="B7468" t="s">
        <v>15116</v>
      </c>
      <c r="C7468" t="s">
        <v>15155</v>
      </c>
      <c r="D7468" t="s">
        <v>32748</v>
      </c>
      <c r="E7468" t="s">
        <v>44623</v>
      </c>
      <c r="F7468">
        <v>1</v>
      </c>
      <c r="G7468">
        <v>24</v>
      </c>
      <c r="H7468" s="1">
        <v>120</v>
      </c>
      <c r="I7468" s="87"/>
      <c r="K7468" s="86" t="s">
        <v>17485</v>
      </c>
      <c r="L7468" s="86" t="s">
        <v>17486</v>
      </c>
      <c r="N7468">
        <f>IFERROR(VLOOKUP(A7468,bip!$A:$C,2,0),"")</f>
      </c>
      <c r="O7468">
        <f>IFERROR(VLOOKUP(A7468,bip!$A:$Z,3,0),"")</f>
      </c>
    </row>
    <row r="7469" spans="1:15" ht="13.2">
      <c r="A7469" t="s">
        <v>14870</v>
      </c>
      <c r="B7469" t="s">
        <v>14870</v>
      </c>
      <c r="C7469" t="s">
        <v>15155</v>
      </c>
      <c r="D7469" t="s">
        <v>23166</v>
      </c>
      <c r="E7469" t="s">
        <v>44624</v>
      </c>
      <c r="F7469">
        <v>1</v>
      </c>
      <c r="G7469">
        <v>36</v>
      </c>
      <c r="H7469" s="1">
        <v>39</v>
      </c>
      <c r="I7469" s="87"/>
      <c r="K7469" s="86" t="s">
        <v>17485</v>
      </c>
      <c r="L7469" s="86" t="s">
        <v>17486</v>
      </c>
      <c r="N7469">
        <f>IFERROR(VLOOKUP(A7469,bip!$A:$C,2,0),"")</f>
      </c>
      <c r="O7469">
        <f>IFERROR(VLOOKUP(A7469,bip!$A:$Z,3,0),"")</f>
      </c>
    </row>
    <row r="7470" spans="1:15" ht="13.2">
      <c r="A7470" t="s">
        <v>14871</v>
      </c>
      <c r="B7470" t="s">
        <v>14871</v>
      </c>
      <c r="C7470" t="s">
        <v>15155</v>
      </c>
      <c r="D7470" t="s">
        <v>23167</v>
      </c>
      <c r="E7470" t="s">
        <v>44625</v>
      </c>
      <c r="F7470">
        <v>1</v>
      </c>
      <c r="G7470">
        <v>36</v>
      </c>
      <c r="H7470" s="1">
        <v>101</v>
      </c>
      <c r="I7470" s="87"/>
      <c r="K7470" s="86" t="s">
        <v>17485</v>
      </c>
      <c r="L7470" s="86" t="s">
        <v>17486</v>
      </c>
      <c r="N7470">
        <f>IFERROR(VLOOKUP(A7470,bip!$A:$C,2,0),"")</f>
      </c>
      <c r="O7470">
        <f>IFERROR(VLOOKUP(A7470,bip!$A:$Z,3,0),"")</f>
      </c>
    </row>
    <row r="7471" spans="1:15" ht="13.2">
      <c r="A7471" t="s">
        <v>14141</v>
      </c>
      <c r="B7471" t="s">
        <v>14141</v>
      </c>
      <c r="C7471" t="s">
        <v>15155</v>
      </c>
      <c r="D7471" t="s">
        <v>25599</v>
      </c>
      <c r="E7471" t="s">
        <v>20409</v>
      </c>
      <c r="F7471">
        <v>1</v>
      </c>
      <c r="G7471">
        <v>40</v>
      </c>
      <c r="H7471" s="1">
        <v>313</v>
      </c>
      <c r="I7471" s="87"/>
      <c r="K7471" s="86" t="s">
        <v>17485</v>
      </c>
      <c r="L7471" s="86" t="s">
        <v>17486</v>
      </c>
      <c r="N7471">
        <f>IFERROR(VLOOKUP(A7471,bip!$A:$C,2,0),"")</f>
      </c>
      <c r="O7471">
        <f>IFERROR(VLOOKUP(A7471,bip!$A:$Z,3,0),"")</f>
      </c>
    </row>
    <row r="7472" spans="1:15" ht="13.2">
      <c r="A7472" t="s">
        <v>14388</v>
      </c>
      <c r="B7472" t="s">
        <v>14388</v>
      </c>
      <c r="C7472" t="s">
        <v>15155</v>
      </c>
      <c r="D7472" t="s">
        <v>37597</v>
      </c>
      <c r="E7472" t="s">
        <v>37598</v>
      </c>
      <c r="F7472">
        <v>10</v>
      </c>
      <c r="G7472">
        <v>240</v>
      </c>
      <c r="H7472" s="1">
        <v>13</v>
      </c>
      <c r="I7472" s="87"/>
      <c r="K7472" s="86" t="s">
        <v>17485</v>
      </c>
      <c r="L7472" s="86" t="s">
        <v>17486</v>
      </c>
      <c r="N7472">
        <f>IFERROR(VLOOKUP(A7472,bip!$A:$C,2,0),"")</f>
      </c>
      <c r="O7472">
        <f>IFERROR(VLOOKUP(A7472,bip!$A:$Z,3,0),"")</f>
      </c>
    </row>
    <row r="7473" spans="1:15" ht="13.2">
      <c r="A7473" t="s">
        <v>14389</v>
      </c>
      <c r="B7473" t="s">
        <v>14389</v>
      </c>
      <c r="C7473" t="s">
        <v>15155</v>
      </c>
      <c r="D7473" t="s">
        <v>37599</v>
      </c>
      <c r="E7473" t="s">
        <v>37600</v>
      </c>
      <c r="F7473">
        <v>10</v>
      </c>
      <c r="G7473">
        <v>240</v>
      </c>
      <c r="H7473" s="1">
        <v>20</v>
      </c>
      <c r="I7473" s="87"/>
      <c r="K7473" s="86" t="s">
        <v>17485</v>
      </c>
      <c r="L7473" s="86" t="s">
        <v>17486</v>
      </c>
      <c r="N7473">
        <f>IFERROR(VLOOKUP(A7473,bip!$A:$C,2,0),"")</f>
      </c>
      <c r="O7473">
        <f>IFERROR(VLOOKUP(A7473,bip!$A:$Z,3,0),"")</f>
      </c>
    </row>
    <row r="7474" spans="1:15" ht="13.2">
      <c r="A7474" t="s">
        <v>14390</v>
      </c>
      <c r="B7474" t="s">
        <v>14390</v>
      </c>
      <c r="C7474" t="s">
        <v>15155</v>
      </c>
      <c r="D7474" t="s">
        <v>37601</v>
      </c>
      <c r="E7474" t="s">
        <v>37602</v>
      </c>
      <c r="F7474">
        <v>10</v>
      </c>
      <c r="G7474">
        <v>240</v>
      </c>
      <c r="H7474" s="1">
        <v>28</v>
      </c>
      <c r="I7474" s="87"/>
      <c r="K7474" s="86" t="s">
        <v>17485</v>
      </c>
      <c r="L7474" s="86" t="s">
        <v>17486</v>
      </c>
      <c r="N7474">
        <f>IFERROR(VLOOKUP(A7474,bip!$A:$C,2,0),"")</f>
      </c>
      <c r="O7474">
        <f>IFERROR(VLOOKUP(A7474,bip!$A:$Z,3,0),"")</f>
      </c>
    </row>
    <row r="7475" spans="1:15" ht="13.2">
      <c r="A7475" t="s">
        <v>14391</v>
      </c>
      <c r="B7475" t="s">
        <v>14391</v>
      </c>
      <c r="C7475" t="s">
        <v>15155</v>
      </c>
      <c r="D7475" t="s">
        <v>37603</v>
      </c>
      <c r="E7475" t="s">
        <v>37604</v>
      </c>
      <c r="F7475">
        <v>10</v>
      </c>
      <c r="G7475">
        <v>240</v>
      </c>
      <c r="H7475" s="1">
        <v>39</v>
      </c>
      <c r="I7475" s="87"/>
      <c r="K7475" s="86" t="s">
        <v>17485</v>
      </c>
      <c r="L7475" s="86" t="s">
        <v>17486</v>
      </c>
      <c r="N7475">
        <f>IFERROR(VLOOKUP(A7475,bip!$A:$C,2,0),"")</f>
      </c>
      <c r="O7475">
        <f>IFERROR(VLOOKUP(A7475,bip!$A:$Z,3,0),"")</f>
        <v>0</v>
      </c>
    </row>
    <row r="7476" spans="1:15" ht="13.2">
      <c r="A7476" t="s">
        <v>6034</v>
      </c>
      <c r="B7476" t="s">
        <v>6034</v>
      </c>
      <c r="C7476" t="s">
        <v>15155</v>
      </c>
      <c r="D7476" t="s">
        <v>37605</v>
      </c>
      <c r="E7476" t="s">
        <v>37606</v>
      </c>
      <c r="F7476">
        <v>1</v>
      </c>
      <c r="G7476">
        <v>20</v>
      </c>
      <c r="H7476" s="1">
        <v>575</v>
      </c>
      <c r="I7476" s="87"/>
      <c r="K7476" s="86" t="s">
        <v>17485</v>
      </c>
      <c r="L7476" s="86" t="s">
        <v>17486</v>
      </c>
      <c r="N7476">
        <f>IFERROR(VLOOKUP(A7476,bip!$A:$C,2,0),"")</f>
      </c>
      <c r="O7476">
        <f>IFERROR(VLOOKUP(A7476,bip!$A:$Z,3,0),"")</f>
      </c>
    </row>
    <row r="7477" spans="1:15" ht="13.2">
      <c r="A7477" t="s">
        <v>39113</v>
      </c>
      <c r="B7477" t="s">
        <v>39113</v>
      </c>
      <c r="C7477" t="s">
        <v>15155</v>
      </c>
      <c r="D7477" t="s">
        <v>39114</v>
      </c>
      <c r="E7477" t="s">
        <v>39115</v>
      </c>
      <c r="F7477">
        <v>1</v>
      </c>
      <c r="G7477">
        <v>1</v>
      </c>
      <c r="H7477" s="1">
        <v>5468</v>
      </c>
      <c r="I7477" s="87">
        <v>0.070000000000000007</v>
      </c>
      <c r="J7477" s="86" t="s">
        <v>17480</v>
      </c>
      <c r="K7477" s="86" t="s">
        <v>44487</v>
      </c>
      <c r="L7477" s="86" t="s">
        <v>17486</v>
      </c>
      <c r="M7477" s="86" t="s">
        <v>17487</v>
      </c>
      <c r="N7477">
        <f>IFERROR(VLOOKUP(A7477,bip!$A:$C,2,0),"")</f>
      </c>
      <c r="O7477">
        <f>IFERROR(VLOOKUP(A7477,bip!$A:$Z,3,0),"")</f>
      </c>
    </row>
    <row r="7478" spans="1:15" ht="13.2">
      <c r="A7478" t="s">
        <v>39116</v>
      </c>
      <c r="B7478" t="s">
        <v>39116</v>
      </c>
      <c r="C7478" t="s">
        <v>15155</v>
      </c>
      <c r="D7478" t="s">
        <v>39117</v>
      </c>
      <c r="E7478" t="s">
        <v>39118</v>
      </c>
      <c r="F7478">
        <v>1</v>
      </c>
      <c r="G7478">
        <v>12</v>
      </c>
      <c r="H7478" s="1">
        <v>224</v>
      </c>
      <c r="I7478" s="87">
        <v>0.070000000000000007</v>
      </c>
      <c r="J7478" s="86" t="s">
        <v>17480</v>
      </c>
      <c r="K7478" s="86" t="s">
        <v>44487</v>
      </c>
      <c r="L7478" s="86" t="s">
        <v>17486</v>
      </c>
      <c r="M7478" s="86" t="s">
        <v>17487</v>
      </c>
      <c r="N7478">
        <f>IFERROR(VLOOKUP(A7478,bip!$A:$C,2,0),"")</f>
      </c>
      <c r="O7478">
        <f>IFERROR(VLOOKUP(A7478,bip!$A:$Z,3,0),"")</f>
      </c>
    </row>
    <row r="7479" spans="1:15" ht="13.2">
      <c r="A7479" t="s">
        <v>39119</v>
      </c>
      <c r="B7479" t="s">
        <v>39119</v>
      </c>
      <c r="C7479" t="s">
        <v>15155</v>
      </c>
      <c r="D7479" t="s">
        <v>39120</v>
      </c>
      <c r="E7479" t="s">
        <v>39121</v>
      </c>
      <c r="F7479">
        <v>1</v>
      </c>
      <c r="G7479">
        <v>10</v>
      </c>
      <c r="H7479" s="1">
        <v>392</v>
      </c>
      <c r="I7479" s="87">
        <v>0.070000000000000007</v>
      </c>
      <c r="J7479" s="86" t="s">
        <v>17480</v>
      </c>
      <c r="K7479" s="86" t="s">
        <v>44487</v>
      </c>
      <c r="L7479" s="86" t="s">
        <v>17486</v>
      </c>
      <c r="M7479" s="86" t="s">
        <v>17487</v>
      </c>
      <c r="N7479">
        <f>IFERROR(VLOOKUP(A7479,bip!$A:$C,2,0),"")</f>
      </c>
      <c r="O7479">
        <f>IFERROR(VLOOKUP(A7479,bip!$A:$Z,3,0),"")</f>
      </c>
    </row>
    <row r="7480" spans="1:15" ht="13.2">
      <c r="A7480" t="s">
        <v>39122</v>
      </c>
      <c r="B7480" t="s">
        <v>39122</v>
      </c>
      <c r="C7480" t="s">
        <v>15155</v>
      </c>
      <c r="D7480" t="s">
        <v>39123</v>
      </c>
      <c r="E7480" t="s">
        <v>39124</v>
      </c>
      <c r="F7480">
        <v>1</v>
      </c>
      <c r="G7480">
        <v>6</v>
      </c>
      <c r="H7480" s="1">
        <v>604</v>
      </c>
      <c r="I7480" s="87">
        <v>0.070000000000000007</v>
      </c>
      <c r="J7480" s="86" t="s">
        <v>17480</v>
      </c>
      <c r="K7480" s="86" t="s">
        <v>44487</v>
      </c>
      <c r="L7480" s="86" t="s">
        <v>17486</v>
      </c>
      <c r="M7480" s="86" t="s">
        <v>17487</v>
      </c>
      <c r="N7480">
        <f>IFERROR(VLOOKUP(A7480,bip!$A:$C,2,0),"")</f>
      </c>
      <c r="O7480">
        <f>IFERROR(VLOOKUP(A7480,bip!$A:$Z,3,0),"")</f>
      </c>
    </row>
    <row r="7481" spans="1:15" ht="13.2">
      <c r="A7481" t="s">
        <v>39125</v>
      </c>
      <c r="B7481" t="s">
        <v>39125</v>
      </c>
      <c r="C7481" t="s">
        <v>15155</v>
      </c>
      <c r="D7481" t="s">
        <v>39126</v>
      </c>
      <c r="E7481" t="s">
        <v>39127</v>
      </c>
      <c r="F7481">
        <v>1</v>
      </c>
      <c r="G7481">
        <v>3</v>
      </c>
      <c r="H7481" s="1">
        <v>719</v>
      </c>
      <c r="I7481" s="87">
        <v>0.070000000000000007</v>
      </c>
      <c r="J7481" s="86" t="s">
        <v>17480</v>
      </c>
      <c r="K7481" s="86" t="s">
        <v>44487</v>
      </c>
      <c r="L7481" s="86" t="s">
        <v>17486</v>
      </c>
      <c r="M7481" s="86" t="s">
        <v>17487</v>
      </c>
      <c r="N7481">
        <f>IFERROR(VLOOKUP(A7481,bip!$A:$C,2,0),"")</f>
      </c>
      <c r="O7481">
        <f>IFERROR(VLOOKUP(A7481,bip!$A:$Z,3,0),"")</f>
      </c>
    </row>
    <row r="7482" spans="1:15" ht="13.2">
      <c r="A7482" t="s">
        <v>39128</v>
      </c>
      <c r="B7482" t="s">
        <v>39128</v>
      </c>
      <c r="C7482" t="s">
        <v>15155</v>
      </c>
      <c r="D7482" t="s">
        <v>39129</v>
      </c>
      <c r="E7482" t="s">
        <v>39130</v>
      </c>
      <c r="F7482">
        <v>1</v>
      </c>
      <c r="G7482">
        <v>3</v>
      </c>
      <c r="H7482" s="1">
        <v>900</v>
      </c>
      <c r="I7482" s="87">
        <v>0.070000000000000007</v>
      </c>
      <c r="J7482" s="86" t="s">
        <v>17480</v>
      </c>
      <c r="K7482" s="86" t="s">
        <v>44487</v>
      </c>
      <c r="L7482" s="86" t="s">
        <v>17486</v>
      </c>
      <c r="M7482" s="86" t="s">
        <v>17487</v>
      </c>
      <c r="N7482">
        <f>IFERROR(VLOOKUP(A7482,bip!$A:$C,2,0),"")</f>
      </c>
      <c r="O7482">
        <f>IFERROR(VLOOKUP(A7482,bip!$A:$Z,3,0),"")</f>
      </c>
    </row>
    <row r="7483" spans="1:15" ht="13.2">
      <c r="A7483" t="s">
        <v>39131</v>
      </c>
      <c r="B7483" t="s">
        <v>39131</v>
      </c>
      <c r="C7483" t="s">
        <v>15155</v>
      </c>
      <c r="D7483" t="s">
        <v>39132</v>
      </c>
      <c r="E7483" t="s">
        <v>39133</v>
      </c>
      <c r="F7483">
        <v>1</v>
      </c>
      <c r="G7483">
        <v>2</v>
      </c>
      <c r="H7483" s="1">
        <v>1961</v>
      </c>
      <c r="I7483" s="87">
        <v>0.070000000000000007</v>
      </c>
      <c r="J7483" s="86" t="s">
        <v>17480</v>
      </c>
      <c r="K7483" s="86" t="s">
        <v>44487</v>
      </c>
      <c r="L7483" s="86" t="s">
        <v>17486</v>
      </c>
      <c r="M7483" s="86" t="s">
        <v>17487</v>
      </c>
      <c r="N7483">
        <f>IFERROR(VLOOKUP(A7483,bip!$A:$C,2,0),"")</f>
      </c>
      <c r="O7483">
        <f>IFERROR(VLOOKUP(A7483,bip!$A:$Z,3,0),"")</f>
      </c>
    </row>
    <row r="7484" spans="1:15" ht="13.2">
      <c r="A7484" t="s">
        <v>39134</v>
      </c>
      <c r="B7484" t="s">
        <v>39134</v>
      </c>
      <c r="C7484" t="s">
        <v>15155</v>
      </c>
      <c r="D7484" t="s">
        <v>39135</v>
      </c>
      <c r="E7484" t="s">
        <v>39136</v>
      </c>
      <c r="F7484">
        <v>1</v>
      </c>
      <c r="G7484">
        <v>2</v>
      </c>
      <c r="H7484" s="1">
        <v>1569</v>
      </c>
      <c r="I7484" s="87">
        <v>0.070000000000000007</v>
      </c>
      <c r="J7484" s="86" t="s">
        <v>17480</v>
      </c>
      <c r="K7484" s="86" t="s">
        <v>44487</v>
      </c>
      <c r="L7484" s="86" t="s">
        <v>17486</v>
      </c>
      <c r="M7484" s="86" t="s">
        <v>17487</v>
      </c>
      <c r="N7484">
        <f>IFERROR(VLOOKUP(A7484,bip!$A:$C,2,0),"")</f>
      </c>
      <c r="O7484">
        <f>IFERROR(VLOOKUP(A7484,bip!$A:$Z,3,0),"")</f>
      </c>
    </row>
    <row r="7485" spans="1:15" ht="13.2">
      <c r="A7485" t="s">
        <v>6033</v>
      </c>
      <c r="B7485" t="s">
        <v>6033</v>
      </c>
      <c r="C7485" t="s">
        <v>15155</v>
      </c>
      <c r="D7485" t="s">
        <v>39953</v>
      </c>
      <c r="E7485" t="s">
        <v>20405</v>
      </c>
      <c r="F7485">
        <v>1</v>
      </c>
      <c r="G7485">
        <v>36</v>
      </c>
      <c r="H7485" s="1">
        <v>616</v>
      </c>
      <c r="I7485" s="87"/>
      <c r="K7485" s="86" t="s">
        <v>17485</v>
      </c>
      <c r="L7485" s="86" t="s">
        <v>17486</v>
      </c>
      <c r="N7485">
        <f>IFERROR(VLOOKUP(A7485,bip!$A:$C,2,0),"")</f>
      </c>
      <c r="O7485">
        <f>IFERROR(VLOOKUP(A7485,bip!$A:$Z,3,0),"")</f>
      </c>
    </row>
    <row r="7486" spans="1:15" ht="13.2">
      <c r="A7486" t="s">
        <v>6032</v>
      </c>
      <c r="B7486" t="s">
        <v>6032</v>
      </c>
      <c r="C7486" t="s">
        <v>15155</v>
      </c>
      <c r="D7486" t="s">
        <v>39954</v>
      </c>
      <c r="E7486" t="s">
        <v>20406</v>
      </c>
      <c r="F7486">
        <v>1</v>
      </c>
      <c r="G7486">
        <v>12</v>
      </c>
      <c r="H7486" s="1">
        <v>1991</v>
      </c>
      <c r="I7486" s="87"/>
      <c r="K7486" s="86" t="s">
        <v>17485</v>
      </c>
      <c r="L7486" s="86" t="s">
        <v>17486</v>
      </c>
      <c r="N7486">
        <f>IFERROR(VLOOKUP(A7486,bip!$A:$C,2,0),"")</f>
      </c>
      <c r="O7486">
        <f>IFERROR(VLOOKUP(A7486,bip!$A:$Z,3,0),"")</f>
      </c>
    </row>
    <row r="7487" spans="1:15" ht="13.2">
      <c r="A7487" t="s">
        <v>14876</v>
      </c>
      <c r="B7487" t="s">
        <v>14876</v>
      </c>
      <c r="C7487" t="s">
        <v>15155</v>
      </c>
      <c r="D7487" t="s">
        <v>44030</v>
      </c>
      <c r="E7487" t="s">
        <v>44031</v>
      </c>
      <c r="F7487">
        <v>50</v>
      </c>
      <c r="G7487">
        <v>500</v>
      </c>
      <c r="H7487" s="1">
        <v>34</v>
      </c>
      <c r="I7487" s="87"/>
      <c r="K7487" s="86" t="s">
        <v>17485</v>
      </c>
      <c r="L7487" s="86" t="s">
        <v>17486</v>
      </c>
      <c r="N7487">
        <f>IFERROR(VLOOKUP(A7487,bip!$A:$C,2,0),"")</f>
      </c>
      <c r="O7487">
        <f>IFERROR(VLOOKUP(A7487,bip!$A:$Z,3,0),"")</f>
      </c>
    </row>
    <row r="7488" spans="1:15" ht="13.2">
      <c r="A7488" t="s">
        <v>14877</v>
      </c>
      <c r="B7488" t="s">
        <v>14877</v>
      </c>
      <c r="C7488" t="s">
        <v>15155</v>
      </c>
      <c r="D7488" t="s">
        <v>44032</v>
      </c>
      <c r="E7488" t="s">
        <v>44033</v>
      </c>
      <c r="F7488">
        <v>1</v>
      </c>
      <c r="G7488">
        <v>50</v>
      </c>
      <c r="H7488" s="1">
        <v>910</v>
      </c>
      <c r="I7488" s="87"/>
      <c r="K7488" s="86" t="s">
        <v>17485</v>
      </c>
      <c r="L7488" s="86" t="s">
        <v>17486</v>
      </c>
      <c r="N7488">
        <f>IFERROR(VLOOKUP(A7488,bip!$A:$C,2,0),"")</f>
      </c>
      <c r="O7488">
        <f>IFERROR(VLOOKUP(A7488,bip!$A:$Z,3,0),"")</f>
      </c>
    </row>
    <row r="7489" spans="1:15" ht="13.2">
      <c r="A7489" t="s">
        <v>14875</v>
      </c>
      <c r="B7489" t="s">
        <v>14875</v>
      </c>
      <c r="C7489" t="s">
        <v>15155</v>
      </c>
      <c r="D7489" t="s">
        <v>23203</v>
      </c>
      <c r="E7489" t="s">
        <v>20597</v>
      </c>
      <c r="F7489">
        <v>1</v>
      </c>
      <c r="G7489">
        <v>50</v>
      </c>
      <c r="H7489" s="1">
        <v>655</v>
      </c>
      <c r="I7489" s="87"/>
      <c r="K7489" s="86" t="s">
        <v>17485</v>
      </c>
      <c r="L7489" s="86" t="s">
        <v>17486</v>
      </c>
      <c r="N7489">
        <f>IFERROR(VLOOKUP(A7489,bip!$A:$C,2,0),"")</f>
      </c>
      <c r="O7489">
        <f>IFERROR(VLOOKUP(A7489,bip!$A:$Z,3,0),"")</f>
      </c>
    </row>
    <row r="7490" spans="1:15" ht="13.2">
      <c r="A7490" t="s">
        <v>14505</v>
      </c>
      <c r="B7490" t="s">
        <v>14505</v>
      </c>
      <c r="C7490" t="s">
        <v>15155</v>
      </c>
      <c r="D7490" t="s">
        <v>23202</v>
      </c>
      <c r="E7490" t="s">
        <v>44034</v>
      </c>
      <c r="F7490">
        <v>1</v>
      </c>
      <c r="G7490">
        <v>50</v>
      </c>
      <c r="H7490" s="1">
        <v>1625</v>
      </c>
      <c r="I7490" s="87"/>
      <c r="K7490" s="86" t="s">
        <v>17485</v>
      </c>
      <c r="L7490" s="86" t="s">
        <v>17486</v>
      </c>
      <c r="N7490">
        <f>IFERROR(VLOOKUP(A7490,bip!$A:$C,2,0),"")</f>
      </c>
      <c r="O7490">
        <f>IFERROR(VLOOKUP(A7490,bip!$A:$Z,3,0),"")</f>
      </c>
    </row>
    <row r="7491" spans="1:15" ht="13.2">
      <c r="A7491" t="s">
        <v>6298</v>
      </c>
      <c r="B7491" t="s">
        <v>6298</v>
      </c>
      <c r="C7491" t="s">
        <v>15155</v>
      </c>
      <c r="D7491" t="s">
        <v>23200</v>
      </c>
      <c r="E7491" t="s">
        <v>44035</v>
      </c>
      <c r="F7491">
        <v>1</v>
      </c>
      <c r="G7491">
        <v>100</v>
      </c>
      <c r="H7491" s="1">
        <v>180</v>
      </c>
      <c r="I7491" s="87"/>
      <c r="K7491" s="86" t="s">
        <v>17485</v>
      </c>
      <c r="L7491" s="86" t="s">
        <v>17486</v>
      </c>
      <c r="N7491">
        <f>IFERROR(VLOOKUP(A7491,bip!$A:$C,2,0),"")</f>
      </c>
      <c r="O7491">
        <f>IFERROR(VLOOKUP(A7491,bip!$A:$Z,3,0),"")</f>
      </c>
    </row>
    <row r="7492" spans="1:15" ht="13.2">
      <c r="A7492" t="s">
        <v>42586</v>
      </c>
      <c r="B7492" t="s">
        <v>42586</v>
      </c>
      <c r="C7492" t="s">
        <v>15155</v>
      </c>
      <c r="D7492" t="s">
        <v>42587</v>
      </c>
      <c r="E7492" t="s">
        <v>42587</v>
      </c>
      <c r="F7492">
        <v>1</v>
      </c>
      <c r="G7492">
        <v>8</v>
      </c>
      <c r="H7492" s="1">
        <v>230</v>
      </c>
      <c r="I7492" s="87"/>
      <c r="K7492" s="86" t="s">
        <v>17485</v>
      </c>
      <c r="L7492" s="86" t="s">
        <v>17486</v>
      </c>
      <c r="N7492">
        <f>IFERROR(VLOOKUP(A7492,bip!$A:$C,2,0),"")</f>
      </c>
      <c r="O7492">
        <f>IFERROR(VLOOKUP(A7492,bip!$A:$Z,3,0),"")</f>
      </c>
    </row>
    <row r="7493" spans="1:15" ht="13.2">
      <c r="A7493" t="s">
        <v>42584</v>
      </c>
      <c r="B7493" t="s">
        <v>42584</v>
      </c>
      <c r="C7493" t="s">
        <v>15155</v>
      </c>
      <c r="D7493" t="s">
        <v>42585</v>
      </c>
      <c r="E7493" t="s">
        <v>42585</v>
      </c>
      <c r="F7493">
        <v>1</v>
      </c>
      <c r="G7493">
        <v>8</v>
      </c>
      <c r="H7493" s="1">
        <v>230</v>
      </c>
      <c r="I7493" s="87"/>
      <c r="K7493" s="86" t="s">
        <v>17485</v>
      </c>
      <c r="L7493" s="86" t="s">
        <v>17486</v>
      </c>
      <c r="N7493">
        <f>IFERROR(VLOOKUP(A7493,bip!$A:$C,2,0),"")</f>
      </c>
      <c r="O7493">
        <f>IFERROR(VLOOKUP(A7493,bip!$A:$Z,3,0),"")</f>
      </c>
    </row>
    <row r="7494" spans="1:15" ht="13.2">
      <c r="A7494" t="s">
        <v>33571</v>
      </c>
      <c r="B7494" t="s">
        <v>33571</v>
      </c>
      <c r="C7494" t="s">
        <v>15155</v>
      </c>
      <c r="D7494" t="s">
        <v>44036</v>
      </c>
      <c r="E7494" t="s">
        <v>33572</v>
      </c>
      <c r="F7494">
        <v>1</v>
      </c>
      <c r="G7494">
        <v>30</v>
      </c>
      <c r="H7494" s="1">
        <v>555</v>
      </c>
      <c r="I7494" s="87"/>
      <c r="K7494" s="86" t="s">
        <v>17485</v>
      </c>
      <c r="L7494" s="86" t="s">
        <v>17486</v>
      </c>
      <c r="N7494" t="str">
        <f>IFERROR(VLOOKUP(A7494,bip!$A:$C,2,0),"")</f>
        <v>NO DISPONIBLE LE SUGERIMOS PAR100</v>
      </c>
      <c r="O7494" t="str">
        <f>IFERROR(VLOOKUP(A7494,bip!$A:$Z,3,0),"")</f>
        <v>PAR100</v>
      </c>
    </row>
    <row r="7495" spans="1:15" ht="13.2">
      <c r="A7495" t="s">
        <v>6301</v>
      </c>
      <c r="B7495" t="s">
        <v>6301</v>
      </c>
      <c r="C7495" t="s">
        <v>15155</v>
      </c>
      <c r="D7495" t="s">
        <v>23204</v>
      </c>
      <c r="E7495" t="s">
        <v>21083</v>
      </c>
      <c r="F7495">
        <v>6</v>
      </c>
      <c r="G7495">
        <v>450</v>
      </c>
      <c r="H7495" s="1">
        <v>18</v>
      </c>
      <c r="I7495" s="87"/>
      <c r="K7495" s="86" t="s">
        <v>17485</v>
      </c>
      <c r="L7495" s="86" t="s">
        <v>17486</v>
      </c>
      <c r="N7495">
        <f>IFERROR(VLOOKUP(A7495,bip!$A:$C,2,0),"")</f>
      </c>
      <c r="O7495">
        <f>IFERROR(VLOOKUP(A7495,bip!$A:$Z,3,0),"")</f>
      </c>
    </row>
    <row r="7496" spans="1:15" ht="13.2">
      <c r="A7496" t="s">
        <v>6295</v>
      </c>
      <c r="B7496" t="s">
        <v>6295</v>
      </c>
      <c r="C7496" t="s">
        <v>15155</v>
      </c>
      <c r="D7496" t="s">
        <v>44037</v>
      </c>
      <c r="E7496" t="s">
        <v>44038</v>
      </c>
      <c r="F7496">
        <v>1</v>
      </c>
      <c r="G7496">
        <v>40</v>
      </c>
      <c r="H7496" s="1">
        <v>280</v>
      </c>
      <c r="I7496" s="87"/>
      <c r="K7496" s="86" t="s">
        <v>17485</v>
      </c>
      <c r="L7496" s="86" t="s">
        <v>17486</v>
      </c>
      <c r="N7496">
        <f>IFERROR(VLOOKUP(A7496,bip!$A:$C,2,0),"")</f>
      </c>
      <c r="O7496">
        <f>IFERROR(VLOOKUP(A7496,bip!$A:$Z,3,0),"")</f>
      </c>
    </row>
    <row r="7497" spans="1:15" ht="13.2">
      <c r="A7497" t="s">
        <v>6302</v>
      </c>
      <c r="B7497" t="s">
        <v>6302</v>
      </c>
      <c r="C7497" t="s">
        <v>15155</v>
      </c>
      <c r="D7497" t="s">
        <v>23207</v>
      </c>
      <c r="E7497" t="s">
        <v>21087</v>
      </c>
      <c r="F7497">
        <v>1</v>
      </c>
      <c r="G7497">
        <v>500</v>
      </c>
      <c r="H7497" s="1">
        <v>44</v>
      </c>
      <c r="I7497" s="87"/>
      <c r="K7497" s="86" t="s">
        <v>17485</v>
      </c>
      <c r="L7497" s="86" t="s">
        <v>17486</v>
      </c>
      <c r="N7497">
        <f>IFERROR(VLOOKUP(A7497,bip!$A:$C,2,0),"")</f>
      </c>
      <c r="O7497">
        <f>IFERROR(VLOOKUP(A7497,bip!$A:$Z,3,0),"")</f>
      </c>
    </row>
    <row r="7498" spans="1:15" ht="13.2">
      <c r="A7498" t="s">
        <v>6299</v>
      </c>
      <c r="B7498" t="s">
        <v>6299</v>
      </c>
      <c r="C7498" t="s">
        <v>15155</v>
      </c>
      <c r="D7498" t="s">
        <v>23205</v>
      </c>
      <c r="E7498" t="s">
        <v>21084</v>
      </c>
      <c r="F7498">
        <v>10</v>
      </c>
      <c r="G7498">
        <v>500</v>
      </c>
      <c r="H7498" s="1">
        <v>44</v>
      </c>
      <c r="I7498" s="87"/>
      <c r="K7498" s="86" t="s">
        <v>17485</v>
      </c>
      <c r="L7498" s="86" t="s">
        <v>17486</v>
      </c>
      <c r="N7498">
        <f>IFERROR(VLOOKUP(A7498,bip!$A:$C,2,0),"")</f>
      </c>
      <c r="O7498">
        <f>IFERROR(VLOOKUP(A7498,bip!$A:$Z,3,0),"")</f>
      </c>
    </row>
    <row r="7499" spans="1:15" ht="13.2">
      <c r="A7499" t="s">
        <v>6300</v>
      </c>
      <c r="B7499" t="s">
        <v>6300</v>
      </c>
      <c r="C7499" t="s">
        <v>15155</v>
      </c>
      <c r="D7499" t="s">
        <v>23206</v>
      </c>
      <c r="E7499" t="s">
        <v>21085</v>
      </c>
      <c r="F7499">
        <v>10</v>
      </c>
      <c r="G7499">
        <v>500</v>
      </c>
      <c r="H7499" s="1">
        <v>44</v>
      </c>
      <c r="I7499" s="87"/>
      <c r="K7499" s="86" t="s">
        <v>17485</v>
      </c>
      <c r="L7499" s="86" t="s">
        <v>17486</v>
      </c>
      <c r="N7499">
        <f>IFERROR(VLOOKUP(A7499,bip!$A:$C,2,0),"")</f>
      </c>
      <c r="O7499">
        <f>IFERROR(VLOOKUP(A7499,bip!$A:$Z,3,0),"")</f>
      </c>
    </row>
    <row r="7500" spans="1:15" ht="13.2">
      <c r="A7500" t="s">
        <v>41702</v>
      </c>
      <c r="B7500" t="s">
        <v>41702</v>
      </c>
      <c r="C7500" t="s">
        <v>15155</v>
      </c>
      <c r="D7500" t="s">
        <v>41703</v>
      </c>
      <c r="E7500" t="s">
        <v>44039</v>
      </c>
      <c r="F7500">
        <v>1</v>
      </c>
      <c r="G7500">
        <v>100</v>
      </c>
      <c r="H7500" s="1">
        <v>550</v>
      </c>
      <c r="I7500" s="87"/>
      <c r="K7500" s="86" t="s">
        <v>17485</v>
      </c>
      <c r="L7500" s="86" t="s">
        <v>17486</v>
      </c>
      <c r="M7500" s="86" t="s">
        <v>17487</v>
      </c>
      <c r="N7500">
        <f>IFERROR(VLOOKUP(A7500,bip!$A:$C,2,0),"")</f>
      </c>
      <c r="O7500">
        <f>IFERROR(VLOOKUP(A7500,bip!$A:$Z,3,0),"")</f>
      </c>
    </row>
    <row r="7501" spans="1:15" ht="13.2">
      <c r="A7501" t="s">
        <v>6304</v>
      </c>
      <c r="B7501" t="s">
        <v>6304</v>
      </c>
      <c r="C7501" t="s">
        <v>15155</v>
      </c>
      <c r="D7501" t="s">
        <v>23210</v>
      </c>
      <c r="E7501" t="s">
        <v>21088</v>
      </c>
      <c r="F7501">
        <v>1</v>
      </c>
      <c r="G7501">
        <v>100</v>
      </c>
      <c r="H7501" s="1">
        <v>439</v>
      </c>
      <c r="I7501" s="87"/>
      <c r="K7501" s="86" t="s">
        <v>17485</v>
      </c>
      <c r="L7501" s="86" t="s">
        <v>17486</v>
      </c>
      <c r="N7501">
        <f>IFERROR(VLOOKUP(A7501,bip!$A:$C,2,0),"")</f>
      </c>
      <c r="O7501">
        <f>IFERROR(VLOOKUP(A7501,bip!$A:$Z,3,0),"")</f>
      </c>
    </row>
    <row r="7502" spans="1:15" ht="13.2">
      <c r="A7502" t="s">
        <v>6305</v>
      </c>
      <c r="B7502" t="s">
        <v>6305</v>
      </c>
      <c r="C7502" t="s">
        <v>15155</v>
      </c>
      <c r="D7502" t="s">
        <v>23211</v>
      </c>
      <c r="E7502" t="s">
        <v>44040</v>
      </c>
      <c r="F7502">
        <v>10</v>
      </c>
      <c r="G7502">
        <v>500</v>
      </c>
      <c r="H7502" s="1">
        <v>18</v>
      </c>
      <c r="I7502" s="87"/>
      <c r="K7502" s="86" t="s">
        <v>17485</v>
      </c>
      <c r="L7502" s="86" t="s">
        <v>17486</v>
      </c>
      <c r="N7502">
        <f>IFERROR(VLOOKUP(A7502,bip!$A:$C,2,0),"")</f>
      </c>
      <c r="O7502">
        <f>IFERROR(VLOOKUP(A7502,bip!$A:$Z,3,0),"")</f>
        <v>0</v>
      </c>
    </row>
    <row r="7503" spans="1:15" ht="13.2">
      <c r="A7503" t="s">
        <v>6306</v>
      </c>
      <c r="B7503" t="s">
        <v>6306</v>
      </c>
      <c r="C7503" t="s">
        <v>15155</v>
      </c>
      <c r="D7503" t="s">
        <v>44041</v>
      </c>
      <c r="E7503" t="s">
        <v>44042</v>
      </c>
      <c r="F7503">
        <v>1</v>
      </c>
      <c r="G7503">
        <v>100</v>
      </c>
      <c r="H7503" s="1">
        <v>149</v>
      </c>
      <c r="I7503" s="87"/>
      <c r="K7503" s="86" t="s">
        <v>17485</v>
      </c>
      <c r="L7503" s="86" t="s">
        <v>17486</v>
      </c>
      <c r="N7503">
        <f>IFERROR(VLOOKUP(A7503,bip!$A:$C,2,0),"")</f>
      </c>
      <c r="O7503">
        <f>IFERROR(VLOOKUP(A7503,bip!$A:$Z,3,0),"")</f>
      </c>
    </row>
    <row r="7504" spans="1:15" ht="13.2">
      <c r="A7504" t="s">
        <v>6307</v>
      </c>
      <c r="B7504" t="s">
        <v>6307</v>
      </c>
      <c r="C7504" t="s">
        <v>15155</v>
      </c>
      <c r="D7504" t="s">
        <v>44043</v>
      </c>
      <c r="E7504" t="s">
        <v>44044</v>
      </c>
      <c r="F7504">
        <v>1</v>
      </c>
      <c r="G7504">
        <v>10</v>
      </c>
      <c r="H7504" s="1">
        <v>471</v>
      </c>
      <c r="I7504" s="87"/>
      <c r="K7504" s="86" t="s">
        <v>17485</v>
      </c>
      <c r="L7504" s="86" t="s">
        <v>17486</v>
      </c>
      <c r="N7504">
        <f>IFERROR(VLOOKUP(A7504,bip!$A:$C,2,0),"")</f>
      </c>
      <c r="O7504">
        <f>IFERROR(VLOOKUP(A7504,bip!$A:$Z,3,0),"")</f>
        <v>0</v>
      </c>
    </row>
    <row r="7505" spans="1:15" ht="13.2">
      <c r="A7505" t="s">
        <v>6308</v>
      </c>
      <c r="B7505" t="s">
        <v>6308</v>
      </c>
      <c r="C7505" t="s">
        <v>15155</v>
      </c>
      <c r="D7505" t="s">
        <v>44045</v>
      </c>
      <c r="E7505" t="s">
        <v>44046</v>
      </c>
      <c r="F7505">
        <v>1</v>
      </c>
      <c r="G7505">
        <v>50</v>
      </c>
      <c r="H7505" s="1">
        <v>1719</v>
      </c>
      <c r="I7505" s="87"/>
      <c r="K7505" s="86" t="s">
        <v>17485</v>
      </c>
      <c r="L7505" s="86" t="s">
        <v>17486</v>
      </c>
      <c r="N7505">
        <f>IFERROR(VLOOKUP(A7505,bip!$A:$C,2,0),"")</f>
      </c>
      <c r="O7505">
        <f>IFERROR(VLOOKUP(A7505,bip!$A:$Z,3,0),"")</f>
      </c>
    </row>
    <row r="7506" spans="1:15" ht="13.2">
      <c r="A7506" t="s">
        <v>16437</v>
      </c>
      <c r="B7506" t="s">
        <v>16437</v>
      </c>
      <c r="C7506" t="s">
        <v>15155</v>
      </c>
      <c r="D7506" t="s">
        <v>44047</v>
      </c>
      <c r="E7506" t="s">
        <v>44048</v>
      </c>
      <c r="F7506">
        <v>1</v>
      </c>
      <c r="G7506">
        <v>24</v>
      </c>
      <c r="H7506" s="1">
        <v>465</v>
      </c>
      <c r="I7506" s="87"/>
      <c r="K7506" s="86" t="s">
        <v>17485</v>
      </c>
      <c r="L7506" s="86" t="s">
        <v>17486</v>
      </c>
      <c r="N7506">
        <f>IFERROR(VLOOKUP(A7506,bip!$A:$C,2,0),"")</f>
      </c>
      <c r="O7506">
        <f>IFERROR(VLOOKUP(A7506,bip!$A:$Z,3,0),"")</f>
      </c>
    </row>
    <row r="7507" spans="1:15" ht="13.2">
      <c r="A7507" t="s">
        <v>6310</v>
      </c>
      <c r="B7507" t="s">
        <v>6310</v>
      </c>
      <c r="C7507" t="s">
        <v>15155</v>
      </c>
      <c r="D7507" t="s">
        <v>34022</v>
      </c>
      <c r="E7507" t="s">
        <v>34023</v>
      </c>
      <c r="F7507">
        <v>1</v>
      </c>
      <c r="G7507">
        <v>24</v>
      </c>
      <c r="H7507" s="1">
        <v>450</v>
      </c>
      <c r="I7507" s="87"/>
      <c r="K7507" s="86" t="s">
        <v>17485</v>
      </c>
      <c r="L7507" s="86" t="s">
        <v>17486</v>
      </c>
      <c r="N7507">
        <f>IFERROR(VLOOKUP(A7507,bip!$A:$C,2,0),"")</f>
      </c>
      <c r="O7507">
        <f>IFERROR(VLOOKUP(A7507,bip!$A:$Z,3,0),"")</f>
      </c>
    </row>
    <row r="7508" spans="1:15" ht="13.2">
      <c r="A7508" t="s">
        <v>14758</v>
      </c>
      <c r="B7508" t="s">
        <v>14758</v>
      </c>
      <c r="C7508" t="s">
        <v>15155</v>
      </c>
      <c r="D7508" t="s">
        <v>34024</v>
      </c>
      <c r="E7508" t="s">
        <v>34025</v>
      </c>
      <c r="F7508">
        <v>1</v>
      </c>
      <c r="G7508">
        <v>24</v>
      </c>
      <c r="H7508" s="1">
        <v>505</v>
      </c>
      <c r="I7508" s="87"/>
      <c r="K7508" s="86" t="s">
        <v>17485</v>
      </c>
      <c r="L7508" s="86" t="s">
        <v>17486</v>
      </c>
      <c r="N7508">
        <f>IFERROR(VLOOKUP(A7508,bip!$A:$C,2,0),"")</f>
      </c>
      <c r="O7508">
        <f>IFERROR(VLOOKUP(A7508,bip!$A:$Z,3,0),"")</f>
      </c>
    </row>
    <row r="7509" spans="1:15" ht="13.2">
      <c r="A7509" t="s">
        <v>24859</v>
      </c>
      <c r="B7509" t="s">
        <v>24859</v>
      </c>
      <c r="C7509" t="s">
        <v>15155</v>
      </c>
      <c r="D7509" t="s">
        <v>34020</v>
      </c>
      <c r="E7509" t="s">
        <v>34021</v>
      </c>
      <c r="F7509">
        <v>1</v>
      </c>
      <c r="G7509">
        <v>24</v>
      </c>
      <c r="H7509" s="1">
        <v>260</v>
      </c>
      <c r="I7509" s="87"/>
      <c r="K7509" s="86" t="s">
        <v>17485</v>
      </c>
      <c r="L7509" s="86" t="s">
        <v>17486</v>
      </c>
      <c r="N7509">
        <f>IFERROR(VLOOKUP(A7509,bip!$A:$C,2,0),"")</f>
      </c>
      <c r="O7509">
        <f>IFERROR(VLOOKUP(A7509,bip!$A:$Z,3,0),"")</f>
        <v>0</v>
      </c>
    </row>
    <row r="7510" spans="1:15" ht="13.2">
      <c r="A7510" t="s">
        <v>39982</v>
      </c>
      <c r="B7510" t="s">
        <v>39982</v>
      </c>
      <c r="C7510" t="s">
        <v>15155</v>
      </c>
      <c r="D7510" t="s">
        <v>44049</v>
      </c>
      <c r="E7510" t="s">
        <v>44050</v>
      </c>
      <c r="F7510">
        <v>1</v>
      </c>
      <c r="G7510">
        <v>1</v>
      </c>
      <c r="H7510" s="1">
        <v>2500</v>
      </c>
      <c r="I7510" s="87"/>
      <c r="K7510" s="86" t="s">
        <v>17485</v>
      </c>
      <c r="L7510" s="86" t="s">
        <v>17486</v>
      </c>
      <c r="M7510" s="86" t="s">
        <v>17487</v>
      </c>
      <c r="N7510">
        <f>IFERROR(VLOOKUP(A7510,bip!$A:$C,2,0),"")</f>
      </c>
      <c r="O7510">
        <f>IFERROR(VLOOKUP(A7510,bip!$A:$Z,3,0),"")</f>
      </c>
    </row>
    <row r="7511" spans="1:15" ht="13.2">
      <c r="A7511" t="s">
        <v>6296</v>
      </c>
      <c r="B7511" t="s">
        <v>6296</v>
      </c>
      <c r="C7511" t="s">
        <v>15155</v>
      </c>
      <c r="D7511" t="s">
        <v>23201</v>
      </c>
      <c r="E7511" t="s">
        <v>21086</v>
      </c>
      <c r="F7511">
        <v>1</v>
      </c>
      <c r="G7511">
        <v>100</v>
      </c>
      <c r="H7511" s="1">
        <v>128</v>
      </c>
      <c r="I7511" s="87"/>
      <c r="K7511" s="86" t="s">
        <v>17485</v>
      </c>
      <c r="L7511" s="86" t="s">
        <v>17486</v>
      </c>
      <c r="N7511">
        <f>IFERROR(VLOOKUP(A7511,bip!$A:$C,2,0),"")</f>
      </c>
      <c r="O7511">
        <f>IFERROR(VLOOKUP(A7511,bip!$A:$Z,3,0),"")</f>
      </c>
    </row>
    <row r="7512" spans="1:15" ht="13.2">
      <c r="A7512" t="s">
        <v>6297</v>
      </c>
      <c r="B7512" t="s">
        <v>6297</v>
      </c>
      <c r="C7512" t="s">
        <v>15155</v>
      </c>
      <c r="D7512" t="s">
        <v>32750</v>
      </c>
      <c r="E7512" t="s">
        <v>27190</v>
      </c>
      <c r="F7512">
        <v>1</v>
      </c>
      <c r="G7512">
        <v>25</v>
      </c>
      <c r="H7512" s="1">
        <v>495</v>
      </c>
      <c r="I7512" s="87"/>
      <c r="K7512" s="86" t="s">
        <v>17485</v>
      </c>
      <c r="L7512" s="86" t="s">
        <v>17486</v>
      </c>
      <c r="N7512">
        <f>IFERROR(VLOOKUP(A7512,bip!$A:$C,2,0),"")</f>
      </c>
      <c r="O7512">
        <f>IFERROR(VLOOKUP(A7512,bip!$A:$Z,3,0),"")</f>
      </c>
    </row>
    <row r="7513" spans="1:15" ht="13.2">
      <c r="A7513" t="s">
        <v>30251</v>
      </c>
      <c r="B7513" t="s">
        <v>30251</v>
      </c>
      <c r="C7513" t="s">
        <v>15155</v>
      </c>
      <c r="D7513" t="s">
        <v>44051</v>
      </c>
      <c r="E7513" t="s">
        <v>44052</v>
      </c>
      <c r="F7513">
        <v>1</v>
      </c>
      <c r="G7513">
        <v>1</v>
      </c>
      <c r="H7513" s="1">
        <v>1640</v>
      </c>
      <c r="I7513" s="87"/>
      <c r="K7513" s="86" t="s">
        <v>17485</v>
      </c>
      <c r="L7513" s="86" t="s">
        <v>17486</v>
      </c>
      <c r="N7513">
        <f>IFERROR(VLOOKUP(A7513,bip!$A:$C,2,0),"")</f>
      </c>
      <c r="O7513">
        <f>IFERROR(VLOOKUP(A7513,bip!$A:$Z,3,0),"")</f>
      </c>
    </row>
    <row r="7514" spans="1:15" ht="13.2">
      <c r="A7514" t="s">
        <v>6309</v>
      </c>
      <c r="B7514" t="s">
        <v>6309</v>
      </c>
      <c r="C7514" t="s">
        <v>15155</v>
      </c>
      <c r="D7514" t="s">
        <v>44053</v>
      </c>
      <c r="E7514" t="s">
        <v>34026</v>
      </c>
      <c r="F7514">
        <v>1</v>
      </c>
      <c r="G7514">
        <v>48</v>
      </c>
      <c r="H7514" s="1">
        <v>220</v>
      </c>
      <c r="I7514" s="87"/>
      <c r="K7514" s="86" t="s">
        <v>17485</v>
      </c>
      <c r="L7514" s="86" t="s">
        <v>17486</v>
      </c>
      <c r="N7514">
        <f>IFERROR(VLOOKUP(A7514,bip!$A:$C,2,0),"")</f>
      </c>
      <c r="O7514">
        <f>IFERROR(VLOOKUP(A7514,bip!$A:$Z,3,0),"")</f>
      </c>
    </row>
    <row r="7515" spans="1:15" ht="13.2">
      <c r="A7515" t="s">
        <v>6303</v>
      </c>
      <c r="B7515" t="s">
        <v>6303</v>
      </c>
      <c r="C7515" t="s">
        <v>15155</v>
      </c>
      <c r="D7515" t="s">
        <v>32751</v>
      </c>
      <c r="E7515" t="s">
        <v>32752</v>
      </c>
      <c r="F7515">
        <v>1</v>
      </c>
      <c r="G7515">
        <v>12</v>
      </c>
      <c r="H7515" s="1">
        <v>550</v>
      </c>
      <c r="I7515" s="87"/>
      <c r="K7515" s="86" t="s">
        <v>17485</v>
      </c>
      <c r="L7515" s="86" t="s">
        <v>17486</v>
      </c>
      <c r="N7515">
        <f>IFERROR(VLOOKUP(A7515,bip!$A:$C,2,0),"")</f>
      </c>
      <c r="O7515">
        <f>IFERROR(VLOOKUP(A7515,bip!$A:$Z,3,0),"")</f>
      </c>
    </row>
    <row r="7516" spans="1:15" ht="13.2">
      <c r="A7516" t="s">
        <v>23208</v>
      </c>
      <c r="B7516" t="s">
        <v>23208</v>
      </c>
      <c r="C7516" t="s">
        <v>15155</v>
      </c>
      <c r="D7516" t="s">
        <v>24867</v>
      </c>
      <c r="E7516" t="s">
        <v>23209</v>
      </c>
      <c r="F7516">
        <v>1</v>
      </c>
      <c r="G7516">
        <v>5</v>
      </c>
      <c r="H7516" s="1">
        <v>2355</v>
      </c>
      <c r="I7516" s="87"/>
      <c r="K7516" s="86" t="s">
        <v>17485</v>
      </c>
      <c r="L7516" s="86" t="s">
        <v>17486</v>
      </c>
      <c r="N7516">
        <f>IFERROR(VLOOKUP(A7516,bip!$A:$C,2,0),"")</f>
      </c>
      <c r="O7516">
        <f>IFERROR(VLOOKUP(A7516,bip!$A:$Z,3,0),"")</f>
      </c>
    </row>
    <row r="7517" spans="1:15" ht="13.2">
      <c r="A7517" t="s">
        <v>13719</v>
      </c>
      <c r="B7517" t="s">
        <v>13719</v>
      </c>
      <c r="C7517" t="s">
        <v>15155</v>
      </c>
      <c r="D7517" t="s">
        <v>44054</v>
      </c>
      <c r="E7517" t="s">
        <v>44055</v>
      </c>
      <c r="F7517">
        <v>1</v>
      </c>
      <c r="G7517">
        <v>25</v>
      </c>
      <c r="H7517" s="1">
        <v>598</v>
      </c>
      <c r="I7517" s="87"/>
      <c r="K7517" s="86" t="s">
        <v>17485</v>
      </c>
      <c r="L7517" s="86" t="s">
        <v>17486</v>
      </c>
      <c r="N7517">
        <f>IFERROR(VLOOKUP(A7517,bip!$A:$C,2,0),"")</f>
      </c>
      <c r="O7517">
        <f>IFERROR(VLOOKUP(A7517,bip!$A:$Z,3,0),"")</f>
      </c>
    </row>
    <row r="7518" spans="1:15" ht="13.2">
      <c r="A7518" t="s">
        <v>25717</v>
      </c>
      <c r="B7518" t="s">
        <v>25717</v>
      </c>
      <c r="C7518" t="s">
        <v>15155</v>
      </c>
      <c r="D7518" t="s">
        <v>44056</v>
      </c>
      <c r="E7518" t="s">
        <v>44057</v>
      </c>
      <c r="F7518">
        <v>1</v>
      </c>
      <c r="G7518">
        <v>20</v>
      </c>
      <c r="H7518" s="1">
        <v>934</v>
      </c>
      <c r="I7518" s="87"/>
      <c r="K7518" s="86" t="s">
        <v>17485</v>
      </c>
      <c r="L7518" s="86" t="s">
        <v>17486</v>
      </c>
      <c r="M7518" s="86" t="s">
        <v>17487</v>
      </c>
      <c r="N7518">
        <f>IFERROR(VLOOKUP(A7518,bip!$A:$C,2,0),"")</f>
      </c>
      <c r="O7518">
        <f>IFERROR(VLOOKUP(A7518,bip!$A:$Z,3,0),"")</f>
      </c>
    </row>
    <row r="7519" spans="1:15" ht="13.2">
      <c r="A7519" t="s">
        <v>30252</v>
      </c>
      <c r="B7519" t="s">
        <v>30252</v>
      </c>
      <c r="C7519" t="s">
        <v>15155</v>
      </c>
      <c r="D7519" t="s">
        <v>32753</v>
      </c>
      <c r="E7519" t="s">
        <v>44058</v>
      </c>
      <c r="F7519">
        <v>1</v>
      </c>
      <c r="G7519">
        <v>10</v>
      </c>
      <c r="H7519" s="1">
        <v>1380</v>
      </c>
      <c r="I7519" s="87"/>
      <c r="K7519" s="86" t="s">
        <v>17485</v>
      </c>
      <c r="L7519" s="86" t="s">
        <v>17486</v>
      </c>
      <c r="M7519" s="86" t="s">
        <v>17487</v>
      </c>
      <c r="N7519">
        <f>IFERROR(VLOOKUP(A7519,bip!$A:$C,2,0),"")</f>
      </c>
      <c r="O7519">
        <f>IFERROR(VLOOKUP(A7519,bip!$A:$Z,3,0),"")</f>
      </c>
    </row>
    <row r="7520" spans="1:15" ht="13.2">
      <c r="A7520" t="s">
        <v>14145</v>
      </c>
      <c r="B7520" t="s">
        <v>14145</v>
      </c>
      <c r="C7520" t="s">
        <v>15155</v>
      </c>
      <c r="D7520" t="s">
        <v>32754</v>
      </c>
      <c r="E7520" t="s">
        <v>29399</v>
      </c>
      <c r="F7520">
        <v>1</v>
      </c>
      <c r="G7520">
        <v>10</v>
      </c>
      <c r="H7520" s="1">
        <v>1180</v>
      </c>
      <c r="I7520" s="87"/>
      <c r="K7520" s="86" t="s">
        <v>17485</v>
      </c>
      <c r="L7520" s="86" t="s">
        <v>17486</v>
      </c>
      <c r="N7520">
        <f>IFERROR(VLOOKUP(A7520,bip!$A:$C,2,0),"")</f>
      </c>
      <c r="O7520">
        <f>IFERROR(VLOOKUP(A7520,bip!$A:$Z,3,0),"")</f>
      </c>
    </row>
    <row r="7521" spans="1:15" ht="13.2">
      <c r="A7521" t="s">
        <v>6312</v>
      </c>
      <c r="B7521" t="s">
        <v>6312</v>
      </c>
      <c r="C7521" t="s">
        <v>15155</v>
      </c>
      <c r="D7521" t="s">
        <v>21091</v>
      </c>
      <c r="E7521" t="s">
        <v>21091</v>
      </c>
      <c r="F7521">
        <v>1</v>
      </c>
      <c r="G7521">
        <v>20</v>
      </c>
      <c r="H7521" s="1">
        <v>540</v>
      </c>
      <c r="I7521" s="87"/>
      <c r="K7521" s="86" t="s">
        <v>17485</v>
      </c>
      <c r="L7521" s="86" t="s">
        <v>17486</v>
      </c>
      <c r="N7521">
        <f>IFERROR(VLOOKUP(A7521,bip!$A:$C,2,0),"")</f>
      </c>
      <c r="O7521">
        <f>IFERROR(VLOOKUP(A7521,bip!$A:$Z,3,0),"")</f>
      </c>
    </row>
    <row r="7522" spans="1:15" ht="13.2">
      <c r="A7522" t="s">
        <v>6311</v>
      </c>
      <c r="B7522" t="s">
        <v>6311</v>
      </c>
      <c r="C7522" t="s">
        <v>15155</v>
      </c>
      <c r="D7522" t="s">
        <v>21092</v>
      </c>
      <c r="E7522" t="s">
        <v>21092</v>
      </c>
      <c r="F7522">
        <v>1</v>
      </c>
      <c r="G7522">
        <v>25</v>
      </c>
      <c r="H7522" s="1">
        <v>540</v>
      </c>
      <c r="I7522" s="87"/>
      <c r="K7522" s="86" t="s">
        <v>17485</v>
      </c>
      <c r="L7522" s="86" t="s">
        <v>17486</v>
      </c>
      <c r="N7522">
        <f>IFERROR(VLOOKUP(A7522,bip!$A:$C,2,0),"")</f>
      </c>
      <c r="O7522">
        <f>IFERROR(VLOOKUP(A7522,bip!$A:$Z,3,0),"")</f>
      </c>
    </row>
    <row r="7523" spans="1:15" ht="13.2">
      <c r="A7523" t="s">
        <v>6313</v>
      </c>
      <c r="B7523" t="s">
        <v>6313</v>
      </c>
      <c r="C7523" t="s">
        <v>15155</v>
      </c>
      <c r="D7523" t="s">
        <v>32759</v>
      </c>
      <c r="E7523" t="s">
        <v>32759</v>
      </c>
      <c r="F7523">
        <v>1</v>
      </c>
      <c r="G7523">
        <v>25</v>
      </c>
      <c r="H7523" s="1">
        <v>540</v>
      </c>
      <c r="I7523" s="87"/>
      <c r="K7523" s="86" t="s">
        <v>17485</v>
      </c>
      <c r="L7523" s="86" t="s">
        <v>17486</v>
      </c>
      <c r="N7523">
        <f>IFERROR(VLOOKUP(A7523,bip!$A:$C,2,0),"")</f>
      </c>
      <c r="O7523">
        <f>IFERROR(VLOOKUP(A7523,bip!$A:$Z,3,0),"")</f>
      </c>
    </row>
    <row r="7524" spans="1:15" ht="13.2">
      <c r="A7524" t="s">
        <v>6318</v>
      </c>
      <c r="B7524" t="s">
        <v>6318</v>
      </c>
      <c r="C7524" t="s">
        <v>15155</v>
      </c>
      <c r="D7524" t="s">
        <v>39955</v>
      </c>
      <c r="E7524" t="s">
        <v>21095</v>
      </c>
      <c r="F7524">
        <v>1</v>
      </c>
      <c r="G7524">
        <v>40</v>
      </c>
      <c r="H7524" s="1">
        <v>569</v>
      </c>
      <c r="I7524" s="87"/>
      <c r="K7524" s="86" t="s">
        <v>17485</v>
      </c>
      <c r="L7524" s="86" t="s">
        <v>17486</v>
      </c>
      <c r="N7524">
        <f>IFERROR(VLOOKUP(A7524,bip!$A:$C,2,0),"")</f>
      </c>
      <c r="O7524">
        <f>IFERROR(VLOOKUP(A7524,bip!$A:$Z,3,0),"")</f>
      </c>
    </row>
    <row r="7525" spans="1:15" ht="13.2">
      <c r="A7525" t="s">
        <v>6320</v>
      </c>
      <c r="B7525" t="s">
        <v>6320</v>
      </c>
      <c r="C7525" t="s">
        <v>15155</v>
      </c>
      <c r="D7525" t="s">
        <v>32760</v>
      </c>
      <c r="E7525" t="s">
        <v>32761</v>
      </c>
      <c r="F7525">
        <v>1</v>
      </c>
      <c r="G7525">
        <v>40</v>
      </c>
      <c r="H7525" s="1">
        <v>569</v>
      </c>
      <c r="I7525" s="87"/>
      <c r="K7525" s="86" t="s">
        <v>17485</v>
      </c>
      <c r="L7525" s="86" t="s">
        <v>17486</v>
      </c>
      <c r="N7525">
        <f>IFERROR(VLOOKUP(A7525,bip!$A:$C,2,0),"")</f>
      </c>
      <c r="O7525">
        <f>IFERROR(VLOOKUP(A7525,bip!$A:$Z,3,0),"")</f>
      </c>
    </row>
    <row r="7526" spans="1:15" ht="13.2">
      <c r="A7526" t="s">
        <v>6319</v>
      </c>
      <c r="B7526" t="s">
        <v>6319</v>
      </c>
      <c r="C7526" t="s">
        <v>15155</v>
      </c>
      <c r="D7526" t="s">
        <v>30667</v>
      </c>
      <c r="E7526" t="s">
        <v>21090</v>
      </c>
      <c r="F7526">
        <v>1</v>
      </c>
      <c r="G7526">
        <v>40</v>
      </c>
      <c r="H7526" s="1">
        <v>569</v>
      </c>
      <c r="I7526" s="87"/>
      <c r="K7526" s="86" t="s">
        <v>17485</v>
      </c>
      <c r="L7526" s="86" t="s">
        <v>17486</v>
      </c>
      <c r="N7526">
        <f>IFERROR(VLOOKUP(A7526,bip!$A:$C,2,0),"")</f>
      </c>
      <c r="O7526">
        <f>IFERROR(VLOOKUP(A7526,bip!$A:$Z,3,0),"")</f>
      </c>
    </row>
    <row r="7527" spans="1:15" ht="13.2">
      <c r="A7527" t="s">
        <v>6321</v>
      </c>
      <c r="B7527" t="s">
        <v>6321</v>
      </c>
      <c r="C7527" t="s">
        <v>15155</v>
      </c>
      <c r="D7527" t="s">
        <v>32762</v>
      </c>
      <c r="E7527" t="s">
        <v>32763</v>
      </c>
      <c r="F7527">
        <v>1</v>
      </c>
      <c r="G7527">
        <v>40</v>
      </c>
      <c r="H7527" s="1">
        <v>569</v>
      </c>
      <c r="I7527" s="87"/>
      <c r="K7527" s="86" t="s">
        <v>17485</v>
      </c>
      <c r="L7527" s="86" t="s">
        <v>17486</v>
      </c>
      <c r="N7527">
        <f>IFERROR(VLOOKUP(A7527,bip!$A:$C,2,0),"")</f>
      </c>
      <c r="O7527">
        <f>IFERROR(VLOOKUP(A7527,bip!$A:$Z,3,0),"")</f>
      </c>
    </row>
    <row r="7528" spans="1:15" ht="13.2">
      <c r="A7528" t="s">
        <v>6314</v>
      </c>
      <c r="B7528" t="s">
        <v>6314</v>
      </c>
      <c r="C7528" t="s">
        <v>15155</v>
      </c>
      <c r="D7528" t="s">
        <v>39956</v>
      </c>
      <c r="E7528" t="s">
        <v>21096</v>
      </c>
      <c r="F7528">
        <v>1</v>
      </c>
      <c r="G7528">
        <v>40</v>
      </c>
      <c r="H7528" s="1">
        <v>601</v>
      </c>
      <c r="I7528" s="87"/>
      <c r="K7528" s="86" t="s">
        <v>17485</v>
      </c>
      <c r="L7528" s="86" t="s">
        <v>17486</v>
      </c>
      <c r="N7528">
        <f>IFERROR(VLOOKUP(A7528,bip!$A:$C,2,0),"")</f>
      </c>
      <c r="O7528">
        <f>IFERROR(VLOOKUP(A7528,bip!$A:$Z,3,0),"")</f>
      </c>
    </row>
    <row r="7529" spans="1:15" ht="13.2">
      <c r="A7529" t="s">
        <v>6316</v>
      </c>
      <c r="B7529" t="s">
        <v>6316</v>
      </c>
      <c r="C7529" t="s">
        <v>15155</v>
      </c>
      <c r="D7529" t="s">
        <v>32764</v>
      </c>
      <c r="E7529" t="s">
        <v>32765</v>
      </c>
      <c r="F7529">
        <v>1</v>
      </c>
      <c r="G7529">
        <v>40</v>
      </c>
      <c r="H7529" s="1">
        <v>601</v>
      </c>
      <c r="I7529" s="87"/>
      <c r="K7529" s="86" t="s">
        <v>17485</v>
      </c>
      <c r="L7529" s="86" t="s">
        <v>17486</v>
      </c>
      <c r="N7529">
        <f>IFERROR(VLOOKUP(A7529,bip!$A:$C,2,0),"")</f>
      </c>
      <c r="O7529">
        <f>IFERROR(VLOOKUP(A7529,bip!$A:$Z,3,0),"")</f>
      </c>
    </row>
    <row r="7530" spans="1:15" ht="13.2">
      <c r="A7530" t="s">
        <v>6315</v>
      </c>
      <c r="B7530" t="s">
        <v>6315</v>
      </c>
      <c r="C7530" t="s">
        <v>15155</v>
      </c>
      <c r="D7530" t="s">
        <v>30668</v>
      </c>
      <c r="E7530" t="s">
        <v>21093</v>
      </c>
      <c r="F7530">
        <v>1</v>
      </c>
      <c r="G7530">
        <v>40</v>
      </c>
      <c r="H7530" s="1">
        <v>601</v>
      </c>
      <c r="I7530" s="87"/>
      <c r="K7530" s="86" t="s">
        <v>17485</v>
      </c>
      <c r="L7530" s="86" t="s">
        <v>17486</v>
      </c>
      <c r="N7530">
        <f>IFERROR(VLOOKUP(A7530,bip!$A:$C,2,0),"")</f>
      </c>
      <c r="O7530">
        <f>IFERROR(VLOOKUP(A7530,bip!$A:$Z,3,0),"")</f>
      </c>
    </row>
    <row r="7531" spans="1:15" ht="13.2">
      <c r="A7531" t="s">
        <v>6317</v>
      </c>
      <c r="B7531" t="s">
        <v>6317</v>
      </c>
      <c r="C7531" t="s">
        <v>15155</v>
      </c>
      <c r="D7531" t="s">
        <v>32766</v>
      </c>
      <c r="E7531" t="s">
        <v>32767</v>
      </c>
      <c r="F7531">
        <v>1</v>
      </c>
      <c r="G7531">
        <v>40</v>
      </c>
      <c r="H7531" s="1">
        <v>601</v>
      </c>
      <c r="I7531" s="87"/>
      <c r="K7531" s="86" t="s">
        <v>17485</v>
      </c>
      <c r="L7531" s="86" t="s">
        <v>17486</v>
      </c>
      <c r="N7531">
        <f>IFERROR(VLOOKUP(A7531,bip!$A:$C,2,0),"")</f>
      </c>
      <c r="O7531">
        <f>IFERROR(VLOOKUP(A7531,bip!$A:$Z,3,0),"")</f>
      </c>
    </row>
    <row r="7532" spans="1:15" ht="13.2">
      <c r="A7532" t="s">
        <v>6347</v>
      </c>
      <c r="B7532" t="s">
        <v>6347</v>
      </c>
      <c r="C7532" t="s">
        <v>15155</v>
      </c>
      <c r="D7532" t="s">
        <v>23214</v>
      </c>
      <c r="E7532" t="s">
        <v>21111</v>
      </c>
      <c r="F7532">
        <v>1</v>
      </c>
      <c r="G7532">
        <v>20</v>
      </c>
      <c r="H7532" s="1">
        <v>875</v>
      </c>
      <c r="I7532" s="87"/>
      <c r="K7532" s="86" t="s">
        <v>17485</v>
      </c>
      <c r="L7532" s="86" t="s">
        <v>17486</v>
      </c>
      <c r="N7532">
        <f>IFERROR(VLOOKUP(A7532,bip!$A:$C,2,0),"")</f>
      </c>
      <c r="O7532">
        <f>IFERROR(VLOOKUP(A7532,bip!$A:$Z,3,0),"")</f>
      </c>
    </row>
    <row r="7533" spans="1:15" ht="13.2">
      <c r="A7533" t="s">
        <v>6346</v>
      </c>
      <c r="B7533" t="s">
        <v>6346</v>
      </c>
      <c r="C7533" t="s">
        <v>15155</v>
      </c>
      <c r="D7533" t="s">
        <v>23215</v>
      </c>
      <c r="E7533" t="s">
        <v>21110</v>
      </c>
      <c r="F7533">
        <v>1</v>
      </c>
      <c r="G7533">
        <v>20</v>
      </c>
      <c r="H7533" s="1">
        <v>875</v>
      </c>
      <c r="I7533" s="87"/>
      <c r="K7533" s="86" t="s">
        <v>17485</v>
      </c>
      <c r="L7533" s="86" t="s">
        <v>17486</v>
      </c>
      <c r="N7533">
        <f>IFERROR(VLOOKUP(A7533,bip!$A:$C,2,0),"")</f>
      </c>
      <c r="O7533">
        <f>IFERROR(VLOOKUP(A7533,bip!$A:$Z,3,0),"")</f>
      </c>
    </row>
    <row r="7534" spans="1:15" ht="13.2">
      <c r="A7534" t="s">
        <v>6348</v>
      </c>
      <c r="B7534" t="s">
        <v>6348</v>
      </c>
      <c r="C7534" t="s">
        <v>15155</v>
      </c>
      <c r="D7534" t="s">
        <v>39957</v>
      </c>
      <c r="E7534" t="s">
        <v>21100</v>
      </c>
      <c r="F7534">
        <v>1</v>
      </c>
      <c r="G7534">
        <v>20</v>
      </c>
      <c r="H7534" s="1">
        <v>875</v>
      </c>
      <c r="I7534" s="87"/>
      <c r="K7534" s="86" t="s">
        <v>17485</v>
      </c>
      <c r="L7534" s="86" t="s">
        <v>17486</v>
      </c>
      <c r="N7534">
        <f>IFERROR(VLOOKUP(A7534,bip!$A:$C,2,0),"")</f>
      </c>
      <c r="O7534">
        <f>IFERROR(VLOOKUP(A7534,bip!$A:$Z,3,0),"")</f>
      </c>
    </row>
    <row r="7535" spans="1:15" ht="13.2">
      <c r="A7535" t="s">
        <v>14151</v>
      </c>
      <c r="B7535" t="s">
        <v>14151</v>
      </c>
      <c r="C7535" t="s">
        <v>15155</v>
      </c>
      <c r="D7535" t="s">
        <v>32778</v>
      </c>
      <c r="E7535" t="s">
        <v>32779</v>
      </c>
      <c r="F7535">
        <v>1</v>
      </c>
      <c r="G7535">
        <v>40</v>
      </c>
      <c r="H7535" s="1">
        <v>353</v>
      </c>
      <c r="I7535" s="87"/>
      <c r="K7535" s="86" t="s">
        <v>17485</v>
      </c>
      <c r="L7535" s="86" t="s">
        <v>17486</v>
      </c>
      <c r="N7535">
        <f>IFERROR(VLOOKUP(A7535,bip!$A:$C,2,0),"")</f>
      </c>
      <c r="O7535">
        <f>IFERROR(VLOOKUP(A7535,bip!$A:$Z,3,0),"")</f>
      </c>
    </row>
    <row r="7536" spans="1:15" ht="13.2">
      <c r="A7536" t="s">
        <v>14150</v>
      </c>
      <c r="B7536" t="s">
        <v>14150</v>
      </c>
      <c r="C7536" t="s">
        <v>15155</v>
      </c>
      <c r="D7536" t="s">
        <v>32780</v>
      </c>
      <c r="E7536" t="s">
        <v>21119</v>
      </c>
      <c r="F7536">
        <v>1</v>
      </c>
      <c r="G7536">
        <v>40</v>
      </c>
      <c r="H7536" s="1">
        <v>353</v>
      </c>
      <c r="I7536" s="87"/>
      <c r="K7536" s="86" t="s">
        <v>17485</v>
      </c>
      <c r="L7536" s="86" t="s">
        <v>17486</v>
      </c>
      <c r="N7536">
        <f>IFERROR(VLOOKUP(A7536,bip!$A:$C,2,0),"")</f>
      </c>
      <c r="O7536">
        <f>IFERROR(VLOOKUP(A7536,bip!$A:$Z,3,0),"")</f>
      </c>
    </row>
    <row r="7537" spans="1:15" ht="13.2">
      <c r="A7537" t="s">
        <v>14149</v>
      </c>
      <c r="B7537" t="s">
        <v>14149</v>
      </c>
      <c r="C7537" t="s">
        <v>15155</v>
      </c>
      <c r="D7537" t="s">
        <v>39958</v>
      </c>
      <c r="E7537" t="s">
        <v>21118</v>
      </c>
      <c r="F7537">
        <v>1</v>
      </c>
      <c r="G7537">
        <v>40</v>
      </c>
      <c r="H7537" s="1">
        <v>353</v>
      </c>
      <c r="I7537" s="87"/>
      <c r="K7537" s="86" t="s">
        <v>17485</v>
      </c>
      <c r="L7537" s="86" t="s">
        <v>17486</v>
      </c>
      <c r="N7537">
        <f>IFERROR(VLOOKUP(A7537,bip!$A:$C,2,0),"")</f>
      </c>
      <c r="O7537">
        <f>IFERROR(VLOOKUP(A7537,bip!$A:$Z,3,0),"")</f>
      </c>
    </row>
    <row r="7538" spans="1:15" ht="13.2">
      <c r="A7538" t="s">
        <v>14152</v>
      </c>
      <c r="B7538" t="s">
        <v>14152</v>
      </c>
      <c r="C7538" t="s">
        <v>15155</v>
      </c>
      <c r="D7538" t="s">
        <v>32781</v>
      </c>
      <c r="E7538" t="s">
        <v>32782</v>
      </c>
      <c r="F7538">
        <v>1</v>
      </c>
      <c r="G7538">
        <v>40</v>
      </c>
      <c r="H7538" s="1">
        <v>353</v>
      </c>
      <c r="I7538" s="87"/>
      <c r="K7538" s="86" t="s">
        <v>17485</v>
      </c>
      <c r="L7538" s="86" t="s">
        <v>17486</v>
      </c>
      <c r="N7538">
        <f>IFERROR(VLOOKUP(A7538,bip!$A:$C,2,0),"")</f>
      </c>
      <c r="O7538">
        <f>IFERROR(VLOOKUP(A7538,bip!$A:$Z,3,0),"")</f>
      </c>
    </row>
    <row r="7539" spans="1:15" ht="13.2">
      <c r="A7539" t="s">
        <v>16433</v>
      </c>
      <c r="B7539" t="s">
        <v>16433</v>
      </c>
      <c r="C7539" t="s">
        <v>15155</v>
      </c>
      <c r="D7539" t="s">
        <v>39959</v>
      </c>
      <c r="E7539" t="s">
        <v>32783</v>
      </c>
      <c r="F7539">
        <v>1</v>
      </c>
      <c r="G7539">
        <v>40</v>
      </c>
      <c r="H7539" s="1">
        <v>330</v>
      </c>
      <c r="I7539" s="87"/>
      <c r="K7539" s="86" t="s">
        <v>17485</v>
      </c>
      <c r="L7539" s="86" t="s">
        <v>17486</v>
      </c>
      <c r="N7539">
        <f>IFERROR(VLOOKUP(A7539,bip!$A:$C,2,0),"")</f>
      </c>
      <c r="O7539">
        <f>IFERROR(VLOOKUP(A7539,bip!$A:$Z,3,0),"")</f>
      </c>
    </row>
    <row r="7540" spans="1:15" ht="13.2">
      <c r="A7540" t="s">
        <v>16432</v>
      </c>
      <c r="B7540" t="s">
        <v>16432</v>
      </c>
      <c r="C7540" t="s">
        <v>15155</v>
      </c>
      <c r="D7540" t="s">
        <v>39960</v>
      </c>
      <c r="E7540" t="s">
        <v>21120</v>
      </c>
      <c r="F7540">
        <v>1</v>
      </c>
      <c r="G7540">
        <v>40</v>
      </c>
      <c r="H7540" s="1">
        <v>330</v>
      </c>
      <c r="I7540" s="87"/>
      <c r="K7540" s="86" t="s">
        <v>17485</v>
      </c>
      <c r="L7540" s="86" t="s">
        <v>17486</v>
      </c>
      <c r="N7540">
        <f>IFERROR(VLOOKUP(A7540,bip!$A:$C,2,0),"")</f>
      </c>
      <c r="O7540">
        <f>IFERROR(VLOOKUP(A7540,bip!$A:$Z,3,0),"")</f>
      </c>
    </row>
    <row r="7541" spans="1:15" ht="13.2">
      <c r="A7541" t="s">
        <v>16431</v>
      </c>
      <c r="B7541" t="s">
        <v>16431</v>
      </c>
      <c r="C7541" t="s">
        <v>15155</v>
      </c>
      <c r="D7541" t="s">
        <v>39961</v>
      </c>
      <c r="E7541" t="s">
        <v>21117</v>
      </c>
      <c r="F7541">
        <v>1</v>
      </c>
      <c r="G7541">
        <v>40</v>
      </c>
      <c r="H7541" s="1">
        <v>330</v>
      </c>
      <c r="I7541" s="87"/>
      <c r="K7541" s="86" t="s">
        <v>17485</v>
      </c>
      <c r="L7541" s="86" t="s">
        <v>17486</v>
      </c>
      <c r="N7541">
        <f>IFERROR(VLOOKUP(A7541,bip!$A:$C,2,0),"")</f>
      </c>
      <c r="O7541">
        <f>IFERROR(VLOOKUP(A7541,bip!$A:$Z,3,0),"")</f>
      </c>
    </row>
    <row r="7542" spans="1:15" ht="13.2">
      <c r="A7542" t="s">
        <v>6326</v>
      </c>
      <c r="B7542" t="s">
        <v>6326</v>
      </c>
      <c r="C7542" t="s">
        <v>15155</v>
      </c>
      <c r="D7542" t="s">
        <v>30675</v>
      </c>
      <c r="E7542" t="s">
        <v>21114</v>
      </c>
      <c r="F7542">
        <v>1</v>
      </c>
      <c r="G7542">
        <v>40</v>
      </c>
      <c r="H7542" s="1">
        <v>255</v>
      </c>
      <c r="I7542" s="87"/>
      <c r="K7542" s="86" t="s">
        <v>17485</v>
      </c>
      <c r="L7542" s="86" t="s">
        <v>17486</v>
      </c>
      <c r="N7542">
        <f>IFERROR(VLOOKUP(A7542,bip!$A:$C,2,0),"")</f>
      </c>
      <c r="O7542">
        <f>IFERROR(VLOOKUP(A7542,bip!$A:$Z,3,0),"")</f>
      </c>
    </row>
    <row r="7543" spans="1:15" ht="13.2">
      <c r="A7543" t="s">
        <v>6327</v>
      </c>
      <c r="B7543" t="s">
        <v>6327</v>
      </c>
      <c r="C7543" t="s">
        <v>15155</v>
      </c>
      <c r="D7543" t="s">
        <v>30676</v>
      </c>
      <c r="E7543" t="s">
        <v>21103</v>
      </c>
      <c r="F7543">
        <v>1</v>
      </c>
      <c r="G7543">
        <v>40</v>
      </c>
      <c r="H7543" s="1">
        <v>255</v>
      </c>
      <c r="I7543" s="87"/>
      <c r="K7543" s="86" t="s">
        <v>17485</v>
      </c>
      <c r="L7543" s="86" t="s">
        <v>17486</v>
      </c>
      <c r="N7543">
        <f>IFERROR(VLOOKUP(A7543,bip!$A:$C,2,0),"")</f>
      </c>
      <c r="O7543">
        <f>IFERROR(VLOOKUP(A7543,bip!$A:$Z,3,0),"")</f>
      </c>
    </row>
    <row r="7544" spans="1:15" ht="13.2">
      <c r="A7544" t="s">
        <v>6328</v>
      </c>
      <c r="B7544" t="s">
        <v>6328</v>
      </c>
      <c r="C7544" t="s">
        <v>15155</v>
      </c>
      <c r="D7544" t="s">
        <v>30673</v>
      </c>
      <c r="E7544" t="s">
        <v>21115</v>
      </c>
      <c r="F7544">
        <v>1</v>
      </c>
      <c r="G7544">
        <v>40</v>
      </c>
      <c r="H7544" s="1">
        <v>238</v>
      </c>
      <c r="I7544" s="87"/>
      <c r="K7544" s="86" t="s">
        <v>17485</v>
      </c>
      <c r="L7544" s="86" t="s">
        <v>17486</v>
      </c>
      <c r="N7544">
        <f>IFERROR(VLOOKUP(A7544,bip!$A:$C,2,0),"")</f>
      </c>
      <c r="O7544">
        <f>IFERROR(VLOOKUP(A7544,bip!$A:$Z,3,0),"")</f>
      </c>
    </row>
    <row r="7545" spans="1:15" ht="13.2">
      <c r="A7545" t="s">
        <v>6329</v>
      </c>
      <c r="B7545" t="s">
        <v>6329</v>
      </c>
      <c r="C7545" t="s">
        <v>15155</v>
      </c>
      <c r="D7545" t="s">
        <v>30674</v>
      </c>
      <c r="E7545" t="s">
        <v>21106</v>
      </c>
      <c r="F7545">
        <v>1</v>
      </c>
      <c r="G7545">
        <v>40</v>
      </c>
      <c r="H7545" s="1">
        <v>238</v>
      </c>
      <c r="I7545" s="87"/>
      <c r="K7545" s="86" t="s">
        <v>17485</v>
      </c>
      <c r="L7545" s="86" t="s">
        <v>17486</v>
      </c>
      <c r="N7545">
        <f>IFERROR(VLOOKUP(A7545,bip!$A:$C,2,0),"")</f>
      </c>
      <c r="O7545">
        <f>IFERROR(VLOOKUP(A7545,bip!$A:$Z,3,0),"")</f>
      </c>
    </row>
    <row r="7546" spans="1:15" ht="13.2">
      <c r="A7546" t="s">
        <v>6330</v>
      </c>
      <c r="B7546" t="s">
        <v>6330</v>
      </c>
      <c r="C7546" t="s">
        <v>15155</v>
      </c>
      <c r="D7546" t="s">
        <v>30672</v>
      </c>
      <c r="E7546" t="s">
        <v>21102</v>
      </c>
      <c r="F7546">
        <v>1</v>
      </c>
      <c r="G7546">
        <v>40</v>
      </c>
      <c r="H7546" s="1">
        <v>275</v>
      </c>
      <c r="I7546" s="87"/>
      <c r="K7546" s="86" t="s">
        <v>17485</v>
      </c>
      <c r="L7546" s="86" t="s">
        <v>17486</v>
      </c>
      <c r="N7546">
        <f>IFERROR(VLOOKUP(A7546,bip!$A:$C,2,0),"")</f>
      </c>
      <c r="O7546">
        <f>IFERROR(VLOOKUP(A7546,bip!$A:$Z,3,0),"")</f>
      </c>
    </row>
    <row r="7547" spans="1:15" ht="13.2">
      <c r="A7547" t="s">
        <v>6332</v>
      </c>
      <c r="B7547" t="s">
        <v>6332</v>
      </c>
      <c r="C7547" t="s">
        <v>15155</v>
      </c>
      <c r="D7547" t="s">
        <v>32784</v>
      </c>
      <c r="E7547" t="s">
        <v>32785</v>
      </c>
      <c r="F7547">
        <v>1</v>
      </c>
      <c r="G7547">
        <v>40</v>
      </c>
      <c r="H7547" s="1">
        <v>275</v>
      </c>
      <c r="I7547" s="87"/>
      <c r="K7547" s="86" t="s">
        <v>17485</v>
      </c>
      <c r="L7547" s="86" t="s">
        <v>17486</v>
      </c>
      <c r="N7547">
        <f>IFERROR(VLOOKUP(A7547,bip!$A:$C,2,0),"")</f>
      </c>
      <c r="O7547">
        <f>IFERROR(VLOOKUP(A7547,bip!$A:$Z,3,0),"")</f>
      </c>
    </row>
    <row r="7548" spans="1:15" ht="13.2">
      <c r="A7548" t="s">
        <v>6331</v>
      </c>
      <c r="B7548" t="s">
        <v>6331</v>
      </c>
      <c r="C7548" t="s">
        <v>15155</v>
      </c>
      <c r="D7548" t="s">
        <v>30670</v>
      </c>
      <c r="E7548" t="s">
        <v>21107</v>
      </c>
      <c r="F7548">
        <v>1</v>
      </c>
      <c r="G7548">
        <v>40</v>
      </c>
      <c r="H7548" s="1">
        <v>275</v>
      </c>
      <c r="I7548" s="87"/>
      <c r="K7548" s="86" t="s">
        <v>17485</v>
      </c>
      <c r="L7548" s="86" t="s">
        <v>17486</v>
      </c>
      <c r="N7548">
        <f>IFERROR(VLOOKUP(A7548,bip!$A:$C,2,0),"")</f>
      </c>
      <c r="O7548">
        <f>IFERROR(VLOOKUP(A7548,bip!$A:$Z,3,0),"")</f>
      </c>
    </row>
    <row r="7549" spans="1:15" ht="13.2">
      <c r="A7549" t="s">
        <v>6333</v>
      </c>
      <c r="B7549" t="s">
        <v>6333</v>
      </c>
      <c r="C7549" t="s">
        <v>15155</v>
      </c>
      <c r="D7549" t="s">
        <v>39962</v>
      </c>
      <c r="E7549" t="s">
        <v>21108</v>
      </c>
      <c r="F7549">
        <v>1</v>
      </c>
      <c r="G7549">
        <v>40</v>
      </c>
      <c r="H7549" s="1">
        <v>275</v>
      </c>
      <c r="I7549" s="87"/>
      <c r="K7549" s="86" t="s">
        <v>17485</v>
      </c>
      <c r="L7549" s="86" t="s">
        <v>17486</v>
      </c>
      <c r="N7549">
        <f>IFERROR(VLOOKUP(A7549,bip!$A:$C,2,0),"")</f>
      </c>
      <c r="O7549">
        <f>IFERROR(VLOOKUP(A7549,bip!$A:$Z,3,0),"")</f>
      </c>
    </row>
    <row r="7550" spans="1:15" ht="13.2">
      <c r="A7550" t="s">
        <v>6334</v>
      </c>
      <c r="B7550" t="s">
        <v>6334</v>
      </c>
      <c r="C7550" t="s">
        <v>15155</v>
      </c>
      <c r="D7550" t="s">
        <v>30671</v>
      </c>
      <c r="E7550" t="s">
        <v>21116</v>
      </c>
      <c r="F7550">
        <v>1</v>
      </c>
      <c r="G7550">
        <v>40</v>
      </c>
      <c r="H7550" s="1">
        <v>275</v>
      </c>
      <c r="I7550" s="87"/>
      <c r="K7550" s="86" t="s">
        <v>17485</v>
      </c>
      <c r="L7550" s="86" t="s">
        <v>17486</v>
      </c>
      <c r="N7550">
        <f>IFERROR(VLOOKUP(A7550,bip!$A:$C,2,0),"")</f>
      </c>
      <c r="O7550">
        <f>IFERROR(VLOOKUP(A7550,bip!$A:$Z,3,0),"")</f>
      </c>
    </row>
    <row r="7551" spans="1:15" ht="13.2">
      <c r="A7551" t="s">
        <v>6336</v>
      </c>
      <c r="B7551" t="s">
        <v>6336</v>
      </c>
      <c r="C7551" t="s">
        <v>15155</v>
      </c>
      <c r="D7551" t="s">
        <v>32786</v>
      </c>
      <c r="E7551" t="s">
        <v>32787</v>
      </c>
      <c r="F7551">
        <v>1</v>
      </c>
      <c r="G7551">
        <v>40</v>
      </c>
      <c r="H7551" s="1">
        <v>275</v>
      </c>
      <c r="I7551" s="87"/>
      <c r="K7551" s="86" t="s">
        <v>17485</v>
      </c>
      <c r="L7551" s="86" t="s">
        <v>17486</v>
      </c>
      <c r="N7551">
        <f>IFERROR(VLOOKUP(A7551,bip!$A:$C,2,0),"")</f>
      </c>
      <c r="O7551">
        <f>IFERROR(VLOOKUP(A7551,bip!$A:$Z,3,0),"")</f>
      </c>
    </row>
    <row r="7552" spans="1:15" ht="13.2">
      <c r="A7552" t="s">
        <v>6335</v>
      </c>
      <c r="B7552" t="s">
        <v>6335</v>
      </c>
      <c r="C7552" t="s">
        <v>15155</v>
      </c>
      <c r="D7552" t="s">
        <v>30669</v>
      </c>
      <c r="E7552" t="s">
        <v>21109</v>
      </c>
      <c r="F7552">
        <v>1</v>
      </c>
      <c r="G7552">
        <v>40</v>
      </c>
      <c r="H7552" s="1">
        <v>275</v>
      </c>
      <c r="I7552" s="87"/>
      <c r="K7552" s="86" t="s">
        <v>17485</v>
      </c>
      <c r="L7552" s="86" t="s">
        <v>17486</v>
      </c>
      <c r="N7552">
        <f>IFERROR(VLOOKUP(A7552,bip!$A:$C,2,0),"")</f>
      </c>
      <c r="O7552">
        <f>IFERROR(VLOOKUP(A7552,bip!$A:$Z,3,0),"")</f>
      </c>
    </row>
    <row r="7553" spans="1:15" ht="13.2">
      <c r="A7553" t="s">
        <v>6337</v>
      </c>
      <c r="B7553" t="s">
        <v>6337</v>
      </c>
      <c r="C7553" t="s">
        <v>15155</v>
      </c>
      <c r="D7553" t="s">
        <v>32788</v>
      </c>
      <c r="E7553" t="s">
        <v>32789</v>
      </c>
      <c r="F7553">
        <v>1</v>
      </c>
      <c r="G7553">
        <v>40</v>
      </c>
      <c r="H7553" s="1">
        <v>275</v>
      </c>
      <c r="I7553" s="87"/>
      <c r="K7553" s="86" t="s">
        <v>17485</v>
      </c>
      <c r="L7553" s="86" t="s">
        <v>17486</v>
      </c>
      <c r="N7553">
        <f>IFERROR(VLOOKUP(A7553,bip!$A:$C,2,0),"")</f>
      </c>
      <c r="O7553">
        <f>IFERROR(VLOOKUP(A7553,bip!$A:$Z,3,0),"")</f>
      </c>
    </row>
    <row r="7554" spans="1:15" ht="13.2">
      <c r="A7554" t="s">
        <v>22790</v>
      </c>
      <c r="B7554" t="s">
        <v>22790</v>
      </c>
      <c r="C7554" t="s">
        <v>15155</v>
      </c>
      <c r="D7554" t="s">
        <v>22791</v>
      </c>
      <c r="E7554" t="s">
        <v>22792</v>
      </c>
      <c r="F7554">
        <v>1</v>
      </c>
      <c r="G7554">
        <v>12</v>
      </c>
      <c r="H7554" s="1">
        <v>1285</v>
      </c>
      <c r="I7554" s="87"/>
      <c r="K7554" s="86" t="s">
        <v>17485</v>
      </c>
      <c r="L7554" s="86" t="s">
        <v>17486</v>
      </c>
      <c r="N7554">
        <f>IFERROR(VLOOKUP(A7554,bip!$A:$C,2,0),"")</f>
      </c>
      <c r="O7554">
        <f>IFERROR(VLOOKUP(A7554,bip!$A:$Z,3,0),"")</f>
      </c>
    </row>
    <row r="7555" spans="1:15" ht="13.2">
      <c r="A7555" t="s">
        <v>22793</v>
      </c>
      <c r="B7555" t="s">
        <v>22793</v>
      </c>
      <c r="C7555" t="s">
        <v>15155</v>
      </c>
      <c r="D7555" t="s">
        <v>32755</v>
      </c>
      <c r="E7555" t="s">
        <v>32756</v>
      </c>
      <c r="F7555">
        <v>1</v>
      </c>
      <c r="G7555">
        <v>12</v>
      </c>
      <c r="H7555" s="1">
        <v>1285</v>
      </c>
      <c r="I7555" s="87"/>
      <c r="K7555" s="86" t="s">
        <v>17485</v>
      </c>
      <c r="L7555" s="86" t="s">
        <v>17486</v>
      </c>
      <c r="N7555">
        <f>IFERROR(VLOOKUP(A7555,bip!$A:$C,2,0),"")</f>
      </c>
      <c r="O7555">
        <f>IFERROR(VLOOKUP(A7555,bip!$A:$Z,3,0),"")</f>
      </c>
    </row>
    <row r="7556" spans="1:15" ht="13.2">
      <c r="A7556" t="s">
        <v>22794</v>
      </c>
      <c r="B7556" t="s">
        <v>22794</v>
      </c>
      <c r="C7556" t="s">
        <v>15155</v>
      </c>
      <c r="D7556" t="s">
        <v>32757</v>
      </c>
      <c r="E7556" t="s">
        <v>32758</v>
      </c>
      <c r="F7556">
        <v>1</v>
      </c>
      <c r="G7556">
        <v>12</v>
      </c>
      <c r="H7556" s="1">
        <v>1285</v>
      </c>
      <c r="I7556" s="87"/>
      <c r="K7556" s="86" t="s">
        <v>17485</v>
      </c>
      <c r="L7556" s="86" t="s">
        <v>17486</v>
      </c>
      <c r="N7556">
        <f>IFERROR(VLOOKUP(A7556,bip!$A:$C,2,0),"")</f>
      </c>
      <c r="O7556">
        <f>IFERROR(VLOOKUP(A7556,bip!$A:$Z,3,0),"")</f>
      </c>
    </row>
    <row r="7557" spans="1:15" ht="13.2">
      <c r="A7557" t="s">
        <v>6323</v>
      </c>
      <c r="B7557" t="s">
        <v>6323</v>
      </c>
      <c r="C7557" t="s">
        <v>15155</v>
      </c>
      <c r="D7557" t="s">
        <v>23213</v>
      </c>
      <c r="E7557" t="s">
        <v>21094</v>
      </c>
      <c r="F7557">
        <v>1</v>
      </c>
      <c r="G7557">
        <v>20</v>
      </c>
      <c r="H7557" s="1">
        <v>945</v>
      </c>
      <c r="I7557" s="87"/>
      <c r="K7557" s="86" t="s">
        <v>17485</v>
      </c>
      <c r="L7557" s="86" t="s">
        <v>17486</v>
      </c>
      <c r="N7557">
        <f>IFERROR(VLOOKUP(A7557,bip!$A:$C,2,0),"")</f>
      </c>
      <c r="O7557">
        <f>IFERROR(VLOOKUP(A7557,bip!$A:$Z,3,0),"")</f>
      </c>
    </row>
    <row r="7558" spans="1:15" ht="13.2">
      <c r="A7558" t="s">
        <v>6322</v>
      </c>
      <c r="B7558" t="s">
        <v>6322</v>
      </c>
      <c r="C7558" t="s">
        <v>15155</v>
      </c>
      <c r="D7558" t="s">
        <v>23212</v>
      </c>
      <c r="E7558" t="s">
        <v>21089</v>
      </c>
      <c r="F7558">
        <v>1</v>
      </c>
      <c r="G7558">
        <v>20</v>
      </c>
      <c r="H7558" s="1">
        <v>945</v>
      </c>
      <c r="I7558" s="87"/>
      <c r="K7558" s="86" t="s">
        <v>17485</v>
      </c>
      <c r="L7558" s="86" t="s">
        <v>17486</v>
      </c>
      <c r="N7558">
        <f>IFERROR(VLOOKUP(A7558,bip!$A:$C,2,0),"")</f>
      </c>
      <c r="O7558">
        <f>IFERROR(VLOOKUP(A7558,bip!$A:$Z,3,0),"")</f>
      </c>
    </row>
    <row r="7559" spans="1:15" ht="13.2">
      <c r="A7559" t="s">
        <v>6324</v>
      </c>
      <c r="B7559" t="s">
        <v>6324</v>
      </c>
      <c r="C7559" t="s">
        <v>15155</v>
      </c>
      <c r="D7559" t="s">
        <v>32768</v>
      </c>
      <c r="E7559" t="s">
        <v>32769</v>
      </c>
      <c r="F7559">
        <v>1</v>
      </c>
      <c r="G7559">
        <v>20</v>
      </c>
      <c r="H7559" s="1">
        <v>945</v>
      </c>
      <c r="I7559" s="87"/>
      <c r="K7559" s="86" t="s">
        <v>17485</v>
      </c>
      <c r="L7559" s="86" t="s">
        <v>17486</v>
      </c>
      <c r="N7559">
        <f>IFERROR(VLOOKUP(A7559,bip!$A:$C,2,0),"")</f>
      </c>
      <c r="O7559">
        <f>IFERROR(VLOOKUP(A7559,bip!$A:$Z,3,0),"")</f>
      </c>
    </row>
    <row r="7560" spans="1:15" ht="13.2">
      <c r="A7560" t="s">
        <v>6338</v>
      </c>
      <c r="B7560" t="s">
        <v>6338</v>
      </c>
      <c r="C7560" t="s">
        <v>15155</v>
      </c>
      <c r="D7560" t="s">
        <v>32790</v>
      </c>
      <c r="E7560" t="s">
        <v>21112</v>
      </c>
      <c r="F7560">
        <v>1</v>
      </c>
      <c r="G7560">
        <v>80</v>
      </c>
      <c r="H7560" s="1">
        <v>137</v>
      </c>
      <c r="I7560" s="87"/>
      <c r="K7560" s="86" t="s">
        <v>17485</v>
      </c>
      <c r="L7560" s="86" t="s">
        <v>17486</v>
      </c>
      <c r="N7560">
        <f>IFERROR(VLOOKUP(A7560,bip!$A:$C,2,0),"")</f>
      </c>
      <c r="O7560">
        <f>IFERROR(VLOOKUP(A7560,bip!$A:$Z,3,0),"")</f>
      </c>
    </row>
    <row r="7561" spans="1:15" ht="13.2">
      <c r="A7561" t="s">
        <v>6340</v>
      </c>
      <c r="B7561" t="s">
        <v>6340</v>
      </c>
      <c r="C7561" t="s">
        <v>15155</v>
      </c>
      <c r="D7561" t="s">
        <v>39963</v>
      </c>
      <c r="E7561" t="s">
        <v>32791</v>
      </c>
      <c r="F7561">
        <v>1</v>
      </c>
      <c r="G7561">
        <v>80</v>
      </c>
      <c r="H7561" s="1">
        <v>137</v>
      </c>
      <c r="I7561" s="87"/>
      <c r="K7561" s="86" t="s">
        <v>17485</v>
      </c>
      <c r="L7561" s="86" t="s">
        <v>17486</v>
      </c>
      <c r="N7561">
        <f>IFERROR(VLOOKUP(A7561,bip!$A:$C,2,0),"")</f>
      </c>
      <c r="O7561">
        <f>IFERROR(VLOOKUP(A7561,bip!$A:$Z,3,0),"")</f>
      </c>
    </row>
    <row r="7562" spans="1:15" ht="13.2">
      <c r="A7562" t="s">
        <v>6339</v>
      </c>
      <c r="B7562" t="s">
        <v>6339</v>
      </c>
      <c r="C7562" t="s">
        <v>15155</v>
      </c>
      <c r="D7562" t="s">
        <v>39964</v>
      </c>
      <c r="E7562" t="s">
        <v>21105</v>
      </c>
      <c r="F7562">
        <v>1</v>
      </c>
      <c r="G7562">
        <v>80</v>
      </c>
      <c r="H7562" s="1">
        <v>137</v>
      </c>
      <c r="I7562" s="87"/>
      <c r="K7562" s="86" t="s">
        <v>17485</v>
      </c>
      <c r="L7562" s="86" t="s">
        <v>17486</v>
      </c>
      <c r="N7562">
        <f>IFERROR(VLOOKUP(A7562,bip!$A:$C,2,0),"")</f>
      </c>
      <c r="O7562">
        <f>IFERROR(VLOOKUP(A7562,bip!$A:$Z,3,0),"")</f>
      </c>
    </row>
    <row r="7563" spans="1:15" ht="13.2">
      <c r="A7563" t="s">
        <v>6341</v>
      </c>
      <c r="B7563" t="s">
        <v>6341</v>
      </c>
      <c r="C7563" t="s">
        <v>15155</v>
      </c>
      <c r="D7563" t="s">
        <v>39965</v>
      </c>
      <c r="E7563" t="s">
        <v>32792</v>
      </c>
      <c r="F7563">
        <v>1</v>
      </c>
      <c r="G7563">
        <v>80</v>
      </c>
      <c r="H7563" s="1">
        <v>137</v>
      </c>
      <c r="I7563" s="87"/>
      <c r="K7563" s="86" t="s">
        <v>17485</v>
      </c>
      <c r="L7563" s="86" t="s">
        <v>17486</v>
      </c>
      <c r="N7563">
        <f>IFERROR(VLOOKUP(A7563,bip!$A:$C,2,0),"")</f>
      </c>
      <c r="O7563">
        <f>IFERROR(VLOOKUP(A7563,bip!$A:$Z,3,0),"")</f>
      </c>
    </row>
    <row r="7564" spans="1:15" ht="13.2">
      <c r="A7564" t="s">
        <v>6342</v>
      </c>
      <c r="B7564" t="s">
        <v>6342</v>
      </c>
      <c r="C7564" t="s">
        <v>15155</v>
      </c>
      <c r="D7564" t="s">
        <v>32793</v>
      </c>
      <c r="E7564" t="s">
        <v>21113</v>
      </c>
      <c r="F7564">
        <v>1</v>
      </c>
      <c r="G7564">
        <v>80</v>
      </c>
      <c r="H7564" s="1">
        <v>137</v>
      </c>
      <c r="I7564" s="87"/>
      <c r="K7564" s="86" t="s">
        <v>17485</v>
      </c>
      <c r="L7564" s="86" t="s">
        <v>17486</v>
      </c>
      <c r="N7564">
        <f>IFERROR(VLOOKUP(A7564,bip!$A:$C,2,0),"")</f>
      </c>
      <c r="O7564">
        <f>IFERROR(VLOOKUP(A7564,bip!$A:$Z,3,0),"")</f>
      </c>
    </row>
    <row r="7565" spans="1:15" ht="13.2">
      <c r="A7565" t="s">
        <v>6344</v>
      </c>
      <c r="B7565" t="s">
        <v>6344</v>
      </c>
      <c r="C7565" t="s">
        <v>15155</v>
      </c>
      <c r="D7565" t="s">
        <v>39966</v>
      </c>
      <c r="E7565" t="s">
        <v>32794</v>
      </c>
      <c r="F7565">
        <v>1</v>
      </c>
      <c r="G7565">
        <v>80</v>
      </c>
      <c r="H7565" s="1">
        <v>137</v>
      </c>
      <c r="I7565" s="87"/>
      <c r="K7565" s="86" t="s">
        <v>17485</v>
      </c>
      <c r="L7565" s="86" t="s">
        <v>17486</v>
      </c>
      <c r="N7565">
        <f>IFERROR(VLOOKUP(A7565,bip!$A:$C,2,0),"")</f>
      </c>
      <c r="O7565">
        <f>IFERROR(VLOOKUP(A7565,bip!$A:$Z,3,0),"")</f>
      </c>
    </row>
    <row r="7566" spans="1:15" ht="13.2">
      <c r="A7566" t="s">
        <v>6343</v>
      </c>
      <c r="B7566" t="s">
        <v>6343</v>
      </c>
      <c r="C7566" t="s">
        <v>15155</v>
      </c>
      <c r="D7566" t="s">
        <v>39967</v>
      </c>
      <c r="E7566" t="s">
        <v>21104</v>
      </c>
      <c r="F7566">
        <v>1</v>
      </c>
      <c r="G7566">
        <v>80</v>
      </c>
      <c r="H7566" s="1">
        <v>137</v>
      </c>
      <c r="I7566" s="87"/>
      <c r="K7566" s="86" t="s">
        <v>17485</v>
      </c>
      <c r="L7566" s="86" t="s">
        <v>17486</v>
      </c>
      <c r="N7566">
        <f>IFERROR(VLOOKUP(A7566,bip!$A:$C,2,0),"")</f>
      </c>
      <c r="O7566">
        <f>IFERROR(VLOOKUP(A7566,bip!$A:$Z,3,0),"")</f>
      </c>
    </row>
    <row r="7567" spans="1:15" ht="13.2">
      <c r="A7567" t="s">
        <v>6345</v>
      </c>
      <c r="B7567" t="s">
        <v>6345</v>
      </c>
      <c r="C7567" t="s">
        <v>15155</v>
      </c>
      <c r="D7567" t="s">
        <v>39968</v>
      </c>
      <c r="E7567" t="s">
        <v>32795</v>
      </c>
      <c r="F7567">
        <v>1</v>
      </c>
      <c r="G7567">
        <v>80</v>
      </c>
      <c r="H7567" s="1">
        <v>137</v>
      </c>
      <c r="I7567" s="87"/>
      <c r="K7567" s="86" t="s">
        <v>17485</v>
      </c>
      <c r="L7567" s="86" t="s">
        <v>17486</v>
      </c>
      <c r="N7567">
        <f>IFERROR(VLOOKUP(A7567,bip!$A:$C,2,0),"")</f>
      </c>
      <c r="O7567">
        <f>IFERROR(VLOOKUP(A7567,bip!$A:$Z,3,0),"")</f>
      </c>
    </row>
    <row r="7568" spans="1:15" ht="13.2">
      <c r="A7568" t="s">
        <v>14760</v>
      </c>
      <c r="B7568" t="s">
        <v>14760</v>
      </c>
      <c r="C7568" t="s">
        <v>15155</v>
      </c>
      <c r="D7568" t="s">
        <v>32770</v>
      </c>
      <c r="E7568" t="s">
        <v>32771</v>
      </c>
      <c r="F7568">
        <v>1</v>
      </c>
      <c r="G7568">
        <v>10</v>
      </c>
      <c r="H7568" s="1">
        <v>1019</v>
      </c>
      <c r="I7568" s="87"/>
      <c r="K7568" s="86" t="s">
        <v>17485</v>
      </c>
      <c r="L7568" s="86" t="s">
        <v>17486</v>
      </c>
      <c r="N7568">
        <f>IFERROR(VLOOKUP(A7568,bip!$A:$C,2,0),"")</f>
      </c>
      <c r="O7568">
        <f>IFERROR(VLOOKUP(A7568,bip!$A:$Z,3,0),"")</f>
      </c>
    </row>
    <row r="7569" spans="1:15" ht="13.2">
      <c r="A7569" t="s">
        <v>14759</v>
      </c>
      <c r="B7569" t="s">
        <v>14759</v>
      </c>
      <c r="C7569" t="s">
        <v>15155</v>
      </c>
      <c r="D7569" t="s">
        <v>18573</v>
      </c>
      <c r="E7569" t="s">
        <v>21099</v>
      </c>
      <c r="F7569">
        <v>1</v>
      </c>
      <c r="G7569">
        <v>10</v>
      </c>
      <c r="H7569" s="1">
        <v>1019</v>
      </c>
      <c r="I7569" s="87"/>
      <c r="K7569" s="86" t="s">
        <v>17485</v>
      </c>
      <c r="L7569" s="86" t="s">
        <v>17486</v>
      </c>
      <c r="N7569">
        <f>IFERROR(VLOOKUP(A7569,bip!$A:$C,2,0),"")</f>
      </c>
      <c r="O7569">
        <f>IFERROR(VLOOKUP(A7569,bip!$A:$Z,3,0),"")</f>
      </c>
    </row>
    <row r="7570" spans="1:15" ht="13.2">
      <c r="A7570" t="s">
        <v>14761</v>
      </c>
      <c r="B7570" t="s">
        <v>14761</v>
      </c>
      <c r="C7570" t="s">
        <v>15155</v>
      </c>
      <c r="D7570" t="s">
        <v>32772</v>
      </c>
      <c r="E7570" t="s">
        <v>32773</v>
      </c>
      <c r="F7570">
        <v>1</v>
      </c>
      <c r="G7570">
        <v>10</v>
      </c>
      <c r="H7570" s="1">
        <v>1019</v>
      </c>
      <c r="I7570" s="87"/>
      <c r="K7570" s="86" t="s">
        <v>17485</v>
      </c>
      <c r="L7570" s="86" t="s">
        <v>17486</v>
      </c>
      <c r="N7570">
        <f>IFERROR(VLOOKUP(A7570,bip!$A:$C,2,0),"")</f>
      </c>
      <c r="O7570">
        <f>IFERROR(VLOOKUP(A7570,bip!$A:$Z,3,0),"")</f>
      </c>
    </row>
    <row r="7571" spans="1:15" ht="13.2">
      <c r="A7571" t="s">
        <v>30615</v>
      </c>
      <c r="B7571" t="s">
        <v>30615</v>
      </c>
      <c r="C7571" t="s">
        <v>15155</v>
      </c>
      <c r="D7571" t="s">
        <v>36595</v>
      </c>
      <c r="E7571" t="s">
        <v>36596</v>
      </c>
      <c r="F7571">
        <v>1</v>
      </c>
      <c r="G7571">
        <v>10</v>
      </c>
      <c r="H7571" s="1">
        <v>900</v>
      </c>
      <c r="I7571" s="87"/>
      <c r="K7571" s="86" t="s">
        <v>17485</v>
      </c>
      <c r="L7571" s="86" t="s">
        <v>17486</v>
      </c>
      <c r="N7571">
        <f>IFERROR(VLOOKUP(A7571,bip!$A:$C,2,0),"")</f>
      </c>
      <c r="O7571">
        <f>IFERROR(VLOOKUP(A7571,bip!$A:$Z,3,0),"")</f>
      </c>
    </row>
    <row r="7572" spans="1:15" ht="13.2">
      <c r="A7572" t="s">
        <v>30614</v>
      </c>
      <c r="B7572" t="s">
        <v>30614</v>
      </c>
      <c r="C7572" t="s">
        <v>15155</v>
      </c>
      <c r="D7572" t="s">
        <v>36597</v>
      </c>
      <c r="E7572" t="s">
        <v>36598</v>
      </c>
      <c r="F7572">
        <v>1</v>
      </c>
      <c r="G7572">
        <v>10</v>
      </c>
      <c r="H7572" s="1">
        <v>900</v>
      </c>
      <c r="I7572" s="87"/>
      <c r="K7572" s="86" t="s">
        <v>17485</v>
      </c>
      <c r="L7572" s="86" t="s">
        <v>17486</v>
      </c>
      <c r="N7572">
        <f>IFERROR(VLOOKUP(A7572,bip!$A:$C,2,0),"")</f>
      </c>
      <c r="O7572">
        <f>IFERROR(VLOOKUP(A7572,bip!$A:$Z,3,0),"")</f>
      </c>
    </row>
    <row r="7573" spans="1:15" ht="13.2">
      <c r="A7573" t="s">
        <v>30613</v>
      </c>
      <c r="B7573" t="s">
        <v>30613</v>
      </c>
      <c r="C7573" t="s">
        <v>15155</v>
      </c>
      <c r="D7573" t="s">
        <v>36599</v>
      </c>
      <c r="E7573" t="s">
        <v>36600</v>
      </c>
      <c r="F7573">
        <v>1</v>
      </c>
      <c r="G7573">
        <v>10</v>
      </c>
      <c r="H7573" s="1">
        <v>900</v>
      </c>
      <c r="I7573" s="87"/>
      <c r="K7573" s="86" t="s">
        <v>17485</v>
      </c>
      <c r="L7573" s="86" t="s">
        <v>17486</v>
      </c>
      <c r="N7573">
        <f>IFERROR(VLOOKUP(A7573,bip!$A:$C,2,0),"")</f>
      </c>
      <c r="O7573">
        <f>IFERROR(VLOOKUP(A7573,bip!$A:$Z,3,0),"")</f>
      </c>
    </row>
    <row r="7574" spans="1:15" ht="13.2">
      <c r="A7574" t="s">
        <v>14147</v>
      </c>
      <c r="B7574" t="s">
        <v>14147</v>
      </c>
      <c r="C7574" t="s">
        <v>15155</v>
      </c>
      <c r="D7574" t="s">
        <v>32774</v>
      </c>
      <c r="E7574" t="s">
        <v>32775</v>
      </c>
      <c r="F7574">
        <v>1</v>
      </c>
      <c r="G7574">
        <v>10</v>
      </c>
      <c r="H7574" s="1">
        <v>1215</v>
      </c>
      <c r="I7574" s="87"/>
      <c r="K7574" s="86" t="s">
        <v>17485</v>
      </c>
      <c r="L7574" s="86" t="s">
        <v>17486</v>
      </c>
      <c r="N7574">
        <f>IFERROR(VLOOKUP(A7574,bip!$A:$C,2,0),"")</f>
      </c>
      <c r="O7574">
        <f>IFERROR(VLOOKUP(A7574,bip!$A:$Z,3,0),"")</f>
      </c>
    </row>
    <row r="7575" spans="1:15" ht="13.2">
      <c r="A7575" t="s">
        <v>14146</v>
      </c>
      <c r="B7575" t="s">
        <v>14146</v>
      </c>
      <c r="C7575" t="s">
        <v>15155</v>
      </c>
      <c r="D7575" t="s">
        <v>32776</v>
      </c>
      <c r="E7575" t="s">
        <v>21098</v>
      </c>
      <c r="F7575">
        <v>1</v>
      </c>
      <c r="G7575">
        <v>10</v>
      </c>
      <c r="H7575" s="1">
        <v>1215</v>
      </c>
      <c r="I7575" s="87"/>
      <c r="K7575" s="86" t="s">
        <v>17485</v>
      </c>
      <c r="L7575" s="86" t="s">
        <v>17486</v>
      </c>
      <c r="N7575">
        <f>IFERROR(VLOOKUP(A7575,bip!$A:$C,2,0),"")</f>
      </c>
      <c r="O7575">
        <f>IFERROR(VLOOKUP(A7575,bip!$A:$Z,3,0),"")</f>
      </c>
    </row>
    <row r="7576" spans="1:15" ht="13.2">
      <c r="A7576" t="s">
        <v>14148</v>
      </c>
      <c r="B7576" t="s">
        <v>14148</v>
      </c>
      <c r="C7576" t="s">
        <v>15155</v>
      </c>
      <c r="D7576" t="s">
        <v>32777</v>
      </c>
      <c r="E7576" t="s">
        <v>21097</v>
      </c>
      <c r="F7576">
        <v>1</v>
      </c>
      <c r="G7576">
        <v>10</v>
      </c>
      <c r="H7576" s="1">
        <v>1215</v>
      </c>
      <c r="I7576" s="87"/>
      <c r="K7576" s="86" t="s">
        <v>17485</v>
      </c>
      <c r="L7576" s="86" t="s">
        <v>17486</v>
      </c>
      <c r="N7576">
        <f>IFERROR(VLOOKUP(A7576,bip!$A:$C,2,0),"")</f>
      </c>
      <c r="O7576">
        <f>IFERROR(VLOOKUP(A7576,bip!$A:$Z,3,0),"")</f>
      </c>
    </row>
    <row r="7577" spans="1:15" ht="13.2">
      <c r="A7577" t="s">
        <v>6325</v>
      </c>
      <c r="B7577" t="s">
        <v>6325</v>
      </c>
      <c r="C7577" t="s">
        <v>15155</v>
      </c>
      <c r="D7577" t="s">
        <v>44059</v>
      </c>
      <c r="E7577" t="s">
        <v>44060</v>
      </c>
      <c r="F7577">
        <v>1</v>
      </c>
      <c r="G7577">
        <v>50</v>
      </c>
      <c r="H7577" s="1">
        <v>206</v>
      </c>
      <c r="I7577" s="87"/>
      <c r="K7577" s="86" t="s">
        <v>17485</v>
      </c>
      <c r="L7577" s="86" t="s">
        <v>17486</v>
      </c>
      <c r="N7577">
        <f>IFERROR(VLOOKUP(A7577,bip!$A:$C,2,0),"")</f>
      </c>
      <c r="O7577">
        <f>IFERROR(VLOOKUP(A7577,bip!$A:$Z,3,0),"")</f>
      </c>
    </row>
    <row r="7578" spans="1:15" ht="13.2">
      <c r="A7578" t="s">
        <v>13878</v>
      </c>
      <c r="B7578" t="s">
        <v>13878</v>
      </c>
      <c r="C7578" t="s">
        <v>15155</v>
      </c>
      <c r="D7578" t="s">
        <v>44061</v>
      </c>
      <c r="E7578" t="s">
        <v>44062</v>
      </c>
      <c r="F7578">
        <v>1</v>
      </c>
      <c r="G7578">
        <v>150</v>
      </c>
      <c r="H7578" s="1">
        <v>163</v>
      </c>
      <c r="I7578" s="87"/>
      <c r="K7578" s="86" t="s">
        <v>17485</v>
      </c>
      <c r="L7578" s="86" t="s">
        <v>17486</v>
      </c>
      <c r="N7578">
        <f>IFERROR(VLOOKUP(A7578,bip!$A:$C,2,0),"")</f>
      </c>
      <c r="O7578">
        <f>IFERROR(VLOOKUP(A7578,bip!$A:$Z,3,0),"")</f>
      </c>
    </row>
    <row r="7579" spans="1:15" ht="13.2">
      <c r="A7579" t="s">
        <v>13879</v>
      </c>
      <c r="B7579" t="s">
        <v>13879</v>
      </c>
      <c r="C7579" t="s">
        <v>15155</v>
      </c>
      <c r="D7579" t="s">
        <v>23216</v>
      </c>
      <c r="E7579" t="s">
        <v>21101</v>
      </c>
      <c r="F7579">
        <v>1</v>
      </c>
      <c r="G7579">
        <v>150</v>
      </c>
      <c r="H7579" s="1">
        <v>216</v>
      </c>
      <c r="I7579" s="87"/>
      <c r="K7579" s="86" t="s">
        <v>17485</v>
      </c>
      <c r="L7579" s="86" t="s">
        <v>17486</v>
      </c>
      <c r="N7579">
        <f>IFERROR(VLOOKUP(A7579,bip!$A:$C,2,0),"")</f>
      </c>
      <c r="O7579">
        <f>IFERROR(VLOOKUP(A7579,bip!$A:$Z,3,0),"")</f>
      </c>
    </row>
    <row r="7580" spans="1:15" ht="13.2">
      <c r="A7580" t="s">
        <v>6350</v>
      </c>
      <c r="B7580" t="s">
        <v>6350</v>
      </c>
      <c r="C7580" t="s">
        <v>15155</v>
      </c>
      <c r="D7580" t="s">
        <v>23217</v>
      </c>
      <c r="E7580" t="s">
        <v>39970</v>
      </c>
      <c r="F7580">
        <v>1</v>
      </c>
      <c r="G7580">
        <v>1</v>
      </c>
      <c r="H7580" s="1">
        <v>319</v>
      </c>
      <c r="I7580" s="87"/>
      <c r="K7580" s="86" t="s">
        <v>17485</v>
      </c>
      <c r="L7580" s="86" t="s">
        <v>17486</v>
      </c>
      <c r="N7580">
        <f>IFERROR(VLOOKUP(A7580,bip!$A:$C,2,0),"")</f>
      </c>
      <c r="O7580">
        <f>IFERROR(VLOOKUP(A7580,bip!$A:$Z,3,0),"")</f>
      </c>
    </row>
    <row r="7581" spans="1:15" ht="13.2">
      <c r="A7581" t="s">
        <v>13576</v>
      </c>
      <c r="B7581" t="s">
        <v>13576</v>
      </c>
      <c r="C7581" t="s">
        <v>15155</v>
      </c>
      <c r="D7581" t="s">
        <v>23220</v>
      </c>
      <c r="E7581" t="s">
        <v>44063</v>
      </c>
      <c r="F7581">
        <v>1</v>
      </c>
      <c r="G7581">
        <v>1</v>
      </c>
      <c r="H7581" s="1">
        <v>320</v>
      </c>
      <c r="I7581" s="87"/>
      <c r="K7581" s="86" t="s">
        <v>17485</v>
      </c>
      <c r="L7581" s="86" t="s">
        <v>17486</v>
      </c>
      <c r="N7581">
        <f>IFERROR(VLOOKUP(A7581,bip!$A:$C,2,0),"")</f>
      </c>
      <c r="O7581">
        <f>IFERROR(VLOOKUP(A7581,bip!$A:$Z,3,0),"")</f>
      </c>
    </row>
    <row r="7582" spans="1:15" ht="13.2">
      <c r="A7582" t="s">
        <v>6352</v>
      </c>
      <c r="B7582" t="s">
        <v>6352</v>
      </c>
      <c r="C7582" t="s">
        <v>15155</v>
      </c>
      <c r="D7582" t="s">
        <v>39969</v>
      </c>
      <c r="E7582" t="s">
        <v>44064</v>
      </c>
      <c r="F7582">
        <v>1</v>
      </c>
      <c r="G7582">
        <v>1</v>
      </c>
      <c r="H7582" s="1">
        <v>310</v>
      </c>
      <c r="I7582" s="87"/>
      <c r="K7582" s="86" t="s">
        <v>17485</v>
      </c>
      <c r="L7582" s="86" t="s">
        <v>17486</v>
      </c>
      <c r="N7582">
        <f>IFERROR(VLOOKUP(A7582,bip!$A:$C,2,0),"")</f>
      </c>
      <c r="O7582">
        <f>IFERROR(VLOOKUP(A7582,bip!$A:$Z,3,0),"")</f>
      </c>
    </row>
    <row r="7583" spans="1:15" ht="13.2">
      <c r="A7583" t="s">
        <v>13575</v>
      </c>
      <c r="B7583" t="s">
        <v>13575</v>
      </c>
      <c r="C7583" t="s">
        <v>15155</v>
      </c>
      <c r="D7583" t="s">
        <v>23219</v>
      </c>
      <c r="E7583" t="s">
        <v>44065</v>
      </c>
      <c r="F7583">
        <v>1</v>
      </c>
      <c r="G7583">
        <v>12</v>
      </c>
      <c r="H7583" s="1">
        <v>152</v>
      </c>
      <c r="I7583" s="87"/>
      <c r="K7583" s="86" t="s">
        <v>17485</v>
      </c>
      <c r="L7583" s="86" t="s">
        <v>17486</v>
      </c>
      <c r="N7583">
        <f>IFERROR(VLOOKUP(A7583,bip!$A:$C,2,0),"")</f>
      </c>
      <c r="O7583">
        <f>IFERROR(VLOOKUP(A7583,bip!$A:$Z,3,0),"")</f>
      </c>
    </row>
    <row r="7584" spans="1:15" ht="13.2">
      <c r="A7584" t="s">
        <v>24868</v>
      </c>
      <c r="B7584" t="s">
        <v>24868</v>
      </c>
      <c r="C7584" t="s">
        <v>15155</v>
      </c>
      <c r="D7584" t="s">
        <v>25148</v>
      </c>
      <c r="E7584" t="s">
        <v>44066</v>
      </c>
      <c r="F7584">
        <v>1</v>
      </c>
      <c r="G7584">
        <v>1</v>
      </c>
      <c r="H7584" s="1">
        <v>205</v>
      </c>
      <c r="I7584" s="87"/>
      <c r="K7584" s="86" t="s">
        <v>17485</v>
      </c>
      <c r="L7584" s="86" t="s">
        <v>17486</v>
      </c>
      <c r="N7584">
        <f>IFERROR(VLOOKUP(A7584,bip!$A:$C,2,0),"")</f>
      </c>
      <c r="O7584">
        <f>IFERROR(VLOOKUP(A7584,bip!$A:$Z,3,0),"")</f>
      </c>
    </row>
    <row r="7585" spans="1:15" ht="13.2">
      <c r="A7585" t="s">
        <v>39985</v>
      </c>
      <c r="B7585" t="s">
        <v>39985</v>
      </c>
      <c r="C7585" t="s">
        <v>15155</v>
      </c>
      <c r="D7585" t="s">
        <v>43028</v>
      </c>
      <c r="E7585" t="s">
        <v>44626</v>
      </c>
      <c r="F7585">
        <v>1</v>
      </c>
      <c r="G7585">
        <v>1</v>
      </c>
      <c r="H7585" s="1">
        <v>2100</v>
      </c>
      <c r="I7585" s="87"/>
      <c r="K7585" s="86" t="s">
        <v>17485</v>
      </c>
      <c r="L7585" s="86" t="s">
        <v>17486</v>
      </c>
      <c r="M7585" s="86" t="s">
        <v>17487</v>
      </c>
      <c r="N7585">
        <f>IFERROR(VLOOKUP(A7585,bip!$A:$C,2,0),"")</f>
      </c>
      <c r="O7585">
        <f>IFERROR(VLOOKUP(A7585,bip!$A:$Z,3,0),"")</f>
      </c>
    </row>
    <row r="7586" spans="1:15" ht="13.2">
      <c r="A7586" t="s">
        <v>6387</v>
      </c>
      <c r="B7586" t="s">
        <v>6387</v>
      </c>
      <c r="C7586" t="s">
        <v>15155</v>
      </c>
      <c r="D7586" t="s">
        <v>30414</v>
      </c>
      <c r="E7586" t="s">
        <v>44067</v>
      </c>
      <c r="F7586">
        <v>1</v>
      </c>
      <c r="G7586">
        <v>100</v>
      </c>
      <c r="H7586" s="1">
        <v>42</v>
      </c>
      <c r="I7586" s="87"/>
      <c r="K7586" s="86" t="s">
        <v>17485</v>
      </c>
      <c r="L7586" s="86" t="s">
        <v>17486</v>
      </c>
      <c r="N7586">
        <f>IFERROR(VLOOKUP(A7586,bip!$A:$C,2,0),"")</f>
      </c>
      <c r="O7586">
        <f>IFERROR(VLOOKUP(A7586,bip!$A:$Z,3,0),"")</f>
      </c>
    </row>
    <row r="7587" spans="1:15" ht="13.2">
      <c r="A7587" t="s">
        <v>6382</v>
      </c>
      <c r="B7587" t="s">
        <v>6382</v>
      </c>
      <c r="C7587" t="s">
        <v>15155</v>
      </c>
      <c r="D7587" t="s">
        <v>39971</v>
      </c>
      <c r="E7587" t="s">
        <v>44068</v>
      </c>
      <c r="F7587">
        <v>1</v>
      </c>
      <c r="G7587">
        <v>1</v>
      </c>
      <c r="H7587" s="1">
        <v>2145</v>
      </c>
      <c r="I7587" s="87"/>
      <c r="K7587" s="86" t="s">
        <v>17485</v>
      </c>
      <c r="L7587" s="86" t="s">
        <v>17486</v>
      </c>
      <c r="N7587">
        <f>IFERROR(VLOOKUP(A7587,bip!$A:$C,2,0),"")</f>
      </c>
      <c r="O7587">
        <f>IFERROR(VLOOKUP(A7587,bip!$A:$Z,3,0),"")</f>
      </c>
    </row>
    <row r="7588" spans="1:15" ht="13.2">
      <c r="A7588" t="s">
        <v>6383</v>
      </c>
      <c r="B7588" t="s">
        <v>6383</v>
      </c>
      <c r="C7588" t="s">
        <v>15155</v>
      </c>
      <c r="D7588" t="s">
        <v>39972</v>
      </c>
      <c r="E7588" t="s">
        <v>44069</v>
      </c>
      <c r="F7588">
        <v>1</v>
      </c>
      <c r="G7588">
        <v>1</v>
      </c>
      <c r="H7588" s="1">
        <v>1745</v>
      </c>
      <c r="I7588" s="87"/>
      <c r="K7588" s="86" t="s">
        <v>17485</v>
      </c>
      <c r="L7588" s="86" t="s">
        <v>17486</v>
      </c>
      <c r="N7588">
        <f>IFERROR(VLOOKUP(A7588,bip!$A:$C,2,0),"")</f>
      </c>
      <c r="O7588">
        <f>IFERROR(VLOOKUP(A7588,bip!$A:$Z,3,0),"")</f>
      </c>
    </row>
    <row r="7589" spans="1:15" ht="13.2">
      <c r="A7589" t="s">
        <v>6376</v>
      </c>
      <c r="B7589" t="s">
        <v>6376</v>
      </c>
      <c r="C7589" t="s">
        <v>15155</v>
      </c>
      <c r="D7589" t="s">
        <v>21121</v>
      </c>
      <c r="E7589" t="s">
        <v>21121</v>
      </c>
      <c r="F7589">
        <v>1</v>
      </c>
      <c r="G7589">
        <v>10</v>
      </c>
      <c r="H7589" s="1">
        <v>554</v>
      </c>
      <c r="I7589" s="87"/>
      <c r="K7589" s="86" t="s">
        <v>17485</v>
      </c>
      <c r="L7589" s="86" t="s">
        <v>17486</v>
      </c>
      <c r="N7589">
        <f>IFERROR(VLOOKUP(A7589,bip!$A:$C,2,0),"")</f>
      </c>
      <c r="O7589">
        <f>IFERROR(VLOOKUP(A7589,bip!$A:$Z,3,0),"")</f>
      </c>
    </row>
    <row r="7590" spans="1:15" ht="13.2">
      <c r="A7590" t="s">
        <v>28785</v>
      </c>
      <c r="B7590" t="s">
        <v>28785</v>
      </c>
      <c r="C7590" t="s">
        <v>15155</v>
      </c>
      <c r="D7590" t="s">
        <v>28786</v>
      </c>
      <c r="E7590" t="s">
        <v>39976</v>
      </c>
      <c r="F7590">
        <v>1</v>
      </c>
      <c r="G7590">
        <v>1</v>
      </c>
      <c r="H7590" s="1">
        <v>1272</v>
      </c>
      <c r="I7590" s="87"/>
      <c r="K7590" s="86" t="s">
        <v>17485</v>
      </c>
      <c r="L7590" s="86" t="s">
        <v>17486</v>
      </c>
      <c r="N7590">
        <f>IFERROR(VLOOKUP(A7590,bip!$A:$C,2,0),"")</f>
      </c>
      <c r="O7590">
        <f>IFERROR(VLOOKUP(A7590,bip!$A:$Z,3,0),"")</f>
      </c>
    </row>
    <row r="7591" spans="1:15" ht="13.2">
      <c r="A7591" t="s">
        <v>6384</v>
      </c>
      <c r="B7591" t="s">
        <v>6384</v>
      </c>
      <c r="C7591" t="s">
        <v>15155</v>
      </c>
      <c r="D7591" t="s">
        <v>39973</v>
      </c>
      <c r="E7591" t="s">
        <v>44070</v>
      </c>
      <c r="F7591">
        <v>1</v>
      </c>
      <c r="G7591">
        <v>1</v>
      </c>
      <c r="H7591" s="1">
        <v>4635</v>
      </c>
      <c r="I7591" s="87"/>
      <c r="K7591" s="86" t="s">
        <v>17485</v>
      </c>
      <c r="L7591" s="86" t="s">
        <v>17486</v>
      </c>
      <c r="N7591">
        <f>IFERROR(VLOOKUP(A7591,bip!$A:$C,2,0),"")</f>
      </c>
      <c r="O7591">
        <f>IFERROR(VLOOKUP(A7591,bip!$A:$Z,3,0),"")</f>
      </c>
    </row>
    <row r="7592" spans="1:15" ht="13.2">
      <c r="A7592" t="s">
        <v>6385</v>
      </c>
      <c r="B7592" t="s">
        <v>6385</v>
      </c>
      <c r="C7592" t="s">
        <v>15155</v>
      </c>
      <c r="D7592" t="s">
        <v>39974</v>
      </c>
      <c r="E7592" t="s">
        <v>44071</v>
      </c>
      <c r="F7592">
        <v>1</v>
      </c>
      <c r="G7592">
        <v>1</v>
      </c>
      <c r="H7592" s="1">
        <v>3995</v>
      </c>
      <c r="I7592" s="87"/>
      <c r="K7592" s="86" t="s">
        <v>17485</v>
      </c>
      <c r="L7592" s="86" t="s">
        <v>17486</v>
      </c>
      <c r="N7592">
        <f>IFERROR(VLOOKUP(A7592,bip!$A:$C,2,0),"")</f>
      </c>
      <c r="O7592">
        <f>IFERROR(VLOOKUP(A7592,bip!$A:$Z,3,0),"")</f>
      </c>
    </row>
    <row r="7593" spans="1:15" ht="13.2">
      <c r="A7593" t="s">
        <v>6386</v>
      </c>
      <c r="B7593" t="s">
        <v>6386</v>
      </c>
      <c r="C7593" t="s">
        <v>15155</v>
      </c>
      <c r="D7593" t="s">
        <v>39975</v>
      </c>
      <c r="E7593" t="s">
        <v>44072</v>
      </c>
      <c r="F7593">
        <v>1</v>
      </c>
      <c r="G7593">
        <v>1</v>
      </c>
      <c r="H7593" s="1">
        <v>4750</v>
      </c>
      <c r="I7593" s="87"/>
      <c r="K7593" s="86" t="s">
        <v>17485</v>
      </c>
      <c r="L7593" s="86" t="s">
        <v>17486</v>
      </c>
      <c r="N7593">
        <f>IFERROR(VLOOKUP(A7593,bip!$A:$C,2,0),"")</f>
      </c>
      <c r="O7593">
        <f>IFERROR(VLOOKUP(A7593,bip!$A:$Z,3,0),"")</f>
      </c>
    </row>
    <row r="7594" spans="1:15" ht="13.2">
      <c r="A7594" t="s">
        <v>6364</v>
      </c>
      <c r="B7594" t="s">
        <v>6364</v>
      </c>
      <c r="C7594" t="s">
        <v>15155</v>
      </c>
      <c r="D7594" t="s">
        <v>23218</v>
      </c>
      <c r="E7594" t="s">
        <v>44073</v>
      </c>
      <c r="F7594">
        <v>1</v>
      </c>
      <c r="G7594">
        <v>1</v>
      </c>
      <c r="H7594" s="1">
        <v>3780</v>
      </c>
      <c r="I7594" s="87"/>
      <c r="K7594" s="86" t="s">
        <v>17485</v>
      </c>
      <c r="L7594" s="86" t="s">
        <v>17486</v>
      </c>
      <c r="N7594">
        <f>IFERROR(VLOOKUP(A7594,bip!$A:$C,2,0),"")</f>
      </c>
      <c r="O7594">
        <f>IFERROR(VLOOKUP(A7594,bip!$A:$Z,3,0),"")</f>
      </c>
    </row>
    <row r="7595" spans="1:15" ht="13.2">
      <c r="A7595" t="s">
        <v>6360</v>
      </c>
      <c r="B7595" t="s">
        <v>11344</v>
      </c>
      <c r="C7595" t="s">
        <v>15155</v>
      </c>
      <c r="D7595" t="s">
        <v>44074</v>
      </c>
      <c r="E7595" t="s">
        <v>44075</v>
      </c>
      <c r="F7595">
        <v>1</v>
      </c>
      <c r="G7595">
        <v>1</v>
      </c>
      <c r="H7595" s="1">
        <v>1449</v>
      </c>
      <c r="I7595" s="87"/>
      <c r="K7595" s="86" t="s">
        <v>17485</v>
      </c>
      <c r="L7595" s="86" t="s">
        <v>17486</v>
      </c>
      <c r="N7595">
        <f>IFERROR(VLOOKUP(A7595,bip!$A:$C,2,0),"")</f>
      </c>
      <c r="O7595">
        <f>IFERROR(VLOOKUP(A7595,bip!$A:$Z,3,0),"")</f>
      </c>
    </row>
    <row r="7596" spans="1:15" ht="13.2">
      <c r="A7596" t="s">
        <v>6359</v>
      </c>
      <c r="B7596" t="s">
        <v>6359</v>
      </c>
      <c r="C7596" t="s">
        <v>15155</v>
      </c>
      <c r="D7596" t="s">
        <v>39977</v>
      </c>
      <c r="E7596" t="s">
        <v>44076</v>
      </c>
      <c r="F7596">
        <v>1</v>
      </c>
      <c r="G7596">
        <v>1</v>
      </c>
      <c r="H7596" s="1">
        <v>3956</v>
      </c>
      <c r="I7596" s="87"/>
      <c r="K7596" s="86" t="s">
        <v>17485</v>
      </c>
      <c r="L7596" s="86" t="s">
        <v>17486</v>
      </c>
      <c r="N7596">
        <f>IFERROR(VLOOKUP(A7596,bip!$A:$C,2,0),"")</f>
      </c>
      <c r="O7596">
        <f>IFERROR(VLOOKUP(A7596,bip!$A:$Z,3,0),"")</f>
      </c>
    </row>
    <row r="7597" spans="1:15" ht="13.2">
      <c r="A7597" t="s">
        <v>6362</v>
      </c>
      <c r="B7597" t="s">
        <v>6362</v>
      </c>
      <c r="C7597" t="s">
        <v>15155</v>
      </c>
      <c r="D7597" t="s">
        <v>44077</v>
      </c>
      <c r="E7597" t="s">
        <v>44078</v>
      </c>
      <c r="F7597">
        <v>1</v>
      </c>
      <c r="G7597">
        <v>1</v>
      </c>
      <c r="H7597" s="1">
        <v>10049</v>
      </c>
      <c r="I7597" s="87"/>
      <c r="K7597" s="86" t="s">
        <v>17485</v>
      </c>
      <c r="L7597" s="86" t="s">
        <v>17486</v>
      </c>
      <c r="N7597">
        <f>IFERROR(VLOOKUP(A7597,bip!$A:$C,2,0),"")</f>
      </c>
      <c r="O7597">
        <f>IFERROR(VLOOKUP(A7597,bip!$A:$Z,3,0),"")</f>
      </c>
    </row>
    <row r="7598" spans="1:15" ht="13.2">
      <c r="A7598" t="s">
        <v>16439</v>
      </c>
      <c r="B7598" t="s">
        <v>16439</v>
      </c>
      <c r="C7598" t="s">
        <v>15155</v>
      </c>
      <c r="D7598" t="s">
        <v>32796</v>
      </c>
      <c r="E7598" t="s">
        <v>44079</v>
      </c>
      <c r="F7598">
        <v>1</v>
      </c>
      <c r="G7598">
        <v>1</v>
      </c>
      <c r="H7598" s="1">
        <v>2495</v>
      </c>
      <c r="I7598" s="87"/>
      <c r="K7598" s="86" t="s">
        <v>17485</v>
      </c>
      <c r="L7598" s="86" t="s">
        <v>17486</v>
      </c>
      <c r="N7598">
        <f>IFERROR(VLOOKUP(A7598,bip!$A:$C,2,0),"")</f>
      </c>
      <c r="O7598">
        <f>IFERROR(VLOOKUP(A7598,bip!$A:$Z,3,0),"")</f>
      </c>
    </row>
    <row r="7599" spans="1:15" ht="13.2">
      <c r="A7599" t="s">
        <v>6365</v>
      </c>
      <c r="B7599" t="s">
        <v>6365</v>
      </c>
      <c r="C7599" t="s">
        <v>15155</v>
      </c>
      <c r="D7599" t="s">
        <v>23091</v>
      </c>
      <c r="E7599" t="s">
        <v>44080</v>
      </c>
      <c r="F7599">
        <v>1</v>
      </c>
      <c r="G7599">
        <v>1</v>
      </c>
      <c r="H7599" s="1">
        <v>9942</v>
      </c>
      <c r="I7599" s="87"/>
      <c r="K7599" s="86" t="s">
        <v>17485</v>
      </c>
      <c r="L7599" s="86" t="s">
        <v>17486</v>
      </c>
      <c r="N7599">
        <f>IFERROR(VLOOKUP(A7599,bip!$A:$C,2,0),"")</f>
      </c>
      <c r="O7599">
        <f>IFERROR(VLOOKUP(A7599,bip!$A:$Z,3,0),"")</f>
      </c>
    </row>
    <row r="7600" spans="1:15" ht="13.2">
      <c r="A7600" t="s">
        <v>6366</v>
      </c>
      <c r="B7600" t="s">
        <v>6366</v>
      </c>
      <c r="C7600" t="s">
        <v>15155</v>
      </c>
      <c r="D7600" t="s">
        <v>35395</v>
      </c>
      <c r="E7600" t="s">
        <v>44081</v>
      </c>
      <c r="F7600">
        <v>1</v>
      </c>
      <c r="G7600">
        <v>1</v>
      </c>
      <c r="H7600" s="1">
        <v>7982</v>
      </c>
      <c r="I7600" s="87"/>
      <c r="K7600" s="86" t="s">
        <v>17485</v>
      </c>
      <c r="L7600" s="86" t="s">
        <v>17486</v>
      </c>
      <c r="N7600">
        <f>IFERROR(VLOOKUP(A7600,bip!$A:$C,2,0),"")</f>
      </c>
      <c r="O7600">
        <f>IFERROR(VLOOKUP(A7600,bip!$A:$Z,3,0),"")</f>
      </c>
    </row>
    <row r="7601" spans="1:15" ht="13.2">
      <c r="A7601" t="s">
        <v>24869</v>
      </c>
      <c r="B7601" t="s">
        <v>24869</v>
      </c>
      <c r="C7601" t="s">
        <v>15155</v>
      </c>
      <c r="D7601" t="s">
        <v>39978</v>
      </c>
      <c r="E7601" t="s">
        <v>44082</v>
      </c>
      <c r="F7601">
        <v>1</v>
      </c>
      <c r="G7601">
        <v>1</v>
      </c>
      <c r="H7601" s="1">
        <v>3617</v>
      </c>
      <c r="I7601" s="87"/>
      <c r="K7601" s="86" t="s">
        <v>17485</v>
      </c>
      <c r="L7601" s="86" t="s">
        <v>17486</v>
      </c>
      <c r="N7601">
        <f>IFERROR(VLOOKUP(A7601,bip!$A:$C,2,0),"")</f>
      </c>
      <c r="O7601">
        <f>IFERROR(VLOOKUP(A7601,bip!$A:$Z,3,0),"")</f>
      </c>
    </row>
    <row r="7602" spans="1:15" ht="13.2">
      <c r="A7602" t="s">
        <v>30655</v>
      </c>
      <c r="B7602" t="s">
        <v>30655</v>
      </c>
      <c r="C7602" t="s">
        <v>15155</v>
      </c>
      <c r="D7602" t="s">
        <v>34568</v>
      </c>
      <c r="E7602" t="s">
        <v>44083</v>
      </c>
      <c r="F7602">
        <v>1</v>
      </c>
      <c r="G7602">
        <v>1</v>
      </c>
      <c r="H7602" s="1">
        <v>5261</v>
      </c>
      <c r="I7602" s="87"/>
      <c r="K7602" s="86" t="s">
        <v>17485</v>
      </c>
      <c r="L7602" s="86" t="s">
        <v>17486</v>
      </c>
      <c r="N7602">
        <f>IFERROR(VLOOKUP(A7602,bip!$A:$C,2,0),"")</f>
      </c>
      <c r="O7602">
        <f>IFERROR(VLOOKUP(A7602,bip!$A:$Z,3,0),"")</f>
      </c>
    </row>
    <row r="7603" spans="1:15" ht="13.2">
      <c r="A7603" t="s">
        <v>16438</v>
      </c>
      <c r="B7603" t="s">
        <v>16438</v>
      </c>
      <c r="C7603" t="s">
        <v>15155</v>
      </c>
      <c r="D7603" t="s">
        <v>44084</v>
      </c>
      <c r="E7603" t="s">
        <v>44085</v>
      </c>
      <c r="F7603">
        <v>1</v>
      </c>
      <c r="G7603">
        <v>1</v>
      </c>
      <c r="H7603" s="1">
        <v>1022</v>
      </c>
      <c r="I7603" s="87"/>
      <c r="K7603" s="86" t="s">
        <v>17485</v>
      </c>
      <c r="L7603" s="86" t="s">
        <v>17486</v>
      </c>
      <c r="N7603">
        <f>IFERROR(VLOOKUP(A7603,bip!$A:$C,2,0),"")</f>
      </c>
      <c r="O7603">
        <f>IFERROR(VLOOKUP(A7603,bip!$A:$Z,3,0),"")</f>
      </c>
    </row>
    <row r="7604" spans="1:15" ht="13.2">
      <c r="A7604" t="s">
        <v>6378</v>
      </c>
      <c r="B7604" t="s">
        <v>6378</v>
      </c>
      <c r="C7604" t="s">
        <v>15155</v>
      </c>
      <c r="D7604" t="s">
        <v>44086</v>
      </c>
      <c r="E7604" t="s">
        <v>44087</v>
      </c>
      <c r="F7604">
        <v>1</v>
      </c>
      <c r="G7604">
        <v>1</v>
      </c>
      <c r="H7604" s="1">
        <v>1062</v>
      </c>
      <c r="I7604" s="87"/>
      <c r="K7604" s="86" t="s">
        <v>17485</v>
      </c>
      <c r="L7604" s="86" t="s">
        <v>17486</v>
      </c>
      <c r="N7604">
        <f>IFERROR(VLOOKUP(A7604,bip!$A:$C,2,0),"")</f>
      </c>
      <c r="O7604">
        <f>IFERROR(VLOOKUP(A7604,bip!$A:$Z,3,0),"")</f>
      </c>
    </row>
    <row r="7605" spans="1:15" ht="13.2">
      <c r="A7605" t="s">
        <v>6379</v>
      </c>
      <c r="B7605" t="s">
        <v>6379</v>
      </c>
      <c r="C7605" t="s">
        <v>15155</v>
      </c>
      <c r="D7605" t="s">
        <v>39979</v>
      </c>
      <c r="E7605" t="s">
        <v>44088</v>
      </c>
      <c r="F7605">
        <v>1</v>
      </c>
      <c r="G7605">
        <v>1</v>
      </c>
      <c r="H7605" s="1">
        <v>426</v>
      </c>
      <c r="I7605" s="87"/>
      <c r="K7605" s="86" t="s">
        <v>17485</v>
      </c>
      <c r="L7605" s="86" t="s">
        <v>17486</v>
      </c>
      <c r="N7605">
        <f>IFERROR(VLOOKUP(A7605,bip!$A:$C,2,0),"")</f>
      </c>
      <c r="O7605">
        <f>IFERROR(VLOOKUP(A7605,bip!$A:$Z,3,0),"")</f>
      </c>
    </row>
    <row r="7606" spans="1:15" ht="13.2">
      <c r="A7606" t="s">
        <v>6367</v>
      </c>
      <c r="B7606" t="s">
        <v>6367</v>
      </c>
      <c r="C7606" t="s">
        <v>15155</v>
      </c>
      <c r="D7606" t="s">
        <v>23092</v>
      </c>
      <c r="E7606" t="s">
        <v>44089</v>
      </c>
      <c r="F7606">
        <v>1</v>
      </c>
      <c r="G7606">
        <v>1</v>
      </c>
      <c r="H7606" s="1">
        <v>25761</v>
      </c>
      <c r="I7606" s="87"/>
      <c r="K7606" s="86" t="s">
        <v>17485</v>
      </c>
      <c r="L7606" s="86" t="s">
        <v>17486</v>
      </c>
      <c r="N7606">
        <f>IFERROR(VLOOKUP(A7606,bip!$A:$C,2,0),"")</f>
      </c>
      <c r="O7606">
        <f>IFERROR(VLOOKUP(A7606,bip!$A:$Z,3,0),"")</f>
      </c>
    </row>
    <row r="7607" spans="1:15" ht="13.2">
      <c r="A7607" t="s">
        <v>6368</v>
      </c>
      <c r="B7607" t="s">
        <v>6368</v>
      </c>
      <c r="C7607" t="s">
        <v>15155</v>
      </c>
      <c r="D7607" t="s">
        <v>35396</v>
      </c>
      <c r="E7607" t="s">
        <v>44090</v>
      </c>
      <c r="F7607">
        <v>1</v>
      </c>
      <c r="G7607">
        <v>1</v>
      </c>
      <c r="H7607" s="1">
        <v>9552</v>
      </c>
      <c r="I7607" s="87"/>
      <c r="K7607" s="86" t="s">
        <v>17485</v>
      </c>
      <c r="L7607" s="86" t="s">
        <v>17486</v>
      </c>
      <c r="N7607">
        <f>IFERROR(VLOOKUP(A7607,bip!$A:$C,2,0),"")</f>
      </c>
      <c r="O7607">
        <f>IFERROR(VLOOKUP(A7607,bip!$A:$Z,3,0),"")</f>
      </c>
    </row>
    <row r="7608" spans="1:15" ht="13.2">
      <c r="A7608" t="s">
        <v>6372</v>
      </c>
      <c r="B7608" t="s">
        <v>6372</v>
      </c>
      <c r="C7608" t="s">
        <v>15155</v>
      </c>
      <c r="D7608" t="s">
        <v>23221</v>
      </c>
      <c r="E7608" t="s">
        <v>23221</v>
      </c>
      <c r="F7608">
        <v>1</v>
      </c>
      <c r="G7608">
        <v>1</v>
      </c>
      <c r="H7608" s="1">
        <v>84</v>
      </c>
      <c r="I7608" s="87"/>
      <c r="K7608" s="86" t="s">
        <v>17485</v>
      </c>
      <c r="L7608" s="86" t="s">
        <v>17486</v>
      </c>
      <c r="N7608">
        <f>IFERROR(VLOOKUP(A7608,bip!$A:$C,2,0),"")</f>
      </c>
      <c r="O7608">
        <f>IFERROR(VLOOKUP(A7608,bip!$A:$Z,3,0),"")</f>
      </c>
    </row>
    <row r="7609" spans="1:15" ht="13.2">
      <c r="A7609" t="s">
        <v>25719</v>
      </c>
      <c r="B7609" t="s">
        <v>25719</v>
      </c>
      <c r="C7609" t="s">
        <v>15155</v>
      </c>
      <c r="D7609" t="s">
        <v>25720</v>
      </c>
      <c r="E7609" t="s">
        <v>44091</v>
      </c>
      <c r="F7609">
        <v>1</v>
      </c>
      <c r="G7609">
        <v>1</v>
      </c>
      <c r="H7609" s="1">
        <v>13418</v>
      </c>
      <c r="I7609" s="87"/>
      <c r="K7609" s="86" t="s">
        <v>17485</v>
      </c>
      <c r="L7609" s="86" t="s">
        <v>17486</v>
      </c>
      <c r="N7609">
        <f>IFERROR(VLOOKUP(A7609,bip!$A:$C,2,0),"")</f>
      </c>
      <c r="O7609">
        <f>IFERROR(VLOOKUP(A7609,bip!$A:$Z,3,0),"")</f>
      </c>
    </row>
    <row r="7610" spans="1:15" ht="13.2">
      <c r="A7610" t="s">
        <v>6380</v>
      </c>
      <c r="B7610" t="s">
        <v>6380</v>
      </c>
      <c r="C7610" t="s">
        <v>15155</v>
      </c>
      <c r="D7610" t="s">
        <v>44092</v>
      </c>
      <c r="E7610" t="s">
        <v>44093</v>
      </c>
      <c r="F7610">
        <v>1</v>
      </c>
      <c r="G7610">
        <v>1</v>
      </c>
      <c r="H7610" s="1">
        <v>132</v>
      </c>
      <c r="I7610" s="87"/>
      <c r="K7610" s="86" t="s">
        <v>17485</v>
      </c>
      <c r="L7610" s="86" t="s">
        <v>17486</v>
      </c>
      <c r="N7610">
        <f>IFERROR(VLOOKUP(A7610,bip!$A:$C,2,0),"")</f>
      </c>
      <c r="O7610">
        <f>IFERROR(VLOOKUP(A7610,bip!$A:$Z,3,0),"")</f>
      </c>
    </row>
    <row r="7611" spans="1:15" ht="13.2">
      <c r="A7611" t="s">
        <v>6381</v>
      </c>
      <c r="B7611" t="s">
        <v>6381</v>
      </c>
      <c r="C7611" t="s">
        <v>15155</v>
      </c>
      <c r="D7611" t="s">
        <v>23093</v>
      </c>
      <c r="E7611" t="s">
        <v>21122</v>
      </c>
      <c r="F7611">
        <v>100</v>
      </c>
      <c r="G7611">
        <v>100</v>
      </c>
      <c r="H7611" s="1">
        <v>35</v>
      </c>
      <c r="I7611" s="87"/>
      <c r="K7611" s="86" t="s">
        <v>17485</v>
      </c>
      <c r="L7611" s="86" t="s">
        <v>17486</v>
      </c>
      <c r="N7611">
        <f>IFERROR(VLOOKUP(A7611,bip!$A:$C,2,0),"")</f>
      </c>
      <c r="O7611">
        <f>IFERROR(VLOOKUP(A7611,bip!$A:$Z,3,0),"")</f>
      </c>
    </row>
    <row r="7612" spans="1:15" ht="13.2">
      <c r="A7612" t="s">
        <v>13854</v>
      </c>
      <c r="B7612" t="s">
        <v>13854</v>
      </c>
      <c r="C7612" t="s">
        <v>15155</v>
      </c>
      <c r="D7612" t="s">
        <v>39980</v>
      </c>
      <c r="E7612" t="s">
        <v>44094</v>
      </c>
      <c r="F7612">
        <v>1</v>
      </c>
      <c r="G7612">
        <v>1</v>
      </c>
      <c r="H7612" s="1">
        <v>3706</v>
      </c>
      <c r="I7612" s="87"/>
      <c r="K7612" s="86" t="s">
        <v>17485</v>
      </c>
      <c r="L7612" s="86" t="s">
        <v>17486</v>
      </c>
      <c r="N7612">
        <f>IFERROR(VLOOKUP(A7612,bip!$A:$C,2,0),"")</f>
      </c>
      <c r="O7612">
        <f>IFERROR(VLOOKUP(A7612,bip!$A:$Z,3,0),"")</f>
      </c>
    </row>
    <row r="7613" spans="1:15" ht="13.2">
      <c r="A7613" t="s">
        <v>6358</v>
      </c>
      <c r="B7613" t="s">
        <v>6358</v>
      </c>
      <c r="C7613" t="s">
        <v>15155</v>
      </c>
      <c r="D7613" t="s">
        <v>32797</v>
      </c>
      <c r="E7613" t="s">
        <v>44095</v>
      </c>
      <c r="F7613">
        <v>1</v>
      </c>
      <c r="G7613">
        <v>1</v>
      </c>
      <c r="H7613" s="1">
        <v>460</v>
      </c>
      <c r="I7613" s="87"/>
      <c r="K7613" s="86" t="s">
        <v>17485</v>
      </c>
      <c r="L7613" s="86" t="s">
        <v>17486</v>
      </c>
      <c r="N7613">
        <f>IFERROR(VLOOKUP(A7613,bip!$A:$C,2,0),"")</f>
      </c>
      <c r="O7613">
        <f>IFERROR(VLOOKUP(A7613,bip!$A:$Z,3,0),"")</f>
      </c>
    </row>
    <row r="7614" spans="1:15" ht="13.2">
      <c r="A7614" t="s">
        <v>6357</v>
      </c>
      <c r="B7614" t="s">
        <v>6357</v>
      </c>
      <c r="C7614" t="s">
        <v>15155</v>
      </c>
      <c r="D7614" t="s">
        <v>26683</v>
      </c>
      <c r="E7614" t="s">
        <v>44096</v>
      </c>
      <c r="F7614">
        <v>1</v>
      </c>
      <c r="G7614">
        <v>1</v>
      </c>
      <c r="H7614" s="1">
        <v>1670</v>
      </c>
      <c r="I7614" s="87"/>
      <c r="K7614" s="86" t="s">
        <v>17485</v>
      </c>
      <c r="L7614" s="86" t="s">
        <v>17486</v>
      </c>
      <c r="N7614">
        <f>IFERROR(VLOOKUP(A7614,bip!$A:$C,2,0),"")</f>
      </c>
      <c r="O7614">
        <f>IFERROR(VLOOKUP(A7614,bip!$A:$Z,3,0),"")</f>
      </c>
    </row>
    <row r="7615" spans="1:15" ht="13.2">
      <c r="A7615" t="s">
        <v>25721</v>
      </c>
      <c r="B7615" t="s">
        <v>25721</v>
      </c>
      <c r="C7615" t="s">
        <v>15155</v>
      </c>
      <c r="D7615" t="s">
        <v>39981</v>
      </c>
      <c r="E7615" t="s">
        <v>44097</v>
      </c>
      <c r="F7615">
        <v>1</v>
      </c>
      <c r="G7615">
        <v>1</v>
      </c>
      <c r="H7615" s="1">
        <v>2745</v>
      </c>
      <c r="I7615" s="87"/>
      <c r="K7615" s="86" t="s">
        <v>17485</v>
      </c>
      <c r="L7615" s="86" t="s">
        <v>17486</v>
      </c>
      <c r="N7615">
        <f>IFERROR(VLOOKUP(A7615,bip!$A:$C,2,0),"")</f>
      </c>
      <c r="O7615">
        <f>IFERROR(VLOOKUP(A7615,bip!$A:$Z,3,0),"")</f>
      </c>
    </row>
    <row r="7616" spans="1:15" ht="13.2">
      <c r="A7616" t="s">
        <v>42195</v>
      </c>
      <c r="B7616" t="s">
        <v>42195</v>
      </c>
      <c r="C7616" t="s">
        <v>15155</v>
      </c>
      <c r="D7616" t="s">
        <v>42196</v>
      </c>
      <c r="E7616" t="s">
        <v>42197</v>
      </c>
      <c r="F7616">
        <v>1</v>
      </c>
      <c r="G7616">
        <v>1</v>
      </c>
      <c r="H7616" s="1">
        <v>985</v>
      </c>
      <c r="I7616" s="87"/>
      <c r="K7616" s="86" t="s">
        <v>17485</v>
      </c>
      <c r="L7616" s="86" t="s">
        <v>17486</v>
      </c>
      <c r="N7616">
        <f>IFERROR(VLOOKUP(A7616,bip!$A:$C,2,0),"")</f>
      </c>
      <c r="O7616">
        <f>IFERROR(VLOOKUP(A7616,bip!$A:$Z,3,0),"")</f>
      </c>
    </row>
    <row r="7617" spans="1:15" ht="13.2">
      <c r="A7617" t="s">
        <v>42198</v>
      </c>
      <c r="B7617" t="s">
        <v>42198</v>
      </c>
      <c r="C7617" t="s">
        <v>15155</v>
      </c>
      <c r="D7617" t="s">
        <v>42199</v>
      </c>
      <c r="E7617" t="s">
        <v>42200</v>
      </c>
      <c r="F7617">
        <v>1</v>
      </c>
      <c r="G7617">
        <v>1</v>
      </c>
      <c r="H7617" s="1">
        <v>4695</v>
      </c>
      <c r="I7617" s="87"/>
      <c r="K7617" s="86" t="s">
        <v>17485</v>
      </c>
      <c r="L7617" s="86" t="s">
        <v>17486</v>
      </c>
      <c r="N7617">
        <f>IFERROR(VLOOKUP(A7617,bip!$A:$C,2,0),"")</f>
      </c>
      <c r="O7617">
        <f>IFERROR(VLOOKUP(A7617,bip!$A:$Z,3,0),"")</f>
      </c>
    </row>
    <row r="7618" spans="1:15" ht="13.2">
      <c r="A7618" t="s">
        <v>42201</v>
      </c>
      <c r="B7618" t="s">
        <v>42201</v>
      </c>
      <c r="C7618" t="s">
        <v>15155</v>
      </c>
      <c r="D7618" t="s">
        <v>42202</v>
      </c>
      <c r="E7618" t="s">
        <v>42203</v>
      </c>
      <c r="F7618">
        <v>1</v>
      </c>
      <c r="G7618">
        <v>1</v>
      </c>
      <c r="H7618" s="1">
        <v>567</v>
      </c>
      <c r="I7618" s="87"/>
      <c r="K7618" s="86" t="s">
        <v>17485</v>
      </c>
      <c r="L7618" s="86" t="s">
        <v>17486</v>
      </c>
      <c r="N7618">
        <f>IFERROR(VLOOKUP(A7618,bip!$A:$C,2,0),"")</f>
      </c>
      <c r="O7618">
        <f>IFERROR(VLOOKUP(A7618,bip!$A:$Z,3,0),"")</f>
      </c>
    </row>
    <row r="7619" spans="1:15" ht="13.2">
      <c r="A7619" t="s">
        <v>42204</v>
      </c>
      <c r="B7619" t="s">
        <v>42204</v>
      </c>
      <c r="C7619" t="s">
        <v>15155</v>
      </c>
      <c r="D7619" t="s">
        <v>42205</v>
      </c>
      <c r="E7619" t="s">
        <v>42206</v>
      </c>
      <c r="F7619">
        <v>1</v>
      </c>
      <c r="G7619">
        <v>1</v>
      </c>
      <c r="H7619" s="1">
        <v>1850</v>
      </c>
      <c r="I7619" s="87"/>
      <c r="K7619" s="86" t="s">
        <v>17485</v>
      </c>
      <c r="L7619" s="86" t="s">
        <v>17486</v>
      </c>
      <c r="N7619">
        <f>IFERROR(VLOOKUP(A7619,bip!$A:$C,2,0),"")</f>
      </c>
      <c r="O7619">
        <f>IFERROR(VLOOKUP(A7619,bip!$A:$Z,3,0),"")</f>
      </c>
    </row>
    <row r="7620" spans="1:15" ht="13.2">
      <c r="A7620" t="s">
        <v>44098</v>
      </c>
      <c r="B7620" t="s">
        <v>44099</v>
      </c>
      <c r="C7620" t="s">
        <v>16440</v>
      </c>
      <c r="D7620" t="s">
        <v>44100</v>
      </c>
      <c r="E7620" t="s">
        <v>44101</v>
      </c>
      <c r="F7620">
        <v>1</v>
      </c>
      <c r="G7620">
        <v>1</v>
      </c>
      <c r="H7620" s="1">
        <v>665</v>
      </c>
      <c r="I7620" s="87"/>
      <c r="K7620" s="86" t="s">
        <v>17485</v>
      </c>
      <c r="L7620" s="86" t="s">
        <v>17486</v>
      </c>
      <c r="N7620">
        <f>IFERROR(VLOOKUP(A7620,bip!$A:$C,2,0),"")</f>
      </c>
      <c r="O7620">
        <f>IFERROR(VLOOKUP(A7620,bip!$A:$Z,3,0),"")</f>
      </c>
    </row>
    <row r="7621" spans="1:15" ht="13.2">
      <c r="A7621" t="s">
        <v>36601</v>
      </c>
      <c r="B7621" t="s">
        <v>36601</v>
      </c>
      <c r="C7621" t="s">
        <v>16440</v>
      </c>
      <c r="D7621" t="s">
        <v>36602</v>
      </c>
      <c r="E7621" t="s">
        <v>36603</v>
      </c>
      <c r="F7621">
        <v>1</v>
      </c>
      <c r="G7621">
        <v>4</v>
      </c>
      <c r="H7621" s="1">
        <v>1499</v>
      </c>
      <c r="I7621" s="87">
        <v>0.05</v>
      </c>
      <c r="J7621" s="86" t="s">
        <v>17480</v>
      </c>
      <c r="K7621" s="86" t="s">
        <v>44487</v>
      </c>
      <c r="L7621" s="86" t="s">
        <v>17486</v>
      </c>
      <c r="N7621">
        <f>IFERROR(VLOOKUP(A7621,bip!$A:$C,2,0),"")</f>
      </c>
      <c r="O7621">
        <f>IFERROR(VLOOKUP(A7621,bip!$A:$Z,3,0),"")</f>
      </c>
    </row>
    <row r="7622" spans="1:15" ht="13.2">
      <c r="A7622" t="s">
        <v>44102</v>
      </c>
      <c r="B7622" t="s">
        <v>44103</v>
      </c>
      <c r="C7622" t="s">
        <v>16440</v>
      </c>
      <c r="D7622" t="s">
        <v>44104</v>
      </c>
      <c r="E7622" t="s">
        <v>41086</v>
      </c>
      <c r="F7622">
        <v>1</v>
      </c>
      <c r="G7622">
        <v>1</v>
      </c>
      <c r="H7622" s="1">
        <v>345</v>
      </c>
      <c r="I7622" s="87"/>
      <c r="K7622" s="86" t="s">
        <v>17485</v>
      </c>
      <c r="L7622" s="86" t="s">
        <v>17486</v>
      </c>
      <c r="N7622">
        <f>IFERROR(VLOOKUP(A7622,bip!$A:$C,2,0),"")</f>
      </c>
      <c r="O7622">
        <f>IFERROR(VLOOKUP(A7622,bip!$A:$Z,3,0),"")</f>
      </c>
    </row>
    <row r="7623" spans="1:15" ht="13.2">
      <c r="A7623" t="s">
        <v>10131</v>
      </c>
      <c r="B7623" t="s">
        <v>10131</v>
      </c>
      <c r="C7623" t="s">
        <v>16440</v>
      </c>
      <c r="D7623" t="s">
        <v>36604</v>
      </c>
      <c r="E7623" t="s">
        <v>25722</v>
      </c>
      <c r="F7623">
        <v>1</v>
      </c>
      <c r="G7623">
        <v>20</v>
      </c>
      <c r="H7623" s="1">
        <v>479</v>
      </c>
      <c r="I7623" s="87">
        <v>0.5</v>
      </c>
      <c r="J7623" s="86" t="s">
        <v>41688</v>
      </c>
      <c r="K7623" s="86" t="s">
        <v>44487</v>
      </c>
      <c r="L7623" s="86" t="s">
        <v>17486</v>
      </c>
      <c r="N7623">
        <f>IFERROR(VLOOKUP(A7623,bip!$A:$C,2,0),"")</f>
      </c>
      <c r="O7623">
        <f>IFERROR(VLOOKUP(A7623,bip!$A:$Z,3,0),"")</f>
      </c>
    </row>
    <row r="7624" spans="1:15" ht="13.2">
      <c r="A7624" t="s">
        <v>10132</v>
      </c>
      <c r="B7624" t="s">
        <v>10132</v>
      </c>
      <c r="C7624" t="s">
        <v>16440</v>
      </c>
      <c r="D7624" t="s">
        <v>36605</v>
      </c>
      <c r="E7624" t="s">
        <v>25723</v>
      </c>
      <c r="F7624">
        <v>1</v>
      </c>
      <c r="G7624">
        <v>20</v>
      </c>
      <c r="H7624" s="1">
        <v>665</v>
      </c>
      <c r="I7624" s="87">
        <v>0.5</v>
      </c>
      <c r="J7624" s="86" t="s">
        <v>41688</v>
      </c>
      <c r="K7624" s="86" t="s">
        <v>44487</v>
      </c>
      <c r="L7624" s="86" t="s">
        <v>17486</v>
      </c>
      <c r="N7624">
        <f>IFERROR(VLOOKUP(A7624,bip!$A:$C,2,0),"")</f>
      </c>
      <c r="O7624">
        <f>IFERROR(VLOOKUP(A7624,bip!$A:$Z,3,0),"")</f>
      </c>
    </row>
    <row r="7625" spans="1:15" ht="13.2">
      <c r="A7625" t="s">
        <v>42468</v>
      </c>
      <c r="B7625" t="s">
        <v>42468</v>
      </c>
      <c r="C7625" t="s">
        <v>16440</v>
      </c>
      <c r="D7625" t="s">
        <v>42196</v>
      </c>
      <c r="E7625" t="s">
        <v>42469</v>
      </c>
      <c r="F7625">
        <v>1</v>
      </c>
      <c r="G7625">
        <v>8</v>
      </c>
      <c r="H7625" s="1">
        <v>874</v>
      </c>
      <c r="I7625" s="87"/>
      <c r="K7625" s="86" t="s">
        <v>17485</v>
      </c>
      <c r="L7625" s="86" t="s">
        <v>17486</v>
      </c>
      <c r="N7625">
        <f>IFERROR(VLOOKUP(A7625,bip!$A:$C,2,0),"")</f>
      </c>
      <c r="O7625">
        <f>IFERROR(VLOOKUP(A7625,bip!$A:$Z,3,0),"")</f>
      </c>
    </row>
    <row r="7626" spans="1:15" ht="13.2">
      <c r="A7626" t="s">
        <v>42470</v>
      </c>
      <c r="B7626" t="s">
        <v>42470</v>
      </c>
      <c r="C7626" t="s">
        <v>16440</v>
      </c>
      <c r="D7626" t="s">
        <v>42208</v>
      </c>
      <c r="E7626" t="s">
        <v>42209</v>
      </c>
      <c r="F7626">
        <v>1</v>
      </c>
      <c r="G7626">
        <v>8</v>
      </c>
      <c r="H7626" s="1">
        <v>942</v>
      </c>
      <c r="I7626" s="87"/>
      <c r="K7626" s="86" t="s">
        <v>17485</v>
      </c>
      <c r="L7626" s="86" t="s">
        <v>17486</v>
      </c>
      <c r="N7626">
        <f>IFERROR(VLOOKUP(A7626,bip!$A:$C,2,0),"")</f>
      </c>
      <c r="O7626">
        <f>IFERROR(VLOOKUP(A7626,bip!$A:$Z,3,0),"")</f>
      </c>
    </row>
    <row r="7627" spans="1:15" ht="13.2">
      <c r="A7627" t="s">
        <v>34569</v>
      </c>
      <c r="B7627" t="s">
        <v>34569</v>
      </c>
      <c r="C7627" t="s">
        <v>16440</v>
      </c>
      <c r="D7627" t="s">
        <v>34570</v>
      </c>
      <c r="E7627" t="s">
        <v>40062</v>
      </c>
      <c r="F7627">
        <v>1</v>
      </c>
      <c r="G7627">
        <v>30</v>
      </c>
      <c r="H7627" s="1">
        <v>122</v>
      </c>
      <c r="I7627" s="87">
        <v>0.10</v>
      </c>
      <c r="J7627" s="86" t="s">
        <v>41688</v>
      </c>
      <c r="K7627" s="86" t="s">
        <v>44487</v>
      </c>
      <c r="L7627" s="86" t="s">
        <v>17486</v>
      </c>
      <c r="N7627">
        <f>IFERROR(VLOOKUP(A7627,bip!$A:$C,2,0),"")</f>
      </c>
      <c r="O7627">
        <f>IFERROR(VLOOKUP(A7627,bip!$A:$Z,3,0),"")</f>
      </c>
    </row>
    <row r="7628" spans="1:15" ht="13.2">
      <c r="A7628" t="s">
        <v>43029</v>
      </c>
      <c r="B7628" t="s">
        <v>43029</v>
      </c>
      <c r="C7628" t="s">
        <v>16440</v>
      </c>
      <c r="D7628" t="s">
        <v>43030</v>
      </c>
      <c r="E7628" t="s">
        <v>43031</v>
      </c>
      <c r="F7628">
        <v>1</v>
      </c>
      <c r="G7628">
        <v>1</v>
      </c>
      <c r="H7628" s="1">
        <v>550</v>
      </c>
      <c r="I7628" s="87"/>
      <c r="K7628" s="86" t="s">
        <v>17485</v>
      </c>
      <c r="L7628" s="86" t="s">
        <v>17486</v>
      </c>
      <c r="M7628" s="86" t="s">
        <v>17487</v>
      </c>
      <c r="N7628">
        <f>IFERROR(VLOOKUP(A7628,bip!$A:$C,2,0),"")</f>
      </c>
      <c r="O7628">
        <f>IFERROR(VLOOKUP(A7628,bip!$A:$Z,3,0),"")</f>
      </c>
    </row>
    <row r="7629" spans="1:15" ht="13.2">
      <c r="A7629" t="s">
        <v>43032</v>
      </c>
      <c r="B7629" t="s">
        <v>43032</v>
      </c>
      <c r="C7629" t="s">
        <v>16440</v>
      </c>
      <c r="D7629" t="s">
        <v>43033</v>
      </c>
      <c r="E7629" t="s">
        <v>43034</v>
      </c>
      <c r="F7629">
        <v>3</v>
      </c>
      <c r="G7629">
        <v>1</v>
      </c>
      <c r="H7629" s="1">
        <v>298</v>
      </c>
      <c r="I7629" s="87"/>
      <c r="K7629" s="86" t="s">
        <v>17485</v>
      </c>
      <c r="L7629" s="86" t="s">
        <v>17486</v>
      </c>
      <c r="M7629" s="86" t="s">
        <v>17487</v>
      </c>
      <c r="N7629">
        <f>IFERROR(VLOOKUP(A7629,bip!$A:$C,2,0),"")</f>
      </c>
      <c r="O7629">
        <f>IFERROR(VLOOKUP(A7629,bip!$A:$Z,3,0),"")</f>
      </c>
    </row>
    <row r="7630" spans="1:15" ht="13.2">
      <c r="A7630" t="s">
        <v>43035</v>
      </c>
      <c r="B7630" t="s">
        <v>43035</v>
      </c>
      <c r="C7630" t="s">
        <v>16440</v>
      </c>
      <c r="D7630" t="s">
        <v>43036</v>
      </c>
      <c r="E7630" t="s">
        <v>43037</v>
      </c>
      <c r="F7630">
        <v>3</v>
      </c>
      <c r="H7630" s="1">
        <v>1140</v>
      </c>
      <c r="I7630" s="87"/>
      <c r="K7630" s="86" t="s">
        <v>17485</v>
      </c>
      <c r="L7630" s="86" t="s">
        <v>17486</v>
      </c>
      <c r="M7630" s="86" t="s">
        <v>17487</v>
      </c>
      <c r="N7630">
        <f>IFERROR(VLOOKUP(A7630,bip!$A:$C,2,0),"")</f>
      </c>
      <c r="O7630">
        <f>IFERROR(VLOOKUP(A7630,bip!$A:$Z,3,0),"")</f>
      </c>
    </row>
    <row r="7631" spans="1:15" ht="13.2">
      <c r="A7631" t="s">
        <v>43038</v>
      </c>
      <c r="B7631" t="s">
        <v>43038</v>
      </c>
      <c r="C7631" t="s">
        <v>16440</v>
      </c>
      <c r="D7631" t="s">
        <v>43039</v>
      </c>
      <c r="E7631" t="s">
        <v>43040</v>
      </c>
      <c r="F7631">
        <v>3</v>
      </c>
      <c r="G7631">
        <v>3</v>
      </c>
      <c r="H7631" s="1">
        <v>308</v>
      </c>
      <c r="I7631" s="87"/>
      <c r="K7631" s="86" t="s">
        <v>17485</v>
      </c>
      <c r="L7631" s="86" t="s">
        <v>17486</v>
      </c>
      <c r="M7631" s="86" t="s">
        <v>17487</v>
      </c>
      <c r="N7631">
        <f>IFERROR(VLOOKUP(A7631,bip!$A:$C,2,0),"")</f>
      </c>
      <c r="O7631">
        <f>IFERROR(VLOOKUP(A7631,bip!$A:$Z,3,0),"")</f>
      </c>
    </row>
    <row r="7632" spans="1:15" ht="13.2">
      <c r="A7632" t="s">
        <v>43041</v>
      </c>
      <c r="B7632" t="s">
        <v>43041</v>
      </c>
      <c r="C7632" t="s">
        <v>16440</v>
      </c>
      <c r="D7632" t="s">
        <v>43042</v>
      </c>
      <c r="E7632" t="s">
        <v>43043</v>
      </c>
      <c r="F7632">
        <v>3</v>
      </c>
      <c r="H7632" s="1">
        <v>1150</v>
      </c>
      <c r="I7632" s="87"/>
      <c r="K7632" s="86" t="s">
        <v>17485</v>
      </c>
      <c r="L7632" s="86" t="s">
        <v>17486</v>
      </c>
      <c r="M7632" s="86" t="s">
        <v>17487</v>
      </c>
      <c r="N7632">
        <f>IFERROR(VLOOKUP(A7632,bip!$A:$C,2,0),"")</f>
      </c>
      <c r="O7632">
        <f>IFERROR(VLOOKUP(A7632,bip!$A:$Z,3,0),"")</f>
      </c>
    </row>
    <row r="7633" spans="1:15" ht="13.2">
      <c r="A7633" t="s">
        <v>44627</v>
      </c>
      <c r="B7633" t="s">
        <v>44627</v>
      </c>
      <c r="C7633" t="s">
        <v>16440</v>
      </c>
      <c r="D7633" t="s">
        <v>36034</v>
      </c>
      <c r="E7633" t="s">
        <v>44628</v>
      </c>
      <c r="F7633">
        <v>1</v>
      </c>
      <c r="G7633">
        <v>25</v>
      </c>
      <c r="H7633" s="1">
        <v>661</v>
      </c>
      <c r="I7633" s="87">
        <v>0.05</v>
      </c>
      <c r="J7633" s="86" t="s">
        <v>17480</v>
      </c>
      <c r="K7633" s="86" t="s">
        <v>44487</v>
      </c>
      <c r="L7633" s="86" t="s">
        <v>17486</v>
      </c>
      <c r="N7633">
        <f>IFERROR(VLOOKUP(A7633,bip!$A:$C,2,0),"")</f>
      </c>
      <c r="O7633">
        <f>IFERROR(VLOOKUP(A7633,bip!$A:$Z,3,0),"")</f>
      </c>
    </row>
    <row r="7634" spans="1:15" ht="13.2">
      <c r="A7634" t="s">
        <v>44629</v>
      </c>
      <c r="B7634" t="s">
        <v>44629</v>
      </c>
      <c r="C7634" t="s">
        <v>16440</v>
      </c>
      <c r="D7634" t="s">
        <v>35959</v>
      </c>
      <c r="E7634" t="s">
        <v>44630</v>
      </c>
      <c r="F7634">
        <v>1</v>
      </c>
      <c r="G7634">
        <v>25</v>
      </c>
      <c r="H7634" s="1">
        <v>369</v>
      </c>
      <c r="I7634" s="87">
        <v>0.05</v>
      </c>
      <c r="J7634" s="86" t="s">
        <v>17480</v>
      </c>
      <c r="K7634" s="86" t="s">
        <v>44487</v>
      </c>
      <c r="L7634" s="86" t="s">
        <v>17486</v>
      </c>
      <c r="N7634">
        <f>IFERROR(VLOOKUP(A7634,bip!$A:$C,2,0),"")</f>
      </c>
      <c r="O7634">
        <f>IFERROR(VLOOKUP(A7634,bip!$A:$Z,3,0),"")</f>
      </c>
    </row>
    <row r="7635" spans="1:15" ht="13.2">
      <c r="A7635" t="s">
        <v>44631</v>
      </c>
      <c r="B7635" t="s">
        <v>44631</v>
      </c>
      <c r="C7635" t="s">
        <v>16440</v>
      </c>
      <c r="D7635" t="s">
        <v>36033</v>
      </c>
      <c r="E7635" t="s">
        <v>26765</v>
      </c>
      <c r="F7635">
        <v>1</v>
      </c>
      <c r="G7635">
        <v>20</v>
      </c>
      <c r="H7635" s="1">
        <v>666</v>
      </c>
      <c r="I7635" s="87">
        <v>0.05</v>
      </c>
      <c r="J7635" s="86" t="s">
        <v>17480</v>
      </c>
      <c r="K7635" s="86" t="s">
        <v>44487</v>
      </c>
      <c r="L7635" s="86" t="s">
        <v>17486</v>
      </c>
      <c r="N7635">
        <f>IFERROR(VLOOKUP(A7635,bip!$A:$C,2,0),"")</f>
      </c>
      <c r="O7635">
        <f>IFERROR(VLOOKUP(A7635,bip!$A:$Z,3,0),"")</f>
      </c>
    </row>
    <row r="7636" spans="1:15" ht="13.2">
      <c r="A7636" t="s">
        <v>44632</v>
      </c>
      <c r="B7636" t="s">
        <v>44632</v>
      </c>
      <c r="C7636" t="s">
        <v>16440</v>
      </c>
      <c r="D7636" t="s">
        <v>26761</v>
      </c>
      <c r="E7636" t="s">
        <v>26762</v>
      </c>
      <c r="F7636">
        <v>1</v>
      </c>
      <c r="G7636">
        <v>20</v>
      </c>
      <c r="H7636" s="1">
        <v>633</v>
      </c>
      <c r="I7636" s="87">
        <v>0.05</v>
      </c>
      <c r="J7636" s="86" t="s">
        <v>17480</v>
      </c>
      <c r="K7636" s="86" t="s">
        <v>44487</v>
      </c>
      <c r="L7636" s="86" t="s">
        <v>17486</v>
      </c>
      <c r="N7636">
        <f>IFERROR(VLOOKUP(A7636,bip!$A:$C,2,0),"")</f>
      </c>
      <c r="O7636">
        <f>IFERROR(VLOOKUP(A7636,bip!$A:$Z,3,0),"")</f>
      </c>
    </row>
    <row r="7637" spans="1:15" ht="13.2">
      <c r="A7637" t="s">
        <v>44633</v>
      </c>
      <c r="B7637" t="s">
        <v>44633</v>
      </c>
      <c r="C7637" t="s">
        <v>16440</v>
      </c>
      <c r="D7637" t="s">
        <v>26763</v>
      </c>
      <c r="E7637" t="s">
        <v>26764</v>
      </c>
      <c r="F7637">
        <v>1</v>
      </c>
      <c r="G7637">
        <v>20</v>
      </c>
      <c r="H7637" s="1">
        <v>633</v>
      </c>
      <c r="I7637" s="87">
        <v>0.05</v>
      </c>
      <c r="J7637" s="86" t="s">
        <v>17480</v>
      </c>
      <c r="K7637" s="86" t="s">
        <v>44487</v>
      </c>
      <c r="L7637" s="86" t="s">
        <v>17486</v>
      </c>
      <c r="N7637">
        <f>IFERROR(VLOOKUP(A7637,bip!$A:$C,2,0),"")</f>
      </c>
      <c r="O7637">
        <f>IFERROR(VLOOKUP(A7637,bip!$A:$Z,3,0),"")</f>
      </c>
    </row>
    <row r="7638" spans="1:15" ht="13.2">
      <c r="A7638" t="s">
        <v>42588</v>
      </c>
      <c r="B7638" t="s">
        <v>42588</v>
      </c>
      <c r="C7638" t="s">
        <v>16440</v>
      </c>
      <c r="D7638" t="s">
        <v>42589</v>
      </c>
      <c r="E7638" t="s">
        <v>42590</v>
      </c>
      <c r="F7638">
        <v>1</v>
      </c>
      <c r="G7638">
        <v>1</v>
      </c>
      <c r="H7638" s="1">
        <v>12726</v>
      </c>
      <c r="I7638" s="87"/>
      <c r="K7638" s="86" t="s">
        <v>17485</v>
      </c>
      <c r="L7638" s="86" t="s">
        <v>17486</v>
      </c>
      <c r="M7638" s="86" t="s">
        <v>17487</v>
      </c>
      <c r="N7638">
        <f>IFERROR(VLOOKUP(A7638,bip!$A:$C,2,0),"")</f>
      </c>
      <c r="O7638">
        <f>IFERROR(VLOOKUP(A7638,bip!$A:$Z,3,0),"")</f>
      </c>
    </row>
    <row r="7639" spans="1:15" ht="13.2">
      <c r="A7639" t="s">
        <v>44634</v>
      </c>
      <c r="B7639" t="s">
        <v>44634</v>
      </c>
      <c r="C7639" t="s">
        <v>16440</v>
      </c>
      <c r="D7639" t="s">
        <v>26769</v>
      </c>
      <c r="E7639" t="s">
        <v>25087</v>
      </c>
      <c r="F7639">
        <v>1</v>
      </c>
      <c r="G7639">
        <v>10</v>
      </c>
      <c r="H7639" s="1">
        <v>1365</v>
      </c>
      <c r="I7639" s="87">
        <v>0.05</v>
      </c>
      <c r="J7639" s="86" t="s">
        <v>17480</v>
      </c>
      <c r="K7639" s="86" t="s">
        <v>44487</v>
      </c>
      <c r="L7639" s="86" t="s">
        <v>17486</v>
      </c>
      <c r="N7639">
        <f>IFERROR(VLOOKUP(A7639,bip!$A:$C,2,0),"")</f>
      </c>
      <c r="O7639">
        <f>IFERROR(VLOOKUP(A7639,bip!$A:$Z,3,0),"")</f>
      </c>
    </row>
    <row r="7640" spans="1:15" ht="13.2">
      <c r="A7640" t="s">
        <v>44635</v>
      </c>
      <c r="B7640" t="s">
        <v>44635</v>
      </c>
      <c r="C7640" t="s">
        <v>16440</v>
      </c>
      <c r="D7640" t="s">
        <v>44636</v>
      </c>
      <c r="E7640" t="s">
        <v>44637</v>
      </c>
      <c r="F7640">
        <v>1</v>
      </c>
      <c r="G7640">
        <v>10</v>
      </c>
      <c r="H7640" s="1">
        <v>1435</v>
      </c>
      <c r="I7640" s="87">
        <v>0.05</v>
      </c>
      <c r="J7640" s="86" t="s">
        <v>17480</v>
      </c>
      <c r="K7640" s="86" t="s">
        <v>44487</v>
      </c>
      <c r="L7640" s="86" t="s">
        <v>17486</v>
      </c>
      <c r="N7640">
        <f>IFERROR(VLOOKUP(A7640,bip!$A:$C,2,0),"")</f>
      </c>
      <c r="O7640">
        <f>IFERROR(VLOOKUP(A7640,bip!$A:$Z,3,0),"")</f>
      </c>
    </row>
    <row r="7641" spans="1:15" ht="13.2">
      <c r="A7641" t="s">
        <v>44638</v>
      </c>
      <c r="B7641" t="s">
        <v>44638</v>
      </c>
      <c r="C7641" t="s">
        <v>16440</v>
      </c>
      <c r="D7641" t="s">
        <v>34566</v>
      </c>
      <c r="E7641" t="s">
        <v>21062</v>
      </c>
      <c r="F7641">
        <v>1</v>
      </c>
      <c r="G7641">
        <v>10</v>
      </c>
      <c r="H7641" s="1">
        <v>1190</v>
      </c>
      <c r="I7641" s="87">
        <v>0.05</v>
      </c>
      <c r="J7641" s="86" t="s">
        <v>17480</v>
      </c>
      <c r="K7641" s="86" t="s">
        <v>44487</v>
      </c>
      <c r="L7641" s="86" t="s">
        <v>17486</v>
      </c>
      <c r="N7641">
        <f>IFERROR(VLOOKUP(A7641,bip!$A:$C,2,0),"")</f>
      </c>
      <c r="O7641">
        <f>IFERROR(VLOOKUP(A7641,bip!$A:$Z,3,0),"")</f>
      </c>
    </row>
    <row r="7642" spans="1:15" ht="13.2">
      <c r="A7642" t="s">
        <v>44639</v>
      </c>
      <c r="B7642" t="s">
        <v>44639</v>
      </c>
      <c r="C7642" t="s">
        <v>16440</v>
      </c>
      <c r="D7642" t="s">
        <v>34565</v>
      </c>
      <c r="E7642" t="s">
        <v>21060</v>
      </c>
      <c r="F7642">
        <v>1</v>
      </c>
      <c r="G7642">
        <v>10</v>
      </c>
      <c r="H7642" s="1">
        <v>794</v>
      </c>
      <c r="I7642" s="87">
        <v>0.05</v>
      </c>
      <c r="J7642" s="86" t="s">
        <v>17480</v>
      </c>
      <c r="K7642" s="86" t="s">
        <v>44487</v>
      </c>
      <c r="L7642" s="86" t="s">
        <v>17486</v>
      </c>
      <c r="N7642">
        <f>IFERROR(VLOOKUP(A7642,bip!$A:$C,2,0),"")</f>
      </c>
      <c r="O7642">
        <f>IFERROR(VLOOKUP(A7642,bip!$A:$Z,3,0),"")</f>
      </c>
    </row>
    <row r="7643" spans="1:15" ht="13.2">
      <c r="A7643" t="s">
        <v>43044</v>
      </c>
      <c r="B7643" t="s">
        <v>43044</v>
      </c>
      <c r="C7643" t="s">
        <v>16440</v>
      </c>
      <c r="D7643" t="s">
        <v>43045</v>
      </c>
      <c r="E7643" t="s">
        <v>43046</v>
      </c>
      <c r="F7643">
        <v>1</v>
      </c>
      <c r="G7643">
        <v>10</v>
      </c>
      <c r="H7643" s="1">
        <v>1329</v>
      </c>
      <c r="I7643" s="87">
        <v>0.10</v>
      </c>
      <c r="J7643" s="86" t="s">
        <v>17480</v>
      </c>
      <c r="K7643" s="86" t="s">
        <v>44487</v>
      </c>
      <c r="L7643" s="86" t="s">
        <v>17486</v>
      </c>
      <c r="M7643" s="86" t="s">
        <v>17487</v>
      </c>
      <c r="N7643">
        <f>IFERROR(VLOOKUP(A7643,bip!$A:$C,2,0),"")</f>
      </c>
      <c r="O7643">
        <f>IFERROR(VLOOKUP(A7643,bip!$A:$Z,3,0),"")</f>
      </c>
    </row>
    <row r="7644" spans="1:15" ht="13.2">
      <c r="A7644" t="s">
        <v>43047</v>
      </c>
      <c r="B7644" t="s">
        <v>43047</v>
      </c>
      <c r="C7644" t="s">
        <v>16440</v>
      </c>
      <c r="D7644" t="s">
        <v>43048</v>
      </c>
      <c r="E7644" t="s">
        <v>43049</v>
      </c>
      <c r="F7644">
        <v>1</v>
      </c>
      <c r="G7644">
        <v>8</v>
      </c>
      <c r="H7644" s="1">
        <v>1477</v>
      </c>
      <c r="I7644" s="87">
        <v>0.10</v>
      </c>
      <c r="J7644" s="86" t="s">
        <v>17480</v>
      </c>
      <c r="K7644" s="86" t="s">
        <v>44487</v>
      </c>
      <c r="L7644" s="86" t="s">
        <v>17486</v>
      </c>
      <c r="M7644" s="86" t="s">
        <v>17487</v>
      </c>
      <c r="N7644">
        <f>IFERROR(VLOOKUP(A7644,bip!$A:$C,2,0),"")</f>
      </c>
      <c r="O7644">
        <f>IFERROR(VLOOKUP(A7644,bip!$A:$Z,3,0),"")</f>
      </c>
    </row>
    <row r="7645" spans="1:15" ht="13.2">
      <c r="A7645" t="s">
        <v>43050</v>
      </c>
      <c r="B7645" t="s">
        <v>43050</v>
      </c>
      <c r="C7645" t="s">
        <v>16440</v>
      </c>
      <c r="D7645" t="s">
        <v>43051</v>
      </c>
      <c r="E7645" t="s">
        <v>43052</v>
      </c>
      <c r="F7645">
        <v>1</v>
      </c>
      <c r="G7645">
        <v>1</v>
      </c>
      <c r="H7645" s="1">
        <v>6499</v>
      </c>
      <c r="I7645" s="87">
        <v>0.10</v>
      </c>
      <c r="J7645" s="86" t="s">
        <v>17480</v>
      </c>
      <c r="K7645" s="86" t="s">
        <v>44487</v>
      </c>
      <c r="L7645" s="86" t="s">
        <v>17486</v>
      </c>
      <c r="M7645" s="86" t="s">
        <v>17487</v>
      </c>
      <c r="N7645">
        <f>IFERROR(VLOOKUP(A7645,bip!$A:$C,2,0),"")</f>
      </c>
      <c r="O7645">
        <f>IFERROR(VLOOKUP(A7645,bip!$A:$Z,3,0),"")</f>
      </c>
    </row>
    <row r="7646" spans="1:15" ht="13.2">
      <c r="A7646" t="s">
        <v>43053</v>
      </c>
      <c r="B7646" t="s">
        <v>43053</v>
      </c>
      <c r="C7646" t="s">
        <v>16440</v>
      </c>
      <c r="D7646" t="s">
        <v>43054</v>
      </c>
      <c r="E7646" t="s">
        <v>43055</v>
      </c>
      <c r="F7646">
        <v>1</v>
      </c>
      <c r="G7646">
        <v>5</v>
      </c>
      <c r="H7646" s="1">
        <v>3102</v>
      </c>
      <c r="I7646" s="87">
        <v>0.10</v>
      </c>
      <c r="J7646" s="86" t="s">
        <v>17480</v>
      </c>
      <c r="K7646" s="86" t="s">
        <v>44487</v>
      </c>
      <c r="L7646" s="86" t="s">
        <v>17486</v>
      </c>
      <c r="M7646" s="86" t="s">
        <v>17487</v>
      </c>
      <c r="N7646">
        <f>IFERROR(VLOOKUP(A7646,bip!$A:$C,2,0),"")</f>
      </c>
      <c r="O7646">
        <f>IFERROR(VLOOKUP(A7646,bip!$A:$Z,3,0),"")</f>
      </c>
    </row>
    <row r="7647" spans="1:15" ht="13.2">
      <c r="A7647" t="s">
        <v>42372</v>
      </c>
      <c r="B7647" t="s">
        <v>42372</v>
      </c>
      <c r="C7647" t="s">
        <v>16440</v>
      </c>
      <c r="D7647" t="s">
        <v>42373</v>
      </c>
      <c r="E7647" t="s">
        <v>42373</v>
      </c>
      <c r="F7647">
        <v>1</v>
      </c>
      <c r="G7647">
        <v>1</v>
      </c>
      <c r="H7647" s="1">
        <v>1300</v>
      </c>
      <c r="I7647" s="87"/>
      <c r="K7647" s="86" t="s">
        <v>17485</v>
      </c>
      <c r="L7647" s="86" t="s">
        <v>17486</v>
      </c>
      <c r="M7647" s="86" t="s">
        <v>17487</v>
      </c>
      <c r="N7647">
        <f>IFERROR(VLOOKUP(A7647,bip!$A:$C,2,0),"")</f>
      </c>
      <c r="O7647">
        <f>IFERROR(VLOOKUP(A7647,bip!$A:$Z,3,0),"")</f>
      </c>
    </row>
    <row r="7648" spans="1:15" ht="13.2">
      <c r="A7648" t="s">
        <v>42374</v>
      </c>
      <c r="B7648" t="s">
        <v>42374</v>
      </c>
      <c r="C7648" t="s">
        <v>16440</v>
      </c>
      <c r="D7648" t="s">
        <v>43056</v>
      </c>
      <c r="E7648" t="s">
        <v>44105</v>
      </c>
      <c r="F7648">
        <v>25</v>
      </c>
      <c r="G7648">
        <v>25</v>
      </c>
      <c r="H7648" s="1">
        <v>80</v>
      </c>
      <c r="I7648" s="87"/>
      <c r="K7648" s="86" t="s">
        <v>17485</v>
      </c>
      <c r="L7648" s="86" t="s">
        <v>17486</v>
      </c>
      <c r="M7648" s="86" t="s">
        <v>17487</v>
      </c>
      <c r="N7648">
        <f>IFERROR(VLOOKUP(A7648,bip!$A:$C,2,0),"")</f>
      </c>
      <c r="O7648">
        <f>IFERROR(VLOOKUP(A7648,bip!$A:$Z,3,0),"")</f>
      </c>
    </row>
    <row r="7649" spans="1:15" ht="13.2">
      <c r="A7649" t="s">
        <v>42375</v>
      </c>
      <c r="B7649" t="s">
        <v>42375</v>
      </c>
      <c r="C7649" t="s">
        <v>16440</v>
      </c>
      <c r="D7649" t="s">
        <v>43057</v>
      </c>
      <c r="E7649" t="s">
        <v>44106</v>
      </c>
      <c r="F7649">
        <v>10</v>
      </c>
      <c r="G7649">
        <v>40</v>
      </c>
      <c r="H7649" s="1">
        <v>45</v>
      </c>
      <c r="I7649" s="87"/>
      <c r="K7649" s="86" t="s">
        <v>17485</v>
      </c>
      <c r="L7649" s="86" t="s">
        <v>17486</v>
      </c>
      <c r="M7649" s="86" t="s">
        <v>17487</v>
      </c>
      <c r="N7649">
        <f>IFERROR(VLOOKUP(A7649,bip!$A:$C,2,0),"")</f>
      </c>
      <c r="O7649">
        <f>IFERROR(VLOOKUP(A7649,bip!$A:$Z,3,0),"")</f>
      </c>
    </row>
    <row r="7650" spans="1:15" ht="13.2">
      <c r="A7650" t="s">
        <v>42376</v>
      </c>
      <c r="B7650" t="s">
        <v>42376</v>
      </c>
      <c r="C7650" t="s">
        <v>16440</v>
      </c>
      <c r="D7650" t="s">
        <v>44107</v>
      </c>
      <c r="E7650" t="s">
        <v>44108</v>
      </c>
      <c r="F7650">
        <v>4</v>
      </c>
      <c r="G7650">
        <v>152</v>
      </c>
      <c r="H7650" s="1">
        <v>25</v>
      </c>
      <c r="I7650" s="87"/>
      <c r="K7650" s="86" t="s">
        <v>17485</v>
      </c>
      <c r="L7650" s="86" t="s">
        <v>17486</v>
      </c>
      <c r="M7650" s="86" t="s">
        <v>17487</v>
      </c>
      <c r="N7650">
        <f>IFERROR(VLOOKUP(A7650,bip!$A:$C,2,0),"")</f>
      </c>
      <c r="O7650">
        <f>IFERROR(VLOOKUP(A7650,bip!$A:$Z,3,0),"")</f>
      </c>
    </row>
    <row r="7651" spans="1:15" ht="13.2">
      <c r="A7651" t="s">
        <v>43058</v>
      </c>
      <c r="B7651" t="s">
        <v>43058</v>
      </c>
      <c r="C7651" t="s">
        <v>16440</v>
      </c>
      <c r="D7651" t="s">
        <v>43059</v>
      </c>
      <c r="E7651" t="s">
        <v>34209</v>
      </c>
      <c r="F7651">
        <v>1</v>
      </c>
      <c r="G7651">
        <v>24</v>
      </c>
      <c r="H7651" s="1">
        <v>149</v>
      </c>
      <c r="I7651" s="87"/>
      <c r="K7651" s="86" t="s">
        <v>17485</v>
      </c>
      <c r="L7651" s="86" t="s">
        <v>17486</v>
      </c>
      <c r="M7651" s="86" t="s">
        <v>17487</v>
      </c>
      <c r="N7651">
        <f>IFERROR(VLOOKUP(A7651,bip!$A:$C,2,0),"")</f>
      </c>
      <c r="O7651">
        <f>IFERROR(VLOOKUP(A7651,bip!$A:$Z,3,0),"")</f>
      </c>
    </row>
    <row r="7652" spans="1:15" ht="13.2">
      <c r="A7652" t="s">
        <v>43060</v>
      </c>
      <c r="B7652" t="s">
        <v>43060</v>
      </c>
      <c r="C7652" t="s">
        <v>16440</v>
      </c>
      <c r="D7652" t="s">
        <v>43061</v>
      </c>
      <c r="E7652" t="s">
        <v>34210</v>
      </c>
      <c r="F7652">
        <v>1</v>
      </c>
      <c r="G7652">
        <v>18</v>
      </c>
      <c r="H7652" s="1">
        <v>143</v>
      </c>
      <c r="I7652" s="87"/>
      <c r="K7652" s="86" t="s">
        <v>17485</v>
      </c>
      <c r="L7652" s="86" t="s">
        <v>17486</v>
      </c>
      <c r="M7652" s="86" t="s">
        <v>17487</v>
      </c>
      <c r="N7652">
        <f>IFERROR(VLOOKUP(A7652,bip!$A:$C,2,0),"")</f>
      </c>
      <c r="O7652">
        <f>IFERROR(VLOOKUP(A7652,bip!$A:$Z,3,0),"")</f>
      </c>
    </row>
    <row r="7653" spans="1:15" ht="13.2">
      <c r="A7653" t="s">
        <v>44640</v>
      </c>
      <c r="B7653" t="s">
        <v>44640</v>
      </c>
      <c r="C7653" t="s">
        <v>16440</v>
      </c>
      <c r="D7653" t="s">
        <v>44641</v>
      </c>
      <c r="E7653" t="s">
        <v>44642</v>
      </c>
      <c r="F7653">
        <v>1</v>
      </c>
      <c r="G7653">
        <v>50</v>
      </c>
      <c r="H7653" s="1">
        <v>128</v>
      </c>
      <c r="I7653" s="87">
        <v>0.05</v>
      </c>
      <c r="J7653" s="86" t="s">
        <v>17480</v>
      </c>
      <c r="K7653" s="86" t="s">
        <v>44487</v>
      </c>
      <c r="L7653" s="86" t="s">
        <v>17486</v>
      </c>
      <c r="N7653">
        <f>IFERROR(VLOOKUP(A7653,bip!$A:$C,2,0),"")</f>
      </c>
      <c r="O7653">
        <f>IFERROR(VLOOKUP(A7653,bip!$A:$Z,3,0),"")</f>
      </c>
    </row>
    <row r="7654" spans="1:15" ht="13.2">
      <c r="A7654" t="s">
        <v>44643</v>
      </c>
      <c r="B7654" t="s">
        <v>44643</v>
      </c>
      <c r="C7654" t="s">
        <v>16440</v>
      </c>
      <c r="D7654" t="s">
        <v>44644</v>
      </c>
      <c r="E7654" t="s">
        <v>44645</v>
      </c>
      <c r="F7654">
        <v>1</v>
      </c>
      <c r="G7654">
        <v>50</v>
      </c>
      <c r="H7654" s="1">
        <v>151</v>
      </c>
      <c r="I7654" s="87">
        <v>0.05</v>
      </c>
      <c r="J7654" s="86" t="s">
        <v>17480</v>
      </c>
      <c r="K7654" s="86" t="s">
        <v>44487</v>
      </c>
      <c r="L7654" s="86" t="s">
        <v>17486</v>
      </c>
      <c r="N7654">
        <f>IFERROR(VLOOKUP(A7654,bip!$A:$C,2,0),"")</f>
      </c>
      <c r="O7654">
        <f>IFERROR(VLOOKUP(A7654,bip!$A:$Z,3,0),"")</f>
      </c>
    </row>
    <row r="7655" spans="1:15" ht="13.2">
      <c r="A7655" t="s">
        <v>44646</v>
      </c>
      <c r="B7655" t="s">
        <v>44646</v>
      </c>
      <c r="C7655" t="s">
        <v>16440</v>
      </c>
      <c r="D7655" t="s">
        <v>44647</v>
      </c>
      <c r="E7655" t="s">
        <v>44648</v>
      </c>
      <c r="F7655">
        <v>1</v>
      </c>
      <c r="G7655">
        <v>50</v>
      </c>
      <c r="H7655" s="1">
        <v>212</v>
      </c>
      <c r="I7655" s="87">
        <v>0.05</v>
      </c>
      <c r="J7655" s="86" t="s">
        <v>17480</v>
      </c>
      <c r="K7655" s="86" t="s">
        <v>44487</v>
      </c>
      <c r="L7655" s="86" t="s">
        <v>17486</v>
      </c>
      <c r="N7655">
        <f>IFERROR(VLOOKUP(A7655,bip!$A:$C,2,0),"")</f>
      </c>
      <c r="O7655">
        <f>IFERROR(VLOOKUP(A7655,bip!$A:$Z,3,0),"")</f>
      </c>
    </row>
    <row r="7656" spans="1:15" ht="13.2">
      <c r="A7656" t="s">
        <v>44649</v>
      </c>
      <c r="B7656" t="s">
        <v>44649</v>
      </c>
      <c r="C7656" t="s">
        <v>16440</v>
      </c>
      <c r="D7656" t="s">
        <v>44650</v>
      </c>
      <c r="E7656" t="s">
        <v>44651</v>
      </c>
      <c r="F7656">
        <v>1</v>
      </c>
      <c r="G7656">
        <v>50</v>
      </c>
      <c r="H7656" s="1">
        <v>278</v>
      </c>
      <c r="I7656" s="87">
        <v>0.05</v>
      </c>
      <c r="J7656" s="86" t="s">
        <v>17480</v>
      </c>
      <c r="K7656" s="86" t="s">
        <v>44487</v>
      </c>
      <c r="L7656" s="86" t="s">
        <v>17486</v>
      </c>
      <c r="N7656">
        <f>IFERROR(VLOOKUP(A7656,bip!$A:$C,2,0),"")</f>
      </c>
      <c r="O7656">
        <f>IFERROR(VLOOKUP(A7656,bip!$A:$Z,3,0),"")</f>
      </c>
    </row>
    <row r="7657" spans="1:15" ht="13.2">
      <c r="A7657" t="s">
        <v>44652</v>
      </c>
      <c r="B7657" t="s">
        <v>44652</v>
      </c>
      <c r="C7657" t="s">
        <v>16440</v>
      </c>
      <c r="D7657" t="s">
        <v>44653</v>
      </c>
      <c r="E7657" t="s">
        <v>44654</v>
      </c>
      <c r="F7657">
        <v>1</v>
      </c>
      <c r="G7657">
        <v>30</v>
      </c>
      <c r="H7657" s="1">
        <v>199</v>
      </c>
      <c r="I7657" s="87">
        <v>0.05</v>
      </c>
      <c r="J7657" s="86" t="s">
        <v>17480</v>
      </c>
      <c r="K7657" s="86" t="s">
        <v>44487</v>
      </c>
      <c r="L7657" s="86" t="s">
        <v>17486</v>
      </c>
      <c r="N7657">
        <f>IFERROR(VLOOKUP(A7657,bip!$A:$C,2,0),"")</f>
      </c>
      <c r="O7657">
        <f>IFERROR(VLOOKUP(A7657,bip!$A:$Z,3,0),"")</f>
      </c>
    </row>
    <row r="7658" spans="1:15" ht="13.2">
      <c r="A7658" t="s">
        <v>44655</v>
      </c>
      <c r="B7658" t="s">
        <v>44655</v>
      </c>
      <c r="C7658" t="s">
        <v>16440</v>
      </c>
      <c r="D7658" t="s">
        <v>44656</v>
      </c>
      <c r="E7658" t="s">
        <v>44657</v>
      </c>
      <c r="F7658">
        <v>1</v>
      </c>
      <c r="G7658">
        <v>30</v>
      </c>
      <c r="H7658" s="1">
        <v>229</v>
      </c>
      <c r="I7658" s="87">
        <v>0.05</v>
      </c>
      <c r="J7658" s="86" t="s">
        <v>17480</v>
      </c>
      <c r="K7658" s="86" t="s">
        <v>44487</v>
      </c>
      <c r="L7658" s="86" t="s">
        <v>17486</v>
      </c>
      <c r="N7658">
        <f>IFERROR(VLOOKUP(A7658,bip!$A:$C,2,0),"")</f>
      </c>
      <c r="O7658">
        <f>IFERROR(VLOOKUP(A7658,bip!$A:$Z,3,0),"")</f>
      </c>
    </row>
    <row r="7659" spans="1:15" ht="13.2">
      <c r="A7659" t="s">
        <v>44658</v>
      </c>
      <c r="B7659" t="s">
        <v>44658</v>
      </c>
      <c r="C7659" t="s">
        <v>16440</v>
      </c>
      <c r="D7659" t="s">
        <v>44659</v>
      </c>
      <c r="E7659" t="s">
        <v>44660</v>
      </c>
      <c r="F7659">
        <v>1</v>
      </c>
      <c r="G7659">
        <v>30</v>
      </c>
      <c r="H7659" s="1">
        <v>286</v>
      </c>
      <c r="I7659" s="87">
        <v>0.05</v>
      </c>
      <c r="J7659" s="86" t="s">
        <v>17480</v>
      </c>
      <c r="K7659" s="86" t="s">
        <v>44487</v>
      </c>
      <c r="L7659" s="86" t="s">
        <v>17486</v>
      </c>
      <c r="N7659">
        <f>IFERROR(VLOOKUP(A7659,bip!$A:$C,2,0),"")</f>
      </c>
      <c r="O7659">
        <f>IFERROR(VLOOKUP(A7659,bip!$A:$Z,3,0),"")</f>
      </c>
    </row>
    <row r="7660" spans="1:15" ht="13.2">
      <c r="A7660" t="s">
        <v>44661</v>
      </c>
      <c r="B7660" t="s">
        <v>44661</v>
      </c>
      <c r="C7660" t="s">
        <v>16440</v>
      </c>
      <c r="D7660" t="s">
        <v>44662</v>
      </c>
      <c r="E7660" t="s">
        <v>44663</v>
      </c>
      <c r="F7660">
        <v>1</v>
      </c>
      <c r="G7660">
        <v>30</v>
      </c>
      <c r="H7660" s="1">
        <v>374</v>
      </c>
      <c r="I7660" s="87">
        <v>0.05</v>
      </c>
      <c r="J7660" s="86" t="s">
        <v>17480</v>
      </c>
      <c r="K7660" s="86" t="s">
        <v>44487</v>
      </c>
      <c r="L7660" s="86" t="s">
        <v>17486</v>
      </c>
      <c r="N7660">
        <f>IFERROR(VLOOKUP(A7660,bip!$A:$C,2,0),"")</f>
      </c>
      <c r="O7660">
        <f>IFERROR(VLOOKUP(A7660,bip!$A:$Z,3,0),"")</f>
      </c>
    </row>
    <row r="7661" spans="1:15" ht="13.2">
      <c r="A7661" t="s">
        <v>44664</v>
      </c>
      <c r="B7661" t="s">
        <v>44664</v>
      </c>
      <c r="C7661" t="s">
        <v>16440</v>
      </c>
      <c r="D7661" t="s">
        <v>44665</v>
      </c>
      <c r="E7661" t="s">
        <v>44666</v>
      </c>
      <c r="F7661">
        <v>1</v>
      </c>
      <c r="G7661">
        <v>30</v>
      </c>
      <c r="H7661" s="1">
        <v>439</v>
      </c>
      <c r="I7661" s="87">
        <v>0.05</v>
      </c>
      <c r="J7661" s="86" t="s">
        <v>17480</v>
      </c>
      <c r="K7661" s="86" t="s">
        <v>44487</v>
      </c>
      <c r="L7661" s="86" t="s">
        <v>17486</v>
      </c>
      <c r="N7661">
        <f>IFERROR(VLOOKUP(A7661,bip!$A:$C,2,0),"")</f>
      </c>
      <c r="O7661">
        <f>IFERROR(VLOOKUP(A7661,bip!$A:$Z,3,0),"")</f>
      </c>
    </row>
    <row r="7662" spans="1:15" ht="13.2">
      <c r="A7662" t="s">
        <v>44667</v>
      </c>
      <c r="B7662" t="s">
        <v>44667</v>
      </c>
      <c r="C7662" t="s">
        <v>16440</v>
      </c>
      <c r="D7662" t="s">
        <v>16728</v>
      </c>
      <c r="E7662" t="s">
        <v>23622</v>
      </c>
      <c r="F7662">
        <v>1</v>
      </c>
      <c r="G7662">
        <v>100</v>
      </c>
      <c r="H7662" s="1">
        <v>57</v>
      </c>
      <c r="I7662" s="87">
        <v>0.05</v>
      </c>
      <c r="J7662" s="86" t="s">
        <v>17480</v>
      </c>
      <c r="K7662" s="86" t="s">
        <v>44487</v>
      </c>
      <c r="L7662" s="86" t="s">
        <v>17486</v>
      </c>
      <c r="N7662">
        <f>IFERROR(VLOOKUP(A7662,bip!$A:$C,2,0),"")</f>
      </c>
      <c r="O7662">
        <f>IFERROR(VLOOKUP(A7662,bip!$A:$Z,3,0),"")</f>
      </c>
    </row>
    <row r="7663" spans="1:15" ht="13.2">
      <c r="A7663" t="s">
        <v>44668</v>
      </c>
      <c r="B7663" t="s">
        <v>44668</v>
      </c>
      <c r="C7663" t="s">
        <v>16440</v>
      </c>
      <c r="D7663" t="s">
        <v>25024</v>
      </c>
      <c r="E7663" t="s">
        <v>26500</v>
      </c>
      <c r="F7663">
        <v>1</v>
      </c>
      <c r="G7663">
        <v>1</v>
      </c>
      <c r="H7663" s="1">
        <v>771</v>
      </c>
      <c r="I7663" s="87">
        <v>0.05</v>
      </c>
      <c r="J7663" s="86" t="s">
        <v>17480</v>
      </c>
      <c r="K7663" s="86" t="s">
        <v>44487</v>
      </c>
      <c r="L7663" s="86" t="s">
        <v>17486</v>
      </c>
      <c r="N7663">
        <f>IFERROR(VLOOKUP(A7663,bip!$A:$C,2,0),"")</f>
      </c>
      <c r="O7663">
        <f>IFERROR(VLOOKUP(A7663,bip!$A:$Z,3,0),"")</f>
      </c>
    </row>
    <row r="7664" spans="1:15" ht="13.2">
      <c r="A7664" t="s">
        <v>44669</v>
      </c>
      <c r="B7664" t="s">
        <v>44669</v>
      </c>
      <c r="C7664" t="s">
        <v>16440</v>
      </c>
      <c r="D7664" t="s">
        <v>25024</v>
      </c>
      <c r="E7664" t="s">
        <v>44670</v>
      </c>
      <c r="F7664">
        <v>1</v>
      </c>
      <c r="G7664">
        <v>1</v>
      </c>
      <c r="H7664" s="1">
        <v>910</v>
      </c>
      <c r="I7664" s="87">
        <v>0.05</v>
      </c>
      <c r="J7664" s="86" t="s">
        <v>17480</v>
      </c>
      <c r="K7664" s="86" t="s">
        <v>44487</v>
      </c>
      <c r="L7664" s="86" t="s">
        <v>17486</v>
      </c>
      <c r="N7664">
        <f>IFERROR(VLOOKUP(A7664,bip!$A:$C,2,0),"")</f>
      </c>
      <c r="O7664">
        <f>IFERROR(VLOOKUP(A7664,bip!$A:$Z,3,0),"")</f>
      </c>
    </row>
    <row r="7665" spans="1:15" ht="13.2">
      <c r="A7665" t="s">
        <v>44671</v>
      </c>
      <c r="B7665" t="s">
        <v>44671</v>
      </c>
      <c r="C7665" t="s">
        <v>16440</v>
      </c>
      <c r="D7665" t="s">
        <v>25025</v>
      </c>
      <c r="E7665" t="s">
        <v>26501</v>
      </c>
      <c r="F7665">
        <v>1</v>
      </c>
      <c r="G7665">
        <v>1</v>
      </c>
      <c r="H7665" s="1">
        <v>2314</v>
      </c>
      <c r="I7665" s="87">
        <v>0.05</v>
      </c>
      <c r="J7665" s="86" t="s">
        <v>17480</v>
      </c>
      <c r="K7665" s="86" t="s">
        <v>44487</v>
      </c>
      <c r="L7665" s="86" t="s">
        <v>17486</v>
      </c>
      <c r="N7665">
        <f>IFERROR(VLOOKUP(A7665,bip!$A:$C,2,0),"")</f>
      </c>
      <c r="O7665">
        <f>IFERROR(VLOOKUP(A7665,bip!$A:$Z,3,0),"")</f>
      </c>
    </row>
    <row r="7666" spans="1:15" ht="13.2">
      <c r="A7666" t="s">
        <v>44672</v>
      </c>
      <c r="B7666" t="s">
        <v>44672</v>
      </c>
      <c r="C7666" t="s">
        <v>16440</v>
      </c>
      <c r="D7666" t="s">
        <v>25025</v>
      </c>
      <c r="E7666" t="s">
        <v>44673</v>
      </c>
      <c r="F7666">
        <v>1</v>
      </c>
      <c r="G7666">
        <v>1</v>
      </c>
      <c r="H7666" s="1">
        <v>2638</v>
      </c>
      <c r="I7666" s="87">
        <v>0.05</v>
      </c>
      <c r="J7666" s="86" t="s">
        <v>17480</v>
      </c>
      <c r="K7666" s="86" t="s">
        <v>44487</v>
      </c>
      <c r="L7666" s="86" t="s">
        <v>17486</v>
      </c>
      <c r="N7666">
        <f>IFERROR(VLOOKUP(A7666,bip!$A:$C,2,0),"")</f>
      </c>
      <c r="O7666">
        <f>IFERROR(VLOOKUP(A7666,bip!$A:$Z,3,0),"")</f>
      </c>
    </row>
    <row r="7667" spans="1:15" ht="13.2">
      <c r="A7667" t="s">
        <v>44109</v>
      </c>
      <c r="B7667" t="s">
        <v>44109</v>
      </c>
      <c r="C7667" t="s">
        <v>16440</v>
      </c>
      <c r="D7667" t="s">
        <v>44110</v>
      </c>
      <c r="E7667" t="s">
        <v>44111</v>
      </c>
      <c r="F7667">
        <v>1</v>
      </c>
      <c r="G7667">
        <v>36</v>
      </c>
      <c r="H7667" s="1">
        <v>77</v>
      </c>
      <c r="I7667" s="87">
        <v>0.070000000000000007</v>
      </c>
      <c r="J7667" s="86" t="s">
        <v>17480</v>
      </c>
      <c r="K7667" s="86" t="s">
        <v>44487</v>
      </c>
      <c r="L7667" s="86" t="s">
        <v>17486</v>
      </c>
      <c r="M7667" s="86" t="s">
        <v>17487</v>
      </c>
      <c r="N7667">
        <f>IFERROR(VLOOKUP(A7667,bip!$A:$C,2,0),"")</f>
      </c>
      <c r="O7667">
        <f>IFERROR(VLOOKUP(A7667,bip!$A:$Z,3,0),"")</f>
      </c>
    </row>
    <row r="7668" spans="1:15" ht="13.2">
      <c r="A7668" t="s">
        <v>44112</v>
      </c>
      <c r="B7668" t="s">
        <v>44112</v>
      </c>
      <c r="C7668" t="s">
        <v>16440</v>
      </c>
      <c r="D7668" t="s">
        <v>44113</v>
      </c>
      <c r="E7668" t="s">
        <v>44114</v>
      </c>
      <c r="F7668">
        <v>1</v>
      </c>
      <c r="G7668">
        <v>24</v>
      </c>
      <c r="H7668" s="1">
        <v>142</v>
      </c>
      <c r="I7668" s="87">
        <v>0.070000000000000007</v>
      </c>
      <c r="J7668" s="86" t="s">
        <v>17480</v>
      </c>
      <c r="K7668" s="86" t="s">
        <v>44487</v>
      </c>
      <c r="L7668" s="86" t="s">
        <v>17486</v>
      </c>
      <c r="M7668" s="86" t="s">
        <v>17487</v>
      </c>
      <c r="N7668">
        <f>IFERROR(VLOOKUP(A7668,bip!$A:$C,2,0),"")</f>
      </c>
      <c r="O7668">
        <f>IFERROR(VLOOKUP(A7668,bip!$A:$Z,3,0),"")</f>
      </c>
    </row>
    <row r="7669" spans="1:15" ht="13.2">
      <c r="A7669" t="s">
        <v>44115</v>
      </c>
      <c r="B7669" t="s">
        <v>44115</v>
      </c>
      <c r="C7669" t="s">
        <v>16440</v>
      </c>
      <c r="D7669" t="s">
        <v>44116</v>
      </c>
      <c r="E7669" t="s">
        <v>44117</v>
      </c>
      <c r="F7669">
        <v>1</v>
      </c>
      <c r="G7669">
        <v>12</v>
      </c>
      <c r="H7669" s="1">
        <v>178</v>
      </c>
      <c r="I7669" s="87">
        <v>0.070000000000000007</v>
      </c>
      <c r="J7669" s="86" t="s">
        <v>17480</v>
      </c>
      <c r="K7669" s="86" t="s">
        <v>44487</v>
      </c>
      <c r="L7669" s="86" t="s">
        <v>17486</v>
      </c>
      <c r="M7669" s="86" t="s">
        <v>17487</v>
      </c>
      <c r="N7669">
        <f>IFERROR(VLOOKUP(A7669,bip!$A:$C,2,0),"")</f>
      </c>
      <c r="O7669">
        <f>IFERROR(VLOOKUP(A7669,bip!$A:$Z,3,0),"")</f>
      </c>
    </row>
    <row r="7670" spans="1:15" ht="13.2">
      <c r="A7670" t="s">
        <v>43062</v>
      </c>
      <c r="B7670" t="s">
        <v>43062</v>
      </c>
      <c r="C7670" t="s">
        <v>16440</v>
      </c>
      <c r="D7670" t="s">
        <v>43063</v>
      </c>
      <c r="E7670" t="s">
        <v>43064</v>
      </c>
      <c r="F7670">
        <v>1</v>
      </c>
      <c r="G7670">
        <v>6</v>
      </c>
      <c r="H7670" s="1">
        <v>1206</v>
      </c>
      <c r="I7670" s="87">
        <v>0.10</v>
      </c>
      <c r="J7670" s="86" t="s">
        <v>17480</v>
      </c>
      <c r="K7670" s="86" t="s">
        <v>44487</v>
      </c>
      <c r="L7670" s="86" t="s">
        <v>17486</v>
      </c>
      <c r="M7670" s="86" t="s">
        <v>17487</v>
      </c>
      <c r="N7670">
        <f>IFERROR(VLOOKUP(A7670,bip!$A:$C,2,0),"")</f>
      </c>
      <c r="O7670">
        <f>IFERROR(VLOOKUP(A7670,bip!$A:$Z,3,0),"")</f>
      </c>
    </row>
    <row r="7671" spans="1:15" ht="13.2">
      <c r="A7671" t="s">
        <v>43065</v>
      </c>
      <c r="B7671" t="s">
        <v>43065</v>
      </c>
      <c r="C7671" t="s">
        <v>16440</v>
      </c>
      <c r="D7671" t="s">
        <v>43066</v>
      </c>
      <c r="E7671" t="s">
        <v>43067</v>
      </c>
      <c r="F7671">
        <v>1</v>
      </c>
      <c r="G7671">
        <v>6</v>
      </c>
      <c r="H7671" s="1">
        <v>1554</v>
      </c>
      <c r="I7671" s="87">
        <v>0.10</v>
      </c>
      <c r="J7671" s="86" t="s">
        <v>17480</v>
      </c>
      <c r="K7671" s="86" t="s">
        <v>44487</v>
      </c>
      <c r="L7671" s="86" t="s">
        <v>17486</v>
      </c>
      <c r="M7671" s="86" t="s">
        <v>17487</v>
      </c>
      <c r="N7671">
        <f>IFERROR(VLOOKUP(A7671,bip!$A:$C,2,0),"")</f>
      </c>
      <c r="O7671">
        <f>IFERROR(VLOOKUP(A7671,bip!$A:$Z,3,0),"")</f>
      </c>
    </row>
    <row r="7672" spans="1:15" ht="13.2">
      <c r="A7672" t="s">
        <v>44118</v>
      </c>
      <c r="B7672" t="s">
        <v>44118</v>
      </c>
      <c r="C7672" t="s">
        <v>16441</v>
      </c>
      <c r="D7672" t="s">
        <v>44119</v>
      </c>
      <c r="E7672" t="s">
        <v>44120</v>
      </c>
      <c r="F7672">
        <v>1</v>
      </c>
      <c r="G7672">
        <v>12</v>
      </c>
      <c r="H7672" s="1">
        <v>145</v>
      </c>
      <c r="I7672" s="87">
        <v>0.05</v>
      </c>
      <c r="J7672" s="86" t="s">
        <v>17480</v>
      </c>
      <c r="K7672" s="86" t="s">
        <v>44487</v>
      </c>
      <c r="L7672" s="86" t="s">
        <v>17486</v>
      </c>
      <c r="M7672" s="86" t="s">
        <v>17487</v>
      </c>
      <c r="N7672">
        <f>IFERROR(VLOOKUP(A7672,bip!$A:$C,2,0),"")</f>
      </c>
      <c r="O7672">
        <f>IFERROR(VLOOKUP(A7672,bip!$A:$Z,3,0),"")</f>
      </c>
    </row>
    <row r="7673" spans="1:15" ht="13.2">
      <c r="A7673" t="s">
        <v>44121</v>
      </c>
      <c r="B7673" t="s">
        <v>44121</v>
      </c>
      <c r="C7673" t="s">
        <v>16441</v>
      </c>
      <c r="D7673" t="s">
        <v>44122</v>
      </c>
      <c r="E7673" t="s">
        <v>44123</v>
      </c>
      <c r="F7673">
        <v>1</v>
      </c>
      <c r="G7673">
        <v>12</v>
      </c>
      <c r="H7673" s="1">
        <v>175</v>
      </c>
      <c r="I7673" s="87">
        <v>0.05</v>
      </c>
      <c r="J7673" s="86" t="s">
        <v>17480</v>
      </c>
      <c r="K7673" s="86" t="s">
        <v>44487</v>
      </c>
      <c r="L7673" s="86" t="s">
        <v>17486</v>
      </c>
      <c r="M7673" s="86" t="s">
        <v>17487</v>
      </c>
      <c r="N7673">
        <f>IFERROR(VLOOKUP(A7673,bip!$A:$C,2,0),"")</f>
      </c>
      <c r="O7673">
        <f>IFERROR(VLOOKUP(A7673,bip!$A:$Z,3,0),"")</f>
      </c>
    </row>
    <row r="7674" spans="1:15" ht="13.2">
      <c r="A7674" t="s">
        <v>44124</v>
      </c>
      <c r="B7674" t="s">
        <v>44124</v>
      </c>
      <c r="C7674" t="s">
        <v>16441</v>
      </c>
      <c r="D7674" t="s">
        <v>44125</v>
      </c>
      <c r="E7674" t="s">
        <v>44126</v>
      </c>
      <c r="F7674">
        <v>1</v>
      </c>
      <c r="G7674">
        <v>12</v>
      </c>
      <c r="H7674" s="1">
        <v>85</v>
      </c>
      <c r="I7674" s="87">
        <v>0.05</v>
      </c>
      <c r="J7674" s="86" t="s">
        <v>17480</v>
      </c>
      <c r="K7674" s="86" t="s">
        <v>44487</v>
      </c>
      <c r="L7674" s="86" t="s">
        <v>17486</v>
      </c>
      <c r="M7674" s="86" t="s">
        <v>17487</v>
      </c>
      <c r="N7674">
        <f>IFERROR(VLOOKUP(A7674,bip!$A:$C,2,0),"")</f>
      </c>
      <c r="O7674">
        <f>IFERROR(VLOOKUP(A7674,bip!$A:$Z,3,0),"")</f>
      </c>
    </row>
    <row r="7675" spans="1:15" ht="13.2">
      <c r="A7675" t="s">
        <v>44127</v>
      </c>
      <c r="B7675" t="s">
        <v>44127</v>
      </c>
      <c r="C7675" t="s">
        <v>16441</v>
      </c>
      <c r="D7675" t="s">
        <v>44128</v>
      </c>
      <c r="E7675" t="s">
        <v>44129</v>
      </c>
      <c r="F7675">
        <v>1</v>
      </c>
      <c r="G7675">
        <v>12</v>
      </c>
      <c r="H7675" s="1">
        <v>100</v>
      </c>
      <c r="I7675" s="87">
        <v>0.05</v>
      </c>
      <c r="J7675" s="86" t="s">
        <v>17480</v>
      </c>
      <c r="K7675" s="86" t="s">
        <v>44487</v>
      </c>
      <c r="L7675" s="86" t="s">
        <v>17486</v>
      </c>
      <c r="M7675" s="86" t="s">
        <v>17487</v>
      </c>
      <c r="N7675">
        <f>IFERROR(VLOOKUP(A7675,bip!$A:$C,2,0),"")</f>
      </c>
      <c r="O7675">
        <f>IFERROR(VLOOKUP(A7675,bip!$A:$Z,3,0),"")</f>
      </c>
    </row>
    <row r="7676" spans="1:15" ht="13.2">
      <c r="A7676" t="s">
        <v>44130</v>
      </c>
      <c r="B7676" t="s">
        <v>44130</v>
      </c>
      <c r="C7676" t="s">
        <v>16441</v>
      </c>
      <c r="D7676" t="s">
        <v>44131</v>
      </c>
      <c r="E7676" t="s">
        <v>44132</v>
      </c>
      <c r="F7676">
        <v>1</v>
      </c>
      <c r="G7676">
        <v>72</v>
      </c>
      <c r="H7676" s="1">
        <v>46</v>
      </c>
      <c r="I7676" s="87">
        <v>0.05</v>
      </c>
      <c r="J7676" s="86" t="s">
        <v>17480</v>
      </c>
      <c r="K7676" s="86" t="s">
        <v>44487</v>
      </c>
      <c r="L7676" s="86" t="s">
        <v>17486</v>
      </c>
      <c r="M7676" s="86" t="s">
        <v>17487</v>
      </c>
      <c r="N7676">
        <f>IFERROR(VLOOKUP(A7676,bip!$A:$C,2,0),"")</f>
      </c>
      <c r="O7676">
        <f>IFERROR(VLOOKUP(A7676,bip!$A:$Z,3,0),"")</f>
      </c>
    </row>
    <row r="7677" spans="1:15" ht="13.2">
      <c r="A7677" t="s">
        <v>44133</v>
      </c>
      <c r="B7677" t="s">
        <v>44133</v>
      </c>
      <c r="C7677" t="s">
        <v>16441</v>
      </c>
      <c r="D7677" t="s">
        <v>40381</v>
      </c>
      <c r="E7677" t="s">
        <v>44134</v>
      </c>
      <c r="F7677">
        <v>1</v>
      </c>
      <c r="G7677">
        <v>72</v>
      </c>
      <c r="H7677" s="1">
        <v>56</v>
      </c>
      <c r="I7677" s="87">
        <v>0.05</v>
      </c>
      <c r="J7677" s="86" t="s">
        <v>17480</v>
      </c>
      <c r="K7677" s="86" t="s">
        <v>44487</v>
      </c>
      <c r="L7677" s="86" t="s">
        <v>17486</v>
      </c>
      <c r="M7677" s="86" t="s">
        <v>17487</v>
      </c>
      <c r="N7677">
        <f>IFERROR(VLOOKUP(A7677,bip!$A:$C,2,0),"")</f>
      </c>
      <c r="O7677">
        <f>IFERROR(VLOOKUP(A7677,bip!$A:$Z,3,0),"")</f>
      </c>
    </row>
    <row r="7678" spans="1:15" ht="13.2">
      <c r="A7678" t="s">
        <v>44135</v>
      </c>
      <c r="B7678" t="s">
        <v>44135</v>
      </c>
      <c r="C7678" t="s">
        <v>16441</v>
      </c>
      <c r="D7678" t="s">
        <v>40382</v>
      </c>
      <c r="E7678" t="s">
        <v>44136</v>
      </c>
      <c r="F7678">
        <v>1</v>
      </c>
      <c r="G7678">
        <v>72</v>
      </c>
      <c r="H7678" s="1">
        <v>68</v>
      </c>
      <c r="I7678" s="87">
        <v>0.05</v>
      </c>
      <c r="J7678" s="86" t="s">
        <v>17480</v>
      </c>
      <c r="K7678" s="86" t="s">
        <v>44487</v>
      </c>
      <c r="L7678" s="86" t="s">
        <v>17486</v>
      </c>
      <c r="M7678" s="86" t="s">
        <v>17487</v>
      </c>
      <c r="N7678">
        <f>IFERROR(VLOOKUP(A7678,bip!$A:$C,2,0),"")</f>
      </c>
      <c r="O7678">
        <f>IFERROR(VLOOKUP(A7678,bip!$A:$Z,3,0),"")</f>
      </c>
    </row>
    <row r="7679" spans="1:15" ht="13.2">
      <c r="A7679" t="s">
        <v>44137</v>
      </c>
      <c r="B7679" t="s">
        <v>44137</v>
      </c>
      <c r="C7679" t="s">
        <v>16441</v>
      </c>
      <c r="D7679" t="s">
        <v>40383</v>
      </c>
      <c r="E7679" t="s">
        <v>44138</v>
      </c>
      <c r="F7679">
        <v>1</v>
      </c>
      <c r="G7679">
        <v>72</v>
      </c>
      <c r="H7679" s="1">
        <v>80</v>
      </c>
      <c r="I7679" s="87">
        <v>0.05</v>
      </c>
      <c r="J7679" s="86" t="s">
        <v>17480</v>
      </c>
      <c r="K7679" s="86" t="s">
        <v>44487</v>
      </c>
      <c r="L7679" s="86" t="s">
        <v>17486</v>
      </c>
      <c r="M7679" s="86" t="s">
        <v>17487</v>
      </c>
      <c r="N7679">
        <f>IFERROR(VLOOKUP(A7679,bip!$A:$C,2,0),"")</f>
      </c>
      <c r="O7679">
        <f>IFERROR(VLOOKUP(A7679,bip!$A:$Z,3,0),"")</f>
      </c>
    </row>
    <row r="7680" spans="1:15" ht="13.2">
      <c r="A7680" t="s">
        <v>44139</v>
      </c>
      <c r="B7680" t="s">
        <v>44139</v>
      </c>
      <c r="C7680" t="s">
        <v>16441</v>
      </c>
      <c r="D7680" t="s">
        <v>44140</v>
      </c>
      <c r="E7680" t="s">
        <v>44141</v>
      </c>
      <c r="F7680">
        <v>1</v>
      </c>
      <c r="G7680">
        <v>72</v>
      </c>
      <c r="H7680" s="1">
        <v>17</v>
      </c>
      <c r="I7680" s="87">
        <v>0.05</v>
      </c>
      <c r="J7680" s="86" t="s">
        <v>17480</v>
      </c>
      <c r="K7680" s="86" t="s">
        <v>44487</v>
      </c>
      <c r="L7680" s="86" t="s">
        <v>17486</v>
      </c>
      <c r="M7680" s="86" t="s">
        <v>17487</v>
      </c>
      <c r="N7680">
        <f>IFERROR(VLOOKUP(A7680,bip!$A:$C,2,0),"")</f>
      </c>
      <c r="O7680">
        <f>IFERROR(VLOOKUP(A7680,bip!$A:$Z,3,0),"")</f>
      </c>
    </row>
    <row r="7681" spans="1:15" ht="13.2">
      <c r="A7681" t="s">
        <v>44142</v>
      </c>
      <c r="B7681" t="s">
        <v>44142</v>
      </c>
      <c r="C7681" t="s">
        <v>16441</v>
      </c>
      <c r="D7681" t="s">
        <v>44143</v>
      </c>
      <c r="E7681" t="s">
        <v>44144</v>
      </c>
      <c r="F7681">
        <v>1</v>
      </c>
      <c r="G7681">
        <v>72</v>
      </c>
      <c r="H7681" s="1">
        <v>20</v>
      </c>
      <c r="I7681" s="87">
        <v>0.05</v>
      </c>
      <c r="J7681" s="86" t="s">
        <v>17480</v>
      </c>
      <c r="K7681" s="86" t="s">
        <v>44487</v>
      </c>
      <c r="L7681" s="86" t="s">
        <v>17486</v>
      </c>
      <c r="M7681" s="86" t="s">
        <v>17487</v>
      </c>
      <c r="N7681">
        <f>IFERROR(VLOOKUP(A7681,bip!$A:$C,2,0),"")</f>
      </c>
      <c r="O7681">
        <f>IFERROR(VLOOKUP(A7681,bip!$A:$Z,3,0),"")</f>
      </c>
    </row>
    <row r="7682" spans="1:15" ht="13.2">
      <c r="A7682" t="s">
        <v>44145</v>
      </c>
      <c r="B7682" t="s">
        <v>44145</v>
      </c>
      <c r="C7682" t="s">
        <v>16441</v>
      </c>
      <c r="D7682" t="s">
        <v>44146</v>
      </c>
      <c r="E7682" t="s">
        <v>44147</v>
      </c>
      <c r="F7682">
        <v>1</v>
      </c>
      <c r="G7682">
        <v>72</v>
      </c>
      <c r="H7682" s="1">
        <v>23</v>
      </c>
      <c r="I7682" s="87">
        <v>0.05</v>
      </c>
      <c r="J7682" s="86" t="s">
        <v>17480</v>
      </c>
      <c r="K7682" s="86" t="s">
        <v>44487</v>
      </c>
      <c r="L7682" s="86" t="s">
        <v>17486</v>
      </c>
      <c r="M7682" s="86" t="s">
        <v>17487</v>
      </c>
      <c r="N7682">
        <f>IFERROR(VLOOKUP(A7682,bip!$A:$C,2,0),"")</f>
      </c>
      <c r="O7682">
        <f>IFERROR(VLOOKUP(A7682,bip!$A:$Z,3,0),"")</f>
      </c>
    </row>
    <row r="7683" spans="1:15" ht="13.2">
      <c r="A7683" t="s">
        <v>44148</v>
      </c>
      <c r="B7683" t="s">
        <v>44148</v>
      </c>
      <c r="C7683" t="s">
        <v>16441</v>
      </c>
      <c r="D7683" t="s">
        <v>44149</v>
      </c>
      <c r="E7683" t="s">
        <v>44150</v>
      </c>
      <c r="F7683">
        <v>1</v>
      </c>
      <c r="G7683">
        <v>72</v>
      </c>
      <c r="H7683" s="1">
        <v>26</v>
      </c>
      <c r="I7683" s="87">
        <v>0.05</v>
      </c>
      <c r="J7683" s="86" t="s">
        <v>17480</v>
      </c>
      <c r="K7683" s="86" t="s">
        <v>44487</v>
      </c>
      <c r="L7683" s="86" t="s">
        <v>17486</v>
      </c>
      <c r="M7683" s="86" t="s">
        <v>17487</v>
      </c>
      <c r="N7683">
        <f>IFERROR(VLOOKUP(A7683,bip!$A:$C,2,0),"")</f>
      </c>
      <c r="O7683">
        <f>IFERROR(VLOOKUP(A7683,bip!$A:$Z,3,0),"")</f>
      </c>
    </row>
    <row r="7684" spans="1:15" ht="13.2">
      <c r="A7684" t="s">
        <v>44151</v>
      </c>
      <c r="B7684" t="s">
        <v>44151</v>
      </c>
      <c r="C7684" t="s">
        <v>16441</v>
      </c>
      <c r="D7684" t="s">
        <v>44152</v>
      </c>
      <c r="E7684" t="s">
        <v>44153</v>
      </c>
      <c r="F7684">
        <v>1</v>
      </c>
      <c r="G7684">
        <v>72</v>
      </c>
      <c r="H7684" s="1">
        <v>30</v>
      </c>
      <c r="I7684" s="87">
        <v>0.05</v>
      </c>
      <c r="J7684" s="86" t="s">
        <v>17480</v>
      </c>
      <c r="K7684" s="86" t="s">
        <v>44487</v>
      </c>
      <c r="L7684" s="86" t="s">
        <v>17486</v>
      </c>
      <c r="M7684" s="86" t="s">
        <v>17487</v>
      </c>
      <c r="N7684">
        <f>IFERROR(VLOOKUP(A7684,bip!$A:$C,2,0),"")</f>
      </c>
      <c r="O7684">
        <f>IFERROR(VLOOKUP(A7684,bip!$A:$Z,3,0),"")</f>
      </c>
    </row>
    <row r="7685" spans="1:15" ht="13.2">
      <c r="A7685" t="s">
        <v>44154</v>
      </c>
      <c r="B7685" t="s">
        <v>44154</v>
      </c>
      <c r="C7685" t="s">
        <v>16441</v>
      </c>
      <c r="D7685" t="s">
        <v>44155</v>
      </c>
      <c r="E7685" t="s">
        <v>44156</v>
      </c>
      <c r="F7685">
        <v>1</v>
      </c>
      <c r="G7685">
        <v>72</v>
      </c>
      <c r="H7685" s="1">
        <v>34</v>
      </c>
      <c r="I7685" s="87">
        <v>0.05</v>
      </c>
      <c r="J7685" s="86" t="s">
        <v>17480</v>
      </c>
      <c r="K7685" s="86" t="s">
        <v>44487</v>
      </c>
      <c r="L7685" s="86" t="s">
        <v>17486</v>
      </c>
      <c r="M7685" s="86" t="s">
        <v>17487</v>
      </c>
      <c r="N7685">
        <f>IFERROR(VLOOKUP(A7685,bip!$A:$C,2,0),"")</f>
      </c>
      <c r="O7685">
        <f>IFERROR(VLOOKUP(A7685,bip!$A:$Z,3,0),"")</f>
      </c>
    </row>
    <row r="7686" spans="1:15" ht="13.2">
      <c r="A7686" t="s">
        <v>44674</v>
      </c>
      <c r="B7686" t="s">
        <v>44674</v>
      </c>
      <c r="C7686" t="s">
        <v>16441</v>
      </c>
      <c r="D7686" t="s">
        <v>44675</v>
      </c>
      <c r="E7686" t="s">
        <v>44676</v>
      </c>
      <c r="F7686">
        <v>1</v>
      </c>
      <c r="G7686">
        <v>120</v>
      </c>
      <c r="H7686" s="1">
        <v>19</v>
      </c>
      <c r="I7686" s="87">
        <v>0.05</v>
      </c>
      <c r="J7686" s="86" t="s">
        <v>17480</v>
      </c>
      <c r="K7686" s="86" t="s">
        <v>44487</v>
      </c>
      <c r="L7686" s="86" t="s">
        <v>17486</v>
      </c>
      <c r="N7686">
        <f>IFERROR(VLOOKUP(A7686,bip!$A:$C,2,0),"")</f>
      </c>
      <c r="O7686">
        <f>IFERROR(VLOOKUP(A7686,bip!$A:$Z,3,0),"")</f>
      </c>
    </row>
    <row r="7687" spans="1:15" ht="13.2">
      <c r="A7687" t="s">
        <v>44677</v>
      </c>
      <c r="B7687" t="s">
        <v>44677</v>
      </c>
      <c r="C7687" t="s">
        <v>16441</v>
      </c>
      <c r="D7687" t="s">
        <v>44678</v>
      </c>
      <c r="E7687" t="s">
        <v>44679</v>
      </c>
      <c r="F7687">
        <v>1</v>
      </c>
      <c r="G7687">
        <v>120</v>
      </c>
      <c r="H7687" s="1">
        <v>19</v>
      </c>
      <c r="I7687" s="87">
        <v>0.05</v>
      </c>
      <c r="J7687" s="86" t="s">
        <v>17480</v>
      </c>
      <c r="K7687" s="86" t="s">
        <v>44487</v>
      </c>
      <c r="L7687" s="86" t="s">
        <v>17486</v>
      </c>
      <c r="N7687">
        <f>IFERROR(VLOOKUP(A7687,bip!$A:$C,2,0),"")</f>
      </c>
      <c r="O7687">
        <f>IFERROR(VLOOKUP(A7687,bip!$A:$Z,3,0),"")</f>
      </c>
    </row>
    <row r="7688" spans="1:15" ht="13.2">
      <c r="A7688" t="s">
        <v>44680</v>
      </c>
      <c r="B7688" t="s">
        <v>44680</v>
      </c>
      <c r="C7688" t="s">
        <v>16441</v>
      </c>
      <c r="D7688" t="s">
        <v>44681</v>
      </c>
      <c r="E7688" t="s">
        <v>44682</v>
      </c>
      <c r="F7688">
        <v>1</v>
      </c>
      <c r="G7688">
        <v>36</v>
      </c>
      <c r="H7688" s="1">
        <v>91</v>
      </c>
      <c r="I7688" s="87">
        <v>0.05</v>
      </c>
      <c r="J7688" s="86" t="s">
        <v>17480</v>
      </c>
      <c r="K7688" s="86" t="s">
        <v>44487</v>
      </c>
      <c r="L7688" s="86" t="s">
        <v>17486</v>
      </c>
      <c r="N7688">
        <f>IFERROR(VLOOKUP(A7688,bip!$A:$C,2,0),"")</f>
      </c>
      <c r="O7688">
        <f>IFERROR(VLOOKUP(A7688,bip!$A:$Z,3,0),"")</f>
      </c>
    </row>
    <row r="7689" spans="1:15" ht="13.2">
      <c r="A7689" t="s">
        <v>43068</v>
      </c>
      <c r="B7689" t="s">
        <v>43068</v>
      </c>
      <c r="C7689" t="s">
        <v>16440</v>
      </c>
      <c r="D7689" t="s">
        <v>41044</v>
      </c>
      <c r="E7689" t="s">
        <v>43069</v>
      </c>
      <c r="F7689">
        <v>3</v>
      </c>
      <c r="H7689" s="1">
        <v>1234</v>
      </c>
      <c r="I7689" s="87"/>
      <c r="K7689" s="86" t="s">
        <v>17485</v>
      </c>
      <c r="L7689" s="86" t="s">
        <v>17486</v>
      </c>
      <c r="M7689" s="86" t="s">
        <v>17487</v>
      </c>
      <c r="N7689">
        <f>IFERROR(VLOOKUP(A7689,bip!$A:$C,2,0),"")</f>
      </c>
      <c r="O7689">
        <f>IFERROR(VLOOKUP(A7689,bip!$A:$Z,3,0),"")</f>
      </c>
    </row>
    <row r="7690" spans="1:15" ht="13.2">
      <c r="A7690" t="s">
        <v>43070</v>
      </c>
      <c r="B7690" t="s">
        <v>43070</v>
      </c>
      <c r="C7690" t="s">
        <v>16440</v>
      </c>
      <c r="D7690" t="s">
        <v>43071</v>
      </c>
      <c r="E7690" t="s">
        <v>43072</v>
      </c>
      <c r="F7690">
        <v>3</v>
      </c>
      <c r="H7690" s="1">
        <v>1120</v>
      </c>
      <c r="I7690" s="87"/>
      <c r="K7690" s="86" t="s">
        <v>17485</v>
      </c>
      <c r="L7690" s="86" t="s">
        <v>17486</v>
      </c>
      <c r="M7690" s="86" t="s">
        <v>17487</v>
      </c>
      <c r="N7690">
        <f>IFERROR(VLOOKUP(A7690,bip!$A:$C,2,0),"")</f>
      </c>
      <c r="O7690">
        <f>IFERROR(VLOOKUP(A7690,bip!$A:$Z,3,0),"")</f>
      </c>
    </row>
    <row r="7691" spans="1:15" ht="13.2">
      <c r="A7691" t="s">
        <v>43073</v>
      </c>
      <c r="B7691" t="s">
        <v>43073</v>
      </c>
      <c r="C7691" t="s">
        <v>16440</v>
      </c>
      <c r="D7691" t="s">
        <v>41048</v>
      </c>
      <c r="E7691" t="s">
        <v>43074</v>
      </c>
      <c r="F7691">
        <v>3</v>
      </c>
      <c r="G7691">
        <v>1</v>
      </c>
      <c r="H7691" s="1">
        <v>1255</v>
      </c>
      <c r="I7691" s="87"/>
      <c r="K7691" s="86" t="s">
        <v>17485</v>
      </c>
      <c r="L7691" s="86" t="s">
        <v>17486</v>
      </c>
      <c r="M7691" s="86" t="s">
        <v>17487</v>
      </c>
      <c r="N7691">
        <f>IFERROR(VLOOKUP(A7691,bip!$A:$C,2,0),"")</f>
      </c>
      <c r="O7691">
        <f>IFERROR(VLOOKUP(A7691,bip!$A:$Z,3,0),"")</f>
      </c>
    </row>
    <row r="7692" spans="1:15" ht="13.2">
      <c r="A7692" t="s">
        <v>43075</v>
      </c>
      <c r="B7692" t="s">
        <v>43075</v>
      </c>
      <c r="C7692" t="s">
        <v>16440</v>
      </c>
      <c r="D7692" t="s">
        <v>43076</v>
      </c>
      <c r="E7692" t="s">
        <v>29560</v>
      </c>
      <c r="F7692">
        <v>1</v>
      </c>
      <c r="G7692">
        <v>1</v>
      </c>
      <c r="H7692" s="1">
        <v>463</v>
      </c>
      <c r="I7692" s="87"/>
      <c r="K7692" s="86" t="s">
        <v>17485</v>
      </c>
      <c r="L7692" s="86" t="s">
        <v>17486</v>
      </c>
      <c r="M7692" s="86" t="s">
        <v>17487</v>
      </c>
      <c r="N7692">
        <f>IFERROR(VLOOKUP(A7692,bip!$A:$C,2,0),"")</f>
      </c>
      <c r="O7692">
        <f>IFERROR(VLOOKUP(A7692,bip!$A:$Z,3,0),"")</f>
      </c>
    </row>
    <row r="7693" spans="1:15" ht="13.2">
      <c r="A7693" t="s">
        <v>43077</v>
      </c>
      <c r="B7693" t="s">
        <v>43077</v>
      </c>
      <c r="C7693" t="s">
        <v>16440</v>
      </c>
      <c r="D7693" t="s">
        <v>41049</v>
      </c>
      <c r="E7693" t="s">
        <v>43078</v>
      </c>
      <c r="F7693">
        <v>3</v>
      </c>
      <c r="H7693" s="1">
        <v>1255</v>
      </c>
      <c r="I7693" s="87"/>
      <c r="K7693" s="86" t="s">
        <v>17485</v>
      </c>
      <c r="L7693" s="86" t="s">
        <v>17486</v>
      </c>
      <c r="M7693" s="86" t="s">
        <v>17487</v>
      </c>
      <c r="N7693">
        <f>IFERROR(VLOOKUP(A7693,bip!$A:$C,2,0),"")</f>
      </c>
      <c r="O7693">
        <f>IFERROR(VLOOKUP(A7693,bip!$A:$Z,3,0),"")</f>
      </c>
    </row>
    <row r="7694" spans="1:15" ht="13.2">
      <c r="A7694" t="s">
        <v>43079</v>
      </c>
      <c r="B7694" t="s">
        <v>43079</v>
      </c>
      <c r="C7694" t="s">
        <v>16440</v>
      </c>
      <c r="D7694" t="s">
        <v>43080</v>
      </c>
      <c r="E7694" t="s">
        <v>43081</v>
      </c>
      <c r="F7694">
        <v>3</v>
      </c>
      <c r="H7694" s="1">
        <v>1099</v>
      </c>
      <c r="I7694" s="87"/>
      <c r="K7694" s="86" t="s">
        <v>17485</v>
      </c>
      <c r="L7694" s="86" t="s">
        <v>17486</v>
      </c>
      <c r="M7694" s="86" t="s">
        <v>17487</v>
      </c>
      <c r="N7694">
        <f>IFERROR(VLOOKUP(A7694,bip!$A:$C,2,0),"")</f>
      </c>
      <c r="O7694">
        <f>IFERROR(VLOOKUP(A7694,bip!$A:$Z,3,0),"")</f>
      </c>
    </row>
    <row r="7695" spans="1:15" ht="13.2">
      <c r="A7695" t="s">
        <v>43082</v>
      </c>
      <c r="B7695" t="s">
        <v>43082</v>
      </c>
      <c r="C7695" t="s">
        <v>16440</v>
      </c>
      <c r="D7695" t="s">
        <v>43083</v>
      </c>
      <c r="E7695" t="s">
        <v>43084</v>
      </c>
      <c r="F7695">
        <v>3</v>
      </c>
      <c r="H7695" s="1">
        <v>1119</v>
      </c>
      <c r="I7695" s="87"/>
      <c r="K7695" s="86" t="s">
        <v>17485</v>
      </c>
      <c r="L7695" s="86" t="s">
        <v>17486</v>
      </c>
      <c r="M7695" s="86" t="s">
        <v>17487</v>
      </c>
      <c r="N7695">
        <f>IFERROR(VLOOKUP(A7695,bip!$A:$C,2,0),"")</f>
      </c>
      <c r="O7695">
        <f>IFERROR(VLOOKUP(A7695,bip!$A:$Z,3,0),"")</f>
      </c>
    </row>
    <row r="7696" spans="1:15" ht="13.2">
      <c r="A7696" t="s">
        <v>43085</v>
      </c>
      <c r="B7696" t="s">
        <v>43085</v>
      </c>
      <c r="C7696" t="s">
        <v>16440</v>
      </c>
      <c r="D7696" t="s">
        <v>41043</v>
      </c>
      <c r="E7696" t="s">
        <v>43086</v>
      </c>
      <c r="F7696">
        <v>3</v>
      </c>
      <c r="H7696" s="1">
        <v>1234</v>
      </c>
      <c r="I7696" s="87"/>
      <c r="K7696" s="86" t="s">
        <v>17485</v>
      </c>
      <c r="L7696" s="86" t="s">
        <v>17486</v>
      </c>
      <c r="M7696" s="86" t="s">
        <v>17487</v>
      </c>
      <c r="N7696">
        <f>IFERROR(VLOOKUP(A7696,bip!$A:$C,2,0),"")</f>
      </c>
      <c r="O7696">
        <f>IFERROR(VLOOKUP(A7696,bip!$A:$Z,3,0),"")</f>
      </c>
    </row>
    <row r="7697" spans="1:15" ht="13.2">
      <c r="A7697" t="s">
        <v>43087</v>
      </c>
      <c r="B7697" t="s">
        <v>43087</v>
      </c>
      <c r="C7697" t="s">
        <v>16440</v>
      </c>
      <c r="D7697" t="s">
        <v>41056</v>
      </c>
      <c r="E7697" t="s">
        <v>43088</v>
      </c>
      <c r="F7697">
        <v>3</v>
      </c>
      <c r="H7697" s="1">
        <v>1314</v>
      </c>
      <c r="I7697" s="87"/>
      <c r="K7697" s="86" t="s">
        <v>17485</v>
      </c>
      <c r="L7697" s="86" t="s">
        <v>17486</v>
      </c>
      <c r="M7697" s="86" t="s">
        <v>17487</v>
      </c>
      <c r="N7697">
        <f>IFERROR(VLOOKUP(A7697,bip!$A:$C,2,0),"")</f>
      </c>
      <c r="O7697">
        <f>IFERROR(VLOOKUP(A7697,bip!$A:$Z,3,0),"")</f>
      </c>
    </row>
    <row r="7698" spans="1:15" ht="13.2">
      <c r="A7698" t="s">
        <v>43089</v>
      </c>
      <c r="B7698" t="s">
        <v>43089</v>
      </c>
      <c r="C7698" t="s">
        <v>16440</v>
      </c>
      <c r="D7698" t="s">
        <v>43090</v>
      </c>
      <c r="E7698" t="s">
        <v>43091</v>
      </c>
      <c r="F7698">
        <v>3</v>
      </c>
      <c r="H7698" s="1">
        <v>1179</v>
      </c>
      <c r="I7698" s="87"/>
      <c r="K7698" s="86" t="s">
        <v>17485</v>
      </c>
      <c r="L7698" s="86" t="s">
        <v>17486</v>
      </c>
      <c r="M7698" s="86" t="s">
        <v>17487</v>
      </c>
      <c r="N7698">
        <f>IFERROR(VLOOKUP(A7698,bip!$A:$C,2,0),"")</f>
      </c>
      <c r="O7698">
        <f>IFERROR(VLOOKUP(A7698,bip!$A:$Z,3,0),"")</f>
      </c>
    </row>
    <row r="7699" spans="1:15" ht="13.2">
      <c r="A7699" t="s">
        <v>43092</v>
      </c>
      <c r="B7699" t="s">
        <v>43092</v>
      </c>
      <c r="C7699" t="s">
        <v>16440</v>
      </c>
      <c r="D7699" t="s">
        <v>43093</v>
      </c>
      <c r="E7699" t="s">
        <v>43094</v>
      </c>
      <c r="F7699">
        <v>3</v>
      </c>
      <c r="H7699" s="1">
        <v>1199</v>
      </c>
      <c r="I7699" s="87"/>
      <c r="K7699" s="86" t="s">
        <v>17485</v>
      </c>
      <c r="L7699" s="86" t="s">
        <v>17486</v>
      </c>
      <c r="M7699" s="86" t="s">
        <v>17487</v>
      </c>
      <c r="N7699">
        <f>IFERROR(VLOOKUP(A7699,bip!$A:$C,2,0),"")</f>
      </c>
      <c r="O7699">
        <f>IFERROR(VLOOKUP(A7699,bip!$A:$Z,3,0),"")</f>
      </c>
    </row>
    <row r="7700" spans="1:15" ht="13.2">
      <c r="A7700" t="s">
        <v>43095</v>
      </c>
      <c r="B7700" t="s">
        <v>43095</v>
      </c>
      <c r="C7700" t="s">
        <v>16440</v>
      </c>
      <c r="D7700" t="s">
        <v>41055</v>
      </c>
      <c r="E7700" t="s">
        <v>43096</v>
      </c>
      <c r="F7700">
        <v>3</v>
      </c>
      <c r="H7700" s="1">
        <v>1314</v>
      </c>
      <c r="I7700" s="87"/>
      <c r="K7700" s="86" t="s">
        <v>17485</v>
      </c>
      <c r="L7700" s="86" t="s">
        <v>17486</v>
      </c>
      <c r="M7700" s="86" t="s">
        <v>17487</v>
      </c>
      <c r="N7700">
        <f>IFERROR(VLOOKUP(A7700,bip!$A:$C,2,0),"")</f>
      </c>
      <c r="O7700">
        <f>IFERROR(VLOOKUP(A7700,bip!$A:$Z,3,0),"")</f>
      </c>
    </row>
    <row r="7701" spans="1:15" ht="13.2">
      <c r="A7701" t="s">
        <v>43097</v>
      </c>
      <c r="B7701" t="s">
        <v>43097</v>
      </c>
      <c r="C7701" t="s">
        <v>16440</v>
      </c>
      <c r="D7701" t="s">
        <v>41053</v>
      </c>
      <c r="E7701" t="s">
        <v>43098</v>
      </c>
      <c r="F7701">
        <v>3</v>
      </c>
      <c r="H7701" s="1">
        <v>1275</v>
      </c>
      <c r="I7701" s="87"/>
      <c r="K7701" s="86" t="s">
        <v>17485</v>
      </c>
      <c r="L7701" s="86" t="s">
        <v>17486</v>
      </c>
      <c r="M7701" s="86" t="s">
        <v>17487</v>
      </c>
      <c r="N7701">
        <f>IFERROR(VLOOKUP(A7701,bip!$A:$C,2,0),"")</f>
      </c>
      <c r="O7701">
        <f>IFERROR(VLOOKUP(A7701,bip!$A:$Z,3,0),"")</f>
      </c>
    </row>
    <row r="7702" spans="1:15" ht="13.2">
      <c r="A7702" t="s">
        <v>43099</v>
      </c>
      <c r="B7702" t="s">
        <v>43099</v>
      </c>
      <c r="C7702" t="s">
        <v>16440</v>
      </c>
      <c r="D7702" t="s">
        <v>43100</v>
      </c>
      <c r="E7702" t="s">
        <v>43101</v>
      </c>
      <c r="F7702">
        <v>3</v>
      </c>
      <c r="H7702" s="1">
        <v>1140</v>
      </c>
      <c r="I7702" s="87"/>
      <c r="K7702" s="86" t="s">
        <v>17485</v>
      </c>
      <c r="L7702" s="86" t="s">
        <v>17486</v>
      </c>
      <c r="M7702" s="86" t="s">
        <v>17487</v>
      </c>
      <c r="N7702">
        <f>IFERROR(VLOOKUP(A7702,bip!$A:$C,2,0),"")</f>
      </c>
      <c r="O7702">
        <f>IFERROR(VLOOKUP(A7702,bip!$A:$Z,3,0),"")</f>
      </c>
    </row>
    <row r="7703" spans="1:15" ht="13.2">
      <c r="A7703" t="s">
        <v>43102</v>
      </c>
      <c r="B7703" t="s">
        <v>43102</v>
      </c>
      <c r="C7703" t="s">
        <v>16440</v>
      </c>
      <c r="D7703" t="s">
        <v>41052</v>
      </c>
      <c r="E7703" t="s">
        <v>43103</v>
      </c>
      <c r="F7703">
        <v>3</v>
      </c>
      <c r="H7703" s="1">
        <v>1275</v>
      </c>
      <c r="I7703" s="87"/>
      <c r="K7703" s="86" t="s">
        <v>17485</v>
      </c>
      <c r="L7703" s="86" t="s">
        <v>17486</v>
      </c>
      <c r="M7703" s="86" t="s">
        <v>17487</v>
      </c>
      <c r="N7703">
        <f>IFERROR(VLOOKUP(A7703,bip!$A:$C,2,0),"")</f>
      </c>
      <c r="O7703">
        <f>IFERROR(VLOOKUP(A7703,bip!$A:$Z,3,0),"")</f>
      </c>
    </row>
    <row r="7704" spans="1:15" ht="13.2">
      <c r="A7704" t="s">
        <v>43104</v>
      </c>
      <c r="B7704" t="s">
        <v>43104</v>
      </c>
      <c r="C7704" t="s">
        <v>16440</v>
      </c>
      <c r="D7704" t="s">
        <v>43105</v>
      </c>
      <c r="E7704" t="s">
        <v>43106</v>
      </c>
      <c r="F7704">
        <v>3</v>
      </c>
      <c r="G7704">
        <v>3</v>
      </c>
      <c r="H7704" s="1">
        <v>367</v>
      </c>
      <c r="I7704" s="87"/>
      <c r="K7704" s="86" t="s">
        <v>17485</v>
      </c>
      <c r="L7704" s="86" t="s">
        <v>17486</v>
      </c>
      <c r="M7704" s="86" t="s">
        <v>17487</v>
      </c>
      <c r="N7704">
        <f>IFERROR(VLOOKUP(A7704,bip!$A:$C,2,0),"")</f>
      </c>
      <c r="O7704">
        <f>IFERROR(VLOOKUP(A7704,bip!$A:$Z,3,0),"")</f>
      </c>
    </row>
    <row r="7705" spans="1:15" ht="13.2">
      <c r="A7705" t="s">
        <v>43107</v>
      </c>
      <c r="B7705" t="s">
        <v>43107</v>
      </c>
      <c r="C7705" t="s">
        <v>16440</v>
      </c>
      <c r="D7705" t="s">
        <v>41072</v>
      </c>
      <c r="E7705" t="s">
        <v>41073</v>
      </c>
      <c r="F7705">
        <v>3</v>
      </c>
      <c r="G7705">
        <v>3</v>
      </c>
      <c r="H7705" s="1">
        <v>447</v>
      </c>
      <c r="I7705" s="87"/>
      <c r="K7705" s="86" t="s">
        <v>17485</v>
      </c>
      <c r="L7705" s="86" t="s">
        <v>17486</v>
      </c>
      <c r="M7705" s="86" t="s">
        <v>17487</v>
      </c>
      <c r="N7705">
        <f>IFERROR(VLOOKUP(A7705,bip!$A:$C,2,0),"")</f>
      </c>
      <c r="O7705">
        <f>IFERROR(VLOOKUP(A7705,bip!$A:$Z,3,0),"")</f>
      </c>
    </row>
    <row r="7706" spans="1:15" ht="13.2">
      <c r="A7706" t="s">
        <v>43108</v>
      </c>
      <c r="B7706" t="s">
        <v>43108</v>
      </c>
      <c r="C7706" t="s">
        <v>16440</v>
      </c>
      <c r="D7706" t="s">
        <v>41063</v>
      </c>
      <c r="E7706" t="s">
        <v>15120</v>
      </c>
      <c r="F7706">
        <v>1</v>
      </c>
      <c r="G7706">
        <v>1</v>
      </c>
      <c r="H7706" s="1">
        <v>440</v>
      </c>
      <c r="I7706" s="87"/>
      <c r="K7706" s="86" t="s">
        <v>17485</v>
      </c>
      <c r="L7706" s="86" t="s">
        <v>17486</v>
      </c>
      <c r="M7706" s="86" t="s">
        <v>17487</v>
      </c>
      <c r="N7706">
        <f>IFERROR(VLOOKUP(A7706,bip!$A:$C,2,0),"")</f>
      </c>
      <c r="O7706">
        <f>IFERROR(VLOOKUP(A7706,bip!$A:$Z,3,0),"")</f>
      </c>
    </row>
    <row r="7707" spans="1:15" ht="13.2">
      <c r="A7707" t="s">
        <v>43109</v>
      </c>
      <c r="B7707" t="s">
        <v>43109</v>
      </c>
      <c r="C7707" t="s">
        <v>16440</v>
      </c>
      <c r="D7707" t="s">
        <v>41066</v>
      </c>
      <c r="E7707" t="s">
        <v>14884</v>
      </c>
      <c r="F7707">
        <v>1</v>
      </c>
      <c r="G7707">
        <v>1</v>
      </c>
      <c r="H7707" s="1">
        <v>575</v>
      </c>
      <c r="I7707" s="87"/>
      <c r="K7707" s="86" t="s">
        <v>17485</v>
      </c>
      <c r="L7707" s="86" t="s">
        <v>17486</v>
      </c>
      <c r="M7707" s="86" t="s">
        <v>17487</v>
      </c>
      <c r="N7707">
        <f>IFERROR(VLOOKUP(A7707,bip!$A:$C,2,0),"")</f>
      </c>
      <c r="O7707">
        <f>IFERROR(VLOOKUP(A7707,bip!$A:$Z,3,0),"")</f>
      </c>
    </row>
    <row r="7708" spans="1:15" ht="13.2">
      <c r="A7708" t="s">
        <v>44157</v>
      </c>
      <c r="B7708" t="s">
        <v>44157</v>
      </c>
      <c r="C7708" t="s">
        <v>16441</v>
      </c>
      <c r="D7708" t="s">
        <v>44158</v>
      </c>
      <c r="E7708" t="s">
        <v>44159</v>
      </c>
      <c r="F7708">
        <v>1</v>
      </c>
      <c r="G7708">
        <v>1</v>
      </c>
      <c r="H7708" s="1">
        <v>835</v>
      </c>
      <c r="I7708" s="87">
        <v>0.05</v>
      </c>
      <c r="J7708" s="86" t="s">
        <v>17480</v>
      </c>
      <c r="K7708" s="86" t="s">
        <v>44487</v>
      </c>
      <c r="L7708" s="86" t="s">
        <v>17486</v>
      </c>
      <c r="M7708" s="86" t="s">
        <v>17487</v>
      </c>
      <c r="N7708">
        <f>IFERROR(VLOOKUP(A7708,bip!$A:$C,2,0),"")</f>
      </c>
      <c r="O7708">
        <f>IFERROR(VLOOKUP(A7708,bip!$A:$Z,3,0),"")</f>
      </c>
    </row>
    <row r="7709" spans="1:15" ht="13.2">
      <c r="A7709" t="s">
        <v>44160</v>
      </c>
      <c r="B7709" t="s">
        <v>44160</v>
      </c>
      <c r="C7709" t="s">
        <v>16441</v>
      </c>
      <c r="D7709" t="s">
        <v>33677</v>
      </c>
      <c r="E7709" t="s">
        <v>44161</v>
      </c>
      <c r="F7709">
        <v>1</v>
      </c>
      <c r="G7709">
        <v>1</v>
      </c>
      <c r="H7709" s="1">
        <v>1550</v>
      </c>
      <c r="I7709" s="87">
        <v>0.05</v>
      </c>
      <c r="J7709" s="86" t="s">
        <v>17480</v>
      </c>
      <c r="K7709" s="86" t="s">
        <v>44487</v>
      </c>
      <c r="L7709" s="86" t="s">
        <v>17486</v>
      </c>
      <c r="M7709" s="86" t="s">
        <v>17487</v>
      </c>
      <c r="N7709">
        <f>IFERROR(VLOOKUP(A7709,bip!$A:$C,2,0),"")</f>
      </c>
      <c r="O7709">
        <f>IFERROR(VLOOKUP(A7709,bip!$A:$Z,3,0),"")</f>
      </c>
    </row>
    <row r="7710" spans="1:15" ht="13.2">
      <c r="A7710" t="s">
        <v>44162</v>
      </c>
      <c r="B7710" t="s">
        <v>44162</v>
      </c>
      <c r="C7710" t="s">
        <v>16441</v>
      </c>
      <c r="D7710" t="s">
        <v>44163</v>
      </c>
      <c r="E7710" t="s">
        <v>44164</v>
      </c>
      <c r="F7710">
        <v>1</v>
      </c>
      <c r="G7710">
        <v>10</v>
      </c>
      <c r="H7710" s="1">
        <v>82</v>
      </c>
      <c r="I7710" s="87"/>
      <c r="K7710" s="86" t="s">
        <v>17485</v>
      </c>
      <c r="L7710" s="86" t="s">
        <v>17486</v>
      </c>
      <c r="M7710" s="86" t="s">
        <v>17487</v>
      </c>
      <c r="N7710">
        <f>IFERROR(VLOOKUP(A7710,bip!$A:$C,2,0),"")</f>
      </c>
      <c r="O7710">
        <f>IFERROR(VLOOKUP(A7710,bip!$A:$Z,3,0),"")</f>
      </c>
    </row>
    <row r="7711" spans="1:15" ht="13.2">
      <c r="A7711" t="s">
        <v>44165</v>
      </c>
      <c r="B7711" t="s">
        <v>44165</v>
      </c>
      <c r="C7711" t="s">
        <v>16441</v>
      </c>
      <c r="D7711" t="s">
        <v>44163</v>
      </c>
      <c r="E7711" t="s">
        <v>44166</v>
      </c>
      <c r="F7711">
        <v>1</v>
      </c>
      <c r="G7711">
        <v>10</v>
      </c>
      <c r="H7711" s="1">
        <v>110</v>
      </c>
      <c r="I7711" s="87"/>
      <c r="K7711" s="86" t="s">
        <v>17485</v>
      </c>
      <c r="L7711" s="86" t="s">
        <v>17486</v>
      </c>
      <c r="M7711" s="86" t="s">
        <v>17487</v>
      </c>
      <c r="N7711">
        <f>IFERROR(VLOOKUP(A7711,bip!$A:$C,2,0),"")</f>
      </c>
      <c r="O7711">
        <f>IFERROR(VLOOKUP(A7711,bip!$A:$Z,3,0),"")</f>
      </c>
    </row>
    <row r="7712" spans="1:15" ht="13.2">
      <c r="A7712" t="s">
        <v>44167</v>
      </c>
      <c r="B7712" t="s">
        <v>44167</v>
      </c>
      <c r="C7712" t="s">
        <v>16441</v>
      </c>
      <c r="D7712" t="s">
        <v>44168</v>
      </c>
      <c r="E7712" t="s">
        <v>44169</v>
      </c>
      <c r="F7712">
        <v>1</v>
      </c>
      <c r="G7712">
        <v>10</v>
      </c>
      <c r="H7712" s="1">
        <v>92</v>
      </c>
      <c r="I7712" s="87"/>
      <c r="K7712" s="86" t="s">
        <v>17485</v>
      </c>
      <c r="L7712" s="86" t="s">
        <v>17486</v>
      </c>
      <c r="M7712" s="86" t="s">
        <v>17487</v>
      </c>
      <c r="N7712">
        <f>IFERROR(VLOOKUP(A7712,bip!$A:$C,2,0),"")</f>
      </c>
      <c r="O7712">
        <f>IFERROR(VLOOKUP(A7712,bip!$A:$Z,3,0),"")</f>
      </c>
    </row>
    <row r="7713" spans="1:15" ht="13.2">
      <c r="A7713" t="s">
        <v>44170</v>
      </c>
      <c r="B7713" t="s">
        <v>44170</v>
      </c>
      <c r="C7713" t="s">
        <v>16441</v>
      </c>
      <c r="D7713" t="s">
        <v>44168</v>
      </c>
      <c r="E7713" t="s">
        <v>44171</v>
      </c>
      <c r="F7713">
        <v>1</v>
      </c>
      <c r="G7713">
        <v>10</v>
      </c>
      <c r="H7713" s="1">
        <v>125</v>
      </c>
      <c r="I7713" s="87"/>
      <c r="K7713" s="86" t="s">
        <v>17485</v>
      </c>
      <c r="L7713" s="86" t="s">
        <v>17486</v>
      </c>
      <c r="M7713" s="86" t="s">
        <v>17487</v>
      </c>
      <c r="N7713">
        <f>IFERROR(VLOOKUP(A7713,bip!$A:$C,2,0),"")</f>
      </c>
      <c r="O7713">
        <f>IFERROR(VLOOKUP(A7713,bip!$A:$Z,3,0),"")</f>
      </c>
    </row>
    <row r="7714" spans="1:15" ht="13.2">
      <c r="A7714" t="s">
        <v>44172</v>
      </c>
      <c r="B7714" t="s">
        <v>44172</v>
      </c>
      <c r="C7714" t="s">
        <v>16440</v>
      </c>
      <c r="D7714" t="s">
        <v>44173</v>
      </c>
      <c r="E7714" t="s">
        <v>44174</v>
      </c>
      <c r="F7714">
        <v>1</v>
      </c>
      <c r="G7714">
        <v>1</v>
      </c>
      <c r="H7714" s="1">
        <v>6500</v>
      </c>
      <c r="I7714" s="87"/>
      <c r="K7714" s="86" t="s">
        <v>17485</v>
      </c>
      <c r="L7714" s="86" t="s">
        <v>17486</v>
      </c>
      <c r="M7714" s="86" t="s">
        <v>17487</v>
      </c>
      <c r="N7714">
        <f>IFERROR(VLOOKUP(A7714,bip!$A:$C,2,0),"")</f>
      </c>
      <c r="O7714">
        <f>IFERROR(VLOOKUP(A7714,bip!$A:$Z,3,0),"")</f>
      </c>
    </row>
    <row r="7715" spans="1:15" ht="13.2">
      <c r="A7715" t="s">
        <v>44683</v>
      </c>
      <c r="B7715" t="s">
        <v>44683</v>
      </c>
      <c r="C7715" t="s">
        <v>16440</v>
      </c>
      <c r="D7715" t="s">
        <v>30020</v>
      </c>
      <c r="E7715" t="s">
        <v>44684</v>
      </c>
      <c r="F7715">
        <v>1</v>
      </c>
      <c r="G7715">
        <v>144</v>
      </c>
      <c r="H7715" s="1">
        <v>48</v>
      </c>
      <c r="I7715" s="87">
        <v>0.05</v>
      </c>
      <c r="J7715" s="86" t="s">
        <v>17480</v>
      </c>
      <c r="K7715" s="86" t="s">
        <v>44487</v>
      </c>
      <c r="L7715" s="86" t="s">
        <v>17486</v>
      </c>
      <c r="N7715">
        <f>IFERROR(VLOOKUP(A7715,bip!$A:$C,2,0),"")</f>
      </c>
      <c r="O7715">
        <f>IFERROR(VLOOKUP(A7715,bip!$A:$Z,3,0),"")</f>
      </c>
    </row>
    <row r="7716" spans="1:15" ht="13.2">
      <c r="A7716" t="s">
        <v>44685</v>
      </c>
      <c r="B7716" t="s">
        <v>44685</v>
      </c>
      <c r="C7716" t="s">
        <v>16440</v>
      </c>
      <c r="D7716" t="s">
        <v>44686</v>
      </c>
      <c r="E7716" t="s">
        <v>44687</v>
      </c>
      <c r="F7716">
        <v>12</v>
      </c>
      <c r="G7716">
        <v>144</v>
      </c>
      <c r="H7716" s="1">
        <v>16</v>
      </c>
      <c r="I7716" s="87">
        <v>0.05</v>
      </c>
      <c r="J7716" s="86" t="s">
        <v>17480</v>
      </c>
      <c r="K7716" s="86" t="s">
        <v>44487</v>
      </c>
      <c r="L7716" s="86" t="s">
        <v>17486</v>
      </c>
      <c r="N7716">
        <f>IFERROR(VLOOKUP(A7716,bip!$A:$C,2,0),"")</f>
      </c>
      <c r="O7716">
        <f>IFERROR(VLOOKUP(A7716,bip!$A:$Z,3,0),"")</f>
      </c>
    </row>
    <row r="7717" spans="1:15" ht="13.2">
      <c r="A7717" t="s">
        <v>44688</v>
      </c>
      <c r="B7717" t="s">
        <v>44688</v>
      </c>
      <c r="C7717" t="s">
        <v>16440</v>
      </c>
      <c r="D7717" t="s">
        <v>44689</v>
      </c>
      <c r="E7717" t="s">
        <v>44690</v>
      </c>
      <c r="F7717">
        <v>12</v>
      </c>
      <c r="G7717">
        <v>144</v>
      </c>
      <c r="H7717" s="1">
        <v>16</v>
      </c>
      <c r="I7717" s="87">
        <v>0.05</v>
      </c>
      <c r="J7717" s="86" t="s">
        <v>17480</v>
      </c>
      <c r="K7717" s="86" t="s">
        <v>44487</v>
      </c>
      <c r="L7717" s="86" t="s">
        <v>17486</v>
      </c>
      <c r="N7717">
        <f>IFERROR(VLOOKUP(A7717,bip!$A:$C,2,0),"")</f>
      </c>
      <c r="O7717">
        <f>IFERROR(VLOOKUP(A7717,bip!$A:$Z,3,0),"")</f>
      </c>
    </row>
    <row r="7718" spans="1:15" ht="13.2">
      <c r="A7718" t="s">
        <v>44691</v>
      </c>
      <c r="B7718" t="s">
        <v>44691</v>
      </c>
      <c r="C7718" t="s">
        <v>16440</v>
      </c>
      <c r="D7718" t="s">
        <v>44692</v>
      </c>
      <c r="E7718" t="s">
        <v>44693</v>
      </c>
      <c r="F7718">
        <v>12</v>
      </c>
      <c r="G7718">
        <v>144</v>
      </c>
      <c r="H7718" s="1">
        <v>16</v>
      </c>
      <c r="I7718" s="87">
        <v>0.05</v>
      </c>
      <c r="J7718" s="86" t="s">
        <v>17480</v>
      </c>
      <c r="K7718" s="86" t="s">
        <v>44487</v>
      </c>
      <c r="L7718" s="86" t="s">
        <v>17486</v>
      </c>
      <c r="N7718">
        <f>IFERROR(VLOOKUP(A7718,bip!$A:$C,2,0),"")</f>
      </c>
      <c r="O7718">
        <f>IFERROR(VLOOKUP(A7718,bip!$A:$Z,3,0),"")</f>
      </c>
    </row>
    <row r="7719" spans="1:15" ht="13.2">
      <c r="A7719" t="s">
        <v>44694</v>
      </c>
      <c r="B7719" t="s">
        <v>44694</v>
      </c>
      <c r="C7719" t="s">
        <v>16440</v>
      </c>
      <c r="D7719" t="s">
        <v>44695</v>
      </c>
      <c r="E7719" t="s">
        <v>44696</v>
      </c>
      <c r="F7719">
        <v>12</v>
      </c>
      <c r="G7719">
        <v>144</v>
      </c>
      <c r="H7719" s="1">
        <v>16</v>
      </c>
      <c r="I7719" s="87">
        <v>0.05</v>
      </c>
      <c r="J7719" s="86" t="s">
        <v>17480</v>
      </c>
      <c r="K7719" s="86" t="s">
        <v>44487</v>
      </c>
      <c r="L7719" s="86" t="s">
        <v>17486</v>
      </c>
      <c r="N7719">
        <f>IFERROR(VLOOKUP(A7719,bip!$A:$C,2,0),"")</f>
      </c>
      <c r="O7719">
        <f>IFERROR(VLOOKUP(A7719,bip!$A:$Z,3,0),"")</f>
      </c>
    </row>
    <row r="7720" spans="1:15" ht="13.2">
      <c r="A7720" t="s">
        <v>44697</v>
      </c>
      <c r="B7720" t="s">
        <v>44697</v>
      </c>
      <c r="C7720" t="s">
        <v>16440</v>
      </c>
      <c r="D7720" t="s">
        <v>44698</v>
      </c>
      <c r="E7720" t="s">
        <v>44699</v>
      </c>
      <c r="F7720">
        <v>10</v>
      </c>
      <c r="G7720">
        <v>60</v>
      </c>
      <c r="H7720" s="1">
        <v>37</v>
      </c>
      <c r="I7720" s="87">
        <v>0.05</v>
      </c>
      <c r="J7720" s="86" t="s">
        <v>17480</v>
      </c>
      <c r="K7720" s="86" t="s">
        <v>44487</v>
      </c>
      <c r="L7720" s="86" t="s">
        <v>17486</v>
      </c>
      <c r="N7720">
        <f>IFERROR(VLOOKUP(A7720,bip!$A:$C,2,0),"")</f>
      </c>
      <c r="O7720">
        <f>IFERROR(VLOOKUP(A7720,bip!$A:$Z,3,0),"")</f>
      </c>
    </row>
    <row r="7721" spans="1:15" ht="13.2">
      <c r="A7721" t="s">
        <v>44700</v>
      </c>
      <c r="B7721" t="s">
        <v>44700</v>
      </c>
      <c r="C7721" t="s">
        <v>16440</v>
      </c>
      <c r="D7721" t="s">
        <v>44701</v>
      </c>
      <c r="E7721" t="s">
        <v>44702</v>
      </c>
      <c r="F7721">
        <v>10</v>
      </c>
      <c r="G7721">
        <v>60</v>
      </c>
      <c r="H7721" s="1">
        <v>37</v>
      </c>
      <c r="I7721" s="87">
        <v>0.05</v>
      </c>
      <c r="J7721" s="86" t="s">
        <v>17480</v>
      </c>
      <c r="K7721" s="86" t="s">
        <v>44487</v>
      </c>
      <c r="L7721" s="86" t="s">
        <v>17486</v>
      </c>
      <c r="N7721">
        <f>IFERROR(VLOOKUP(A7721,bip!$A:$C,2,0),"")</f>
      </c>
      <c r="O7721">
        <f>IFERROR(VLOOKUP(A7721,bip!$A:$Z,3,0),"")</f>
      </c>
    </row>
    <row r="7722" spans="1:15" ht="13.2">
      <c r="A7722" t="s">
        <v>44703</v>
      </c>
      <c r="B7722" t="s">
        <v>44703</v>
      </c>
      <c r="C7722" t="s">
        <v>16440</v>
      </c>
      <c r="D7722" t="s">
        <v>44704</v>
      </c>
      <c r="E7722" t="s">
        <v>44705</v>
      </c>
      <c r="F7722">
        <v>10</v>
      </c>
      <c r="G7722">
        <v>60</v>
      </c>
      <c r="H7722" s="1">
        <v>37</v>
      </c>
      <c r="I7722" s="87">
        <v>0.05</v>
      </c>
      <c r="J7722" s="86" t="s">
        <v>17480</v>
      </c>
      <c r="K7722" s="86" t="s">
        <v>44487</v>
      </c>
      <c r="L7722" s="86" t="s">
        <v>17486</v>
      </c>
      <c r="N7722">
        <f>IFERROR(VLOOKUP(A7722,bip!$A:$C,2,0),"")</f>
      </c>
      <c r="O7722">
        <f>IFERROR(VLOOKUP(A7722,bip!$A:$Z,3,0),"")</f>
      </c>
    </row>
    <row r="7723" spans="1:15" ht="13.2">
      <c r="A7723" t="s">
        <v>44706</v>
      </c>
      <c r="B7723" t="s">
        <v>44706</v>
      </c>
      <c r="C7723" t="s">
        <v>16440</v>
      </c>
      <c r="D7723" t="s">
        <v>44707</v>
      </c>
      <c r="E7723" t="s">
        <v>44708</v>
      </c>
      <c r="F7723">
        <v>10</v>
      </c>
      <c r="G7723">
        <v>60</v>
      </c>
      <c r="H7723" s="1">
        <v>37</v>
      </c>
      <c r="I7723" s="87">
        <v>0.05</v>
      </c>
      <c r="J7723" s="86" t="s">
        <v>17480</v>
      </c>
      <c r="K7723" s="86" t="s">
        <v>44487</v>
      </c>
      <c r="L7723" s="86" t="s">
        <v>17486</v>
      </c>
      <c r="N7723">
        <f>IFERROR(VLOOKUP(A7723,bip!$A:$C,2,0),"")</f>
      </c>
      <c r="O7723">
        <f>IFERROR(VLOOKUP(A7723,bip!$A:$Z,3,0),"")</f>
      </c>
    </row>
    <row r="7724" spans="1:15" ht="13.2">
      <c r="A7724" t="s">
        <v>13659</v>
      </c>
      <c r="B7724" t="s">
        <v>13659</v>
      </c>
      <c r="C7724" t="s">
        <v>16440</v>
      </c>
      <c r="D7724" t="s">
        <v>35408</v>
      </c>
      <c r="E7724" t="s">
        <v>35409</v>
      </c>
      <c r="F7724">
        <v>1</v>
      </c>
      <c r="G7724">
        <v>1</v>
      </c>
      <c r="H7724" s="1">
        <v>1168</v>
      </c>
      <c r="I7724" s="87"/>
      <c r="K7724" s="86" t="s">
        <v>17485</v>
      </c>
      <c r="L7724" s="86" t="s">
        <v>17486</v>
      </c>
      <c r="N7724">
        <f>IFERROR(VLOOKUP(A7724,bip!$A:$C,2,0),"")</f>
      </c>
      <c r="O7724">
        <f>IFERROR(VLOOKUP(A7724,bip!$A:$Z,3,0),"")</f>
      </c>
    </row>
    <row r="7725" spans="1:15" ht="13.2">
      <c r="A7725" t="s">
        <v>7797</v>
      </c>
      <c r="B7725" t="s">
        <v>7797</v>
      </c>
      <c r="C7725" t="s">
        <v>16440</v>
      </c>
      <c r="D7725" t="s">
        <v>35410</v>
      </c>
      <c r="E7725" t="s">
        <v>35411</v>
      </c>
      <c r="F7725">
        <v>1</v>
      </c>
      <c r="G7725">
        <v>1</v>
      </c>
      <c r="H7725" s="1">
        <v>1603</v>
      </c>
      <c r="I7725" s="87"/>
      <c r="K7725" s="86" t="s">
        <v>17485</v>
      </c>
      <c r="L7725" s="86" t="s">
        <v>17486</v>
      </c>
      <c r="N7725">
        <f>IFERROR(VLOOKUP(A7725,bip!$A:$C,2,0),"")</f>
      </c>
      <c r="O7725">
        <f>IFERROR(VLOOKUP(A7725,bip!$A:$Z,3,0),"")</f>
      </c>
    </row>
    <row r="7726" spans="1:15" ht="13.2">
      <c r="A7726" t="s">
        <v>14236</v>
      </c>
      <c r="B7726" t="s">
        <v>14236</v>
      </c>
      <c r="C7726" t="s">
        <v>16440</v>
      </c>
      <c r="D7726" t="s">
        <v>35412</v>
      </c>
      <c r="E7726" t="s">
        <v>35413</v>
      </c>
      <c r="F7726">
        <v>1</v>
      </c>
      <c r="G7726">
        <v>6</v>
      </c>
      <c r="H7726" s="1">
        <v>1124</v>
      </c>
      <c r="I7726" s="87"/>
      <c r="K7726" s="86" t="s">
        <v>17485</v>
      </c>
      <c r="L7726" s="86" t="s">
        <v>17486</v>
      </c>
      <c r="N7726">
        <f>IFERROR(VLOOKUP(A7726,bip!$A:$C,2,0),"")</f>
      </c>
      <c r="O7726">
        <f>IFERROR(VLOOKUP(A7726,bip!$A:$Z,3,0),"")</f>
      </c>
    </row>
    <row r="7727" spans="1:15" ht="13.2">
      <c r="A7727" t="s">
        <v>14897</v>
      </c>
      <c r="B7727" t="s">
        <v>14897</v>
      </c>
      <c r="C7727" t="s">
        <v>16440</v>
      </c>
      <c r="D7727" t="s">
        <v>35418</v>
      </c>
      <c r="E7727" t="s">
        <v>35419</v>
      </c>
      <c r="F7727">
        <v>1</v>
      </c>
      <c r="G7727">
        <v>1</v>
      </c>
      <c r="H7727" s="1">
        <v>1052</v>
      </c>
      <c r="I7727" s="87"/>
      <c r="K7727" s="86" t="s">
        <v>17485</v>
      </c>
      <c r="L7727" s="86" t="s">
        <v>17486</v>
      </c>
      <c r="N7727">
        <f>IFERROR(VLOOKUP(A7727,bip!$A:$C,2,0),"")</f>
      </c>
      <c r="O7727">
        <f>IFERROR(VLOOKUP(A7727,bip!$A:$Z,3,0),"")</f>
      </c>
    </row>
    <row r="7728" spans="1:15" ht="13.2">
      <c r="A7728" t="s">
        <v>22923</v>
      </c>
      <c r="B7728" t="s">
        <v>22923</v>
      </c>
      <c r="C7728" t="s">
        <v>16440</v>
      </c>
      <c r="D7728" t="s">
        <v>35421</v>
      </c>
      <c r="E7728" t="s">
        <v>35971</v>
      </c>
      <c r="F7728">
        <v>1</v>
      </c>
      <c r="G7728">
        <v>6</v>
      </c>
      <c r="H7728" s="1">
        <v>1244</v>
      </c>
      <c r="I7728" s="87"/>
      <c r="K7728" s="86" t="s">
        <v>17485</v>
      </c>
      <c r="L7728" s="86" t="s">
        <v>17486</v>
      </c>
      <c r="N7728">
        <f>IFERROR(VLOOKUP(A7728,bip!$A:$C,2,0),"")</f>
      </c>
      <c r="O7728">
        <f>IFERROR(VLOOKUP(A7728,bip!$A:$Z,3,0),"")</f>
      </c>
    </row>
    <row r="7729" spans="1:15" ht="13.2">
      <c r="A7729" t="s">
        <v>14232</v>
      </c>
      <c r="B7729" t="s">
        <v>14232</v>
      </c>
      <c r="C7729" t="s">
        <v>16440</v>
      </c>
      <c r="D7729" t="s">
        <v>35414</v>
      </c>
      <c r="E7729" t="s">
        <v>35415</v>
      </c>
      <c r="F7729">
        <v>1</v>
      </c>
      <c r="G7729">
        <v>4</v>
      </c>
      <c r="H7729" s="1">
        <v>1997</v>
      </c>
      <c r="I7729" s="87"/>
      <c r="K7729" s="86" t="s">
        <v>17485</v>
      </c>
      <c r="L7729" s="86" t="s">
        <v>17486</v>
      </c>
      <c r="N7729">
        <f>IFERROR(VLOOKUP(A7729,bip!$A:$C,2,0),"")</f>
      </c>
      <c r="O7729">
        <f>IFERROR(VLOOKUP(A7729,bip!$A:$Z,3,0),"")</f>
      </c>
    </row>
    <row r="7730" spans="1:15" ht="13.2">
      <c r="A7730" t="s">
        <v>13658</v>
      </c>
      <c r="B7730" t="s">
        <v>13658</v>
      </c>
      <c r="C7730" t="s">
        <v>16440</v>
      </c>
      <c r="D7730" t="s">
        <v>35416</v>
      </c>
      <c r="E7730" t="s">
        <v>35417</v>
      </c>
      <c r="F7730">
        <v>1</v>
      </c>
      <c r="G7730">
        <v>1</v>
      </c>
      <c r="H7730" s="1">
        <v>1174</v>
      </c>
      <c r="I7730" s="87"/>
      <c r="K7730" s="86" t="s">
        <v>17485</v>
      </c>
      <c r="L7730" s="86" t="s">
        <v>17486</v>
      </c>
      <c r="N7730">
        <f>IFERROR(VLOOKUP(A7730,bip!$A:$C,2,0),"")</f>
      </c>
      <c r="O7730">
        <f>IFERROR(VLOOKUP(A7730,bip!$A:$Z,3,0),"")</f>
      </c>
    </row>
    <row r="7731" spans="1:15" ht="13.2">
      <c r="A7731" t="s">
        <v>7798</v>
      </c>
      <c r="B7731" t="s">
        <v>7798</v>
      </c>
      <c r="C7731" t="s">
        <v>16441</v>
      </c>
      <c r="D7731" t="s">
        <v>26351</v>
      </c>
      <c r="E7731" t="s">
        <v>35437</v>
      </c>
      <c r="F7731">
        <v>1</v>
      </c>
      <c r="G7731">
        <v>6</v>
      </c>
      <c r="H7731" s="1">
        <v>1280</v>
      </c>
      <c r="I7731" s="87">
        <v>0.10</v>
      </c>
      <c r="J7731" s="86" t="s">
        <v>41688</v>
      </c>
      <c r="K7731" s="86" t="s">
        <v>44487</v>
      </c>
      <c r="L7731" s="86" t="s">
        <v>17486</v>
      </c>
      <c r="N7731">
        <f>IFERROR(VLOOKUP(A7731,bip!$A:$C,2,0),"")</f>
      </c>
      <c r="O7731">
        <f>IFERROR(VLOOKUP(A7731,bip!$A:$Z,3,0),"")</f>
      </c>
    </row>
    <row r="7732" spans="1:15" ht="13.2">
      <c r="A7732" t="s">
        <v>29489</v>
      </c>
      <c r="B7732" t="s">
        <v>29489</v>
      </c>
      <c r="C7732" t="s">
        <v>16440</v>
      </c>
      <c r="D7732" t="s">
        <v>31666</v>
      </c>
      <c r="E7732" t="s">
        <v>35420</v>
      </c>
      <c r="F7732">
        <v>1</v>
      </c>
      <c r="G7732">
        <v>24</v>
      </c>
      <c r="H7732" s="1">
        <v>1340</v>
      </c>
      <c r="I7732" s="87"/>
      <c r="K7732" s="86" t="s">
        <v>17485</v>
      </c>
      <c r="L7732" s="86" t="s">
        <v>17486</v>
      </c>
      <c r="N7732">
        <f>IFERROR(VLOOKUP(A7732,bip!$A:$C,2,0),"")</f>
      </c>
      <c r="O7732">
        <f>IFERROR(VLOOKUP(A7732,bip!$A:$Z,3,0),"")</f>
      </c>
    </row>
    <row r="7733" spans="1:15" ht="13.2">
      <c r="A7733" t="s">
        <v>7796</v>
      </c>
      <c r="B7733" t="s">
        <v>7796</v>
      </c>
      <c r="C7733" t="s">
        <v>16440</v>
      </c>
      <c r="D7733" t="s">
        <v>35422</v>
      </c>
      <c r="E7733" t="s">
        <v>35972</v>
      </c>
      <c r="F7733">
        <v>1</v>
      </c>
      <c r="G7733">
        <v>1</v>
      </c>
      <c r="H7733" s="1">
        <v>2374</v>
      </c>
      <c r="I7733" s="87"/>
      <c r="K7733" s="86" t="s">
        <v>17485</v>
      </c>
      <c r="L7733" s="86" t="s">
        <v>17486</v>
      </c>
      <c r="N7733">
        <f>IFERROR(VLOOKUP(A7733,bip!$A:$C,2,0),"")</f>
      </c>
      <c r="O7733">
        <f>IFERROR(VLOOKUP(A7733,bip!$A:$Z,3,0),"")</f>
      </c>
    </row>
    <row r="7734" spans="1:15" ht="13.2">
      <c r="A7734" t="s">
        <v>14230</v>
      </c>
      <c r="B7734" t="s">
        <v>14230</v>
      </c>
      <c r="C7734" t="s">
        <v>16440</v>
      </c>
      <c r="D7734" t="s">
        <v>35577</v>
      </c>
      <c r="E7734" t="s">
        <v>35578</v>
      </c>
      <c r="F7734">
        <v>1</v>
      </c>
      <c r="G7734">
        <v>6</v>
      </c>
      <c r="H7734" s="1">
        <v>551</v>
      </c>
      <c r="I7734" s="87"/>
      <c r="K7734" s="86" t="s">
        <v>17485</v>
      </c>
      <c r="L7734" s="86" t="s">
        <v>17486</v>
      </c>
      <c r="N7734">
        <f>IFERROR(VLOOKUP(A7734,bip!$A:$C,2,0),"")</f>
      </c>
      <c r="O7734">
        <f>IFERROR(VLOOKUP(A7734,bip!$A:$Z,3,0),"")</f>
      </c>
    </row>
    <row r="7735" spans="1:15" ht="13.2">
      <c r="A7735" t="s">
        <v>14410</v>
      </c>
      <c r="B7735" t="s">
        <v>14410</v>
      </c>
      <c r="C7735" t="s">
        <v>16440</v>
      </c>
      <c r="D7735" t="s">
        <v>35423</v>
      </c>
      <c r="E7735" t="s">
        <v>35424</v>
      </c>
      <c r="F7735">
        <v>1</v>
      </c>
      <c r="G7735">
        <v>1</v>
      </c>
      <c r="H7735" s="1">
        <v>1155</v>
      </c>
      <c r="I7735" s="87"/>
      <c r="K7735" s="86" t="s">
        <v>17485</v>
      </c>
      <c r="L7735" s="86" t="s">
        <v>17486</v>
      </c>
      <c r="N7735">
        <f>IFERROR(VLOOKUP(A7735,bip!$A:$C,2,0),"")</f>
      </c>
      <c r="O7735">
        <f>IFERROR(VLOOKUP(A7735,bip!$A:$Z,3,0),"")</f>
      </c>
    </row>
    <row r="7736" spans="1:15" ht="13.2">
      <c r="A7736" t="s">
        <v>21388</v>
      </c>
      <c r="B7736" t="s">
        <v>21388</v>
      </c>
      <c r="C7736" t="s">
        <v>16440</v>
      </c>
      <c r="D7736" t="s">
        <v>35425</v>
      </c>
      <c r="E7736" t="s">
        <v>30201</v>
      </c>
      <c r="F7736">
        <v>1</v>
      </c>
      <c r="G7736">
        <v>1</v>
      </c>
      <c r="H7736" s="1">
        <v>856</v>
      </c>
      <c r="I7736" s="87"/>
      <c r="K7736" s="86" t="s">
        <v>17485</v>
      </c>
      <c r="L7736" s="86" t="s">
        <v>17486</v>
      </c>
      <c r="N7736">
        <f>IFERROR(VLOOKUP(A7736,bip!$A:$C,2,0),"")</f>
      </c>
      <c r="O7736">
        <f>IFERROR(VLOOKUP(A7736,bip!$A:$Z,3,0),"")</f>
      </c>
    </row>
    <row r="7737" spans="1:15" ht="13.2">
      <c r="A7737" t="s">
        <v>7794</v>
      </c>
      <c r="B7737" t="s">
        <v>7794</v>
      </c>
      <c r="C7737" t="s">
        <v>16440</v>
      </c>
      <c r="D7737" t="s">
        <v>26347</v>
      </c>
      <c r="E7737" t="s">
        <v>35426</v>
      </c>
      <c r="F7737">
        <v>1</v>
      </c>
      <c r="G7737">
        <v>1</v>
      </c>
      <c r="H7737" s="1">
        <v>2040</v>
      </c>
      <c r="I7737" s="87"/>
      <c r="K7737" s="86" t="s">
        <v>17485</v>
      </c>
      <c r="L7737" s="86" t="s">
        <v>17486</v>
      </c>
      <c r="N7737">
        <f>IFERROR(VLOOKUP(A7737,bip!$A:$C,2,0),"")</f>
      </c>
      <c r="O7737">
        <f>IFERROR(VLOOKUP(A7737,bip!$A:$Z,3,0),"")</f>
      </c>
    </row>
    <row r="7738" spans="1:15" ht="13.2">
      <c r="A7738" t="s">
        <v>7792</v>
      </c>
      <c r="B7738" t="s">
        <v>7792</v>
      </c>
      <c r="C7738" t="s">
        <v>16440</v>
      </c>
      <c r="D7738" t="s">
        <v>26348</v>
      </c>
      <c r="E7738" t="s">
        <v>35427</v>
      </c>
      <c r="F7738">
        <v>1</v>
      </c>
      <c r="G7738">
        <v>2</v>
      </c>
      <c r="H7738" s="1">
        <v>3120</v>
      </c>
      <c r="I7738" s="87"/>
      <c r="K7738" s="86" t="s">
        <v>17485</v>
      </c>
      <c r="L7738" s="86" t="s">
        <v>17486</v>
      </c>
      <c r="N7738">
        <f>IFERROR(VLOOKUP(A7738,bip!$A:$C,2,0),"")</f>
      </c>
      <c r="O7738">
        <f>IFERROR(VLOOKUP(A7738,bip!$A:$Z,3,0),"")</f>
      </c>
    </row>
    <row r="7739" spans="1:15" ht="13.2">
      <c r="A7739" t="s">
        <v>7793</v>
      </c>
      <c r="B7739" t="s">
        <v>7793</v>
      </c>
      <c r="C7739" t="s">
        <v>16440</v>
      </c>
      <c r="D7739" t="s">
        <v>26348</v>
      </c>
      <c r="E7739" t="s">
        <v>35427</v>
      </c>
      <c r="F7739">
        <v>1</v>
      </c>
      <c r="G7739">
        <v>2</v>
      </c>
      <c r="H7739" s="1">
        <v>3204</v>
      </c>
      <c r="I7739" s="87"/>
      <c r="K7739" s="86" t="s">
        <v>17485</v>
      </c>
      <c r="L7739" s="86" t="s">
        <v>17486</v>
      </c>
      <c r="N7739">
        <f>IFERROR(VLOOKUP(A7739,bip!$A:$C,2,0),"")</f>
      </c>
      <c r="O7739">
        <f>IFERROR(VLOOKUP(A7739,bip!$A:$Z,3,0),"")</f>
      </c>
    </row>
    <row r="7740" spans="1:15" ht="13.2">
      <c r="A7740" t="s">
        <v>7795</v>
      </c>
      <c r="B7740" t="s">
        <v>7795</v>
      </c>
      <c r="C7740" t="s">
        <v>16440</v>
      </c>
      <c r="D7740" t="s">
        <v>26347</v>
      </c>
      <c r="E7740" t="s">
        <v>35426</v>
      </c>
      <c r="F7740">
        <v>1</v>
      </c>
      <c r="G7740">
        <v>1</v>
      </c>
      <c r="H7740" s="1">
        <v>2044</v>
      </c>
      <c r="I7740" s="87"/>
      <c r="K7740" s="86" t="s">
        <v>17485</v>
      </c>
      <c r="L7740" s="86" t="s">
        <v>17486</v>
      </c>
      <c r="N7740">
        <f>IFERROR(VLOOKUP(A7740,bip!$A:$C,2,0),"")</f>
      </c>
      <c r="O7740">
        <f>IFERROR(VLOOKUP(A7740,bip!$A:$Z,3,0),"")</f>
      </c>
    </row>
    <row r="7741" spans="1:15" ht="13.2">
      <c r="A7741" t="s">
        <v>8508</v>
      </c>
      <c r="B7741" t="s">
        <v>8508</v>
      </c>
      <c r="C7741" t="s">
        <v>16440</v>
      </c>
      <c r="D7741" t="s">
        <v>31727</v>
      </c>
      <c r="E7741" t="s">
        <v>15133</v>
      </c>
      <c r="F7741">
        <v>1</v>
      </c>
      <c r="G7741">
        <v>12</v>
      </c>
      <c r="H7741" s="1">
        <v>698</v>
      </c>
      <c r="I7741" s="87"/>
      <c r="K7741" s="86" t="s">
        <v>17485</v>
      </c>
      <c r="L7741" s="86" t="s">
        <v>17486</v>
      </c>
      <c r="N7741">
        <f>IFERROR(VLOOKUP(A7741,bip!$A:$C,2,0),"")</f>
      </c>
      <c r="O7741">
        <f>IFERROR(VLOOKUP(A7741,bip!$A:$Z,3,0),"")</f>
      </c>
    </row>
    <row r="7742" spans="1:15" ht="13.2">
      <c r="A7742" t="s">
        <v>7791</v>
      </c>
      <c r="B7742" t="s">
        <v>7791</v>
      </c>
      <c r="C7742" t="s">
        <v>16440</v>
      </c>
      <c r="D7742" t="s">
        <v>26349</v>
      </c>
      <c r="E7742" t="s">
        <v>35428</v>
      </c>
      <c r="F7742">
        <v>1</v>
      </c>
      <c r="G7742">
        <v>1</v>
      </c>
      <c r="H7742" s="1">
        <v>2983</v>
      </c>
      <c r="I7742" s="87"/>
      <c r="K7742" s="86" t="s">
        <v>17485</v>
      </c>
      <c r="L7742" s="86" t="s">
        <v>17486</v>
      </c>
      <c r="N7742">
        <f>IFERROR(VLOOKUP(A7742,bip!$A:$C,2,0),"")</f>
      </c>
      <c r="O7742">
        <f>IFERROR(VLOOKUP(A7742,bip!$A:$Z,3,0),"")</f>
      </c>
    </row>
    <row r="7743" spans="1:15" ht="13.2">
      <c r="A7743" t="s">
        <v>15127</v>
      </c>
      <c r="B7743" t="s">
        <v>15127</v>
      </c>
      <c r="C7743" t="s">
        <v>16440</v>
      </c>
      <c r="D7743" t="s">
        <v>35430</v>
      </c>
      <c r="E7743" t="s">
        <v>35431</v>
      </c>
      <c r="F7743">
        <v>1</v>
      </c>
      <c r="G7743">
        <v>1</v>
      </c>
      <c r="H7743" s="1">
        <v>1026</v>
      </c>
      <c r="I7743" s="87"/>
      <c r="K7743" s="86" t="s">
        <v>17485</v>
      </c>
      <c r="L7743" s="86" t="s">
        <v>17486</v>
      </c>
      <c r="N7743">
        <f>IFERROR(VLOOKUP(A7743,bip!$A:$C,2,0),"")</f>
      </c>
      <c r="O7743">
        <f>IFERROR(VLOOKUP(A7743,bip!$A:$Z,3,0),"")</f>
      </c>
    </row>
    <row r="7744" spans="1:15" ht="13.2">
      <c r="A7744" t="s">
        <v>8512</v>
      </c>
      <c r="B7744" t="s">
        <v>8512</v>
      </c>
      <c r="C7744" t="s">
        <v>16441</v>
      </c>
      <c r="D7744" t="s">
        <v>35432</v>
      </c>
      <c r="E7744" t="s">
        <v>15134</v>
      </c>
      <c r="F7744">
        <v>1</v>
      </c>
      <c r="G7744">
        <v>12</v>
      </c>
      <c r="H7744" s="1">
        <v>377</v>
      </c>
      <c r="I7744" s="87"/>
      <c r="K7744" s="86" t="s">
        <v>17485</v>
      </c>
      <c r="L7744" s="86" t="s">
        <v>17486</v>
      </c>
      <c r="N7744">
        <f>IFERROR(VLOOKUP(A7744,bip!$A:$C,2,0),"")</f>
      </c>
      <c r="O7744">
        <f>IFERROR(VLOOKUP(A7744,bip!$A:$Z,3,0),"")</f>
      </c>
    </row>
    <row r="7745" spans="1:15" ht="13.2">
      <c r="A7745" t="s">
        <v>29462</v>
      </c>
      <c r="B7745" t="s">
        <v>29462</v>
      </c>
      <c r="C7745" t="s">
        <v>16440</v>
      </c>
      <c r="D7745" t="s">
        <v>35433</v>
      </c>
      <c r="E7745" t="s">
        <v>35434</v>
      </c>
      <c r="F7745">
        <v>1</v>
      </c>
      <c r="G7745">
        <v>28</v>
      </c>
      <c r="H7745" s="1">
        <v>1586</v>
      </c>
      <c r="I7745" s="87"/>
      <c r="K7745" s="86" t="s">
        <v>17485</v>
      </c>
      <c r="L7745" s="86" t="s">
        <v>17486</v>
      </c>
      <c r="N7745">
        <f>IFERROR(VLOOKUP(A7745,bip!$A:$C,2,0),"")</f>
      </c>
      <c r="O7745">
        <f>IFERROR(VLOOKUP(A7745,bip!$A:$Z,3,0),"")</f>
      </c>
    </row>
    <row r="7746" spans="1:15" ht="13.2">
      <c r="A7746" t="s">
        <v>14238</v>
      </c>
      <c r="B7746" t="s">
        <v>14238</v>
      </c>
      <c r="C7746" t="s">
        <v>16441</v>
      </c>
      <c r="D7746" t="s">
        <v>26352</v>
      </c>
      <c r="E7746" t="s">
        <v>35435</v>
      </c>
      <c r="F7746">
        <v>1</v>
      </c>
      <c r="G7746">
        <v>6</v>
      </c>
      <c r="H7746" s="1">
        <v>660</v>
      </c>
      <c r="I7746" s="87"/>
      <c r="K7746" s="86" t="s">
        <v>17485</v>
      </c>
      <c r="L7746" s="86" t="s">
        <v>17486</v>
      </c>
      <c r="N7746">
        <f>IFERROR(VLOOKUP(A7746,bip!$A:$C,2,0),"")</f>
      </c>
      <c r="O7746">
        <f>IFERROR(VLOOKUP(A7746,bip!$A:$Z,3,0),"")</f>
      </c>
    </row>
    <row r="7747" spans="1:15" ht="13.2">
      <c r="A7747" t="s">
        <v>14237</v>
      </c>
      <c r="B7747" t="s">
        <v>14237</v>
      </c>
      <c r="C7747" t="s">
        <v>16441</v>
      </c>
      <c r="D7747" t="s">
        <v>26350</v>
      </c>
      <c r="E7747" t="s">
        <v>35429</v>
      </c>
      <c r="F7747">
        <v>1</v>
      </c>
      <c r="G7747">
        <v>3</v>
      </c>
      <c r="H7747" s="1">
        <v>779</v>
      </c>
      <c r="I7747" s="87"/>
      <c r="K7747" s="86" t="s">
        <v>17485</v>
      </c>
      <c r="L7747" s="86" t="s">
        <v>17486</v>
      </c>
      <c r="N7747">
        <f>IFERROR(VLOOKUP(A7747,bip!$A:$C,2,0),"")</f>
      </c>
      <c r="O7747">
        <f>IFERROR(VLOOKUP(A7747,bip!$A:$Z,3,0),"")</f>
      </c>
    </row>
    <row r="7748" spans="1:15" ht="13.2">
      <c r="A7748" t="s">
        <v>7801</v>
      </c>
      <c r="B7748" t="s">
        <v>12177</v>
      </c>
      <c r="C7748" t="s">
        <v>16441</v>
      </c>
      <c r="D7748" t="s">
        <v>26356</v>
      </c>
      <c r="E7748" t="s">
        <v>35436</v>
      </c>
      <c r="F7748">
        <v>1</v>
      </c>
      <c r="G7748">
        <v>6</v>
      </c>
      <c r="H7748" s="1">
        <v>449</v>
      </c>
      <c r="I7748" s="87"/>
      <c r="K7748" s="86" t="s">
        <v>17485</v>
      </c>
      <c r="L7748" s="86" t="s">
        <v>17486</v>
      </c>
      <c r="N7748">
        <f>IFERROR(VLOOKUP(A7748,bip!$A:$C,2,0),"")</f>
      </c>
      <c r="O7748">
        <f>IFERROR(VLOOKUP(A7748,bip!$A:$Z,3,0),"")</f>
      </c>
    </row>
    <row r="7749" spans="1:15" ht="13.2">
      <c r="A7749" t="s">
        <v>7800</v>
      </c>
      <c r="B7749" t="s">
        <v>7800</v>
      </c>
      <c r="C7749" t="s">
        <v>16441</v>
      </c>
      <c r="D7749" t="s">
        <v>26353</v>
      </c>
      <c r="E7749" t="s">
        <v>35438</v>
      </c>
      <c r="F7749">
        <v>1</v>
      </c>
      <c r="G7749">
        <v>6</v>
      </c>
      <c r="H7749" s="1">
        <v>700</v>
      </c>
      <c r="I7749" s="87"/>
      <c r="K7749" s="86" t="s">
        <v>17485</v>
      </c>
      <c r="L7749" s="86" t="s">
        <v>17486</v>
      </c>
      <c r="N7749">
        <f>IFERROR(VLOOKUP(A7749,bip!$A:$C,2,0),"")</f>
      </c>
      <c r="O7749">
        <f>IFERROR(VLOOKUP(A7749,bip!$A:$Z,3,0),"")</f>
      </c>
    </row>
    <row r="7750" spans="1:15" ht="13.2">
      <c r="A7750" t="s">
        <v>7799</v>
      </c>
      <c r="B7750" t="s">
        <v>7799</v>
      </c>
      <c r="C7750" t="s">
        <v>16441</v>
      </c>
      <c r="D7750" t="s">
        <v>26354</v>
      </c>
      <c r="E7750" t="s">
        <v>35439</v>
      </c>
      <c r="F7750">
        <v>1</v>
      </c>
      <c r="G7750">
        <v>6</v>
      </c>
      <c r="H7750" s="1">
        <v>940</v>
      </c>
      <c r="I7750" s="87"/>
      <c r="K7750" s="86" t="s">
        <v>17485</v>
      </c>
      <c r="L7750" s="86" t="s">
        <v>17486</v>
      </c>
      <c r="N7750">
        <f>IFERROR(VLOOKUP(A7750,bip!$A:$C,2,0),"")</f>
      </c>
      <c r="O7750">
        <f>IFERROR(VLOOKUP(A7750,bip!$A:$Z,3,0),"")</f>
      </c>
    </row>
    <row r="7751" spans="1:15" ht="13.2">
      <c r="A7751" t="s">
        <v>14901</v>
      </c>
      <c r="B7751" t="s">
        <v>14901</v>
      </c>
      <c r="C7751" t="s">
        <v>16440</v>
      </c>
      <c r="D7751" t="s">
        <v>31669</v>
      </c>
      <c r="E7751" t="s">
        <v>26719</v>
      </c>
      <c r="F7751">
        <v>1</v>
      </c>
      <c r="G7751">
        <v>1</v>
      </c>
      <c r="H7751" s="1">
        <v>856</v>
      </c>
      <c r="I7751" s="87">
        <v>0.20</v>
      </c>
      <c r="J7751" s="86" t="s">
        <v>41688</v>
      </c>
      <c r="K7751" s="86" t="s">
        <v>44487</v>
      </c>
      <c r="L7751" s="86" t="s">
        <v>17486</v>
      </c>
      <c r="N7751">
        <f>IFERROR(VLOOKUP(A7751,bip!$A:$C,2,0),"")</f>
      </c>
      <c r="O7751">
        <f>IFERROR(VLOOKUP(A7751,bip!$A:$Z,3,0),"")</f>
      </c>
    </row>
    <row r="7752" spans="1:15" ht="13.2">
      <c r="A7752" t="s">
        <v>7802</v>
      </c>
      <c r="B7752" t="s">
        <v>16661</v>
      </c>
      <c r="C7752" t="s">
        <v>16441</v>
      </c>
      <c r="D7752" t="s">
        <v>26355</v>
      </c>
      <c r="E7752" t="s">
        <v>35440</v>
      </c>
      <c r="F7752">
        <v>1</v>
      </c>
      <c r="G7752">
        <v>6</v>
      </c>
      <c r="H7752" s="1">
        <v>470</v>
      </c>
      <c r="I7752" s="87"/>
      <c r="K7752" s="86" t="s">
        <v>17485</v>
      </c>
      <c r="L7752" s="86" t="s">
        <v>17486</v>
      </c>
      <c r="N7752">
        <f>IFERROR(VLOOKUP(A7752,bip!$A:$C,2,0),"")</f>
      </c>
      <c r="O7752">
        <f>IFERROR(VLOOKUP(A7752,bip!$A:$Z,3,0),"")</f>
      </c>
    </row>
    <row r="7753" spans="1:15" ht="13.2">
      <c r="A7753" t="s">
        <v>7805</v>
      </c>
      <c r="B7753" t="s">
        <v>16662</v>
      </c>
      <c r="C7753" t="s">
        <v>16441</v>
      </c>
      <c r="D7753" t="s">
        <v>26360</v>
      </c>
      <c r="E7753" t="s">
        <v>35441</v>
      </c>
      <c r="F7753">
        <v>1</v>
      </c>
      <c r="G7753">
        <v>16</v>
      </c>
      <c r="H7753" s="1">
        <v>300</v>
      </c>
      <c r="I7753" s="87"/>
      <c r="K7753" s="86" t="s">
        <v>17485</v>
      </c>
      <c r="L7753" s="86" t="s">
        <v>17486</v>
      </c>
      <c r="N7753">
        <f>IFERROR(VLOOKUP(A7753,bip!$A:$C,2,0),"")</f>
      </c>
      <c r="O7753">
        <f>IFERROR(VLOOKUP(A7753,bip!$A:$Z,3,0),"")</f>
      </c>
    </row>
    <row r="7754" spans="1:15" ht="13.2">
      <c r="A7754" t="s">
        <v>7803</v>
      </c>
      <c r="B7754" t="s">
        <v>7803</v>
      </c>
      <c r="C7754" t="s">
        <v>16441</v>
      </c>
      <c r="D7754" t="s">
        <v>26357</v>
      </c>
      <c r="E7754" t="s">
        <v>35442</v>
      </c>
      <c r="F7754">
        <v>1</v>
      </c>
      <c r="G7754">
        <v>6</v>
      </c>
      <c r="H7754" s="1">
        <v>653</v>
      </c>
      <c r="I7754" s="87"/>
      <c r="K7754" s="86" t="s">
        <v>17485</v>
      </c>
      <c r="L7754" s="86" t="s">
        <v>17486</v>
      </c>
      <c r="N7754">
        <f>IFERROR(VLOOKUP(A7754,bip!$A:$C,2,0),"")</f>
      </c>
      <c r="O7754">
        <f>IFERROR(VLOOKUP(A7754,bip!$A:$Z,3,0),"")</f>
      </c>
    </row>
    <row r="7755" spans="1:15" ht="13.2">
      <c r="A7755" t="s">
        <v>7804</v>
      </c>
      <c r="B7755" t="s">
        <v>7804</v>
      </c>
      <c r="C7755" t="s">
        <v>16441</v>
      </c>
      <c r="D7755" t="s">
        <v>26359</v>
      </c>
      <c r="E7755" t="s">
        <v>35444</v>
      </c>
      <c r="F7755">
        <v>1</v>
      </c>
      <c r="G7755">
        <v>6</v>
      </c>
      <c r="H7755" s="1">
        <v>450</v>
      </c>
      <c r="I7755" s="87"/>
      <c r="K7755" s="86" t="s">
        <v>17485</v>
      </c>
      <c r="L7755" s="86" t="s">
        <v>17486</v>
      </c>
      <c r="N7755">
        <f>IFERROR(VLOOKUP(A7755,bip!$A:$C,2,0),"")</f>
      </c>
      <c r="O7755">
        <f>IFERROR(VLOOKUP(A7755,bip!$A:$Z,3,0),"")</f>
      </c>
    </row>
    <row r="7756" spans="1:15" ht="13.2">
      <c r="A7756" t="s">
        <v>29464</v>
      </c>
      <c r="B7756" t="s">
        <v>29464</v>
      </c>
      <c r="C7756" t="s">
        <v>16441</v>
      </c>
      <c r="D7756" t="s">
        <v>35445</v>
      </c>
      <c r="E7756" t="s">
        <v>35446</v>
      </c>
      <c r="F7756">
        <v>1</v>
      </c>
      <c r="G7756">
        <v>1</v>
      </c>
      <c r="H7756" s="1">
        <v>1523</v>
      </c>
      <c r="I7756" s="87"/>
      <c r="K7756" s="86" t="s">
        <v>17485</v>
      </c>
      <c r="L7756" s="86" t="s">
        <v>17486</v>
      </c>
      <c r="N7756">
        <f>IFERROR(VLOOKUP(A7756,bip!$A:$C,2,0),"")</f>
      </c>
      <c r="O7756">
        <f>IFERROR(VLOOKUP(A7756,bip!$A:$Z,3,0),"")</f>
      </c>
    </row>
    <row r="7757" spans="1:15" ht="13.2">
      <c r="A7757" t="s">
        <v>14241</v>
      </c>
      <c r="B7757" t="s">
        <v>14241</v>
      </c>
      <c r="C7757" t="s">
        <v>16441</v>
      </c>
      <c r="D7757" t="s">
        <v>26363</v>
      </c>
      <c r="E7757" t="s">
        <v>15129</v>
      </c>
      <c r="F7757">
        <v>1</v>
      </c>
      <c r="G7757">
        <v>12</v>
      </c>
      <c r="H7757" s="1">
        <v>179</v>
      </c>
      <c r="I7757" s="87"/>
      <c r="K7757" s="86" t="s">
        <v>17485</v>
      </c>
      <c r="L7757" s="86" t="s">
        <v>17486</v>
      </c>
      <c r="N7757">
        <f>IFERROR(VLOOKUP(A7757,bip!$A:$C,2,0),"")</f>
      </c>
      <c r="O7757">
        <f>IFERROR(VLOOKUP(A7757,bip!$A:$Z,3,0),"")</f>
      </c>
    </row>
    <row r="7758" spans="1:15" ht="13.2">
      <c r="A7758" t="s">
        <v>44175</v>
      </c>
      <c r="B7758" t="s">
        <v>44175</v>
      </c>
      <c r="C7758" t="s">
        <v>16441</v>
      </c>
      <c r="D7758" t="s">
        <v>43587</v>
      </c>
      <c r="E7758" t="s">
        <v>44176</v>
      </c>
      <c r="F7758">
        <v>1</v>
      </c>
      <c r="G7758">
        <v>12</v>
      </c>
      <c r="H7758" s="1">
        <v>210</v>
      </c>
      <c r="I7758" s="87"/>
      <c r="K7758" s="86" t="s">
        <v>17485</v>
      </c>
      <c r="L7758" s="86" t="s">
        <v>17486</v>
      </c>
      <c r="N7758">
        <f>IFERROR(VLOOKUP(A7758,bip!$A:$C,2,0),"")</f>
      </c>
      <c r="O7758">
        <f>IFERROR(VLOOKUP(A7758,bip!$A:$Z,3,0),"")</f>
      </c>
    </row>
    <row r="7759" spans="1:15" ht="13.2">
      <c r="A7759" t="s">
        <v>14240</v>
      </c>
      <c r="B7759" t="s">
        <v>14240</v>
      </c>
      <c r="C7759" t="s">
        <v>16441</v>
      </c>
      <c r="D7759" t="s">
        <v>26362</v>
      </c>
      <c r="E7759" t="s">
        <v>15128</v>
      </c>
      <c r="F7759">
        <v>1</v>
      </c>
      <c r="G7759">
        <v>8</v>
      </c>
      <c r="H7759" s="1">
        <v>280</v>
      </c>
      <c r="I7759" s="87"/>
      <c r="K7759" s="86" t="s">
        <v>17485</v>
      </c>
      <c r="L7759" s="86" t="s">
        <v>17486</v>
      </c>
      <c r="N7759">
        <f>IFERROR(VLOOKUP(A7759,bip!$A:$C,2,0),"")</f>
      </c>
      <c r="O7759">
        <f>IFERROR(VLOOKUP(A7759,bip!$A:$Z,3,0),"")</f>
      </c>
    </row>
    <row r="7760" spans="1:15" ht="13.2">
      <c r="A7760" t="s">
        <v>14239</v>
      </c>
      <c r="B7760" t="s">
        <v>14239</v>
      </c>
      <c r="C7760" t="s">
        <v>16441</v>
      </c>
      <c r="D7760" t="s">
        <v>26361</v>
      </c>
      <c r="E7760" t="s">
        <v>15126</v>
      </c>
      <c r="F7760">
        <v>1</v>
      </c>
      <c r="G7760">
        <v>8</v>
      </c>
      <c r="H7760" s="1">
        <v>295</v>
      </c>
      <c r="I7760" s="87"/>
      <c r="K7760" s="86" t="s">
        <v>17485</v>
      </c>
      <c r="L7760" s="86" t="s">
        <v>17486</v>
      </c>
      <c r="N7760">
        <f>IFERROR(VLOOKUP(A7760,bip!$A:$C,2,0),"")</f>
      </c>
      <c r="O7760">
        <f>IFERROR(VLOOKUP(A7760,bip!$A:$Z,3,0),"")</f>
      </c>
    </row>
    <row r="7761" spans="1:15" ht="13.2">
      <c r="A7761" t="s">
        <v>7806</v>
      </c>
      <c r="B7761" t="s">
        <v>7806</v>
      </c>
      <c r="C7761" t="s">
        <v>16441</v>
      </c>
      <c r="D7761" t="s">
        <v>26358</v>
      </c>
      <c r="E7761" t="s">
        <v>35443</v>
      </c>
      <c r="F7761">
        <v>1</v>
      </c>
      <c r="G7761">
        <v>6</v>
      </c>
      <c r="H7761" s="1">
        <v>600</v>
      </c>
      <c r="I7761" s="87"/>
      <c r="K7761" s="86" t="s">
        <v>17485</v>
      </c>
      <c r="L7761" s="86" t="s">
        <v>17486</v>
      </c>
      <c r="N7761">
        <f>IFERROR(VLOOKUP(A7761,bip!$A:$C,2,0),"")</f>
      </c>
      <c r="O7761">
        <f>IFERROR(VLOOKUP(A7761,bip!$A:$Z,3,0),"")</f>
      </c>
    </row>
    <row r="7762" spans="1:15" ht="13.2">
      <c r="A7762" t="s">
        <v>7807</v>
      </c>
      <c r="B7762" t="s">
        <v>7807</v>
      </c>
      <c r="C7762" t="s">
        <v>16441</v>
      </c>
      <c r="D7762" t="s">
        <v>32037</v>
      </c>
      <c r="E7762" t="s">
        <v>32038</v>
      </c>
      <c r="F7762">
        <v>1</v>
      </c>
      <c r="G7762">
        <v>12</v>
      </c>
      <c r="H7762" s="1">
        <v>251</v>
      </c>
      <c r="I7762" s="87"/>
      <c r="K7762" s="86" t="s">
        <v>17485</v>
      </c>
      <c r="L7762" s="86" t="s">
        <v>17486</v>
      </c>
      <c r="N7762">
        <f>IFERROR(VLOOKUP(A7762,bip!$A:$C,2,0),"")</f>
      </c>
      <c r="O7762">
        <f>IFERROR(VLOOKUP(A7762,bip!$A:$Z,3,0),"")</f>
      </c>
    </row>
    <row r="7763" spans="1:15" ht="13.2">
      <c r="A7763" t="s">
        <v>7808</v>
      </c>
      <c r="B7763" t="s">
        <v>7808</v>
      </c>
      <c r="C7763" t="s">
        <v>16441</v>
      </c>
      <c r="D7763" t="s">
        <v>26363</v>
      </c>
      <c r="E7763" t="s">
        <v>15129</v>
      </c>
      <c r="F7763">
        <v>1</v>
      </c>
      <c r="G7763">
        <v>12</v>
      </c>
      <c r="H7763" s="1">
        <v>251</v>
      </c>
      <c r="I7763" s="87"/>
      <c r="K7763" s="86" t="s">
        <v>17485</v>
      </c>
      <c r="L7763" s="86" t="s">
        <v>17486</v>
      </c>
      <c r="N7763">
        <f>IFERROR(VLOOKUP(A7763,bip!$A:$C,2,0),"")</f>
      </c>
      <c r="O7763">
        <f>IFERROR(VLOOKUP(A7763,bip!$A:$Z,3,0),"")</f>
      </c>
    </row>
    <row r="7764" spans="1:15" ht="13.2">
      <c r="A7764" t="s">
        <v>29463</v>
      </c>
      <c r="B7764" t="s">
        <v>29463</v>
      </c>
      <c r="C7764" t="s">
        <v>16441</v>
      </c>
      <c r="D7764" t="s">
        <v>35447</v>
      </c>
      <c r="E7764" t="s">
        <v>35448</v>
      </c>
      <c r="F7764">
        <v>1</v>
      </c>
      <c r="G7764">
        <v>1</v>
      </c>
      <c r="H7764" s="1">
        <v>1232</v>
      </c>
      <c r="I7764" s="87"/>
      <c r="K7764" s="86" t="s">
        <v>17485</v>
      </c>
      <c r="L7764" s="86" t="s">
        <v>17486</v>
      </c>
      <c r="N7764">
        <f>IFERROR(VLOOKUP(A7764,bip!$A:$C,2,0),"")</f>
      </c>
      <c r="O7764">
        <f>IFERROR(VLOOKUP(A7764,bip!$A:$Z,3,0),"")</f>
      </c>
    </row>
    <row r="7765" spans="1:15" ht="13.2">
      <c r="A7765" t="s">
        <v>29465</v>
      </c>
      <c r="B7765" t="s">
        <v>29465</v>
      </c>
      <c r="C7765" t="s">
        <v>16441</v>
      </c>
      <c r="D7765" t="s">
        <v>32033</v>
      </c>
      <c r="E7765" t="s">
        <v>35449</v>
      </c>
      <c r="F7765">
        <v>1</v>
      </c>
      <c r="G7765">
        <v>1</v>
      </c>
      <c r="H7765" s="1">
        <v>436</v>
      </c>
      <c r="I7765" s="87"/>
      <c r="K7765" s="86" t="s">
        <v>17485</v>
      </c>
      <c r="L7765" s="86" t="s">
        <v>17486</v>
      </c>
      <c r="N7765">
        <f>IFERROR(VLOOKUP(A7765,bip!$A:$C,2,0),"")</f>
      </c>
      <c r="O7765">
        <f>IFERROR(VLOOKUP(A7765,bip!$A:$Z,3,0),"")</f>
      </c>
    </row>
    <row r="7766" spans="1:15" ht="13.2">
      <c r="A7766" t="s">
        <v>7790</v>
      </c>
      <c r="B7766" t="s">
        <v>7790</v>
      </c>
      <c r="C7766" t="s">
        <v>16440</v>
      </c>
      <c r="D7766" t="s">
        <v>35450</v>
      </c>
      <c r="E7766" t="s">
        <v>35451</v>
      </c>
      <c r="F7766">
        <v>1</v>
      </c>
      <c r="G7766">
        <v>1</v>
      </c>
      <c r="H7766" s="1">
        <v>4664</v>
      </c>
      <c r="I7766" s="87"/>
      <c r="K7766" s="86" t="s">
        <v>17485</v>
      </c>
      <c r="L7766" s="86" t="s">
        <v>17486</v>
      </c>
      <c r="N7766">
        <f>IFERROR(VLOOKUP(A7766,bip!$A:$C,2,0),"")</f>
      </c>
      <c r="O7766">
        <f>IFERROR(VLOOKUP(A7766,bip!$A:$Z,3,0),"")</f>
      </c>
    </row>
    <row r="7767" spans="1:15" ht="13.2">
      <c r="A7767" t="s">
        <v>40084</v>
      </c>
      <c r="B7767" t="s">
        <v>40084</v>
      </c>
      <c r="C7767" t="s">
        <v>16440</v>
      </c>
      <c r="D7767" t="s">
        <v>40085</v>
      </c>
      <c r="E7767" t="s">
        <v>40086</v>
      </c>
      <c r="F7767">
        <v>1</v>
      </c>
      <c r="G7767">
        <v>2</v>
      </c>
      <c r="H7767" s="1">
        <v>4040</v>
      </c>
      <c r="I7767" s="87"/>
      <c r="K7767" s="86" t="s">
        <v>17485</v>
      </c>
      <c r="L7767" s="86" t="s">
        <v>17486</v>
      </c>
      <c r="M7767" s="86" t="s">
        <v>17487</v>
      </c>
      <c r="N7767">
        <f>IFERROR(VLOOKUP(A7767,bip!$A:$C,2,0),"")</f>
      </c>
      <c r="O7767">
        <f>IFERROR(VLOOKUP(A7767,bip!$A:$Z,3,0),"")</f>
      </c>
    </row>
    <row r="7768" spans="1:15" ht="13.2">
      <c r="A7768" t="s">
        <v>42591</v>
      </c>
      <c r="B7768" t="s">
        <v>42591</v>
      </c>
      <c r="C7768" t="s">
        <v>16440</v>
      </c>
      <c r="D7768" t="s">
        <v>42592</v>
      </c>
      <c r="E7768" t="s">
        <v>42593</v>
      </c>
      <c r="F7768">
        <v>1</v>
      </c>
      <c r="G7768">
        <v>2</v>
      </c>
      <c r="H7768" s="1">
        <v>2829</v>
      </c>
      <c r="I7768" s="87">
        <v>0.10</v>
      </c>
      <c r="J7768" s="86" t="s">
        <v>17480</v>
      </c>
      <c r="K7768" s="86" t="s">
        <v>44487</v>
      </c>
      <c r="L7768" s="86" t="s">
        <v>17486</v>
      </c>
      <c r="M7768" s="86" t="s">
        <v>17487</v>
      </c>
      <c r="N7768">
        <f>IFERROR(VLOOKUP(A7768,bip!$A:$C,2,0),"")</f>
      </c>
      <c r="O7768">
        <f>IFERROR(VLOOKUP(A7768,bip!$A:$Z,3,0),"")</f>
      </c>
    </row>
    <row r="7769" spans="1:15" ht="13.2">
      <c r="A7769" t="s">
        <v>40087</v>
      </c>
      <c r="B7769" t="s">
        <v>40087</v>
      </c>
      <c r="C7769" t="s">
        <v>16440</v>
      </c>
      <c r="D7769" t="s">
        <v>40088</v>
      </c>
      <c r="E7769" t="s">
        <v>40089</v>
      </c>
      <c r="F7769">
        <v>1</v>
      </c>
      <c r="G7769">
        <v>2</v>
      </c>
      <c r="H7769" s="1">
        <v>2265</v>
      </c>
      <c r="I7769" s="87"/>
      <c r="K7769" s="86" t="s">
        <v>17485</v>
      </c>
      <c r="L7769" s="86" t="s">
        <v>17486</v>
      </c>
      <c r="M7769" s="86" t="s">
        <v>17487</v>
      </c>
      <c r="N7769">
        <f>IFERROR(VLOOKUP(A7769,bip!$A:$C,2,0),"")</f>
      </c>
      <c r="O7769">
        <f>IFERROR(VLOOKUP(A7769,bip!$A:$Z,3,0),"")</f>
      </c>
    </row>
    <row r="7770" spans="1:15" ht="13.2">
      <c r="A7770" t="s">
        <v>40090</v>
      </c>
      <c r="B7770" t="s">
        <v>40090</v>
      </c>
      <c r="C7770" t="s">
        <v>16440</v>
      </c>
      <c r="D7770" t="s">
        <v>40091</v>
      </c>
      <c r="E7770" t="s">
        <v>40092</v>
      </c>
      <c r="F7770">
        <v>1</v>
      </c>
      <c r="G7770">
        <v>3</v>
      </c>
      <c r="H7770" s="1">
        <v>1699</v>
      </c>
      <c r="I7770" s="87"/>
      <c r="K7770" s="86" t="s">
        <v>17485</v>
      </c>
      <c r="L7770" s="86" t="s">
        <v>17486</v>
      </c>
      <c r="M7770" s="86" t="s">
        <v>17487</v>
      </c>
      <c r="N7770">
        <f>IFERROR(VLOOKUP(A7770,bip!$A:$C,2,0),"")</f>
      </c>
      <c r="O7770">
        <f>IFERROR(VLOOKUP(A7770,bip!$A:$Z,3,0),"")</f>
      </c>
    </row>
    <row r="7771" spans="1:15" ht="13.2">
      <c r="A7771" t="s">
        <v>14506</v>
      </c>
      <c r="B7771" t="s">
        <v>14506</v>
      </c>
      <c r="C7771" t="s">
        <v>16440</v>
      </c>
      <c r="D7771" t="s">
        <v>26411</v>
      </c>
      <c r="E7771" t="s">
        <v>35452</v>
      </c>
      <c r="F7771">
        <v>1</v>
      </c>
      <c r="G7771">
        <v>4</v>
      </c>
      <c r="H7771" s="1">
        <v>1406</v>
      </c>
      <c r="I7771" s="87"/>
      <c r="K7771" s="86" t="s">
        <v>17485</v>
      </c>
      <c r="L7771" s="86" t="s">
        <v>17486</v>
      </c>
      <c r="N7771">
        <f>IFERROR(VLOOKUP(A7771,bip!$A:$C,2,0),"")</f>
      </c>
      <c r="O7771">
        <f>IFERROR(VLOOKUP(A7771,bip!$A:$Z,3,0),"")</f>
      </c>
    </row>
    <row r="7772" spans="1:15" ht="13.2">
      <c r="A7772" t="s">
        <v>14899</v>
      </c>
      <c r="B7772" t="s">
        <v>14899</v>
      </c>
      <c r="C7772" t="s">
        <v>16440</v>
      </c>
      <c r="D7772" t="s">
        <v>31668</v>
      </c>
      <c r="E7772" t="s">
        <v>26720</v>
      </c>
      <c r="F7772">
        <v>1</v>
      </c>
      <c r="G7772">
        <v>1</v>
      </c>
      <c r="H7772" s="1">
        <v>858</v>
      </c>
      <c r="I7772" s="87"/>
      <c r="K7772" s="86" t="s">
        <v>17485</v>
      </c>
      <c r="L7772" s="86" t="s">
        <v>17486</v>
      </c>
      <c r="N7772">
        <f>IFERROR(VLOOKUP(A7772,bip!$A:$C,2,0),"")</f>
      </c>
      <c r="O7772">
        <f>IFERROR(VLOOKUP(A7772,bip!$A:$Z,3,0),"")</f>
      </c>
    </row>
    <row r="7773" spans="1:15" ht="13.2">
      <c r="A7773" t="s">
        <v>14898</v>
      </c>
      <c r="B7773" t="s">
        <v>14898</v>
      </c>
      <c r="C7773" t="s">
        <v>16440</v>
      </c>
      <c r="D7773" t="s">
        <v>31667</v>
      </c>
      <c r="E7773" t="s">
        <v>26721</v>
      </c>
      <c r="F7773">
        <v>1</v>
      </c>
      <c r="G7773">
        <v>1</v>
      </c>
      <c r="H7773" s="1">
        <v>1150</v>
      </c>
      <c r="I7773" s="87"/>
      <c r="K7773" s="86" t="s">
        <v>17485</v>
      </c>
      <c r="L7773" s="86" t="s">
        <v>17486</v>
      </c>
      <c r="N7773">
        <f>IFERROR(VLOOKUP(A7773,bip!$A:$C,2,0),"")</f>
      </c>
      <c r="O7773">
        <f>IFERROR(VLOOKUP(A7773,bip!$A:$Z,3,0),"")</f>
      </c>
    </row>
    <row r="7774" spans="1:15" ht="13.2">
      <c r="A7774" t="s">
        <v>14900</v>
      </c>
      <c r="B7774" t="s">
        <v>14900</v>
      </c>
      <c r="C7774" t="s">
        <v>16440</v>
      </c>
      <c r="D7774" t="s">
        <v>31669</v>
      </c>
      <c r="E7774" t="s">
        <v>26719</v>
      </c>
      <c r="F7774">
        <v>1</v>
      </c>
      <c r="G7774">
        <v>1</v>
      </c>
      <c r="H7774" s="1">
        <v>852</v>
      </c>
      <c r="I7774" s="87"/>
      <c r="K7774" s="86" t="s">
        <v>17485</v>
      </c>
      <c r="L7774" s="86" t="s">
        <v>17486</v>
      </c>
      <c r="N7774">
        <f>IFERROR(VLOOKUP(A7774,bip!$A:$C,2,0),"")</f>
      </c>
      <c r="O7774">
        <f>IFERROR(VLOOKUP(A7774,bip!$A:$Z,3,0),"")</f>
      </c>
    </row>
    <row r="7775" spans="1:15" ht="13.2">
      <c r="A7775" t="s">
        <v>30024</v>
      </c>
      <c r="B7775" t="s">
        <v>30024</v>
      </c>
      <c r="C7775" t="s">
        <v>16440</v>
      </c>
      <c r="D7775" t="s">
        <v>35453</v>
      </c>
      <c r="E7775" t="s">
        <v>40285</v>
      </c>
      <c r="F7775">
        <v>1</v>
      </c>
      <c r="G7775">
        <v>1</v>
      </c>
      <c r="H7775" s="1">
        <v>1699</v>
      </c>
      <c r="I7775" s="87"/>
      <c r="K7775" s="86" t="s">
        <v>17485</v>
      </c>
      <c r="L7775" s="86" t="s">
        <v>17486</v>
      </c>
      <c r="N7775">
        <f>IFERROR(VLOOKUP(A7775,bip!$A:$C,2,0),"")</f>
      </c>
      <c r="O7775">
        <f>IFERROR(VLOOKUP(A7775,bip!$A:$Z,3,0),"")</f>
      </c>
    </row>
    <row r="7776" spans="1:15" ht="13.2">
      <c r="A7776" t="s">
        <v>14399</v>
      </c>
      <c r="B7776" t="s">
        <v>14399</v>
      </c>
      <c r="C7776" t="s">
        <v>16440</v>
      </c>
      <c r="D7776" t="s">
        <v>35454</v>
      </c>
      <c r="E7776" t="s">
        <v>35455</v>
      </c>
      <c r="F7776">
        <v>1</v>
      </c>
      <c r="G7776">
        <v>1</v>
      </c>
      <c r="H7776" s="1">
        <v>1897</v>
      </c>
      <c r="I7776" s="87"/>
      <c r="K7776" s="86" t="s">
        <v>17485</v>
      </c>
      <c r="L7776" s="86" t="s">
        <v>17486</v>
      </c>
      <c r="N7776">
        <f>IFERROR(VLOOKUP(A7776,bip!$A:$C,2,0),"")</f>
      </c>
      <c r="O7776">
        <f>IFERROR(VLOOKUP(A7776,bip!$A:$Z,3,0),"")</f>
      </c>
    </row>
    <row r="7777" spans="1:15" ht="13.2">
      <c r="A7777" t="s">
        <v>8953</v>
      </c>
      <c r="B7777" t="s">
        <v>8953</v>
      </c>
      <c r="C7777" t="s">
        <v>16440</v>
      </c>
      <c r="D7777" t="s">
        <v>35456</v>
      </c>
      <c r="E7777" t="s">
        <v>35457</v>
      </c>
      <c r="F7777">
        <v>1</v>
      </c>
      <c r="G7777">
        <v>1</v>
      </c>
      <c r="H7777" s="1">
        <v>1767</v>
      </c>
      <c r="I7777" s="87"/>
      <c r="K7777" s="86" t="s">
        <v>17485</v>
      </c>
      <c r="L7777" s="86" t="s">
        <v>17486</v>
      </c>
      <c r="N7777">
        <f>IFERROR(VLOOKUP(A7777,bip!$A:$C,2,0),"")</f>
      </c>
      <c r="O7777">
        <f>IFERROR(VLOOKUP(A7777,bip!$A:$Z,3,0),"")</f>
      </c>
    </row>
    <row r="7778" spans="1:15" ht="13.2">
      <c r="A7778" t="s">
        <v>14231</v>
      </c>
      <c r="B7778" t="s">
        <v>14231</v>
      </c>
      <c r="C7778" t="s">
        <v>16440</v>
      </c>
      <c r="D7778" t="s">
        <v>26529</v>
      </c>
      <c r="E7778" t="s">
        <v>35458</v>
      </c>
      <c r="F7778">
        <v>1</v>
      </c>
      <c r="G7778">
        <v>1</v>
      </c>
      <c r="H7778" s="1">
        <v>1413</v>
      </c>
      <c r="I7778" s="87"/>
      <c r="K7778" s="86" t="s">
        <v>17485</v>
      </c>
      <c r="L7778" s="86" t="s">
        <v>17486</v>
      </c>
      <c r="N7778">
        <f>IFERROR(VLOOKUP(A7778,bip!$A:$C,2,0),"")</f>
      </c>
      <c r="O7778">
        <f>IFERROR(VLOOKUP(A7778,bip!$A:$Z,3,0),"")</f>
      </c>
    </row>
    <row r="7779" spans="1:15" ht="13.2">
      <c r="A7779" t="s">
        <v>6666</v>
      </c>
      <c r="B7779" t="s">
        <v>6666</v>
      </c>
      <c r="C7779" t="s">
        <v>16440</v>
      </c>
      <c r="D7779" t="s">
        <v>21149</v>
      </c>
      <c r="E7779" t="s">
        <v>29531</v>
      </c>
      <c r="F7779">
        <v>1</v>
      </c>
      <c r="G7779">
        <v>1</v>
      </c>
      <c r="H7779" s="1">
        <v>1076</v>
      </c>
      <c r="I7779" s="87"/>
      <c r="K7779" s="86" t="s">
        <v>17485</v>
      </c>
      <c r="L7779" s="86" t="s">
        <v>17486</v>
      </c>
      <c r="N7779">
        <f>IFERROR(VLOOKUP(A7779,bip!$A:$C,2,0),"")</f>
      </c>
      <c r="O7779">
        <f>IFERROR(VLOOKUP(A7779,bip!$A:$Z,3,0),"")</f>
      </c>
    </row>
    <row r="7780" spans="1:15" ht="13.2">
      <c r="A7780" t="s">
        <v>6665</v>
      </c>
      <c r="B7780" t="s">
        <v>6665</v>
      </c>
      <c r="C7780" t="s">
        <v>16440</v>
      </c>
      <c r="D7780" t="s">
        <v>21148</v>
      </c>
      <c r="E7780" t="s">
        <v>29532</v>
      </c>
      <c r="F7780">
        <v>1</v>
      </c>
      <c r="G7780">
        <v>1</v>
      </c>
      <c r="H7780" s="1">
        <v>1169</v>
      </c>
      <c r="I7780" s="87"/>
      <c r="K7780" s="86" t="s">
        <v>17485</v>
      </c>
      <c r="L7780" s="86" t="s">
        <v>17486</v>
      </c>
      <c r="N7780">
        <f>IFERROR(VLOOKUP(A7780,bip!$A:$C,2,0),"")</f>
      </c>
      <c r="O7780">
        <f>IFERROR(VLOOKUP(A7780,bip!$A:$Z,3,0),"")</f>
      </c>
    </row>
    <row r="7781" spans="1:15" ht="13.2">
      <c r="A7781" t="s">
        <v>6667</v>
      </c>
      <c r="B7781" t="s">
        <v>16507</v>
      </c>
      <c r="C7781" t="s">
        <v>16440</v>
      </c>
      <c r="D7781" t="s">
        <v>35459</v>
      </c>
      <c r="E7781" t="s">
        <v>29533</v>
      </c>
      <c r="F7781">
        <v>1</v>
      </c>
      <c r="G7781">
        <v>1</v>
      </c>
      <c r="H7781" s="1">
        <v>495</v>
      </c>
      <c r="I7781" s="87"/>
      <c r="K7781" s="86" t="s">
        <v>17485</v>
      </c>
      <c r="L7781" s="86" t="s">
        <v>17486</v>
      </c>
      <c r="N7781">
        <f>IFERROR(VLOOKUP(A7781,bip!$A:$C,2,0),"")</f>
      </c>
      <c r="O7781">
        <f>IFERROR(VLOOKUP(A7781,bip!$A:$Z,3,0),"")</f>
      </c>
    </row>
    <row r="7782" spans="1:15" ht="13.2">
      <c r="A7782" t="s">
        <v>14153</v>
      </c>
      <c r="B7782" t="s">
        <v>14153</v>
      </c>
      <c r="C7782" t="s">
        <v>16440</v>
      </c>
      <c r="D7782" t="s">
        <v>35460</v>
      </c>
      <c r="E7782" t="s">
        <v>29534</v>
      </c>
      <c r="F7782">
        <v>1</v>
      </c>
      <c r="G7782">
        <v>1</v>
      </c>
      <c r="H7782" s="1">
        <v>495</v>
      </c>
      <c r="I7782" s="87"/>
      <c r="K7782" s="86" t="s">
        <v>17485</v>
      </c>
      <c r="L7782" s="86" t="s">
        <v>17486</v>
      </c>
      <c r="N7782">
        <f>IFERROR(VLOOKUP(A7782,bip!$A:$C,2,0),"")</f>
      </c>
      <c r="O7782">
        <f>IFERROR(VLOOKUP(A7782,bip!$A:$Z,3,0),"")</f>
      </c>
    </row>
    <row r="7783" spans="1:15" ht="13.2">
      <c r="A7783" t="s">
        <v>6668</v>
      </c>
      <c r="B7783" t="s">
        <v>16508</v>
      </c>
      <c r="C7783" t="s">
        <v>16440</v>
      </c>
      <c r="D7783" t="s">
        <v>35461</v>
      </c>
      <c r="E7783" t="s">
        <v>29535</v>
      </c>
      <c r="F7783">
        <v>1</v>
      </c>
      <c r="G7783">
        <v>1</v>
      </c>
      <c r="H7783" s="1">
        <v>593</v>
      </c>
      <c r="I7783" s="87"/>
      <c r="K7783" s="86" t="s">
        <v>17485</v>
      </c>
      <c r="L7783" s="86" t="s">
        <v>17486</v>
      </c>
      <c r="N7783">
        <f>IFERROR(VLOOKUP(A7783,bip!$A:$C,2,0),"")</f>
      </c>
      <c r="O7783">
        <f>IFERROR(VLOOKUP(A7783,bip!$A:$Z,3,0),"")</f>
      </c>
    </row>
    <row r="7784" spans="1:15" ht="13.2">
      <c r="A7784" t="s">
        <v>14154</v>
      </c>
      <c r="B7784" t="s">
        <v>14154</v>
      </c>
      <c r="C7784" t="s">
        <v>16440</v>
      </c>
      <c r="D7784" t="s">
        <v>35462</v>
      </c>
      <c r="E7784" t="s">
        <v>29536</v>
      </c>
      <c r="F7784">
        <v>1</v>
      </c>
      <c r="G7784">
        <v>1</v>
      </c>
      <c r="H7784" s="1">
        <v>593</v>
      </c>
      <c r="I7784" s="87"/>
      <c r="K7784" s="86" t="s">
        <v>17485</v>
      </c>
      <c r="L7784" s="86" t="s">
        <v>17486</v>
      </c>
      <c r="N7784">
        <f>IFERROR(VLOOKUP(A7784,bip!$A:$C,2,0),"")</f>
      </c>
      <c r="O7784">
        <f>IFERROR(VLOOKUP(A7784,bip!$A:$Z,3,0),"")</f>
      </c>
    </row>
    <row r="7785" spans="1:15" ht="13.2">
      <c r="A7785" t="s">
        <v>6669</v>
      </c>
      <c r="B7785" t="s">
        <v>16509</v>
      </c>
      <c r="C7785" t="s">
        <v>16440</v>
      </c>
      <c r="D7785" t="s">
        <v>35463</v>
      </c>
      <c r="E7785" t="s">
        <v>29537</v>
      </c>
      <c r="F7785">
        <v>1</v>
      </c>
      <c r="G7785">
        <v>1</v>
      </c>
      <c r="H7785" s="1">
        <v>824</v>
      </c>
      <c r="I7785" s="87"/>
      <c r="K7785" s="86" t="s">
        <v>17485</v>
      </c>
      <c r="L7785" s="86" t="s">
        <v>17486</v>
      </c>
      <c r="N7785">
        <f>IFERROR(VLOOKUP(A7785,bip!$A:$C,2,0),"")</f>
      </c>
      <c r="O7785">
        <f>IFERROR(VLOOKUP(A7785,bip!$A:$Z,3,0),"")</f>
      </c>
    </row>
    <row r="7786" spans="1:15" ht="13.2">
      <c r="A7786" t="s">
        <v>14155</v>
      </c>
      <c r="B7786" t="s">
        <v>14155</v>
      </c>
      <c r="C7786" t="s">
        <v>16440</v>
      </c>
      <c r="D7786" t="s">
        <v>35464</v>
      </c>
      <c r="E7786" t="s">
        <v>29538</v>
      </c>
      <c r="F7786">
        <v>1</v>
      </c>
      <c r="G7786">
        <v>1</v>
      </c>
      <c r="H7786" s="1">
        <v>824</v>
      </c>
      <c r="I7786" s="87"/>
      <c r="K7786" s="86" t="s">
        <v>17485</v>
      </c>
      <c r="L7786" s="86" t="s">
        <v>17486</v>
      </c>
      <c r="N7786">
        <f>IFERROR(VLOOKUP(A7786,bip!$A:$C,2,0),"")</f>
      </c>
      <c r="O7786">
        <f>IFERROR(VLOOKUP(A7786,bip!$A:$Z,3,0),"")</f>
      </c>
    </row>
    <row r="7787" spans="1:15" ht="13.2">
      <c r="A7787" t="s">
        <v>14157</v>
      </c>
      <c r="B7787" t="s">
        <v>14157</v>
      </c>
      <c r="C7787" t="s">
        <v>16441</v>
      </c>
      <c r="D7787" t="s">
        <v>20652</v>
      </c>
      <c r="E7787" t="s">
        <v>29539</v>
      </c>
      <c r="F7787">
        <v>1</v>
      </c>
      <c r="G7787">
        <v>1</v>
      </c>
      <c r="H7787" s="1">
        <v>431</v>
      </c>
      <c r="I7787" s="87"/>
      <c r="K7787" s="86" t="s">
        <v>17485</v>
      </c>
      <c r="L7787" s="86" t="s">
        <v>17486</v>
      </c>
      <c r="N7787">
        <f>IFERROR(VLOOKUP(A7787,bip!$A:$C,2,0),"")</f>
      </c>
      <c r="O7787">
        <f>IFERROR(VLOOKUP(A7787,bip!$A:$Z,3,0),"")</f>
      </c>
    </row>
    <row r="7788" spans="1:15" ht="13.2">
      <c r="A7788" t="s">
        <v>6670</v>
      </c>
      <c r="B7788" t="s">
        <v>16510</v>
      </c>
      <c r="C7788" t="s">
        <v>16440</v>
      </c>
      <c r="D7788" t="s">
        <v>21150</v>
      </c>
      <c r="E7788" t="s">
        <v>29540</v>
      </c>
      <c r="F7788">
        <v>1</v>
      </c>
      <c r="G7788">
        <v>1</v>
      </c>
      <c r="H7788" s="1">
        <v>399</v>
      </c>
      <c r="I7788" s="87"/>
      <c r="K7788" s="86" t="s">
        <v>17485</v>
      </c>
      <c r="L7788" s="86" t="s">
        <v>17486</v>
      </c>
      <c r="N7788">
        <f>IFERROR(VLOOKUP(A7788,bip!$A:$C,2,0),"")</f>
      </c>
      <c r="O7788">
        <f>IFERROR(VLOOKUP(A7788,bip!$A:$Z,3,0),"")</f>
      </c>
    </row>
    <row r="7789" spans="1:15" ht="13.2">
      <c r="A7789" t="s">
        <v>14156</v>
      </c>
      <c r="B7789" t="s">
        <v>14156</v>
      </c>
      <c r="C7789" t="s">
        <v>16440</v>
      </c>
      <c r="D7789" t="s">
        <v>21151</v>
      </c>
      <c r="E7789" t="s">
        <v>29541</v>
      </c>
      <c r="F7789">
        <v>1</v>
      </c>
      <c r="G7789">
        <v>1</v>
      </c>
      <c r="H7789" s="1">
        <v>349</v>
      </c>
      <c r="I7789" s="87"/>
      <c r="K7789" s="86" t="s">
        <v>17485</v>
      </c>
      <c r="L7789" s="86" t="s">
        <v>17486</v>
      </c>
      <c r="N7789">
        <f>IFERROR(VLOOKUP(A7789,bip!$A:$C,2,0),"")</f>
      </c>
      <c r="O7789">
        <f>IFERROR(VLOOKUP(A7789,bip!$A:$Z,3,0),"")</f>
      </c>
    </row>
    <row r="7790" spans="1:15" ht="13.2">
      <c r="A7790" t="s">
        <v>6671</v>
      </c>
      <c r="B7790" t="s">
        <v>16511</v>
      </c>
      <c r="C7790" t="s">
        <v>16440</v>
      </c>
      <c r="D7790" t="s">
        <v>34571</v>
      </c>
      <c r="E7790" t="s">
        <v>29542</v>
      </c>
      <c r="F7790">
        <v>1</v>
      </c>
      <c r="G7790">
        <v>1</v>
      </c>
      <c r="H7790" s="1">
        <v>418</v>
      </c>
      <c r="I7790" s="87"/>
      <c r="K7790" s="86" t="s">
        <v>17485</v>
      </c>
      <c r="L7790" s="86" t="s">
        <v>17486</v>
      </c>
      <c r="N7790">
        <f>IFERROR(VLOOKUP(A7790,bip!$A:$C,2,0),"")</f>
      </c>
      <c r="O7790">
        <f>IFERROR(VLOOKUP(A7790,bip!$A:$Z,3,0),"")</f>
      </c>
    </row>
    <row r="7791" spans="1:15" ht="13.2">
      <c r="A7791" t="s">
        <v>14158</v>
      </c>
      <c r="B7791" t="s">
        <v>14158</v>
      </c>
      <c r="C7791" t="s">
        <v>16441</v>
      </c>
      <c r="D7791" t="s">
        <v>31670</v>
      </c>
      <c r="E7791" t="s">
        <v>29543</v>
      </c>
      <c r="F7791">
        <v>1</v>
      </c>
      <c r="G7791">
        <v>1</v>
      </c>
      <c r="H7791" s="1">
        <v>375</v>
      </c>
      <c r="I7791" s="87"/>
      <c r="K7791" s="86" t="s">
        <v>17485</v>
      </c>
      <c r="L7791" s="86" t="s">
        <v>17486</v>
      </c>
      <c r="N7791">
        <f>IFERROR(VLOOKUP(A7791,bip!$A:$C,2,0),"")</f>
      </c>
      <c r="O7791">
        <f>IFERROR(VLOOKUP(A7791,bip!$A:$Z,3,0),"")</f>
      </c>
    </row>
    <row r="7792" spans="1:15" ht="13.2">
      <c r="A7792" t="s">
        <v>30684</v>
      </c>
      <c r="B7792" t="s">
        <v>30684</v>
      </c>
      <c r="C7792" t="s">
        <v>16440</v>
      </c>
      <c r="D7792" t="s">
        <v>30685</v>
      </c>
      <c r="E7792" t="s">
        <v>30686</v>
      </c>
      <c r="F7792">
        <v>1</v>
      </c>
      <c r="G7792">
        <v>1</v>
      </c>
      <c r="H7792" s="1">
        <v>1076</v>
      </c>
      <c r="I7792" s="87"/>
      <c r="K7792" s="86" t="s">
        <v>17485</v>
      </c>
      <c r="L7792" s="86" t="s">
        <v>17486</v>
      </c>
      <c r="N7792">
        <f>IFERROR(VLOOKUP(A7792,bip!$A:$C,2,0),"")</f>
      </c>
      <c r="O7792">
        <f>IFERROR(VLOOKUP(A7792,bip!$A:$Z,3,0),"")</f>
      </c>
    </row>
    <row r="7793" spans="1:15" ht="13.2">
      <c r="A7793" t="s">
        <v>30681</v>
      </c>
      <c r="B7793" t="s">
        <v>30681</v>
      </c>
      <c r="C7793" t="s">
        <v>16440</v>
      </c>
      <c r="D7793" t="s">
        <v>30682</v>
      </c>
      <c r="E7793" t="s">
        <v>30683</v>
      </c>
      <c r="F7793">
        <v>1</v>
      </c>
      <c r="G7793">
        <v>1</v>
      </c>
      <c r="H7793" s="1">
        <v>1169</v>
      </c>
      <c r="I7793" s="87"/>
      <c r="K7793" s="86" t="s">
        <v>17485</v>
      </c>
      <c r="L7793" s="86" t="s">
        <v>17486</v>
      </c>
      <c r="N7793">
        <f>IFERROR(VLOOKUP(A7793,bip!$A:$C,2,0),"")</f>
      </c>
      <c r="O7793">
        <f>IFERROR(VLOOKUP(A7793,bip!$A:$Z,3,0),"")</f>
      </c>
    </row>
    <row r="7794" spans="1:15" ht="13.2">
      <c r="A7794" t="s">
        <v>6664</v>
      </c>
      <c r="B7794" t="s">
        <v>11498</v>
      </c>
      <c r="C7794" t="s">
        <v>16440</v>
      </c>
      <c r="D7794" t="s">
        <v>40286</v>
      </c>
      <c r="E7794" t="s">
        <v>40287</v>
      </c>
      <c r="F7794">
        <v>1</v>
      </c>
      <c r="G7794">
        <v>2</v>
      </c>
      <c r="H7794" s="1">
        <v>1311</v>
      </c>
      <c r="I7794" s="87"/>
      <c r="K7794" s="86" t="s">
        <v>17485</v>
      </c>
      <c r="L7794" s="86" t="s">
        <v>17486</v>
      </c>
      <c r="N7794">
        <f>IFERROR(VLOOKUP(A7794,bip!$A:$C,2,0),"")</f>
      </c>
      <c r="O7794">
        <f>IFERROR(VLOOKUP(A7794,bip!$A:$Z,3,0),"")</f>
      </c>
    </row>
    <row r="7795" spans="1:15" ht="13.2">
      <c r="A7795" t="s">
        <v>6663</v>
      </c>
      <c r="B7795" t="s">
        <v>6663</v>
      </c>
      <c r="C7795" t="s">
        <v>16440</v>
      </c>
      <c r="D7795" t="s">
        <v>40288</v>
      </c>
      <c r="E7795" t="s">
        <v>40289</v>
      </c>
      <c r="F7795">
        <v>1</v>
      </c>
      <c r="G7795">
        <v>1</v>
      </c>
      <c r="H7795" s="1">
        <v>1756</v>
      </c>
      <c r="I7795" s="87"/>
      <c r="K7795" s="86" t="s">
        <v>17485</v>
      </c>
      <c r="L7795" s="86" t="s">
        <v>17486</v>
      </c>
      <c r="N7795">
        <f>IFERROR(VLOOKUP(A7795,bip!$A:$C,2,0),"")</f>
      </c>
      <c r="O7795">
        <f>IFERROR(VLOOKUP(A7795,bip!$A:$Z,3,0),"")</f>
      </c>
    </row>
    <row r="7796" spans="1:15" ht="13.2">
      <c r="A7796" t="s">
        <v>6674</v>
      </c>
      <c r="B7796" t="s">
        <v>6674</v>
      </c>
      <c r="C7796" t="s">
        <v>16440</v>
      </c>
      <c r="D7796" t="s">
        <v>35145</v>
      </c>
      <c r="E7796" t="s">
        <v>35146</v>
      </c>
      <c r="F7796">
        <v>1</v>
      </c>
      <c r="G7796">
        <v>1</v>
      </c>
      <c r="H7796" s="1">
        <v>200</v>
      </c>
      <c r="I7796" s="87"/>
      <c r="K7796" s="86" t="s">
        <v>17485</v>
      </c>
      <c r="L7796" s="86" t="s">
        <v>17486</v>
      </c>
      <c r="N7796">
        <f>IFERROR(VLOOKUP(A7796,bip!$A:$C,2,0),"")</f>
      </c>
      <c r="O7796">
        <f>IFERROR(VLOOKUP(A7796,bip!$A:$Z,3,0),"")</f>
      </c>
    </row>
    <row r="7797" spans="1:15" ht="13.2">
      <c r="A7797" t="s">
        <v>13981</v>
      </c>
      <c r="B7797" t="s">
        <v>13981</v>
      </c>
      <c r="C7797" t="s">
        <v>16440</v>
      </c>
      <c r="D7797" t="s">
        <v>35145</v>
      </c>
      <c r="E7797" t="s">
        <v>35465</v>
      </c>
      <c r="F7797">
        <v>1</v>
      </c>
      <c r="G7797">
        <v>1</v>
      </c>
      <c r="H7797" s="1">
        <v>204</v>
      </c>
      <c r="I7797" s="87"/>
      <c r="K7797" s="86" t="s">
        <v>17485</v>
      </c>
      <c r="L7797" s="86" t="s">
        <v>17486</v>
      </c>
      <c r="N7797">
        <f>IFERROR(VLOOKUP(A7797,bip!$A:$C,2,0),"")</f>
      </c>
      <c r="O7797">
        <f>IFERROR(VLOOKUP(A7797,bip!$A:$Z,3,0),"")</f>
      </c>
    </row>
    <row r="7798" spans="1:15" ht="13.2">
      <c r="A7798" t="s">
        <v>6672</v>
      </c>
      <c r="B7798" t="s">
        <v>6672</v>
      </c>
      <c r="C7798" t="s">
        <v>16440</v>
      </c>
      <c r="D7798" t="s">
        <v>35466</v>
      </c>
      <c r="E7798" t="s">
        <v>35467</v>
      </c>
      <c r="F7798">
        <v>1</v>
      </c>
      <c r="G7798">
        <v>1</v>
      </c>
      <c r="H7798" s="1">
        <v>339</v>
      </c>
      <c r="I7798" s="87"/>
      <c r="K7798" s="86" t="s">
        <v>17485</v>
      </c>
      <c r="L7798" s="86" t="s">
        <v>17486</v>
      </c>
      <c r="N7798">
        <f>IFERROR(VLOOKUP(A7798,bip!$A:$C,2,0),"")</f>
      </c>
      <c r="O7798">
        <f>IFERROR(VLOOKUP(A7798,bip!$A:$Z,3,0),"")</f>
      </c>
    </row>
    <row r="7799" spans="1:15" ht="13.2">
      <c r="A7799" t="s">
        <v>6675</v>
      </c>
      <c r="B7799" t="s">
        <v>6675</v>
      </c>
      <c r="C7799" t="s">
        <v>16440</v>
      </c>
      <c r="D7799" t="s">
        <v>21769</v>
      </c>
      <c r="E7799" t="s">
        <v>21770</v>
      </c>
      <c r="F7799">
        <v>1</v>
      </c>
      <c r="G7799">
        <v>1</v>
      </c>
      <c r="H7799" s="1">
        <v>2576</v>
      </c>
      <c r="I7799" s="87"/>
      <c r="K7799" s="86" t="s">
        <v>17485</v>
      </c>
      <c r="L7799" s="86" t="s">
        <v>17486</v>
      </c>
      <c r="N7799">
        <f>IFERROR(VLOOKUP(A7799,bip!$A:$C,2,0),"")</f>
      </c>
      <c r="O7799">
        <f>IFERROR(VLOOKUP(A7799,bip!$A:$Z,3,0),"")</f>
      </c>
    </row>
    <row r="7800" spans="1:15" ht="13.2">
      <c r="A7800" t="s">
        <v>14431</v>
      </c>
      <c r="B7800" t="s">
        <v>14431</v>
      </c>
      <c r="C7800" t="s">
        <v>16440</v>
      </c>
      <c r="D7800" t="s">
        <v>35152</v>
      </c>
      <c r="E7800" t="s">
        <v>35153</v>
      </c>
      <c r="F7800">
        <v>1</v>
      </c>
      <c r="G7800">
        <v>1</v>
      </c>
      <c r="H7800" s="1">
        <v>414</v>
      </c>
      <c r="I7800" s="87"/>
      <c r="K7800" s="86" t="s">
        <v>17485</v>
      </c>
      <c r="L7800" s="86" t="s">
        <v>17486</v>
      </c>
      <c r="N7800">
        <f>IFERROR(VLOOKUP(A7800,bip!$A:$C,2,0),"")</f>
      </c>
      <c r="O7800">
        <f>IFERROR(VLOOKUP(A7800,bip!$A:$Z,3,0),"")</f>
      </c>
    </row>
    <row r="7801" spans="1:15" ht="13.2">
      <c r="A7801" t="s">
        <v>6673</v>
      </c>
      <c r="B7801" t="s">
        <v>6673</v>
      </c>
      <c r="C7801" t="s">
        <v>16440</v>
      </c>
      <c r="D7801" t="s">
        <v>35148</v>
      </c>
      <c r="E7801" t="s">
        <v>35155</v>
      </c>
      <c r="F7801">
        <v>1</v>
      </c>
      <c r="G7801">
        <v>1</v>
      </c>
      <c r="H7801" s="1">
        <v>316</v>
      </c>
      <c r="I7801" s="87"/>
      <c r="K7801" s="86" t="s">
        <v>17485</v>
      </c>
      <c r="L7801" s="86" t="s">
        <v>17486</v>
      </c>
      <c r="N7801">
        <f>IFERROR(VLOOKUP(A7801,bip!$A:$C,2,0),"")</f>
      </c>
      <c r="O7801">
        <f>IFERROR(VLOOKUP(A7801,bip!$A:$Z,3,0),"")</f>
      </c>
    </row>
    <row r="7802" spans="1:15" ht="13.2">
      <c r="A7802" t="s">
        <v>6676</v>
      </c>
      <c r="B7802" t="s">
        <v>6676</v>
      </c>
      <c r="C7802" t="s">
        <v>16440</v>
      </c>
      <c r="D7802" t="s">
        <v>21771</v>
      </c>
      <c r="E7802" t="s">
        <v>21772</v>
      </c>
      <c r="F7802">
        <v>1</v>
      </c>
      <c r="G7802">
        <v>1</v>
      </c>
      <c r="H7802" s="1">
        <v>3002</v>
      </c>
      <c r="I7802" s="87"/>
      <c r="K7802" s="86" t="s">
        <v>17485</v>
      </c>
      <c r="L7802" s="86" t="s">
        <v>17486</v>
      </c>
      <c r="N7802">
        <f>IFERROR(VLOOKUP(A7802,bip!$A:$C,2,0),"")</f>
      </c>
      <c r="O7802">
        <f>IFERROR(VLOOKUP(A7802,bip!$A:$Z,3,0),"")</f>
      </c>
    </row>
    <row r="7803" spans="1:15" ht="13.2">
      <c r="A7803" t="s">
        <v>17434</v>
      </c>
      <c r="B7803" t="s">
        <v>17434</v>
      </c>
      <c r="C7803" t="s">
        <v>16440</v>
      </c>
      <c r="D7803" t="s">
        <v>29544</v>
      </c>
      <c r="E7803" t="s">
        <v>29545</v>
      </c>
      <c r="F7803">
        <v>1</v>
      </c>
      <c r="G7803">
        <v>1</v>
      </c>
      <c r="H7803" s="1">
        <v>577</v>
      </c>
      <c r="I7803" s="87"/>
      <c r="K7803" s="86" t="s">
        <v>17485</v>
      </c>
      <c r="L7803" s="86" t="s">
        <v>17486</v>
      </c>
      <c r="N7803">
        <f>IFERROR(VLOOKUP(A7803,bip!$A:$C,2,0),"")</f>
      </c>
      <c r="O7803">
        <f>IFERROR(VLOOKUP(A7803,bip!$A:$Z,3,0),"")</f>
      </c>
    </row>
    <row r="7804" spans="1:15" ht="13.2">
      <c r="A7804" t="s">
        <v>30021</v>
      </c>
      <c r="B7804" t="s">
        <v>30021</v>
      </c>
      <c r="C7804" t="s">
        <v>16440</v>
      </c>
      <c r="D7804" t="s">
        <v>30022</v>
      </c>
      <c r="E7804" t="s">
        <v>30023</v>
      </c>
      <c r="F7804">
        <v>1</v>
      </c>
      <c r="G7804">
        <v>1</v>
      </c>
      <c r="H7804" s="1">
        <v>464</v>
      </c>
      <c r="I7804" s="87"/>
      <c r="K7804" s="86" t="s">
        <v>17485</v>
      </c>
      <c r="L7804" s="86" t="s">
        <v>17486</v>
      </c>
      <c r="N7804">
        <f>IFERROR(VLOOKUP(A7804,bip!$A:$C,2,0),"")</f>
      </c>
      <c r="O7804">
        <f>IFERROR(VLOOKUP(A7804,bip!$A:$Z,3,0),"")</f>
      </c>
    </row>
    <row r="7805" spans="1:15" ht="13.2">
      <c r="A7805" t="s">
        <v>29461</v>
      </c>
      <c r="B7805" t="s">
        <v>29461</v>
      </c>
      <c r="C7805" t="s">
        <v>16440</v>
      </c>
      <c r="D7805" t="s">
        <v>35474</v>
      </c>
      <c r="E7805" t="s">
        <v>35475</v>
      </c>
      <c r="F7805">
        <v>1</v>
      </c>
      <c r="G7805">
        <v>1</v>
      </c>
      <c r="H7805" s="1">
        <v>251</v>
      </c>
      <c r="I7805" s="87"/>
      <c r="K7805" s="86" t="s">
        <v>17485</v>
      </c>
      <c r="L7805" s="86" t="s">
        <v>17486</v>
      </c>
      <c r="N7805">
        <f>IFERROR(VLOOKUP(A7805,bip!$A:$C,2,0),"")</f>
      </c>
      <c r="O7805">
        <f>IFERROR(VLOOKUP(A7805,bip!$A:$Z,3,0),"")</f>
      </c>
    </row>
    <row r="7806" spans="1:15" ht="13.2">
      <c r="A7806" t="s">
        <v>30255</v>
      </c>
      <c r="B7806" t="s">
        <v>30255</v>
      </c>
      <c r="C7806" t="s">
        <v>16440</v>
      </c>
      <c r="D7806" t="s">
        <v>35476</v>
      </c>
      <c r="E7806" t="s">
        <v>35477</v>
      </c>
      <c r="F7806">
        <v>1</v>
      </c>
      <c r="G7806">
        <v>1</v>
      </c>
      <c r="H7806" s="1">
        <v>3760</v>
      </c>
      <c r="I7806" s="87"/>
      <c r="K7806" s="86" t="s">
        <v>17485</v>
      </c>
      <c r="L7806" s="86" t="s">
        <v>17486</v>
      </c>
      <c r="N7806">
        <f>IFERROR(VLOOKUP(A7806,bip!$A:$C,2,0),"")</f>
      </c>
      <c r="O7806">
        <f>IFERROR(VLOOKUP(A7806,bip!$A:$Z,3,0),"")</f>
      </c>
    </row>
    <row r="7807" spans="1:15" ht="13.2">
      <c r="A7807" t="s">
        <v>34439</v>
      </c>
      <c r="B7807" t="s">
        <v>34439</v>
      </c>
      <c r="C7807" t="s">
        <v>16440</v>
      </c>
      <c r="D7807" t="s">
        <v>37113</v>
      </c>
      <c r="E7807" t="s">
        <v>40290</v>
      </c>
      <c r="F7807">
        <v>1</v>
      </c>
      <c r="G7807">
        <v>1</v>
      </c>
      <c r="H7807" s="1">
        <v>201</v>
      </c>
      <c r="I7807" s="87"/>
      <c r="K7807" s="86" t="s">
        <v>17485</v>
      </c>
      <c r="L7807" s="86" t="s">
        <v>17486</v>
      </c>
      <c r="N7807">
        <f>IFERROR(VLOOKUP(A7807,bip!$A:$C,2,0),"")</f>
      </c>
      <c r="O7807">
        <f>IFERROR(VLOOKUP(A7807,bip!$A:$Z,3,0),"")</f>
      </c>
    </row>
    <row r="7808" spans="1:15" ht="13.2">
      <c r="A7808" t="s">
        <v>34440</v>
      </c>
      <c r="B7808" t="s">
        <v>34440</v>
      </c>
      <c r="C7808" t="s">
        <v>16440</v>
      </c>
      <c r="D7808" t="s">
        <v>37111</v>
      </c>
      <c r="E7808" t="s">
        <v>40291</v>
      </c>
      <c r="F7808">
        <v>1</v>
      </c>
      <c r="G7808">
        <v>1</v>
      </c>
      <c r="H7808" s="1">
        <v>3007</v>
      </c>
      <c r="I7808" s="87"/>
      <c r="K7808" s="86" t="s">
        <v>17485</v>
      </c>
      <c r="L7808" s="86" t="s">
        <v>17486</v>
      </c>
      <c r="N7808">
        <f>IFERROR(VLOOKUP(A7808,bip!$A:$C,2,0),"")</f>
      </c>
      <c r="O7808">
        <f>IFERROR(VLOOKUP(A7808,bip!$A:$Z,3,0),"")</f>
      </c>
    </row>
    <row r="7809" spans="1:15" ht="13.2">
      <c r="A7809" t="s">
        <v>6680</v>
      </c>
      <c r="B7809" t="s">
        <v>6680</v>
      </c>
      <c r="C7809" t="s">
        <v>16440</v>
      </c>
      <c r="D7809" t="s">
        <v>31671</v>
      </c>
      <c r="E7809" t="s">
        <v>21152</v>
      </c>
      <c r="F7809">
        <v>1</v>
      </c>
      <c r="G7809">
        <v>8</v>
      </c>
      <c r="H7809" s="1">
        <v>161</v>
      </c>
      <c r="I7809" s="87"/>
      <c r="K7809" s="86" t="s">
        <v>17485</v>
      </c>
      <c r="L7809" s="86" t="s">
        <v>17486</v>
      </c>
      <c r="N7809">
        <f>IFERROR(VLOOKUP(A7809,bip!$A:$C,2,0),"")</f>
      </c>
      <c r="O7809">
        <f>IFERROR(VLOOKUP(A7809,bip!$A:$Z,3,0),"")</f>
      </c>
    </row>
    <row r="7810" spans="1:15" ht="13.2">
      <c r="A7810" t="s">
        <v>6681</v>
      </c>
      <c r="B7810" t="s">
        <v>6681</v>
      </c>
      <c r="C7810" t="s">
        <v>16440</v>
      </c>
      <c r="D7810" t="s">
        <v>31672</v>
      </c>
      <c r="E7810" t="s">
        <v>21153</v>
      </c>
      <c r="F7810">
        <v>1</v>
      </c>
      <c r="G7810">
        <v>8</v>
      </c>
      <c r="H7810" s="1">
        <v>321</v>
      </c>
      <c r="I7810" s="87"/>
      <c r="K7810" s="86" t="s">
        <v>17485</v>
      </c>
      <c r="L7810" s="86" t="s">
        <v>17486</v>
      </c>
      <c r="N7810">
        <f>IFERROR(VLOOKUP(A7810,bip!$A:$C,2,0),"")</f>
      </c>
      <c r="O7810">
        <f>IFERROR(VLOOKUP(A7810,bip!$A:$Z,3,0),"")</f>
      </c>
    </row>
    <row r="7811" spans="1:15" ht="13.2">
      <c r="A7811" t="s">
        <v>14635</v>
      </c>
      <c r="B7811" t="s">
        <v>14635</v>
      </c>
      <c r="C7811" t="s">
        <v>16440</v>
      </c>
      <c r="D7811" t="s">
        <v>35478</v>
      </c>
      <c r="E7811" t="s">
        <v>35479</v>
      </c>
      <c r="F7811">
        <v>12</v>
      </c>
      <c r="G7811">
        <v>12</v>
      </c>
      <c r="H7811" s="1">
        <v>19</v>
      </c>
      <c r="I7811" s="87"/>
      <c r="K7811" s="86" t="s">
        <v>17485</v>
      </c>
      <c r="L7811" s="86" t="s">
        <v>17486</v>
      </c>
      <c r="N7811">
        <f>IFERROR(VLOOKUP(A7811,bip!$A:$C,2,0),"")</f>
      </c>
      <c r="O7811">
        <f>IFERROR(VLOOKUP(A7811,bip!$A:$Z,3,0),"")</f>
      </c>
    </row>
    <row r="7812" spans="1:15" ht="13.2">
      <c r="A7812" t="s">
        <v>14636</v>
      </c>
      <c r="B7812" t="s">
        <v>14636</v>
      </c>
      <c r="C7812" t="s">
        <v>16440</v>
      </c>
      <c r="D7812" t="s">
        <v>35480</v>
      </c>
      <c r="E7812" t="s">
        <v>35481</v>
      </c>
      <c r="F7812">
        <v>4</v>
      </c>
      <c r="G7812">
        <v>4</v>
      </c>
      <c r="H7812" s="1">
        <v>51</v>
      </c>
      <c r="I7812" s="87"/>
      <c r="K7812" s="86" t="s">
        <v>17485</v>
      </c>
      <c r="L7812" s="86" t="s">
        <v>17486</v>
      </c>
      <c r="N7812">
        <f>IFERROR(VLOOKUP(A7812,bip!$A:$C,2,0),"")</f>
      </c>
      <c r="O7812">
        <f>IFERROR(VLOOKUP(A7812,bip!$A:$Z,3,0),"")</f>
      </c>
    </row>
    <row r="7813" spans="1:15" ht="13.2">
      <c r="A7813" t="s">
        <v>14637</v>
      </c>
      <c r="B7813" t="s">
        <v>14637</v>
      </c>
      <c r="C7813" t="s">
        <v>16440</v>
      </c>
      <c r="D7813" t="s">
        <v>35482</v>
      </c>
      <c r="E7813" t="s">
        <v>35483</v>
      </c>
      <c r="F7813">
        <v>3</v>
      </c>
      <c r="G7813">
        <v>3</v>
      </c>
      <c r="H7813" s="1">
        <v>100</v>
      </c>
      <c r="I7813" s="87"/>
      <c r="K7813" s="86" t="s">
        <v>17485</v>
      </c>
      <c r="L7813" s="86" t="s">
        <v>17486</v>
      </c>
      <c r="N7813">
        <f>IFERROR(VLOOKUP(A7813,bip!$A:$C,2,0),"")</f>
      </c>
      <c r="O7813">
        <f>IFERROR(VLOOKUP(A7813,bip!$A:$Z,3,0),"")</f>
      </c>
    </row>
    <row r="7814" spans="1:15" ht="13.2">
      <c r="A7814" t="s">
        <v>14638</v>
      </c>
      <c r="B7814" t="s">
        <v>14638</v>
      </c>
      <c r="C7814" t="s">
        <v>16440</v>
      </c>
      <c r="D7814" t="s">
        <v>35484</v>
      </c>
      <c r="E7814" t="s">
        <v>35485</v>
      </c>
      <c r="F7814">
        <v>3</v>
      </c>
      <c r="G7814">
        <v>3</v>
      </c>
      <c r="H7814" s="1">
        <v>166</v>
      </c>
      <c r="I7814" s="87"/>
      <c r="K7814" s="86" t="s">
        <v>17485</v>
      </c>
      <c r="L7814" s="86" t="s">
        <v>17486</v>
      </c>
      <c r="N7814">
        <f>IFERROR(VLOOKUP(A7814,bip!$A:$C,2,0),"")</f>
      </c>
      <c r="O7814">
        <f>IFERROR(VLOOKUP(A7814,bip!$A:$Z,3,0),"")</f>
      </c>
    </row>
    <row r="7815" spans="1:15" ht="13.2">
      <c r="A7815" t="s">
        <v>14643</v>
      </c>
      <c r="B7815" t="s">
        <v>14643</v>
      </c>
      <c r="C7815" t="s">
        <v>16440</v>
      </c>
      <c r="D7815" t="s">
        <v>35486</v>
      </c>
      <c r="E7815" t="s">
        <v>35487</v>
      </c>
      <c r="F7815">
        <v>12</v>
      </c>
      <c r="G7815">
        <v>12</v>
      </c>
      <c r="H7815" s="1">
        <v>19</v>
      </c>
      <c r="I7815" s="87"/>
      <c r="K7815" s="86" t="s">
        <v>17485</v>
      </c>
      <c r="L7815" s="86" t="s">
        <v>17486</v>
      </c>
      <c r="N7815">
        <f>IFERROR(VLOOKUP(A7815,bip!$A:$C,2,0),"")</f>
      </c>
      <c r="O7815">
        <f>IFERROR(VLOOKUP(A7815,bip!$A:$Z,3,0),"")</f>
      </c>
    </row>
    <row r="7816" spans="1:15" ht="13.2">
      <c r="A7816" t="s">
        <v>14644</v>
      </c>
      <c r="B7816" t="s">
        <v>14644</v>
      </c>
      <c r="C7816" t="s">
        <v>16440</v>
      </c>
      <c r="D7816" t="s">
        <v>35488</v>
      </c>
      <c r="E7816" t="s">
        <v>35489</v>
      </c>
      <c r="F7816">
        <v>4</v>
      </c>
      <c r="G7816">
        <v>4</v>
      </c>
      <c r="H7816" s="1">
        <v>51</v>
      </c>
      <c r="I7816" s="87"/>
      <c r="K7816" s="86" t="s">
        <v>17485</v>
      </c>
      <c r="L7816" s="86" t="s">
        <v>17486</v>
      </c>
      <c r="N7816">
        <f>IFERROR(VLOOKUP(A7816,bip!$A:$C,2,0),"")</f>
      </c>
      <c r="O7816">
        <f>IFERROR(VLOOKUP(A7816,bip!$A:$Z,3,0),"")</f>
      </c>
    </row>
    <row r="7817" spans="1:15" ht="13.2">
      <c r="A7817" t="s">
        <v>14645</v>
      </c>
      <c r="B7817" t="s">
        <v>14645</v>
      </c>
      <c r="C7817" t="s">
        <v>16440</v>
      </c>
      <c r="D7817" t="s">
        <v>35490</v>
      </c>
      <c r="E7817" t="s">
        <v>35491</v>
      </c>
      <c r="F7817">
        <v>3</v>
      </c>
      <c r="G7817">
        <v>3</v>
      </c>
      <c r="H7817" s="1">
        <v>100</v>
      </c>
      <c r="I7817" s="87"/>
      <c r="K7817" s="86" t="s">
        <v>17485</v>
      </c>
      <c r="L7817" s="86" t="s">
        <v>17486</v>
      </c>
      <c r="N7817">
        <f>IFERROR(VLOOKUP(A7817,bip!$A:$C,2,0),"")</f>
      </c>
      <c r="O7817">
        <f>IFERROR(VLOOKUP(A7817,bip!$A:$Z,3,0),"")</f>
      </c>
    </row>
    <row r="7818" spans="1:15" ht="13.2">
      <c r="A7818" t="s">
        <v>14646</v>
      </c>
      <c r="B7818" t="s">
        <v>14646</v>
      </c>
      <c r="C7818" t="s">
        <v>16440</v>
      </c>
      <c r="D7818" t="s">
        <v>35492</v>
      </c>
      <c r="E7818" t="s">
        <v>35493</v>
      </c>
      <c r="F7818">
        <v>3</v>
      </c>
      <c r="G7818">
        <v>3</v>
      </c>
      <c r="H7818" s="1">
        <v>166</v>
      </c>
      <c r="I7818" s="87"/>
      <c r="K7818" s="86" t="s">
        <v>17485</v>
      </c>
      <c r="L7818" s="86" t="s">
        <v>17486</v>
      </c>
      <c r="N7818">
        <f>IFERROR(VLOOKUP(A7818,bip!$A:$C,2,0),"")</f>
      </c>
      <c r="O7818">
        <f>IFERROR(VLOOKUP(A7818,bip!$A:$Z,3,0),"")</f>
      </c>
    </row>
    <row r="7819" spans="1:15" ht="13.2">
      <c r="A7819" t="s">
        <v>14655</v>
      </c>
      <c r="B7819" t="s">
        <v>14655</v>
      </c>
      <c r="C7819" t="s">
        <v>16440</v>
      </c>
      <c r="D7819" t="s">
        <v>35494</v>
      </c>
      <c r="E7819" t="s">
        <v>35495</v>
      </c>
      <c r="F7819">
        <v>12</v>
      </c>
      <c r="G7819">
        <v>12</v>
      </c>
      <c r="H7819" s="1">
        <v>15</v>
      </c>
      <c r="I7819" s="87"/>
      <c r="K7819" s="86" t="s">
        <v>17485</v>
      </c>
      <c r="L7819" s="86" t="s">
        <v>17486</v>
      </c>
      <c r="N7819">
        <f>IFERROR(VLOOKUP(A7819,bip!$A:$C,2,0),"")</f>
      </c>
      <c r="O7819">
        <f>IFERROR(VLOOKUP(A7819,bip!$A:$Z,3,0),"")</f>
      </c>
    </row>
    <row r="7820" spans="1:15" ht="13.2">
      <c r="A7820" t="s">
        <v>14656</v>
      </c>
      <c r="B7820" t="s">
        <v>14656</v>
      </c>
      <c r="C7820" t="s">
        <v>16440</v>
      </c>
      <c r="D7820" t="s">
        <v>35496</v>
      </c>
      <c r="E7820" t="s">
        <v>35497</v>
      </c>
      <c r="F7820">
        <v>4</v>
      </c>
      <c r="G7820">
        <v>4</v>
      </c>
      <c r="H7820" s="1">
        <v>40</v>
      </c>
      <c r="I7820" s="87"/>
      <c r="K7820" s="86" t="s">
        <v>17485</v>
      </c>
      <c r="L7820" s="86" t="s">
        <v>17486</v>
      </c>
      <c r="N7820">
        <f>IFERROR(VLOOKUP(A7820,bip!$A:$C,2,0),"")</f>
      </c>
      <c r="O7820">
        <f>IFERROR(VLOOKUP(A7820,bip!$A:$Z,3,0),"")</f>
      </c>
    </row>
    <row r="7821" spans="1:15" ht="13.2">
      <c r="A7821" t="s">
        <v>14657</v>
      </c>
      <c r="B7821" t="s">
        <v>14657</v>
      </c>
      <c r="C7821" t="s">
        <v>16440</v>
      </c>
      <c r="D7821" t="s">
        <v>35498</v>
      </c>
      <c r="E7821" t="s">
        <v>35499</v>
      </c>
      <c r="F7821">
        <v>3</v>
      </c>
      <c r="G7821">
        <v>3</v>
      </c>
      <c r="H7821" s="1">
        <v>63</v>
      </c>
      <c r="I7821" s="87"/>
      <c r="K7821" s="86" t="s">
        <v>17485</v>
      </c>
      <c r="L7821" s="86" t="s">
        <v>17486</v>
      </c>
      <c r="N7821">
        <f>IFERROR(VLOOKUP(A7821,bip!$A:$C,2,0),"")</f>
      </c>
      <c r="O7821">
        <f>IFERROR(VLOOKUP(A7821,bip!$A:$Z,3,0),"")</f>
      </c>
    </row>
    <row r="7822" spans="1:15" ht="13.2">
      <c r="A7822" t="s">
        <v>14658</v>
      </c>
      <c r="B7822" t="s">
        <v>14658</v>
      </c>
      <c r="C7822" t="s">
        <v>16440</v>
      </c>
      <c r="D7822" t="s">
        <v>35500</v>
      </c>
      <c r="E7822" t="s">
        <v>35501</v>
      </c>
      <c r="F7822">
        <v>3</v>
      </c>
      <c r="G7822">
        <v>3</v>
      </c>
      <c r="H7822" s="1">
        <v>112</v>
      </c>
      <c r="I7822" s="87"/>
      <c r="K7822" s="86" t="s">
        <v>17485</v>
      </c>
      <c r="L7822" s="86" t="s">
        <v>17486</v>
      </c>
      <c r="N7822">
        <f>IFERROR(VLOOKUP(A7822,bip!$A:$C,2,0),"")</f>
      </c>
      <c r="O7822">
        <f>IFERROR(VLOOKUP(A7822,bip!$A:$Z,3,0),"")</f>
      </c>
    </row>
    <row r="7823" spans="1:15" ht="13.2">
      <c r="A7823" t="s">
        <v>14647</v>
      </c>
      <c r="B7823" t="s">
        <v>14647</v>
      </c>
      <c r="C7823" t="s">
        <v>16440</v>
      </c>
      <c r="D7823" t="s">
        <v>35502</v>
      </c>
      <c r="E7823" t="s">
        <v>35503</v>
      </c>
      <c r="F7823">
        <v>12</v>
      </c>
      <c r="G7823">
        <v>12</v>
      </c>
      <c r="H7823" s="1">
        <v>19</v>
      </c>
      <c r="I7823" s="87"/>
      <c r="K7823" s="86" t="s">
        <v>17485</v>
      </c>
      <c r="L7823" s="86" t="s">
        <v>17486</v>
      </c>
      <c r="N7823">
        <f>IFERROR(VLOOKUP(A7823,bip!$A:$C,2,0),"")</f>
      </c>
      <c r="O7823">
        <f>IFERROR(VLOOKUP(A7823,bip!$A:$Z,3,0),"")</f>
      </c>
    </row>
    <row r="7824" spans="1:15" ht="13.2">
      <c r="A7824" t="s">
        <v>14648</v>
      </c>
      <c r="B7824" t="s">
        <v>14648</v>
      </c>
      <c r="C7824" t="s">
        <v>16440</v>
      </c>
      <c r="D7824" t="s">
        <v>35504</v>
      </c>
      <c r="E7824" t="s">
        <v>35505</v>
      </c>
      <c r="F7824">
        <v>4</v>
      </c>
      <c r="G7824">
        <v>4</v>
      </c>
      <c r="H7824" s="1">
        <v>51</v>
      </c>
      <c r="I7824" s="87"/>
      <c r="K7824" s="86" t="s">
        <v>17485</v>
      </c>
      <c r="L7824" s="86" t="s">
        <v>17486</v>
      </c>
      <c r="N7824">
        <f>IFERROR(VLOOKUP(A7824,bip!$A:$C,2,0),"")</f>
      </c>
      <c r="O7824">
        <f>IFERROR(VLOOKUP(A7824,bip!$A:$Z,3,0),"")</f>
      </c>
    </row>
    <row r="7825" spans="1:15" ht="13.2">
      <c r="A7825" t="s">
        <v>14649</v>
      </c>
      <c r="B7825" t="s">
        <v>14649</v>
      </c>
      <c r="C7825" t="s">
        <v>16440</v>
      </c>
      <c r="D7825" t="s">
        <v>35506</v>
      </c>
      <c r="E7825" t="s">
        <v>35507</v>
      </c>
      <c r="F7825">
        <v>3</v>
      </c>
      <c r="G7825">
        <v>3</v>
      </c>
      <c r="H7825" s="1">
        <v>100</v>
      </c>
      <c r="I7825" s="87"/>
      <c r="K7825" s="86" t="s">
        <v>17485</v>
      </c>
      <c r="L7825" s="86" t="s">
        <v>17486</v>
      </c>
      <c r="N7825">
        <f>IFERROR(VLOOKUP(A7825,bip!$A:$C,2,0),"")</f>
      </c>
      <c r="O7825">
        <f>IFERROR(VLOOKUP(A7825,bip!$A:$Z,3,0),"")</f>
      </c>
    </row>
    <row r="7826" spans="1:15" ht="13.2">
      <c r="A7826" t="s">
        <v>14650</v>
      </c>
      <c r="B7826" t="s">
        <v>14650</v>
      </c>
      <c r="C7826" t="s">
        <v>16440</v>
      </c>
      <c r="D7826" t="s">
        <v>35508</v>
      </c>
      <c r="E7826" t="s">
        <v>35509</v>
      </c>
      <c r="F7826">
        <v>3</v>
      </c>
      <c r="G7826">
        <v>3</v>
      </c>
      <c r="H7826" s="1">
        <v>166</v>
      </c>
      <c r="I7826" s="87"/>
      <c r="K7826" s="86" t="s">
        <v>17485</v>
      </c>
      <c r="L7826" s="86" t="s">
        <v>17486</v>
      </c>
      <c r="N7826">
        <f>IFERROR(VLOOKUP(A7826,bip!$A:$C,2,0),"")</f>
      </c>
      <c r="O7826">
        <f>IFERROR(VLOOKUP(A7826,bip!$A:$Z,3,0),"")</f>
      </c>
    </row>
    <row r="7827" spans="1:15" ht="13.2">
      <c r="A7827" t="s">
        <v>14651</v>
      </c>
      <c r="B7827" t="s">
        <v>14651</v>
      </c>
      <c r="C7827" t="s">
        <v>16440</v>
      </c>
      <c r="D7827" t="s">
        <v>35510</v>
      </c>
      <c r="E7827" t="s">
        <v>35511</v>
      </c>
      <c r="F7827">
        <v>12</v>
      </c>
      <c r="G7827">
        <v>12</v>
      </c>
      <c r="H7827" s="1">
        <v>19</v>
      </c>
      <c r="I7827" s="87"/>
      <c r="K7827" s="86" t="s">
        <v>17485</v>
      </c>
      <c r="L7827" s="86" t="s">
        <v>17486</v>
      </c>
      <c r="N7827">
        <f>IFERROR(VLOOKUP(A7827,bip!$A:$C,2,0),"")</f>
      </c>
      <c r="O7827">
        <f>IFERROR(VLOOKUP(A7827,bip!$A:$Z,3,0),"")</f>
      </c>
    </row>
    <row r="7828" spans="1:15" ht="13.2">
      <c r="A7828" t="s">
        <v>14652</v>
      </c>
      <c r="B7828" t="s">
        <v>14652</v>
      </c>
      <c r="C7828" t="s">
        <v>16440</v>
      </c>
      <c r="D7828" t="s">
        <v>35512</v>
      </c>
      <c r="E7828" t="s">
        <v>35513</v>
      </c>
      <c r="F7828">
        <v>4</v>
      </c>
      <c r="G7828">
        <v>4</v>
      </c>
      <c r="H7828" s="1">
        <v>51</v>
      </c>
      <c r="I7828" s="87"/>
      <c r="K7828" s="86" t="s">
        <v>17485</v>
      </c>
      <c r="L7828" s="86" t="s">
        <v>17486</v>
      </c>
      <c r="N7828">
        <f>IFERROR(VLOOKUP(A7828,bip!$A:$C,2,0),"")</f>
      </c>
      <c r="O7828">
        <f>IFERROR(VLOOKUP(A7828,bip!$A:$Z,3,0),"")</f>
      </c>
    </row>
    <row r="7829" spans="1:15" ht="13.2">
      <c r="A7829" t="s">
        <v>14653</v>
      </c>
      <c r="B7829" t="s">
        <v>14653</v>
      </c>
      <c r="C7829" t="s">
        <v>16440</v>
      </c>
      <c r="D7829" t="s">
        <v>35514</v>
      </c>
      <c r="E7829" t="s">
        <v>35515</v>
      </c>
      <c r="F7829">
        <v>3</v>
      </c>
      <c r="G7829">
        <v>3</v>
      </c>
      <c r="H7829" s="1">
        <v>100</v>
      </c>
      <c r="I7829" s="87"/>
      <c r="K7829" s="86" t="s">
        <v>17485</v>
      </c>
      <c r="L7829" s="86" t="s">
        <v>17486</v>
      </c>
      <c r="N7829">
        <f>IFERROR(VLOOKUP(A7829,bip!$A:$C,2,0),"")</f>
      </c>
      <c r="O7829">
        <f>IFERROR(VLOOKUP(A7829,bip!$A:$Z,3,0),"")</f>
      </c>
    </row>
    <row r="7830" spans="1:15" ht="13.2">
      <c r="A7830" t="s">
        <v>14654</v>
      </c>
      <c r="B7830" t="s">
        <v>14654</v>
      </c>
      <c r="C7830" t="s">
        <v>16440</v>
      </c>
      <c r="D7830" t="s">
        <v>35516</v>
      </c>
      <c r="E7830" t="s">
        <v>35517</v>
      </c>
      <c r="F7830">
        <v>3</v>
      </c>
      <c r="G7830">
        <v>3</v>
      </c>
      <c r="H7830" s="1">
        <v>166</v>
      </c>
      <c r="I7830" s="87"/>
      <c r="K7830" s="86" t="s">
        <v>17485</v>
      </c>
      <c r="L7830" s="86" t="s">
        <v>17486</v>
      </c>
      <c r="N7830">
        <f>IFERROR(VLOOKUP(A7830,bip!$A:$C,2,0),"")</f>
      </c>
      <c r="O7830">
        <f>IFERROR(VLOOKUP(A7830,bip!$A:$Z,3,0),"")</f>
      </c>
    </row>
    <row r="7831" spans="1:15" ht="13.2">
      <c r="A7831" t="s">
        <v>14639</v>
      </c>
      <c r="B7831" t="s">
        <v>14639</v>
      </c>
      <c r="C7831" t="s">
        <v>16440</v>
      </c>
      <c r="D7831" t="s">
        <v>35518</v>
      </c>
      <c r="E7831" t="s">
        <v>35519</v>
      </c>
      <c r="F7831">
        <v>12</v>
      </c>
      <c r="G7831">
        <v>12</v>
      </c>
      <c r="H7831" s="1">
        <v>19</v>
      </c>
      <c r="I7831" s="87"/>
      <c r="K7831" s="86" t="s">
        <v>17485</v>
      </c>
      <c r="L7831" s="86" t="s">
        <v>17486</v>
      </c>
      <c r="N7831">
        <f>IFERROR(VLOOKUP(A7831,bip!$A:$C,2,0),"")</f>
      </c>
      <c r="O7831">
        <f>IFERROR(VLOOKUP(A7831,bip!$A:$Z,3,0),"")</f>
      </c>
    </row>
    <row r="7832" spans="1:15" ht="13.2">
      <c r="A7832" t="s">
        <v>14640</v>
      </c>
      <c r="B7832" t="s">
        <v>14640</v>
      </c>
      <c r="C7832" t="s">
        <v>16440</v>
      </c>
      <c r="D7832" t="s">
        <v>35520</v>
      </c>
      <c r="E7832" t="s">
        <v>35521</v>
      </c>
      <c r="F7832">
        <v>4</v>
      </c>
      <c r="G7832">
        <v>4</v>
      </c>
      <c r="H7832" s="1">
        <v>51</v>
      </c>
      <c r="I7832" s="87"/>
      <c r="K7832" s="86" t="s">
        <v>17485</v>
      </c>
      <c r="L7832" s="86" t="s">
        <v>17486</v>
      </c>
      <c r="N7832">
        <f>IFERROR(VLOOKUP(A7832,bip!$A:$C,2,0),"")</f>
      </c>
      <c r="O7832">
        <f>IFERROR(VLOOKUP(A7832,bip!$A:$Z,3,0),"")</f>
      </c>
    </row>
    <row r="7833" spans="1:15" ht="13.2">
      <c r="A7833" t="s">
        <v>14641</v>
      </c>
      <c r="B7833" t="s">
        <v>14641</v>
      </c>
      <c r="C7833" t="s">
        <v>16440</v>
      </c>
      <c r="D7833" t="s">
        <v>35522</v>
      </c>
      <c r="E7833" t="s">
        <v>35523</v>
      </c>
      <c r="F7833">
        <v>3</v>
      </c>
      <c r="G7833">
        <v>3</v>
      </c>
      <c r="H7833" s="1">
        <v>100</v>
      </c>
      <c r="I7833" s="87"/>
      <c r="K7833" s="86" t="s">
        <v>17485</v>
      </c>
      <c r="L7833" s="86" t="s">
        <v>17486</v>
      </c>
      <c r="N7833">
        <f>IFERROR(VLOOKUP(A7833,bip!$A:$C,2,0),"")</f>
      </c>
      <c r="O7833">
        <f>IFERROR(VLOOKUP(A7833,bip!$A:$Z,3,0),"")</f>
      </c>
    </row>
    <row r="7834" spans="1:15" ht="13.2">
      <c r="A7834" t="s">
        <v>14642</v>
      </c>
      <c r="B7834" t="s">
        <v>14642</v>
      </c>
      <c r="C7834" t="s">
        <v>16440</v>
      </c>
      <c r="D7834" t="s">
        <v>35524</v>
      </c>
      <c r="E7834" t="s">
        <v>35525</v>
      </c>
      <c r="F7834">
        <v>3</v>
      </c>
      <c r="G7834">
        <v>3</v>
      </c>
      <c r="H7834" s="1">
        <v>166</v>
      </c>
      <c r="I7834" s="87"/>
      <c r="K7834" s="86" t="s">
        <v>17485</v>
      </c>
      <c r="L7834" s="86" t="s">
        <v>17486</v>
      </c>
      <c r="N7834">
        <f>IFERROR(VLOOKUP(A7834,bip!$A:$C,2,0),"")</f>
      </c>
      <c r="O7834">
        <f>IFERROR(VLOOKUP(A7834,bip!$A:$Z,3,0),"")</f>
      </c>
    </row>
    <row r="7835" spans="1:15" ht="13.2">
      <c r="A7835" t="s">
        <v>17483</v>
      </c>
      <c r="B7835" t="s">
        <v>17483</v>
      </c>
      <c r="C7835" t="s">
        <v>16440</v>
      </c>
      <c r="D7835" t="s">
        <v>31673</v>
      </c>
      <c r="E7835" t="s">
        <v>21767</v>
      </c>
      <c r="F7835">
        <v>12</v>
      </c>
      <c r="G7835">
        <v>1344</v>
      </c>
      <c r="H7835" s="1">
        <v>3</v>
      </c>
      <c r="I7835" s="87"/>
      <c r="K7835" s="86" t="s">
        <v>17485</v>
      </c>
      <c r="L7835" s="86" t="s">
        <v>17486</v>
      </c>
      <c r="N7835">
        <f>IFERROR(VLOOKUP(A7835,bip!$A:$C,2,0),"")</f>
      </c>
      <c r="O7835">
        <f>IFERROR(VLOOKUP(A7835,bip!$A:$Z,3,0),"")</f>
      </c>
    </row>
    <row r="7836" spans="1:15" ht="13.2">
      <c r="A7836" t="s">
        <v>6677</v>
      </c>
      <c r="B7836" t="s">
        <v>11499</v>
      </c>
      <c r="C7836" t="s">
        <v>16441</v>
      </c>
      <c r="D7836" t="s">
        <v>35468</v>
      </c>
      <c r="E7836" t="s">
        <v>35469</v>
      </c>
      <c r="F7836">
        <v>1</v>
      </c>
      <c r="G7836">
        <v>16</v>
      </c>
      <c r="H7836" s="1">
        <v>112</v>
      </c>
      <c r="I7836" s="87"/>
      <c r="K7836" s="86" t="s">
        <v>17485</v>
      </c>
      <c r="L7836" s="86" t="s">
        <v>17486</v>
      </c>
      <c r="N7836">
        <f>IFERROR(VLOOKUP(A7836,bip!$A:$C,2,0),"")</f>
      </c>
      <c r="O7836">
        <f>IFERROR(VLOOKUP(A7836,bip!$A:$Z,3,0),"")</f>
      </c>
    </row>
    <row r="7837" spans="1:15" ht="13.2">
      <c r="A7837" t="s">
        <v>6678</v>
      </c>
      <c r="B7837" t="s">
        <v>11500</v>
      </c>
      <c r="C7837" t="s">
        <v>16441</v>
      </c>
      <c r="D7837" t="s">
        <v>35470</v>
      </c>
      <c r="E7837" t="s">
        <v>35471</v>
      </c>
      <c r="F7837">
        <v>1</v>
      </c>
      <c r="G7837">
        <v>8</v>
      </c>
      <c r="H7837" s="1">
        <v>249</v>
      </c>
      <c r="I7837" s="87"/>
      <c r="K7837" s="86" t="s">
        <v>17485</v>
      </c>
      <c r="L7837" s="86" t="s">
        <v>17486</v>
      </c>
      <c r="N7837">
        <f>IFERROR(VLOOKUP(A7837,bip!$A:$C,2,0),"")</f>
      </c>
      <c r="O7837">
        <f>IFERROR(VLOOKUP(A7837,bip!$A:$Z,3,0),"")</f>
        <v>0</v>
      </c>
    </row>
    <row r="7838" spans="1:15" ht="13.2">
      <c r="A7838" t="s">
        <v>6679</v>
      </c>
      <c r="B7838" t="s">
        <v>11501</v>
      </c>
      <c r="C7838" t="s">
        <v>16441</v>
      </c>
      <c r="D7838" t="s">
        <v>35472</v>
      </c>
      <c r="E7838" t="s">
        <v>35473</v>
      </c>
      <c r="F7838">
        <v>1</v>
      </c>
      <c r="G7838">
        <v>6</v>
      </c>
      <c r="H7838" s="1">
        <v>373</v>
      </c>
      <c r="I7838" s="87"/>
      <c r="K7838" s="86" t="s">
        <v>17485</v>
      </c>
      <c r="L7838" s="86" t="s">
        <v>17486</v>
      </c>
      <c r="N7838">
        <f>IFERROR(VLOOKUP(A7838,bip!$A:$C,2,0),"")</f>
      </c>
      <c r="O7838">
        <f>IFERROR(VLOOKUP(A7838,bip!$A:$Z,3,0),"")</f>
      </c>
    </row>
    <row r="7839" spans="1:15" ht="13.2">
      <c r="A7839" t="s">
        <v>6662</v>
      </c>
      <c r="B7839" t="s">
        <v>11497</v>
      </c>
      <c r="C7839" t="s">
        <v>16440</v>
      </c>
      <c r="D7839" t="s">
        <v>31659</v>
      </c>
      <c r="E7839" t="s">
        <v>35526</v>
      </c>
      <c r="F7839">
        <v>1</v>
      </c>
      <c r="G7839">
        <v>1</v>
      </c>
      <c r="H7839" s="1">
        <v>2024</v>
      </c>
      <c r="I7839" s="87"/>
      <c r="K7839" s="86" t="s">
        <v>17485</v>
      </c>
      <c r="L7839" s="86" t="s">
        <v>17486</v>
      </c>
      <c r="N7839">
        <f>IFERROR(VLOOKUP(A7839,bip!$A:$C,2,0),"")</f>
      </c>
      <c r="O7839">
        <f>IFERROR(VLOOKUP(A7839,bip!$A:$Z,3,0),"")</f>
      </c>
    </row>
    <row r="7840" spans="1:15" ht="13.2">
      <c r="A7840" t="s">
        <v>14735</v>
      </c>
      <c r="B7840" t="s">
        <v>14735</v>
      </c>
      <c r="C7840" t="s">
        <v>16440</v>
      </c>
      <c r="D7840" t="s">
        <v>18755</v>
      </c>
      <c r="E7840" t="s">
        <v>14902</v>
      </c>
      <c r="F7840">
        <v>1</v>
      </c>
      <c r="G7840">
        <v>8</v>
      </c>
      <c r="H7840" s="1">
        <v>49</v>
      </c>
      <c r="I7840" s="87"/>
      <c r="K7840" s="86" t="s">
        <v>17485</v>
      </c>
      <c r="L7840" s="86" t="s">
        <v>17486</v>
      </c>
      <c r="N7840">
        <f>IFERROR(VLOOKUP(A7840,bip!$A:$C,2,0),"")</f>
      </c>
      <c r="O7840">
        <f>IFERROR(VLOOKUP(A7840,bip!$A:$Z,3,0),"")</f>
      </c>
    </row>
    <row r="7841" spans="1:15" ht="13.2">
      <c r="A7841" t="s">
        <v>14736</v>
      </c>
      <c r="B7841" t="s">
        <v>14736</v>
      </c>
      <c r="C7841" t="s">
        <v>16440</v>
      </c>
      <c r="D7841" t="s">
        <v>18756</v>
      </c>
      <c r="E7841" t="s">
        <v>14903</v>
      </c>
      <c r="F7841">
        <v>1</v>
      </c>
      <c r="G7841">
        <v>12</v>
      </c>
      <c r="H7841" s="1">
        <v>50</v>
      </c>
      <c r="I7841" s="87"/>
      <c r="K7841" s="86" t="s">
        <v>17485</v>
      </c>
      <c r="L7841" s="86" t="s">
        <v>17486</v>
      </c>
      <c r="N7841">
        <f>IFERROR(VLOOKUP(A7841,bip!$A:$C,2,0),"")</f>
      </c>
      <c r="O7841">
        <f>IFERROR(VLOOKUP(A7841,bip!$A:$Z,3,0),"")</f>
      </c>
    </row>
    <row r="7842" spans="1:15" ht="13.2">
      <c r="A7842" t="s">
        <v>14737</v>
      </c>
      <c r="B7842" t="s">
        <v>14737</v>
      </c>
      <c r="C7842" t="s">
        <v>16440</v>
      </c>
      <c r="D7842" t="s">
        <v>18757</v>
      </c>
      <c r="E7842" t="s">
        <v>14904</v>
      </c>
      <c r="F7842">
        <v>1</v>
      </c>
      <c r="G7842">
        <v>8</v>
      </c>
      <c r="H7842" s="1">
        <v>66</v>
      </c>
      <c r="I7842" s="87"/>
      <c r="K7842" s="86" t="s">
        <v>17485</v>
      </c>
      <c r="L7842" s="86" t="s">
        <v>17486</v>
      </c>
      <c r="N7842">
        <f>IFERROR(VLOOKUP(A7842,bip!$A:$C,2,0),"")</f>
      </c>
      <c r="O7842">
        <f>IFERROR(VLOOKUP(A7842,bip!$A:$Z,3,0),"")</f>
      </c>
    </row>
    <row r="7843" spans="1:15" ht="13.2">
      <c r="A7843" t="s">
        <v>30680</v>
      </c>
      <c r="B7843" t="s">
        <v>30680</v>
      </c>
      <c r="C7843" t="s">
        <v>16440</v>
      </c>
      <c r="D7843" t="s">
        <v>31659</v>
      </c>
      <c r="E7843" t="s">
        <v>35526</v>
      </c>
      <c r="F7843">
        <v>1</v>
      </c>
      <c r="G7843">
        <v>1</v>
      </c>
      <c r="H7843" s="1">
        <v>1923</v>
      </c>
      <c r="I7843" s="87"/>
      <c r="K7843" s="86" t="s">
        <v>17485</v>
      </c>
      <c r="L7843" s="86" t="s">
        <v>17486</v>
      </c>
      <c r="N7843">
        <f>IFERROR(VLOOKUP(A7843,bip!$A:$C,2,0),"")</f>
      </c>
      <c r="O7843">
        <f>IFERROR(VLOOKUP(A7843,bip!$A:$Z,3,0),"")</f>
      </c>
    </row>
    <row r="7844" spans="1:15" ht="13.2">
      <c r="A7844" t="s">
        <v>6656</v>
      </c>
      <c r="B7844" t="s">
        <v>6656</v>
      </c>
      <c r="C7844" t="s">
        <v>16440</v>
      </c>
      <c r="D7844" t="s">
        <v>35529</v>
      </c>
      <c r="E7844" t="s">
        <v>35975</v>
      </c>
      <c r="F7844">
        <v>1</v>
      </c>
      <c r="G7844">
        <v>1</v>
      </c>
      <c r="H7844" s="1">
        <v>9100</v>
      </c>
      <c r="I7844" s="87"/>
      <c r="K7844" s="86" t="s">
        <v>17485</v>
      </c>
      <c r="L7844" s="86" t="s">
        <v>17486</v>
      </c>
      <c r="N7844">
        <f>IFERROR(VLOOKUP(A7844,bip!$A:$C,2,0),"")</f>
      </c>
      <c r="O7844">
        <f>IFERROR(VLOOKUP(A7844,bip!$A:$Z,3,0),"")</f>
      </c>
    </row>
    <row r="7845" spans="1:15" ht="13.2">
      <c r="A7845" t="s">
        <v>6657</v>
      </c>
      <c r="B7845" t="s">
        <v>6657</v>
      </c>
      <c r="C7845" t="s">
        <v>16440</v>
      </c>
      <c r="D7845" t="s">
        <v>35263</v>
      </c>
      <c r="E7845" t="s">
        <v>35976</v>
      </c>
      <c r="F7845">
        <v>1</v>
      </c>
      <c r="G7845">
        <v>1</v>
      </c>
      <c r="H7845" s="1">
        <v>7825</v>
      </c>
      <c r="I7845" s="87"/>
      <c r="K7845" s="86" t="s">
        <v>17485</v>
      </c>
      <c r="L7845" s="86" t="s">
        <v>17486</v>
      </c>
      <c r="N7845">
        <f>IFERROR(VLOOKUP(A7845,bip!$A:$C,2,0),"")</f>
      </c>
      <c r="O7845">
        <f>IFERROR(VLOOKUP(A7845,bip!$A:$Z,3,0),"")</f>
      </c>
    </row>
    <row r="7846" spans="1:15" ht="13.2">
      <c r="A7846" t="s">
        <v>6660</v>
      </c>
      <c r="B7846" t="s">
        <v>11495</v>
      </c>
      <c r="C7846" t="s">
        <v>16440</v>
      </c>
      <c r="D7846" t="s">
        <v>35527</v>
      </c>
      <c r="E7846" t="s">
        <v>35973</v>
      </c>
      <c r="F7846">
        <v>1</v>
      </c>
      <c r="G7846">
        <v>1</v>
      </c>
      <c r="H7846" s="1">
        <v>6260</v>
      </c>
      <c r="I7846" s="87"/>
      <c r="K7846" s="86" t="s">
        <v>17485</v>
      </c>
      <c r="L7846" s="86" t="s">
        <v>17486</v>
      </c>
      <c r="N7846">
        <f>IFERROR(VLOOKUP(A7846,bip!$A:$C,2,0),"")</f>
      </c>
      <c r="O7846">
        <f>IFERROR(VLOOKUP(A7846,bip!$A:$Z,3,0),"")</f>
      </c>
    </row>
    <row r="7847" spans="1:15" ht="13.2">
      <c r="A7847" t="s">
        <v>6659</v>
      </c>
      <c r="B7847" t="s">
        <v>11494</v>
      </c>
      <c r="C7847" t="s">
        <v>16440</v>
      </c>
      <c r="D7847" t="s">
        <v>35528</v>
      </c>
      <c r="E7847" t="s">
        <v>35974</v>
      </c>
      <c r="F7847">
        <v>1</v>
      </c>
      <c r="G7847">
        <v>1</v>
      </c>
      <c r="H7847" s="1">
        <v>7280</v>
      </c>
      <c r="I7847" s="87"/>
      <c r="K7847" s="86" t="s">
        <v>17485</v>
      </c>
      <c r="L7847" s="86" t="s">
        <v>17486</v>
      </c>
      <c r="N7847">
        <f>IFERROR(VLOOKUP(A7847,bip!$A:$C,2,0),"")</f>
      </c>
      <c r="O7847">
        <f>IFERROR(VLOOKUP(A7847,bip!$A:$Z,3,0),"")</f>
      </c>
    </row>
    <row r="7848" spans="1:15" ht="13.2">
      <c r="A7848" t="s">
        <v>6661</v>
      </c>
      <c r="B7848" t="s">
        <v>11496</v>
      </c>
      <c r="C7848" t="s">
        <v>16440</v>
      </c>
      <c r="D7848" t="s">
        <v>35532</v>
      </c>
      <c r="E7848" t="s">
        <v>29530</v>
      </c>
      <c r="F7848">
        <v>1</v>
      </c>
      <c r="G7848">
        <v>1</v>
      </c>
      <c r="H7848" s="1">
        <v>3276</v>
      </c>
      <c r="I7848" s="87"/>
      <c r="K7848" s="86" t="s">
        <v>17485</v>
      </c>
      <c r="L7848" s="86" t="s">
        <v>17486</v>
      </c>
      <c r="N7848">
        <f>IFERROR(VLOOKUP(A7848,bip!$A:$C,2,0),"")</f>
      </c>
      <c r="O7848">
        <f>IFERROR(VLOOKUP(A7848,bip!$A:$Z,3,0),"")</f>
      </c>
    </row>
    <row r="7849" spans="1:15" ht="13.2">
      <c r="A7849" t="s">
        <v>6658</v>
      </c>
      <c r="B7849" t="s">
        <v>6658</v>
      </c>
      <c r="C7849" t="s">
        <v>16440</v>
      </c>
      <c r="D7849" t="s">
        <v>35533</v>
      </c>
      <c r="E7849" t="s">
        <v>33659</v>
      </c>
      <c r="F7849">
        <v>1</v>
      </c>
      <c r="G7849">
        <v>1</v>
      </c>
      <c r="H7849" s="1">
        <v>5460</v>
      </c>
      <c r="I7849" s="87"/>
      <c r="K7849" s="86" t="s">
        <v>17485</v>
      </c>
      <c r="L7849" s="86" t="s">
        <v>17486</v>
      </c>
      <c r="N7849">
        <f>IFERROR(VLOOKUP(A7849,bip!$A:$C,2,0),"")</f>
      </c>
      <c r="O7849">
        <f>IFERROR(VLOOKUP(A7849,bip!$A:$Z,3,0),"")</f>
      </c>
    </row>
    <row r="7850" spans="1:15" ht="13.2">
      <c r="A7850" t="s">
        <v>31660</v>
      </c>
      <c r="B7850" t="s">
        <v>31660</v>
      </c>
      <c r="C7850" t="s">
        <v>16440</v>
      </c>
      <c r="D7850" t="s">
        <v>35530</v>
      </c>
      <c r="E7850" t="s">
        <v>36633</v>
      </c>
      <c r="F7850">
        <v>1</v>
      </c>
      <c r="G7850">
        <v>1</v>
      </c>
      <c r="H7850" s="1">
        <v>5947</v>
      </c>
      <c r="I7850" s="87"/>
      <c r="K7850" s="86" t="s">
        <v>17485</v>
      </c>
      <c r="L7850" s="86" t="s">
        <v>17486</v>
      </c>
      <c r="N7850">
        <f>IFERROR(VLOOKUP(A7850,bip!$A:$C,2,0),"")</f>
      </c>
      <c r="O7850">
        <f>IFERROR(VLOOKUP(A7850,bip!$A:$Z,3,0),"")</f>
      </c>
    </row>
    <row r="7851" spans="1:15" ht="13.2">
      <c r="A7851" t="s">
        <v>31661</v>
      </c>
      <c r="B7851" t="s">
        <v>31661</v>
      </c>
      <c r="C7851" t="s">
        <v>16440</v>
      </c>
      <c r="D7851" t="s">
        <v>35531</v>
      </c>
      <c r="E7851" t="s">
        <v>36634</v>
      </c>
      <c r="F7851">
        <v>1</v>
      </c>
      <c r="G7851">
        <v>1</v>
      </c>
      <c r="H7851" s="1">
        <v>6916</v>
      </c>
      <c r="I7851" s="87"/>
      <c r="K7851" s="86" t="s">
        <v>17485</v>
      </c>
      <c r="L7851" s="86" t="s">
        <v>17486</v>
      </c>
      <c r="N7851">
        <f>IFERROR(VLOOKUP(A7851,bip!$A:$C,2,0),"")</f>
      </c>
      <c r="O7851">
        <f>IFERROR(VLOOKUP(A7851,bip!$A:$Z,3,0),"")</f>
      </c>
    </row>
    <row r="7852" spans="1:15" ht="13.2">
      <c r="A7852" t="s">
        <v>30678</v>
      </c>
      <c r="B7852" t="s">
        <v>30678</v>
      </c>
      <c r="C7852" t="s">
        <v>16440</v>
      </c>
      <c r="D7852" t="s">
        <v>35534</v>
      </c>
      <c r="E7852" t="s">
        <v>30679</v>
      </c>
      <c r="F7852">
        <v>1</v>
      </c>
      <c r="G7852">
        <v>1</v>
      </c>
      <c r="H7852" s="1">
        <v>3112</v>
      </c>
      <c r="I7852" s="87"/>
      <c r="K7852" s="86" t="s">
        <v>17485</v>
      </c>
      <c r="L7852" s="86" t="s">
        <v>17486</v>
      </c>
      <c r="N7852">
        <f>IFERROR(VLOOKUP(A7852,bip!$A:$C,2,0),"")</f>
      </c>
      <c r="O7852">
        <f>IFERROR(VLOOKUP(A7852,bip!$A:$Z,3,0),"")</f>
      </c>
    </row>
    <row r="7853" spans="1:15" ht="13.2">
      <c r="A7853" t="s">
        <v>21773</v>
      </c>
      <c r="B7853" t="s">
        <v>21773</v>
      </c>
      <c r="C7853" t="s">
        <v>16440</v>
      </c>
      <c r="D7853" t="s">
        <v>31674</v>
      </c>
      <c r="E7853" t="s">
        <v>28831</v>
      </c>
      <c r="F7853">
        <v>1</v>
      </c>
      <c r="G7853">
        <v>6</v>
      </c>
      <c r="H7853" s="1">
        <v>215</v>
      </c>
      <c r="I7853" s="87"/>
      <c r="K7853" s="86" t="s">
        <v>17485</v>
      </c>
      <c r="L7853" s="86" t="s">
        <v>17486</v>
      </c>
      <c r="N7853">
        <f>IFERROR(VLOOKUP(A7853,bip!$A:$C,2,0),"")</f>
      </c>
      <c r="O7853">
        <f>IFERROR(VLOOKUP(A7853,bip!$A:$Z,3,0),"")</f>
      </c>
    </row>
    <row r="7854" spans="1:15" ht="13.2">
      <c r="A7854" t="s">
        <v>21774</v>
      </c>
      <c r="B7854" t="s">
        <v>21774</v>
      </c>
      <c r="C7854" t="s">
        <v>16440</v>
      </c>
      <c r="D7854" t="s">
        <v>31675</v>
      </c>
      <c r="E7854" t="s">
        <v>28832</v>
      </c>
      <c r="F7854">
        <v>1</v>
      </c>
      <c r="G7854">
        <v>6</v>
      </c>
      <c r="H7854" s="1">
        <v>425</v>
      </c>
      <c r="I7854" s="87"/>
      <c r="K7854" s="86" t="s">
        <v>17485</v>
      </c>
      <c r="L7854" s="86" t="s">
        <v>17486</v>
      </c>
      <c r="N7854">
        <f>IFERROR(VLOOKUP(A7854,bip!$A:$C,2,0),"")</f>
      </c>
      <c r="O7854">
        <f>IFERROR(VLOOKUP(A7854,bip!$A:$Z,3,0),"")</f>
      </c>
    </row>
    <row r="7855" spans="1:15" ht="13.2">
      <c r="A7855" t="s">
        <v>6682</v>
      </c>
      <c r="B7855" t="s">
        <v>6682</v>
      </c>
      <c r="C7855" t="s">
        <v>16440</v>
      </c>
      <c r="D7855" t="s">
        <v>31676</v>
      </c>
      <c r="E7855" t="s">
        <v>29546</v>
      </c>
      <c r="F7855">
        <v>1</v>
      </c>
      <c r="G7855">
        <v>10</v>
      </c>
      <c r="H7855" s="1">
        <v>351</v>
      </c>
      <c r="I7855" s="87"/>
      <c r="K7855" s="86" t="s">
        <v>17485</v>
      </c>
      <c r="L7855" s="86" t="s">
        <v>17486</v>
      </c>
      <c r="N7855">
        <f>IFERROR(VLOOKUP(A7855,bip!$A:$C,2,0),"")</f>
      </c>
      <c r="O7855">
        <f>IFERROR(VLOOKUP(A7855,bip!$A:$Z,3,0),"")</f>
      </c>
    </row>
    <row r="7856" spans="1:15" ht="13.2">
      <c r="A7856" t="s">
        <v>6683</v>
      </c>
      <c r="B7856" t="s">
        <v>11502</v>
      </c>
      <c r="C7856" t="s">
        <v>16440</v>
      </c>
      <c r="D7856" t="s">
        <v>33660</v>
      </c>
      <c r="E7856" t="s">
        <v>29547</v>
      </c>
      <c r="F7856">
        <v>1</v>
      </c>
      <c r="G7856">
        <v>20</v>
      </c>
      <c r="H7856" s="1">
        <v>379</v>
      </c>
      <c r="I7856" s="87"/>
      <c r="K7856" s="86" t="s">
        <v>17485</v>
      </c>
      <c r="L7856" s="86" t="s">
        <v>17486</v>
      </c>
      <c r="N7856">
        <f>IFERROR(VLOOKUP(A7856,bip!$A:$C,2,0),"")</f>
      </c>
      <c r="O7856">
        <f>IFERROR(VLOOKUP(A7856,bip!$A:$Z,3,0),"")</f>
      </c>
    </row>
    <row r="7857" spans="1:15" ht="13.2">
      <c r="A7857" t="s">
        <v>6684</v>
      </c>
      <c r="B7857" t="s">
        <v>6684</v>
      </c>
      <c r="C7857" t="s">
        <v>16440</v>
      </c>
      <c r="D7857" t="s">
        <v>31677</v>
      </c>
      <c r="E7857" t="s">
        <v>29548</v>
      </c>
      <c r="F7857">
        <v>1</v>
      </c>
      <c r="G7857">
        <v>20</v>
      </c>
      <c r="H7857" s="1">
        <v>267</v>
      </c>
      <c r="I7857" s="87"/>
      <c r="K7857" s="86" t="s">
        <v>17485</v>
      </c>
      <c r="L7857" s="86" t="s">
        <v>17486</v>
      </c>
      <c r="N7857">
        <f>IFERROR(VLOOKUP(A7857,bip!$A:$C,2,0),"")</f>
      </c>
      <c r="O7857">
        <f>IFERROR(VLOOKUP(A7857,bip!$A:$Z,3,0),"")</f>
      </c>
    </row>
    <row r="7858" spans="1:15" ht="13.2">
      <c r="A7858" t="s">
        <v>6686</v>
      </c>
      <c r="B7858" t="s">
        <v>6686</v>
      </c>
      <c r="C7858" t="s">
        <v>16441</v>
      </c>
      <c r="D7858" t="s">
        <v>31678</v>
      </c>
      <c r="E7858" t="s">
        <v>29550</v>
      </c>
      <c r="F7858">
        <v>5</v>
      </c>
      <c r="G7858">
        <v>10</v>
      </c>
      <c r="H7858" s="1">
        <v>257</v>
      </c>
      <c r="I7858" s="87"/>
      <c r="K7858" s="86" t="s">
        <v>17485</v>
      </c>
      <c r="L7858" s="86" t="s">
        <v>17486</v>
      </c>
      <c r="N7858">
        <f>IFERROR(VLOOKUP(A7858,bip!$A:$C,2,0),"")</f>
      </c>
      <c r="O7858">
        <f>IFERROR(VLOOKUP(A7858,bip!$A:$Z,3,0),"")</f>
      </c>
    </row>
    <row r="7859" spans="1:15" ht="13.2">
      <c r="A7859" t="s">
        <v>6685</v>
      </c>
      <c r="B7859" t="s">
        <v>6685</v>
      </c>
      <c r="C7859" t="s">
        <v>16441</v>
      </c>
      <c r="D7859" t="s">
        <v>31679</v>
      </c>
      <c r="E7859" t="s">
        <v>29551</v>
      </c>
      <c r="F7859">
        <v>5</v>
      </c>
      <c r="G7859">
        <v>10</v>
      </c>
      <c r="H7859" s="1">
        <v>179</v>
      </c>
      <c r="I7859" s="87"/>
      <c r="K7859" s="86" t="s">
        <v>17485</v>
      </c>
      <c r="L7859" s="86" t="s">
        <v>17486</v>
      </c>
      <c r="N7859">
        <f>IFERROR(VLOOKUP(A7859,bip!$A:$C,2,0),"")</f>
      </c>
      <c r="O7859">
        <f>IFERROR(VLOOKUP(A7859,bip!$A:$Z,3,0),"")</f>
      </c>
    </row>
    <row r="7860" spans="1:15" ht="13.2">
      <c r="A7860" t="s">
        <v>6689</v>
      </c>
      <c r="B7860" t="s">
        <v>6689</v>
      </c>
      <c r="C7860" t="s">
        <v>16440</v>
      </c>
      <c r="D7860" t="s">
        <v>31680</v>
      </c>
      <c r="E7860" t="s">
        <v>29552</v>
      </c>
      <c r="F7860">
        <v>1</v>
      </c>
      <c r="G7860">
        <v>36</v>
      </c>
      <c r="H7860" s="1">
        <v>239</v>
      </c>
      <c r="I7860" s="87"/>
      <c r="K7860" s="86" t="s">
        <v>17485</v>
      </c>
      <c r="L7860" s="86" t="s">
        <v>17486</v>
      </c>
      <c r="N7860">
        <f>IFERROR(VLOOKUP(A7860,bip!$A:$C,2,0),"")</f>
      </c>
      <c r="O7860">
        <f>IFERROR(VLOOKUP(A7860,bip!$A:$Z,3,0),"")</f>
      </c>
    </row>
    <row r="7861" spans="1:15" ht="13.2">
      <c r="A7861" t="s">
        <v>6688</v>
      </c>
      <c r="B7861" t="s">
        <v>6688</v>
      </c>
      <c r="C7861" t="s">
        <v>16440</v>
      </c>
      <c r="D7861" t="s">
        <v>31681</v>
      </c>
      <c r="E7861" t="s">
        <v>29553</v>
      </c>
      <c r="F7861">
        <v>1</v>
      </c>
      <c r="G7861">
        <v>40</v>
      </c>
      <c r="H7861" s="1">
        <v>205</v>
      </c>
      <c r="I7861" s="87"/>
      <c r="K7861" s="86" t="s">
        <v>17485</v>
      </c>
      <c r="L7861" s="86" t="s">
        <v>17486</v>
      </c>
      <c r="N7861">
        <f>IFERROR(VLOOKUP(A7861,bip!$A:$C,2,0),"")</f>
      </c>
      <c r="O7861">
        <f>IFERROR(VLOOKUP(A7861,bip!$A:$Z,3,0),"")</f>
      </c>
    </row>
    <row r="7862" spans="1:15" ht="13.2">
      <c r="A7862" t="s">
        <v>6687</v>
      </c>
      <c r="B7862" t="s">
        <v>6687</v>
      </c>
      <c r="C7862" t="s">
        <v>16440</v>
      </c>
      <c r="D7862" t="s">
        <v>31682</v>
      </c>
      <c r="E7862" t="s">
        <v>29549</v>
      </c>
      <c r="F7862">
        <v>1</v>
      </c>
      <c r="G7862">
        <v>20</v>
      </c>
      <c r="H7862" s="1">
        <v>225</v>
      </c>
      <c r="I7862" s="87"/>
      <c r="K7862" s="86" t="s">
        <v>17485</v>
      </c>
      <c r="L7862" s="86" t="s">
        <v>17486</v>
      </c>
      <c r="N7862">
        <f>IFERROR(VLOOKUP(A7862,bip!$A:$C,2,0),"")</f>
      </c>
      <c r="O7862">
        <f>IFERROR(VLOOKUP(A7862,bip!$A:$Z,3,0),"")</f>
      </c>
    </row>
    <row r="7863" spans="1:15" ht="13.2">
      <c r="A7863" t="s">
        <v>6975</v>
      </c>
      <c r="B7863" t="s">
        <v>6975</v>
      </c>
      <c r="C7863" t="s">
        <v>16440</v>
      </c>
      <c r="D7863" t="s">
        <v>35302</v>
      </c>
      <c r="E7863" t="s">
        <v>29569</v>
      </c>
      <c r="F7863">
        <v>1</v>
      </c>
      <c r="G7863">
        <v>24</v>
      </c>
      <c r="H7863" s="1">
        <v>193</v>
      </c>
      <c r="I7863" s="87"/>
      <c r="K7863" s="86" t="s">
        <v>17485</v>
      </c>
      <c r="L7863" s="86" t="s">
        <v>17486</v>
      </c>
      <c r="N7863">
        <f>IFERROR(VLOOKUP(A7863,bip!$A:$C,2,0),"")</f>
      </c>
      <c r="O7863">
        <f>IFERROR(VLOOKUP(A7863,bip!$A:$Z,3,0),"")</f>
      </c>
    </row>
    <row r="7864" spans="1:15" ht="13.2">
      <c r="A7864" t="s">
        <v>6974</v>
      </c>
      <c r="B7864" t="s">
        <v>6974</v>
      </c>
      <c r="C7864" t="s">
        <v>16440</v>
      </c>
      <c r="D7864" t="s">
        <v>35304</v>
      </c>
      <c r="E7864" t="s">
        <v>27257</v>
      </c>
      <c r="F7864">
        <v>1</v>
      </c>
      <c r="G7864">
        <v>24</v>
      </c>
      <c r="H7864" s="1">
        <v>252</v>
      </c>
      <c r="I7864" s="87"/>
      <c r="K7864" s="86" t="s">
        <v>17485</v>
      </c>
      <c r="L7864" s="86" t="s">
        <v>17486</v>
      </c>
      <c r="N7864">
        <f>IFERROR(VLOOKUP(A7864,bip!$A:$C,2,0),"")</f>
      </c>
      <c r="O7864">
        <f>IFERROR(VLOOKUP(A7864,bip!$A:$Z,3,0),"")</f>
      </c>
    </row>
    <row r="7865" spans="1:15" ht="13.2">
      <c r="A7865" t="s">
        <v>6911</v>
      </c>
      <c r="B7865" t="s">
        <v>6911</v>
      </c>
      <c r="C7865" t="s">
        <v>16440</v>
      </c>
      <c r="D7865" t="s">
        <v>35535</v>
      </c>
      <c r="E7865" t="s">
        <v>14915</v>
      </c>
      <c r="F7865">
        <v>1</v>
      </c>
      <c r="G7865">
        <v>5</v>
      </c>
      <c r="H7865" s="1">
        <v>480</v>
      </c>
      <c r="I7865" s="87"/>
      <c r="K7865" s="86" t="s">
        <v>17485</v>
      </c>
      <c r="L7865" s="86" t="s">
        <v>17486</v>
      </c>
      <c r="N7865">
        <f>IFERROR(VLOOKUP(A7865,bip!$A:$C,2,0),"")</f>
      </c>
      <c r="O7865">
        <f>IFERROR(VLOOKUP(A7865,bip!$A:$Z,3,0),"")</f>
      </c>
    </row>
    <row r="7866" spans="1:15" ht="13.2">
      <c r="A7866" t="s">
        <v>6912</v>
      </c>
      <c r="B7866" t="s">
        <v>6912</v>
      </c>
      <c r="C7866" t="s">
        <v>16440</v>
      </c>
      <c r="D7866" t="s">
        <v>35536</v>
      </c>
      <c r="E7866" t="s">
        <v>14915</v>
      </c>
      <c r="F7866">
        <v>1</v>
      </c>
      <c r="G7866">
        <v>5</v>
      </c>
      <c r="H7866" s="1">
        <v>487</v>
      </c>
      <c r="I7866" s="87"/>
      <c r="K7866" s="86" t="s">
        <v>17485</v>
      </c>
      <c r="L7866" s="86" t="s">
        <v>17486</v>
      </c>
      <c r="N7866">
        <f>IFERROR(VLOOKUP(A7866,bip!$A:$C,2,0),"")</f>
      </c>
      <c r="O7866">
        <f>IFERROR(VLOOKUP(A7866,bip!$A:$Z,3,0),"")</f>
      </c>
    </row>
    <row r="7867" spans="1:15" ht="13.2">
      <c r="A7867" t="s">
        <v>6914</v>
      </c>
      <c r="B7867" t="s">
        <v>6914</v>
      </c>
      <c r="C7867" t="s">
        <v>16440</v>
      </c>
      <c r="D7867" t="s">
        <v>21777</v>
      </c>
      <c r="E7867" t="s">
        <v>21778</v>
      </c>
      <c r="F7867">
        <v>1</v>
      </c>
      <c r="G7867">
        <v>6</v>
      </c>
      <c r="H7867" s="1">
        <v>399</v>
      </c>
      <c r="I7867" s="87"/>
      <c r="K7867" s="86" t="s">
        <v>17485</v>
      </c>
      <c r="L7867" s="86" t="s">
        <v>17486</v>
      </c>
      <c r="N7867">
        <f>IFERROR(VLOOKUP(A7867,bip!$A:$C,2,0),"")</f>
      </c>
      <c r="O7867">
        <f>IFERROR(VLOOKUP(A7867,bip!$A:$Z,3,0),"")</f>
      </c>
    </row>
    <row r="7868" spans="1:15" ht="13.2">
      <c r="A7868" t="s">
        <v>6913</v>
      </c>
      <c r="B7868" t="s">
        <v>6913</v>
      </c>
      <c r="C7868" t="s">
        <v>16440</v>
      </c>
      <c r="D7868" t="s">
        <v>21775</v>
      </c>
      <c r="E7868" t="s">
        <v>21776</v>
      </c>
      <c r="F7868">
        <v>1</v>
      </c>
      <c r="G7868">
        <v>6</v>
      </c>
      <c r="H7868" s="1">
        <v>391</v>
      </c>
      <c r="I7868" s="87"/>
      <c r="K7868" s="86" t="s">
        <v>17485</v>
      </c>
      <c r="L7868" s="86" t="s">
        <v>17486</v>
      </c>
      <c r="N7868">
        <f>IFERROR(VLOOKUP(A7868,bip!$A:$C,2,0),"")</f>
      </c>
      <c r="O7868">
        <f>IFERROR(VLOOKUP(A7868,bip!$A:$Z,3,0),"")</f>
      </c>
    </row>
    <row r="7869" spans="1:15" ht="13.2">
      <c r="A7869" t="s">
        <v>6916</v>
      </c>
      <c r="B7869" t="s">
        <v>6916</v>
      </c>
      <c r="C7869" t="s">
        <v>16440</v>
      </c>
      <c r="D7869" t="s">
        <v>29563</v>
      </c>
      <c r="E7869" t="s">
        <v>35537</v>
      </c>
      <c r="F7869">
        <v>1</v>
      </c>
      <c r="G7869">
        <v>5</v>
      </c>
      <c r="H7869" s="1">
        <v>817</v>
      </c>
      <c r="I7869" s="87"/>
      <c r="K7869" s="86" t="s">
        <v>17485</v>
      </c>
      <c r="L7869" s="86" t="s">
        <v>17486</v>
      </c>
      <c r="N7869">
        <f>IFERROR(VLOOKUP(A7869,bip!$A:$C,2,0),"")</f>
      </c>
      <c r="O7869">
        <f>IFERROR(VLOOKUP(A7869,bip!$A:$Z,3,0),"")</f>
      </c>
    </row>
    <row r="7870" spans="1:15" ht="13.2">
      <c r="A7870" t="s">
        <v>6915</v>
      </c>
      <c r="B7870" t="s">
        <v>6915</v>
      </c>
      <c r="C7870" t="s">
        <v>16440</v>
      </c>
      <c r="D7870" t="s">
        <v>21779</v>
      </c>
      <c r="E7870" t="s">
        <v>35538</v>
      </c>
      <c r="F7870">
        <v>1</v>
      </c>
      <c r="G7870">
        <v>1</v>
      </c>
      <c r="H7870" s="1">
        <v>1865</v>
      </c>
      <c r="I7870" s="87"/>
      <c r="K7870" s="86" t="s">
        <v>17485</v>
      </c>
      <c r="L7870" s="86" t="s">
        <v>17486</v>
      </c>
      <c r="N7870">
        <f>IFERROR(VLOOKUP(A7870,bip!$A:$C,2,0),"")</f>
      </c>
      <c r="O7870">
        <f>IFERROR(VLOOKUP(A7870,bip!$A:$Z,3,0),"")</f>
      </c>
    </row>
    <row r="7871" spans="1:15" ht="13.2">
      <c r="A7871" t="s">
        <v>6917</v>
      </c>
      <c r="B7871" t="s">
        <v>16576</v>
      </c>
      <c r="C7871" t="s">
        <v>16440</v>
      </c>
      <c r="D7871" t="s">
        <v>21459</v>
      </c>
      <c r="E7871" t="s">
        <v>14785</v>
      </c>
      <c r="F7871">
        <v>1</v>
      </c>
      <c r="G7871">
        <v>6</v>
      </c>
      <c r="H7871" s="1">
        <v>538</v>
      </c>
      <c r="I7871" s="87"/>
      <c r="K7871" s="86" t="s">
        <v>17485</v>
      </c>
      <c r="L7871" s="86" t="s">
        <v>17486</v>
      </c>
      <c r="N7871">
        <f>IFERROR(VLOOKUP(A7871,bip!$A:$C,2,0),"")</f>
      </c>
      <c r="O7871">
        <f>IFERROR(VLOOKUP(A7871,bip!$A:$Z,3,0),"")</f>
      </c>
    </row>
    <row r="7872" spans="1:15" ht="13.2">
      <c r="A7872" t="s">
        <v>6918</v>
      </c>
      <c r="B7872" t="s">
        <v>16575</v>
      </c>
      <c r="C7872" t="s">
        <v>16440</v>
      </c>
      <c r="D7872" t="s">
        <v>21458</v>
      </c>
      <c r="E7872" t="s">
        <v>14788</v>
      </c>
      <c r="F7872">
        <v>1</v>
      </c>
      <c r="G7872">
        <v>6</v>
      </c>
      <c r="H7872" s="1">
        <v>525</v>
      </c>
      <c r="I7872" s="87"/>
      <c r="K7872" s="86" t="s">
        <v>17485</v>
      </c>
      <c r="L7872" s="86" t="s">
        <v>17486</v>
      </c>
      <c r="N7872">
        <f>IFERROR(VLOOKUP(A7872,bip!$A:$C,2,0),"")</f>
      </c>
      <c r="O7872">
        <f>IFERROR(VLOOKUP(A7872,bip!$A:$Z,3,0),"")</f>
      </c>
    </row>
    <row r="7873" spans="1:15" ht="13.2">
      <c r="A7873" t="s">
        <v>6919</v>
      </c>
      <c r="B7873" t="s">
        <v>11639</v>
      </c>
      <c r="C7873" t="s">
        <v>16441</v>
      </c>
      <c r="D7873" t="s">
        <v>29564</v>
      </c>
      <c r="E7873" t="s">
        <v>25776</v>
      </c>
      <c r="F7873">
        <v>1</v>
      </c>
      <c r="G7873">
        <v>10</v>
      </c>
      <c r="H7873" s="1">
        <v>637</v>
      </c>
      <c r="I7873" s="87"/>
      <c r="K7873" s="86" t="s">
        <v>17485</v>
      </c>
      <c r="L7873" s="86" t="s">
        <v>17486</v>
      </c>
      <c r="N7873">
        <f>IFERROR(VLOOKUP(A7873,bip!$A:$C,2,0),"")</f>
      </c>
      <c r="O7873">
        <f>IFERROR(VLOOKUP(A7873,bip!$A:$Z,3,0),"")</f>
      </c>
    </row>
    <row r="7874" spans="1:15" ht="13.2">
      <c r="A7874" t="s">
        <v>6920</v>
      </c>
      <c r="B7874" t="s">
        <v>6920</v>
      </c>
      <c r="C7874" t="s">
        <v>16440</v>
      </c>
      <c r="D7874" t="s">
        <v>21781</v>
      </c>
      <c r="E7874" t="s">
        <v>14892</v>
      </c>
      <c r="F7874">
        <v>1</v>
      </c>
      <c r="G7874">
        <v>1</v>
      </c>
      <c r="H7874" s="1">
        <v>3131</v>
      </c>
      <c r="I7874" s="87"/>
      <c r="K7874" s="86" t="s">
        <v>17485</v>
      </c>
      <c r="L7874" s="86" t="s">
        <v>17486</v>
      </c>
      <c r="N7874">
        <f>IFERROR(VLOOKUP(A7874,bip!$A:$C,2,0),"")</f>
      </c>
      <c r="O7874">
        <f>IFERROR(VLOOKUP(A7874,bip!$A:$Z,3,0),"")</f>
      </c>
    </row>
    <row r="7875" spans="1:15" ht="13.2">
      <c r="A7875" t="s">
        <v>40135</v>
      </c>
      <c r="B7875" t="s">
        <v>40135</v>
      </c>
      <c r="C7875" t="s">
        <v>16440</v>
      </c>
      <c r="D7875" t="s">
        <v>21457</v>
      </c>
      <c r="E7875" t="s">
        <v>18843</v>
      </c>
      <c r="F7875">
        <v>1</v>
      </c>
      <c r="G7875">
        <v>2</v>
      </c>
      <c r="H7875" s="1">
        <v>3376</v>
      </c>
      <c r="I7875" s="87">
        <v>0.10</v>
      </c>
      <c r="J7875" s="86" t="s">
        <v>17480</v>
      </c>
      <c r="K7875" s="86" t="s">
        <v>44487</v>
      </c>
      <c r="L7875" s="86" t="s">
        <v>17486</v>
      </c>
      <c r="M7875" s="86" t="s">
        <v>17487</v>
      </c>
      <c r="N7875">
        <f>IFERROR(VLOOKUP(A7875,bip!$A:$C,2,0),"")</f>
      </c>
      <c r="O7875">
        <f>IFERROR(VLOOKUP(A7875,bip!$A:$Z,3,0),"")</f>
      </c>
    </row>
    <row r="7876" spans="1:15" ht="13.2">
      <c r="A7876" t="s">
        <v>6925</v>
      </c>
      <c r="B7876" t="s">
        <v>16578</v>
      </c>
      <c r="C7876" t="s">
        <v>16440</v>
      </c>
      <c r="D7876" t="s">
        <v>21473</v>
      </c>
      <c r="E7876" t="s">
        <v>14797</v>
      </c>
      <c r="F7876">
        <v>1</v>
      </c>
      <c r="G7876">
        <v>6</v>
      </c>
      <c r="H7876" s="1">
        <v>677</v>
      </c>
      <c r="I7876" s="87"/>
      <c r="K7876" s="86" t="s">
        <v>17485</v>
      </c>
      <c r="L7876" s="86" t="s">
        <v>17486</v>
      </c>
      <c r="N7876">
        <f>IFERROR(VLOOKUP(A7876,bip!$A:$C,2,0),"")</f>
      </c>
      <c r="O7876">
        <f>IFERROR(VLOOKUP(A7876,bip!$A:$Z,3,0),"")</f>
      </c>
    </row>
    <row r="7877" spans="1:15" ht="13.2">
      <c r="A7877" t="s">
        <v>6924</v>
      </c>
      <c r="B7877" t="s">
        <v>16577</v>
      </c>
      <c r="C7877" t="s">
        <v>16440</v>
      </c>
      <c r="D7877" t="s">
        <v>21468</v>
      </c>
      <c r="E7877" t="s">
        <v>14795</v>
      </c>
      <c r="F7877">
        <v>1</v>
      </c>
      <c r="G7877">
        <v>3</v>
      </c>
      <c r="H7877" s="1">
        <v>1597</v>
      </c>
      <c r="I7877" s="87"/>
      <c r="K7877" s="86" t="s">
        <v>17485</v>
      </c>
      <c r="L7877" s="86" t="s">
        <v>17486</v>
      </c>
      <c r="N7877">
        <f>IFERROR(VLOOKUP(A7877,bip!$A:$C,2,0),"")</f>
      </c>
      <c r="O7877">
        <f>IFERROR(VLOOKUP(A7877,bip!$A:$Z,3,0),"")</f>
      </c>
    </row>
    <row r="7878" spans="1:15" ht="13.2">
      <c r="A7878" t="s">
        <v>6923</v>
      </c>
      <c r="B7878" t="s">
        <v>6923</v>
      </c>
      <c r="C7878" t="s">
        <v>16440</v>
      </c>
      <c r="D7878" t="s">
        <v>21468</v>
      </c>
      <c r="E7878" t="s">
        <v>14795</v>
      </c>
      <c r="F7878">
        <v>1</v>
      </c>
      <c r="G7878">
        <v>6</v>
      </c>
      <c r="H7878" s="1">
        <v>1113</v>
      </c>
      <c r="I7878" s="87"/>
      <c r="K7878" s="86" t="s">
        <v>17485</v>
      </c>
      <c r="L7878" s="86" t="s">
        <v>17486</v>
      </c>
      <c r="N7878">
        <f>IFERROR(VLOOKUP(A7878,bip!$A:$C,2,0),"")</f>
      </c>
      <c r="O7878">
        <f>IFERROR(VLOOKUP(A7878,bip!$A:$Z,3,0),"")</f>
      </c>
    </row>
    <row r="7879" spans="1:15" ht="13.2">
      <c r="A7879" t="s">
        <v>6922</v>
      </c>
      <c r="B7879" t="s">
        <v>6922</v>
      </c>
      <c r="C7879" t="s">
        <v>16440</v>
      </c>
      <c r="D7879" t="s">
        <v>21462</v>
      </c>
      <c r="E7879" t="s">
        <v>14793</v>
      </c>
      <c r="F7879">
        <v>1</v>
      </c>
      <c r="G7879">
        <v>4</v>
      </c>
      <c r="H7879" s="1">
        <v>1285</v>
      </c>
      <c r="I7879" s="87"/>
      <c r="K7879" s="86" t="s">
        <v>17485</v>
      </c>
      <c r="L7879" s="86" t="s">
        <v>17486</v>
      </c>
      <c r="N7879">
        <f>IFERROR(VLOOKUP(A7879,bip!$A:$C,2,0),"")</f>
      </c>
      <c r="O7879">
        <f>IFERROR(VLOOKUP(A7879,bip!$A:$Z,3,0),"")</f>
      </c>
    </row>
    <row r="7880" spans="1:15" ht="13.2">
      <c r="A7880" t="s">
        <v>6921</v>
      </c>
      <c r="B7880" t="s">
        <v>6921</v>
      </c>
      <c r="C7880" t="s">
        <v>16440</v>
      </c>
      <c r="D7880" t="s">
        <v>21463</v>
      </c>
      <c r="E7880" t="s">
        <v>14792</v>
      </c>
      <c r="F7880">
        <v>1</v>
      </c>
      <c r="G7880">
        <v>2</v>
      </c>
      <c r="H7880" s="1">
        <v>1712</v>
      </c>
      <c r="I7880" s="87"/>
      <c r="K7880" s="86" t="s">
        <v>17485</v>
      </c>
      <c r="L7880" s="86" t="s">
        <v>17486</v>
      </c>
      <c r="N7880">
        <f>IFERROR(VLOOKUP(A7880,bip!$A:$C,2,0),"")</f>
      </c>
      <c r="O7880">
        <f>IFERROR(VLOOKUP(A7880,bip!$A:$Z,3,0),"")</f>
      </c>
    </row>
    <row r="7881" spans="1:15" ht="13.2">
      <c r="A7881" t="s">
        <v>40132</v>
      </c>
      <c r="B7881" t="s">
        <v>40132</v>
      </c>
      <c r="C7881" t="s">
        <v>16440</v>
      </c>
      <c r="D7881" t="s">
        <v>40133</v>
      </c>
      <c r="E7881" t="s">
        <v>40134</v>
      </c>
      <c r="F7881">
        <v>1</v>
      </c>
      <c r="G7881">
        <v>3</v>
      </c>
      <c r="H7881" s="1">
        <v>1547</v>
      </c>
      <c r="I7881" s="87">
        <v>0.10</v>
      </c>
      <c r="J7881" s="86" t="s">
        <v>17480</v>
      </c>
      <c r="K7881" s="86" t="s">
        <v>44487</v>
      </c>
      <c r="L7881" s="86" t="s">
        <v>17486</v>
      </c>
      <c r="M7881" s="86" t="s">
        <v>17487</v>
      </c>
      <c r="N7881">
        <f>IFERROR(VLOOKUP(A7881,bip!$A:$C,2,0),"")</f>
      </c>
      <c r="O7881">
        <f>IFERROR(VLOOKUP(A7881,bip!$A:$Z,3,0),"")</f>
      </c>
    </row>
    <row r="7882" spans="1:15" ht="13.2">
      <c r="A7882" t="s">
        <v>40139</v>
      </c>
      <c r="B7882" t="s">
        <v>40139</v>
      </c>
      <c r="C7882" t="s">
        <v>16440</v>
      </c>
      <c r="D7882" t="s">
        <v>21461</v>
      </c>
      <c r="E7882" t="s">
        <v>14790</v>
      </c>
      <c r="F7882">
        <v>1</v>
      </c>
      <c r="G7882">
        <v>2</v>
      </c>
      <c r="H7882" s="1">
        <v>2668</v>
      </c>
      <c r="I7882" s="87">
        <v>0.10</v>
      </c>
      <c r="J7882" s="86" t="s">
        <v>17480</v>
      </c>
      <c r="K7882" s="86" t="s">
        <v>44487</v>
      </c>
      <c r="L7882" s="86" t="s">
        <v>17486</v>
      </c>
      <c r="M7882" s="86" t="s">
        <v>17487</v>
      </c>
      <c r="N7882">
        <f>IFERROR(VLOOKUP(A7882,bip!$A:$C,2,0),"")</f>
      </c>
      <c r="O7882">
        <f>IFERROR(VLOOKUP(A7882,bip!$A:$Z,3,0),"")</f>
      </c>
    </row>
    <row r="7883" spans="1:15" ht="13.2">
      <c r="A7883" t="s">
        <v>6929</v>
      </c>
      <c r="B7883" t="s">
        <v>11640</v>
      </c>
      <c r="C7883" t="s">
        <v>16441</v>
      </c>
      <c r="D7883" t="s">
        <v>21786</v>
      </c>
      <c r="E7883" t="s">
        <v>21787</v>
      </c>
      <c r="F7883">
        <v>1</v>
      </c>
      <c r="G7883">
        <v>6</v>
      </c>
      <c r="H7883" s="1">
        <v>681</v>
      </c>
      <c r="I7883" s="87"/>
      <c r="K7883" s="86" t="s">
        <v>17485</v>
      </c>
      <c r="L7883" s="86" t="s">
        <v>17486</v>
      </c>
      <c r="N7883">
        <f>IFERROR(VLOOKUP(A7883,bip!$A:$C,2,0),"")</f>
      </c>
      <c r="O7883">
        <f>IFERROR(VLOOKUP(A7883,bip!$A:$Z,3,0),"")</f>
      </c>
    </row>
    <row r="7884" spans="1:15" ht="13.2">
      <c r="A7884" t="s">
        <v>6927</v>
      </c>
      <c r="B7884" t="s">
        <v>6927</v>
      </c>
      <c r="C7884" t="s">
        <v>16440</v>
      </c>
      <c r="D7884" t="s">
        <v>21474</v>
      </c>
      <c r="E7884" t="s">
        <v>18851</v>
      </c>
      <c r="F7884">
        <v>1</v>
      </c>
      <c r="G7884">
        <v>4</v>
      </c>
      <c r="H7884" s="1">
        <v>1312</v>
      </c>
      <c r="I7884" s="87"/>
      <c r="K7884" s="86" t="s">
        <v>17485</v>
      </c>
      <c r="L7884" s="86" t="s">
        <v>17486</v>
      </c>
      <c r="N7884">
        <f>IFERROR(VLOOKUP(A7884,bip!$A:$C,2,0),"")</f>
      </c>
      <c r="O7884">
        <f>IFERROR(VLOOKUP(A7884,bip!$A:$Z,3,0),"")</f>
      </c>
    </row>
    <row r="7885" spans="1:15" ht="13.2">
      <c r="A7885" t="s">
        <v>6926</v>
      </c>
      <c r="B7885" t="s">
        <v>6926</v>
      </c>
      <c r="C7885" t="s">
        <v>16440</v>
      </c>
      <c r="D7885" t="s">
        <v>21782</v>
      </c>
      <c r="E7885" t="s">
        <v>21783</v>
      </c>
      <c r="F7885">
        <v>1</v>
      </c>
      <c r="G7885">
        <v>1</v>
      </c>
      <c r="H7885" s="1">
        <v>1731</v>
      </c>
      <c r="I7885" s="87"/>
      <c r="K7885" s="86" t="s">
        <v>17485</v>
      </c>
      <c r="L7885" s="86" t="s">
        <v>17486</v>
      </c>
      <c r="N7885">
        <f>IFERROR(VLOOKUP(A7885,bip!$A:$C,2,0),"")</f>
      </c>
      <c r="O7885">
        <f>IFERROR(VLOOKUP(A7885,bip!$A:$Z,3,0),"")</f>
      </c>
    </row>
    <row r="7886" spans="1:15" ht="13.2">
      <c r="A7886" t="s">
        <v>6928</v>
      </c>
      <c r="B7886" t="s">
        <v>6928</v>
      </c>
      <c r="C7886" t="s">
        <v>16440</v>
      </c>
      <c r="D7886" t="s">
        <v>21475</v>
      </c>
      <c r="E7886" t="s">
        <v>18850</v>
      </c>
      <c r="F7886">
        <v>1</v>
      </c>
      <c r="G7886">
        <v>4</v>
      </c>
      <c r="H7886" s="1">
        <v>1130</v>
      </c>
      <c r="I7886" s="87"/>
      <c r="K7886" s="86" t="s">
        <v>17485</v>
      </c>
      <c r="L7886" s="86" t="s">
        <v>17486</v>
      </c>
      <c r="N7886">
        <f>IFERROR(VLOOKUP(A7886,bip!$A:$C,2,0),"")</f>
      </c>
      <c r="O7886">
        <f>IFERROR(VLOOKUP(A7886,bip!$A:$Z,3,0),"")</f>
      </c>
    </row>
    <row r="7887" spans="1:15" ht="13.2">
      <c r="A7887" t="s">
        <v>6930</v>
      </c>
      <c r="B7887" t="s">
        <v>11641</v>
      </c>
      <c r="C7887" t="s">
        <v>16441</v>
      </c>
      <c r="D7887" t="s">
        <v>21785</v>
      </c>
      <c r="E7887" t="s">
        <v>29566</v>
      </c>
      <c r="F7887">
        <v>1</v>
      </c>
      <c r="G7887">
        <v>6</v>
      </c>
      <c r="H7887" s="1">
        <v>681</v>
      </c>
      <c r="I7887" s="87"/>
      <c r="K7887" s="86" t="s">
        <v>17485</v>
      </c>
      <c r="L7887" s="86" t="s">
        <v>17486</v>
      </c>
      <c r="N7887">
        <f>IFERROR(VLOOKUP(A7887,bip!$A:$C,2,0),"")</f>
      </c>
      <c r="O7887">
        <f>IFERROR(VLOOKUP(A7887,bip!$A:$Z,3,0),"")</f>
      </c>
    </row>
    <row r="7888" spans="1:15" ht="13.2">
      <c r="A7888" t="s">
        <v>40136</v>
      </c>
      <c r="B7888" t="s">
        <v>40136</v>
      </c>
      <c r="C7888" t="s">
        <v>16440</v>
      </c>
      <c r="D7888" t="s">
        <v>40137</v>
      </c>
      <c r="E7888" t="s">
        <v>40138</v>
      </c>
      <c r="F7888">
        <v>1</v>
      </c>
      <c r="G7888">
        <v>3</v>
      </c>
      <c r="H7888" s="1">
        <v>1495</v>
      </c>
      <c r="I7888" s="87">
        <v>0.070000000000000007</v>
      </c>
      <c r="J7888" s="86" t="s">
        <v>17480</v>
      </c>
      <c r="K7888" s="86" t="s">
        <v>44487</v>
      </c>
      <c r="L7888" s="86" t="s">
        <v>17486</v>
      </c>
      <c r="M7888" s="86" t="s">
        <v>17487</v>
      </c>
      <c r="N7888">
        <f>IFERROR(VLOOKUP(A7888,bip!$A:$C,2,0),"")</f>
      </c>
      <c r="O7888">
        <f>IFERROR(VLOOKUP(A7888,bip!$A:$Z,3,0),"")</f>
      </c>
    </row>
    <row r="7889" spans="1:15" ht="13.2">
      <c r="A7889" t="s">
        <v>6932</v>
      </c>
      <c r="B7889" t="s">
        <v>6932</v>
      </c>
      <c r="C7889" t="s">
        <v>16440</v>
      </c>
      <c r="D7889" t="s">
        <v>40292</v>
      </c>
      <c r="E7889" t="s">
        <v>40293</v>
      </c>
      <c r="F7889">
        <v>1</v>
      </c>
      <c r="G7889">
        <v>1</v>
      </c>
      <c r="H7889" s="1">
        <v>3948</v>
      </c>
      <c r="I7889" s="87"/>
      <c r="K7889" s="86" t="s">
        <v>17485</v>
      </c>
      <c r="L7889" s="86" t="s">
        <v>17486</v>
      </c>
      <c r="N7889">
        <f>IFERROR(VLOOKUP(A7889,bip!$A:$C,2,0),"")</f>
      </c>
      <c r="O7889">
        <f>IFERROR(VLOOKUP(A7889,bip!$A:$Z,3,0),"")</f>
      </c>
    </row>
    <row r="7890" spans="1:15" ht="13.2">
      <c r="A7890" t="s">
        <v>6931</v>
      </c>
      <c r="B7890" t="s">
        <v>16579</v>
      </c>
      <c r="C7890" t="s">
        <v>16440</v>
      </c>
      <c r="D7890" t="s">
        <v>21784</v>
      </c>
      <c r="E7890" t="s">
        <v>15123</v>
      </c>
      <c r="F7890">
        <v>1</v>
      </c>
      <c r="G7890">
        <v>1</v>
      </c>
      <c r="H7890" s="1">
        <v>6599</v>
      </c>
      <c r="I7890" s="87"/>
      <c r="K7890" s="86" t="s">
        <v>17485</v>
      </c>
      <c r="L7890" s="86" t="s">
        <v>17486</v>
      </c>
      <c r="N7890">
        <f>IFERROR(VLOOKUP(A7890,bip!$A:$C,2,0),"")</f>
      </c>
      <c r="O7890">
        <f>IFERROR(VLOOKUP(A7890,bip!$A:$Z,3,0),"")</f>
      </c>
    </row>
    <row r="7891" spans="1:15" ht="13.2">
      <c r="A7891" t="s">
        <v>6935</v>
      </c>
      <c r="B7891" t="s">
        <v>11642</v>
      </c>
      <c r="C7891" t="s">
        <v>16440</v>
      </c>
      <c r="D7891" t="s">
        <v>35539</v>
      </c>
      <c r="E7891" t="s">
        <v>27259</v>
      </c>
      <c r="F7891">
        <v>6</v>
      </c>
      <c r="G7891">
        <v>264</v>
      </c>
      <c r="H7891" s="1">
        <v>17</v>
      </c>
      <c r="I7891" s="87"/>
      <c r="K7891" s="86" t="s">
        <v>17485</v>
      </c>
      <c r="L7891" s="86" t="s">
        <v>17486</v>
      </c>
      <c r="N7891">
        <f>IFERROR(VLOOKUP(A7891,bip!$A:$C,2,0),"")</f>
      </c>
      <c r="O7891">
        <f>IFERROR(VLOOKUP(A7891,bip!$A:$Z,3,0),"")</f>
      </c>
    </row>
    <row r="7892" spans="1:15" ht="13.2">
      <c r="A7892" t="s">
        <v>6936</v>
      </c>
      <c r="B7892" t="s">
        <v>11643</v>
      </c>
      <c r="C7892" t="s">
        <v>16440</v>
      </c>
      <c r="D7892" t="s">
        <v>35540</v>
      </c>
      <c r="E7892" t="s">
        <v>27260</v>
      </c>
      <c r="F7892">
        <v>6</v>
      </c>
      <c r="G7892">
        <v>432</v>
      </c>
      <c r="H7892" s="1">
        <v>17</v>
      </c>
      <c r="I7892" s="87"/>
      <c r="K7892" s="86" t="s">
        <v>17485</v>
      </c>
      <c r="L7892" s="86" t="s">
        <v>17486</v>
      </c>
      <c r="N7892">
        <f>IFERROR(VLOOKUP(A7892,bip!$A:$C,2,0),"")</f>
      </c>
      <c r="O7892">
        <f>IFERROR(VLOOKUP(A7892,bip!$A:$Z,3,0),"")</f>
      </c>
    </row>
    <row r="7893" spans="1:15" ht="13.2">
      <c r="A7893" t="s">
        <v>6937</v>
      </c>
      <c r="B7893" t="s">
        <v>11644</v>
      </c>
      <c r="C7893" t="s">
        <v>16440</v>
      </c>
      <c r="D7893" t="s">
        <v>35541</v>
      </c>
      <c r="E7893" t="s">
        <v>27261</v>
      </c>
      <c r="F7893">
        <v>6</v>
      </c>
      <c r="G7893">
        <v>684</v>
      </c>
      <c r="H7893" s="1">
        <v>17</v>
      </c>
      <c r="I7893" s="87"/>
      <c r="K7893" s="86" t="s">
        <v>17485</v>
      </c>
      <c r="L7893" s="86" t="s">
        <v>17486</v>
      </c>
      <c r="N7893">
        <f>IFERROR(VLOOKUP(A7893,bip!$A:$C,2,0),"")</f>
      </c>
      <c r="O7893">
        <f>IFERROR(VLOOKUP(A7893,bip!$A:$Z,3,0),"")</f>
      </c>
    </row>
    <row r="7894" spans="1:15" ht="13.2">
      <c r="A7894" t="s">
        <v>6938</v>
      </c>
      <c r="B7894" t="s">
        <v>11645</v>
      </c>
      <c r="C7894" t="s">
        <v>16440</v>
      </c>
      <c r="D7894" t="s">
        <v>35542</v>
      </c>
      <c r="E7894" t="s">
        <v>27262</v>
      </c>
      <c r="F7894">
        <v>6</v>
      </c>
      <c r="G7894">
        <v>264</v>
      </c>
      <c r="H7894" s="1">
        <v>17</v>
      </c>
      <c r="I7894" s="87"/>
      <c r="K7894" s="86" t="s">
        <v>17485</v>
      </c>
      <c r="L7894" s="86" t="s">
        <v>17486</v>
      </c>
      <c r="N7894">
        <f>IFERROR(VLOOKUP(A7894,bip!$A:$C,2,0),"")</f>
      </c>
      <c r="O7894">
        <f>IFERROR(VLOOKUP(A7894,bip!$A:$Z,3,0),"")</f>
      </c>
    </row>
    <row r="7895" spans="1:15" ht="13.2">
      <c r="A7895" t="s">
        <v>6939</v>
      </c>
      <c r="B7895" t="s">
        <v>11646</v>
      </c>
      <c r="C7895" t="s">
        <v>16440</v>
      </c>
      <c r="D7895" t="s">
        <v>35543</v>
      </c>
      <c r="E7895" t="s">
        <v>27263</v>
      </c>
      <c r="F7895">
        <v>6</v>
      </c>
      <c r="G7895">
        <v>432</v>
      </c>
      <c r="H7895" s="1">
        <v>17</v>
      </c>
      <c r="I7895" s="87"/>
      <c r="K7895" s="86" t="s">
        <v>17485</v>
      </c>
      <c r="L7895" s="86" t="s">
        <v>17486</v>
      </c>
      <c r="N7895">
        <f>IFERROR(VLOOKUP(A7895,bip!$A:$C,2,0),"")</f>
      </c>
      <c r="O7895">
        <f>IFERROR(VLOOKUP(A7895,bip!$A:$Z,3,0),"")</f>
      </c>
    </row>
    <row r="7896" spans="1:15" ht="13.2">
      <c r="A7896" t="s">
        <v>6940</v>
      </c>
      <c r="B7896" t="s">
        <v>11647</v>
      </c>
      <c r="C7896" t="s">
        <v>16440</v>
      </c>
      <c r="D7896" t="s">
        <v>35544</v>
      </c>
      <c r="E7896" t="s">
        <v>27264</v>
      </c>
      <c r="F7896">
        <v>6</v>
      </c>
      <c r="G7896">
        <v>432</v>
      </c>
      <c r="H7896" s="1">
        <v>18</v>
      </c>
      <c r="I7896" s="87"/>
      <c r="K7896" s="86" t="s">
        <v>17485</v>
      </c>
      <c r="L7896" s="86" t="s">
        <v>17486</v>
      </c>
      <c r="N7896">
        <f>IFERROR(VLOOKUP(A7896,bip!$A:$C,2,0),"")</f>
      </c>
      <c r="O7896">
        <f>IFERROR(VLOOKUP(A7896,bip!$A:$Z,3,0),"")</f>
      </c>
    </row>
    <row r="7897" spans="1:15" ht="13.2">
      <c r="A7897" t="s">
        <v>6941</v>
      </c>
      <c r="B7897" t="s">
        <v>11648</v>
      </c>
      <c r="C7897" t="s">
        <v>16440</v>
      </c>
      <c r="D7897" t="s">
        <v>35545</v>
      </c>
      <c r="E7897" t="s">
        <v>27265</v>
      </c>
      <c r="F7897">
        <v>6</v>
      </c>
      <c r="G7897">
        <v>672</v>
      </c>
      <c r="H7897" s="1">
        <v>19</v>
      </c>
      <c r="I7897" s="87"/>
      <c r="K7897" s="86" t="s">
        <v>17485</v>
      </c>
      <c r="L7897" s="86" t="s">
        <v>17486</v>
      </c>
      <c r="N7897">
        <f>IFERROR(VLOOKUP(A7897,bip!$A:$C,2,0),"")</f>
      </c>
      <c r="O7897">
        <f>IFERROR(VLOOKUP(A7897,bip!$A:$Z,3,0),"")</f>
      </c>
    </row>
    <row r="7898" spans="1:15" ht="13.2">
      <c r="A7898" t="s">
        <v>6942</v>
      </c>
      <c r="B7898" t="s">
        <v>11649</v>
      </c>
      <c r="C7898" t="s">
        <v>16440</v>
      </c>
      <c r="D7898" t="s">
        <v>35546</v>
      </c>
      <c r="E7898" t="s">
        <v>27266</v>
      </c>
      <c r="F7898">
        <v>6</v>
      </c>
      <c r="G7898">
        <v>624</v>
      </c>
      <c r="H7898" s="1">
        <v>19</v>
      </c>
      <c r="I7898" s="87"/>
      <c r="K7898" s="86" t="s">
        <v>17485</v>
      </c>
      <c r="L7898" s="86" t="s">
        <v>17486</v>
      </c>
      <c r="N7898">
        <f>IFERROR(VLOOKUP(A7898,bip!$A:$C,2,0),"")</f>
      </c>
      <c r="O7898">
        <f>IFERROR(VLOOKUP(A7898,bip!$A:$Z,3,0),"")</f>
      </c>
    </row>
    <row r="7899" spans="1:15" ht="13.2">
      <c r="A7899" t="s">
        <v>6943</v>
      </c>
      <c r="B7899" t="s">
        <v>11650</v>
      </c>
      <c r="C7899" t="s">
        <v>16440</v>
      </c>
      <c r="D7899" t="s">
        <v>35547</v>
      </c>
      <c r="E7899" t="s">
        <v>27267</v>
      </c>
      <c r="F7899">
        <v>6</v>
      </c>
      <c r="G7899">
        <v>432</v>
      </c>
      <c r="H7899" s="1">
        <v>19</v>
      </c>
      <c r="I7899" s="87"/>
      <c r="K7899" s="86" t="s">
        <v>17485</v>
      </c>
      <c r="L7899" s="86" t="s">
        <v>17486</v>
      </c>
      <c r="N7899">
        <f>IFERROR(VLOOKUP(A7899,bip!$A:$C,2,0),"")</f>
      </c>
      <c r="O7899">
        <f>IFERROR(VLOOKUP(A7899,bip!$A:$Z,3,0),"")</f>
      </c>
    </row>
    <row r="7900" spans="1:15" ht="13.2">
      <c r="A7900" t="s">
        <v>6944</v>
      </c>
      <c r="B7900" t="s">
        <v>11651</v>
      </c>
      <c r="C7900" t="s">
        <v>16440</v>
      </c>
      <c r="D7900" t="s">
        <v>35548</v>
      </c>
      <c r="E7900" t="s">
        <v>27268</v>
      </c>
      <c r="F7900">
        <v>6</v>
      </c>
      <c r="G7900">
        <v>432</v>
      </c>
      <c r="H7900" s="1">
        <v>20</v>
      </c>
      <c r="I7900" s="87"/>
      <c r="K7900" s="86" t="s">
        <v>17485</v>
      </c>
      <c r="L7900" s="86" t="s">
        <v>17486</v>
      </c>
      <c r="N7900">
        <f>IFERROR(VLOOKUP(A7900,bip!$A:$C,2,0),"")</f>
      </c>
      <c r="O7900">
        <f>IFERROR(VLOOKUP(A7900,bip!$A:$Z,3,0),"")</f>
      </c>
    </row>
    <row r="7901" spans="1:15" ht="13.2">
      <c r="A7901" t="s">
        <v>6933</v>
      </c>
      <c r="B7901" t="s">
        <v>6933</v>
      </c>
      <c r="C7901" t="s">
        <v>16440</v>
      </c>
      <c r="D7901" t="s">
        <v>27271</v>
      </c>
      <c r="E7901" t="s">
        <v>29565</v>
      </c>
      <c r="F7901">
        <v>1</v>
      </c>
      <c r="G7901">
        <v>15</v>
      </c>
      <c r="H7901" s="1">
        <v>171</v>
      </c>
      <c r="I7901" s="87"/>
      <c r="K7901" s="86" t="s">
        <v>17485</v>
      </c>
      <c r="L7901" s="86" t="s">
        <v>17486</v>
      </c>
      <c r="N7901">
        <f>IFERROR(VLOOKUP(A7901,bip!$A:$C,2,0),"")</f>
      </c>
      <c r="O7901">
        <f>IFERROR(VLOOKUP(A7901,bip!$A:$Z,3,0),"")</f>
      </c>
    </row>
    <row r="7902" spans="1:15" ht="13.2">
      <c r="A7902" t="s">
        <v>6955</v>
      </c>
      <c r="B7902" t="s">
        <v>11660</v>
      </c>
      <c r="C7902" t="s">
        <v>16440</v>
      </c>
      <c r="D7902" t="s">
        <v>18596</v>
      </c>
      <c r="E7902" t="s">
        <v>27296</v>
      </c>
      <c r="F7902">
        <v>6</v>
      </c>
      <c r="G7902">
        <v>360</v>
      </c>
      <c r="H7902" s="1">
        <v>18</v>
      </c>
      <c r="I7902" s="87"/>
      <c r="K7902" s="86" t="s">
        <v>17485</v>
      </c>
      <c r="L7902" s="86" t="s">
        <v>17486</v>
      </c>
      <c r="N7902">
        <f>IFERROR(VLOOKUP(A7902,bip!$A:$C,2,0),"")</f>
      </c>
      <c r="O7902">
        <f>IFERROR(VLOOKUP(A7902,bip!$A:$Z,3,0),"")</f>
      </c>
    </row>
    <row r="7903" spans="1:15" ht="13.2">
      <c r="A7903" t="s">
        <v>6956</v>
      </c>
      <c r="B7903" t="s">
        <v>11661</v>
      </c>
      <c r="C7903" t="s">
        <v>16440</v>
      </c>
      <c r="D7903" t="s">
        <v>18587</v>
      </c>
      <c r="E7903" t="s">
        <v>27297</v>
      </c>
      <c r="F7903">
        <v>6</v>
      </c>
      <c r="G7903">
        <v>132</v>
      </c>
      <c r="H7903" s="1">
        <v>18</v>
      </c>
      <c r="I7903" s="87"/>
      <c r="K7903" s="86" t="s">
        <v>17485</v>
      </c>
      <c r="L7903" s="86" t="s">
        <v>17486</v>
      </c>
      <c r="N7903">
        <f>IFERROR(VLOOKUP(A7903,bip!$A:$C,2,0),"")</f>
      </c>
      <c r="O7903">
        <f>IFERROR(VLOOKUP(A7903,bip!$A:$Z,3,0),"")</f>
      </c>
    </row>
    <row r="7904" spans="1:15" ht="13.2">
      <c r="A7904" t="s">
        <v>6957</v>
      </c>
      <c r="B7904" t="s">
        <v>11662</v>
      </c>
      <c r="C7904" t="s">
        <v>16440</v>
      </c>
      <c r="D7904" t="s">
        <v>18588</v>
      </c>
      <c r="E7904" t="s">
        <v>27299</v>
      </c>
      <c r="F7904">
        <v>6</v>
      </c>
      <c r="G7904">
        <v>432</v>
      </c>
      <c r="H7904" s="1">
        <v>18</v>
      </c>
      <c r="I7904" s="87"/>
      <c r="K7904" s="86" t="s">
        <v>17485</v>
      </c>
      <c r="L7904" s="86" t="s">
        <v>17486</v>
      </c>
      <c r="N7904">
        <f>IFERROR(VLOOKUP(A7904,bip!$A:$C,2,0),"")</f>
      </c>
      <c r="O7904">
        <f>IFERROR(VLOOKUP(A7904,bip!$A:$Z,3,0),"")</f>
      </c>
    </row>
    <row r="7905" spans="1:15" ht="13.2">
      <c r="A7905" t="s">
        <v>6958</v>
      </c>
      <c r="B7905" t="s">
        <v>11663</v>
      </c>
      <c r="C7905" t="s">
        <v>16440</v>
      </c>
      <c r="D7905" t="s">
        <v>18589</v>
      </c>
      <c r="E7905" t="s">
        <v>27301</v>
      </c>
      <c r="F7905">
        <v>6</v>
      </c>
      <c r="G7905">
        <v>540</v>
      </c>
      <c r="H7905" s="1">
        <v>18</v>
      </c>
      <c r="I7905" s="87"/>
      <c r="K7905" s="86" t="s">
        <v>17485</v>
      </c>
      <c r="L7905" s="86" t="s">
        <v>17486</v>
      </c>
      <c r="N7905">
        <f>IFERROR(VLOOKUP(A7905,bip!$A:$C,2,0),"")</f>
      </c>
      <c r="O7905">
        <f>IFERROR(VLOOKUP(A7905,bip!$A:$Z,3,0),"")</f>
      </c>
    </row>
    <row r="7906" spans="1:15" ht="13.2">
      <c r="A7906" t="s">
        <v>6959</v>
      </c>
      <c r="B7906" t="s">
        <v>11664</v>
      </c>
      <c r="C7906" t="s">
        <v>16440</v>
      </c>
      <c r="D7906" t="s">
        <v>18590</v>
      </c>
      <c r="E7906" t="s">
        <v>27303</v>
      </c>
      <c r="F7906">
        <v>6</v>
      </c>
      <c r="G7906">
        <v>432</v>
      </c>
      <c r="H7906" s="1">
        <v>18</v>
      </c>
      <c r="I7906" s="87"/>
      <c r="K7906" s="86" t="s">
        <v>17485</v>
      </c>
      <c r="L7906" s="86" t="s">
        <v>17486</v>
      </c>
      <c r="N7906">
        <f>IFERROR(VLOOKUP(A7906,bip!$A:$C,2,0),"")</f>
      </c>
      <c r="O7906">
        <f>IFERROR(VLOOKUP(A7906,bip!$A:$Z,3,0),"")</f>
      </c>
    </row>
    <row r="7907" spans="1:15" ht="13.2">
      <c r="A7907" t="s">
        <v>6960</v>
      </c>
      <c r="B7907" t="s">
        <v>11665</v>
      </c>
      <c r="C7907" t="s">
        <v>16440</v>
      </c>
      <c r="D7907" t="s">
        <v>18591</v>
      </c>
      <c r="E7907" t="s">
        <v>27305</v>
      </c>
      <c r="F7907">
        <v>6</v>
      </c>
      <c r="G7907">
        <v>240</v>
      </c>
      <c r="H7907" s="1">
        <v>19</v>
      </c>
      <c r="I7907" s="87"/>
      <c r="K7907" s="86" t="s">
        <v>17485</v>
      </c>
      <c r="L7907" s="86" t="s">
        <v>17486</v>
      </c>
      <c r="N7907">
        <f>IFERROR(VLOOKUP(A7907,bip!$A:$C,2,0),"")</f>
      </c>
      <c r="O7907">
        <f>IFERROR(VLOOKUP(A7907,bip!$A:$Z,3,0),"")</f>
      </c>
    </row>
    <row r="7908" spans="1:15" ht="13.2">
      <c r="A7908" t="s">
        <v>6961</v>
      </c>
      <c r="B7908" t="s">
        <v>11666</v>
      </c>
      <c r="C7908" t="s">
        <v>16440</v>
      </c>
      <c r="D7908" t="s">
        <v>18592</v>
      </c>
      <c r="E7908" t="s">
        <v>27307</v>
      </c>
      <c r="F7908">
        <v>6</v>
      </c>
      <c r="G7908">
        <v>432</v>
      </c>
      <c r="H7908" s="1">
        <v>19</v>
      </c>
      <c r="I7908" s="87"/>
      <c r="K7908" s="86" t="s">
        <v>17485</v>
      </c>
      <c r="L7908" s="86" t="s">
        <v>17486</v>
      </c>
      <c r="N7908">
        <f>IFERROR(VLOOKUP(A7908,bip!$A:$C,2,0),"")</f>
      </c>
      <c r="O7908">
        <f>IFERROR(VLOOKUP(A7908,bip!$A:$Z,3,0),"")</f>
      </c>
    </row>
    <row r="7909" spans="1:15" ht="13.2">
      <c r="A7909" t="s">
        <v>6962</v>
      </c>
      <c r="B7909" t="s">
        <v>11667</v>
      </c>
      <c r="C7909" t="s">
        <v>16440</v>
      </c>
      <c r="D7909" t="s">
        <v>18593</v>
      </c>
      <c r="E7909" t="s">
        <v>27309</v>
      </c>
      <c r="F7909">
        <v>6</v>
      </c>
      <c r="G7909">
        <v>126</v>
      </c>
      <c r="H7909" s="1">
        <v>20</v>
      </c>
      <c r="I7909" s="87"/>
      <c r="K7909" s="86" t="s">
        <v>17485</v>
      </c>
      <c r="L7909" s="86" t="s">
        <v>17486</v>
      </c>
      <c r="N7909">
        <f>IFERROR(VLOOKUP(A7909,bip!$A:$C,2,0),"")</f>
      </c>
      <c r="O7909">
        <f>IFERROR(VLOOKUP(A7909,bip!$A:$Z,3,0),"")</f>
      </c>
    </row>
    <row r="7910" spans="1:15" ht="13.2">
      <c r="A7910" t="s">
        <v>6963</v>
      </c>
      <c r="B7910" t="s">
        <v>11668</v>
      </c>
      <c r="C7910" t="s">
        <v>16440</v>
      </c>
      <c r="D7910" t="s">
        <v>18594</v>
      </c>
      <c r="E7910" t="s">
        <v>27311</v>
      </c>
      <c r="F7910">
        <v>6</v>
      </c>
      <c r="G7910">
        <v>324</v>
      </c>
      <c r="H7910" s="1">
        <v>20</v>
      </c>
      <c r="I7910" s="87"/>
      <c r="K7910" s="86" t="s">
        <v>17485</v>
      </c>
      <c r="L7910" s="86" t="s">
        <v>17486</v>
      </c>
      <c r="N7910">
        <f>IFERROR(VLOOKUP(A7910,bip!$A:$C,2,0),"")</f>
      </c>
      <c r="O7910">
        <f>IFERROR(VLOOKUP(A7910,bip!$A:$Z,3,0),"")</f>
      </c>
    </row>
    <row r="7911" spans="1:15" ht="13.2">
      <c r="A7911" t="s">
        <v>6964</v>
      </c>
      <c r="B7911" t="s">
        <v>11669</v>
      </c>
      <c r="C7911" t="s">
        <v>16440</v>
      </c>
      <c r="D7911" t="s">
        <v>18595</v>
      </c>
      <c r="E7911" t="s">
        <v>27313</v>
      </c>
      <c r="F7911">
        <v>6</v>
      </c>
      <c r="G7911">
        <v>432</v>
      </c>
      <c r="H7911" s="1">
        <v>21</v>
      </c>
      <c r="I7911" s="87"/>
      <c r="K7911" s="86" t="s">
        <v>17485</v>
      </c>
      <c r="L7911" s="86" t="s">
        <v>17486</v>
      </c>
      <c r="N7911">
        <f>IFERROR(VLOOKUP(A7911,bip!$A:$C,2,0),"")</f>
      </c>
      <c r="O7911">
        <f>IFERROR(VLOOKUP(A7911,bip!$A:$Z,3,0),"")</f>
      </c>
    </row>
    <row r="7912" spans="1:15" ht="13.2">
      <c r="A7912" t="s">
        <v>6953</v>
      </c>
      <c r="B7912" t="s">
        <v>6953</v>
      </c>
      <c r="C7912" t="s">
        <v>16440</v>
      </c>
      <c r="D7912" t="s">
        <v>35549</v>
      </c>
      <c r="E7912" t="s">
        <v>29567</v>
      </c>
      <c r="F7912">
        <v>1</v>
      </c>
      <c r="G7912">
        <v>10</v>
      </c>
      <c r="H7912" s="1">
        <v>179</v>
      </c>
      <c r="I7912" s="87"/>
      <c r="K7912" s="86" t="s">
        <v>17485</v>
      </c>
      <c r="L7912" s="86" t="s">
        <v>17486</v>
      </c>
      <c r="N7912">
        <f>IFERROR(VLOOKUP(A7912,bip!$A:$C,2,0),"")</f>
      </c>
      <c r="O7912">
        <f>IFERROR(VLOOKUP(A7912,bip!$A:$Z,3,0),"")</f>
      </c>
    </row>
    <row r="7913" spans="1:15" ht="13.2">
      <c r="A7913" t="s">
        <v>6945</v>
      </c>
      <c r="B7913" t="s">
        <v>11652</v>
      </c>
      <c r="C7913" t="s">
        <v>16440</v>
      </c>
      <c r="D7913" t="s">
        <v>21788</v>
      </c>
      <c r="E7913" t="s">
        <v>27275</v>
      </c>
      <c r="F7913">
        <v>6</v>
      </c>
      <c r="G7913">
        <v>120</v>
      </c>
      <c r="H7913" s="1">
        <v>24</v>
      </c>
      <c r="I7913" s="87"/>
      <c r="K7913" s="86" t="s">
        <v>17485</v>
      </c>
      <c r="L7913" s="86" t="s">
        <v>17486</v>
      </c>
      <c r="N7913">
        <f>IFERROR(VLOOKUP(A7913,bip!$A:$C,2,0),"")</f>
      </c>
      <c r="O7913">
        <f>IFERROR(VLOOKUP(A7913,bip!$A:$Z,3,0),"")</f>
      </c>
    </row>
    <row r="7914" spans="1:15" ht="13.2">
      <c r="A7914" t="s">
        <v>6946</v>
      </c>
      <c r="B7914" t="s">
        <v>11653</v>
      </c>
      <c r="C7914" t="s">
        <v>16440</v>
      </c>
      <c r="D7914" t="s">
        <v>21789</v>
      </c>
      <c r="E7914" t="s">
        <v>27277</v>
      </c>
      <c r="F7914">
        <v>6</v>
      </c>
      <c r="G7914">
        <v>300</v>
      </c>
      <c r="H7914" s="1">
        <v>24</v>
      </c>
      <c r="I7914" s="87"/>
      <c r="K7914" s="86" t="s">
        <v>17485</v>
      </c>
      <c r="L7914" s="86" t="s">
        <v>17486</v>
      </c>
      <c r="N7914">
        <f>IFERROR(VLOOKUP(A7914,bip!$A:$C,2,0),"")</f>
      </c>
      <c r="O7914">
        <f>IFERROR(VLOOKUP(A7914,bip!$A:$Z,3,0),"")</f>
      </c>
    </row>
    <row r="7915" spans="1:15" ht="13.2">
      <c r="A7915" t="s">
        <v>6947</v>
      </c>
      <c r="B7915" t="s">
        <v>11654</v>
      </c>
      <c r="C7915" t="s">
        <v>16440</v>
      </c>
      <c r="D7915" t="s">
        <v>21790</v>
      </c>
      <c r="E7915" t="s">
        <v>27279</v>
      </c>
      <c r="F7915">
        <v>6</v>
      </c>
      <c r="G7915">
        <v>432</v>
      </c>
      <c r="H7915" s="1">
        <v>26</v>
      </c>
      <c r="I7915" s="87"/>
      <c r="K7915" s="86" t="s">
        <v>17485</v>
      </c>
      <c r="L7915" s="86" t="s">
        <v>17486</v>
      </c>
      <c r="N7915">
        <f>IFERROR(VLOOKUP(A7915,bip!$A:$C,2,0),"")</f>
      </c>
      <c r="O7915">
        <f>IFERROR(VLOOKUP(A7915,bip!$A:$Z,3,0),"")</f>
      </c>
    </row>
    <row r="7916" spans="1:15" ht="13.2">
      <c r="A7916" t="s">
        <v>6948</v>
      </c>
      <c r="B7916" t="s">
        <v>11655</v>
      </c>
      <c r="C7916" t="s">
        <v>16440</v>
      </c>
      <c r="D7916" t="s">
        <v>21791</v>
      </c>
      <c r="E7916" t="s">
        <v>27281</v>
      </c>
      <c r="F7916">
        <v>6</v>
      </c>
      <c r="G7916">
        <v>264</v>
      </c>
      <c r="H7916" s="1">
        <v>27</v>
      </c>
      <c r="I7916" s="87"/>
      <c r="K7916" s="86" t="s">
        <v>17485</v>
      </c>
      <c r="L7916" s="86" t="s">
        <v>17486</v>
      </c>
      <c r="N7916">
        <f>IFERROR(VLOOKUP(A7916,bip!$A:$C,2,0),"")</f>
      </c>
      <c r="O7916">
        <f>IFERROR(VLOOKUP(A7916,bip!$A:$Z,3,0),"")</f>
      </c>
    </row>
    <row r="7917" spans="1:15" ht="13.2">
      <c r="A7917" t="s">
        <v>6949</v>
      </c>
      <c r="B7917" t="s">
        <v>11656</v>
      </c>
      <c r="C7917" t="s">
        <v>16440</v>
      </c>
      <c r="D7917" t="s">
        <v>34447</v>
      </c>
      <c r="E7917" t="s">
        <v>27291</v>
      </c>
      <c r="F7917">
        <v>6</v>
      </c>
      <c r="G7917">
        <v>108</v>
      </c>
      <c r="H7917" s="1">
        <v>28</v>
      </c>
      <c r="I7917" s="87"/>
      <c r="K7917" s="86" t="s">
        <v>17485</v>
      </c>
      <c r="L7917" s="86" t="s">
        <v>17486</v>
      </c>
      <c r="N7917">
        <f>IFERROR(VLOOKUP(A7917,bip!$A:$C,2,0),"")</f>
      </c>
      <c r="O7917">
        <f>IFERROR(VLOOKUP(A7917,bip!$A:$Z,3,0),"")</f>
      </c>
    </row>
    <row r="7918" spans="1:15" ht="13.2">
      <c r="A7918" t="s">
        <v>6950</v>
      </c>
      <c r="B7918" t="s">
        <v>11657</v>
      </c>
      <c r="C7918" t="s">
        <v>16440</v>
      </c>
      <c r="D7918" t="s">
        <v>21792</v>
      </c>
      <c r="E7918" t="s">
        <v>27285</v>
      </c>
      <c r="F7918">
        <v>6</v>
      </c>
      <c r="G7918">
        <v>120</v>
      </c>
      <c r="H7918" s="1">
        <v>28</v>
      </c>
      <c r="I7918" s="87"/>
      <c r="K7918" s="86" t="s">
        <v>17485</v>
      </c>
      <c r="L7918" s="86" t="s">
        <v>17486</v>
      </c>
      <c r="N7918">
        <f>IFERROR(VLOOKUP(A7918,bip!$A:$C,2,0),"")</f>
      </c>
      <c r="O7918">
        <f>IFERROR(VLOOKUP(A7918,bip!$A:$Z,3,0),"")</f>
      </c>
    </row>
    <row r="7919" spans="1:15" ht="13.2">
      <c r="A7919" t="s">
        <v>6951</v>
      </c>
      <c r="B7919" t="s">
        <v>11658</v>
      </c>
      <c r="C7919" t="s">
        <v>16440</v>
      </c>
      <c r="D7919" t="s">
        <v>21793</v>
      </c>
      <c r="E7919" t="s">
        <v>27287</v>
      </c>
      <c r="F7919">
        <v>6</v>
      </c>
      <c r="G7919">
        <v>108</v>
      </c>
      <c r="H7919" s="1">
        <v>30</v>
      </c>
      <c r="I7919" s="87"/>
      <c r="K7919" s="86" t="s">
        <v>17485</v>
      </c>
      <c r="L7919" s="86" t="s">
        <v>17486</v>
      </c>
      <c r="N7919">
        <f>IFERROR(VLOOKUP(A7919,bip!$A:$C,2,0),"")</f>
      </c>
      <c r="O7919">
        <f>IFERROR(VLOOKUP(A7919,bip!$A:$Z,3,0),"")</f>
      </c>
    </row>
    <row r="7920" spans="1:15" ht="13.2">
      <c r="A7920" t="s">
        <v>6952</v>
      </c>
      <c r="B7920" t="s">
        <v>11659</v>
      </c>
      <c r="C7920" t="s">
        <v>16440</v>
      </c>
      <c r="D7920" t="s">
        <v>21794</v>
      </c>
      <c r="E7920" t="s">
        <v>27289</v>
      </c>
      <c r="F7920">
        <v>6</v>
      </c>
      <c r="G7920">
        <v>168</v>
      </c>
      <c r="H7920" s="1">
        <v>33</v>
      </c>
      <c r="I7920" s="87"/>
      <c r="K7920" s="86" t="s">
        <v>17485</v>
      </c>
      <c r="L7920" s="86" t="s">
        <v>17486</v>
      </c>
      <c r="N7920">
        <f>IFERROR(VLOOKUP(A7920,bip!$A:$C,2,0),"")</f>
      </c>
      <c r="O7920">
        <f>IFERROR(VLOOKUP(A7920,bip!$A:$Z,3,0),"")</f>
      </c>
    </row>
    <row r="7921" spans="1:15" ht="13.2">
      <c r="A7921" t="s">
        <v>6934</v>
      </c>
      <c r="B7921" t="s">
        <v>6934</v>
      </c>
      <c r="C7921" t="s">
        <v>16440</v>
      </c>
      <c r="D7921" t="s">
        <v>27270</v>
      </c>
      <c r="E7921" t="s">
        <v>29568</v>
      </c>
      <c r="F7921">
        <v>1</v>
      </c>
      <c r="G7921">
        <v>6</v>
      </c>
      <c r="H7921" s="1">
        <v>209</v>
      </c>
      <c r="I7921" s="87"/>
      <c r="K7921" s="86" t="s">
        <v>17485</v>
      </c>
      <c r="L7921" s="86" t="s">
        <v>17486</v>
      </c>
      <c r="N7921">
        <f>IFERROR(VLOOKUP(A7921,bip!$A:$C,2,0),"")</f>
      </c>
      <c r="O7921">
        <f>IFERROR(VLOOKUP(A7921,bip!$A:$Z,3,0),"")</f>
      </c>
    </row>
    <row r="7922" spans="1:15" ht="13.2">
      <c r="A7922" t="s">
        <v>6965</v>
      </c>
      <c r="B7922" t="s">
        <v>11670</v>
      </c>
      <c r="C7922" t="s">
        <v>16440</v>
      </c>
      <c r="D7922" t="s">
        <v>21500</v>
      </c>
      <c r="E7922" t="s">
        <v>27298</v>
      </c>
      <c r="F7922">
        <v>6</v>
      </c>
      <c r="G7922">
        <v>324</v>
      </c>
      <c r="H7922" s="1">
        <v>26</v>
      </c>
      <c r="I7922" s="87"/>
      <c r="K7922" s="86" t="s">
        <v>17485</v>
      </c>
      <c r="L7922" s="86" t="s">
        <v>17486</v>
      </c>
      <c r="N7922">
        <f>IFERROR(VLOOKUP(A7922,bip!$A:$C,2,0),"")</f>
      </c>
      <c r="O7922">
        <f>IFERROR(VLOOKUP(A7922,bip!$A:$Z,3,0),"")</f>
      </c>
    </row>
    <row r="7923" spans="1:15" ht="13.2">
      <c r="A7923" t="s">
        <v>6966</v>
      </c>
      <c r="B7923" t="s">
        <v>11671</v>
      </c>
      <c r="C7923" t="s">
        <v>16440</v>
      </c>
      <c r="D7923" t="s">
        <v>21501</v>
      </c>
      <c r="E7923" t="s">
        <v>27300</v>
      </c>
      <c r="F7923">
        <v>6</v>
      </c>
      <c r="G7923">
        <v>432</v>
      </c>
      <c r="H7923" s="1">
        <v>26</v>
      </c>
      <c r="I7923" s="87"/>
      <c r="K7923" s="86" t="s">
        <v>17485</v>
      </c>
      <c r="L7923" s="86" t="s">
        <v>17486</v>
      </c>
      <c r="N7923">
        <f>IFERROR(VLOOKUP(A7923,bip!$A:$C,2,0),"")</f>
      </c>
      <c r="O7923">
        <f>IFERROR(VLOOKUP(A7923,bip!$A:$Z,3,0),"")</f>
      </c>
    </row>
    <row r="7924" spans="1:15" ht="13.2">
      <c r="A7924" t="s">
        <v>6967</v>
      </c>
      <c r="B7924" t="s">
        <v>11672</v>
      </c>
      <c r="C7924" t="s">
        <v>16440</v>
      </c>
      <c r="D7924" t="s">
        <v>21502</v>
      </c>
      <c r="E7924" t="s">
        <v>27302</v>
      </c>
      <c r="F7924">
        <v>6</v>
      </c>
      <c r="G7924">
        <v>168</v>
      </c>
      <c r="H7924" s="1">
        <v>26</v>
      </c>
      <c r="I7924" s="87"/>
      <c r="K7924" s="86" t="s">
        <v>17485</v>
      </c>
      <c r="L7924" s="86" t="s">
        <v>17486</v>
      </c>
      <c r="N7924">
        <f>IFERROR(VLOOKUP(A7924,bip!$A:$C,2,0),"")</f>
      </c>
      <c r="O7924">
        <f>IFERROR(VLOOKUP(A7924,bip!$A:$Z,3,0),"")</f>
      </c>
    </row>
    <row r="7925" spans="1:15" ht="13.2">
      <c r="A7925" t="s">
        <v>6968</v>
      </c>
      <c r="B7925" t="s">
        <v>11673</v>
      </c>
      <c r="C7925" t="s">
        <v>16440</v>
      </c>
      <c r="D7925" t="s">
        <v>21503</v>
      </c>
      <c r="E7925" t="s">
        <v>27304</v>
      </c>
      <c r="F7925">
        <v>6</v>
      </c>
      <c r="G7925">
        <v>330</v>
      </c>
      <c r="H7925" s="1">
        <v>28</v>
      </c>
      <c r="I7925" s="87"/>
      <c r="K7925" s="86" t="s">
        <v>17485</v>
      </c>
      <c r="L7925" s="86" t="s">
        <v>17486</v>
      </c>
      <c r="N7925">
        <f>IFERROR(VLOOKUP(A7925,bip!$A:$C,2,0),"")</f>
      </c>
      <c r="O7925">
        <f>IFERROR(VLOOKUP(A7925,bip!$A:$Z,3,0),"")</f>
      </c>
    </row>
    <row r="7926" spans="1:15" ht="13.2">
      <c r="A7926" t="s">
        <v>6969</v>
      </c>
      <c r="B7926" t="s">
        <v>11674</v>
      </c>
      <c r="C7926" t="s">
        <v>16440</v>
      </c>
      <c r="D7926" t="s">
        <v>21504</v>
      </c>
      <c r="E7926" t="s">
        <v>27306</v>
      </c>
      <c r="F7926">
        <v>6</v>
      </c>
      <c r="G7926">
        <v>120</v>
      </c>
      <c r="H7926" s="1">
        <v>28</v>
      </c>
      <c r="I7926" s="87"/>
      <c r="K7926" s="86" t="s">
        <v>17485</v>
      </c>
      <c r="L7926" s="86" t="s">
        <v>17486</v>
      </c>
      <c r="N7926">
        <f>IFERROR(VLOOKUP(A7926,bip!$A:$C,2,0),"")</f>
      </c>
      <c r="O7926">
        <f>IFERROR(VLOOKUP(A7926,bip!$A:$Z,3,0),"")</f>
      </c>
    </row>
    <row r="7927" spans="1:15" ht="13.2">
      <c r="A7927" t="s">
        <v>6970</v>
      </c>
      <c r="B7927" t="s">
        <v>11675</v>
      </c>
      <c r="C7927" t="s">
        <v>16440</v>
      </c>
      <c r="D7927" t="s">
        <v>21505</v>
      </c>
      <c r="E7927" t="s">
        <v>27308</v>
      </c>
      <c r="F7927">
        <v>6</v>
      </c>
      <c r="G7927">
        <v>132</v>
      </c>
      <c r="H7927" s="1">
        <v>29</v>
      </c>
      <c r="I7927" s="87"/>
      <c r="K7927" s="86" t="s">
        <v>17485</v>
      </c>
      <c r="L7927" s="86" t="s">
        <v>17486</v>
      </c>
      <c r="N7927">
        <f>IFERROR(VLOOKUP(A7927,bip!$A:$C,2,0),"")</f>
      </c>
      <c r="O7927">
        <f>IFERROR(VLOOKUP(A7927,bip!$A:$Z,3,0),"")</f>
      </c>
    </row>
    <row r="7928" spans="1:15" ht="13.2">
      <c r="A7928" t="s">
        <v>6971</v>
      </c>
      <c r="B7928" t="s">
        <v>11676</v>
      </c>
      <c r="C7928" t="s">
        <v>16440</v>
      </c>
      <c r="D7928" t="s">
        <v>21506</v>
      </c>
      <c r="E7928" t="s">
        <v>27310</v>
      </c>
      <c r="F7928">
        <v>6</v>
      </c>
      <c r="G7928">
        <v>108</v>
      </c>
      <c r="H7928" s="1">
        <v>30</v>
      </c>
      <c r="I7928" s="87"/>
      <c r="K7928" s="86" t="s">
        <v>17485</v>
      </c>
      <c r="L7928" s="86" t="s">
        <v>17486</v>
      </c>
      <c r="N7928">
        <f>IFERROR(VLOOKUP(A7928,bip!$A:$C,2,0),"")</f>
      </c>
      <c r="O7928">
        <f>IFERROR(VLOOKUP(A7928,bip!$A:$Z,3,0),"")</f>
      </c>
    </row>
    <row r="7929" spans="1:15" ht="13.2">
      <c r="A7929" t="s">
        <v>6972</v>
      </c>
      <c r="B7929" t="s">
        <v>11677</v>
      </c>
      <c r="C7929" t="s">
        <v>16440</v>
      </c>
      <c r="D7929" t="s">
        <v>21507</v>
      </c>
      <c r="E7929" t="s">
        <v>27312</v>
      </c>
      <c r="F7929">
        <v>6</v>
      </c>
      <c r="G7929">
        <v>168</v>
      </c>
      <c r="H7929" s="1">
        <v>31</v>
      </c>
      <c r="I7929" s="87"/>
      <c r="K7929" s="86" t="s">
        <v>17485</v>
      </c>
      <c r="L7929" s="86" t="s">
        <v>17486</v>
      </c>
      <c r="N7929">
        <f>IFERROR(VLOOKUP(A7929,bip!$A:$C,2,0),"")</f>
      </c>
      <c r="O7929">
        <f>IFERROR(VLOOKUP(A7929,bip!$A:$Z,3,0),"")</f>
      </c>
    </row>
    <row r="7930" spans="1:15" ht="13.2">
      <c r="A7930" t="s">
        <v>6973</v>
      </c>
      <c r="B7930" t="s">
        <v>11678</v>
      </c>
      <c r="C7930" t="s">
        <v>16440</v>
      </c>
      <c r="D7930" t="s">
        <v>21508</v>
      </c>
      <c r="E7930" t="s">
        <v>27314</v>
      </c>
      <c r="F7930">
        <v>6</v>
      </c>
      <c r="G7930">
        <v>120</v>
      </c>
      <c r="H7930" s="1">
        <v>33</v>
      </c>
      <c r="I7930" s="87"/>
      <c r="K7930" s="86" t="s">
        <v>17485</v>
      </c>
      <c r="L7930" s="86" t="s">
        <v>17486</v>
      </c>
      <c r="N7930">
        <f>IFERROR(VLOOKUP(A7930,bip!$A:$C,2,0),"")</f>
      </c>
      <c r="O7930">
        <f>IFERROR(VLOOKUP(A7930,bip!$A:$Z,3,0),"")</f>
      </c>
    </row>
    <row r="7931" spans="1:15" ht="13.2">
      <c r="A7931" t="s">
        <v>6954</v>
      </c>
      <c r="B7931" t="s">
        <v>6954</v>
      </c>
      <c r="C7931" t="s">
        <v>16440</v>
      </c>
      <c r="D7931" t="s">
        <v>27294</v>
      </c>
      <c r="E7931" t="s">
        <v>35316</v>
      </c>
      <c r="F7931">
        <v>1</v>
      </c>
      <c r="G7931">
        <v>6</v>
      </c>
      <c r="H7931" s="1">
        <v>244</v>
      </c>
      <c r="I7931" s="87"/>
      <c r="K7931" s="86" t="s">
        <v>17485</v>
      </c>
      <c r="L7931" s="86" t="s">
        <v>17486</v>
      </c>
      <c r="N7931">
        <f>IFERROR(VLOOKUP(A7931,bip!$A:$C,2,0),"")</f>
      </c>
      <c r="O7931">
        <f>IFERROR(VLOOKUP(A7931,bip!$A:$Z,3,0),"")</f>
      </c>
    </row>
    <row r="7932" spans="1:15" ht="13.2">
      <c r="A7932" t="s">
        <v>6983</v>
      </c>
      <c r="B7932" t="s">
        <v>11684</v>
      </c>
      <c r="C7932" t="s">
        <v>16440</v>
      </c>
      <c r="D7932" t="s">
        <v>17554</v>
      </c>
      <c r="E7932" t="s">
        <v>27356</v>
      </c>
      <c r="F7932">
        <v>6</v>
      </c>
      <c r="G7932">
        <v>180</v>
      </c>
      <c r="H7932" s="1">
        <v>24</v>
      </c>
      <c r="I7932" s="87"/>
      <c r="K7932" s="86" t="s">
        <v>17485</v>
      </c>
      <c r="L7932" s="86" t="s">
        <v>17486</v>
      </c>
      <c r="N7932">
        <f>IFERROR(VLOOKUP(A7932,bip!$A:$C,2,0),"")</f>
      </c>
      <c r="O7932">
        <f>IFERROR(VLOOKUP(A7932,bip!$A:$Z,3,0),"")</f>
      </c>
    </row>
    <row r="7933" spans="1:15" ht="13.2">
      <c r="A7933" t="s">
        <v>6996</v>
      </c>
      <c r="B7933" t="s">
        <v>11697</v>
      </c>
      <c r="C7933" t="s">
        <v>16440</v>
      </c>
      <c r="D7933" t="s">
        <v>17568</v>
      </c>
      <c r="E7933" t="s">
        <v>27381</v>
      </c>
      <c r="F7933">
        <v>6</v>
      </c>
      <c r="G7933">
        <v>144</v>
      </c>
      <c r="H7933" s="1">
        <v>24</v>
      </c>
      <c r="I7933" s="87"/>
      <c r="K7933" s="86" t="s">
        <v>17485</v>
      </c>
      <c r="L7933" s="86" t="s">
        <v>17486</v>
      </c>
      <c r="N7933">
        <f>IFERROR(VLOOKUP(A7933,bip!$A:$C,2,0),"")</f>
      </c>
      <c r="O7933">
        <f>IFERROR(VLOOKUP(A7933,bip!$A:$Z,3,0),"")</f>
      </c>
    </row>
    <row r="7934" spans="1:15" ht="13.2">
      <c r="A7934" t="s">
        <v>6984</v>
      </c>
      <c r="B7934" t="s">
        <v>11685</v>
      </c>
      <c r="C7934" t="s">
        <v>16440</v>
      </c>
      <c r="D7934" t="s">
        <v>17556</v>
      </c>
      <c r="E7934" t="s">
        <v>27358</v>
      </c>
      <c r="F7934">
        <v>6</v>
      </c>
      <c r="G7934">
        <v>120</v>
      </c>
      <c r="H7934" s="1">
        <v>26</v>
      </c>
      <c r="I7934" s="87"/>
      <c r="K7934" s="86" t="s">
        <v>17485</v>
      </c>
      <c r="L7934" s="86" t="s">
        <v>17486</v>
      </c>
      <c r="N7934">
        <f>IFERROR(VLOOKUP(A7934,bip!$A:$C,2,0),"")</f>
      </c>
      <c r="O7934">
        <f>IFERROR(VLOOKUP(A7934,bip!$A:$Z,3,0),"")</f>
      </c>
    </row>
    <row r="7935" spans="1:15" ht="13.2">
      <c r="A7935" t="s">
        <v>6978</v>
      </c>
      <c r="B7935" t="s">
        <v>11679</v>
      </c>
      <c r="C7935" t="s">
        <v>16440</v>
      </c>
      <c r="D7935" t="s">
        <v>17547</v>
      </c>
      <c r="E7935" t="s">
        <v>27349</v>
      </c>
      <c r="F7935">
        <v>6</v>
      </c>
      <c r="G7935">
        <v>132</v>
      </c>
      <c r="H7935" s="1">
        <v>23</v>
      </c>
      <c r="I7935" s="87"/>
      <c r="K7935" s="86" t="s">
        <v>17485</v>
      </c>
      <c r="L7935" s="86" t="s">
        <v>17486</v>
      </c>
      <c r="N7935">
        <f>IFERROR(VLOOKUP(A7935,bip!$A:$C,2,0),"")</f>
      </c>
      <c r="O7935">
        <f>IFERROR(VLOOKUP(A7935,bip!$A:$Z,3,0),"")</f>
      </c>
    </row>
    <row r="7936" spans="1:15" ht="13.2">
      <c r="A7936" t="s">
        <v>6991</v>
      </c>
      <c r="B7936" t="s">
        <v>11692</v>
      </c>
      <c r="C7936" t="s">
        <v>16440</v>
      </c>
      <c r="D7936" t="s">
        <v>17563</v>
      </c>
      <c r="E7936" t="s">
        <v>27376</v>
      </c>
      <c r="F7936">
        <v>6</v>
      </c>
      <c r="G7936">
        <v>432</v>
      </c>
      <c r="H7936" s="1">
        <v>23</v>
      </c>
      <c r="I7936" s="87"/>
      <c r="K7936" s="86" t="s">
        <v>17485</v>
      </c>
      <c r="L7936" s="86" t="s">
        <v>17486</v>
      </c>
      <c r="N7936">
        <f>IFERROR(VLOOKUP(A7936,bip!$A:$C,2,0),"")</f>
      </c>
      <c r="O7936">
        <f>IFERROR(VLOOKUP(A7936,bip!$A:$Z,3,0),"")</f>
      </c>
    </row>
    <row r="7937" spans="1:15" ht="13.2">
      <c r="A7937" t="s">
        <v>6979</v>
      </c>
      <c r="B7937" t="s">
        <v>11680</v>
      </c>
      <c r="C7937" t="s">
        <v>16440</v>
      </c>
      <c r="D7937" t="s">
        <v>17548</v>
      </c>
      <c r="E7937" t="s">
        <v>27350</v>
      </c>
      <c r="F7937">
        <v>6</v>
      </c>
      <c r="G7937">
        <v>120</v>
      </c>
      <c r="H7937" s="1">
        <v>23</v>
      </c>
      <c r="I7937" s="87"/>
      <c r="K7937" s="86" t="s">
        <v>17485</v>
      </c>
      <c r="L7937" s="86" t="s">
        <v>17486</v>
      </c>
      <c r="N7937">
        <f>IFERROR(VLOOKUP(A7937,bip!$A:$C,2,0),"")</f>
      </c>
      <c r="O7937">
        <f>IFERROR(VLOOKUP(A7937,bip!$A:$Z,3,0),"")</f>
      </c>
    </row>
    <row r="7938" spans="1:15" ht="13.2">
      <c r="A7938" t="s">
        <v>6992</v>
      </c>
      <c r="B7938" t="s">
        <v>11693</v>
      </c>
      <c r="C7938" t="s">
        <v>16440</v>
      </c>
      <c r="D7938" t="s">
        <v>17564</v>
      </c>
      <c r="E7938" t="s">
        <v>27377</v>
      </c>
      <c r="F7938">
        <v>6</v>
      </c>
      <c r="G7938">
        <v>144</v>
      </c>
      <c r="H7938" s="1">
        <v>23</v>
      </c>
      <c r="I7938" s="87"/>
      <c r="K7938" s="86" t="s">
        <v>17485</v>
      </c>
      <c r="L7938" s="86" t="s">
        <v>17486</v>
      </c>
      <c r="N7938">
        <f>IFERROR(VLOOKUP(A7938,bip!$A:$C,2,0),"")</f>
      </c>
      <c r="O7938">
        <f>IFERROR(VLOOKUP(A7938,bip!$A:$Z,3,0),"")</f>
      </c>
    </row>
    <row r="7939" spans="1:15" ht="13.2">
      <c r="A7939" t="s">
        <v>6980</v>
      </c>
      <c r="B7939" t="s">
        <v>11681</v>
      </c>
      <c r="C7939" t="s">
        <v>16440</v>
      </c>
      <c r="D7939" t="s">
        <v>17550</v>
      </c>
      <c r="E7939" t="s">
        <v>27352</v>
      </c>
      <c r="F7939">
        <v>6</v>
      </c>
      <c r="G7939">
        <v>108</v>
      </c>
      <c r="H7939" s="1">
        <v>23</v>
      </c>
      <c r="I7939" s="87"/>
      <c r="K7939" s="86" t="s">
        <v>17485</v>
      </c>
      <c r="L7939" s="86" t="s">
        <v>17486</v>
      </c>
      <c r="N7939">
        <f>IFERROR(VLOOKUP(A7939,bip!$A:$C,2,0),"")</f>
      </c>
      <c r="O7939">
        <f>IFERROR(VLOOKUP(A7939,bip!$A:$Z,3,0),"")</f>
      </c>
    </row>
    <row r="7940" spans="1:15" ht="13.2">
      <c r="A7940" t="s">
        <v>6993</v>
      </c>
      <c r="B7940" t="s">
        <v>11694</v>
      </c>
      <c r="C7940" t="s">
        <v>16440</v>
      </c>
      <c r="D7940" t="s">
        <v>17565</v>
      </c>
      <c r="E7940" t="s">
        <v>27378</v>
      </c>
      <c r="F7940">
        <v>6</v>
      </c>
      <c r="G7940">
        <v>144</v>
      </c>
      <c r="H7940" s="1">
        <v>23</v>
      </c>
      <c r="I7940" s="87"/>
      <c r="K7940" s="86" t="s">
        <v>17485</v>
      </c>
      <c r="L7940" s="86" t="s">
        <v>17486</v>
      </c>
      <c r="N7940">
        <f>IFERROR(VLOOKUP(A7940,bip!$A:$C,2,0),"")</f>
      </c>
      <c r="O7940">
        <f>IFERROR(VLOOKUP(A7940,bip!$A:$Z,3,0),"")</f>
      </c>
    </row>
    <row r="7941" spans="1:15" ht="13.2">
      <c r="A7941" t="s">
        <v>6981</v>
      </c>
      <c r="B7941" t="s">
        <v>11682</v>
      </c>
      <c r="C7941" t="s">
        <v>16440</v>
      </c>
      <c r="D7941" t="s">
        <v>17551</v>
      </c>
      <c r="E7941" t="s">
        <v>27353</v>
      </c>
      <c r="F7941">
        <v>6</v>
      </c>
      <c r="G7941">
        <v>120</v>
      </c>
      <c r="H7941" s="1">
        <v>23</v>
      </c>
      <c r="I7941" s="87"/>
      <c r="K7941" s="86" t="s">
        <v>17485</v>
      </c>
      <c r="L7941" s="86" t="s">
        <v>17486</v>
      </c>
      <c r="N7941">
        <f>IFERROR(VLOOKUP(A7941,bip!$A:$C,2,0),"")</f>
      </c>
      <c r="O7941">
        <f>IFERROR(VLOOKUP(A7941,bip!$A:$Z,3,0),"")</f>
      </c>
    </row>
    <row r="7942" spans="1:15" ht="13.2">
      <c r="A7942" t="s">
        <v>6994</v>
      </c>
      <c r="B7942" t="s">
        <v>11695</v>
      </c>
      <c r="C7942" t="s">
        <v>16440</v>
      </c>
      <c r="D7942" t="s">
        <v>17566</v>
      </c>
      <c r="E7942" t="s">
        <v>27379</v>
      </c>
      <c r="F7942">
        <v>6</v>
      </c>
      <c r="G7942">
        <v>108</v>
      </c>
      <c r="H7942" s="1">
        <v>23</v>
      </c>
      <c r="I7942" s="87"/>
      <c r="K7942" s="86" t="s">
        <v>17485</v>
      </c>
      <c r="L7942" s="86" t="s">
        <v>17486</v>
      </c>
      <c r="N7942">
        <f>IFERROR(VLOOKUP(A7942,bip!$A:$C,2,0),"")</f>
      </c>
      <c r="O7942">
        <f>IFERROR(VLOOKUP(A7942,bip!$A:$Z,3,0),"")</f>
      </c>
    </row>
    <row r="7943" spans="1:15" ht="13.2">
      <c r="A7943" t="s">
        <v>6982</v>
      </c>
      <c r="B7943" t="s">
        <v>11683</v>
      </c>
      <c r="C7943" t="s">
        <v>16440</v>
      </c>
      <c r="D7943" t="s">
        <v>17552</v>
      </c>
      <c r="E7943" t="s">
        <v>27354</v>
      </c>
      <c r="F7943">
        <v>6</v>
      </c>
      <c r="G7943">
        <v>144</v>
      </c>
      <c r="H7943" s="1">
        <v>23</v>
      </c>
      <c r="I7943" s="87"/>
      <c r="K7943" s="86" t="s">
        <v>17485</v>
      </c>
      <c r="L7943" s="86" t="s">
        <v>17486</v>
      </c>
      <c r="N7943">
        <f>IFERROR(VLOOKUP(A7943,bip!$A:$C,2,0),"")</f>
      </c>
      <c r="O7943">
        <f>IFERROR(VLOOKUP(A7943,bip!$A:$Z,3,0),"")</f>
      </c>
    </row>
    <row r="7944" spans="1:15" ht="13.2">
      <c r="A7944" t="s">
        <v>6995</v>
      </c>
      <c r="B7944" t="s">
        <v>11696</v>
      </c>
      <c r="C7944" t="s">
        <v>16440</v>
      </c>
      <c r="D7944" t="s">
        <v>17567</v>
      </c>
      <c r="E7944" t="s">
        <v>27380</v>
      </c>
      <c r="F7944">
        <v>6</v>
      </c>
      <c r="G7944">
        <v>108</v>
      </c>
      <c r="H7944" s="1">
        <v>23</v>
      </c>
      <c r="I7944" s="87"/>
      <c r="K7944" s="86" t="s">
        <v>17485</v>
      </c>
      <c r="L7944" s="86" t="s">
        <v>17486</v>
      </c>
      <c r="N7944">
        <f>IFERROR(VLOOKUP(A7944,bip!$A:$C,2,0),"")</f>
      </c>
      <c r="O7944">
        <f>IFERROR(VLOOKUP(A7944,bip!$A:$Z,3,0),"")</f>
      </c>
    </row>
    <row r="7945" spans="1:15" ht="13.2">
      <c r="A7945" t="s">
        <v>6997</v>
      </c>
      <c r="B7945" t="s">
        <v>11698</v>
      </c>
      <c r="C7945" t="s">
        <v>16440</v>
      </c>
      <c r="D7945" t="s">
        <v>17569</v>
      </c>
      <c r="E7945" t="s">
        <v>27382</v>
      </c>
      <c r="F7945">
        <v>6</v>
      </c>
      <c r="G7945">
        <v>144</v>
      </c>
      <c r="H7945" s="1">
        <v>26</v>
      </c>
      <c r="I7945" s="87"/>
      <c r="K7945" s="86" t="s">
        <v>17485</v>
      </c>
      <c r="L7945" s="86" t="s">
        <v>17486</v>
      </c>
      <c r="N7945">
        <f>IFERROR(VLOOKUP(A7945,bip!$A:$C,2,0),"")</f>
      </c>
      <c r="O7945">
        <f>IFERROR(VLOOKUP(A7945,bip!$A:$Z,3,0),"")</f>
      </c>
    </row>
    <row r="7946" spans="1:15" ht="13.2">
      <c r="A7946" t="s">
        <v>6985</v>
      </c>
      <c r="B7946" t="s">
        <v>11686</v>
      </c>
      <c r="C7946" t="s">
        <v>16440</v>
      </c>
      <c r="D7946" t="s">
        <v>17557</v>
      </c>
      <c r="E7946" t="s">
        <v>27359</v>
      </c>
      <c r="F7946">
        <v>6</v>
      </c>
      <c r="G7946">
        <v>120</v>
      </c>
      <c r="H7946" s="1">
        <v>29</v>
      </c>
      <c r="I7946" s="87"/>
      <c r="K7946" s="86" t="s">
        <v>17485</v>
      </c>
      <c r="L7946" s="86" t="s">
        <v>17486</v>
      </c>
      <c r="N7946">
        <f>IFERROR(VLOOKUP(A7946,bip!$A:$C,2,0),"")</f>
      </c>
      <c r="O7946">
        <f>IFERROR(VLOOKUP(A7946,bip!$A:$Z,3,0),"")</f>
      </c>
    </row>
    <row r="7947" spans="1:15" ht="13.2">
      <c r="A7947" t="s">
        <v>6998</v>
      </c>
      <c r="B7947" t="s">
        <v>11699</v>
      </c>
      <c r="C7947" t="s">
        <v>16440</v>
      </c>
      <c r="D7947" t="s">
        <v>17570</v>
      </c>
      <c r="E7947" t="s">
        <v>27383</v>
      </c>
      <c r="F7947">
        <v>6</v>
      </c>
      <c r="G7947">
        <v>108</v>
      </c>
      <c r="H7947" s="1">
        <v>29</v>
      </c>
      <c r="I7947" s="87"/>
      <c r="K7947" s="86" t="s">
        <v>17485</v>
      </c>
      <c r="L7947" s="86" t="s">
        <v>17486</v>
      </c>
      <c r="N7947">
        <f>IFERROR(VLOOKUP(A7947,bip!$A:$C,2,0),"")</f>
      </c>
      <c r="O7947">
        <f>IFERROR(VLOOKUP(A7947,bip!$A:$Z,3,0),"")</f>
      </c>
    </row>
    <row r="7948" spans="1:15" ht="13.2">
      <c r="A7948" t="s">
        <v>6986</v>
      </c>
      <c r="B7948" t="s">
        <v>11687</v>
      </c>
      <c r="C7948" t="s">
        <v>16440</v>
      </c>
      <c r="D7948" t="s">
        <v>17558</v>
      </c>
      <c r="E7948" t="s">
        <v>27360</v>
      </c>
      <c r="F7948">
        <v>6</v>
      </c>
      <c r="G7948">
        <v>144</v>
      </c>
      <c r="H7948" s="1">
        <v>35</v>
      </c>
      <c r="I7948" s="87"/>
      <c r="K7948" s="86" t="s">
        <v>17485</v>
      </c>
      <c r="L7948" s="86" t="s">
        <v>17486</v>
      </c>
      <c r="N7948">
        <f>IFERROR(VLOOKUP(A7948,bip!$A:$C,2,0),"")</f>
      </c>
      <c r="O7948">
        <f>IFERROR(VLOOKUP(A7948,bip!$A:$Z,3,0),"")</f>
      </c>
    </row>
    <row r="7949" spans="1:15" ht="13.2">
      <c r="A7949" t="s">
        <v>6999</v>
      </c>
      <c r="B7949" t="s">
        <v>11700</v>
      </c>
      <c r="C7949" t="s">
        <v>16440</v>
      </c>
      <c r="D7949" t="s">
        <v>17571</v>
      </c>
      <c r="E7949" t="s">
        <v>27384</v>
      </c>
      <c r="F7949">
        <v>6</v>
      </c>
      <c r="G7949">
        <v>144</v>
      </c>
      <c r="H7949" s="1">
        <v>35</v>
      </c>
      <c r="I7949" s="87"/>
      <c r="K7949" s="86" t="s">
        <v>17485</v>
      </c>
      <c r="L7949" s="86" t="s">
        <v>17486</v>
      </c>
      <c r="N7949">
        <f>IFERROR(VLOOKUP(A7949,bip!$A:$C,2,0),"")</f>
      </c>
      <c r="O7949">
        <f>IFERROR(VLOOKUP(A7949,bip!$A:$Z,3,0),"")</f>
      </c>
    </row>
    <row r="7950" spans="1:15" ht="13.2">
      <c r="A7950" t="s">
        <v>6987</v>
      </c>
      <c r="B7950" t="s">
        <v>11688</v>
      </c>
      <c r="C7950" t="s">
        <v>16440</v>
      </c>
      <c r="D7950" t="s">
        <v>17559</v>
      </c>
      <c r="E7950" t="s">
        <v>27361</v>
      </c>
      <c r="F7950">
        <v>6</v>
      </c>
      <c r="G7950">
        <v>144</v>
      </c>
      <c r="H7950" s="1">
        <v>39</v>
      </c>
      <c r="I7950" s="87"/>
      <c r="K7950" s="86" t="s">
        <v>17485</v>
      </c>
      <c r="L7950" s="86" t="s">
        <v>17486</v>
      </c>
      <c r="N7950">
        <f>IFERROR(VLOOKUP(A7950,bip!$A:$C,2,0),"")</f>
      </c>
      <c r="O7950">
        <f>IFERROR(VLOOKUP(A7950,bip!$A:$Z,3,0),"")</f>
      </c>
    </row>
    <row r="7951" spans="1:15" ht="13.2">
      <c r="A7951" t="s">
        <v>7000</v>
      </c>
      <c r="B7951" t="s">
        <v>11701</v>
      </c>
      <c r="C7951" t="s">
        <v>16440</v>
      </c>
      <c r="D7951" t="s">
        <v>17572</v>
      </c>
      <c r="E7951" t="s">
        <v>27385</v>
      </c>
      <c r="F7951">
        <v>6</v>
      </c>
      <c r="G7951">
        <v>144</v>
      </c>
      <c r="H7951" s="1">
        <v>39</v>
      </c>
      <c r="I7951" s="87"/>
      <c r="K7951" s="86" t="s">
        <v>17485</v>
      </c>
      <c r="L7951" s="86" t="s">
        <v>17486</v>
      </c>
      <c r="N7951">
        <f>IFERROR(VLOOKUP(A7951,bip!$A:$C,2,0),"")</f>
      </c>
      <c r="O7951">
        <f>IFERROR(VLOOKUP(A7951,bip!$A:$Z,3,0),"")</f>
      </c>
    </row>
    <row r="7952" spans="1:15" ht="13.2">
      <c r="A7952" t="s">
        <v>6988</v>
      </c>
      <c r="B7952" t="s">
        <v>11689</v>
      </c>
      <c r="C7952" t="s">
        <v>16440</v>
      </c>
      <c r="D7952" t="s">
        <v>17560</v>
      </c>
      <c r="E7952" t="s">
        <v>27362</v>
      </c>
      <c r="F7952">
        <v>6</v>
      </c>
      <c r="G7952">
        <v>72</v>
      </c>
      <c r="H7952" s="1">
        <v>42</v>
      </c>
      <c r="I7952" s="87"/>
      <c r="K7952" s="86" t="s">
        <v>17485</v>
      </c>
      <c r="L7952" s="86" t="s">
        <v>17486</v>
      </c>
      <c r="N7952">
        <f>IFERROR(VLOOKUP(A7952,bip!$A:$C,2,0),"")</f>
      </c>
      <c r="O7952">
        <f>IFERROR(VLOOKUP(A7952,bip!$A:$Z,3,0),"")</f>
      </c>
    </row>
    <row r="7953" spans="1:15" ht="13.2">
      <c r="A7953" t="s">
        <v>7001</v>
      </c>
      <c r="B7953" t="s">
        <v>11702</v>
      </c>
      <c r="C7953" t="s">
        <v>16440</v>
      </c>
      <c r="D7953" t="s">
        <v>17573</v>
      </c>
      <c r="E7953" t="s">
        <v>27386</v>
      </c>
      <c r="F7953">
        <v>6</v>
      </c>
      <c r="G7953">
        <v>72</v>
      </c>
      <c r="H7953" s="1">
        <v>42</v>
      </c>
      <c r="I7953" s="87"/>
      <c r="K7953" s="86" t="s">
        <v>17485</v>
      </c>
      <c r="L7953" s="86" t="s">
        <v>17486</v>
      </c>
      <c r="N7953">
        <f>IFERROR(VLOOKUP(A7953,bip!$A:$C,2,0),"")</f>
      </c>
      <c r="O7953">
        <f>IFERROR(VLOOKUP(A7953,bip!$A:$Z,3,0),"")</f>
      </c>
    </row>
    <row r="7954" spans="1:15" ht="13.2">
      <c r="A7954" t="s">
        <v>6989</v>
      </c>
      <c r="B7954" t="s">
        <v>11690</v>
      </c>
      <c r="C7954" t="s">
        <v>16440</v>
      </c>
      <c r="D7954" t="s">
        <v>17561</v>
      </c>
      <c r="E7954" t="s">
        <v>27363</v>
      </c>
      <c r="F7954">
        <v>6</v>
      </c>
      <c r="G7954">
        <v>72</v>
      </c>
      <c r="H7954" s="1">
        <v>48</v>
      </c>
      <c r="I7954" s="87"/>
      <c r="K7954" s="86" t="s">
        <v>17485</v>
      </c>
      <c r="L7954" s="86" t="s">
        <v>17486</v>
      </c>
      <c r="N7954">
        <f>IFERROR(VLOOKUP(A7954,bip!$A:$C,2,0),"")</f>
      </c>
      <c r="O7954">
        <f>IFERROR(VLOOKUP(A7954,bip!$A:$Z,3,0),"")</f>
      </c>
    </row>
    <row r="7955" spans="1:15" ht="13.2">
      <c r="A7955" t="s">
        <v>7002</v>
      </c>
      <c r="B7955" t="s">
        <v>11703</v>
      </c>
      <c r="C7955" t="s">
        <v>16440</v>
      </c>
      <c r="D7955" t="s">
        <v>17574</v>
      </c>
      <c r="E7955" t="s">
        <v>27387</v>
      </c>
      <c r="F7955">
        <v>6</v>
      </c>
      <c r="G7955">
        <v>72</v>
      </c>
      <c r="H7955" s="1">
        <v>48</v>
      </c>
      <c r="I7955" s="87"/>
      <c r="K7955" s="86" t="s">
        <v>17485</v>
      </c>
      <c r="L7955" s="86" t="s">
        <v>17486</v>
      </c>
      <c r="N7955">
        <f>IFERROR(VLOOKUP(A7955,bip!$A:$C,2,0),"")</f>
      </c>
      <c r="O7955">
        <f>IFERROR(VLOOKUP(A7955,bip!$A:$Z,3,0),"")</f>
      </c>
    </row>
    <row r="7956" spans="1:15" ht="13.2">
      <c r="A7956" t="s">
        <v>6990</v>
      </c>
      <c r="B7956" t="s">
        <v>11691</v>
      </c>
      <c r="C7956" t="s">
        <v>16440</v>
      </c>
      <c r="D7956" t="s">
        <v>17562</v>
      </c>
      <c r="E7956" t="s">
        <v>27364</v>
      </c>
      <c r="F7956">
        <v>6</v>
      </c>
      <c r="G7956">
        <v>72</v>
      </c>
      <c r="H7956" s="1">
        <v>54</v>
      </c>
      <c r="I7956" s="87"/>
      <c r="K7956" s="86" t="s">
        <v>17485</v>
      </c>
      <c r="L7956" s="86" t="s">
        <v>17486</v>
      </c>
      <c r="N7956">
        <f>IFERROR(VLOOKUP(A7956,bip!$A:$C,2,0),"")</f>
      </c>
      <c r="O7956">
        <f>IFERROR(VLOOKUP(A7956,bip!$A:$Z,3,0),"")</f>
      </c>
    </row>
    <row r="7957" spans="1:15" ht="13.2">
      <c r="A7957" t="s">
        <v>7003</v>
      </c>
      <c r="B7957" t="s">
        <v>11704</v>
      </c>
      <c r="C7957" t="s">
        <v>16440</v>
      </c>
      <c r="D7957" t="s">
        <v>17575</v>
      </c>
      <c r="E7957" t="s">
        <v>27388</v>
      </c>
      <c r="F7957">
        <v>6</v>
      </c>
      <c r="G7957">
        <v>72</v>
      </c>
      <c r="H7957" s="1">
        <v>54</v>
      </c>
      <c r="I7957" s="87"/>
      <c r="K7957" s="86" t="s">
        <v>17485</v>
      </c>
      <c r="L7957" s="86" t="s">
        <v>17486</v>
      </c>
      <c r="N7957">
        <f>IFERROR(VLOOKUP(A7957,bip!$A:$C,2,0),"")</f>
      </c>
      <c r="O7957">
        <f>IFERROR(VLOOKUP(A7957,bip!$A:$Z,3,0),"")</f>
      </c>
    </row>
    <row r="7958" spans="1:15" ht="13.2">
      <c r="A7958" t="s">
        <v>6976</v>
      </c>
      <c r="B7958" t="s">
        <v>6976</v>
      </c>
      <c r="C7958" t="s">
        <v>16440</v>
      </c>
      <c r="D7958" t="s">
        <v>29571</v>
      </c>
      <c r="E7958" t="s">
        <v>35329</v>
      </c>
      <c r="F7958">
        <v>1</v>
      </c>
      <c r="G7958">
        <v>6</v>
      </c>
      <c r="H7958" s="1">
        <v>275</v>
      </c>
      <c r="I7958" s="87"/>
      <c r="K7958" s="86" t="s">
        <v>17485</v>
      </c>
      <c r="L7958" s="86" t="s">
        <v>17486</v>
      </c>
      <c r="N7958">
        <f>IFERROR(VLOOKUP(A7958,bip!$A:$C,2,0),"")</f>
      </c>
      <c r="O7958">
        <f>IFERROR(VLOOKUP(A7958,bip!$A:$Z,3,0),"")</f>
      </c>
    </row>
    <row r="7959" spans="1:15" ht="13.2">
      <c r="A7959" t="s">
        <v>7058</v>
      </c>
      <c r="B7959" t="s">
        <v>11757</v>
      </c>
      <c r="C7959" t="s">
        <v>16441</v>
      </c>
      <c r="D7959" t="s">
        <v>35550</v>
      </c>
      <c r="E7959" t="s">
        <v>35551</v>
      </c>
      <c r="F7959">
        <v>1</v>
      </c>
      <c r="G7959">
        <v>36</v>
      </c>
      <c r="H7959" s="1">
        <v>168</v>
      </c>
      <c r="I7959" s="87"/>
      <c r="K7959" s="86" t="s">
        <v>17485</v>
      </c>
      <c r="L7959" s="86" t="s">
        <v>17486</v>
      </c>
      <c r="N7959">
        <f>IFERROR(VLOOKUP(A7959,bip!$A:$C,2,0),"")</f>
      </c>
      <c r="O7959">
        <f>IFERROR(VLOOKUP(A7959,bip!$A:$Z,3,0),"")</f>
      </c>
    </row>
    <row r="7960" spans="1:15" ht="13.2">
      <c r="A7960" t="s">
        <v>7032</v>
      </c>
      <c r="B7960" t="s">
        <v>11733</v>
      </c>
      <c r="C7960" t="s">
        <v>16440</v>
      </c>
      <c r="D7960" t="s">
        <v>17600</v>
      </c>
      <c r="E7960" t="s">
        <v>27459</v>
      </c>
      <c r="F7960">
        <v>6</v>
      </c>
      <c r="G7960">
        <v>144</v>
      </c>
      <c r="H7960" s="1">
        <v>31</v>
      </c>
      <c r="I7960" s="87"/>
      <c r="K7960" s="86" t="s">
        <v>17485</v>
      </c>
      <c r="L7960" s="86" t="s">
        <v>17486</v>
      </c>
      <c r="N7960">
        <f>IFERROR(VLOOKUP(A7960,bip!$A:$C,2,0),"")</f>
      </c>
      <c r="O7960">
        <f>IFERROR(VLOOKUP(A7960,bip!$A:$Z,3,0),"")</f>
      </c>
    </row>
    <row r="7961" spans="1:15" ht="13.2">
      <c r="A7961" t="s">
        <v>7015</v>
      </c>
      <c r="B7961" t="s">
        <v>11716</v>
      </c>
      <c r="C7961" t="s">
        <v>16440</v>
      </c>
      <c r="D7961" t="s">
        <v>17601</v>
      </c>
      <c r="E7961" t="s">
        <v>27460</v>
      </c>
      <c r="F7961">
        <v>6</v>
      </c>
      <c r="G7961">
        <v>168</v>
      </c>
      <c r="H7961" s="1">
        <v>31</v>
      </c>
      <c r="I7961" s="87"/>
      <c r="K7961" s="86" t="s">
        <v>17485</v>
      </c>
      <c r="L7961" s="86" t="s">
        <v>17486</v>
      </c>
      <c r="N7961">
        <f>IFERROR(VLOOKUP(A7961,bip!$A:$C,2,0),"")</f>
      </c>
      <c r="O7961">
        <f>IFERROR(VLOOKUP(A7961,bip!$A:$Z,3,0),"")</f>
      </c>
    </row>
    <row r="7962" spans="1:15" ht="13.2">
      <c r="A7962" t="s">
        <v>7033</v>
      </c>
      <c r="B7962" t="s">
        <v>11734</v>
      </c>
      <c r="C7962" t="s">
        <v>16440</v>
      </c>
      <c r="D7962" t="s">
        <v>17602</v>
      </c>
      <c r="E7962" t="s">
        <v>27461</v>
      </c>
      <c r="F7962">
        <v>6</v>
      </c>
      <c r="G7962">
        <v>108</v>
      </c>
      <c r="H7962" s="1">
        <v>35</v>
      </c>
      <c r="I7962" s="87"/>
      <c r="K7962" s="86" t="s">
        <v>17485</v>
      </c>
      <c r="L7962" s="86" t="s">
        <v>17486</v>
      </c>
      <c r="N7962">
        <f>IFERROR(VLOOKUP(A7962,bip!$A:$C,2,0),"")</f>
      </c>
      <c r="O7962">
        <f>IFERROR(VLOOKUP(A7962,bip!$A:$Z,3,0),"")</f>
      </c>
    </row>
    <row r="7963" spans="1:15" ht="13.2">
      <c r="A7963" t="s">
        <v>7016</v>
      </c>
      <c r="B7963" t="s">
        <v>11717</v>
      </c>
      <c r="C7963" t="s">
        <v>16440</v>
      </c>
      <c r="D7963" t="s">
        <v>17603</v>
      </c>
      <c r="E7963" t="s">
        <v>27462</v>
      </c>
      <c r="F7963">
        <v>6</v>
      </c>
      <c r="G7963">
        <v>72</v>
      </c>
      <c r="H7963" s="1">
        <v>35</v>
      </c>
      <c r="I7963" s="87"/>
      <c r="K7963" s="86" t="s">
        <v>17485</v>
      </c>
      <c r="L7963" s="86" t="s">
        <v>17486</v>
      </c>
      <c r="N7963">
        <f>IFERROR(VLOOKUP(A7963,bip!$A:$C,2,0),"")</f>
      </c>
      <c r="O7963">
        <f>IFERROR(VLOOKUP(A7963,bip!$A:$Z,3,0),"")</f>
      </c>
    </row>
    <row r="7964" spans="1:15" ht="13.2">
      <c r="A7964" t="s">
        <v>7020</v>
      </c>
      <c r="B7964" t="s">
        <v>11721</v>
      </c>
      <c r="C7964" t="s">
        <v>16440</v>
      </c>
      <c r="D7964" t="s">
        <v>17576</v>
      </c>
      <c r="E7964" t="s">
        <v>27435</v>
      </c>
      <c r="F7964">
        <v>6</v>
      </c>
      <c r="G7964">
        <v>144</v>
      </c>
      <c r="H7964" s="1">
        <v>23</v>
      </c>
      <c r="I7964" s="87"/>
      <c r="K7964" s="86" t="s">
        <v>17485</v>
      </c>
      <c r="L7964" s="86" t="s">
        <v>17486</v>
      </c>
      <c r="N7964">
        <f>IFERROR(VLOOKUP(A7964,bip!$A:$C,2,0),"")</f>
      </c>
      <c r="O7964">
        <f>IFERROR(VLOOKUP(A7964,bip!$A:$Z,3,0),"")</f>
      </c>
    </row>
    <row r="7965" spans="1:15" ht="13.2">
      <c r="A7965" t="s">
        <v>7021</v>
      </c>
      <c r="B7965" t="s">
        <v>11722</v>
      </c>
      <c r="C7965" t="s">
        <v>16440</v>
      </c>
      <c r="D7965" t="s">
        <v>17578</v>
      </c>
      <c r="E7965" t="s">
        <v>27437</v>
      </c>
      <c r="F7965">
        <v>6</v>
      </c>
      <c r="G7965">
        <v>120</v>
      </c>
      <c r="H7965" s="1">
        <v>23</v>
      </c>
      <c r="I7965" s="87"/>
      <c r="K7965" s="86" t="s">
        <v>17485</v>
      </c>
      <c r="L7965" s="86" t="s">
        <v>17486</v>
      </c>
      <c r="N7965">
        <f>IFERROR(VLOOKUP(A7965,bip!$A:$C,2,0),"")</f>
      </c>
      <c r="O7965">
        <f>IFERROR(VLOOKUP(A7965,bip!$A:$Z,3,0),"")</f>
      </c>
    </row>
    <row r="7966" spans="1:15" ht="13.2">
      <c r="A7966" t="s">
        <v>7004</v>
      </c>
      <c r="B7966" t="s">
        <v>11705</v>
      </c>
      <c r="C7966" t="s">
        <v>16440</v>
      </c>
      <c r="D7966" t="s">
        <v>17579</v>
      </c>
      <c r="E7966" t="s">
        <v>27438</v>
      </c>
      <c r="F7966">
        <v>6</v>
      </c>
      <c r="G7966">
        <v>108</v>
      </c>
      <c r="H7966" s="1">
        <v>23</v>
      </c>
      <c r="I7966" s="87"/>
      <c r="K7966" s="86" t="s">
        <v>17485</v>
      </c>
      <c r="L7966" s="86" t="s">
        <v>17486</v>
      </c>
      <c r="N7966">
        <f>IFERROR(VLOOKUP(A7966,bip!$A:$C,2,0),"")</f>
      </c>
      <c r="O7966">
        <f>IFERROR(VLOOKUP(A7966,bip!$A:$Z,3,0),"")</f>
      </c>
    </row>
    <row r="7967" spans="1:15" ht="13.2">
      <c r="A7967" t="s">
        <v>7022</v>
      </c>
      <c r="B7967" t="s">
        <v>11723</v>
      </c>
      <c r="C7967" t="s">
        <v>16440</v>
      </c>
      <c r="D7967" t="s">
        <v>17580</v>
      </c>
      <c r="E7967" t="s">
        <v>27439</v>
      </c>
      <c r="F7967">
        <v>6</v>
      </c>
      <c r="G7967">
        <v>120</v>
      </c>
      <c r="H7967" s="1">
        <v>23</v>
      </c>
      <c r="I7967" s="87"/>
      <c r="K7967" s="86" t="s">
        <v>17485</v>
      </c>
      <c r="L7967" s="86" t="s">
        <v>17486</v>
      </c>
      <c r="N7967">
        <f>IFERROR(VLOOKUP(A7967,bip!$A:$C,2,0),"")</f>
      </c>
      <c r="O7967">
        <f>IFERROR(VLOOKUP(A7967,bip!$A:$Z,3,0),"")</f>
      </c>
    </row>
    <row r="7968" spans="1:15" ht="13.2">
      <c r="A7968" t="s">
        <v>7005</v>
      </c>
      <c r="B7968" t="s">
        <v>11706</v>
      </c>
      <c r="C7968" t="s">
        <v>16440</v>
      </c>
      <c r="D7968" t="s">
        <v>17581</v>
      </c>
      <c r="E7968" t="s">
        <v>27440</v>
      </c>
      <c r="F7968">
        <v>6</v>
      </c>
      <c r="G7968">
        <v>234</v>
      </c>
      <c r="H7968" s="1">
        <v>23</v>
      </c>
      <c r="I7968" s="87"/>
      <c r="K7968" s="86" t="s">
        <v>17485</v>
      </c>
      <c r="L7968" s="86" t="s">
        <v>17486</v>
      </c>
      <c r="N7968">
        <f>IFERROR(VLOOKUP(A7968,bip!$A:$C,2,0),"")</f>
      </c>
      <c r="O7968">
        <f>IFERROR(VLOOKUP(A7968,bip!$A:$Z,3,0),"")</f>
      </c>
    </row>
    <row r="7969" spans="1:15" ht="13.2">
      <c r="A7969" t="s">
        <v>7023</v>
      </c>
      <c r="B7969" t="s">
        <v>11724</v>
      </c>
      <c r="C7969" t="s">
        <v>16440</v>
      </c>
      <c r="D7969" t="s">
        <v>17582</v>
      </c>
      <c r="E7969" t="s">
        <v>27441</v>
      </c>
      <c r="F7969">
        <v>6</v>
      </c>
      <c r="G7969">
        <v>108</v>
      </c>
      <c r="H7969" s="1">
        <v>23</v>
      </c>
      <c r="I7969" s="87"/>
      <c r="K7969" s="86" t="s">
        <v>17485</v>
      </c>
      <c r="L7969" s="86" t="s">
        <v>17486</v>
      </c>
      <c r="N7969">
        <f>IFERROR(VLOOKUP(A7969,bip!$A:$C,2,0),"")</f>
      </c>
      <c r="O7969">
        <f>IFERROR(VLOOKUP(A7969,bip!$A:$Z,3,0),"")</f>
      </c>
    </row>
    <row r="7970" spans="1:15" ht="13.2">
      <c r="A7970" t="s">
        <v>7006</v>
      </c>
      <c r="B7970" t="s">
        <v>11707</v>
      </c>
      <c r="C7970" t="s">
        <v>16440</v>
      </c>
      <c r="D7970" t="s">
        <v>17583</v>
      </c>
      <c r="E7970" t="s">
        <v>27442</v>
      </c>
      <c r="F7970">
        <v>6</v>
      </c>
      <c r="G7970">
        <v>120</v>
      </c>
      <c r="H7970" s="1">
        <v>23</v>
      </c>
      <c r="I7970" s="87"/>
      <c r="K7970" s="86" t="s">
        <v>17485</v>
      </c>
      <c r="L7970" s="86" t="s">
        <v>17486</v>
      </c>
      <c r="N7970">
        <f>IFERROR(VLOOKUP(A7970,bip!$A:$C,2,0),"")</f>
      </c>
      <c r="O7970">
        <f>IFERROR(VLOOKUP(A7970,bip!$A:$Z,3,0),"")</f>
      </c>
    </row>
    <row r="7971" spans="1:15" ht="13.2">
      <c r="A7971" t="s">
        <v>7024</v>
      </c>
      <c r="B7971" t="s">
        <v>11725</v>
      </c>
      <c r="C7971" t="s">
        <v>16440</v>
      </c>
      <c r="D7971" t="s">
        <v>17584</v>
      </c>
      <c r="E7971" t="s">
        <v>27443</v>
      </c>
      <c r="F7971">
        <v>6</v>
      </c>
      <c r="G7971">
        <v>120</v>
      </c>
      <c r="H7971" s="1">
        <v>23</v>
      </c>
      <c r="I7971" s="87"/>
      <c r="K7971" s="86" t="s">
        <v>17485</v>
      </c>
      <c r="L7971" s="86" t="s">
        <v>17486</v>
      </c>
      <c r="N7971">
        <f>IFERROR(VLOOKUP(A7971,bip!$A:$C,2,0),"")</f>
      </c>
      <c r="O7971">
        <f>IFERROR(VLOOKUP(A7971,bip!$A:$Z,3,0),"")</f>
      </c>
    </row>
    <row r="7972" spans="1:15" ht="13.2">
      <c r="A7972" t="s">
        <v>7007</v>
      </c>
      <c r="B7972" t="s">
        <v>11708</v>
      </c>
      <c r="C7972" t="s">
        <v>16440</v>
      </c>
      <c r="D7972" t="s">
        <v>17585</v>
      </c>
      <c r="E7972" t="s">
        <v>27444</v>
      </c>
      <c r="F7972">
        <v>6</v>
      </c>
      <c r="G7972">
        <v>120</v>
      </c>
      <c r="H7972" s="1">
        <v>23</v>
      </c>
      <c r="I7972" s="87"/>
      <c r="K7972" s="86" t="s">
        <v>17485</v>
      </c>
      <c r="L7972" s="86" t="s">
        <v>17486</v>
      </c>
      <c r="N7972">
        <f>IFERROR(VLOOKUP(A7972,bip!$A:$C,2,0),"")</f>
      </c>
      <c r="O7972">
        <f>IFERROR(VLOOKUP(A7972,bip!$A:$Z,3,0),"")</f>
      </c>
    </row>
    <row r="7973" spans="1:15" ht="13.2">
      <c r="A7973" t="s">
        <v>7025</v>
      </c>
      <c r="B7973" t="s">
        <v>11726</v>
      </c>
      <c r="C7973" t="s">
        <v>16440</v>
      </c>
      <c r="D7973" t="s">
        <v>17586</v>
      </c>
      <c r="E7973" t="s">
        <v>27445</v>
      </c>
      <c r="F7973">
        <v>6</v>
      </c>
      <c r="G7973">
        <v>144</v>
      </c>
      <c r="H7973" s="1">
        <v>23</v>
      </c>
      <c r="I7973" s="87"/>
      <c r="K7973" s="86" t="s">
        <v>17485</v>
      </c>
      <c r="L7973" s="86" t="s">
        <v>17486</v>
      </c>
      <c r="N7973">
        <f>IFERROR(VLOOKUP(A7973,bip!$A:$C,2,0),"")</f>
      </c>
      <c r="O7973">
        <f>IFERROR(VLOOKUP(A7973,bip!$A:$Z,3,0),"")</f>
      </c>
    </row>
    <row r="7974" spans="1:15" ht="13.2">
      <c r="A7974" t="s">
        <v>7008</v>
      </c>
      <c r="B7974" t="s">
        <v>11709</v>
      </c>
      <c r="C7974" t="s">
        <v>16440</v>
      </c>
      <c r="D7974" t="s">
        <v>17587</v>
      </c>
      <c r="E7974" t="s">
        <v>27446</v>
      </c>
      <c r="F7974">
        <v>6</v>
      </c>
      <c r="G7974">
        <v>144</v>
      </c>
      <c r="H7974" s="1">
        <v>23</v>
      </c>
      <c r="I7974" s="87"/>
      <c r="K7974" s="86" t="s">
        <v>17485</v>
      </c>
      <c r="L7974" s="86" t="s">
        <v>17486</v>
      </c>
      <c r="N7974">
        <f>IFERROR(VLOOKUP(A7974,bip!$A:$C,2,0),"")</f>
      </c>
      <c r="O7974">
        <f>IFERROR(VLOOKUP(A7974,bip!$A:$Z,3,0),"")</f>
      </c>
    </row>
    <row r="7975" spans="1:15" ht="13.2">
      <c r="A7975" t="s">
        <v>7026</v>
      </c>
      <c r="B7975" t="s">
        <v>11727</v>
      </c>
      <c r="C7975" t="s">
        <v>16440</v>
      </c>
      <c r="D7975" t="s">
        <v>17588</v>
      </c>
      <c r="E7975" t="s">
        <v>27447</v>
      </c>
      <c r="F7975">
        <v>6</v>
      </c>
      <c r="G7975">
        <v>144</v>
      </c>
      <c r="H7975" s="1">
        <v>23</v>
      </c>
      <c r="I7975" s="87"/>
      <c r="K7975" s="86" t="s">
        <v>17485</v>
      </c>
      <c r="L7975" s="86" t="s">
        <v>17486</v>
      </c>
      <c r="N7975">
        <f>IFERROR(VLOOKUP(A7975,bip!$A:$C,2,0),"")</f>
      </c>
      <c r="O7975">
        <f>IFERROR(VLOOKUP(A7975,bip!$A:$Z,3,0),"")</f>
      </c>
    </row>
    <row r="7976" spans="1:15" ht="13.2">
      <c r="A7976" t="s">
        <v>7009</v>
      </c>
      <c r="B7976" t="s">
        <v>11710</v>
      </c>
      <c r="C7976" t="s">
        <v>16440</v>
      </c>
      <c r="D7976" t="s">
        <v>17589</v>
      </c>
      <c r="E7976" t="s">
        <v>27448</v>
      </c>
      <c r="F7976">
        <v>6</v>
      </c>
      <c r="G7976">
        <v>120</v>
      </c>
      <c r="H7976" s="1">
        <v>23</v>
      </c>
      <c r="I7976" s="87"/>
      <c r="K7976" s="86" t="s">
        <v>17485</v>
      </c>
      <c r="L7976" s="86" t="s">
        <v>17486</v>
      </c>
      <c r="N7976">
        <f>IFERROR(VLOOKUP(A7976,bip!$A:$C,2,0),"")</f>
      </c>
      <c r="O7976">
        <f>IFERROR(VLOOKUP(A7976,bip!$A:$Z,3,0),"")</f>
      </c>
    </row>
    <row r="7977" spans="1:15" ht="13.2">
      <c r="A7977" t="s">
        <v>7027</v>
      </c>
      <c r="B7977" t="s">
        <v>11728</v>
      </c>
      <c r="C7977" t="s">
        <v>16440</v>
      </c>
      <c r="D7977" t="s">
        <v>17590</v>
      </c>
      <c r="E7977" t="s">
        <v>27449</v>
      </c>
      <c r="F7977">
        <v>6</v>
      </c>
      <c r="G7977">
        <v>120</v>
      </c>
      <c r="H7977" s="1">
        <v>23</v>
      </c>
      <c r="I7977" s="87"/>
      <c r="K7977" s="86" t="s">
        <v>17485</v>
      </c>
      <c r="L7977" s="86" t="s">
        <v>17486</v>
      </c>
      <c r="N7977">
        <f>IFERROR(VLOOKUP(A7977,bip!$A:$C,2,0),"")</f>
      </c>
      <c r="O7977">
        <f>IFERROR(VLOOKUP(A7977,bip!$A:$Z,3,0),"")</f>
      </c>
    </row>
    <row r="7978" spans="1:15" ht="13.2">
      <c r="A7978" t="s">
        <v>7010</v>
      </c>
      <c r="B7978" t="s">
        <v>11711</v>
      </c>
      <c r="C7978" t="s">
        <v>16440</v>
      </c>
      <c r="D7978" t="s">
        <v>17591</v>
      </c>
      <c r="E7978" t="s">
        <v>27450</v>
      </c>
      <c r="F7978">
        <v>6</v>
      </c>
      <c r="G7978">
        <v>108</v>
      </c>
      <c r="H7978" s="1">
        <v>23</v>
      </c>
      <c r="I7978" s="87"/>
      <c r="K7978" s="86" t="s">
        <v>17485</v>
      </c>
      <c r="L7978" s="86" t="s">
        <v>17486</v>
      </c>
      <c r="N7978">
        <f>IFERROR(VLOOKUP(A7978,bip!$A:$C,2,0),"")</f>
      </c>
      <c r="O7978">
        <f>IFERROR(VLOOKUP(A7978,bip!$A:$Z,3,0),"")</f>
      </c>
    </row>
    <row r="7979" spans="1:15" ht="13.2">
      <c r="A7979" t="s">
        <v>7028</v>
      </c>
      <c r="B7979" t="s">
        <v>11729</v>
      </c>
      <c r="C7979" t="s">
        <v>16440</v>
      </c>
      <c r="D7979" t="s">
        <v>17592</v>
      </c>
      <c r="E7979" t="s">
        <v>27451</v>
      </c>
      <c r="F7979">
        <v>6</v>
      </c>
      <c r="G7979">
        <v>144</v>
      </c>
      <c r="H7979" s="1">
        <v>24</v>
      </c>
      <c r="I7979" s="87"/>
      <c r="K7979" s="86" t="s">
        <v>17485</v>
      </c>
      <c r="L7979" s="86" t="s">
        <v>17486</v>
      </c>
      <c r="N7979">
        <f>IFERROR(VLOOKUP(A7979,bip!$A:$C,2,0),"")</f>
      </c>
      <c r="O7979">
        <f>IFERROR(VLOOKUP(A7979,bip!$A:$Z,3,0),"")</f>
      </c>
    </row>
    <row r="7980" spans="1:15" ht="13.2">
      <c r="A7980" t="s">
        <v>7011</v>
      </c>
      <c r="B7980" t="s">
        <v>11712</v>
      </c>
      <c r="C7980" t="s">
        <v>16440</v>
      </c>
      <c r="D7980" t="s">
        <v>17593</v>
      </c>
      <c r="E7980" t="s">
        <v>27452</v>
      </c>
      <c r="F7980">
        <v>6</v>
      </c>
      <c r="G7980">
        <v>120</v>
      </c>
      <c r="H7980" s="1">
        <v>24</v>
      </c>
      <c r="I7980" s="87"/>
      <c r="K7980" s="86" t="s">
        <v>17485</v>
      </c>
      <c r="L7980" s="86" t="s">
        <v>17486</v>
      </c>
      <c r="N7980">
        <f>IFERROR(VLOOKUP(A7980,bip!$A:$C,2,0),"")</f>
      </c>
      <c r="O7980">
        <f>IFERROR(VLOOKUP(A7980,bip!$A:$Z,3,0),"")</f>
      </c>
    </row>
    <row r="7981" spans="1:15" ht="13.2">
      <c r="A7981" t="s">
        <v>7029</v>
      </c>
      <c r="B7981" t="s">
        <v>11730</v>
      </c>
      <c r="C7981" t="s">
        <v>16440</v>
      </c>
      <c r="D7981" t="s">
        <v>17594</v>
      </c>
      <c r="E7981" t="s">
        <v>27453</v>
      </c>
      <c r="F7981">
        <v>6</v>
      </c>
      <c r="G7981">
        <v>144</v>
      </c>
      <c r="H7981" s="1">
        <v>26</v>
      </c>
      <c r="I7981" s="87"/>
      <c r="K7981" s="86" t="s">
        <v>17485</v>
      </c>
      <c r="L7981" s="86" t="s">
        <v>17486</v>
      </c>
      <c r="N7981">
        <f>IFERROR(VLOOKUP(A7981,bip!$A:$C,2,0),"")</f>
      </c>
      <c r="O7981">
        <f>IFERROR(VLOOKUP(A7981,bip!$A:$Z,3,0),"")</f>
      </c>
    </row>
    <row r="7982" spans="1:15" ht="13.2">
      <c r="A7982" t="s">
        <v>7012</v>
      </c>
      <c r="B7982" t="s">
        <v>11713</v>
      </c>
      <c r="C7982" t="s">
        <v>16440</v>
      </c>
      <c r="D7982" t="s">
        <v>17595</v>
      </c>
      <c r="E7982" t="s">
        <v>27454</v>
      </c>
      <c r="F7982">
        <v>6</v>
      </c>
      <c r="G7982">
        <v>120</v>
      </c>
      <c r="H7982" s="1">
        <v>26</v>
      </c>
      <c r="I7982" s="87"/>
      <c r="K7982" s="86" t="s">
        <v>17485</v>
      </c>
      <c r="L7982" s="86" t="s">
        <v>17486</v>
      </c>
      <c r="N7982">
        <f>IFERROR(VLOOKUP(A7982,bip!$A:$C,2,0),"")</f>
      </c>
      <c r="O7982">
        <f>IFERROR(VLOOKUP(A7982,bip!$A:$Z,3,0),"")</f>
      </c>
    </row>
    <row r="7983" spans="1:15" ht="13.2">
      <c r="A7983" t="s">
        <v>7030</v>
      </c>
      <c r="B7983" t="s">
        <v>11731</v>
      </c>
      <c r="C7983" t="s">
        <v>16440</v>
      </c>
      <c r="D7983" t="s">
        <v>17596</v>
      </c>
      <c r="E7983" t="s">
        <v>27455</v>
      </c>
      <c r="F7983">
        <v>6</v>
      </c>
      <c r="G7983">
        <v>144</v>
      </c>
      <c r="H7983" s="1">
        <v>26</v>
      </c>
      <c r="I7983" s="87"/>
      <c r="K7983" s="86" t="s">
        <v>17485</v>
      </c>
      <c r="L7983" s="86" t="s">
        <v>17486</v>
      </c>
      <c r="N7983">
        <f>IFERROR(VLOOKUP(A7983,bip!$A:$C,2,0),"")</f>
      </c>
      <c r="O7983">
        <f>IFERROR(VLOOKUP(A7983,bip!$A:$Z,3,0),"")</f>
      </c>
    </row>
    <row r="7984" spans="1:15" ht="13.2">
      <c r="A7984" t="s">
        <v>7013</v>
      </c>
      <c r="B7984" t="s">
        <v>11714</v>
      </c>
      <c r="C7984" t="s">
        <v>16440</v>
      </c>
      <c r="D7984" t="s">
        <v>17597</v>
      </c>
      <c r="E7984" t="s">
        <v>27456</v>
      </c>
      <c r="F7984">
        <v>6</v>
      </c>
      <c r="G7984">
        <v>144</v>
      </c>
      <c r="H7984" s="1">
        <v>26</v>
      </c>
      <c r="I7984" s="87"/>
      <c r="K7984" s="86" t="s">
        <v>17485</v>
      </c>
      <c r="L7984" s="86" t="s">
        <v>17486</v>
      </c>
      <c r="N7984">
        <f>IFERROR(VLOOKUP(A7984,bip!$A:$C,2,0),"")</f>
      </c>
      <c r="O7984">
        <f>IFERROR(VLOOKUP(A7984,bip!$A:$Z,3,0),"")</f>
      </c>
    </row>
    <row r="7985" spans="1:15" ht="13.2">
      <c r="A7985" t="s">
        <v>7031</v>
      </c>
      <c r="B7985" t="s">
        <v>11732</v>
      </c>
      <c r="C7985" t="s">
        <v>16440</v>
      </c>
      <c r="D7985" t="s">
        <v>17598</v>
      </c>
      <c r="E7985" t="s">
        <v>27457</v>
      </c>
      <c r="F7985">
        <v>6</v>
      </c>
      <c r="G7985">
        <v>120</v>
      </c>
      <c r="H7985" s="1">
        <v>31</v>
      </c>
      <c r="I7985" s="87"/>
      <c r="K7985" s="86" t="s">
        <v>17485</v>
      </c>
      <c r="L7985" s="86" t="s">
        <v>17486</v>
      </c>
      <c r="N7985">
        <f>IFERROR(VLOOKUP(A7985,bip!$A:$C,2,0),"")</f>
      </c>
      <c r="O7985">
        <f>IFERROR(VLOOKUP(A7985,bip!$A:$Z,3,0),"")</f>
      </c>
    </row>
    <row r="7986" spans="1:15" ht="13.2">
      <c r="A7986" t="s">
        <v>7014</v>
      </c>
      <c r="B7986" t="s">
        <v>11715</v>
      </c>
      <c r="C7986" t="s">
        <v>16440</v>
      </c>
      <c r="D7986" t="s">
        <v>17599</v>
      </c>
      <c r="E7986" t="s">
        <v>27458</v>
      </c>
      <c r="F7986">
        <v>6</v>
      </c>
      <c r="G7986">
        <v>120</v>
      </c>
      <c r="H7986" s="1">
        <v>31</v>
      </c>
      <c r="I7986" s="87"/>
      <c r="K7986" s="86" t="s">
        <v>17485</v>
      </c>
      <c r="L7986" s="86" t="s">
        <v>17486</v>
      </c>
      <c r="N7986">
        <f>IFERROR(VLOOKUP(A7986,bip!$A:$C,2,0),"")</f>
      </c>
      <c r="O7986">
        <f>IFERROR(VLOOKUP(A7986,bip!$A:$Z,3,0),"")</f>
      </c>
    </row>
    <row r="7987" spans="1:15" ht="13.2">
      <c r="A7987" t="s">
        <v>7034</v>
      </c>
      <c r="B7987" t="s">
        <v>11735</v>
      </c>
      <c r="C7987" t="s">
        <v>16440</v>
      </c>
      <c r="D7987" t="s">
        <v>17604</v>
      </c>
      <c r="E7987" t="s">
        <v>27463</v>
      </c>
      <c r="F7987">
        <v>6</v>
      </c>
      <c r="G7987">
        <v>72</v>
      </c>
      <c r="H7987" s="1">
        <v>37</v>
      </c>
      <c r="I7987" s="87"/>
      <c r="K7987" s="86" t="s">
        <v>17485</v>
      </c>
      <c r="L7987" s="86" t="s">
        <v>17486</v>
      </c>
      <c r="N7987">
        <f>IFERROR(VLOOKUP(A7987,bip!$A:$C,2,0),"")</f>
      </c>
      <c r="O7987">
        <f>IFERROR(VLOOKUP(A7987,bip!$A:$Z,3,0),"")</f>
      </c>
    </row>
    <row r="7988" spans="1:15" ht="13.2">
      <c r="A7988" t="s">
        <v>7017</v>
      </c>
      <c r="B7988" t="s">
        <v>11718</v>
      </c>
      <c r="C7988" t="s">
        <v>16440</v>
      </c>
      <c r="D7988" t="s">
        <v>17605</v>
      </c>
      <c r="E7988" t="s">
        <v>27464</v>
      </c>
      <c r="F7988">
        <v>6</v>
      </c>
      <c r="G7988">
        <v>72</v>
      </c>
      <c r="H7988" s="1">
        <v>37</v>
      </c>
      <c r="I7988" s="87"/>
      <c r="K7988" s="86" t="s">
        <v>17485</v>
      </c>
      <c r="L7988" s="86" t="s">
        <v>17486</v>
      </c>
      <c r="N7988">
        <f>IFERROR(VLOOKUP(A7988,bip!$A:$C,2,0),"")</f>
      </c>
      <c r="O7988">
        <f>IFERROR(VLOOKUP(A7988,bip!$A:$Z,3,0),"")</f>
      </c>
    </row>
    <row r="7989" spans="1:15" ht="13.2">
      <c r="A7989" t="s">
        <v>7035</v>
      </c>
      <c r="B7989" t="s">
        <v>11736</v>
      </c>
      <c r="C7989" t="s">
        <v>16440</v>
      </c>
      <c r="D7989" t="s">
        <v>17606</v>
      </c>
      <c r="E7989" t="s">
        <v>27465</v>
      </c>
      <c r="F7989">
        <v>6</v>
      </c>
      <c r="G7989">
        <v>72</v>
      </c>
      <c r="H7989" s="1">
        <v>40</v>
      </c>
      <c r="I7989" s="87"/>
      <c r="K7989" s="86" t="s">
        <v>17485</v>
      </c>
      <c r="L7989" s="86" t="s">
        <v>17486</v>
      </c>
      <c r="N7989">
        <f>IFERROR(VLOOKUP(A7989,bip!$A:$C,2,0),"")</f>
      </c>
      <c r="O7989">
        <f>IFERROR(VLOOKUP(A7989,bip!$A:$Z,3,0),"")</f>
      </c>
    </row>
    <row r="7990" spans="1:15" ht="13.2">
      <c r="A7990" t="s">
        <v>7018</v>
      </c>
      <c r="B7990" t="s">
        <v>11719</v>
      </c>
      <c r="C7990" t="s">
        <v>16440</v>
      </c>
      <c r="D7990" t="s">
        <v>17607</v>
      </c>
      <c r="E7990" t="s">
        <v>27466</v>
      </c>
      <c r="F7990">
        <v>6</v>
      </c>
      <c r="G7990">
        <v>72</v>
      </c>
      <c r="H7990" s="1">
        <v>40</v>
      </c>
      <c r="I7990" s="87"/>
      <c r="K7990" s="86" t="s">
        <v>17485</v>
      </c>
      <c r="L7990" s="86" t="s">
        <v>17486</v>
      </c>
      <c r="N7990">
        <f>IFERROR(VLOOKUP(A7990,bip!$A:$C,2,0),"")</f>
      </c>
      <c r="O7990">
        <f>IFERROR(VLOOKUP(A7990,bip!$A:$Z,3,0),"")</f>
      </c>
    </row>
    <row r="7991" spans="1:15" ht="13.2">
      <c r="A7991" t="s">
        <v>7036</v>
      </c>
      <c r="B7991" t="s">
        <v>11737</v>
      </c>
      <c r="C7991" t="s">
        <v>16440</v>
      </c>
      <c r="D7991" t="s">
        <v>17608</v>
      </c>
      <c r="E7991" t="s">
        <v>27467</v>
      </c>
      <c r="F7991">
        <v>6</v>
      </c>
      <c r="G7991">
        <v>72</v>
      </c>
      <c r="H7991" s="1">
        <v>42</v>
      </c>
      <c r="I7991" s="87"/>
      <c r="K7991" s="86" t="s">
        <v>17485</v>
      </c>
      <c r="L7991" s="86" t="s">
        <v>17486</v>
      </c>
      <c r="N7991">
        <f>IFERROR(VLOOKUP(A7991,bip!$A:$C,2,0),"")</f>
      </c>
      <c r="O7991">
        <f>IFERROR(VLOOKUP(A7991,bip!$A:$Z,3,0),"")</f>
      </c>
    </row>
    <row r="7992" spans="1:15" ht="13.2">
      <c r="A7992" t="s">
        <v>7019</v>
      </c>
      <c r="B7992" t="s">
        <v>11720</v>
      </c>
      <c r="C7992" t="s">
        <v>16440</v>
      </c>
      <c r="D7992" t="s">
        <v>17609</v>
      </c>
      <c r="E7992" t="s">
        <v>27468</v>
      </c>
      <c r="F7992">
        <v>6</v>
      </c>
      <c r="G7992">
        <v>168</v>
      </c>
      <c r="H7992" s="1">
        <v>42</v>
      </c>
      <c r="I7992" s="87"/>
      <c r="K7992" s="86" t="s">
        <v>17485</v>
      </c>
      <c r="L7992" s="86" t="s">
        <v>17486</v>
      </c>
      <c r="N7992">
        <f>IFERROR(VLOOKUP(A7992,bip!$A:$C,2,0),"")</f>
      </c>
      <c r="O7992">
        <f>IFERROR(VLOOKUP(A7992,bip!$A:$Z,3,0),"")</f>
      </c>
    </row>
    <row r="7993" spans="1:15" ht="13.2">
      <c r="A7993" t="s">
        <v>6977</v>
      </c>
      <c r="B7993" t="s">
        <v>6977</v>
      </c>
      <c r="C7993" t="s">
        <v>16440</v>
      </c>
      <c r="D7993" t="s">
        <v>35552</v>
      </c>
      <c r="E7993" t="s">
        <v>29570</v>
      </c>
      <c r="F7993">
        <v>1</v>
      </c>
      <c r="G7993">
        <v>8</v>
      </c>
      <c r="H7993" s="1">
        <v>224</v>
      </c>
      <c r="I7993" s="87"/>
      <c r="K7993" s="86" t="s">
        <v>17485</v>
      </c>
      <c r="L7993" s="86" t="s">
        <v>17486</v>
      </c>
      <c r="N7993">
        <f>IFERROR(VLOOKUP(A7993,bip!$A:$C,2,0),"")</f>
      </c>
      <c r="O7993">
        <f>IFERROR(VLOOKUP(A7993,bip!$A:$Z,3,0),"")</f>
      </c>
    </row>
    <row r="7994" spans="1:15" ht="13.2">
      <c r="A7994" t="s">
        <v>7059</v>
      </c>
      <c r="B7994" t="s">
        <v>11758</v>
      </c>
      <c r="C7994" t="s">
        <v>16441</v>
      </c>
      <c r="D7994" t="s">
        <v>35552</v>
      </c>
      <c r="E7994" t="s">
        <v>29587</v>
      </c>
      <c r="F7994">
        <v>1</v>
      </c>
      <c r="G7994">
        <v>36</v>
      </c>
      <c r="H7994" s="1">
        <v>146</v>
      </c>
      <c r="I7994" s="87"/>
      <c r="K7994" s="86" t="s">
        <v>17485</v>
      </c>
      <c r="L7994" s="86" t="s">
        <v>17486</v>
      </c>
      <c r="N7994">
        <f>IFERROR(VLOOKUP(A7994,bip!$A:$C,2,0),"")</f>
      </c>
      <c r="O7994">
        <f>IFERROR(VLOOKUP(A7994,bip!$A:$Z,3,0),"")</f>
      </c>
    </row>
    <row r="7995" spans="1:15" ht="13.2">
      <c r="A7995" t="s">
        <v>7042</v>
      </c>
      <c r="B7995" t="s">
        <v>11741</v>
      </c>
      <c r="C7995" t="s">
        <v>16440</v>
      </c>
      <c r="D7995" t="s">
        <v>21533</v>
      </c>
      <c r="E7995" t="s">
        <v>27370</v>
      </c>
      <c r="F7995">
        <v>6</v>
      </c>
      <c r="G7995">
        <v>72</v>
      </c>
      <c r="H7995" s="1">
        <v>41</v>
      </c>
      <c r="I7995" s="87"/>
      <c r="K7995" s="86" t="s">
        <v>17485</v>
      </c>
      <c r="L7995" s="86" t="s">
        <v>17486</v>
      </c>
      <c r="N7995">
        <f>IFERROR(VLOOKUP(A7995,bip!$A:$C,2,0),"")</f>
      </c>
      <c r="O7995">
        <f>IFERROR(VLOOKUP(A7995,bip!$A:$Z,3,0),"")</f>
      </c>
    </row>
    <row r="7996" spans="1:15" ht="13.2">
      <c r="A7996" t="s">
        <v>7039</v>
      </c>
      <c r="B7996" t="s">
        <v>11738</v>
      </c>
      <c r="C7996" t="s">
        <v>16440</v>
      </c>
      <c r="D7996" t="s">
        <v>21527</v>
      </c>
      <c r="E7996" t="s">
        <v>27367</v>
      </c>
      <c r="F7996">
        <v>6</v>
      </c>
      <c r="G7996">
        <v>72</v>
      </c>
      <c r="H7996" s="1">
        <v>39</v>
      </c>
      <c r="I7996" s="87"/>
      <c r="K7996" s="86" t="s">
        <v>17485</v>
      </c>
      <c r="L7996" s="86" t="s">
        <v>17486</v>
      </c>
      <c r="N7996">
        <f>IFERROR(VLOOKUP(A7996,bip!$A:$C,2,0),"")</f>
      </c>
      <c r="O7996">
        <f>IFERROR(VLOOKUP(A7996,bip!$A:$Z,3,0),"")</f>
      </c>
    </row>
    <row r="7997" spans="1:15" ht="13.2">
      <c r="A7997" t="s">
        <v>7040</v>
      </c>
      <c r="B7997" t="s">
        <v>11739</v>
      </c>
      <c r="C7997" t="s">
        <v>16440</v>
      </c>
      <c r="D7997" t="s">
        <v>21529</v>
      </c>
      <c r="E7997" t="s">
        <v>27368</v>
      </c>
      <c r="F7997">
        <v>6</v>
      </c>
      <c r="G7997">
        <v>96</v>
      </c>
      <c r="H7997" s="1">
        <v>39</v>
      </c>
      <c r="I7997" s="87"/>
      <c r="K7997" s="86" t="s">
        <v>17485</v>
      </c>
      <c r="L7997" s="86" t="s">
        <v>17486</v>
      </c>
      <c r="N7997">
        <f>IFERROR(VLOOKUP(A7997,bip!$A:$C,2,0),"")</f>
      </c>
      <c r="O7997">
        <f>IFERROR(VLOOKUP(A7997,bip!$A:$Z,3,0),"")</f>
      </c>
    </row>
    <row r="7998" spans="1:15" ht="13.2">
      <c r="A7998" t="s">
        <v>7041</v>
      </c>
      <c r="B7998" t="s">
        <v>11740</v>
      </c>
      <c r="C7998" t="s">
        <v>16440</v>
      </c>
      <c r="D7998" t="s">
        <v>21531</v>
      </c>
      <c r="E7998" t="s">
        <v>29580</v>
      </c>
      <c r="F7998">
        <v>6</v>
      </c>
      <c r="G7998">
        <v>72</v>
      </c>
      <c r="H7998" s="1">
        <v>39</v>
      </c>
      <c r="I7998" s="87"/>
      <c r="K7998" s="86" t="s">
        <v>17485</v>
      </c>
      <c r="L7998" s="86" t="s">
        <v>17486</v>
      </c>
      <c r="N7998">
        <f>IFERROR(VLOOKUP(A7998,bip!$A:$C,2,0),"")</f>
      </c>
      <c r="O7998">
        <f>IFERROR(VLOOKUP(A7998,bip!$A:$Z,3,0),"")</f>
      </c>
    </row>
    <row r="7999" spans="1:15" ht="13.2">
      <c r="A7999" t="s">
        <v>7043</v>
      </c>
      <c r="B7999" t="s">
        <v>11742</v>
      </c>
      <c r="C7999" t="s">
        <v>16440</v>
      </c>
      <c r="D7999" t="s">
        <v>21535</v>
      </c>
      <c r="E7999" t="s">
        <v>27371</v>
      </c>
      <c r="F7999">
        <v>6</v>
      </c>
      <c r="G7999">
        <v>72</v>
      </c>
      <c r="H7999" s="1">
        <v>46</v>
      </c>
      <c r="I7999" s="87"/>
      <c r="K7999" s="86" t="s">
        <v>17485</v>
      </c>
      <c r="L7999" s="86" t="s">
        <v>17486</v>
      </c>
      <c r="N7999">
        <f>IFERROR(VLOOKUP(A7999,bip!$A:$C,2,0),"")</f>
      </c>
      <c r="O7999">
        <f>IFERROR(VLOOKUP(A7999,bip!$A:$Z,3,0),"")</f>
      </c>
    </row>
    <row r="8000" spans="1:15" ht="13.2">
      <c r="A8000" t="s">
        <v>7044</v>
      </c>
      <c r="B8000" t="s">
        <v>11743</v>
      </c>
      <c r="C8000" t="s">
        <v>16440</v>
      </c>
      <c r="D8000" t="s">
        <v>21537</v>
      </c>
      <c r="E8000" t="s">
        <v>27372</v>
      </c>
      <c r="F8000">
        <v>6</v>
      </c>
      <c r="G8000">
        <v>72</v>
      </c>
      <c r="H8000" s="1">
        <v>51</v>
      </c>
      <c r="I8000" s="87"/>
      <c r="K8000" s="86" t="s">
        <v>17485</v>
      </c>
      <c r="L8000" s="86" t="s">
        <v>17486</v>
      </c>
      <c r="N8000">
        <f>IFERROR(VLOOKUP(A8000,bip!$A:$C,2,0),"")</f>
      </c>
      <c r="O8000">
        <f>IFERROR(VLOOKUP(A8000,bip!$A:$Z,3,0),"")</f>
      </c>
    </row>
    <row r="8001" spans="1:15" ht="13.2">
      <c r="A8001" t="s">
        <v>7045</v>
      </c>
      <c r="B8001" t="s">
        <v>11744</v>
      </c>
      <c r="C8001" t="s">
        <v>16440</v>
      </c>
      <c r="D8001" t="s">
        <v>21539</v>
      </c>
      <c r="E8001" t="s">
        <v>27373</v>
      </c>
      <c r="F8001">
        <v>6</v>
      </c>
      <c r="G8001">
        <v>72</v>
      </c>
      <c r="H8001" s="1">
        <v>60</v>
      </c>
      <c r="I8001" s="87"/>
      <c r="K8001" s="86" t="s">
        <v>17485</v>
      </c>
      <c r="L8001" s="86" t="s">
        <v>17486</v>
      </c>
      <c r="N8001">
        <f>IFERROR(VLOOKUP(A8001,bip!$A:$C,2,0),"")</f>
      </c>
      <c r="O8001">
        <f>IFERROR(VLOOKUP(A8001,bip!$A:$Z,3,0),"")</f>
      </c>
    </row>
    <row r="8002" spans="1:15" ht="13.2">
      <c r="A8002" t="s">
        <v>7046</v>
      </c>
      <c r="B8002" t="s">
        <v>11745</v>
      </c>
      <c r="C8002" t="s">
        <v>16440</v>
      </c>
      <c r="D8002" t="s">
        <v>21541</v>
      </c>
      <c r="E8002" t="s">
        <v>27374</v>
      </c>
      <c r="F8002">
        <v>6</v>
      </c>
      <c r="G8002">
        <v>72</v>
      </c>
      <c r="H8002" s="1">
        <v>64</v>
      </c>
      <c r="I8002" s="87"/>
      <c r="K8002" s="86" t="s">
        <v>17485</v>
      </c>
      <c r="L8002" s="86" t="s">
        <v>17486</v>
      </c>
      <c r="N8002">
        <f>IFERROR(VLOOKUP(A8002,bip!$A:$C,2,0),"")</f>
      </c>
      <c r="O8002">
        <f>IFERROR(VLOOKUP(A8002,bip!$A:$Z,3,0),"")</f>
      </c>
    </row>
    <row r="8003" spans="1:15" ht="13.2">
      <c r="A8003" t="s">
        <v>7047</v>
      </c>
      <c r="B8003" t="s">
        <v>11746</v>
      </c>
      <c r="C8003" t="s">
        <v>16440</v>
      </c>
      <c r="D8003" t="s">
        <v>21543</v>
      </c>
      <c r="E8003" t="s">
        <v>27375</v>
      </c>
      <c r="F8003">
        <v>6</v>
      </c>
      <c r="G8003">
        <v>72</v>
      </c>
      <c r="H8003" s="1">
        <v>74</v>
      </c>
      <c r="I8003" s="87"/>
      <c r="K8003" s="86" t="s">
        <v>17485</v>
      </c>
      <c r="L8003" s="86" t="s">
        <v>17486</v>
      </c>
      <c r="N8003">
        <f>IFERROR(VLOOKUP(A8003,bip!$A:$C,2,0),"")</f>
      </c>
      <c r="O8003">
        <f>IFERROR(VLOOKUP(A8003,bip!$A:$Z,3,0),"")</f>
      </c>
    </row>
    <row r="8004" spans="1:15" ht="13.2">
      <c r="A8004" t="s">
        <v>7037</v>
      </c>
      <c r="B8004" t="s">
        <v>7037</v>
      </c>
      <c r="C8004" t="s">
        <v>16440</v>
      </c>
      <c r="D8004" t="s">
        <v>35553</v>
      </c>
      <c r="E8004" t="s">
        <v>29584</v>
      </c>
      <c r="F8004">
        <v>1</v>
      </c>
      <c r="G8004">
        <v>6</v>
      </c>
      <c r="H8004" s="1">
        <v>430</v>
      </c>
      <c r="I8004" s="87"/>
      <c r="K8004" s="86" t="s">
        <v>17485</v>
      </c>
      <c r="L8004" s="86" t="s">
        <v>17486</v>
      </c>
      <c r="N8004">
        <f>IFERROR(VLOOKUP(A8004,bip!$A:$C,2,0),"")</f>
      </c>
      <c r="O8004">
        <f>IFERROR(VLOOKUP(A8004,bip!$A:$Z,3,0),"")</f>
      </c>
    </row>
    <row r="8005" spans="1:15" ht="13.2">
      <c r="A8005" t="s">
        <v>7056</v>
      </c>
      <c r="B8005" t="s">
        <v>11755</v>
      </c>
      <c r="C8005" t="s">
        <v>16440</v>
      </c>
      <c r="D8005" t="s">
        <v>21570</v>
      </c>
      <c r="E8005" t="s">
        <v>29572</v>
      </c>
      <c r="F8005">
        <v>6</v>
      </c>
      <c r="G8005">
        <v>72</v>
      </c>
      <c r="H8005" s="1">
        <v>59</v>
      </c>
      <c r="I8005" s="87"/>
      <c r="K8005" s="86" t="s">
        <v>17485</v>
      </c>
      <c r="L8005" s="86" t="s">
        <v>17486</v>
      </c>
      <c r="N8005">
        <f>IFERROR(VLOOKUP(A8005,bip!$A:$C,2,0),"")</f>
      </c>
      <c r="O8005">
        <f>IFERROR(VLOOKUP(A8005,bip!$A:$Z,3,0),"")</f>
      </c>
    </row>
    <row r="8006" spans="1:15" ht="13.2">
      <c r="A8006" t="s">
        <v>7057</v>
      </c>
      <c r="B8006" t="s">
        <v>11756</v>
      </c>
      <c r="C8006" t="s">
        <v>16440</v>
      </c>
      <c r="D8006" t="s">
        <v>21572</v>
      </c>
      <c r="E8006" t="s">
        <v>29573</v>
      </c>
      <c r="F8006">
        <v>6</v>
      </c>
      <c r="G8006">
        <v>72</v>
      </c>
      <c r="H8006" s="1">
        <v>64</v>
      </c>
      <c r="I8006" s="87"/>
      <c r="K8006" s="86" t="s">
        <v>17485</v>
      </c>
      <c r="L8006" s="86" t="s">
        <v>17486</v>
      </c>
      <c r="N8006">
        <f>IFERROR(VLOOKUP(A8006,bip!$A:$C,2,0),"")</f>
      </c>
      <c r="O8006">
        <f>IFERROR(VLOOKUP(A8006,bip!$A:$Z,3,0),"")</f>
      </c>
    </row>
    <row r="8007" spans="1:15" ht="13.2">
      <c r="A8007" t="s">
        <v>7048</v>
      </c>
      <c r="B8007" t="s">
        <v>11747</v>
      </c>
      <c r="C8007" t="s">
        <v>16440</v>
      </c>
      <c r="D8007" t="s">
        <v>21554</v>
      </c>
      <c r="E8007" t="s">
        <v>29574</v>
      </c>
      <c r="F8007">
        <v>6</v>
      </c>
      <c r="G8007">
        <v>72</v>
      </c>
      <c r="H8007" s="1">
        <v>36</v>
      </c>
      <c r="I8007" s="87"/>
      <c r="K8007" s="86" t="s">
        <v>17485</v>
      </c>
      <c r="L8007" s="86" t="s">
        <v>17486</v>
      </c>
      <c r="N8007">
        <f>IFERROR(VLOOKUP(A8007,bip!$A:$C,2,0),"")</f>
      </c>
      <c r="O8007">
        <f>IFERROR(VLOOKUP(A8007,bip!$A:$Z,3,0),"")</f>
      </c>
    </row>
    <row r="8008" spans="1:15" ht="13.2">
      <c r="A8008" t="s">
        <v>7049</v>
      </c>
      <c r="B8008" t="s">
        <v>11748</v>
      </c>
      <c r="C8008" t="s">
        <v>16440</v>
      </c>
      <c r="D8008" t="s">
        <v>21556</v>
      </c>
      <c r="E8008" t="s">
        <v>29575</v>
      </c>
      <c r="F8008">
        <v>6</v>
      </c>
      <c r="G8008">
        <v>96</v>
      </c>
      <c r="H8008" s="1">
        <v>36</v>
      </c>
      <c r="I8008" s="87"/>
      <c r="K8008" s="86" t="s">
        <v>17485</v>
      </c>
      <c r="L8008" s="86" t="s">
        <v>17486</v>
      </c>
      <c r="N8008">
        <f>IFERROR(VLOOKUP(A8008,bip!$A:$C,2,0),"")</f>
      </c>
      <c r="O8008">
        <f>IFERROR(VLOOKUP(A8008,bip!$A:$Z,3,0),"")</f>
      </c>
    </row>
    <row r="8009" spans="1:15" ht="13.2">
      <c r="A8009" t="s">
        <v>7050</v>
      </c>
      <c r="B8009" t="s">
        <v>11749</v>
      </c>
      <c r="C8009" t="s">
        <v>16440</v>
      </c>
      <c r="D8009" t="s">
        <v>21558</v>
      </c>
      <c r="E8009" t="s">
        <v>29576</v>
      </c>
      <c r="F8009">
        <v>6</v>
      </c>
      <c r="G8009">
        <v>144</v>
      </c>
      <c r="H8009" s="1">
        <v>36</v>
      </c>
      <c r="I8009" s="87"/>
      <c r="K8009" s="86" t="s">
        <v>17485</v>
      </c>
      <c r="L8009" s="86" t="s">
        <v>17486</v>
      </c>
      <c r="N8009">
        <f>IFERROR(VLOOKUP(A8009,bip!$A:$C,2,0),"")</f>
      </c>
      <c r="O8009">
        <f>IFERROR(VLOOKUP(A8009,bip!$A:$Z,3,0),"")</f>
      </c>
    </row>
    <row r="8010" spans="1:15" ht="13.2">
      <c r="A8010" t="s">
        <v>7051</v>
      </c>
      <c r="B8010" t="s">
        <v>11750</v>
      </c>
      <c r="C8010" t="s">
        <v>16440</v>
      </c>
      <c r="D8010" t="s">
        <v>21560</v>
      </c>
      <c r="E8010" t="s">
        <v>29577</v>
      </c>
      <c r="F8010">
        <v>6</v>
      </c>
      <c r="G8010">
        <v>144</v>
      </c>
      <c r="H8010" s="1">
        <v>36</v>
      </c>
      <c r="I8010" s="87"/>
      <c r="K8010" s="86" t="s">
        <v>17485</v>
      </c>
      <c r="L8010" s="86" t="s">
        <v>17486</v>
      </c>
      <c r="N8010">
        <f>IFERROR(VLOOKUP(A8010,bip!$A:$C,2,0),"")</f>
      </c>
      <c r="O8010">
        <f>IFERROR(VLOOKUP(A8010,bip!$A:$Z,3,0),"")</f>
      </c>
    </row>
    <row r="8011" spans="1:15" ht="13.2">
      <c r="A8011" t="s">
        <v>7052</v>
      </c>
      <c r="B8011" t="s">
        <v>11751</v>
      </c>
      <c r="C8011" t="s">
        <v>16440</v>
      </c>
      <c r="D8011" t="s">
        <v>21562</v>
      </c>
      <c r="E8011" t="s">
        <v>29578</v>
      </c>
      <c r="F8011">
        <v>6</v>
      </c>
      <c r="G8011">
        <v>72</v>
      </c>
      <c r="H8011" s="1">
        <v>42</v>
      </c>
      <c r="I8011" s="87"/>
      <c r="K8011" s="86" t="s">
        <v>17485</v>
      </c>
      <c r="L8011" s="86" t="s">
        <v>17486</v>
      </c>
      <c r="N8011">
        <f>IFERROR(VLOOKUP(A8011,bip!$A:$C,2,0),"")</f>
      </c>
      <c r="O8011">
        <f>IFERROR(VLOOKUP(A8011,bip!$A:$Z,3,0),"")</f>
      </c>
    </row>
    <row r="8012" spans="1:15" ht="13.2">
      <c r="A8012" t="s">
        <v>7053</v>
      </c>
      <c r="B8012" t="s">
        <v>11752</v>
      </c>
      <c r="C8012" t="s">
        <v>16440</v>
      </c>
      <c r="D8012" t="s">
        <v>21564</v>
      </c>
      <c r="E8012" t="s">
        <v>29579</v>
      </c>
      <c r="F8012">
        <v>6</v>
      </c>
      <c r="G8012">
        <v>144</v>
      </c>
      <c r="H8012" s="1">
        <v>45</v>
      </c>
      <c r="I8012" s="87"/>
      <c r="K8012" s="86" t="s">
        <v>17485</v>
      </c>
      <c r="L8012" s="86" t="s">
        <v>17486</v>
      </c>
      <c r="N8012">
        <f>IFERROR(VLOOKUP(A8012,bip!$A:$C,2,0),"")</f>
      </c>
      <c r="O8012">
        <f>IFERROR(VLOOKUP(A8012,bip!$A:$Z,3,0),"")</f>
      </c>
    </row>
    <row r="8013" spans="1:15" ht="13.2">
      <c r="A8013" t="s">
        <v>7054</v>
      </c>
      <c r="B8013" t="s">
        <v>11753</v>
      </c>
      <c r="C8013" t="s">
        <v>16440</v>
      </c>
      <c r="D8013" t="s">
        <v>21566</v>
      </c>
      <c r="E8013" t="s">
        <v>29581</v>
      </c>
      <c r="F8013">
        <v>6</v>
      </c>
      <c r="G8013">
        <v>108</v>
      </c>
      <c r="H8013" s="1">
        <v>46</v>
      </c>
      <c r="I8013" s="87"/>
      <c r="K8013" s="86" t="s">
        <v>17485</v>
      </c>
      <c r="L8013" s="86" t="s">
        <v>17486</v>
      </c>
      <c r="N8013">
        <f>IFERROR(VLOOKUP(A8013,bip!$A:$C,2,0),"")</f>
      </c>
      <c r="O8013">
        <f>IFERROR(VLOOKUP(A8013,bip!$A:$Z,3,0),"")</f>
      </c>
    </row>
    <row r="8014" spans="1:15" ht="13.2">
      <c r="A8014" t="s">
        <v>7055</v>
      </c>
      <c r="B8014" t="s">
        <v>11754</v>
      </c>
      <c r="C8014" t="s">
        <v>16440</v>
      </c>
      <c r="D8014" t="s">
        <v>21568</v>
      </c>
      <c r="E8014" t="s">
        <v>29582</v>
      </c>
      <c r="F8014">
        <v>6</v>
      </c>
      <c r="G8014">
        <v>72</v>
      </c>
      <c r="H8014" s="1">
        <v>52</v>
      </c>
      <c r="I8014" s="87"/>
      <c r="K8014" s="86" t="s">
        <v>17485</v>
      </c>
      <c r="L8014" s="86" t="s">
        <v>17486</v>
      </c>
      <c r="N8014">
        <f>IFERROR(VLOOKUP(A8014,bip!$A:$C,2,0),"")</f>
      </c>
      <c r="O8014">
        <f>IFERROR(VLOOKUP(A8014,bip!$A:$Z,3,0),"")</f>
      </c>
    </row>
    <row r="8015" spans="1:15" ht="13.2">
      <c r="A8015" t="s">
        <v>7038</v>
      </c>
      <c r="B8015" t="s">
        <v>7038</v>
      </c>
      <c r="C8015" t="s">
        <v>16440</v>
      </c>
      <c r="D8015" t="s">
        <v>35554</v>
      </c>
      <c r="E8015" t="s">
        <v>29583</v>
      </c>
      <c r="F8015">
        <v>1</v>
      </c>
      <c r="G8015">
        <v>6</v>
      </c>
      <c r="H8015" s="1">
        <v>373</v>
      </c>
      <c r="I8015" s="87"/>
      <c r="K8015" s="86" t="s">
        <v>17485</v>
      </c>
      <c r="L8015" s="86" t="s">
        <v>17486</v>
      </c>
      <c r="N8015">
        <f>IFERROR(VLOOKUP(A8015,bip!$A:$C,2,0),"")</f>
      </c>
      <c r="O8015">
        <f>IFERROR(VLOOKUP(A8015,bip!$A:$Z,3,0),"")</f>
      </c>
    </row>
    <row r="8016" spans="1:15" ht="13.2">
      <c r="A8016" t="s">
        <v>7255</v>
      </c>
      <c r="B8016" t="s">
        <v>7255</v>
      </c>
      <c r="C8016" t="s">
        <v>16440</v>
      </c>
      <c r="D8016" t="s">
        <v>29597</v>
      </c>
      <c r="E8016" t="s">
        <v>29598</v>
      </c>
      <c r="F8016">
        <v>1</v>
      </c>
      <c r="G8016">
        <v>36</v>
      </c>
      <c r="H8016" s="1">
        <v>370</v>
      </c>
      <c r="I8016" s="87">
        <v>0.20</v>
      </c>
      <c r="J8016" s="86" t="s">
        <v>41688</v>
      </c>
      <c r="K8016" s="86" t="s">
        <v>44487</v>
      </c>
      <c r="L8016" s="86" t="s">
        <v>17486</v>
      </c>
      <c r="N8016">
        <f>IFERROR(VLOOKUP(A8016,bip!$A:$C,2,0),"")</f>
      </c>
      <c r="O8016">
        <f>IFERROR(VLOOKUP(A8016,bip!$A:$Z,3,0),"")</f>
      </c>
    </row>
    <row r="8017" spans="1:15" ht="13.2">
      <c r="A8017" t="s">
        <v>7074</v>
      </c>
      <c r="B8017" t="s">
        <v>11759</v>
      </c>
      <c r="C8017" t="s">
        <v>16440</v>
      </c>
      <c r="D8017" t="s">
        <v>30863</v>
      </c>
      <c r="E8017" t="s">
        <v>35555</v>
      </c>
      <c r="F8017">
        <v>6</v>
      </c>
      <c r="G8017">
        <v>144</v>
      </c>
      <c r="H8017" s="1">
        <v>30</v>
      </c>
      <c r="I8017" s="87"/>
      <c r="K8017" s="86" t="s">
        <v>17485</v>
      </c>
      <c r="L8017" s="86" t="s">
        <v>17486</v>
      </c>
      <c r="N8017">
        <f>IFERROR(VLOOKUP(A8017,bip!$A:$C,2,0),"")</f>
      </c>
      <c r="O8017">
        <f>IFERROR(VLOOKUP(A8017,bip!$A:$Z,3,0),"")</f>
      </c>
    </row>
    <row r="8018" spans="1:15" ht="13.2">
      <c r="A8018" t="s">
        <v>7075</v>
      </c>
      <c r="B8018" t="s">
        <v>16580</v>
      </c>
      <c r="C8018" t="s">
        <v>16440</v>
      </c>
      <c r="D8018" t="s">
        <v>30865</v>
      </c>
      <c r="E8018" t="s">
        <v>35556</v>
      </c>
      <c r="F8018">
        <v>6</v>
      </c>
      <c r="G8018">
        <v>144</v>
      </c>
      <c r="H8018" s="1">
        <v>30</v>
      </c>
      <c r="I8018" s="87"/>
      <c r="K8018" s="86" t="s">
        <v>17485</v>
      </c>
      <c r="L8018" s="86" t="s">
        <v>17486</v>
      </c>
      <c r="N8018">
        <f>IFERROR(VLOOKUP(A8018,bip!$A:$C,2,0),"")</f>
      </c>
      <c r="O8018">
        <f>IFERROR(VLOOKUP(A8018,bip!$A:$Z,3,0),"")</f>
      </c>
    </row>
    <row r="8019" spans="1:15" ht="13.2">
      <c r="A8019" t="s">
        <v>7076</v>
      </c>
      <c r="B8019" t="s">
        <v>16581</v>
      </c>
      <c r="C8019" t="s">
        <v>16440</v>
      </c>
      <c r="D8019" t="s">
        <v>30866</v>
      </c>
      <c r="E8019" t="s">
        <v>35557</v>
      </c>
      <c r="F8019">
        <v>6</v>
      </c>
      <c r="G8019">
        <v>144</v>
      </c>
      <c r="H8019" s="1">
        <v>30</v>
      </c>
      <c r="I8019" s="87"/>
      <c r="K8019" s="86" t="s">
        <v>17485</v>
      </c>
      <c r="L8019" s="86" t="s">
        <v>17486</v>
      </c>
      <c r="N8019">
        <f>IFERROR(VLOOKUP(A8019,bip!$A:$C,2,0),"")</f>
      </c>
      <c r="O8019">
        <f>IFERROR(VLOOKUP(A8019,bip!$A:$Z,3,0),"")</f>
      </c>
    </row>
    <row r="8020" spans="1:15" ht="13.2">
      <c r="A8020" t="s">
        <v>7077</v>
      </c>
      <c r="B8020" t="s">
        <v>16582</v>
      </c>
      <c r="C8020" t="s">
        <v>16440</v>
      </c>
      <c r="D8020" t="s">
        <v>30867</v>
      </c>
      <c r="E8020" t="s">
        <v>35558</v>
      </c>
      <c r="F8020">
        <v>6</v>
      </c>
      <c r="G8020">
        <v>144</v>
      </c>
      <c r="H8020" s="1">
        <v>30</v>
      </c>
      <c r="I8020" s="87"/>
      <c r="K8020" s="86" t="s">
        <v>17485</v>
      </c>
      <c r="L8020" s="86" t="s">
        <v>17486</v>
      </c>
      <c r="N8020">
        <f>IFERROR(VLOOKUP(A8020,bip!$A:$C,2,0),"")</f>
      </c>
      <c r="O8020">
        <f>IFERROR(VLOOKUP(A8020,bip!$A:$Z,3,0),"")</f>
      </c>
    </row>
    <row r="8021" spans="1:15" ht="13.2">
      <c r="A8021" t="s">
        <v>7078</v>
      </c>
      <c r="B8021" t="s">
        <v>16583</v>
      </c>
      <c r="C8021" t="s">
        <v>16440</v>
      </c>
      <c r="D8021" t="s">
        <v>30868</v>
      </c>
      <c r="E8021" t="s">
        <v>35559</v>
      </c>
      <c r="F8021">
        <v>6</v>
      </c>
      <c r="G8021">
        <v>144</v>
      </c>
      <c r="H8021" s="1">
        <v>32</v>
      </c>
      <c r="I8021" s="87"/>
      <c r="K8021" s="86" t="s">
        <v>17485</v>
      </c>
      <c r="L8021" s="86" t="s">
        <v>17486</v>
      </c>
      <c r="N8021">
        <f>IFERROR(VLOOKUP(A8021,bip!$A:$C,2,0),"")</f>
      </c>
      <c r="O8021">
        <f>IFERROR(VLOOKUP(A8021,bip!$A:$Z,3,0),"")</f>
      </c>
    </row>
    <row r="8022" spans="1:15" ht="13.2">
      <c r="A8022" t="s">
        <v>7079</v>
      </c>
      <c r="B8022" t="s">
        <v>16584</v>
      </c>
      <c r="C8022" t="s">
        <v>16440</v>
      </c>
      <c r="D8022" t="s">
        <v>31683</v>
      </c>
      <c r="E8022" t="s">
        <v>35560</v>
      </c>
      <c r="F8022">
        <v>6</v>
      </c>
      <c r="G8022">
        <v>144</v>
      </c>
      <c r="H8022" s="1">
        <v>32</v>
      </c>
      <c r="I8022" s="87"/>
      <c r="K8022" s="86" t="s">
        <v>17485</v>
      </c>
      <c r="L8022" s="86" t="s">
        <v>17486</v>
      </c>
      <c r="N8022">
        <f>IFERROR(VLOOKUP(A8022,bip!$A:$C,2,0),"")</f>
      </c>
      <c r="O8022">
        <f>IFERROR(VLOOKUP(A8022,bip!$A:$Z,3,0),"")</f>
      </c>
    </row>
    <row r="8023" spans="1:15" ht="13.2">
      <c r="A8023" t="s">
        <v>7080</v>
      </c>
      <c r="B8023" t="s">
        <v>11760</v>
      </c>
      <c r="C8023" t="s">
        <v>16440</v>
      </c>
      <c r="D8023" t="s">
        <v>30869</v>
      </c>
      <c r="E8023" t="s">
        <v>35561</v>
      </c>
      <c r="F8023">
        <v>6</v>
      </c>
      <c r="G8023">
        <v>144</v>
      </c>
      <c r="H8023" s="1">
        <v>34</v>
      </c>
      <c r="I8023" s="87"/>
      <c r="K8023" s="86" t="s">
        <v>17485</v>
      </c>
      <c r="L8023" s="86" t="s">
        <v>17486</v>
      </c>
      <c r="N8023">
        <f>IFERROR(VLOOKUP(A8023,bip!$A:$C,2,0),"")</f>
      </c>
      <c r="O8023">
        <f>IFERROR(VLOOKUP(A8023,bip!$A:$Z,3,0),"")</f>
      </c>
    </row>
    <row r="8024" spans="1:15" ht="13.2">
      <c r="A8024" t="s">
        <v>7081</v>
      </c>
      <c r="B8024" t="s">
        <v>11761</v>
      </c>
      <c r="C8024" t="s">
        <v>16440</v>
      </c>
      <c r="D8024" t="s">
        <v>31684</v>
      </c>
      <c r="E8024" t="s">
        <v>35562</v>
      </c>
      <c r="F8024">
        <v>6</v>
      </c>
      <c r="G8024">
        <v>144</v>
      </c>
      <c r="H8024" s="1">
        <v>36</v>
      </c>
      <c r="I8024" s="87"/>
      <c r="K8024" s="86" t="s">
        <v>17485</v>
      </c>
      <c r="L8024" s="86" t="s">
        <v>17486</v>
      </c>
      <c r="N8024">
        <f>IFERROR(VLOOKUP(A8024,bip!$A:$C,2,0),"")</f>
      </c>
      <c r="O8024">
        <f>IFERROR(VLOOKUP(A8024,bip!$A:$Z,3,0),"")</f>
      </c>
    </row>
    <row r="8025" spans="1:15" ht="13.2">
      <c r="A8025" t="s">
        <v>7082</v>
      </c>
      <c r="B8025" t="s">
        <v>11762</v>
      </c>
      <c r="C8025" t="s">
        <v>16440</v>
      </c>
      <c r="D8025" t="s">
        <v>31685</v>
      </c>
      <c r="E8025" t="s">
        <v>35563</v>
      </c>
      <c r="F8025">
        <v>6</v>
      </c>
      <c r="G8025">
        <v>144</v>
      </c>
      <c r="H8025" s="1">
        <v>38</v>
      </c>
      <c r="I8025" s="87"/>
      <c r="K8025" s="86" t="s">
        <v>17485</v>
      </c>
      <c r="L8025" s="86" t="s">
        <v>17486</v>
      </c>
      <c r="N8025">
        <f>IFERROR(VLOOKUP(A8025,bip!$A:$C,2,0),"")</f>
      </c>
      <c r="O8025">
        <f>IFERROR(VLOOKUP(A8025,bip!$A:$Z,3,0),"")</f>
      </c>
    </row>
    <row r="8026" spans="1:15" ht="13.2">
      <c r="A8026" t="s">
        <v>7073</v>
      </c>
      <c r="B8026" t="s">
        <v>7073</v>
      </c>
      <c r="C8026" t="s">
        <v>16440</v>
      </c>
      <c r="D8026" t="s">
        <v>29588</v>
      </c>
      <c r="E8026" t="s">
        <v>35564</v>
      </c>
      <c r="F8026">
        <v>1</v>
      </c>
      <c r="G8026">
        <v>24</v>
      </c>
      <c r="H8026" s="1">
        <v>357</v>
      </c>
      <c r="I8026" s="87"/>
      <c r="K8026" s="86" t="s">
        <v>17485</v>
      </c>
      <c r="L8026" s="86" t="s">
        <v>17486</v>
      </c>
      <c r="N8026">
        <f>IFERROR(VLOOKUP(A8026,bip!$A:$C,2,0),"")</f>
      </c>
      <c r="O8026">
        <f>IFERROR(VLOOKUP(A8026,bip!$A:$Z,3,0),"")</f>
      </c>
    </row>
    <row r="8027" spans="1:15" ht="13.2">
      <c r="A8027" t="s">
        <v>7060</v>
      </c>
      <c r="B8027" t="s">
        <v>7060</v>
      </c>
      <c r="C8027" t="s">
        <v>16440</v>
      </c>
      <c r="D8027" t="s">
        <v>29585</v>
      </c>
      <c r="E8027" t="s">
        <v>35353</v>
      </c>
      <c r="F8027">
        <v>1</v>
      </c>
      <c r="G8027">
        <v>24</v>
      </c>
      <c r="H8027" s="1">
        <v>231</v>
      </c>
      <c r="I8027" s="87"/>
      <c r="K8027" s="86" t="s">
        <v>17485</v>
      </c>
      <c r="L8027" s="86" t="s">
        <v>17486</v>
      </c>
      <c r="N8027">
        <f>IFERROR(VLOOKUP(A8027,bip!$A:$C,2,0),"")</f>
      </c>
      <c r="O8027">
        <f>IFERROR(VLOOKUP(A8027,bip!$A:$Z,3,0),"")</f>
      </c>
    </row>
    <row r="8028" spans="1:15" ht="13.2">
      <c r="A8028" t="s">
        <v>7061</v>
      </c>
      <c r="B8028" t="s">
        <v>7061</v>
      </c>
      <c r="C8028" t="s">
        <v>16440</v>
      </c>
      <c r="D8028" t="s">
        <v>21795</v>
      </c>
      <c r="E8028" t="s">
        <v>27512</v>
      </c>
      <c r="F8028">
        <v>1</v>
      </c>
      <c r="G8028">
        <v>144</v>
      </c>
      <c r="H8028" s="1">
        <v>30</v>
      </c>
      <c r="I8028" s="87"/>
      <c r="K8028" s="86" t="s">
        <v>17485</v>
      </c>
      <c r="L8028" s="86" t="s">
        <v>17486</v>
      </c>
      <c r="N8028">
        <f>IFERROR(VLOOKUP(A8028,bip!$A:$C,2,0),"")</f>
      </c>
      <c r="O8028">
        <f>IFERROR(VLOOKUP(A8028,bip!$A:$Z,3,0),"")</f>
      </c>
    </row>
    <row r="8029" spans="1:15" ht="13.2">
      <c r="A8029" t="s">
        <v>7062</v>
      </c>
      <c r="B8029" t="s">
        <v>7062</v>
      </c>
      <c r="C8029" t="s">
        <v>16440</v>
      </c>
      <c r="D8029" t="s">
        <v>21796</v>
      </c>
      <c r="E8029" t="s">
        <v>27515</v>
      </c>
      <c r="F8029">
        <v>1</v>
      </c>
      <c r="G8029">
        <v>144</v>
      </c>
      <c r="H8029" s="1">
        <v>30</v>
      </c>
      <c r="I8029" s="87"/>
      <c r="K8029" s="86" t="s">
        <v>17485</v>
      </c>
      <c r="L8029" s="86" t="s">
        <v>17486</v>
      </c>
      <c r="N8029">
        <f>IFERROR(VLOOKUP(A8029,bip!$A:$C,2,0),"")</f>
      </c>
      <c r="O8029">
        <f>IFERROR(VLOOKUP(A8029,bip!$A:$Z,3,0),"")</f>
      </c>
    </row>
    <row r="8030" spans="1:15" ht="13.2">
      <c r="A8030" t="s">
        <v>7063</v>
      </c>
      <c r="B8030" t="s">
        <v>7063</v>
      </c>
      <c r="C8030" t="s">
        <v>16440</v>
      </c>
      <c r="D8030" t="s">
        <v>21797</v>
      </c>
      <c r="E8030" t="s">
        <v>35566</v>
      </c>
      <c r="F8030">
        <v>1</v>
      </c>
      <c r="G8030">
        <v>144</v>
      </c>
      <c r="H8030" s="1">
        <v>30</v>
      </c>
      <c r="I8030" s="87"/>
      <c r="K8030" s="86" t="s">
        <v>17485</v>
      </c>
      <c r="L8030" s="86" t="s">
        <v>17486</v>
      </c>
      <c r="N8030">
        <f>IFERROR(VLOOKUP(A8030,bip!$A:$C,2,0),"")</f>
      </c>
      <c r="O8030">
        <f>IFERROR(VLOOKUP(A8030,bip!$A:$Z,3,0),"")</f>
      </c>
    </row>
    <row r="8031" spans="1:15" ht="13.2">
      <c r="A8031" t="s">
        <v>7064</v>
      </c>
      <c r="B8031" t="s">
        <v>7064</v>
      </c>
      <c r="C8031" t="s">
        <v>16440</v>
      </c>
      <c r="D8031" t="s">
        <v>21798</v>
      </c>
      <c r="E8031" t="s">
        <v>27513</v>
      </c>
      <c r="F8031">
        <v>1</v>
      </c>
      <c r="G8031">
        <v>144</v>
      </c>
      <c r="H8031" s="1">
        <v>33</v>
      </c>
      <c r="I8031" s="87"/>
      <c r="K8031" s="86" t="s">
        <v>17485</v>
      </c>
      <c r="L8031" s="86" t="s">
        <v>17486</v>
      </c>
      <c r="N8031">
        <f>IFERROR(VLOOKUP(A8031,bip!$A:$C,2,0),"")</f>
      </c>
      <c r="O8031">
        <f>IFERROR(VLOOKUP(A8031,bip!$A:$Z,3,0),"")</f>
      </c>
    </row>
    <row r="8032" spans="1:15" ht="13.2">
      <c r="A8032" t="s">
        <v>7065</v>
      </c>
      <c r="B8032" t="s">
        <v>7065</v>
      </c>
      <c r="C8032" t="s">
        <v>16440</v>
      </c>
      <c r="D8032" t="s">
        <v>21799</v>
      </c>
      <c r="E8032" t="s">
        <v>32042</v>
      </c>
      <c r="F8032">
        <v>1</v>
      </c>
      <c r="G8032">
        <v>144</v>
      </c>
      <c r="H8032" s="1">
        <v>33</v>
      </c>
      <c r="I8032" s="87"/>
      <c r="K8032" s="86" t="s">
        <v>17485</v>
      </c>
      <c r="L8032" s="86" t="s">
        <v>17486</v>
      </c>
      <c r="N8032">
        <f>IFERROR(VLOOKUP(A8032,bip!$A:$C,2,0),"")</f>
      </c>
      <c r="O8032">
        <f>IFERROR(VLOOKUP(A8032,bip!$A:$Z,3,0),"")</f>
      </c>
    </row>
    <row r="8033" spans="1:15" ht="13.2">
      <c r="A8033" t="s">
        <v>7066</v>
      </c>
      <c r="B8033" t="s">
        <v>7066</v>
      </c>
      <c r="C8033" t="s">
        <v>16440</v>
      </c>
      <c r="D8033" t="s">
        <v>29586</v>
      </c>
      <c r="E8033" t="s">
        <v>35565</v>
      </c>
      <c r="F8033">
        <v>1</v>
      </c>
      <c r="G8033">
        <v>24</v>
      </c>
      <c r="H8033" s="1">
        <v>231</v>
      </c>
      <c r="I8033" s="87"/>
      <c r="K8033" s="86" t="s">
        <v>17485</v>
      </c>
      <c r="L8033" s="86" t="s">
        <v>17486</v>
      </c>
      <c r="N8033">
        <f>IFERROR(VLOOKUP(A8033,bip!$A:$C,2,0),"")</f>
      </c>
      <c r="O8033">
        <f>IFERROR(VLOOKUP(A8033,bip!$A:$Z,3,0),"")</f>
      </c>
    </row>
    <row r="8034" spans="1:15" ht="13.2">
      <c r="A8034" t="s">
        <v>7067</v>
      </c>
      <c r="B8034" t="s">
        <v>7067</v>
      </c>
      <c r="C8034" t="s">
        <v>16440</v>
      </c>
      <c r="D8034" t="s">
        <v>21589</v>
      </c>
      <c r="E8034" t="s">
        <v>27518</v>
      </c>
      <c r="F8034">
        <v>1</v>
      </c>
      <c r="G8034">
        <v>144</v>
      </c>
      <c r="H8034" s="1">
        <v>30</v>
      </c>
      <c r="I8034" s="87"/>
      <c r="K8034" s="86" t="s">
        <v>17485</v>
      </c>
      <c r="L8034" s="86" t="s">
        <v>17486</v>
      </c>
      <c r="N8034">
        <f>IFERROR(VLOOKUP(A8034,bip!$A:$C,2,0),"")</f>
      </c>
      <c r="O8034">
        <f>IFERROR(VLOOKUP(A8034,bip!$A:$Z,3,0),"")</f>
      </c>
    </row>
    <row r="8035" spans="1:15" ht="13.2">
      <c r="A8035" t="s">
        <v>7068</v>
      </c>
      <c r="B8035" t="s">
        <v>7068</v>
      </c>
      <c r="C8035" t="s">
        <v>16440</v>
      </c>
      <c r="D8035" t="s">
        <v>21591</v>
      </c>
      <c r="E8035" t="s">
        <v>27519</v>
      </c>
      <c r="F8035">
        <v>1</v>
      </c>
      <c r="G8035">
        <v>144</v>
      </c>
      <c r="H8035" s="1">
        <v>30</v>
      </c>
      <c r="I8035" s="87"/>
      <c r="K8035" s="86" t="s">
        <v>17485</v>
      </c>
      <c r="L8035" s="86" t="s">
        <v>17486</v>
      </c>
      <c r="N8035">
        <f>IFERROR(VLOOKUP(A8035,bip!$A:$C,2,0),"")</f>
      </c>
      <c r="O8035">
        <f>IFERROR(VLOOKUP(A8035,bip!$A:$Z,3,0),"")</f>
      </c>
    </row>
    <row r="8036" spans="1:15" ht="13.2">
      <c r="A8036" t="s">
        <v>7069</v>
      </c>
      <c r="B8036" t="s">
        <v>7069</v>
      </c>
      <c r="C8036" t="s">
        <v>16440</v>
      </c>
      <c r="D8036" t="s">
        <v>21593</v>
      </c>
      <c r="E8036" t="s">
        <v>27520</v>
      </c>
      <c r="F8036">
        <v>1</v>
      </c>
      <c r="G8036">
        <v>144</v>
      </c>
      <c r="H8036" s="1">
        <v>30</v>
      </c>
      <c r="I8036" s="87"/>
      <c r="K8036" s="86" t="s">
        <v>17485</v>
      </c>
      <c r="L8036" s="86" t="s">
        <v>17486</v>
      </c>
      <c r="N8036">
        <f>IFERROR(VLOOKUP(A8036,bip!$A:$C,2,0),"")</f>
      </c>
      <c r="O8036">
        <f>IFERROR(VLOOKUP(A8036,bip!$A:$Z,3,0),"")</f>
      </c>
    </row>
    <row r="8037" spans="1:15" ht="13.2">
      <c r="A8037" t="s">
        <v>7070</v>
      </c>
      <c r="B8037" t="s">
        <v>7070</v>
      </c>
      <c r="C8037" t="s">
        <v>16440</v>
      </c>
      <c r="D8037" t="s">
        <v>21595</v>
      </c>
      <c r="E8037" t="s">
        <v>27521</v>
      </c>
      <c r="F8037">
        <v>1</v>
      </c>
      <c r="G8037">
        <v>144</v>
      </c>
      <c r="H8037" s="1">
        <v>32</v>
      </c>
      <c r="I8037" s="87"/>
      <c r="K8037" s="86" t="s">
        <v>17485</v>
      </c>
      <c r="L8037" s="86" t="s">
        <v>17486</v>
      </c>
      <c r="N8037">
        <f>IFERROR(VLOOKUP(A8037,bip!$A:$C,2,0),"")</f>
      </c>
      <c r="O8037">
        <f>IFERROR(VLOOKUP(A8037,bip!$A:$Z,3,0),"")</f>
      </c>
    </row>
    <row r="8038" spans="1:15" ht="13.2">
      <c r="A8038" t="s">
        <v>7071</v>
      </c>
      <c r="B8038" t="s">
        <v>7071</v>
      </c>
      <c r="C8038" t="s">
        <v>16440</v>
      </c>
      <c r="D8038" t="s">
        <v>21597</v>
      </c>
      <c r="E8038" t="s">
        <v>27522</v>
      </c>
      <c r="F8038">
        <v>1</v>
      </c>
      <c r="G8038">
        <v>144</v>
      </c>
      <c r="H8038" s="1">
        <v>33</v>
      </c>
      <c r="I8038" s="87"/>
      <c r="K8038" s="86" t="s">
        <v>17485</v>
      </c>
      <c r="L8038" s="86" t="s">
        <v>17486</v>
      </c>
      <c r="N8038">
        <f>IFERROR(VLOOKUP(A8038,bip!$A:$C,2,0),"")</f>
      </c>
      <c r="O8038">
        <f>IFERROR(VLOOKUP(A8038,bip!$A:$Z,3,0),"")</f>
      </c>
    </row>
    <row r="8039" spans="1:15" ht="13.2">
      <c r="A8039" t="s">
        <v>7072</v>
      </c>
      <c r="B8039" t="s">
        <v>7072</v>
      </c>
      <c r="C8039" t="s">
        <v>16440</v>
      </c>
      <c r="D8039" t="s">
        <v>21587</v>
      </c>
      <c r="E8039" t="s">
        <v>27517</v>
      </c>
      <c r="F8039">
        <v>1</v>
      </c>
      <c r="G8039">
        <v>144</v>
      </c>
      <c r="H8039" s="1">
        <v>33</v>
      </c>
      <c r="I8039" s="87"/>
      <c r="K8039" s="86" t="s">
        <v>17485</v>
      </c>
      <c r="L8039" s="86" t="s">
        <v>17486</v>
      </c>
      <c r="N8039">
        <f>IFERROR(VLOOKUP(A8039,bip!$A:$C,2,0),"")</f>
      </c>
      <c r="O8039">
        <f>IFERROR(VLOOKUP(A8039,bip!$A:$Z,3,0),"")</f>
      </c>
    </row>
    <row r="8040" spans="1:15" ht="13.2">
      <c r="A8040" t="s">
        <v>7083</v>
      </c>
      <c r="B8040" t="s">
        <v>7083</v>
      </c>
      <c r="C8040" t="s">
        <v>16440</v>
      </c>
      <c r="D8040" t="s">
        <v>27637</v>
      </c>
      <c r="E8040" t="s">
        <v>29589</v>
      </c>
      <c r="F8040">
        <v>1</v>
      </c>
      <c r="G8040">
        <v>5</v>
      </c>
      <c r="H8040" s="1">
        <v>707</v>
      </c>
      <c r="I8040" s="87"/>
      <c r="K8040" s="86" t="s">
        <v>17485</v>
      </c>
      <c r="L8040" s="86" t="s">
        <v>17486</v>
      </c>
      <c r="N8040">
        <f>IFERROR(VLOOKUP(A8040,bip!$A:$C,2,0),"")</f>
      </c>
      <c r="O8040">
        <f>IFERROR(VLOOKUP(A8040,bip!$A:$Z,3,0),"")</f>
      </c>
    </row>
    <row r="8041" spans="1:15" ht="13.2">
      <c r="A8041" t="s">
        <v>7085</v>
      </c>
      <c r="B8041" t="s">
        <v>11764</v>
      </c>
      <c r="C8041" t="s">
        <v>16440</v>
      </c>
      <c r="D8041" t="s">
        <v>17664</v>
      </c>
      <c r="E8041" t="s">
        <v>14798</v>
      </c>
      <c r="F8041">
        <v>6</v>
      </c>
      <c r="G8041">
        <v>120</v>
      </c>
      <c r="H8041" s="1">
        <v>32</v>
      </c>
      <c r="I8041" s="87"/>
      <c r="K8041" s="86" t="s">
        <v>17485</v>
      </c>
      <c r="L8041" s="86" t="s">
        <v>17486</v>
      </c>
      <c r="N8041">
        <f>IFERROR(VLOOKUP(A8041,bip!$A:$C,2,0),"")</f>
      </c>
      <c r="O8041">
        <f>IFERROR(VLOOKUP(A8041,bip!$A:$Z,3,0),"")</f>
      </c>
    </row>
    <row r="8042" spans="1:15" ht="13.2">
      <c r="A8042" t="s">
        <v>7086</v>
      </c>
      <c r="B8042" t="s">
        <v>11765</v>
      </c>
      <c r="C8042" t="s">
        <v>16440</v>
      </c>
      <c r="D8042" t="s">
        <v>17624</v>
      </c>
      <c r="E8042" t="s">
        <v>14799</v>
      </c>
      <c r="F8042">
        <v>6</v>
      </c>
      <c r="G8042">
        <v>120</v>
      </c>
      <c r="H8042" s="1">
        <v>32</v>
      </c>
      <c r="I8042" s="87"/>
      <c r="K8042" s="86" t="s">
        <v>17485</v>
      </c>
      <c r="L8042" s="86" t="s">
        <v>17486</v>
      </c>
      <c r="N8042">
        <f>IFERROR(VLOOKUP(A8042,bip!$A:$C,2,0),"")</f>
      </c>
      <c r="O8042">
        <f>IFERROR(VLOOKUP(A8042,bip!$A:$Z,3,0),"")</f>
      </c>
    </row>
    <row r="8043" spans="1:15" ht="13.2">
      <c r="A8043" t="s">
        <v>7104</v>
      </c>
      <c r="B8043" t="s">
        <v>11780</v>
      </c>
      <c r="C8043" t="s">
        <v>16440</v>
      </c>
      <c r="D8043" t="s">
        <v>17643</v>
      </c>
      <c r="E8043" t="s">
        <v>14815</v>
      </c>
      <c r="F8043">
        <v>6</v>
      </c>
      <c r="G8043">
        <v>120</v>
      </c>
      <c r="H8043" s="1">
        <v>32</v>
      </c>
      <c r="I8043" s="87"/>
      <c r="K8043" s="86" t="s">
        <v>17485</v>
      </c>
      <c r="L8043" s="86" t="s">
        <v>17486</v>
      </c>
      <c r="N8043">
        <f>IFERROR(VLOOKUP(A8043,bip!$A:$C,2,0),"")</f>
      </c>
      <c r="O8043">
        <f>IFERROR(VLOOKUP(A8043,bip!$A:$Z,3,0),"")</f>
      </c>
    </row>
    <row r="8044" spans="1:15" ht="13.2">
      <c r="A8044" t="s">
        <v>7087</v>
      </c>
      <c r="B8044" t="s">
        <v>11766</v>
      </c>
      <c r="C8044" t="s">
        <v>16440</v>
      </c>
      <c r="D8044" t="s">
        <v>17625</v>
      </c>
      <c r="E8044" t="s">
        <v>14808</v>
      </c>
      <c r="F8044">
        <v>6</v>
      </c>
      <c r="G8044">
        <v>120</v>
      </c>
      <c r="H8044" s="1">
        <v>32</v>
      </c>
      <c r="I8044" s="87"/>
      <c r="K8044" s="86" t="s">
        <v>17485</v>
      </c>
      <c r="L8044" s="86" t="s">
        <v>17486</v>
      </c>
      <c r="N8044">
        <f>IFERROR(VLOOKUP(A8044,bip!$A:$C,2,0),"")</f>
      </c>
      <c r="O8044">
        <f>IFERROR(VLOOKUP(A8044,bip!$A:$Z,3,0),"")</f>
      </c>
    </row>
    <row r="8045" spans="1:15" ht="13.2">
      <c r="A8045" t="s">
        <v>7105</v>
      </c>
      <c r="B8045" t="s">
        <v>11781</v>
      </c>
      <c r="C8045" t="s">
        <v>16440</v>
      </c>
      <c r="D8045" t="s">
        <v>17644</v>
      </c>
      <c r="E8045" t="s">
        <v>14816</v>
      </c>
      <c r="F8045">
        <v>6</v>
      </c>
      <c r="G8045">
        <v>144</v>
      </c>
      <c r="H8045" s="1">
        <v>32</v>
      </c>
      <c r="I8045" s="87"/>
      <c r="K8045" s="86" t="s">
        <v>17485</v>
      </c>
      <c r="L8045" s="86" t="s">
        <v>17486</v>
      </c>
      <c r="N8045">
        <f>IFERROR(VLOOKUP(A8045,bip!$A:$C,2,0),"")</f>
      </c>
      <c r="O8045">
        <f>IFERROR(VLOOKUP(A8045,bip!$A:$Z,3,0),"")</f>
      </c>
    </row>
    <row r="8046" spans="1:15" ht="13.2">
      <c r="A8046" t="s">
        <v>7088</v>
      </c>
      <c r="B8046" t="s">
        <v>11767</v>
      </c>
      <c r="C8046" t="s">
        <v>16440</v>
      </c>
      <c r="D8046" t="s">
        <v>17626</v>
      </c>
      <c r="E8046" t="s">
        <v>14800</v>
      </c>
      <c r="F8046">
        <v>6</v>
      </c>
      <c r="G8046">
        <v>144</v>
      </c>
      <c r="H8046" s="1">
        <v>32</v>
      </c>
      <c r="I8046" s="87"/>
      <c r="K8046" s="86" t="s">
        <v>17485</v>
      </c>
      <c r="L8046" s="86" t="s">
        <v>17486</v>
      </c>
      <c r="N8046">
        <f>IFERROR(VLOOKUP(A8046,bip!$A:$C,2,0),"")</f>
      </c>
      <c r="O8046">
        <f>IFERROR(VLOOKUP(A8046,bip!$A:$Z,3,0),"")</f>
      </c>
    </row>
    <row r="8047" spans="1:15" ht="13.2">
      <c r="A8047" t="s">
        <v>7106</v>
      </c>
      <c r="B8047" t="s">
        <v>11782</v>
      </c>
      <c r="C8047" t="s">
        <v>16440</v>
      </c>
      <c r="D8047" t="s">
        <v>17645</v>
      </c>
      <c r="E8047" t="s">
        <v>14817</v>
      </c>
      <c r="F8047">
        <v>6</v>
      </c>
      <c r="G8047">
        <v>120</v>
      </c>
      <c r="H8047" s="1">
        <v>32</v>
      </c>
      <c r="I8047" s="87"/>
      <c r="K8047" s="86" t="s">
        <v>17485</v>
      </c>
      <c r="L8047" s="86" t="s">
        <v>17486</v>
      </c>
      <c r="N8047">
        <f>IFERROR(VLOOKUP(A8047,bip!$A:$C,2,0),"")</f>
      </c>
      <c r="O8047">
        <f>IFERROR(VLOOKUP(A8047,bip!$A:$Z,3,0),"")</f>
      </c>
    </row>
    <row r="8048" spans="1:15" ht="13.2">
      <c r="A8048" t="s">
        <v>7089</v>
      </c>
      <c r="B8048" t="s">
        <v>7089</v>
      </c>
      <c r="C8048" t="s">
        <v>16440</v>
      </c>
      <c r="D8048" t="s">
        <v>17627</v>
      </c>
      <c r="E8048" t="s">
        <v>35567</v>
      </c>
      <c r="F8048">
        <v>6</v>
      </c>
      <c r="G8048">
        <v>144</v>
      </c>
      <c r="H8048" s="1">
        <v>32</v>
      </c>
      <c r="I8048" s="87"/>
      <c r="K8048" s="86" t="s">
        <v>17485</v>
      </c>
      <c r="L8048" s="86" t="s">
        <v>17486</v>
      </c>
      <c r="N8048">
        <f>IFERROR(VLOOKUP(A8048,bip!$A:$C,2,0),"")</f>
      </c>
      <c r="O8048">
        <f>IFERROR(VLOOKUP(A8048,bip!$A:$Z,3,0),"")</f>
      </c>
    </row>
    <row r="8049" spans="1:15" ht="13.2">
      <c r="A8049" t="s">
        <v>7090</v>
      </c>
      <c r="B8049" t="s">
        <v>11768</v>
      </c>
      <c r="C8049" t="s">
        <v>16440</v>
      </c>
      <c r="D8049" t="s">
        <v>17628</v>
      </c>
      <c r="E8049" t="s">
        <v>14801</v>
      </c>
      <c r="F8049">
        <v>6</v>
      </c>
      <c r="G8049">
        <v>144</v>
      </c>
      <c r="H8049" s="1">
        <v>32</v>
      </c>
      <c r="I8049" s="87"/>
      <c r="K8049" s="86" t="s">
        <v>17485</v>
      </c>
      <c r="L8049" s="86" t="s">
        <v>17486</v>
      </c>
      <c r="N8049">
        <f>IFERROR(VLOOKUP(A8049,bip!$A:$C,2,0),"")</f>
      </c>
      <c r="O8049">
        <f>IFERROR(VLOOKUP(A8049,bip!$A:$Z,3,0),"")</f>
      </c>
    </row>
    <row r="8050" spans="1:15" ht="13.2">
      <c r="A8050" t="s">
        <v>7107</v>
      </c>
      <c r="B8050" t="s">
        <v>11783</v>
      </c>
      <c r="C8050" t="s">
        <v>16440</v>
      </c>
      <c r="D8050" t="s">
        <v>17646</v>
      </c>
      <c r="E8050" t="s">
        <v>14818</v>
      </c>
      <c r="F8050">
        <v>6</v>
      </c>
      <c r="G8050">
        <v>120</v>
      </c>
      <c r="H8050" s="1">
        <v>32</v>
      </c>
      <c r="I8050" s="87"/>
      <c r="K8050" s="86" t="s">
        <v>17485</v>
      </c>
      <c r="L8050" s="86" t="s">
        <v>17486</v>
      </c>
      <c r="N8050">
        <f>IFERROR(VLOOKUP(A8050,bip!$A:$C,2,0),"")</f>
      </c>
      <c r="O8050">
        <f>IFERROR(VLOOKUP(A8050,bip!$A:$Z,3,0),"")</f>
      </c>
    </row>
    <row r="8051" spans="1:15" ht="13.2">
      <c r="A8051" t="s">
        <v>7091</v>
      </c>
      <c r="B8051" t="s">
        <v>16585</v>
      </c>
      <c r="C8051" t="s">
        <v>16440</v>
      </c>
      <c r="D8051" t="s">
        <v>17629</v>
      </c>
      <c r="E8051" t="s">
        <v>14802</v>
      </c>
      <c r="F8051">
        <v>6</v>
      </c>
      <c r="G8051">
        <v>132</v>
      </c>
      <c r="H8051" s="1">
        <v>32</v>
      </c>
      <c r="I8051" s="87"/>
      <c r="K8051" s="86" t="s">
        <v>17485</v>
      </c>
      <c r="L8051" s="86" t="s">
        <v>17486</v>
      </c>
      <c r="N8051">
        <f>IFERROR(VLOOKUP(A8051,bip!$A:$C,2,0),"")</f>
      </c>
      <c r="O8051">
        <f>IFERROR(VLOOKUP(A8051,bip!$A:$Z,3,0),"")</f>
      </c>
    </row>
    <row r="8052" spans="1:15" ht="13.2">
      <c r="A8052" t="s">
        <v>7092</v>
      </c>
      <c r="B8052" t="s">
        <v>11769</v>
      </c>
      <c r="C8052" t="s">
        <v>16440</v>
      </c>
      <c r="D8052" t="s">
        <v>17630</v>
      </c>
      <c r="E8052" t="s">
        <v>14803</v>
      </c>
      <c r="F8052">
        <v>6</v>
      </c>
      <c r="G8052">
        <v>120</v>
      </c>
      <c r="H8052" s="1">
        <v>32</v>
      </c>
      <c r="I8052" s="87"/>
      <c r="K8052" s="86" t="s">
        <v>17485</v>
      </c>
      <c r="L8052" s="86" t="s">
        <v>17486</v>
      </c>
      <c r="N8052">
        <f>IFERROR(VLOOKUP(A8052,bip!$A:$C,2,0),"")</f>
      </c>
      <c r="O8052">
        <f>IFERROR(VLOOKUP(A8052,bip!$A:$Z,3,0),"")</f>
      </c>
    </row>
    <row r="8053" spans="1:15" ht="13.2">
      <c r="A8053" t="s">
        <v>7108</v>
      </c>
      <c r="B8053" t="s">
        <v>11784</v>
      </c>
      <c r="C8053" t="s">
        <v>16440</v>
      </c>
      <c r="D8053" t="s">
        <v>17647</v>
      </c>
      <c r="E8053" t="s">
        <v>14819</v>
      </c>
      <c r="F8053">
        <v>6</v>
      </c>
      <c r="G8053">
        <v>144</v>
      </c>
      <c r="H8053" s="1">
        <v>32</v>
      </c>
      <c r="I8053" s="87"/>
      <c r="K8053" s="86" t="s">
        <v>17485</v>
      </c>
      <c r="L8053" s="86" t="s">
        <v>17486</v>
      </c>
      <c r="N8053">
        <f>IFERROR(VLOOKUP(A8053,bip!$A:$C,2,0),"")</f>
      </c>
      <c r="O8053">
        <f>IFERROR(VLOOKUP(A8053,bip!$A:$Z,3,0),"")</f>
      </c>
    </row>
    <row r="8054" spans="1:15" ht="13.2">
      <c r="A8054" t="s">
        <v>7093</v>
      </c>
      <c r="B8054" t="s">
        <v>11770</v>
      </c>
      <c r="C8054" t="s">
        <v>16440</v>
      </c>
      <c r="D8054" t="s">
        <v>17631</v>
      </c>
      <c r="E8054" t="s">
        <v>14804</v>
      </c>
      <c r="F8054">
        <v>6</v>
      </c>
      <c r="G8054">
        <v>120</v>
      </c>
      <c r="H8054" s="1">
        <v>36</v>
      </c>
      <c r="I8054" s="87"/>
      <c r="K8054" s="86" t="s">
        <v>17485</v>
      </c>
      <c r="L8054" s="86" t="s">
        <v>17486</v>
      </c>
      <c r="N8054">
        <f>IFERROR(VLOOKUP(A8054,bip!$A:$C,2,0),"")</f>
      </c>
      <c r="O8054">
        <f>IFERROR(VLOOKUP(A8054,bip!$A:$Z,3,0),"")</f>
      </c>
    </row>
    <row r="8055" spans="1:15" ht="13.2">
      <c r="A8055" t="s">
        <v>7109</v>
      </c>
      <c r="B8055" t="s">
        <v>11785</v>
      </c>
      <c r="C8055" t="s">
        <v>16440</v>
      </c>
      <c r="D8055" t="s">
        <v>17648</v>
      </c>
      <c r="E8055" t="s">
        <v>14820</v>
      </c>
      <c r="F8055">
        <v>6</v>
      </c>
      <c r="G8055">
        <v>108</v>
      </c>
      <c r="H8055" s="1">
        <v>36</v>
      </c>
      <c r="I8055" s="87"/>
      <c r="K8055" s="86" t="s">
        <v>17485</v>
      </c>
      <c r="L8055" s="86" t="s">
        <v>17486</v>
      </c>
      <c r="N8055">
        <f>IFERROR(VLOOKUP(A8055,bip!$A:$C,2,0),"")</f>
      </c>
      <c r="O8055">
        <f>IFERROR(VLOOKUP(A8055,bip!$A:$Z,3,0),"")</f>
      </c>
    </row>
    <row r="8056" spans="1:15" ht="13.2">
      <c r="A8056" t="s">
        <v>7094</v>
      </c>
      <c r="B8056" t="s">
        <v>11771</v>
      </c>
      <c r="C8056" t="s">
        <v>16440</v>
      </c>
      <c r="D8056" t="s">
        <v>17632</v>
      </c>
      <c r="E8056" t="s">
        <v>14805</v>
      </c>
      <c r="F8056">
        <v>6</v>
      </c>
      <c r="G8056">
        <v>72</v>
      </c>
      <c r="H8056" s="1">
        <v>37</v>
      </c>
      <c r="I8056" s="87"/>
      <c r="K8056" s="86" t="s">
        <v>17485</v>
      </c>
      <c r="L8056" s="86" t="s">
        <v>17486</v>
      </c>
      <c r="N8056">
        <f>IFERROR(VLOOKUP(A8056,bip!$A:$C,2,0),"")</f>
      </c>
      <c r="O8056">
        <f>IFERROR(VLOOKUP(A8056,bip!$A:$Z,3,0),"")</f>
      </c>
    </row>
    <row r="8057" spans="1:15" ht="13.2">
      <c r="A8057" t="s">
        <v>7110</v>
      </c>
      <c r="B8057" t="s">
        <v>11786</v>
      </c>
      <c r="C8057" t="s">
        <v>16440</v>
      </c>
      <c r="D8057" t="s">
        <v>17649</v>
      </c>
      <c r="E8057" t="s">
        <v>14821</v>
      </c>
      <c r="F8057">
        <v>6</v>
      </c>
      <c r="G8057">
        <v>72</v>
      </c>
      <c r="H8057" s="1">
        <v>37</v>
      </c>
      <c r="I8057" s="87"/>
      <c r="K8057" s="86" t="s">
        <v>17485</v>
      </c>
      <c r="L8057" s="86" t="s">
        <v>17486</v>
      </c>
      <c r="N8057">
        <f>IFERROR(VLOOKUP(A8057,bip!$A:$C,2,0),"")</f>
      </c>
      <c r="O8057">
        <f>IFERROR(VLOOKUP(A8057,bip!$A:$Z,3,0),"")</f>
      </c>
    </row>
    <row r="8058" spans="1:15" ht="13.2">
      <c r="A8058" t="s">
        <v>7095</v>
      </c>
      <c r="B8058" t="s">
        <v>16586</v>
      </c>
      <c r="C8058" t="s">
        <v>16440</v>
      </c>
      <c r="D8058" t="s">
        <v>17633</v>
      </c>
      <c r="E8058" t="s">
        <v>14806</v>
      </c>
      <c r="F8058">
        <v>6</v>
      </c>
      <c r="G8058">
        <v>72</v>
      </c>
      <c r="H8058" s="1">
        <v>42</v>
      </c>
      <c r="I8058" s="87"/>
      <c r="K8058" s="86" t="s">
        <v>17485</v>
      </c>
      <c r="L8058" s="86" t="s">
        <v>17486</v>
      </c>
      <c r="N8058">
        <f>IFERROR(VLOOKUP(A8058,bip!$A:$C,2,0),"")</f>
      </c>
      <c r="O8058">
        <f>IFERROR(VLOOKUP(A8058,bip!$A:$Z,3,0),"")</f>
      </c>
    </row>
    <row r="8059" spans="1:15" ht="13.2">
      <c r="A8059" t="s">
        <v>7096</v>
      </c>
      <c r="B8059" t="s">
        <v>11772</v>
      </c>
      <c r="C8059" t="s">
        <v>16440</v>
      </c>
      <c r="D8059" t="s">
        <v>17642</v>
      </c>
      <c r="E8059" t="s">
        <v>14807</v>
      </c>
      <c r="F8059">
        <v>6</v>
      </c>
      <c r="G8059">
        <v>72</v>
      </c>
      <c r="H8059" s="1">
        <v>42</v>
      </c>
      <c r="I8059" s="87"/>
      <c r="K8059" s="86" t="s">
        <v>17485</v>
      </c>
      <c r="L8059" s="86" t="s">
        <v>17486</v>
      </c>
      <c r="N8059">
        <f>IFERROR(VLOOKUP(A8059,bip!$A:$C,2,0),"")</f>
      </c>
      <c r="O8059">
        <f>IFERROR(VLOOKUP(A8059,bip!$A:$Z,3,0),"")</f>
      </c>
    </row>
    <row r="8060" spans="1:15" ht="13.2">
      <c r="A8060" t="s">
        <v>7111</v>
      </c>
      <c r="B8060" t="s">
        <v>11787</v>
      </c>
      <c r="C8060" t="s">
        <v>16440</v>
      </c>
      <c r="D8060" t="s">
        <v>17650</v>
      </c>
      <c r="E8060" t="s">
        <v>14822</v>
      </c>
      <c r="F8060">
        <v>6</v>
      </c>
      <c r="G8060">
        <v>72</v>
      </c>
      <c r="H8060" s="1">
        <v>42</v>
      </c>
      <c r="I8060" s="87"/>
      <c r="K8060" s="86" t="s">
        <v>17485</v>
      </c>
      <c r="L8060" s="86" t="s">
        <v>17486</v>
      </c>
      <c r="N8060">
        <f>IFERROR(VLOOKUP(A8060,bip!$A:$C,2,0),"")</f>
      </c>
      <c r="O8060">
        <f>IFERROR(VLOOKUP(A8060,bip!$A:$Z,3,0),"")</f>
      </c>
    </row>
    <row r="8061" spans="1:15" ht="13.2">
      <c r="A8061" t="s">
        <v>7097</v>
      </c>
      <c r="B8061" t="s">
        <v>11773</v>
      </c>
      <c r="C8061" t="s">
        <v>16440</v>
      </c>
      <c r="D8061" t="s">
        <v>17634</v>
      </c>
      <c r="E8061" t="s">
        <v>14808</v>
      </c>
      <c r="F8061">
        <v>6</v>
      </c>
      <c r="G8061">
        <v>72</v>
      </c>
      <c r="H8061" s="1">
        <v>48</v>
      </c>
      <c r="I8061" s="87"/>
      <c r="K8061" s="86" t="s">
        <v>17485</v>
      </c>
      <c r="L8061" s="86" t="s">
        <v>17486</v>
      </c>
      <c r="N8061">
        <f>IFERROR(VLOOKUP(A8061,bip!$A:$C,2,0),"")</f>
      </c>
      <c r="O8061">
        <f>IFERROR(VLOOKUP(A8061,bip!$A:$Z,3,0),"")</f>
      </c>
    </row>
    <row r="8062" spans="1:15" ht="13.2">
      <c r="A8062" t="s">
        <v>7112</v>
      </c>
      <c r="B8062" t="s">
        <v>11788</v>
      </c>
      <c r="C8062" t="s">
        <v>16440</v>
      </c>
      <c r="D8062" t="s">
        <v>17651</v>
      </c>
      <c r="E8062" t="s">
        <v>14823</v>
      </c>
      <c r="F8062">
        <v>6</v>
      </c>
      <c r="G8062">
        <v>72</v>
      </c>
      <c r="H8062" s="1">
        <v>48</v>
      </c>
      <c r="I8062" s="87"/>
      <c r="K8062" s="86" t="s">
        <v>17485</v>
      </c>
      <c r="L8062" s="86" t="s">
        <v>17486</v>
      </c>
      <c r="N8062">
        <f>IFERROR(VLOOKUP(A8062,bip!$A:$C,2,0),"")</f>
      </c>
      <c r="O8062">
        <f>IFERROR(VLOOKUP(A8062,bip!$A:$Z,3,0),"")</f>
      </c>
    </row>
    <row r="8063" spans="1:15" ht="13.2">
      <c r="A8063" t="s">
        <v>7098</v>
      </c>
      <c r="B8063" t="s">
        <v>11774</v>
      </c>
      <c r="C8063" t="s">
        <v>16440</v>
      </c>
      <c r="D8063" t="s">
        <v>17636</v>
      </c>
      <c r="E8063" t="s">
        <v>14809</v>
      </c>
      <c r="F8063">
        <v>6</v>
      </c>
      <c r="G8063">
        <v>72</v>
      </c>
      <c r="H8063" s="1">
        <v>55</v>
      </c>
      <c r="I8063" s="87"/>
      <c r="K8063" s="86" t="s">
        <v>17485</v>
      </c>
      <c r="L8063" s="86" t="s">
        <v>17486</v>
      </c>
      <c r="N8063">
        <f>IFERROR(VLOOKUP(A8063,bip!$A:$C,2,0),"")</f>
      </c>
      <c r="O8063">
        <f>IFERROR(VLOOKUP(A8063,bip!$A:$Z,3,0),"")</f>
      </c>
    </row>
    <row r="8064" spans="1:15" ht="13.2">
      <c r="A8064" t="s">
        <v>7113</v>
      </c>
      <c r="B8064" t="s">
        <v>11789</v>
      </c>
      <c r="C8064" t="s">
        <v>16440</v>
      </c>
      <c r="D8064" t="s">
        <v>17652</v>
      </c>
      <c r="E8064" t="s">
        <v>14824</v>
      </c>
      <c r="F8064">
        <v>6</v>
      </c>
      <c r="G8064">
        <v>18</v>
      </c>
      <c r="H8064" s="1">
        <v>55</v>
      </c>
      <c r="I8064" s="87"/>
      <c r="K8064" s="86" t="s">
        <v>17485</v>
      </c>
      <c r="L8064" s="86" t="s">
        <v>17486</v>
      </c>
      <c r="N8064">
        <f>IFERROR(VLOOKUP(A8064,bip!$A:$C,2,0),"")</f>
      </c>
      <c r="O8064">
        <f>IFERROR(VLOOKUP(A8064,bip!$A:$Z,3,0),"")</f>
      </c>
    </row>
    <row r="8065" spans="1:15" ht="13.2">
      <c r="A8065" t="s">
        <v>7099</v>
      </c>
      <c r="B8065" t="s">
        <v>11775</v>
      </c>
      <c r="C8065" t="s">
        <v>16440</v>
      </c>
      <c r="D8065" t="s">
        <v>17637</v>
      </c>
      <c r="E8065" t="s">
        <v>14810</v>
      </c>
      <c r="F8065">
        <v>6</v>
      </c>
      <c r="G8065">
        <v>72</v>
      </c>
      <c r="H8065" s="1">
        <v>65</v>
      </c>
      <c r="I8065" s="87"/>
      <c r="K8065" s="86" t="s">
        <v>17485</v>
      </c>
      <c r="L8065" s="86" t="s">
        <v>17486</v>
      </c>
      <c r="N8065">
        <f>IFERROR(VLOOKUP(A8065,bip!$A:$C,2,0),"")</f>
      </c>
      <c r="O8065">
        <f>IFERROR(VLOOKUP(A8065,bip!$A:$Z,3,0),"")</f>
      </c>
    </row>
    <row r="8066" spans="1:15" ht="13.2">
      <c r="A8066" t="s">
        <v>7114</v>
      </c>
      <c r="B8066" t="s">
        <v>11790</v>
      </c>
      <c r="C8066" t="s">
        <v>16440</v>
      </c>
      <c r="D8066" t="s">
        <v>17653</v>
      </c>
      <c r="E8066" t="s">
        <v>14825</v>
      </c>
      <c r="F8066">
        <v>6</v>
      </c>
      <c r="G8066">
        <v>60</v>
      </c>
      <c r="H8066" s="1">
        <v>65</v>
      </c>
      <c r="I8066" s="87"/>
      <c r="K8066" s="86" t="s">
        <v>17485</v>
      </c>
      <c r="L8066" s="86" t="s">
        <v>17486</v>
      </c>
      <c r="N8066">
        <f>IFERROR(VLOOKUP(A8066,bip!$A:$C,2,0),"")</f>
      </c>
      <c r="O8066">
        <f>IFERROR(VLOOKUP(A8066,bip!$A:$Z,3,0),"")</f>
      </c>
    </row>
    <row r="8067" spans="1:15" ht="13.2">
      <c r="A8067" t="s">
        <v>7100</v>
      </c>
      <c r="B8067" t="s">
        <v>11776</v>
      </c>
      <c r="C8067" t="s">
        <v>16440</v>
      </c>
      <c r="D8067" t="s">
        <v>17638</v>
      </c>
      <c r="E8067" t="s">
        <v>14811</v>
      </c>
      <c r="F8067">
        <v>6</v>
      </c>
      <c r="G8067">
        <v>72</v>
      </c>
      <c r="H8067" s="1">
        <v>73</v>
      </c>
      <c r="I8067" s="87"/>
      <c r="K8067" s="86" t="s">
        <v>17485</v>
      </c>
      <c r="L8067" s="86" t="s">
        <v>17486</v>
      </c>
      <c r="N8067">
        <f>IFERROR(VLOOKUP(A8067,bip!$A:$C,2,0),"")</f>
      </c>
      <c r="O8067">
        <f>IFERROR(VLOOKUP(A8067,bip!$A:$Z,3,0),"")</f>
      </c>
    </row>
    <row r="8068" spans="1:15" ht="13.2">
      <c r="A8068" t="s">
        <v>7115</v>
      </c>
      <c r="B8068" t="s">
        <v>11791</v>
      </c>
      <c r="C8068" t="s">
        <v>16440</v>
      </c>
      <c r="D8068" t="s">
        <v>17654</v>
      </c>
      <c r="E8068" t="s">
        <v>14826</v>
      </c>
      <c r="F8068">
        <v>6</v>
      </c>
      <c r="G8068">
        <v>72</v>
      </c>
      <c r="H8068" s="1">
        <v>73</v>
      </c>
      <c r="I8068" s="87"/>
      <c r="K8068" s="86" t="s">
        <v>17485</v>
      </c>
      <c r="L8068" s="86" t="s">
        <v>17486</v>
      </c>
      <c r="N8068">
        <f>IFERROR(VLOOKUP(A8068,bip!$A:$C,2,0),"")</f>
      </c>
      <c r="O8068">
        <f>IFERROR(VLOOKUP(A8068,bip!$A:$Z,3,0),"")</f>
      </c>
    </row>
    <row r="8069" spans="1:15" ht="13.2">
      <c r="A8069" t="s">
        <v>7101</v>
      </c>
      <c r="B8069" t="s">
        <v>11777</v>
      </c>
      <c r="C8069" t="s">
        <v>16440</v>
      </c>
      <c r="D8069" t="s">
        <v>17639</v>
      </c>
      <c r="E8069" t="s">
        <v>14812</v>
      </c>
      <c r="F8069">
        <v>6</v>
      </c>
      <c r="G8069">
        <v>24</v>
      </c>
      <c r="H8069" s="1">
        <v>82</v>
      </c>
      <c r="I8069" s="87"/>
      <c r="K8069" s="86" t="s">
        <v>17485</v>
      </c>
      <c r="L8069" s="86" t="s">
        <v>17486</v>
      </c>
      <c r="N8069">
        <f>IFERROR(VLOOKUP(A8069,bip!$A:$C,2,0),"")</f>
      </c>
      <c r="O8069">
        <f>IFERROR(VLOOKUP(A8069,bip!$A:$Z,3,0),"")</f>
      </c>
    </row>
    <row r="8070" spans="1:15" ht="13.2">
      <c r="A8070" t="s">
        <v>7116</v>
      </c>
      <c r="B8070" t="s">
        <v>11792</v>
      </c>
      <c r="C8070" t="s">
        <v>16440</v>
      </c>
      <c r="D8070" t="s">
        <v>17655</v>
      </c>
      <c r="E8070" t="s">
        <v>14827</v>
      </c>
      <c r="F8070">
        <v>6</v>
      </c>
      <c r="G8070">
        <v>24</v>
      </c>
      <c r="H8070" s="1">
        <v>82</v>
      </c>
      <c r="I8070" s="87"/>
      <c r="K8070" s="86" t="s">
        <v>17485</v>
      </c>
      <c r="L8070" s="86" t="s">
        <v>17486</v>
      </c>
      <c r="N8070">
        <f>IFERROR(VLOOKUP(A8070,bip!$A:$C,2,0),"")</f>
      </c>
      <c r="O8070">
        <f>IFERROR(VLOOKUP(A8070,bip!$A:$Z,3,0),"")</f>
      </c>
    </row>
    <row r="8071" spans="1:15" ht="13.2">
      <c r="A8071" t="s">
        <v>7102</v>
      </c>
      <c r="B8071" t="s">
        <v>11778</v>
      </c>
      <c r="C8071" t="s">
        <v>16440</v>
      </c>
      <c r="D8071" t="s">
        <v>17640</v>
      </c>
      <c r="E8071" t="s">
        <v>14813</v>
      </c>
      <c r="F8071">
        <v>6</v>
      </c>
      <c r="G8071">
        <v>24</v>
      </c>
      <c r="H8071" s="1">
        <v>87</v>
      </c>
      <c r="I8071" s="87"/>
      <c r="K8071" s="86" t="s">
        <v>17485</v>
      </c>
      <c r="L8071" s="86" t="s">
        <v>17486</v>
      </c>
      <c r="N8071">
        <f>IFERROR(VLOOKUP(A8071,bip!$A:$C,2,0),"")</f>
      </c>
      <c r="O8071">
        <f>IFERROR(VLOOKUP(A8071,bip!$A:$Z,3,0),"")</f>
      </c>
    </row>
    <row r="8072" spans="1:15" ht="13.2">
      <c r="A8072" t="s">
        <v>7117</v>
      </c>
      <c r="B8072" t="s">
        <v>11793</v>
      </c>
      <c r="C8072" t="s">
        <v>16440</v>
      </c>
      <c r="D8072" t="s">
        <v>17656</v>
      </c>
      <c r="E8072" t="s">
        <v>14828</v>
      </c>
      <c r="F8072">
        <v>6</v>
      </c>
      <c r="G8072">
        <v>24</v>
      </c>
      <c r="H8072" s="1">
        <v>87</v>
      </c>
      <c r="I8072" s="87"/>
      <c r="K8072" s="86" t="s">
        <v>17485</v>
      </c>
      <c r="L8072" s="86" t="s">
        <v>17486</v>
      </c>
      <c r="N8072">
        <f>IFERROR(VLOOKUP(A8072,bip!$A:$C,2,0),"")</f>
      </c>
      <c r="O8072">
        <f>IFERROR(VLOOKUP(A8072,bip!$A:$Z,3,0),"")</f>
      </c>
    </row>
    <row r="8073" spans="1:15" ht="13.2">
      <c r="A8073" t="s">
        <v>7103</v>
      </c>
      <c r="B8073" t="s">
        <v>11779</v>
      </c>
      <c r="C8073" t="s">
        <v>16440</v>
      </c>
      <c r="D8073" t="s">
        <v>17641</v>
      </c>
      <c r="E8073" t="s">
        <v>14814</v>
      </c>
      <c r="F8073">
        <v>6</v>
      </c>
      <c r="G8073">
        <v>24</v>
      </c>
      <c r="H8073" s="1">
        <v>92</v>
      </c>
      <c r="I8073" s="87"/>
      <c r="K8073" s="86" t="s">
        <v>17485</v>
      </c>
      <c r="L8073" s="86" t="s">
        <v>17486</v>
      </c>
      <c r="N8073">
        <f>IFERROR(VLOOKUP(A8073,bip!$A:$C,2,0),"")</f>
      </c>
      <c r="O8073">
        <f>IFERROR(VLOOKUP(A8073,bip!$A:$Z,3,0),"")</f>
      </c>
    </row>
    <row r="8074" spans="1:15" ht="13.2">
      <c r="A8074" t="s">
        <v>7118</v>
      </c>
      <c r="B8074" t="s">
        <v>11794</v>
      </c>
      <c r="C8074" t="s">
        <v>16440</v>
      </c>
      <c r="D8074" t="s">
        <v>17657</v>
      </c>
      <c r="E8074" t="s">
        <v>14829</v>
      </c>
      <c r="F8074">
        <v>6</v>
      </c>
      <c r="G8074">
        <v>36</v>
      </c>
      <c r="H8074" s="1">
        <v>92</v>
      </c>
      <c r="I8074" s="87"/>
      <c r="K8074" s="86" t="s">
        <v>17485</v>
      </c>
      <c r="L8074" s="86" t="s">
        <v>17486</v>
      </c>
      <c r="N8074">
        <f>IFERROR(VLOOKUP(A8074,bip!$A:$C,2,0),"")</f>
      </c>
      <c r="O8074">
        <f>IFERROR(VLOOKUP(A8074,bip!$A:$Z,3,0),"")</f>
      </c>
    </row>
    <row r="8075" spans="1:15" ht="13.2">
      <c r="A8075" t="s">
        <v>7084</v>
      </c>
      <c r="B8075" t="s">
        <v>11763</v>
      </c>
      <c r="C8075" t="s">
        <v>16440</v>
      </c>
      <c r="D8075" t="s">
        <v>35568</v>
      </c>
      <c r="E8075" t="s">
        <v>29590</v>
      </c>
      <c r="F8075">
        <v>1</v>
      </c>
      <c r="G8075">
        <v>6</v>
      </c>
      <c r="H8075" s="1">
        <v>261</v>
      </c>
      <c r="I8075" s="87"/>
      <c r="K8075" s="86" t="s">
        <v>17485</v>
      </c>
      <c r="L8075" s="86" t="s">
        <v>17486</v>
      </c>
      <c r="N8075">
        <f>IFERROR(VLOOKUP(A8075,bip!$A:$C,2,0),"")</f>
      </c>
      <c r="O8075">
        <f>IFERROR(VLOOKUP(A8075,bip!$A:$Z,3,0),"")</f>
      </c>
    </row>
    <row r="8076" spans="1:15" ht="13.2">
      <c r="A8076" t="s">
        <v>7191</v>
      </c>
      <c r="B8076" t="s">
        <v>16587</v>
      </c>
      <c r="C8076" t="s">
        <v>16441</v>
      </c>
      <c r="D8076" t="s">
        <v>35569</v>
      </c>
      <c r="E8076" t="s">
        <v>35570</v>
      </c>
      <c r="F8076">
        <v>6</v>
      </c>
      <c r="G8076">
        <v>24</v>
      </c>
      <c r="H8076" s="1">
        <v>204</v>
      </c>
      <c r="I8076" s="87"/>
      <c r="K8076" s="86" t="s">
        <v>17485</v>
      </c>
      <c r="L8076" s="86" t="s">
        <v>17486</v>
      </c>
      <c r="N8076">
        <f>IFERROR(VLOOKUP(A8076,bip!$A:$C,2,0),"")</f>
      </c>
      <c r="O8076">
        <f>IFERROR(VLOOKUP(A8076,bip!$A:$Z,3,0),"")</f>
      </c>
    </row>
    <row r="8077" spans="1:15" ht="13.2">
      <c r="A8077" t="s">
        <v>7119</v>
      </c>
      <c r="B8077" t="s">
        <v>7119</v>
      </c>
      <c r="C8077" t="s">
        <v>16440</v>
      </c>
      <c r="D8077" t="s">
        <v>27756</v>
      </c>
      <c r="E8077" t="s">
        <v>27757</v>
      </c>
      <c r="F8077">
        <v>1</v>
      </c>
      <c r="G8077">
        <v>5</v>
      </c>
      <c r="H8077" s="1">
        <v>720</v>
      </c>
      <c r="I8077" s="87"/>
      <c r="K8077" s="86" t="s">
        <v>17485</v>
      </c>
      <c r="L8077" s="86" t="s">
        <v>17486</v>
      </c>
      <c r="N8077">
        <f>IFERROR(VLOOKUP(A8077,bip!$A:$C,2,0),"")</f>
      </c>
      <c r="O8077">
        <f>IFERROR(VLOOKUP(A8077,bip!$A:$Z,3,0),"")</f>
      </c>
    </row>
    <row r="8078" spans="1:15" ht="13.2">
      <c r="A8078" t="s">
        <v>7122</v>
      </c>
      <c r="B8078" t="s">
        <v>11796</v>
      </c>
      <c r="C8078" t="s">
        <v>16440</v>
      </c>
      <c r="D8078" t="s">
        <v>17723</v>
      </c>
      <c r="E8078" t="s">
        <v>27753</v>
      </c>
      <c r="F8078">
        <v>6</v>
      </c>
      <c r="G8078">
        <v>144</v>
      </c>
      <c r="H8078" s="1">
        <v>34</v>
      </c>
      <c r="I8078" s="87"/>
      <c r="K8078" s="86" t="s">
        <v>17485</v>
      </c>
      <c r="L8078" s="86" t="s">
        <v>17486</v>
      </c>
      <c r="N8078">
        <f>IFERROR(VLOOKUP(A8078,bip!$A:$C,2,0),"")</f>
      </c>
      <c r="O8078">
        <f>IFERROR(VLOOKUP(A8078,bip!$A:$Z,3,0),"")</f>
      </c>
    </row>
    <row r="8079" spans="1:15" ht="13.2">
      <c r="A8079" t="s">
        <v>7145</v>
      </c>
      <c r="B8079" t="s">
        <v>11819</v>
      </c>
      <c r="C8079" t="s">
        <v>16440</v>
      </c>
      <c r="D8079" t="s">
        <v>17673</v>
      </c>
      <c r="E8079" t="s">
        <v>27657</v>
      </c>
      <c r="F8079">
        <v>6</v>
      </c>
      <c r="G8079">
        <v>96</v>
      </c>
      <c r="H8079" s="1">
        <v>34</v>
      </c>
      <c r="I8079" s="87"/>
      <c r="K8079" s="86" t="s">
        <v>17485</v>
      </c>
      <c r="L8079" s="86" t="s">
        <v>17486</v>
      </c>
      <c r="N8079">
        <f>IFERROR(VLOOKUP(A8079,bip!$A:$C,2,0),"")</f>
      </c>
      <c r="O8079">
        <f>IFERROR(VLOOKUP(A8079,bip!$A:$Z,3,0),"")</f>
      </c>
    </row>
    <row r="8080" spans="1:15" ht="13.2">
      <c r="A8080" t="s">
        <v>7123</v>
      </c>
      <c r="B8080" t="s">
        <v>11797</v>
      </c>
      <c r="C8080" t="s">
        <v>16440</v>
      </c>
      <c r="D8080" t="s">
        <v>17674</v>
      </c>
      <c r="E8080" t="s">
        <v>27658</v>
      </c>
      <c r="F8080">
        <v>6</v>
      </c>
      <c r="G8080">
        <v>96</v>
      </c>
      <c r="H8080" s="1">
        <v>34</v>
      </c>
      <c r="I8080" s="87"/>
      <c r="K8080" s="86" t="s">
        <v>17485</v>
      </c>
      <c r="L8080" s="86" t="s">
        <v>17486</v>
      </c>
      <c r="N8080">
        <f>IFERROR(VLOOKUP(A8080,bip!$A:$C,2,0),"")</f>
      </c>
      <c r="O8080">
        <f>IFERROR(VLOOKUP(A8080,bip!$A:$Z,3,0),"")</f>
      </c>
    </row>
    <row r="8081" spans="1:15" ht="13.2">
      <c r="A8081" t="s">
        <v>7146</v>
      </c>
      <c r="B8081" t="s">
        <v>11820</v>
      </c>
      <c r="C8081" t="s">
        <v>16440</v>
      </c>
      <c r="D8081" t="s">
        <v>17675</v>
      </c>
      <c r="E8081" t="s">
        <v>27659</v>
      </c>
      <c r="F8081">
        <v>6</v>
      </c>
      <c r="G8081">
        <v>144</v>
      </c>
      <c r="H8081" s="1">
        <v>34</v>
      </c>
      <c r="I8081" s="87"/>
      <c r="K8081" s="86" t="s">
        <v>17485</v>
      </c>
      <c r="L8081" s="86" t="s">
        <v>17486</v>
      </c>
      <c r="N8081">
        <f>IFERROR(VLOOKUP(A8081,bip!$A:$C,2,0),"")</f>
      </c>
      <c r="O8081">
        <f>IFERROR(VLOOKUP(A8081,bip!$A:$Z,3,0),"")</f>
      </c>
    </row>
    <row r="8082" spans="1:15" ht="13.2">
      <c r="A8082" t="s">
        <v>7124</v>
      </c>
      <c r="B8082" t="s">
        <v>11798</v>
      </c>
      <c r="C8082" t="s">
        <v>16440</v>
      </c>
      <c r="D8082" t="s">
        <v>17676</v>
      </c>
      <c r="E8082" t="s">
        <v>27660</v>
      </c>
      <c r="F8082">
        <v>6</v>
      </c>
      <c r="G8082">
        <v>144</v>
      </c>
      <c r="H8082" s="1">
        <v>34</v>
      </c>
      <c r="I8082" s="87"/>
      <c r="K8082" s="86" t="s">
        <v>17485</v>
      </c>
      <c r="L8082" s="86" t="s">
        <v>17486</v>
      </c>
      <c r="N8082">
        <f>IFERROR(VLOOKUP(A8082,bip!$A:$C,2,0),"")</f>
      </c>
      <c r="O8082">
        <f>IFERROR(VLOOKUP(A8082,bip!$A:$Z,3,0),"")</f>
      </c>
    </row>
    <row r="8083" spans="1:15" ht="13.2">
      <c r="A8083" t="s">
        <v>7147</v>
      </c>
      <c r="B8083" t="s">
        <v>11821</v>
      </c>
      <c r="C8083" t="s">
        <v>16440</v>
      </c>
      <c r="D8083" t="s">
        <v>17677</v>
      </c>
      <c r="E8083" t="s">
        <v>27661</v>
      </c>
      <c r="F8083">
        <v>6</v>
      </c>
      <c r="G8083">
        <v>120</v>
      </c>
      <c r="H8083" s="1">
        <v>34</v>
      </c>
      <c r="I8083" s="87"/>
      <c r="K8083" s="86" t="s">
        <v>17485</v>
      </c>
      <c r="L8083" s="86" t="s">
        <v>17486</v>
      </c>
      <c r="N8083">
        <f>IFERROR(VLOOKUP(A8083,bip!$A:$C,2,0),"")</f>
      </c>
      <c r="O8083">
        <f>IFERROR(VLOOKUP(A8083,bip!$A:$Z,3,0),"")</f>
      </c>
    </row>
    <row r="8084" spans="1:15" ht="13.2">
      <c r="A8084" t="s">
        <v>7125</v>
      </c>
      <c r="B8084" t="s">
        <v>11799</v>
      </c>
      <c r="C8084" t="s">
        <v>16440</v>
      </c>
      <c r="D8084" t="s">
        <v>17678</v>
      </c>
      <c r="E8084" t="s">
        <v>27662</v>
      </c>
      <c r="F8084">
        <v>6</v>
      </c>
      <c r="G8084">
        <v>108</v>
      </c>
      <c r="H8084" s="1">
        <v>34</v>
      </c>
      <c r="I8084" s="87"/>
      <c r="K8084" s="86" t="s">
        <v>17485</v>
      </c>
      <c r="L8084" s="86" t="s">
        <v>17486</v>
      </c>
      <c r="N8084">
        <f>IFERROR(VLOOKUP(A8084,bip!$A:$C,2,0),"")</f>
      </c>
      <c r="O8084">
        <f>IFERROR(VLOOKUP(A8084,bip!$A:$Z,3,0),"")</f>
      </c>
    </row>
    <row r="8085" spans="1:15" ht="13.2">
      <c r="A8085" t="s">
        <v>7148</v>
      </c>
      <c r="B8085" t="s">
        <v>11822</v>
      </c>
      <c r="C8085" t="s">
        <v>16440</v>
      </c>
      <c r="D8085" t="s">
        <v>17679</v>
      </c>
      <c r="E8085" t="s">
        <v>27663</v>
      </c>
      <c r="F8085">
        <v>6</v>
      </c>
      <c r="G8085">
        <v>168</v>
      </c>
      <c r="H8085" s="1">
        <v>34</v>
      </c>
      <c r="I8085" s="87"/>
      <c r="K8085" s="86" t="s">
        <v>17485</v>
      </c>
      <c r="L8085" s="86" t="s">
        <v>17486</v>
      </c>
      <c r="N8085">
        <f>IFERROR(VLOOKUP(A8085,bip!$A:$C,2,0),"")</f>
      </c>
      <c r="O8085">
        <f>IFERROR(VLOOKUP(A8085,bip!$A:$Z,3,0),"")</f>
      </c>
    </row>
    <row r="8086" spans="1:15" ht="13.2">
      <c r="A8086" t="s">
        <v>7126</v>
      </c>
      <c r="B8086" t="s">
        <v>11800</v>
      </c>
      <c r="C8086" t="s">
        <v>16440</v>
      </c>
      <c r="D8086" t="s">
        <v>17680</v>
      </c>
      <c r="E8086" t="s">
        <v>27664</v>
      </c>
      <c r="F8086">
        <v>6</v>
      </c>
      <c r="G8086">
        <v>120</v>
      </c>
      <c r="H8086" s="1">
        <v>34</v>
      </c>
      <c r="I8086" s="87"/>
      <c r="K8086" s="86" t="s">
        <v>17485</v>
      </c>
      <c r="L8086" s="86" t="s">
        <v>17486</v>
      </c>
      <c r="N8086">
        <f>IFERROR(VLOOKUP(A8086,bip!$A:$C,2,0),"")</f>
      </c>
      <c r="O8086">
        <f>IFERROR(VLOOKUP(A8086,bip!$A:$Z,3,0),"")</f>
      </c>
    </row>
    <row r="8087" spans="1:15" ht="13.2">
      <c r="A8087" t="s">
        <v>7149</v>
      </c>
      <c r="B8087" t="s">
        <v>11823</v>
      </c>
      <c r="C8087" t="s">
        <v>16440</v>
      </c>
      <c r="D8087" t="s">
        <v>17681</v>
      </c>
      <c r="E8087" t="s">
        <v>27665</v>
      </c>
      <c r="F8087">
        <v>6</v>
      </c>
      <c r="G8087">
        <v>96</v>
      </c>
      <c r="H8087" s="1">
        <v>34</v>
      </c>
      <c r="I8087" s="87"/>
      <c r="K8087" s="86" t="s">
        <v>17485</v>
      </c>
      <c r="L8087" s="86" t="s">
        <v>17486</v>
      </c>
      <c r="N8087">
        <f>IFERROR(VLOOKUP(A8087,bip!$A:$C,2,0),"")</f>
      </c>
      <c r="O8087">
        <f>IFERROR(VLOOKUP(A8087,bip!$A:$Z,3,0),"")</f>
      </c>
    </row>
    <row r="8088" spans="1:15" ht="13.2">
      <c r="A8088" t="s">
        <v>7127</v>
      </c>
      <c r="B8088" t="s">
        <v>11801</v>
      </c>
      <c r="C8088" t="s">
        <v>16440</v>
      </c>
      <c r="D8088" t="s">
        <v>17682</v>
      </c>
      <c r="E8088" t="s">
        <v>27666</v>
      </c>
      <c r="F8088">
        <v>6</v>
      </c>
      <c r="G8088">
        <v>96</v>
      </c>
      <c r="H8088" s="1">
        <v>34</v>
      </c>
      <c r="I8088" s="87"/>
      <c r="K8088" s="86" t="s">
        <v>17485</v>
      </c>
      <c r="L8088" s="86" t="s">
        <v>17486</v>
      </c>
      <c r="N8088">
        <f>IFERROR(VLOOKUP(A8088,bip!$A:$C,2,0),"")</f>
      </c>
      <c r="O8088">
        <f>IFERROR(VLOOKUP(A8088,bip!$A:$Z,3,0),"")</f>
      </c>
    </row>
    <row r="8089" spans="1:15" ht="13.2">
      <c r="A8089" t="s">
        <v>7150</v>
      </c>
      <c r="B8089" t="s">
        <v>11824</v>
      </c>
      <c r="C8089" t="s">
        <v>16440</v>
      </c>
      <c r="D8089" t="s">
        <v>17683</v>
      </c>
      <c r="E8089" t="s">
        <v>27667</v>
      </c>
      <c r="F8089">
        <v>6</v>
      </c>
      <c r="G8089">
        <v>96</v>
      </c>
      <c r="H8089" s="1">
        <v>34</v>
      </c>
      <c r="I8089" s="87"/>
      <c r="K8089" s="86" t="s">
        <v>17485</v>
      </c>
      <c r="L8089" s="86" t="s">
        <v>17486</v>
      </c>
      <c r="N8089">
        <f>IFERROR(VLOOKUP(A8089,bip!$A:$C,2,0),"")</f>
      </c>
      <c r="O8089">
        <f>IFERROR(VLOOKUP(A8089,bip!$A:$Z,3,0),"")</f>
      </c>
    </row>
    <row r="8090" spans="1:15" ht="13.2">
      <c r="A8090" t="s">
        <v>7128</v>
      </c>
      <c r="B8090" t="s">
        <v>11802</v>
      </c>
      <c r="C8090" t="s">
        <v>16440</v>
      </c>
      <c r="D8090" t="s">
        <v>17684</v>
      </c>
      <c r="E8090" t="s">
        <v>27668</v>
      </c>
      <c r="F8090">
        <v>6</v>
      </c>
      <c r="G8090">
        <v>120</v>
      </c>
      <c r="H8090" s="1">
        <v>34</v>
      </c>
      <c r="I8090" s="87"/>
      <c r="K8090" s="86" t="s">
        <v>17485</v>
      </c>
      <c r="L8090" s="86" t="s">
        <v>17486</v>
      </c>
      <c r="N8090">
        <f>IFERROR(VLOOKUP(A8090,bip!$A:$C,2,0),"")</f>
      </c>
      <c r="O8090">
        <f>IFERROR(VLOOKUP(A8090,bip!$A:$Z,3,0),"")</f>
      </c>
    </row>
    <row r="8091" spans="1:15" ht="13.2">
      <c r="A8091" t="s">
        <v>7151</v>
      </c>
      <c r="B8091" t="s">
        <v>11825</v>
      </c>
      <c r="C8091" t="s">
        <v>16440</v>
      </c>
      <c r="D8091" t="s">
        <v>17685</v>
      </c>
      <c r="E8091" t="s">
        <v>27669</v>
      </c>
      <c r="F8091">
        <v>6</v>
      </c>
      <c r="G8091">
        <v>120</v>
      </c>
      <c r="H8091" s="1">
        <v>34</v>
      </c>
      <c r="I8091" s="87"/>
      <c r="K8091" s="86" t="s">
        <v>17485</v>
      </c>
      <c r="L8091" s="86" t="s">
        <v>17486</v>
      </c>
      <c r="N8091">
        <f>IFERROR(VLOOKUP(A8091,bip!$A:$C,2,0),"")</f>
      </c>
      <c r="O8091">
        <f>IFERROR(VLOOKUP(A8091,bip!$A:$Z,3,0),"")</f>
      </c>
    </row>
    <row r="8092" spans="1:15" ht="13.2">
      <c r="A8092" t="s">
        <v>7129</v>
      </c>
      <c r="B8092" t="s">
        <v>11803</v>
      </c>
      <c r="C8092" t="s">
        <v>16440</v>
      </c>
      <c r="D8092" t="s">
        <v>17686</v>
      </c>
      <c r="E8092" t="s">
        <v>27670</v>
      </c>
      <c r="F8092">
        <v>6</v>
      </c>
      <c r="G8092">
        <v>144</v>
      </c>
      <c r="H8092" s="1">
        <v>34</v>
      </c>
      <c r="I8092" s="87"/>
      <c r="K8092" s="86" t="s">
        <v>17485</v>
      </c>
      <c r="L8092" s="86" t="s">
        <v>17486</v>
      </c>
      <c r="N8092">
        <f>IFERROR(VLOOKUP(A8092,bip!$A:$C,2,0),"")</f>
      </c>
      <c r="O8092">
        <f>IFERROR(VLOOKUP(A8092,bip!$A:$Z,3,0),"")</f>
      </c>
    </row>
    <row r="8093" spans="1:15" ht="13.2">
      <c r="A8093" t="s">
        <v>7152</v>
      </c>
      <c r="B8093" t="s">
        <v>11826</v>
      </c>
      <c r="C8093" t="s">
        <v>16440</v>
      </c>
      <c r="D8093" t="s">
        <v>17687</v>
      </c>
      <c r="E8093" t="s">
        <v>27671</v>
      </c>
      <c r="F8093">
        <v>6</v>
      </c>
      <c r="G8093">
        <v>72</v>
      </c>
      <c r="H8093" s="1">
        <v>37</v>
      </c>
      <c r="I8093" s="87"/>
      <c r="K8093" s="86" t="s">
        <v>17485</v>
      </c>
      <c r="L8093" s="86" t="s">
        <v>17486</v>
      </c>
      <c r="N8093">
        <f>IFERROR(VLOOKUP(A8093,bip!$A:$C,2,0),"")</f>
      </c>
      <c r="O8093">
        <f>IFERROR(VLOOKUP(A8093,bip!$A:$Z,3,0),"")</f>
      </c>
    </row>
    <row r="8094" spans="1:15" ht="13.2">
      <c r="A8094" t="s">
        <v>7130</v>
      </c>
      <c r="B8094" t="s">
        <v>11804</v>
      </c>
      <c r="C8094" t="s">
        <v>16440</v>
      </c>
      <c r="D8094" t="s">
        <v>17688</v>
      </c>
      <c r="E8094" t="s">
        <v>27672</v>
      </c>
      <c r="F8094">
        <v>6</v>
      </c>
      <c r="G8094">
        <v>72</v>
      </c>
      <c r="H8094" s="1">
        <v>37</v>
      </c>
      <c r="I8094" s="87"/>
      <c r="K8094" s="86" t="s">
        <v>17485</v>
      </c>
      <c r="L8094" s="86" t="s">
        <v>17486</v>
      </c>
      <c r="N8094">
        <f>IFERROR(VLOOKUP(A8094,bip!$A:$C,2,0),"")</f>
      </c>
      <c r="O8094">
        <f>IFERROR(VLOOKUP(A8094,bip!$A:$Z,3,0),"")</f>
      </c>
    </row>
    <row r="8095" spans="1:15" ht="13.2">
      <c r="A8095" t="s">
        <v>7153</v>
      </c>
      <c r="B8095" t="s">
        <v>11827</v>
      </c>
      <c r="C8095" t="s">
        <v>16440</v>
      </c>
      <c r="D8095" t="s">
        <v>17689</v>
      </c>
      <c r="E8095" t="s">
        <v>27673</v>
      </c>
      <c r="F8095">
        <v>6</v>
      </c>
      <c r="G8095">
        <v>72</v>
      </c>
      <c r="H8095" s="1">
        <v>40</v>
      </c>
      <c r="I8095" s="87"/>
      <c r="K8095" s="86" t="s">
        <v>17485</v>
      </c>
      <c r="L8095" s="86" t="s">
        <v>17486</v>
      </c>
      <c r="N8095">
        <f>IFERROR(VLOOKUP(A8095,bip!$A:$C,2,0),"")</f>
      </c>
      <c r="O8095">
        <f>IFERROR(VLOOKUP(A8095,bip!$A:$Z,3,0),"")</f>
      </c>
    </row>
    <row r="8096" spans="1:15" ht="13.2">
      <c r="A8096" t="s">
        <v>7131</v>
      </c>
      <c r="B8096" t="s">
        <v>11805</v>
      </c>
      <c r="C8096" t="s">
        <v>16440</v>
      </c>
      <c r="D8096" t="s">
        <v>17690</v>
      </c>
      <c r="E8096" t="s">
        <v>27674</v>
      </c>
      <c r="F8096">
        <v>6</v>
      </c>
      <c r="G8096">
        <v>120</v>
      </c>
      <c r="H8096" s="1">
        <v>40</v>
      </c>
      <c r="I8096" s="87"/>
      <c r="K8096" s="86" t="s">
        <v>17485</v>
      </c>
      <c r="L8096" s="86" t="s">
        <v>17486</v>
      </c>
      <c r="N8096">
        <f>IFERROR(VLOOKUP(A8096,bip!$A:$C,2,0),"")</f>
      </c>
      <c r="O8096">
        <f>IFERROR(VLOOKUP(A8096,bip!$A:$Z,3,0),"")</f>
      </c>
    </row>
    <row r="8097" spans="1:15" ht="13.2">
      <c r="A8097" t="s">
        <v>7154</v>
      </c>
      <c r="B8097" t="s">
        <v>11828</v>
      </c>
      <c r="C8097" t="s">
        <v>16440</v>
      </c>
      <c r="D8097" t="s">
        <v>17691</v>
      </c>
      <c r="E8097" t="s">
        <v>27675</v>
      </c>
      <c r="F8097">
        <v>6</v>
      </c>
      <c r="G8097">
        <v>72</v>
      </c>
      <c r="H8097" s="1">
        <v>40</v>
      </c>
      <c r="I8097" s="87"/>
      <c r="K8097" s="86" t="s">
        <v>17485</v>
      </c>
      <c r="L8097" s="86" t="s">
        <v>17486</v>
      </c>
      <c r="N8097">
        <f>IFERROR(VLOOKUP(A8097,bip!$A:$C,2,0),"")</f>
      </c>
      <c r="O8097">
        <f>IFERROR(VLOOKUP(A8097,bip!$A:$Z,3,0),"")</f>
      </c>
    </row>
    <row r="8098" spans="1:15" ht="13.2">
      <c r="A8098" t="s">
        <v>7132</v>
      </c>
      <c r="B8098" t="s">
        <v>11806</v>
      </c>
      <c r="C8098" t="s">
        <v>16440</v>
      </c>
      <c r="D8098" t="s">
        <v>17692</v>
      </c>
      <c r="E8098" t="s">
        <v>27676</v>
      </c>
      <c r="F8098">
        <v>6</v>
      </c>
      <c r="G8098">
        <v>72</v>
      </c>
      <c r="H8098" s="1">
        <v>40</v>
      </c>
      <c r="I8098" s="87"/>
      <c r="K8098" s="86" t="s">
        <v>17485</v>
      </c>
      <c r="L8098" s="86" t="s">
        <v>17486</v>
      </c>
      <c r="N8098">
        <f>IFERROR(VLOOKUP(A8098,bip!$A:$C,2,0),"")</f>
      </c>
      <c r="O8098">
        <f>IFERROR(VLOOKUP(A8098,bip!$A:$Z,3,0),"")</f>
      </c>
    </row>
    <row r="8099" spans="1:15" ht="13.2">
      <c r="A8099" t="s">
        <v>7133</v>
      </c>
      <c r="B8099" t="s">
        <v>11807</v>
      </c>
      <c r="C8099" t="s">
        <v>16440</v>
      </c>
      <c r="D8099" t="s">
        <v>17693</v>
      </c>
      <c r="E8099" t="s">
        <v>27677</v>
      </c>
      <c r="F8099">
        <v>6</v>
      </c>
      <c r="G8099">
        <v>108</v>
      </c>
      <c r="H8099" s="1">
        <v>42</v>
      </c>
      <c r="I8099" s="87"/>
      <c r="K8099" s="86" t="s">
        <v>17485</v>
      </c>
      <c r="L8099" s="86" t="s">
        <v>17486</v>
      </c>
      <c r="N8099">
        <f>IFERROR(VLOOKUP(A8099,bip!$A:$C,2,0),"")</f>
      </c>
      <c r="O8099">
        <f>IFERROR(VLOOKUP(A8099,bip!$A:$Z,3,0),"")</f>
      </c>
    </row>
    <row r="8100" spans="1:15" ht="13.2">
      <c r="A8100" t="s">
        <v>7134</v>
      </c>
      <c r="B8100" t="s">
        <v>11808</v>
      </c>
      <c r="C8100" t="s">
        <v>16440</v>
      </c>
      <c r="D8100" t="s">
        <v>17694</v>
      </c>
      <c r="E8100" t="s">
        <v>27678</v>
      </c>
      <c r="F8100">
        <v>6</v>
      </c>
      <c r="G8100">
        <v>108</v>
      </c>
      <c r="H8100" s="1">
        <v>42</v>
      </c>
      <c r="I8100" s="87"/>
      <c r="K8100" s="86" t="s">
        <v>17485</v>
      </c>
      <c r="L8100" s="86" t="s">
        <v>17486</v>
      </c>
      <c r="N8100">
        <f>IFERROR(VLOOKUP(A8100,bip!$A:$C,2,0),"")</f>
      </c>
      <c r="O8100">
        <f>IFERROR(VLOOKUP(A8100,bip!$A:$Z,3,0),"")</f>
      </c>
    </row>
    <row r="8101" spans="1:15" ht="13.2">
      <c r="A8101" t="s">
        <v>7135</v>
      </c>
      <c r="B8101" t="s">
        <v>11809</v>
      </c>
      <c r="C8101" t="s">
        <v>16440</v>
      </c>
      <c r="D8101" t="s">
        <v>17695</v>
      </c>
      <c r="E8101" t="s">
        <v>27679</v>
      </c>
      <c r="F8101">
        <v>6</v>
      </c>
      <c r="G8101">
        <v>72</v>
      </c>
      <c r="H8101" s="1">
        <v>48</v>
      </c>
      <c r="I8101" s="87"/>
      <c r="K8101" s="86" t="s">
        <v>17485</v>
      </c>
      <c r="L8101" s="86" t="s">
        <v>17486</v>
      </c>
      <c r="N8101">
        <f>IFERROR(VLOOKUP(A8101,bip!$A:$C,2,0),"")</f>
      </c>
      <c r="O8101">
        <f>IFERROR(VLOOKUP(A8101,bip!$A:$Z,3,0),"")</f>
      </c>
    </row>
    <row r="8102" spans="1:15" ht="13.2">
      <c r="A8102" t="s">
        <v>7136</v>
      </c>
      <c r="B8102" t="s">
        <v>11810</v>
      </c>
      <c r="C8102" t="s">
        <v>16440</v>
      </c>
      <c r="D8102" t="s">
        <v>17696</v>
      </c>
      <c r="E8102" t="s">
        <v>27680</v>
      </c>
      <c r="F8102">
        <v>6</v>
      </c>
      <c r="G8102">
        <v>72</v>
      </c>
      <c r="H8102" s="1">
        <v>55</v>
      </c>
      <c r="I8102" s="87"/>
      <c r="K8102" s="86" t="s">
        <v>17485</v>
      </c>
      <c r="L8102" s="86" t="s">
        <v>17486</v>
      </c>
      <c r="N8102">
        <f>IFERROR(VLOOKUP(A8102,bip!$A:$C,2,0),"")</f>
      </c>
      <c r="O8102">
        <f>IFERROR(VLOOKUP(A8102,bip!$A:$Z,3,0),"")</f>
      </c>
    </row>
    <row r="8103" spans="1:15" ht="13.2">
      <c r="A8103" t="s">
        <v>7137</v>
      </c>
      <c r="B8103" t="s">
        <v>11811</v>
      </c>
      <c r="C8103" t="s">
        <v>16440</v>
      </c>
      <c r="D8103" t="s">
        <v>17697</v>
      </c>
      <c r="E8103" t="s">
        <v>27681</v>
      </c>
      <c r="F8103">
        <v>6</v>
      </c>
      <c r="G8103">
        <v>72</v>
      </c>
      <c r="H8103" s="1">
        <v>55</v>
      </c>
      <c r="I8103" s="87"/>
      <c r="K8103" s="86" t="s">
        <v>17485</v>
      </c>
      <c r="L8103" s="86" t="s">
        <v>17486</v>
      </c>
      <c r="N8103">
        <f>IFERROR(VLOOKUP(A8103,bip!$A:$C,2,0),"")</f>
      </c>
      <c r="O8103">
        <f>IFERROR(VLOOKUP(A8103,bip!$A:$Z,3,0),"")</f>
      </c>
    </row>
    <row r="8104" spans="1:15" ht="13.2">
      <c r="A8104" t="s">
        <v>7138</v>
      </c>
      <c r="B8104" t="s">
        <v>11812</v>
      </c>
      <c r="C8104" t="s">
        <v>16440</v>
      </c>
      <c r="D8104" t="s">
        <v>17698</v>
      </c>
      <c r="E8104" t="s">
        <v>27682</v>
      </c>
      <c r="F8104">
        <v>6</v>
      </c>
      <c r="G8104">
        <v>72</v>
      </c>
      <c r="H8104" s="1">
        <v>62</v>
      </c>
      <c r="I8104" s="87"/>
      <c r="K8104" s="86" t="s">
        <v>17485</v>
      </c>
      <c r="L8104" s="86" t="s">
        <v>17486</v>
      </c>
      <c r="N8104">
        <f>IFERROR(VLOOKUP(A8104,bip!$A:$C,2,0),"")</f>
      </c>
      <c r="O8104">
        <f>IFERROR(VLOOKUP(A8104,bip!$A:$Z,3,0),"")</f>
      </c>
    </row>
    <row r="8105" spans="1:15" ht="13.2">
      <c r="A8105" t="s">
        <v>7139</v>
      </c>
      <c r="B8105" t="s">
        <v>11813</v>
      </c>
      <c r="C8105" t="s">
        <v>16440</v>
      </c>
      <c r="D8105" t="s">
        <v>17699</v>
      </c>
      <c r="E8105" t="s">
        <v>27683</v>
      </c>
      <c r="F8105">
        <v>6</v>
      </c>
      <c r="G8105">
        <v>72</v>
      </c>
      <c r="H8105" s="1">
        <v>68</v>
      </c>
      <c r="I8105" s="87"/>
      <c r="K8105" s="86" t="s">
        <v>17485</v>
      </c>
      <c r="L8105" s="86" t="s">
        <v>17486</v>
      </c>
      <c r="N8105">
        <f>IFERROR(VLOOKUP(A8105,bip!$A:$C,2,0),"")</f>
      </c>
      <c r="O8105">
        <f>IFERROR(VLOOKUP(A8105,bip!$A:$Z,3,0),"")</f>
      </c>
    </row>
    <row r="8106" spans="1:15" ht="13.2">
      <c r="A8106" t="s">
        <v>7140</v>
      </c>
      <c r="B8106" t="s">
        <v>11814</v>
      </c>
      <c r="C8106" t="s">
        <v>16440</v>
      </c>
      <c r="D8106" t="s">
        <v>17700</v>
      </c>
      <c r="E8106" t="s">
        <v>27684</v>
      </c>
      <c r="F8106">
        <v>6</v>
      </c>
      <c r="G8106">
        <v>60</v>
      </c>
      <c r="H8106" s="1">
        <v>74</v>
      </c>
      <c r="I8106" s="87"/>
      <c r="K8106" s="86" t="s">
        <v>17485</v>
      </c>
      <c r="L8106" s="86" t="s">
        <v>17486</v>
      </c>
      <c r="N8106">
        <f>IFERROR(VLOOKUP(A8106,bip!$A:$C,2,0),"")</f>
      </c>
      <c r="O8106">
        <f>IFERROR(VLOOKUP(A8106,bip!$A:$Z,3,0),"")</f>
      </c>
    </row>
    <row r="8107" spans="1:15" ht="13.2">
      <c r="A8107" t="s">
        <v>7141</v>
      </c>
      <c r="B8107" t="s">
        <v>11815</v>
      </c>
      <c r="C8107" t="s">
        <v>16440</v>
      </c>
      <c r="D8107" t="s">
        <v>17701</v>
      </c>
      <c r="E8107" t="s">
        <v>27685</v>
      </c>
      <c r="F8107">
        <v>6</v>
      </c>
      <c r="G8107">
        <v>60</v>
      </c>
      <c r="H8107" s="1">
        <v>84</v>
      </c>
      <c r="I8107" s="87"/>
      <c r="K8107" s="86" t="s">
        <v>17485</v>
      </c>
      <c r="L8107" s="86" t="s">
        <v>17486</v>
      </c>
      <c r="N8107">
        <f>IFERROR(VLOOKUP(A8107,bip!$A:$C,2,0),"")</f>
      </c>
      <c r="O8107">
        <f>IFERROR(VLOOKUP(A8107,bip!$A:$Z,3,0),"")</f>
      </c>
    </row>
    <row r="8108" spans="1:15" ht="13.2">
      <c r="A8108" t="s">
        <v>7142</v>
      </c>
      <c r="B8108" t="s">
        <v>11816</v>
      </c>
      <c r="C8108" t="s">
        <v>16440</v>
      </c>
      <c r="D8108" t="s">
        <v>17702</v>
      </c>
      <c r="E8108" t="s">
        <v>27686</v>
      </c>
      <c r="F8108">
        <v>6</v>
      </c>
      <c r="G8108">
        <v>78</v>
      </c>
      <c r="H8108" s="1">
        <v>84</v>
      </c>
      <c r="I8108" s="87"/>
      <c r="K8108" s="86" t="s">
        <v>17485</v>
      </c>
      <c r="L8108" s="86" t="s">
        <v>17486</v>
      </c>
      <c r="N8108">
        <f>IFERROR(VLOOKUP(A8108,bip!$A:$C,2,0),"")</f>
      </c>
      <c r="O8108">
        <f>IFERROR(VLOOKUP(A8108,bip!$A:$Z,3,0),"")</f>
      </c>
    </row>
    <row r="8109" spans="1:15" ht="13.2">
      <c r="A8109" t="s">
        <v>7143</v>
      </c>
      <c r="B8109" t="s">
        <v>11817</v>
      </c>
      <c r="C8109" t="s">
        <v>16440</v>
      </c>
      <c r="D8109" t="s">
        <v>17703</v>
      </c>
      <c r="E8109" t="s">
        <v>27687</v>
      </c>
      <c r="F8109">
        <v>6</v>
      </c>
      <c r="G8109">
        <v>60</v>
      </c>
      <c r="H8109" s="1">
        <v>89</v>
      </c>
      <c r="I8109" s="87"/>
      <c r="K8109" s="86" t="s">
        <v>17485</v>
      </c>
      <c r="L8109" s="86" t="s">
        <v>17486</v>
      </c>
      <c r="N8109">
        <f>IFERROR(VLOOKUP(A8109,bip!$A:$C,2,0),"")</f>
      </c>
      <c r="O8109">
        <f>IFERROR(VLOOKUP(A8109,bip!$A:$Z,3,0),"")</f>
      </c>
    </row>
    <row r="8110" spans="1:15" ht="13.2">
      <c r="A8110" t="s">
        <v>7144</v>
      </c>
      <c r="B8110" t="s">
        <v>11818</v>
      </c>
      <c r="C8110" t="s">
        <v>16440</v>
      </c>
      <c r="D8110" t="s">
        <v>17705</v>
      </c>
      <c r="E8110" t="s">
        <v>27689</v>
      </c>
      <c r="F8110">
        <v>6</v>
      </c>
      <c r="G8110">
        <v>72</v>
      </c>
      <c r="H8110" s="1">
        <v>94</v>
      </c>
      <c r="I8110" s="87"/>
      <c r="K8110" s="86" t="s">
        <v>17485</v>
      </c>
      <c r="L8110" s="86" t="s">
        <v>17486</v>
      </c>
      <c r="N8110">
        <f>IFERROR(VLOOKUP(A8110,bip!$A:$C,2,0),"")</f>
      </c>
      <c r="O8110">
        <f>IFERROR(VLOOKUP(A8110,bip!$A:$Z,3,0),"")</f>
      </c>
    </row>
    <row r="8111" spans="1:15" ht="13.2">
      <c r="A8111" t="s">
        <v>7120</v>
      </c>
      <c r="B8111" t="s">
        <v>11795</v>
      </c>
      <c r="C8111" t="s">
        <v>16440</v>
      </c>
      <c r="D8111" t="s">
        <v>35977</v>
      </c>
      <c r="E8111" t="s">
        <v>35978</v>
      </c>
      <c r="F8111">
        <v>1</v>
      </c>
      <c r="G8111">
        <v>12</v>
      </c>
      <c r="H8111" s="1">
        <v>266</v>
      </c>
      <c r="I8111" s="87"/>
      <c r="K8111" s="86" t="s">
        <v>17485</v>
      </c>
      <c r="L8111" s="86" t="s">
        <v>17486</v>
      </c>
      <c r="N8111">
        <f>IFERROR(VLOOKUP(A8111,bip!$A:$C,2,0),"")</f>
      </c>
      <c r="O8111">
        <f>IFERROR(VLOOKUP(A8111,bip!$A:$Z,3,0),"")</f>
      </c>
    </row>
    <row r="8112" spans="1:15" ht="13.2">
      <c r="A8112" t="s">
        <v>7155</v>
      </c>
      <c r="B8112" t="s">
        <v>7155</v>
      </c>
      <c r="C8112" t="s">
        <v>16440</v>
      </c>
      <c r="D8112" t="s">
        <v>35979</v>
      </c>
      <c r="E8112" t="s">
        <v>29591</v>
      </c>
      <c r="F8112">
        <v>1</v>
      </c>
      <c r="G8112">
        <v>8</v>
      </c>
      <c r="H8112" s="1">
        <v>679</v>
      </c>
      <c r="I8112" s="87"/>
      <c r="K8112" s="86" t="s">
        <v>17485</v>
      </c>
      <c r="L8112" s="86" t="s">
        <v>17486</v>
      </c>
      <c r="N8112">
        <f>IFERROR(VLOOKUP(A8112,bip!$A:$C,2,0),"")</f>
      </c>
      <c r="O8112">
        <f>IFERROR(VLOOKUP(A8112,bip!$A:$Z,3,0),"")</f>
      </c>
    </row>
    <row r="8113" spans="1:15" ht="13.2">
      <c r="A8113" t="s">
        <v>7167</v>
      </c>
      <c r="B8113" t="s">
        <v>11840</v>
      </c>
      <c r="C8113" t="s">
        <v>16440</v>
      </c>
      <c r="D8113" t="s">
        <v>21626</v>
      </c>
      <c r="E8113" t="s">
        <v>27585</v>
      </c>
      <c r="F8113">
        <v>6</v>
      </c>
      <c r="G8113">
        <v>120</v>
      </c>
      <c r="H8113" s="1">
        <v>61</v>
      </c>
      <c r="I8113" s="87"/>
      <c r="K8113" s="86" t="s">
        <v>17485</v>
      </c>
      <c r="L8113" s="86" t="s">
        <v>17486</v>
      </c>
      <c r="N8113">
        <f>IFERROR(VLOOKUP(A8113,bip!$A:$C,2,0),"")</f>
      </c>
      <c r="O8113">
        <f>IFERROR(VLOOKUP(A8113,bip!$A:$Z,3,0),"")</f>
      </c>
    </row>
    <row r="8114" spans="1:15" ht="13.2">
      <c r="A8114" t="s">
        <v>7168</v>
      </c>
      <c r="B8114" t="s">
        <v>11841</v>
      </c>
      <c r="C8114" t="s">
        <v>16440</v>
      </c>
      <c r="D8114" t="s">
        <v>21627</v>
      </c>
      <c r="E8114" t="s">
        <v>27586</v>
      </c>
      <c r="F8114">
        <v>6</v>
      </c>
      <c r="G8114">
        <v>72</v>
      </c>
      <c r="H8114" s="1">
        <v>61</v>
      </c>
      <c r="I8114" s="87"/>
      <c r="K8114" s="86" t="s">
        <v>17485</v>
      </c>
      <c r="L8114" s="86" t="s">
        <v>17486</v>
      </c>
      <c r="N8114">
        <f>IFERROR(VLOOKUP(A8114,bip!$A:$C,2,0),"")</f>
      </c>
      <c r="O8114">
        <f>IFERROR(VLOOKUP(A8114,bip!$A:$Z,3,0),"")</f>
      </c>
    </row>
    <row r="8115" spans="1:15" ht="13.2">
      <c r="A8115" t="s">
        <v>7169</v>
      </c>
      <c r="B8115" t="s">
        <v>11842</v>
      </c>
      <c r="C8115" t="s">
        <v>16440</v>
      </c>
      <c r="D8115" t="s">
        <v>21629</v>
      </c>
      <c r="E8115" t="s">
        <v>27587</v>
      </c>
      <c r="F8115">
        <v>6</v>
      </c>
      <c r="G8115">
        <v>72</v>
      </c>
      <c r="H8115" s="1">
        <v>61</v>
      </c>
      <c r="I8115" s="87"/>
      <c r="K8115" s="86" t="s">
        <v>17485</v>
      </c>
      <c r="L8115" s="86" t="s">
        <v>17486</v>
      </c>
      <c r="N8115">
        <f>IFERROR(VLOOKUP(A8115,bip!$A:$C,2,0),"")</f>
      </c>
      <c r="O8115">
        <f>IFERROR(VLOOKUP(A8115,bip!$A:$Z,3,0),"")</f>
      </c>
    </row>
    <row r="8116" spans="1:15" ht="13.2">
      <c r="A8116" t="s">
        <v>7156</v>
      </c>
      <c r="B8116" t="s">
        <v>11829</v>
      </c>
      <c r="C8116" t="s">
        <v>16440</v>
      </c>
      <c r="D8116" t="s">
        <v>21628</v>
      </c>
      <c r="E8116" t="s">
        <v>27551</v>
      </c>
      <c r="F8116">
        <v>6</v>
      </c>
      <c r="G8116">
        <v>72</v>
      </c>
      <c r="H8116" s="1">
        <v>61</v>
      </c>
      <c r="I8116" s="87"/>
      <c r="K8116" s="86" t="s">
        <v>17485</v>
      </c>
      <c r="L8116" s="86" t="s">
        <v>17486</v>
      </c>
      <c r="N8116">
        <f>IFERROR(VLOOKUP(A8116,bip!$A:$C,2,0),"")</f>
      </c>
      <c r="O8116">
        <f>IFERROR(VLOOKUP(A8116,bip!$A:$Z,3,0),"")</f>
      </c>
    </row>
    <row r="8117" spans="1:15" ht="13.2">
      <c r="A8117" t="s">
        <v>7170</v>
      </c>
      <c r="B8117" t="s">
        <v>11843</v>
      </c>
      <c r="C8117" t="s">
        <v>16440</v>
      </c>
      <c r="D8117" t="s">
        <v>21631</v>
      </c>
      <c r="E8117" t="s">
        <v>27588</v>
      </c>
      <c r="F8117">
        <v>6</v>
      </c>
      <c r="G8117">
        <v>72</v>
      </c>
      <c r="H8117" s="1">
        <v>61</v>
      </c>
      <c r="I8117" s="87"/>
      <c r="K8117" s="86" t="s">
        <v>17485</v>
      </c>
      <c r="L8117" s="86" t="s">
        <v>17486</v>
      </c>
      <c r="N8117">
        <f>IFERROR(VLOOKUP(A8117,bip!$A:$C,2,0),"")</f>
      </c>
      <c r="O8117">
        <f>IFERROR(VLOOKUP(A8117,bip!$A:$Z,3,0),"")</f>
      </c>
    </row>
    <row r="8118" spans="1:15" ht="13.2">
      <c r="A8118" t="s">
        <v>7157</v>
      </c>
      <c r="B8118" t="s">
        <v>11830</v>
      </c>
      <c r="C8118" t="s">
        <v>16440</v>
      </c>
      <c r="D8118" t="s">
        <v>21630</v>
      </c>
      <c r="E8118" t="s">
        <v>27552</v>
      </c>
      <c r="F8118">
        <v>6</v>
      </c>
      <c r="G8118">
        <v>72</v>
      </c>
      <c r="H8118" s="1">
        <v>61</v>
      </c>
      <c r="I8118" s="87"/>
      <c r="K8118" s="86" t="s">
        <v>17485</v>
      </c>
      <c r="L8118" s="86" t="s">
        <v>17486</v>
      </c>
      <c r="N8118">
        <f>IFERROR(VLOOKUP(A8118,bip!$A:$C,2,0),"")</f>
      </c>
      <c r="O8118">
        <f>IFERROR(VLOOKUP(A8118,bip!$A:$Z,3,0),"")</f>
      </c>
    </row>
    <row r="8119" spans="1:15" ht="13.2">
      <c r="A8119" t="s">
        <v>7171</v>
      </c>
      <c r="B8119" t="s">
        <v>11844</v>
      </c>
      <c r="C8119" t="s">
        <v>16440</v>
      </c>
      <c r="D8119" t="s">
        <v>21633</v>
      </c>
      <c r="E8119" t="s">
        <v>27589</v>
      </c>
      <c r="F8119">
        <v>6</v>
      </c>
      <c r="G8119">
        <v>72</v>
      </c>
      <c r="H8119" s="1">
        <v>61</v>
      </c>
      <c r="I8119" s="87"/>
      <c r="K8119" s="86" t="s">
        <v>17485</v>
      </c>
      <c r="L8119" s="86" t="s">
        <v>17486</v>
      </c>
      <c r="N8119">
        <f>IFERROR(VLOOKUP(A8119,bip!$A:$C,2,0),"")</f>
      </c>
      <c r="O8119">
        <f>IFERROR(VLOOKUP(A8119,bip!$A:$Z,3,0),"")</f>
      </c>
    </row>
    <row r="8120" spans="1:15" ht="13.2">
      <c r="A8120" t="s">
        <v>7158</v>
      </c>
      <c r="B8120" t="s">
        <v>11831</v>
      </c>
      <c r="C8120" t="s">
        <v>16440</v>
      </c>
      <c r="D8120" t="s">
        <v>21632</v>
      </c>
      <c r="E8120" t="s">
        <v>27553</v>
      </c>
      <c r="F8120">
        <v>6</v>
      </c>
      <c r="G8120">
        <v>72</v>
      </c>
      <c r="H8120" s="1">
        <v>61</v>
      </c>
      <c r="I8120" s="87"/>
      <c r="K8120" s="86" t="s">
        <v>17485</v>
      </c>
      <c r="L8120" s="86" t="s">
        <v>17486</v>
      </c>
      <c r="N8120">
        <f>IFERROR(VLOOKUP(A8120,bip!$A:$C,2,0),"")</f>
      </c>
      <c r="O8120">
        <f>IFERROR(VLOOKUP(A8120,bip!$A:$Z,3,0),"")</f>
      </c>
    </row>
    <row r="8121" spans="1:15" ht="13.2">
      <c r="A8121" t="s">
        <v>7172</v>
      </c>
      <c r="B8121" t="s">
        <v>11845</v>
      </c>
      <c r="C8121" t="s">
        <v>16440</v>
      </c>
      <c r="D8121" t="s">
        <v>21635</v>
      </c>
      <c r="E8121" t="s">
        <v>27590</v>
      </c>
      <c r="F8121">
        <v>6</v>
      </c>
      <c r="G8121">
        <v>72</v>
      </c>
      <c r="H8121" s="1">
        <v>61</v>
      </c>
      <c r="I8121" s="87"/>
      <c r="K8121" s="86" t="s">
        <v>17485</v>
      </c>
      <c r="L8121" s="86" t="s">
        <v>17486</v>
      </c>
      <c r="N8121">
        <f>IFERROR(VLOOKUP(A8121,bip!$A:$C,2,0),"")</f>
      </c>
      <c r="O8121">
        <f>IFERROR(VLOOKUP(A8121,bip!$A:$Z,3,0),"")</f>
      </c>
    </row>
    <row r="8122" spans="1:15" ht="13.2">
      <c r="A8122" t="s">
        <v>7159</v>
      </c>
      <c r="B8122" t="s">
        <v>11832</v>
      </c>
      <c r="C8122" t="s">
        <v>16440</v>
      </c>
      <c r="D8122" t="s">
        <v>21634</v>
      </c>
      <c r="E8122" t="s">
        <v>27554</v>
      </c>
      <c r="F8122">
        <v>6</v>
      </c>
      <c r="G8122">
        <v>72</v>
      </c>
      <c r="H8122" s="1">
        <v>61</v>
      </c>
      <c r="I8122" s="87"/>
      <c r="K8122" s="86" t="s">
        <v>17485</v>
      </c>
      <c r="L8122" s="86" t="s">
        <v>17486</v>
      </c>
      <c r="N8122">
        <f>IFERROR(VLOOKUP(A8122,bip!$A:$C,2,0),"")</f>
      </c>
      <c r="O8122">
        <f>IFERROR(VLOOKUP(A8122,bip!$A:$Z,3,0),"")</f>
      </c>
    </row>
    <row r="8123" spans="1:15" ht="13.2">
      <c r="A8123" t="s">
        <v>7173</v>
      </c>
      <c r="B8123" t="s">
        <v>11846</v>
      </c>
      <c r="C8123" t="s">
        <v>16440</v>
      </c>
      <c r="D8123" t="s">
        <v>21637</v>
      </c>
      <c r="E8123" t="s">
        <v>27591</v>
      </c>
      <c r="F8123">
        <v>6</v>
      </c>
      <c r="G8123">
        <v>24</v>
      </c>
      <c r="H8123" s="1">
        <v>66</v>
      </c>
      <c r="I8123" s="87"/>
      <c r="K8123" s="86" t="s">
        <v>17485</v>
      </c>
      <c r="L8123" s="86" t="s">
        <v>17486</v>
      </c>
      <c r="N8123">
        <f>IFERROR(VLOOKUP(A8123,bip!$A:$C,2,0),"")</f>
      </c>
      <c r="O8123">
        <f>IFERROR(VLOOKUP(A8123,bip!$A:$Z,3,0),"")</f>
      </c>
    </row>
    <row r="8124" spans="1:15" ht="13.2">
      <c r="A8124" t="s">
        <v>7160</v>
      </c>
      <c r="B8124" t="s">
        <v>11833</v>
      </c>
      <c r="C8124" t="s">
        <v>16440</v>
      </c>
      <c r="D8124" t="s">
        <v>21636</v>
      </c>
      <c r="E8124" t="s">
        <v>27555</v>
      </c>
      <c r="F8124">
        <v>6</v>
      </c>
      <c r="G8124">
        <v>36</v>
      </c>
      <c r="H8124" s="1">
        <v>66</v>
      </c>
      <c r="I8124" s="87"/>
      <c r="K8124" s="86" t="s">
        <v>17485</v>
      </c>
      <c r="L8124" s="86" t="s">
        <v>17486</v>
      </c>
      <c r="N8124">
        <f>IFERROR(VLOOKUP(A8124,bip!$A:$C,2,0),"")</f>
      </c>
      <c r="O8124">
        <f>IFERROR(VLOOKUP(A8124,bip!$A:$Z,3,0),"")</f>
      </c>
    </row>
    <row r="8125" spans="1:15" ht="13.2">
      <c r="A8125" t="s">
        <v>7174</v>
      </c>
      <c r="B8125" t="s">
        <v>11847</v>
      </c>
      <c r="C8125" t="s">
        <v>16440</v>
      </c>
      <c r="D8125" t="s">
        <v>21639</v>
      </c>
      <c r="E8125" t="s">
        <v>27592</v>
      </c>
      <c r="F8125">
        <v>6</v>
      </c>
      <c r="G8125">
        <v>60</v>
      </c>
      <c r="H8125" s="1">
        <v>70</v>
      </c>
      <c r="I8125" s="87"/>
      <c r="K8125" s="86" t="s">
        <v>17485</v>
      </c>
      <c r="L8125" s="86" t="s">
        <v>17486</v>
      </c>
      <c r="N8125">
        <f>IFERROR(VLOOKUP(A8125,bip!$A:$C,2,0),"")</f>
      </c>
      <c r="O8125">
        <f>IFERROR(VLOOKUP(A8125,bip!$A:$Z,3,0),"")</f>
      </c>
    </row>
    <row r="8126" spans="1:15" ht="13.2">
      <c r="A8126" t="s">
        <v>7161</v>
      </c>
      <c r="B8126" t="s">
        <v>11834</v>
      </c>
      <c r="C8126" t="s">
        <v>16440</v>
      </c>
      <c r="D8126" t="s">
        <v>21638</v>
      </c>
      <c r="E8126" t="s">
        <v>27556</v>
      </c>
      <c r="F8126">
        <v>6</v>
      </c>
      <c r="G8126">
        <v>60</v>
      </c>
      <c r="H8126" s="1">
        <v>70</v>
      </c>
      <c r="I8126" s="87"/>
      <c r="K8126" s="86" t="s">
        <v>17485</v>
      </c>
      <c r="L8126" s="86" t="s">
        <v>17486</v>
      </c>
      <c r="N8126">
        <f>IFERROR(VLOOKUP(A8126,bip!$A:$C,2,0),"")</f>
      </c>
      <c r="O8126">
        <f>IFERROR(VLOOKUP(A8126,bip!$A:$Z,3,0),"")</f>
      </c>
    </row>
    <row r="8127" spans="1:15" ht="13.2">
      <c r="A8127" t="s">
        <v>7175</v>
      </c>
      <c r="B8127" t="s">
        <v>11848</v>
      </c>
      <c r="C8127" t="s">
        <v>16440</v>
      </c>
      <c r="D8127" t="s">
        <v>21641</v>
      </c>
      <c r="E8127" t="s">
        <v>27593</v>
      </c>
      <c r="F8127">
        <v>6</v>
      </c>
      <c r="G8127">
        <v>36</v>
      </c>
      <c r="H8127" s="1">
        <v>81</v>
      </c>
      <c r="I8127" s="87"/>
      <c r="K8127" s="86" t="s">
        <v>17485</v>
      </c>
      <c r="L8127" s="86" t="s">
        <v>17486</v>
      </c>
      <c r="N8127">
        <f>IFERROR(VLOOKUP(A8127,bip!$A:$C,2,0),"")</f>
      </c>
      <c r="O8127">
        <f>IFERROR(VLOOKUP(A8127,bip!$A:$Z,3,0),"")</f>
      </c>
    </row>
    <row r="8128" spans="1:15" ht="13.2">
      <c r="A8128" t="s">
        <v>7162</v>
      </c>
      <c r="B8128" t="s">
        <v>11835</v>
      </c>
      <c r="C8128" t="s">
        <v>16440</v>
      </c>
      <c r="D8128" t="s">
        <v>21640</v>
      </c>
      <c r="E8128" t="s">
        <v>27557</v>
      </c>
      <c r="F8128">
        <v>6</v>
      </c>
      <c r="G8128">
        <v>60</v>
      </c>
      <c r="H8128" s="1">
        <v>81</v>
      </c>
      <c r="I8128" s="87"/>
      <c r="K8128" s="86" t="s">
        <v>17485</v>
      </c>
      <c r="L8128" s="86" t="s">
        <v>17486</v>
      </c>
      <c r="N8128">
        <f>IFERROR(VLOOKUP(A8128,bip!$A:$C,2,0),"")</f>
      </c>
      <c r="O8128">
        <f>IFERROR(VLOOKUP(A8128,bip!$A:$Z,3,0),"")</f>
      </c>
    </row>
    <row r="8129" spans="1:15" ht="13.2">
      <c r="A8129" t="s">
        <v>7176</v>
      </c>
      <c r="B8129" t="s">
        <v>11849</v>
      </c>
      <c r="C8129" t="s">
        <v>16440</v>
      </c>
      <c r="D8129" t="s">
        <v>21643</v>
      </c>
      <c r="E8129" t="s">
        <v>27594</v>
      </c>
      <c r="F8129">
        <v>6</v>
      </c>
      <c r="G8129">
        <v>30</v>
      </c>
      <c r="H8129" s="1">
        <v>92</v>
      </c>
      <c r="I8129" s="87"/>
      <c r="K8129" s="86" t="s">
        <v>17485</v>
      </c>
      <c r="L8129" s="86" t="s">
        <v>17486</v>
      </c>
      <c r="N8129">
        <f>IFERROR(VLOOKUP(A8129,bip!$A:$C,2,0),"")</f>
      </c>
      <c r="O8129">
        <f>IFERROR(VLOOKUP(A8129,bip!$A:$Z,3,0),"")</f>
      </c>
    </row>
    <row r="8130" spans="1:15" ht="13.2">
      <c r="A8130" t="s">
        <v>7163</v>
      </c>
      <c r="B8130" t="s">
        <v>11836</v>
      </c>
      <c r="C8130" t="s">
        <v>16440</v>
      </c>
      <c r="D8130" t="s">
        <v>21642</v>
      </c>
      <c r="E8130" t="s">
        <v>27558</v>
      </c>
      <c r="F8130">
        <v>6</v>
      </c>
      <c r="G8130">
        <v>30</v>
      </c>
      <c r="H8130" s="1">
        <v>92</v>
      </c>
      <c r="I8130" s="87"/>
      <c r="K8130" s="86" t="s">
        <v>17485</v>
      </c>
      <c r="L8130" s="86" t="s">
        <v>17486</v>
      </c>
      <c r="N8130">
        <f>IFERROR(VLOOKUP(A8130,bip!$A:$C,2,0),"")</f>
      </c>
      <c r="O8130">
        <f>IFERROR(VLOOKUP(A8130,bip!$A:$Z,3,0),"")</f>
      </c>
    </row>
    <row r="8131" spans="1:15" ht="13.2">
      <c r="A8131" t="s">
        <v>7177</v>
      </c>
      <c r="B8131" t="s">
        <v>11850</v>
      </c>
      <c r="C8131" t="s">
        <v>16440</v>
      </c>
      <c r="D8131" t="s">
        <v>21645</v>
      </c>
      <c r="E8131" t="s">
        <v>27595</v>
      </c>
      <c r="F8131">
        <v>6</v>
      </c>
      <c r="G8131">
        <v>36</v>
      </c>
      <c r="H8131" s="1">
        <v>101</v>
      </c>
      <c r="I8131" s="87"/>
      <c r="K8131" s="86" t="s">
        <v>17485</v>
      </c>
      <c r="L8131" s="86" t="s">
        <v>17486</v>
      </c>
      <c r="N8131">
        <f>IFERROR(VLOOKUP(A8131,bip!$A:$C,2,0),"")</f>
      </c>
      <c r="O8131">
        <f>IFERROR(VLOOKUP(A8131,bip!$A:$Z,3,0),"")</f>
      </c>
    </row>
    <row r="8132" spans="1:15" ht="13.2">
      <c r="A8132" t="s">
        <v>7164</v>
      </c>
      <c r="B8132" t="s">
        <v>11837</v>
      </c>
      <c r="C8132" t="s">
        <v>16440</v>
      </c>
      <c r="D8132" t="s">
        <v>21644</v>
      </c>
      <c r="E8132" t="s">
        <v>27559</v>
      </c>
      <c r="F8132">
        <v>6</v>
      </c>
      <c r="G8132">
        <v>36</v>
      </c>
      <c r="H8132" s="1">
        <v>101</v>
      </c>
      <c r="I8132" s="87"/>
      <c r="K8132" s="86" t="s">
        <v>17485</v>
      </c>
      <c r="L8132" s="86" t="s">
        <v>17486</v>
      </c>
      <c r="N8132">
        <f>IFERROR(VLOOKUP(A8132,bip!$A:$C,2,0),"")</f>
      </c>
      <c r="O8132">
        <f>IFERROR(VLOOKUP(A8132,bip!$A:$Z,3,0),"")</f>
      </c>
    </row>
    <row r="8133" spans="1:15" ht="13.2">
      <c r="A8133" t="s">
        <v>7165</v>
      </c>
      <c r="B8133" t="s">
        <v>11838</v>
      </c>
      <c r="C8133" t="s">
        <v>16440</v>
      </c>
      <c r="D8133" t="s">
        <v>21646</v>
      </c>
      <c r="E8133" t="s">
        <v>27560</v>
      </c>
      <c r="F8133">
        <v>6</v>
      </c>
      <c r="G8133">
        <v>36</v>
      </c>
      <c r="H8133" s="1">
        <v>117</v>
      </c>
      <c r="I8133" s="87"/>
      <c r="K8133" s="86" t="s">
        <v>17485</v>
      </c>
      <c r="L8133" s="86" t="s">
        <v>17486</v>
      </c>
      <c r="N8133">
        <f>IFERROR(VLOOKUP(A8133,bip!$A:$C,2,0),"")</f>
      </c>
      <c r="O8133">
        <f>IFERROR(VLOOKUP(A8133,bip!$A:$Z,3,0),"")</f>
      </c>
    </row>
    <row r="8134" spans="1:15" ht="13.2">
      <c r="A8134" t="s">
        <v>7166</v>
      </c>
      <c r="B8134" t="s">
        <v>11839</v>
      </c>
      <c r="C8134" t="s">
        <v>16440</v>
      </c>
      <c r="D8134" t="s">
        <v>21648</v>
      </c>
      <c r="E8134" t="s">
        <v>27561</v>
      </c>
      <c r="F8134">
        <v>6</v>
      </c>
      <c r="G8134">
        <v>36</v>
      </c>
      <c r="H8134" s="1">
        <v>128</v>
      </c>
      <c r="I8134" s="87"/>
      <c r="K8134" s="86" t="s">
        <v>17485</v>
      </c>
      <c r="L8134" s="86" t="s">
        <v>17486</v>
      </c>
      <c r="N8134">
        <f>IFERROR(VLOOKUP(A8134,bip!$A:$C,2,0),"")</f>
      </c>
      <c r="O8134">
        <f>IFERROR(VLOOKUP(A8134,bip!$A:$Z,3,0),"")</f>
      </c>
    </row>
    <row r="8135" spans="1:15" ht="13.2">
      <c r="A8135" t="s">
        <v>7121</v>
      </c>
      <c r="B8135" t="s">
        <v>7121</v>
      </c>
      <c r="C8135" t="s">
        <v>16440</v>
      </c>
      <c r="D8135" t="s">
        <v>35980</v>
      </c>
      <c r="E8135" t="s">
        <v>29592</v>
      </c>
      <c r="F8135">
        <v>1</v>
      </c>
      <c r="G8135">
        <v>6</v>
      </c>
      <c r="H8135" s="1">
        <v>380</v>
      </c>
      <c r="I8135" s="87"/>
      <c r="K8135" s="86" t="s">
        <v>17485</v>
      </c>
      <c r="L8135" s="86" t="s">
        <v>17486</v>
      </c>
      <c r="N8135">
        <f>IFERROR(VLOOKUP(A8135,bip!$A:$C,2,0),"")</f>
      </c>
      <c r="O8135">
        <f>IFERROR(VLOOKUP(A8135,bip!$A:$Z,3,0),"")</f>
      </c>
    </row>
    <row r="8136" spans="1:15" ht="13.2">
      <c r="A8136" t="s">
        <v>7179</v>
      </c>
      <c r="B8136" t="s">
        <v>11851</v>
      </c>
      <c r="C8136" t="s">
        <v>16440</v>
      </c>
      <c r="D8136" t="s">
        <v>21653</v>
      </c>
      <c r="E8136" t="s">
        <v>27649</v>
      </c>
      <c r="F8136">
        <v>6</v>
      </c>
      <c r="G8136">
        <v>72</v>
      </c>
      <c r="H8136" s="1">
        <v>59</v>
      </c>
      <c r="I8136" s="87"/>
      <c r="K8136" s="86" t="s">
        <v>17485</v>
      </c>
      <c r="L8136" s="86" t="s">
        <v>17486</v>
      </c>
      <c r="N8136">
        <f>IFERROR(VLOOKUP(A8136,bip!$A:$C,2,0),"")</f>
      </c>
      <c r="O8136">
        <f>IFERROR(VLOOKUP(A8136,bip!$A:$Z,3,0),"")</f>
      </c>
    </row>
    <row r="8137" spans="1:15" ht="13.2">
      <c r="A8137" t="s">
        <v>7180</v>
      </c>
      <c r="B8137" t="s">
        <v>11852</v>
      </c>
      <c r="C8137" t="s">
        <v>16440</v>
      </c>
      <c r="D8137" t="s">
        <v>21655</v>
      </c>
      <c r="E8137" t="s">
        <v>27650</v>
      </c>
      <c r="F8137">
        <v>6</v>
      </c>
      <c r="G8137">
        <v>72</v>
      </c>
      <c r="H8137" s="1">
        <v>59</v>
      </c>
      <c r="I8137" s="87"/>
      <c r="K8137" s="86" t="s">
        <v>17485</v>
      </c>
      <c r="L8137" s="86" t="s">
        <v>17486</v>
      </c>
      <c r="N8137">
        <f>IFERROR(VLOOKUP(A8137,bip!$A:$C,2,0),"")</f>
      </c>
      <c r="O8137">
        <f>IFERROR(VLOOKUP(A8137,bip!$A:$Z,3,0),"")</f>
      </c>
    </row>
    <row r="8138" spans="1:15" ht="13.2">
      <c r="A8138" t="s">
        <v>7181</v>
      </c>
      <c r="B8138" t="s">
        <v>11853</v>
      </c>
      <c r="C8138" t="s">
        <v>16440</v>
      </c>
      <c r="D8138" t="s">
        <v>21659</v>
      </c>
      <c r="E8138" t="s">
        <v>27651</v>
      </c>
      <c r="F8138">
        <v>6</v>
      </c>
      <c r="G8138">
        <v>60</v>
      </c>
      <c r="H8138" s="1">
        <v>59</v>
      </c>
      <c r="I8138" s="87"/>
      <c r="K8138" s="86" t="s">
        <v>17485</v>
      </c>
      <c r="L8138" s="86" t="s">
        <v>17486</v>
      </c>
      <c r="N8138">
        <f>IFERROR(VLOOKUP(A8138,bip!$A:$C,2,0),"")</f>
      </c>
      <c r="O8138">
        <f>IFERROR(VLOOKUP(A8138,bip!$A:$Z,3,0),"")</f>
      </c>
    </row>
    <row r="8139" spans="1:15" ht="13.2">
      <c r="A8139" t="s">
        <v>7182</v>
      </c>
      <c r="B8139" t="s">
        <v>11854</v>
      </c>
      <c r="C8139" t="s">
        <v>16440</v>
      </c>
      <c r="D8139" t="s">
        <v>21663</v>
      </c>
      <c r="E8139" t="s">
        <v>27652</v>
      </c>
      <c r="F8139">
        <v>6</v>
      </c>
      <c r="G8139">
        <v>72</v>
      </c>
      <c r="H8139" s="1">
        <v>59</v>
      </c>
      <c r="I8139" s="87"/>
      <c r="K8139" s="86" t="s">
        <v>17485</v>
      </c>
      <c r="L8139" s="86" t="s">
        <v>17486</v>
      </c>
      <c r="N8139">
        <f>IFERROR(VLOOKUP(A8139,bip!$A:$C,2,0),"")</f>
      </c>
      <c r="O8139">
        <f>IFERROR(VLOOKUP(A8139,bip!$A:$Z,3,0),"")</f>
      </c>
    </row>
    <row r="8140" spans="1:15" ht="13.2">
      <c r="A8140" t="s">
        <v>7183</v>
      </c>
      <c r="B8140" t="s">
        <v>11855</v>
      </c>
      <c r="C8140" t="s">
        <v>16440</v>
      </c>
      <c r="D8140" t="s">
        <v>21665</v>
      </c>
      <c r="E8140" t="s">
        <v>27653</v>
      </c>
      <c r="F8140">
        <v>6</v>
      </c>
      <c r="G8140">
        <v>72</v>
      </c>
      <c r="H8140" s="1">
        <v>59</v>
      </c>
      <c r="I8140" s="87"/>
      <c r="K8140" s="86" t="s">
        <v>17485</v>
      </c>
      <c r="L8140" s="86" t="s">
        <v>17486</v>
      </c>
      <c r="N8140">
        <f>IFERROR(VLOOKUP(A8140,bip!$A:$C,2,0),"")</f>
      </c>
      <c r="O8140">
        <f>IFERROR(VLOOKUP(A8140,bip!$A:$Z,3,0),"")</f>
      </c>
    </row>
    <row r="8141" spans="1:15" ht="13.2">
      <c r="A8141" t="s">
        <v>7184</v>
      </c>
      <c r="B8141" t="s">
        <v>11856</v>
      </c>
      <c r="C8141" t="s">
        <v>16440</v>
      </c>
      <c r="D8141" t="s">
        <v>21667</v>
      </c>
      <c r="E8141" t="s">
        <v>27654</v>
      </c>
      <c r="F8141">
        <v>6</v>
      </c>
      <c r="G8141">
        <v>72</v>
      </c>
      <c r="H8141" s="1">
        <v>66</v>
      </c>
      <c r="I8141" s="87"/>
      <c r="K8141" s="86" t="s">
        <v>17485</v>
      </c>
      <c r="L8141" s="86" t="s">
        <v>17486</v>
      </c>
      <c r="N8141">
        <f>IFERROR(VLOOKUP(A8141,bip!$A:$C,2,0),"")</f>
      </c>
      <c r="O8141">
        <f>IFERROR(VLOOKUP(A8141,bip!$A:$Z,3,0),"")</f>
      </c>
    </row>
    <row r="8142" spans="1:15" ht="13.2">
      <c r="A8142" t="s">
        <v>7185</v>
      </c>
      <c r="B8142" t="s">
        <v>11857</v>
      </c>
      <c r="C8142" t="s">
        <v>16440</v>
      </c>
      <c r="D8142" t="s">
        <v>21669</v>
      </c>
      <c r="E8142" t="s">
        <v>27655</v>
      </c>
      <c r="F8142">
        <v>6</v>
      </c>
      <c r="G8142">
        <v>108</v>
      </c>
      <c r="H8142" s="1">
        <v>66</v>
      </c>
      <c r="I8142" s="87"/>
      <c r="K8142" s="86" t="s">
        <v>17485</v>
      </c>
      <c r="L8142" s="86" t="s">
        <v>17486</v>
      </c>
      <c r="N8142">
        <f>IFERROR(VLOOKUP(A8142,bip!$A:$C,2,0),"")</f>
      </c>
      <c r="O8142">
        <f>IFERROR(VLOOKUP(A8142,bip!$A:$Z,3,0),"")</f>
      </c>
    </row>
    <row r="8143" spans="1:15" ht="13.2">
      <c r="A8143" t="s">
        <v>7186</v>
      </c>
      <c r="B8143" t="s">
        <v>11858</v>
      </c>
      <c r="C8143" t="s">
        <v>16440</v>
      </c>
      <c r="D8143" t="s">
        <v>21671</v>
      </c>
      <c r="E8143" t="s">
        <v>27656</v>
      </c>
      <c r="F8143">
        <v>6</v>
      </c>
      <c r="G8143">
        <v>24</v>
      </c>
      <c r="H8143" s="1">
        <v>67</v>
      </c>
      <c r="I8143" s="87"/>
      <c r="K8143" s="86" t="s">
        <v>17485</v>
      </c>
      <c r="L8143" s="86" t="s">
        <v>17486</v>
      </c>
      <c r="N8143">
        <f>IFERROR(VLOOKUP(A8143,bip!$A:$C,2,0),"")</f>
      </c>
      <c r="O8143">
        <f>IFERROR(VLOOKUP(A8143,bip!$A:$Z,3,0),"")</f>
      </c>
    </row>
    <row r="8144" spans="1:15" ht="13.2">
      <c r="A8144" t="s">
        <v>7187</v>
      </c>
      <c r="B8144" t="s">
        <v>7187</v>
      </c>
      <c r="C8144" t="s">
        <v>16440</v>
      </c>
      <c r="D8144" t="s">
        <v>21691</v>
      </c>
      <c r="E8144" t="s">
        <v>27760</v>
      </c>
      <c r="F8144">
        <v>6</v>
      </c>
      <c r="G8144">
        <v>24</v>
      </c>
      <c r="H8144" s="1">
        <v>196</v>
      </c>
      <c r="I8144" s="87"/>
      <c r="K8144" s="86" t="s">
        <v>17485</v>
      </c>
      <c r="L8144" s="86" t="s">
        <v>17486</v>
      </c>
      <c r="N8144">
        <f>IFERROR(VLOOKUP(A8144,bip!$A:$C,2,0),"")</f>
      </c>
      <c r="O8144">
        <f>IFERROR(VLOOKUP(A8144,bip!$A:$Z,3,0),"")</f>
      </c>
    </row>
    <row r="8145" spans="1:15" ht="13.2">
      <c r="A8145" t="s">
        <v>7188</v>
      </c>
      <c r="B8145" t="s">
        <v>7188</v>
      </c>
      <c r="C8145" t="s">
        <v>16440</v>
      </c>
      <c r="D8145" t="s">
        <v>21694</v>
      </c>
      <c r="E8145" t="s">
        <v>27761</v>
      </c>
      <c r="F8145">
        <v>6</v>
      </c>
      <c r="G8145">
        <v>36</v>
      </c>
      <c r="H8145" s="1">
        <v>211</v>
      </c>
      <c r="I8145" s="87"/>
      <c r="K8145" s="86" t="s">
        <v>17485</v>
      </c>
      <c r="L8145" s="86" t="s">
        <v>17486</v>
      </c>
      <c r="N8145">
        <f>IFERROR(VLOOKUP(A8145,bip!$A:$C,2,0),"")</f>
      </c>
      <c r="O8145">
        <f>IFERROR(VLOOKUP(A8145,bip!$A:$Z,3,0),"")</f>
      </c>
    </row>
    <row r="8146" spans="1:15" ht="13.2">
      <c r="A8146" t="s">
        <v>7189</v>
      </c>
      <c r="B8146" t="s">
        <v>7189</v>
      </c>
      <c r="C8146" t="s">
        <v>16440</v>
      </c>
      <c r="D8146" t="s">
        <v>21696</v>
      </c>
      <c r="E8146" t="s">
        <v>29593</v>
      </c>
      <c r="F8146">
        <v>6</v>
      </c>
      <c r="G8146">
        <v>36</v>
      </c>
      <c r="H8146" s="1">
        <v>280</v>
      </c>
      <c r="I8146" s="87"/>
      <c r="K8146" s="86" t="s">
        <v>17485</v>
      </c>
      <c r="L8146" s="86" t="s">
        <v>17486</v>
      </c>
      <c r="N8146">
        <f>IFERROR(VLOOKUP(A8146,bip!$A:$C,2,0),"")</f>
      </c>
      <c r="O8146">
        <f>IFERROR(VLOOKUP(A8146,bip!$A:$Z,3,0),"")</f>
      </c>
    </row>
    <row r="8147" spans="1:15" ht="13.2">
      <c r="A8147" t="s">
        <v>7190</v>
      </c>
      <c r="B8147" t="s">
        <v>7190</v>
      </c>
      <c r="C8147" t="s">
        <v>16440</v>
      </c>
      <c r="D8147" t="s">
        <v>21697</v>
      </c>
      <c r="E8147" t="s">
        <v>29594</v>
      </c>
      <c r="F8147">
        <v>6</v>
      </c>
      <c r="G8147">
        <v>36</v>
      </c>
      <c r="H8147" s="1">
        <v>314</v>
      </c>
      <c r="I8147" s="87"/>
      <c r="K8147" s="86" t="s">
        <v>17485</v>
      </c>
      <c r="L8147" s="86" t="s">
        <v>17486</v>
      </c>
      <c r="N8147">
        <f>IFERROR(VLOOKUP(A8147,bip!$A:$C,2,0),"")</f>
      </c>
      <c r="O8147">
        <f>IFERROR(VLOOKUP(A8147,bip!$A:$Z,3,0),"")</f>
      </c>
    </row>
    <row r="8148" spans="1:15" ht="13.2">
      <c r="A8148" t="s">
        <v>7178</v>
      </c>
      <c r="B8148" t="s">
        <v>7178</v>
      </c>
      <c r="C8148" t="s">
        <v>16440</v>
      </c>
      <c r="D8148" t="s">
        <v>35981</v>
      </c>
      <c r="E8148" t="s">
        <v>29595</v>
      </c>
      <c r="F8148">
        <v>1</v>
      </c>
      <c r="G8148">
        <v>6</v>
      </c>
      <c r="H8148" s="1">
        <v>350</v>
      </c>
      <c r="I8148" s="87"/>
      <c r="K8148" s="86" t="s">
        <v>17485</v>
      </c>
      <c r="L8148" s="86" t="s">
        <v>17486</v>
      </c>
      <c r="N8148">
        <f>IFERROR(VLOOKUP(A8148,bip!$A:$C,2,0),"")</f>
      </c>
      <c r="O8148">
        <f>IFERROR(VLOOKUP(A8148,bip!$A:$Z,3,0),"")</f>
      </c>
    </row>
    <row r="8149" spans="1:15" ht="13.2">
      <c r="A8149" t="s">
        <v>7263</v>
      </c>
      <c r="B8149" t="s">
        <v>7263</v>
      </c>
      <c r="C8149" t="s">
        <v>16440</v>
      </c>
      <c r="D8149" t="s">
        <v>29599</v>
      </c>
      <c r="E8149" t="s">
        <v>29600</v>
      </c>
      <c r="F8149">
        <v>1</v>
      </c>
      <c r="G8149">
        <v>12</v>
      </c>
      <c r="H8149" s="1">
        <v>454</v>
      </c>
      <c r="I8149" s="87"/>
      <c r="K8149" s="86" t="s">
        <v>17485</v>
      </c>
      <c r="L8149" s="86" t="s">
        <v>17486</v>
      </c>
      <c r="N8149">
        <f>IFERROR(VLOOKUP(A8149,bip!$A:$C,2,0),"")</f>
      </c>
      <c r="O8149">
        <f>IFERROR(VLOOKUP(A8149,bip!$A:$Z,3,0),"")</f>
      </c>
    </row>
    <row r="8150" spans="1:15" ht="13.2">
      <c r="A8150" t="s">
        <v>7254</v>
      </c>
      <c r="B8150" t="s">
        <v>11872</v>
      </c>
      <c r="C8150" t="s">
        <v>16440</v>
      </c>
      <c r="D8150" t="s">
        <v>29601</v>
      </c>
      <c r="E8150" t="s">
        <v>35982</v>
      </c>
      <c r="F8150">
        <v>1</v>
      </c>
      <c r="G8150">
        <v>24</v>
      </c>
      <c r="H8150" s="1">
        <v>447</v>
      </c>
      <c r="I8150" s="87"/>
      <c r="K8150" s="86" t="s">
        <v>17485</v>
      </c>
      <c r="L8150" s="86" t="s">
        <v>17486</v>
      </c>
      <c r="N8150">
        <f>IFERROR(VLOOKUP(A8150,bip!$A:$C,2,0),"")</f>
      </c>
      <c r="O8150">
        <f>IFERROR(VLOOKUP(A8150,bip!$A:$Z,3,0),"")</f>
      </c>
    </row>
    <row r="8151" spans="1:15" ht="13.2">
      <c r="A8151" t="s">
        <v>7239</v>
      </c>
      <c r="B8151" t="s">
        <v>11870</v>
      </c>
      <c r="C8151" t="s">
        <v>16440</v>
      </c>
      <c r="D8151" t="s">
        <v>29602</v>
      </c>
      <c r="E8151" t="s">
        <v>35682</v>
      </c>
      <c r="F8151">
        <v>1</v>
      </c>
      <c r="G8151">
        <v>24</v>
      </c>
      <c r="H8151" s="1">
        <v>527</v>
      </c>
      <c r="I8151" s="87"/>
      <c r="K8151" s="86" t="s">
        <v>17485</v>
      </c>
      <c r="L8151" s="86" t="s">
        <v>17486</v>
      </c>
      <c r="N8151">
        <f>IFERROR(VLOOKUP(A8151,bip!$A:$C,2,0),"")</f>
      </c>
      <c r="O8151">
        <f>IFERROR(VLOOKUP(A8151,bip!$A:$Z,3,0),"")</f>
      </c>
    </row>
    <row r="8152" spans="1:15" ht="13.2">
      <c r="A8152" t="s">
        <v>7240</v>
      </c>
      <c r="B8152" t="s">
        <v>7240</v>
      </c>
      <c r="C8152" t="s">
        <v>16440</v>
      </c>
      <c r="D8152" t="s">
        <v>21800</v>
      </c>
      <c r="E8152" t="s">
        <v>29603</v>
      </c>
      <c r="F8152">
        <v>1</v>
      </c>
      <c r="G8152">
        <v>144</v>
      </c>
      <c r="H8152" s="1">
        <v>49</v>
      </c>
      <c r="I8152" s="87"/>
      <c r="K8152" s="86" t="s">
        <v>17485</v>
      </c>
      <c r="L8152" s="86" t="s">
        <v>17486</v>
      </c>
      <c r="N8152">
        <f>IFERROR(VLOOKUP(A8152,bip!$A:$C,2,0),"")</f>
      </c>
      <c r="O8152">
        <f>IFERROR(VLOOKUP(A8152,bip!$A:$Z,3,0),"")</f>
      </c>
    </row>
    <row r="8153" spans="1:15" ht="13.2">
      <c r="A8153" t="s">
        <v>7241</v>
      </c>
      <c r="B8153" t="s">
        <v>7241</v>
      </c>
      <c r="C8153" t="s">
        <v>16440</v>
      </c>
      <c r="D8153" t="s">
        <v>21801</v>
      </c>
      <c r="E8153" t="s">
        <v>29604</v>
      </c>
      <c r="F8153">
        <v>1</v>
      </c>
      <c r="G8153">
        <v>144</v>
      </c>
      <c r="H8153" s="1">
        <v>49</v>
      </c>
      <c r="I8153" s="87"/>
      <c r="K8153" s="86" t="s">
        <v>17485</v>
      </c>
      <c r="L8153" s="86" t="s">
        <v>17486</v>
      </c>
      <c r="N8153">
        <f>IFERROR(VLOOKUP(A8153,bip!$A:$C,2,0),"")</f>
      </c>
      <c r="O8153">
        <f>IFERROR(VLOOKUP(A8153,bip!$A:$Z,3,0),"")</f>
      </c>
    </row>
    <row r="8154" spans="1:15" ht="13.2">
      <c r="A8154" t="s">
        <v>7242</v>
      </c>
      <c r="B8154" t="s">
        <v>7242</v>
      </c>
      <c r="C8154" t="s">
        <v>16440</v>
      </c>
      <c r="D8154" t="s">
        <v>21802</v>
      </c>
      <c r="E8154" t="s">
        <v>29605</v>
      </c>
      <c r="F8154">
        <v>1</v>
      </c>
      <c r="G8154">
        <v>144</v>
      </c>
      <c r="H8154" s="1">
        <v>49</v>
      </c>
      <c r="I8154" s="87"/>
      <c r="K8154" s="86" t="s">
        <v>17485</v>
      </c>
      <c r="L8154" s="86" t="s">
        <v>17486</v>
      </c>
      <c r="N8154">
        <f>IFERROR(VLOOKUP(A8154,bip!$A:$C,2,0),"")</f>
      </c>
      <c r="O8154">
        <f>IFERROR(VLOOKUP(A8154,bip!$A:$Z,3,0),"")</f>
      </c>
    </row>
    <row r="8155" spans="1:15" ht="13.2">
      <c r="A8155" t="s">
        <v>7243</v>
      </c>
      <c r="B8155" t="s">
        <v>7243</v>
      </c>
      <c r="C8155" t="s">
        <v>16440</v>
      </c>
      <c r="D8155" t="s">
        <v>21803</v>
      </c>
      <c r="E8155" t="s">
        <v>29606</v>
      </c>
      <c r="F8155">
        <v>1</v>
      </c>
      <c r="G8155">
        <v>144</v>
      </c>
      <c r="H8155" s="1">
        <v>53</v>
      </c>
      <c r="I8155" s="87"/>
      <c r="K8155" s="86" t="s">
        <v>17485</v>
      </c>
      <c r="L8155" s="86" t="s">
        <v>17486</v>
      </c>
      <c r="N8155">
        <f>IFERROR(VLOOKUP(A8155,bip!$A:$C,2,0),"")</f>
      </c>
      <c r="O8155">
        <f>IFERROR(VLOOKUP(A8155,bip!$A:$Z,3,0),"")</f>
      </c>
    </row>
    <row r="8156" spans="1:15" ht="13.2">
      <c r="A8156" t="s">
        <v>7244</v>
      </c>
      <c r="B8156" t="s">
        <v>7244</v>
      </c>
      <c r="C8156" t="s">
        <v>16440</v>
      </c>
      <c r="D8156" t="s">
        <v>21868</v>
      </c>
      <c r="E8156" t="s">
        <v>29607</v>
      </c>
      <c r="F8156">
        <v>1</v>
      </c>
      <c r="G8156">
        <v>144</v>
      </c>
      <c r="H8156" s="1">
        <v>53</v>
      </c>
      <c r="I8156" s="87"/>
      <c r="K8156" s="86" t="s">
        <v>17485</v>
      </c>
      <c r="L8156" s="86" t="s">
        <v>17486</v>
      </c>
      <c r="N8156">
        <f>IFERROR(VLOOKUP(A8156,bip!$A:$C,2,0),"")</f>
      </c>
      <c r="O8156">
        <f>IFERROR(VLOOKUP(A8156,bip!$A:$Z,3,0),"")</f>
      </c>
    </row>
    <row r="8157" spans="1:15" ht="13.2">
      <c r="A8157" t="s">
        <v>7245</v>
      </c>
      <c r="B8157" t="s">
        <v>7245</v>
      </c>
      <c r="C8157" t="s">
        <v>16440</v>
      </c>
      <c r="D8157" t="s">
        <v>21804</v>
      </c>
      <c r="E8157" t="s">
        <v>29608</v>
      </c>
      <c r="F8157">
        <v>1</v>
      </c>
      <c r="G8157">
        <v>144</v>
      </c>
      <c r="H8157" s="1">
        <v>60</v>
      </c>
      <c r="I8157" s="87"/>
      <c r="K8157" s="86" t="s">
        <v>17485</v>
      </c>
      <c r="L8157" s="86" t="s">
        <v>17486</v>
      </c>
      <c r="N8157">
        <f>IFERROR(VLOOKUP(A8157,bip!$A:$C,2,0),"")</f>
      </c>
      <c r="O8157">
        <f>IFERROR(VLOOKUP(A8157,bip!$A:$Z,3,0),"")</f>
      </c>
    </row>
    <row r="8158" spans="1:15" ht="13.2">
      <c r="A8158" t="s">
        <v>7246</v>
      </c>
      <c r="B8158" t="s">
        <v>7246</v>
      </c>
      <c r="C8158" t="s">
        <v>16440</v>
      </c>
      <c r="D8158" t="s">
        <v>21805</v>
      </c>
      <c r="E8158" t="s">
        <v>29609</v>
      </c>
      <c r="F8158">
        <v>1</v>
      </c>
      <c r="G8158">
        <v>144</v>
      </c>
      <c r="H8158" s="1">
        <v>76</v>
      </c>
      <c r="I8158" s="87"/>
      <c r="K8158" s="86" t="s">
        <v>17485</v>
      </c>
      <c r="L8158" s="86" t="s">
        <v>17486</v>
      </c>
      <c r="N8158">
        <f>IFERROR(VLOOKUP(A8158,bip!$A:$C,2,0),"")</f>
      </c>
      <c r="O8158">
        <f>IFERROR(VLOOKUP(A8158,bip!$A:$Z,3,0),"")</f>
      </c>
    </row>
    <row r="8159" spans="1:15" ht="13.2">
      <c r="A8159" t="s">
        <v>7256</v>
      </c>
      <c r="B8159" t="s">
        <v>7256</v>
      </c>
      <c r="C8159" t="s">
        <v>16440</v>
      </c>
      <c r="D8159" t="s">
        <v>30888</v>
      </c>
      <c r="E8159" t="s">
        <v>35672</v>
      </c>
      <c r="F8159">
        <v>1</v>
      </c>
      <c r="G8159">
        <v>144</v>
      </c>
      <c r="H8159" s="1">
        <v>50</v>
      </c>
      <c r="I8159" s="87"/>
      <c r="K8159" s="86" t="s">
        <v>17485</v>
      </c>
      <c r="L8159" s="86" t="s">
        <v>17486</v>
      </c>
      <c r="N8159">
        <f>IFERROR(VLOOKUP(A8159,bip!$A:$C,2,0),"")</f>
      </c>
      <c r="O8159">
        <f>IFERROR(VLOOKUP(A8159,bip!$A:$Z,3,0),"")</f>
      </c>
    </row>
    <row r="8160" spans="1:15" ht="13.2">
      <c r="A8160" t="s">
        <v>7257</v>
      </c>
      <c r="B8160" t="s">
        <v>7257</v>
      </c>
      <c r="C8160" t="s">
        <v>16440</v>
      </c>
      <c r="D8160" t="s">
        <v>30889</v>
      </c>
      <c r="E8160" t="s">
        <v>35673</v>
      </c>
      <c r="F8160">
        <v>1</v>
      </c>
      <c r="G8160">
        <v>144</v>
      </c>
      <c r="H8160" s="1">
        <v>50</v>
      </c>
      <c r="I8160" s="87"/>
      <c r="K8160" s="86" t="s">
        <v>17485</v>
      </c>
      <c r="L8160" s="86" t="s">
        <v>17486</v>
      </c>
      <c r="N8160">
        <f>IFERROR(VLOOKUP(A8160,bip!$A:$C,2,0),"")</f>
      </c>
      <c r="O8160">
        <f>IFERROR(VLOOKUP(A8160,bip!$A:$Z,3,0),"")</f>
      </c>
    </row>
    <row r="8161" spans="1:15" ht="13.2">
      <c r="A8161" t="s">
        <v>7258</v>
      </c>
      <c r="B8161" t="s">
        <v>7258</v>
      </c>
      <c r="C8161" t="s">
        <v>16440</v>
      </c>
      <c r="D8161" t="s">
        <v>30890</v>
      </c>
      <c r="E8161" t="s">
        <v>35674</v>
      </c>
      <c r="F8161">
        <v>1</v>
      </c>
      <c r="G8161">
        <v>144</v>
      </c>
      <c r="H8161" s="1">
        <v>50</v>
      </c>
      <c r="I8161" s="87"/>
      <c r="K8161" s="86" t="s">
        <v>17485</v>
      </c>
      <c r="L8161" s="86" t="s">
        <v>17486</v>
      </c>
      <c r="N8161">
        <f>IFERROR(VLOOKUP(A8161,bip!$A:$C,2,0),"")</f>
      </c>
      <c r="O8161">
        <f>IFERROR(VLOOKUP(A8161,bip!$A:$Z,3,0),"")</f>
      </c>
    </row>
    <row r="8162" spans="1:15" ht="13.2">
      <c r="A8162" t="s">
        <v>7259</v>
      </c>
      <c r="B8162" t="s">
        <v>7259</v>
      </c>
      <c r="C8162" t="s">
        <v>16440</v>
      </c>
      <c r="D8162" t="s">
        <v>30891</v>
      </c>
      <c r="E8162" t="s">
        <v>35675</v>
      </c>
      <c r="F8162">
        <v>1</v>
      </c>
      <c r="G8162">
        <v>144</v>
      </c>
      <c r="H8162" s="1">
        <v>50</v>
      </c>
      <c r="I8162" s="87"/>
      <c r="K8162" s="86" t="s">
        <v>17485</v>
      </c>
      <c r="L8162" s="86" t="s">
        <v>17486</v>
      </c>
      <c r="N8162">
        <f>IFERROR(VLOOKUP(A8162,bip!$A:$C,2,0),"")</f>
      </c>
      <c r="O8162">
        <f>IFERROR(VLOOKUP(A8162,bip!$A:$Z,3,0),"")</f>
      </c>
    </row>
    <row r="8163" spans="1:15" ht="13.2">
      <c r="A8163" t="s">
        <v>7260</v>
      </c>
      <c r="B8163" t="s">
        <v>7260</v>
      </c>
      <c r="C8163" t="s">
        <v>16440</v>
      </c>
      <c r="D8163" t="s">
        <v>30892</v>
      </c>
      <c r="E8163" t="s">
        <v>35676</v>
      </c>
      <c r="F8163">
        <v>1</v>
      </c>
      <c r="G8163">
        <v>144</v>
      </c>
      <c r="H8163" s="1">
        <v>50</v>
      </c>
      <c r="I8163" s="87"/>
      <c r="K8163" s="86" t="s">
        <v>17485</v>
      </c>
      <c r="L8163" s="86" t="s">
        <v>17486</v>
      </c>
      <c r="N8163">
        <f>IFERROR(VLOOKUP(A8163,bip!$A:$C,2,0),"")</f>
      </c>
      <c r="O8163">
        <f>IFERROR(VLOOKUP(A8163,bip!$A:$Z,3,0),"")</f>
      </c>
    </row>
    <row r="8164" spans="1:15" ht="13.2">
      <c r="A8164" t="s">
        <v>7261</v>
      </c>
      <c r="B8164" t="s">
        <v>7261</v>
      </c>
      <c r="C8164" t="s">
        <v>16440</v>
      </c>
      <c r="D8164" t="s">
        <v>30893</v>
      </c>
      <c r="E8164" t="s">
        <v>35677</v>
      </c>
      <c r="F8164">
        <v>1</v>
      </c>
      <c r="G8164">
        <v>144</v>
      </c>
      <c r="H8164" s="1">
        <v>50</v>
      </c>
      <c r="I8164" s="87"/>
      <c r="K8164" s="86" t="s">
        <v>17485</v>
      </c>
      <c r="L8164" s="86" t="s">
        <v>17486</v>
      </c>
      <c r="N8164">
        <f>IFERROR(VLOOKUP(A8164,bip!$A:$C,2,0),"")</f>
      </c>
      <c r="O8164">
        <f>IFERROR(VLOOKUP(A8164,bip!$A:$Z,3,0),"")</f>
      </c>
    </row>
    <row r="8165" spans="1:15" ht="13.2">
      <c r="A8165" t="s">
        <v>7262</v>
      </c>
      <c r="B8165" t="s">
        <v>7262</v>
      </c>
      <c r="C8165" t="s">
        <v>16440</v>
      </c>
      <c r="D8165" t="s">
        <v>30894</v>
      </c>
      <c r="E8165" t="s">
        <v>35678</v>
      </c>
      <c r="F8165">
        <v>1</v>
      </c>
      <c r="G8165">
        <v>144</v>
      </c>
      <c r="H8165" s="1">
        <v>54</v>
      </c>
      <c r="I8165" s="87"/>
      <c r="K8165" s="86" t="s">
        <v>17485</v>
      </c>
      <c r="L8165" s="86" t="s">
        <v>17486</v>
      </c>
      <c r="N8165">
        <f>IFERROR(VLOOKUP(A8165,bip!$A:$C,2,0),"")</f>
      </c>
      <c r="O8165">
        <f>IFERROR(VLOOKUP(A8165,bip!$A:$Z,3,0),"")</f>
      </c>
    </row>
    <row r="8166" spans="1:15" ht="13.2">
      <c r="A8166" t="s">
        <v>7247</v>
      </c>
      <c r="B8166" t="s">
        <v>11871</v>
      </c>
      <c r="C8166" t="s">
        <v>16440</v>
      </c>
      <c r="D8166" t="s">
        <v>34448</v>
      </c>
      <c r="E8166" t="s">
        <v>35694</v>
      </c>
      <c r="F8166">
        <v>1</v>
      </c>
      <c r="G8166">
        <v>24</v>
      </c>
      <c r="H8166" s="1">
        <v>468</v>
      </c>
      <c r="I8166" s="87"/>
      <c r="K8166" s="86" t="s">
        <v>17485</v>
      </c>
      <c r="L8166" s="86" t="s">
        <v>17486</v>
      </c>
      <c r="N8166">
        <f>IFERROR(VLOOKUP(A8166,bip!$A:$C,2,0),"")</f>
      </c>
      <c r="O8166">
        <f>IFERROR(VLOOKUP(A8166,bip!$A:$Z,3,0),"")</f>
      </c>
    </row>
    <row r="8167" spans="1:15" ht="13.2">
      <c r="A8167" t="s">
        <v>7248</v>
      </c>
      <c r="B8167" t="s">
        <v>7248</v>
      </c>
      <c r="C8167" t="s">
        <v>16440</v>
      </c>
      <c r="D8167" t="s">
        <v>21712</v>
      </c>
      <c r="E8167" t="s">
        <v>35693</v>
      </c>
      <c r="F8167">
        <v>1</v>
      </c>
      <c r="G8167">
        <v>144</v>
      </c>
      <c r="H8167" s="1">
        <v>49</v>
      </c>
      <c r="I8167" s="87"/>
      <c r="K8167" s="86" t="s">
        <v>17485</v>
      </c>
      <c r="L8167" s="86" t="s">
        <v>17486</v>
      </c>
      <c r="N8167">
        <f>IFERROR(VLOOKUP(A8167,bip!$A:$C,2,0),"")</f>
      </c>
      <c r="O8167">
        <f>IFERROR(VLOOKUP(A8167,bip!$A:$Z,3,0),"")</f>
      </c>
    </row>
    <row r="8168" spans="1:15" ht="13.2">
      <c r="A8168" t="s">
        <v>7249</v>
      </c>
      <c r="B8168" t="s">
        <v>7249</v>
      </c>
      <c r="C8168" t="s">
        <v>16440</v>
      </c>
      <c r="D8168" t="s">
        <v>21714</v>
      </c>
      <c r="E8168" t="s">
        <v>31686</v>
      </c>
      <c r="F8168">
        <v>1</v>
      </c>
      <c r="G8168">
        <v>144</v>
      </c>
      <c r="H8168" s="1">
        <v>49</v>
      </c>
      <c r="I8168" s="87"/>
      <c r="K8168" s="86" t="s">
        <v>17485</v>
      </c>
      <c r="L8168" s="86" t="s">
        <v>17486</v>
      </c>
      <c r="N8168">
        <f>IFERROR(VLOOKUP(A8168,bip!$A:$C,2,0),"")</f>
      </c>
      <c r="O8168">
        <f>IFERROR(VLOOKUP(A8168,bip!$A:$Z,3,0),"")</f>
      </c>
    </row>
    <row r="8169" spans="1:15" ht="13.2">
      <c r="A8169" t="s">
        <v>7250</v>
      </c>
      <c r="B8169" t="s">
        <v>7250</v>
      </c>
      <c r="C8169" t="s">
        <v>16440</v>
      </c>
      <c r="D8169" t="s">
        <v>21704</v>
      </c>
      <c r="E8169" t="s">
        <v>31687</v>
      </c>
      <c r="F8169">
        <v>1</v>
      </c>
      <c r="G8169">
        <v>144</v>
      </c>
      <c r="H8169" s="1">
        <v>49</v>
      </c>
      <c r="I8169" s="87"/>
      <c r="K8169" s="86" t="s">
        <v>17485</v>
      </c>
      <c r="L8169" s="86" t="s">
        <v>17486</v>
      </c>
      <c r="N8169">
        <f>IFERROR(VLOOKUP(A8169,bip!$A:$C,2,0),"")</f>
      </c>
      <c r="O8169">
        <f>IFERROR(VLOOKUP(A8169,bip!$A:$Z,3,0),"")</f>
      </c>
    </row>
    <row r="8170" spans="1:15" ht="13.2">
      <c r="A8170" t="s">
        <v>7251</v>
      </c>
      <c r="B8170" t="s">
        <v>7251</v>
      </c>
      <c r="C8170" t="s">
        <v>16440</v>
      </c>
      <c r="D8170" t="s">
        <v>21705</v>
      </c>
      <c r="E8170" t="s">
        <v>31688</v>
      </c>
      <c r="F8170">
        <v>1</v>
      </c>
      <c r="G8170">
        <v>144</v>
      </c>
      <c r="H8170" s="1">
        <v>53</v>
      </c>
      <c r="I8170" s="87"/>
      <c r="K8170" s="86" t="s">
        <v>17485</v>
      </c>
      <c r="L8170" s="86" t="s">
        <v>17486</v>
      </c>
      <c r="N8170">
        <f>IFERROR(VLOOKUP(A8170,bip!$A:$C,2,0),"")</f>
      </c>
      <c r="O8170">
        <f>IFERROR(VLOOKUP(A8170,bip!$A:$Z,3,0),"")</f>
      </c>
    </row>
    <row r="8171" spans="1:15" ht="13.2">
      <c r="A8171" t="s">
        <v>7252</v>
      </c>
      <c r="B8171" t="s">
        <v>7252</v>
      </c>
      <c r="C8171" t="s">
        <v>16440</v>
      </c>
      <c r="D8171" t="s">
        <v>21706</v>
      </c>
      <c r="E8171" t="s">
        <v>35690</v>
      </c>
      <c r="F8171">
        <v>1</v>
      </c>
      <c r="G8171">
        <v>144</v>
      </c>
      <c r="H8171" s="1">
        <v>60</v>
      </c>
      <c r="I8171" s="87"/>
      <c r="K8171" s="86" t="s">
        <v>17485</v>
      </c>
      <c r="L8171" s="86" t="s">
        <v>17486</v>
      </c>
      <c r="N8171">
        <f>IFERROR(VLOOKUP(A8171,bip!$A:$C,2,0),"")</f>
      </c>
      <c r="O8171">
        <f>IFERROR(VLOOKUP(A8171,bip!$A:$Z,3,0),"")</f>
      </c>
    </row>
    <row r="8172" spans="1:15" ht="13.2">
      <c r="A8172" t="s">
        <v>7253</v>
      </c>
      <c r="B8172" t="s">
        <v>7253</v>
      </c>
      <c r="C8172" t="s">
        <v>16440</v>
      </c>
      <c r="D8172" t="s">
        <v>21707</v>
      </c>
      <c r="E8172" t="s">
        <v>35691</v>
      </c>
      <c r="F8172">
        <v>1</v>
      </c>
      <c r="G8172">
        <v>144</v>
      </c>
      <c r="H8172" s="1">
        <v>76</v>
      </c>
      <c r="I8172" s="87"/>
      <c r="K8172" s="86" t="s">
        <v>17485</v>
      </c>
      <c r="L8172" s="86" t="s">
        <v>17486</v>
      </c>
      <c r="N8172">
        <f>IFERROR(VLOOKUP(A8172,bip!$A:$C,2,0),"")</f>
      </c>
      <c r="O8172">
        <f>IFERROR(VLOOKUP(A8172,bip!$A:$Z,3,0),"")</f>
      </c>
    </row>
    <row r="8173" spans="1:15" ht="13.2">
      <c r="A8173" t="s">
        <v>7265</v>
      </c>
      <c r="B8173" t="s">
        <v>11873</v>
      </c>
      <c r="C8173" t="s">
        <v>16440</v>
      </c>
      <c r="D8173" t="s">
        <v>17730</v>
      </c>
      <c r="E8173" t="s">
        <v>27786</v>
      </c>
      <c r="F8173">
        <v>1</v>
      </c>
      <c r="G8173">
        <v>72</v>
      </c>
      <c r="H8173" s="1">
        <v>124</v>
      </c>
      <c r="I8173" s="87"/>
      <c r="K8173" s="86" t="s">
        <v>17485</v>
      </c>
      <c r="L8173" s="86" t="s">
        <v>17486</v>
      </c>
      <c r="N8173">
        <f>IFERROR(VLOOKUP(A8173,bip!$A:$C,2,0),"")</f>
      </c>
      <c r="O8173">
        <f>IFERROR(VLOOKUP(A8173,bip!$A:$Z,3,0),"")</f>
      </c>
    </row>
    <row r="8174" spans="1:15" ht="13.2">
      <c r="A8174" t="s">
        <v>7266</v>
      </c>
      <c r="B8174" t="s">
        <v>11874</v>
      </c>
      <c r="C8174" t="s">
        <v>16440</v>
      </c>
      <c r="D8174" t="s">
        <v>17731</v>
      </c>
      <c r="E8174" t="s">
        <v>27787</v>
      </c>
      <c r="F8174">
        <v>1</v>
      </c>
      <c r="G8174">
        <v>72</v>
      </c>
      <c r="H8174" s="1">
        <v>124</v>
      </c>
      <c r="I8174" s="87"/>
      <c r="K8174" s="86" t="s">
        <v>17485</v>
      </c>
      <c r="L8174" s="86" t="s">
        <v>17486</v>
      </c>
      <c r="N8174">
        <f>IFERROR(VLOOKUP(A8174,bip!$A:$C,2,0),"")</f>
      </c>
      <c r="O8174">
        <f>IFERROR(VLOOKUP(A8174,bip!$A:$Z,3,0),"")</f>
      </c>
    </row>
    <row r="8175" spans="1:15" ht="13.2">
      <c r="A8175" t="s">
        <v>7267</v>
      </c>
      <c r="B8175" t="s">
        <v>11875</v>
      </c>
      <c r="C8175" t="s">
        <v>16440</v>
      </c>
      <c r="D8175" t="s">
        <v>17732</v>
      </c>
      <c r="E8175" t="s">
        <v>27788</v>
      </c>
      <c r="F8175">
        <v>1</v>
      </c>
      <c r="G8175">
        <v>72</v>
      </c>
      <c r="H8175" s="1">
        <v>138</v>
      </c>
      <c r="I8175" s="87"/>
      <c r="K8175" s="86" t="s">
        <v>17485</v>
      </c>
      <c r="L8175" s="86" t="s">
        <v>17486</v>
      </c>
      <c r="N8175">
        <f>IFERROR(VLOOKUP(A8175,bip!$A:$C,2,0),"")</f>
      </c>
      <c r="O8175">
        <f>IFERROR(VLOOKUP(A8175,bip!$A:$Z,3,0),"")</f>
      </c>
    </row>
    <row r="8176" spans="1:15" ht="13.2">
      <c r="A8176" t="s">
        <v>7268</v>
      </c>
      <c r="B8176" t="s">
        <v>11876</v>
      </c>
      <c r="C8176" t="s">
        <v>16440</v>
      </c>
      <c r="D8176" t="s">
        <v>17733</v>
      </c>
      <c r="E8176" t="s">
        <v>27789</v>
      </c>
      <c r="F8176">
        <v>1</v>
      </c>
      <c r="G8176">
        <v>72</v>
      </c>
      <c r="H8176" s="1">
        <v>138</v>
      </c>
      <c r="I8176" s="87"/>
      <c r="K8176" s="86" t="s">
        <v>17485</v>
      </c>
      <c r="L8176" s="86" t="s">
        <v>17486</v>
      </c>
      <c r="N8176">
        <f>IFERROR(VLOOKUP(A8176,bip!$A:$C,2,0),"")</f>
      </c>
      <c r="O8176">
        <f>IFERROR(VLOOKUP(A8176,bip!$A:$Z,3,0),"")</f>
      </c>
    </row>
    <row r="8177" spans="1:15" ht="13.2">
      <c r="A8177" t="s">
        <v>7285</v>
      </c>
      <c r="B8177" t="s">
        <v>11892</v>
      </c>
      <c r="C8177" t="s">
        <v>16440</v>
      </c>
      <c r="D8177" t="s">
        <v>17750</v>
      </c>
      <c r="E8177" t="s">
        <v>31689</v>
      </c>
      <c r="F8177">
        <v>1</v>
      </c>
      <c r="G8177">
        <v>30</v>
      </c>
      <c r="H8177" s="1">
        <v>138</v>
      </c>
      <c r="I8177" s="87"/>
      <c r="K8177" s="86" t="s">
        <v>17485</v>
      </c>
      <c r="L8177" s="86" t="s">
        <v>17486</v>
      </c>
      <c r="N8177">
        <f>IFERROR(VLOOKUP(A8177,bip!$A:$C,2,0),"")</f>
      </c>
      <c r="O8177">
        <f>IFERROR(VLOOKUP(A8177,bip!$A:$Z,3,0),"")</f>
      </c>
    </row>
    <row r="8178" spans="1:15" ht="13.2">
      <c r="A8178" t="s">
        <v>7269</v>
      </c>
      <c r="B8178" t="s">
        <v>11877</v>
      </c>
      <c r="C8178" t="s">
        <v>16440</v>
      </c>
      <c r="D8178" t="s">
        <v>17734</v>
      </c>
      <c r="E8178" t="s">
        <v>27790</v>
      </c>
      <c r="F8178">
        <v>1</v>
      </c>
      <c r="G8178">
        <v>72</v>
      </c>
      <c r="H8178" s="1">
        <v>138</v>
      </c>
      <c r="I8178" s="87"/>
      <c r="K8178" s="86" t="s">
        <v>17485</v>
      </c>
      <c r="L8178" s="86" t="s">
        <v>17486</v>
      </c>
      <c r="N8178">
        <f>IFERROR(VLOOKUP(A8178,bip!$A:$C,2,0),"")</f>
      </c>
      <c r="O8178">
        <f>IFERROR(VLOOKUP(A8178,bip!$A:$Z,3,0),"")</f>
      </c>
    </row>
    <row r="8179" spans="1:15" ht="13.2">
      <c r="A8179" t="s">
        <v>7270</v>
      </c>
      <c r="B8179" t="s">
        <v>11878</v>
      </c>
      <c r="C8179" t="s">
        <v>16440</v>
      </c>
      <c r="D8179" t="s">
        <v>17735</v>
      </c>
      <c r="E8179" t="s">
        <v>27791</v>
      </c>
      <c r="F8179">
        <v>1</v>
      </c>
      <c r="G8179">
        <v>48</v>
      </c>
      <c r="H8179" s="1">
        <v>147</v>
      </c>
      <c r="I8179" s="87"/>
      <c r="K8179" s="86" t="s">
        <v>17485</v>
      </c>
      <c r="L8179" s="86" t="s">
        <v>17486</v>
      </c>
      <c r="N8179">
        <f>IFERROR(VLOOKUP(A8179,bip!$A:$C,2,0),"")</f>
      </c>
      <c r="O8179">
        <f>IFERROR(VLOOKUP(A8179,bip!$A:$Z,3,0),"")</f>
      </c>
    </row>
    <row r="8180" spans="1:15" ht="13.2">
      <c r="A8180" t="s">
        <v>7286</v>
      </c>
      <c r="B8180" t="s">
        <v>11893</v>
      </c>
      <c r="C8180" t="s">
        <v>16440</v>
      </c>
      <c r="D8180" t="s">
        <v>17751</v>
      </c>
      <c r="E8180" t="s">
        <v>27807</v>
      </c>
      <c r="F8180">
        <v>1</v>
      </c>
      <c r="G8180">
        <v>60</v>
      </c>
      <c r="H8180" s="1">
        <v>147</v>
      </c>
      <c r="I8180" s="87"/>
      <c r="K8180" s="86" t="s">
        <v>17485</v>
      </c>
      <c r="L8180" s="86" t="s">
        <v>17486</v>
      </c>
      <c r="N8180">
        <f>IFERROR(VLOOKUP(A8180,bip!$A:$C,2,0),"")</f>
      </c>
      <c r="O8180">
        <f>IFERROR(VLOOKUP(A8180,bip!$A:$Z,3,0),"")</f>
      </c>
    </row>
    <row r="8181" spans="1:15" ht="13.2">
      <c r="A8181" t="s">
        <v>7271</v>
      </c>
      <c r="B8181" t="s">
        <v>11879</v>
      </c>
      <c r="C8181" t="s">
        <v>16440</v>
      </c>
      <c r="D8181" t="s">
        <v>17736</v>
      </c>
      <c r="E8181" t="s">
        <v>27792</v>
      </c>
      <c r="F8181">
        <v>1</v>
      </c>
      <c r="G8181">
        <v>72</v>
      </c>
      <c r="H8181" s="1">
        <v>153</v>
      </c>
      <c r="I8181" s="87"/>
      <c r="K8181" s="86" t="s">
        <v>17485</v>
      </c>
      <c r="L8181" s="86" t="s">
        <v>17486</v>
      </c>
      <c r="N8181">
        <f>IFERROR(VLOOKUP(A8181,bip!$A:$C,2,0),"")</f>
      </c>
      <c r="O8181">
        <f>IFERROR(VLOOKUP(A8181,bip!$A:$Z,3,0),"")</f>
      </c>
    </row>
    <row r="8182" spans="1:15" ht="13.2">
      <c r="A8182" t="s">
        <v>7287</v>
      </c>
      <c r="B8182" t="s">
        <v>11894</v>
      </c>
      <c r="C8182" t="s">
        <v>16440</v>
      </c>
      <c r="D8182" t="s">
        <v>18598</v>
      </c>
      <c r="E8182" t="s">
        <v>27808</v>
      </c>
      <c r="F8182">
        <v>1</v>
      </c>
      <c r="G8182">
        <v>60</v>
      </c>
      <c r="H8182" s="1">
        <v>153</v>
      </c>
      <c r="I8182" s="87"/>
      <c r="K8182" s="86" t="s">
        <v>17485</v>
      </c>
      <c r="L8182" s="86" t="s">
        <v>17486</v>
      </c>
      <c r="N8182">
        <f>IFERROR(VLOOKUP(A8182,bip!$A:$C,2,0),"")</f>
      </c>
      <c r="O8182">
        <f>IFERROR(VLOOKUP(A8182,bip!$A:$Z,3,0),"")</f>
      </c>
    </row>
    <row r="8183" spans="1:15" ht="13.2">
      <c r="A8183" t="s">
        <v>7272</v>
      </c>
      <c r="B8183" t="s">
        <v>11880</v>
      </c>
      <c r="C8183" t="s">
        <v>16440</v>
      </c>
      <c r="D8183" t="s">
        <v>17737</v>
      </c>
      <c r="E8183" t="s">
        <v>27793</v>
      </c>
      <c r="F8183">
        <v>1</v>
      </c>
      <c r="G8183">
        <v>36</v>
      </c>
      <c r="H8183" s="1">
        <v>163</v>
      </c>
      <c r="I8183" s="87"/>
      <c r="K8183" s="86" t="s">
        <v>17485</v>
      </c>
      <c r="L8183" s="86" t="s">
        <v>17486</v>
      </c>
      <c r="N8183">
        <f>IFERROR(VLOOKUP(A8183,bip!$A:$C,2,0),"")</f>
      </c>
      <c r="O8183">
        <f>IFERROR(VLOOKUP(A8183,bip!$A:$Z,3,0),"")</f>
      </c>
    </row>
    <row r="8184" spans="1:15" ht="13.2">
      <c r="A8184" t="s">
        <v>7288</v>
      </c>
      <c r="B8184" t="s">
        <v>11895</v>
      </c>
      <c r="C8184" t="s">
        <v>16440</v>
      </c>
      <c r="D8184" t="s">
        <v>17753</v>
      </c>
      <c r="E8184" t="s">
        <v>27809</v>
      </c>
      <c r="F8184">
        <v>1</v>
      </c>
      <c r="G8184">
        <v>30</v>
      </c>
      <c r="H8184" s="1">
        <v>163</v>
      </c>
      <c r="I8184" s="87"/>
      <c r="K8184" s="86" t="s">
        <v>17485</v>
      </c>
      <c r="L8184" s="86" t="s">
        <v>17486</v>
      </c>
      <c r="N8184">
        <f>IFERROR(VLOOKUP(A8184,bip!$A:$C,2,0),"")</f>
      </c>
      <c r="O8184">
        <f>IFERROR(VLOOKUP(A8184,bip!$A:$Z,3,0),"")</f>
      </c>
    </row>
    <row r="8185" spans="1:15" ht="13.2">
      <c r="A8185" t="s">
        <v>7273</v>
      </c>
      <c r="B8185" t="s">
        <v>11881</v>
      </c>
      <c r="C8185" t="s">
        <v>16440</v>
      </c>
      <c r="D8185" t="s">
        <v>17738</v>
      </c>
      <c r="E8185" t="s">
        <v>27794</v>
      </c>
      <c r="F8185">
        <v>1</v>
      </c>
      <c r="G8185">
        <v>42</v>
      </c>
      <c r="H8185" s="1">
        <v>169</v>
      </c>
      <c r="I8185" s="87"/>
      <c r="K8185" s="86" t="s">
        <v>17485</v>
      </c>
      <c r="L8185" s="86" t="s">
        <v>17486</v>
      </c>
      <c r="N8185">
        <f>IFERROR(VLOOKUP(A8185,bip!$A:$C,2,0),"")</f>
      </c>
      <c r="O8185">
        <f>IFERROR(VLOOKUP(A8185,bip!$A:$Z,3,0),"")</f>
      </c>
    </row>
    <row r="8186" spans="1:15" ht="13.2">
      <c r="A8186" t="s">
        <v>7289</v>
      </c>
      <c r="B8186" t="s">
        <v>11896</v>
      </c>
      <c r="C8186" t="s">
        <v>16440</v>
      </c>
      <c r="D8186" t="s">
        <v>17754</v>
      </c>
      <c r="E8186" t="s">
        <v>27810</v>
      </c>
      <c r="F8186">
        <v>1</v>
      </c>
      <c r="G8186">
        <v>54</v>
      </c>
      <c r="H8186" s="1">
        <v>169</v>
      </c>
      <c r="I8186" s="87"/>
      <c r="K8186" s="86" t="s">
        <v>17485</v>
      </c>
      <c r="L8186" s="86" t="s">
        <v>17486</v>
      </c>
      <c r="N8186">
        <f>IFERROR(VLOOKUP(A8186,bip!$A:$C,2,0),"")</f>
      </c>
      <c r="O8186">
        <f>IFERROR(VLOOKUP(A8186,bip!$A:$Z,3,0),"")</f>
      </c>
    </row>
    <row r="8187" spans="1:15" ht="13.2">
      <c r="A8187" t="s">
        <v>7274</v>
      </c>
      <c r="B8187" t="s">
        <v>11882</v>
      </c>
      <c r="C8187" t="s">
        <v>16440</v>
      </c>
      <c r="D8187" t="s">
        <v>17739</v>
      </c>
      <c r="E8187" t="s">
        <v>27795</v>
      </c>
      <c r="F8187">
        <v>1</v>
      </c>
      <c r="G8187">
        <v>36</v>
      </c>
      <c r="H8187" s="1">
        <v>200</v>
      </c>
      <c r="I8187" s="87"/>
      <c r="K8187" s="86" t="s">
        <v>17485</v>
      </c>
      <c r="L8187" s="86" t="s">
        <v>17486</v>
      </c>
      <c r="N8187">
        <f>IFERROR(VLOOKUP(A8187,bip!$A:$C,2,0),"")</f>
      </c>
      <c r="O8187">
        <f>IFERROR(VLOOKUP(A8187,bip!$A:$Z,3,0),"")</f>
      </c>
    </row>
    <row r="8188" spans="1:15" ht="13.2">
      <c r="A8188" t="s">
        <v>7290</v>
      </c>
      <c r="B8188" t="s">
        <v>11897</v>
      </c>
      <c r="C8188" t="s">
        <v>16440</v>
      </c>
      <c r="D8188" t="s">
        <v>17755</v>
      </c>
      <c r="E8188" t="s">
        <v>27811</v>
      </c>
      <c r="F8188">
        <v>1</v>
      </c>
      <c r="G8188">
        <v>60</v>
      </c>
      <c r="H8188" s="1">
        <v>200</v>
      </c>
      <c r="I8188" s="87"/>
      <c r="K8188" s="86" t="s">
        <v>17485</v>
      </c>
      <c r="L8188" s="86" t="s">
        <v>17486</v>
      </c>
      <c r="N8188">
        <f>IFERROR(VLOOKUP(A8188,bip!$A:$C,2,0),"")</f>
      </c>
      <c r="O8188">
        <f>IFERROR(VLOOKUP(A8188,bip!$A:$Z,3,0),"")</f>
      </c>
    </row>
    <row r="8189" spans="1:15" ht="13.2">
      <c r="A8189" t="s">
        <v>7275</v>
      </c>
      <c r="B8189" t="s">
        <v>11883</v>
      </c>
      <c r="C8189" t="s">
        <v>16440</v>
      </c>
      <c r="D8189" t="s">
        <v>17740</v>
      </c>
      <c r="E8189" t="s">
        <v>27796</v>
      </c>
      <c r="F8189">
        <v>1</v>
      </c>
      <c r="G8189">
        <v>42</v>
      </c>
      <c r="H8189" s="1">
        <v>200</v>
      </c>
      <c r="I8189" s="87"/>
      <c r="K8189" s="86" t="s">
        <v>17485</v>
      </c>
      <c r="L8189" s="86" t="s">
        <v>17486</v>
      </c>
      <c r="N8189">
        <f>IFERROR(VLOOKUP(A8189,bip!$A:$C,2,0),"")</f>
      </c>
      <c r="O8189">
        <f>IFERROR(VLOOKUP(A8189,bip!$A:$Z,3,0),"")</f>
      </c>
    </row>
    <row r="8190" spans="1:15" ht="13.2">
      <c r="A8190" t="s">
        <v>7276</v>
      </c>
      <c r="B8190" t="s">
        <v>11884</v>
      </c>
      <c r="C8190" t="s">
        <v>16440</v>
      </c>
      <c r="D8190" t="s">
        <v>17741</v>
      </c>
      <c r="E8190" t="s">
        <v>27797</v>
      </c>
      <c r="F8190">
        <v>1</v>
      </c>
      <c r="G8190">
        <v>42</v>
      </c>
      <c r="H8190" s="1">
        <v>219</v>
      </c>
      <c r="I8190" s="87"/>
      <c r="K8190" s="86" t="s">
        <v>17485</v>
      </c>
      <c r="L8190" s="86" t="s">
        <v>17486</v>
      </c>
      <c r="N8190">
        <f>IFERROR(VLOOKUP(A8190,bip!$A:$C,2,0),"")</f>
      </c>
      <c r="O8190">
        <f>IFERROR(VLOOKUP(A8190,bip!$A:$Z,3,0),"")</f>
      </c>
    </row>
    <row r="8191" spans="1:15" ht="13.2">
      <c r="A8191" t="s">
        <v>7291</v>
      </c>
      <c r="B8191" t="s">
        <v>11898</v>
      </c>
      <c r="C8191" t="s">
        <v>16440</v>
      </c>
      <c r="D8191" t="s">
        <v>17756</v>
      </c>
      <c r="E8191" t="s">
        <v>31690</v>
      </c>
      <c r="F8191">
        <v>1</v>
      </c>
      <c r="G8191">
        <v>30</v>
      </c>
      <c r="H8191" s="1">
        <v>219</v>
      </c>
      <c r="I8191" s="87"/>
      <c r="K8191" s="86" t="s">
        <v>17485</v>
      </c>
      <c r="L8191" s="86" t="s">
        <v>17486</v>
      </c>
      <c r="N8191">
        <f>IFERROR(VLOOKUP(A8191,bip!$A:$C,2,0),"")</f>
      </c>
      <c r="O8191">
        <f>IFERROR(VLOOKUP(A8191,bip!$A:$Z,3,0),"")</f>
      </c>
    </row>
    <row r="8192" spans="1:15" ht="13.2">
      <c r="A8192" t="s">
        <v>7277</v>
      </c>
      <c r="B8192" t="s">
        <v>11885</v>
      </c>
      <c r="C8192" t="s">
        <v>16440</v>
      </c>
      <c r="D8192" t="s">
        <v>17742</v>
      </c>
      <c r="E8192" t="s">
        <v>27798</v>
      </c>
      <c r="F8192">
        <v>1</v>
      </c>
      <c r="G8192">
        <v>42</v>
      </c>
      <c r="H8192" s="1">
        <v>231</v>
      </c>
      <c r="I8192" s="87"/>
      <c r="K8192" s="86" t="s">
        <v>17485</v>
      </c>
      <c r="L8192" s="86" t="s">
        <v>17486</v>
      </c>
      <c r="N8192">
        <f>IFERROR(VLOOKUP(A8192,bip!$A:$C,2,0),"")</f>
      </c>
      <c r="O8192">
        <f>IFERROR(VLOOKUP(A8192,bip!$A:$Z,3,0),"")</f>
      </c>
    </row>
    <row r="8193" spans="1:15" ht="13.2">
      <c r="A8193" t="s">
        <v>7292</v>
      </c>
      <c r="B8193" t="s">
        <v>11899</v>
      </c>
      <c r="C8193" t="s">
        <v>16440</v>
      </c>
      <c r="D8193" t="s">
        <v>17757</v>
      </c>
      <c r="E8193" t="s">
        <v>31691</v>
      </c>
      <c r="F8193">
        <v>1</v>
      </c>
      <c r="G8193">
        <v>18</v>
      </c>
      <c r="H8193" s="1">
        <v>231</v>
      </c>
      <c r="I8193" s="87"/>
      <c r="K8193" s="86" t="s">
        <v>17485</v>
      </c>
      <c r="L8193" s="86" t="s">
        <v>17486</v>
      </c>
      <c r="N8193">
        <f>IFERROR(VLOOKUP(A8193,bip!$A:$C,2,0),"")</f>
      </c>
      <c r="O8193">
        <f>IFERROR(VLOOKUP(A8193,bip!$A:$Z,3,0),"")</f>
      </c>
    </row>
    <row r="8194" spans="1:15" ht="13.2">
      <c r="A8194" t="s">
        <v>7278</v>
      </c>
      <c r="B8194" t="s">
        <v>11886</v>
      </c>
      <c r="C8194" t="s">
        <v>16440</v>
      </c>
      <c r="D8194" t="s">
        <v>17743</v>
      </c>
      <c r="E8194" t="s">
        <v>27799</v>
      </c>
      <c r="F8194">
        <v>1</v>
      </c>
      <c r="G8194">
        <v>24</v>
      </c>
      <c r="H8194" s="1">
        <v>240</v>
      </c>
      <c r="I8194" s="87"/>
      <c r="K8194" s="86" t="s">
        <v>17485</v>
      </c>
      <c r="L8194" s="86" t="s">
        <v>17486</v>
      </c>
      <c r="N8194">
        <f>IFERROR(VLOOKUP(A8194,bip!$A:$C,2,0),"")</f>
      </c>
      <c r="O8194">
        <f>IFERROR(VLOOKUP(A8194,bip!$A:$Z,3,0),"")</f>
      </c>
    </row>
    <row r="8195" spans="1:15" ht="13.2">
      <c r="A8195" t="s">
        <v>7293</v>
      </c>
      <c r="B8195" t="s">
        <v>11900</v>
      </c>
      <c r="C8195" t="s">
        <v>16440</v>
      </c>
      <c r="D8195" t="s">
        <v>17758</v>
      </c>
      <c r="E8195" t="s">
        <v>31692</v>
      </c>
      <c r="F8195">
        <v>1</v>
      </c>
      <c r="G8195">
        <v>21</v>
      </c>
      <c r="H8195" s="1">
        <v>240</v>
      </c>
      <c r="I8195" s="87"/>
      <c r="K8195" s="86" t="s">
        <v>17485</v>
      </c>
      <c r="L8195" s="86" t="s">
        <v>17486</v>
      </c>
      <c r="N8195">
        <f>IFERROR(VLOOKUP(A8195,bip!$A:$C,2,0),"")</f>
      </c>
      <c r="O8195">
        <f>IFERROR(VLOOKUP(A8195,bip!$A:$Z,3,0),"")</f>
      </c>
    </row>
    <row r="8196" spans="1:15" ht="13.2">
      <c r="A8196" t="s">
        <v>7279</v>
      </c>
      <c r="B8196" t="s">
        <v>11887</v>
      </c>
      <c r="C8196" t="s">
        <v>16440</v>
      </c>
      <c r="D8196" t="s">
        <v>17744</v>
      </c>
      <c r="E8196" t="s">
        <v>27800</v>
      </c>
      <c r="F8196">
        <v>1</v>
      </c>
      <c r="G8196">
        <v>24</v>
      </c>
      <c r="H8196" s="1">
        <v>250</v>
      </c>
      <c r="I8196" s="87"/>
      <c r="K8196" s="86" t="s">
        <v>17485</v>
      </c>
      <c r="L8196" s="86" t="s">
        <v>17486</v>
      </c>
      <c r="N8196">
        <f>IFERROR(VLOOKUP(A8196,bip!$A:$C,2,0),"")</f>
      </c>
      <c r="O8196">
        <f>IFERROR(VLOOKUP(A8196,bip!$A:$Z,3,0),"")</f>
      </c>
    </row>
    <row r="8197" spans="1:15" ht="13.2">
      <c r="A8197" t="s">
        <v>7294</v>
      </c>
      <c r="B8197" t="s">
        <v>11901</v>
      </c>
      <c r="C8197" t="s">
        <v>16440</v>
      </c>
      <c r="D8197" t="s">
        <v>17759</v>
      </c>
      <c r="E8197" t="s">
        <v>31693</v>
      </c>
      <c r="F8197">
        <v>1</v>
      </c>
      <c r="G8197">
        <v>15</v>
      </c>
      <c r="H8197" s="1">
        <v>250</v>
      </c>
      <c r="I8197" s="87"/>
      <c r="K8197" s="86" t="s">
        <v>17485</v>
      </c>
      <c r="L8197" s="86" t="s">
        <v>17486</v>
      </c>
      <c r="N8197">
        <f>IFERROR(VLOOKUP(A8197,bip!$A:$C,2,0),"")</f>
      </c>
      <c r="O8197">
        <f>IFERROR(VLOOKUP(A8197,bip!$A:$Z,3,0),"")</f>
      </c>
    </row>
    <row r="8198" spans="1:15" ht="13.2">
      <c r="A8198" t="s">
        <v>7280</v>
      </c>
      <c r="B8198" t="s">
        <v>11888</v>
      </c>
      <c r="C8198" t="s">
        <v>16440</v>
      </c>
      <c r="D8198" t="s">
        <v>17745</v>
      </c>
      <c r="E8198" t="s">
        <v>27801</v>
      </c>
      <c r="F8198">
        <v>1</v>
      </c>
      <c r="G8198">
        <v>6</v>
      </c>
      <c r="H8198" s="1">
        <v>260</v>
      </c>
      <c r="I8198" s="87"/>
      <c r="K8198" s="86" t="s">
        <v>17485</v>
      </c>
      <c r="L8198" s="86" t="s">
        <v>17486</v>
      </c>
      <c r="N8198">
        <f>IFERROR(VLOOKUP(A8198,bip!$A:$C,2,0),"")</f>
      </c>
      <c r="O8198">
        <f>IFERROR(VLOOKUP(A8198,bip!$A:$Z,3,0),"")</f>
      </c>
    </row>
    <row r="8199" spans="1:15" ht="13.2">
      <c r="A8199" t="s">
        <v>7295</v>
      </c>
      <c r="B8199" t="s">
        <v>11902</v>
      </c>
      <c r="C8199" t="s">
        <v>16440</v>
      </c>
      <c r="D8199" t="s">
        <v>18599</v>
      </c>
      <c r="E8199" t="s">
        <v>31694</v>
      </c>
      <c r="F8199">
        <v>1</v>
      </c>
      <c r="G8199">
        <v>12</v>
      </c>
      <c r="H8199" s="1">
        <v>260</v>
      </c>
      <c r="I8199" s="87"/>
      <c r="K8199" s="86" t="s">
        <v>17485</v>
      </c>
      <c r="L8199" s="86" t="s">
        <v>17486</v>
      </c>
      <c r="N8199">
        <f>IFERROR(VLOOKUP(A8199,bip!$A:$C,2,0),"")</f>
      </c>
      <c r="O8199">
        <f>IFERROR(VLOOKUP(A8199,bip!$A:$Z,3,0),"")</f>
      </c>
    </row>
    <row r="8200" spans="1:15" ht="13.2">
      <c r="A8200" t="s">
        <v>7281</v>
      </c>
      <c r="B8200" t="s">
        <v>11889</v>
      </c>
      <c r="C8200" t="s">
        <v>16440</v>
      </c>
      <c r="D8200" t="s">
        <v>17746</v>
      </c>
      <c r="E8200" t="s">
        <v>27802</v>
      </c>
      <c r="F8200">
        <v>1</v>
      </c>
      <c r="G8200">
        <v>12</v>
      </c>
      <c r="H8200" s="1">
        <v>275</v>
      </c>
      <c r="I8200" s="87"/>
      <c r="K8200" s="86" t="s">
        <v>17485</v>
      </c>
      <c r="L8200" s="86" t="s">
        <v>17486</v>
      </c>
      <c r="N8200">
        <f>IFERROR(VLOOKUP(A8200,bip!$A:$C,2,0),"")</f>
      </c>
      <c r="O8200">
        <f>IFERROR(VLOOKUP(A8200,bip!$A:$Z,3,0),"")</f>
      </c>
    </row>
    <row r="8201" spans="1:15" ht="13.2">
      <c r="A8201" t="s">
        <v>7282</v>
      </c>
      <c r="B8201" t="s">
        <v>11890</v>
      </c>
      <c r="C8201" t="s">
        <v>16440</v>
      </c>
      <c r="D8201" t="s">
        <v>17747</v>
      </c>
      <c r="E8201" t="s">
        <v>27803</v>
      </c>
      <c r="F8201">
        <v>1</v>
      </c>
      <c r="G8201">
        <v>6</v>
      </c>
      <c r="H8201" s="1">
        <v>292</v>
      </c>
      <c r="I8201" s="87"/>
      <c r="K8201" s="86" t="s">
        <v>17485</v>
      </c>
      <c r="L8201" s="86" t="s">
        <v>17486</v>
      </c>
      <c r="N8201">
        <f>IFERROR(VLOOKUP(A8201,bip!$A:$C,2,0),"")</f>
      </c>
      <c r="O8201">
        <f>IFERROR(VLOOKUP(A8201,bip!$A:$Z,3,0),"")</f>
      </c>
    </row>
    <row r="8202" spans="1:15" ht="13.2">
      <c r="A8202" t="s">
        <v>7296</v>
      </c>
      <c r="B8202" t="s">
        <v>11903</v>
      </c>
      <c r="C8202" t="s">
        <v>16440</v>
      </c>
      <c r="D8202" t="s">
        <v>17761</v>
      </c>
      <c r="E8202" t="s">
        <v>31695</v>
      </c>
      <c r="F8202">
        <v>3</v>
      </c>
      <c r="G8202">
        <v>12</v>
      </c>
      <c r="H8202" s="1">
        <v>292</v>
      </c>
      <c r="I8202" s="87"/>
      <c r="K8202" s="86" t="s">
        <v>17485</v>
      </c>
      <c r="L8202" s="86" t="s">
        <v>17486</v>
      </c>
      <c r="N8202">
        <f>IFERROR(VLOOKUP(A8202,bip!$A:$C,2,0),"")</f>
      </c>
      <c r="O8202">
        <f>IFERROR(VLOOKUP(A8202,bip!$A:$Z,3,0),"")</f>
      </c>
    </row>
    <row r="8203" spans="1:15" ht="13.2">
      <c r="A8203" t="s">
        <v>7283</v>
      </c>
      <c r="B8203" t="s">
        <v>7283</v>
      </c>
      <c r="C8203" t="s">
        <v>16440</v>
      </c>
      <c r="D8203" t="s">
        <v>17748</v>
      </c>
      <c r="E8203" t="s">
        <v>27804</v>
      </c>
      <c r="F8203">
        <v>1</v>
      </c>
      <c r="G8203">
        <v>6</v>
      </c>
      <c r="H8203" s="1">
        <v>305</v>
      </c>
      <c r="I8203" s="87"/>
      <c r="K8203" s="86" t="s">
        <v>17485</v>
      </c>
      <c r="L8203" s="86" t="s">
        <v>17486</v>
      </c>
      <c r="N8203">
        <f>IFERROR(VLOOKUP(A8203,bip!$A:$C,2,0),"")</f>
      </c>
      <c r="O8203">
        <f>IFERROR(VLOOKUP(A8203,bip!$A:$Z,3,0),"")</f>
      </c>
    </row>
    <row r="8204" spans="1:15" ht="13.2">
      <c r="A8204" t="s">
        <v>7297</v>
      </c>
      <c r="B8204" t="s">
        <v>11904</v>
      </c>
      <c r="C8204" t="s">
        <v>16440</v>
      </c>
      <c r="D8204" t="s">
        <v>17762</v>
      </c>
      <c r="E8204" t="s">
        <v>27818</v>
      </c>
      <c r="F8204">
        <v>1</v>
      </c>
      <c r="G8204">
        <v>12</v>
      </c>
      <c r="H8204" s="1">
        <v>305</v>
      </c>
      <c r="I8204" s="87"/>
      <c r="K8204" s="86" t="s">
        <v>17485</v>
      </c>
      <c r="L8204" s="86" t="s">
        <v>17486</v>
      </c>
      <c r="N8204">
        <f>IFERROR(VLOOKUP(A8204,bip!$A:$C,2,0),"")</f>
      </c>
      <c r="O8204">
        <f>IFERROR(VLOOKUP(A8204,bip!$A:$Z,3,0),"")</f>
      </c>
    </row>
    <row r="8205" spans="1:15" ht="13.2">
      <c r="A8205" t="s">
        <v>7284</v>
      </c>
      <c r="B8205" t="s">
        <v>11891</v>
      </c>
      <c r="C8205" t="s">
        <v>16440</v>
      </c>
      <c r="D8205" t="s">
        <v>17749</v>
      </c>
      <c r="E8205" t="s">
        <v>27805</v>
      </c>
      <c r="F8205">
        <v>1</v>
      </c>
      <c r="G8205">
        <v>24</v>
      </c>
      <c r="H8205" s="1">
        <v>325</v>
      </c>
      <c r="I8205" s="87"/>
      <c r="K8205" s="86" t="s">
        <v>17485</v>
      </c>
      <c r="L8205" s="86" t="s">
        <v>17486</v>
      </c>
      <c r="N8205">
        <f>IFERROR(VLOOKUP(A8205,bip!$A:$C,2,0),"")</f>
      </c>
      <c r="O8205">
        <f>IFERROR(VLOOKUP(A8205,bip!$A:$Z,3,0),"")</f>
      </c>
    </row>
    <row r="8206" spans="1:15" ht="13.2">
      <c r="A8206" t="s">
        <v>7298</v>
      </c>
      <c r="B8206" t="s">
        <v>11905</v>
      </c>
      <c r="C8206" t="s">
        <v>16440</v>
      </c>
      <c r="D8206" t="s">
        <v>17763</v>
      </c>
      <c r="E8206" t="s">
        <v>31696</v>
      </c>
      <c r="F8206">
        <v>1</v>
      </c>
      <c r="G8206">
        <v>12</v>
      </c>
      <c r="H8206" s="1">
        <v>325</v>
      </c>
      <c r="I8206" s="87"/>
      <c r="K8206" s="86" t="s">
        <v>17485</v>
      </c>
      <c r="L8206" s="86" t="s">
        <v>17486</v>
      </c>
      <c r="N8206">
        <f>IFERROR(VLOOKUP(A8206,bip!$A:$C,2,0),"")</f>
      </c>
      <c r="O8206">
        <f>IFERROR(VLOOKUP(A8206,bip!$A:$Z,3,0),"")</f>
      </c>
    </row>
    <row r="8207" spans="1:15" ht="13.2">
      <c r="A8207" t="s">
        <v>7264</v>
      </c>
      <c r="B8207" t="s">
        <v>16599</v>
      </c>
      <c r="C8207" t="s">
        <v>16440</v>
      </c>
      <c r="D8207" t="s">
        <v>29610</v>
      </c>
      <c r="E8207" t="s">
        <v>29611</v>
      </c>
      <c r="F8207">
        <v>1</v>
      </c>
      <c r="G8207">
        <v>1</v>
      </c>
      <c r="H8207" s="1">
        <v>1587</v>
      </c>
      <c r="I8207" s="87"/>
      <c r="K8207" s="86" t="s">
        <v>17485</v>
      </c>
      <c r="L8207" s="86" t="s">
        <v>17486</v>
      </c>
      <c r="N8207">
        <f>IFERROR(VLOOKUP(A8207,bip!$A:$C,2,0),"")</f>
      </c>
      <c r="O8207">
        <f>IFERROR(VLOOKUP(A8207,bip!$A:$Z,3,0),"")</f>
      </c>
    </row>
    <row r="8208" spans="1:15" ht="13.2">
      <c r="A8208" t="s">
        <v>7299</v>
      </c>
      <c r="B8208" t="s">
        <v>11906</v>
      </c>
      <c r="C8208" t="s">
        <v>16440</v>
      </c>
      <c r="D8208" t="s">
        <v>21726</v>
      </c>
      <c r="E8208" t="s">
        <v>27850</v>
      </c>
      <c r="F8208">
        <v>1</v>
      </c>
      <c r="G8208">
        <v>42</v>
      </c>
      <c r="H8208" s="1">
        <v>300</v>
      </c>
      <c r="I8208" s="87"/>
      <c r="K8208" s="86" t="s">
        <v>17485</v>
      </c>
      <c r="L8208" s="86" t="s">
        <v>17486</v>
      </c>
      <c r="N8208">
        <f>IFERROR(VLOOKUP(A8208,bip!$A:$C,2,0),"")</f>
      </c>
      <c r="O8208">
        <f>IFERROR(VLOOKUP(A8208,bip!$A:$Z,3,0),"")</f>
      </c>
    </row>
    <row r="8209" spans="1:15" ht="13.2">
      <c r="A8209" t="s">
        <v>7300</v>
      </c>
      <c r="B8209" t="s">
        <v>11907</v>
      </c>
      <c r="C8209" t="s">
        <v>16440</v>
      </c>
      <c r="D8209" t="s">
        <v>21727</v>
      </c>
      <c r="E8209" t="s">
        <v>27851</v>
      </c>
      <c r="F8209">
        <v>3</v>
      </c>
      <c r="G8209">
        <v>36</v>
      </c>
      <c r="H8209" s="1">
        <v>319</v>
      </c>
      <c r="I8209" s="87"/>
      <c r="K8209" s="86" t="s">
        <v>17485</v>
      </c>
      <c r="L8209" s="86" t="s">
        <v>17486</v>
      </c>
      <c r="N8209">
        <f>IFERROR(VLOOKUP(A8209,bip!$A:$C,2,0),"")</f>
      </c>
      <c r="O8209">
        <f>IFERROR(VLOOKUP(A8209,bip!$A:$Z,3,0),"")</f>
      </c>
    </row>
    <row r="8210" spans="1:15" ht="13.2">
      <c r="A8210" t="s">
        <v>7301</v>
      </c>
      <c r="B8210" t="s">
        <v>11908</v>
      </c>
      <c r="C8210" t="s">
        <v>16440</v>
      </c>
      <c r="D8210" t="s">
        <v>21728</v>
      </c>
      <c r="E8210" t="s">
        <v>27852</v>
      </c>
      <c r="F8210">
        <v>1</v>
      </c>
      <c r="G8210">
        <v>36</v>
      </c>
      <c r="H8210" s="1">
        <v>330</v>
      </c>
      <c r="I8210" s="87"/>
      <c r="K8210" s="86" t="s">
        <v>17485</v>
      </c>
      <c r="L8210" s="86" t="s">
        <v>17486</v>
      </c>
      <c r="N8210">
        <f>IFERROR(VLOOKUP(A8210,bip!$A:$C,2,0),"")</f>
      </c>
      <c r="O8210">
        <f>IFERROR(VLOOKUP(A8210,bip!$A:$Z,3,0),"")</f>
      </c>
    </row>
    <row r="8211" spans="1:15" ht="13.2">
      <c r="A8211" t="s">
        <v>7302</v>
      </c>
      <c r="B8211" t="s">
        <v>11909</v>
      </c>
      <c r="C8211" t="s">
        <v>16440</v>
      </c>
      <c r="D8211" t="s">
        <v>21730</v>
      </c>
      <c r="E8211" t="s">
        <v>27892</v>
      </c>
      <c r="F8211">
        <v>3</v>
      </c>
      <c r="G8211">
        <v>36</v>
      </c>
      <c r="H8211" s="1">
        <v>356</v>
      </c>
      <c r="I8211" s="87"/>
      <c r="K8211" s="86" t="s">
        <v>17485</v>
      </c>
      <c r="L8211" s="86" t="s">
        <v>17486</v>
      </c>
      <c r="N8211">
        <f>IFERROR(VLOOKUP(A8211,bip!$A:$C,2,0),"")</f>
      </c>
      <c r="O8211">
        <f>IFERROR(VLOOKUP(A8211,bip!$A:$Z,3,0),"")</f>
      </c>
    </row>
    <row r="8212" spans="1:15" ht="13.2">
      <c r="A8212" t="s">
        <v>7348</v>
      </c>
      <c r="B8212" t="s">
        <v>11938</v>
      </c>
      <c r="C8212" t="s">
        <v>16440</v>
      </c>
      <c r="D8212" t="s">
        <v>21751</v>
      </c>
      <c r="E8212" t="s">
        <v>14953</v>
      </c>
      <c r="F8212">
        <v>6</v>
      </c>
      <c r="G8212">
        <v>432</v>
      </c>
      <c r="H8212" s="1">
        <v>29</v>
      </c>
      <c r="I8212" s="87"/>
      <c r="K8212" s="86" t="s">
        <v>17485</v>
      </c>
      <c r="L8212" s="86" t="s">
        <v>17486</v>
      </c>
      <c r="N8212">
        <f>IFERROR(VLOOKUP(A8212,bip!$A:$C,2,0),"")</f>
      </c>
      <c r="O8212">
        <f>IFERROR(VLOOKUP(A8212,bip!$A:$Z,3,0),"")</f>
      </c>
    </row>
    <row r="8213" spans="1:15" ht="13.2">
      <c r="A8213" t="s">
        <v>7332</v>
      </c>
      <c r="B8213" t="s">
        <v>11926</v>
      </c>
      <c r="C8213" t="s">
        <v>16440</v>
      </c>
      <c r="D8213" t="s">
        <v>21806</v>
      </c>
      <c r="E8213" t="s">
        <v>15124</v>
      </c>
      <c r="F8213">
        <v>1</v>
      </c>
      <c r="G8213">
        <v>168</v>
      </c>
      <c r="H8213" s="1">
        <v>98</v>
      </c>
      <c r="I8213" s="87"/>
      <c r="K8213" s="86" t="s">
        <v>17485</v>
      </c>
      <c r="L8213" s="86" t="s">
        <v>17486</v>
      </c>
      <c r="N8213">
        <f>IFERROR(VLOOKUP(A8213,bip!$A:$C,2,0),"")</f>
      </c>
      <c r="O8213">
        <f>IFERROR(VLOOKUP(A8213,bip!$A:$Z,3,0),"")</f>
      </c>
    </row>
    <row r="8214" spans="1:15" ht="13.2">
      <c r="A8214" t="s">
        <v>7350</v>
      </c>
      <c r="B8214" t="s">
        <v>11940</v>
      </c>
      <c r="C8214" t="s">
        <v>16440</v>
      </c>
      <c r="D8214" t="s">
        <v>21748</v>
      </c>
      <c r="E8214" t="s">
        <v>14955</v>
      </c>
      <c r="F8214">
        <v>6</v>
      </c>
      <c r="G8214">
        <v>264</v>
      </c>
      <c r="H8214" s="1">
        <v>40</v>
      </c>
      <c r="I8214" s="87"/>
      <c r="K8214" s="86" t="s">
        <v>17485</v>
      </c>
      <c r="L8214" s="86" t="s">
        <v>17486</v>
      </c>
      <c r="N8214">
        <f>IFERROR(VLOOKUP(A8214,bip!$A:$C,2,0),"")</f>
      </c>
      <c r="O8214">
        <f>IFERROR(VLOOKUP(A8214,bip!$A:$Z,3,0),"")</f>
      </c>
    </row>
    <row r="8215" spans="1:15" ht="13.2">
      <c r="A8215" t="s">
        <v>7349</v>
      </c>
      <c r="B8215" t="s">
        <v>11939</v>
      </c>
      <c r="C8215" t="s">
        <v>16440</v>
      </c>
      <c r="D8215" t="s">
        <v>21750</v>
      </c>
      <c r="E8215" t="s">
        <v>14954</v>
      </c>
      <c r="F8215">
        <v>6</v>
      </c>
      <c r="G8215">
        <v>432</v>
      </c>
      <c r="H8215" s="1">
        <v>30</v>
      </c>
      <c r="I8215" s="87"/>
      <c r="K8215" s="86" t="s">
        <v>17485</v>
      </c>
      <c r="L8215" s="86" t="s">
        <v>17486</v>
      </c>
      <c r="N8215">
        <f>IFERROR(VLOOKUP(A8215,bip!$A:$C,2,0),"")</f>
      </c>
      <c r="O8215">
        <f>IFERROR(VLOOKUP(A8215,bip!$A:$Z,3,0),"")</f>
      </c>
    </row>
    <row r="8216" spans="1:15" ht="13.2">
      <c r="A8216" t="s">
        <v>7333</v>
      </c>
      <c r="B8216" t="s">
        <v>7333</v>
      </c>
      <c r="C8216" t="s">
        <v>16440</v>
      </c>
      <c r="D8216" t="s">
        <v>21737</v>
      </c>
      <c r="E8216" t="s">
        <v>18861</v>
      </c>
      <c r="F8216">
        <v>1</v>
      </c>
      <c r="G8216">
        <v>42</v>
      </c>
      <c r="H8216" s="1">
        <v>126</v>
      </c>
      <c r="I8216" s="87"/>
      <c r="K8216" s="86" t="s">
        <v>17485</v>
      </c>
      <c r="L8216" s="86" t="s">
        <v>17486</v>
      </c>
      <c r="N8216">
        <f>IFERROR(VLOOKUP(A8216,bip!$A:$C,2,0),"")</f>
      </c>
      <c r="O8216">
        <f>IFERROR(VLOOKUP(A8216,bip!$A:$Z,3,0),"")</f>
      </c>
    </row>
    <row r="8217" spans="1:15" ht="13.2">
      <c r="A8217" t="s">
        <v>7353</v>
      </c>
      <c r="B8217" t="s">
        <v>11941</v>
      </c>
      <c r="C8217" t="s">
        <v>16440</v>
      </c>
      <c r="D8217" t="s">
        <v>21753</v>
      </c>
      <c r="E8217" t="s">
        <v>14958</v>
      </c>
      <c r="F8217">
        <v>6</v>
      </c>
      <c r="G8217">
        <v>72</v>
      </c>
      <c r="H8217" s="1">
        <v>112</v>
      </c>
      <c r="I8217" s="87"/>
      <c r="K8217" s="86" t="s">
        <v>17485</v>
      </c>
      <c r="L8217" s="86" t="s">
        <v>17486</v>
      </c>
      <c r="N8217">
        <f>IFERROR(VLOOKUP(A8217,bip!$A:$C,2,0),"")</f>
      </c>
      <c r="O8217">
        <f>IFERROR(VLOOKUP(A8217,bip!$A:$Z,3,0),"")</f>
      </c>
    </row>
    <row r="8218" spans="1:15" ht="13.2">
      <c r="A8218" t="s">
        <v>7351</v>
      </c>
      <c r="B8218" t="s">
        <v>7351</v>
      </c>
      <c r="C8218" t="s">
        <v>16440</v>
      </c>
      <c r="D8218" t="s">
        <v>21749</v>
      </c>
      <c r="E8218" t="s">
        <v>14956</v>
      </c>
      <c r="F8218">
        <v>1</v>
      </c>
      <c r="G8218">
        <v>168</v>
      </c>
      <c r="H8218" s="1">
        <v>56</v>
      </c>
      <c r="I8218" s="87"/>
      <c r="K8218" s="86" t="s">
        <v>17485</v>
      </c>
      <c r="L8218" s="86" t="s">
        <v>17486</v>
      </c>
      <c r="N8218">
        <f>IFERROR(VLOOKUP(A8218,bip!$A:$C,2,0),"")</f>
      </c>
      <c r="O8218">
        <f>IFERROR(VLOOKUP(A8218,bip!$A:$Z,3,0),"")</f>
      </c>
    </row>
    <row r="8219" spans="1:15" ht="13.2">
      <c r="A8219" t="s">
        <v>7334</v>
      </c>
      <c r="B8219" t="s">
        <v>11927</v>
      </c>
      <c r="C8219" t="s">
        <v>16440</v>
      </c>
      <c r="D8219" t="s">
        <v>21741</v>
      </c>
      <c r="E8219" t="s">
        <v>18862</v>
      </c>
      <c r="F8219">
        <v>1</v>
      </c>
      <c r="G8219">
        <v>24</v>
      </c>
      <c r="H8219" s="1">
        <v>131</v>
      </c>
      <c r="I8219" s="87"/>
      <c r="K8219" s="86" t="s">
        <v>17485</v>
      </c>
      <c r="L8219" s="86" t="s">
        <v>17486</v>
      </c>
      <c r="N8219">
        <f>IFERROR(VLOOKUP(A8219,bip!$A:$C,2,0),"")</f>
      </c>
      <c r="O8219">
        <f>IFERROR(VLOOKUP(A8219,bip!$A:$Z,3,0),"")</f>
      </c>
    </row>
    <row r="8220" spans="1:15" ht="13.2">
      <c r="A8220" t="s">
        <v>7352</v>
      </c>
      <c r="B8220" t="s">
        <v>16607</v>
      </c>
      <c r="C8220" t="s">
        <v>16440</v>
      </c>
      <c r="D8220" t="s">
        <v>21755</v>
      </c>
      <c r="E8220" t="s">
        <v>14957</v>
      </c>
      <c r="F8220">
        <v>1</v>
      </c>
      <c r="G8220">
        <v>120</v>
      </c>
      <c r="H8220" s="1">
        <v>97</v>
      </c>
      <c r="I8220" s="87"/>
      <c r="K8220" s="86" t="s">
        <v>17485</v>
      </c>
      <c r="L8220" s="86" t="s">
        <v>17486</v>
      </c>
      <c r="N8220">
        <f>IFERROR(VLOOKUP(A8220,bip!$A:$C,2,0),"")</f>
      </c>
      <c r="O8220">
        <f>IFERROR(VLOOKUP(A8220,bip!$A:$Z,3,0),"")</f>
      </c>
    </row>
    <row r="8221" spans="1:15" ht="13.2">
      <c r="A8221" t="s">
        <v>7335</v>
      </c>
      <c r="B8221" t="s">
        <v>11928</v>
      </c>
      <c r="C8221" t="s">
        <v>16440</v>
      </c>
      <c r="D8221" t="s">
        <v>21808</v>
      </c>
      <c r="E8221" t="s">
        <v>14936</v>
      </c>
      <c r="F8221">
        <v>1</v>
      </c>
      <c r="G8221">
        <v>12</v>
      </c>
      <c r="H8221" s="1">
        <v>436</v>
      </c>
      <c r="I8221" s="87"/>
      <c r="K8221" s="86" t="s">
        <v>17485</v>
      </c>
      <c r="L8221" s="86" t="s">
        <v>17486</v>
      </c>
      <c r="N8221">
        <f>IFERROR(VLOOKUP(A8221,bip!$A:$C,2,0),"")</f>
      </c>
      <c r="O8221">
        <f>IFERROR(VLOOKUP(A8221,bip!$A:$Z,3,0),"")</f>
      </c>
    </row>
    <row r="8222" spans="1:15" ht="13.2">
      <c r="A8222" t="s">
        <v>7337</v>
      </c>
      <c r="B8222" t="s">
        <v>11930</v>
      </c>
      <c r="C8222" t="s">
        <v>16440</v>
      </c>
      <c r="D8222" t="s">
        <v>35983</v>
      </c>
      <c r="E8222" t="s">
        <v>14937</v>
      </c>
      <c r="F8222">
        <v>6</v>
      </c>
      <c r="G8222">
        <v>264</v>
      </c>
      <c r="H8222" s="1">
        <v>31</v>
      </c>
      <c r="I8222" s="87"/>
      <c r="K8222" s="86" t="s">
        <v>17485</v>
      </c>
      <c r="L8222" s="86" t="s">
        <v>17486</v>
      </c>
      <c r="N8222">
        <f>IFERROR(VLOOKUP(A8222,bip!$A:$C,2,0),"")</f>
      </c>
      <c r="O8222">
        <f>IFERROR(VLOOKUP(A8222,bip!$A:$Z,3,0),"")</f>
      </c>
    </row>
    <row r="8223" spans="1:15" ht="13.2">
      <c r="A8223" t="s">
        <v>7338</v>
      </c>
      <c r="B8223" t="s">
        <v>7338</v>
      </c>
      <c r="C8223" t="s">
        <v>16440</v>
      </c>
      <c r="D8223" t="s">
        <v>35984</v>
      </c>
      <c r="E8223" t="s">
        <v>14938</v>
      </c>
      <c r="F8223">
        <v>6</v>
      </c>
      <c r="G8223">
        <v>168</v>
      </c>
      <c r="H8223" s="1">
        <v>48</v>
      </c>
      <c r="I8223" s="87"/>
      <c r="K8223" s="86" t="s">
        <v>17485</v>
      </c>
      <c r="L8223" s="86" t="s">
        <v>17486</v>
      </c>
      <c r="N8223">
        <f>IFERROR(VLOOKUP(A8223,bip!$A:$C,2,0),"")</f>
      </c>
      <c r="O8223">
        <f>IFERROR(VLOOKUP(A8223,bip!$A:$Z,3,0),"")</f>
      </c>
    </row>
    <row r="8224" spans="1:15" ht="13.2">
      <c r="A8224" t="s">
        <v>7357</v>
      </c>
      <c r="B8224" t="s">
        <v>11945</v>
      </c>
      <c r="C8224" t="s">
        <v>16440</v>
      </c>
      <c r="D8224" t="s">
        <v>21746</v>
      </c>
      <c r="E8224" t="s">
        <v>18880</v>
      </c>
      <c r="F8224">
        <v>6</v>
      </c>
      <c r="G8224">
        <v>36</v>
      </c>
      <c r="H8224" s="1">
        <v>89</v>
      </c>
      <c r="I8224" s="87"/>
      <c r="K8224" s="86" t="s">
        <v>17485</v>
      </c>
      <c r="L8224" s="86" t="s">
        <v>17486</v>
      </c>
      <c r="N8224">
        <f>IFERROR(VLOOKUP(A8224,bip!$A:$C,2,0),"")</f>
      </c>
      <c r="O8224">
        <f>IFERROR(VLOOKUP(A8224,bip!$A:$Z,3,0),"")</f>
      </c>
    </row>
    <row r="8225" spans="1:15" ht="13.2">
      <c r="A8225" t="s">
        <v>7339</v>
      </c>
      <c r="B8225" t="s">
        <v>11931</v>
      </c>
      <c r="C8225" t="s">
        <v>16440</v>
      </c>
      <c r="D8225" t="s">
        <v>35985</v>
      </c>
      <c r="E8225" t="s">
        <v>14942</v>
      </c>
      <c r="F8225">
        <v>6</v>
      </c>
      <c r="G8225">
        <v>120</v>
      </c>
      <c r="H8225" s="1">
        <v>43</v>
      </c>
      <c r="I8225" s="87"/>
      <c r="K8225" s="86" t="s">
        <v>17485</v>
      </c>
      <c r="L8225" s="86" t="s">
        <v>17486</v>
      </c>
      <c r="N8225">
        <f>IFERROR(VLOOKUP(A8225,bip!$A:$C,2,0),"")</f>
      </c>
      <c r="O8225">
        <f>IFERROR(VLOOKUP(A8225,bip!$A:$Z,3,0),"")</f>
      </c>
    </row>
    <row r="8226" spans="1:15" ht="13.2">
      <c r="A8226" t="s">
        <v>7340</v>
      </c>
      <c r="B8226" t="s">
        <v>7340</v>
      </c>
      <c r="C8226" t="s">
        <v>16440</v>
      </c>
      <c r="D8226" t="s">
        <v>35986</v>
      </c>
      <c r="E8226" t="s">
        <v>14943</v>
      </c>
      <c r="F8226">
        <v>6</v>
      </c>
      <c r="G8226">
        <v>72</v>
      </c>
      <c r="H8226" s="1">
        <v>66</v>
      </c>
      <c r="I8226" s="87"/>
      <c r="K8226" s="86" t="s">
        <v>17485</v>
      </c>
      <c r="L8226" s="86" t="s">
        <v>17486</v>
      </c>
      <c r="N8226">
        <f>IFERROR(VLOOKUP(A8226,bip!$A:$C,2,0),"")</f>
      </c>
      <c r="O8226">
        <f>IFERROR(VLOOKUP(A8226,bip!$A:$Z,3,0),"")</f>
      </c>
    </row>
    <row r="8227" spans="1:15" ht="13.2">
      <c r="A8227" t="s">
        <v>7341</v>
      </c>
      <c r="B8227" t="s">
        <v>11932</v>
      </c>
      <c r="C8227" t="s">
        <v>16440</v>
      </c>
      <c r="D8227" t="s">
        <v>35987</v>
      </c>
      <c r="E8227" t="s">
        <v>14946</v>
      </c>
      <c r="F8227">
        <v>6</v>
      </c>
      <c r="G8227">
        <v>168</v>
      </c>
      <c r="H8227" s="1">
        <v>56</v>
      </c>
      <c r="I8227" s="87"/>
      <c r="K8227" s="86" t="s">
        <v>17485</v>
      </c>
      <c r="L8227" s="86" t="s">
        <v>17486</v>
      </c>
      <c r="N8227">
        <f>IFERROR(VLOOKUP(A8227,bip!$A:$C,2,0),"")</f>
      </c>
      <c r="O8227">
        <f>IFERROR(VLOOKUP(A8227,bip!$A:$Z,3,0),"")</f>
      </c>
    </row>
    <row r="8228" spans="1:15" ht="13.2">
      <c r="A8228" t="s">
        <v>7342</v>
      </c>
      <c r="B8228" t="s">
        <v>11933</v>
      </c>
      <c r="C8228" t="s">
        <v>16440</v>
      </c>
      <c r="D8228" t="s">
        <v>35988</v>
      </c>
      <c r="E8228" t="s">
        <v>14944</v>
      </c>
      <c r="F8228">
        <v>6</v>
      </c>
      <c r="G8228">
        <v>72</v>
      </c>
      <c r="H8228" s="1">
        <v>76</v>
      </c>
      <c r="I8228" s="87"/>
      <c r="K8228" s="86" t="s">
        <v>17485</v>
      </c>
      <c r="L8228" s="86" t="s">
        <v>17486</v>
      </c>
      <c r="N8228">
        <f>IFERROR(VLOOKUP(A8228,bip!$A:$C,2,0),"")</f>
      </c>
      <c r="O8228">
        <f>IFERROR(VLOOKUP(A8228,bip!$A:$Z,3,0),"")</f>
      </c>
    </row>
    <row r="8229" spans="1:15" ht="13.2">
      <c r="A8229" t="s">
        <v>7343</v>
      </c>
      <c r="B8229" t="s">
        <v>11934</v>
      </c>
      <c r="C8229" t="s">
        <v>16440</v>
      </c>
      <c r="D8229" t="s">
        <v>35989</v>
      </c>
      <c r="E8229" t="s">
        <v>14945</v>
      </c>
      <c r="F8229">
        <v>6</v>
      </c>
      <c r="G8229">
        <v>42</v>
      </c>
      <c r="H8229" s="1">
        <v>128</v>
      </c>
      <c r="I8229" s="87"/>
      <c r="K8229" s="86" t="s">
        <v>17485</v>
      </c>
      <c r="L8229" s="86" t="s">
        <v>17486</v>
      </c>
      <c r="N8229">
        <f>IFERROR(VLOOKUP(A8229,bip!$A:$C,2,0),"")</f>
      </c>
      <c r="O8229">
        <f>IFERROR(VLOOKUP(A8229,bip!$A:$Z,3,0),"")</f>
      </c>
    </row>
    <row r="8230" spans="1:15" ht="13.2">
      <c r="A8230" t="s">
        <v>7336</v>
      </c>
      <c r="B8230" t="s">
        <v>11929</v>
      </c>
      <c r="C8230" t="s">
        <v>16440</v>
      </c>
      <c r="D8230" t="s">
        <v>35721</v>
      </c>
      <c r="E8230" t="s">
        <v>14831</v>
      </c>
      <c r="F8230">
        <v>1</v>
      </c>
      <c r="G8230">
        <v>12</v>
      </c>
      <c r="H8230" s="1">
        <v>242</v>
      </c>
      <c r="I8230" s="87"/>
      <c r="K8230" s="86" t="s">
        <v>17485</v>
      </c>
      <c r="L8230" s="86" t="s">
        <v>17486</v>
      </c>
      <c r="N8230">
        <f>IFERROR(VLOOKUP(A8230,bip!$A:$C,2,0),"")</f>
      </c>
      <c r="O8230">
        <f>IFERROR(VLOOKUP(A8230,bip!$A:$Z,3,0),"")</f>
      </c>
    </row>
    <row r="8231" spans="1:15" ht="13.2">
      <c r="A8231" t="s">
        <v>7344</v>
      </c>
      <c r="B8231" t="s">
        <v>11935</v>
      </c>
      <c r="C8231" t="s">
        <v>16440</v>
      </c>
      <c r="D8231" t="s">
        <v>35990</v>
      </c>
      <c r="E8231" t="s">
        <v>22966</v>
      </c>
      <c r="F8231">
        <v>1</v>
      </c>
      <c r="G8231">
        <v>42</v>
      </c>
      <c r="H8231" s="1">
        <v>215</v>
      </c>
      <c r="I8231" s="87"/>
      <c r="K8231" s="86" t="s">
        <v>17485</v>
      </c>
      <c r="L8231" s="86" t="s">
        <v>17486</v>
      </c>
      <c r="N8231">
        <f>IFERROR(VLOOKUP(A8231,bip!$A:$C,2,0),"")</f>
      </c>
      <c r="O8231">
        <f>IFERROR(VLOOKUP(A8231,bip!$A:$Z,3,0),"")</f>
      </c>
    </row>
    <row r="8232" spans="1:15" ht="13.2">
      <c r="A8232" t="s">
        <v>7345</v>
      </c>
      <c r="B8232" t="s">
        <v>11936</v>
      </c>
      <c r="C8232" t="s">
        <v>16440</v>
      </c>
      <c r="D8232" t="s">
        <v>35991</v>
      </c>
      <c r="E8232" t="s">
        <v>22967</v>
      </c>
      <c r="F8232">
        <v>1</v>
      </c>
      <c r="G8232">
        <v>24</v>
      </c>
      <c r="H8232" s="1">
        <v>280</v>
      </c>
      <c r="I8232" s="87"/>
      <c r="K8232" s="86" t="s">
        <v>17485</v>
      </c>
      <c r="L8232" s="86" t="s">
        <v>17486</v>
      </c>
      <c r="N8232">
        <f>IFERROR(VLOOKUP(A8232,bip!$A:$C,2,0),"")</f>
      </c>
      <c r="O8232">
        <f>IFERROR(VLOOKUP(A8232,bip!$A:$Z,3,0),"")</f>
      </c>
    </row>
    <row r="8233" spans="1:15" ht="13.2">
      <c r="A8233" t="s">
        <v>7346</v>
      </c>
      <c r="B8233" t="s">
        <v>11937</v>
      </c>
      <c r="C8233" t="s">
        <v>16440</v>
      </c>
      <c r="D8233" t="s">
        <v>35992</v>
      </c>
      <c r="E8233" t="s">
        <v>22968</v>
      </c>
      <c r="F8233">
        <v>1</v>
      </c>
      <c r="G8233">
        <v>12</v>
      </c>
      <c r="H8233" s="1">
        <v>486</v>
      </c>
      <c r="I8233" s="87"/>
      <c r="K8233" s="86" t="s">
        <v>17485</v>
      </c>
      <c r="L8233" s="86" t="s">
        <v>17486</v>
      </c>
      <c r="N8233">
        <f>IFERROR(VLOOKUP(A8233,bip!$A:$C,2,0),"")</f>
      </c>
      <c r="O8233">
        <f>IFERROR(VLOOKUP(A8233,bip!$A:$Z,3,0),"")</f>
      </c>
    </row>
    <row r="8234" spans="1:15" ht="13.2">
      <c r="A8234" t="s">
        <v>7326</v>
      </c>
      <c r="B8234" t="s">
        <v>11921</v>
      </c>
      <c r="C8234" t="s">
        <v>16440</v>
      </c>
      <c r="D8234" t="s">
        <v>35993</v>
      </c>
      <c r="E8234" t="s">
        <v>35994</v>
      </c>
      <c r="F8234">
        <v>1</v>
      </c>
      <c r="G8234">
        <v>48</v>
      </c>
      <c r="H8234" s="1">
        <v>143</v>
      </c>
      <c r="I8234" s="87"/>
      <c r="K8234" s="86" t="s">
        <v>17485</v>
      </c>
      <c r="L8234" s="86" t="s">
        <v>17486</v>
      </c>
      <c r="N8234">
        <f>IFERROR(VLOOKUP(A8234,bip!$A:$C,2,0),"")</f>
      </c>
      <c r="O8234">
        <f>IFERROR(VLOOKUP(A8234,bip!$A:$Z,3,0),"")</f>
      </c>
    </row>
    <row r="8235" spans="1:15" ht="13.2">
      <c r="A8235" t="s">
        <v>7324</v>
      </c>
      <c r="B8235" t="s">
        <v>7324</v>
      </c>
      <c r="C8235" t="s">
        <v>16440</v>
      </c>
      <c r="D8235" t="s">
        <v>35571</v>
      </c>
      <c r="E8235" t="s">
        <v>35572</v>
      </c>
      <c r="F8235">
        <v>1</v>
      </c>
      <c r="G8235">
        <v>50</v>
      </c>
      <c r="H8235" s="1">
        <v>30</v>
      </c>
      <c r="I8235" s="87"/>
      <c r="K8235" s="86" t="s">
        <v>17485</v>
      </c>
      <c r="L8235" s="86" t="s">
        <v>17486</v>
      </c>
      <c r="N8235">
        <f>IFERROR(VLOOKUP(A8235,bip!$A:$C,2,0),"")</f>
      </c>
      <c r="O8235">
        <f>IFERROR(VLOOKUP(A8235,bip!$A:$Z,3,0),"")</f>
      </c>
    </row>
    <row r="8236" spans="1:15" ht="13.2">
      <c r="A8236" t="s">
        <v>7327</v>
      </c>
      <c r="B8236" t="s">
        <v>11922</v>
      </c>
      <c r="C8236" t="s">
        <v>16440</v>
      </c>
      <c r="D8236" t="s">
        <v>35747</v>
      </c>
      <c r="E8236" t="s">
        <v>35748</v>
      </c>
      <c r="F8236">
        <v>1</v>
      </c>
      <c r="G8236">
        <v>24</v>
      </c>
      <c r="H8236" s="1">
        <v>259</v>
      </c>
      <c r="I8236" s="87"/>
      <c r="K8236" s="86" t="s">
        <v>17485</v>
      </c>
      <c r="L8236" s="86" t="s">
        <v>17486</v>
      </c>
      <c r="N8236">
        <f>IFERROR(VLOOKUP(A8236,bip!$A:$C,2,0),"")</f>
      </c>
      <c r="O8236">
        <f>IFERROR(VLOOKUP(A8236,bip!$A:$Z,3,0),"")</f>
      </c>
    </row>
    <row r="8237" spans="1:15" ht="13.2">
      <c r="A8237" t="s">
        <v>7328</v>
      </c>
      <c r="B8237" t="s">
        <v>11923</v>
      </c>
      <c r="C8237" t="s">
        <v>16440</v>
      </c>
      <c r="D8237" t="s">
        <v>35750</v>
      </c>
      <c r="E8237" t="s">
        <v>35751</v>
      </c>
      <c r="F8237">
        <v>1</v>
      </c>
      <c r="G8237">
        <v>24</v>
      </c>
      <c r="H8237" s="1">
        <v>270</v>
      </c>
      <c r="I8237" s="87"/>
      <c r="K8237" s="86" t="s">
        <v>17485</v>
      </c>
      <c r="L8237" s="86" t="s">
        <v>17486</v>
      </c>
      <c r="N8237">
        <f>IFERROR(VLOOKUP(A8237,bip!$A:$C,2,0),"")</f>
      </c>
      <c r="O8237">
        <f>IFERROR(VLOOKUP(A8237,bip!$A:$Z,3,0),"")</f>
      </c>
    </row>
    <row r="8238" spans="1:15" ht="13.2">
      <c r="A8238" t="s">
        <v>30256</v>
      </c>
      <c r="B8238" t="s">
        <v>30256</v>
      </c>
      <c r="C8238" t="s">
        <v>16440</v>
      </c>
      <c r="D8238" t="s">
        <v>35573</v>
      </c>
      <c r="E8238" t="s">
        <v>35574</v>
      </c>
      <c r="F8238">
        <v>1</v>
      </c>
      <c r="G8238">
        <v>300</v>
      </c>
      <c r="H8238" s="1">
        <v>46</v>
      </c>
      <c r="I8238" s="87"/>
      <c r="K8238" s="86" t="s">
        <v>17485</v>
      </c>
      <c r="L8238" s="86" t="s">
        <v>17486</v>
      </c>
      <c r="N8238">
        <f>IFERROR(VLOOKUP(A8238,bip!$A:$C,2,0),"")</f>
      </c>
      <c r="O8238">
        <f>IFERROR(VLOOKUP(A8238,bip!$A:$Z,3,0),"")</f>
      </c>
    </row>
    <row r="8239" spans="1:15" ht="13.2">
      <c r="A8239" t="s">
        <v>7330</v>
      </c>
      <c r="B8239" t="s">
        <v>16606</v>
      </c>
      <c r="C8239" t="s">
        <v>16440</v>
      </c>
      <c r="D8239" t="s">
        <v>35761</v>
      </c>
      <c r="E8239" t="s">
        <v>21807</v>
      </c>
      <c r="F8239">
        <v>6</v>
      </c>
      <c r="G8239">
        <v>36</v>
      </c>
      <c r="H8239" s="1">
        <v>179</v>
      </c>
      <c r="I8239" s="87"/>
      <c r="K8239" s="86" t="s">
        <v>17485</v>
      </c>
      <c r="L8239" s="86" t="s">
        <v>17486</v>
      </c>
      <c r="N8239">
        <f>IFERROR(VLOOKUP(A8239,bip!$A:$C,2,0),"")</f>
      </c>
      <c r="O8239">
        <f>IFERROR(VLOOKUP(A8239,bip!$A:$Z,3,0),"")</f>
      </c>
    </row>
    <row r="8240" spans="1:15" ht="13.2">
      <c r="A8240" t="s">
        <v>7329</v>
      </c>
      <c r="B8240" t="s">
        <v>11924</v>
      </c>
      <c r="C8240" t="s">
        <v>16440</v>
      </c>
      <c r="D8240" t="s">
        <v>35995</v>
      </c>
      <c r="E8240" t="s">
        <v>35996</v>
      </c>
      <c r="F8240">
        <v>1</v>
      </c>
      <c r="G8240">
        <v>10</v>
      </c>
      <c r="H8240" s="1">
        <v>681</v>
      </c>
      <c r="I8240" s="87"/>
      <c r="K8240" s="86" t="s">
        <v>17485</v>
      </c>
      <c r="L8240" s="86" t="s">
        <v>17486</v>
      </c>
      <c r="N8240">
        <f>IFERROR(VLOOKUP(A8240,bip!$A:$C,2,0),"")</f>
      </c>
      <c r="O8240">
        <f>IFERROR(VLOOKUP(A8240,bip!$A:$Z,3,0),"")</f>
      </c>
    </row>
    <row r="8241" spans="1:15" ht="13.2">
      <c r="A8241" t="s">
        <v>7325</v>
      </c>
      <c r="B8241" t="s">
        <v>7325</v>
      </c>
      <c r="C8241" t="s">
        <v>16440</v>
      </c>
      <c r="D8241" t="s">
        <v>35575</v>
      </c>
      <c r="E8241" t="s">
        <v>35576</v>
      </c>
      <c r="F8241">
        <v>1</v>
      </c>
      <c r="G8241">
        <v>50</v>
      </c>
      <c r="H8241" s="1">
        <v>109</v>
      </c>
      <c r="I8241" s="87"/>
      <c r="K8241" s="86" t="s">
        <v>17485</v>
      </c>
      <c r="L8241" s="86" t="s">
        <v>17486</v>
      </c>
      <c r="N8241">
        <f>IFERROR(VLOOKUP(A8241,bip!$A:$C,2,0),"")</f>
      </c>
      <c r="O8241">
        <f>IFERROR(VLOOKUP(A8241,bip!$A:$Z,3,0),"")</f>
      </c>
    </row>
    <row r="8242" spans="1:15" ht="13.2">
      <c r="A8242" t="s">
        <v>7331</v>
      </c>
      <c r="B8242" t="s">
        <v>11925</v>
      </c>
      <c r="C8242" t="s">
        <v>16440</v>
      </c>
      <c r="D8242" t="s">
        <v>35764</v>
      </c>
      <c r="E8242" t="s">
        <v>18865</v>
      </c>
      <c r="F8242">
        <v>1</v>
      </c>
      <c r="G8242">
        <v>10</v>
      </c>
      <c r="H8242" s="1">
        <v>535</v>
      </c>
      <c r="I8242" s="87"/>
      <c r="K8242" s="86" t="s">
        <v>17485</v>
      </c>
      <c r="L8242" s="86" t="s">
        <v>17486</v>
      </c>
      <c r="N8242">
        <f>IFERROR(VLOOKUP(A8242,bip!$A:$C,2,0),"")</f>
      </c>
      <c r="O8242">
        <f>IFERROR(VLOOKUP(A8242,bip!$A:$Z,3,0),"")</f>
      </c>
    </row>
    <row r="8243" spans="1:15" ht="13.2">
      <c r="A8243" t="s">
        <v>40093</v>
      </c>
      <c r="B8243" t="s">
        <v>40093</v>
      </c>
      <c r="C8243" t="s">
        <v>16440</v>
      </c>
      <c r="D8243" t="s">
        <v>35997</v>
      </c>
      <c r="E8243" t="s">
        <v>35998</v>
      </c>
      <c r="F8243">
        <v>1</v>
      </c>
      <c r="G8243">
        <v>20</v>
      </c>
      <c r="H8243" s="1">
        <v>250</v>
      </c>
      <c r="I8243" s="87"/>
      <c r="K8243" s="86" t="s">
        <v>17485</v>
      </c>
      <c r="L8243" s="86" t="s">
        <v>17486</v>
      </c>
      <c r="M8243" s="86" t="s">
        <v>17487</v>
      </c>
      <c r="N8243">
        <f>IFERROR(VLOOKUP(A8243,bip!$A:$C,2,0),"")</f>
      </c>
      <c r="O8243">
        <f>IFERROR(VLOOKUP(A8243,bip!$A:$Z,3,0),"")</f>
      </c>
    </row>
    <row r="8244" spans="1:15" ht="13.2">
      <c r="A8244" t="s">
        <v>40094</v>
      </c>
      <c r="B8244" t="s">
        <v>40094</v>
      </c>
      <c r="C8244" t="s">
        <v>16440</v>
      </c>
      <c r="D8244" t="s">
        <v>35999</v>
      </c>
      <c r="E8244" t="s">
        <v>36000</v>
      </c>
      <c r="F8244">
        <v>1</v>
      </c>
      <c r="G8244">
        <v>20</v>
      </c>
      <c r="H8244" s="1">
        <v>319</v>
      </c>
      <c r="I8244" s="87"/>
      <c r="K8244" s="86" t="s">
        <v>17485</v>
      </c>
      <c r="L8244" s="86" t="s">
        <v>17486</v>
      </c>
      <c r="M8244" s="86" t="s">
        <v>17487</v>
      </c>
      <c r="N8244">
        <f>IFERROR(VLOOKUP(A8244,bip!$A:$C,2,0),"")</f>
      </c>
      <c r="O8244">
        <f>IFERROR(VLOOKUP(A8244,bip!$A:$Z,3,0),"")</f>
      </c>
    </row>
    <row r="8245" spans="1:15" ht="13.2">
      <c r="A8245" t="s">
        <v>40095</v>
      </c>
      <c r="B8245" t="s">
        <v>40095</v>
      </c>
      <c r="C8245" t="s">
        <v>16440</v>
      </c>
      <c r="D8245" t="s">
        <v>36001</v>
      </c>
      <c r="E8245" t="s">
        <v>36002</v>
      </c>
      <c r="F8245">
        <v>1</v>
      </c>
      <c r="G8245">
        <v>20</v>
      </c>
      <c r="H8245" s="1">
        <v>383</v>
      </c>
      <c r="I8245" s="87"/>
      <c r="K8245" s="86" t="s">
        <v>17485</v>
      </c>
      <c r="L8245" s="86" t="s">
        <v>17486</v>
      </c>
      <c r="M8245" s="86" t="s">
        <v>17487</v>
      </c>
      <c r="N8245">
        <f>IFERROR(VLOOKUP(A8245,bip!$A:$C,2,0),"")</f>
      </c>
      <c r="O8245">
        <f>IFERROR(VLOOKUP(A8245,bip!$A:$Z,3,0),"")</f>
      </c>
    </row>
    <row r="8246" spans="1:15" ht="13.2">
      <c r="A8246" t="s">
        <v>7303</v>
      </c>
      <c r="B8246" t="s">
        <v>11910</v>
      </c>
      <c r="C8246" t="s">
        <v>16440</v>
      </c>
      <c r="D8246" t="s">
        <v>35593</v>
      </c>
      <c r="E8246" t="s">
        <v>35594</v>
      </c>
      <c r="F8246">
        <v>3</v>
      </c>
      <c r="G8246">
        <v>36</v>
      </c>
      <c r="H8246" s="1">
        <v>264</v>
      </c>
      <c r="I8246" s="87"/>
      <c r="K8246" s="86" t="s">
        <v>17485</v>
      </c>
      <c r="L8246" s="86" t="s">
        <v>17486</v>
      </c>
      <c r="N8246">
        <f>IFERROR(VLOOKUP(A8246,bip!$A:$C,2,0),"")</f>
      </c>
      <c r="O8246">
        <f>IFERROR(VLOOKUP(A8246,bip!$A:$Z,3,0),"")</f>
      </c>
    </row>
    <row r="8247" spans="1:15" ht="13.2">
      <c r="A8247" t="s">
        <v>7304</v>
      </c>
      <c r="B8247" t="s">
        <v>11911</v>
      </c>
      <c r="C8247" t="s">
        <v>16440</v>
      </c>
      <c r="D8247" t="s">
        <v>35596</v>
      </c>
      <c r="E8247" t="s">
        <v>35597</v>
      </c>
      <c r="F8247">
        <v>3</v>
      </c>
      <c r="G8247">
        <v>36</v>
      </c>
      <c r="H8247" s="1">
        <v>336</v>
      </c>
      <c r="I8247" s="87"/>
      <c r="K8247" s="86" t="s">
        <v>17485</v>
      </c>
      <c r="L8247" s="86" t="s">
        <v>17486</v>
      </c>
      <c r="N8247">
        <f>IFERROR(VLOOKUP(A8247,bip!$A:$C,2,0),"")</f>
      </c>
      <c r="O8247">
        <f>IFERROR(VLOOKUP(A8247,bip!$A:$Z,3,0),"")</f>
      </c>
    </row>
    <row r="8248" spans="1:15" ht="13.2">
      <c r="A8248" t="s">
        <v>7305</v>
      </c>
      <c r="B8248" t="s">
        <v>11912</v>
      </c>
      <c r="C8248" t="s">
        <v>16440</v>
      </c>
      <c r="D8248" t="s">
        <v>35599</v>
      </c>
      <c r="E8248" t="s">
        <v>35600</v>
      </c>
      <c r="F8248">
        <v>6</v>
      </c>
      <c r="G8248">
        <v>6</v>
      </c>
      <c r="H8248" s="1">
        <v>403</v>
      </c>
      <c r="I8248" s="87"/>
      <c r="K8248" s="86" t="s">
        <v>17485</v>
      </c>
      <c r="L8248" s="86" t="s">
        <v>17486</v>
      </c>
      <c r="N8248">
        <f>IFERROR(VLOOKUP(A8248,bip!$A:$C,2,0),"")</f>
      </c>
      <c r="O8248">
        <f>IFERROR(VLOOKUP(A8248,bip!$A:$Z,3,0),"")</f>
      </c>
    </row>
    <row r="8249" spans="1:15" ht="13.2">
      <c r="A8249" t="s">
        <v>7306</v>
      </c>
      <c r="B8249" t="s">
        <v>11913</v>
      </c>
      <c r="C8249" t="s">
        <v>16440</v>
      </c>
      <c r="D8249" t="s">
        <v>35774</v>
      </c>
      <c r="E8249" t="s">
        <v>35775</v>
      </c>
      <c r="F8249">
        <v>1</v>
      </c>
      <c r="G8249">
        <v>6</v>
      </c>
      <c r="H8249" s="1">
        <v>1450</v>
      </c>
      <c r="I8249" s="87"/>
      <c r="K8249" s="86" t="s">
        <v>17485</v>
      </c>
      <c r="L8249" s="86" t="s">
        <v>17486</v>
      </c>
      <c r="N8249">
        <f>IFERROR(VLOOKUP(A8249,bip!$A:$C,2,0),"")</f>
      </c>
      <c r="O8249">
        <f>IFERROR(VLOOKUP(A8249,bip!$A:$Z,3,0),"")</f>
      </c>
    </row>
    <row r="8250" spans="1:15" ht="13.2">
      <c r="A8250" t="s">
        <v>7320</v>
      </c>
      <c r="B8250" t="s">
        <v>11917</v>
      </c>
      <c r="C8250" t="s">
        <v>16441</v>
      </c>
      <c r="D8250" t="s">
        <v>36003</v>
      </c>
      <c r="E8250" t="s">
        <v>36004</v>
      </c>
      <c r="F8250">
        <v>1</v>
      </c>
      <c r="G8250">
        <v>36</v>
      </c>
      <c r="H8250" s="1">
        <v>163</v>
      </c>
      <c r="I8250" s="87"/>
      <c r="K8250" s="86" t="s">
        <v>17485</v>
      </c>
      <c r="L8250" s="86" t="s">
        <v>17486</v>
      </c>
      <c r="N8250">
        <f>IFERROR(VLOOKUP(A8250,bip!$A:$C,2,0),"")</f>
      </c>
      <c r="O8250">
        <f>IFERROR(VLOOKUP(A8250,bip!$A:$Z,3,0),"")</f>
      </c>
    </row>
    <row r="8251" spans="1:15" ht="13.2">
      <c r="A8251" t="s">
        <v>7321</v>
      </c>
      <c r="B8251" t="s">
        <v>11918</v>
      </c>
      <c r="C8251" t="s">
        <v>16441</v>
      </c>
      <c r="D8251" t="s">
        <v>36005</v>
      </c>
      <c r="E8251" t="s">
        <v>36006</v>
      </c>
      <c r="F8251">
        <v>1</v>
      </c>
      <c r="G8251">
        <v>36</v>
      </c>
      <c r="H8251" s="1">
        <v>187</v>
      </c>
      <c r="I8251" s="87"/>
      <c r="K8251" s="86" t="s">
        <v>17485</v>
      </c>
      <c r="L8251" s="86" t="s">
        <v>17486</v>
      </c>
      <c r="N8251">
        <f>IFERROR(VLOOKUP(A8251,bip!$A:$C,2,0),"")</f>
      </c>
      <c r="O8251">
        <f>IFERROR(VLOOKUP(A8251,bip!$A:$Z,3,0),"")</f>
      </c>
    </row>
    <row r="8252" spans="1:15" ht="13.2">
      <c r="A8252" t="s">
        <v>7314</v>
      </c>
      <c r="B8252" t="s">
        <v>11915</v>
      </c>
      <c r="C8252" t="s">
        <v>16440</v>
      </c>
      <c r="D8252" t="s">
        <v>35798</v>
      </c>
      <c r="E8252" t="s">
        <v>35799</v>
      </c>
      <c r="F8252">
        <v>3</v>
      </c>
      <c r="G8252">
        <v>36</v>
      </c>
      <c r="H8252" s="1">
        <v>302</v>
      </c>
      <c r="I8252" s="87"/>
      <c r="K8252" s="86" t="s">
        <v>17485</v>
      </c>
      <c r="L8252" s="86" t="s">
        <v>17486</v>
      </c>
      <c r="N8252">
        <f>IFERROR(VLOOKUP(A8252,bip!$A:$C,2,0),"")</f>
      </c>
      <c r="O8252">
        <f>IFERROR(VLOOKUP(A8252,bip!$A:$Z,3,0),"")</f>
      </c>
    </row>
    <row r="8253" spans="1:15" ht="13.2">
      <c r="A8253" t="s">
        <v>7313</v>
      </c>
      <c r="B8253" t="s">
        <v>11914</v>
      </c>
      <c r="C8253" t="s">
        <v>16440</v>
      </c>
      <c r="D8253" t="s">
        <v>35796</v>
      </c>
      <c r="E8253" t="s">
        <v>36007</v>
      </c>
      <c r="F8253">
        <v>1</v>
      </c>
      <c r="G8253">
        <v>18</v>
      </c>
      <c r="H8253" s="1">
        <v>237</v>
      </c>
      <c r="I8253" s="87"/>
      <c r="K8253" s="86" t="s">
        <v>17485</v>
      </c>
      <c r="L8253" s="86" t="s">
        <v>17486</v>
      </c>
      <c r="N8253">
        <f>IFERROR(VLOOKUP(A8253,bip!$A:$C,2,0),"")</f>
      </c>
      <c r="O8253">
        <f>IFERROR(VLOOKUP(A8253,bip!$A:$Z,3,0),"")</f>
      </c>
    </row>
    <row r="8254" spans="1:15" ht="13.2">
      <c r="A8254" t="s">
        <v>7315</v>
      </c>
      <c r="B8254" t="s">
        <v>11916</v>
      </c>
      <c r="C8254" t="s">
        <v>16440</v>
      </c>
      <c r="D8254" t="s">
        <v>35800</v>
      </c>
      <c r="E8254" t="s">
        <v>35801</v>
      </c>
      <c r="F8254">
        <v>6</v>
      </c>
      <c r="G8254">
        <v>6</v>
      </c>
      <c r="H8254" s="1">
        <v>362</v>
      </c>
      <c r="I8254" s="87"/>
      <c r="K8254" s="86" t="s">
        <v>17485</v>
      </c>
      <c r="L8254" s="86" t="s">
        <v>17486</v>
      </c>
      <c r="N8254">
        <f>IFERROR(VLOOKUP(A8254,bip!$A:$C,2,0),"")</f>
      </c>
      <c r="O8254">
        <f>IFERROR(VLOOKUP(A8254,bip!$A:$Z,3,0),"")</f>
      </c>
    </row>
    <row r="8255" spans="1:15" ht="13.2">
      <c r="A8255" t="s">
        <v>7322</v>
      </c>
      <c r="B8255" t="s">
        <v>11919</v>
      </c>
      <c r="C8255" t="s">
        <v>16441</v>
      </c>
      <c r="D8255" t="s">
        <v>35798</v>
      </c>
      <c r="E8255" t="s">
        <v>35799</v>
      </c>
      <c r="F8255">
        <v>1</v>
      </c>
      <c r="G8255">
        <v>48</v>
      </c>
      <c r="H8255" s="1">
        <v>70</v>
      </c>
      <c r="I8255" s="87"/>
      <c r="K8255" s="86" t="s">
        <v>17485</v>
      </c>
      <c r="L8255" s="86" t="s">
        <v>17486</v>
      </c>
      <c r="N8255">
        <f>IFERROR(VLOOKUP(A8255,bip!$A:$C,2,0),"")</f>
      </c>
      <c r="O8255">
        <f>IFERROR(VLOOKUP(A8255,bip!$A:$Z,3,0),"")</f>
      </c>
    </row>
    <row r="8256" spans="1:15" ht="13.2">
      <c r="A8256" t="s">
        <v>7323</v>
      </c>
      <c r="B8256" t="s">
        <v>11920</v>
      </c>
      <c r="C8256" t="s">
        <v>16441</v>
      </c>
      <c r="D8256" t="s">
        <v>35800</v>
      </c>
      <c r="E8256" t="s">
        <v>35801</v>
      </c>
      <c r="F8256">
        <v>1</v>
      </c>
      <c r="G8256">
        <v>36</v>
      </c>
      <c r="H8256" s="1">
        <v>102</v>
      </c>
      <c r="I8256" s="87"/>
      <c r="K8256" s="86" t="s">
        <v>17485</v>
      </c>
      <c r="L8256" s="86" t="s">
        <v>17486</v>
      </c>
      <c r="N8256">
        <f>IFERROR(VLOOKUP(A8256,bip!$A:$C,2,0),"")</f>
      </c>
      <c r="O8256">
        <f>IFERROR(VLOOKUP(A8256,bip!$A:$Z,3,0),"")</f>
      </c>
    </row>
    <row r="8257" spans="1:15" ht="13.2">
      <c r="A8257" t="s">
        <v>7317</v>
      </c>
      <c r="B8257" t="s">
        <v>7317</v>
      </c>
      <c r="C8257" t="s">
        <v>16440</v>
      </c>
      <c r="D8257" t="s">
        <v>36008</v>
      </c>
      <c r="E8257" t="s">
        <v>36009</v>
      </c>
      <c r="F8257">
        <v>1</v>
      </c>
      <c r="G8257">
        <v>36</v>
      </c>
      <c r="H8257" s="1">
        <v>356</v>
      </c>
      <c r="I8257" s="87"/>
      <c r="K8257" s="86" t="s">
        <v>17485</v>
      </c>
      <c r="L8257" s="86" t="s">
        <v>17486</v>
      </c>
      <c r="N8257">
        <f>IFERROR(VLOOKUP(A8257,bip!$A:$C,2,0),"")</f>
      </c>
      <c r="O8257">
        <f>IFERROR(VLOOKUP(A8257,bip!$A:$Z,3,0),"")</f>
      </c>
    </row>
    <row r="8258" spans="1:15" ht="13.2">
      <c r="A8258" t="s">
        <v>7319</v>
      </c>
      <c r="B8258" t="s">
        <v>7319</v>
      </c>
      <c r="C8258" t="s">
        <v>16440</v>
      </c>
      <c r="D8258" t="s">
        <v>36010</v>
      </c>
      <c r="E8258" t="s">
        <v>36011</v>
      </c>
      <c r="F8258">
        <v>1</v>
      </c>
      <c r="G8258">
        <v>24</v>
      </c>
      <c r="H8258" s="1">
        <v>370</v>
      </c>
      <c r="I8258" s="87"/>
      <c r="K8258" s="86" t="s">
        <v>17485</v>
      </c>
      <c r="L8258" s="86" t="s">
        <v>17486</v>
      </c>
      <c r="N8258">
        <f>IFERROR(VLOOKUP(A8258,bip!$A:$C,2,0),"")</f>
      </c>
      <c r="O8258">
        <f>IFERROR(VLOOKUP(A8258,bip!$A:$Z,3,0),"")</f>
      </c>
    </row>
    <row r="8259" spans="1:15" ht="13.2">
      <c r="A8259" t="s">
        <v>7318</v>
      </c>
      <c r="B8259" t="s">
        <v>7318</v>
      </c>
      <c r="C8259" t="s">
        <v>16440</v>
      </c>
      <c r="D8259" t="s">
        <v>36012</v>
      </c>
      <c r="E8259" t="s">
        <v>36013</v>
      </c>
      <c r="F8259">
        <v>1</v>
      </c>
      <c r="G8259">
        <v>36</v>
      </c>
      <c r="H8259" s="1">
        <v>402</v>
      </c>
      <c r="I8259" s="87"/>
      <c r="K8259" s="86" t="s">
        <v>17485</v>
      </c>
      <c r="L8259" s="86" t="s">
        <v>17486</v>
      </c>
      <c r="N8259">
        <f>IFERROR(VLOOKUP(A8259,bip!$A:$C,2,0),"")</f>
      </c>
      <c r="O8259">
        <f>IFERROR(VLOOKUP(A8259,bip!$A:$Z,3,0),"")</f>
      </c>
    </row>
    <row r="8260" spans="1:15" ht="13.2">
      <c r="A8260" t="s">
        <v>7316</v>
      </c>
      <c r="B8260" t="s">
        <v>7316</v>
      </c>
      <c r="C8260" t="s">
        <v>16440</v>
      </c>
      <c r="D8260" t="s">
        <v>36014</v>
      </c>
      <c r="E8260" t="s">
        <v>36015</v>
      </c>
      <c r="F8260">
        <v>1</v>
      </c>
      <c r="G8260">
        <v>72</v>
      </c>
      <c r="H8260" s="1">
        <v>263</v>
      </c>
      <c r="I8260" s="87"/>
      <c r="K8260" s="86" t="s">
        <v>17485</v>
      </c>
      <c r="L8260" s="86" t="s">
        <v>17486</v>
      </c>
      <c r="N8260">
        <f>IFERROR(VLOOKUP(A8260,bip!$A:$C,2,0),"")</f>
      </c>
      <c r="O8260">
        <f>IFERROR(VLOOKUP(A8260,bip!$A:$Z,3,0),"")</f>
      </c>
    </row>
    <row r="8261" spans="1:15" ht="13.2">
      <c r="A8261" t="s">
        <v>7310</v>
      </c>
      <c r="B8261" t="s">
        <v>7310</v>
      </c>
      <c r="C8261" t="s">
        <v>16440</v>
      </c>
      <c r="D8261" t="s">
        <v>16602</v>
      </c>
      <c r="E8261" t="s">
        <v>36016</v>
      </c>
      <c r="F8261">
        <v>1</v>
      </c>
      <c r="G8261">
        <v>100</v>
      </c>
      <c r="H8261" s="1">
        <v>159</v>
      </c>
      <c r="I8261" s="87"/>
      <c r="K8261" s="86" t="s">
        <v>17485</v>
      </c>
      <c r="L8261" s="86" t="s">
        <v>17486</v>
      </c>
      <c r="N8261">
        <f>IFERROR(VLOOKUP(A8261,bip!$A:$C,2,0),"")</f>
      </c>
      <c r="O8261">
        <f>IFERROR(VLOOKUP(A8261,bip!$A:$Z,3,0),"")</f>
      </c>
    </row>
    <row r="8262" spans="1:15" ht="13.2">
      <c r="A8262" t="s">
        <v>7307</v>
      </c>
      <c r="B8262" t="s">
        <v>7307</v>
      </c>
      <c r="C8262" t="s">
        <v>16440</v>
      </c>
      <c r="D8262" t="s">
        <v>16603</v>
      </c>
      <c r="E8262" t="s">
        <v>36017</v>
      </c>
      <c r="F8262">
        <v>1</v>
      </c>
      <c r="G8262">
        <v>32</v>
      </c>
      <c r="H8262" s="1">
        <v>135</v>
      </c>
      <c r="I8262" s="87"/>
      <c r="K8262" s="86" t="s">
        <v>17485</v>
      </c>
      <c r="L8262" s="86" t="s">
        <v>17486</v>
      </c>
      <c r="N8262">
        <f>IFERROR(VLOOKUP(A8262,bip!$A:$C,2,0),"")</f>
      </c>
      <c r="O8262">
        <f>IFERROR(VLOOKUP(A8262,bip!$A:$Z,3,0),"")</f>
      </c>
    </row>
    <row r="8263" spans="1:15" ht="13.2">
      <c r="A8263" t="s">
        <v>7311</v>
      </c>
      <c r="B8263" t="s">
        <v>7311</v>
      </c>
      <c r="C8263" t="s">
        <v>16440</v>
      </c>
      <c r="D8263" t="s">
        <v>16601</v>
      </c>
      <c r="E8263" t="s">
        <v>36018</v>
      </c>
      <c r="F8263">
        <v>1</v>
      </c>
      <c r="G8263">
        <v>100</v>
      </c>
      <c r="H8263" s="1">
        <v>173</v>
      </c>
      <c r="I8263" s="87"/>
      <c r="K8263" s="86" t="s">
        <v>17485</v>
      </c>
      <c r="L8263" s="86" t="s">
        <v>17486</v>
      </c>
      <c r="N8263">
        <f>IFERROR(VLOOKUP(A8263,bip!$A:$C,2,0),"")</f>
      </c>
      <c r="O8263">
        <f>IFERROR(VLOOKUP(A8263,bip!$A:$Z,3,0),"")</f>
      </c>
    </row>
    <row r="8264" spans="1:15" ht="13.2">
      <c r="A8264" t="s">
        <v>7308</v>
      </c>
      <c r="B8264" t="s">
        <v>7308</v>
      </c>
      <c r="C8264" t="s">
        <v>16440</v>
      </c>
      <c r="D8264" t="s">
        <v>16604</v>
      </c>
      <c r="E8264" t="s">
        <v>36019</v>
      </c>
      <c r="F8264">
        <v>1</v>
      </c>
      <c r="G8264">
        <v>64</v>
      </c>
      <c r="H8264" s="1">
        <v>138</v>
      </c>
      <c r="I8264" s="87"/>
      <c r="K8264" s="86" t="s">
        <v>17485</v>
      </c>
      <c r="L8264" s="86" t="s">
        <v>17486</v>
      </c>
      <c r="N8264">
        <f>IFERROR(VLOOKUP(A8264,bip!$A:$C,2,0),"")</f>
      </c>
      <c r="O8264">
        <f>IFERROR(VLOOKUP(A8264,bip!$A:$Z,3,0),"")</f>
      </c>
    </row>
    <row r="8265" spans="1:15" ht="13.2">
      <c r="A8265" t="s">
        <v>7312</v>
      </c>
      <c r="B8265" t="s">
        <v>7312</v>
      </c>
      <c r="C8265" t="s">
        <v>16440</v>
      </c>
      <c r="D8265" t="s">
        <v>16600</v>
      </c>
      <c r="E8265" t="s">
        <v>36020</v>
      </c>
      <c r="F8265">
        <v>1</v>
      </c>
      <c r="G8265">
        <v>250</v>
      </c>
      <c r="H8265" s="1">
        <v>209</v>
      </c>
      <c r="I8265" s="87"/>
      <c r="K8265" s="86" t="s">
        <v>17485</v>
      </c>
      <c r="L8265" s="86" t="s">
        <v>17486</v>
      </c>
      <c r="N8265">
        <f>IFERROR(VLOOKUP(A8265,bip!$A:$C,2,0),"")</f>
      </c>
      <c r="O8265">
        <f>IFERROR(VLOOKUP(A8265,bip!$A:$Z,3,0),"")</f>
      </c>
    </row>
    <row r="8266" spans="1:15" ht="13.2">
      <c r="A8266" t="s">
        <v>7309</v>
      </c>
      <c r="B8266" t="s">
        <v>7309</v>
      </c>
      <c r="C8266" t="s">
        <v>16440</v>
      </c>
      <c r="D8266" t="s">
        <v>16605</v>
      </c>
      <c r="E8266" t="s">
        <v>36021</v>
      </c>
      <c r="F8266">
        <v>1</v>
      </c>
      <c r="G8266">
        <v>64</v>
      </c>
      <c r="H8266" s="1">
        <v>179</v>
      </c>
      <c r="I8266" s="87"/>
      <c r="K8266" s="86" t="s">
        <v>17485</v>
      </c>
      <c r="L8266" s="86" t="s">
        <v>17486</v>
      </c>
      <c r="N8266">
        <f>IFERROR(VLOOKUP(A8266,bip!$A:$C,2,0),"")</f>
      </c>
      <c r="O8266">
        <f>IFERROR(VLOOKUP(A8266,bip!$A:$Z,3,0),"")</f>
      </c>
    </row>
    <row r="8267" spans="1:15" ht="13.2">
      <c r="A8267" t="s">
        <v>7354</v>
      </c>
      <c r="B8267" t="s">
        <v>11942</v>
      </c>
      <c r="C8267" t="s">
        <v>16440</v>
      </c>
      <c r="D8267" t="s">
        <v>21809</v>
      </c>
      <c r="E8267" t="s">
        <v>15125</v>
      </c>
      <c r="F8267">
        <v>6</v>
      </c>
      <c r="G8267">
        <v>144</v>
      </c>
      <c r="H8267" s="1">
        <v>52</v>
      </c>
      <c r="I8267" s="87"/>
      <c r="K8267" s="86" t="s">
        <v>17485</v>
      </c>
      <c r="L8267" s="86" t="s">
        <v>17486</v>
      </c>
      <c r="N8267">
        <f>IFERROR(VLOOKUP(A8267,bip!$A:$C,2,0),"")</f>
      </c>
      <c r="O8267">
        <f>IFERROR(VLOOKUP(A8267,bip!$A:$Z,3,0),"")</f>
      </c>
    </row>
    <row r="8268" spans="1:15" ht="13.2">
      <c r="A8268" t="s">
        <v>7356</v>
      </c>
      <c r="B8268" t="s">
        <v>11944</v>
      </c>
      <c r="C8268" t="s">
        <v>16440</v>
      </c>
      <c r="D8268" t="s">
        <v>21752</v>
      </c>
      <c r="E8268" t="s">
        <v>20676</v>
      </c>
      <c r="F8268">
        <v>6</v>
      </c>
      <c r="G8268">
        <v>144</v>
      </c>
      <c r="H8268" s="1">
        <v>63</v>
      </c>
      <c r="I8268" s="87"/>
      <c r="K8268" s="86" t="s">
        <v>17485</v>
      </c>
      <c r="L8268" s="86" t="s">
        <v>17486</v>
      </c>
      <c r="N8268">
        <f>IFERROR(VLOOKUP(A8268,bip!$A:$C,2,0),"")</f>
      </c>
      <c r="O8268">
        <f>IFERROR(VLOOKUP(A8268,bip!$A:$Z,3,0),"")</f>
      </c>
    </row>
    <row r="8269" spans="1:15" ht="13.2">
      <c r="A8269" t="s">
        <v>7355</v>
      </c>
      <c r="B8269" t="s">
        <v>11943</v>
      </c>
      <c r="C8269" t="s">
        <v>16440</v>
      </c>
      <c r="D8269" t="s">
        <v>21810</v>
      </c>
      <c r="E8269" t="s">
        <v>21811</v>
      </c>
      <c r="F8269">
        <v>6</v>
      </c>
      <c r="G8269">
        <v>144</v>
      </c>
      <c r="H8269" s="1">
        <v>90</v>
      </c>
      <c r="I8269" s="87"/>
      <c r="K8269" s="86" t="s">
        <v>17485</v>
      </c>
      <c r="L8269" s="86" t="s">
        <v>17486</v>
      </c>
      <c r="N8269">
        <f>IFERROR(VLOOKUP(A8269,bip!$A:$C,2,0),"")</f>
      </c>
      <c r="O8269">
        <f>IFERROR(VLOOKUP(A8269,bip!$A:$Z,3,0),"")</f>
      </c>
    </row>
    <row r="8270" spans="1:15" ht="13.2">
      <c r="A8270" t="s">
        <v>7358</v>
      </c>
      <c r="B8270" t="s">
        <v>11946</v>
      </c>
      <c r="C8270" t="s">
        <v>16440</v>
      </c>
      <c r="D8270" t="s">
        <v>30257</v>
      </c>
      <c r="E8270" t="s">
        <v>30258</v>
      </c>
      <c r="F8270">
        <v>1</v>
      </c>
      <c r="G8270">
        <v>1</v>
      </c>
      <c r="H8270" s="1">
        <v>14024</v>
      </c>
      <c r="I8270" s="87"/>
      <c r="K8270" s="86" t="s">
        <v>17485</v>
      </c>
      <c r="L8270" s="86" t="s">
        <v>17486</v>
      </c>
      <c r="N8270">
        <f>IFERROR(VLOOKUP(A8270,bip!$A:$C,2,0),"")</f>
      </c>
      <c r="O8270">
        <f>IFERROR(VLOOKUP(A8270,bip!$A:$Z,3,0),"")</f>
      </c>
    </row>
    <row r="8271" spans="1:15" ht="13.2">
      <c r="A8271" t="s">
        <v>7192</v>
      </c>
      <c r="B8271" t="s">
        <v>11859</v>
      </c>
      <c r="C8271" t="s">
        <v>16440</v>
      </c>
      <c r="D8271" t="s">
        <v>17902</v>
      </c>
      <c r="E8271" t="s">
        <v>28138</v>
      </c>
      <c r="F8271">
        <v>6</v>
      </c>
      <c r="G8271">
        <v>168</v>
      </c>
      <c r="H8271" s="1">
        <v>53</v>
      </c>
      <c r="I8271" s="87"/>
      <c r="K8271" s="86" t="s">
        <v>17485</v>
      </c>
      <c r="L8271" s="86" t="s">
        <v>17486</v>
      </c>
      <c r="N8271">
        <f>IFERROR(VLOOKUP(A8271,bip!$A:$C,2,0),"")</f>
      </c>
      <c r="O8271">
        <f>IFERROR(VLOOKUP(A8271,bip!$A:$Z,3,0),"")</f>
      </c>
    </row>
    <row r="8272" spans="1:15" ht="13.2">
      <c r="A8272" t="s">
        <v>7193</v>
      </c>
      <c r="B8272" t="s">
        <v>11860</v>
      </c>
      <c r="C8272" t="s">
        <v>16440</v>
      </c>
      <c r="D8272" t="s">
        <v>17903</v>
      </c>
      <c r="E8272" t="s">
        <v>28139</v>
      </c>
      <c r="F8272">
        <v>6</v>
      </c>
      <c r="G8272">
        <v>120</v>
      </c>
      <c r="H8272" s="1">
        <v>53</v>
      </c>
      <c r="I8272" s="87"/>
      <c r="K8272" s="86" t="s">
        <v>17485</v>
      </c>
      <c r="L8272" s="86" t="s">
        <v>17486</v>
      </c>
      <c r="N8272">
        <f>IFERROR(VLOOKUP(A8272,bip!$A:$C,2,0),"")</f>
      </c>
      <c r="O8272">
        <f>IFERROR(VLOOKUP(A8272,bip!$A:$Z,3,0),"")</f>
      </c>
    </row>
    <row r="8273" spans="1:15" ht="13.2">
      <c r="A8273" t="s">
        <v>7194</v>
      </c>
      <c r="B8273" t="s">
        <v>11861</v>
      </c>
      <c r="C8273" t="s">
        <v>16440</v>
      </c>
      <c r="D8273" t="s">
        <v>17904</v>
      </c>
      <c r="E8273" t="s">
        <v>28140</v>
      </c>
      <c r="F8273">
        <v>6</v>
      </c>
      <c r="G8273">
        <v>288</v>
      </c>
      <c r="H8273" s="1">
        <v>53</v>
      </c>
      <c r="I8273" s="87"/>
      <c r="K8273" s="86" t="s">
        <v>17485</v>
      </c>
      <c r="L8273" s="86" t="s">
        <v>17486</v>
      </c>
      <c r="N8273">
        <f>IFERROR(VLOOKUP(A8273,bip!$A:$C,2,0),"")</f>
      </c>
      <c r="O8273">
        <f>IFERROR(VLOOKUP(A8273,bip!$A:$Z,3,0),"")</f>
      </c>
    </row>
    <row r="8274" spans="1:15" ht="13.2">
      <c r="A8274" t="s">
        <v>7195</v>
      </c>
      <c r="B8274" t="s">
        <v>11862</v>
      </c>
      <c r="C8274" t="s">
        <v>16440</v>
      </c>
      <c r="D8274" t="s">
        <v>17905</v>
      </c>
      <c r="E8274" t="s">
        <v>28141</v>
      </c>
      <c r="F8274">
        <v>6</v>
      </c>
      <c r="G8274">
        <v>168</v>
      </c>
      <c r="H8274" s="1">
        <v>53</v>
      </c>
      <c r="I8274" s="87"/>
      <c r="K8274" s="86" t="s">
        <v>17485</v>
      </c>
      <c r="L8274" s="86" t="s">
        <v>17486</v>
      </c>
      <c r="N8274">
        <f>IFERROR(VLOOKUP(A8274,bip!$A:$C,2,0),"")</f>
      </c>
      <c r="O8274">
        <f>IFERROR(VLOOKUP(A8274,bip!$A:$Z,3,0),"")</f>
      </c>
    </row>
    <row r="8275" spans="1:15" ht="13.2">
      <c r="A8275" t="s">
        <v>7196</v>
      </c>
      <c r="B8275" t="s">
        <v>11863</v>
      </c>
      <c r="C8275" t="s">
        <v>16440</v>
      </c>
      <c r="D8275" t="s">
        <v>17906</v>
      </c>
      <c r="E8275" t="s">
        <v>28142</v>
      </c>
      <c r="F8275">
        <v>6</v>
      </c>
      <c r="G8275">
        <v>120</v>
      </c>
      <c r="H8275" s="1">
        <v>56</v>
      </c>
      <c r="I8275" s="87"/>
      <c r="K8275" s="86" t="s">
        <v>17485</v>
      </c>
      <c r="L8275" s="86" t="s">
        <v>17486</v>
      </c>
      <c r="N8275">
        <f>IFERROR(VLOOKUP(A8275,bip!$A:$C,2,0),"")</f>
      </c>
      <c r="O8275">
        <f>IFERROR(VLOOKUP(A8275,bip!$A:$Z,3,0),"")</f>
      </c>
    </row>
    <row r="8276" spans="1:15" ht="13.2">
      <c r="A8276" t="s">
        <v>7197</v>
      </c>
      <c r="B8276" t="s">
        <v>11864</v>
      </c>
      <c r="C8276" t="s">
        <v>16440</v>
      </c>
      <c r="D8276" t="s">
        <v>17907</v>
      </c>
      <c r="E8276" t="s">
        <v>28143</v>
      </c>
      <c r="F8276">
        <v>6</v>
      </c>
      <c r="G8276">
        <v>36</v>
      </c>
      <c r="H8276" s="1">
        <v>63</v>
      </c>
      <c r="I8276" s="87"/>
      <c r="K8276" s="86" t="s">
        <v>17485</v>
      </c>
      <c r="L8276" s="86" t="s">
        <v>17486</v>
      </c>
      <c r="N8276">
        <f>IFERROR(VLOOKUP(A8276,bip!$A:$C,2,0),"")</f>
      </c>
      <c r="O8276">
        <f>IFERROR(VLOOKUP(A8276,bip!$A:$Z,3,0),"")</f>
      </c>
    </row>
    <row r="8277" spans="1:15" ht="13.2">
      <c r="A8277" t="s">
        <v>7198</v>
      </c>
      <c r="B8277" t="s">
        <v>11865</v>
      </c>
      <c r="C8277" t="s">
        <v>16440</v>
      </c>
      <c r="D8277" t="s">
        <v>17908</v>
      </c>
      <c r="E8277" t="s">
        <v>28144</v>
      </c>
      <c r="F8277">
        <v>6</v>
      </c>
      <c r="G8277">
        <v>60</v>
      </c>
      <c r="H8277" s="1">
        <v>63</v>
      </c>
      <c r="I8277" s="87"/>
      <c r="K8277" s="86" t="s">
        <v>17485</v>
      </c>
      <c r="L8277" s="86" t="s">
        <v>17486</v>
      </c>
      <c r="N8277">
        <f>IFERROR(VLOOKUP(A8277,bip!$A:$C,2,0),"")</f>
      </c>
      <c r="O8277">
        <f>IFERROR(VLOOKUP(A8277,bip!$A:$Z,3,0),"")</f>
      </c>
    </row>
    <row r="8278" spans="1:15" ht="13.2">
      <c r="A8278" t="s">
        <v>7199</v>
      </c>
      <c r="B8278" t="s">
        <v>11866</v>
      </c>
      <c r="C8278" t="s">
        <v>16440</v>
      </c>
      <c r="D8278" t="s">
        <v>17909</v>
      </c>
      <c r="E8278" t="s">
        <v>28145</v>
      </c>
      <c r="F8278">
        <v>6</v>
      </c>
      <c r="G8278">
        <v>72</v>
      </c>
      <c r="H8278" s="1">
        <v>69</v>
      </c>
      <c r="I8278" s="87"/>
      <c r="K8278" s="86" t="s">
        <v>17485</v>
      </c>
      <c r="L8278" s="86" t="s">
        <v>17486</v>
      </c>
      <c r="N8278">
        <f>IFERROR(VLOOKUP(A8278,bip!$A:$C,2,0),"")</f>
      </c>
      <c r="O8278">
        <f>IFERROR(VLOOKUP(A8278,bip!$A:$Z,3,0),"")</f>
      </c>
    </row>
    <row r="8279" spans="1:15" ht="13.2">
      <c r="A8279" t="s">
        <v>7200</v>
      </c>
      <c r="B8279" t="s">
        <v>11867</v>
      </c>
      <c r="C8279" t="s">
        <v>16440</v>
      </c>
      <c r="D8279" t="s">
        <v>17910</v>
      </c>
      <c r="E8279" t="s">
        <v>28146</v>
      </c>
      <c r="F8279">
        <v>6</v>
      </c>
      <c r="G8279">
        <v>72</v>
      </c>
      <c r="H8279" s="1">
        <v>74</v>
      </c>
      <c r="I8279" s="87"/>
      <c r="K8279" s="86" t="s">
        <v>17485</v>
      </c>
      <c r="L8279" s="86" t="s">
        <v>17486</v>
      </c>
      <c r="N8279">
        <f>IFERROR(VLOOKUP(A8279,bip!$A:$C,2,0),"")</f>
      </c>
      <c r="O8279">
        <f>IFERROR(VLOOKUP(A8279,bip!$A:$Z,3,0),"")</f>
      </c>
    </row>
    <row r="8280" spans="1:15" ht="13.2">
      <c r="A8280" t="s">
        <v>7201</v>
      </c>
      <c r="B8280" t="s">
        <v>11868</v>
      </c>
      <c r="C8280" t="s">
        <v>16440</v>
      </c>
      <c r="D8280" t="s">
        <v>17911</v>
      </c>
      <c r="E8280" t="s">
        <v>28147</v>
      </c>
      <c r="F8280">
        <v>6</v>
      </c>
      <c r="G8280">
        <v>72</v>
      </c>
      <c r="H8280" s="1">
        <v>80</v>
      </c>
      <c r="I8280" s="87"/>
      <c r="K8280" s="86" t="s">
        <v>17485</v>
      </c>
      <c r="L8280" s="86" t="s">
        <v>17486</v>
      </c>
      <c r="N8280">
        <f>IFERROR(VLOOKUP(A8280,bip!$A:$C,2,0),"")</f>
      </c>
      <c r="O8280">
        <f>IFERROR(VLOOKUP(A8280,bip!$A:$Z,3,0),"")</f>
      </c>
    </row>
    <row r="8281" spans="1:15" ht="13.2">
      <c r="A8281" t="s">
        <v>7202</v>
      </c>
      <c r="B8281" t="s">
        <v>11869</v>
      </c>
      <c r="C8281" t="s">
        <v>16440</v>
      </c>
      <c r="D8281" t="s">
        <v>17912</v>
      </c>
      <c r="E8281" t="s">
        <v>28148</v>
      </c>
      <c r="F8281">
        <v>6</v>
      </c>
      <c r="G8281">
        <v>72</v>
      </c>
      <c r="H8281" s="1">
        <v>84</v>
      </c>
      <c r="I8281" s="87"/>
      <c r="K8281" s="86" t="s">
        <v>17485</v>
      </c>
      <c r="L8281" s="86" t="s">
        <v>17486</v>
      </c>
      <c r="N8281">
        <f>IFERROR(VLOOKUP(A8281,bip!$A:$C,2,0),"")</f>
      </c>
      <c r="O8281">
        <f>IFERROR(VLOOKUP(A8281,bip!$A:$Z,3,0),"")</f>
      </c>
    </row>
    <row r="8282" spans="1:15" ht="13.2">
      <c r="A8282" t="s">
        <v>7203</v>
      </c>
      <c r="B8282" t="s">
        <v>16588</v>
      </c>
      <c r="C8282" t="s">
        <v>16440</v>
      </c>
      <c r="D8282" t="s">
        <v>17922</v>
      </c>
      <c r="E8282" t="s">
        <v>28178</v>
      </c>
      <c r="F8282">
        <v>6</v>
      </c>
      <c r="G8282">
        <v>168</v>
      </c>
      <c r="H8282" s="1">
        <v>53</v>
      </c>
      <c r="I8282" s="87"/>
      <c r="K8282" s="86" t="s">
        <v>17485</v>
      </c>
      <c r="L8282" s="86" t="s">
        <v>17486</v>
      </c>
      <c r="N8282">
        <f>IFERROR(VLOOKUP(A8282,bip!$A:$C,2,0),"")</f>
      </c>
      <c r="O8282">
        <f>IFERROR(VLOOKUP(A8282,bip!$A:$Z,3,0),"")</f>
      </c>
    </row>
    <row r="8283" spans="1:15" ht="13.2">
      <c r="A8283" t="s">
        <v>7204</v>
      </c>
      <c r="B8283" t="s">
        <v>16589</v>
      </c>
      <c r="C8283" t="s">
        <v>16440</v>
      </c>
      <c r="D8283" t="s">
        <v>17923</v>
      </c>
      <c r="E8283" t="s">
        <v>28179</v>
      </c>
      <c r="F8283">
        <v>6</v>
      </c>
      <c r="G8283">
        <v>120</v>
      </c>
      <c r="H8283" s="1">
        <v>53</v>
      </c>
      <c r="I8283" s="87"/>
      <c r="K8283" s="86" t="s">
        <v>17485</v>
      </c>
      <c r="L8283" s="86" t="s">
        <v>17486</v>
      </c>
      <c r="N8283">
        <f>IFERROR(VLOOKUP(A8283,bip!$A:$C,2,0),"")</f>
      </c>
      <c r="O8283">
        <f>IFERROR(VLOOKUP(A8283,bip!$A:$Z,3,0),"")</f>
      </c>
    </row>
    <row r="8284" spans="1:15" ht="13.2">
      <c r="A8284" t="s">
        <v>7205</v>
      </c>
      <c r="B8284" t="s">
        <v>16590</v>
      </c>
      <c r="C8284" t="s">
        <v>16440</v>
      </c>
      <c r="D8284" t="s">
        <v>17924</v>
      </c>
      <c r="E8284" t="s">
        <v>28180</v>
      </c>
      <c r="F8284">
        <v>6</v>
      </c>
      <c r="G8284">
        <v>168</v>
      </c>
      <c r="H8284" s="1">
        <v>53</v>
      </c>
      <c r="I8284" s="87"/>
      <c r="K8284" s="86" t="s">
        <v>17485</v>
      </c>
      <c r="L8284" s="86" t="s">
        <v>17486</v>
      </c>
      <c r="N8284">
        <f>IFERROR(VLOOKUP(A8284,bip!$A:$C,2,0),"")</f>
      </c>
      <c r="O8284">
        <f>IFERROR(VLOOKUP(A8284,bip!$A:$Z,3,0),"")</f>
      </c>
    </row>
    <row r="8285" spans="1:15" ht="13.2">
      <c r="A8285" t="s">
        <v>7206</v>
      </c>
      <c r="B8285" t="s">
        <v>16591</v>
      </c>
      <c r="C8285" t="s">
        <v>16440</v>
      </c>
      <c r="D8285" t="s">
        <v>17925</v>
      </c>
      <c r="E8285" t="s">
        <v>28181</v>
      </c>
      <c r="F8285">
        <v>6</v>
      </c>
      <c r="G8285">
        <v>120</v>
      </c>
      <c r="H8285" s="1">
        <v>53</v>
      </c>
      <c r="I8285" s="87"/>
      <c r="K8285" s="86" t="s">
        <v>17485</v>
      </c>
      <c r="L8285" s="86" t="s">
        <v>17486</v>
      </c>
      <c r="N8285">
        <f>IFERROR(VLOOKUP(A8285,bip!$A:$C,2,0),"")</f>
      </c>
      <c r="O8285">
        <f>IFERROR(VLOOKUP(A8285,bip!$A:$Z,3,0),"")</f>
      </c>
    </row>
    <row r="8286" spans="1:15" ht="13.2">
      <c r="A8286" t="s">
        <v>7207</v>
      </c>
      <c r="B8286" t="s">
        <v>16592</v>
      </c>
      <c r="C8286" t="s">
        <v>16440</v>
      </c>
      <c r="D8286" t="s">
        <v>17926</v>
      </c>
      <c r="E8286" t="s">
        <v>28182</v>
      </c>
      <c r="F8286">
        <v>6</v>
      </c>
      <c r="G8286">
        <v>120</v>
      </c>
      <c r="H8286" s="1">
        <v>53</v>
      </c>
      <c r="I8286" s="87"/>
      <c r="K8286" s="86" t="s">
        <v>17485</v>
      </c>
      <c r="L8286" s="86" t="s">
        <v>17486</v>
      </c>
      <c r="N8286">
        <f>IFERROR(VLOOKUP(A8286,bip!$A:$C,2,0),"")</f>
      </c>
      <c r="O8286">
        <f>IFERROR(VLOOKUP(A8286,bip!$A:$Z,3,0),"")</f>
      </c>
    </row>
    <row r="8287" spans="1:15" ht="13.2">
      <c r="A8287" t="s">
        <v>7208</v>
      </c>
      <c r="B8287" t="s">
        <v>16593</v>
      </c>
      <c r="C8287" t="s">
        <v>16440</v>
      </c>
      <c r="D8287" t="s">
        <v>17927</v>
      </c>
      <c r="E8287" t="s">
        <v>28183</v>
      </c>
      <c r="F8287">
        <v>6</v>
      </c>
      <c r="G8287">
        <v>168</v>
      </c>
      <c r="H8287" s="1">
        <v>53</v>
      </c>
      <c r="I8287" s="87"/>
      <c r="K8287" s="86" t="s">
        <v>17485</v>
      </c>
      <c r="L8287" s="86" t="s">
        <v>17486</v>
      </c>
      <c r="N8287">
        <f>IFERROR(VLOOKUP(A8287,bip!$A:$C,2,0),"")</f>
      </c>
      <c r="O8287">
        <f>IFERROR(VLOOKUP(A8287,bip!$A:$Z,3,0),"")</f>
      </c>
    </row>
    <row r="8288" spans="1:15" ht="13.2">
      <c r="A8288" t="s">
        <v>7209</v>
      </c>
      <c r="B8288" t="s">
        <v>16594</v>
      </c>
      <c r="C8288" t="s">
        <v>16440</v>
      </c>
      <c r="D8288" t="s">
        <v>18597</v>
      </c>
      <c r="E8288" t="s">
        <v>28184</v>
      </c>
      <c r="F8288">
        <v>6</v>
      </c>
      <c r="G8288">
        <v>168</v>
      </c>
      <c r="H8288" s="1">
        <v>56</v>
      </c>
      <c r="I8288" s="87"/>
      <c r="K8288" s="86" t="s">
        <v>17485</v>
      </c>
      <c r="L8288" s="86" t="s">
        <v>17486</v>
      </c>
      <c r="N8288">
        <f>IFERROR(VLOOKUP(A8288,bip!$A:$C,2,0),"")</f>
      </c>
      <c r="O8288">
        <f>IFERROR(VLOOKUP(A8288,bip!$A:$Z,3,0),"")</f>
      </c>
    </row>
    <row r="8289" spans="1:15" ht="13.2">
      <c r="A8289" t="s">
        <v>7210</v>
      </c>
      <c r="B8289" t="s">
        <v>16595</v>
      </c>
      <c r="C8289" t="s">
        <v>16440</v>
      </c>
      <c r="D8289" t="s">
        <v>17929</v>
      </c>
      <c r="E8289" t="s">
        <v>28185</v>
      </c>
      <c r="F8289">
        <v>6</v>
      </c>
      <c r="G8289">
        <v>120</v>
      </c>
      <c r="H8289" s="1">
        <v>62</v>
      </c>
      <c r="I8289" s="87"/>
      <c r="K8289" s="86" t="s">
        <v>17485</v>
      </c>
      <c r="L8289" s="86" t="s">
        <v>17486</v>
      </c>
      <c r="N8289">
        <f>IFERROR(VLOOKUP(A8289,bip!$A:$C,2,0),"")</f>
      </c>
      <c r="O8289">
        <f>IFERROR(VLOOKUP(A8289,bip!$A:$Z,3,0),"")</f>
      </c>
    </row>
    <row r="8290" spans="1:15" ht="13.2">
      <c r="A8290" t="s">
        <v>7211</v>
      </c>
      <c r="B8290" t="s">
        <v>16596</v>
      </c>
      <c r="C8290" t="s">
        <v>16440</v>
      </c>
      <c r="D8290" t="s">
        <v>17930</v>
      </c>
      <c r="E8290" t="s">
        <v>28186</v>
      </c>
      <c r="F8290">
        <v>6</v>
      </c>
      <c r="G8290">
        <v>120</v>
      </c>
      <c r="H8290" s="1">
        <v>62</v>
      </c>
      <c r="I8290" s="87"/>
      <c r="K8290" s="86" t="s">
        <v>17485</v>
      </c>
      <c r="L8290" s="86" t="s">
        <v>17486</v>
      </c>
      <c r="N8290">
        <f>IFERROR(VLOOKUP(A8290,bip!$A:$C,2,0),"")</f>
      </c>
      <c r="O8290">
        <f>IFERROR(VLOOKUP(A8290,bip!$A:$Z,3,0),"")</f>
      </c>
    </row>
    <row r="8291" spans="1:15" ht="13.2">
      <c r="A8291" t="s">
        <v>7212</v>
      </c>
      <c r="B8291" t="s">
        <v>16597</v>
      </c>
      <c r="C8291" t="s">
        <v>16440</v>
      </c>
      <c r="D8291" t="s">
        <v>17931</v>
      </c>
      <c r="E8291" t="s">
        <v>28187</v>
      </c>
      <c r="F8291">
        <v>6</v>
      </c>
      <c r="G8291">
        <v>72</v>
      </c>
      <c r="H8291" s="1">
        <v>63</v>
      </c>
      <c r="I8291" s="87"/>
      <c r="K8291" s="86" t="s">
        <v>17485</v>
      </c>
      <c r="L8291" s="86" t="s">
        <v>17486</v>
      </c>
      <c r="N8291">
        <f>IFERROR(VLOOKUP(A8291,bip!$A:$C,2,0),"")</f>
      </c>
      <c r="O8291">
        <f>IFERROR(VLOOKUP(A8291,bip!$A:$Z,3,0),"")</f>
      </c>
    </row>
    <row r="8292" spans="1:15" ht="13.2">
      <c r="A8292" t="s">
        <v>7213</v>
      </c>
      <c r="B8292" t="s">
        <v>16598</v>
      </c>
      <c r="C8292" t="s">
        <v>16440</v>
      </c>
      <c r="D8292" t="s">
        <v>17933</v>
      </c>
      <c r="E8292" t="s">
        <v>28189</v>
      </c>
      <c r="F8292">
        <v>6</v>
      </c>
      <c r="G8292">
        <v>36</v>
      </c>
      <c r="H8292" s="1">
        <v>74</v>
      </c>
      <c r="I8292" s="87"/>
      <c r="K8292" s="86" t="s">
        <v>17485</v>
      </c>
      <c r="L8292" s="86" t="s">
        <v>17486</v>
      </c>
      <c r="N8292">
        <f>IFERROR(VLOOKUP(A8292,bip!$A:$C,2,0),"")</f>
      </c>
      <c r="O8292">
        <f>IFERROR(VLOOKUP(A8292,bip!$A:$Z,3,0),"")</f>
      </c>
    </row>
    <row r="8293" spans="1:15" ht="13.2">
      <c r="A8293" t="s">
        <v>7214</v>
      </c>
      <c r="B8293" t="s">
        <v>7214</v>
      </c>
      <c r="C8293" t="s">
        <v>16440</v>
      </c>
      <c r="D8293" t="s">
        <v>31697</v>
      </c>
      <c r="E8293" t="s">
        <v>29596</v>
      </c>
      <c r="F8293">
        <v>1</v>
      </c>
      <c r="G8293">
        <v>72</v>
      </c>
      <c r="H8293" s="1">
        <v>101</v>
      </c>
      <c r="I8293" s="87"/>
      <c r="K8293" s="86" t="s">
        <v>17485</v>
      </c>
      <c r="L8293" s="86" t="s">
        <v>17486</v>
      </c>
      <c r="N8293">
        <f>IFERROR(VLOOKUP(A8293,bip!$A:$C,2,0),"")</f>
      </c>
      <c r="O8293">
        <f>IFERROR(VLOOKUP(A8293,bip!$A:$Z,3,0),"")</f>
      </c>
    </row>
    <row r="8294" spans="1:15" ht="13.2">
      <c r="A8294" t="s">
        <v>7215</v>
      </c>
      <c r="B8294" t="s">
        <v>7215</v>
      </c>
      <c r="C8294" t="s">
        <v>16440</v>
      </c>
      <c r="D8294" t="s">
        <v>21984</v>
      </c>
      <c r="E8294" t="s">
        <v>28151</v>
      </c>
      <c r="F8294">
        <v>1</v>
      </c>
      <c r="G8294">
        <v>72</v>
      </c>
      <c r="H8294" s="1">
        <v>101</v>
      </c>
      <c r="I8294" s="87"/>
      <c r="K8294" s="86" t="s">
        <v>17485</v>
      </c>
      <c r="L8294" s="86" t="s">
        <v>17486</v>
      </c>
      <c r="N8294">
        <f>IFERROR(VLOOKUP(A8294,bip!$A:$C,2,0),"")</f>
      </c>
      <c r="O8294">
        <f>IFERROR(VLOOKUP(A8294,bip!$A:$Z,3,0),"")</f>
      </c>
    </row>
    <row r="8295" spans="1:15" ht="13.2">
      <c r="A8295" t="s">
        <v>7216</v>
      </c>
      <c r="B8295" t="s">
        <v>7216</v>
      </c>
      <c r="C8295" t="s">
        <v>16440</v>
      </c>
      <c r="D8295" t="s">
        <v>21985</v>
      </c>
      <c r="E8295" t="s">
        <v>28152</v>
      </c>
      <c r="F8295">
        <v>1</v>
      </c>
      <c r="G8295">
        <v>54</v>
      </c>
      <c r="H8295" s="1">
        <v>104</v>
      </c>
      <c r="I8295" s="87"/>
      <c r="K8295" s="86" t="s">
        <v>17485</v>
      </c>
      <c r="L8295" s="86" t="s">
        <v>17486</v>
      </c>
      <c r="N8295">
        <f>IFERROR(VLOOKUP(A8295,bip!$A:$C,2,0),"")</f>
      </c>
      <c r="O8295">
        <f>IFERROR(VLOOKUP(A8295,bip!$A:$Z,3,0),"")</f>
      </c>
    </row>
    <row r="8296" spans="1:15" ht="13.2">
      <c r="A8296" t="s">
        <v>7217</v>
      </c>
      <c r="B8296" t="s">
        <v>7217</v>
      </c>
      <c r="C8296" t="s">
        <v>16440</v>
      </c>
      <c r="D8296" t="s">
        <v>21986</v>
      </c>
      <c r="E8296" t="s">
        <v>28153</v>
      </c>
      <c r="F8296">
        <v>1</v>
      </c>
      <c r="G8296">
        <v>90</v>
      </c>
      <c r="H8296" s="1">
        <v>104</v>
      </c>
      <c r="I8296" s="87"/>
      <c r="K8296" s="86" t="s">
        <v>17485</v>
      </c>
      <c r="L8296" s="86" t="s">
        <v>17486</v>
      </c>
      <c r="N8296">
        <f>IFERROR(VLOOKUP(A8296,bip!$A:$C,2,0),"")</f>
      </c>
      <c r="O8296">
        <f>IFERROR(VLOOKUP(A8296,bip!$A:$Z,3,0),"")</f>
      </c>
    </row>
    <row r="8297" spans="1:15" ht="13.2">
      <c r="A8297" t="s">
        <v>7218</v>
      </c>
      <c r="B8297" t="s">
        <v>7218</v>
      </c>
      <c r="C8297" t="s">
        <v>16440</v>
      </c>
      <c r="D8297" t="s">
        <v>21979</v>
      </c>
      <c r="E8297" t="s">
        <v>28133</v>
      </c>
      <c r="F8297">
        <v>1</v>
      </c>
      <c r="G8297">
        <v>90</v>
      </c>
      <c r="H8297" s="1">
        <v>107</v>
      </c>
      <c r="I8297" s="87"/>
      <c r="K8297" s="86" t="s">
        <v>17485</v>
      </c>
      <c r="L8297" s="86" t="s">
        <v>17486</v>
      </c>
      <c r="N8297">
        <f>IFERROR(VLOOKUP(A8297,bip!$A:$C,2,0),"")</f>
      </c>
      <c r="O8297">
        <f>IFERROR(VLOOKUP(A8297,bip!$A:$Z,3,0),"")</f>
      </c>
    </row>
    <row r="8298" spans="1:15" ht="13.2">
      <c r="A8298" t="s">
        <v>7219</v>
      </c>
      <c r="B8298" t="s">
        <v>7219</v>
      </c>
      <c r="C8298" t="s">
        <v>16440</v>
      </c>
      <c r="D8298" t="s">
        <v>21987</v>
      </c>
      <c r="E8298" t="s">
        <v>28154</v>
      </c>
      <c r="F8298">
        <v>1</v>
      </c>
      <c r="G8298">
        <v>72</v>
      </c>
      <c r="H8298" s="1">
        <v>109</v>
      </c>
      <c r="I8298" s="87"/>
      <c r="K8298" s="86" t="s">
        <v>17485</v>
      </c>
      <c r="L8298" s="86" t="s">
        <v>17486</v>
      </c>
      <c r="N8298">
        <f>IFERROR(VLOOKUP(A8298,bip!$A:$C,2,0),"")</f>
      </c>
      <c r="O8298">
        <f>IFERROR(VLOOKUP(A8298,bip!$A:$Z,3,0),"")</f>
      </c>
    </row>
    <row r="8299" spans="1:15" ht="13.2">
      <c r="A8299" t="s">
        <v>7220</v>
      </c>
      <c r="B8299" t="s">
        <v>7220</v>
      </c>
      <c r="C8299" t="s">
        <v>16440</v>
      </c>
      <c r="D8299" t="s">
        <v>21980</v>
      </c>
      <c r="E8299" t="s">
        <v>28134</v>
      </c>
      <c r="F8299">
        <v>1</v>
      </c>
      <c r="G8299">
        <v>30</v>
      </c>
      <c r="H8299" s="1">
        <v>115</v>
      </c>
      <c r="I8299" s="87"/>
      <c r="K8299" s="86" t="s">
        <v>17485</v>
      </c>
      <c r="L8299" s="86" t="s">
        <v>17486</v>
      </c>
      <c r="N8299">
        <f>IFERROR(VLOOKUP(A8299,bip!$A:$C,2,0),"")</f>
      </c>
      <c r="O8299">
        <f>IFERROR(VLOOKUP(A8299,bip!$A:$Z,3,0),"")</f>
      </c>
    </row>
    <row r="8300" spans="1:15" ht="13.2">
      <c r="A8300" t="s">
        <v>7221</v>
      </c>
      <c r="B8300" t="s">
        <v>7221</v>
      </c>
      <c r="C8300" t="s">
        <v>16440</v>
      </c>
      <c r="D8300" t="s">
        <v>21981</v>
      </c>
      <c r="E8300" t="s">
        <v>28135</v>
      </c>
      <c r="F8300">
        <v>1</v>
      </c>
      <c r="G8300">
        <v>72</v>
      </c>
      <c r="H8300" s="1">
        <v>125</v>
      </c>
      <c r="I8300" s="87"/>
      <c r="K8300" s="86" t="s">
        <v>17485</v>
      </c>
      <c r="L8300" s="86" t="s">
        <v>17486</v>
      </c>
      <c r="N8300">
        <f>IFERROR(VLOOKUP(A8300,bip!$A:$C,2,0),"")</f>
      </c>
      <c r="O8300">
        <f>IFERROR(VLOOKUP(A8300,bip!$A:$Z,3,0),"")</f>
      </c>
    </row>
    <row r="8301" spans="1:15" ht="13.2">
      <c r="A8301" t="s">
        <v>7222</v>
      </c>
      <c r="B8301" t="s">
        <v>7222</v>
      </c>
      <c r="C8301" t="s">
        <v>16440</v>
      </c>
      <c r="D8301" t="s">
        <v>21982</v>
      </c>
      <c r="E8301" t="s">
        <v>28136</v>
      </c>
      <c r="F8301">
        <v>1</v>
      </c>
      <c r="G8301">
        <v>42</v>
      </c>
      <c r="H8301" s="1">
        <v>138</v>
      </c>
      <c r="I8301" s="87"/>
      <c r="K8301" s="86" t="s">
        <v>17485</v>
      </c>
      <c r="L8301" s="86" t="s">
        <v>17486</v>
      </c>
      <c r="N8301">
        <f>IFERROR(VLOOKUP(A8301,bip!$A:$C,2,0),"")</f>
      </c>
      <c r="O8301">
        <f>IFERROR(VLOOKUP(A8301,bip!$A:$Z,3,0),"")</f>
      </c>
    </row>
    <row r="8302" spans="1:15" ht="13.2">
      <c r="A8302" t="s">
        <v>7223</v>
      </c>
      <c r="B8302" t="s">
        <v>7223</v>
      </c>
      <c r="C8302" t="s">
        <v>16440</v>
      </c>
      <c r="D8302" t="s">
        <v>21988</v>
      </c>
      <c r="E8302" t="s">
        <v>28155</v>
      </c>
      <c r="F8302">
        <v>1</v>
      </c>
      <c r="G8302">
        <v>48</v>
      </c>
      <c r="H8302" s="1">
        <v>151</v>
      </c>
      <c r="I8302" s="87"/>
      <c r="K8302" s="86" t="s">
        <v>17485</v>
      </c>
      <c r="L8302" s="86" t="s">
        <v>17486</v>
      </c>
      <c r="N8302">
        <f>IFERROR(VLOOKUP(A8302,bip!$A:$C,2,0),"")</f>
      </c>
      <c r="O8302">
        <f>IFERROR(VLOOKUP(A8302,bip!$A:$Z,3,0),"")</f>
      </c>
    </row>
    <row r="8303" spans="1:15" ht="13.2">
      <c r="A8303" t="s">
        <v>7224</v>
      </c>
      <c r="B8303" t="s">
        <v>7224</v>
      </c>
      <c r="C8303" t="s">
        <v>16440</v>
      </c>
      <c r="D8303" t="s">
        <v>21989</v>
      </c>
      <c r="E8303" t="s">
        <v>28156</v>
      </c>
      <c r="F8303">
        <v>1</v>
      </c>
      <c r="G8303">
        <v>36</v>
      </c>
      <c r="H8303" s="1">
        <v>171</v>
      </c>
      <c r="I8303" s="87"/>
      <c r="K8303" s="86" t="s">
        <v>17485</v>
      </c>
      <c r="L8303" s="86" t="s">
        <v>17486</v>
      </c>
      <c r="N8303">
        <f>IFERROR(VLOOKUP(A8303,bip!$A:$C,2,0),"")</f>
      </c>
      <c r="O8303">
        <f>IFERROR(VLOOKUP(A8303,bip!$A:$Z,3,0),"")</f>
      </c>
    </row>
    <row r="8304" spans="1:15" ht="13.2">
      <c r="A8304" t="s">
        <v>7225</v>
      </c>
      <c r="B8304" t="s">
        <v>7225</v>
      </c>
      <c r="C8304" t="s">
        <v>16440</v>
      </c>
      <c r="D8304" t="s">
        <v>21990</v>
      </c>
      <c r="E8304" t="s">
        <v>28157</v>
      </c>
      <c r="F8304">
        <v>1</v>
      </c>
      <c r="G8304">
        <v>42</v>
      </c>
      <c r="H8304" s="1">
        <v>181</v>
      </c>
      <c r="I8304" s="87"/>
      <c r="K8304" s="86" t="s">
        <v>17485</v>
      </c>
      <c r="L8304" s="86" t="s">
        <v>17486</v>
      </c>
      <c r="N8304">
        <f>IFERROR(VLOOKUP(A8304,bip!$A:$C,2,0),"")</f>
      </c>
      <c r="O8304">
        <f>IFERROR(VLOOKUP(A8304,bip!$A:$Z,3,0),"")</f>
      </c>
    </row>
    <row r="8305" spans="1:15" ht="13.2">
      <c r="A8305" t="s">
        <v>7226</v>
      </c>
      <c r="B8305" t="s">
        <v>7226</v>
      </c>
      <c r="C8305" t="s">
        <v>16440</v>
      </c>
      <c r="D8305" t="s">
        <v>21991</v>
      </c>
      <c r="E8305" t="s">
        <v>28158</v>
      </c>
      <c r="F8305">
        <v>1</v>
      </c>
      <c r="G8305">
        <v>42</v>
      </c>
      <c r="H8305" s="1">
        <v>193</v>
      </c>
      <c r="I8305" s="87"/>
      <c r="K8305" s="86" t="s">
        <v>17485</v>
      </c>
      <c r="L8305" s="86" t="s">
        <v>17486</v>
      </c>
      <c r="N8305">
        <f>IFERROR(VLOOKUP(A8305,bip!$A:$C,2,0),"")</f>
      </c>
      <c r="O8305">
        <f>IFERROR(VLOOKUP(A8305,bip!$A:$Z,3,0),"")</f>
      </c>
    </row>
    <row r="8306" spans="1:15" ht="13.2">
      <c r="A8306" t="s">
        <v>7227</v>
      </c>
      <c r="B8306" t="s">
        <v>7227</v>
      </c>
      <c r="C8306" t="s">
        <v>16440</v>
      </c>
      <c r="D8306" t="s">
        <v>21992</v>
      </c>
      <c r="E8306" t="s">
        <v>28174</v>
      </c>
      <c r="F8306">
        <v>1</v>
      </c>
      <c r="G8306">
        <v>36</v>
      </c>
      <c r="H8306" s="1">
        <v>202</v>
      </c>
      <c r="I8306" s="87"/>
      <c r="K8306" s="86" t="s">
        <v>17485</v>
      </c>
      <c r="L8306" s="86" t="s">
        <v>17486</v>
      </c>
      <c r="N8306">
        <f>IFERROR(VLOOKUP(A8306,bip!$A:$C,2,0),"")</f>
      </c>
      <c r="O8306">
        <f>IFERROR(VLOOKUP(A8306,bip!$A:$Z,3,0),"")</f>
      </c>
    </row>
    <row r="8307" spans="1:15" ht="13.2">
      <c r="A8307" t="s">
        <v>7228</v>
      </c>
      <c r="B8307" t="s">
        <v>7228</v>
      </c>
      <c r="C8307" t="s">
        <v>16440</v>
      </c>
      <c r="D8307" t="s">
        <v>21997</v>
      </c>
      <c r="E8307" t="s">
        <v>28197</v>
      </c>
      <c r="F8307">
        <v>1</v>
      </c>
      <c r="G8307">
        <v>72</v>
      </c>
      <c r="H8307" s="1">
        <v>100</v>
      </c>
      <c r="I8307" s="87"/>
      <c r="K8307" s="86" t="s">
        <v>17485</v>
      </c>
      <c r="L8307" s="86" t="s">
        <v>17486</v>
      </c>
      <c r="N8307">
        <f>IFERROR(VLOOKUP(A8307,bip!$A:$C,2,0),"")</f>
      </c>
      <c r="O8307">
        <f>IFERROR(VLOOKUP(A8307,bip!$A:$Z,3,0),"")</f>
      </c>
    </row>
    <row r="8308" spans="1:15" ht="13.2">
      <c r="A8308" t="s">
        <v>7229</v>
      </c>
      <c r="B8308" t="s">
        <v>7229</v>
      </c>
      <c r="C8308" t="s">
        <v>16440</v>
      </c>
      <c r="D8308" t="s">
        <v>21998</v>
      </c>
      <c r="E8308" t="s">
        <v>28198</v>
      </c>
      <c r="F8308">
        <v>1</v>
      </c>
      <c r="G8308">
        <v>72</v>
      </c>
      <c r="H8308" s="1">
        <v>100</v>
      </c>
      <c r="I8308" s="87"/>
      <c r="K8308" s="86" t="s">
        <v>17485</v>
      </c>
      <c r="L8308" s="86" t="s">
        <v>17486</v>
      </c>
      <c r="N8308">
        <f>IFERROR(VLOOKUP(A8308,bip!$A:$C,2,0),"")</f>
      </c>
      <c r="O8308">
        <f>IFERROR(VLOOKUP(A8308,bip!$A:$Z,3,0),"")</f>
      </c>
    </row>
    <row r="8309" spans="1:15" ht="13.2">
      <c r="A8309" t="s">
        <v>7230</v>
      </c>
      <c r="B8309" t="s">
        <v>7230</v>
      </c>
      <c r="C8309" t="s">
        <v>16440</v>
      </c>
      <c r="D8309" t="s">
        <v>21999</v>
      </c>
      <c r="E8309" t="s">
        <v>28199</v>
      </c>
      <c r="F8309">
        <v>1</v>
      </c>
      <c r="G8309">
        <v>72</v>
      </c>
      <c r="H8309" s="1">
        <v>100</v>
      </c>
      <c r="I8309" s="87"/>
      <c r="K8309" s="86" t="s">
        <v>17485</v>
      </c>
      <c r="L8309" s="86" t="s">
        <v>17486</v>
      </c>
      <c r="N8309">
        <f>IFERROR(VLOOKUP(A8309,bip!$A:$C,2,0),"")</f>
      </c>
      <c r="O8309">
        <f>IFERROR(VLOOKUP(A8309,bip!$A:$Z,3,0),"")</f>
      </c>
    </row>
    <row r="8310" spans="1:15" ht="13.2">
      <c r="A8310" t="s">
        <v>7231</v>
      </c>
      <c r="B8310" t="s">
        <v>7231</v>
      </c>
      <c r="C8310" t="s">
        <v>16440</v>
      </c>
      <c r="D8310" t="s">
        <v>22000</v>
      </c>
      <c r="E8310" t="s">
        <v>28200</v>
      </c>
      <c r="F8310">
        <v>1</v>
      </c>
      <c r="G8310">
        <v>72</v>
      </c>
      <c r="H8310" s="1">
        <v>100</v>
      </c>
      <c r="I8310" s="87"/>
      <c r="K8310" s="86" t="s">
        <v>17485</v>
      </c>
      <c r="L8310" s="86" t="s">
        <v>17486</v>
      </c>
      <c r="N8310">
        <f>IFERROR(VLOOKUP(A8310,bip!$A:$C,2,0),"")</f>
      </c>
      <c r="O8310">
        <f>IFERROR(VLOOKUP(A8310,bip!$A:$Z,3,0),"")</f>
      </c>
    </row>
    <row r="8311" spans="1:15" ht="13.2">
      <c r="A8311" t="s">
        <v>7232</v>
      </c>
      <c r="B8311" t="s">
        <v>7232</v>
      </c>
      <c r="C8311" t="s">
        <v>16440</v>
      </c>
      <c r="D8311" t="s">
        <v>22001</v>
      </c>
      <c r="E8311" t="s">
        <v>28201</v>
      </c>
      <c r="F8311">
        <v>1</v>
      </c>
      <c r="G8311">
        <v>90</v>
      </c>
      <c r="H8311" s="1">
        <v>100</v>
      </c>
      <c r="I8311" s="87"/>
      <c r="K8311" s="86" t="s">
        <v>17485</v>
      </c>
      <c r="L8311" s="86" t="s">
        <v>17486</v>
      </c>
      <c r="N8311">
        <f>IFERROR(VLOOKUP(A8311,bip!$A:$C,2,0),"")</f>
      </c>
      <c r="O8311">
        <f>IFERROR(VLOOKUP(A8311,bip!$A:$Z,3,0),"")</f>
      </c>
    </row>
    <row r="8312" spans="1:15" ht="13.2">
      <c r="A8312" t="s">
        <v>7233</v>
      </c>
      <c r="B8312" t="s">
        <v>7233</v>
      </c>
      <c r="C8312" t="s">
        <v>16440</v>
      </c>
      <c r="D8312" t="s">
        <v>22002</v>
      </c>
      <c r="E8312" t="s">
        <v>28202</v>
      </c>
      <c r="F8312">
        <v>1</v>
      </c>
      <c r="G8312">
        <v>72</v>
      </c>
      <c r="H8312" s="1">
        <v>106</v>
      </c>
      <c r="I8312" s="87"/>
      <c r="K8312" s="86" t="s">
        <v>17485</v>
      </c>
      <c r="L8312" s="86" t="s">
        <v>17486</v>
      </c>
      <c r="N8312">
        <f>IFERROR(VLOOKUP(A8312,bip!$A:$C,2,0),"")</f>
      </c>
      <c r="O8312">
        <f>IFERROR(VLOOKUP(A8312,bip!$A:$Z,3,0),"")</f>
      </c>
    </row>
    <row r="8313" spans="1:15" ht="13.2">
      <c r="A8313" t="s">
        <v>7234</v>
      </c>
      <c r="B8313" t="s">
        <v>7234</v>
      </c>
      <c r="C8313" t="s">
        <v>16440</v>
      </c>
      <c r="D8313" t="s">
        <v>22003</v>
      </c>
      <c r="E8313" t="s">
        <v>28203</v>
      </c>
      <c r="F8313">
        <v>1</v>
      </c>
      <c r="G8313">
        <v>72</v>
      </c>
      <c r="H8313" s="1">
        <v>106</v>
      </c>
      <c r="I8313" s="87"/>
      <c r="K8313" s="86" t="s">
        <v>17485</v>
      </c>
      <c r="L8313" s="86" t="s">
        <v>17486</v>
      </c>
      <c r="N8313">
        <f>IFERROR(VLOOKUP(A8313,bip!$A:$C,2,0),"")</f>
      </c>
      <c r="O8313">
        <f>IFERROR(VLOOKUP(A8313,bip!$A:$Z,3,0),"")</f>
      </c>
    </row>
    <row r="8314" spans="1:15" ht="13.2">
      <c r="A8314" t="s">
        <v>7235</v>
      </c>
      <c r="B8314" t="s">
        <v>7235</v>
      </c>
      <c r="C8314" t="s">
        <v>16440</v>
      </c>
      <c r="D8314" t="s">
        <v>21993</v>
      </c>
      <c r="E8314" t="s">
        <v>28175</v>
      </c>
      <c r="F8314">
        <v>1</v>
      </c>
      <c r="G8314">
        <v>72</v>
      </c>
      <c r="H8314" s="1">
        <v>112</v>
      </c>
      <c r="I8314" s="87"/>
      <c r="K8314" s="86" t="s">
        <v>17485</v>
      </c>
      <c r="L8314" s="86" t="s">
        <v>17486</v>
      </c>
      <c r="N8314">
        <f>IFERROR(VLOOKUP(A8314,bip!$A:$C,2,0),"")</f>
      </c>
      <c r="O8314">
        <f>IFERROR(VLOOKUP(A8314,bip!$A:$Z,3,0),"")</f>
      </c>
    </row>
    <row r="8315" spans="1:15" ht="13.2">
      <c r="A8315" t="s">
        <v>7236</v>
      </c>
      <c r="B8315" t="s">
        <v>7236</v>
      </c>
      <c r="C8315" t="s">
        <v>16440</v>
      </c>
      <c r="D8315" t="s">
        <v>22004</v>
      </c>
      <c r="E8315" t="s">
        <v>28204</v>
      </c>
      <c r="F8315">
        <v>1</v>
      </c>
      <c r="G8315">
        <v>60</v>
      </c>
      <c r="H8315" s="1">
        <v>116</v>
      </c>
      <c r="I8315" s="87"/>
      <c r="K8315" s="86" t="s">
        <v>17485</v>
      </c>
      <c r="L8315" s="86" t="s">
        <v>17486</v>
      </c>
      <c r="N8315">
        <f>IFERROR(VLOOKUP(A8315,bip!$A:$C,2,0),"")</f>
      </c>
      <c r="O8315">
        <f>IFERROR(VLOOKUP(A8315,bip!$A:$Z,3,0),"")</f>
      </c>
    </row>
    <row r="8316" spans="1:15" ht="13.2">
      <c r="A8316" t="s">
        <v>7237</v>
      </c>
      <c r="B8316" t="s">
        <v>7237</v>
      </c>
      <c r="C8316" t="s">
        <v>16440</v>
      </c>
      <c r="D8316" t="s">
        <v>22005</v>
      </c>
      <c r="E8316" t="s">
        <v>28205</v>
      </c>
      <c r="F8316">
        <v>1</v>
      </c>
      <c r="G8316">
        <v>60</v>
      </c>
      <c r="H8316" s="1">
        <v>117</v>
      </c>
      <c r="I8316" s="87"/>
      <c r="K8316" s="86" t="s">
        <v>17485</v>
      </c>
      <c r="L8316" s="86" t="s">
        <v>17486</v>
      </c>
      <c r="N8316">
        <f>IFERROR(VLOOKUP(A8316,bip!$A:$C,2,0),"")</f>
      </c>
      <c r="O8316">
        <f>IFERROR(VLOOKUP(A8316,bip!$A:$Z,3,0),"")</f>
      </c>
    </row>
    <row r="8317" spans="1:15" ht="13.2">
      <c r="A8317" t="s">
        <v>7238</v>
      </c>
      <c r="B8317" t="s">
        <v>7238</v>
      </c>
      <c r="C8317" t="s">
        <v>16440</v>
      </c>
      <c r="D8317" t="s">
        <v>22007</v>
      </c>
      <c r="E8317" t="s">
        <v>28207</v>
      </c>
      <c r="F8317">
        <v>1</v>
      </c>
      <c r="G8317">
        <v>60</v>
      </c>
      <c r="H8317" s="1">
        <v>138</v>
      </c>
      <c r="I8317" s="87"/>
      <c r="K8317" s="86" t="s">
        <v>17485</v>
      </c>
      <c r="L8317" s="86" t="s">
        <v>17486</v>
      </c>
      <c r="N8317">
        <f>IFERROR(VLOOKUP(A8317,bip!$A:$C,2,0),"")</f>
      </c>
      <c r="O8317">
        <f>IFERROR(VLOOKUP(A8317,bip!$A:$Z,3,0),"")</f>
      </c>
    </row>
    <row r="8318" spans="1:15" ht="13.2">
      <c r="A8318" t="s">
        <v>5773</v>
      </c>
      <c r="B8318" t="s">
        <v>5773</v>
      </c>
      <c r="C8318" t="s">
        <v>16440</v>
      </c>
      <c r="D8318" t="s">
        <v>22065</v>
      </c>
      <c r="E8318" t="s">
        <v>28302</v>
      </c>
      <c r="F8318">
        <v>1</v>
      </c>
      <c r="G8318">
        <v>24</v>
      </c>
      <c r="H8318" s="1">
        <v>300</v>
      </c>
      <c r="I8318" s="87"/>
      <c r="K8318" s="86" t="s">
        <v>17485</v>
      </c>
      <c r="L8318" s="86" t="s">
        <v>17486</v>
      </c>
      <c r="N8318">
        <f>IFERROR(VLOOKUP(A8318,bip!$A:$C,2,0),"")</f>
      </c>
      <c r="O8318">
        <f>IFERROR(VLOOKUP(A8318,bip!$A:$Z,3,0),"")</f>
      </c>
    </row>
    <row r="8319" spans="1:15" ht="13.2">
      <c r="A8319" t="s">
        <v>5774</v>
      </c>
      <c r="B8319" t="s">
        <v>5774</v>
      </c>
      <c r="C8319" t="s">
        <v>16440</v>
      </c>
      <c r="D8319" t="s">
        <v>22066</v>
      </c>
      <c r="E8319" t="s">
        <v>28303</v>
      </c>
      <c r="F8319">
        <v>1</v>
      </c>
      <c r="G8319">
        <v>24</v>
      </c>
      <c r="H8319" s="1">
        <v>315</v>
      </c>
      <c r="I8319" s="87"/>
      <c r="K8319" s="86" t="s">
        <v>17485</v>
      </c>
      <c r="L8319" s="86" t="s">
        <v>17486</v>
      </c>
      <c r="N8319">
        <f>IFERROR(VLOOKUP(A8319,bip!$A:$C,2,0),"")</f>
      </c>
      <c r="O8319">
        <f>IFERROR(VLOOKUP(A8319,bip!$A:$Z,3,0),"")</f>
      </c>
    </row>
    <row r="8320" spans="1:15" ht="13.2">
      <c r="A8320" t="s">
        <v>5775</v>
      </c>
      <c r="B8320" t="s">
        <v>5775</v>
      </c>
      <c r="C8320" t="s">
        <v>16440</v>
      </c>
      <c r="D8320" t="s">
        <v>22067</v>
      </c>
      <c r="E8320" t="s">
        <v>28315</v>
      </c>
      <c r="F8320">
        <v>1</v>
      </c>
      <c r="G8320">
        <v>24</v>
      </c>
      <c r="H8320" s="1">
        <v>336</v>
      </c>
      <c r="I8320" s="87"/>
      <c r="K8320" s="86" t="s">
        <v>17485</v>
      </c>
      <c r="L8320" s="86" t="s">
        <v>17486</v>
      </c>
      <c r="N8320">
        <f>IFERROR(VLOOKUP(A8320,bip!$A:$C,2,0),"")</f>
      </c>
      <c r="O8320">
        <f>IFERROR(VLOOKUP(A8320,bip!$A:$Z,3,0),"")</f>
      </c>
    </row>
    <row r="8321" spans="1:15" ht="13.2">
      <c r="A8321" t="s">
        <v>5776</v>
      </c>
      <c r="B8321" t="s">
        <v>5776</v>
      </c>
      <c r="C8321" t="s">
        <v>16440</v>
      </c>
      <c r="D8321" t="s">
        <v>22068</v>
      </c>
      <c r="E8321" t="s">
        <v>28316</v>
      </c>
      <c r="F8321">
        <v>1</v>
      </c>
      <c r="G8321">
        <v>24</v>
      </c>
      <c r="H8321" s="1">
        <v>336</v>
      </c>
      <c r="I8321" s="87"/>
      <c r="K8321" s="86" t="s">
        <v>17485</v>
      </c>
      <c r="L8321" s="86" t="s">
        <v>17486</v>
      </c>
      <c r="N8321">
        <f>IFERROR(VLOOKUP(A8321,bip!$A:$C,2,0),"")</f>
      </c>
      <c r="O8321">
        <f>IFERROR(VLOOKUP(A8321,bip!$A:$Z,3,0),"")</f>
      </c>
    </row>
    <row r="8322" spans="1:15" ht="13.2">
      <c r="A8322" t="s">
        <v>5777</v>
      </c>
      <c r="B8322" t="s">
        <v>5777</v>
      </c>
      <c r="C8322" t="s">
        <v>16440</v>
      </c>
      <c r="D8322" t="s">
        <v>22070</v>
      </c>
      <c r="E8322" t="s">
        <v>28318</v>
      </c>
      <c r="F8322">
        <v>1</v>
      </c>
      <c r="G8322">
        <v>24</v>
      </c>
      <c r="H8322" s="1">
        <v>336</v>
      </c>
      <c r="I8322" s="87"/>
      <c r="K8322" s="86" t="s">
        <v>17485</v>
      </c>
      <c r="L8322" s="86" t="s">
        <v>17486</v>
      </c>
      <c r="N8322">
        <f>IFERROR(VLOOKUP(A8322,bip!$A:$C,2,0),"")</f>
      </c>
      <c r="O8322">
        <f>IFERROR(VLOOKUP(A8322,bip!$A:$Z,3,0),"")</f>
      </c>
    </row>
    <row r="8323" spans="1:15" ht="13.2">
      <c r="A8323" t="s">
        <v>5778</v>
      </c>
      <c r="B8323" t="s">
        <v>5778</v>
      </c>
      <c r="C8323" t="s">
        <v>16440</v>
      </c>
      <c r="D8323" t="s">
        <v>22071</v>
      </c>
      <c r="E8323" t="s">
        <v>28319</v>
      </c>
      <c r="F8323">
        <v>1</v>
      </c>
      <c r="G8323">
        <v>24</v>
      </c>
      <c r="H8323" s="1">
        <v>345</v>
      </c>
      <c r="I8323" s="87"/>
      <c r="K8323" s="86" t="s">
        <v>17485</v>
      </c>
      <c r="L8323" s="86" t="s">
        <v>17486</v>
      </c>
      <c r="N8323">
        <f>IFERROR(VLOOKUP(A8323,bip!$A:$C,2,0),"")</f>
      </c>
      <c r="O8323">
        <f>IFERROR(VLOOKUP(A8323,bip!$A:$Z,3,0),"")</f>
      </c>
    </row>
    <row r="8324" spans="1:15" ht="13.2">
      <c r="A8324" t="s">
        <v>5779</v>
      </c>
      <c r="B8324" t="s">
        <v>5779</v>
      </c>
      <c r="C8324" t="s">
        <v>16440</v>
      </c>
      <c r="D8324" t="s">
        <v>22072</v>
      </c>
      <c r="E8324" t="s">
        <v>28320</v>
      </c>
      <c r="F8324">
        <v>1</v>
      </c>
      <c r="G8324">
        <v>24</v>
      </c>
      <c r="H8324" s="1">
        <v>373</v>
      </c>
      <c r="I8324" s="87"/>
      <c r="K8324" s="86" t="s">
        <v>17485</v>
      </c>
      <c r="L8324" s="86" t="s">
        <v>17486</v>
      </c>
      <c r="N8324">
        <f>IFERROR(VLOOKUP(A8324,bip!$A:$C,2,0),"")</f>
      </c>
      <c r="O8324">
        <f>IFERROR(VLOOKUP(A8324,bip!$A:$Z,3,0),"")</f>
      </c>
    </row>
    <row r="8325" spans="1:15" ht="13.2">
      <c r="A8325" t="s">
        <v>5780</v>
      </c>
      <c r="B8325" t="s">
        <v>5780</v>
      </c>
      <c r="C8325" t="s">
        <v>16440</v>
      </c>
      <c r="D8325" t="s">
        <v>22073</v>
      </c>
      <c r="E8325" t="s">
        <v>28321</v>
      </c>
      <c r="F8325">
        <v>1</v>
      </c>
      <c r="G8325">
        <v>18</v>
      </c>
      <c r="H8325" s="1">
        <v>373</v>
      </c>
      <c r="I8325" s="87"/>
      <c r="K8325" s="86" t="s">
        <v>17485</v>
      </c>
      <c r="L8325" s="86" t="s">
        <v>17486</v>
      </c>
      <c r="N8325">
        <f>IFERROR(VLOOKUP(A8325,bip!$A:$C,2,0),"")</f>
      </c>
      <c r="O8325">
        <f>IFERROR(VLOOKUP(A8325,bip!$A:$Z,3,0),"")</f>
      </c>
    </row>
    <row r="8326" spans="1:15" ht="13.2">
      <c r="A8326" t="s">
        <v>5781</v>
      </c>
      <c r="B8326" t="s">
        <v>5781</v>
      </c>
      <c r="C8326" t="s">
        <v>16440</v>
      </c>
      <c r="D8326" t="s">
        <v>22074</v>
      </c>
      <c r="E8326" t="s">
        <v>28322</v>
      </c>
      <c r="F8326">
        <v>1</v>
      </c>
      <c r="G8326">
        <v>18</v>
      </c>
      <c r="H8326" s="1">
        <v>404</v>
      </c>
      <c r="I8326" s="87"/>
      <c r="K8326" s="86" t="s">
        <v>17485</v>
      </c>
      <c r="L8326" s="86" t="s">
        <v>17486</v>
      </c>
      <c r="N8326">
        <f>IFERROR(VLOOKUP(A8326,bip!$A:$C,2,0),"")</f>
      </c>
      <c r="O8326">
        <f>IFERROR(VLOOKUP(A8326,bip!$A:$Z,3,0),"")</f>
      </c>
    </row>
    <row r="8327" spans="1:15" ht="13.2">
      <c r="A8327" t="s">
        <v>41773</v>
      </c>
      <c r="B8327" t="s">
        <v>41773</v>
      </c>
      <c r="C8327" t="s">
        <v>16440</v>
      </c>
      <c r="D8327" t="s">
        <v>35895</v>
      </c>
      <c r="E8327" t="s">
        <v>33786</v>
      </c>
      <c r="F8327">
        <v>1</v>
      </c>
      <c r="G8327">
        <v>16</v>
      </c>
      <c r="H8327" s="1">
        <v>561</v>
      </c>
      <c r="I8327" s="87">
        <v>0.10</v>
      </c>
      <c r="J8327" s="86" t="s">
        <v>41688</v>
      </c>
      <c r="K8327" s="86" t="s">
        <v>44487</v>
      </c>
      <c r="L8327" s="86" t="s">
        <v>17486</v>
      </c>
      <c r="N8327">
        <f>IFERROR(VLOOKUP(A8327,bip!$A:$C,2,0),"")</f>
      </c>
      <c r="O8327">
        <f>IFERROR(VLOOKUP(A8327,bip!$A:$Z,3,0),"")</f>
      </c>
    </row>
    <row r="8328" spans="1:15" ht="13.2">
      <c r="A8328" t="s">
        <v>41774</v>
      </c>
      <c r="B8328" t="s">
        <v>41774</v>
      </c>
      <c r="C8328" t="s">
        <v>16440</v>
      </c>
      <c r="D8328" t="s">
        <v>35891</v>
      </c>
      <c r="E8328" t="s">
        <v>36104</v>
      </c>
      <c r="F8328">
        <v>1</v>
      </c>
      <c r="G8328">
        <v>1</v>
      </c>
      <c r="H8328" s="1">
        <v>1272</v>
      </c>
      <c r="I8328" s="87">
        <v>0.10</v>
      </c>
      <c r="J8328" s="86" t="s">
        <v>41688</v>
      </c>
      <c r="K8328" s="86" t="s">
        <v>44487</v>
      </c>
      <c r="L8328" s="86" t="s">
        <v>17486</v>
      </c>
      <c r="N8328">
        <f>IFERROR(VLOOKUP(A8328,bip!$A:$C,2,0),"")</f>
      </c>
      <c r="O8328">
        <f>IFERROR(VLOOKUP(A8328,bip!$A:$Z,3,0),"")</f>
      </c>
    </row>
    <row r="8329" spans="1:15" ht="13.2">
      <c r="A8329" t="s">
        <v>8009</v>
      </c>
      <c r="B8329" t="s">
        <v>8009</v>
      </c>
      <c r="C8329" t="s">
        <v>16440</v>
      </c>
      <c r="D8329" t="s">
        <v>36025</v>
      </c>
      <c r="E8329" t="s">
        <v>36643</v>
      </c>
      <c r="F8329">
        <v>1</v>
      </c>
      <c r="G8329">
        <v>6</v>
      </c>
      <c r="H8329" s="1">
        <v>977</v>
      </c>
      <c r="I8329" s="87">
        <v>0.15</v>
      </c>
      <c r="J8329" s="86" t="s">
        <v>41688</v>
      </c>
      <c r="K8329" s="86" t="s">
        <v>44487</v>
      </c>
      <c r="L8329" s="86" t="s">
        <v>17486</v>
      </c>
      <c r="N8329">
        <f>IFERROR(VLOOKUP(A8329,bip!$A:$C,2,0),"")</f>
      </c>
      <c r="O8329">
        <f>IFERROR(VLOOKUP(A8329,bip!$A:$Z,3,0),"")</f>
      </c>
    </row>
    <row r="8330" spans="1:15" ht="13.2">
      <c r="A8330" t="s">
        <v>8008</v>
      </c>
      <c r="B8330" t="s">
        <v>16677</v>
      </c>
      <c r="C8330" t="s">
        <v>16440</v>
      </c>
      <c r="D8330" t="s">
        <v>36027</v>
      </c>
      <c r="E8330" t="s">
        <v>36645</v>
      </c>
      <c r="F8330">
        <v>1</v>
      </c>
      <c r="G8330">
        <v>16</v>
      </c>
      <c r="H8330" s="1">
        <v>311</v>
      </c>
      <c r="I8330" s="87">
        <v>0.10</v>
      </c>
      <c r="J8330" s="86" t="s">
        <v>41688</v>
      </c>
      <c r="K8330" s="86" t="s">
        <v>44487</v>
      </c>
      <c r="L8330" s="86" t="s">
        <v>17486</v>
      </c>
      <c r="N8330">
        <f>IFERROR(VLOOKUP(A8330,bip!$A:$C,2,0),"")</f>
      </c>
      <c r="O8330">
        <f>IFERROR(VLOOKUP(A8330,bip!$A:$Z,3,0),"")</f>
      </c>
    </row>
    <row r="8331" spans="1:15" ht="13.2">
      <c r="A8331" t="s">
        <v>41775</v>
      </c>
      <c r="B8331" t="s">
        <v>41775</v>
      </c>
      <c r="C8331" t="s">
        <v>16440</v>
      </c>
      <c r="D8331" t="s">
        <v>35908</v>
      </c>
      <c r="E8331" t="s">
        <v>33788</v>
      </c>
      <c r="F8331">
        <v>1</v>
      </c>
      <c r="G8331">
        <v>8</v>
      </c>
      <c r="H8331" s="1">
        <v>748</v>
      </c>
      <c r="I8331" s="87">
        <v>0.10</v>
      </c>
      <c r="J8331" s="86" t="s">
        <v>41688</v>
      </c>
      <c r="K8331" s="86" t="s">
        <v>44487</v>
      </c>
      <c r="L8331" s="86" t="s">
        <v>17486</v>
      </c>
      <c r="N8331">
        <f>IFERROR(VLOOKUP(A8331,bip!$A:$C,2,0),"")</f>
      </c>
      <c r="O8331">
        <f>IFERROR(VLOOKUP(A8331,bip!$A:$Z,3,0),"")</f>
      </c>
    </row>
    <row r="8332" spans="1:15" ht="13.2">
      <c r="A8332" t="s">
        <v>7347</v>
      </c>
      <c r="B8332" t="s">
        <v>7347</v>
      </c>
      <c r="C8332" t="s">
        <v>16440</v>
      </c>
      <c r="D8332" t="s">
        <v>18600</v>
      </c>
      <c r="E8332" t="s">
        <v>26261</v>
      </c>
      <c r="F8332">
        <v>6</v>
      </c>
      <c r="G8332">
        <v>72</v>
      </c>
      <c r="H8332" s="1">
        <v>109</v>
      </c>
      <c r="I8332" s="87"/>
      <c r="K8332" s="86" t="s">
        <v>17485</v>
      </c>
      <c r="L8332" s="86" t="s">
        <v>17486</v>
      </c>
      <c r="N8332">
        <f>IFERROR(VLOOKUP(A8332,bip!$A:$C,2,0),"")</f>
      </c>
      <c r="O8332">
        <f>IFERROR(VLOOKUP(A8332,bip!$A:$Z,3,0),"")</f>
      </c>
    </row>
    <row r="8333" spans="1:15" ht="13.2">
      <c r="A8333" t="s">
        <v>7907</v>
      </c>
      <c r="B8333" t="s">
        <v>7907</v>
      </c>
      <c r="C8333" t="s">
        <v>16440</v>
      </c>
      <c r="D8333" t="s">
        <v>34089</v>
      </c>
      <c r="E8333" t="s">
        <v>36635</v>
      </c>
      <c r="F8333">
        <v>6</v>
      </c>
      <c r="G8333">
        <v>60</v>
      </c>
      <c r="H8333" s="1">
        <v>146</v>
      </c>
      <c r="I8333" s="87"/>
      <c r="K8333" s="86" t="s">
        <v>17485</v>
      </c>
      <c r="L8333" s="86" t="s">
        <v>17486</v>
      </c>
      <c r="N8333">
        <f>IFERROR(VLOOKUP(A8333,bip!$A:$C,2,0),"")</f>
      </c>
      <c r="O8333">
        <f>IFERROR(VLOOKUP(A8333,bip!$A:$Z,3,0),"")</f>
      </c>
    </row>
    <row r="8334" spans="1:15" ht="13.2">
      <c r="A8334" t="s">
        <v>7889</v>
      </c>
      <c r="B8334" t="s">
        <v>12241</v>
      </c>
      <c r="C8334" t="s">
        <v>16440</v>
      </c>
      <c r="D8334" t="s">
        <v>34090</v>
      </c>
      <c r="E8334" t="s">
        <v>36636</v>
      </c>
      <c r="F8334">
        <v>6</v>
      </c>
      <c r="G8334">
        <v>48</v>
      </c>
      <c r="H8334" s="1">
        <v>116</v>
      </c>
      <c r="I8334" s="87"/>
      <c r="K8334" s="86" t="s">
        <v>17485</v>
      </c>
      <c r="L8334" s="86" t="s">
        <v>17486</v>
      </c>
      <c r="N8334">
        <f>IFERROR(VLOOKUP(A8334,bip!$A:$C,2,0),"")</f>
      </c>
      <c r="O8334">
        <f>IFERROR(VLOOKUP(A8334,bip!$A:$Z,3,0),"")</f>
      </c>
    </row>
    <row r="8335" spans="1:15" ht="13.2">
      <c r="A8335" t="s">
        <v>7890</v>
      </c>
      <c r="B8335" t="s">
        <v>12242</v>
      </c>
      <c r="C8335" t="s">
        <v>16440</v>
      </c>
      <c r="D8335" t="s">
        <v>34091</v>
      </c>
      <c r="E8335" t="s">
        <v>36637</v>
      </c>
      <c r="F8335">
        <v>6</v>
      </c>
      <c r="G8335">
        <v>48</v>
      </c>
      <c r="H8335" s="1">
        <v>165</v>
      </c>
      <c r="I8335" s="87"/>
      <c r="K8335" s="86" t="s">
        <v>17485</v>
      </c>
      <c r="L8335" s="86" t="s">
        <v>17486</v>
      </c>
      <c r="N8335">
        <f>IFERROR(VLOOKUP(A8335,bip!$A:$C,2,0),"")</f>
      </c>
      <c r="O8335">
        <f>IFERROR(VLOOKUP(A8335,bip!$A:$Z,3,0),"")</f>
      </c>
    </row>
    <row r="8336" spans="1:15" ht="13.2">
      <c r="A8336" t="s">
        <v>7891</v>
      </c>
      <c r="B8336" t="s">
        <v>12243</v>
      </c>
      <c r="C8336" t="s">
        <v>16440</v>
      </c>
      <c r="D8336" t="s">
        <v>34092</v>
      </c>
      <c r="E8336" t="s">
        <v>36638</v>
      </c>
      <c r="F8336">
        <v>6</v>
      </c>
      <c r="G8336">
        <v>36</v>
      </c>
      <c r="H8336" s="1">
        <v>221</v>
      </c>
      <c r="I8336" s="87"/>
      <c r="K8336" s="86" t="s">
        <v>17485</v>
      </c>
      <c r="L8336" s="86" t="s">
        <v>17486</v>
      </c>
      <c r="N8336">
        <f>IFERROR(VLOOKUP(A8336,bip!$A:$C,2,0),"")</f>
      </c>
      <c r="O8336">
        <f>IFERROR(VLOOKUP(A8336,bip!$A:$Z,3,0),"")</f>
      </c>
    </row>
    <row r="8337" spans="1:15" ht="13.2">
      <c r="A8337" t="s">
        <v>7892</v>
      </c>
      <c r="B8337" t="s">
        <v>12244</v>
      </c>
      <c r="C8337" t="s">
        <v>16440</v>
      </c>
      <c r="D8337" t="s">
        <v>34093</v>
      </c>
      <c r="E8337" t="s">
        <v>36639</v>
      </c>
      <c r="F8337">
        <v>6</v>
      </c>
      <c r="G8337">
        <v>36</v>
      </c>
      <c r="H8337" s="1">
        <v>314</v>
      </c>
      <c r="I8337" s="87"/>
      <c r="K8337" s="86" t="s">
        <v>17485</v>
      </c>
      <c r="L8337" s="86" t="s">
        <v>17486</v>
      </c>
      <c r="N8337">
        <f>IFERROR(VLOOKUP(A8337,bip!$A:$C,2,0),"")</f>
      </c>
      <c r="O8337">
        <f>IFERROR(VLOOKUP(A8337,bip!$A:$Z,3,0),"")</f>
      </c>
    </row>
    <row r="8338" spans="1:15" ht="13.2">
      <c r="A8338" t="s">
        <v>7893</v>
      </c>
      <c r="B8338" t="s">
        <v>12245</v>
      </c>
      <c r="C8338" t="s">
        <v>16440</v>
      </c>
      <c r="D8338" t="s">
        <v>33767</v>
      </c>
      <c r="E8338" t="s">
        <v>18922</v>
      </c>
      <c r="F8338">
        <v>6</v>
      </c>
      <c r="G8338">
        <v>48</v>
      </c>
      <c r="H8338" s="1">
        <v>110</v>
      </c>
      <c r="I8338" s="87"/>
      <c r="K8338" s="86" t="s">
        <v>17485</v>
      </c>
      <c r="L8338" s="86" t="s">
        <v>17486</v>
      </c>
      <c r="N8338">
        <f>IFERROR(VLOOKUP(A8338,bip!$A:$C,2,0),"")</f>
      </c>
      <c r="O8338">
        <f>IFERROR(VLOOKUP(A8338,bip!$A:$Z,3,0),"")</f>
      </c>
    </row>
    <row r="8339" spans="1:15" ht="13.2">
      <c r="A8339" t="s">
        <v>7894</v>
      </c>
      <c r="B8339" t="s">
        <v>12246</v>
      </c>
      <c r="C8339" t="s">
        <v>16440</v>
      </c>
      <c r="D8339" t="s">
        <v>33768</v>
      </c>
      <c r="E8339" t="s">
        <v>18923</v>
      </c>
      <c r="F8339">
        <v>6</v>
      </c>
      <c r="G8339">
        <v>48</v>
      </c>
      <c r="H8339" s="1">
        <v>157</v>
      </c>
      <c r="I8339" s="87"/>
      <c r="K8339" s="86" t="s">
        <v>17485</v>
      </c>
      <c r="L8339" s="86" t="s">
        <v>17486</v>
      </c>
      <c r="N8339">
        <f>IFERROR(VLOOKUP(A8339,bip!$A:$C,2,0),"")</f>
      </c>
      <c r="O8339">
        <f>IFERROR(VLOOKUP(A8339,bip!$A:$Z,3,0),"")</f>
      </c>
    </row>
    <row r="8340" spans="1:15" ht="13.2">
      <c r="A8340" t="s">
        <v>7895</v>
      </c>
      <c r="B8340" t="s">
        <v>12247</v>
      </c>
      <c r="C8340" t="s">
        <v>16440</v>
      </c>
      <c r="D8340" t="s">
        <v>33769</v>
      </c>
      <c r="E8340" t="s">
        <v>18924</v>
      </c>
      <c r="F8340">
        <v>6</v>
      </c>
      <c r="G8340">
        <v>36</v>
      </c>
      <c r="H8340" s="1">
        <v>210</v>
      </c>
      <c r="I8340" s="87"/>
      <c r="K8340" s="86" t="s">
        <v>17485</v>
      </c>
      <c r="L8340" s="86" t="s">
        <v>17486</v>
      </c>
      <c r="N8340">
        <f>IFERROR(VLOOKUP(A8340,bip!$A:$C,2,0),"")</f>
      </c>
      <c r="O8340">
        <f>IFERROR(VLOOKUP(A8340,bip!$A:$Z,3,0),"")</f>
      </c>
    </row>
    <row r="8341" spans="1:15" ht="13.2">
      <c r="A8341" t="s">
        <v>7896</v>
      </c>
      <c r="B8341" t="s">
        <v>12248</v>
      </c>
      <c r="C8341" t="s">
        <v>16440</v>
      </c>
      <c r="D8341" t="s">
        <v>33770</v>
      </c>
      <c r="E8341" t="s">
        <v>18925</v>
      </c>
      <c r="F8341">
        <v>6</v>
      </c>
      <c r="G8341">
        <v>36</v>
      </c>
      <c r="H8341" s="1">
        <v>299</v>
      </c>
      <c r="I8341" s="87"/>
      <c r="K8341" s="86" t="s">
        <v>17485</v>
      </c>
      <c r="L8341" s="86" t="s">
        <v>17486</v>
      </c>
      <c r="N8341">
        <f>IFERROR(VLOOKUP(A8341,bip!$A:$C,2,0),"")</f>
      </c>
      <c r="O8341">
        <f>IFERROR(VLOOKUP(A8341,bip!$A:$Z,3,0),"")</f>
      </c>
    </row>
    <row r="8342" spans="1:15" ht="13.2">
      <c r="A8342" t="s">
        <v>7897</v>
      </c>
      <c r="B8342" t="s">
        <v>7897</v>
      </c>
      <c r="C8342" t="s">
        <v>16440</v>
      </c>
      <c r="D8342" t="s">
        <v>33771</v>
      </c>
      <c r="E8342" t="s">
        <v>18931</v>
      </c>
      <c r="F8342">
        <v>1</v>
      </c>
      <c r="G8342">
        <v>12</v>
      </c>
      <c r="H8342" s="1">
        <v>557</v>
      </c>
      <c r="I8342" s="87"/>
      <c r="K8342" s="86" t="s">
        <v>17485</v>
      </c>
      <c r="L8342" s="86" t="s">
        <v>17486</v>
      </c>
      <c r="N8342">
        <f>IFERROR(VLOOKUP(A8342,bip!$A:$C,2,0),"")</f>
      </c>
      <c r="O8342">
        <f>IFERROR(VLOOKUP(A8342,bip!$A:$Z,3,0),"")</f>
      </c>
    </row>
    <row r="8343" spans="1:15" ht="13.2">
      <c r="A8343" t="s">
        <v>7898</v>
      </c>
      <c r="B8343" t="s">
        <v>7898</v>
      </c>
      <c r="C8343" t="s">
        <v>16440</v>
      </c>
      <c r="D8343" t="s">
        <v>33772</v>
      </c>
      <c r="E8343" t="s">
        <v>18932</v>
      </c>
      <c r="F8343">
        <v>1</v>
      </c>
      <c r="G8343">
        <v>8</v>
      </c>
      <c r="H8343" s="1">
        <v>856</v>
      </c>
      <c r="I8343" s="87"/>
      <c r="K8343" s="86" t="s">
        <v>17485</v>
      </c>
      <c r="L8343" s="86" t="s">
        <v>17486</v>
      </c>
      <c r="N8343">
        <f>IFERROR(VLOOKUP(A8343,bip!$A:$C,2,0),"")</f>
      </c>
      <c r="O8343">
        <f>IFERROR(VLOOKUP(A8343,bip!$A:$Z,3,0),"")</f>
      </c>
    </row>
    <row r="8344" spans="1:15" ht="13.2">
      <c r="A8344" t="s">
        <v>7899</v>
      </c>
      <c r="B8344" t="s">
        <v>7899</v>
      </c>
      <c r="C8344" t="s">
        <v>16440</v>
      </c>
      <c r="D8344" t="s">
        <v>33773</v>
      </c>
      <c r="E8344" t="s">
        <v>18933</v>
      </c>
      <c r="F8344">
        <v>1</v>
      </c>
      <c r="G8344">
        <v>4</v>
      </c>
      <c r="H8344" s="1">
        <v>1345</v>
      </c>
      <c r="I8344" s="87"/>
      <c r="K8344" s="86" t="s">
        <v>17485</v>
      </c>
      <c r="L8344" s="86" t="s">
        <v>17486</v>
      </c>
      <c r="N8344">
        <f>IFERROR(VLOOKUP(A8344,bip!$A:$C,2,0),"")</f>
      </c>
      <c r="O8344">
        <f>IFERROR(VLOOKUP(A8344,bip!$A:$Z,3,0),"")</f>
      </c>
    </row>
    <row r="8345" spans="1:15" ht="13.2">
      <c r="A8345" t="s">
        <v>7908</v>
      </c>
      <c r="B8345" t="s">
        <v>12254</v>
      </c>
      <c r="C8345" t="s">
        <v>16441</v>
      </c>
      <c r="D8345" t="s">
        <v>33767</v>
      </c>
      <c r="E8345" t="s">
        <v>18922</v>
      </c>
      <c r="F8345">
        <v>6</v>
      </c>
      <c r="G8345">
        <v>120</v>
      </c>
      <c r="H8345" s="1">
        <v>68</v>
      </c>
      <c r="I8345" s="87"/>
      <c r="K8345" s="86" t="s">
        <v>17485</v>
      </c>
      <c r="L8345" s="86" t="s">
        <v>17486</v>
      </c>
      <c r="N8345">
        <f>IFERROR(VLOOKUP(A8345,bip!$A:$C,2,0),"")</f>
      </c>
      <c r="O8345">
        <f>IFERROR(VLOOKUP(A8345,bip!$A:$Z,3,0),"")</f>
      </c>
    </row>
    <row r="8346" spans="1:15" ht="13.2">
      <c r="A8346" t="s">
        <v>7909</v>
      </c>
      <c r="B8346" t="s">
        <v>12255</v>
      </c>
      <c r="C8346" t="s">
        <v>16441</v>
      </c>
      <c r="D8346" t="s">
        <v>33768</v>
      </c>
      <c r="E8346" t="s">
        <v>18923</v>
      </c>
      <c r="F8346">
        <v>6</v>
      </c>
      <c r="G8346">
        <v>60</v>
      </c>
      <c r="H8346" s="1">
        <v>89</v>
      </c>
      <c r="I8346" s="87"/>
      <c r="K8346" s="86" t="s">
        <v>17485</v>
      </c>
      <c r="L8346" s="86" t="s">
        <v>17486</v>
      </c>
      <c r="N8346">
        <f>IFERROR(VLOOKUP(A8346,bip!$A:$C,2,0),"")</f>
      </c>
      <c r="O8346">
        <f>IFERROR(VLOOKUP(A8346,bip!$A:$Z,3,0),"")</f>
      </c>
    </row>
    <row r="8347" spans="1:15" ht="13.2">
      <c r="A8347" t="s">
        <v>7910</v>
      </c>
      <c r="B8347" t="s">
        <v>12256</v>
      </c>
      <c r="C8347" t="s">
        <v>16441</v>
      </c>
      <c r="D8347" t="s">
        <v>33769</v>
      </c>
      <c r="E8347" t="s">
        <v>18924</v>
      </c>
      <c r="F8347">
        <v>6</v>
      </c>
      <c r="G8347">
        <v>36</v>
      </c>
      <c r="H8347" s="1">
        <v>126</v>
      </c>
      <c r="I8347" s="87"/>
      <c r="K8347" s="86" t="s">
        <v>17485</v>
      </c>
      <c r="L8347" s="86" t="s">
        <v>17486</v>
      </c>
      <c r="N8347">
        <f>IFERROR(VLOOKUP(A8347,bip!$A:$C,2,0),"")</f>
      </c>
      <c r="O8347">
        <f>IFERROR(VLOOKUP(A8347,bip!$A:$Z,3,0),"")</f>
      </c>
    </row>
    <row r="8348" spans="1:15" ht="13.2">
      <c r="A8348" t="s">
        <v>7911</v>
      </c>
      <c r="B8348" t="s">
        <v>12257</v>
      </c>
      <c r="C8348" t="s">
        <v>16441</v>
      </c>
      <c r="D8348" t="s">
        <v>33770</v>
      </c>
      <c r="E8348" t="s">
        <v>18925</v>
      </c>
      <c r="F8348">
        <v>6</v>
      </c>
      <c r="G8348">
        <v>24</v>
      </c>
      <c r="H8348" s="1">
        <v>174</v>
      </c>
      <c r="I8348" s="87"/>
      <c r="K8348" s="86" t="s">
        <v>17485</v>
      </c>
      <c r="L8348" s="86" t="s">
        <v>17486</v>
      </c>
      <c r="N8348">
        <f>IFERROR(VLOOKUP(A8348,bip!$A:$C,2,0),"")</f>
      </c>
      <c r="O8348">
        <f>IFERROR(VLOOKUP(A8348,bip!$A:$Z,3,0),"")</f>
      </c>
    </row>
    <row r="8349" spans="1:15" ht="13.2">
      <c r="A8349" t="s">
        <v>7900</v>
      </c>
      <c r="B8349" t="s">
        <v>12249</v>
      </c>
      <c r="C8349" t="s">
        <v>16440</v>
      </c>
      <c r="D8349" t="s">
        <v>34094</v>
      </c>
      <c r="E8349" t="s">
        <v>18700</v>
      </c>
      <c r="F8349">
        <v>6</v>
      </c>
      <c r="G8349">
        <v>48</v>
      </c>
      <c r="H8349" s="1">
        <v>111</v>
      </c>
      <c r="I8349" s="87"/>
      <c r="K8349" s="86" t="s">
        <v>17485</v>
      </c>
      <c r="L8349" s="86" t="s">
        <v>17486</v>
      </c>
      <c r="N8349">
        <f>IFERROR(VLOOKUP(A8349,bip!$A:$C,2,0),"")</f>
      </c>
      <c r="O8349">
        <f>IFERROR(VLOOKUP(A8349,bip!$A:$Z,3,0),"")</f>
      </c>
    </row>
    <row r="8350" spans="1:15" ht="13.2">
      <c r="A8350" t="s">
        <v>7901</v>
      </c>
      <c r="B8350" t="s">
        <v>12250</v>
      </c>
      <c r="C8350" t="s">
        <v>16440</v>
      </c>
      <c r="D8350" t="s">
        <v>34095</v>
      </c>
      <c r="E8350" t="s">
        <v>18701</v>
      </c>
      <c r="F8350">
        <v>6</v>
      </c>
      <c r="G8350">
        <v>48</v>
      </c>
      <c r="H8350" s="1">
        <v>157</v>
      </c>
      <c r="I8350" s="87"/>
      <c r="K8350" s="86" t="s">
        <v>17485</v>
      </c>
      <c r="L8350" s="86" t="s">
        <v>17486</v>
      </c>
      <c r="N8350">
        <f>IFERROR(VLOOKUP(A8350,bip!$A:$C,2,0),"")</f>
      </c>
      <c r="O8350">
        <f>IFERROR(VLOOKUP(A8350,bip!$A:$Z,3,0),"")</f>
      </c>
    </row>
    <row r="8351" spans="1:15" ht="13.2">
      <c r="A8351" t="s">
        <v>7902</v>
      </c>
      <c r="B8351" t="s">
        <v>12251</v>
      </c>
      <c r="C8351" t="s">
        <v>16440</v>
      </c>
      <c r="D8351" t="s">
        <v>34096</v>
      </c>
      <c r="E8351" t="s">
        <v>18702</v>
      </c>
      <c r="F8351">
        <v>6</v>
      </c>
      <c r="G8351">
        <v>36</v>
      </c>
      <c r="H8351" s="1">
        <v>210</v>
      </c>
      <c r="I8351" s="87"/>
      <c r="K8351" s="86" t="s">
        <v>17485</v>
      </c>
      <c r="L8351" s="86" t="s">
        <v>17486</v>
      </c>
      <c r="N8351">
        <f>IFERROR(VLOOKUP(A8351,bip!$A:$C,2,0),"")</f>
      </c>
      <c r="O8351">
        <f>IFERROR(VLOOKUP(A8351,bip!$A:$Z,3,0),"")</f>
      </c>
    </row>
    <row r="8352" spans="1:15" ht="13.2">
      <c r="A8352" t="s">
        <v>7903</v>
      </c>
      <c r="B8352" t="s">
        <v>12252</v>
      </c>
      <c r="C8352" t="s">
        <v>16440</v>
      </c>
      <c r="D8352" t="s">
        <v>34097</v>
      </c>
      <c r="E8352" t="s">
        <v>18703</v>
      </c>
      <c r="F8352">
        <v>6</v>
      </c>
      <c r="G8352">
        <v>36</v>
      </c>
      <c r="H8352" s="1">
        <v>300</v>
      </c>
      <c r="I8352" s="87"/>
      <c r="K8352" s="86" t="s">
        <v>17485</v>
      </c>
      <c r="L8352" s="86" t="s">
        <v>17486</v>
      </c>
      <c r="N8352">
        <f>IFERROR(VLOOKUP(A8352,bip!$A:$C,2,0),"")</f>
      </c>
      <c r="O8352">
        <f>IFERROR(VLOOKUP(A8352,bip!$A:$Z,3,0),"")</f>
      </c>
    </row>
    <row r="8353" spans="1:15" ht="13.2">
      <c r="A8353" t="s">
        <v>7904</v>
      </c>
      <c r="B8353" t="s">
        <v>12253</v>
      </c>
      <c r="C8353" t="s">
        <v>16440</v>
      </c>
      <c r="D8353" t="s">
        <v>34098</v>
      </c>
      <c r="E8353" t="s">
        <v>18704</v>
      </c>
      <c r="F8353">
        <v>6</v>
      </c>
      <c r="G8353">
        <v>12</v>
      </c>
      <c r="H8353" s="1">
        <v>545</v>
      </c>
      <c r="I8353" s="87"/>
      <c r="K8353" s="86" t="s">
        <v>17485</v>
      </c>
      <c r="L8353" s="86" t="s">
        <v>17486</v>
      </c>
      <c r="N8353">
        <f>IFERROR(VLOOKUP(A8353,bip!$A:$C,2,0),"")</f>
      </c>
      <c r="O8353">
        <f>IFERROR(VLOOKUP(A8353,bip!$A:$Z,3,0),"")</f>
      </c>
    </row>
    <row r="8354" spans="1:15" ht="13.2">
      <c r="A8354" t="s">
        <v>7905</v>
      </c>
      <c r="B8354" t="s">
        <v>7905</v>
      </c>
      <c r="C8354" t="s">
        <v>16440</v>
      </c>
      <c r="D8354" t="s">
        <v>34099</v>
      </c>
      <c r="E8354" t="s">
        <v>18705</v>
      </c>
      <c r="F8354">
        <v>1</v>
      </c>
      <c r="G8354">
        <v>8</v>
      </c>
      <c r="H8354" s="1">
        <v>839</v>
      </c>
      <c r="I8354" s="87"/>
      <c r="K8354" s="86" t="s">
        <v>17485</v>
      </c>
      <c r="L8354" s="86" t="s">
        <v>17486</v>
      </c>
      <c r="N8354">
        <f>IFERROR(VLOOKUP(A8354,bip!$A:$C,2,0),"")</f>
      </c>
      <c r="O8354">
        <f>IFERROR(VLOOKUP(A8354,bip!$A:$Z,3,0),"")</f>
      </c>
    </row>
    <row r="8355" spans="1:15" ht="13.2">
      <c r="A8355" t="s">
        <v>7906</v>
      </c>
      <c r="B8355" t="s">
        <v>7906</v>
      </c>
      <c r="C8355" t="s">
        <v>16440</v>
      </c>
      <c r="D8355" t="s">
        <v>34100</v>
      </c>
      <c r="E8355" t="s">
        <v>18706</v>
      </c>
      <c r="F8355">
        <v>1</v>
      </c>
      <c r="G8355">
        <v>4</v>
      </c>
      <c r="H8355" s="1">
        <v>1251</v>
      </c>
      <c r="I8355" s="87"/>
      <c r="K8355" s="86" t="s">
        <v>17485</v>
      </c>
      <c r="L8355" s="86" t="s">
        <v>17486</v>
      </c>
      <c r="N8355">
        <f>IFERROR(VLOOKUP(A8355,bip!$A:$C,2,0),"")</f>
      </c>
      <c r="O8355">
        <f>IFERROR(VLOOKUP(A8355,bip!$A:$Z,3,0),"")</f>
        <v>0</v>
      </c>
    </row>
    <row r="8356" spans="1:15" ht="13.2">
      <c r="A8356" t="s">
        <v>7912</v>
      </c>
      <c r="B8356" t="s">
        <v>12258</v>
      </c>
      <c r="C8356" t="s">
        <v>16441</v>
      </c>
      <c r="D8356" t="s">
        <v>34094</v>
      </c>
      <c r="E8356" t="s">
        <v>18700</v>
      </c>
      <c r="F8356">
        <v>6</v>
      </c>
      <c r="G8356">
        <v>120</v>
      </c>
      <c r="H8356" s="1">
        <v>68</v>
      </c>
      <c r="I8356" s="87"/>
      <c r="K8356" s="86" t="s">
        <v>17485</v>
      </c>
      <c r="L8356" s="86" t="s">
        <v>17486</v>
      </c>
      <c r="N8356">
        <f>IFERROR(VLOOKUP(A8356,bip!$A:$C,2,0),"")</f>
      </c>
      <c r="O8356">
        <f>IFERROR(VLOOKUP(A8356,bip!$A:$Z,3,0),"")</f>
      </c>
    </row>
    <row r="8357" spans="1:15" ht="13.2">
      <c r="A8357" t="s">
        <v>7913</v>
      </c>
      <c r="B8357" t="s">
        <v>12259</v>
      </c>
      <c r="C8357" t="s">
        <v>16441</v>
      </c>
      <c r="D8357" t="s">
        <v>34095</v>
      </c>
      <c r="E8357" t="s">
        <v>18701</v>
      </c>
      <c r="F8357">
        <v>6</v>
      </c>
      <c r="G8357">
        <v>60</v>
      </c>
      <c r="H8357" s="1">
        <v>89</v>
      </c>
      <c r="I8357" s="87"/>
      <c r="K8357" s="86" t="s">
        <v>17485</v>
      </c>
      <c r="L8357" s="86" t="s">
        <v>17486</v>
      </c>
      <c r="N8357">
        <f>IFERROR(VLOOKUP(A8357,bip!$A:$C,2,0),"")</f>
      </c>
      <c r="O8357">
        <f>IFERROR(VLOOKUP(A8357,bip!$A:$Z,3,0),"")</f>
      </c>
    </row>
    <row r="8358" spans="1:15" ht="13.2">
      <c r="A8358" t="s">
        <v>7914</v>
      </c>
      <c r="B8358" t="s">
        <v>12260</v>
      </c>
      <c r="C8358" t="s">
        <v>16441</v>
      </c>
      <c r="D8358" t="s">
        <v>34096</v>
      </c>
      <c r="E8358" t="s">
        <v>18702</v>
      </c>
      <c r="F8358">
        <v>6</v>
      </c>
      <c r="G8358">
        <v>36</v>
      </c>
      <c r="H8358" s="1">
        <v>126</v>
      </c>
      <c r="I8358" s="87"/>
      <c r="K8358" s="86" t="s">
        <v>17485</v>
      </c>
      <c r="L8358" s="86" t="s">
        <v>17486</v>
      </c>
      <c r="N8358">
        <f>IFERROR(VLOOKUP(A8358,bip!$A:$C,2,0),"")</f>
      </c>
      <c r="O8358">
        <f>IFERROR(VLOOKUP(A8358,bip!$A:$Z,3,0),"")</f>
      </c>
    </row>
    <row r="8359" spans="1:15" ht="13.2">
      <c r="A8359" t="s">
        <v>7915</v>
      </c>
      <c r="B8359" t="s">
        <v>12261</v>
      </c>
      <c r="C8359" t="s">
        <v>16441</v>
      </c>
      <c r="D8359" t="s">
        <v>34097</v>
      </c>
      <c r="E8359" t="s">
        <v>18703</v>
      </c>
      <c r="F8359">
        <v>6</v>
      </c>
      <c r="G8359">
        <v>24</v>
      </c>
      <c r="H8359" s="1">
        <v>174</v>
      </c>
      <c r="I8359" s="87"/>
      <c r="K8359" s="86" t="s">
        <v>17485</v>
      </c>
      <c r="L8359" s="86" t="s">
        <v>17486</v>
      </c>
      <c r="N8359">
        <f>IFERROR(VLOOKUP(A8359,bip!$A:$C,2,0),"")</f>
      </c>
      <c r="O8359">
        <f>IFERROR(VLOOKUP(A8359,bip!$A:$Z,3,0),"")</f>
      </c>
    </row>
    <row r="8360" spans="1:15" ht="13.2">
      <c r="A8360" t="s">
        <v>7933</v>
      </c>
      <c r="B8360" t="s">
        <v>12262</v>
      </c>
      <c r="C8360" t="s">
        <v>16440</v>
      </c>
      <c r="D8360" t="s">
        <v>25840</v>
      </c>
      <c r="E8360" t="s">
        <v>19018</v>
      </c>
      <c r="F8360">
        <v>6</v>
      </c>
      <c r="G8360">
        <v>264</v>
      </c>
      <c r="H8360" s="1">
        <v>43</v>
      </c>
      <c r="I8360" s="87"/>
      <c r="K8360" s="86" t="s">
        <v>17485</v>
      </c>
      <c r="L8360" s="86" t="s">
        <v>17486</v>
      </c>
      <c r="N8360">
        <f>IFERROR(VLOOKUP(A8360,bip!$A:$C,2,0),"")</f>
      </c>
      <c r="O8360">
        <f>IFERROR(VLOOKUP(A8360,bip!$A:$Z,3,0),"")</f>
      </c>
    </row>
    <row r="8361" spans="1:15" ht="13.2">
      <c r="A8361" t="s">
        <v>7934</v>
      </c>
      <c r="B8361" t="s">
        <v>12263</v>
      </c>
      <c r="C8361" t="s">
        <v>16440</v>
      </c>
      <c r="D8361" t="s">
        <v>25841</v>
      </c>
      <c r="E8361" t="s">
        <v>18707</v>
      </c>
      <c r="F8361">
        <v>6</v>
      </c>
      <c r="G8361">
        <v>264</v>
      </c>
      <c r="H8361" s="1">
        <v>43</v>
      </c>
      <c r="I8361" s="87"/>
      <c r="K8361" s="86" t="s">
        <v>17485</v>
      </c>
      <c r="L8361" s="86" t="s">
        <v>17486</v>
      </c>
      <c r="N8361">
        <f>IFERROR(VLOOKUP(A8361,bip!$A:$C,2,0),"")</f>
      </c>
      <c r="O8361">
        <f>IFERROR(VLOOKUP(A8361,bip!$A:$Z,3,0),"")</f>
      </c>
    </row>
    <row r="8362" spans="1:15" ht="13.2">
      <c r="A8362" t="s">
        <v>7935</v>
      </c>
      <c r="B8362" t="s">
        <v>12264</v>
      </c>
      <c r="C8362" t="s">
        <v>16440</v>
      </c>
      <c r="D8362" t="s">
        <v>25842</v>
      </c>
      <c r="E8362" t="s">
        <v>18150</v>
      </c>
      <c r="F8362">
        <v>6</v>
      </c>
      <c r="G8362">
        <v>108</v>
      </c>
      <c r="H8362" s="1">
        <v>47</v>
      </c>
      <c r="I8362" s="87"/>
      <c r="K8362" s="86" t="s">
        <v>17485</v>
      </c>
      <c r="L8362" s="86" t="s">
        <v>17486</v>
      </c>
      <c r="N8362">
        <f>IFERROR(VLOOKUP(A8362,bip!$A:$C,2,0),"")</f>
      </c>
      <c r="O8362">
        <f>IFERROR(VLOOKUP(A8362,bip!$A:$Z,3,0),"")</f>
      </c>
    </row>
    <row r="8363" spans="1:15" ht="13.2">
      <c r="A8363" t="s">
        <v>7936</v>
      </c>
      <c r="B8363" t="s">
        <v>12265</v>
      </c>
      <c r="C8363" t="s">
        <v>16440</v>
      </c>
      <c r="D8363" t="s">
        <v>25843</v>
      </c>
      <c r="E8363" t="s">
        <v>15000</v>
      </c>
      <c r="F8363">
        <v>6</v>
      </c>
      <c r="G8363">
        <v>168</v>
      </c>
      <c r="H8363" s="1">
        <v>54</v>
      </c>
      <c r="I8363" s="87"/>
      <c r="K8363" s="86" t="s">
        <v>17485</v>
      </c>
      <c r="L8363" s="86" t="s">
        <v>17486</v>
      </c>
      <c r="N8363">
        <f>IFERROR(VLOOKUP(A8363,bip!$A:$C,2,0),"")</f>
      </c>
      <c r="O8363">
        <f>IFERROR(VLOOKUP(A8363,bip!$A:$Z,3,0),"")</f>
      </c>
    </row>
    <row r="8364" spans="1:15" ht="13.2">
      <c r="A8364" t="s">
        <v>7937</v>
      </c>
      <c r="B8364" t="s">
        <v>12266</v>
      </c>
      <c r="C8364" t="s">
        <v>16440</v>
      </c>
      <c r="D8364" t="s">
        <v>25844</v>
      </c>
      <c r="E8364" t="s">
        <v>18151</v>
      </c>
      <c r="F8364">
        <v>6</v>
      </c>
      <c r="G8364">
        <v>168</v>
      </c>
      <c r="H8364" s="1">
        <v>63</v>
      </c>
      <c r="I8364" s="87"/>
      <c r="K8364" s="86" t="s">
        <v>17485</v>
      </c>
      <c r="L8364" s="86" t="s">
        <v>17486</v>
      </c>
      <c r="N8364">
        <f>IFERROR(VLOOKUP(A8364,bip!$A:$C,2,0),"")</f>
      </c>
      <c r="O8364">
        <f>IFERROR(VLOOKUP(A8364,bip!$A:$Z,3,0),"")</f>
      </c>
    </row>
    <row r="8365" spans="1:15" ht="13.2">
      <c r="A8365" t="s">
        <v>7938</v>
      </c>
      <c r="B8365" t="s">
        <v>12267</v>
      </c>
      <c r="C8365" t="s">
        <v>16440</v>
      </c>
      <c r="D8365" t="s">
        <v>25845</v>
      </c>
      <c r="E8365" t="s">
        <v>15001</v>
      </c>
      <c r="F8365">
        <v>6</v>
      </c>
      <c r="G8365">
        <v>72</v>
      </c>
      <c r="H8365" s="1">
        <v>68</v>
      </c>
      <c r="I8365" s="87"/>
      <c r="K8365" s="86" t="s">
        <v>17485</v>
      </c>
      <c r="L8365" s="86" t="s">
        <v>17486</v>
      </c>
      <c r="N8365">
        <f>IFERROR(VLOOKUP(A8365,bip!$A:$C,2,0),"")</f>
      </c>
      <c r="O8365">
        <f>IFERROR(VLOOKUP(A8365,bip!$A:$Z,3,0),"")</f>
      </c>
    </row>
    <row r="8366" spans="1:15" ht="13.2">
      <c r="A8366" t="s">
        <v>7939</v>
      </c>
      <c r="B8366" t="s">
        <v>12268</v>
      </c>
      <c r="C8366" t="s">
        <v>16440</v>
      </c>
      <c r="D8366" t="s">
        <v>25846</v>
      </c>
      <c r="E8366" t="s">
        <v>19017</v>
      </c>
      <c r="F8366">
        <v>6</v>
      </c>
      <c r="G8366">
        <v>72</v>
      </c>
      <c r="H8366" s="1">
        <v>89</v>
      </c>
      <c r="I8366" s="87"/>
      <c r="K8366" s="86" t="s">
        <v>17485</v>
      </c>
      <c r="L8366" s="86" t="s">
        <v>17486</v>
      </c>
      <c r="N8366">
        <f>IFERROR(VLOOKUP(A8366,bip!$A:$C,2,0),"")</f>
      </c>
      <c r="O8366">
        <f>IFERROR(VLOOKUP(A8366,bip!$A:$Z,3,0),"")</f>
      </c>
    </row>
    <row r="8367" spans="1:15" ht="13.2">
      <c r="A8367" t="s">
        <v>7940</v>
      </c>
      <c r="B8367" t="s">
        <v>12269</v>
      </c>
      <c r="C8367" t="s">
        <v>16440</v>
      </c>
      <c r="D8367" t="s">
        <v>25847</v>
      </c>
      <c r="E8367" t="s">
        <v>18152</v>
      </c>
      <c r="F8367">
        <v>6</v>
      </c>
      <c r="G8367">
        <v>72</v>
      </c>
      <c r="H8367" s="1">
        <v>94</v>
      </c>
      <c r="I8367" s="87"/>
      <c r="K8367" s="86" t="s">
        <v>17485</v>
      </c>
      <c r="L8367" s="86" t="s">
        <v>17486</v>
      </c>
      <c r="N8367">
        <f>IFERROR(VLOOKUP(A8367,bip!$A:$C,2,0),"")</f>
      </c>
      <c r="O8367">
        <f>IFERROR(VLOOKUP(A8367,bip!$A:$Z,3,0),"")</f>
      </c>
    </row>
    <row r="8368" spans="1:15" ht="13.2">
      <c r="A8368" t="s">
        <v>7941</v>
      </c>
      <c r="B8368" t="s">
        <v>12270</v>
      </c>
      <c r="C8368" t="s">
        <v>16440</v>
      </c>
      <c r="D8368" t="s">
        <v>25848</v>
      </c>
      <c r="E8368" t="s">
        <v>18153</v>
      </c>
      <c r="F8368">
        <v>6</v>
      </c>
      <c r="G8368">
        <v>72</v>
      </c>
      <c r="H8368" s="1">
        <v>103</v>
      </c>
      <c r="I8368" s="87"/>
      <c r="K8368" s="86" t="s">
        <v>17485</v>
      </c>
      <c r="L8368" s="86" t="s">
        <v>17486</v>
      </c>
      <c r="N8368">
        <f>IFERROR(VLOOKUP(A8368,bip!$A:$C,2,0),"")</f>
      </c>
      <c r="O8368">
        <f>IFERROR(VLOOKUP(A8368,bip!$A:$Z,3,0),"")</f>
      </c>
    </row>
    <row r="8369" spans="1:15" ht="13.2">
      <c r="A8369" t="s">
        <v>7942</v>
      </c>
      <c r="B8369" t="s">
        <v>12271</v>
      </c>
      <c r="C8369" t="s">
        <v>16440</v>
      </c>
      <c r="D8369" t="s">
        <v>25849</v>
      </c>
      <c r="E8369" t="s">
        <v>18154</v>
      </c>
      <c r="F8369">
        <v>6</v>
      </c>
      <c r="G8369">
        <v>42</v>
      </c>
      <c r="H8369" s="1">
        <v>124</v>
      </c>
      <c r="I8369" s="87"/>
      <c r="K8369" s="86" t="s">
        <v>17485</v>
      </c>
      <c r="L8369" s="86" t="s">
        <v>17486</v>
      </c>
      <c r="N8369">
        <f>IFERROR(VLOOKUP(A8369,bip!$A:$C,2,0),"")</f>
      </c>
      <c r="O8369">
        <f>IFERROR(VLOOKUP(A8369,bip!$A:$Z,3,0),"")</f>
      </c>
    </row>
    <row r="8370" spans="1:15" ht="13.2">
      <c r="A8370" t="s">
        <v>7943</v>
      </c>
      <c r="B8370" t="s">
        <v>12272</v>
      </c>
      <c r="C8370" t="s">
        <v>16440</v>
      </c>
      <c r="D8370" t="s">
        <v>25850</v>
      </c>
      <c r="E8370" t="s">
        <v>15002</v>
      </c>
      <c r="F8370">
        <v>6</v>
      </c>
      <c r="G8370">
        <v>42</v>
      </c>
      <c r="H8370" s="1">
        <v>143</v>
      </c>
      <c r="I8370" s="87"/>
      <c r="K8370" s="86" t="s">
        <v>17485</v>
      </c>
      <c r="L8370" s="86" t="s">
        <v>17486</v>
      </c>
      <c r="N8370">
        <f>IFERROR(VLOOKUP(A8370,bip!$A:$C,2,0),"")</f>
      </c>
      <c r="O8370">
        <f>IFERROR(VLOOKUP(A8370,bip!$A:$Z,3,0),"")</f>
      </c>
    </row>
    <row r="8371" spans="1:15" ht="13.2">
      <c r="A8371" t="s">
        <v>7944</v>
      </c>
      <c r="B8371" t="s">
        <v>12273</v>
      </c>
      <c r="C8371" t="s">
        <v>16440</v>
      </c>
      <c r="D8371" t="s">
        <v>25851</v>
      </c>
      <c r="E8371" t="s">
        <v>18155</v>
      </c>
      <c r="F8371">
        <v>6</v>
      </c>
      <c r="G8371">
        <v>60</v>
      </c>
      <c r="H8371" s="1">
        <v>165</v>
      </c>
      <c r="I8371" s="87"/>
      <c r="K8371" s="86" t="s">
        <v>17485</v>
      </c>
      <c r="L8371" s="86" t="s">
        <v>17486</v>
      </c>
      <c r="N8371">
        <f>IFERROR(VLOOKUP(A8371,bip!$A:$C,2,0),"")</f>
      </c>
      <c r="O8371">
        <f>IFERROR(VLOOKUP(A8371,bip!$A:$Z,3,0),"")</f>
      </c>
    </row>
    <row r="8372" spans="1:15" ht="13.2">
      <c r="A8372" t="s">
        <v>7945</v>
      </c>
      <c r="B8372" t="s">
        <v>12274</v>
      </c>
      <c r="C8372" t="s">
        <v>16440</v>
      </c>
      <c r="D8372" t="s">
        <v>25852</v>
      </c>
      <c r="E8372" t="s">
        <v>18156</v>
      </c>
      <c r="F8372">
        <v>6</v>
      </c>
      <c r="G8372">
        <v>24</v>
      </c>
      <c r="H8372" s="1">
        <v>191</v>
      </c>
      <c r="I8372" s="87"/>
      <c r="K8372" s="86" t="s">
        <v>17485</v>
      </c>
      <c r="L8372" s="86" t="s">
        <v>17486</v>
      </c>
      <c r="N8372">
        <f>IFERROR(VLOOKUP(A8372,bip!$A:$C,2,0),"")</f>
      </c>
      <c r="O8372">
        <f>IFERROR(VLOOKUP(A8372,bip!$A:$Z,3,0),"")</f>
      </c>
    </row>
    <row r="8373" spans="1:15" ht="13.2">
      <c r="A8373" t="s">
        <v>7946</v>
      </c>
      <c r="B8373" t="s">
        <v>12275</v>
      </c>
      <c r="C8373" t="s">
        <v>16440</v>
      </c>
      <c r="D8373" t="s">
        <v>25853</v>
      </c>
      <c r="E8373" t="s">
        <v>18157</v>
      </c>
      <c r="F8373">
        <v>6</v>
      </c>
      <c r="G8373">
        <v>24</v>
      </c>
      <c r="H8373" s="1">
        <v>227</v>
      </c>
      <c r="I8373" s="87"/>
      <c r="K8373" s="86" t="s">
        <v>17485</v>
      </c>
      <c r="L8373" s="86" t="s">
        <v>17486</v>
      </c>
      <c r="N8373">
        <f>IFERROR(VLOOKUP(A8373,bip!$A:$C,2,0),"")</f>
      </c>
      <c r="O8373">
        <f>IFERROR(VLOOKUP(A8373,bip!$A:$Z,3,0),"")</f>
      </c>
    </row>
    <row r="8374" spans="1:15" ht="13.2">
      <c r="A8374" t="s">
        <v>7947</v>
      </c>
      <c r="B8374" t="s">
        <v>12276</v>
      </c>
      <c r="C8374" t="s">
        <v>16440</v>
      </c>
      <c r="D8374" t="s">
        <v>25854</v>
      </c>
      <c r="E8374" t="s">
        <v>18158</v>
      </c>
      <c r="F8374">
        <v>6</v>
      </c>
      <c r="G8374">
        <v>24</v>
      </c>
      <c r="H8374" s="1">
        <v>265</v>
      </c>
      <c r="I8374" s="87"/>
      <c r="K8374" s="86" t="s">
        <v>17485</v>
      </c>
      <c r="L8374" s="86" t="s">
        <v>17486</v>
      </c>
      <c r="N8374">
        <f>IFERROR(VLOOKUP(A8374,bip!$A:$C,2,0),"")</f>
      </c>
      <c r="O8374">
        <f>IFERROR(VLOOKUP(A8374,bip!$A:$Z,3,0),"")</f>
      </c>
    </row>
    <row r="8375" spans="1:15" ht="13.2">
      <c r="A8375" t="s">
        <v>7948</v>
      </c>
      <c r="B8375" t="s">
        <v>12277</v>
      </c>
      <c r="C8375" t="s">
        <v>16440</v>
      </c>
      <c r="D8375" t="s">
        <v>25855</v>
      </c>
      <c r="E8375" t="s">
        <v>18159</v>
      </c>
      <c r="F8375">
        <v>6</v>
      </c>
      <c r="G8375">
        <v>30</v>
      </c>
      <c r="H8375" s="1">
        <v>306</v>
      </c>
      <c r="I8375" s="87"/>
      <c r="K8375" s="86" t="s">
        <v>17485</v>
      </c>
      <c r="L8375" s="86" t="s">
        <v>17486</v>
      </c>
      <c r="N8375">
        <f>IFERROR(VLOOKUP(A8375,bip!$A:$C,2,0),"")</f>
      </c>
      <c r="O8375">
        <f>IFERROR(VLOOKUP(A8375,bip!$A:$Z,3,0),"")</f>
      </c>
    </row>
    <row r="8376" spans="1:15" ht="13.2">
      <c r="A8376" t="s">
        <v>7990</v>
      </c>
      <c r="B8376" t="s">
        <v>12315</v>
      </c>
      <c r="C8376" t="s">
        <v>16441</v>
      </c>
      <c r="D8376" t="s">
        <v>36023</v>
      </c>
      <c r="E8376" t="s">
        <v>36641</v>
      </c>
      <c r="F8376">
        <v>6</v>
      </c>
      <c r="G8376">
        <v>36</v>
      </c>
      <c r="H8376" s="1">
        <v>144</v>
      </c>
      <c r="I8376" s="87"/>
      <c r="K8376" s="86" t="s">
        <v>17485</v>
      </c>
      <c r="L8376" s="86" t="s">
        <v>17486</v>
      </c>
      <c r="N8376">
        <f>IFERROR(VLOOKUP(A8376,bip!$A:$C,2,0),"")</f>
      </c>
      <c r="O8376">
        <f>IFERROR(VLOOKUP(A8376,bip!$A:$Z,3,0),"")</f>
      </c>
    </row>
    <row r="8377" spans="1:15" ht="13.2">
      <c r="A8377" t="s">
        <v>7989</v>
      </c>
      <c r="B8377" t="s">
        <v>12314</v>
      </c>
      <c r="C8377" t="s">
        <v>16441</v>
      </c>
      <c r="D8377" t="s">
        <v>36024</v>
      </c>
      <c r="E8377" t="s">
        <v>36642</v>
      </c>
      <c r="F8377">
        <v>6</v>
      </c>
      <c r="G8377">
        <v>12</v>
      </c>
      <c r="H8377" s="1">
        <v>306</v>
      </c>
      <c r="I8377" s="87"/>
      <c r="K8377" s="86" t="s">
        <v>17485</v>
      </c>
      <c r="L8377" s="86" t="s">
        <v>17486</v>
      </c>
      <c r="N8377">
        <f>IFERROR(VLOOKUP(A8377,bip!$A:$C,2,0),"")</f>
      </c>
      <c r="O8377">
        <f>IFERROR(VLOOKUP(A8377,bip!$A:$Z,3,0),"")</f>
      </c>
    </row>
    <row r="8378" spans="1:15" ht="13.2">
      <c r="A8378" t="s">
        <v>7988</v>
      </c>
      <c r="B8378" t="s">
        <v>12313</v>
      </c>
      <c r="C8378" t="s">
        <v>16441</v>
      </c>
      <c r="D8378" t="s">
        <v>35894</v>
      </c>
      <c r="E8378" t="s">
        <v>36099</v>
      </c>
      <c r="F8378">
        <v>6</v>
      </c>
      <c r="G8378">
        <v>12</v>
      </c>
      <c r="H8378" s="1">
        <v>358</v>
      </c>
      <c r="I8378" s="87"/>
      <c r="K8378" s="86" t="s">
        <v>17485</v>
      </c>
      <c r="L8378" s="86" t="s">
        <v>17486</v>
      </c>
      <c r="N8378">
        <f>IFERROR(VLOOKUP(A8378,bip!$A:$C,2,0),"")</f>
      </c>
      <c r="O8378">
        <f>IFERROR(VLOOKUP(A8378,bip!$A:$Z,3,0),"")</f>
      </c>
    </row>
    <row r="8379" spans="1:15" ht="13.2">
      <c r="A8379" t="s">
        <v>7975</v>
      </c>
      <c r="B8379" t="s">
        <v>12301</v>
      </c>
      <c r="C8379" t="s">
        <v>16441</v>
      </c>
      <c r="D8379" t="s">
        <v>25840</v>
      </c>
      <c r="E8379" t="s">
        <v>18148</v>
      </c>
      <c r="F8379">
        <v>12</v>
      </c>
      <c r="G8379">
        <v>72</v>
      </c>
      <c r="H8379" s="1">
        <v>18</v>
      </c>
      <c r="I8379" s="87"/>
      <c r="K8379" s="86" t="s">
        <v>17485</v>
      </c>
      <c r="L8379" s="86" t="s">
        <v>17486</v>
      </c>
      <c r="N8379">
        <f>IFERROR(VLOOKUP(A8379,bip!$A:$C,2,0),"")</f>
      </c>
      <c r="O8379">
        <f>IFERROR(VLOOKUP(A8379,bip!$A:$Z,3,0),"")</f>
      </c>
    </row>
    <row r="8380" spans="1:15" ht="13.2">
      <c r="A8380" t="s">
        <v>7976</v>
      </c>
      <c r="B8380" t="s">
        <v>12302</v>
      </c>
      <c r="C8380" t="s">
        <v>16441</v>
      </c>
      <c r="D8380" t="s">
        <v>25841</v>
      </c>
      <c r="E8380" t="s">
        <v>18149</v>
      </c>
      <c r="F8380">
        <v>12</v>
      </c>
      <c r="G8380">
        <v>72</v>
      </c>
      <c r="H8380" s="1">
        <v>19</v>
      </c>
      <c r="I8380" s="87"/>
      <c r="K8380" s="86" t="s">
        <v>17485</v>
      </c>
      <c r="L8380" s="86" t="s">
        <v>17486</v>
      </c>
      <c r="N8380">
        <f>IFERROR(VLOOKUP(A8380,bip!$A:$C,2,0),"")</f>
      </c>
      <c r="O8380">
        <f>IFERROR(VLOOKUP(A8380,bip!$A:$Z,3,0),"")</f>
      </c>
    </row>
    <row r="8381" spans="1:15" ht="13.2">
      <c r="A8381" t="s">
        <v>7977</v>
      </c>
      <c r="B8381" t="s">
        <v>12303</v>
      </c>
      <c r="C8381" t="s">
        <v>16441</v>
      </c>
      <c r="D8381" t="s">
        <v>25842</v>
      </c>
      <c r="E8381" t="s">
        <v>18150</v>
      </c>
      <c r="F8381">
        <v>12</v>
      </c>
      <c r="G8381">
        <v>72</v>
      </c>
      <c r="H8381" s="1">
        <v>20</v>
      </c>
      <c r="I8381" s="87"/>
      <c r="K8381" s="86" t="s">
        <v>17485</v>
      </c>
      <c r="L8381" s="86" t="s">
        <v>17486</v>
      </c>
      <c r="N8381">
        <f>IFERROR(VLOOKUP(A8381,bip!$A:$C,2,0),"")</f>
      </c>
      <c r="O8381">
        <f>IFERROR(VLOOKUP(A8381,bip!$A:$Z,3,0),"")</f>
      </c>
    </row>
    <row r="8382" spans="1:15" ht="13.2">
      <c r="A8382" t="s">
        <v>7978</v>
      </c>
      <c r="B8382" t="s">
        <v>12304</v>
      </c>
      <c r="C8382" t="s">
        <v>16441</v>
      </c>
      <c r="D8382" t="s">
        <v>25843</v>
      </c>
      <c r="E8382" t="s">
        <v>15000</v>
      </c>
      <c r="F8382">
        <v>12</v>
      </c>
      <c r="G8382">
        <v>72</v>
      </c>
      <c r="H8382" s="1">
        <v>23</v>
      </c>
      <c r="I8382" s="87"/>
      <c r="K8382" s="86" t="s">
        <v>17485</v>
      </c>
      <c r="L8382" s="86" t="s">
        <v>17486</v>
      </c>
      <c r="N8382">
        <f>IFERROR(VLOOKUP(A8382,bip!$A:$C,2,0),"")</f>
      </c>
      <c r="O8382">
        <f>IFERROR(VLOOKUP(A8382,bip!$A:$Z,3,0),"")</f>
      </c>
    </row>
    <row r="8383" spans="1:15" ht="13.2">
      <c r="A8383" t="s">
        <v>7979</v>
      </c>
      <c r="B8383" t="s">
        <v>12305</v>
      </c>
      <c r="C8383" t="s">
        <v>16441</v>
      </c>
      <c r="D8383" t="s">
        <v>25844</v>
      </c>
      <c r="E8383" t="s">
        <v>18151</v>
      </c>
      <c r="F8383">
        <v>12</v>
      </c>
      <c r="G8383">
        <v>72</v>
      </c>
      <c r="H8383" s="1">
        <v>24</v>
      </c>
      <c r="I8383" s="87"/>
      <c r="K8383" s="86" t="s">
        <v>17485</v>
      </c>
      <c r="L8383" s="86" t="s">
        <v>17486</v>
      </c>
      <c r="N8383">
        <f>IFERROR(VLOOKUP(A8383,bip!$A:$C,2,0),"")</f>
      </c>
      <c r="O8383">
        <f>IFERROR(VLOOKUP(A8383,bip!$A:$Z,3,0),"")</f>
      </c>
    </row>
    <row r="8384" spans="1:15" ht="13.2">
      <c r="A8384" t="s">
        <v>7980</v>
      </c>
      <c r="B8384" t="s">
        <v>12306</v>
      </c>
      <c r="C8384" t="s">
        <v>16441</v>
      </c>
      <c r="D8384" t="s">
        <v>25845</v>
      </c>
      <c r="E8384" t="s">
        <v>15001</v>
      </c>
      <c r="F8384">
        <v>12</v>
      </c>
      <c r="G8384">
        <v>72</v>
      </c>
      <c r="H8384" s="1">
        <v>29</v>
      </c>
      <c r="I8384" s="87"/>
      <c r="K8384" s="86" t="s">
        <v>17485</v>
      </c>
      <c r="L8384" s="86" t="s">
        <v>17486</v>
      </c>
      <c r="N8384">
        <f>IFERROR(VLOOKUP(A8384,bip!$A:$C,2,0),"")</f>
      </c>
      <c r="O8384">
        <f>IFERROR(VLOOKUP(A8384,bip!$A:$Z,3,0),"")</f>
      </c>
    </row>
    <row r="8385" spans="1:15" ht="13.2">
      <c r="A8385" t="s">
        <v>7981</v>
      </c>
      <c r="B8385" t="s">
        <v>12307</v>
      </c>
      <c r="C8385" t="s">
        <v>16441</v>
      </c>
      <c r="D8385" t="s">
        <v>25846</v>
      </c>
      <c r="E8385" t="s">
        <v>19017</v>
      </c>
      <c r="F8385">
        <v>12</v>
      </c>
      <c r="G8385">
        <v>72</v>
      </c>
      <c r="H8385" s="1">
        <v>34</v>
      </c>
      <c r="I8385" s="87"/>
      <c r="K8385" s="86" t="s">
        <v>17485</v>
      </c>
      <c r="L8385" s="86" t="s">
        <v>17486</v>
      </c>
      <c r="N8385">
        <f>IFERROR(VLOOKUP(A8385,bip!$A:$C,2,0),"")</f>
      </c>
      <c r="O8385">
        <f>IFERROR(VLOOKUP(A8385,bip!$A:$Z,3,0),"")</f>
      </c>
    </row>
    <row r="8386" spans="1:15" ht="13.2">
      <c r="A8386" t="s">
        <v>7982</v>
      </c>
      <c r="B8386" t="s">
        <v>12308</v>
      </c>
      <c r="C8386" t="s">
        <v>16441</v>
      </c>
      <c r="D8386" t="s">
        <v>25847</v>
      </c>
      <c r="E8386" t="s">
        <v>18152</v>
      </c>
      <c r="F8386">
        <v>12</v>
      </c>
      <c r="G8386">
        <v>72</v>
      </c>
      <c r="H8386" s="1">
        <v>37</v>
      </c>
      <c r="I8386" s="87"/>
      <c r="K8386" s="86" t="s">
        <v>17485</v>
      </c>
      <c r="L8386" s="86" t="s">
        <v>17486</v>
      </c>
      <c r="N8386">
        <f>IFERROR(VLOOKUP(A8386,bip!$A:$C,2,0),"")</f>
      </c>
      <c r="O8386">
        <f>IFERROR(VLOOKUP(A8386,bip!$A:$Z,3,0),"")</f>
      </c>
    </row>
    <row r="8387" spans="1:15" ht="13.2">
      <c r="A8387" t="s">
        <v>7983</v>
      </c>
      <c r="B8387" t="s">
        <v>12309</v>
      </c>
      <c r="C8387" t="s">
        <v>16441</v>
      </c>
      <c r="D8387" t="s">
        <v>25848</v>
      </c>
      <c r="E8387" t="s">
        <v>23553</v>
      </c>
      <c r="F8387">
        <v>12</v>
      </c>
      <c r="G8387">
        <v>72</v>
      </c>
      <c r="H8387" s="1">
        <v>41</v>
      </c>
      <c r="I8387" s="87"/>
      <c r="K8387" s="86" t="s">
        <v>17485</v>
      </c>
      <c r="L8387" s="86" t="s">
        <v>17486</v>
      </c>
      <c r="N8387">
        <f>IFERROR(VLOOKUP(A8387,bip!$A:$C,2,0),"")</f>
      </c>
      <c r="O8387">
        <f>IFERROR(VLOOKUP(A8387,bip!$A:$Z,3,0),"")</f>
      </c>
    </row>
    <row r="8388" spans="1:15" ht="13.2">
      <c r="A8388" t="s">
        <v>7984</v>
      </c>
      <c r="B8388" t="s">
        <v>16675</v>
      </c>
      <c r="C8388" t="s">
        <v>16441</v>
      </c>
      <c r="D8388" t="s">
        <v>25849</v>
      </c>
      <c r="E8388" t="s">
        <v>18154</v>
      </c>
      <c r="F8388">
        <v>6</v>
      </c>
      <c r="G8388">
        <v>36</v>
      </c>
      <c r="H8388" s="1">
        <v>58</v>
      </c>
      <c r="I8388" s="87"/>
      <c r="K8388" s="86" t="s">
        <v>17485</v>
      </c>
      <c r="L8388" s="86" t="s">
        <v>17486</v>
      </c>
      <c r="N8388">
        <f>IFERROR(VLOOKUP(A8388,bip!$A:$C,2,0),"")</f>
      </c>
      <c r="O8388">
        <f>IFERROR(VLOOKUP(A8388,bip!$A:$Z,3,0),"")</f>
      </c>
    </row>
    <row r="8389" spans="1:15" ht="13.2">
      <c r="A8389" t="s">
        <v>7985</v>
      </c>
      <c r="B8389" t="s">
        <v>12310</v>
      </c>
      <c r="C8389" t="s">
        <v>16441</v>
      </c>
      <c r="D8389" t="s">
        <v>25850</v>
      </c>
      <c r="E8389" t="s">
        <v>15002</v>
      </c>
      <c r="F8389">
        <v>6</v>
      </c>
      <c r="G8389">
        <v>36</v>
      </c>
      <c r="H8389" s="1">
        <v>61</v>
      </c>
      <c r="I8389" s="87"/>
      <c r="K8389" s="86" t="s">
        <v>17485</v>
      </c>
      <c r="L8389" s="86" t="s">
        <v>17486</v>
      </c>
      <c r="N8389">
        <f>IFERROR(VLOOKUP(A8389,bip!$A:$C,2,0),"")</f>
      </c>
      <c r="O8389">
        <f>IFERROR(VLOOKUP(A8389,bip!$A:$Z,3,0),"")</f>
      </c>
    </row>
    <row r="8390" spans="1:15" ht="13.2">
      <c r="A8390" t="s">
        <v>7986</v>
      </c>
      <c r="B8390" t="s">
        <v>12311</v>
      </c>
      <c r="C8390" t="s">
        <v>16441</v>
      </c>
      <c r="D8390" t="s">
        <v>25851</v>
      </c>
      <c r="E8390" t="s">
        <v>18155</v>
      </c>
      <c r="F8390">
        <v>6</v>
      </c>
      <c r="G8390">
        <v>36</v>
      </c>
      <c r="H8390" s="1">
        <v>79</v>
      </c>
      <c r="I8390" s="87"/>
      <c r="K8390" s="86" t="s">
        <v>17485</v>
      </c>
      <c r="L8390" s="86" t="s">
        <v>17486</v>
      </c>
      <c r="N8390">
        <f>IFERROR(VLOOKUP(A8390,bip!$A:$C,2,0),"")</f>
      </c>
      <c r="O8390">
        <f>IFERROR(VLOOKUP(A8390,bip!$A:$Z,3,0),"")</f>
      </c>
    </row>
    <row r="8391" spans="1:15" ht="13.2">
      <c r="A8391" t="s">
        <v>7987</v>
      </c>
      <c r="B8391" t="s">
        <v>12312</v>
      </c>
      <c r="C8391" t="s">
        <v>16441</v>
      </c>
      <c r="D8391" t="s">
        <v>25852</v>
      </c>
      <c r="E8391" t="s">
        <v>18156</v>
      </c>
      <c r="F8391">
        <v>6</v>
      </c>
      <c r="G8391">
        <v>36</v>
      </c>
      <c r="H8391" s="1">
        <v>94</v>
      </c>
      <c r="I8391" s="87"/>
      <c r="K8391" s="86" t="s">
        <v>17485</v>
      </c>
      <c r="L8391" s="86" t="s">
        <v>17486</v>
      </c>
      <c r="N8391">
        <f>IFERROR(VLOOKUP(A8391,bip!$A:$C,2,0),"")</f>
      </c>
      <c r="O8391">
        <f>IFERROR(VLOOKUP(A8391,bip!$A:$Z,3,0),"")</f>
      </c>
    </row>
    <row r="8392" spans="1:15" ht="13.2">
      <c r="A8392" t="s">
        <v>40066</v>
      </c>
      <c r="B8392" t="s">
        <v>40066</v>
      </c>
      <c r="C8392" t="s">
        <v>16440</v>
      </c>
      <c r="D8392" t="s">
        <v>36022</v>
      </c>
      <c r="E8392" t="s">
        <v>36640</v>
      </c>
      <c r="F8392">
        <v>1</v>
      </c>
      <c r="G8392">
        <v>5</v>
      </c>
      <c r="H8392" s="1">
        <v>1310</v>
      </c>
      <c r="I8392" s="87"/>
      <c r="K8392" s="86" t="s">
        <v>17485</v>
      </c>
      <c r="L8392" s="86" t="s">
        <v>17486</v>
      </c>
      <c r="M8392" s="86" t="s">
        <v>17487</v>
      </c>
      <c r="N8392">
        <f>IFERROR(VLOOKUP(A8392,bip!$A:$C,2,0),"")</f>
      </c>
      <c r="O8392">
        <f>IFERROR(VLOOKUP(A8392,bip!$A:$Z,3,0),"")</f>
      </c>
    </row>
    <row r="8393" spans="1:15" ht="13.2">
      <c r="A8393" t="s">
        <v>40072</v>
      </c>
      <c r="B8393" t="s">
        <v>40072</v>
      </c>
      <c r="C8393" t="s">
        <v>16440</v>
      </c>
      <c r="D8393" t="s">
        <v>40070</v>
      </c>
      <c r="E8393" t="s">
        <v>40073</v>
      </c>
      <c r="F8393">
        <v>1</v>
      </c>
      <c r="G8393">
        <v>5</v>
      </c>
      <c r="H8393" s="1">
        <v>1310</v>
      </c>
      <c r="I8393" s="87"/>
      <c r="K8393" s="86" t="s">
        <v>17485</v>
      </c>
      <c r="L8393" s="86" t="s">
        <v>17486</v>
      </c>
      <c r="M8393" s="86" t="s">
        <v>17487</v>
      </c>
      <c r="N8393">
        <f>IFERROR(VLOOKUP(A8393,bip!$A:$C,2,0),"")</f>
      </c>
      <c r="O8393">
        <f>IFERROR(VLOOKUP(A8393,bip!$A:$Z,3,0),"")</f>
      </c>
    </row>
    <row r="8394" spans="1:15" ht="13.2">
      <c r="A8394" t="s">
        <v>38907</v>
      </c>
      <c r="B8394" t="s">
        <v>38907</v>
      </c>
      <c r="C8394" t="s">
        <v>16440</v>
      </c>
      <c r="D8394" t="s">
        <v>35895</v>
      </c>
      <c r="E8394" t="s">
        <v>36100</v>
      </c>
      <c r="F8394">
        <v>1</v>
      </c>
      <c r="G8394">
        <v>20</v>
      </c>
      <c r="H8394" s="1">
        <v>377</v>
      </c>
      <c r="I8394" s="87"/>
      <c r="K8394" s="86" t="s">
        <v>17485</v>
      </c>
      <c r="L8394" s="86" t="s">
        <v>17486</v>
      </c>
      <c r="M8394" s="86" t="s">
        <v>17487</v>
      </c>
      <c r="N8394">
        <f>IFERROR(VLOOKUP(A8394,bip!$A:$C,2,0),"")</f>
      </c>
      <c r="O8394">
        <f>IFERROR(VLOOKUP(A8394,bip!$A:$Z,3,0),"")</f>
      </c>
    </row>
    <row r="8395" spans="1:15" ht="13.2">
      <c r="A8395" t="s">
        <v>8083</v>
      </c>
      <c r="B8395" t="s">
        <v>16681</v>
      </c>
      <c r="C8395" t="s">
        <v>16440</v>
      </c>
      <c r="D8395" t="s">
        <v>36652</v>
      </c>
      <c r="E8395" t="s">
        <v>36653</v>
      </c>
      <c r="F8395">
        <v>1</v>
      </c>
      <c r="G8395">
        <v>24</v>
      </c>
      <c r="H8395" s="1">
        <v>398</v>
      </c>
      <c r="I8395" s="87">
        <v>0.10</v>
      </c>
      <c r="J8395" s="86" t="s">
        <v>41688</v>
      </c>
      <c r="K8395" s="86" t="s">
        <v>44487</v>
      </c>
      <c r="L8395" s="86" t="s">
        <v>17486</v>
      </c>
      <c r="N8395">
        <f>IFERROR(VLOOKUP(A8395,bip!$A:$C,2,0),"")</f>
      </c>
      <c r="O8395">
        <f>IFERROR(VLOOKUP(A8395,bip!$A:$Z,3,0),"")</f>
      </c>
    </row>
    <row r="8396" spans="1:15" ht="13.2">
      <c r="A8396" t="s">
        <v>7949</v>
      </c>
      <c r="B8396" t="s">
        <v>12278</v>
      </c>
      <c r="C8396" t="s">
        <v>16440</v>
      </c>
      <c r="D8396" t="s">
        <v>25867</v>
      </c>
      <c r="E8396" t="s">
        <v>19027</v>
      </c>
      <c r="F8396">
        <v>6</v>
      </c>
      <c r="G8396">
        <v>264</v>
      </c>
      <c r="H8396" s="1">
        <v>44</v>
      </c>
      <c r="I8396" s="87"/>
      <c r="K8396" s="86" t="s">
        <v>17485</v>
      </c>
      <c r="L8396" s="86" t="s">
        <v>17486</v>
      </c>
      <c r="N8396">
        <f>IFERROR(VLOOKUP(A8396,bip!$A:$C,2,0),"")</f>
      </c>
      <c r="O8396">
        <f>IFERROR(VLOOKUP(A8396,bip!$A:$Z,3,0),"")</f>
      </c>
    </row>
    <row r="8397" spans="1:15" ht="13.2">
      <c r="A8397" t="s">
        <v>7950</v>
      </c>
      <c r="B8397" t="s">
        <v>12279</v>
      </c>
      <c r="C8397" t="s">
        <v>16440</v>
      </c>
      <c r="D8397" t="s">
        <v>25868</v>
      </c>
      <c r="E8397" t="s">
        <v>19028</v>
      </c>
      <c r="F8397">
        <v>6</v>
      </c>
      <c r="G8397">
        <v>264</v>
      </c>
      <c r="H8397" s="1">
        <v>44</v>
      </c>
      <c r="I8397" s="87"/>
      <c r="K8397" s="86" t="s">
        <v>17485</v>
      </c>
      <c r="L8397" s="86" t="s">
        <v>17486</v>
      </c>
      <c r="N8397">
        <f>IFERROR(VLOOKUP(A8397,bip!$A:$C,2,0),"")</f>
      </c>
      <c r="O8397">
        <f>IFERROR(VLOOKUP(A8397,bip!$A:$Z,3,0),"")</f>
      </c>
    </row>
    <row r="8398" spans="1:15" ht="13.2">
      <c r="A8398" t="s">
        <v>7951</v>
      </c>
      <c r="B8398" t="s">
        <v>12280</v>
      </c>
      <c r="C8398" t="s">
        <v>16440</v>
      </c>
      <c r="D8398" t="s">
        <v>25869</v>
      </c>
      <c r="E8398" t="s">
        <v>19029</v>
      </c>
      <c r="F8398">
        <v>6</v>
      </c>
      <c r="G8398">
        <v>264</v>
      </c>
      <c r="H8398" s="1">
        <v>45</v>
      </c>
      <c r="I8398" s="87"/>
      <c r="K8398" s="86" t="s">
        <v>17485</v>
      </c>
      <c r="L8398" s="86" t="s">
        <v>17486</v>
      </c>
      <c r="N8398">
        <f>IFERROR(VLOOKUP(A8398,bip!$A:$C,2,0),"")</f>
      </c>
      <c r="O8398">
        <f>IFERROR(VLOOKUP(A8398,bip!$A:$Z,3,0),"")</f>
      </c>
    </row>
    <row r="8399" spans="1:15" ht="13.2">
      <c r="A8399" t="s">
        <v>7952</v>
      </c>
      <c r="B8399" t="s">
        <v>12281</v>
      </c>
      <c r="C8399" t="s">
        <v>16440</v>
      </c>
      <c r="D8399" t="s">
        <v>25870</v>
      </c>
      <c r="E8399" t="s">
        <v>19030</v>
      </c>
      <c r="F8399">
        <v>6</v>
      </c>
      <c r="G8399">
        <v>204</v>
      </c>
      <c r="H8399" s="1">
        <v>47</v>
      </c>
      <c r="I8399" s="87"/>
      <c r="K8399" s="86" t="s">
        <v>17485</v>
      </c>
      <c r="L8399" s="86" t="s">
        <v>17486</v>
      </c>
      <c r="N8399">
        <f>IFERROR(VLOOKUP(A8399,bip!$A:$C,2,0),"")</f>
      </c>
      <c r="O8399">
        <f>IFERROR(VLOOKUP(A8399,bip!$A:$Z,3,0),"")</f>
      </c>
    </row>
    <row r="8400" spans="1:15" ht="13.2">
      <c r="A8400" t="s">
        <v>7953</v>
      </c>
      <c r="B8400" t="s">
        <v>12282</v>
      </c>
      <c r="C8400" t="s">
        <v>16440</v>
      </c>
      <c r="D8400" t="s">
        <v>25871</v>
      </c>
      <c r="E8400" t="s">
        <v>19031</v>
      </c>
      <c r="F8400">
        <v>6</v>
      </c>
      <c r="G8400">
        <v>264</v>
      </c>
      <c r="H8400" s="1">
        <v>49</v>
      </c>
      <c r="I8400" s="87"/>
      <c r="K8400" s="86" t="s">
        <v>17485</v>
      </c>
      <c r="L8400" s="86" t="s">
        <v>17486</v>
      </c>
      <c r="N8400">
        <f>IFERROR(VLOOKUP(A8400,bip!$A:$C,2,0),"")</f>
      </c>
      <c r="O8400">
        <f>IFERROR(VLOOKUP(A8400,bip!$A:$Z,3,0),"")</f>
      </c>
    </row>
    <row r="8401" spans="1:15" ht="13.2">
      <c r="A8401" t="s">
        <v>7954</v>
      </c>
      <c r="B8401" t="s">
        <v>12283</v>
      </c>
      <c r="C8401" t="s">
        <v>16440</v>
      </c>
      <c r="D8401" t="s">
        <v>25872</v>
      </c>
      <c r="E8401" t="s">
        <v>19032</v>
      </c>
      <c r="F8401">
        <v>6</v>
      </c>
      <c r="G8401">
        <v>168</v>
      </c>
      <c r="H8401" s="1">
        <v>57</v>
      </c>
      <c r="I8401" s="87"/>
      <c r="K8401" s="86" t="s">
        <v>17485</v>
      </c>
      <c r="L8401" s="86" t="s">
        <v>17486</v>
      </c>
      <c r="N8401">
        <f>IFERROR(VLOOKUP(A8401,bip!$A:$C,2,0),"")</f>
      </c>
      <c r="O8401">
        <f>IFERROR(VLOOKUP(A8401,bip!$A:$Z,3,0),"")</f>
      </c>
    </row>
    <row r="8402" spans="1:15" ht="13.2">
      <c r="A8402" t="s">
        <v>7955</v>
      </c>
      <c r="B8402" t="s">
        <v>12284</v>
      </c>
      <c r="C8402" t="s">
        <v>16440</v>
      </c>
      <c r="D8402" t="s">
        <v>25873</v>
      </c>
      <c r="E8402" t="s">
        <v>19033</v>
      </c>
      <c r="F8402">
        <v>6</v>
      </c>
      <c r="G8402">
        <v>168</v>
      </c>
      <c r="H8402" s="1">
        <v>62</v>
      </c>
      <c r="I8402" s="87"/>
      <c r="K8402" s="86" t="s">
        <v>17485</v>
      </c>
      <c r="L8402" s="86" t="s">
        <v>17486</v>
      </c>
      <c r="N8402">
        <f>IFERROR(VLOOKUP(A8402,bip!$A:$C,2,0),"")</f>
      </c>
      <c r="O8402">
        <f>IFERROR(VLOOKUP(A8402,bip!$A:$Z,3,0),"")</f>
      </c>
    </row>
    <row r="8403" spans="1:15" ht="13.2">
      <c r="A8403" t="s">
        <v>7956</v>
      </c>
      <c r="B8403" t="s">
        <v>12285</v>
      </c>
      <c r="C8403" t="s">
        <v>16440</v>
      </c>
      <c r="D8403" t="s">
        <v>25874</v>
      </c>
      <c r="E8403" t="s">
        <v>19034</v>
      </c>
      <c r="F8403">
        <v>6</v>
      </c>
      <c r="G8403">
        <v>72</v>
      </c>
      <c r="H8403" s="1">
        <v>65</v>
      </c>
      <c r="I8403" s="87"/>
      <c r="K8403" s="86" t="s">
        <v>17485</v>
      </c>
      <c r="L8403" s="86" t="s">
        <v>17486</v>
      </c>
      <c r="N8403">
        <f>IFERROR(VLOOKUP(A8403,bip!$A:$C,2,0),"")</f>
      </c>
      <c r="O8403">
        <f>IFERROR(VLOOKUP(A8403,bip!$A:$Z,3,0),"")</f>
      </c>
    </row>
    <row r="8404" spans="1:15" ht="13.2">
      <c r="A8404" t="s">
        <v>7957</v>
      </c>
      <c r="B8404" t="s">
        <v>12286</v>
      </c>
      <c r="C8404" t="s">
        <v>16440</v>
      </c>
      <c r="D8404" t="s">
        <v>25875</v>
      </c>
      <c r="E8404" t="s">
        <v>19035</v>
      </c>
      <c r="F8404">
        <v>6</v>
      </c>
      <c r="G8404">
        <v>168</v>
      </c>
      <c r="H8404" s="1">
        <v>71</v>
      </c>
      <c r="I8404" s="87"/>
      <c r="K8404" s="86" t="s">
        <v>17485</v>
      </c>
      <c r="L8404" s="86" t="s">
        <v>17486</v>
      </c>
      <c r="N8404">
        <f>IFERROR(VLOOKUP(A8404,bip!$A:$C,2,0),"")</f>
      </c>
      <c r="O8404">
        <f>IFERROR(VLOOKUP(A8404,bip!$A:$Z,3,0),"")</f>
      </c>
    </row>
    <row r="8405" spans="1:15" ht="13.2">
      <c r="A8405" t="s">
        <v>7958</v>
      </c>
      <c r="B8405" t="s">
        <v>12287</v>
      </c>
      <c r="C8405" t="s">
        <v>16440</v>
      </c>
      <c r="D8405" t="s">
        <v>25876</v>
      </c>
      <c r="E8405" t="s">
        <v>19036</v>
      </c>
      <c r="F8405">
        <v>6</v>
      </c>
      <c r="G8405">
        <v>192</v>
      </c>
      <c r="H8405" s="1">
        <v>83</v>
      </c>
      <c r="I8405" s="87"/>
      <c r="K8405" s="86" t="s">
        <v>17485</v>
      </c>
      <c r="L8405" s="86" t="s">
        <v>17486</v>
      </c>
      <c r="N8405">
        <f>IFERROR(VLOOKUP(A8405,bip!$A:$C,2,0),"")</f>
      </c>
      <c r="O8405">
        <f>IFERROR(VLOOKUP(A8405,bip!$A:$Z,3,0),"")</f>
      </c>
    </row>
    <row r="8406" spans="1:15" ht="13.2">
      <c r="A8406" t="s">
        <v>7959</v>
      </c>
      <c r="B8406" t="s">
        <v>12288</v>
      </c>
      <c r="C8406" t="s">
        <v>16440</v>
      </c>
      <c r="D8406" t="s">
        <v>25877</v>
      </c>
      <c r="E8406" t="s">
        <v>19037</v>
      </c>
      <c r="F8406">
        <v>6</v>
      </c>
      <c r="G8406">
        <v>72</v>
      </c>
      <c r="H8406" s="1">
        <v>91</v>
      </c>
      <c r="I8406" s="87"/>
      <c r="K8406" s="86" t="s">
        <v>17485</v>
      </c>
      <c r="L8406" s="86" t="s">
        <v>17486</v>
      </c>
      <c r="N8406">
        <f>IFERROR(VLOOKUP(A8406,bip!$A:$C,2,0),"")</f>
      </c>
      <c r="O8406">
        <f>IFERROR(VLOOKUP(A8406,bip!$A:$Z,3,0),"")</f>
      </c>
    </row>
    <row r="8407" spans="1:15" ht="13.2">
      <c r="A8407" t="s">
        <v>7960</v>
      </c>
      <c r="B8407" t="s">
        <v>12289</v>
      </c>
      <c r="C8407" t="s">
        <v>16440</v>
      </c>
      <c r="D8407" t="s">
        <v>25878</v>
      </c>
      <c r="E8407" t="s">
        <v>19038</v>
      </c>
      <c r="F8407">
        <v>6</v>
      </c>
      <c r="G8407">
        <v>72</v>
      </c>
      <c r="H8407" s="1">
        <v>97</v>
      </c>
      <c r="I8407" s="87"/>
      <c r="K8407" s="86" t="s">
        <v>17485</v>
      </c>
      <c r="L8407" s="86" t="s">
        <v>17486</v>
      </c>
      <c r="N8407">
        <f>IFERROR(VLOOKUP(A8407,bip!$A:$C,2,0),"")</f>
      </c>
      <c r="O8407">
        <f>IFERROR(VLOOKUP(A8407,bip!$A:$Z,3,0),"")</f>
      </c>
    </row>
    <row r="8408" spans="1:15" ht="13.2">
      <c r="A8408" t="s">
        <v>7961</v>
      </c>
      <c r="B8408" t="s">
        <v>12290</v>
      </c>
      <c r="C8408" t="s">
        <v>16440</v>
      </c>
      <c r="D8408" t="s">
        <v>25879</v>
      </c>
      <c r="E8408" t="s">
        <v>19039</v>
      </c>
      <c r="F8408">
        <v>6</v>
      </c>
      <c r="G8408">
        <v>72</v>
      </c>
      <c r="H8408" s="1">
        <v>103</v>
      </c>
      <c r="I8408" s="87"/>
      <c r="K8408" s="86" t="s">
        <v>17485</v>
      </c>
      <c r="L8408" s="86" t="s">
        <v>17486</v>
      </c>
      <c r="N8408">
        <f>IFERROR(VLOOKUP(A8408,bip!$A:$C,2,0),"")</f>
      </c>
      <c r="O8408">
        <f>IFERROR(VLOOKUP(A8408,bip!$A:$Z,3,0),"")</f>
      </c>
    </row>
    <row r="8409" spans="1:15" ht="13.2">
      <c r="A8409" t="s">
        <v>7962</v>
      </c>
      <c r="B8409" t="s">
        <v>12291</v>
      </c>
      <c r="C8409" t="s">
        <v>16440</v>
      </c>
      <c r="D8409" t="s">
        <v>25880</v>
      </c>
      <c r="E8409" t="s">
        <v>19040</v>
      </c>
      <c r="F8409">
        <v>6</v>
      </c>
      <c r="G8409">
        <v>72</v>
      </c>
      <c r="H8409" s="1">
        <v>108</v>
      </c>
      <c r="I8409" s="87"/>
      <c r="K8409" s="86" t="s">
        <v>17485</v>
      </c>
      <c r="L8409" s="86" t="s">
        <v>17486</v>
      </c>
      <c r="N8409">
        <f>IFERROR(VLOOKUP(A8409,bip!$A:$C,2,0),"")</f>
      </c>
      <c r="O8409">
        <f>IFERROR(VLOOKUP(A8409,bip!$A:$Z,3,0),"")</f>
      </c>
    </row>
    <row r="8410" spans="1:15" ht="13.2">
      <c r="A8410" t="s">
        <v>7963</v>
      </c>
      <c r="B8410" t="s">
        <v>12292</v>
      </c>
      <c r="C8410" t="s">
        <v>16440</v>
      </c>
      <c r="D8410" t="s">
        <v>25881</v>
      </c>
      <c r="E8410" t="s">
        <v>19041</v>
      </c>
      <c r="F8410">
        <v>6</v>
      </c>
      <c r="G8410">
        <v>42</v>
      </c>
      <c r="H8410" s="1">
        <v>124</v>
      </c>
      <c r="I8410" s="87"/>
      <c r="K8410" s="86" t="s">
        <v>17485</v>
      </c>
      <c r="L8410" s="86" t="s">
        <v>17486</v>
      </c>
      <c r="N8410">
        <f>IFERROR(VLOOKUP(A8410,bip!$A:$C,2,0),"")</f>
      </c>
      <c r="O8410">
        <f>IFERROR(VLOOKUP(A8410,bip!$A:$Z,3,0),"")</f>
      </c>
    </row>
    <row r="8411" spans="1:15" ht="13.2">
      <c r="A8411" t="s">
        <v>7964</v>
      </c>
      <c r="B8411" t="s">
        <v>12293</v>
      </c>
      <c r="C8411" t="s">
        <v>16440</v>
      </c>
      <c r="D8411" t="s">
        <v>25882</v>
      </c>
      <c r="E8411" t="s">
        <v>19042</v>
      </c>
      <c r="F8411">
        <v>6</v>
      </c>
      <c r="G8411">
        <v>42</v>
      </c>
      <c r="H8411" s="1">
        <v>129</v>
      </c>
      <c r="I8411" s="87"/>
      <c r="K8411" s="86" t="s">
        <v>17485</v>
      </c>
      <c r="L8411" s="86" t="s">
        <v>17486</v>
      </c>
      <c r="N8411">
        <f>IFERROR(VLOOKUP(A8411,bip!$A:$C,2,0),"")</f>
      </c>
      <c r="O8411">
        <f>IFERROR(VLOOKUP(A8411,bip!$A:$Z,3,0),"")</f>
      </c>
    </row>
    <row r="8412" spans="1:15" ht="13.2">
      <c r="A8412" t="s">
        <v>7965</v>
      </c>
      <c r="B8412" t="s">
        <v>12294</v>
      </c>
      <c r="C8412" t="s">
        <v>16440</v>
      </c>
      <c r="D8412" t="s">
        <v>25883</v>
      </c>
      <c r="E8412" t="s">
        <v>19043</v>
      </c>
      <c r="F8412">
        <v>6</v>
      </c>
      <c r="G8412">
        <v>42</v>
      </c>
      <c r="H8412" s="1">
        <v>149</v>
      </c>
      <c r="I8412" s="87"/>
      <c r="K8412" s="86" t="s">
        <v>17485</v>
      </c>
      <c r="L8412" s="86" t="s">
        <v>17486</v>
      </c>
      <c r="N8412">
        <f>IFERROR(VLOOKUP(A8412,bip!$A:$C,2,0),"")</f>
      </c>
      <c r="O8412">
        <f>IFERROR(VLOOKUP(A8412,bip!$A:$Z,3,0),"")</f>
      </c>
    </row>
    <row r="8413" spans="1:15" ht="13.2">
      <c r="A8413" t="s">
        <v>7966</v>
      </c>
      <c r="B8413" t="s">
        <v>12295</v>
      </c>
      <c r="C8413" t="s">
        <v>16440</v>
      </c>
      <c r="D8413" t="s">
        <v>25884</v>
      </c>
      <c r="E8413" t="s">
        <v>19044</v>
      </c>
      <c r="F8413">
        <v>6</v>
      </c>
      <c r="G8413">
        <v>42</v>
      </c>
      <c r="H8413" s="1">
        <v>160</v>
      </c>
      <c r="I8413" s="87"/>
      <c r="K8413" s="86" t="s">
        <v>17485</v>
      </c>
      <c r="L8413" s="86" t="s">
        <v>17486</v>
      </c>
      <c r="N8413">
        <f>IFERROR(VLOOKUP(A8413,bip!$A:$C,2,0),"")</f>
      </c>
      <c r="O8413">
        <f>IFERROR(VLOOKUP(A8413,bip!$A:$Z,3,0),"")</f>
      </c>
    </row>
    <row r="8414" spans="1:15" ht="13.2">
      <c r="A8414" t="s">
        <v>7967</v>
      </c>
      <c r="B8414" t="s">
        <v>12296</v>
      </c>
      <c r="C8414" t="s">
        <v>16440</v>
      </c>
      <c r="D8414" t="s">
        <v>25885</v>
      </c>
      <c r="E8414" t="s">
        <v>19045</v>
      </c>
      <c r="F8414">
        <v>3</v>
      </c>
      <c r="G8414">
        <v>42</v>
      </c>
      <c r="H8414" s="1">
        <v>174</v>
      </c>
      <c r="I8414" s="87"/>
      <c r="K8414" s="86" t="s">
        <v>17485</v>
      </c>
      <c r="L8414" s="86" t="s">
        <v>17486</v>
      </c>
      <c r="N8414">
        <f>IFERROR(VLOOKUP(A8414,bip!$A:$C,2,0),"")</f>
      </c>
      <c r="O8414">
        <f>IFERROR(VLOOKUP(A8414,bip!$A:$Z,3,0),"")</f>
      </c>
    </row>
    <row r="8415" spans="1:15" ht="13.2">
      <c r="A8415" t="s">
        <v>7968</v>
      </c>
      <c r="B8415" t="s">
        <v>12297</v>
      </c>
      <c r="C8415" t="s">
        <v>16440</v>
      </c>
      <c r="D8415" t="s">
        <v>25886</v>
      </c>
      <c r="E8415" t="s">
        <v>19046</v>
      </c>
      <c r="F8415">
        <v>6</v>
      </c>
      <c r="G8415">
        <v>42</v>
      </c>
      <c r="H8415" s="1">
        <v>201</v>
      </c>
      <c r="I8415" s="87"/>
      <c r="K8415" s="86" t="s">
        <v>17485</v>
      </c>
      <c r="L8415" s="86" t="s">
        <v>17486</v>
      </c>
      <c r="N8415">
        <f>IFERROR(VLOOKUP(A8415,bip!$A:$C,2,0),"")</f>
      </c>
      <c r="O8415">
        <f>IFERROR(VLOOKUP(A8415,bip!$A:$Z,3,0),"")</f>
      </c>
    </row>
    <row r="8416" spans="1:15" ht="13.2">
      <c r="A8416" t="s">
        <v>7969</v>
      </c>
      <c r="B8416" t="s">
        <v>12298</v>
      </c>
      <c r="C8416" t="s">
        <v>16440</v>
      </c>
      <c r="D8416" t="s">
        <v>25887</v>
      </c>
      <c r="E8416" t="s">
        <v>19047</v>
      </c>
      <c r="F8416">
        <v>3</v>
      </c>
      <c r="G8416">
        <v>24</v>
      </c>
      <c r="H8416" s="1">
        <v>215</v>
      </c>
      <c r="I8416" s="87"/>
      <c r="K8416" s="86" t="s">
        <v>17485</v>
      </c>
      <c r="L8416" s="86" t="s">
        <v>17486</v>
      </c>
      <c r="N8416">
        <f>IFERROR(VLOOKUP(A8416,bip!$A:$C,2,0),"")</f>
      </c>
      <c r="O8416">
        <f>IFERROR(VLOOKUP(A8416,bip!$A:$Z,3,0),"")</f>
      </c>
    </row>
    <row r="8417" spans="1:15" ht="13.2">
      <c r="A8417" t="s">
        <v>7970</v>
      </c>
      <c r="B8417" t="s">
        <v>12299</v>
      </c>
      <c r="C8417" t="s">
        <v>16440</v>
      </c>
      <c r="D8417" t="s">
        <v>25888</v>
      </c>
      <c r="E8417" t="s">
        <v>19048</v>
      </c>
      <c r="F8417">
        <v>3</v>
      </c>
      <c r="G8417">
        <v>24</v>
      </c>
      <c r="H8417" s="1">
        <v>241</v>
      </c>
      <c r="I8417" s="87"/>
      <c r="K8417" s="86" t="s">
        <v>17485</v>
      </c>
      <c r="L8417" s="86" t="s">
        <v>17486</v>
      </c>
      <c r="N8417">
        <f>IFERROR(VLOOKUP(A8417,bip!$A:$C,2,0),"")</f>
      </c>
      <c r="O8417">
        <f>IFERROR(VLOOKUP(A8417,bip!$A:$Z,3,0),"")</f>
      </c>
    </row>
    <row r="8418" spans="1:15" ht="13.2">
      <c r="A8418" t="s">
        <v>7971</v>
      </c>
      <c r="B8418" t="s">
        <v>12300</v>
      </c>
      <c r="C8418" t="s">
        <v>16440</v>
      </c>
      <c r="D8418" t="s">
        <v>25889</v>
      </c>
      <c r="E8418" t="s">
        <v>19049</v>
      </c>
      <c r="F8418">
        <v>3</v>
      </c>
      <c r="G8418">
        <v>12</v>
      </c>
      <c r="H8418" s="1">
        <v>244</v>
      </c>
      <c r="I8418" s="87"/>
      <c r="K8418" s="86" t="s">
        <v>17485</v>
      </c>
      <c r="L8418" s="86" t="s">
        <v>17486</v>
      </c>
      <c r="N8418">
        <f>IFERROR(VLOOKUP(A8418,bip!$A:$C,2,0),"")</f>
      </c>
      <c r="O8418">
        <f>IFERROR(VLOOKUP(A8418,bip!$A:$Z,3,0),"")</f>
      </c>
    </row>
    <row r="8419" spans="1:15" ht="13.2">
      <c r="A8419" t="s">
        <v>7972</v>
      </c>
      <c r="B8419" t="s">
        <v>7972</v>
      </c>
      <c r="C8419" t="s">
        <v>16440</v>
      </c>
      <c r="D8419" t="s">
        <v>25890</v>
      </c>
      <c r="E8419" t="s">
        <v>19050</v>
      </c>
      <c r="F8419">
        <v>6</v>
      </c>
      <c r="G8419">
        <v>24</v>
      </c>
      <c r="H8419" s="1">
        <v>255</v>
      </c>
      <c r="I8419" s="87"/>
      <c r="K8419" s="86" t="s">
        <v>17485</v>
      </c>
      <c r="L8419" s="86" t="s">
        <v>17486</v>
      </c>
      <c r="N8419">
        <f>IFERROR(VLOOKUP(A8419,bip!$A:$C,2,0),"")</f>
      </c>
      <c r="O8419">
        <f>IFERROR(VLOOKUP(A8419,bip!$A:$Z,3,0),"")</f>
      </c>
    </row>
    <row r="8420" spans="1:15" ht="13.2">
      <c r="A8420" t="s">
        <v>7973</v>
      </c>
      <c r="B8420" t="s">
        <v>7973</v>
      </c>
      <c r="C8420" t="s">
        <v>16440</v>
      </c>
      <c r="D8420" t="s">
        <v>25891</v>
      </c>
      <c r="E8420" t="s">
        <v>19051</v>
      </c>
      <c r="F8420">
        <v>6</v>
      </c>
      <c r="G8420">
        <v>24</v>
      </c>
      <c r="H8420" s="1">
        <v>265</v>
      </c>
      <c r="I8420" s="87"/>
      <c r="K8420" s="86" t="s">
        <v>17485</v>
      </c>
      <c r="L8420" s="86" t="s">
        <v>17486</v>
      </c>
      <c r="N8420">
        <f>IFERROR(VLOOKUP(A8420,bip!$A:$C,2,0),"")</f>
      </c>
      <c r="O8420">
        <f>IFERROR(VLOOKUP(A8420,bip!$A:$Z,3,0),"")</f>
      </c>
    </row>
    <row r="8421" spans="1:15" ht="13.2">
      <c r="A8421" t="s">
        <v>7974</v>
      </c>
      <c r="B8421" t="s">
        <v>7974</v>
      </c>
      <c r="C8421" t="s">
        <v>16440</v>
      </c>
      <c r="D8421" t="s">
        <v>25892</v>
      </c>
      <c r="E8421" t="s">
        <v>19052</v>
      </c>
      <c r="F8421">
        <v>6</v>
      </c>
      <c r="G8421">
        <v>30</v>
      </c>
      <c r="H8421" s="1">
        <v>285</v>
      </c>
      <c r="I8421" s="87"/>
      <c r="K8421" s="86" t="s">
        <v>17485</v>
      </c>
      <c r="L8421" s="86" t="s">
        <v>17486</v>
      </c>
      <c r="N8421">
        <f>IFERROR(VLOOKUP(A8421,bip!$A:$C,2,0),"")</f>
      </c>
      <c r="O8421">
        <f>IFERROR(VLOOKUP(A8421,bip!$A:$Z,3,0),"")</f>
      </c>
    </row>
    <row r="8422" spans="1:15" ht="13.2">
      <c r="A8422" t="s">
        <v>8007</v>
      </c>
      <c r="B8422" t="s">
        <v>12331</v>
      </c>
      <c r="C8422" t="s">
        <v>16441</v>
      </c>
      <c r="D8422" t="s">
        <v>36023</v>
      </c>
      <c r="E8422" t="s">
        <v>34101</v>
      </c>
      <c r="F8422">
        <v>6</v>
      </c>
      <c r="G8422">
        <v>36</v>
      </c>
      <c r="H8422" s="1">
        <v>145</v>
      </c>
      <c r="I8422" s="87"/>
      <c r="K8422" s="86" t="s">
        <v>17485</v>
      </c>
      <c r="L8422" s="86" t="s">
        <v>17486</v>
      </c>
      <c r="N8422">
        <f>IFERROR(VLOOKUP(A8422,bip!$A:$C,2,0),"")</f>
      </c>
      <c r="O8422">
        <f>IFERROR(VLOOKUP(A8422,bip!$A:$Z,3,0),"")</f>
      </c>
    </row>
    <row r="8423" spans="1:15" ht="13.2">
      <c r="A8423" t="s">
        <v>8006</v>
      </c>
      <c r="B8423" t="s">
        <v>12330</v>
      </c>
      <c r="C8423" t="s">
        <v>16441</v>
      </c>
      <c r="D8423" t="s">
        <v>36024</v>
      </c>
      <c r="E8423" t="s">
        <v>34102</v>
      </c>
      <c r="F8423">
        <v>6</v>
      </c>
      <c r="G8423">
        <v>24</v>
      </c>
      <c r="H8423" s="1">
        <v>231</v>
      </c>
      <c r="I8423" s="87"/>
      <c r="K8423" s="86" t="s">
        <v>17485</v>
      </c>
      <c r="L8423" s="86" t="s">
        <v>17486</v>
      </c>
      <c r="N8423">
        <f>IFERROR(VLOOKUP(A8423,bip!$A:$C,2,0),"")</f>
      </c>
      <c r="O8423">
        <f>IFERROR(VLOOKUP(A8423,bip!$A:$Z,3,0),"")</f>
      </c>
    </row>
    <row r="8424" spans="1:15" ht="13.2">
      <c r="A8424" t="s">
        <v>8005</v>
      </c>
      <c r="B8424" t="s">
        <v>12329</v>
      </c>
      <c r="C8424" t="s">
        <v>16441</v>
      </c>
      <c r="D8424" t="s">
        <v>35894</v>
      </c>
      <c r="E8424" t="s">
        <v>33785</v>
      </c>
      <c r="F8424">
        <v>6</v>
      </c>
      <c r="G8424">
        <v>12</v>
      </c>
      <c r="H8424" s="1">
        <v>252</v>
      </c>
      <c r="I8424" s="87"/>
      <c r="K8424" s="86" t="s">
        <v>17485</v>
      </c>
      <c r="L8424" s="86" t="s">
        <v>17486</v>
      </c>
      <c r="N8424">
        <f>IFERROR(VLOOKUP(A8424,bip!$A:$C,2,0),"")</f>
      </c>
      <c r="O8424">
        <f>IFERROR(VLOOKUP(A8424,bip!$A:$Z,3,0),"")</f>
      </c>
    </row>
    <row r="8425" spans="1:15" ht="13.2">
      <c r="A8425" t="s">
        <v>7991</v>
      </c>
      <c r="B8425" t="s">
        <v>12316</v>
      </c>
      <c r="C8425" t="s">
        <v>16441</v>
      </c>
      <c r="D8425" t="s">
        <v>25867</v>
      </c>
      <c r="E8425" t="s">
        <v>19027</v>
      </c>
      <c r="F8425">
        <v>12</v>
      </c>
      <c r="G8425">
        <v>72</v>
      </c>
      <c r="H8425" s="1">
        <v>18</v>
      </c>
      <c r="I8425" s="87"/>
      <c r="K8425" s="86" t="s">
        <v>17485</v>
      </c>
      <c r="L8425" s="86" t="s">
        <v>17486</v>
      </c>
      <c r="N8425">
        <f>IFERROR(VLOOKUP(A8425,bip!$A:$C,2,0),"")</f>
      </c>
      <c r="O8425">
        <f>IFERROR(VLOOKUP(A8425,bip!$A:$Z,3,0),"")</f>
      </c>
    </row>
    <row r="8426" spans="1:15" ht="13.2">
      <c r="A8426" t="s">
        <v>7992</v>
      </c>
      <c r="B8426" t="s">
        <v>12317</v>
      </c>
      <c r="C8426" t="s">
        <v>16441</v>
      </c>
      <c r="D8426" t="s">
        <v>25868</v>
      </c>
      <c r="E8426" t="s">
        <v>19028</v>
      </c>
      <c r="F8426">
        <v>12</v>
      </c>
      <c r="G8426">
        <v>72</v>
      </c>
      <c r="H8426" s="1">
        <v>18</v>
      </c>
      <c r="I8426" s="87"/>
      <c r="K8426" s="86" t="s">
        <v>17485</v>
      </c>
      <c r="L8426" s="86" t="s">
        <v>17486</v>
      </c>
      <c r="N8426">
        <f>IFERROR(VLOOKUP(A8426,bip!$A:$C,2,0),"")</f>
      </c>
      <c r="O8426">
        <f>IFERROR(VLOOKUP(A8426,bip!$A:$Z,3,0),"")</f>
      </c>
    </row>
    <row r="8427" spans="1:15" ht="13.2">
      <c r="A8427" t="s">
        <v>7993</v>
      </c>
      <c r="B8427" t="s">
        <v>12318</v>
      </c>
      <c r="C8427" t="s">
        <v>16441</v>
      </c>
      <c r="D8427" t="s">
        <v>25869</v>
      </c>
      <c r="E8427" t="s">
        <v>19029</v>
      </c>
      <c r="F8427">
        <v>12</v>
      </c>
      <c r="G8427">
        <v>72</v>
      </c>
      <c r="H8427" s="1">
        <v>19</v>
      </c>
      <c r="I8427" s="87"/>
      <c r="K8427" s="86" t="s">
        <v>17485</v>
      </c>
      <c r="L8427" s="86" t="s">
        <v>17486</v>
      </c>
      <c r="N8427">
        <f>IFERROR(VLOOKUP(A8427,bip!$A:$C,2,0),"")</f>
      </c>
      <c r="O8427">
        <f>IFERROR(VLOOKUP(A8427,bip!$A:$Z,3,0),"")</f>
      </c>
    </row>
    <row r="8428" spans="1:15" ht="13.2">
      <c r="A8428" t="s">
        <v>7994</v>
      </c>
      <c r="B8428" t="s">
        <v>12319</v>
      </c>
      <c r="C8428" t="s">
        <v>16441</v>
      </c>
      <c r="D8428" t="s">
        <v>25870</v>
      </c>
      <c r="E8428" t="s">
        <v>19030</v>
      </c>
      <c r="F8428">
        <v>12</v>
      </c>
      <c r="G8428">
        <v>72</v>
      </c>
      <c r="H8428" s="1">
        <v>21</v>
      </c>
      <c r="I8428" s="87"/>
      <c r="K8428" s="86" t="s">
        <v>17485</v>
      </c>
      <c r="L8428" s="86" t="s">
        <v>17486</v>
      </c>
      <c r="N8428">
        <f>IFERROR(VLOOKUP(A8428,bip!$A:$C,2,0),"")</f>
      </c>
      <c r="O8428">
        <f>IFERROR(VLOOKUP(A8428,bip!$A:$Z,3,0),"")</f>
      </c>
    </row>
    <row r="8429" spans="1:15" ht="13.2">
      <c r="A8429" t="s">
        <v>7995</v>
      </c>
      <c r="B8429" t="s">
        <v>12320</v>
      </c>
      <c r="C8429" t="s">
        <v>16441</v>
      </c>
      <c r="D8429" t="s">
        <v>25871</v>
      </c>
      <c r="E8429" t="s">
        <v>19031</v>
      </c>
      <c r="F8429">
        <v>12</v>
      </c>
      <c r="G8429">
        <v>72</v>
      </c>
      <c r="H8429" s="1">
        <v>21</v>
      </c>
      <c r="I8429" s="87"/>
      <c r="K8429" s="86" t="s">
        <v>17485</v>
      </c>
      <c r="L8429" s="86" t="s">
        <v>17486</v>
      </c>
      <c r="N8429">
        <f>IFERROR(VLOOKUP(A8429,bip!$A:$C,2,0),"")</f>
      </c>
      <c r="O8429">
        <f>IFERROR(VLOOKUP(A8429,bip!$A:$Z,3,0),"")</f>
      </c>
    </row>
    <row r="8430" spans="1:15" ht="13.2">
      <c r="A8430" t="s">
        <v>7996</v>
      </c>
      <c r="B8430" t="s">
        <v>12321</v>
      </c>
      <c r="C8430" t="s">
        <v>16441</v>
      </c>
      <c r="D8430" t="s">
        <v>25872</v>
      </c>
      <c r="E8430" t="s">
        <v>19032</v>
      </c>
      <c r="F8430">
        <v>12</v>
      </c>
      <c r="G8430">
        <v>72</v>
      </c>
      <c r="H8430" s="1">
        <v>24</v>
      </c>
      <c r="I8430" s="87"/>
      <c r="K8430" s="86" t="s">
        <v>17485</v>
      </c>
      <c r="L8430" s="86" t="s">
        <v>17486</v>
      </c>
      <c r="N8430">
        <f>IFERROR(VLOOKUP(A8430,bip!$A:$C,2,0),"")</f>
      </c>
      <c r="O8430">
        <f>IFERROR(VLOOKUP(A8430,bip!$A:$Z,3,0),"")</f>
      </c>
    </row>
    <row r="8431" spans="1:15" ht="13.2">
      <c r="A8431" t="s">
        <v>7997</v>
      </c>
      <c r="B8431" t="s">
        <v>16676</v>
      </c>
      <c r="C8431" t="s">
        <v>16441</v>
      </c>
      <c r="D8431" t="s">
        <v>25873</v>
      </c>
      <c r="E8431" t="s">
        <v>19033</v>
      </c>
      <c r="F8431">
        <v>12</v>
      </c>
      <c r="G8431">
        <v>72</v>
      </c>
      <c r="H8431" s="1">
        <v>24</v>
      </c>
      <c r="I8431" s="87"/>
      <c r="K8431" s="86" t="s">
        <v>17485</v>
      </c>
      <c r="L8431" s="86" t="s">
        <v>17486</v>
      </c>
      <c r="N8431">
        <f>IFERROR(VLOOKUP(A8431,bip!$A:$C,2,0),"")</f>
      </c>
      <c r="O8431">
        <f>IFERROR(VLOOKUP(A8431,bip!$A:$Z,3,0),"")</f>
      </c>
    </row>
    <row r="8432" spans="1:15" ht="13.2">
      <c r="A8432" t="s">
        <v>7998</v>
      </c>
      <c r="B8432" t="s">
        <v>12322</v>
      </c>
      <c r="C8432" t="s">
        <v>16441</v>
      </c>
      <c r="D8432" t="s">
        <v>25874</v>
      </c>
      <c r="E8432" t="s">
        <v>19034</v>
      </c>
      <c r="F8432">
        <v>12</v>
      </c>
      <c r="G8432">
        <v>72</v>
      </c>
      <c r="H8432" s="1">
        <v>25</v>
      </c>
      <c r="I8432" s="87"/>
      <c r="K8432" s="86" t="s">
        <v>17485</v>
      </c>
      <c r="L8432" s="86" t="s">
        <v>17486</v>
      </c>
      <c r="N8432">
        <f>IFERROR(VLOOKUP(A8432,bip!$A:$C,2,0),"")</f>
      </c>
      <c r="O8432">
        <f>IFERROR(VLOOKUP(A8432,bip!$A:$Z,3,0),"")</f>
      </c>
    </row>
    <row r="8433" spans="1:15" ht="13.2">
      <c r="A8433" t="s">
        <v>7999</v>
      </c>
      <c r="B8433" t="s">
        <v>12323</v>
      </c>
      <c r="C8433" t="s">
        <v>16441</v>
      </c>
      <c r="D8433" t="s">
        <v>25875</v>
      </c>
      <c r="E8433" t="s">
        <v>19035</v>
      </c>
      <c r="F8433">
        <v>12</v>
      </c>
      <c r="G8433">
        <v>72</v>
      </c>
      <c r="H8433" s="1">
        <v>29</v>
      </c>
      <c r="I8433" s="87"/>
      <c r="K8433" s="86" t="s">
        <v>17485</v>
      </c>
      <c r="L8433" s="86" t="s">
        <v>17486</v>
      </c>
      <c r="N8433">
        <f>IFERROR(VLOOKUP(A8433,bip!$A:$C,2,0),"")</f>
      </c>
      <c r="O8433">
        <f>IFERROR(VLOOKUP(A8433,bip!$A:$Z,3,0),"")</f>
      </c>
    </row>
    <row r="8434" spans="1:15" ht="13.2">
      <c r="A8434" t="s">
        <v>8000</v>
      </c>
      <c r="B8434" t="s">
        <v>12324</v>
      </c>
      <c r="C8434" t="s">
        <v>16441</v>
      </c>
      <c r="D8434" t="s">
        <v>25876</v>
      </c>
      <c r="E8434" t="s">
        <v>19036</v>
      </c>
      <c r="F8434">
        <v>12</v>
      </c>
      <c r="G8434">
        <v>72</v>
      </c>
      <c r="H8434" s="1">
        <v>31</v>
      </c>
      <c r="I8434" s="87"/>
      <c r="K8434" s="86" t="s">
        <v>17485</v>
      </c>
      <c r="L8434" s="86" t="s">
        <v>17486</v>
      </c>
      <c r="N8434">
        <f>IFERROR(VLOOKUP(A8434,bip!$A:$C,2,0),"")</f>
      </c>
      <c r="O8434">
        <f>IFERROR(VLOOKUP(A8434,bip!$A:$Z,3,0),"")</f>
      </c>
    </row>
    <row r="8435" spans="1:15" ht="13.2">
      <c r="A8435" t="s">
        <v>8001</v>
      </c>
      <c r="B8435" t="s">
        <v>12325</v>
      </c>
      <c r="C8435" t="s">
        <v>16441</v>
      </c>
      <c r="D8435" t="s">
        <v>25877</v>
      </c>
      <c r="E8435" t="s">
        <v>19037</v>
      </c>
      <c r="F8435">
        <v>6</v>
      </c>
      <c r="G8435">
        <v>36</v>
      </c>
      <c r="H8435" s="1">
        <v>34</v>
      </c>
      <c r="I8435" s="87"/>
      <c r="K8435" s="86" t="s">
        <v>17485</v>
      </c>
      <c r="L8435" s="86" t="s">
        <v>17486</v>
      </c>
      <c r="N8435">
        <f>IFERROR(VLOOKUP(A8435,bip!$A:$C,2,0),"")</f>
      </c>
      <c r="O8435">
        <f>IFERROR(VLOOKUP(A8435,bip!$A:$Z,3,0),"")</f>
      </c>
    </row>
    <row r="8436" spans="1:15" ht="13.2">
      <c r="A8436" t="s">
        <v>8002</v>
      </c>
      <c r="B8436" t="s">
        <v>12326</v>
      </c>
      <c r="C8436" t="s">
        <v>16441</v>
      </c>
      <c r="D8436" t="s">
        <v>25878</v>
      </c>
      <c r="E8436" t="s">
        <v>19038</v>
      </c>
      <c r="F8436">
        <v>6</v>
      </c>
      <c r="G8436">
        <v>36</v>
      </c>
      <c r="H8436" s="1">
        <v>38</v>
      </c>
      <c r="I8436" s="87"/>
      <c r="K8436" s="86" t="s">
        <v>17485</v>
      </c>
      <c r="L8436" s="86" t="s">
        <v>17486</v>
      </c>
      <c r="N8436">
        <f>IFERROR(VLOOKUP(A8436,bip!$A:$C,2,0),"")</f>
      </c>
      <c r="O8436">
        <f>IFERROR(VLOOKUP(A8436,bip!$A:$Z,3,0),"")</f>
      </c>
    </row>
    <row r="8437" spans="1:15" ht="13.2">
      <c r="A8437" t="s">
        <v>8003</v>
      </c>
      <c r="B8437" t="s">
        <v>12327</v>
      </c>
      <c r="C8437" t="s">
        <v>16441</v>
      </c>
      <c r="D8437" t="s">
        <v>25879</v>
      </c>
      <c r="E8437" t="s">
        <v>19039</v>
      </c>
      <c r="F8437">
        <v>6</v>
      </c>
      <c r="G8437">
        <v>36</v>
      </c>
      <c r="H8437" s="1">
        <v>39</v>
      </c>
      <c r="I8437" s="87"/>
      <c r="K8437" s="86" t="s">
        <v>17485</v>
      </c>
      <c r="L8437" s="86" t="s">
        <v>17486</v>
      </c>
      <c r="N8437">
        <f>IFERROR(VLOOKUP(A8437,bip!$A:$C,2,0),"")</f>
      </c>
      <c r="O8437">
        <f>IFERROR(VLOOKUP(A8437,bip!$A:$Z,3,0),"")</f>
      </c>
    </row>
    <row r="8438" spans="1:15" ht="13.2">
      <c r="A8438" t="s">
        <v>8004</v>
      </c>
      <c r="B8438" t="s">
        <v>12328</v>
      </c>
      <c r="C8438" t="s">
        <v>16441</v>
      </c>
      <c r="D8438" t="s">
        <v>25880</v>
      </c>
      <c r="E8438" t="s">
        <v>19040</v>
      </c>
      <c r="F8438">
        <v>6</v>
      </c>
      <c r="G8438">
        <v>36</v>
      </c>
      <c r="H8438" s="1">
        <v>42</v>
      </c>
      <c r="I8438" s="87"/>
      <c r="K8438" s="86" t="s">
        <v>17485</v>
      </c>
      <c r="L8438" s="86" t="s">
        <v>17486</v>
      </c>
      <c r="N8438">
        <f>IFERROR(VLOOKUP(A8438,bip!$A:$C,2,0),"")</f>
      </c>
      <c r="O8438">
        <f>IFERROR(VLOOKUP(A8438,bip!$A:$Z,3,0),"")</f>
      </c>
    </row>
    <row r="8439" spans="1:15" ht="13.2">
      <c r="A8439" t="s">
        <v>40067</v>
      </c>
      <c r="B8439" t="s">
        <v>40067</v>
      </c>
      <c r="C8439" t="s">
        <v>16440</v>
      </c>
      <c r="D8439" t="s">
        <v>36022</v>
      </c>
      <c r="E8439" t="s">
        <v>40068</v>
      </c>
      <c r="F8439">
        <v>1</v>
      </c>
      <c r="G8439">
        <v>5</v>
      </c>
      <c r="H8439" s="1">
        <v>1310</v>
      </c>
      <c r="I8439" s="87"/>
      <c r="K8439" s="86" t="s">
        <v>17485</v>
      </c>
      <c r="L8439" s="86" t="s">
        <v>17486</v>
      </c>
      <c r="M8439" s="86" t="s">
        <v>17487</v>
      </c>
      <c r="N8439">
        <f>IFERROR(VLOOKUP(A8439,bip!$A:$C,2,0),"")</f>
      </c>
      <c r="O8439">
        <f>IFERROR(VLOOKUP(A8439,bip!$A:$Z,3,0),"")</f>
      </c>
    </row>
    <row r="8440" spans="1:15" ht="13.2">
      <c r="A8440" t="s">
        <v>40069</v>
      </c>
      <c r="B8440" t="s">
        <v>40069</v>
      </c>
      <c r="C8440" t="s">
        <v>16440</v>
      </c>
      <c r="D8440" t="s">
        <v>40070</v>
      </c>
      <c r="E8440" t="s">
        <v>40071</v>
      </c>
      <c r="F8440">
        <v>1</v>
      </c>
      <c r="G8440">
        <v>5</v>
      </c>
      <c r="H8440" s="1">
        <v>1310</v>
      </c>
      <c r="I8440" s="87"/>
      <c r="K8440" s="86" t="s">
        <v>17485</v>
      </c>
      <c r="L8440" s="86" t="s">
        <v>17486</v>
      </c>
      <c r="M8440" s="86" t="s">
        <v>17487</v>
      </c>
      <c r="N8440">
        <f>IFERROR(VLOOKUP(A8440,bip!$A:$C,2,0),"")</f>
      </c>
      <c r="O8440">
        <f>IFERROR(VLOOKUP(A8440,bip!$A:$Z,3,0),"")</f>
      </c>
    </row>
    <row r="8441" spans="1:15" ht="13.2">
      <c r="A8441" t="s">
        <v>38906</v>
      </c>
      <c r="B8441" t="s">
        <v>38906</v>
      </c>
      <c r="C8441" t="s">
        <v>16440</v>
      </c>
      <c r="D8441" t="s">
        <v>35895</v>
      </c>
      <c r="E8441" t="s">
        <v>33786</v>
      </c>
      <c r="F8441">
        <v>1</v>
      </c>
      <c r="G8441">
        <v>20</v>
      </c>
      <c r="H8441" s="1">
        <v>377</v>
      </c>
      <c r="I8441" s="87"/>
      <c r="K8441" s="86" t="s">
        <v>17485</v>
      </c>
      <c r="L8441" s="86" t="s">
        <v>17486</v>
      </c>
      <c r="M8441" s="86" t="s">
        <v>17487</v>
      </c>
      <c r="N8441">
        <f>IFERROR(VLOOKUP(A8441,bip!$A:$C,2,0),"")</f>
      </c>
      <c r="O8441">
        <f>IFERROR(VLOOKUP(A8441,bip!$A:$Z,3,0),"")</f>
      </c>
    </row>
    <row r="8442" spans="1:15" ht="13.2">
      <c r="A8442" t="s">
        <v>8010</v>
      </c>
      <c r="B8442" t="s">
        <v>12332</v>
      </c>
      <c r="C8442" t="s">
        <v>16440</v>
      </c>
      <c r="D8442" t="s">
        <v>26380</v>
      </c>
      <c r="E8442" t="s">
        <v>14963</v>
      </c>
      <c r="F8442">
        <v>6</v>
      </c>
      <c r="G8442">
        <v>168</v>
      </c>
      <c r="H8442" s="1">
        <v>39</v>
      </c>
      <c r="I8442" s="87"/>
      <c r="K8442" s="86" t="s">
        <v>17485</v>
      </c>
      <c r="L8442" s="86" t="s">
        <v>17486</v>
      </c>
      <c r="N8442">
        <f>IFERROR(VLOOKUP(A8442,bip!$A:$C,2,0),"")</f>
      </c>
      <c r="O8442">
        <f>IFERROR(VLOOKUP(A8442,bip!$A:$Z,3,0),"")</f>
      </c>
    </row>
    <row r="8443" spans="1:15" ht="13.2">
      <c r="A8443" t="s">
        <v>8011</v>
      </c>
      <c r="B8443" t="s">
        <v>12333</v>
      </c>
      <c r="C8443" t="s">
        <v>16440</v>
      </c>
      <c r="D8443" t="s">
        <v>26368</v>
      </c>
      <c r="E8443" t="s">
        <v>14964</v>
      </c>
      <c r="F8443">
        <v>6</v>
      </c>
      <c r="G8443">
        <v>264</v>
      </c>
      <c r="H8443" s="1">
        <v>39</v>
      </c>
      <c r="I8443" s="87"/>
      <c r="K8443" s="86" t="s">
        <v>17485</v>
      </c>
      <c r="L8443" s="86" t="s">
        <v>17486</v>
      </c>
      <c r="N8443">
        <f>IFERROR(VLOOKUP(A8443,bip!$A:$C,2,0),"")</f>
      </c>
      <c r="O8443">
        <f>IFERROR(VLOOKUP(A8443,bip!$A:$Z,3,0),"")</f>
      </c>
    </row>
    <row r="8444" spans="1:15" ht="13.2">
      <c r="A8444" t="s">
        <v>8012</v>
      </c>
      <c r="B8444" t="s">
        <v>12334</v>
      </c>
      <c r="C8444" t="s">
        <v>16440</v>
      </c>
      <c r="D8444" t="s">
        <v>26369</v>
      </c>
      <c r="E8444" t="s">
        <v>14965</v>
      </c>
      <c r="F8444">
        <v>6</v>
      </c>
      <c r="G8444">
        <v>168</v>
      </c>
      <c r="H8444" s="1">
        <v>43</v>
      </c>
      <c r="I8444" s="87"/>
      <c r="K8444" s="86" t="s">
        <v>17485</v>
      </c>
      <c r="L8444" s="86" t="s">
        <v>17486</v>
      </c>
      <c r="N8444">
        <f>IFERROR(VLOOKUP(A8444,bip!$A:$C,2,0),"")</f>
      </c>
      <c r="O8444">
        <f>IFERROR(VLOOKUP(A8444,bip!$A:$Z,3,0),"")</f>
      </c>
    </row>
    <row r="8445" spans="1:15" ht="13.2">
      <c r="A8445" t="s">
        <v>8013</v>
      </c>
      <c r="B8445" t="s">
        <v>12335</v>
      </c>
      <c r="C8445" t="s">
        <v>16440</v>
      </c>
      <c r="D8445" t="s">
        <v>26370</v>
      </c>
      <c r="E8445" t="s">
        <v>14966</v>
      </c>
      <c r="F8445">
        <v>6</v>
      </c>
      <c r="G8445">
        <v>168</v>
      </c>
      <c r="H8445" s="1">
        <v>48</v>
      </c>
      <c r="I8445" s="87"/>
      <c r="K8445" s="86" t="s">
        <v>17485</v>
      </c>
      <c r="L8445" s="86" t="s">
        <v>17486</v>
      </c>
      <c r="N8445">
        <f>IFERROR(VLOOKUP(A8445,bip!$A:$C,2,0),"")</f>
      </c>
      <c r="O8445">
        <f>IFERROR(VLOOKUP(A8445,bip!$A:$Z,3,0),"")</f>
      </c>
    </row>
    <row r="8446" spans="1:15" ht="13.2">
      <c r="A8446" t="s">
        <v>8014</v>
      </c>
      <c r="B8446" t="s">
        <v>12336</v>
      </c>
      <c r="C8446" t="s">
        <v>16440</v>
      </c>
      <c r="D8446" t="s">
        <v>26371</v>
      </c>
      <c r="E8446" t="s">
        <v>14967</v>
      </c>
      <c r="F8446">
        <v>6</v>
      </c>
      <c r="G8446">
        <v>168</v>
      </c>
      <c r="H8446" s="1">
        <v>57</v>
      </c>
      <c r="I8446" s="87"/>
      <c r="K8446" s="86" t="s">
        <v>17485</v>
      </c>
      <c r="L8446" s="86" t="s">
        <v>17486</v>
      </c>
      <c r="N8446">
        <f>IFERROR(VLOOKUP(A8446,bip!$A:$C,2,0),"")</f>
      </c>
      <c r="O8446">
        <f>IFERROR(VLOOKUP(A8446,bip!$A:$Z,3,0),"")</f>
      </c>
    </row>
    <row r="8447" spans="1:15" ht="13.2">
      <c r="A8447" t="s">
        <v>8015</v>
      </c>
      <c r="B8447" t="s">
        <v>12337</v>
      </c>
      <c r="C8447" t="s">
        <v>16440</v>
      </c>
      <c r="D8447" t="s">
        <v>26372</v>
      </c>
      <c r="E8447" t="s">
        <v>14968</v>
      </c>
      <c r="F8447">
        <v>6</v>
      </c>
      <c r="G8447">
        <v>120</v>
      </c>
      <c r="H8447" s="1">
        <v>61</v>
      </c>
      <c r="I8447" s="87"/>
      <c r="K8447" s="86" t="s">
        <v>17485</v>
      </c>
      <c r="L8447" s="86" t="s">
        <v>17486</v>
      </c>
      <c r="N8447">
        <f>IFERROR(VLOOKUP(A8447,bip!$A:$C,2,0),"")</f>
      </c>
      <c r="O8447">
        <f>IFERROR(VLOOKUP(A8447,bip!$A:$Z,3,0),"")</f>
      </c>
    </row>
    <row r="8448" spans="1:15" ht="13.2">
      <c r="A8448" t="s">
        <v>8016</v>
      </c>
      <c r="B8448" t="s">
        <v>12338</v>
      </c>
      <c r="C8448" t="s">
        <v>16440</v>
      </c>
      <c r="D8448" t="s">
        <v>26373</v>
      </c>
      <c r="E8448" t="s">
        <v>14969</v>
      </c>
      <c r="F8448">
        <v>6</v>
      </c>
      <c r="G8448">
        <v>96</v>
      </c>
      <c r="H8448" s="1">
        <v>80</v>
      </c>
      <c r="I8448" s="87"/>
      <c r="K8448" s="86" t="s">
        <v>17485</v>
      </c>
      <c r="L8448" s="86" t="s">
        <v>17486</v>
      </c>
      <c r="N8448">
        <f>IFERROR(VLOOKUP(A8448,bip!$A:$C,2,0),"")</f>
      </c>
      <c r="O8448">
        <f>IFERROR(VLOOKUP(A8448,bip!$A:$Z,3,0),"")</f>
      </c>
    </row>
    <row r="8449" spans="1:15" ht="13.2">
      <c r="A8449" t="s">
        <v>8017</v>
      </c>
      <c r="B8449" t="s">
        <v>12339</v>
      </c>
      <c r="C8449" t="s">
        <v>16440</v>
      </c>
      <c r="D8449" t="s">
        <v>26374</v>
      </c>
      <c r="E8449" t="s">
        <v>14970</v>
      </c>
      <c r="F8449">
        <v>6</v>
      </c>
      <c r="G8449">
        <v>120</v>
      </c>
      <c r="H8449" s="1">
        <v>85</v>
      </c>
      <c r="I8449" s="87"/>
      <c r="K8449" s="86" t="s">
        <v>17485</v>
      </c>
      <c r="L8449" s="86" t="s">
        <v>17486</v>
      </c>
      <c r="N8449">
        <f>IFERROR(VLOOKUP(A8449,bip!$A:$C,2,0),"")</f>
      </c>
      <c r="O8449">
        <f>IFERROR(VLOOKUP(A8449,bip!$A:$Z,3,0),"")</f>
      </c>
    </row>
    <row r="8450" spans="1:15" ht="13.2">
      <c r="A8450" t="s">
        <v>8018</v>
      </c>
      <c r="B8450" t="s">
        <v>12340</v>
      </c>
      <c r="C8450" t="s">
        <v>16440</v>
      </c>
      <c r="D8450" t="s">
        <v>26375</v>
      </c>
      <c r="E8450" t="s">
        <v>14971</v>
      </c>
      <c r="F8450">
        <v>6</v>
      </c>
      <c r="G8450">
        <v>36</v>
      </c>
      <c r="H8450" s="1">
        <v>93</v>
      </c>
      <c r="I8450" s="87"/>
      <c r="K8450" s="86" t="s">
        <v>17485</v>
      </c>
      <c r="L8450" s="86" t="s">
        <v>17486</v>
      </c>
      <c r="N8450">
        <f>IFERROR(VLOOKUP(A8450,bip!$A:$C,2,0),"")</f>
      </c>
      <c r="O8450">
        <f>IFERROR(VLOOKUP(A8450,bip!$A:$Z,3,0),"")</f>
      </c>
    </row>
    <row r="8451" spans="1:15" ht="13.2">
      <c r="A8451" t="s">
        <v>8019</v>
      </c>
      <c r="B8451" t="s">
        <v>12341</v>
      </c>
      <c r="C8451" t="s">
        <v>16440</v>
      </c>
      <c r="D8451" t="s">
        <v>26376</v>
      </c>
      <c r="E8451" t="s">
        <v>14972</v>
      </c>
      <c r="F8451">
        <v>6</v>
      </c>
      <c r="G8451">
        <v>36</v>
      </c>
      <c r="H8451" s="1">
        <v>112</v>
      </c>
      <c r="I8451" s="87"/>
      <c r="K8451" s="86" t="s">
        <v>17485</v>
      </c>
      <c r="L8451" s="86" t="s">
        <v>17486</v>
      </c>
      <c r="N8451">
        <f>IFERROR(VLOOKUP(A8451,bip!$A:$C,2,0),"")</f>
      </c>
      <c r="O8451">
        <f>IFERROR(VLOOKUP(A8451,bip!$A:$Z,3,0),"")</f>
      </c>
    </row>
    <row r="8452" spans="1:15" ht="13.2">
      <c r="A8452" t="s">
        <v>8020</v>
      </c>
      <c r="B8452" t="s">
        <v>12342</v>
      </c>
      <c r="C8452" t="s">
        <v>16440</v>
      </c>
      <c r="D8452" t="s">
        <v>26377</v>
      </c>
      <c r="E8452" t="s">
        <v>14973</v>
      </c>
      <c r="F8452">
        <v>6</v>
      </c>
      <c r="G8452">
        <v>42</v>
      </c>
      <c r="H8452" s="1">
        <v>129</v>
      </c>
      <c r="I8452" s="87"/>
      <c r="K8452" s="86" t="s">
        <v>17485</v>
      </c>
      <c r="L8452" s="86" t="s">
        <v>17486</v>
      </c>
      <c r="N8452">
        <f>IFERROR(VLOOKUP(A8452,bip!$A:$C,2,0),"")</f>
      </c>
      <c r="O8452">
        <f>IFERROR(VLOOKUP(A8452,bip!$A:$Z,3,0),"")</f>
      </c>
    </row>
    <row r="8453" spans="1:15" ht="13.2">
      <c r="A8453" t="s">
        <v>8021</v>
      </c>
      <c r="B8453" t="s">
        <v>12343</v>
      </c>
      <c r="C8453" t="s">
        <v>16440</v>
      </c>
      <c r="D8453" t="s">
        <v>26378</v>
      </c>
      <c r="E8453" t="s">
        <v>14974</v>
      </c>
      <c r="F8453">
        <v>6</v>
      </c>
      <c r="G8453">
        <v>60</v>
      </c>
      <c r="H8453" s="1">
        <v>149</v>
      </c>
      <c r="I8453" s="87"/>
      <c r="K8453" s="86" t="s">
        <v>17485</v>
      </c>
      <c r="L8453" s="86" t="s">
        <v>17486</v>
      </c>
      <c r="N8453">
        <f>IFERROR(VLOOKUP(A8453,bip!$A:$C,2,0),"")</f>
      </c>
      <c r="O8453">
        <f>IFERROR(VLOOKUP(A8453,bip!$A:$Z,3,0),"")</f>
      </c>
    </row>
    <row r="8454" spans="1:15" ht="13.2">
      <c r="A8454" t="s">
        <v>8022</v>
      </c>
      <c r="B8454" t="s">
        <v>12344</v>
      </c>
      <c r="C8454" t="s">
        <v>16440</v>
      </c>
      <c r="D8454" t="s">
        <v>26379</v>
      </c>
      <c r="E8454" t="s">
        <v>14975</v>
      </c>
      <c r="F8454">
        <v>6</v>
      </c>
      <c r="G8454">
        <v>24</v>
      </c>
      <c r="H8454" s="1">
        <v>172</v>
      </c>
      <c r="I8454" s="87"/>
      <c r="K8454" s="86" t="s">
        <v>17485</v>
      </c>
      <c r="L8454" s="86" t="s">
        <v>17486</v>
      </c>
      <c r="N8454">
        <f>IFERROR(VLOOKUP(A8454,bip!$A:$C,2,0),"")</f>
      </c>
      <c r="O8454">
        <f>IFERROR(VLOOKUP(A8454,bip!$A:$Z,3,0),"")</f>
      </c>
    </row>
    <row r="8455" spans="1:15" ht="13.2">
      <c r="A8455" t="s">
        <v>8023</v>
      </c>
      <c r="B8455" t="s">
        <v>12345</v>
      </c>
      <c r="C8455" t="s">
        <v>16440</v>
      </c>
      <c r="D8455" t="s">
        <v>26365</v>
      </c>
      <c r="E8455" t="s">
        <v>14976</v>
      </c>
      <c r="F8455">
        <v>6</v>
      </c>
      <c r="G8455">
        <v>60</v>
      </c>
      <c r="H8455" s="1">
        <v>205</v>
      </c>
      <c r="I8455" s="87"/>
      <c r="K8455" s="86" t="s">
        <v>17485</v>
      </c>
      <c r="L8455" s="86" t="s">
        <v>17486</v>
      </c>
      <c r="N8455">
        <f>IFERROR(VLOOKUP(A8455,bip!$A:$C,2,0),"")</f>
      </c>
      <c r="O8455">
        <f>IFERROR(VLOOKUP(A8455,bip!$A:$Z,3,0),"")</f>
      </c>
    </row>
    <row r="8456" spans="1:15" ht="13.2">
      <c r="A8456" t="s">
        <v>8024</v>
      </c>
      <c r="B8456" t="s">
        <v>12346</v>
      </c>
      <c r="C8456" t="s">
        <v>16440</v>
      </c>
      <c r="D8456" t="s">
        <v>26366</v>
      </c>
      <c r="E8456" t="s">
        <v>14977</v>
      </c>
      <c r="F8456">
        <v>6</v>
      </c>
      <c r="G8456">
        <v>24</v>
      </c>
      <c r="H8456" s="1">
        <v>239</v>
      </c>
      <c r="I8456" s="87"/>
      <c r="K8456" s="86" t="s">
        <v>17485</v>
      </c>
      <c r="L8456" s="86" t="s">
        <v>17486</v>
      </c>
      <c r="N8456">
        <f>IFERROR(VLOOKUP(A8456,bip!$A:$C,2,0),"")</f>
      </c>
      <c r="O8456">
        <f>IFERROR(VLOOKUP(A8456,bip!$A:$Z,3,0),"")</f>
      </c>
    </row>
    <row r="8457" spans="1:15" ht="13.2">
      <c r="A8457" t="s">
        <v>8025</v>
      </c>
      <c r="B8457" t="s">
        <v>12347</v>
      </c>
      <c r="C8457" t="s">
        <v>16440</v>
      </c>
      <c r="D8457" t="s">
        <v>26367</v>
      </c>
      <c r="E8457" t="s">
        <v>14979</v>
      </c>
      <c r="F8457">
        <v>6</v>
      </c>
      <c r="G8457">
        <v>30</v>
      </c>
      <c r="H8457" s="1">
        <v>275</v>
      </c>
      <c r="I8457" s="87"/>
      <c r="K8457" s="86" t="s">
        <v>17485</v>
      </c>
      <c r="L8457" s="86" t="s">
        <v>17486</v>
      </c>
      <c r="N8457">
        <f>IFERROR(VLOOKUP(A8457,bip!$A:$C,2,0),"")</f>
      </c>
      <c r="O8457">
        <f>IFERROR(VLOOKUP(A8457,bip!$A:$Z,3,0),"")</f>
      </c>
    </row>
    <row r="8458" spans="1:15" ht="13.2">
      <c r="A8458" t="s">
        <v>40075</v>
      </c>
      <c r="B8458" t="s">
        <v>40075</v>
      </c>
      <c r="C8458" t="s">
        <v>16440</v>
      </c>
      <c r="D8458" t="s">
        <v>35907</v>
      </c>
      <c r="E8458" t="s">
        <v>33787</v>
      </c>
      <c r="F8458">
        <v>1</v>
      </c>
      <c r="G8458">
        <v>20</v>
      </c>
      <c r="H8458" s="1">
        <v>358</v>
      </c>
      <c r="I8458" s="87"/>
      <c r="K8458" s="86" t="s">
        <v>17485</v>
      </c>
      <c r="L8458" s="86" t="s">
        <v>17486</v>
      </c>
      <c r="M8458" s="86" t="s">
        <v>17487</v>
      </c>
      <c r="N8458">
        <f>IFERROR(VLOOKUP(A8458,bip!$A:$C,2,0),"")</f>
      </c>
      <c r="O8458">
        <f>IFERROR(VLOOKUP(A8458,bip!$A:$Z,3,0),"")</f>
      </c>
    </row>
    <row r="8459" spans="1:15" ht="13.2">
      <c r="A8459" t="s">
        <v>40079</v>
      </c>
      <c r="B8459" t="s">
        <v>40079</v>
      </c>
      <c r="C8459" t="s">
        <v>16440</v>
      </c>
      <c r="D8459" t="s">
        <v>40077</v>
      </c>
      <c r="E8459" t="s">
        <v>40080</v>
      </c>
      <c r="F8459">
        <v>1</v>
      </c>
      <c r="G8459">
        <v>10</v>
      </c>
      <c r="H8459" s="1">
        <v>681</v>
      </c>
      <c r="I8459" s="87"/>
      <c r="K8459" s="86" t="s">
        <v>17485</v>
      </c>
      <c r="L8459" s="86" t="s">
        <v>17486</v>
      </c>
      <c r="M8459" s="86" t="s">
        <v>17487</v>
      </c>
      <c r="N8459">
        <f>IFERROR(VLOOKUP(A8459,bip!$A:$C,2,0),"")</f>
      </c>
      <c r="O8459">
        <f>IFERROR(VLOOKUP(A8459,bip!$A:$Z,3,0),"")</f>
      </c>
    </row>
    <row r="8460" spans="1:15" ht="13.2">
      <c r="A8460" t="s">
        <v>40083</v>
      </c>
      <c r="B8460" t="s">
        <v>40083</v>
      </c>
      <c r="C8460" t="s">
        <v>16440</v>
      </c>
      <c r="D8460" t="s">
        <v>36026</v>
      </c>
      <c r="E8460" t="s">
        <v>36644</v>
      </c>
      <c r="F8460">
        <v>1</v>
      </c>
      <c r="G8460">
        <v>5</v>
      </c>
      <c r="H8460" s="1">
        <v>1245</v>
      </c>
      <c r="I8460" s="87"/>
      <c r="K8460" s="86" t="s">
        <v>17485</v>
      </c>
      <c r="L8460" s="86" t="s">
        <v>17486</v>
      </c>
      <c r="M8460" s="86" t="s">
        <v>17487</v>
      </c>
      <c r="N8460">
        <f>IFERROR(VLOOKUP(A8460,bip!$A:$C,2,0),"")</f>
      </c>
      <c r="O8460">
        <f>IFERROR(VLOOKUP(A8460,bip!$A:$Z,3,0),"")</f>
      </c>
    </row>
    <row r="8461" spans="1:15" ht="13.2">
      <c r="A8461" t="s">
        <v>8026</v>
      </c>
      <c r="B8461" t="s">
        <v>12348</v>
      </c>
      <c r="C8461" t="s">
        <v>16440</v>
      </c>
      <c r="D8461" t="s">
        <v>26388</v>
      </c>
      <c r="E8461" t="s">
        <v>29614</v>
      </c>
      <c r="F8461">
        <v>6</v>
      </c>
      <c r="G8461">
        <v>264</v>
      </c>
      <c r="H8461" s="1">
        <v>40</v>
      </c>
      <c r="I8461" s="87"/>
      <c r="K8461" s="86" t="s">
        <v>17485</v>
      </c>
      <c r="L8461" s="86" t="s">
        <v>17486</v>
      </c>
      <c r="N8461">
        <f>IFERROR(VLOOKUP(A8461,bip!$A:$C,2,0),"")</f>
      </c>
      <c r="O8461">
        <f>IFERROR(VLOOKUP(A8461,bip!$A:$Z,3,0),"")</f>
      </c>
    </row>
    <row r="8462" spans="1:15" ht="13.2">
      <c r="A8462" t="s">
        <v>8027</v>
      </c>
      <c r="B8462" t="s">
        <v>12349</v>
      </c>
      <c r="C8462" t="s">
        <v>16440</v>
      </c>
      <c r="D8462" t="s">
        <v>26389</v>
      </c>
      <c r="E8462" t="s">
        <v>29615</v>
      </c>
      <c r="F8462">
        <v>6</v>
      </c>
      <c r="G8462">
        <v>180</v>
      </c>
      <c r="H8462" s="1">
        <v>40</v>
      </c>
      <c r="I8462" s="87"/>
      <c r="K8462" s="86" t="s">
        <v>17485</v>
      </c>
      <c r="L8462" s="86" t="s">
        <v>17486</v>
      </c>
      <c r="N8462">
        <f>IFERROR(VLOOKUP(A8462,bip!$A:$C,2,0),"")</f>
      </c>
      <c r="O8462">
        <f>IFERROR(VLOOKUP(A8462,bip!$A:$Z,3,0),"")</f>
      </c>
    </row>
    <row r="8463" spans="1:15" ht="13.2">
      <c r="A8463" t="s">
        <v>8028</v>
      </c>
      <c r="B8463" t="s">
        <v>12350</v>
      </c>
      <c r="C8463" t="s">
        <v>16440</v>
      </c>
      <c r="D8463" t="s">
        <v>26390</v>
      </c>
      <c r="E8463" t="s">
        <v>18970</v>
      </c>
      <c r="F8463">
        <v>6</v>
      </c>
      <c r="G8463">
        <v>144</v>
      </c>
      <c r="H8463" s="1">
        <v>41</v>
      </c>
      <c r="I8463" s="87"/>
      <c r="K8463" s="86" t="s">
        <v>17485</v>
      </c>
      <c r="L8463" s="86" t="s">
        <v>17486</v>
      </c>
      <c r="N8463">
        <f>IFERROR(VLOOKUP(A8463,bip!$A:$C,2,0),"")</f>
      </c>
      <c r="O8463">
        <f>IFERROR(VLOOKUP(A8463,bip!$A:$Z,3,0),"")</f>
      </c>
    </row>
    <row r="8464" spans="1:15" ht="13.2">
      <c r="A8464" t="s">
        <v>8029</v>
      </c>
      <c r="B8464" t="s">
        <v>12351</v>
      </c>
      <c r="C8464" t="s">
        <v>16440</v>
      </c>
      <c r="D8464" t="s">
        <v>26391</v>
      </c>
      <c r="E8464" t="s">
        <v>18971</v>
      </c>
      <c r="F8464">
        <v>6</v>
      </c>
      <c r="G8464">
        <v>120</v>
      </c>
      <c r="H8464" s="1">
        <v>43</v>
      </c>
      <c r="I8464" s="87"/>
      <c r="K8464" s="86" t="s">
        <v>17485</v>
      </c>
      <c r="L8464" s="86" t="s">
        <v>17486</v>
      </c>
      <c r="N8464">
        <f>IFERROR(VLOOKUP(A8464,bip!$A:$C,2,0),"")</f>
      </c>
      <c r="O8464">
        <f>IFERROR(VLOOKUP(A8464,bip!$A:$Z,3,0),"")</f>
      </c>
    </row>
    <row r="8465" spans="1:15" ht="13.2">
      <c r="A8465" t="s">
        <v>8030</v>
      </c>
      <c r="B8465" t="s">
        <v>12352</v>
      </c>
      <c r="C8465" t="s">
        <v>16440</v>
      </c>
      <c r="D8465" t="s">
        <v>26392</v>
      </c>
      <c r="E8465" t="s">
        <v>18972</v>
      </c>
      <c r="F8465">
        <v>6</v>
      </c>
      <c r="G8465">
        <v>168</v>
      </c>
      <c r="H8465" s="1">
        <v>45</v>
      </c>
      <c r="I8465" s="87"/>
      <c r="K8465" s="86" t="s">
        <v>17485</v>
      </c>
      <c r="L8465" s="86" t="s">
        <v>17486</v>
      </c>
      <c r="N8465">
        <f>IFERROR(VLOOKUP(A8465,bip!$A:$C,2,0),"")</f>
      </c>
      <c r="O8465">
        <f>IFERROR(VLOOKUP(A8465,bip!$A:$Z,3,0),"")</f>
      </c>
    </row>
    <row r="8466" spans="1:15" ht="13.2">
      <c r="A8466" t="s">
        <v>8031</v>
      </c>
      <c r="B8466" t="s">
        <v>12353</v>
      </c>
      <c r="C8466" t="s">
        <v>16440</v>
      </c>
      <c r="D8466" t="s">
        <v>26393</v>
      </c>
      <c r="E8466" t="s">
        <v>18973</v>
      </c>
      <c r="F8466">
        <v>6</v>
      </c>
      <c r="G8466">
        <v>168</v>
      </c>
      <c r="H8466" s="1">
        <v>51</v>
      </c>
      <c r="I8466" s="87"/>
      <c r="K8466" s="86" t="s">
        <v>17485</v>
      </c>
      <c r="L8466" s="86" t="s">
        <v>17486</v>
      </c>
      <c r="N8466">
        <f>IFERROR(VLOOKUP(A8466,bip!$A:$C,2,0),"")</f>
      </c>
      <c r="O8466">
        <f>IFERROR(VLOOKUP(A8466,bip!$A:$Z,3,0),"")</f>
      </c>
    </row>
    <row r="8467" spans="1:15" ht="13.2">
      <c r="A8467" t="s">
        <v>8032</v>
      </c>
      <c r="B8467" t="s">
        <v>12354</v>
      </c>
      <c r="C8467" t="s">
        <v>16440</v>
      </c>
      <c r="D8467" t="s">
        <v>26394</v>
      </c>
      <c r="E8467" t="s">
        <v>18974</v>
      </c>
      <c r="F8467">
        <v>6</v>
      </c>
      <c r="G8467">
        <v>168</v>
      </c>
      <c r="H8467" s="1">
        <v>56</v>
      </c>
      <c r="I8467" s="87"/>
      <c r="K8467" s="86" t="s">
        <v>17485</v>
      </c>
      <c r="L8467" s="86" t="s">
        <v>17486</v>
      </c>
      <c r="N8467">
        <f>IFERROR(VLOOKUP(A8467,bip!$A:$C,2,0),"")</f>
      </c>
      <c r="O8467">
        <f>IFERROR(VLOOKUP(A8467,bip!$A:$Z,3,0),"")</f>
      </c>
    </row>
    <row r="8468" spans="1:15" ht="13.2">
      <c r="A8468" t="s">
        <v>8033</v>
      </c>
      <c r="B8468" t="s">
        <v>12355</v>
      </c>
      <c r="C8468" t="s">
        <v>16440</v>
      </c>
      <c r="D8468" t="s">
        <v>26395</v>
      </c>
      <c r="E8468" t="s">
        <v>18975</v>
      </c>
      <c r="F8468">
        <v>6</v>
      </c>
      <c r="G8468">
        <v>48</v>
      </c>
      <c r="H8468" s="1">
        <v>59</v>
      </c>
      <c r="I8468" s="87"/>
      <c r="K8468" s="86" t="s">
        <v>17485</v>
      </c>
      <c r="L8468" s="86" t="s">
        <v>17486</v>
      </c>
      <c r="N8468">
        <f>IFERROR(VLOOKUP(A8468,bip!$A:$C,2,0),"")</f>
      </c>
      <c r="O8468">
        <f>IFERROR(VLOOKUP(A8468,bip!$A:$Z,3,0),"")</f>
      </c>
    </row>
    <row r="8469" spans="1:15" ht="13.2">
      <c r="A8469" t="s">
        <v>8034</v>
      </c>
      <c r="B8469" t="s">
        <v>12356</v>
      </c>
      <c r="C8469" t="s">
        <v>16440</v>
      </c>
      <c r="D8469" t="s">
        <v>26396</v>
      </c>
      <c r="E8469" t="s">
        <v>18976</v>
      </c>
      <c r="F8469">
        <v>6</v>
      </c>
      <c r="G8469">
        <v>120</v>
      </c>
      <c r="H8469" s="1">
        <v>64</v>
      </c>
      <c r="I8469" s="87"/>
      <c r="K8469" s="86" t="s">
        <v>17485</v>
      </c>
      <c r="L8469" s="86" t="s">
        <v>17486</v>
      </c>
      <c r="N8469">
        <f>IFERROR(VLOOKUP(A8469,bip!$A:$C,2,0),"")</f>
      </c>
      <c r="O8469">
        <f>IFERROR(VLOOKUP(A8469,bip!$A:$Z,3,0),"")</f>
      </c>
    </row>
    <row r="8470" spans="1:15" ht="13.2">
      <c r="A8470" t="s">
        <v>8035</v>
      </c>
      <c r="B8470" t="s">
        <v>12357</v>
      </c>
      <c r="C8470" t="s">
        <v>16440</v>
      </c>
      <c r="D8470" t="s">
        <v>26397</v>
      </c>
      <c r="E8470" t="s">
        <v>18977</v>
      </c>
      <c r="F8470">
        <v>6</v>
      </c>
      <c r="G8470">
        <v>108</v>
      </c>
      <c r="H8470" s="1">
        <v>75</v>
      </c>
      <c r="I8470" s="87"/>
      <c r="K8470" s="86" t="s">
        <v>17485</v>
      </c>
      <c r="L8470" s="86" t="s">
        <v>17486</v>
      </c>
      <c r="N8470">
        <f>IFERROR(VLOOKUP(A8470,bip!$A:$C,2,0),"")</f>
      </c>
      <c r="O8470">
        <f>IFERROR(VLOOKUP(A8470,bip!$A:$Z,3,0),"")</f>
      </c>
    </row>
    <row r="8471" spans="1:15" ht="13.2">
      <c r="A8471" t="s">
        <v>8036</v>
      </c>
      <c r="B8471" t="s">
        <v>12358</v>
      </c>
      <c r="C8471" t="s">
        <v>16440</v>
      </c>
      <c r="D8471" t="s">
        <v>26398</v>
      </c>
      <c r="E8471" t="s">
        <v>18978</v>
      </c>
      <c r="F8471">
        <v>6</v>
      </c>
      <c r="G8471">
        <v>192</v>
      </c>
      <c r="H8471" s="1">
        <v>82</v>
      </c>
      <c r="I8471" s="87"/>
      <c r="K8471" s="86" t="s">
        <v>17485</v>
      </c>
      <c r="L8471" s="86" t="s">
        <v>17486</v>
      </c>
      <c r="N8471">
        <f>IFERROR(VLOOKUP(A8471,bip!$A:$C,2,0),"")</f>
      </c>
      <c r="O8471">
        <f>IFERROR(VLOOKUP(A8471,bip!$A:$Z,3,0),"")</f>
      </c>
    </row>
    <row r="8472" spans="1:15" ht="13.2">
      <c r="A8472" t="s">
        <v>8037</v>
      </c>
      <c r="B8472" t="s">
        <v>12359</v>
      </c>
      <c r="C8472" t="s">
        <v>16440</v>
      </c>
      <c r="D8472" t="s">
        <v>26399</v>
      </c>
      <c r="E8472" t="s">
        <v>18979</v>
      </c>
      <c r="F8472">
        <v>6</v>
      </c>
      <c r="G8472">
        <v>120</v>
      </c>
      <c r="H8472" s="1">
        <v>87</v>
      </c>
      <c r="I8472" s="87"/>
      <c r="K8472" s="86" t="s">
        <v>17485</v>
      </c>
      <c r="L8472" s="86" t="s">
        <v>17486</v>
      </c>
      <c r="N8472">
        <f>IFERROR(VLOOKUP(A8472,bip!$A:$C,2,0),"")</f>
      </c>
      <c r="O8472">
        <f>IFERROR(VLOOKUP(A8472,bip!$A:$Z,3,0),"")</f>
      </c>
    </row>
    <row r="8473" spans="1:15" ht="13.2">
      <c r="A8473" t="s">
        <v>8038</v>
      </c>
      <c r="B8473" t="s">
        <v>12360</v>
      </c>
      <c r="C8473" t="s">
        <v>16440</v>
      </c>
      <c r="D8473" t="s">
        <v>26400</v>
      </c>
      <c r="E8473" t="s">
        <v>18980</v>
      </c>
      <c r="F8473">
        <v>6</v>
      </c>
      <c r="G8473">
        <v>36</v>
      </c>
      <c r="H8473" s="1">
        <v>93</v>
      </c>
      <c r="I8473" s="87"/>
      <c r="K8473" s="86" t="s">
        <v>17485</v>
      </c>
      <c r="L8473" s="86" t="s">
        <v>17486</v>
      </c>
      <c r="N8473">
        <f>IFERROR(VLOOKUP(A8473,bip!$A:$C,2,0),"")</f>
      </c>
      <c r="O8473">
        <f>IFERROR(VLOOKUP(A8473,bip!$A:$Z,3,0),"")</f>
      </c>
    </row>
    <row r="8474" spans="1:15" ht="13.2">
      <c r="A8474" t="s">
        <v>8039</v>
      </c>
      <c r="B8474" t="s">
        <v>12361</v>
      </c>
      <c r="C8474" t="s">
        <v>16440</v>
      </c>
      <c r="D8474" t="s">
        <v>26401</v>
      </c>
      <c r="E8474" t="s">
        <v>18981</v>
      </c>
      <c r="F8474">
        <v>6</v>
      </c>
      <c r="G8474">
        <v>36</v>
      </c>
      <c r="H8474" s="1">
        <v>97</v>
      </c>
      <c r="I8474" s="87"/>
      <c r="K8474" s="86" t="s">
        <v>17485</v>
      </c>
      <c r="L8474" s="86" t="s">
        <v>17486</v>
      </c>
      <c r="N8474">
        <f>IFERROR(VLOOKUP(A8474,bip!$A:$C,2,0),"")</f>
      </c>
      <c r="O8474">
        <f>IFERROR(VLOOKUP(A8474,bip!$A:$Z,3,0),"")</f>
      </c>
    </row>
    <row r="8475" spans="1:15" ht="13.2">
      <c r="A8475" t="s">
        <v>8040</v>
      </c>
      <c r="B8475" t="s">
        <v>12362</v>
      </c>
      <c r="C8475" t="s">
        <v>16440</v>
      </c>
      <c r="D8475" t="s">
        <v>26402</v>
      </c>
      <c r="E8475" t="s">
        <v>18982</v>
      </c>
      <c r="F8475">
        <v>6</v>
      </c>
      <c r="G8475">
        <v>36</v>
      </c>
      <c r="H8475" s="1">
        <v>112</v>
      </c>
      <c r="I8475" s="87"/>
      <c r="K8475" s="86" t="s">
        <v>17485</v>
      </c>
      <c r="L8475" s="86" t="s">
        <v>17486</v>
      </c>
      <c r="N8475">
        <f>IFERROR(VLOOKUP(A8475,bip!$A:$C,2,0),"")</f>
      </c>
      <c r="O8475">
        <f>IFERROR(VLOOKUP(A8475,bip!$A:$Z,3,0),"")</f>
      </c>
    </row>
    <row r="8476" spans="1:15" ht="13.2">
      <c r="A8476" t="s">
        <v>8041</v>
      </c>
      <c r="B8476" t="s">
        <v>12363</v>
      </c>
      <c r="C8476" t="s">
        <v>16440</v>
      </c>
      <c r="D8476" t="s">
        <v>26403</v>
      </c>
      <c r="E8476" t="s">
        <v>18983</v>
      </c>
      <c r="F8476">
        <v>6</v>
      </c>
      <c r="G8476">
        <v>36</v>
      </c>
      <c r="H8476" s="1">
        <v>116</v>
      </c>
      <c r="I8476" s="87"/>
      <c r="K8476" s="86" t="s">
        <v>17485</v>
      </c>
      <c r="L8476" s="86" t="s">
        <v>17486</v>
      </c>
      <c r="N8476">
        <f>IFERROR(VLOOKUP(A8476,bip!$A:$C,2,0),"")</f>
      </c>
      <c r="O8476">
        <f>IFERROR(VLOOKUP(A8476,bip!$A:$Z,3,0),"")</f>
      </c>
    </row>
    <row r="8477" spans="1:15" ht="13.2">
      <c r="A8477" t="s">
        <v>8042</v>
      </c>
      <c r="B8477" t="s">
        <v>12364</v>
      </c>
      <c r="C8477" t="s">
        <v>16440</v>
      </c>
      <c r="D8477" t="s">
        <v>26404</v>
      </c>
      <c r="E8477" t="s">
        <v>18984</v>
      </c>
      <c r="F8477">
        <v>6</v>
      </c>
      <c r="G8477">
        <v>30</v>
      </c>
      <c r="H8477" s="1">
        <v>134</v>
      </c>
      <c r="I8477" s="87"/>
      <c r="K8477" s="86" t="s">
        <v>17485</v>
      </c>
      <c r="L8477" s="86" t="s">
        <v>17486</v>
      </c>
      <c r="N8477">
        <f>IFERROR(VLOOKUP(A8477,bip!$A:$C,2,0),"")</f>
      </c>
      <c r="O8477">
        <f>IFERROR(VLOOKUP(A8477,bip!$A:$Z,3,0),"")</f>
      </c>
    </row>
    <row r="8478" spans="1:15" ht="13.2">
      <c r="A8478" t="s">
        <v>8043</v>
      </c>
      <c r="B8478" t="s">
        <v>16678</v>
      </c>
      <c r="C8478" t="s">
        <v>16440</v>
      </c>
      <c r="D8478" t="s">
        <v>26405</v>
      </c>
      <c r="E8478" t="s">
        <v>18985</v>
      </c>
      <c r="F8478">
        <v>6</v>
      </c>
      <c r="G8478">
        <v>60</v>
      </c>
      <c r="H8478" s="1">
        <v>144</v>
      </c>
      <c r="I8478" s="87"/>
      <c r="K8478" s="86" t="s">
        <v>17485</v>
      </c>
      <c r="L8478" s="86" t="s">
        <v>17486</v>
      </c>
      <c r="N8478">
        <f>IFERROR(VLOOKUP(A8478,bip!$A:$C,2,0),"")</f>
      </c>
      <c r="O8478">
        <f>IFERROR(VLOOKUP(A8478,bip!$A:$Z,3,0),"")</f>
      </c>
    </row>
    <row r="8479" spans="1:15" ht="13.2">
      <c r="A8479" t="s">
        <v>8044</v>
      </c>
      <c r="B8479" t="s">
        <v>12365</v>
      </c>
      <c r="C8479" t="s">
        <v>16440</v>
      </c>
      <c r="D8479" t="s">
        <v>26406</v>
      </c>
      <c r="E8479" t="s">
        <v>18986</v>
      </c>
      <c r="F8479">
        <v>6</v>
      </c>
      <c r="G8479">
        <v>30</v>
      </c>
      <c r="H8479" s="1">
        <v>157</v>
      </c>
      <c r="I8479" s="87"/>
      <c r="K8479" s="86" t="s">
        <v>17485</v>
      </c>
      <c r="L8479" s="86" t="s">
        <v>17486</v>
      </c>
      <c r="N8479">
        <f>IFERROR(VLOOKUP(A8479,bip!$A:$C,2,0),"")</f>
      </c>
      <c r="O8479">
        <f>IFERROR(VLOOKUP(A8479,bip!$A:$Z,3,0),"")</f>
      </c>
    </row>
    <row r="8480" spans="1:15" ht="13.2">
      <c r="A8480" t="s">
        <v>8045</v>
      </c>
      <c r="B8480" t="s">
        <v>8045</v>
      </c>
      <c r="C8480" t="s">
        <v>16440</v>
      </c>
      <c r="D8480" t="s">
        <v>26381</v>
      </c>
      <c r="E8480" t="s">
        <v>18987</v>
      </c>
      <c r="F8480">
        <v>6</v>
      </c>
      <c r="G8480">
        <v>60</v>
      </c>
      <c r="H8480" s="1">
        <v>181</v>
      </c>
      <c r="I8480" s="87"/>
      <c r="K8480" s="86" t="s">
        <v>17485</v>
      </c>
      <c r="L8480" s="86" t="s">
        <v>17486</v>
      </c>
      <c r="N8480">
        <f>IFERROR(VLOOKUP(A8480,bip!$A:$C,2,0),"")</f>
      </c>
      <c r="O8480">
        <f>IFERROR(VLOOKUP(A8480,bip!$A:$Z,3,0),"")</f>
      </c>
    </row>
    <row r="8481" spans="1:15" ht="13.2">
      <c r="A8481" t="s">
        <v>8046</v>
      </c>
      <c r="B8481" t="s">
        <v>12366</v>
      </c>
      <c r="C8481" t="s">
        <v>16440</v>
      </c>
      <c r="D8481" t="s">
        <v>26382</v>
      </c>
      <c r="E8481" t="s">
        <v>18988</v>
      </c>
      <c r="F8481">
        <v>6</v>
      </c>
      <c r="G8481">
        <v>60</v>
      </c>
      <c r="H8481" s="1">
        <v>193</v>
      </c>
      <c r="I8481" s="87"/>
      <c r="K8481" s="86" t="s">
        <v>17485</v>
      </c>
      <c r="L8481" s="86" t="s">
        <v>17486</v>
      </c>
      <c r="N8481">
        <f>IFERROR(VLOOKUP(A8481,bip!$A:$C,2,0),"")</f>
      </c>
      <c r="O8481">
        <f>IFERROR(VLOOKUP(A8481,bip!$A:$Z,3,0),"")</f>
      </c>
    </row>
    <row r="8482" spans="1:15" ht="13.2">
      <c r="A8482" t="s">
        <v>8047</v>
      </c>
      <c r="B8482" t="s">
        <v>12367</v>
      </c>
      <c r="C8482" t="s">
        <v>16440</v>
      </c>
      <c r="D8482" t="s">
        <v>26383</v>
      </c>
      <c r="E8482" t="s">
        <v>18989</v>
      </c>
      <c r="F8482">
        <v>6</v>
      </c>
      <c r="G8482">
        <v>60</v>
      </c>
      <c r="H8482" s="1">
        <v>217</v>
      </c>
      <c r="I8482" s="87"/>
      <c r="K8482" s="86" t="s">
        <v>17485</v>
      </c>
      <c r="L8482" s="86" t="s">
        <v>17486</v>
      </c>
      <c r="N8482">
        <f>IFERROR(VLOOKUP(A8482,bip!$A:$C,2,0),"")</f>
      </c>
      <c r="O8482">
        <f>IFERROR(VLOOKUP(A8482,bip!$A:$Z,3,0),"")</f>
      </c>
    </row>
    <row r="8483" spans="1:15" ht="13.2">
      <c r="A8483" t="s">
        <v>8048</v>
      </c>
      <c r="B8483" t="s">
        <v>12368</v>
      </c>
      <c r="C8483" t="s">
        <v>16440</v>
      </c>
      <c r="D8483" t="s">
        <v>26384</v>
      </c>
      <c r="E8483" t="s">
        <v>18990</v>
      </c>
      <c r="F8483">
        <v>6</v>
      </c>
      <c r="G8483">
        <v>24</v>
      </c>
      <c r="H8483" s="1">
        <v>220</v>
      </c>
      <c r="I8483" s="87"/>
      <c r="K8483" s="86" t="s">
        <v>17485</v>
      </c>
      <c r="L8483" s="86" t="s">
        <v>17486</v>
      </c>
      <c r="N8483">
        <f>IFERROR(VLOOKUP(A8483,bip!$A:$C,2,0),"")</f>
      </c>
      <c r="O8483">
        <f>IFERROR(VLOOKUP(A8483,bip!$A:$Z,3,0),"")</f>
      </c>
    </row>
    <row r="8484" spans="1:15" ht="13.2">
      <c r="A8484" t="s">
        <v>8049</v>
      </c>
      <c r="B8484" t="s">
        <v>8049</v>
      </c>
      <c r="C8484" t="s">
        <v>16440</v>
      </c>
      <c r="D8484" t="s">
        <v>26385</v>
      </c>
      <c r="E8484" t="s">
        <v>18991</v>
      </c>
      <c r="F8484">
        <v>6</v>
      </c>
      <c r="G8484">
        <v>24</v>
      </c>
      <c r="H8484" s="1">
        <v>230</v>
      </c>
      <c r="I8484" s="87"/>
      <c r="K8484" s="86" t="s">
        <v>17485</v>
      </c>
      <c r="L8484" s="86" t="s">
        <v>17486</v>
      </c>
      <c r="N8484">
        <f>IFERROR(VLOOKUP(A8484,bip!$A:$C,2,0),"")</f>
      </c>
      <c r="O8484">
        <f>IFERROR(VLOOKUP(A8484,bip!$A:$Z,3,0),"")</f>
      </c>
    </row>
    <row r="8485" spans="1:15" ht="13.2">
      <c r="A8485" t="s">
        <v>8050</v>
      </c>
      <c r="B8485" t="s">
        <v>8050</v>
      </c>
      <c r="C8485" t="s">
        <v>16440</v>
      </c>
      <c r="D8485" t="s">
        <v>26386</v>
      </c>
      <c r="E8485" t="s">
        <v>18992</v>
      </c>
      <c r="F8485">
        <v>6</v>
      </c>
      <c r="G8485">
        <v>24</v>
      </c>
      <c r="H8485" s="1">
        <v>239</v>
      </c>
      <c r="I8485" s="87"/>
      <c r="K8485" s="86" t="s">
        <v>17485</v>
      </c>
      <c r="L8485" s="86" t="s">
        <v>17486</v>
      </c>
      <c r="N8485">
        <f>IFERROR(VLOOKUP(A8485,bip!$A:$C,2,0),"")</f>
      </c>
      <c r="O8485">
        <f>IFERROR(VLOOKUP(A8485,bip!$A:$Z,3,0),"")</f>
      </c>
    </row>
    <row r="8486" spans="1:15" ht="13.2">
      <c r="A8486" t="s">
        <v>8051</v>
      </c>
      <c r="B8486" t="s">
        <v>8051</v>
      </c>
      <c r="C8486" t="s">
        <v>16440</v>
      </c>
      <c r="D8486" t="s">
        <v>26387</v>
      </c>
      <c r="E8486" t="s">
        <v>18993</v>
      </c>
      <c r="F8486">
        <v>6</v>
      </c>
      <c r="G8486">
        <v>24</v>
      </c>
      <c r="H8486" s="1">
        <v>256</v>
      </c>
      <c r="I8486" s="87"/>
      <c r="K8486" s="86" t="s">
        <v>17485</v>
      </c>
      <c r="L8486" s="86" t="s">
        <v>17486</v>
      </c>
      <c r="N8486">
        <f>IFERROR(VLOOKUP(A8486,bip!$A:$C,2,0),"")</f>
      </c>
      <c r="O8486">
        <f>IFERROR(VLOOKUP(A8486,bip!$A:$Z,3,0),"")</f>
      </c>
    </row>
    <row r="8487" spans="1:15" ht="13.2">
      <c r="A8487" t="s">
        <v>40074</v>
      </c>
      <c r="B8487" t="s">
        <v>40074</v>
      </c>
      <c r="C8487" t="s">
        <v>16440</v>
      </c>
      <c r="D8487" t="s">
        <v>35907</v>
      </c>
      <c r="E8487" t="s">
        <v>34103</v>
      </c>
      <c r="F8487">
        <v>1</v>
      </c>
      <c r="G8487">
        <v>20</v>
      </c>
      <c r="H8487" s="1">
        <v>358</v>
      </c>
      <c r="I8487" s="87"/>
      <c r="K8487" s="86" t="s">
        <v>17485</v>
      </c>
      <c r="L8487" s="86" t="s">
        <v>17486</v>
      </c>
      <c r="M8487" s="86" t="s">
        <v>17487</v>
      </c>
      <c r="N8487">
        <f>IFERROR(VLOOKUP(A8487,bip!$A:$C,2,0),"")</f>
      </c>
      <c r="O8487">
        <f>IFERROR(VLOOKUP(A8487,bip!$A:$Z,3,0),"")</f>
      </c>
    </row>
    <row r="8488" spans="1:15" ht="13.2">
      <c r="A8488" t="s">
        <v>40076</v>
      </c>
      <c r="B8488" t="s">
        <v>40076</v>
      </c>
      <c r="C8488" t="s">
        <v>16440</v>
      </c>
      <c r="D8488" t="s">
        <v>40077</v>
      </c>
      <c r="E8488" t="s">
        <v>40078</v>
      </c>
      <c r="F8488">
        <v>1</v>
      </c>
      <c r="G8488">
        <v>10</v>
      </c>
      <c r="H8488" s="1">
        <v>681</v>
      </c>
      <c r="I8488" s="87"/>
      <c r="K8488" s="86" t="s">
        <v>17485</v>
      </c>
      <c r="L8488" s="86" t="s">
        <v>17486</v>
      </c>
      <c r="M8488" s="86" t="s">
        <v>17487</v>
      </c>
      <c r="N8488">
        <f>IFERROR(VLOOKUP(A8488,bip!$A:$C,2,0),"")</f>
      </c>
      <c r="O8488">
        <f>IFERROR(VLOOKUP(A8488,bip!$A:$Z,3,0),"")</f>
      </c>
    </row>
    <row r="8489" spans="1:15" ht="13.2">
      <c r="A8489" t="s">
        <v>40081</v>
      </c>
      <c r="B8489" t="s">
        <v>40081</v>
      </c>
      <c r="C8489" t="s">
        <v>16440</v>
      </c>
      <c r="D8489" t="s">
        <v>36026</v>
      </c>
      <c r="E8489" t="s">
        <v>40082</v>
      </c>
      <c r="F8489">
        <v>1</v>
      </c>
      <c r="G8489">
        <v>5</v>
      </c>
      <c r="H8489" s="1">
        <v>1245</v>
      </c>
      <c r="I8489" s="87"/>
      <c r="K8489" s="86" t="s">
        <v>17485</v>
      </c>
      <c r="L8489" s="86" t="s">
        <v>17486</v>
      </c>
      <c r="M8489" s="86" t="s">
        <v>17487</v>
      </c>
      <c r="N8489">
        <f>IFERROR(VLOOKUP(A8489,bip!$A:$C,2,0),"")</f>
      </c>
      <c r="O8489">
        <f>IFERROR(VLOOKUP(A8489,bip!$A:$Z,3,0),"")</f>
      </c>
    </row>
    <row r="8490" spans="1:15" ht="13.2">
      <c r="A8490" t="s">
        <v>13675</v>
      </c>
      <c r="B8490" t="s">
        <v>13675</v>
      </c>
      <c r="C8490" t="s">
        <v>16440</v>
      </c>
      <c r="D8490" t="s">
        <v>35919</v>
      </c>
      <c r="E8490" t="s">
        <v>36125</v>
      </c>
      <c r="F8490">
        <v>1</v>
      </c>
      <c r="G8490">
        <v>18</v>
      </c>
      <c r="H8490" s="1">
        <v>1002</v>
      </c>
      <c r="I8490" s="87"/>
      <c r="K8490" s="86" t="s">
        <v>17485</v>
      </c>
      <c r="L8490" s="86" t="s">
        <v>17486</v>
      </c>
      <c r="N8490">
        <f>IFERROR(VLOOKUP(A8490,bip!$A:$C,2,0),"")</f>
      </c>
      <c r="O8490">
        <f>IFERROR(VLOOKUP(A8490,bip!$A:$Z,3,0),"")</f>
      </c>
    </row>
    <row r="8491" spans="1:15" ht="13.2">
      <c r="A8491" t="s">
        <v>13677</v>
      </c>
      <c r="B8491" t="s">
        <v>13677</v>
      </c>
      <c r="C8491" t="s">
        <v>16440</v>
      </c>
      <c r="D8491" t="s">
        <v>35921</v>
      </c>
      <c r="E8491" t="s">
        <v>36646</v>
      </c>
      <c r="F8491">
        <v>1</v>
      </c>
      <c r="G8491">
        <v>18</v>
      </c>
      <c r="H8491" s="1">
        <v>674</v>
      </c>
      <c r="I8491" s="87"/>
      <c r="K8491" s="86" t="s">
        <v>17485</v>
      </c>
      <c r="L8491" s="86" t="s">
        <v>17486</v>
      </c>
      <c r="N8491">
        <f>IFERROR(VLOOKUP(A8491,bip!$A:$C,2,0),"")</f>
      </c>
      <c r="O8491">
        <f>IFERROR(VLOOKUP(A8491,bip!$A:$Z,3,0),"")</f>
      </c>
    </row>
    <row r="8492" spans="1:15" ht="13.2">
      <c r="A8492" t="s">
        <v>13678</v>
      </c>
      <c r="B8492" t="s">
        <v>13678</v>
      </c>
      <c r="C8492" t="s">
        <v>16440</v>
      </c>
      <c r="D8492" t="s">
        <v>35920</v>
      </c>
      <c r="E8492" t="s">
        <v>36647</v>
      </c>
      <c r="F8492">
        <v>1</v>
      </c>
      <c r="G8492">
        <v>18</v>
      </c>
      <c r="H8492" s="1">
        <v>674</v>
      </c>
      <c r="I8492" s="87"/>
      <c r="K8492" s="86" t="s">
        <v>17485</v>
      </c>
      <c r="L8492" s="86" t="s">
        <v>17486</v>
      </c>
      <c r="N8492">
        <f>IFERROR(VLOOKUP(A8492,bip!$A:$C,2,0),"")</f>
      </c>
      <c r="O8492">
        <f>IFERROR(VLOOKUP(A8492,bip!$A:$Z,3,0),"")</f>
      </c>
    </row>
    <row r="8493" spans="1:15" ht="13.2">
      <c r="A8493" t="s">
        <v>13676</v>
      </c>
      <c r="B8493" t="s">
        <v>13676</v>
      </c>
      <c r="C8493" t="s">
        <v>16440</v>
      </c>
      <c r="D8493" t="s">
        <v>35920</v>
      </c>
      <c r="E8493" t="s">
        <v>36126</v>
      </c>
      <c r="F8493">
        <v>1</v>
      </c>
      <c r="G8493">
        <v>18</v>
      </c>
      <c r="H8493" s="1">
        <v>1002</v>
      </c>
      <c r="I8493" s="87"/>
      <c r="K8493" s="86" t="s">
        <v>17485</v>
      </c>
      <c r="L8493" s="86" t="s">
        <v>17486</v>
      </c>
      <c r="N8493">
        <f>IFERROR(VLOOKUP(A8493,bip!$A:$C,2,0),"")</f>
      </c>
      <c r="O8493">
        <f>IFERROR(VLOOKUP(A8493,bip!$A:$Z,3,0),"")</f>
      </c>
    </row>
    <row r="8494" spans="1:15" ht="13.2">
      <c r="A8494" t="s">
        <v>13670</v>
      </c>
      <c r="B8494" t="s">
        <v>13670</v>
      </c>
      <c r="C8494" t="s">
        <v>16440</v>
      </c>
      <c r="D8494" t="s">
        <v>33850</v>
      </c>
      <c r="E8494" t="s">
        <v>15746</v>
      </c>
      <c r="F8494">
        <v>1</v>
      </c>
      <c r="G8494">
        <v>36</v>
      </c>
      <c r="H8494" s="1">
        <v>74</v>
      </c>
      <c r="I8494" s="87"/>
      <c r="K8494" s="86" t="s">
        <v>17485</v>
      </c>
      <c r="L8494" s="86" t="s">
        <v>17486</v>
      </c>
      <c r="N8494">
        <f>IFERROR(VLOOKUP(A8494,bip!$A:$C,2,0),"")</f>
      </c>
      <c r="O8494">
        <f>IFERROR(VLOOKUP(A8494,bip!$A:$Z,3,0),"")</f>
      </c>
    </row>
    <row r="8495" spans="1:15" ht="13.2">
      <c r="A8495" t="s">
        <v>7917</v>
      </c>
      <c r="B8495" t="s">
        <v>7917</v>
      </c>
      <c r="C8495" t="s">
        <v>16440</v>
      </c>
      <c r="D8495" t="s">
        <v>33851</v>
      </c>
      <c r="E8495" t="s">
        <v>15724</v>
      </c>
      <c r="F8495">
        <v>3</v>
      </c>
      <c r="G8495">
        <v>36</v>
      </c>
      <c r="H8495" s="1">
        <v>80</v>
      </c>
      <c r="I8495" s="87"/>
      <c r="K8495" s="86" t="s">
        <v>17485</v>
      </c>
      <c r="L8495" s="86" t="s">
        <v>17486</v>
      </c>
      <c r="N8495">
        <f>IFERROR(VLOOKUP(A8495,bip!$A:$C,2,0),"")</f>
      </c>
      <c r="O8495">
        <f>IFERROR(VLOOKUP(A8495,bip!$A:$Z,3,0),"")</f>
      </c>
    </row>
    <row r="8496" spans="1:15" ht="13.2">
      <c r="A8496" t="s">
        <v>7918</v>
      </c>
      <c r="B8496" t="s">
        <v>7918</v>
      </c>
      <c r="C8496" t="s">
        <v>16440</v>
      </c>
      <c r="D8496" t="s">
        <v>33852</v>
      </c>
      <c r="E8496" t="s">
        <v>15725</v>
      </c>
      <c r="F8496">
        <v>3</v>
      </c>
      <c r="G8496">
        <v>36</v>
      </c>
      <c r="H8496" s="1">
        <v>84</v>
      </c>
      <c r="I8496" s="87"/>
      <c r="K8496" s="86" t="s">
        <v>17485</v>
      </c>
      <c r="L8496" s="86" t="s">
        <v>17486</v>
      </c>
      <c r="N8496">
        <f>IFERROR(VLOOKUP(A8496,bip!$A:$C,2,0),"")</f>
      </c>
      <c r="O8496">
        <f>IFERROR(VLOOKUP(A8496,bip!$A:$Z,3,0),"")</f>
      </c>
    </row>
    <row r="8497" spans="1:15" ht="13.2">
      <c r="A8497" t="s">
        <v>7919</v>
      </c>
      <c r="B8497" t="s">
        <v>7919</v>
      </c>
      <c r="C8497" t="s">
        <v>16440</v>
      </c>
      <c r="D8497" t="s">
        <v>33853</v>
      </c>
      <c r="E8497" t="s">
        <v>15726</v>
      </c>
      <c r="F8497">
        <v>3</v>
      </c>
      <c r="G8497">
        <v>36</v>
      </c>
      <c r="H8497" s="1">
        <v>91</v>
      </c>
      <c r="I8497" s="87"/>
      <c r="K8497" s="86" t="s">
        <v>17485</v>
      </c>
      <c r="L8497" s="86" t="s">
        <v>17486</v>
      </c>
      <c r="N8497">
        <f>IFERROR(VLOOKUP(A8497,bip!$A:$C,2,0),"")</f>
      </c>
      <c r="O8497">
        <f>IFERROR(VLOOKUP(A8497,bip!$A:$Z,3,0),"")</f>
      </c>
    </row>
    <row r="8498" spans="1:15" ht="13.2">
      <c r="A8498" t="s">
        <v>7920</v>
      </c>
      <c r="B8498" t="s">
        <v>7920</v>
      </c>
      <c r="C8498" t="s">
        <v>16440</v>
      </c>
      <c r="D8498" t="s">
        <v>33854</v>
      </c>
      <c r="E8498" t="s">
        <v>15727</v>
      </c>
      <c r="F8498">
        <v>3</v>
      </c>
      <c r="G8498">
        <v>36</v>
      </c>
      <c r="H8498" s="1">
        <v>106</v>
      </c>
      <c r="I8498" s="87"/>
      <c r="K8498" s="86" t="s">
        <v>17485</v>
      </c>
      <c r="L8498" s="86" t="s">
        <v>17486</v>
      </c>
      <c r="N8498">
        <f>IFERROR(VLOOKUP(A8498,bip!$A:$C,2,0),"")</f>
      </c>
      <c r="O8498">
        <f>IFERROR(VLOOKUP(A8498,bip!$A:$Z,3,0),"")</f>
      </c>
    </row>
    <row r="8499" spans="1:15" ht="13.2">
      <c r="A8499" t="s">
        <v>7921</v>
      </c>
      <c r="B8499" t="s">
        <v>7921</v>
      </c>
      <c r="C8499" t="s">
        <v>16440</v>
      </c>
      <c r="D8499" t="s">
        <v>33855</v>
      </c>
      <c r="E8499" t="s">
        <v>15728</v>
      </c>
      <c r="F8499">
        <v>3</v>
      </c>
      <c r="G8499">
        <v>36</v>
      </c>
      <c r="H8499" s="1">
        <v>112</v>
      </c>
      <c r="I8499" s="87"/>
      <c r="K8499" s="86" t="s">
        <v>17485</v>
      </c>
      <c r="L8499" s="86" t="s">
        <v>17486</v>
      </c>
      <c r="N8499">
        <f>IFERROR(VLOOKUP(A8499,bip!$A:$C,2,0),"")</f>
      </c>
      <c r="O8499">
        <f>IFERROR(VLOOKUP(A8499,bip!$A:$Z,3,0),"")</f>
      </c>
    </row>
    <row r="8500" spans="1:15" ht="13.2">
      <c r="A8500" t="s">
        <v>7922</v>
      </c>
      <c r="B8500" t="s">
        <v>7922</v>
      </c>
      <c r="C8500" t="s">
        <v>16440</v>
      </c>
      <c r="D8500" t="s">
        <v>33856</v>
      </c>
      <c r="E8500" t="s">
        <v>15729</v>
      </c>
      <c r="F8500">
        <v>3</v>
      </c>
      <c r="G8500">
        <v>36</v>
      </c>
      <c r="H8500" s="1">
        <v>123</v>
      </c>
      <c r="I8500" s="87"/>
      <c r="K8500" s="86" t="s">
        <v>17485</v>
      </c>
      <c r="L8500" s="86" t="s">
        <v>17486</v>
      </c>
      <c r="N8500">
        <f>IFERROR(VLOOKUP(A8500,bip!$A:$C,2,0),"")</f>
      </c>
      <c r="O8500">
        <f>IFERROR(VLOOKUP(A8500,bip!$A:$Z,3,0),"")</f>
      </c>
    </row>
    <row r="8501" spans="1:15" ht="13.2">
      <c r="A8501" t="s">
        <v>7923</v>
      </c>
      <c r="B8501" t="s">
        <v>7923</v>
      </c>
      <c r="C8501" t="s">
        <v>16440</v>
      </c>
      <c r="D8501" t="s">
        <v>33858</v>
      </c>
      <c r="E8501" t="s">
        <v>15730</v>
      </c>
      <c r="F8501">
        <v>3</v>
      </c>
      <c r="G8501">
        <v>36</v>
      </c>
      <c r="H8501" s="1">
        <v>155</v>
      </c>
      <c r="I8501" s="87"/>
      <c r="K8501" s="86" t="s">
        <v>17485</v>
      </c>
      <c r="L8501" s="86" t="s">
        <v>17486</v>
      </c>
      <c r="N8501">
        <f>IFERROR(VLOOKUP(A8501,bip!$A:$C,2,0),"")</f>
      </c>
      <c r="O8501">
        <f>IFERROR(VLOOKUP(A8501,bip!$A:$Z,3,0),"")</f>
      </c>
    </row>
    <row r="8502" spans="1:15" ht="13.2">
      <c r="A8502" t="s">
        <v>13671</v>
      </c>
      <c r="B8502" t="s">
        <v>13671</v>
      </c>
      <c r="C8502" t="s">
        <v>16440</v>
      </c>
      <c r="D8502" t="s">
        <v>33859</v>
      </c>
      <c r="E8502" t="s">
        <v>15748</v>
      </c>
      <c r="F8502">
        <v>1</v>
      </c>
      <c r="G8502">
        <v>36</v>
      </c>
      <c r="H8502" s="1">
        <v>180</v>
      </c>
      <c r="I8502" s="87"/>
      <c r="K8502" s="86" t="s">
        <v>17485</v>
      </c>
      <c r="L8502" s="86" t="s">
        <v>17486</v>
      </c>
      <c r="N8502">
        <f>IFERROR(VLOOKUP(A8502,bip!$A:$C,2,0),"")</f>
      </c>
      <c r="O8502">
        <f>IFERROR(VLOOKUP(A8502,bip!$A:$Z,3,0),"")</f>
      </c>
    </row>
    <row r="8503" spans="1:15" ht="13.2">
      <c r="A8503" t="s">
        <v>13672</v>
      </c>
      <c r="B8503" t="s">
        <v>13672</v>
      </c>
      <c r="C8503" t="s">
        <v>16440</v>
      </c>
      <c r="D8503" t="s">
        <v>33860</v>
      </c>
      <c r="E8503" t="s">
        <v>15749</v>
      </c>
      <c r="F8503">
        <v>1</v>
      </c>
      <c r="G8503">
        <v>36</v>
      </c>
      <c r="H8503" s="1">
        <v>190</v>
      </c>
      <c r="I8503" s="87"/>
      <c r="K8503" s="86" t="s">
        <v>17485</v>
      </c>
      <c r="L8503" s="86" t="s">
        <v>17486</v>
      </c>
      <c r="N8503">
        <f>IFERROR(VLOOKUP(A8503,bip!$A:$C,2,0),"")</f>
      </c>
      <c r="O8503">
        <f>IFERROR(VLOOKUP(A8503,bip!$A:$Z,3,0),"")</f>
      </c>
    </row>
    <row r="8504" spans="1:15" ht="13.2">
      <c r="A8504" t="s">
        <v>13673</v>
      </c>
      <c r="B8504" t="s">
        <v>13673</v>
      </c>
      <c r="C8504" t="s">
        <v>16440</v>
      </c>
      <c r="D8504" t="s">
        <v>33861</v>
      </c>
      <c r="E8504" t="s">
        <v>15750</v>
      </c>
      <c r="F8504">
        <v>1</v>
      </c>
      <c r="G8504">
        <v>36</v>
      </c>
      <c r="H8504" s="1">
        <v>218</v>
      </c>
      <c r="I8504" s="87"/>
      <c r="K8504" s="86" t="s">
        <v>17485</v>
      </c>
      <c r="L8504" s="86" t="s">
        <v>17486</v>
      </c>
      <c r="N8504">
        <f>IFERROR(VLOOKUP(A8504,bip!$A:$C,2,0),"")</f>
      </c>
      <c r="O8504">
        <f>IFERROR(VLOOKUP(A8504,bip!$A:$Z,3,0),"")</f>
      </c>
    </row>
    <row r="8505" spans="1:15" ht="13.2">
      <c r="A8505" t="s">
        <v>13674</v>
      </c>
      <c r="B8505" t="s">
        <v>13674</v>
      </c>
      <c r="C8505" t="s">
        <v>16440</v>
      </c>
      <c r="D8505" t="s">
        <v>33843</v>
      </c>
      <c r="E8505" t="s">
        <v>15751</v>
      </c>
      <c r="F8505">
        <v>1</v>
      </c>
      <c r="G8505">
        <v>36</v>
      </c>
      <c r="H8505" s="1">
        <v>241</v>
      </c>
      <c r="I8505" s="87"/>
      <c r="K8505" s="86" t="s">
        <v>17485</v>
      </c>
      <c r="L8505" s="86" t="s">
        <v>17486</v>
      </c>
      <c r="N8505">
        <f>IFERROR(VLOOKUP(A8505,bip!$A:$C,2,0),"")</f>
      </c>
      <c r="O8505">
        <f>IFERROR(VLOOKUP(A8505,bip!$A:$Z,3,0),"")</f>
      </c>
    </row>
    <row r="8506" spans="1:15" ht="13.2">
      <c r="A8506" t="s">
        <v>7916</v>
      </c>
      <c r="B8506" t="s">
        <v>7916</v>
      </c>
      <c r="C8506" t="s">
        <v>16440</v>
      </c>
      <c r="D8506" t="s">
        <v>36028</v>
      </c>
      <c r="E8506" t="s">
        <v>36648</v>
      </c>
      <c r="F8506">
        <v>1</v>
      </c>
      <c r="G8506">
        <v>18</v>
      </c>
      <c r="H8506" s="1">
        <v>737</v>
      </c>
      <c r="I8506" s="87"/>
      <c r="K8506" s="86" t="s">
        <v>17485</v>
      </c>
      <c r="L8506" s="86" t="s">
        <v>17486</v>
      </c>
      <c r="N8506">
        <f>IFERROR(VLOOKUP(A8506,bip!$A:$C,2,0),"")</f>
      </c>
      <c r="O8506">
        <f>IFERROR(VLOOKUP(A8506,bip!$A:$Z,3,0),"")</f>
      </c>
    </row>
    <row r="8507" spans="1:15" ht="13.2">
      <c r="A8507" t="s">
        <v>7924</v>
      </c>
      <c r="B8507" t="s">
        <v>7924</v>
      </c>
      <c r="C8507" t="s">
        <v>16440</v>
      </c>
      <c r="D8507" t="s">
        <v>36029</v>
      </c>
      <c r="E8507" t="s">
        <v>36649</v>
      </c>
      <c r="F8507">
        <v>1</v>
      </c>
      <c r="G8507">
        <v>18</v>
      </c>
      <c r="H8507" s="1">
        <v>737</v>
      </c>
      <c r="I8507" s="87"/>
      <c r="K8507" s="86" t="s">
        <v>17485</v>
      </c>
      <c r="L8507" s="86" t="s">
        <v>17486</v>
      </c>
      <c r="N8507">
        <f>IFERROR(VLOOKUP(A8507,bip!$A:$C,2,0),"")</f>
      </c>
      <c r="O8507">
        <f>IFERROR(VLOOKUP(A8507,bip!$A:$Z,3,0),"")</f>
      </c>
    </row>
    <row r="8508" spans="1:15" ht="13.2">
      <c r="A8508" t="s">
        <v>7925</v>
      </c>
      <c r="B8508" t="s">
        <v>7925</v>
      </c>
      <c r="C8508" t="s">
        <v>16440</v>
      </c>
      <c r="D8508" t="s">
        <v>33868</v>
      </c>
      <c r="E8508" t="s">
        <v>15731</v>
      </c>
      <c r="F8508">
        <v>3</v>
      </c>
      <c r="G8508">
        <v>36</v>
      </c>
      <c r="H8508" s="1">
        <v>80</v>
      </c>
      <c r="I8508" s="87"/>
      <c r="K8508" s="86" t="s">
        <v>17485</v>
      </c>
      <c r="L8508" s="86" t="s">
        <v>17486</v>
      </c>
      <c r="N8508">
        <f>IFERROR(VLOOKUP(A8508,bip!$A:$C,2,0),"")</f>
      </c>
      <c r="O8508">
        <f>IFERROR(VLOOKUP(A8508,bip!$A:$Z,3,0),"")</f>
      </c>
    </row>
    <row r="8509" spans="1:15" ht="13.2">
      <c r="A8509" t="s">
        <v>13679</v>
      </c>
      <c r="B8509" t="s">
        <v>13679</v>
      </c>
      <c r="C8509" t="s">
        <v>16440</v>
      </c>
      <c r="D8509" t="s">
        <v>33869</v>
      </c>
      <c r="E8509" t="s">
        <v>15738</v>
      </c>
      <c r="F8509">
        <v>1</v>
      </c>
      <c r="G8509">
        <v>36</v>
      </c>
      <c r="H8509" s="1">
        <v>80</v>
      </c>
      <c r="I8509" s="87"/>
      <c r="K8509" s="86" t="s">
        <v>17485</v>
      </c>
      <c r="L8509" s="86" t="s">
        <v>17486</v>
      </c>
      <c r="N8509">
        <f>IFERROR(VLOOKUP(A8509,bip!$A:$C,2,0),"")</f>
      </c>
      <c r="O8509">
        <f>IFERROR(VLOOKUP(A8509,bip!$A:$Z,3,0),"")</f>
      </c>
    </row>
    <row r="8510" spans="1:15" ht="13.2">
      <c r="A8510" t="s">
        <v>7926</v>
      </c>
      <c r="B8510" t="s">
        <v>7926</v>
      </c>
      <c r="C8510" t="s">
        <v>16440</v>
      </c>
      <c r="D8510" t="s">
        <v>33870</v>
      </c>
      <c r="E8510" t="s">
        <v>15732</v>
      </c>
      <c r="F8510">
        <v>3</v>
      </c>
      <c r="G8510">
        <v>36</v>
      </c>
      <c r="H8510" s="1">
        <v>85</v>
      </c>
      <c r="I8510" s="87"/>
      <c r="K8510" s="86" t="s">
        <v>17485</v>
      </c>
      <c r="L8510" s="86" t="s">
        <v>17486</v>
      </c>
      <c r="N8510">
        <f>IFERROR(VLOOKUP(A8510,bip!$A:$C,2,0),"")</f>
      </c>
      <c r="O8510">
        <f>IFERROR(VLOOKUP(A8510,bip!$A:$Z,3,0),"")</f>
      </c>
    </row>
    <row r="8511" spans="1:15" ht="13.2">
      <c r="A8511" t="s">
        <v>13680</v>
      </c>
      <c r="B8511" t="s">
        <v>13680</v>
      </c>
      <c r="C8511" t="s">
        <v>16440</v>
      </c>
      <c r="D8511" t="s">
        <v>33871</v>
      </c>
      <c r="E8511" t="s">
        <v>15739</v>
      </c>
      <c r="F8511">
        <v>1</v>
      </c>
      <c r="G8511">
        <v>36</v>
      </c>
      <c r="H8511" s="1">
        <v>90</v>
      </c>
      <c r="I8511" s="87"/>
      <c r="K8511" s="86" t="s">
        <v>17485</v>
      </c>
      <c r="L8511" s="86" t="s">
        <v>17486</v>
      </c>
      <c r="N8511">
        <f>IFERROR(VLOOKUP(A8511,bip!$A:$C,2,0),"")</f>
      </c>
      <c r="O8511">
        <f>IFERROR(VLOOKUP(A8511,bip!$A:$Z,3,0),"")</f>
      </c>
    </row>
    <row r="8512" spans="1:15" ht="13.2">
      <c r="A8512" t="s">
        <v>7927</v>
      </c>
      <c r="B8512" t="s">
        <v>7927</v>
      </c>
      <c r="C8512" t="s">
        <v>16440</v>
      </c>
      <c r="D8512" t="s">
        <v>33872</v>
      </c>
      <c r="E8512" t="s">
        <v>15733</v>
      </c>
      <c r="F8512">
        <v>3</v>
      </c>
      <c r="G8512">
        <v>36</v>
      </c>
      <c r="H8512" s="1">
        <v>96</v>
      </c>
      <c r="I8512" s="87"/>
      <c r="K8512" s="86" t="s">
        <v>17485</v>
      </c>
      <c r="L8512" s="86" t="s">
        <v>17486</v>
      </c>
      <c r="N8512">
        <f>IFERROR(VLOOKUP(A8512,bip!$A:$C,2,0),"")</f>
      </c>
      <c r="O8512">
        <f>IFERROR(VLOOKUP(A8512,bip!$A:$Z,3,0),"")</f>
      </c>
    </row>
    <row r="8513" spans="1:15" ht="13.2">
      <c r="A8513" t="s">
        <v>7928</v>
      </c>
      <c r="B8513" t="s">
        <v>7928</v>
      </c>
      <c r="C8513" t="s">
        <v>16440</v>
      </c>
      <c r="D8513" t="s">
        <v>33873</v>
      </c>
      <c r="E8513" t="s">
        <v>15734</v>
      </c>
      <c r="F8513">
        <v>3</v>
      </c>
      <c r="G8513">
        <v>36</v>
      </c>
      <c r="H8513" s="1">
        <v>106</v>
      </c>
      <c r="I8513" s="87"/>
      <c r="K8513" s="86" t="s">
        <v>17485</v>
      </c>
      <c r="L8513" s="86" t="s">
        <v>17486</v>
      </c>
      <c r="N8513">
        <f>IFERROR(VLOOKUP(A8513,bip!$A:$C,2,0),"")</f>
      </c>
      <c r="O8513">
        <f>IFERROR(VLOOKUP(A8513,bip!$A:$Z,3,0),"")</f>
      </c>
    </row>
    <row r="8514" spans="1:15" ht="13.2">
      <c r="A8514" t="s">
        <v>7929</v>
      </c>
      <c r="B8514" t="s">
        <v>7929</v>
      </c>
      <c r="C8514" t="s">
        <v>16440</v>
      </c>
      <c r="D8514" t="s">
        <v>33874</v>
      </c>
      <c r="E8514" t="s">
        <v>15735</v>
      </c>
      <c r="F8514">
        <v>3</v>
      </c>
      <c r="G8514">
        <v>36</v>
      </c>
      <c r="H8514" s="1">
        <v>112</v>
      </c>
      <c r="I8514" s="87"/>
      <c r="K8514" s="86" t="s">
        <v>17485</v>
      </c>
      <c r="L8514" s="86" t="s">
        <v>17486</v>
      </c>
      <c r="N8514">
        <f>IFERROR(VLOOKUP(A8514,bip!$A:$C,2,0),"")</f>
      </c>
      <c r="O8514">
        <f>IFERROR(VLOOKUP(A8514,bip!$A:$Z,3,0),"")</f>
      </c>
    </row>
    <row r="8515" spans="1:15" ht="13.2">
      <c r="A8515" t="s">
        <v>7930</v>
      </c>
      <c r="B8515" t="s">
        <v>7930</v>
      </c>
      <c r="C8515" t="s">
        <v>16440</v>
      </c>
      <c r="D8515" t="s">
        <v>33875</v>
      </c>
      <c r="E8515" t="s">
        <v>15736</v>
      </c>
      <c r="F8515">
        <v>3</v>
      </c>
      <c r="G8515">
        <v>36</v>
      </c>
      <c r="H8515" s="1">
        <v>121</v>
      </c>
      <c r="I8515" s="87"/>
      <c r="K8515" s="86" t="s">
        <v>17485</v>
      </c>
      <c r="L8515" s="86" t="s">
        <v>17486</v>
      </c>
      <c r="N8515">
        <f>IFERROR(VLOOKUP(A8515,bip!$A:$C,2,0),"")</f>
      </c>
      <c r="O8515">
        <f>IFERROR(VLOOKUP(A8515,bip!$A:$Z,3,0),"")</f>
      </c>
    </row>
    <row r="8516" spans="1:15" ht="13.2">
      <c r="A8516" t="s">
        <v>13681</v>
      </c>
      <c r="B8516" t="s">
        <v>13681</v>
      </c>
      <c r="C8516" t="s">
        <v>16440</v>
      </c>
      <c r="D8516" t="s">
        <v>33876</v>
      </c>
      <c r="E8516" t="s">
        <v>15740</v>
      </c>
      <c r="F8516">
        <v>1</v>
      </c>
      <c r="G8516">
        <v>36</v>
      </c>
      <c r="H8516" s="1">
        <v>123</v>
      </c>
      <c r="I8516" s="87"/>
      <c r="K8516" s="86" t="s">
        <v>17485</v>
      </c>
      <c r="L8516" s="86" t="s">
        <v>17486</v>
      </c>
      <c r="N8516">
        <f>IFERROR(VLOOKUP(A8516,bip!$A:$C,2,0),"")</f>
      </c>
      <c r="O8516">
        <f>IFERROR(VLOOKUP(A8516,bip!$A:$Z,3,0),"")</f>
      </c>
    </row>
    <row r="8517" spans="1:15" ht="13.2">
      <c r="A8517" t="s">
        <v>13682</v>
      </c>
      <c r="B8517" t="s">
        <v>13682</v>
      </c>
      <c r="C8517" t="s">
        <v>16440</v>
      </c>
      <c r="D8517" t="s">
        <v>33877</v>
      </c>
      <c r="E8517" t="s">
        <v>15741</v>
      </c>
      <c r="F8517">
        <v>1</v>
      </c>
      <c r="G8517">
        <v>36</v>
      </c>
      <c r="H8517" s="1">
        <v>133</v>
      </c>
      <c r="I8517" s="87"/>
      <c r="K8517" s="86" t="s">
        <v>17485</v>
      </c>
      <c r="L8517" s="86" t="s">
        <v>17486</v>
      </c>
      <c r="N8517">
        <f>IFERROR(VLOOKUP(A8517,bip!$A:$C,2,0),"")</f>
      </c>
      <c r="O8517">
        <f>IFERROR(VLOOKUP(A8517,bip!$A:$Z,3,0),"")</f>
      </c>
    </row>
    <row r="8518" spans="1:15" ht="13.2">
      <c r="A8518" t="s">
        <v>7931</v>
      </c>
      <c r="B8518" t="s">
        <v>7931</v>
      </c>
      <c r="C8518" t="s">
        <v>16440</v>
      </c>
      <c r="D8518" t="s">
        <v>33878</v>
      </c>
      <c r="E8518" t="s">
        <v>15737</v>
      </c>
      <c r="F8518">
        <v>3</v>
      </c>
      <c r="G8518">
        <v>36</v>
      </c>
      <c r="H8518" s="1">
        <v>144</v>
      </c>
      <c r="I8518" s="87"/>
      <c r="K8518" s="86" t="s">
        <v>17485</v>
      </c>
      <c r="L8518" s="86" t="s">
        <v>17486</v>
      </c>
      <c r="N8518">
        <f>IFERROR(VLOOKUP(A8518,bip!$A:$C,2,0),"")</f>
      </c>
      <c r="O8518">
        <f>IFERROR(VLOOKUP(A8518,bip!$A:$Z,3,0),"")</f>
      </c>
    </row>
    <row r="8519" spans="1:15" ht="13.2">
      <c r="A8519" t="s">
        <v>7932</v>
      </c>
      <c r="B8519" t="s">
        <v>7932</v>
      </c>
      <c r="C8519" t="s">
        <v>16440</v>
      </c>
      <c r="D8519" t="s">
        <v>33879</v>
      </c>
      <c r="E8519" t="s">
        <v>15742</v>
      </c>
      <c r="F8519">
        <v>3</v>
      </c>
      <c r="G8519">
        <v>36</v>
      </c>
      <c r="H8519" s="1">
        <v>153</v>
      </c>
      <c r="I8519" s="87"/>
      <c r="K8519" s="86" t="s">
        <v>17485</v>
      </c>
      <c r="L8519" s="86" t="s">
        <v>17486</v>
      </c>
      <c r="N8519">
        <f>IFERROR(VLOOKUP(A8519,bip!$A:$C,2,0),"")</f>
      </c>
      <c r="O8519">
        <f>IFERROR(VLOOKUP(A8519,bip!$A:$Z,3,0),"")</f>
      </c>
    </row>
    <row r="8520" spans="1:15" ht="13.2">
      <c r="A8520" t="s">
        <v>13683</v>
      </c>
      <c r="B8520" t="s">
        <v>13683</v>
      </c>
      <c r="C8520" t="s">
        <v>16440</v>
      </c>
      <c r="D8520" t="s">
        <v>33880</v>
      </c>
      <c r="E8520" t="s">
        <v>15743</v>
      </c>
      <c r="F8520">
        <v>1</v>
      </c>
      <c r="G8520">
        <v>36</v>
      </c>
      <c r="H8520" s="1">
        <v>175</v>
      </c>
      <c r="I8520" s="87"/>
      <c r="K8520" s="86" t="s">
        <v>17485</v>
      </c>
      <c r="L8520" s="86" t="s">
        <v>17486</v>
      </c>
      <c r="N8520">
        <f>IFERROR(VLOOKUP(A8520,bip!$A:$C,2,0),"")</f>
      </c>
      <c r="O8520">
        <f>IFERROR(VLOOKUP(A8520,bip!$A:$Z,3,0),"")</f>
      </c>
    </row>
    <row r="8521" spans="1:15" ht="13.2">
      <c r="A8521" t="s">
        <v>13684</v>
      </c>
      <c r="B8521" t="s">
        <v>13684</v>
      </c>
      <c r="C8521" t="s">
        <v>16440</v>
      </c>
      <c r="D8521" t="s">
        <v>33881</v>
      </c>
      <c r="E8521" t="s">
        <v>15744</v>
      </c>
      <c r="F8521">
        <v>1</v>
      </c>
      <c r="G8521">
        <v>36</v>
      </c>
      <c r="H8521" s="1">
        <v>191</v>
      </c>
      <c r="I8521" s="87"/>
      <c r="K8521" s="86" t="s">
        <v>17485</v>
      </c>
      <c r="L8521" s="86" t="s">
        <v>17486</v>
      </c>
      <c r="N8521">
        <f>IFERROR(VLOOKUP(A8521,bip!$A:$C,2,0),"")</f>
      </c>
      <c r="O8521">
        <f>IFERROR(VLOOKUP(A8521,bip!$A:$Z,3,0),"")</f>
      </c>
    </row>
    <row r="8522" spans="1:15" ht="13.2">
      <c r="A8522" t="s">
        <v>13685</v>
      </c>
      <c r="B8522" t="s">
        <v>13685</v>
      </c>
      <c r="C8522" t="s">
        <v>16440</v>
      </c>
      <c r="D8522" t="s">
        <v>33882</v>
      </c>
      <c r="E8522" t="s">
        <v>15745</v>
      </c>
      <c r="F8522">
        <v>1</v>
      </c>
      <c r="G8522">
        <v>36</v>
      </c>
      <c r="H8522" s="1">
        <v>218</v>
      </c>
      <c r="I8522" s="87"/>
      <c r="K8522" s="86" t="s">
        <v>17485</v>
      </c>
      <c r="L8522" s="86" t="s">
        <v>17486</v>
      </c>
      <c r="N8522">
        <f>IFERROR(VLOOKUP(A8522,bip!$A:$C,2,0),"")</f>
      </c>
      <c r="O8522">
        <f>IFERROR(VLOOKUP(A8522,bip!$A:$Z,3,0),"")</f>
      </c>
    </row>
    <row r="8523" spans="1:15" ht="13.2">
      <c r="A8523" t="s">
        <v>8064</v>
      </c>
      <c r="B8523" t="s">
        <v>12381</v>
      </c>
      <c r="C8523" t="s">
        <v>16440</v>
      </c>
      <c r="D8523" t="s">
        <v>28877</v>
      </c>
      <c r="E8523" t="s">
        <v>15640</v>
      </c>
      <c r="F8523">
        <v>6</v>
      </c>
      <c r="G8523">
        <v>240</v>
      </c>
      <c r="H8523" s="1">
        <v>38</v>
      </c>
      <c r="I8523" s="87"/>
      <c r="K8523" s="86" t="s">
        <v>17485</v>
      </c>
      <c r="L8523" s="86" t="s">
        <v>17486</v>
      </c>
      <c r="N8523">
        <f>IFERROR(VLOOKUP(A8523,bip!$A:$C,2,0),"")</f>
      </c>
      <c r="O8523">
        <f>IFERROR(VLOOKUP(A8523,bip!$A:$Z,3,0),"")</f>
      </c>
    </row>
    <row r="8524" spans="1:15" ht="13.2">
      <c r="A8524" t="s">
        <v>8065</v>
      </c>
      <c r="B8524" t="s">
        <v>12382</v>
      </c>
      <c r="C8524" t="s">
        <v>16440</v>
      </c>
      <c r="D8524" t="s">
        <v>28878</v>
      </c>
      <c r="E8524" t="s">
        <v>15642</v>
      </c>
      <c r="F8524">
        <v>6</v>
      </c>
      <c r="G8524">
        <v>240</v>
      </c>
      <c r="H8524" s="1">
        <v>38</v>
      </c>
      <c r="I8524" s="87"/>
      <c r="K8524" s="86" t="s">
        <v>17485</v>
      </c>
      <c r="L8524" s="86" t="s">
        <v>17486</v>
      </c>
      <c r="N8524">
        <f>IFERROR(VLOOKUP(A8524,bip!$A:$C,2,0),"")</f>
      </c>
      <c r="O8524">
        <f>IFERROR(VLOOKUP(A8524,bip!$A:$Z,3,0),"")</f>
      </c>
    </row>
    <row r="8525" spans="1:15" ht="13.2">
      <c r="A8525" t="s">
        <v>8066</v>
      </c>
      <c r="B8525" t="s">
        <v>12383</v>
      </c>
      <c r="C8525" t="s">
        <v>16440</v>
      </c>
      <c r="D8525" t="s">
        <v>28879</v>
      </c>
      <c r="E8525" t="s">
        <v>15643</v>
      </c>
      <c r="F8525">
        <v>6</v>
      </c>
      <c r="G8525">
        <v>180</v>
      </c>
      <c r="H8525" s="1">
        <v>52</v>
      </c>
      <c r="I8525" s="87"/>
      <c r="K8525" s="86" t="s">
        <v>17485</v>
      </c>
      <c r="L8525" s="86" t="s">
        <v>17486</v>
      </c>
      <c r="N8525">
        <f>IFERROR(VLOOKUP(A8525,bip!$A:$C,2,0),"")</f>
      </c>
      <c r="O8525">
        <f>IFERROR(VLOOKUP(A8525,bip!$A:$Z,3,0),"")</f>
      </c>
    </row>
    <row r="8526" spans="1:15" ht="13.2">
      <c r="A8526" t="s">
        <v>8067</v>
      </c>
      <c r="B8526" t="s">
        <v>12384</v>
      </c>
      <c r="C8526" t="s">
        <v>16440</v>
      </c>
      <c r="D8526" t="s">
        <v>28880</v>
      </c>
      <c r="E8526" t="s">
        <v>15644</v>
      </c>
      <c r="F8526">
        <v>6</v>
      </c>
      <c r="G8526">
        <v>120</v>
      </c>
      <c r="H8526" s="1">
        <v>59</v>
      </c>
      <c r="I8526" s="87"/>
      <c r="K8526" s="86" t="s">
        <v>17485</v>
      </c>
      <c r="L8526" s="86" t="s">
        <v>17486</v>
      </c>
      <c r="N8526">
        <f>IFERROR(VLOOKUP(A8526,bip!$A:$C,2,0),"")</f>
      </c>
      <c r="O8526">
        <f>IFERROR(VLOOKUP(A8526,bip!$A:$Z,3,0),"")</f>
      </c>
    </row>
    <row r="8527" spans="1:15" ht="13.2">
      <c r="A8527" t="s">
        <v>8068</v>
      </c>
      <c r="B8527" t="s">
        <v>12385</v>
      </c>
      <c r="C8527" t="s">
        <v>16440</v>
      </c>
      <c r="D8527" t="s">
        <v>28881</v>
      </c>
      <c r="E8527" t="s">
        <v>15645</v>
      </c>
      <c r="F8527">
        <v>6</v>
      </c>
      <c r="G8527">
        <v>120</v>
      </c>
      <c r="H8527" s="1">
        <v>63</v>
      </c>
      <c r="I8527" s="87"/>
      <c r="K8527" s="86" t="s">
        <v>17485</v>
      </c>
      <c r="L8527" s="86" t="s">
        <v>17486</v>
      </c>
      <c r="N8527">
        <f>IFERROR(VLOOKUP(A8527,bip!$A:$C,2,0),"")</f>
      </c>
      <c r="O8527">
        <f>IFERROR(VLOOKUP(A8527,bip!$A:$Z,3,0),"")</f>
      </c>
    </row>
    <row r="8528" spans="1:15" ht="13.2">
      <c r="A8528" t="s">
        <v>8069</v>
      </c>
      <c r="B8528" t="s">
        <v>12386</v>
      </c>
      <c r="C8528" t="s">
        <v>16440</v>
      </c>
      <c r="D8528" t="s">
        <v>28882</v>
      </c>
      <c r="E8528" t="s">
        <v>15646</v>
      </c>
      <c r="F8528">
        <v>6</v>
      </c>
      <c r="G8528">
        <v>120</v>
      </c>
      <c r="H8528" s="1">
        <v>66</v>
      </c>
      <c r="I8528" s="87"/>
      <c r="K8528" s="86" t="s">
        <v>17485</v>
      </c>
      <c r="L8528" s="86" t="s">
        <v>17486</v>
      </c>
      <c r="N8528">
        <f>IFERROR(VLOOKUP(A8528,bip!$A:$C,2,0),"")</f>
      </c>
      <c r="O8528">
        <f>IFERROR(VLOOKUP(A8528,bip!$A:$Z,3,0),"")</f>
      </c>
    </row>
    <row r="8529" spans="1:15" ht="13.2">
      <c r="A8529" t="s">
        <v>8070</v>
      </c>
      <c r="B8529" t="s">
        <v>12387</v>
      </c>
      <c r="C8529" t="s">
        <v>16440</v>
      </c>
      <c r="D8529" t="s">
        <v>28883</v>
      </c>
      <c r="E8529" t="s">
        <v>15647</v>
      </c>
      <c r="F8529">
        <v>6</v>
      </c>
      <c r="G8529">
        <v>120</v>
      </c>
      <c r="H8529" s="1">
        <v>82</v>
      </c>
      <c r="I8529" s="87"/>
      <c r="K8529" s="86" t="s">
        <v>17485</v>
      </c>
      <c r="L8529" s="86" t="s">
        <v>17486</v>
      </c>
      <c r="N8529">
        <f>IFERROR(VLOOKUP(A8529,bip!$A:$C,2,0),"")</f>
      </c>
      <c r="O8529">
        <f>IFERROR(VLOOKUP(A8529,bip!$A:$Z,3,0),"")</f>
      </c>
    </row>
    <row r="8530" spans="1:15" ht="13.2">
      <c r="A8530" t="s">
        <v>8071</v>
      </c>
      <c r="B8530" t="s">
        <v>12388</v>
      </c>
      <c r="C8530" t="s">
        <v>16440</v>
      </c>
      <c r="D8530" t="s">
        <v>28885</v>
      </c>
      <c r="E8530" t="s">
        <v>15650</v>
      </c>
      <c r="F8530">
        <v>6</v>
      </c>
      <c r="G8530">
        <v>150</v>
      </c>
      <c r="H8530" s="1">
        <v>84</v>
      </c>
      <c r="I8530" s="87"/>
      <c r="K8530" s="86" t="s">
        <v>17485</v>
      </c>
      <c r="L8530" s="86" t="s">
        <v>17486</v>
      </c>
      <c r="N8530">
        <f>IFERROR(VLOOKUP(A8530,bip!$A:$C,2,0),"")</f>
      </c>
      <c r="O8530">
        <f>IFERROR(VLOOKUP(A8530,bip!$A:$Z,3,0),"")</f>
      </c>
    </row>
    <row r="8531" spans="1:15" ht="13.2">
      <c r="A8531" t="s">
        <v>8072</v>
      </c>
      <c r="B8531" t="s">
        <v>12389</v>
      </c>
      <c r="C8531" t="s">
        <v>16440</v>
      </c>
      <c r="D8531" t="s">
        <v>28884</v>
      </c>
      <c r="E8531" t="s">
        <v>15649</v>
      </c>
      <c r="F8531">
        <v>6</v>
      </c>
      <c r="G8531">
        <v>120</v>
      </c>
      <c r="H8531" s="1">
        <v>82</v>
      </c>
      <c r="I8531" s="87"/>
      <c r="K8531" s="86" t="s">
        <v>17485</v>
      </c>
      <c r="L8531" s="86" t="s">
        <v>17486</v>
      </c>
      <c r="N8531">
        <f>IFERROR(VLOOKUP(A8531,bip!$A:$C,2,0),"")</f>
      </c>
      <c r="O8531">
        <f>IFERROR(VLOOKUP(A8531,bip!$A:$Z,3,0),"")</f>
      </c>
    </row>
    <row r="8532" spans="1:15" ht="13.2">
      <c r="A8532" t="s">
        <v>8073</v>
      </c>
      <c r="B8532" t="s">
        <v>12390</v>
      </c>
      <c r="C8532" t="s">
        <v>16440</v>
      </c>
      <c r="D8532" t="s">
        <v>28886</v>
      </c>
      <c r="E8532" t="s">
        <v>15652</v>
      </c>
      <c r="F8532">
        <v>6</v>
      </c>
      <c r="G8532">
        <v>36</v>
      </c>
      <c r="H8532" s="1">
        <v>108</v>
      </c>
      <c r="I8532" s="87"/>
      <c r="K8532" s="86" t="s">
        <v>17485</v>
      </c>
      <c r="L8532" s="86" t="s">
        <v>17486</v>
      </c>
      <c r="N8532">
        <f>IFERROR(VLOOKUP(A8532,bip!$A:$C,2,0),"")</f>
      </c>
      <c r="O8532">
        <f>IFERROR(VLOOKUP(A8532,bip!$A:$Z,3,0),"")</f>
      </c>
    </row>
    <row r="8533" spans="1:15" ht="13.2">
      <c r="A8533" t="s">
        <v>8074</v>
      </c>
      <c r="B8533" t="s">
        <v>12391</v>
      </c>
      <c r="C8533" t="s">
        <v>16440</v>
      </c>
      <c r="D8533" t="s">
        <v>28887</v>
      </c>
      <c r="E8533" t="s">
        <v>15653</v>
      </c>
      <c r="F8533">
        <v>6</v>
      </c>
      <c r="G8533">
        <v>54</v>
      </c>
      <c r="H8533" s="1">
        <v>133</v>
      </c>
      <c r="I8533" s="87"/>
      <c r="K8533" s="86" t="s">
        <v>17485</v>
      </c>
      <c r="L8533" s="86" t="s">
        <v>17486</v>
      </c>
      <c r="N8533">
        <f>IFERROR(VLOOKUP(A8533,bip!$A:$C,2,0),"")</f>
      </c>
      <c r="O8533">
        <f>IFERROR(VLOOKUP(A8533,bip!$A:$Z,3,0),"")</f>
      </c>
    </row>
    <row r="8534" spans="1:15" ht="13.2">
      <c r="A8534" t="s">
        <v>8075</v>
      </c>
      <c r="B8534" t="s">
        <v>12392</v>
      </c>
      <c r="C8534" t="s">
        <v>16440</v>
      </c>
      <c r="D8534" t="s">
        <v>28888</v>
      </c>
      <c r="E8534" t="s">
        <v>15654</v>
      </c>
      <c r="F8534">
        <v>6</v>
      </c>
      <c r="G8534">
        <v>48</v>
      </c>
      <c r="H8534" s="1">
        <v>186</v>
      </c>
      <c r="I8534" s="87"/>
      <c r="K8534" s="86" t="s">
        <v>17485</v>
      </c>
      <c r="L8534" s="86" t="s">
        <v>17486</v>
      </c>
      <c r="N8534">
        <f>IFERROR(VLOOKUP(A8534,bip!$A:$C,2,0),"")</f>
      </c>
      <c r="O8534">
        <f>IFERROR(VLOOKUP(A8534,bip!$A:$Z,3,0),"")</f>
      </c>
    </row>
    <row r="8535" spans="1:15" ht="13.2">
      <c r="A8535" t="s">
        <v>8084</v>
      </c>
      <c r="B8535" t="s">
        <v>12400</v>
      </c>
      <c r="C8535" t="s">
        <v>16441</v>
      </c>
      <c r="D8535" t="s">
        <v>28879</v>
      </c>
      <c r="E8535" t="s">
        <v>15643</v>
      </c>
      <c r="F8535">
        <v>12</v>
      </c>
      <c r="G8535">
        <v>72</v>
      </c>
      <c r="H8535" s="1">
        <v>27</v>
      </c>
      <c r="I8535" s="87"/>
      <c r="K8535" s="86" t="s">
        <v>17485</v>
      </c>
      <c r="L8535" s="86" t="s">
        <v>17486</v>
      </c>
      <c r="N8535">
        <f>IFERROR(VLOOKUP(A8535,bip!$A:$C,2,0),"")</f>
      </c>
      <c r="O8535">
        <f>IFERROR(VLOOKUP(A8535,bip!$A:$Z,3,0),"")</f>
      </c>
    </row>
    <row r="8536" spans="1:15" ht="13.2">
      <c r="A8536" t="s">
        <v>8085</v>
      </c>
      <c r="B8536" t="s">
        <v>12401</v>
      </c>
      <c r="C8536" t="s">
        <v>16441</v>
      </c>
      <c r="D8536" t="s">
        <v>28880</v>
      </c>
      <c r="E8536" t="s">
        <v>15644</v>
      </c>
      <c r="F8536">
        <v>12</v>
      </c>
      <c r="G8536">
        <v>72</v>
      </c>
      <c r="H8536" s="1">
        <v>30</v>
      </c>
      <c r="I8536" s="87"/>
      <c r="K8536" s="86" t="s">
        <v>17485</v>
      </c>
      <c r="L8536" s="86" t="s">
        <v>17486</v>
      </c>
      <c r="N8536">
        <f>IFERROR(VLOOKUP(A8536,bip!$A:$C,2,0),"")</f>
      </c>
      <c r="O8536">
        <f>IFERROR(VLOOKUP(A8536,bip!$A:$Z,3,0),"")</f>
      </c>
    </row>
    <row r="8537" spans="1:15" ht="13.2">
      <c r="A8537" t="s">
        <v>8086</v>
      </c>
      <c r="B8537" t="s">
        <v>12402</v>
      </c>
      <c r="C8537" t="s">
        <v>16441</v>
      </c>
      <c r="D8537" t="s">
        <v>28881</v>
      </c>
      <c r="E8537" t="s">
        <v>15645</v>
      </c>
      <c r="F8537">
        <v>12</v>
      </c>
      <c r="G8537">
        <v>72</v>
      </c>
      <c r="H8537" s="1">
        <v>31</v>
      </c>
      <c r="I8537" s="87"/>
      <c r="K8537" s="86" t="s">
        <v>17485</v>
      </c>
      <c r="L8537" s="86" t="s">
        <v>17486</v>
      </c>
      <c r="N8537">
        <f>IFERROR(VLOOKUP(A8537,bip!$A:$C,2,0),"")</f>
      </c>
      <c r="O8537">
        <f>IFERROR(VLOOKUP(A8537,bip!$A:$Z,3,0),"")</f>
      </c>
    </row>
    <row r="8538" spans="1:15" ht="13.2">
      <c r="A8538" t="s">
        <v>8087</v>
      </c>
      <c r="B8538" t="s">
        <v>12403</v>
      </c>
      <c r="C8538" t="s">
        <v>16441</v>
      </c>
      <c r="D8538" t="s">
        <v>28882</v>
      </c>
      <c r="E8538" t="s">
        <v>15646</v>
      </c>
      <c r="F8538">
        <v>12</v>
      </c>
      <c r="G8538">
        <v>72</v>
      </c>
      <c r="H8538" s="1">
        <v>32</v>
      </c>
      <c r="I8538" s="87"/>
      <c r="K8538" s="86" t="s">
        <v>17485</v>
      </c>
      <c r="L8538" s="86" t="s">
        <v>17486</v>
      </c>
      <c r="N8538">
        <f>IFERROR(VLOOKUP(A8538,bip!$A:$C,2,0),"")</f>
      </c>
      <c r="O8538">
        <f>IFERROR(VLOOKUP(A8538,bip!$A:$Z,3,0),"")</f>
      </c>
    </row>
    <row r="8539" spans="1:15" ht="13.2">
      <c r="A8539" t="s">
        <v>8088</v>
      </c>
      <c r="B8539" t="s">
        <v>16679</v>
      </c>
      <c r="C8539" t="s">
        <v>16441</v>
      </c>
      <c r="D8539" t="s">
        <v>36650</v>
      </c>
      <c r="E8539" t="s">
        <v>36651</v>
      </c>
      <c r="F8539">
        <v>1</v>
      </c>
      <c r="G8539">
        <v>36</v>
      </c>
      <c r="H8539" s="1">
        <v>174</v>
      </c>
      <c r="I8539" s="87"/>
      <c r="K8539" s="86" t="s">
        <v>17485</v>
      </c>
      <c r="L8539" s="86" t="s">
        <v>17486</v>
      </c>
      <c r="N8539">
        <f>IFERROR(VLOOKUP(A8539,bip!$A:$C,2,0),"")</f>
      </c>
      <c r="O8539">
        <f>IFERROR(VLOOKUP(A8539,bip!$A:$Z,3,0),"")</f>
      </c>
    </row>
    <row r="8540" spans="1:15" ht="13.2">
      <c r="A8540" t="s">
        <v>8076</v>
      </c>
      <c r="B8540" t="s">
        <v>12393</v>
      </c>
      <c r="C8540" t="s">
        <v>16440</v>
      </c>
      <c r="D8540" t="s">
        <v>28889</v>
      </c>
      <c r="E8540" t="s">
        <v>15662</v>
      </c>
      <c r="F8540">
        <v>6</v>
      </c>
      <c r="G8540">
        <v>240</v>
      </c>
      <c r="H8540" s="1">
        <v>38</v>
      </c>
      <c r="I8540" s="87"/>
      <c r="K8540" s="86" t="s">
        <v>17485</v>
      </c>
      <c r="L8540" s="86" t="s">
        <v>17486</v>
      </c>
      <c r="N8540">
        <f>IFERROR(VLOOKUP(A8540,bip!$A:$C,2,0),"")</f>
      </c>
      <c r="O8540">
        <f>IFERROR(VLOOKUP(A8540,bip!$A:$Z,3,0),"")</f>
      </c>
    </row>
    <row r="8541" spans="1:15" ht="13.2">
      <c r="A8541" t="s">
        <v>8077</v>
      </c>
      <c r="B8541" t="s">
        <v>12394</v>
      </c>
      <c r="C8541" t="s">
        <v>16440</v>
      </c>
      <c r="D8541" t="s">
        <v>28890</v>
      </c>
      <c r="E8541" t="s">
        <v>15663</v>
      </c>
      <c r="F8541">
        <v>6</v>
      </c>
      <c r="G8541">
        <v>108</v>
      </c>
      <c r="H8541" s="1">
        <v>38</v>
      </c>
      <c r="I8541" s="87"/>
      <c r="K8541" s="86" t="s">
        <v>17485</v>
      </c>
      <c r="L8541" s="86" t="s">
        <v>17486</v>
      </c>
      <c r="N8541">
        <f>IFERROR(VLOOKUP(A8541,bip!$A:$C,2,0),"")</f>
      </c>
      <c r="O8541">
        <f>IFERROR(VLOOKUP(A8541,bip!$A:$Z,3,0),"")</f>
      </c>
    </row>
    <row r="8542" spans="1:15" ht="13.2">
      <c r="A8542" t="s">
        <v>8078</v>
      </c>
      <c r="B8542" t="s">
        <v>12395</v>
      </c>
      <c r="C8542" t="s">
        <v>16440</v>
      </c>
      <c r="D8542" t="s">
        <v>28893</v>
      </c>
      <c r="E8542" t="s">
        <v>15664</v>
      </c>
      <c r="F8542">
        <v>6</v>
      </c>
      <c r="G8542">
        <v>180</v>
      </c>
      <c r="H8542" s="1">
        <v>52</v>
      </c>
      <c r="I8542" s="87"/>
      <c r="K8542" s="86" t="s">
        <v>17485</v>
      </c>
      <c r="L8542" s="86" t="s">
        <v>17486</v>
      </c>
      <c r="N8542">
        <f>IFERROR(VLOOKUP(A8542,bip!$A:$C,2,0),"")</f>
      </c>
      <c r="O8542">
        <f>IFERROR(VLOOKUP(A8542,bip!$A:$Z,3,0),"")</f>
      </c>
    </row>
    <row r="8543" spans="1:15" ht="13.2">
      <c r="A8543" t="s">
        <v>8079</v>
      </c>
      <c r="B8543" t="s">
        <v>12396</v>
      </c>
      <c r="C8543" t="s">
        <v>16440</v>
      </c>
      <c r="D8543" t="s">
        <v>28895</v>
      </c>
      <c r="E8543" t="s">
        <v>15665</v>
      </c>
      <c r="F8543">
        <v>6</v>
      </c>
      <c r="G8543">
        <v>120</v>
      </c>
      <c r="H8543" s="1">
        <v>59</v>
      </c>
      <c r="I8543" s="87"/>
      <c r="K8543" s="86" t="s">
        <v>17485</v>
      </c>
      <c r="L8543" s="86" t="s">
        <v>17486</v>
      </c>
      <c r="N8543">
        <f>IFERROR(VLOOKUP(A8543,bip!$A:$C,2,0),"")</f>
      </c>
      <c r="O8543">
        <f>IFERROR(VLOOKUP(A8543,bip!$A:$Z,3,0),"")</f>
      </c>
    </row>
    <row r="8544" spans="1:15" ht="13.2">
      <c r="A8544" t="s">
        <v>8080</v>
      </c>
      <c r="B8544" t="s">
        <v>12397</v>
      </c>
      <c r="C8544" t="s">
        <v>16440</v>
      </c>
      <c r="D8544" t="s">
        <v>28896</v>
      </c>
      <c r="E8544" t="s">
        <v>15666</v>
      </c>
      <c r="F8544">
        <v>6</v>
      </c>
      <c r="G8544">
        <v>168</v>
      </c>
      <c r="H8544" s="1">
        <v>66</v>
      </c>
      <c r="I8544" s="87"/>
      <c r="K8544" s="86" t="s">
        <v>17485</v>
      </c>
      <c r="L8544" s="86" t="s">
        <v>17486</v>
      </c>
      <c r="N8544">
        <f>IFERROR(VLOOKUP(A8544,bip!$A:$C,2,0),"")</f>
      </c>
      <c r="O8544">
        <f>IFERROR(VLOOKUP(A8544,bip!$A:$Z,3,0),"")</f>
      </c>
    </row>
    <row r="8545" spans="1:15" ht="13.2">
      <c r="A8545" t="s">
        <v>8081</v>
      </c>
      <c r="B8545" t="s">
        <v>12398</v>
      </c>
      <c r="C8545" t="s">
        <v>16440</v>
      </c>
      <c r="D8545" t="s">
        <v>28898</v>
      </c>
      <c r="E8545" t="s">
        <v>15667</v>
      </c>
      <c r="F8545">
        <v>6</v>
      </c>
      <c r="G8545">
        <v>36</v>
      </c>
      <c r="H8545" s="1">
        <v>82</v>
      </c>
      <c r="I8545" s="87"/>
      <c r="K8545" s="86" t="s">
        <v>17485</v>
      </c>
      <c r="L8545" s="86" t="s">
        <v>17486</v>
      </c>
      <c r="N8545">
        <f>IFERROR(VLOOKUP(A8545,bip!$A:$C,2,0),"")</f>
      </c>
      <c r="O8545">
        <f>IFERROR(VLOOKUP(A8545,bip!$A:$Z,3,0),"")</f>
      </c>
    </row>
    <row r="8546" spans="1:15" ht="13.2">
      <c r="A8546" t="s">
        <v>8082</v>
      </c>
      <c r="B8546" t="s">
        <v>12399</v>
      </c>
      <c r="C8546" t="s">
        <v>16440</v>
      </c>
      <c r="D8546" t="s">
        <v>28899</v>
      </c>
      <c r="E8546" t="s">
        <v>15668</v>
      </c>
      <c r="F8546">
        <v>6</v>
      </c>
      <c r="G8546">
        <v>168</v>
      </c>
      <c r="H8546" s="1">
        <v>84</v>
      </c>
      <c r="I8546" s="87"/>
      <c r="K8546" s="86" t="s">
        <v>17485</v>
      </c>
      <c r="L8546" s="86" t="s">
        <v>17486</v>
      </c>
      <c r="N8546">
        <f>IFERROR(VLOOKUP(A8546,bip!$A:$C,2,0),"")</f>
      </c>
      <c r="O8546">
        <f>IFERROR(VLOOKUP(A8546,bip!$A:$Z,3,0),"")</f>
      </c>
    </row>
    <row r="8547" spans="1:15" ht="13.2">
      <c r="A8547" t="s">
        <v>8089</v>
      </c>
      <c r="B8547" t="s">
        <v>12404</v>
      </c>
      <c r="C8547" t="s">
        <v>16441</v>
      </c>
      <c r="D8547" t="s">
        <v>28890</v>
      </c>
      <c r="E8547" t="s">
        <v>19132</v>
      </c>
      <c r="F8547">
        <v>12</v>
      </c>
      <c r="G8547">
        <v>72</v>
      </c>
      <c r="H8547" s="1">
        <v>21</v>
      </c>
      <c r="I8547" s="87"/>
      <c r="K8547" s="86" t="s">
        <v>17485</v>
      </c>
      <c r="L8547" s="86" t="s">
        <v>17486</v>
      </c>
      <c r="N8547">
        <f>IFERROR(VLOOKUP(A8547,bip!$A:$C,2,0),"")</f>
      </c>
      <c r="O8547">
        <f>IFERROR(VLOOKUP(A8547,bip!$A:$Z,3,0),"")</f>
      </c>
    </row>
    <row r="8548" spans="1:15" ht="13.2">
      <c r="A8548" t="s">
        <v>8090</v>
      </c>
      <c r="B8548" t="s">
        <v>12405</v>
      </c>
      <c r="C8548" t="s">
        <v>16441</v>
      </c>
      <c r="D8548" t="s">
        <v>28893</v>
      </c>
      <c r="E8548" t="s">
        <v>19134</v>
      </c>
      <c r="F8548">
        <v>12</v>
      </c>
      <c r="G8548">
        <v>72</v>
      </c>
      <c r="H8548" s="1">
        <v>27</v>
      </c>
      <c r="I8548" s="87"/>
      <c r="K8548" s="86" t="s">
        <v>17485</v>
      </c>
      <c r="L8548" s="86" t="s">
        <v>17486</v>
      </c>
      <c r="N8548">
        <f>IFERROR(VLOOKUP(A8548,bip!$A:$C,2,0),"")</f>
      </c>
      <c r="O8548">
        <f>IFERROR(VLOOKUP(A8548,bip!$A:$Z,3,0),"")</f>
      </c>
    </row>
    <row r="8549" spans="1:15" ht="13.2">
      <c r="A8549" t="s">
        <v>8091</v>
      </c>
      <c r="B8549" t="s">
        <v>12406</v>
      </c>
      <c r="C8549" t="s">
        <v>16441</v>
      </c>
      <c r="D8549" t="s">
        <v>28895</v>
      </c>
      <c r="E8549" t="s">
        <v>19136</v>
      </c>
      <c r="F8549">
        <v>12</v>
      </c>
      <c r="G8549">
        <v>72</v>
      </c>
      <c r="H8549" s="1">
        <v>31</v>
      </c>
      <c r="I8549" s="87"/>
      <c r="K8549" s="86" t="s">
        <v>17485</v>
      </c>
      <c r="L8549" s="86" t="s">
        <v>17486</v>
      </c>
      <c r="N8549">
        <f>IFERROR(VLOOKUP(A8549,bip!$A:$C,2,0),"")</f>
      </c>
      <c r="O8549">
        <f>IFERROR(VLOOKUP(A8549,bip!$A:$Z,3,0),"")</f>
      </c>
    </row>
    <row r="8550" spans="1:15" ht="13.2">
      <c r="A8550" t="s">
        <v>8092</v>
      </c>
      <c r="B8550" t="s">
        <v>12407</v>
      </c>
      <c r="C8550" t="s">
        <v>16441</v>
      </c>
      <c r="D8550" t="s">
        <v>28896</v>
      </c>
      <c r="E8550" t="s">
        <v>19137</v>
      </c>
      <c r="F8550">
        <v>12</v>
      </c>
      <c r="G8550">
        <v>72</v>
      </c>
      <c r="H8550" s="1">
        <v>32</v>
      </c>
      <c r="I8550" s="87"/>
      <c r="K8550" s="86" t="s">
        <v>17485</v>
      </c>
      <c r="L8550" s="86" t="s">
        <v>17486</v>
      </c>
      <c r="N8550">
        <f>IFERROR(VLOOKUP(A8550,bip!$A:$C,2,0),"")</f>
      </c>
      <c r="O8550">
        <f>IFERROR(VLOOKUP(A8550,bip!$A:$Z,3,0),"")</f>
      </c>
    </row>
    <row r="8551" spans="1:15" ht="13.2">
      <c r="A8551" t="s">
        <v>8093</v>
      </c>
      <c r="B8551" t="s">
        <v>16680</v>
      </c>
      <c r="C8551" t="s">
        <v>16441</v>
      </c>
      <c r="D8551" t="s">
        <v>36650</v>
      </c>
      <c r="E8551" t="s">
        <v>36654</v>
      </c>
      <c r="F8551">
        <v>1</v>
      </c>
      <c r="G8551">
        <v>36</v>
      </c>
      <c r="H8551" s="1">
        <v>138</v>
      </c>
      <c r="I8551" s="87"/>
      <c r="K8551" s="86" t="s">
        <v>17485</v>
      </c>
      <c r="L8551" s="86" t="s">
        <v>17486</v>
      </c>
      <c r="N8551">
        <f>IFERROR(VLOOKUP(A8551,bip!$A:$C,2,0),"")</f>
      </c>
      <c r="O8551">
        <f>IFERROR(VLOOKUP(A8551,bip!$A:$Z,3,0),"")</f>
        <v>0</v>
      </c>
    </row>
    <row r="8552" spans="1:15" ht="13.2">
      <c r="A8552" t="s">
        <v>8796</v>
      </c>
      <c r="B8552" t="s">
        <v>12805</v>
      </c>
      <c r="C8552" t="s">
        <v>16440</v>
      </c>
      <c r="D8552" t="s">
        <v>16833</v>
      </c>
      <c r="E8552" t="s">
        <v>23759</v>
      </c>
      <c r="F8552">
        <v>1</v>
      </c>
      <c r="G8552">
        <v>12</v>
      </c>
      <c r="H8552" s="1">
        <v>1181</v>
      </c>
      <c r="I8552" s="87">
        <v>0.20</v>
      </c>
      <c r="J8552" s="86" t="s">
        <v>41688</v>
      </c>
      <c r="K8552" s="86" t="s">
        <v>44487</v>
      </c>
      <c r="L8552" s="86" t="s">
        <v>17486</v>
      </c>
      <c r="N8552">
        <f>IFERROR(VLOOKUP(A8552,bip!$A:$C,2,0),"")</f>
      </c>
      <c r="O8552">
        <f>IFERROR(VLOOKUP(A8552,bip!$A:$Z,3,0),"")</f>
      </c>
    </row>
    <row r="8553" spans="1:15" ht="13.2">
      <c r="A8553" t="s">
        <v>8797</v>
      </c>
      <c r="B8553" t="s">
        <v>8797</v>
      </c>
      <c r="C8553" t="s">
        <v>16440</v>
      </c>
      <c r="D8553" t="s">
        <v>16834</v>
      </c>
      <c r="E8553" t="s">
        <v>23760</v>
      </c>
      <c r="F8553">
        <v>1</v>
      </c>
      <c r="G8553">
        <v>6</v>
      </c>
      <c r="H8553" s="1">
        <v>3129</v>
      </c>
      <c r="I8553" s="87">
        <v>0.20</v>
      </c>
      <c r="J8553" s="86" t="s">
        <v>41688</v>
      </c>
      <c r="K8553" s="86" t="s">
        <v>44487</v>
      </c>
      <c r="L8553" s="86" t="s">
        <v>17486</v>
      </c>
      <c r="N8553">
        <f>IFERROR(VLOOKUP(A8553,bip!$A:$C,2,0),"")</f>
      </c>
      <c r="O8553">
        <f>IFERROR(VLOOKUP(A8553,bip!$A:$Z,3,0),"")</f>
      </c>
    </row>
    <row r="8554" spans="1:15" ht="13.2">
      <c r="A8554" t="s">
        <v>8052</v>
      </c>
      <c r="B8554" t="s">
        <v>12369</v>
      </c>
      <c r="C8554" t="s">
        <v>16440</v>
      </c>
      <c r="D8554" t="s">
        <v>18294</v>
      </c>
      <c r="E8554" t="s">
        <v>15710</v>
      </c>
      <c r="F8554">
        <v>6</v>
      </c>
      <c r="G8554">
        <v>72</v>
      </c>
      <c r="H8554" s="1">
        <v>53</v>
      </c>
      <c r="I8554" s="87"/>
      <c r="K8554" s="86" t="s">
        <v>17485</v>
      </c>
      <c r="L8554" s="86" t="s">
        <v>17486</v>
      </c>
      <c r="N8554">
        <f>IFERROR(VLOOKUP(A8554,bip!$A:$C,2,0),"")</f>
      </c>
      <c r="O8554">
        <f>IFERROR(VLOOKUP(A8554,bip!$A:$Z,3,0),"")</f>
      </c>
    </row>
    <row r="8555" spans="1:15" ht="13.2">
      <c r="A8555" t="s">
        <v>8053</v>
      </c>
      <c r="B8555" t="s">
        <v>12370</v>
      </c>
      <c r="C8555" t="s">
        <v>16440</v>
      </c>
      <c r="D8555" t="s">
        <v>18295</v>
      </c>
      <c r="E8555" t="s">
        <v>15711</v>
      </c>
      <c r="F8555">
        <v>6</v>
      </c>
      <c r="G8555">
        <v>42</v>
      </c>
      <c r="H8555" s="1">
        <v>80</v>
      </c>
      <c r="I8555" s="87"/>
      <c r="K8555" s="86" t="s">
        <v>17485</v>
      </c>
      <c r="L8555" s="86" t="s">
        <v>17486</v>
      </c>
      <c r="N8555">
        <f>IFERROR(VLOOKUP(A8555,bip!$A:$C,2,0),"")</f>
      </c>
      <c r="O8555">
        <f>IFERROR(VLOOKUP(A8555,bip!$A:$Z,3,0),"")</f>
      </c>
    </row>
    <row r="8556" spans="1:15" ht="13.2">
      <c r="A8556" t="s">
        <v>8054</v>
      </c>
      <c r="B8556" t="s">
        <v>12371</v>
      </c>
      <c r="C8556" t="s">
        <v>16440</v>
      </c>
      <c r="D8556" t="s">
        <v>18296</v>
      </c>
      <c r="E8556" t="s">
        <v>15712</v>
      </c>
      <c r="F8556">
        <v>6</v>
      </c>
      <c r="G8556">
        <v>42</v>
      </c>
      <c r="H8556" s="1">
        <v>95</v>
      </c>
      <c r="I8556" s="87"/>
      <c r="K8556" s="86" t="s">
        <v>17485</v>
      </c>
      <c r="L8556" s="86" t="s">
        <v>17486</v>
      </c>
      <c r="N8556">
        <f>IFERROR(VLOOKUP(A8556,bip!$A:$C,2,0),"")</f>
      </c>
      <c r="O8556">
        <f>IFERROR(VLOOKUP(A8556,bip!$A:$Z,3,0),"")</f>
      </c>
    </row>
    <row r="8557" spans="1:15" ht="13.2">
      <c r="A8557" t="s">
        <v>8055</v>
      </c>
      <c r="B8557" t="s">
        <v>12372</v>
      </c>
      <c r="C8557" t="s">
        <v>16440</v>
      </c>
      <c r="D8557" t="s">
        <v>18297</v>
      </c>
      <c r="E8557" t="s">
        <v>15713</v>
      </c>
      <c r="F8557">
        <v>6</v>
      </c>
      <c r="G8557">
        <v>60</v>
      </c>
      <c r="H8557" s="1">
        <v>134</v>
      </c>
      <c r="I8557" s="87"/>
      <c r="K8557" s="86" t="s">
        <v>17485</v>
      </c>
      <c r="L8557" s="86" t="s">
        <v>17486</v>
      </c>
      <c r="N8557">
        <f>IFERROR(VLOOKUP(A8557,bip!$A:$C,2,0),"")</f>
      </c>
      <c r="O8557">
        <f>IFERROR(VLOOKUP(A8557,bip!$A:$Z,3,0),"")</f>
      </c>
    </row>
    <row r="8558" spans="1:15" ht="13.2">
      <c r="A8558" t="s">
        <v>8056</v>
      </c>
      <c r="B8558" t="s">
        <v>12373</v>
      </c>
      <c r="C8558" t="s">
        <v>16440</v>
      </c>
      <c r="D8558" t="s">
        <v>18298</v>
      </c>
      <c r="E8558" t="s">
        <v>15714</v>
      </c>
      <c r="F8558">
        <v>6</v>
      </c>
      <c r="G8558">
        <v>24</v>
      </c>
      <c r="H8558" s="1">
        <v>134</v>
      </c>
      <c r="I8558" s="87"/>
      <c r="K8558" s="86" t="s">
        <v>17485</v>
      </c>
      <c r="L8558" s="86" t="s">
        <v>17486</v>
      </c>
      <c r="N8558">
        <f>IFERROR(VLOOKUP(A8558,bip!$A:$C,2,0),"")</f>
      </c>
      <c r="O8558">
        <f>IFERROR(VLOOKUP(A8558,bip!$A:$Z,3,0),"")</f>
      </c>
    </row>
    <row r="8559" spans="1:15" ht="13.2">
      <c r="A8559" t="s">
        <v>8057</v>
      </c>
      <c r="B8559" t="s">
        <v>12374</v>
      </c>
      <c r="C8559" t="s">
        <v>16440</v>
      </c>
      <c r="D8559" t="s">
        <v>18299</v>
      </c>
      <c r="E8559" t="s">
        <v>15715</v>
      </c>
      <c r="F8559">
        <v>6</v>
      </c>
      <c r="G8559">
        <v>6</v>
      </c>
      <c r="H8559" s="1">
        <v>198</v>
      </c>
      <c r="I8559" s="87"/>
      <c r="K8559" s="86" t="s">
        <v>17485</v>
      </c>
      <c r="L8559" s="86" t="s">
        <v>17486</v>
      </c>
      <c r="N8559">
        <f>IFERROR(VLOOKUP(A8559,bip!$A:$C,2,0),"")</f>
      </c>
      <c r="O8559">
        <f>IFERROR(VLOOKUP(A8559,bip!$A:$Z,3,0),"")</f>
      </c>
    </row>
    <row r="8560" spans="1:15" ht="13.2">
      <c r="A8560" t="s">
        <v>8058</v>
      </c>
      <c r="B8560" t="s">
        <v>12375</v>
      </c>
      <c r="C8560" t="s">
        <v>16440</v>
      </c>
      <c r="D8560" t="s">
        <v>18300</v>
      </c>
      <c r="E8560" t="s">
        <v>15716</v>
      </c>
      <c r="F8560">
        <v>6</v>
      </c>
      <c r="G8560">
        <v>24</v>
      </c>
      <c r="H8560" s="1">
        <v>241</v>
      </c>
      <c r="I8560" s="87"/>
      <c r="K8560" s="86" t="s">
        <v>17485</v>
      </c>
      <c r="L8560" s="86" t="s">
        <v>17486</v>
      </c>
      <c r="N8560">
        <f>IFERROR(VLOOKUP(A8560,bip!$A:$C,2,0),"")</f>
      </c>
      <c r="O8560">
        <f>IFERROR(VLOOKUP(A8560,bip!$A:$Z,3,0),"")</f>
      </c>
    </row>
    <row r="8561" spans="1:15" ht="13.2">
      <c r="A8561" t="s">
        <v>8059</v>
      </c>
      <c r="B8561" t="s">
        <v>12376</v>
      </c>
      <c r="C8561" t="s">
        <v>16440</v>
      </c>
      <c r="D8561" t="s">
        <v>18302</v>
      </c>
      <c r="E8561" t="s">
        <v>19179</v>
      </c>
      <c r="F8561">
        <v>6</v>
      </c>
      <c r="G8561">
        <v>72</v>
      </c>
      <c r="H8561" s="1">
        <v>53</v>
      </c>
      <c r="I8561" s="87"/>
      <c r="K8561" s="86" t="s">
        <v>17485</v>
      </c>
      <c r="L8561" s="86" t="s">
        <v>17486</v>
      </c>
      <c r="N8561">
        <f>IFERROR(VLOOKUP(A8561,bip!$A:$C,2,0),"")</f>
      </c>
      <c r="O8561">
        <f>IFERROR(VLOOKUP(A8561,bip!$A:$Z,3,0),"")</f>
      </c>
    </row>
    <row r="8562" spans="1:15" ht="13.2">
      <c r="A8562" t="s">
        <v>8060</v>
      </c>
      <c r="B8562" t="s">
        <v>12377</v>
      </c>
      <c r="C8562" t="s">
        <v>16440</v>
      </c>
      <c r="D8562" t="s">
        <v>18303</v>
      </c>
      <c r="E8562" t="s">
        <v>19180</v>
      </c>
      <c r="F8562">
        <v>6</v>
      </c>
      <c r="G8562">
        <v>36</v>
      </c>
      <c r="H8562" s="1">
        <v>80</v>
      </c>
      <c r="I8562" s="87"/>
      <c r="K8562" s="86" t="s">
        <v>17485</v>
      </c>
      <c r="L8562" s="86" t="s">
        <v>17486</v>
      </c>
      <c r="N8562">
        <f>IFERROR(VLOOKUP(A8562,bip!$A:$C,2,0),"")</f>
      </c>
      <c r="O8562">
        <f>IFERROR(VLOOKUP(A8562,bip!$A:$Z,3,0),"")</f>
      </c>
    </row>
    <row r="8563" spans="1:15" ht="13.2">
      <c r="A8563" t="s">
        <v>8061</v>
      </c>
      <c r="B8563" t="s">
        <v>12378</v>
      </c>
      <c r="C8563" t="s">
        <v>16440</v>
      </c>
      <c r="D8563" t="s">
        <v>18304</v>
      </c>
      <c r="E8563" t="s">
        <v>19181</v>
      </c>
      <c r="F8563">
        <v>6</v>
      </c>
      <c r="G8563">
        <v>42</v>
      </c>
      <c r="H8563" s="1">
        <v>95</v>
      </c>
      <c r="I8563" s="87"/>
      <c r="K8563" s="86" t="s">
        <v>17485</v>
      </c>
      <c r="L8563" s="86" t="s">
        <v>17486</v>
      </c>
      <c r="N8563">
        <f>IFERROR(VLOOKUP(A8563,bip!$A:$C,2,0),"")</f>
      </c>
      <c r="O8563">
        <f>IFERROR(VLOOKUP(A8563,bip!$A:$Z,3,0),"")</f>
      </c>
    </row>
    <row r="8564" spans="1:15" ht="13.2">
      <c r="A8564" t="s">
        <v>8062</v>
      </c>
      <c r="B8564" t="s">
        <v>12379</v>
      </c>
      <c r="C8564" t="s">
        <v>16440</v>
      </c>
      <c r="D8564" t="s">
        <v>18305</v>
      </c>
      <c r="E8564" t="s">
        <v>19182</v>
      </c>
      <c r="F8564">
        <v>6</v>
      </c>
      <c r="G8564">
        <v>24</v>
      </c>
      <c r="H8564" s="1">
        <v>134</v>
      </c>
      <c r="I8564" s="87"/>
      <c r="K8564" s="86" t="s">
        <v>17485</v>
      </c>
      <c r="L8564" s="86" t="s">
        <v>17486</v>
      </c>
      <c r="N8564">
        <f>IFERROR(VLOOKUP(A8564,bip!$A:$C,2,0),"")</f>
      </c>
      <c r="O8564">
        <f>IFERROR(VLOOKUP(A8564,bip!$A:$Z,3,0),"")</f>
      </c>
    </row>
    <row r="8565" spans="1:15" ht="13.2">
      <c r="A8565" t="s">
        <v>8063</v>
      </c>
      <c r="B8565" t="s">
        <v>12380</v>
      </c>
      <c r="C8565" t="s">
        <v>16440</v>
      </c>
      <c r="D8565" t="s">
        <v>18306</v>
      </c>
      <c r="E8565" t="s">
        <v>19183</v>
      </c>
      <c r="F8565">
        <v>6</v>
      </c>
      <c r="G8565">
        <v>24</v>
      </c>
      <c r="H8565" s="1">
        <v>198</v>
      </c>
      <c r="I8565" s="87"/>
      <c r="K8565" s="86" t="s">
        <v>17485</v>
      </c>
      <c r="L8565" s="86" t="s">
        <v>17486</v>
      </c>
      <c r="N8565">
        <f>IFERROR(VLOOKUP(A8565,bip!$A:$C,2,0),"")</f>
      </c>
      <c r="O8565">
        <f>IFERROR(VLOOKUP(A8565,bip!$A:$Z,3,0),"")</f>
      </c>
    </row>
    <row r="8566" spans="1:15" ht="13.2">
      <c r="A8566" t="s">
        <v>8094</v>
      </c>
      <c r="B8566" t="s">
        <v>12408</v>
      </c>
      <c r="C8566" t="s">
        <v>16440</v>
      </c>
      <c r="D8566" t="s">
        <v>18708</v>
      </c>
      <c r="E8566" t="s">
        <v>26407</v>
      </c>
      <c r="F8566">
        <v>6</v>
      </c>
      <c r="G8566">
        <v>66</v>
      </c>
      <c r="H8566" s="1">
        <v>57</v>
      </c>
      <c r="I8566" s="87"/>
      <c r="K8566" s="86" t="s">
        <v>17485</v>
      </c>
      <c r="L8566" s="86" t="s">
        <v>17486</v>
      </c>
      <c r="N8566">
        <f>IFERROR(VLOOKUP(A8566,bip!$A:$C,2,0),"")</f>
      </c>
      <c r="O8566">
        <f>IFERROR(VLOOKUP(A8566,bip!$A:$Z,3,0),"")</f>
      </c>
    </row>
    <row r="8567" spans="1:15" ht="13.2">
      <c r="A8567" t="s">
        <v>8095</v>
      </c>
      <c r="B8567" t="s">
        <v>12409</v>
      </c>
      <c r="C8567" t="s">
        <v>16441</v>
      </c>
      <c r="D8567" t="s">
        <v>18708</v>
      </c>
      <c r="E8567" t="s">
        <v>26407</v>
      </c>
      <c r="F8567">
        <v>6</v>
      </c>
      <c r="G8567">
        <v>72</v>
      </c>
      <c r="H8567" s="1">
        <v>48</v>
      </c>
      <c r="I8567" s="87"/>
      <c r="K8567" s="86" t="s">
        <v>17485</v>
      </c>
      <c r="L8567" s="86" t="s">
        <v>17486</v>
      </c>
      <c r="N8567">
        <f>IFERROR(VLOOKUP(A8567,bip!$A:$C,2,0),"")</f>
      </c>
      <c r="O8567">
        <f>IFERROR(VLOOKUP(A8567,bip!$A:$Z,3,0),"")</f>
      </c>
    </row>
    <row r="8568" spans="1:15" ht="13.2">
      <c r="A8568" t="s">
        <v>40106</v>
      </c>
      <c r="B8568" t="s">
        <v>40106</v>
      </c>
      <c r="C8568" t="s">
        <v>16440</v>
      </c>
      <c r="D8568" t="s">
        <v>40107</v>
      </c>
      <c r="E8568" t="s">
        <v>40108</v>
      </c>
      <c r="F8568">
        <v>1</v>
      </c>
      <c r="G8568">
        <v>6</v>
      </c>
      <c r="H8568" s="1">
        <v>1181</v>
      </c>
      <c r="I8568" s="87">
        <v>0.05</v>
      </c>
      <c r="J8568" s="86" t="s">
        <v>17480</v>
      </c>
      <c r="K8568" s="86" t="s">
        <v>44487</v>
      </c>
      <c r="L8568" s="86" t="s">
        <v>17486</v>
      </c>
      <c r="M8568" s="86" t="s">
        <v>17487</v>
      </c>
      <c r="N8568">
        <f>IFERROR(VLOOKUP(A8568,bip!$A:$C,2,0),"")</f>
      </c>
      <c r="O8568">
        <f>IFERROR(VLOOKUP(A8568,bip!$A:$Z,3,0),"")</f>
      </c>
    </row>
    <row r="8569" spans="1:15" ht="13.2">
      <c r="A8569" t="s">
        <v>40109</v>
      </c>
      <c r="B8569" t="s">
        <v>40109</v>
      </c>
      <c r="C8569" t="s">
        <v>16440</v>
      </c>
      <c r="D8569" t="s">
        <v>40110</v>
      </c>
      <c r="E8569" t="s">
        <v>40111</v>
      </c>
      <c r="F8569">
        <v>1</v>
      </c>
      <c r="G8569">
        <v>4</v>
      </c>
      <c r="H8569" s="1">
        <v>3129</v>
      </c>
      <c r="I8569" s="87">
        <v>0.05</v>
      </c>
      <c r="J8569" s="86" t="s">
        <v>17480</v>
      </c>
      <c r="K8569" s="86" t="s">
        <v>44487</v>
      </c>
      <c r="L8569" s="86" t="s">
        <v>17486</v>
      </c>
      <c r="M8569" s="86" t="s">
        <v>17487</v>
      </c>
      <c r="N8569">
        <f>IFERROR(VLOOKUP(A8569,bip!$A:$C,2,0),"")</f>
      </c>
      <c r="O8569">
        <f>IFERROR(VLOOKUP(A8569,bip!$A:$Z,3,0),"")</f>
      </c>
    </row>
    <row r="8570" spans="1:15" ht="13.2">
      <c r="A8570" t="s">
        <v>40112</v>
      </c>
      <c r="B8570" t="s">
        <v>40112</v>
      </c>
      <c r="C8570" t="s">
        <v>16440</v>
      </c>
      <c r="D8570" t="s">
        <v>40113</v>
      </c>
      <c r="E8570" t="s">
        <v>40114</v>
      </c>
      <c r="F8570">
        <v>1</v>
      </c>
      <c r="G8570">
        <v>6</v>
      </c>
      <c r="H8570" s="1">
        <v>1051</v>
      </c>
      <c r="I8570" s="87">
        <v>0.05</v>
      </c>
      <c r="J8570" s="86" t="s">
        <v>17480</v>
      </c>
      <c r="K8570" s="86" t="s">
        <v>44487</v>
      </c>
      <c r="L8570" s="86" t="s">
        <v>17486</v>
      </c>
      <c r="M8570" s="86" t="s">
        <v>17487</v>
      </c>
      <c r="N8570">
        <f>IFERROR(VLOOKUP(A8570,bip!$A:$C,2,0),"")</f>
      </c>
      <c r="O8570">
        <f>IFERROR(VLOOKUP(A8570,bip!$A:$Z,3,0),"")</f>
      </c>
    </row>
    <row r="8571" spans="1:15" ht="13.2">
      <c r="A8571" t="s">
        <v>8798</v>
      </c>
      <c r="B8571" t="s">
        <v>8798</v>
      </c>
      <c r="C8571" t="s">
        <v>16440</v>
      </c>
      <c r="D8571" t="s">
        <v>36655</v>
      </c>
      <c r="E8571" t="s">
        <v>36656</v>
      </c>
      <c r="F8571">
        <v>1</v>
      </c>
      <c r="G8571">
        <v>24</v>
      </c>
      <c r="H8571" s="1">
        <v>395</v>
      </c>
      <c r="I8571" s="87">
        <v>0.05</v>
      </c>
      <c r="J8571" s="86" t="s">
        <v>17480</v>
      </c>
      <c r="K8571" s="86" t="s">
        <v>44487</v>
      </c>
      <c r="L8571" s="86" t="s">
        <v>17486</v>
      </c>
      <c r="N8571">
        <f>IFERROR(VLOOKUP(A8571,bip!$A:$C,2,0),"")</f>
      </c>
      <c r="O8571">
        <f>IFERROR(VLOOKUP(A8571,bip!$A:$Z,3,0),"")</f>
      </c>
    </row>
    <row r="8572" spans="1:15" ht="13.2">
      <c r="A8572" t="s">
        <v>14895</v>
      </c>
      <c r="B8572" t="s">
        <v>14895</v>
      </c>
      <c r="C8572" t="s">
        <v>16440</v>
      </c>
      <c r="D8572" t="s">
        <v>36657</v>
      </c>
      <c r="E8572" t="s">
        <v>36658</v>
      </c>
      <c r="F8572">
        <v>1</v>
      </c>
      <c r="G8572">
        <v>8</v>
      </c>
      <c r="H8572" s="1">
        <v>355</v>
      </c>
      <c r="I8572" s="87"/>
      <c r="K8572" s="86" t="s">
        <v>17485</v>
      </c>
      <c r="L8572" s="86" t="s">
        <v>17486</v>
      </c>
      <c r="N8572">
        <f>IFERROR(VLOOKUP(A8572,bip!$A:$C,2,0),"")</f>
      </c>
      <c r="O8572">
        <f>IFERROR(VLOOKUP(A8572,bip!$A:$Z,3,0),"")</f>
      </c>
    </row>
    <row r="8573" spans="1:15" ht="13.2">
      <c r="A8573" t="s">
        <v>16608</v>
      </c>
      <c r="B8573" t="s">
        <v>16608</v>
      </c>
      <c r="C8573" t="s">
        <v>16440</v>
      </c>
      <c r="D8573" t="s">
        <v>36659</v>
      </c>
      <c r="E8573" t="s">
        <v>36660</v>
      </c>
      <c r="F8573">
        <v>1</v>
      </c>
      <c r="G8573">
        <v>6</v>
      </c>
      <c r="H8573" s="1">
        <v>543</v>
      </c>
      <c r="I8573" s="87"/>
      <c r="K8573" s="86" t="s">
        <v>17485</v>
      </c>
      <c r="L8573" s="86" t="s">
        <v>17486</v>
      </c>
      <c r="N8573">
        <f>IFERROR(VLOOKUP(A8573,bip!$A:$C,2,0),"")</f>
      </c>
      <c r="O8573">
        <f>IFERROR(VLOOKUP(A8573,bip!$A:$Z,3,0),"")</f>
      </c>
    </row>
    <row r="8574" spans="1:15" ht="13.2">
      <c r="A8574" t="s">
        <v>14896</v>
      </c>
      <c r="B8574" t="s">
        <v>14896</v>
      </c>
      <c r="C8574" t="s">
        <v>16440</v>
      </c>
      <c r="D8574" t="s">
        <v>36661</v>
      </c>
      <c r="E8574" t="s">
        <v>36662</v>
      </c>
      <c r="F8574">
        <v>1</v>
      </c>
      <c r="G8574">
        <v>12</v>
      </c>
      <c r="H8574" s="1">
        <v>222</v>
      </c>
      <c r="I8574" s="87"/>
      <c r="K8574" s="86" t="s">
        <v>17485</v>
      </c>
      <c r="L8574" s="86" t="s">
        <v>17486</v>
      </c>
      <c r="N8574">
        <f>IFERROR(VLOOKUP(A8574,bip!$A:$C,2,0),"")</f>
      </c>
      <c r="O8574">
        <f>IFERROR(VLOOKUP(A8574,bip!$A:$Z,3,0),"")</f>
      </c>
    </row>
    <row r="8575" spans="1:15" ht="13.2">
      <c r="A8575" t="s">
        <v>7362</v>
      </c>
      <c r="B8575" t="s">
        <v>7362</v>
      </c>
      <c r="C8575" t="s">
        <v>16440</v>
      </c>
      <c r="D8575" t="s">
        <v>36344</v>
      </c>
      <c r="E8575" t="s">
        <v>36345</v>
      </c>
      <c r="F8575">
        <v>1</v>
      </c>
      <c r="G8575">
        <v>16</v>
      </c>
      <c r="H8575" s="1">
        <v>390</v>
      </c>
      <c r="I8575" s="87"/>
      <c r="K8575" s="86" t="s">
        <v>17485</v>
      </c>
      <c r="L8575" s="86" t="s">
        <v>17486</v>
      </c>
      <c r="N8575">
        <f>IFERROR(VLOOKUP(A8575,bip!$A:$C,2,0),"")</f>
      </c>
      <c r="O8575">
        <f>IFERROR(VLOOKUP(A8575,bip!$A:$Z,3,0),"")</f>
      </c>
    </row>
    <row r="8576" spans="1:15" ht="13.2">
      <c r="A8576" t="s">
        <v>7363</v>
      </c>
      <c r="B8576" t="s">
        <v>7363</v>
      </c>
      <c r="C8576" t="s">
        <v>16440</v>
      </c>
      <c r="D8576" t="s">
        <v>36338</v>
      </c>
      <c r="E8576" t="s">
        <v>36339</v>
      </c>
      <c r="F8576">
        <v>1</v>
      </c>
      <c r="G8576">
        <v>16</v>
      </c>
      <c r="H8576" s="1">
        <v>266</v>
      </c>
      <c r="I8576" s="87"/>
      <c r="K8576" s="86" t="s">
        <v>17485</v>
      </c>
      <c r="L8576" s="86" t="s">
        <v>17486</v>
      </c>
      <c r="N8576">
        <f>IFERROR(VLOOKUP(A8576,bip!$A:$C,2,0),"")</f>
      </c>
      <c r="O8576">
        <f>IFERROR(VLOOKUP(A8576,bip!$A:$Z,3,0),"")</f>
      </c>
    </row>
    <row r="8577" spans="1:15" ht="13.2">
      <c r="A8577" t="s">
        <v>7364</v>
      </c>
      <c r="B8577" t="s">
        <v>7364</v>
      </c>
      <c r="C8577" t="s">
        <v>16440</v>
      </c>
      <c r="D8577" t="s">
        <v>36663</v>
      </c>
      <c r="E8577" t="s">
        <v>36664</v>
      </c>
      <c r="F8577">
        <v>1</v>
      </c>
      <c r="G8577">
        <v>25</v>
      </c>
      <c r="H8577" s="1">
        <v>184</v>
      </c>
      <c r="I8577" s="87"/>
      <c r="K8577" s="86" t="s">
        <v>17485</v>
      </c>
      <c r="L8577" s="86" t="s">
        <v>17486</v>
      </c>
      <c r="N8577">
        <f>IFERROR(VLOOKUP(A8577,bip!$A:$C,2,0),"")</f>
      </c>
      <c r="O8577">
        <f>IFERROR(VLOOKUP(A8577,bip!$A:$Z,3,0),"")</f>
      </c>
    </row>
    <row r="8578" spans="1:15" ht="13.2">
      <c r="A8578" t="s">
        <v>7365</v>
      </c>
      <c r="B8578" t="s">
        <v>11949</v>
      </c>
      <c r="C8578" t="s">
        <v>16440</v>
      </c>
      <c r="D8578" t="s">
        <v>18389</v>
      </c>
      <c r="E8578" t="s">
        <v>18390</v>
      </c>
      <c r="F8578">
        <v>3</v>
      </c>
      <c r="G8578">
        <v>102</v>
      </c>
      <c r="H8578" s="1">
        <v>38</v>
      </c>
      <c r="I8578" s="87"/>
      <c r="K8578" s="86" t="s">
        <v>17485</v>
      </c>
      <c r="L8578" s="86" t="s">
        <v>17486</v>
      </c>
      <c r="N8578">
        <f>IFERROR(VLOOKUP(A8578,bip!$A:$C,2,0),"")</f>
      </c>
      <c r="O8578">
        <f>IFERROR(VLOOKUP(A8578,bip!$A:$Z,3,0),"")</f>
      </c>
    </row>
    <row r="8579" spans="1:15" ht="13.2">
      <c r="A8579" t="s">
        <v>7366</v>
      </c>
      <c r="B8579" t="s">
        <v>11950</v>
      </c>
      <c r="C8579" t="s">
        <v>16440</v>
      </c>
      <c r="D8579" t="s">
        <v>18391</v>
      </c>
      <c r="E8579" t="s">
        <v>18392</v>
      </c>
      <c r="F8579">
        <v>3</v>
      </c>
      <c r="G8579">
        <v>60</v>
      </c>
      <c r="H8579" s="1">
        <v>43</v>
      </c>
      <c r="I8579" s="87"/>
      <c r="K8579" s="86" t="s">
        <v>17485</v>
      </c>
      <c r="L8579" s="86" t="s">
        <v>17486</v>
      </c>
      <c r="N8579">
        <f>IFERROR(VLOOKUP(A8579,bip!$A:$C,2,0),"")</f>
      </c>
      <c r="O8579">
        <f>IFERROR(VLOOKUP(A8579,bip!$A:$Z,3,0),"")</f>
      </c>
    </row>
    <row r="8580" spans="1:15" ht="13.2">
      <c r="A8580" t="s">
        <v>7369</v>
      </c>
      <c r="B8580" t="s">
        <v>7369</v>
      </c>
      <c r="C8580" t="s">
        <v>16440</v>
      </c>
      <c r="D8580" t="s">
        <v>18601</v>
      </c>
      <c r="E8580" t="s">
        <v>18602</v>
      </c>
      <c r="F8580">
        <v>3</v>
      </c>
      <c r="G8580">
        <v>60</v>
      </c>
      <c r="H8580" s="1">
        <v>67</v>
      </c>
      <c r="I8580" s="87"/>
      <c r="K8580" s="86" t="s">
        <v>17485</v>
      </c>
      <c r="L8580" s="86" t="s">
        <v>17486</v>
      </c>
      <c r="N8580">
        <f>IFERROR(VLOOKUP(A8580,bip!$A:$C,2,0),"")</f>
      </c>
      <c r="O8580">
        <f>IFERROR(VLOOKUP(A8580,bip!$A:$Z,3,0),"")</f>
      </c>
    </row>
    <row r="8581" spans="1:15" ht="13.2">
      <c r="A8581" t="s">
        <v>7368</v>
      </c>
      <c r="B8581" t="s">
        <v>11952</v>
      </c>
      <c r="C8581" t="s">
        <v>16440</v>
      </c>
      <c r="D8581" t="s">
        <v>18393</v>
      </c>
      <c r="E8581" t="s">
        <v>18394</v>
      </c>
      <c r="F8581">
        <v>3</v>
      </c>
      <c r="G8581">
        <v>60</v>
      </c>
      <c r="H8581" s="1">
        <v>63</v>
      </c>
      <c r="I8581" s="87"/>
      <c r="K8581" s="86" t="s">
        <v>17485</v>
      </c>
      <c r="L8581" s="86" t="s">
        <v>17486</v>
      </c>
      <c r="N8581">
        <f>IFERROR(VLOOKUP(A8581,bip!$A:$C,2,0),"")</f>
      </c>
      <c r="O8581">
        <f>IFERROR(VLOOKUP(A8581,bip!$A:$Z,3,0),"")</f>
      </c>
    </row>
    <row r="8582" spans="1:15" ht="13.2">
      <c r="A8582" t="s">
        <v>7371</v>
      </c>
      <c r="B8582" t="s">
        <v>7371</v>
      </c>
      <c r="C8582" t="s">
        <v>16440</v>
      </c>
      <c r="D8582" t="s">
        <v>18395</v>
      </c>
      <c r="E8582" t="s">
        <v>18396</v>
      </c>
      <c r="F8582">
        <v>3</v>
      </c>
      <c r="G8582">
        <v>48</v>
      </c>
      <c r="H8582" s="1">
        <v>75</v>
      </c>
      <c r="I8582" s="87"/>
      <c r="K8582" s="86" t="s">
        <v>17485</v>
      </c>
      <c r="L8582" s="86" t="s">
        <v>17486</v>
      </c>
      <c r="N8582">
        <f>IFERROR(VLOOKUP(A8582,bip!$A:$C,2,0),"")</f>
      </c>
      <c r="O8582">
        <f>IFERROR(VLOOKUP(A8582,bip!$A:$Z,3,0),"")</f>
      </c>
    </row>
    <row r="8583" spans="1:15" ht="13.2">
      <c r="A8583" t="s">
        <v>7367</v>
      </c>
      <c r="B8583" t="s">
        <v>11951</v>
      </c>
      <c r="C8583" t="s">
        <v>16440</v>
      </c>
      <c r="D8583" t="s">
        <v>18397</v>
      </c>
      <c r="E8583" t="s">
        <v>18398</v>
      </c>
      <c r="F8583">
        <v>3</v>
      </c>
      <c r="G8583">
        <v>36</v>
      </c>
      <c r="H8583" s="1">
        <v>44</v>
      </c>
      <c r="I8583" s="87"/>
      <c r="K8583" s="86" t="s">
        <v>17485</v>
      </c>
      <c r="L8583" s="86" t="s">
        <v>17486</v>
      </c>
      <c r="N8583">
        <f>IFERROR(VLOOKUP(A8583,bip!$A:$C,2,0),"")</f>
      </c>
      <c r="O8583">
        <f>IFERROR(VLOOKUP(A8583,bip!$A:$Z,3,0),"")</f>
      </c>
    </row>
    <row r="8584" spans="1:15" ht="13.2">
      <c r="A8584" t="s">
        <v>7370</v>
      </c>
      <c r="B8584" t="s">
        <v>7370</v>
      </c>
      <c r="C8584" t="s">
        <v>16440</v>
      </c>
      <c r="D8584" t="s">
        <v>15883</v>
      </c>
      <c r="E8584" t="s">
        <v>18399</v>
      </c>
      <c r="F8584">
        <v>3</v>
      </c>
      <c r="G8584">
        <v>24</v>
      </c>
      <c r="H8584" s="1">
        <v>73</v>
      </c>
      <c r="I8584" s="87"/>
      <c r="K8584" s="86" t="s">
        <v>17485</v>
      </c>
      <c r="L8584" s="86" t="s">
        <v>17486</v>
      </c>
      <c r="N8584">
        <f>IFERROR(VLOOKUP(A8584,bip!$A:$C,2,0),"")</f>
      </c>
      <c r="O8584">
        <f>IFERROR(VLOOKUP(A8584,bip!$A:$Z,3,0),"")</f>
      </c>
    </row>
    <row r="8585" spans="1:15" ht="13.2">
      <c r="A8585" t="s">
        <v>7393</v>
      </c>
      <c r="B8585" t="s">
        <v>7393</v>
      </c>
      <c r="C8585" t="s">
        <v>16440</v>
      </c>
      <c r="D8585" t="s">
        <v>40294</v>
      </c>
      <c r="E8585" t="s">
        <v>40295</v>
      </c>
      <c r="F8585">
        <v>3</v>
      </c>
      <c r="G8585">
        <v>36</v>
      </c>
      <c r="H8585" s="1">
        <v>24</v>
      </c>
      <c r="I8585" s="87"/>
      <c r="K8585" s="86" t="s">
        <v>17485</v>
      </c>
      <c r="L8585" s="86" t="s">
        <v>17486</v>
      </c>
      <c r="N8585">
        <f>IFERROR(VLOOKUP(A8585,bip!$A:$C,2,0),"")</f>
      </c>
      <c r="O8585">
        <f>IFERROR(VLOOKUP(A8585,bip!$A:$Z,3,0),"")</f>
      </c>
    </row>
    <row r="8586" spans="1:15" ht="13.2">
      <c r="A8586" t="s">
        <v>7373</v>
      </c>
      <c r="B8586" t="s">
        <v>16610</v>
      </c>
      <c r="C8586" t="s">
        <v>16440</v>
      </c>
      <c r="D8586" t="s">
        <v>36349</v>
      </c>
      <c r="E8586" t="s">
        <v>19488</v>
      </c>
      <c r="F8586">
        <v>3</v>
      </c>
      <c r="G8586">
        <v>72</v>
      </c>
      <c r="H8586" s="1">
        <v>39</v>
      </c>
      <c r="I8586" s="87"/>
      <c r="K8586" s="86" t="s">
        <v>17485</v>
      </c>
      <c r="L8586" s="86" t="s">
        <v>17486</v>
      </c>
      <c r="N8586">
        <f>IFERROR(VLOOKUP(A8586,bip!$A:$C,2,0),"")</f>
      </c>
      <c r="O8586">
        <f>IFERROR(VLOOKUP(A8586,bip!$A:$Z,3,0),"")</f>
      </c>
    </row>
    <row r="8587" spans="1:15" ht="13.2">
      <c r="A8587" t="s">
        <v>7376</v>
      </c>
      <c r="B8587" t="s">
        <v>7376</v>
      </c>
      <c r="C8587" t="s">
        <v>16440</v>
      </c>
      <c r="D8587" t="s">
        <v>36352</v>
      </c>
      <c r="E8587" t="s">
        <v>19491</v>
      </c>
      <c r="F8587">
        <v>3</v>
      </c>
      <c r="G8587">
        <v>24</v>
      </c>
      <c r="H8587" s="1">
        <v>65</v>
      </c>
      <c r="I8587" s="87"/>
      <c r="K8587" s="86" t="s">
        <v>17485</v>
      </c>
      <c r="L8587" s="86" t="s">
        <v>17486</v>
      </c>
      <c r="N8587">
        <f>IFERROR(VLOOKUP(A8587,bip!$A:$C,2,0),"")</f>
      </c>
      <c r="O8587">
        <f>IFERROR(VLOOKUP(A8587,bip!$A:$Z,3,0),"")</f>
      </c>
    </row>
    <row r="8588" spans="1:15" ht="13.2">
      <c r="A8588" t="s">
        <v>7372</v>
      </c>
      <c r="B8588" t="s">
        <v>16609</v>
      </c>
      <c r="C8588" t="s">
        <v>16440</v>
      </c>
      <c r="D8588" t="s">
        <v>36346</v>
      </c>
      <c r="E8588" t="s">
        <v>19485</v>
      </c>
      <c r="F8588">
        <v>3</v>
      </c>
      <c r="G8588">
        <v>36</v>
      </c>
      <c r="H8588" s="1">
        <v>27</v>
      </c>
      <c r="I8588" s="87"/>
      <c r="K8588" s="86" t="s">
        <v>17485</v>
      </c>
      <c r="L8588" s="86" t="s">
        <v>17486</v>
      </c>
      <c r="N8588">
        <f>IFERROR(VLOOKUP(A8588,bip!$A:$C,2,0),"")</f>
      </c>
      <c r="O8588">
        <f>IFERROR(VLOOKUP(A8588,bip!$A:$Z,3,0),"")</f>
      </c>
    </row>
    <row r="8589" spans="1:15" ht="13.2">
      <c r="A8589" t="s">
        <v>7374</v>
      </c>
      <c r="B8589" t="s">
        <v>16611</v>
      </c>
      <c r="C8589" t="s">
        <v>16440</v>
      </c>
      <c r="D8589" t="s">
        <v>36350</v>
      </c>
      <c r="E8589" t="s">
        <v>40296</v>
      </c>
      <c r="F8589">
        <v>3</v>
      </c>
      <c r="G8589">
        <v>36</v>
      </c>
      <c r="H8589" s="1">
        <v>42</v>
      </c>
      <c r="I8589" s="87"/>
      <c r="K8589" s="86" t="s">
        <v>17485</v>
      </c>
      <c r="L8589" s="86" t="s">
        <v>17486</v>
      </c>
      <c r="N8589">
        <f>IFERROR(VLOOKUP(A8589,bip!$A:$C,2,0),"")</f>
      </c>
      <c r="O8589">
        <f>IFERROR(VLOOKUP(A8589,bip!$A:$Z,3,0),"")</f>
      </c>
    </row>
    <row r="8590" spans="1:15" ht="13.2">
      <c r="A8590" t="s">
        <v>7375</v>
      </c>
      <c r="B8590" t="s">
        <v>16612</v>
      </c>
      <c r="C8590" t="s">
        <v>16440</v>
      </c>
      <c r="D8590" t="s">
        <v>36351</v>
      </c>
      <c r="E8590" t="s">
        <v>19490</v>
      </c>
      <c r="F8590">
        <v>3</v>
      </c>
      <c r="G8590">
        <v>60</v>
      </c>
      <c r="H8590" s="1">
        <v>47</v>
      </c>
      <c r="I8590" s="87"/>
      <c r="K8590" s="86" t="s">
        <v>17485</v>
      </c>
      <c r="L8590" s="86" t="s">
        <v>17486</v>
      </c>
      <c r="N8590">
        <f>IFERROR(VLOOKUP(A8590,bip!$A:$C,2,0),"")</f>
      </c>
      <c r="O8590">
        <f>IFERROR(VLOOKUP(A8590,bip!$A:$Z,3,0),"")</f>
      </c>
    </row>
    <row r="8591" spans="1:15" ht="13.2">
      <c r="A8591" t="s">
        <v>7380</v>
      </c>
      <c r="B8591" t="s">
        <v>11956</v>
      </c>
      <c r="C8591" t="s">
        <v>16440</v>
      </c>
      <c r="D8591" t="s">
        <v>36665</v>
      </c>
      <c r="E8591" t="s">
        <v>36666</v>
      </c>
      <c r="F8591">
        <v>3</v>
      </c>
      <c r="G8591">
        <v>36</v>
      </c>
      <c r="H8591" s="1">
        <v>29</v>
      </c>
      <c r="I8591" s="87"/>
      <c r="K8591" s="86" t="s">
        <v>17485</v>
      </c>
      <c r="L8591" s="86" t="s">
        <v>17486</v>
      </c>
      <c r="N8591">
        <f>IFERROR(VLOOKUP(A8591,bip!$A:$C,2,0),"")</f>
      </c>
      <c r="O8591">
        <f>IFERROR(VLOOKUP(A8591,bip!$A:$Z,3,0),"")</f>
      </c>
    </row>
    <row r="8592" spans="1:15" ht="13.2">
      <c r="A8592" t="s">
        <v>7381</v>
      </c>
      <c r="B8592" t="s">
        <v>11957</v>
      </c>
      <c r="C8592" t="s">
        <v>16440</v>
      </c>
      <c r="D8592" t="s">
        <v>36667</v>
      </c>
      <c r="E8592" t="s">
        <v>36668</v>
      </c>
      <c r="F8592">
        <v>3</v>
      </c>
      <c r="G8592">
        <v>24</v>
      </c>
      <c r="H8592" s="1">
        <v>32</v>
      </c>
      <c r="I8592" s="87"/>
      <c r="K8592" s="86" t="s">
        <v>17485</v>
      </c>
      <c r="L8592" s="86" t="s">
        <v>17486</v>
      </c>
      <c r="N8592">
        <f>IFERROR(VLOOKUP(A8592,bip!$A:$C,2,0),"")</f>
      </c>
      <c r="O8592">
        <f>IFERROR(VLOOKUP(A8592,bip!$A:$Z,3,0),"")</f>
      </c>
    </row>
    <row r="8593" spans="1:15" ht="13.2">
      <c r="A8593" t="s">
        <v>7394</v>
      </c>
      <c r="B8593" t="s">
        <v>7394</v>
      </c>
      <c r="C8593" t="s">
        <v>16440</v>
      </c>
      <c r="D8593" t="s">
        <v>37640</v>
      </c>
      <c r="E8593" t="s">
        <v>36669</v>
      </c>
      <c r="F8593">
        <v>3</v>
      </c>
      <c r="G8593">
        <v>36</v>
      </c>
      <c r="H8593" s="1">
        <v>28</v>
      </c>
      <c r="I8593" s="87"/>
      <c r="K8593" s="86" t="s">
        <v>17485</v>
      </c>
      <c r="L8593" s="86" t="s">
        <v>17486</v>
      </c>
      <c r="N8593">
        <f>IFERROR(VLOOKUP(A8593,bip!$A:$C,2,0),"")</f>
      </c>
      <c r="O8593">
        <f>IFERROR(VLOOKUP(A8593,bip!$A:$Z,3,0),"")</f>
      </c>
    </row>
    <row r="8594" spans="1:15" ht="13.2">
      <c r="A8594" t="s">
        <v>7382</v>
      </c>
      <c r="B8594" t="s">
        <v>11958</v>
      </c>
      <c r="C8594" t="s">
        <v>16440</v>
      </c>
      <c r="D8594" t="s">
        <v>36356</v>
      </c>
      <c r="E8594" t="s">
        <v>19478</v>
      </c>
      <c r="F8594">
        <v>3</v>
      </c>
      <c r="G8594">
        <v>54</v>
      </c>
      <c r="H8594" s="1">
        <v>38</v>
      </c>
      <c r="I8594" s="87"/>
      <c r="K8594" s="86" t="s">
        <v>17485</v>
      </c>
      <c r="L8594" s="86" t="s">
        <v>17486</v>
      </c>
      <c r="N8594">
        <f>IFERROR(VLOOKUP(A8594,bip!$A:$C,2,0),"")</f>
      </c>
      <c r="O8594">
        <f>IFERROR(VLOOKUP(A8594,bip!$A:$Z,3,0),"")</f>
      </c>
    </row>
    <row r="8595" spans="1:15" ht="13.2">
      <c r="A8595" t="s">
        <v>7385</v>
      </c>
      <c r="B8595" t="s">
        <v>11960</v>
      </c>
      <c r="C8595" t="s">
        <v>16440</v>
      </c>
      <c r="D8595" t="s">
        <v>36357</v>
      </c>
      <c r="E8595" t="s">
        <v>19479</v>
      </c>
      <c r="F8595">
        <v>3</v>
      </c>
      <c r="G8595">
        <v>60</v>
      </c>
      <c r="H8595" s="1">
        <v>46</v>
      </c>
      <c r="I8595" s="87"/>
      <c r="K8595" s="86" t="s">
        <v>17485</v>
      </c>
      <c r="L8595" s="86" t="s">
        <v>17486</v>
      </c>
      <c r="N8595">
        <f>IFERROR(VLOOKUP(A8595,bip!$A:$C,2,0),"")</f>
      </c>
      <c r="O8595">
        <f>IFERROR(VLOOKUP(A8595,bip!$A:$Z,3,0),"")</f>
      </c>
    </row>
    <row r="8596" spans="1:15" ht="13.2">
      <c r="A8596" t="s">
        <v>7386</v>
      </c>
      <c r="B8596" t="s">
        <v>11961</v>
      </c>
      <c r="C8596" t="s">
        <v>16440</v>
      </c>
      <c r="D8596" t="s">
        <v>36358</v>
      </c>
      <c r="E8596" t="s">
        <v>19480</v>
      </c>
      <c r="F8596">
        <v>3</v>
      </c>
      <c r="G8596">
        <v>54</v>
      </c>
      <c r="H8596" s="1">
        <v>47</v>
      </c>
      <c r="I8596" s="87"/>
      <c r="K8596" s="86" t="s">
        <v>17485</v>
      </c>
      <c r="L8596" s="86" t="s">
        <v>17486</v>
      </c>
      <c r="N8596">
        <f>IFERROR(VLOOKUP(A8596,bip!$A:$C,2,0),"")</f>
      </c>
      <c r="O8596">
        <f>IFERROR(VLOOKUP(A8596,bip!$A:$Z,3,0),"")</f>
      </c>
    </row>
    <row r="8597" spans="1:15" ht="13.2">
      <c r="A8597" t="s">
        <v>7389</v>
      </c>
      <c r="B8597" t="s">
        <v>7389</v>
      </c>
      <c r="C8597" t="s">
        <v>16440</v>
      </c>
      <c r="D8597" t="s">
        <v>36360</v>
      </c>
      <c r="E8597" t="s">
        <v>19482</v>
      </c>
      <c r="F8597">
        <v>3</v>
      </c>
      <c r="G8597">
        <v>36</v>
      </c>
      <c r="H8597" s="1">
        <v>69</v>
      </c>
      <c r="I8597" s="87"/>
      <c r="K8597" s="86" t="s">
        <v>17485</v>
      </c>
      <c r="L8597" s="86" t="s">
        <v>17486</v>
      </c>
      <c r="N8597">
        <f>IFERROR(VLOOKUP(A8597,bip!$A:$C,2,0),"")</f>
      </c>
      <c r="O8597">
        <f>IFERROR(VLOOKUP(A8597,bip!$A:$Z,3,0),"")</f>
      </c>
    </row>
    <row r="8598" spans="1:15" ht="13.2">
      <c r="A8598" t="s">
        <v>7383</v>
      </c>
      <c r="B8598" t="s">
        <v>7383</v>
      </c>
      <c r="C8598" t="s">
        <v>16440</v>
      </c>
      <c r="D8598" t="s">
        <v>36670</v>
      </c>
      <c r="E8598" t="s">
        <v>36671</v>
      </c>
      <c r="F8598">
        <v>3</v>
      </c>
      <c r="G8598">
        <v>24</v>
      </c>
      <c r="H8598" s="1">
        <v>39</v>
      </c>
      <c r="I8598" s="87"/>
      <c r="K8598" s="86" t="s">
        <v>17485</v>
      </c>
      <c r="L8598" s="86" t="s">
        <v>17486</v>
      </c>
      <c r="N8598">
        <f>IFERROR(VLOOKUP(A8598,bip!$A:$C,2,0),"")</f>
      </c>
      <c r="O8598">
        <f>IFERROR(VLOOKUP(A8598,bip!$A:$Z,3,0),"")</f>
      </c>
    </row>
    <row r="8599" spans="1:15" ht="13.2">
      <c r="A8599" t="s">
        <v>7388</v>
      </c>
      <c r="B8599" t="s">
        <v>11963</v>
      </c>
      <c r="C8599" t="s">
        <v>16440</v>
      </c>
      <c r="D8599" t="s">
        <v>36359</v>
      </c>
      <c r="E8599" t="s">
        <v>19481</v>
      </c>
      <c r="F8599">
        <v>3</v>
      </c>
      <c r="G8599">
        <v>60</v>
      </c>
      <c r="H8599" s="1">
        <v>51</v>
      </c>
      <c r="I8599" s="87"/>
      <c r="K8599" s="86" t="s">
        <v>17485</v>
      </c>
      <c r="L8599" s="86" t="s">
        <v>17486</v>
      </c>
      <c r="N8599">
        <f>IFERROR(VLOOKUP(A8599,bip!$A:$C,2,0),"")</f>
      </c>
      <c r="O8599">
        <f>IFERROR(VLOOKUP(A8599,bip!$A:$Z,3,0),"")</f>
      </c>
    </row>
    <row r="8600" spans="1:15" ht="13.2">
      <c r="A8600" t="s">
        <v>7384</v>
      </c>
      <c r="B8600" t="s">
        <v>11959</v>
      </c>
      <c r="C8600" t="s">
        <v>16440</v>
      </c>
      <c r="D8600" t="s">
        <v>36672</v>
      </c>
      <c r="E8600" t="s">
        <v>36673</v>
      </c>
      <c r="F8600">
        <v>3</v>
      </c>
      <c r="G8600">
        <v>54</v>
      </c>
      <c r="H8600" s="1">
        <v>41</v>
      </c>
      <c r="I8600" s="87"/>
      <c r="K8600" s="86" t="s">
        <v>17485</v>
      </c>
      <c r="L8600" s="86" t="s">
        <v>17486</v>
      </c>
      <c r="N8600">
        <f>IFERROR(VLOOKUP(A8600,bip!$A:$C,2,0),"")</f>
      </c>
      <c r="O8600">
        <f>IFERROR(VLOOKUP(A8600,bip!$A:$Z,3,0),"")</f>
      </c>
    </row>
    <row r="8601" spans="1:15" ht="13.2">
      <c r="A8601" t="s">
        <v>7387</v>
      </c>
      <c r="B8601" t="s">
        <v>11962</v>
      </c>
      <c r="C8601" t="s">
        <v>16440</v>
      </c>
      <c r="D8601" t="s">
        <v>36361</v>
      </c>
      <c r="E8601" t="s">
        <v>19483</v>
      </c>
      <c r="F8601">
        <v>3</v>
      </c>
      <c r="G8601">
        <v>60</v>
      </c>
      <c r="H8601" s="1">
        <v>48</v>
      </c>
      <c r="I8601" s="87"/>
      <c r="K8601" s="86" t="s">
        <v>17485</v>
      </c>
      <c r="L8601" s="86" t="s">
        <v>17486</v>
      </c>
      <c r="N8601">
        <f>IFERROR(VLOOKUP(A8601,bip!$A:$C,2,0),"")</f>
      </c>
      <c r="O8601">
        <f>IFERROR(VLOOKUP(A8601,bip!$A:$Z,3,0),"")</f>
      </c>
    </row>
    <row r="8602" spans="1:15" ht="13.2">
      <c r="A8602" t="s">
        <v>7391</v>
      </c>
      <c r="B8602" t="s">
        <v>7391</v>
      </c>
      <c r="C8602" t="s">
        <v>16440</v>
      </c>
      <c r="D8602" t="s">
        <v>36674</v>
      </c>
      <c r="E8602" t="s">
        <v>18607</v>
      </c>
      <c r="F8602">
        <v>3</v>
      </c>
      <c r="G8602">
        <v>54</v>
      </c>
      <c r="H8602" s="1">
        <v>39</v>
      </c>
      <c r="I8602" s="87"/>
      <c r="K8602" s="86" t="s">
        <v>17485</v>
      </c>
      <c r="L8602" s="86" t="s">
        <v>17486</v>
      </c>
      <c r="N8602">
        <f>IFERROR(VLOOKUP(A8602,bip!$A:$C,2,0),"")</f>
      </c>
      <c r="O8602">
        <f>IFERROR(VLOOKUP(A8602,bip!$A:$Z,3,0),"")</f>
      </c>
    </row>
    <row r="8603" spans="1:15" ht="13.2">
      <c r="A8603" t="s">
        <v>7390</v>
      </c>
      <c r="B8603" t="s">
        <v>7390</v>
      </c>
      <c r="C8603" t="s">
        <v>16440</v>
      </c>
      <c r="D8603" t="s">
        <v>36362</v>
      </c>
      <c r="E8603" t="s">
        <v>19484</v>
      </c>
      <c r="F8603">
        <v>3</v>
      </c>
      <c r="G8603">
        <v>60</v>
      </c>
      <c r="H8603" s="1">
        <v>80</v>
      </c>
      <c r="I8603" s="87"/>
      <c r="K8603" s="86" t="s">
        <v>17485</v>
      </c>
      <c r="L8603" s="86" t="s">
        <v>17486</v>
      </c>
      <c r="N8603">
        <f>IFERROR(VLOOKUP(A8603,bip!$A:$C,2,0),"")</f>
      </c>
      <c r="O8603">
        <f>IFERROR(VLOOKUP(A8603,bip!$A:$Z,3,0),"")</f>
      </c>
    </row>
    <row r="8604" spans="1:15" ht="13.2">
      <c r="A8604" t="s">
        <v>7377</v>
      </c>
      <c r="B8604" t="s">
        <v>11953</v>
      </c>
      <c r="C8604" t="s">
        <v>16440</v>
      </c>
      <c r="D8604" t="s">
        <v>18400</v>
      </c>
      <c r="E8604" t="s">
        <v>18401</v>
      </c>
      <c r="F8604">
        <v>3</v>
      </c>
      <c r="G8604">
        <v>48</v>
      </c>
      <c r="H8604" s="1">
        <v>50</v>
      </c>
      <c r="I8604" s="87"/>
      <c r="K8604" s="86" t="s">
        <v>17485</v>
      </c>
      <c r="L8604" s="86" t="s">
        <v>17486</v>
      </c>
      <c r="N8604">
        <f>IFERROR(VLOOKUP(A8604,bip!$A:$C,2,0),"")</f>
      </c>
      <c r="O8604">
        <f>IFERROR(VLOOKUP(A8604,bip!$A:$Z,3,0),"")</f>
      </c>
    </row>
    <row r="8605" spans="1:15" ht="13.2">
      <c r="A8605" t="s">
        <v>7379</v>
      </c>
      <c r="B8605" t="s">
        <v>11955</v>
      </c>
      <c r="C8605" t="s">
        <v>16440</v>
      </c>
      <c r="D8605" t="s">
        <v>18402</v>
      </c>
      <c r="E8605" t="s">
        <v>18403</v>
      </c>
      <c r="F8605">
        <v>3</v>
      </c>
      <c r="G8605">
        <v>36</v>
      </c>
      <c r="H8605" s="1">
        <v>73</v>
      </c>
      <c r="I8605" s="87"/>
      <c r="K8605" s="86" t="s">
        <v>17485</v>
      </c>
      <c r="L8605" s="86" t="s">
        <v>17486</v>
      </c>
      <c r="N8605">
        <f>IFERROR(VLOOKUP(A8605,bip!$A:$C,2,0),"")</f>
      </c>
      <c r="O8605">
        <f>IFERROR(VLOOKUP(A8605,bip!$A:$Z,3,0),"")</f>
      </c>
    </row>
    <row r="8606" spans="1:15" ht="13.2">
      <c r="A8606" t="s">
        <v>7378</v>
      </c>
      <c r="B8606" t="s">
        <v>11954</v>
      </c>
      <c r="C8606" t="s">
        <v>16440</v>
      </c>
      <c r="D8606" t="s">
        <v>18410</v>
      </c>
      <c r="E8606" t="s">
        <v>18411</v>
      </c>
      <c r="F8606">
        <v>3</v>
      </c>
      <c r="G8606">
        <v>36</v>
      </c>
      <c r="H8606" s="1">
        <v>55</v>
      </c>
      <c r="I8606" s="87"/>
      <c r="K8606" s="86" t="s">
        <v>17485</v>
      </c>
      <c r="L8606" s="86" t="s">
        <v>17486</v>
      </c>
      <c r="N8606">
        <f>IFERROR(VLOOKUP(A8606,bip!$A:$C,2,0),"")</f>
      </c>
      <c r="O8606">
        <f>IFERROR(VLOOKUP(A8606,bip!$A:$Z,3,0),"")</f>
      </c>
    </row>
    <row r="8607" spans="1:15" ht="13.2">
      <c r="A8607" t="s">
        <v>7392</v>
      </c>
      <c r="B8607" t="s">
        <v>7392</v>
      </c>
      <c r="C8607" t="s">
        <v>16440</v>
      </c>
      <c r="D8607" t="s">
        <v>36675</v>
      </c>
      <c r="E8607" t="s">
        <v>18608</v>
      </c>
      <c r="F8607">
        <v>3</v>
      </c>
      <c r="G8607">
        <v>24</v>
      </c>
      <c r="H8607" s="1">
        <v>39</v>
      </c>
      <c r="I8607" s="87"/>
      <c r="K8607" s="86" t="s">
        <v>17485</v>
      </c>
      <c r="L8607" s="86" t="s">
        <v>17486</v>
      </c>
      <c r="N8607">
        <f>IFERROR(VLOOKUP(A8607,bip!$A:$C,2,0),"")</f>
      </c>
      <c r="O8607">
        <f>IFERROR(VLOOKUP(A8607,bip!$A:$Z,3,0),"")</f>
      </c>
    </row>
    <row r="8608" spans="1:15" ht="13.2">
      <c r="A8608" t="s">
        <v>34037</v>
      </c>
      <c r="B8608" t="s">
        <v>34037</v>
      </c>
      <c r="C8608" t="s">
        <v>16440</v>
      </c>
      <c r="D8608" t="s">
        <v>37641</v>
      </c>
      <c r="E8608" t="s">
        <v>37642</v>
      </c>
      <c r="F8608">
        <v>3</v>
      </c>
      <c r="G8608">
        <v>3</v>
      </c>
      <c r="H8608" s="1">
        <v>390</v>
      </c>
      <c r="I8608" s="87"/>
      <c r="K8608" s="86" t="s">
        <v>17485</v>
      </c>
      <c r="L8608" s="86" t="s">
        <v>17486</v>
      </c>
      <c r="N8608">
        <f>IFERROR(VLOOKUP(A8608,bip!$A:$C,2,0),"")</f>
      </c>
      <c r="O8608">
        <f>IFERROR(VLOOKUP(A8608,bip!$A:$Z,3,0),"")</f>
      </c>
    </row>
    <row r="8609" spans="1:15" ht="13.2">
      <c r="A8609" t="s">
        <v>14227</v>
      </c>
      <c r="B8609" t="s">
        <v>14227</v>
      </c>
      <c r="C8609" t="s">
        <v>16441</v>
      </c>
      <c r="D8609" t="s">
        <v>24876</v>
      </c>
      <c r="E8609" t="s">
        <v>18416</v>
      </c>
      <c r="F8609">
        <v>1</v>
      </c>
      <c r="G8609">
        <v>120</v>
      </c>
      <c r="H8609" s="1">
        <v>22</v>
      </c>
      <c r="I8609" s="87"/>
      <c r="K8609" s="86" t="s">
        <v>17485</v>
      </c>
      <c r="L8609" s="86" t="s">
        <v>17486</v>
      </c>
      <c r="N8609">
        <f>IFERROR(VLOOKUP(A8609,bip!$A:$C,2,0),"")</f>
      </c>
      <c r="O8609">
        <f>IFERROR(VLOOKUP(A8609,bip!$A:$Z,3,0),"")</f>
      </c>
    </row>
    <row r="8610" spans="1:15" ht="13.2">
      <c r="A8610" t="s">
        <v>14225</v>
      </c>
      <c r="B8610" t="s">
        <v>14225</v>
      </c>
      <c r="C8610" t="s">
        <v>16441</v>
      </c>
      <c r="D8610" t="s">
        <v>24874</v>
      </c>
      <c r="E8610" t="s">
        <v>18415</v>
      </c>
      <c r="F8610">
        <v>1</v>
      </c>
      <c r="G8610">
        <v>120</v>
      </c>
      <c r="H8610" s="1">
        <v>19</v>
      </c>
      <c r="I8610" s="87"/>
      <c r="K8610" s="86" t="s">
        <v>17485</v>
      </c>
      <c r="L8610" s="86" t="s">
        <v>17486</v>
      </c>
      <c r="N8610">
        <f>IFERROR(VLOOKUP(A8610,bip!$A:$C,2,0),"")</f>
      </c>
      <c r="O8610">
        <f>IFERROR(VLOOKUP(A8610,bip!$A:$Z,3,0),"")</f>
      </c>
    </row>
    <row r="8611" spans="1:15" ht="13.2">
      <c r="A8611" t="s">
        <v>14226</v>
      </c>
      <c r="B8611" t="s">
        <v>14226</v>
      </c>
      <c r="C8611" t="s">
        <v>16441</v>
      </c>
      <c r="D8611" t="s">
        <v>24875</v>
      </c>
      <c r="E8611" t="s">
        <v>18694</v>
      </c>
      <c r="F8611">
        <v>1</v>
      </c>
      <c r="G8611">
        <v>120</v>
      </c>
      <c r="H8611" s="1">
        <v>20</v>
      </c>
      <c r="I8611" s="87"/>
      <c r="K8611" s="86" t="s">
        <v>17485</v>
      </c>
      <c r="L8611" s="86" t="s">
        <v>17486</v>
      </c>
      <c r="N8611">
        <f>IFERROR(VLOOKUP(A8611,bip!$A:$C,2,0),"")</f>
      </c>
      <c r="O8611">
        <f>IFERROR(VLOOKUP(A8611,bip!$A:$Z,3,0),"")</f>
      </c>
    </row>
    <row r="8612" spans="1:15" ht="13.2">
      <c r="A8612" t="s">
        <v>14224</v>
      </c>
      <c r="B8612" t="s">
        <v>14224</v>
      </c>
      <c r="C8612" t="s">
        <v>16441</v>
      </c>
      <c r="D8612" t="s">
        <v>24873</v>
      </c>
      <c r="E8612" t="s">
        <v>18414</v>
      </c>
      <c r="F8612">
        <v>1</v>
      </c>
      <c r="G8612">
        <v>120</v>
      </c>
      <c r="H8612" s="1">
        <v>17</v>
      </c>
      <c r="I8612" s="87"/>
      <c r="K8612" s="86" t="s">
        <v>17485</v>
      </c>
      <c r="L8612" s="86" t="s">
        <v>17486</v>
      </c>
      <c r="N8612">
        <f>IFERROR(VLOOKUP(A8612,bip!$A:$C,2,0),"")</f>
      </c>
      <c r="O8612">
        <f>IFERROR(VLOOKUP(A8612,bip!$A:$Z,3,0),"")</f>
      </c>
    </row>
    <row r="8613" spans="1:15" ht="13.2">
      <c r="A8613" t="s">
        <v>14228</v>
      </c>
      <c r="B8613" t="s">
        <v>14228</v>
      </c>
      <c r="C8613" t="s">
        <v>16441</v>
      </c>
      <c r="D8613" t="s">
        <v>24877</v>
      </c>
      <c r="E8613" t="s">
        <v>18417</v>
      </c>
      <c r="F8613">
        <v>1</v>
      </c>
      <c r="G8613">
        <v>120</v>
      </c>
      <c r="H8613" s="1">
        <v>23</v>
      </c>
      <c r="I8613" s="87"/>
      <c r="K8613" s="86" t="s">
        <v>17485</v>
      </c>
      <c r="L8613" s="86" t="s">
        <v>17486</v>
      </c>
      <c r="N8613">
        <f>IFERROR(VLOOKUP(A8613,bip!$A:$C,2,0),"")</f>
      </c>
      <c r="O8613">
        <f>IFERROR(VLOOKUP(A8613,bip!$A:$Z,3,0),"")</f>
      </c>
    </row>
    <row r="8614" spans="1:15" ht="13.2">
      <c r="A8614" t="s">
        <v>14229</v>
      </c>
      <c r="B8614" t="s">
        <v>14229</v>
      </c>
      <c r="C8614" t="s">
        <v>16441</v>
      </c>
      <c r="D8614" t="s">
        <v>24878</v>
      </c>
      <c r="E8614" t="s">
        <v>18418</v>
      </c>
      <c r="F8614">
        <v>1</v>
      </c>
      <c r="G8614">
        <v>120</v>
      </c>
      <c r="H8614" s="1">
        <v>28</v>
      </c>
      <c r="I8614" s="87"/>
      <c r="K8614" s="86" t="s">
        <v>17485</v>
      </c>
      <c r="L8614" s="86" t="s">
        <v>17486</v>
      </c>
      <c r="N8614">
        <f>IFERROR(VLOOKUP(A8614,bip!$A:$C,2,0),"")</f>
      </c>
      <c r="O8614">
        <f>IFERROR(VLOOKUP(A8614,bip!$A:$Z,3,0),"")</f>
      </c>
    </row>
    <row r="8615" spans="1:15" ht="13.2">
      <c r="A8615" t="s">
        <v>14208</v>
      </c>
      <c r="B8615" t="s">
        <v>14208</v>
      </c>
      <c r="C8615" t="s">
        <v>16441</v>
      </c>
      <c r="D8615" t="s">
        <v>18678</v>
      </c>
      <c r="E8615" t="s">
        <v>18679</v>
      </c>
      <c r="F8615">
        <v>1</v>
      </c>
      <c r="G8615">
        <v>120</v>
      </c>
      <c r="H8615" s="1">
        <v>21</v>
      </c>
      <c r="I8615" s="87"/>
      <c r="K8615" s="86" t="s">
        <v>17485</v>
      </c>
      <c r="L8615" s="86" t="s">
        <v>17486</v>
      </c>
      <c r="N8615">
        <f>IFERROR(VLOOKUP(A8615,bip!$A:$C,2,0),"")</f>
      </c>
      <c r="O8615">
        <f>IFERROR(VLOOKUP(A8615,bip!$A:$Z,3,0),"")</f>
      </c>
    </row>
    <row r="8616" spans="1:15" ht="13.2">
      <c r="A8616" t="s">
        <v>14209</v>
      </c>
      <c r="B8616" t="s">
        <v>14209</v>
      </c>
      <c r="C8616" t="s">
        <v>16441</v>
      </c>
      <c r="D8616" t="s">
        <v>18680</v>
      </c>
      <c r="E8616" t="s">
        <v>18681</v>
      </c>
      <c r="F8616">
        <v>1</v>
      </c>
      <c r="G8616">
        <v>120</v>
      </c>
      <c r="H8616" s="1">
        <v>22</v>
      </c>
      <c r="I8616" s="87"/>
      <c r="K8616" s="86" t="s">
        <v>17485</v>
      </c>
      <c r="L8616" s="86" t="s">
        <v>17486</v>
      </c>
      <c r="N8616">
        <f>IFERROR(VLOOKUP(A8616,bip!$A:$C,2,0),"")</f>
      </c>
      <c r="O8616">
        <f>IFERROR(VLOOKUP(A8616,bip!$A:$Z,3,0),"")</f>
      </c>
    </row>
    <row r="8617" spans="1:15" ht="13.2">
      <c r="A8617" t="s">
        <v>14210</v>
      </c>
      <c r="B8617" t="s">
        <v>14210</v>
      </c>
      <c r="C8617" t="s">
        <v>16441</v>
      </c>
      <c r="D8617" t="s">
        <v>18682</v>
      </c>
      <c r="E8617" t="s">
        <v>18683</v>
      </c>
      <c r="F8617">
        <v>1</v>
      </c>
      <c r="G8617">
        <v>120</v>
      </c>
      <c r="H8617" s="1">
        <v>24</v>
      </c>
      <c r="I8617" s="87"/>
      <c r="K8617" s="86" t="s">
        <v>17485</v>
      </c>
      <c r="L8617" s="86" t="s">
        <v>17486</v>
      </c>
      <c r="N8617">
        <f>IFERROR(VLOOKUP(A8617,bip!$A:$C,2,0),"")</f>
      </c>
      <c r="O8617">
        <f>IFERROR(VLOOKUP(A8617,bip!$A:$Z,3,0),"")</f>
      </c>
    </row>
    <row r="8618" spans="1:15" ht="13.2">
      <c r="A8618" t="s">
        <v>14212</v>
      </c>
      <c r="B8618" t="s">
        <v>14212</v>
      </c>
      <c r="C8618" t="s">
        <v>16441</v>
      </c>
      <c r="D8618" t="s">
        <v>18686</v>
      </c>
      <c r="E8618" t="s">
        <v>18687</v>
      </c>
      <c r="F8618">
        <v>1</v>
      </c>
      <c r="G8618">
        <v>120</v>
      </c>
      <c r="H8618" s="1">
        <v>26</v>
      </c>
      <c r="I8618" s="87"/>
      <c r="K8618" s="86" t="s">
        <v>17485</v>
      </c>
      <c r="L8618" s="86" t="s">
        <v>17486</v>
      </c>
      <c r="N8618">
        <f>IFERROR(VLOOKUP(A8618,bip!$A:$C,2,0),"")</f>
      </c>
      <c r="O8618">
        <f>IFERROR(VLOOKUP(A8618,bip!$A:$Z,3,0),"")</f>
      </c>
    </row>
    <row r="8619" spans="1:15" ht="13.2">
      <c r="A8619" t="s">
        <v>14215</v>
      </c>
      <c r="B8619" t="s">
        <v>14215</v>
      </c>
      <c r="C8619" t="s">
        <v>16441</v>
      </c>
      <c r="D8619" t="s">
        <v>18692</v>
      </c>
      <c r="E8619" t="s">
        <v>18693</v>
      </c>
      <c r="F8619">
        <v>1</v>
      </c>
      <c r="G8619">
        <v>120</v>
      </c>
      <c r="H8619" s="1">
        <v>39</v>
      </c>
      <c r="I8619" s="87"/>
      <c r="K8619" s="86" t="s">
        <v>17485</v>
      </c>
      <c r="L8619" s="86" t="s">
        <v>17486</v>
      </c>
      <c r="N8619">
        <f>IFERROR(VLOOKUP(A8619,bip!$A:$C,2,0),"")</f>
      </c>
      <c r="O8619">
        <f>IFERROR(VLOOKUP(A8619,bip!$A:$Z,3,0),"")</f>
      </c>
    </row>
    <row r="8620" spans="1:15" ht="13.2">
      <c r="A8620" t="s">
        <v>14213</v>
      </c>
      <c r="B8620" t="s">
        <v>14213</v>
      </c>
      <c r="C8620" t="s">
        <v>16441</v>
      </c>
      <c r="D8620" t="s">
        <v>18688</v>
      </c>
      <c r="E8620" t="s">
        <v>18689</v>
      </c>
      <c r="F8620">
        <v>1</v>
      </c>
      <c r="G8620">
        <v>120</v>
      </c>
      <c r="H8620" s="1">
        <v>28</v>
      </c>
      <c r="I8620" s="87"/>
      <c r="K8620" s="86" t="s">
        <v>17485</v>
      </c>
      <c r="L8620" s="86" t="s">
        <v>17486</v>
      </c>
      <c r="N8620">
        <f>IFERROR(VLOOKUP(A8620,bip!$A:$C,2,0),"")</f>
      </c>
      <c r="O8620">
        <f>IFERROR(VLOOKUP(A8620,bip!$A:$Z,3,0),"")</f>
      </c>
    </row>
    <row r="8621" spans="1:15" ht="13.2">
      <c r="A8621" t="s">
        <v>14214</v>
      </c>
      <c r="B8621" t="s">
        <v>14214</v>
      </c>
      <c r="C8621" t="s">
        <v>16441</v>
      </c>
      <c r="D8621" t="s">
        <v>18690</v>
      </c>
      <c r="E8621" t="s">
        <v>18691</v>
      </c>
      <c r="F8621">
        <v>1</v>
      </c>
      <c r="G8621">
        <v>120</v>
      </c>
      <c r="H8621" s="1">
        <v>34</v>
      </c>
      <c r="I8621" s="87"/>
      <c r="K8621" s="86" t="s">
        <v>17485</v>
      </c>
      <c r="L8621" s="86" t="s">
        <v>17486</v>
      </c>
      <c r="N8621">
        <f>IFERROR(VLOOKUP(A8621,bip!$A:$C,2,0),"")</f>
      </c>
      <c r="O8621">
        <f>IFERROR(VLOOKUP(A8621,bip!$A:$Z,3,0),"")</f>
      </c>
    </row>
    <row r="8622" spans="1:15" ht="13.2">
      <c r="A8622" t="s">
        <v>14211</v>
      </c>
      <c r="B8622" t="s">
        <v>14211</v>
      </c>
      <c r="C8622" t="s">
        <v>16441</v>
      </c>
      <c r="D8622" t="s">
        <v>18684</v>
      </c>
      <c r="E8622" t="s">
        <v>18685</v>
      </c>
      <c r="F8622">
        <v>1</v>
      </c>
      <c r="G8622">
        <v>120</v>
      </c>
      <c r="H8622" s="1">
        <v>19</v>
      </c>
      <c r="I8622" s="87"/>
      <c r="K8622" s="86" t="s">
        <v>17485</v>
      </c>
      <c r="L8622" s="86" t="s">
        <v>17486</v>
      </c>
      <c r="N8622">
        <f>IFERROR(VLOOKUP(A8622,bip!$A:$C,2,0),"")</f>
      </c>
      <c r="O8622">
        <f>IFERROR(VLOOKUP(A8622,bip!$A:$Z,3,0),"")</f>
      </c>
    </row>
    <row r="8623" spans="1:15" ht="13.2">
      <c r="A8623" t="s">
        <v>14205</v>
      </c>
      <c r="B8623" t="s">
        <v>14205</v>
      </c>
      <c r="C8623" t="s">
        <v>16441</v>
      </c>
      <c r="D8623" t="s">
        <v>36676</v>
      </c>
      <c r="E8623" t="s">
        <v>36677</v>
      </c>
      <c r="F8623">
        <v>1</v>
      </c>
      <c r="G8623">
        <v>60</v>
      </c>
      <c r="H8623" s="1">
        <v>41</v>
      </c>
      <c r="I8623" s="87"/>
      <c r="K8623" s="86" t="s">
        <v>17485</v>
      </c>
      <c r="L8623" s="86" t="s">
        <v>17486</v>
      </c>
      <c r="N8623">
        <f>IFERROR(VLOOKUP(A8623,bip!$A:$C,2,0),"")</f>
      </c>
      <c r="O8623">
        <f>IFERROR(VLOOKUP(A8623,bip!$A:$Z,3,0),"")</f>
      </c>
    </row>
    <row r="8624" spans="1:15" ht="13.2">
      <c r="A8624" t="s">
        <v>14206</v>
      </c>
      <c r="B8624" t="s">
        <v>14206</v>
      </c>
      <c r="C8624" t="s">
        <v>16441</v>
      </c>
      <c r="D8624" t="s">
        <v>36676</v>
      </c>
      <c r="E8624" t="s">
        <v>36677</v>
      </c>
      <c r="F8624">
        <v>1</v>
      </c>
      <c r="G8624">
        <v>60</v>
      </c>
      <c r="H8624" s="1">
        <v>48</v>
      </c>
      <c r="I8624" s="87"/>
      <c r="K8624" s="86" t="s">
        <v>17485</v>
      </c>
      <c r="L8624" s="86" t="s">
        <v>17486</v>
      </c>
      <c r="N8624">
        <f>IFERROR(VLOOKUP(A8624,bip!$A:$C,2,0),"")</f>
      </c>
      <c r="O8624">
        <f>IFERROR(VLOOKUP(A8624,bip!$A:$Z,3,0),"")</f>
      </c>
    </row>
    <row r="8625" spans="1:15" ht="13.2">
      <c r="A8625" t="s">
        <v>14207</v>
      </c>
      <c r="B8625" t="s">
        <v>14207</v>
      </c>
      <c r="C8625" t="s">
        <v>16441</v>
      </c>
      <c r="D8625" t="s">
        <v>36676</v>
      </c>
      <c r="E8625" t="s">
        <v>36677</v>
      </c>
      <c r="F8625">
        <v>1</v>
      </c>
      <c r="G8625">
        <v>60</v>
      </c>
      <c r="H8625" s="1">
        <v>37</v>
      </c>
      <c r="I8625" s="87"/>
      <c r="K8625" s="86" t="s">
        <v>17485</v>
      </c>
      <c r="L8625" s="86" t="s">
        <v>17486</v>
      </c>
      <c r="N8625">
        <f>IFERROR(VLOOKUP(A8625,bip!$A:$C,2,0),"")</f>
      </c>
      <c r="O8625">
        <f>IFERROR(VLOOKUP(A8625,bip!$A:$Z,3,0),"")</f>
      </c>
    </row>
    <row r="8626" spans="1:15" ht="13.2">
      <c r="A8626" t="s">
        <v>14204</v>
      </c>
      <c r="B8626" t="s">
        <v>14204</v>
      </c>
      <c r="C8626" t="s">
        <v>16441</v>
      </c>
      <c r="D8626" t="s">
        <v>36678</v>
      </c>
      <c r="E8626" t="s">
        <v>36679</v>
      </c>
      <c r="F8626">
        <v>1</v>
      </c>
      <c r="G8626">
        <v>48</v>
      </c>
      <c r="H8626" s="1">
        <v>88</v>
      </c>
      <c r="I8626" s="87"/>
      <c r="K8626" s="86" t="s">
        <v>17485</v>
      </c>
      <c r="L8626" s="86" t="s">
        <v>17486</v>
      </c>
      <c r="N8626">
        <f>IFERROR(VLOOKUP(A8626,bip!$A:$C,2,0),"")</f>
      </c>
      <c r="O8626">
        <f>IFERROR(VLOOKUP(A8626,bip!$A:$Z,3,0),"")</f>
      </c>
    </row>
    <row r="8627" spans="1:15" ht="13.2">
      <c r="A8627" t="s">
        <v>14216</v>
      </c>
      <c r="B8627" t="s">
        <v>14216</v>
      </c>
      <c r="C8627" t="s">
        <v>16441</v>
      </c>
      <c r="D8627" t="s">
        <v>18379</v>
      </c>
      <c r="E8627" t="s">
        <v>18380</v>
      </c>
      <c r="F8627">
        <v>1</v>
      </c>
      <c r="G8627">
        <v>120</v>
      </c>
      <c r="H8627" s="1">
        <v>20</v>
      </c>
      <c r="I8627" s="87"/>
      <c r="K8627" s="86" t="s">
        <v>17485</v>
      </c>
      <c r="L8627" s="86" t="s">
        <v>17486</v>
      </c>
      <c r="N8627">
        <f>IFERROR(VLOOKUP(A8627,bip!$A:$C,2,0),"")</f>
      </c>
      <c r="O8627">
        <f>IFERROR(VLOOKUP(A8627,bip!$A:$Z,3,0),"")</f>
      </c>
    </row>
    <row r="8628" spans="1:15" ht="13.2">
      <c r="A8628" t="s">
        <v>14220</v>
      </c>
      <c r="B8628" t="s">
        <v>14220</v>
      </c>
      <c r="C8628" t="s">
        <v>16441</v>
      </c>
      <c r="D8628" t="s">
        <v>18381</v>
      </c>
      <c r="E8628" t="s">
        <v>18382</v>
      </c>
      <c r="F8628">
        <v>1</v>
      </c>
      <c r="G8628">
        <v>120</v>
      </c>
      <c r="H8628" s="1">
        <v>24</v>
      </c>
      <c r="I8628" s="87"/>
      <c r="K8628" s="86" t="s">
        <v>17485</v>
      </c>
      <c r="L8628" s="86" t="s">
        <v>17486</v>
      </c>
      <c r="N8628">
        <f>IFERROR(VLOOKUP(A8628,bip!$A:$C,2,0),"")</f>
      </c>
      <c r="O8628">
        <f>IFERROR(VLOOKUP(A8628,bip!$A:$Z,3,0),"")</f>
      </c>
    </row>
    <row r="8629" spans="1:15" ht="13.2">
      <c r="A8629" t="s">
        <v>14223</v>
      </c>
      <c r="B8629" t="s">
        <v>14223</v>
      </c>
      <c r="C8629" t="s">
        <v>16441</v>
      </c>
      <c r="D8629" t="s">
        <v>18385</v>
      </c>
      <c r="E8629" t="s">
        <v>18386</v>
      </c>
      <c r="F8629">
        <v>1</v>
      </c>
      <c r="G8629">
        <v>120</v>
      </c>
      <c r="H8629" s="1">
        <v>39</v>
      </c>
      <c r="I8629" s="87"/>
      <c r="K8629" s="86" t="s">
        <v>17485</v>
      </c>
      <c r="L8629" s="86" t="s">
        <v>17486</v>
      </c>
      <c r="N8629">
        <f>IFERROR(VLOOKUP(A8629,bip!$A:$C,2,0),"")</f>
      </c>
      <c r="O8629">
        <f>IFERROR(VLOOKUP(A8629,bip!$A:$Z,3,0),"")</f>
      </c>
    </row>
    <row r="8630" spans="1:15" ht="13.2">
      <c r="A8630" t="s">
        <v>14217</v>
      </c>
      <c r="B8630" t="s">
        <v>14217</v>
      </c>
      <c r="C8630" t="s">
        <v>16441</v>
      </c>
      <c r="D8630" t="s">
        <v>18603</v>
      </c>
      <c r="E8630" t="s">
        <v>18604</v>
      </c>
      <c r="F8630">
        <v>1</v>
      </c>
      <c r="G8630">
        <v>120</v>
      </c>
      <c r="H8630" s="1">
        <v>21</v>
      </c>
      <c r="I8630" s="87"/>
      <c r="K8630" s="86" t="s">
        <v>17485</v>
      </c>
      <c r="L8630" s="86" t="s">
        <v>17486</v>
      </c>
      <c r="N8630">
        <f>IFERROR(VLOOKUP(A8630,bip!$A:$C,2,0),"")</f>
      </c>
      <c r="O8630">
        <f>IFERROR(VLOOKUP(A8630,bip!$A:$Z,3,0),"")</f>
      </c>
    </row>
    <row r="8631" spans="1:15" ht="13.2">
      <c r="A8631" t="s">
        <v>14222</v>
      </c>
      <c r="B8631" t="s">
        <v>14222</v>
      </c>
      <c r="C8631" t="s">
        <v>16441</v>
      </c>
      <c r="D8631" t="s">
        <v>18383</v>
      </c>
      <c r="E8631" t="s">
        <v>18384</v>
      </c>
      <c r="F8631">
        <v>1</v>
      </c>
      <c r="G8631">
        <v>120</v>
      </c>
      <c r="H8631" s="1">
        <v>34</v>
      </c>
      <c r="I8631" s="87"/>
      <c r="K8631" s="86" t="s">
        <v>17485</v>
      </c>
      <c r="L8631" s="86" t="s">
        <v>17486</v>
      </c>
      <c r="N8631">
        <f>IFERROR(VLOOKUP(A8631,bip!$A:$C,2,0),"")</f>
      </c>
      <c r="O8631">
        <f>IFERROR(VLOOKUP(A8631,bip!$A:$Z,3,0),"")</f>
      </c>
    </row>
    <row r="8632" spans="1:15" ht="13.2">
      <c r="A8632" t="s">
        <v>14218</v>
      </c>
      <c r="B8632" t="s">
        <v>14218</v>
      </c>
      <c r="C8632" t="s">
        <v>16441</v>
      </c>
      <c r="D8632" t="s">
        <v>18605</v>
      </c>
      <c r="E8632" t="s">
        <v>18606</v>
      </c>
      <c r="F8632">
        <v>1</v>
      </c>
      <c r="G8632">
        <v>120</v>
      </c>
      <c r="H8632" s="1">
        <v>23</v>
      </c>
      <c r="I8632" s="87"/>
      <c r="K8632" s="86" t="s">
        <v>17485</v>
      </c>
      <c r="L8632" s="86" t="s">
        <v>17486</v>
      </c>
      <c r="N8632">
        <f>IFERROR(VLOOKUP(A8632,bip!$A:$C,2,0),"")</f>
      </c>
      <c r="O8632">
        <f>IFERROR(VLOOKUP(A8632,bip!$A:$Z,3,0),"")</f>
      </c>
    </row>
    <row r="8633" spans="1:15" ht="13.2">
      <c r="A8633" t="s">
        <v>14221</v>
      </c>
      <c r="B8633" t="s">
        <v>14221</v>
      </c>
      <c r="C8633" t="s">
        <v>16441</v>
      </c>
      <c r="D8633" t="s">
        <v>18387</v>
      </c>
      <c r="E8633" t="s">
        <v>18388</v>
      </c>
      <c r="F8633">
        <v>1</v>
      </c>
      <c r="G8633">
        <v>120</v>
      </c>
      <c r="H8633" s="1">
        <v>29</v>
      </c>
      <c r="I8633" s="87"/>
      <c r="K8633" s="86" t="s">
        <v>17485</v>
      </c>
      <c r="L8633" s="86" t="s">
        <v>17486</v>
      </c>
      <c r="N8633">
        <f>IFERROR(VLOOKUP(A8633,bip!$A:$C,2,0),"")</f>
      </c>
      <c r="O8633">
        <f>IFERROR(VLOOKUP(A8633,bip!$A:$Z,3,0),"")</f>
      </c>
    </row>
    <row r="8634" spans="1:15" ht="13.2">
      <c r="A8634" t="s">
        <v>14203</v>
      </c>
      <c r="B8634" t="s">
        <v>14203</v>
      </c>
      <c r="C8634" t="s">
        <v>16441</v>
      </c>
      <c r="D8634" t="s">
        <v>36680</v>
      </c>
      <c r="E8634" t="s">
        <v>36681</v>
      </c>
      <c r="F8634">
        <v>1</v>
      </c>
      <c r="G8634">
        <v>36</v>
      </c>
      <c r="H8634" s="1">
        <v>129</v>
      </c>
      <c r="I8634" s="87"/>
      <c r="K8634" s="86" t="s">
        <v>17485</v>
      </c>
      <c r="L8634" s="86" t="s">
        <v>17486</v>
      </c>
      <c r="N8634">
        <f>IFERROR(VLOOKUP(A8634,bip!$A:$C,2,0),"")</f>
      </c>
      <c r="O8634">
        <f>IFERROR(VLOOKUP(A8634,bip!$A:$Z,3,0),"")</f>
      </c>
    </row>
    <row r="8635" spans="1:15" ht="13.2">
      <c r="A8635" t="s">
        <v>14219</v>
      </c>
      <c r="B8635" t="s">
        <v>14219</v>
      </c>
      <c r="C8635" t="s">
        <v>16441</v>
      </c>
      <c r="D8635" t="s">
        <v>36682</v>
      </c>
      <c r="E8635" t="s">
        <v>36683</v>
      </c>
      <c r="F8635">
        <v>1</v>
      </c>
      <c r="G8635">
        <v>120</v>
      </c>
      <c r="H8635" s="1">
        <v>19</v>
      </c>
      <c r="I8635" s="87"/>
      <c r="K8635" s="86" t="s">
        <v>17485</v>
      </c>
      <c r="L8635" s="86" t="s">
        <v>17486</v>
      </c>
      <c r="N8635">
        <f>IFERROR(VLOOKUP(A8635,bip!$A:$C,2,0),"")</f>
      </c>
      <c r="O8635">
        <f>IFERROR(VLOOKUP(A8635,bip!$A:$Z,3,0),"")</f>
      </c>
    </row>
    <row r="8636" spans="1:15" ht="13.2">
      <c r="A8636" t="s">
        <v>14202</v>
      </c>
      <c r="B8636" t="s">
        <v>14202</v>
      </c>
      <c r="C8636" t="s">
        <v>16441</v>
      </c>
      <c r="D8636" t="s">
        <v>36684</v>
      </c>
      <c r="E8636" t="s">
        <v>36685</v>
      </c>
      <c r="F8636">
        <v>1</v>
      </c>
      <c r="G8636">
        <v>16</v>
      </c>
      <c r="H8636" s="1">
        <v>168</v>
      </c>
      <c r="I8636" s="87"/>
      <c r="K8636" s="86" t="s">
        <v>17485</v>
      </c>
      <c r="L8636" s="86" t="s">
        <v>17486</v>
      </c>
      <c r="N8636">
        <f>IFERROR(VLOOKUP(A8636,bip!$A:$C,2,0),"")</f>
      </c>
      <c r="O8636">
        <f>IFERROR(VLOOKUP(A8636,bip!$A:$Z,3,0),"")</f>
      </c>
    </row>
    <row r="8637" spans="1:15" ht="13.2">
      <c r="A8637" t="s">
        <v>7397</v>
      </c>
      <c r="B8637" t="s">
        <v>11964</v>
      </c>
      <c r="C8637" t="s">
        <v>16440</v>
      </c>
      <c r="D8637" t="s">
        <v>36686</v>
      </c>
      <c r="E8637" t="s">
        <v>36687</v>
      </c>
      <c r="F8637">
        <v>1</v>
      </c>
      <c r="G8637">
        <v>24</v>
      </c>
      <c r="H8637" s="1">
        <v>184</v>
      </c>
      <c r="I8637" s="87"/>
      <c r="K8637" s="86" t="s">
        <v>17485</v>
      </c>
      <c r="L8637" s="86" t="s">
        <v>17486</v>
      </c>
      <c r="N8637">
        <f>IFERROR(VLOOKUP(A8637,bip!$A:$C,2,0),"")</f>
      </c>
      <c r="O8637">
        <f>IFERROR(VLOOKUP(A8637,bip!$A:$Z,3,0),"")</f>
      </c>
    </row>
    <row r="8638" spans="1:15" ht="13.2">
      <c r="A8638" t="s">
        <v>7395</v>
      </c>
      <c r="B8638" t="s">
        <v>16621</v>
      </c>
      <c r="C8638" t="s">
        <v>16440</v>
      </c>
      <c r="D8638" t="s">
        <v>36688</v>
      </c>
      <c r="E8638" t="s">
        <v>36689</v>
      </c>
      <c r="F8638">
        <v>1</v>
      </c>
      <c r="G8638">
        <v>16</v>
      </c>
      <c r="H8638" s="1">
        <v>390</v>
      </c>
      <c r="I8638" s="87"/>
      <c r="K8638" s="86" t="s">
        <v>17485</v>
      </c>
      <c r="L8638" s="86" t="s">
        <v>17486</v>
      </c>
      <c r="N8638">
        <f>IFERROR(VLOOKUP(A8638,bip!$A:$C,2,0),"")</f>
      </c>
      <c r="O8638">
        <f>IFERROR(VLOOKUP(A8638,bip!$A:$Z,3,0),"")</f>
      </c>
    </row>
    <row r="8639" spans="1:15" ht="13.2">
      <c r="A8639" t="s">
        <v>7398</v>
      </c>
      <c r="B8639" t="s">
        <v>11965</v>
      </c>
      <c r="C8639" t="s">
        <v>16440</v>
      </c>
      <c r="D8639" t="s">
        <v>18619</v>
      </c>
      <c r="E8639" t="s">
        <v>18620</v>
      </c>
      <c r="F8639">
        <v>6</v>
      </c>
      <c r="G8639">
        <v>54</v>
      </c>
      <c r="H8639" s="1">
        <v>38</v>
      </c>
      <c r="I8639" s="87"/>
      <c r="K8639" s="86" t="s">
        <v>17485</v>
      </c>
      <c r="L8639" s="86" t="s">
        <v>17486</v>
      </c>
      <c r="N8639">
        <f>IFERROR(VLOOKUP(A8639,bip!$A:$C,2,0),"")</f>
      </c>
      <c r="O8639">
        <f>IFERROR(VLOOKUP(A8639,bip!$A:$Z,3,0),"")</f>
      </c>
    </row>
    <row r="8640" spans="1:15" ht="13.2">
      <c r="A8640" t="s">
        <v>7399</v>
      </c>
      <c r="B8640" t="s">
        <v>11966</v>
      </c>
      <c r="C8640" t="s">
        <v>16440</v>
      </c>
      <c r="D8640" t="s">
        <v>18621</v>
      </c>
      <c r="E8640" t="s">
        <v>18622</v>
      </c>
      <c r="F8640">
        <v>6</v>
      </c>
      <c r="G8640">
        <v>36</v>
      </c>
      <c r="H8640" s="1">
        <v>43</v>
      </c>
      <c r="I8640" s="87"/>
      <c r="K8640" s="86" t="s">
        <v>17485</v>
      </c>
      <c r="L8640" s="86" t="s">
        <v>17486</v>
      </c>
      <c r="N8640">
        <f>IFERROR(VLOOKUP(A8640,bip!$A:$C,2,0),"")</f>
      </c>
      <c r="O8640">
        <f>IFERROR(VLOOKUP(A8640,bip!$A:$Z,3,0),"")</f>
      </c>
    </row>
    <row r="8641" spans="1:15" ht="13.2">
      <c r="A8641" t="s">
        <v>7402</v>
      </c>
      <c r="B8641" t="s">
        <v>16613</v>
      </c>
      <c r="C8641" t="s">
        <v>16440</v>
      </c>
      <c r="D8641" t="s">
        <v>18609</v>
      </c>
      <c r="E8641" t="s">
        <v>18610</v>
      </c>
      <c r="F8641">
        <v>6</v>
      </c>
      <c r="G8641">
        <v>60</v>
      </c>
      <c r="H8641" s="1">
        <v>67</v>
      </c>
      <c r="I8641" s="87"/>
      <c r="K8641" s="86" t="s">
        <v>17485</v>
      </c>
      <c r="L8641" s="86" t="s">
        <v>17486</v>
      </c>
      <c r="N8641">
        <f>IFERROR(VLOOKUP(A8641,bip!$A:$C,2,0),"")</f>
      </c>
      <c r="O8641">
        <f>IFERROR(VLOOKUP(A8641,bip!$A:$Z,3,0),"")</f>
      </c>
    </row>
    <row r="8642" spans="1:15" ht="13.2">
      <c r="A8642" t="s">
        <v>7401</v>
      </c>
      <c r="B8642" t="s">
        <v>11968</v>
      </c>
      <c r="C8642" t="s">
        <v>16440</v>
      </c>
      <c r="D8642" t="s">
        <v>18623</v>
      </c>
      <c r="E8642" t="s">
        <v>18624</v>
      </c>
      <c r="F8642">
        <v>6</v>
      </c>
      <c r="G8642">
        <v>60</v>
      </c>
      <c r="H8642" s="1">
        <v>63</v>
      </c>
      <c r="I8642" s="87"/>
      <c r="K8642" s="86" t="s">
        <v>17485</v>
      </c>
      <c r="L8642" s="86" t="s">
        <v>17486</v>
      </c>
      <c r="N8642">
        <f>IFERROR(VLOOKUP(A8642,bip!$A:$C,2,0),"")</f>
      </c>
      <c r="O8642">
        <f>IFERROR(VLOOKUP(A8642,bip!$A:$Z,3,0),"")</f>
      </c>
    </row>
    <row r="8643" spans="1:15" ht="13.2">
      <c r="A8643" t="s">
        <v>7404</v>
      </c>
      <c r="B8643" t="s">
        <v>11970</v>
      </c>
      <c r="C8643" t="s">
        <v>16440</v>
      </c>
      <c r="D8643" t="s">
        <v>18625</v>
      </c>
      <c r="E8643" t="s">
        <v>18626</v>
      </c>
      <c r="F8643">
        <v>6</v>
      </c>
      <c r="G8643">
        <v>24</v>
      </c>
      <c r="H8643" s="1">
        <v>75</v>
      </c>
      <c r="I8643" s="87"/>
      <c r="K8643" s="86" t="s">
        <v>17485</v>
      </c>
      <c r="L8643" s="86" t="s">
        <v>17486</v>
      </c>
      <c r="N8643">
        <f>IFERROR(VLOOKUP(A8643,bip!$A:$C,2,0),"")</f>
      </c>
      <c r="O8643">
        <f>IFERROR(VLOOKUP(A8643,bip!$A:$Z,3,0),"")</f>
      </c>
    </row>
    <row r="8644" spans="1:15" ht="13.2">
      <c r="A8644" t="s">
        <v>7405</v>
      </c>
      <c r="B8644" t="s">
        <v>16614</v>
      </c>
      <c r="C8644" t="s">
        <v>16440</v>
      </c>
      <c r="D8644" t="s">
        <v>18611</v>
      </c>
      <c r="E8644" t="s">
        <v>18612</v>
      </c>
      <c r="F8644">
        <v>6</v>
      </c>
      <c r="G8644">
        <v>36</v>
      </c>
      <c r="H8644" s="1">
        <v>131</v>
      </c>
      <c r="I8644" s="87"/>
      <c r="K8644" s="86" t="s">
        <v>17485</v>
      </c>
      <c r="L8644" s="86" t="s">
        <v>17486</v>
      </c>
      <c r="N8644">
        <f>IFERROR(VLOOKUP(A8644,bip!$A:$C,2,0),"")</f>
      </c>
      <c r="O8644">
        <f>IFERROR(VLOOKUP(A8644,bip!$A:$Z,3,0),"")</f>
      </c>
    </row>
    <row r="8645" spans="1:15" ht="13.2">
      <c r="A8645" t="s">
        <v>7400</v>
      </c>
      <c r="B8645" t="s">
        <v>11967</v>
      </c>
      <c r="C8645" t="s">
        <v>16440</v>
      </c>
      <c r="D8645" t="s">
        <v>18627</v>
      </c>
      <c r="E8645" t="s">
        <v>18628</v>
      </c>
      <c r="F8645">
        <v>6</v>
      </c>
      <c r="G8645">
        <v>36</v>
      </c>
      <c r="H8645" s="1">
        <v>44</v>
      </c>
      <c r="I8645" s="87"/>
      <c r="K8645" s="86" t="s">
        <v>17485</v>
      </c>
      <c r="L8645" s="86" t="s">
        <v>17486</v>
      </c>
      <c r="N8645">
        <f>IFERROR(VLOOKUP(A8645,bip!$A:$C,2,0),"")</f>
      </c>
      <c r="O8645">
        <f>IFERROR(VLOOKUP(A8645,bip!$A:$Z,3,0),"")</f>
      </c>
    </row>
    <row r="8646" spans="1:15" ht="13.2">
      <c r="A8646" t="s">
        <v>7403</v>
      </c>
      <c r="B8646" t="s">
        <v>11969</v>
      </c>
      <c r="C8646" t="s">
        <v>16440</v>
      </c>
      <c r="D8646" t="s">
        <v>18629</v>
      </c>
      <c r="E8646" t="s">
        <v>18630</v>
      </c>
      <c r="F8646">
        <v>6</v>
      </c>
      <c r="G8646">
        <v>24</v>
      </c>
      <c r="H8646" s="1">
        <v>73</v>
      </c>
      <c r="I8646" s="87"/>
      <c r="K8646" s="86" t="s">
        <v>17485</v>
      </c>
      <c r="L8646" s="86" t="s">
        <v>17486</v>
      </c>
      <c r="N8646">
        <f>IFERROR(VLOOKUP(A8646,bip!$A:$C,2,0),"")</f>
      </c>
      <c r="O8646">
        <f>IFERROR(VLOOKUP(A8646,bip!$A:$Z,3,0),"")</f>
      </c>
    </row>
    <row r="8647" spans="1:15" ht="13.2">
      <c r="A8647" t="s">
        <v>7406</v>
      </c>
      <c r="B8647" t="s">
        <v>11971</v>
      </c>
      <c r="C8647" t="s">
        <v>16440</v>
      </c>
      <c r="D8647" t="s">
        <v>36690</v>
      </c>
      <c r="E8647" t="s">
        <v>36691</v>
      </c>
      <c r="F8647">
        <v>6</v>
      </c>
      <c r="G8647">
        <v>120</v>
      </c>
      <c r="H8647" s="1">
        <v>25</v>
      </c>
      <c r="I8647" s="87"/>
      <c r="K8647" s="86" t="s">
        <v>17485</v>
      </c>
      <c r="L8647" s="86" t="s">
        <v>17486</v>
      </c>
      <c r="N8647">
        <f>IFERROR(VLOOKUP(A8647,bip!$A:$C,2,0),"")</f>
      </c>
      <c r="O8647">
        <f>IFERROR(VLOOKUP(A8647,bip!$A:$Z,3,0),"")</f>
      </c>
    </row>
    <row r="8648" spans="1:15" ht="13.2">
      <c r="A8648" t="s">
        <v>7438</v>
      </c>
      <c r="B8648" t="s">
        <v>11993</v>
      </c>
      <c r="C8648" t="s">
        <v>16440</v>
      </c>
      <c r="D8648" t="s">
        <v>36692</v>
      </c>
      <c r="E8648" t="s">
        <v>36693</v>
      </c>
      <c r="F8648">
        <v>6</v>
      </c>
      <c r="G8648">
        <v>108</v>
      </c>
      <c r="H8648" s="1">
        <v>24</v>
      </c>
      <c r="I8648" s="87"/>
      <c r="K8648" s="86" t="s">
        <v>17485</v>
      </c>
      <c r="L8648" s="86" t="s">
        <v>17486</v>
      </c>
      <c r="N8648">
        <f>IFERROR(VLOOKUP(A8648,bip!$A:$C,2,0),"")</f>
      </c>
      <c r="O8648">
        <f>IFERROR(VLOOKUP(A8648,bip!$A:$Z,3,0),"")</f>
      </c>
    </row>
    <row r="8649" spans="1:15" ht="13.2">
      <c r="A8649" t="s">
        <v>7410</v>
      </c>
      <c r="B8649" t="s">
        <v>11975</v>
      </c>
      <c r="C8649" t="s">
        <v>16440</v>
      </c>
      <c r="D8649" t="s">
        <v>36694</v>
      </c>
      <c r="E8649" t="s">
        <v>36695</v>
      </c>
      <c r="F8649">
        <v>6</v>
      </c>
      <c r="G8649">
        <v>72</v>
      </c>
      <c r="H8649" s="1">
        <v>39</v>
      </c>
      <c r="I8649" s="87"/>
      <c r="K8649" s="86" t="s">
        <v>17485</v>
      </c>
      <c r="L8649" s="86" t="s">
        <v>17486</v>
      </c>
      <c r="N8649">
        <f>IFERROR(VLOOKUP(A8649,bip!$A:$C,2,0),"")</f>
      </c>
      <c r="O8649">
        <f>IFERROR(VLOOKUP(A8649,bip!$A:$Z,3,0),"")</f>
      </c>
    </row>
    <row r="8650" spans="1:15" ht="13.2">
      <c r="A8650" t="s">
        <v>7408</v>
      </c>
      <c r="B8650" t="s">
        <v>11973</v>
      </c>
      <c r="C8650" t="s">
        <v>16440</v>
      </c>
      <c r="D8650" t="s">
        <v>36696</v>
      </c>
      <c r="E8650" t="s">
        <v>36697</v>
      </c>
      <c r="F8650">
        <v>6</v>
      </c>
      <c r="G8650">
        <v>24</v>
      </c>
      <c r="H8650" s="1">
        <v>29</v>
      </c>
      <c r="I8650" s="87"/>
      <c r="K8650" s="86" t="s">
        <v>17485</v>
      </c>
      <c r="L8650" s="86" t="s">
        <v>17486</v>
      </c>
      <c r="N8650">
        <f>IFERROR(VLOOKUP(A8650,bip!$A:$C,2,0),"")</f>
      </c>
      <c r="O8650">
        <f>IFERROR(VLOOKUP(A8650,bip!$A:$Z,3,0),"")</f>
      </c>
    </row>
    <row r="8651" spans="1:15" ht="13.2">
      <c r="A8651" t="s">
        <v>7409</v>
      </c>
      <c r="B8651" t="s">
        <v>11974</v>
      </c>
      <c r="C8651" t="s">
        <v>16440</v>
      </c>
      <c r="D8651" t="s">
        <v>36698</v>
      </c>
      <c r="E8651" t="s">
        <v>36699</v>
      </c>
      <c r="F8651">
        <v>6</v>
      </c>
      <c r="G8651">
        <v>54</v>
      </c>
      <c r="H8651" s="1">
        <v>30</v>
      </c>
      <c r="I8651" s="87"/>
      <c r="K8651" s="86" t="s">
        <v>17485</v>
      </c>
      <c r="L8651" s="86" t="s">
        <v>17486</v>
      </c>
      <c r="N8651">
        <f>IFERROR(VLOOKUP(A8651,bip!$A:$C,2,0),"")</f>
      </c>
      <c r="O8651">
        <f>IFERROR(VLOOKUP(A8651,bip!$A:$Z,3,0),"")</f>
      </c>
    </row>
    <row r="8652" spans="1:15" ht="13.2">
      <c r="A8652" t="s">
        <v>7413</v>
      </c>
      <c r="B8652" t="s">
        <v>11978</v>
      </c>
      <c r="C8652" t="s">
        <v>16440</v>
      </c>
      <c r="D8652" t="s">
        <v>36700</v>
      </c>
      <c r="E8652" t="s">
        <v>36701</v>
      </c>
      <c r="F8652">
        <v>6</v>
      </c>
      <c r="G8652">
        <v>24</v>
      </c>
      <c r="H8652" s="1">
        <v>65</v>
      </c>
      <c r="I8652" s="87"/>
      <c r="K8652" s="86" t="s">
        <v>17485</v>
      </c>
      <c r="L8652" s="86" t="s">
        <v>17486</v>
      </c>
      <c r="N8652">
        <f>IFERROR(VLOOKUP(A8652,bip!$A:$C,2,0),"")</f>
      </c>
      <c r="O8652">
        <f>IFERROR(VLOOKUP(A8652,bip!$A:$Z,3,0),"")</f>
      </c>
    </row>
    <row r="8653" spans="1:15" ht="13.2">
      <c r="A8653" t="s">
        <v>7407</v>
      </c>
      <c r="B8653" t="s">
        <v>11972</v>
      </c>
      <c r="C8653" t="s">
        <v>16440</v>
      </c>
      <c r="D8653" t="s">
        <v>36702</v>
      </c>
      <c r="E8653" t="s">
        <v>36703</v>
      </c>
      <c r="F8653">
        <v>6</v>
      </c>
      <c r="G8653">
        <v>108</v>
      </c>
      <c r="H8653" s="1">
        <v>27</v>
      </c>
      <c r="I8653" s="87"/>
      <c r="K8653" s="86" t="s">
        <v>17485</v>
      </c>
      <c r="L8653" s="86" t="s">
        <v>17486</v>
      </c>
      <c r="N8653">
        <f>IFERROR(VLOOKUP(A8653,bip!$A:$C,2,0),"")</f>
      </c>
      <c r="O8653">
        <f>IFERROR(VLOOKUP(A8653,bip!$A:$Z,3,0),"")</f>
      </c>
    </row>
    <row r="8654" spans="1:15" ht="13.2">
      <c r="A8654" t="s">
        <v>7411</v>
      </c>
      <c r="B8654" t="s">
        <v>11976</v>
      </c>
      <c r="C8654" t="s">
        <v>16440</v>
      </c>
      <c r="D8654" t="s">
        <v>36704</v>
      </c>
      <c r="E8654" t="s">
        <v>36705</v>
      </c>
      <c r="F8654">
        <v>6</v>
      </c>
      <c r="G8654">
        <v>36</v>
      </c>
      <c r="H8654" s="1">
        <v>42</v>
      </c>
      <c r="I8654" s="87"/>
      <c r="K8654" s="86" t="s">
        <v>17485</v>
      </c>
      <c r="L8654" s="86" t="s">
        <v>17486</v>
      </c>
      <c r="N8654">
        <f>IFERROR(VLOOKUP(A8654,bip!$A:$C,2,0),"")</f>
      </c>
      <c r="O8654">
        <f>IFERROR(VLOOKUP(A8654,bip!$A:$Z,3,0),"")</f>
      </c>
    </row>
    <row r="8655" spans="1:15" ht="13.2">
      <c r="A8655" t="s">
        <v>7412</v>
      </c>
      <c r="B8655" t="s">
        <v>11977</v>
      </c>
      <c r="C8655" t="s">
        <v>16440</v>
      </c>
      <c r="D8655" t="s">
        <v>36706</v>
      </c>
      <c r="E8655" t="s">
        <v>36707</v>
      </c>
      <c r="F8655">
        <v>6</v>
      </c>
      <c r="G8655">
        <v>60</v>
      </c>
      <c r="H8655" s="1">
        <v>47</v>
      </c>
      <c r="I8655" s="87"/>
      <c r="K8655" s="86" t="s">
        <v>17485</v>
      </c>
      <c r="L8655" s="86" t="s">
        <v>17486</v>
      </c>
      <c r="N8655">
        <f>IFERROR(VLOOKUP(A8655,bip!$A:$C,2,0),"")</f>
      </c>
      <c r="O8655">
        <f>IFERROR(VLOOKUP(A8655,bip!$A:$Z,3,0),"")</f>
      </c>
    </row>
    <row r="8656" spans="1:15" ht="13.2">
      <c r="A8656" t="s">
        <v>7414</v>
      </c>
      <c r="B8656" t="s">
        <v>11979</v>
      </c>
      <c r="C8656" t="s">
        <v>16440</v>
      </c>
      <c r="D8656" t="s">
        <v>36708</v>
      </c>
      <c r="E8656" t="s">
        <v>36709</v>
      </c>
      <c r="F8656">
        <v>6</v>
      </c>
      <c r="G8656">
        <v>36</v>
      </c>
      <c r="H8656" s="1">
        <v>69</v>
      </c>
      <c r="I8656" s="87"/>
      <c r="K8656" s="86" t="s">
        <v>17485</v>
      </c>
      <c r="L8656" s="86" t="s">
        <v>17486</v>
      </c>
      <c r="N8656">
        <f>IFERROR(VLOOKUP(A8656,bip!$A:$C,2,0),"")</f>
      </c>
      <c r="O8656">
        <f>IFERROR(VLOOKUP(A8656,bip!$A:$Z,3,0),"")</f>
      </c>
    </row>
    <row r="8657" spans="1:15" ht="13.2">
      <c r="A8657" t="s">
        <v>7422</v>
      </c>
      <c r="B8657" t="s">
        <v>11980</v>
      </c>
      <c r="C8657" t="s">
        <v>16440</v>
      </c>
      <c r="D8657" t="s">
        <v>36710</v>
      </c>
      <c r="E8657" t="s">
        <v>36711</v>
      </c>
      <c r="F8657">
        <v>6</v>
      </c>
      <c r="G8657">
        <v>36</v>
      </c>
      <c r="H8657" s="1">
        <v>29</v>
      </c>
      <c r="I8657" s="87"/>
      <c r="K8657" s="86" t="s">
        <v>17485</v>
      </c>
      <c r="L8657" s="86" t="s">
        <v>17486</v>
      </c>
      <c r="N8657">
        <f>IFERROR(VLOOKUP(A8657,bip!$A:$C,2,0),"")</f>
      </c>
      <c r="O8657">
        <f>IFERROR(VLOOKUP(A8657,bip!$A:$Z,3,0),"")</f>
      </c>
    </row>
    <row r="8658" spans="1:15" ht="13.2">
      <c r="A8658" t="s">
        <v>7423</v>
      </c>
      <c r="B8658" t="s">
        <v>11981</v>
      </c>
      <c r="C8658" t="s">
        <v>16440</v>
      </c>
      <c r="D8658" t="s">
        <v>36712</v>
      </c>
      <c r="E8658" t="s">
        <v>36713</v>
      </c>
      <c r="F8658">
        <v>6</v>
      </c>
      <c r="G8658">
        <v>24</v>
      </c>
      <c r="H8658" s="1">
        <v>32</v>
      </c>
      <c r="I8658" s="87"/>
      <c r="K8658" s="86" t="s">
        <v>17485</v>
      </c>
      <c r="L8658" s="86" t="s">
        <v>17486</v>
      </c>
      <c r="N8658">
        <f>IFERROR(VLOOKUP(A8658,bip!$A:$C,2,0),"")</f>
      </c>
      <c r="O8658">
        <f>IFERROR(VLOOKUP(A8658,bip!$A:$Z,3,0),"")</f>
      </c>
    </row>
    <row r="8659" spans="1:15" ht="13.2">
      <c r="A8659" t="s">
        <v>7439</v>
      </c>
      <c r="B8659" t="s">
        <v>11994</v>
      </c>
      <c r="C8659" t="s">
        <v>16440</v>
      </c>
      <c r="D8659" t="s">
        <v>36714</v>
      </c>
      <c r="E8659" t="s">
        <v>36715</v>
      </c>
      <c r="F8659">
        <v>6</v>
      </c>
      <c r="G8659">
        <v>108</v>
      </c>
      <c r="H8659" s="1">
        <v>28</v>
      </c>
      <c r="I8659" s="87"/>
      <c r="K8659" s="86" t="s">
        <v>17485</v>
      </c>
      <c r="L8659" s="86" t="s">
        <v>17486</v>
      </c>
      <c r="N8659">
        <f>IFERROR(VLOOKUP(A8659,bip!$A:$C,2,0),"")</f>
      </c>
      <c r="O8659">
        <f>IFERROR(VLOOKUP(A8659,bip!$A:$Z,3,0),"")</f>
      </c>
    </row>
    <row r="8660" spans="1:15" ht="13.2">
      <c r="A8660" t="s">
        <v>7425</v>
      </c>
      <c r="B8660" t="s">
        <v>11983</v>
      </c>
      <c r="C8660" t="s">
        <v>16440</v>
      </c>
      <c r="D8660" t="s">
        <v>36716</v>
      </c>
      <c r="E8660" t="s">
        <v>36717</v>
      </c>
      <c r="F8660">
        <v>6</v>
      </c>
      <c r="G8660">
        <v>54</v>
      </c>
      <c r="H8660" s="1">
        <v>38</v>
      </c>
      <c r="I8660" s="87"/>
      <c r="K8660" s="86" t="s">
        <v>17485</v>
      </c>
      <c r="L8660" s="86" t="s">
        <v>17486</v>
      </c>
      <c r="N8660">
        <f>IFERROR(VLOOKUP(A8660,bip!$A:$C,2,0),"")</f>
      </c>
      <c r="O8660">
        <f>IFERROR(VLOOKUP(A8660,bip!$A:$Z,3,0),"")</f>
      </c>
    </row>
    <row r="8661" spans="1:15" ht="13.2">
      <c r="A8661" t="s">
        <v>7428</v>
      </c>
      <c r="B8661" t="s">
        <v>11985</v>
      </c>
      <c r="C8661" t="s">
        <v>16440</v>
      </c>
      <c r="D8661" t="s">
        <v>36718</v>
      </c>
      <c r="E8661" t="s">
        <v>36719</v>
      </c>
      <c r="F8661">
        <v>6</v>
      </c>
      <c r="G8661">
        <v>60</v>
      </c>
      <c r="H8661" s="1">
        <v>46</v>
      </c>
      <c r="I8661" s="87"/>
      <c r="K8661" s="86" t="s">
        <v>17485</v>
      </c>
      <c r="L8661" s="86" t="s">
        <v>17486</v>
      </c>
      <c r="N8661">
        <f>IFERROR(VLOOKUP(A8661,bip!$A:$C,2,0),"")</f>
      </c>
      <c r="O8661">
        <f>IFERROR(VLOOKUP(A8661,bip!$A:$Z,3,0),"")</f>
      </c>
    </row>
    <row r="8662" spans="1:15" ht="13.2">
      <c r="A8662" t="s">
        <v>7430</v>
      </c>
      <c r="B8662" t="s">
        <v>11986</v>
      </c>
      <c r="C8662" t="s">
        <v>16440</v>
      </c>
      <c r="D8662" t="s">
        <v>36720</v>
      </c>
      <c r="E8662" t="s">
        <v>36721</v>
      </c>
      <c r="F8662">
        <v>6</v>
      </c>
      <c r="G8662">
        <v>54</v>
      </c>
      <c r="H8662" s="1">
        <v>47</v>
      </c>
      <c r="I8662" s="87"/>
      <c r="K8662" s="86" t="s">
        <v>17485</v>
      </c>
      <c r="L8662" s="86" t="s">
        <v>17486</v>
      </c>
      <c r="N8662">
        <f>IFERROR(VLOOKUP(A8662,bip!$A:$C,2,0),"")</f>
      </c>
      <c r="O8662">
        <f>IFERROR(VLOOKUP(A8662,bip!$A:$Z,3,0),"")</f>
      </c>
    </row>
    <row r="8663" spans="1:15" ht="13.2">
      <c r="A8663" t="s">
        <v>7434</v>
      </c>
      <c r="B8663" t="s">
        <v>11989</v>
      </c>
      <c r="C8663" t="s">
        <v>16440</v>
      </c>
      <c r="D8663" t="s">
        <v>36722</v>
      </c>
      <c r="E8663" t="s">
        <v>36723</v>
      </c>
      <c r="F8663">
        <v>6</v>
      </c>
      <c r="G8663">
        <v>36</v>
      </c>
      <c r="H8663" s="1">
        <v>69</v>
      </c>
      <c r="I8663" s="87"/>
      <c r="K8663" s="86" t="s">
        <v>17485</v>
      </c>
      <c r="L8663" s="86" t="s">
        <v>17486</v>
      </c>
      <c r="N8663">
        <f>IFERROR(VLOOKUP(A8663,bip!$A:$C,2,0),"")</f>
      </c>
      <c r="O8663">
        <f>IFERROR(VLOOKUP(A8663,bip!$A:$Z,3,0),"")</f>
      </c>
    </row>
    <row r="8664" spans="1:15" ht="13.2">
      <c r="A8664" t="s">
        <v>7426</v>
      </c>
      <c r="B8664" t="s">
        <v>16618</v>
      </c>
      <c r="C8664" t="s">
        <v>16440</v>
      </c>
      <c r="D8664" t="s">
        <v>36724</v>
      </c>
      <c r="E8664" t="s">
        <v>36725</v>
      </c>
      <c r="F8664">
        <v>6</v>
      </c>
      <c r="G8664">
        <v>24</v>
      </c>
      <c r="H8664" s="1">
        <v>39</v>
      </c>
      <c r="I8664" s="87"/>
      <c r="K8664" s="86" t="s">
        <v>17485</v>
      </c>
      <c r="L8664" s="86" t="s">
        <v>17486</v>
      </c>
      <c r="N8664">
        <f>IFERROR(VLOOKUP(A8664,bip!$A:$C,2,0),"")</f>
      </c>
      <c r="O8664">
        <f>IFERROR(VLOOKUP(A8664,bip!$A:$Z,3,0),"")</f>
      </c>
    </row>
    <row r="8665" spans="1:15" ht="13.2">
      <c r="A8665" t="s">
        <v>7432</v>
      </c>
      <c r="B8665" t="s">
        <v>11988</v>
      </c>
      <c r="C8665" t="s">
        <v>16440</v>
      </c>
      <c r="D8665" t="s">
        <v>36726</v>
      </c>
      <c r="E8665" t="s">
        <v>36727</v>
      </c>
      <c r="F8665">
        <v>6</v>
      </c>
      <c r="G8665">
        <v>60</v>
      </c>
      <c r="H8665" s="1">
        <v>51</v>
      </c>
      <c r="I8665" s="87"/>
      <c r="K8665" s="86" t="s">
        <v>17485</v>
      </c>
      <c r="L8665" s="86" t="s">
        <v>17486</v>
      </c>
      <c r="N8665">
        <f>IFERROR(VLOOKUP(A8665,bip!$A:$C,2,0),"")</f>
      </c>
      <c r="O8665">
        <f>IFERROR(VLOOKUP(A8665,bip!$A:$Z,3,0),"")</f>
      </c>
    </row>
    <row r="8666" spans="1:15" ht="13.2">
      <c r="A8666" t="s">
        <v>7427</v>
      </c>
      <c r="B8666" t="s">
        <v>11984</v>
      </c>
      <c r="C8666" t="s">
        <v>16440</v>
      </c>
      <c r="D8666" t="s">
        <v>36728</v>
      </c>
      <c r="E8666" t="s">
        <v>36729</v>
      </c>
      <c r="F8666">
        <v>6</v>
      </c>
      <c r="G8666">
        <v>54</v>
      </c>
      <c r="H8666" s="1">
        <v>41</v>
      </c>
      <c r="I8666" s="87"/>
      <c r="K8666" s="86" t="s">
        <v>17485</v>
      </c>
      <c r="L8666" s="86" t="s">
        <v>17486</v>
      </c>
      <c r="N8666">
        <f>IFERROR(VLOOKUP(A8666,bip!$A:$C,2,0),"")</f>
      </c>
      <c r="O8666">
        <f>IFERROR(VLOOKUP(A8666,bip!$A:$Z,3,0),"")</f>
      </c>
    </row>
    <row r="8667" spans="1:15" ht="13.2">
      <c r="A8667" t="s">
        <v>7429</v>
      </c>
      <c r="B8667" t="s">
        <v>16619</v>
      </c>
      <c r="C8667" t="s">
        <v>16440</v>
      </c>
      <c r="D8667" t="s">
        <v>36730</v>
      </c>
      <c r="E8667" t="s">
        <v>36731</v>
      </c>
      <c r="F8667">
        <v>6</v>
      </c>
      <c r="G8667">
        <v>24</v>
      </c>
      <c r="H8667" s="1">
        <v>61</v>
      </c>
      <c r="I8667" s="87"/>
      <c r="K8667" s="86" t="s">
        <v>17485</v>
      </c>
      <c r="L8667" s="86" t="s">
        <v>17486</v>
      </c>
      <c r="N8667">
        <f>IFERROR(VLOOKUP(A8667,bip!$A:$C,2,0),"")</f>
      </c>
      <c r="O8667">
        <f>IFERROR(VLOOKUP(A8667,bip!$A:$Z,3,0),"")</f>
      </c>
    </row>
    <row r="8668" spans="1:15" ht="13.2">
      <c r="A8668" t="s">
        <v>7431</v>
      </c>
      <c r="B8668" t="s">
        <v>11987</v>
      </c>
      <c r="C8668" t="s">
        <v>16440</v>
      </c>
      <c r="D8668" t="s">
        <v>36732</v>
      </c>
      <c r="E8668" t="s">
        <v>36733</v>
      </c>
      <c r="F8668">
        <v>6</v>
      </c>
      <c r="G8668">
        <v>60</v>
      </c>
      <c r="H8668" s="1">
        <v>48</v>
      </c>
      <c r="I8668" s="87"/>
      <c r="K8668" s="86" t="s">
        <v>17485</v>
      </c>
      <c r="L8668" s="86" t="s">
        <v>17486</v>
      </c>
      <c r="N8668">
        <f>IFERROR(VLOOKUP(A8668,bip!$A:$C,2,0),"")</f>
      </c>
      <c r="O8668">
        <f>IFERROR(VLOOKUP(A8668,bip!$A:$Z,3,0),"")</f>
      </c>
    </row>
    <row r="8669" spans="1:15" ht="13.2">
      <c r="A8669" t="s">
        <v>7436</v>
      </c>
      <c r="B8669" t="s">
        <v>11991</v>
      </c>
      <c r="C8669" t="s">
        <v>16440</v>
      </c>
      <c r="D8669" t="s">
        <v>36734</v>
      </c>
      <c r="E8669" t="s">
        <v>36030</v>
      </c>
      <c r="F8669">
        <v>6</v>
      </c>
      <c r="G8669">
        <v>24</v>
      </c>
      <c r="H8669" s="1">
        <v>39</v>
      </c>
      <c r="I8669" s="87"/>
      <c r="K8669" s="86" t="s">
        <v>17485</v>
      </c>
      <c r="L8669" s="86" t="s">
        <v>17486</v>
      </c>
      <c r="N8669">
        <f>IFERROR(VLOOKUP(A8669,bip!$A:$C,2,0),"")</f>
      </c>
      <c r="O8669">
        <f>IFERROR(VLOOKUP(A8669,bip!$A:$Z,3,0),"")</f>
      </c>
    </row>
    <row r="8670" spans="1:15" ht="13.2">
      <c r="A8670" t="s">
        <v>7433</v>
      </c>
      <c r="B8670" t="s">
        <v>16620</v>
      </c>
      <c r="C8670" t="s">
        <v>16440</v>
      </c>
      <c r="D8670" t="s">
        <v>36735</v>
      </c>
      <c r="E8670" t="s">
        <v>36736</v>
      </c>
      <c r="F8670">
        <v>6</v>
      </c>
      <c r="G8670">
        <v>36</v>
      </c>
      <c r="H8670" s="1">
        <v>66</v>
      </c>
      <c r="I8670" s="87"/>
      <c r="K8670" s="86" t="s">
        <v>17485</v>
      </c>
      <c r="L8670" s="86" t="s">
        <v>17486</v>
      </c>
      <c r="N8670">
        <f>IFERROR(VLOOKUP(A8670,bip!$A:$C,2,0),"")</f>
      </c>
      <c r="O8670">
        <f>IFERROR(VLOOKUP(A8670,bip!$A:$Z,3,0),"")</f>
      </c>
    </row>
    <row r="8671" spans="1:15" ht="13.2">
      <c r="A8671" t="s">
        <v>7435</v>
      </c>
      <c r="B8671" t="s">
        <v>11990</v>
      </c>
      <c r="C8671" t="s">
        <v>16440</v>
      </c>
      <c r="D8671" t="s">
        <v>36737</v>
      </c>
      <c r="E8671" t="s">
        <v>36738</v>
      </c>
      <c r="F8671">
        <v>6</v>
      </c>
      <c r="G8671">
        <v>60</v>
      </c>
      <c r="H8671" s="1">
        <v>80</v>
      </c>
      <c r="I8671" s="87"/>
      <c r="K8671" s="86" t="s">
        <v>17485</v>
      </c>
      <c r="L8671" s="86" t="s">
        <v>17486</v>
      </c>
      <c r="N8671">
        <f>IFERROR(VLOOKUP(A8671,bip!$A:$C,2,0),"")</f>
      </c>
      <c r="O8671">
        <f>IFERROR(VLOOKUP(A8671,bip!$A:$Z,3,0),"")</f>
      </c>
    </row>
    <row r="8672" spans="1:15" ht="13.2">
      <c r="A8672" t="s">
        <v>7418</v>
      </c>
      <c r="B8672" t="s">
        <v>16615</v>
      </c>
      <c r="C8672" t="s">
        <v>16440</v>
      </c>
      <c r="D8672" t="s">
        <v>18613</v>
      </c>
      <c r="E8672" t="s">
        <v>18614</v>
      </c>
      <c r="F8672">
        <v>6</v>
      </c>
      <c r="G8672">
        <v>48</v>
      </c>
      <c r="H8672" s="1">
        <v>86</v>
      </c>
      <c r="I8672" s="87"/>
      <c r="K8672" s="86" t="s">
        <v>17485</v>
      </c>
      <c r="L8672" s="86" t="s">
        <v>17486</v>
      </c>
      <c r="N8672">
        <f>IFERROR(VLOOKUP(A8672,bip!$A:$C,2,0),"")</f>
      </c>
      <c r="O8672">
        <f>IFERROR(VLOOKUP(A8672,bip!$A:$Z,3,0),"")</f>
      </c>
    </row>
    <row r="8673" spans="1:15" ht="13.2">
      <c r="A8673" t="s">
        <v>7415</v>
      </c>
      <c r="B8673" t="s">
        <v>16622</v>
      </c>
      <c r="C8673" t="s">
        <v>16440</v>
      </c>
      <c r="D8673" t="s">
        <v>18631</v>
      </c>
      <c r="E8673" t="s">
        <v>18632</v>
      </c>
      <c r="F8673">
        <v>6</v>
      </c>
      <c r="G8673">
        <v>36</v>
      </c>
      <c r="H8673" s="1">
        <v>50</v>
      </c>
      <c r="I8673" s="87"/>
      <c r="K8673" s="86" t="s">
        <v>17485</v>
      </c>
      <c r="L8673" s="86" t="s">
        <v>17486</v>
      </c>
      <c r="N8673">
        <f>IFERROR(VLOOKUP(A8673,bip!$A:$C,2,0),"")</f>
      </c>
      <c r="O8673">
        <f>IFERROR(VLOOKUP(A8673,bip!$A:$Z,3,0),"")</f>
      </c>
    </row>
    <row r="8674" spans="1:15" ht="13.2">
      <c r="A8674" t="s">
        <v>7420</v>
      </c>
      <c r="B8674" t="s">
        <v>16616</v>
      </c>
      <c r="C8674" t="s">
        <v>16440</v>
      </c>
      <c r="D8674" t="s">
        <v>18615</v>
      </c>
      <c r="E8674" t="s">
        <v>18616</v>
      </c>
      <c r="F8674">
        <v>6</v>
      </c>
      <c r="G8674">
        <v>36</v>
      </c>
      <c r="H8674" s="1">
        <v>99</v>
      </c>
      <c r="I8674" s="87"/>
      <c r="K8674" s="86" t="s">
        <v>17485</v>
      </c>
      <c r="L8674" s="86" t="s">
        <v>17486</v>
      </c>
      <c r="N8674">
        <f>IFERROR(VLOOKUP(A8674,bip!$A:$C,2,0),"")</f>
      </c>
      <c r="O8674">
        <f>IFERROR(VLOOKUP(A8674,bip!$A:$Z,3,0),"")</f>
      </c>
    </row>
    <row r="8675" spans="1:15" ht="13.2">
      <c r="A8675" t="s">
        <v>7417</v>
      </c>
      <c r="B8675" t="s">
        <v>16623</v>
      </c>
      <c r="C8675" t="s">
        <v>16440</v>
      </c>
      <c r="D8675" t="s">
        <v>18633</v>
      </c>
      <c r="E8675" t="s">
        <v>18634</v>
      </c>
      <c r="F8675">
        <v>6</v>
      </c>
      <c r="G8675">
        <v>36</v>
      </c>
      <c r="H8675" s="1">
        <v>73</v>
      </c>
      <c r="I8675" s="87"/>
      <c r="K8675" s="86" t="s">
        <v>17485</v>
      </c>
      <c r="L8675" s="86" t="s">
        <v>17486</v>
      </c>
      <c r="N8675">
        <f>IFERROR(VLOOKUP(A8675,bip!$A:$C,2,0),"")</f>
      </c>
      <c r="O8675">
        <f>IFERROR(VLOOKUP(A8675,bip!$A:$Z,3,0),"")</f>
      </c>
    </row>
    <row r="8676" spans="1:15" ht="13.2">
      <c r="A8676" t="s">
        <v>7421</v>
      </c>
      <c r="B8676" t="s">
        <v>16617</v>
      </c>
      <c r="C8676" t="s">
        <v>16440</v>
      </c>
      <c r="D8676" t="s">
        <v>18617</v>
      </c>
      <c r="E8676" t="s">
        <v>18618</v>
      </c>
      <c r="F8676">
        <v>6</v>
      </c>
      <c r="G8676">
        <v>36</v>
      </c>
      <c r="H8676" s="1">
        <v>106</v>
      </c>
      <c r="I8676" s="87"/>
      <c r="K8676" s="86" t="s">
        <v>17485</v>
      </c>
      <c r="L8676" s="86" t="s">
        <v>17486</v>
      </c>
      <c r="N8676">
        <f>IFERROR(VLOOKUP(A8676,bip!$A:$C,2,0),"")</f>
      </c>
      <c r="O8676">
        <f>IFERROR(VLOOKUP(A8676,bip!$A:$Z,3,0),"")</f>
      </c>
    </row>
    <row r="8677" spans="1:15" ht="13.2">
      <c r="A8677" t="s">
        <v>7419</v>
      </c>
      <c r="B8677" t="s">
        <v>16624</v>
      </c>
      <c r="C8677" t="s">
        <v>16440</v>
      </c>
      <c r="D8677" t="s">
        <v>18635</v>
      </c>
      <c r="E8677" t="s">
        <v>18636</v>
      </c>
      <c r="F8677">
        <v>6</v>
      </c>
      <c r="G8677">
        <v>60</v>
      </c>
      <c r="H8677" s="1">
        <v>91</v>
      </c>
      <c r="I8677" s="87"/>
      <c r="K8677" s="86" t="s">
        <v>17485</v>
      </c>
      <c r="L8677" s="86" t="s">
        <v>17486</v>
      </c>
      <c r="N8677">
        <f>IFERROR(VLOOKUP(A8677,bip!$A:$C,2,0),"")</f>
      </c>
      <c r="O8677">
        <f>IFERROR(VLOOKUP(A8677,bip!$A:$Z,3,0),"")</f>
      </c>
    </row>
    <row r="8678" spans="1:15" ht="13.2">
      <c r="A8678" t="s">
        <v>7416</v>
      </c>
      <c r="B8678" t="s">
        <v>16625</v>
      </c>
      <c r="C8678" t="s">
        <v>16440</v>
      </c>
      <c r="D8678" t="s">
        <v>18637</v>
      </c>
      <c r="E8678" t="s">
        <v>18638</v>
      </c>
      <c r="F8678">
        <v>6</v>
      </c>
      <c r="G8678">
        <v>36</v>
      </c>
      <c r="H8678" s="1">
        <v>55</v>
      </c>
      <c r="I8678" s="87"/>
      <c r="K8678" s="86" t="s">
        <v>17485</v>
      </c>
      <c r="L8678" s="86" t="s">
        <v>17486</v>
      </c>
      <c r="N8678">
        <f>IFERROR(VLOOKUP(A8678,bip!$A:$C,2,0),"")</f>
      </c>
      <c r="O8678">
        <f>IFERROR(VLOOKUP(A8678,bip!$A:$Z,3,0),"")</f>
      </c>
    </row>
    <row r="8679" spans="1:15" ht="13.2">
      <c r="A8679" t="s">
        <v>7437</v>
      </c>
      <c r="B8679" t="s">
        <v>11992</v>
      </c>
      <c r="C8679" t="s">
        <v>16440</v>
      </c>
      <c r="D8679" t="s">
        <v>36739</v>
      </c>
      <c r="E8679" t="s">
        <v>36740</v>
      </c>
      <c r="F8679">
        <v>6</v>
      </c>
      <c r="G8679">
        <v>24</v>
      </c>
      <c r="H8679" s="1">
        <v>39</v>
      </c>
      <c r="I8679" s="87"/>
      <c r="K8679" s="86" t="s">
        <v>17485</v>
      </c>
      <c r="L8679" s="86" t="s">
        <v>17486</v>
      </c>
      <c r="N8679">
        <f>IFERROR(VLOOKUP(A8679,bip!$A:$C,2,0),"")</f>
      </c>
      <c r="O8679">
        <f>IFERROR(VLOOKUP(A8679,bip!$A:$Z,3,0),"")</f>
      </c>
    </row>
    <row r="8680" spans="1:15" ht="13.2">
      <c r="A8680" t="s">
        <v>7424</v>
      </c>
      <c r="B8680" t="s">
        <v>11982</v>
      </c>
      <c r="C8680" t="s">
        <v>16440</v>
      </c>
      <c r="D8680" t="s">
        <v>36741</v>
      </c>
      <c r="E8680" t="s">
        <v>36742</v>
      </c>
      <c r="F8680">
        <v>6</v>
      </c>
      <c r="G8680">
        <v>54</v>
      </c>
      <c r="H8680" s="1">
        <v>32</v>
      </c>
      <c r="I8680" s="87"/>
      <c r="K8680" s="86" t="s">
        <v>17485</v>
      </c>
      <c r="L8680" s="86" t="s">
        <v>17486</v>
      </c>
      <c r="N8680">
        <f>IFERROR(VLOOKUP(A8680,bip!$A:$C,2,0),"")</f>
      </c>
      <c r="O8680">
        <f>IFERROR(VLOOKUP(A8680,bip!$A:$Z,3,0),"")</f>
      </c>
    </row>
    <row r="8681" spans="1:15" ht="13.2">
      <c r="A8681" t="s">
        <v>7396</v>
      </c>
      <c r="B8681" t="s">
        <v>16626</v>
      </c>
      <c r="C8681" t="s">
        <v>16440</v>
      </c>
      <c r="D8681" t="s">
        <v>36743</v>
      </c>
      <c r="E8681" t="s">
        <v>36744</v>
      </c>
      <c r="F8681">
        <v>1</v>
      </c>
      <c r="G8681">
        <v>16</v>
      </c>
      <c r="H8681" s="1">
        <v>266</v>
      </c>
      <c r="I8681" s="87"/>
      <c r="K8681" s="86" t="s">
        <v>17485</v>
      </c>
      <c r="L8681" s="86" t="s">
        <v>17486</v>
      </c>
      <c r="N8681">
        <f>IFERROR(VLOOKUP(A8681,bip!$A:$C,2,0),"")</f>
      </c>
      <c r="O8681">
        <f>IFERROR(VLOOKUP(A8681,bip!$A:$Z,3,0),"")</f>
      </c>
    </row>
    <row r="8682" spans="1:15" ht="13.2">
      <c r="A8682" t="s">
        <v>30026</v>
      </c>
      <c r="B8682" t="s">
        <v>30026</v>
      </c>
      <c r="C8682" t="s">
        <v>16440</v>
      </c>
      <c r="D8682" t="s">
        <v>40297</v>
      </c>
      <c r="E8682" t="s">
        <v>40298</v>
      </c>
      <c r="F8682">
        <v>6</v>
      </c>
      <c r="G8682">
        <v>6</v>
      </c>
      <c r="H8682" s="1">
        <v>184</v>
      </c>
      <c r="I8682" s="87"/>
      <c r="K8682" s="86" t="s">
        <v>17485</v>
      </c>
      <c r="L8682" s="86" t="s">
        <v>17486</v>
      </c>
      <c r="N8682">
        <f>IFERROR(VLOOKUP(A8682,bip!$A:$C,2,0),"")</f>
      </c>
      <c r="O8682">
        <f>IFERROR(VLOOKUP(A8682,bip!$A:$Z,3,0),"")</f>
      </c>
    </row>
    <row r="8683" spans="1:15" ht="13.2">
      <c r="A8683" t="s">
        <v>7440</v>
      </c>
      <c r="B8683" t="s">
        <v>7440</v>
      </c>
      <c r="C8683" t="s">
        <v>16440</v>
      </c>
      <c r="D8683" t="s">
        <v>37643</v>
      </c>
      <c r="E8683" t="s">
        <v>36745</v>
      </c>
      <c r="F8683">
        <v>1</v>
      </c>
      <c r="G8683">
        <v>16</v>
      </c>
      <c r="H8683" s="1">
        <v>359</v>
      </c>
      <c r="I8683" s="87"/>
      <c r="K8683" s="86" t="s">
        <v>17485</v>
      </c>
      <c r="L8683" s="86" t="s">
        <v>17486</v>
      </c>
      <c r="N8683">
        <f>IFERROR(VLOOKUP(A8683,bip!$A:$C,2,0),"")</f>
      </c>
      <c r="O8683">
        <f>IFERROR(VLOOKUP(A8683,bip!$A:$Z,3,0),"")</f>
      </c>
    </row>
    <row r="8684" spans="1:15" ht="13.2">
      <c r="A8684" t="s">
        <v>7441</v>
      </c>
      <c r="B8684" t="s">
        <v>11995</v>
      </c>
      <c r="C8684" t="s">
        <v>16440</v>
      </c>
      <c r="D8684" t="s">
        <v>36746</v>
      </c>
      <c r="E8684" t="s">
        <v>18639</v>
      </c>
      <c r="F8684">
        <v>6</v>
      </c>
      <c r="G8684">
        <v>36</v>
      </c>
      <c r="H8684" s="1">
        <v>63</v>
      </c>
      <c r="I8684" s="87"/>
      <c r="K8684" s="86" t="s">
        <v>17485</v>
      </c>
      <c r="L8684" s="86" t="s">
        <v>17486</v>
      </c>
      <c r="N8684">
        <f>IFERROR(VLOOKUP(A8684,bip!$A:$C,2,0),"")</f>
      </c>
      <c r="O8684">
        <f>IFERROR(VLOOKUP(A8684,bip!$A:$Z,3,0),"")</f>
      </c>
    </row>
    <row r="8685" spans="1:15" ht="13.2">
      <c r="A8685" t="s">
        <v>7442</v>
      </c>
      <c r="B8685" t="s">
        <v>11996</v>
      </c>
      <c r="C8685" t="s">
        <v>16440</v>
      </c>
      <c r="D8685" t="s">
        <v>36747</v>
      </c>
      <c r="E8685" t="s">
        <v>18640</v>
      </c>
      <c r="F8685">
        <v>6</v>
      </c>
      <c r="G8685">
        <v>36</v>
      </c>
      <c r="H8685" s="1">
        <v>63</v>
      </c>
      <c r="I8685" s="87"/>
      <c r="K8685" s="86" t="s">
        <v>17485</v>
      </c>
      <c r="L8685" s="86" t="s">
        <v>17486</v>
      </c>
      <c r="N8685">
        <f>IFERROR(VLOOKUP(A8685,bip!$A:$C,2,0),"")</f>
      </c>
      <c r="O8685">
        <f>IFERROR(VLOOKUP(A8685,bip!$A:$Z,3,0),"")</f>
      </c>
    </row>
    <row r="8686" spans="1:15" ht="13.2">
      <c r="A8686" t="s">
        <v>7443</v>
      </c>
      <c r="B8686" t="s">
        <v>11997</v>
      </c>
      <c r="C8686" t="s">
        <v>16440</v>
      </c>
      <c r="D8686" t="s">
        <v>36748</v>
      </c>
      <c r="E8686" t="s">
        <v>18641</v>
      </c>
      <c r="F8686">
        <v>6</v>
      </c>
      <c r="G8686">
        <v>36</v>
      </c>
      <c r="H8686" s="1">
        <v>63</v>
      </c>
      <c r="I8686" s="87"/>
      <c r="K8686" s="86" t="s">
        <v>17485</v>
      </c>
      <c r="L8686" s="86" t="s">
        <v>17486</v>
      </c>
      <c r="N8686">
        <f>IFERROR(VLOOKUP(A8686,bip!$A:$C,2,0),"")</f>
      </c>
      <c r="O8686">
        <f>IFERROR(VLOOKUP(A8686,bip!$A:$Z,3,0),"")</f>
      </c>
    </row>
    <row r="8687" spans="1:15" ht="13.2">
      <c r="A8687" t="s">
        <v>7444</v>
      </c>
      <c r="B8687" t="s">
        <v>11998</v>
      </c>
      <c r="C8687" t="s">
        <v>16440</v>
      </c>
      <c r="D8687" t="s">
        <v>36749</v>
      </c>
      <c r="E8687" t="s">
        <v>18642</v>
      </c>
      <c r="F8687">
        <v>6</v>
      </c>
      <c r="G8687">
        <v>36</v>
      </c>
      <c r="H8687" s="1">
        <v>63</v>
      </c>
      <c r="I8687" s="87"/>
      <c r="K8687" s="86" t="s">
        <v>17485</v>
      </c>
      <c r="L8687" s="86" t="s">
        <v>17486</v>
      </c>
      <c r="N8687">
        <f>IFERROR(VLOOKUP(A8687,bip!$A:$C,2,0),"")</f>
      </c>
      <c r="O8687">
        <f>IFERROR(VLOOKUP(A8687,bip!$A:$Z,3,0),"")</f>
      </c>
    </row>
    <row r="8688" spans="1:15" ht="13.2">
      <c r="A8688" t="s">
        <v>7445</v>
      </c>
      <c r="B8688" t="s">
        <v>11999</v>
      </c>
      <c r="C8688" t="s">
        <v>16440</v>
      </c>
      <c r="D8688" t="s">
        <v>36750</v>
      </c>
      <c r="E8688" t="s">
        <v>18643</v>
      </c>
      <c r="F8688">
        <v>6</v>
      </c>
      <c r="G8688">
        <v>36</v>
      </c>
      <c r="H8688" s="1">
        <v>63</v>
      </c>
      <c r="I8688" s="87"/>
      <c r="K8688" s="86" t="s">
        <v>17485</v>
      </c>
      <c r="L8688" s="86" t="s">
        <v>17486</v>
      </c>
      <c r="N8688">
        <f>IFERROR(VLOOKUP(A8688,bip!$A:$C,2,0),"")</f>
      </c>
      <c r="O8688">
        <f>IFERROR(VLOOKUP(A8688,bip!$A:$Z,3,0),"")</f>
      </c>
    </row>
    <row r="8689" spans="1:15" ht="13.2">
      <c r="A8689" t="s">
        <v>7446</v>
      </c>
      <c r="B8689" t="s">
        <v>12000</v>
      </c>
      <c r="C8689" t="s">
        <v>16440</v>
      </c>
      <c r="D8689" t="s">
        <v>36751</v>
      </c>
      <c r="E8689" t="s">
        <v>18644</v>
      </c>
      <c r="F8689">
        <v>6</v>
      </c>
      <c r="G8689">
        <v>36</v>
      </c>
      <c r="H8689" s="1">
        <v>63</v>
      </c>
      <c r="I8689" s="87"/>
      <c r="K8689" s="86" t="s">
        <v>17485</v>
      </c>
      <c r="L8689" s="86" t="s">
        <v>17486</v>
      </c>
      <c r="N8689">
        <f>IFERROR(VLOOKUP(A8689,bip!$A:$C,2,0),"")</f>
      </c>
      <c r="O8689">
        <f>IFERROR(VLOOKUP(A8689,bip!$A:$Z,3,0),"")</f>
      </c>
    </row>
    <row r="8690" spans="1:15" ht="13.2">
      <c r="A8690" t="s">
        <v>7454</v>
      </c>
      <c r="B8690" t="s">
        <v>7454</v>
      </c>
      <c r="C8690" t="s">
        <v>16440</v>
      </c>
      <c r="D8690" t="s">
        <v>36752</v>
      </c>
      <c r="E8690" t="s">
        <v>36753</v>
      </c>
      <c r="F8690">
        <v>1</v>
      </c>
      <c r="G8690">
        <v>16</v>
      </c>
      <c r="H8690" s="1">
        <v>724</v>
      </c>
      <c r="I8690" s="87"/>
      <c r="K8690" s="86" t="s">
        <v>17485</v>
      </c>
      <c r="L8690" s="86" t="s">
        <v>17486</v>
      </c>
      <c r="N8690">
        <f>IFERROR(VLOOKUP(A8690,bip!$A:$C,2,0),"")</f>
      </c>
      <c r="O8690">
        <f>IFERROR(VLOOKUP(A8690,bip!$A:$Z,3,0),"")</f>
      </c>
    </row>
    <row r="8691" spans="1:15" ht="13.2">
      <c r="A8691" t="s">
        <v>7455</v>
      </c>
      <c r="B8691" t="s">
        <v>7455</v>
      </c>
      <c r="C8691" t="s">
        <v>16440</v>
      </c>
      <c r="D8691" t="s">
        <v>36754</v>
      </c>
      <c r="E8691" t="s">
        <v>36755</v>
      </c>
      <c r="F8691">
        <v>6</v>
      </c>
      <c r="G8691">
        <v>60</v>
      </c>
      <c r="H8691" s="1">
        <v>60</v>
      </c>
      <c r="I8691" s="87"/>
      <c r="K8691" s="86" t="s">
        <v>17485</v>
      </c>
      <c r="L8691" s="86" t="s">
        <v>17486</v>
      </c>
      <c r="N8691">
        <f>IFERROR(VLOOKUP(A8691,bip!$A:$C,2,0),"")</f>
      </c>
      <c r="O8691">
        <f>IFERROR(VLOOKUP(A8691,bip!$A:$Z,3,0),"")</f>
      </c>
    </row>
    <row r="8692" spans="1:15" ht="13.2">
      <c r="A8692" t="s">
        <v>7456</v>
      </c>
      <c r="B8692" t="s">
        <v>7456</v>
      </c>
      <c r="C8692" t="s">
        <v>16440</v>
      </c>
      <c r="D8692" t="s">
        <v>36756</v>
      </c>
      <c r="E8692" t="s">
        <v>36757</v>
      </c>
      <c r="F8692">
        <v>6</v>
      </c>
      <c r="G8692">
        <v>60</v>
      </c>
      <c r="H8692" s="1">
        <v>88</v>
      </c>
      <c r="I8692" s="87"/>
      <c r="K8692" s="86" t="s">
        <v>17485</v>
      </c>
      <c r="L8692" s="86" t="s">
        <v>17486</v>
      </c>
      <c r="N8692">
        <f>IFERROR(VLOOKUP(A8692,bip!$A:$C,2,0),"")</f>
      </c>
      <c r="O8692">
        <f>IFERROR(VLOOKUP(A8692,bip!$A:$Z,3,0),"")</f>
      </c>
    </row>
    <row r="8693" spans="1:15" ht="13.2">
      <c r="A8693" t="s">
        <v>7458</v>
      </c>
      <c r="B8693" t="s">
        <v>7458</v>
      </c>
      <c r="C8693" t="s">
        <v>16440</v>
      </c>
      <c r="D8693" t="s">
        <v>36758</v>
      </c>
      <c r="E8693" t="s">
        <v>36759</v>
      </c>
      <c r="F8693">
        <v>6</v>
      </c>
      <c r="G8693">
        <v>42</v>
      </c>
      <c r="H8693" s="1">
        <v>137</v>
      </c>
      <c r="I8693" s="87"/>
      <c r="K8693" s="86" t="s">
        <v>17485</v>
      </c>
      <c r="L8693" s="86" t="s">
        <v>17486</v>
      </c>
      <c r="N8693">
        <f>IFERROR(VLOOKUP(A8693,bip!$A:$C,2,0),"")</f>
      </c>
      <c r="O8693">
        <f>IFERROR(VLOOKUP(A8693,bip!$A:$Z,3,0),"")</f>
      </c>
    </row>
    <row r="8694" spans="1:15" ht="13.2">
      <c r="A8694" t="s">
        <v>7457</v>
      </c>
      <c r="B8694" t="s">
        <v>7457</v>
      </c>
      <c r="C8694" t="s">
        <v>16440</v>
      </c>
      <c r="D8694" t="s">
        <v>36760</v>
      </c>
      <c r="E8694" t="s">
        <v>36761</v>
      </c>
      <c r="F8694">
        <v>6</v>
      </c>
      <c r="G8694">
        <v>60</v>
      </c>
      <c r="H8694" s="1">
        <v>94</v>
      </c>
      <c r="I8694" s="87"/>
      <c r="K8694" s="86" t="s">
        <v>17485</v>
      </c>
      <c r="L8694" s="86" t="s">
        <v>17486</v>
      </c>
      <c r="N8694">
        <f>IFERROR(VLOOKUP(A8694,bip!$A:$C,2,0),"")</f>
      </c>
      <c r="O8694">
        <f>IFERROR(VLOOKUP(A8694,bip!$A:$Z,3,0),"")</f>
      </c>
    </row>
    <row r="8695" spans="1:15" ht="13.2">
      <c r="A8695" t="s">
        <v>7459</v>
      </c>
      <c r="B8695" t="s">
        <v>7459</v>
      </c>
      <c r="C8695" t="s">
        <v>16440</v>
      </c>
      <c r="D8695" t="s">
        <v>36762</v>
      </c>
      <c r="E8695" t="s">
        <v>36763</v>
      </c>
      <c r="F8695">
        <v>6</v>
      </c>
      <c r="G8695">
        <v>30</v>
      </c>
      <c r="H8695" s="1">
        <v>62</v>
      </c>
      <c r="I8695" s="87"/>
      <c r="K8695" s="86" t="s">
        <v>17485</v>
      </c>
      <c r="L8695" s="86" t="s">
        <v>17486</v>
      </c>
      <c r="N8695">
        <f>IFERROR(VLOOKUP(A8695,bip!$A:$C,2,0),"")</f>
      </c>
      <c r="O8695">
        <f>IFERROR(VLOOKUP(A8695,bip!$A:$Z,3,0),"")</f>
      </c>
    </row>
    <row r="8696" spans="1:15" ht="13.2">
      <c r="A8696" t="s">
        <v>7460</v>
      </c>
      <c r="B8696" t="s">
        <v>7460</v>
      </c>
      <c r="C8696" t="s">
        <v>16440</v>
      </c>
      <c r="D8696" t="s">
        <v>36764</v>
      </c>
      <c r="E8696" t="s">
        <v>36765</v>
      </c>
      <c r="F8696">
        <v>6</v>
      </c>
      <c r="G8696">
        <v>60</v>
      </c>
      <c r="H8696" s="1">
        <v>90</v>
      </c>
      <c r="I8696" s="87"/>
      <c r="K8696" s="86" t="s">
        <v>17485</v>
      </c>
      <c r="L8696" s="86" t="s">
        <v>17486</v>
      </c>
      <c r="N8696">
        <f>IFERROR(VLOOKUP(A8696,bip!$A:$C,2,0),"")</f>
      </c>
      <c r="O8696">
        <f>IFERROR(VLOOKUP(A8696,bip!$A:$Z,3,0),"")</f>
      </c>
    </row>
    <row r="8697" spans="1:15" ht="13.2">
      <c r="A8697" t="s">
        <v>7461</v>
      </c>
      <c r="B8697" t="s">
        <v>7461</v>
      </c>
      <c r="C8697" t="s">
        <v>16440</v>
      </c>
      <c r="D8697" t="s">
        <v>36766</v>
      </c>
      <c r="E8697" t="s">
        <v>36767</v>
      </c>
      <c r="F8697">
        <v>6</v>
      </c>
      <c r="G8697">
        <v>60</v>
      </c>
      <c r="H8697" s="1">
        <v>95</v>
      </c>
      <c r="I8697" s="87"/>
      <c r="K8697" s="86" t="s">
        <v>17485</v>
      </c>
      <c r="L8697" s="86" t="s">
        <v>17486</v>
      </c>
      <c r="N8697">
        <f>IFERROR(VLOOKUP(A8697,bip!$A:$C,2,0),"")</f>
      </c>
      <c r="O8697">
        <f>IFERROR(VLOOKUP(A8697,bip!$A:$Z,3,0),"")</f>
      </c>
    </row>
    <row r="8698" spans="1:15" ht="13.2">
      <c r="A8698" t="s">
        <v>7462</v>
      </c>
      <c r="B8698" t="s">
        <v>7462</v>
      </c>
      <c r="C8698" t="s">
        <v>16440</v>
      </c>
      <c r="D8698" t="s">
        <v>36768</v>
      </c>
      <c r="E8698" t="s">
        <v>36769</v>
      </c>
      <c r="F8698">
        <v>6</v>
      </c>
      <c r="G8698">
        <v>60</v>
      </c>
      <c r="H8698" s="1">
        <v>137</v>
      </c>
      <c r="I8698" s="87"/>
      <c r="K8698" s="86" t="s">
        <v>17485</v>
      </c>
      <c r="L8698" s="86" t="s">
        <v>17486</v>
      </c>
      <c r="N8698">
        <f>IFERROR(VLOOKUP(A8698,bip!$A:$C,2,0),"")</f>
      </c>
      <c r="O8698">
        <f>IFERROR(VLOOKUP(A8698,bip!$A:$Z,3,0),"")</f>
      </c>
    </row>
    <row r="8699" spans="1:15" ht="13.2">
      <c r="A8699" t="s">
        <v>7466</v>
      </c>
      <c r="B8699" t="s">
        <v>7466</v>
      </c>
      <c r="C8699" t="s">
        <v>16440</v>
      </c>
      <c r="D8699" t="s">
        <v>36770</v>
      </c>
      <c r="E8699" t="s">
        <v>36771</v>
      </c>
      <c r="F8699">
        <v>1</v>
      </c>
      <c r="G8699">
        <v>12</v>
      </c>
      <c r="H8699" s="1">
        <v>165</v>
      </c>
      <c r="I8699" s="87"/>
      <c r="K8699" s="86" t="s">
        <v>17485</v>
      </c>
      <c r="L8699" s="86" t="s">
        <v>17486</v>
      </c>
      <c r="N8699">
        <f>IFERROR(VLOOKUP(A8699,bip!$A:$C,2,0),"")</f>
      </c>
      <c r="O8699">
        <f>IFERROR(VLOOKUP(A8699,bip!$A:$Z,3,0),"")</f>
      </c>
    </row>
    <row r="8700" spans="1:15" ht="13.2">
      <c r="A8700" t="s">
        <v>7464</v>
      </c>
      <c r="B8700" t="s">
        <v>7464</v>
      </c>
      <c r="C8700" t="s">
        <v>16440</v>
      </c>
      <c r="D8700" t="s">
        <v>36772</v>
      </c>
      <c r="E8700" t="s">
        <v>36773</v>
      </c>
      <c r="F8700">
        <v>1</v>
      </c>
      <c r="G8700">
        <v>16</v>
      </c>
      <c r="H8700" s="1">
        <v>285</v>
      </c>
      <c r="I8700" s="87"/>
      <c r="K8700" s="86" t="s">
        <v>17485</v>
      </c>
      <c r="L8700" s="86" t="s">
        <v>17486</v>
      </c>
      <c r="N8700">
        <f>IFERROR(VLOOKUP(A8700,bip!$A:$C,2,0),"")</f>
      </c>
      <c r="O8700">
        <f>IFERROR(VLOOKUP(A8700,bip!$A:$Z,3,0),"")</f>
      </c>
    </row>
    <row r="8701" spans="1:15" ht="13.2">
      <c r="A8701" t="s">
        <v>7463</v>
      </c>
      <c r="B8701" t="s">
        <v>7463</v>
      </c>
      <c r="C8701" t="s">
        <v>16440</v>
      </c>
      <c r="D8701" t="s">
        <v>36774</v>
      </c>
      <c r="E8701" t="s">
        <v>36775</v>
      </c>
      <c r="F8701">
        <v>1</v>
      </c>
      <c r="G8701">
        <v>36</v>
      </c>
      <c r="H8701" s="1">
        <v>327</v>
      </c>
      <c r="I8701" s="87"/>
      <c r="K8701" s="86" t="s">
        <v>17485</v>
      </c>
      <c r="L8701" s="86" t="s">
        <v>17486</v>
      </c>
      <c r="N8701">
        <f>IFERROR(VLOOKUP(A8701,bip!$A:$C,2,0),"")</f>
      </c>
      <c r="O8701">
        <f>IFERROR(VLOOKUP(A8701,bip!$A:$Z,3,0),"")</f>
      </c>
    </row>
    <row r="8702" spans="1:15" ht="13.2">
      <c r="A8702" t="s">
        <v>7465</v>
      </c>
      <c r="B8702" t="s">
        <v>12001</v>
      </c>
      <c r="C8702" t="s">
        <v>16440</v>
      </c>
      <c r="D8702" t="s">
        <v>36776</v>
      </c>
      <c r="E8702" t="s">
        <v>36777</v>
      </c>
      <c r="F8702">
        <v>1</v>
      </c>
      <c r="G8702">
        <v>24</v>
      </c>
      <c r="H8702" s="1">
        <v>216</v>
      </c>
      <c r="I8702" s="87"/>
      <c r="K8702" s="86" t="s">
        <v>17485</v>
      </c>
      <c r="L8702" s="86" t="s">
        <v>17486</v>
      </c>
      <c r="N8702">
        <f>IFERROR(VLOOKUP(A8702,bip!$A:$C,2,0),"")</f>
      </c>
      <c r="O8702">
        <f>IFERROR(VLOOKUP(A8702,bip!$A:$Z,3,0),"")</f>
      </c>
    </row>
    <row r="8703" spans="1:15" ht="13.2">
      <c r="A8703" t="s">
        <v>7467</v>
      </c>
      <c r="B8703" t="s">
        <v>12002</v>
      </c>
      <c r="C8703" t="s">
        <v>16440</v>
      </c>
      <c r="D8703" t="s">
        <v>18645</v>
      </c>
      <c r="E8703" t="s">
        <v>18646</v>
      </c>
      <c r="F8703">
        <v>6</v>
      </c>
      <c r="G8703">
        <v>54</v>
      </c>
      <c r="H8703" s="1">
        <v>34</v>
      </c>
      <c r="I8703" s="87"/>
      <c r="K8703" s="86" t="s">
        <v>17485</v>
      </c>
      <c r="L8703" s="86" t="s">
        <v>17486</v>
      </c>
      <c r="N8703">
        <f>IFERROR(VLOOKUP(A8703,bip!$A:$C,2,0),"")</f>
      </c>
      <c r="O8703">
        <f>IFERROR(VLOOKUP(A8703,bip!$A:$Z,3,0),"")</f>
      </c>
    </row>
    <row r="8704" spans="1:15" ht="13.2">
      <c r="A8704" t="s">
        <v>7468</v>
      </c>
      <c r="B8704" t="s">
        <v>12003</v>
      </c>
      <c r="C8704" t="s">
        <v>16440</v>
      </c>
      <c r="D8704" t="s">
        <v>18647</v>
      </c>
      <c r="E8704" t="s">
        <v>18648</v>
      </c>
      <c r="F8704">
        <v>6</v>
      </c>
      <c r="G8704">
        <v>36</v>
      </c>
      <c r="H8704" s="1">
        <v>39</v>
      </c>
      <c r="I8704" s="87"/>
      <c r="K8704" s="86" t="s">
        <v>17485</v>
      </c>
      <c r="L8704" s="86" t="s">
        <v>17486</v>
      </c>
      <c r="N8704">
        <f>IFERROR(VLOOKUP(A8704,bip!$A:$C,2,0),"")</f>
      </c>
      <c r="O8704">
        <f>IFERROR(VLOOKUP(A8704,bip!$A:$Z,3,0),"")</f>
      </c>
    </row>
    <row r="8705" spans="1:15" ht="13.2">
      <c r="A8705" t="s">
        <v>7471</v>
      </c>
      <c r="B8705" t="s">
        <v>7471</v>
      </c>
      <c r="C8705" t="s">
        <v>16440</v>
      </c>
      <c r="D8705" t="s">
        <v>18661</v>
      </c>
      <c r="E8705" t="s">
        <v>18662</v>
      </c>
      <c r="F8705">
        <v>6</v>
      </c>
      <c r="G8705">
        <v>60</v>
      </c>
      <c r="H8705" s="1">
        <v>60</v>
      </c>
      <c r="I8705" s="87"/>
      <c r="K8705" s="86" t="s">
        <v>17485</v>
      </c>
      <c r="L8705" s="86" t="s">
        <v>17486</v>
      </c>
      <c r="N8705">
        <f>IFERROR(VLOOKUP(A8705,bip!$A:$C,2,0),"")</f>
      </c>
      <c r="O8705">
        <f>IFERROR(VLOOKUP(A8705,bip!$A:$Z,3,0),"")</f>
      </c>
    </row>
    <row r="8706" spans="1:15" ht="13.2">
      <c r="A8706" t="s">
        <v>7470</v>
      </c>
      <c r="B8706" t="s">
        <v>7470</v>
      </c>
      <c r="C8706" t="s">
        <v>16440</v>
      </c>
      <c r="D8706" t="s">
        <v>18649</v>
      </c>
      <c r="E8706" t="s">
        <v>18650</v>
      </c>
      <c r="F8706">
        <v>6</v>
      </c>
      <c r="G8706">
        <v>60</v>
      </c>
      <c r="H8706" s="1">
        <v>57</v>
      </c>
      <c r="I8706" s="87"/>
      <c r="K8706" s="86" t="s">
        <v>17485</v>
      </c>
      <c r="L8706" s="86" t="s">
        <v>17486</v>
      </c>
      <c r="N8706">
        <f>IFERROR(VLOOKUP(A8706,bip!$A:$C,2,0),"")</f>
      </c>
      <c r="O8706">
        <f>IFERROR(VLOOKUP(A8706,bip!$A:$Z,3,0),"")</f>
      </c>
    </row>
    <row r="8707" spans="1:15" ht="13.2">
      <c r="A8707" t="s">
        <v>7473</v>
      </c>
      <c r="B8707" t="s">
        <v>7473</v>
      </c>
      <c r="C8707" t="s">
        <v>16440</v>
      </c>
      <c r="D8707" t="s">
        <v>18651</v>
      </c>
      <c r="E8707" t="s">
        <v>18652</v>
      </c>
      <c r="F8707">
        <v>6</v>
      </c>
      <c r="G8707">
        <v>60</v>
      </c>
      <c r="H8707" s="1">
        <v>67</v>
      </c>
      <c r="I8707" s="87"/>
      <c r="K8707" s="86" t="s">
        <v>17485</v>
      </c>
      <c r="L8707" s="86" t="s">
        <v>17486</v>
      </c>
      <c r="N8707">
        <f>IFERROR(VLOOKUP(A8707,bip!$A:$C,2,0),"")</f>
      </c>
      <c r="O8707">
        <f>IFERROR(VLOOKUP(A8707,bip!$A:$Z,3,0),"")</f>
      </c>
    </row>
    <row r="8708" spans="1:15" ht="13.2">
      <c r="A8708" t="s">
        <v>7474</v>
      </c>
      <c r="B8708" t="s">
        <v>7474</v>
      </c>
      <c r="C8708" t="s">
        <v>16440</v>
      </c>
      <c r="D8708" t="s">
        <v>18667</v>
      </c>
      <c r="E8708" t="s">
        <v>18668</v>
      </c>
      <c r="F8708">
        <v>6</v>
      </c>
      <c r="G8708">
        <v>36</v>
      </c>
      <c r="H8708" s="1">
        <v>118</v>
      </c>
      <c r="I8708" s="87"/>
      <c r="K8708" s="86" t="s">
        <v>17485</v>
      </c>
      <c r="L8708" s="86" t="s">
        <v>17486</v>
      </c>
      <c r="N8708">
        <f>IFERROR(VLOOKUP(A8708,bip!$A:$C,2,0),"")</f>
      </c>
      <c r="O8708">
        <f>IFERROR(VLOOKUP(A8708,bip!$A:$Z,3,0),"")</f>
      </c>
    </row>
    <row r="8709" spans="1:15" ht="13.2">
      <c r="A8709" t="s">
        <v>7469</v>
      </c>
      <c r="B8709" t="s">
        <v>12004</v>
      </c>
      <c r="C8709" t="s">
        <v>16440</v>
      </c>
      <c r="D8709" t="s">
        <v>18653</v>
      </c>
      <c r="E8709" t="s">
        <v>18654</v>
      </c>
      <c r="F8709">
        <v>6</v>
      </c>
      <c r="G8709">
        <v>36</v>
      </c>
      <c r="H8709" s="1">
        <v>40</v>
      </c>
      <c r="I8709" s="87"/>
      <c r="K8709" s="86" t="s">
        <v>17485</v>
      </c>
      <c r="L8709" s="86" t="s">
        <v>17486</v>
      </c>
      <c r="N8709">
        <f>IFERROR(VLOOKUP(A8709,bip!$A:$C,2,0),"")</f>
      </c>
      <c r="O8709">
        <f>IFERROR(VLOOKUP(A8709,bip!$A:$Z,3,0),"")</f>
      </c>
    </row>
    <row r="8710" spans="1:15" ht="13.2">
      <c r="A8710" t="s">
        <v>7472</v>
      </c>
      <c r="B8710" t="s">
        <v>7472</v>
      </c>
      <c r="C8710" t="s">
        <v>16440</v>
      </c>
      <c r="D8710" t="s">
        <v>18669</v>
      </c>
      <c r="E8710" t="s">
        <v>18670</v>
      </c>
      <c r="F8710">
        <v>6</v>
      </c>
      <c r="G8710">
        <v>24</v>
      </c>
      <c r="H8710" s="1">
        <v>65</v>
      </c>
      <c r="I8710" s="87"/>
      <c r="K8710" s="86" t="s">
        <v>17485</v>
      </c>
      <c r="L8710" s="86" t="s">
        <v>17486</v>
      </c>
      <c r="N8710">
        <f>IFERROR(VLOOKUP(A8710,bip!$A:$C,2,0),"")</f>
      </c>
      <c r="O8710">
        <f>IFERROR(VLOOKUP(A8710,bip!$A:$Z,3,0),"")</f>
      </c>
    </row>
    <row r="8711" spans="1:15" ht="13.2">
      <c r="A8711" t="s">
        <v>7475</v>
      </c>
      <c r="B8711" t="s">
        <v>7475</v>
      </c>
      <c r="C8711" t="s">
        <v>16440</v>
      </c>
      <c r="D8711" t="s">
        <v>36778</v>
      </c>
      <c r="E8711" t="s">
        <v>36779</v>
      </c>
      <c r="F8711">
        <v>6</v>
      </c>
      <c r="G8711">
        <v>144</v>
      </c>
      <c r="H8711" s="1">
        <v>22</v>
      </c>
      <c r="I8711" s="87"/>
      <c r="K8711" s="86" t="s">
        <v>17485</v>
      </c>
      <c r="L8711" s="86" t="s">
        <v>17486</v>
      </c>
      <c r="N8711">
        <f>IFERROR(VLOOKUP(A8711,bip!$A:$C,2,0),"")</f>
      </c>
      <c r="O8711">
        <f>IFERROR(VLOOKUP(A8711,bip!$A:$Z,3,0),"")</f>
      </c>
    </row>
    <row r="8712" spans="1:15" ht="13.2">
      <c r="A8712" t="s">
        <v>7497</v>
      </c>
      <c r="B8712" t="s">
        <v>7497</v>
      </c>
      <c r="C8712" t="s">
        <v>16440</v>
      </c>
      <c r="D8712" t="s">
        <v>36780</v>
      </c>
      <c r="E8712" t="s">
        <v>36781</v>
      </c>
      <c r="F8712">
        <v>6</v>
      </c>
      <c r="G8712">
        <v>60</v>
      </c>
      <c r="H8712" s="1">
        <v>22</v>
      </c>
      <c r="I8712" s="87"/>
      <c r="K8712" s="86" t="s">
        <v>17485</v>
      </c>
      <c r="L8712" s="86" t="s">
        <v>17486</v>
      </c>
      <c r="N8712">
        <f>IFERROR(VLOOKUP(A8712,bip!$A:$C,2,0),"")</f>
      </c>
      <c r="O8712">
        <f>IFERROR(VLOOKUP(A8712,bip!$A:$Z,3,0),"")</f>
      </c>
    </row>
    <row r="8713" spans="1:15" ht="13.2">
      <c r="A8713" t="s">
        <v>7478</v>
      </c>
      <c r="B8713" t="s">
        <v>16628</v>
      </c>
      <c r="C8713" t="s">
        <v>16440</v>
      </c>
      <c r="D8713" t="s">
        <v>36782</v>
      </c>
      <c r="E8713" t="s">
        <v>36783</v>
      </c>
      <c r="F8713">
        <v>6</v>
      </c>
      <c r="G8713">
        <v>72</v>
      </c>
      <c r="H8713" s="1">
        <v>35</v>
      </c>
      <c r="I8713" s="87"/>
      <c r="K8713" s="86" t="s">
        <v>17485</v>
      </c>
      <c r="L8713" s="86" t="s">
        <v>17486</v>
      </c>
      <c r="N8713">
        <f>IFERROR(VLOOKUP(A8713,bip!$A:$C,2,0),"")</f>
      </c>
      <c r="O8713">
        <f>IFERROR(VLOOKUP(A8713,bip!$A:$Z,3,0),"")</f>
      </c>
    </row>
    <row r="8714" spans="1:15" ht="13.2">
      <c r="A8714" t="s">
        <v>7477</v>
      </c>
      <c r="B8714" t="s">
        <v>12006</v>
      </c>
      <c r="C8714" t="s">
        <v>16440</v>
      </c>
      <c r="D8714" t="s">
        <v>36784</v>
      </c>
      <c r="E8714" t="s">
        <v>36785</v>
      </c>
      <c r="F8714">
        <v>6</v>
      </c>
      <c r="G8714">
        <v>24</v>
      </c>
      <c r="H8714" s="1">
        <v>26</v>
      </c>
      <c r="I8714" s="87"/>
      <c r="K8714" s="86" t="s">
        <v>17485</v>
      </c>
      <c r="L8714" s="86" t="s">
        <v>17486</v>
      </c>
      <c r="N8714">
        <f>IFERROR(VLOOKUP(A8714,bip!$A:$C,2,0),"")</f>
      </c>
      <c r="O8714">
        <f>IFERROR(VLOOKUP(A8714,bip!$A:$Z,3,0),"")</f>
      </c>
    </row>
    <row r="8715" spans="1:15" ht="13.2">
      <c r="A8715" t="s">
        <v>7504</v>
      </c>
      <c r="B8715" t="s">
        <v>7504</v>
      </c>
      <c r="C8715" t="s">
        <v>16440</v>
      </c>
      <c r="D8715" t="s">
        <v>36786</v>
      </c>
      <c r="E8715" t="s">
        <v>36787</v>
      </c>
      <c r="F8715">
        <v>6</v>
      </c>
      <c r="G8715">
        <v>54</v>
      </c>
      <c r="H8715" s="1">
        <v>47</v>
      </c>
      <c r="I8715" s="87"/>
      <c r="K8715" s="86" t="s">
        <v>17485</v>
      </c>
      <c r="L8715" s="86" t="s">
        <v>17486</v>
      </c>
      <c r="N8715">
        <f>IFERROR(VLOOKUP(A8715,bip!$A:$C,2,0),"")</f>
      </c>
      <c r="O8715">
        <f>IFERROR(VLOOKUP(A8715,bip!$A:$Z,3,0),"")</f>
      </c>
    </row>
    <row r="8716" spans="1:15" ht="13.2">
      <c r="A8716" t="s">
        <v>7505</v>
      </c>
      <c r="B8716" t="s">
        <v>7505</v>
      </c>
      <c r="C8716" t="s">
        <v>16440</v>
      </c>
      <c r="D8716" t="s">
        <v>36788</v>
      </c>
      <c r="E8716" t="s">
        <v>36789</v>
      </c>
      <c r="F8716">
        <v>6</v>
      </c>
      <c r="G8716">
        <v>54</v>
      </c>
      <c r="H8716" s="1">
        <v>47</v>
      </c>
      <c r="I8716" s="87"/>
      <c r="K8716" s="86" t="s">
        <v>17485</v>
      </c>
      <c r="L8716" s="86" t="s">
        <v>17486</v>
      </c>
      <c r="N8716">
        <f>IFERROR(VLOOKUP(A8716,bip!$A:$C,2,0),"")</f>
      </c>
      <c r="O8716">
        <f>IFERROR(VLOOKUP(A8716,bip!$A:$Z,3,0),"")</f>
      </c>
    </row>
    <row r="8717" spans="1:15" ht="13.2">
      <c r="A8717" t="s">
        <v>7476</v>
      </c>
      <c r="B8717" t="s">
        <v>12005</v>
      </c>
      <c r="C8717" t="s">
        <v>16440</v>
      </c>
      <c r="D8717" t="s">
        <v>36790</v>
      </c>
      <c r="E8717" t="s">
        <v>36791</v>
      </c>
      <c r="F8717">
        <v>6</v>
      </c>
      <c r="G8717">
        <v>36</v>
      </c>
      <c r="H8717" s="1">
        <v>24</v>
      </c>
      <c r="I8717" s="87"/>
      <c r="K8717" s="86" t="s">
        <v>17485</v>
      </c>
      <c r="L8717" s="86" t="s">
        <v>17486</v>
      </c>
      <c r="N8717">
        <f>IFERROR(VLOOKUP(A8717,bip!$A:$C,2,0),"")</f>
      </c>
      <c r="O8717">
        <f>IFERROR(VLOOKUP(A8717,bip!$A:$Z,3,0),"")</f>
      </c>
    </row>
    <row r="8718" spans="1:15" ht="13.2">
      <c r="A8718" t="s">
        <v>7506</v>
      </c>
      <c r="B8718" t="s">
        <v>7506</v>
      </c>
      <c r="C8718" t="s">
        <v>16440</v>
      </c>
      <c r="D8718" t="s">
        <v>36792</v>
      </c>
      <c r="E8718" t="s">
        <v>36793</v>
      </c>
      <c r="F8718">
        <v>6</v>
      </c>
      <c r="G8718">
        <v>54</v>
      </c>
      <c r="H8718" s="1">
        <v>47</v>
      </c>
      <c r="I8718" s="87"/>
      <c r="K8718" s="86" t="s">
        <v>17485</v>
      </c>
      <c r="L8718" s="86" t="s">
        <v>17486</v>
      </c>
      <c r="N8718">
        <f>IFERROR(VLOOKUP(A8718,bip!$A:$C,2,0),"")</f>
      </c>
      <c r="O8718">
        <f>IFERROR(VLOOKUP(A8718,bip!$A:$Z,3,0),"")</f>
      </c>
    </row>
    <row r="8719" spans="1:15" ht="13.2">
      <c r="A8719" t="s">
        <v>7507</v>
      </c>
      <c r="B8719" t="s">
        <v>7507</v>
      </c>
      <c r="C8719" t="s">
        <v>16440</v>
      </c>
      <c r="D8719" t="s">
        <v>36794</v>
      </c>
      <c r="E8719" t="s">
        <v>36795</v>
      </c>
      <c r="F8719">
        <v>6</v>
      </c>
      <c r="G8719">
        <v>54</v>
      </c>
      <c r="H8719" s="1">
        <v>47</v>
      </c>
      <c r="I8719" s="87"/>
      <c r="K8719" s="86" t="s">
        <v>17485</v>
      </c>
      <c r="L8719" s="86" t="s">
        <v>17486</v>
      </c>
      <c r="N8719">
        <f>IFERROR(VLOOKUP(A8719,bip!$A:$C,2,0),"")</f>
      </c>
      <c r="O8719">
        <f>IFERROR(VLOOKUP(A8719,bip!$A:$Z,3,0),"")</f>
      </c>
    </row>
    <row r="8720" spans="1:15" ht="13.2">
      <c r="A8720" t="s">
        <v>7508</v>
      </c>
      <c r="B8720" t="s">
        <v>7508</v>
      </c>
      <c r="C8720" t="s">
        <v>16440</v>
      </c>
      <c r="D8720" t="s">
        <v>36796</v>
      </c>
      <c r="E8720" t="s">
        <v>36797</v>
      </c>
      <c r="F8720">
        <v>6</v>
      </c>
      <c r="G8720">
        <v>60</v>
      </c>
      <c r="H8720" s="1">
        <v>47</v>
      </c>
      <c r="I8720" s="87"/>
      <c r="K8720" s="86" t="s">
        <v>17485</v>
      </c>
      <c r="L8720" s="86" t="s">
        <v>17486</v>
      </c>
      <c r="N8720">
        <f>IFERROR(VLOOKUP(A8720,bip!$A:$C,2,0),"")</f>
      </c>
      <c r="O8720">
        <f>IFERROR(VLOOKUP(A8720,bip!$A:$Z,3,0),"")</f>
      </c>
    </row>
    <row r="8721" spans="1:15" ht="13.2">
      <c r="A8721" t="s">
        <v>7509</v>
      </c>
      <c r="B8721" t="s">
        <v>7509</v>
      </c>
      <c r="C8721" t="s">
        <v>16440</v>
      </c>
      <c r="D8721" t="s">
        <v>36798</v>
      </c>
      <c r="E8721" t="s">
        <v>36799</v>
      </c>
      <c r="F8721">
        <v>6</v>
      </c>
      <c r="G8721">
        <v>54</v>
      </c>
      <c r="H8721" s="1">
        <v>47</v>
      </c>
      <c r="I8721" s="87"/>
      <c r="K8721" s="86" t="s">
        <v>17485</v>
      </c>
      <c r="L8721" s="86" t="s">
        <v>17486</v>
      </c>
      <c r="N8721">
        <f>IFERROR(VLOOKUP(A8721,bip!$A:$C,2,0),"")</f>
      </c>
      <c r="O8721">
        <f>IFERROR(VLOOKUP(A8721,bip!$A:$Z,3,0),"")</f>
      </c>
    </row>
    <row r="8722" spans="1:15" ht="13.2">
      <c r="A8722" t="s">
        <v>7479</v>
      </c>
      <c r="B8722" t="s">
        <v>16629</v>
      </c>
      <c r="C8722" t="s">
        <v>16440</v>
      </c>
      <c r="D8722" t="s">
        <v>36800</v>
      </c>
      <c r="E8722" t="s">
        <v>36801</v>
      </c>
      <c r="F8722">
        <v>6</v>
      </c>
      <c r="G8722">
        <v>36</v>
      </c>
      <c r="H8722" s="1">
        <v>38</v>
      </c>
      <c r="I8722" s="87"/>
      <c r="K8722" s="86" t="s">
        <v>17485</v>
      </c>
      <c r="L8722" s="86" t="s">
        <v>17486</v>
      </c>
      <c r="N8722">
        <f>IFERROR(VLOOKUP(A8722,bip!$A:$C,2,0),"")</f>
      </c>
      <c r="O8722">
        <f>IFERROR(VLOOKUP(A8722,bip!$A:$Z,3,0),"")</f>
      </c>
    </row>
    <row r="8723" spans="1:15" ht="13.2">
      <c r="A8723" t="s">
        <v>7486</v>
      </c>
      <c r="B8723" t="s">
        <v>7486</v>
      </c>
      <c r="C8723" t="s">
        <v>16440</v>
      </c>
      <c r="D8723" t="s">
        <v>36802</v>
      </c>
      <c r="E8723" t="s">
        <v>36803</v>
      </c>
      <c r="F8723">
        <v>6</v>
      </c>
      <c r="G8723">
        <v>72</v>
      </c>
      <c r="H8723" s="1">
        <v>26</v>
      </c>
      <c r="I8723" s="87"/>
      <c r="K8723" s="86" t="s">
        <v>17485</v>
      </c>
      <c r="L8723" s="86" t="s">
        <v>17486</v>
      </c>
      <c r="N8723">
        <f>IFERROR(VLOOKUP(A8723,bip!$A:$C,2,0),"")</f>
      </c>
      <c r="O8723">
        <f>IFERROR(VLOOKUP(A8723,bip!$A:$Z,3,0),"")</f>
      </c>
    </row>
    <row r="8724" spans="1:15" ht="13.2">
      <c r="A8724" t="s">
        <v>7487</v>
      </c>
      <c r="B8724" t="s">
        <v>7487</v>
      </c>
      <c r="C8724" t="s">
        <v>16440</v>
      </c>
      <c r="D8724" t="s">
        <v>36804</v>
      </c>
      <c r="E8724" t="s">
        <v>36805</v>
      </c>
      <c r="F8724">
        <v>6</v>
      </c>
      <c r="G8724">
        <v>24</v>
      </c>
      <c r="H8724" s="1">
        <v>28</v>
      </c>
      <c r="I8724" s="87"/>
      <c r="K8724" s="86" t="s">
        <v>17485</v>
      </c>
      <c r="L8724" s="86" t="s">
        <v>17486</v>
      </c>
      <c r="N8724">
        <f>IFERROR(VLOOKUP(A8724,bip!$A:$C,2,0),"")</f>
      </c>
      <c r="O8724">
        <f>IFERROR(VLOOKUP(A8724,bip!$A:$Z,3,0),"")</f>
      </c>
    </row>
    <row r="8725" spans="1:15" ht="13.2">
      <c r="A8725" t="s">
        <v>7498</v>
      </c>
      <c r="B8725" t="s">
        <v>7498</v>
      </c>
      <c r="C8725" t="s">
        <v>16440</v>
      </c>
      <c r="D8725" t="s">
        <v>36806</v>
      </c>
      <c r="E8725" t="s">
        <v>36807</v>
      </c>
      <c r="F8725">
        <v>6</v>
      </c>
      <c r="G8725">
        <v>36</v>
      </c>
      <c r="H8725" s="1">
        <v>25</v>
      </c>
      <c r="I8725" s="87"/>
      <c r="K8725" s="86" t="s">
        <v>17485</v>
      </c>
      <c r="L8725" s="86" t="s">
        <v>17486</v>
      </c>
      <c r="N8725">
        <f>IFERROR(VLOOKUP(A8725,bip!$A:$C,2,0),"")</f>
      </c>
      <c r="O8725">
        <f>IFERROR(VLOOKUP(A8725,bip!$A:$Z,3,0),"")</f>
      </c>
    </row>
    <row r="8726" spans="1:15" ht="13.2">
      <c r="A8726" t="s">
        <v>7488</v>
      </c>
      <c r="B8726" t="s">
        <v>16630</v>
      </c>
      <c r="C8726" t="s">
        <v>16440</v>
      </c>
      <c r="D8726" t="s">
        <v>36808</v>
      </c>
      <c r="E8726" t="s">
        <v>36809</v>
      </c>
      <c r="F8726">
        <v>6</v>
      </c>
      <c r="G8726">
        <v>54</v>
      </c>
      <c r="H8726" s="1">
        <v>34</v>
      </c>
      <c r="I8726" s="87"/>
      <c r="K8726" s="86" t="s">
        <v>17485</v>
      </c>
      <c r="L8726" s="86" t="s">
        <v>17486</v>
      </c>
      <c r="N8726">
        <f>IFERROR(VLOOKUP(A8726,bip!$A:$C,2,0),"")</f>
      </c>
      <c r="O8726">
        <f>IFERROR(VLOOKUP(A8726,bip!$A:$Z,3,0),"")</f>
      </c>
    </row>
    <row r="8727" spans="1:15" ht="13.2">
      <c r="A8727" t="s">
        <v>7491</v>
      </c>
      <c r="B8727" t="s">
        <v>16631</v>
      </c>
      <c r="C8727" t="s">
        <v>16440</v>
      </c>
      <c r="D8727" t="s">
        <v>36810</v>
      </c>
      <c r="E8727" t="s">
        <v>36811</v>
      </c>
      <c r="F8727">
        <v>6</v>
      </c>
      <c r="G8727">
        <v>54</v>
      </c>
      <c r="H8727" s="1">
        <v>42</v>
      </c>
      <c r="I8727" s="87"/>
      <c r="K8727" s="86" t="s">
        <v>17485</v>
      </c>
      <c r="L8727" s="86" t="s">
        <v>17486</v>
      </c>
      <c r="N8727">
        <f>IFERROR(VLOOKUP(A8727,bip!$A:$C,2,0),"")</f>
      </c>
      <c r="O8727">
        <f>IFERROR(VLOOKUP(A8727,bip!$A:$Z,3,0),"")</f>
      </c>
    </row>
    <row r="8728" spans="1:15" ht="13.2">
      <c r="A8728" t="s">
        <v>7494</v>
      </c>
      <c r="B8728" t="s">
        <v>7494</v>
      </c>
      <c r="C8728" t="s">
        <v>16440</v>
      </c>
      <c r="D8728" t="s">
        <v>36812</v>
      </c>
      <c r="E8728" t="s">
        <v>36813</v>
      </c>
      <c r="F8728">
        <v>6</v>
      </c>
      <c r="G8728">
        <v>36</v>
      </c>
      <c r="H8728" s="1">
        <v>62</v>
      </c>
      <c r="I8728" s="87"/>
      <c r="K8728" s="86" t="s">
        <v>17485</v>
      </c>
      <c r="L8728" s="86" t="s">
        <v>17486</v>
      </c>
      <c r="N8728">
        <f>IFERROR(VLOOKUP(A8728,bip!$A:$C,2,0),"")</f>
      </c>
      <c r="O8728">
        <f>IFERROR(VLOOKUP(A8728,bip!$A:$Z,3,0),"")</f>
      </c>
    </row>
    <row r="8729" spans="1:15" ht="13.2">
      <c r="A8729" t="s">
        <v>7489</v>
      </c>
      <c r="B8729" t="s">
        <v>7489</v>
      </c>
      <c r="C8729" t="s">
        <v>16440</v>
      </c>
      <c r="D8729" t="s">
        <v>36814</v>
      </c>
      <c r="E8729" t="s">
        <v>36815</v>
      </c>
      <c r="F8729">
        <v>6</v>
      </c>
      <c r="G8729">
        <v>24</v>
      </c>
      <c r="H8729" s="1">
        <v>35</v>
      </c>
      <c r="I8729" s="87"/>
      <c r="K8729" s="86" t="s">
        <v>17485</v>
      </c>
      <c r="L8729" s="86" t="s">
        <v>17486</v>
      </c>
      <c r="N8729">
        <f>IFERROR(VLOOKUP(A8729,bip!$A:$C,2,0),"")</f>
      </c>
      <c r="O8729">
        <f>IFERROR(VLOOKUP(A8729,bip!$A:$Z,3,0),"")</f>
      </c>
    </row>
    <row r="8730" spans="1:15" ht="13.2">
      <c r="A8730" t="s">
        <v>7493</v>
      </c>
      <c r="B8730" t="s">
        <v>16634</v>
      </c>
      <c r="C8730" t="s">
        <v>16440</v>
      </c>
      <c r="D8730" t="s">
        <v>36816</v>
      </c>
      <c r="E8730" t="s">
        <v>36817</v>
      </c>
      <c r="F8730">
        <v>6</v>
      </c>
      <c r="G8730">
        <v>60</v>
      </c>
      <c r="H8730" s="1">
        <v>46</v>
      </c>
      <c r="I8730" s="87"/>
      <c r="K8730" s="86" t="s">
        <v>17485</v>
      </c>
      <c r="L8730" s="86" t="s">
        <v>17486</v>
      </c>
      <c r="N8730">
        <f>IFERROR(VLOOKUP(A8730,bip!$A:$C,2,0),"")</f>
      </c>
      <c r="O8730">
        <f>IFERROR(VLOOKUP(A8730,bip!$A:$Z,3,0),"")</f>
      </c>
    </row>
    <row r="8731" spans="1:15" ht="13.2">
      <c r="A8731" t="s">
        <v>7490</v>
      </c>
      <c r="B8731" t="s">
        <v>16633</v>
      </c>
      <c r="C8731" t="s">
        <v>16440</v>
      </c>
      <c r="D8731" t="s">
        <v>36818</v>
      </c>
      <c r="E8731" t="s">
        <v>36819</v>
      </c>
      <c r="F8731">
        <v>6</v>
      </c>
      <c r="G8731">
        <v>54</v>
      </c>
      <c r="H8731" s="1">
        <v>37</v>
      </c>
      <c r="I8731" s="87"/>
      <c r="K8731" s="86" t="s">
        <v>17485</v>
      </c>
      <c r="L8731" s="86" t="s">
        <v>17486</v>
      </c>
      <c r="N8731">
        <f>IFERROR(VLOOKUP(A8731,bip!$A:$C,2,0),"")</f>
      </c>
      <c r="O8731">
        <f>IFERROR(VLOOKUP(A8731,bip!$A:$Z,3,0),"")</f>
      </c>
    </row>
    <row r="8732" spans="1:15" ht="13.2">
      <c r="A8732" t="s">
        <v>7492</v>
      </c>
      <c r="B8732" t="s">
        <v>16632</v>
      </c>
      <c r="C8732" t="s">
        <v>16440</v>
      </c>
      <c r="D8732" t="s">
        <v>36820</v>
      </c>
      <c r="E8732" t="s">
        <v>36821</v>
      </c>
      <c r="F8732">
        <v>6</v>
      </c>
      <c r="G8732">
        <v>60</v>
      </c>
      <c r="H8732" s="1">
        <v>43</v>
      </c>
      <c r="I8732" s="87"/>
      <c r="K8732" s="86" t="s">
        <v>17485</v>
      </c>
      <c r="L8732" s="86" t="s">
        <v>17486</v>
      </c>
      <c r="N8732">
        <f>IFERROR(VLOOKUP(A8732,bip!$A:$C,2,0),"")</f>
      </c>
      <c r="O8732">
        <f>IFERROR(VLOOKUP(A8732,bip!$A:$Z,3,0),"")</f>
      </c>
    </row>
    <row r="8733" spans="1:15" ht="13.2">
      <c r="A8733" t="s">
        <v>7495</v>
      </c>
      <c r="B8733" t="s">
        <v>7495</v>
      </c>
      <c r="C8733" t="s">
        <v>16440</v>
      </c>
      <c r="D8733" t="s">
        <v>36822</v>
      </c>
      <c r="E8733" t="s">
        <v>34104</v>
      </c>
      <c r="F8733">
        <v>6</v>
      </c>
      <c r="G8733">
        <v>24</v>
      </c>
      <c r="H8733" s="1">
        <v>35</v>
      </c>
      <c r="I8733" s="87"/>
      <c r="K8733" s="86" t="s">
        <v>17485</v>
      </c>
      <c r="L8733" s="86" t="s">
        <v>17486</v>
      </c>
      <c r="N8733">
        <f>IFERROR(VLOOKUP(A8733,bip!$A:$C,2,0),"")</f>
      </c>
      <c r="O8733">
        <f>IFERROR(VLOOKUP(A8733,bip!$A:$Z,3,0),"")</f>
      </c>
    </row>
    <row r="8734" spans="1:15" ht="13.2">
      <c r="A8734" t="s">
        <v>7480</v>
      </c>
      <c r="B8734" t="s">
        <v>7480</v>
      </c>
      <c r="C8734" t="s">
        <v>16440</v>
      </c>
      <c r="D8734" t="s">
        <v>18655</v>
      </c>
      <c r="E8734" t="s">
        <v>18656</v>
      </c>
      <c r="F8734">
        <v>6</v>
      </c>
      <c r="G8734">
        <v>36</v>
      </c>
      <c r="H8734" s="1">
        <v>45</v>
      </c>
      <c r="I8734" s="87"/>
      <c r="K8734" s="86" t="s">
        <v>17485</v>
      </c>
      <c r="L8734" s="86" t="s">
        <v>17486</v>
      </c>
      <c r="N8734">
        <f>IFERROR(VLOOKUP(A8734,bip!$A:$C,2,0),"")</f>
      </c>
      <c r="O8734">
        <f>IFERROR(VLOOKUP(A8734,bip!$A:$Z,3,0),"")</f>
      </c>
    </row>
    <row r="8735" spans="1:15" ht="13.2">
      <c r="A8735" t="s">
        <v>7484</v>
      </c>
      <c r="B8735" t="s">
        <v>7484</v>
      </c>
      <c r="C8735" t="s">
        <v>16440</v>
      </c>
      <c r="D8735" t="s">
        <v>18671</v>
      </c>
      <c r="E8735" t="s">
        <v>18672</v>
      </c>
      <c r="F8735">
        <v>6</v>
      </c>
      <c r="G8735">
        <v>48</v>
      </c>
      <c r="H8735" s="1">
        <v>89</v>
      </c>
      <c r="I8735" s="87"/>
      <c r="K8735" s="86" t="s">
        <v>17485</v>
      </c>
      <c r="L8735" s="86" t="s">
        <v>17486</v>
      </c>
      <c r="N8735">
        <f>IFERROR(VLOOKUP(A8735,bip!$A:$C,2,0),"")</f>
      </c>
      <c r="O8735">
        <f>IFERROR(VLOOKUP(A8735,bip!$A:$Z,3,0),"")</f>
      </c>
    </row>
    <row r="8736" spans="1:15" ht="13.2">
      <c r="A8736" t="s">
        <v>7482</v>
      </c>
      <c r="B8736" t="s">
        <v>7482</v>
      </c>
      <c r="C8736" t="s">
        <v>16440</v>
      </c>
      <c r="D8736" t="s">
        <v>18657</v>
      </c>
      <c r="E8736" t="s">
        <v>18658</v>
      </c>
      <c r="F8736">
        <v>6</v>
      </c>
      <c r="G8736">
        <v>36</v>
      </c>
      <c r="H8736" s="1">
        <v>66</v>
      </c>
      <c r="I8736" s="87"/>
      <c r="K8736" s="86" t="s">
        <v>17485</v>
      </c>
      <c r="L8736" s="86" t="s">
        <v>17486</v>
      </c>
      <c r="N8736">
        <f>IFERROR(VLOOKUP(A8736,bip!$A:$C,2,0),"")</f>
      </c>
      <c r="O8736">
        <f>IFERROR(VLOOKUP(A8736,bip!$A:$Z,3,0),"")</f>
      </c>
    </row>
    <row r="8737" spans="1:15" ht="13.2">
      <c r="A8737" t="s">
        <v>7485</v>
      </c>
      <c r="B8737" t="s">
        <v>7485</v>
      </c>
      <c r="C8737" t="s">
        <v>16440</v>
      </c>
      <c r="D8737" t="s">
        <v>18663</v>
      </c>
      <c r="E8737" t="s">
        <v>18664</v>
      </c>
      <c r="F8737">
        <v>6</v>
      </c>
      <c r="G8737">
        <v>36</v>
      </c>
      <c r="H8737" s="1">
        <v>95</v>
      </c>
      <c r="I8737" s="87"/>
      <c r="K8737" s="86" t="s">
        <v>17485</v>
      </c>
      <c r="L8737" s="86" t="s">
        <v>17486</v>
      </c>
      <c r="N8737">
        <f>IFERROR(VLOOKUP(A8737,bip!$A:$C,2,0),"")</f>
      </c>
      <c r="O8737">
        <f>IFERROR(VLOOKUP(A8737,bip!$A:$Z,3,0),"")</f>
      </c>
    </row>
    <row r="8738" spans="1:15" ht="13.2">
      <c r="A8738" t="s">
        <v>7483</v>
      </c>
      <c r="B8738" t="s">
        <v>7483</v>
      </c>
      <c r="C8738" t="s">
        <v>16440</v>
      </c>
      <c r="D8738" t="s">
        <v>18665</v>
      </c>
      <c r="E8738" t="s">
        <v>18666</v>
      </c>
      <c r="F8738">
        <v>6</v>
      </c>
      <c r="G8738">
        <v>60</v>
      </c>
      <c r="H8738" s="1">
        <v>82</v>
      </c>
      <c r="I8738" s="87"/>
      <c r="K8738" s="86" t="s">
        <v>17485</v>
      </c>
      <c r="L8738" s="86" t="s">
        <v>17486</v>
      </c>
      <c r="N8738">
        <f>IFERROR(VLOOKUP(A8738,bip!$A:$C,2,0),"")</f>
      </c>
      <c r="O8738">
        <f>IFERROR(VLOOKUP(A8738,bip!$A:$Z,3,0),"")</f>
      </c>
    </row>
    <row r="8739" spans="1:15" ht="13.2">
      <c r="A8739" t="s">
        <v>7481</v>
      </c>
      <c r="B8739" t="s">
        <v>7481</v>
      </c>
      <c r="C8739" t="s">
        <v>16440</v>
      </c>
      <c r="D8739" t="s">
        <v>18659</v>
      </c>
      <c r="E8739" t="s">
        <v>18660</v>
      </c>
      <c r="F8739">
        <v>6</v>
      </c>
      <c r="G8739">
        <v>36</v>
      </c>
      <c r="H8739" s="1">
        <v>50</v>
      </c>
      <c r="I8739" s="87"/>
      <c r="K8739" s="86" t="s">
        <v>17485</v>
      </c>
      <c r="L8739" s="86" t="s">
        <v>17486</v>
      </c>
      <c r="N8739">
        <f>IFERROR(VLOOKUP(A8739,bip!$A:$C,2,0),"")</f>
      </c>
      <c r="O8739">
        <f>IFERROR(VLOOKUP(A8739,bip!$A:$Z,3,0),"")</f>
      </c>
    </row>
    <row r="8740" spans="1:15" ht="13.2">
      <c r="A8740" t="s">
        <v>7496</v>
      </c>
      <c r="B8740" t="s">
        <v>7496</v>
      </c>
      <c r="C8740" t="s">
        <v>16440</v>
      </c>
      <c r="D8740" t="s">
        <v>36823</v>
      </c>
      <c r="E8740" t="s">
        <v>34105</v>
      </c>
      <c r="F8740">
        <v>6</v>
      </c>
      <c r="G8740">
        <v>24</v>
      </c>
      <c r="H8740" s="1">
        <v>35</v>
      </c>
      <c r="I8740" s="87"/>
      <c r="K8740" s="86" t="s">
        <v>17485</v>
      </c>
      <c r="L8740" s="86" t="s">
        <v>17486</v>
      </c>
      <c r="N8740">
        <f>IFERROR(VLOOKUP(A8740,bip!$A:$C,2,0),"")</f>
      </c>
      <c r="O8740">
        <f>IFERROR(VLOOKUP(A8740,bip!$A:$Z,3,0),"")</f>
      </c>
    </row>
    <row r="8741" spans="1:15" ht="13.2">
      <c r="A8741" t="s">
        <v>30027</v>
      </c>
      <c r="B8741" t="s">
        <v>30027</v>
      </c>
      <c r="C8741" t="s">
        <v>16440</v>
      </c>
      <c r="D8741" t="s">
        <v>40299</v>
      </c>
      <c r="E8741" t="s">
        <v>40300</v>
      </c>
      <c r="F8741">
        <v>6</v>
      </c>
      <c r="G8741">
        <v>6</v>
      </c>
      <c r="H8741" s="1">
        <v>216</v>
      </c>
      <c r="I8741" s="87"/>
      <c r="K8741" s="86" t="s">
        <v>17485</v>
      </c>
      <c r="L8741" s="86" t="s">
        <v>17486</v>
      </c>
      <c r="N8741">
        <f>IFERROR(VLOOKUP(A8741,bip!$A:$C,2,0),"")</f>
      </c>
      <c r="O8741">
        <f>IFERROR(VLOOKUP(A8741,bip!$A:$Z,3,0),"")</f>
      </c>
    </row>
    <row r="8742" spans="1:15" ht="13.2">
      <c r="A8742" t="s">
        <v>7499</v>
      </c>
      <c r="B8742" t="s">
        <v>12007</v>
      </c>
      <c r="C8742" t="s">
        <v>16440</v>
      </c>
      <c r="D8742" t="s">
        <v>36824</v>
      </c>
      <c r="E8742" t="s">
        <v>18673</v>
      </c>
      <c r="F8742">
        <v>6</v>
      </c>
      <c r="G8742">
        <v>36</v>
      </c>
      <c r="H8742" s="1">
        <v>57</v>
      </c>
      <c r="I8742" s="87"/>
      <c r="K8742" s="86" t="s">
        <v>17485</v>
      </c>
      <c r="L8742" s="86" t="s">
        <v>17486</v>
      </c>
      <c r="N8742">
        <f>IFERROR(VLOOKUP(A8742,bip!$A:$C,2,0),"")</f>
      </c>
      <c r="O8742">
        <f>IFERROR(VLOOKUP(A8742,bip!$A:$Z,3,0),"")</f>
      </c>
    </row>
    <row r="8743" spans="1:15" ht="13.2">
      <c r="A8743" t="s">
        <v>7500</v>
      </c>
      <c r="B8743" t="s">
        <v>12008</v>
      </c>
      <c r="C8743" t="s">
        <v>16440</v>
      </c>
      <c r="D8743" t="s">
        <v>36825</v>
      </c>
      <c r="E8743" t="s">
        <v>18674</v>
      </c>
      <c r="F8743">
        <v>6</v>
      </c>
      <c r="G8743">
        <v>36</v>
      </c>
      <c r="H8743" s="1">
        <v>57</v>
      </c>
      <c r="I8743" s="87"/>
      <c r="K8743" s="86" t="s">
        <v>17485</v>
      </c>
      <c r="L8743" s="86" t="s">
        <v>17486</v>
      </c>
      <c r="N8743">
        <f>IFERROR(VLOOKUP(A8743,bip!$A:$C,2,0),"")</f>
      </c>
      <c r="O8743">
        <f>IFERROR(VLOOKUP(A8743,bip!$A:$Z,3,0),"")</f>
      </c>
    </row>
    <row r="8744" spans="1:15" ht="13.2">
      <c r="A8744" t="s">
        <v>7501</v>
      </c>
      <c r="B8744" t="s">
        <v>12009</v>
      </c>
      <c r="C8744" t="s">
        <v>16440</v>
      </c>
      <c r="D8744" t="s">
        <v>36826</v>
      </c>
      <c r="E8744" t="s">
        <v>18675</v>
      </c>
      <c r="F8744">
        <v>6</v>
      </c>
      <c r="G8744">
        <v>36</v>
      </c>
      <c r="H8744" s="1">
        <v>57</v>
      </c>
      <c r="I8744" s="87"/>
      <c r="K8744" s="86" t="s">
        <v>17485</v>
      </c>
      <c r="L8744" s="86" t="s">
        <v>17486</v>
      </c>
      <c r="N8744">
        <f>IFERROR(VLOOKUP(A8744,bip!$A:$C,2,0),"")</f>
      </c>
      <c r="O8744">
        <f>IFERROR(VLOOKUP(A8744,bip!$A:$Z,3,0),"")</f>
      </c>
    </row>
    <row r="8745" spans="1:15" ht="13.2">
      <c r="A8745" t="s">
        <v>7502</v>
      </c>
      <c r="B8745" t="s">
        <v>12010</v>
      </c>
      <c r="C8745" t="s">
        <v>16440</v>
      </c>
      <c r="D8745" t="s">
        <v>36827</v>
      </c>
      <c r="E8745" t="s">
        <v>18676</v>
      </c>
      <c r="F8745">
        <v>6</v>
      </c>
      <c r="G8745">
        <v>36</v>
      </c>
      <c r="H8745" s="1">
        <v>57</v>
      </c>
      <c r="I8745" s="87"/>
      <c r="K8745" s="86" t="s">
        <v>17485</v>
      </c>
      <c r="L8745" s="86" t="s">
        <v>17486</v>
      </c>
      <c r="N8745">
        <f>IFERROR(VLOOKUP(A8745,bip!$A:$C,2,0),"")</f>
      </c>
      <c r="O8745">
        <f>IFERROR(VLOOKUP(A8745,bip!$A:$Z,3,0),"")</f>
      </c>
    </row>
    <row r="8746" spans="1:15" ht="13.2">
      <c r="A8746" t="s">
        <v>7503</v>
      </c>
      <c r="B8746" t="s">
        <v>12011</v>
      </c>
      <c r="C8746" t="s">
        <v>16440</v>
      </c>
      <c r="D8746" t="s">
        <v>36828</v>
      </c>
      <c r="E8746" t="s">
        <v>18677</v>
      </c>
      <c r="F8746">
        <v>6</v>
      </c>
      <c r="G8746">
        <v>36</v>
      </c>
      <c r="H8746" s="1">
        <v>57</v>
      </c>
      <c r="I8746" s="87"/>
      <c r="K8746" s="86" t="s">
        <v>17485</v>
      </c>
      <c r="L8746" s="86" t="s">
        <v>17486</v>
      </c>
      <c r="N8746">
        <f>IFERROR(VLOOKUP(A8746,bip!$A:$C,2,0),"")</f>
      </c>
      <c r="O8746">
        <f>IFERROR(VLOOKUP(A8746,bip!$A:$Z,3,0),"")</f>
      </c>
    </row>
    <row r="8747" spans="1:15" ht="13.2">
      <c r="A8747" t="s">
        <v>7525</v>
      </c>
      <c r="B8747" t="s">
        <v>12020</v>
      </c>
      <c r="C8747" t="s">
        <v>16441</v>
      </c>
      <c r="D8747" t="s">
        <v>36829</v>
      </c>
      <c r="E8747" t="s">
        <v>36830</v>
      </c>
      <c r="F8747">
        <v>6</v>
      </c>
      <c r="G8747">
        <v>72</v>
      </c>
      <c r="H8747" s="1">
        <v>28</v>
      </c>
      <c r="I8747" s="87"/>
      <c r="K8747" s="86" t="s">
        <v>17485</v>
      </c>
      <c r="L8747" s="86" t="s">
        <v>17486</v>
      </c>
      <c r="N8747">
        <f>IFERROR(VLOOKUP(A8747,bip!$A:$C,2,0),"")</f>
      </c>
      <c r="O8747">
        <f>IFERROR(VLOOKUP(A8747,bip!$A:$Z,3,0),"")</f>
      </c>
    </row>
    <row r="8748" spans="1:15" ht="13.2">
      <c r="A8748" t="s">
        <v>7510</v>
      </c>
      <c r="B8748" t="s">
        <v>16635</v>
      </c>
      <c r="C8748" t="s">
        <v>16441</v>
      </c>
      <c r="D8748" t="s">
        <v>36831</v>
      </c>
      <c r="E8748" t="s">
        <v>36832</v>
      </c>
      <c r="F8748">
        <v>1</v>
      </c>
      <c r="G8748">
        <v>36</v>
      </c>
      <c r="H8748" s="1">
        <v>236</v>
      </c>
      <c r="I8748" s="87"/>
      <c r="K8748" s="86" t="s">
        <v>17485</v>
      </c>
      <c r="L8748" s="86" t="s">
        <v>17486</v>
      </c>
      <c r="N8748">
        <f>IFERROR(VLOOKUP(A8748,bip!$A:$C,2,0),"")</f>
      </c>
      <c r="O8748">
        <f>IFERROR(VLOOKUP(A8748,bip!$A:$Z,3,0),"")</f>
      </c>
    </row>
    <row r="8749" spans="1:15" ht="13.2">
      <c r="A8749" t="s">
        <v>7518</v>
      </c>
      <c r="B8749" t="s">
        <v>16637</v>
      </c>
      <c r="C8749" t="s">
        <v>16441</v>
      </c>
      <c r="D8749" t="s">
        <v>37644</v>
      </c>
      <c r="E8749" t="s">
        <v>36833</v>
      </c>
      <c r="F8749">
        <v>6</v>
      </c>
      <c r="G8749">
        <v>72</v>
      </c>
      <c r="H8749" s="1">
        <v>19</v>
      </c>
      <c r="I8749" s="87"/>
      <c r="K8749" s="86" t="s">
        <v>17485</v>
      </c>
      <c r="L8749" s="86" t="s">
        <v>17486</v>
      </c>
      <c r="N8749">
        <f>IFERROR(VLOOKUP(A8749,bip!$A:$C,2,0),"")</f>
      </c>
      <c r="O8749">
        <f>IFERROR(VLOOKUP(A8749,bip!$A:$Z,3,0),"")</f>
      </c>
    </row>
    <row r="8750" spans="1:15" ht="13.2">
      <c r="A8750" t="s">
        <v>7520</v>
      </c>
      <c r="B8750" t="s">
        <v>16638</v>
      </c>
      <c r="C8750" t="s">
        <v>16441</v>
      </c>
      <c r="D8750" t="s">
        <v>36834</v>
      </c>
      <c r="E8750" t="s">
        <v>36835</v>
      </c>
      <c r="F8750">
        <v>6</v>
      </c>
      <c r="G8750">
        <v>72</v>
      </c>
      <c r="H8750" s="1">
        <v>26</v>
      </c>
      <c r="I8750" s="87"/>
      <c r="K8750" s="86" t="s">
        <v>17485</v>
      </c>
      <c r="L8750" s="86" t="s">
        <v>17486</v>
      </c>
      <c r="N8750">
        <f>IFERROR(VLOOKUP(A8750,bip!$A:$C,2,0),"")</f>
      </c>
      <c r="O8750">
        <f>IFERROR(VLOOKUP(A8750,bip!$A:$Z,3,0),"")</f>
      </c>
    </row>
    <row r="8751" spans="1:15" ht="13.2">
      <c r="A8751" t="s">
        <v>7519</v>
      </c>
      <c r="B8751" t="s">
        <v>12016</v>
      </c>
      <c r="C8751" t="s">
        <v>16441</v>
      </c>
      <c r="D8751" t="s">
        <v>36836</v>
      </c>
      <c r="E8751" t="s">
        <v>36837</v>
      </c>
      <c r="F8751">
        <v>6</v>
      </c>
      <c r="G8751">
        <v>72</v>
      </c>
      <c r="H8751" s="1">
        <v>19</v>
      </c>
      <c r="I8751" s="87"/>
      <c r="K8751" s="86" t="s">
        <v>17485</v>
      </c>
      <c r="L8751" s="86" t="s">
        <v>17486</v>
      </c>
      <c r="N8751">
        <f>IFERROR(VLOOKUP(A8751,bip!$A:$C,2,0),"")</f>
      </c>
      <c r="O8751">
        <f>IFERROR(VLOOKUP(A8751,bip!$A:$Z,3,0),"")</f>
      </c>
    </row>
    <row r="8752" spans="1:15" ht="13.2">
      <c r="A8752" t="s">
        <v>7521</v>
      </c>
      <c r="B8752" t="s">
        <v>12017</v>
      </c>
      <c r="C8752" t="s">
        <v>16441</v>
      </c>
      <c r="D8752" t="s">
        <v>36838</v>
      </c>
      <c r="E8752" t="s">
        <v>36839</v>
      </c>
      <c r="F8752">
        <v>6</v>
      </c>
      <c r="G8752">
        <v>72</v>
      </c>
      <c r="H8752" s="1">
        <v>27</v>
      </c>
      <c r="I8752" s="87"/>
      <c r="K8752" s="86" t="s">
        <v>17485</v>
      </c>
      <c r="L8752" s="86" t="s">
        <v>17486</v>
      </c>
      <c r="N8752">
        <f>IFERROR(VLOOKUP(A8752,bip!$A:$C,2,0),"")</f>
      </c>
      <c r="O8752">
        <f>IFERROR(VLOOKUP(A8752,bip!$A:$Z,3,0),"")</f>
      </c>
    </row>
    <row r="8753" spans="1:15" ht="13.2">
      <c r="A8753" t="s">
        <v>7513</v>
      </c>
      <c r="B8753" t="s">
        <v>12013</v>
      </c>
      <c r="C8753" t="s">
        <v>16441</v>
      </c>
      <c r="D8753" t="s">
        <v>24881</v>
      </c>
      <c r="E8753" t="s">
        <v>18697</v>
      </c>
      <c r="F8753">
        <v>6</v>
      </c>
      <c r="G8753">
        <v>72</v>
      </c>
      <c r="H8753" s="1">
        <v>26</v>
      </c>
      <c r="I8753" s="87"/>
      <c r="K8753" s="86" t="s">
        <v>17485</v>
      </c>
      <c r="L8753" s="86" t="s">
        <v>17486</v>
      </c>
      <c r="N8753">
        <f>IFERROR(VLOOKUP(A8753,bip!$A:$C,2,0),"")</f>
      </c>
      <c r="O8753">
        <f>IFERROR(VLOOKUP(A8753,bip!$A:$Z,3,0),"")</f>
      </c>
    </row>
    <row r="8754" spans="1:15" ht="13.2">
      <c r="A8754" t="s">
        <v>7514</v>
      </c>
      <c r="B8754" t="s">
        <v>12014</v>
      </c>
      <c r="C8754" t="s">
        <v>16441</v>
      </c>
      <c r="D8754" t="s">
        <v>24879</v>
      </c>
      <c r="E8754" t="s">
        <v>18695</v>
      </c>
      <c r="F8754">
        <v>6</v>
      </c>
      <c r="G8754">
        <v>72</v>
      </c>
      <c r="H8754" s="1">
        <v>30</v>
      </c>
      <c r="I8754" s="87"/>
      <c r="K8754" s="86" t="s">
        <v>17485</v>
      </c>
      <c r="L8754" s="86" t="s">
        <v>17486</v>
      </c>
      <c r="N8754">
        <f>IFERROR(VLOOKUP(A8754,bip!$A:$C,2,0),"")</f>
      </c>
      <c r="O8754">
        <f>IFERROR(VLOOKUP(A8754,bip!$A:$Z,3,0),"")</f>
      </c>
    </row>
    <row r="8755" spans="1:15" ht="13.2">
      <c r="A8755" t="s">
        <v>7516</v>
      </c>
      <c r="B8755" t="s">
        <v>16642</v>
      </c>
      <c r="C8755" t="s">
        <v>16441</v>
      </c>
      <c r="D8755" t="s">
        <v>24882</v>
      </c>
      <c r="E8755" t="s">
        <v>18698</v>
      </c>
      <c r="F8755">
        <v>6</v>
      </c>
      <c r="G8755">
        <v>66</v>
      </c>
      <c r="H8755" s="1">
        <v>45</v>
      </c>
      <c r="I8755" s="87"/>
      <c r="K8755" s="86" t="s">
        <v>17485</v>
      </c>
      <c r="L8755" s="86" t="s">
        <v>17486</v>
      </c>
      <c r="N8755">
        <f>IFERROR(VLOOKUP(A8755,bip!$A:$C,2,0),"")</f>
      </c>
      <c r="O8755">
        <f>IFERROR(VLOOKUP(A8755,bip!$A:$Z,3,0),"")</f>
      </c>
    </row>
    <row r="8756" spans="1:15" ht="13.2">
      <c r="A8756" t="s">
        <v>7517</v>
      </c>
      <c r="B8756" t="s">
        <v>16643</v>
      </c>
      <c r="C8756" t="s">
        <v>16441</v>
      </c>
      <c r="D8756" t="s">
        <v>24883</v>
      </c>
      <c r="E8756" t="s">
        <v>18699</v>
      </c>
      <c r="F8756">
        <v>6</v>
      </c>
      <c r="G8756">
        <v>72</v>
      </c>
      <c r="H8756" s="1">
        <v>49</v>
      </c>
      <c r="I8756" s="87"/>
      <c r="K8756" s="86" t="s">
        <v>17485</v>
      </c>
      <c r="L8756" s="86" t="s">
        <v>17486</v>
      </c>
      <c r="N8756">
        <f>IFERROR(VLOOKUP(A8756,bip!$A:$C,2,0),"")</f>
      </c>
      <c r="O8756">
        <f>IFERROR(VLOOKUP(A8756,bip!$A:$Z,3,0),"")</f>
      </c>
    </row>
    <row r="8757" spans="1:15" ht="13.2">
      <c r="A8757" t="s">
        <v>7515</v>
      </c>
      <c r="B8757" t="s">
        <v>12015</v>
      </c>
      <c r="C8757" t="s">
        <v>16441</v>
      </c>
      <c r="D8757" t="s">
        <v>24880</v>
      </c>
      <c r="E8757" t="s">
        <v>18696</v>
      </c>
      <c r="F8757">
        <v>6</v>
      </c>
      <c r="G8757">
        <v>72</v>
      </c>
      <c r="H8757" s="1">
        <v>32</v>
      </c>
      <c r="I8757" s="87"/>
      <c r="K8757" s="86" t="s">
        <v>17485</v>
      </c>
      <c r="L8757" s="86" t="s">
        <v>17486</v>
      </c>
      <c r="N8757">
        <f>IFERROR(VLOOKUP(A8757,bip!$A:$C,2,0),"")</f>
      </c>
      <c r="O8757">
        <f>IFERROR(VLOOKUP(A8757,bip!$A:$Z,3,0),"")</f>
      </c>
    </row>
    <row r="8758" spans="1:15" ht="13.2">
      <c r="A8758" t="s">
        <v>7528</v>
      </c>
      <c r="B8758" t="s">
        <v>16639</v>
      </c>
      <c r="C8758" t="s">
        <v>16441</v>
      </c>
      <c r="D8758" t="s">
        <v>37645</v>
      </c>
      <c r="E8758" t="s">
        <v>34106</v>
      </c>
      <c r="F8758">
        <v>6</v>
      </c>
      <c r="G8758">
        <v>72</v>
      </c>
      <c r="H8758" s="1">
        <v>22</v>
      </c>
      <c r="I8758" s="87"/>
      <c r="K8758" s="86" t="s">
        <v>17485</v>
      </c>
      <c r="L8758" s="86" t="s">
        <v>17486</v>
      </c>
      <c r="N8758">
        <f>IFERROR(VLOOKUP(A8758,bip!$A:$C,2,0),"")</f>
      </c>
      <c r="O8758">
        <f>IFERROR(VLOOKUP(A8758,bip!$A:$Z,3,0),"")</f>
      </c>
    </row>
    <row r="8759" spans="1:15" ht="13.2">
      <c r="A8759" t="s">
        <v>7523</v>
      </c>
      <c r="B8759" t="s">
        <v>12018</v>
      </c>
      <c r="C8759" t="s">
        <v>16441</v>
      </c>
      <c r="D8759" t="s">
        <v>36840</v>
      </c>
      <c r="E8759" t="s">
        <v>36841</v>
      </c>
      <c r="F8759">
        <v>6</v>
      </c>
      <c r="G8759">
        <v>72</v>
      </c>
      <c r="H8759" s="1">
        <v>23</v>
      </c>
      <c r="I8759" s="87"/>
      <c r="K8759" s="86" t="s">
        <v>17485</v>
      </c>
      <c r="L8759" s="86" t="s">
        <v>17486</v>
      </c>
      <c r="N8759">
        <f>IFERROR(VLOOKUP(A8759,bip!$A:$C,2,0),"")</f>
      </c>
      <c r="O8759">
        <f>IFERROR(VLOOKUP(A8759,bip!$A:$Z,3,0),"")</f>
      </c>
    </row>
    <row r="8760" spans="1:15" ht="13.2">
      <c r="A8760" t="s">
        <v>7529</v>
      </c>
      <c r="B8760" t="s">
        <v>16640</v>
      </c>
      <c r="C8760" t="s">
        <v>16441</v>
      </c>
      <c r="D8760" t="s">
        <v>36842</v>
      </c>
      <c r="E8760" t="s">
        <v>34107</v>
      </c>
      <c r="F8760">
        <v>6</v>
      </c>
      <c r="G8760">
        <v>72</v>
      </c>
      <c r="H8760" s="1">
        <v>22</v>
      </c>
      <c r="I8760" s="87"/>
      <c r="K8760" s="86" t="s">
        <v>17485</v>
      </c>
      <c r="L8760" s="86" t="s">
        <v>17486</v>
      </c>
      <c r="N8760">
        <f>IFERROR(VLOOKUP(A8760,bip!$A:$C,2,0),"")</f>
      </c>
      <c r="O8760">
        <f>IFERROR(VLOOKUP(A8760,bip!$A:$Z,3,0),"")</f>
      </c>
    </row>
    <row r="8761" spans="1:15" ht="13.2">
      <c r="A8761" t="s">
        <v>7522</v>
      </c>
      <c r="B8761" t="s">
        <v>16641</v>
      </c>
      <c r="C8761" t="s">
        <v>16441</v>
      </c>
      <c r="D8761" t="s">
        <v>36843</v>
      </c>
      <c r="E8761" t="s">
        <v>36844</v>
      </c>
      <c r="F8761">
        <v>6</v>
      </c>
      <c r="G8761">
        <v>72</v>
      </c>
      <c r="H8761" s="1">
        <v>20</v>
      </c>
      <c r="I8761" s="87"/>
      <c r="K8761" s="86" t="s">
        <v>17485</v>
      </c>
      <c r="L8761" s="86" t="s">
        <v>17486</v>
      </c>
      <c r="N8761">
        <f>IFERROR(VLOOKUP(A8761,bip!$A:$C,2,0),"")</f>
      </c>
      <c r="O8761">
        <f>IFERROR(VLOOKUP(A8761,bip!$A:$Z,3,0),"")</f>
      </c>
    </row>
    <row r="8762" spans="1:15" ht="13.2">
      <c r="A8762" t="s">
        <v>7524</v>
      </c>
      <c r="B8762" t="s">
        <v>12019</v>
      </c>
      <c r="C8762" t="s">
        <v>16441</v>
      </c>
      <c r="D8762" t="s">
        <v>36845</v>
      </c>
      <c r="E8762" t="s">
        <v>36846</v>
      </c>
      <c r="F8762">
        <v>6</v>
      </c>
      <c r="G8762">
        <v>72</v>
      </c>
      <c r="H8762" s="1">
        <v>27</v>
      </c>
      <c r="I8762" s="87"/>
      <c r="K8762" s="86" t="s">
        <v>17485</v>
      </c>
      <c r="L8762" s="86" t="s">
        <v>17486</v>
      </c>
      <c r="N8762">
        <f>IFERROR(VLOOKUP(A8762,bip!$A:$C,2,0),"")</f>
      </c>
      <c r="O8762">
        <f>IFERROR(VLOOKUP(A8762,bip!$A:$Z,3,0),"")</f>
      </c>
    </row>
    <row r="8763" spans="1:15" ht="13.2">
      <c r="A8763" t="s">
        <v>7527</v>
      </c>
      <c r="B8763" t="s">
        <v>16644</v>
      </c>
      <c r="C8763" t="s">
        <v>16441</v>
      </c>
      <c r="D8763" t="s">
        <v>36847</v>
      </c>
      <c r="E8763" t="s">
        <v>36848</v>
      </c>
      <c r="F8763">
        <v>6</v>
      </c>
      <c r="G8763">
        <v>72</v>
      </c>
      <c r="H8763" s="1">
        <v>45</v>
      </c>
      <c r="I8763" s="87"/>
      <c r="K8763" s="86" t="s">
        <v>17485</v>
      </c>
      <c r="L8763" s="86" t="s">
        <v>17486</v>
      </c>
      <c r="N8763">
        <f>IFERROR(VLOOKUP(A8763,bip!$A:$C,2,0),"")</f>
      </c>
      <c r="O8763">
        <f>IFERROR(VLOOKUP(A8763,bip!$A:$Z,3,0),"")</f>
      </c>
    </row>
    <row r="8764" spans="1:15" ht="13.2">
      <c r="A8764" t="s">
        <v>7526</v>
      </c>
      <c r="B8764" t="s">
        <v>12021</v>
      </c>
      <c r="C8764" t="s">
        <v>16441</v>
      </c>
      <c r="D8764" t="s">
        <v>36849</v>
      </c>
      <c r="E8764" t="s">
        <v>36850</v>
      </c>
      <c r="F8764">
        <v>6</v>
      </c>
      <c r="G8764">
        <v>66</v>
      </c>
      <c r="H8764" s="1">
        <v>39</v>
      </c>
      <c r="I8764" s="87"/>
      <c r="K8764" s="86" t="s">
        <v>17485</v>
      </c>
      <c r="L8764" s="86" t="s">
        <v>17486</v>
      </c>
      <c r="N8764">
        <f>IFERROR(VLOOKUP(A8764,bip!$A:$C,2,0),"")</f>
      </c>
      <c r="O8764">
        <f>IFERROR(VLOOKUP(A8764,bip!$A:$Z,3,0),"")</f>
      </c>
    </row>
    <row r="8765" spans="1:15" ht="13.2">
      <c r="A8765" t="s">
        <v>7511</v>
      </c>
      <c r="B8765" t="s">
        <v>12012</v>
      </c>
      <c r="C8765" t="s">
        <v>16441</v>
      </c>
      <c r="D8765" t="s">
        <v>36851</v>
      </c>
      <c r="E8765" t="s">
        <v>36852</v>
      </c>
      <c r="F8765">
        <v>1</v>
      </c>
      <c r="G8765">
        <v>24</v>
      </c>
      <c r="H8765" s="1">
        <v>157</v>
      </c>
      <c r="I8765" s="87"/>
      <c r="K8765" s="86" t="s">
        <v>17485</v>
      </c>
      <c r="L8765" s="86" t="s">
        <v>17486</v>
      </c>
      <c r="N8765">
        <f>IFERROR(VLOOKUP(A8765,bip!$A:$C,2,0),"")</f>
      </c>
      <c r="O8765">
        <f>IFERROR(VLOOKUP(A8765,bip!$A:$Z,3,0),"")</f>
      </c>
    </row>
    <row r="8766" spans="1:15" ht="13.2">
      <c r="A8766" t="s">
        <v>7512</v>
      </c>
      <c r="B8766" t="s">
        <v>16636</v>
      </c>
      <c r="C8766" t="s">
        <v>16441</v>
      </c>
      <c r="D8766" t="s">
        <v>36853</v>
      </c>
      <c r="E8766" t="s">
        <v>36854</v>
      </c>
      <c r="F8766">
        <v>1</v>
      </c>
      <c r="G8766">
        <v>60</v>
      </c>
      <c r="H8766" s="1">
        <v>55</v>
      </c>
      <c r="I8766" s="87"/>
      <c r="K8766" s="86" t="s">
        <v>17485</v>
      </c>
      <c r="L8766" s="86" t="s">
        <v>17486</v>
      </c>
      <c r="N8766">
        <f>IFERROR(VLOOKUP(A8766,bip!$A:$C,2,0),"")</f>
      </c>
      <c r="O8766">
        <f>IFERROR(VLOOKUP(A8766,bip!$A:$Z,3,0),"")</f>
      </c>
    </row>
    <row r="8767" spans="1:15" ht="13.2">
      <c r="A8767" t="s">
        <v>7534</v>
      </c>
      <c r="B8767" t="s">
        <v>7534</v>
      </c>
      <c r="C8767" t="s">
        <v>16441</v>
      </c>
      <c r="D8767" t="s">
        <v>36855</v>
      </c>
      <c r="E8767" t="s">
        <v>36856</v>
      </c>
      <c r="F8767">
        <v>12</v>
      </c>
      <c r="G8767">
        <v>72</v>
      </c>
      <c r="H8767" s="1">
        <v>42</v>
      </c>
      <c r="I8767" s="87"/>
      <c r="K8767" s="86" t="s">
        <v>17485</v>
      </c>
      <c r="L8767" s="86" t="s">
        <v>17486</v>
      </c>
      <c r="N8767">
        <f>IFERROR(VLOOKUP(A8767,bip!$A:$C,2,0),"")</f>
      </c>
      <c r="O8767">
        <f>IFERROR(VLOOKUP(A8767,bip!$A:$Z,3,0),"")</f>
      </c>
    </row>
    <row r="8768" spans="1:15" ht="13.2">
      <c r="A8768" t="s">
        <v>7532</v>
      </c>
      <c r="B8768" t="s">
        <v>7532</v>
      </c>
      <c r="C8768" t="s">
        <v>16441</v>
      </c>
      <c r="D8768" t="s">
        <v>36857</v>
      </c>
      <c r="E8768" t="s">
        <v>36858</v>
      </c>
      <c r="F8768">
        <v>12</v>
      </c>
      <c r="G8768">
        <v>72</v>
      </c>
      <c r="H8768" s="1">
        <v>32</v>
      </c>
      <c r="I8768" s="87"/>
      <c r="K8768" s="86" t="s">
        <v>17485</v>
      </c>
      <c r="L8768" s="86" t="s">
        <v>17486</v>
      </c>
      <c r="N8768">
        <f>IFERROR(VLOOKUP(A8768,bip!$A:$C,2,0),"")</f>
      </c>
      <c r="O8768">
        <f>IFERROR(VLOOKUP(A8768,bip!$A:$Z,3,0),"")</f>
      </c>
    </row>
    <row r="8769" spans="1:15" ht="13.2">
      <c r="A8769" t="s">
        <v>7535</v>
      </c>
      <c r="B8769" t="s">
        <v>7535</v>
      </c>
      <c r="C8769" t="s">
        <v>16441</v>
      </c>
      <c r="D8769" t="s">
        <v>36855</v>
      </c>
      <c r="E8769" t="s">
        <v>36856</v>
      </c>
      <c r="F8769">
        <v>12</v>
      </c>
      <c r="G8769">
        <v>72</v>
      </c>
      <c r="H8769" s="1">
        <v>50</v>
      </c>
      <c r="I8769" s="87"/>
      <c r="K8769" s="86" t="s">
        <v>17485</v>
      </c>
      <c r="L8769" s="86" t="s">
        <v>17486</v>
      </c>
      <c r="N8769">
        <f>IFERROR(VLOOKUP(A8769,bip!$A:$C,2,0),"")</f>
      </c>
      <c r="O8769">
        <f>IFERROR(VLOOKUP(A8769,bip!$A:$Z,3,0),"")</f>
      </c>
    </row>
    <row r="8770" spans="1:15" ht="13.2">
      <c r="A8770" t="s">
        <v>7536</v>
      </c>
      <c r="B8770" t="s">
        <v>7536</v>
      </c>
      <c r="C8770" t="s">
        <v>16441</v>
      </c>
      <c r="D8770" t="s">
        <v>36859</v>
      </c>
      <c r="E8770" t="s">
        <v>36860</v>
      </c>
      <c r="F8770">
        <v>6</v>
      </c>
      <c r="G8770">
        <v>240</v>
      </c>
      <c r="H8770" s="1">
        <v>21</v>
      </c>
      <c r="I8770" s="87"/>
      <c r="K8770" s="86" t="s">
        <v>17485</v>
      </c>
      <c r="L8770" s="86" t="s">
        <v>17486</v>
      </c>
      <c r="N8770">
        <f>IFERROR(VLOOKUP(A8770,bip!$A:$C,2,0),"")</f>
      </c>
      <c r="O8770">
        <f>IFERROR(VLOOKUP(A8770,bip!$A:$Z,3,0),"")</f>
      </c>
    </row>
    <row r="8771" spans="1:15" ht="13.2">
      <c r="A8771" t="s">
        <v>7537</v>
      </c>
      <c r="B8771" t="s">
        <v>7537</v>
      </c>
      <c r="C8771" t="s">
        <v>16441</v>
      </c>
      <c r="D8771" t="s">
        <v>36861</v>
      </c>
      <c r="E8771" t="s">
        <v>36862</v>
      </c>
      <c r="F8771">
        <v>6</v>
      </c>
      <c r="G8771">
        <v>240</v>
      </c>
      <c r="H8771" s="1">
        <v>22</v>
      </c>
      <c r="I8771" s="87"/>
      <c r="K8771" s="86" t="s">
        <v>17485</v>
      </c>
      <c r="L8771" s="86" t="s">
        <v>17486</v>
      </c>
      <c r="N8771">
        <f>IFERROR(VLOOKUP(A8771,bip!$A:$C,2,0),"")</f>
      </c>
      <c r="O8771">
        <f>IFERROR(VLOOKUP(A8771,bip!$A:$Z,3,0),"")</f>
      </c>
    </row>
    <row r="8772" spans="1:15" ht="13.2">
      <c r="A8772" t="s">
        <v>7538</v>
      </c>
      <c r="B8772" t="s">
        <v>7538</v>
      </c>
      <c r="C8772" t="s">
        <v>16441</v>
      </c>
      <c r="D8772" t="s">
        <v>36863</v>
      </c>
      <c r="E8772" t="s">
        <v>36864</v>
      </c>
      <c r="F8772">
        <v>6</v>
      </c>
      <c r="G8772">
        <v>168</v>
      </c>
      <c r="H8772" s="1">
        <v>25</v>
      </c>
      <c r="I8772" s="87"/>
      <c r="K8772" s="86" t="s">
        <v>17485</v>
      </c>
      <c r="L8772" s="86" t="s">
        <v>17486</v>
      </c>
      <c r="N8772">
        <f>IFERROR(VLOOKUP(A8772,bip!$A:$C,2,0),"")</f>
      </c>
      <c r="O8772">
        <f>IFERROR(VLOOKUP(A8772,bip!$A:$Z,3,0),"")</f>
      </c>
    </row>
    <row r="8773" spans="1:15" ht="13.2">
      <c r="A8773" t="s">
        <v>7539</v>
      </c>
      <c r="B8773" t="s">
        <v>7539</v>
      </c>
      <c r="C8773" t="s">
        <v>16441</v>
      </c>
      <c r="D8773" t="s">
        <v>36865</v>
      </c>
      <c r="E8773" t="s">
        <v>36866</v>
      </c>
      <c r="F8773">
        <v>6</v>
      </c>
      <c r="G8773">
        <v>168</v>
      </c>
      <c r="H8773" s="1">
        <v>30</v>
      </c>
      <c r="I8773" s="87"/>
      <c r="K8773" s="86" t="s">
        <v>17485</v>
      </c>
      <c r="L8773" s="86" t="s">
        <v>17486</v>
      </c>
      <c r="N8773">
        <f>IFERROR(VLOOKUP(A8773,bip!$A:$C,2,0),"")</f>
      </c>
      <c r="O8773">
        <f>IFERROR(VLOOKUP(A8773,bip!$A:$Z,3,0),"")</f>
      </c>
    </row>
    <row r="8774" spans="1:15" ht="13.2">
      <c r="A8774" t="s">
        <v>7540</v>
      </c>
      <c r="B8774" t="s">
        <v>7540</v>
      </c>
      <c r="C8774" t="s">
        <v>16441</v>
      </c>
      <c r="D8774" t="s">
        <v>36867</v>
      </c>
      <c r="E8774" t="s">
        <v>36868</v>
      </c>
      <c r="F8774">
        <v>6</v>
      </c>
      <c r="G8774">
        <v>168</v>
      </c>
      <c r="H8774" s="1">
        <v>34</v>
      </c>
      <c r="I8774" s="87"/>
      <c r="K8774" s="86" t="s">
        <v>17485</v>
      </c>
      <c r="L8774" s="86" t="s">
        <v>17486</v>
      </c>
      <c r="N8774">
        <f>IFERROR(VLOOKUP(A8774,bip!$A:$C,2,0),"")</f>
      </c>
      <c r="O8774">
        <f>IFERROR(VLOOKUP(A8774,bip!$A:$Z,3,0),"")</f>
      </c>
    </row>
    <row r="8775" spans="1:15" ht="13.2">
      <c r="A8775" t="s">
        <v>7541</v>
      </c>
      <c r="B8775" t="s">
        <v>7541</v>
      </c>
      <c r="C8775" t="s">
        <v>16441</v>
      </c>
      <c r="D8775" t="s">
        <v>40301</v>
      </c>
      <c r="E8775" t="s">
        <v>36869</v>
      </c>
      <c r="F8775">
        <v>6</v>
      </c>
      <c r="G8775">
        <v>168</v>
      </c>
      <c r="H8775" s="1">
        <v>42</v>
      </c>
      <c r="I8775" s="87"/>
      <c r="K8775" s="86" t="s">
        <v>17485</v>
      </c>
      <c r="L8775" s="86" t="s">
        <v>17486</v>
      </c>
      <c r="N8775">
        <f>IFERROR(VLOOKUP(A8775,bip!$A:$C,2,0),"")</f>
      </c>
      <c r="O8775">
        <f>IFERROR(VLOOKUP(A8775,bip!$A:$Z,3,0),"")</f>
      </c>
    </row>
    <row r="8776" spans="1:15" ht="13.2">
      <c r="A8776" t="s">
        <v>7542</v>
      </c>
      <c r="B8776" t="s">
        <v>7542</v>
      </c>
      <c r="C8776" t="s">
        <v>16441</v>
      </c>
      <c r="D8776" t="s">
        <v>36870</v>
      </c>
      <c r="E8776" t="s">
        <v>36871</v>
      </c>
      <c r="F8776">
        <v>6</v>
      </c>
      <c r="G8776">
        <v>240</v>
      </c>
      <c r="H8776" s="1">
        <v>18</v>
      </c>
      <c r="I8776" s="87"/>
      <c r="K8776" s="86" t="s">
        <v>17485</v>
      </c>
      <c r="L8776" s="86" t="s">
        <v>17486</v>
      </c>
      <c r="N8776">
        <f>IFERROR(VLOOKUP(A8776,bip!$A:$C,2,0),"")</f>
      </c>
      <c r="O8776">
        <f>IFERROR(VLOOKUP(A8776,bip!$A:$Z,3,0),"")</f>
      </c>
    </row>
    <row r="8777" spans="1:15" ht="13.2">
      <c r="A8777" t="s">
        <v>7543</v>
      </c>
      <c r="B8777" t="s">
        <v>7543</v>
      </c>
      <c r="C8777" t="s">
        <v>16441</v>
      </c>
      <c r="D8777" t="s">
        <v>36872</v>
      </c>
      <c r="E8777" t="s">
        <v>36873</v>
      </c>
      <c r="F8777">
        <v>6</v>
      </c>
      <c r="G8777">
        <v>240</v>
      </c>
      <c r="H8777" s="1">
        <v>21</v>
      </c>
      <c r="I8777" s="87"/>
      <c r="K8777" s="86" t="s">
        <v>17485</v>
      </c>
      <c r="L8777" s="86" t="s">
        <v>17486</v>
      </c>
      <c r="N8777">
        <f>IFERROR(VLOOKUP(A8777,bip!$A:$C,2,0),"")</f>
      </c>
      <c r="O8777">
        <f>IFERROR(VLOOKUP(A8777,bip!$A:$Z,3,0),"")</f>
      </c>
    </row>
    <row r="8778" spans="1:15" ht="13.2">
      <c r="A8778" t="s">
        <v>7544</v>
      </c>
      <c r="B8778" t="s">
        <v>7544</v>
      </c>
      <c r="C8778" t="s">
        <v>16441</v>
      </c>
      <c r="D8778" t="s">
        <v>36874</v>
      </c>
      <c r="E8778" t="s">
        <v>36875</v>
      </c>
      <c r="F8778">
        <v>6</v>
      </c>
      <c r="G8778">
        <v>240</v>
      </c>
      <c r="H8778" s="1">
        <v>22</v>
      </c>
      <c r="I8778" s="87"/>
      <c r="K8778" s="86" t="s">
        <v>17485</v>
      </c>
      <c r="L8778" s="86" t="s">
        <v>17486</v>
      </c>
      <c r="N8778">
        <f>IFERROR(VLOOKUP(A8778,bip!$A:$C,2,0),"")</f>
      </c>
      <c r="O8778">
        <f>IFERROR(VLOOKUP(A8778,bip!$A:$Z,3,0),"")</f>
      </c>
    </row>
    <row r="8779" spans="1:15" ht="13.2">
      <c r="A8779" t="s">
        <v>7545</v>
      </c>
      <c r="B8779" t="s">
        <v>7545</v>
      </c>
      <c r="C8779" t="s">
        <v>16441</v>
      </c>
      <c r="D8779" t="s">
        <v>36876</v>
      </c>
      <c r="E8779" t="s">
        <v>36877</v>
      </c>
      <c r="F8779">
        <v>6</v>
      </c>
      <c r="G8779">
        <v>168</v>
      </c>
      <c r="H8779" s="1">
        <v>25</v>
      </c>
      <c r="I8779" s="87"/>
      <c r="K8779" s="86" t="s">
        <v>17485</v>
      </c>
      <c r="L8779" s="86" t="s">
        <v>17486</v>
      </c>
      <c r="N8779">
        <f>IFERROR(VLOOKUP(A8779,bip!$A:$C,2,0),"")</f>
      </c>
      <c r="O8779">
        <f>IFERROR(VLOOKUP(A8779,bip!$A:$Z,3,0),"")</f>
      </c>
    </row>
    <row r="8780" spans="1:15" ht="13.2">
      <c r="A8780" t="s">
        <v>7546</v>
      </c>
      <c r="B8780" t="s">
        <v>7546</v>
      </c>
      <c r="C8780" t="s">
        <v>16441</v>
      </c>
      <c r="D8780" t="s">
        <v>36878</v>
      </c>
      <c r="E8780" t="s">
        <v>36879</v>
      </c>
      <c r="F8780">
        <v>6</v>
      </c>
      <c r="G8780">
        <v>168</v>
      </c>
      <c r="H8780" s="1">
        <v>29</v>
      </c>
      <c r="I8780" s="87"/>
      <c r="K8780" s="86" t="s">
        <v>17485</v>
      </c>
      <c r="L8780" s="86" t="s">
        <v>17486</v>
      </c>
      <c r="N8780">
        <f>IFERROR(VLOOKUP(A8780,bip!$A:$C,2,0),"")</f>
      </c>
      <c r="O8780">
        <f>IFERROR(VLOOKUP(A8780,bip!$A:$Z,3,0),"")</f>
      </c>
    </row>
    <row r="8781" spans="1:15" ht="13.2">
      <c r="A8781" t="s">
        <v>7547</v>
      </c>
      <c r="B8781" t="s">
        <v>7547</v>
      </c>
      <c r="C8781" t="s">
        <v>16441</v>
      </c>
      <c r="D8781" t="s">
        <v>36880</v>
      </c>
      <c r="E8781" t="s">
        <v>36881</v>
      </c>
      <c r="F8781">
        <v>6</v>
      </c>
      <c r="G8781">
        <v>168</v>
      </c>
      <c r="H8781" s="1">
        <v>33</v>
      </c>
      <c r="I8781" s="87"/>
      <c r="K8781" s="86" t="s">
        <v>17485</v>
      </c>
      <c r="L8781" s="86" t="s">
        <v>17486</v>
      </c>
      <c r="N8781">
        <f>IFERROR(VLOOKUP(A8781,bip!$A:$C,2,0),"")</f>
      </c>
      <c r="O8781">
        <f>IFERROR(VLOOKUP(A8781,bip!$A:$Z,3,0),"")</f>
      </c>
    </row>
    <row r="8782" spans="1:15" ht="13.2">
      <c r="A8782" t="s">
        <v>7548</v>
      </c>
      <c r="B8782" t="s">
        <v>7548</v>
      </c>
      <c r="C8782" t="s">
        <v>16441</v>
      </c>
      <c r="D8782" t="s">
        <v>36882</v>
      </c>
      <c r="E8782" t="s">
        <v>36883</v>
      </c>
      <c r="F8782">
        <v>6</v>
      </c>
      <c r="G8782">
        <v>168</v>
      </c>
      <c r="H8782" s="1">
        <v>42</v>
      </c>
      <c r="I8782" s="87"/>
      <c r="K8782" s="86" t="s">
        <v>17485</v>
      </c>
      <c r="L8782" s="86" t="s">
        <v>17486</v>
      </c>
      <c r="N8782">
        <f>IFERROR(VLOOKUP(A8782,bip!$A:$C,2,0),"")</f>
      </c>
      <c r="O8782">
        <f>IFERROR(VLOOKUP(A8782,bip!$A:$Z,3,0),"")</f>
      </c>
    </row>
    <row r="8783" spans="1:15" ht="13.2">
      <c r="A8783" t="s">
        <v>7531</v>
      </c>
      <c r="B8783" t="s">
        <v>7531</v>
      </c>
      <c r="C8783" t="s">
        <v>16441</v>
      </c>
      <c r="D8783" t="s">
        <v>36884</v>
      </c>
      <c r="E8783" t="s">
        <v>36885</v>
      </c>
      <c r="F8783">
        <v>6</v>
      </c>
      <c r="G8783">
        <v>36</v>
      </c>
      <c r="H8783" s="1">
        <v>89</v>
      </c>
      <c r="I8783" s="87"/>
      <c r="K8783" s="86" t="s">
        <v>17485</v>
      </c>
      <c r="L8783" s="86" t="s">
        <v>17486</v>
      </c>
      <c r="N8783">
        <f>IFERROR(VLOOKUP(A8783,bip!$A:$C,2,0),"")</f>
      </c>
      <c r="O8783">
        <f>IFERROR(VLOOKUP(A8783,bip!$A:$Z,3,0),"")</f>
      </c>
    </row>
    <row r="8784" spans="1:15" ht="13.2">
      <c r="A8784" t="s">
        <v>7530</v>
      </c>
      <c r="B8784" t="s">
        <v>7530</v>
      </c>
      <c r="C8784" t="s">
        <v>16441</v>
      </c>
      <c r="D8784" t="s">
        <v>36886</v>
      </c>
      <c r="E8784" t="s">
        <v>36887</v>
      </c>
      <c r="F8784">
        <v>6</v>
      </c>
      <c r="G8784">
        <v>36</v>
      </c>
      <c r="H8784" s="1">
        <v>131</v>
      </c>
      <c r="I8784" s="87"/>
      <c r="K8784" s="86" t="s">
        <v>17485</v>
      </c>
      <c r="L8784" s="86" t="s">
        <v>17486</v>
      </c>
      <c r="N8784">
        <f>IFERROR(VLOOKUP(A8784,bip!$A:$C,2,0),"")</f>
      </c>
      <c r="O8784">
        <f>IFERROR(VLOOKUP(A8784,bip!$A:$Z,3,0),"")</f>
      </c>
    </row>
    <row r="8785" spans="1:15" ht="13.2">
      <c r="A8785" t="s">
        <v>7533</v>
      </c>
      <c r="B8785" t="s">
        <v>7533</v>
      </c>
      <c r="C8785" t="s">
        <v>16441</v>
      </c>
      <c r="D8785" t="s">
        <v>36886</v>
      </c>
      <c r="E8785" t="s">
        <v>36887</v>
      </c>
      <c r="F8785">
        <v>6</v>
      </c>
      <c r="G8785">
        <v>36</v>
      </c>
      <c r="H8785" s="1">
        <v>131</v>
      </c>
      <c r="I8785" s="87"/>
      <c r="K8785" s="86" t="s">
        <v>17485</v>
      </c>
      <c r="L8785" s="86" t="s">
        <v>17486</v>
      </c>
      <c r="N8785">
        <f>IFERROR(VLOOKUP(A8785,bip!$A:$C,2,0),"")</f>
      </c>
      <c r="O8785">
        <f>IFERROR(VLOOKUP(A8785,bip!$A:$Z,3,0),"")</f>
      </c>
    </row>
    <row r="8786" spans="1:15" ht="13.2">
      <c r="A8786" t="s">
        <v>7554</v>
      </c>
      <c r="B8786" t="s">
        <v>7554</v>
      </c>
      <c r="C8786" t="s">
        <v>16440</v>
      </c>
      <c r="D8786" t="s">
        <v>37143</v>
      </c>
      <c r="E8786" t="s">
        <v>36888</v>
      </c>
      <c r="F8786">
        <v>1</v>
      </c>
      <c r="G8786">
        <v>6</v>
      </c>
      <c r="H8786" s="1">
        <v>440</v>
      </c>
      <c r="I8786" s="87"/>
      <c r="K8786" s="86" t="s">
        <v>17485</v>
      </c>
      <c r="L8786" s="86" t="s">
        <v>17486</v>
      </c>
      <c r="N8786">
        <f>IFERROR(VLOOKUP(A8786,bip!$A:$C,2,0),"")</f>
      </c>
      <c r="O8786">
        <f>IFERROR(VLOOKUP(A8786,bip!$A:$Z,3,0),"")</f>
      </c>
    </row>
    <row r="8787" spans="1:15" ht="13.2">
      <c r="A8787" t="s">
        <v>7555</v>
      </c>
      <c r="B8787" t="s">
        <v>7555</v>
      </c>
      <c r="C8787" t="s">
        <v>16440</v>
      </c>
      <c r="D8787" t="s">
        <v>37646</v>
      </c>
      <c r="E8787" t="s">
        <v>37647</v>
      </c>
      <c r="F8787">
        <v>1</v>
      </c>
      <c r="G8787">
        <v>36</v>
      </c>
      <c r="H8787" s="1">
        <v>66</v>
      </c>
      <c r="I8787" s="87"/>
      <c r="K8787" s="86" t="s">
        <v>17485</v>
      </c>
      <c r="L8787" s="86" t="s">
        <v>17486</v>
      </c>
      <c r="N8787">
        <f>IFERROR(VLOOKUP(A8787,bip!$A:$C,2,0),"")</f>
      </c>
      <c r="O8787">
        <f>IFERROR(VLOOKUP(A8787,bip!$A:$Z,3,0),"")</f>
      </c>
    </row>
    <row r="8788" spans="1:15" ht="13.2">
      <c r="A8788" t="s">
        <v>8607</v>
      </c>
      <c r="B8788" t="s">
        <v>8607</v>
      </c>
      <c r="C8788" t="s">
        <v>16440</v>
      </c>
      <c r="D8788" t="s">
        <v>37648</v>
      </c>
      <c r="E8788" t="s">
        <v>36889</v>
      </c>
      <c r="F8788">
        <v>1</v>
      </c>
      <c r="G8788">
        <v>10</v>
      </c>
      <c r="H8788" s="1">
        <v>479</v>
      </c>
      <c r="I8788" s="87"/>
      <c r="K8788" s="86" t="s">
        <v>17485</v>
      </c>
      <c r="L8788" s="86" t="s">
        <v>17486</v>
      </c>
      <c r="N8788">
        <f>IFERROR(VLOOKUP(A8788,bip!$A:$C,2,0),"")</f>
      </c>
      <c r="O8788">
        <f>IFERROR(VLOOKUP(A8788,bip!$A:$Z,3,0),"")</f>
      </c>
    </row>
    <row r="8789" spans="1:15" ht="13.2">
      <c r="A8789" t="s">
        <v>8611</v>
      </c>
      <c r="B8789" t="s">
        <v>8611</v>
      </c>
      <c r="C8789" t="s">
        <v>16440</v>
      </c>
      <c r="D8789" t="s">
        <v>37652</v>
      </c>
      <c r="E8789" t="s">
        <v>36893</v>
      </c>
      <c r="F8789">
        <v>1</v>
      </c>
      <c r="G8789">
        <v>72</v>
      </c>
      <c r="H8789" s="1">
        <v>125</v>
      </c>
      <c r="I8789" s="87"/>
      <c r="K8789" s="86" t="s">
        <v>17485</v>
      </c>
      <c r="L8789" s="86" t="s">
        <v>17486</v>
      </c>
      <c r="N8789">
        <f>IFERROR(VLOOKUP(A8789,bip!$A:$C,2,0),"")</f>
      </c>
      <c r="O8789">
        <f>IFERROR(VLOOKUP(A8789,bip!$A:$Z,3,0),"")</f>
      </c>
    </row>
    <row r="8790" spans="1:15" ht="13.2">
      <c r="A8790" t="s">
        <v>43110</v>
      </c>
      <c r="B8790" t="s">
        <v>43110</v>
      </c>
      <c r="C8790" t="s">
        <v>16440</v>
      </c>
      <c r="D8790" t="s">
        <v>43111</v>
      </c>
      <c r="E8790" t="s">
        <v>43112</v>
      </c>
      <c r="F8790">
        <v>1</v>
      </c>
      <c r="G8790">
        <v>24</v>
      </c>
      <c r="H8790" s="1">
        <v>225</v>
      </c>
      <c r="I8790" s="87">
        <v>0.10</v>
      </c>
      <c r="J8790" s="86" t="s">
        <v>17480</v>
      </c>
      <c r="K8790" s="86" t="s">
        <v>44487</v>
      </c>
      <c r="L8790" s="86" t="s">
        <v>17486</v>
      </c>
      <c r="M8790" s="86" t="s">
        <v>17487</v>
      </c>
      <c r="N8790">
        <f>IFERROR(VLOOKUP(A8790,bip!$A:$C,2,0),"")</f>
      </c>
      <c r="O8790">
        <f>IFERROR(VLOOKUP(A8790,bip!$A:$Z,3,0),"")</f>
      </c>
    </row>
    <row r="8791" spans="1:15" ht="13.2">
      <c r="A8791" t="s">
        <v>43113</v>
      </c>
      <c r="B8791" t="s">
        <v>43113</v>
      </c>
      <c r="C8791" t="s">
        <v>16440</v>
      </c>
      <c r="D8791" t="s">
        <v>43114</v>
      </c>
      <c r="E8791" t="s">
        <v>43115</v>
      </c>
      <c r="F8791">
        <v>1</v>
      </c>
      <c r="G8791">
        <v>24</v>
      </c>
      <c r="H8791" s="1">
        <v>208</v>
      </c>
      <c r="I8791" s="87">
        <v>0.10</v>
      </c>
      <c r="J8791" s="86" t="s">
        <v>17480</v>
      </c>
      <c r="K8791" s="86" t="s">
        <v>44487</v>
      </c>
      <c r="L8791" s="86" t="s">
        <v>17486</v>
      </c>
      <c r="M8791" s="86" t="s">
        <v>17487</v>
      </c>
      <c r="N8791">
        <f>IFERROR(VLOOKUP(A8791,bip!$A:$C,2,0),"")</f>
      </c>
      <c r="O8791">
        <f>IFERROR(VLOOKUP(A8791,bip!$A:$Z,3,0),"")</f>
      </c>
    </row>
    <row r="8792" spans="1:15" ht="13.2">
      <c r="A8792" t="s">
        <v>43116</v>
      </c>
      <c r="B8792" t="s">
        <v>43116</v>
      </c>
      <c r="C8792" t="s">
        <v>16440</v>
      </c>
      <c r="D8792" t="s">
        <v>43117</v>
      </c>
      <c r="E8792" t="s">
        <v>43118</v>
      </c>
      <c r="F8792">
        <v>1</v>
      </c>
      <c r="G8792">
        <v>36</v>
      </c>
      <c r="H8792" s="1">
        <v>248</v>
      </c>
      <c r="I8792" s="87">
        <v>0.10</v>
      </c>
      <c r="J8792" s="86" t="s">
        <v>17480</v>
      </c>
      <c r="K8792" s="86" t="s">
        <v>44487</v>
      </c>
      <c r="L8792" s="86" t="s">
        <v>17486</v>
      </c>
      <c r="M8792" s="86" t="s">
        <v>17487</v>
      </c>
      <c r="N8792">
        <f>IFERROR(VLOOKUP(A8792,bip!$A:$C,2,0),"")</f>
      </c>
      <c r="O8792">
        <f>IFERROR(VLOOKUP(A8792,bip!$A:$Z,3,0),"")</f>
      </c>
    </row>
    <row r="8793" spans="1:15" ht="13.2">
      <c r="A8793" t="s">
        <v>8606</v>
      </c>
      <c r="B8793" t="s">
        <v>8606</v>
      </c>
      <c r="C8793" t="s">
        <v>16440</v>
      </c>
      <c r="D8793" t="s">
        <v>37649</v>
      </c>
      <c r="E8793" t="s">
        <v>36890</v>
      </c>
      <c r="F8793">
        <v>1</v>
      </c>
      <c r="G8793">
        <v>10</v>
      </c>
      <c r="H8793" s="1">
        <v>413</v>
      </c>
      <c r="I8793" s="87"/>
      <c r="K8793" s="86" t="s">
        <v>17485</v>
      </c>
      <c r="L8793" s="86" t="s">
        <v>17486</v>
      </c>
      <c r="N8793">
        <f>IFERROR(VLOOKUP(A8793,bip!$A:$C,2,0),"")</f>
      </c>
      <c r="O8793">
        <f>IFERROR(VLOOKUP(A8793,bip!$A:$Z,3,0),"")</f>
      </c>
    </row>
    <row r="8794" spans="1:15" ht="13.2">
      <c r="A8794" t="s">
        <v>8610</v>
      </c>
      <c r="B8794" t="s">
        <v>8610</v>
      </c>
      <c r="C8794" t="s">
        <v>16440</v>
      </c>
      <c r="D8794" t="s">
        <v>37650</v>
      </c>
      <c r="E8794" t="s">
        <v>36891</v>
      </c>
      <c r="F8794">
        <v>1</v>
      </c>
      <c r="G8794">
        <v>24</v>
      </c>
      <c r="H8794" s="1">
        <v>171</v>
      </c>
      <c r="I8794" s="87"/>
      <c r="K8794" s="86" t="s">
        <v>17485</v>
      </c>
      <c r="L8794" s="86" t="s">
        <v>17486</v>
      </c>
      <c r="N8794">
        <f>IFERROR(VLOOKUP(A8794,bip!$A:$C,2,0),"")</f>
      </c>
      <c r="O8794">
        <f>IFERROR(VLOOKUP(A8794,bip!$A:$Z,3,0),"")</f>
      </c>
    </row>
    <row r="8795" spans="1:15" ht="13.2">
      <c r="A8795" t="s">
        <v>8608</v>
      </c>
      <c r="B8795" t="s">
        <v>8608</v>
      </c>
      <c r="C8795" t="s">
        <v>16440</v>
      </c>
      <c r="D8795" t="s">
        <v>37651</v>
      </c>
      <c r="E8795" t="s">
        <v>36892</v>
      </c>
      <c r="F8795">
        <v>1</v>
      </c>
      <c r="G8795">
        <v>24</v>
      </c>
      <c r="H8795" s="1">
        <v>350</v>
      </c>
      <c r="I8795" s="87"/>
      <c r="K8795" s="86" t="s">
        <v>17485</v>
      </c>
      <c r="L8795" s="86" t="s">
        <v>17486</v>
      </c>
      <c r="N8795">
        <f>IFERROR(VLOOKUP(A8795,bip!$A:$C,2,0),"")</f>
      </c>
      <c r="O8795">
        <f>IFERROR(VLOOKUP(A8795,bip!$A:$Z,3,0),"")</f>
      </c>
    </row>
    <row r="8796" spans="1:15" ht="13.2">
      <c r="A8796" t="s">
        <v>8609</v>
      </c>
      <c r="B8796" t="s">
        <v>8609</v>
      </c>
      <c r="C8796" t="s">
        <v>16440</v>
      </c>
      <c r="D8796" t="s">
        <v>37653</v>
      </c>
      <c r="E8796" t="s">
        <v>36894</v>
      </c>
      <c r="F8796">
        <v>1</v>
      </c>
      <c r="G8796">
        <v>20</v>
      </c>
      <c r="H8796" s="1">
        <v>275</v>
      </c>
      <c r="I8796" s="87"/>
      <c r="K8796" s="86" t="s">
        <v>17485</v>
      </c>
      <c r="L8796" s="86" t="s">
        <v>17486</v>
      </c>
      <c r="N8796">
        <f>IFERROR(VLOOKUP(A8796,bip!$A:$C,2,0),"")</f>
      </c>
      <c r="O8796">
        <f>IFERROR(VLOOKUP(A8796,bip!$A:$Z,3,0),"")</f>
      </c>
    </row>
    <row r="8797" spans="1:15" ht="13.2">
      <c r="A8797" t="s">
        <v>8613</v>
      </c>
      <c r="B8797" t="s">
        <v>12709</v>
      </c>
      <c r="C8797" t="s">
        <v>16441</v>
      </c>
      <c r="D8797" t="s">
        <v>37654</v>
      </c>
      <c r="E8797" t="s">
        <v>36895</v>
      </c>
      <c r="F8797">
        <v>1</v>
      </c>
      <c r="G8797">
        <v>24</v>
      </c>
      <c r="H8797" s="1">
        <v>129</v>
      </c>
      <c r="I8797" s="87"/>
      <c r="K8797" s="86" t="s">
        <v>17485</v>
      </c>
      <c r="L8797" s="86" t="s">
        <v>17486</v>
      </c>
      <c r="N8797">
        <f>IFERROR(VLOOKUP(A8797,bip!$A:$C,2,0),"")</f>
      </c>
      <c r="O8797">
        <f>IFERROR(VLOOKUP(A8797,bip!$A:$Z,3,0),"")</f>
      </c>
    </row>
    <row r="8798" spans="1:15" ht="13.2">
      <c r="A8798" t="s">
        <v>8612</v>
      </c>
      <c r="B8798" t="s">
        <v>12708</v>
      </c>
      <c r="C8798" t="s">
        <v>16441</v>
      </c>
      <c r="D8798" t="s">
        <v>37655</v>
      </c>
      <c r="E8798" t="s">
        <v>36896</v>
      </c>
      <c r="F8798">
        <v>1</v>
      </c>
      <c r="G8798">
        <v>24</v>
      </c>
      <c r="H8798" s="1">
        <v>218</v>
      </c>
      <c r="I8798" s="87"/>
      <c r="K8798" s="86" t="s">
        <v>17485</v>
      </c>
      <c r="L8798" s="86" t="s">
        <v>17486</v>
      </c>
      <c r="N8798">
        <f>IFERROR(VLOOKUP(A8798,bip!$A:$C,2,0),"")</f>
      </c>
      <c r="O8798">
        <f>IFERROR(VLOOKUP(A8798,bip!$A:$Z,3,0),"")</f>
      </c>
    </row>
    <row r="8799" spans="1:15" ht="13.2">
      <c r="A8799" t="s">
        <v>7447</v>
      </c>
      <c r="B8799" t="s">
        <v>16627</v>
      </c>
      <c r="C8799" t="s">
        <v>16440</v>
      </c>
      <c r="D8799" t="s">
        <v>36897</v>
      </c>
      <c r="E8799" t="s">
        <v>36898</v>
      </c>
      <c r="F8799">
        <v>6</v>
      </c>
      <c r="G8799">
        <v>24</v>
      </c>
      <c r="H8799" s="1">
        <v>88</v>
      </c>
      <c r="I8799" s="87"/>
      <c r="K8799" s="86" t="s">
        <v>17485</v>
      </c>
      <c r="L8799" s="86" t="s">
        <v>17486</v>
      </c>
      <c r="N8799">
        <f>IFERROR(VLOOKUP(A8799,bip!$A:$C,2,0),"")</f>
      </c>
      <c r="O8799">
        <f>IFERROR(VLOOKUP(A8799,bip!$A:$Z,3,0),"")</f>
      </c>
    </row>
    <row r="8800" spans="1:15" ht="13.2">
      <c r="A8800" t="s">
        <v>7551</v>
      </c>
      <c r="B8800" t="s">
        <v>12024</v>
      </c>
      <c r="C8800" t="s">
        <v>16440</v>
      </c>
      <c r="D8800" t="s">
        <v>37656</v>
      </c>
      <c r="E8800" t="s">
        <v>36899</v>
      </c>
      <c r="F8800">
        <v>1</v>
      </c>
      <c r="G8800">
        <v>48</v>
      </c>
      <c r="H8800" s="1">
        <v>80</v>
      </c>
      <c r="I8800" s="87"/>
      <c r="K8800" s="86" t="s">
        <v>17485</v>
      </c>
      <c r="L8800" s="86" t="s">
        <v>17486</v>
      </c>
      <c r="N8800">
        <f>IFERROR(VLOOKUP(A8800,bip!$A:$C,2,0),"")</f>
      </c>
      <c r="O8800">
        <f>IFERROR(VLOOKUP(A8800,bip!$A:$Z,3,0),"")</f>
      </c>
    </row>
    <row r="8801" spans="1:15" ht="13.2">
      <c r="A8801" t="s">
        <v>7550</v>
      </c>
      <c r="B8801" t="s">
        <v>12023</v>
      </c>
      <c r="C8801" t="s">
        <v>16440</v>
      </c>
      <c r="D8801" t="s">
        <v>37657</v>
      </c>
      <c r="E8801" t="s">
        <v>40302</v>
      </c>
      <c r="F8801">
        <v>1</v>
      </c>
      <c r="G8801">
        <v>36</v>
      </c>
      <c r="H8801" s="1">
        <v>270</v>
      </c>
      <c r="I8801" s="87"/>
      <c r="K8801" s="86" t="s">
        <v>17485</v>
      </c>
      <c r="L8801" s="86" t="s">
        <v>17486</v>
      </c>
      <c r="N8801">
        <f>IFERROR(VLOOKUP(A8801,bip!$A:$C,2,0),"")</f>
      </c>
      <c r="O8801">
        <f>IFERROR(VLOOKUP(A8801,bip!$A:$Z,3,0),"")</f>
      </c>
    </row>
    <row r="8802" spans="1:15" ht="13.2">
      <c r="A8802" t="s">
        <v>7549</v>
      </c>
      <c r="B8802" t="s">
        <v>12022</v>
      </c>
      <c r="C8802" t="s">
        <v>16440</v>
      </c>
      <c r="D8802" t="s">
        <v>37658</v>
      </c>
      <c r="E8802" t="s">
        <v>40303</v>
      </c>
      <c r="F8802">
        <v>1</v>
      </c>
      <c r="G8802">
        <v>36</v>
      </c>
      <c r="H8802" s="1">
        <v>259</v>
      </c>
      <c r="I8802" s="87"/>
      <c r="K8802" s="86" t="s">
        <v>17485</v>
      </c>
      <c r="L8802" s="86" t="s">
        <v>17486</v>
      </c>
      <c r="N8802">
        <f>IFERROR(VLOOKUP(A8802,bip!$A:$C,2,0),"")</f>
      </c>
      <c r="O8802">
        <f>IFERROR(VLOOKUP(A8802,bip!$A:$Z,3,0),"")</f>
      </c>
    </row>
    <row r="8803" spans="1:15" ht="13.2">
      <c r="A8803" t="s">
        <v>7553</v>
      </c>
      <c r="B8803" t="s">
        <v>12025</v>
      </c>
      <c r="C8803" t="s">
        <v>16441</v>
      </c>
      <c r="D8803" t="s">
        <v>37659</v>
      </c>
      <c r="E8803" t="s">
        <v>36900</v>
      </c>
      <c r="F8803">
        <v>1</v>
      </c>
      <c r="G8803">
        <v>48</v>
      </c>
      <c r="H8803" s="1">
        <v>38</v>
      </c>
      <c r="I8803" s="87"/>
      <c r="K8803" s="86" t="s">
        <v>17485</v>
      </c>
      <c r="L8803" s="86" t="s">
        <v>17486</v>
      </c>
      <c r="N8803">
        <f>IFERROR(VLOOKUP(A8803,bip!$A:$C,2,0),"")</f>
      </c>
      <c r="O8803">
        <f>IFERROR(VLOOKUP(A8803,bip!$A:$Z,3,0),"")</f>
      </c>
    </row>
    <row r="8804" spans="1:15" ht="13.2">
      <c r="A8804" t="s">
        <v>7552</v>
      </c>
      <c r="B8804" t="s">
        <v>7552</v>
      </c>
      <c r="C8804" t="s">
        <v>16441</v>
      </c>
      <c r="D8804" t="s">
        <v>37660</v>
      </c>
      <c r="E8804" t="s">
        <v>36901</v>
      </c>
      <c r="F8804">
        <v>1</v>
      </c>
      <c r="G8804">
        <v>36</v>
      </c>
      <c r="H8804" s="1">
        <v>47</v>
      </c>
      <c r="I8804" s="87"/>
      <c r="K8804" s="86" t="s">
        <v>17485</v>
      </c>
      <c r="L8804" s="86" t="s">
        <v>17486</v>
      </c>
      <c r="N8804">
        <f>IFERROR(VLOOKUP(A8804,bip!$A:$C,2,0),"")</f>
      </c>
      <c r="O8804">
        <f>IFERROR(VLOOKUP(A8804,bip!$A:$Z,3,0),"")</f>
      </c>
    </row>
    <row r="8805" spans="1:15" ht="13.2">
      <c r="A8805" t="s">
        <v>8100</v>
      </c>
      <c r="B8805" t="s">
        <v>12412</v>
      </c>
      <c r="C8805" t="s">
        <v>16440</v>
      </c>
      <c r="D8805" t="s">
        <v>37663</v>
      </c>
      <c r="E8805" t="s">
        <v>36904</v>
      </c>
      <c r="F8805">
        <v>1</v>
      </c>
      <c r="G8805">
        <v>48</v>
      </c>
      <c r="H8805" s="1">
        <v>96</v>
      </c>
      <c r="I8805" s="87"/>
      <c r="K8805" s="86" t="s">
        <v>17485</v>
      </c>
      <c r="L8805" s="86" t="s">
        <v>17486</v>
      </c>
      <c r="N8805">
        <f>IFERROR(VLOOKUP(A8805,bip!$A:$C,2,0),"")</f>
      </c>
      <c r="O8805">
        <f>IFERROR(VLOOKUP(A8805,bip!$A:$Z,3,0),"")</f>
      </c>
    </row>
    <row r="8806" spans="1:15" ht="13.2">
      <c r="A8806" t="s">
        <v>8101</v>
      </c>
      <c r="B8806" t="s">
        <v>12413</v>
      </c>
      <c r="C8806" t="s">
        <v>16440</v>
      </c>
      <c r="D8806" t="s">
        <v>37664</v>
      </c>
      <c r="E8806" t="s">
        <v>36905</v>
      </c>
      <c r="F8806">
        <v>1</v>
      </c>
      <c r="G8806">
        <v>48</v>
      </c>
      <c r="H8806" s="1">
        <v>96</v>
      </c>
      <c r="I8806" s="87"/>
      <c r="K8806" s="86" t="s">
        <v>17485</v>
      </c>
      <c r="L8806" s="86" t="s">
        <v>17486</v>
      </c>
      <c r="N8806">
        <f>IFERROR(VLOOKUP(A8806,bip!$A:$C,2,0),"")</f>
      </c>
      <c r="O8806">
        <f>IFERROR(VLOOKUP(A8806,bip!$A:$Z,3,0),"")</f>
      </c>
    </row>
    <row r="8807" spans="1:15" ht="13.2">
      <c r="A8807" t="s">
        <v>8097</v>
      </c>
      <c r="B8807" t="s">
        <v>12411</v>
      </c>
      <c r="C8807" t="s">
        <v>16440</v>
      </c>
      <c r="D8807" t="s">
        <v>37661</v>
      </c>
      <c r="E8807" t="s">
        <v>36902</v>
      </c>
      <c r="F8807">
        <v>1</v>
      </c>
      <c r="G8807">
        <v>24</v>
      </c>
      <c r="H8807" s="1">
        <v>236</v>
      </c>
      <c r="I8807" s="87"/>
      <c r="K8807" s="86" t="s">
        <v>17485</v>
      </c>
      <c r="L8807" s="86" t="s">
        <v>17486</v>
      </c>
      <c r="N8807">
        <f>IFERROR(VLOOKUP(A8807,bip!$A:$C,2,0),"")</f>
      </c>
      <c r="O8807">
        <f>IFERROR(VLOOKUP(A8807,bip!$A:$Z,3,0),"")</f>
      </c>
    </row>
    <row r="8808" spans="1:15" ht="13.2">
      <c r="A8808" t="s">
        <v>8096</v>
      </c>
      <c r="B8808" t="s">
        <v>12410</v>
      </c>
      <c r="C8808" t="s">
        <v>16440</v>
      </c>
      <c r="D8808" t="s">
        <v>37662</v>
      </c>
      <c r="E8808" t="s">
        <v>36903</v>
      </c>
      <c r="F8808">
        <v>1</v>
      </c>
      <c r="G8808">
        <v>24</v>
      </c>
      <c r="H8808" s="1">
        <v>353</v>
      </c>
      <c r="I8808" s="87"/>
      <c r="K8808" s="86" t="s">
        <v>17485</v>
      </c>
      <c r="L8808" s="86" t="s">
        <v>17486</v>
      </c>
      <c r="N8808">
        <f>IFERROR(VLOOKUP(A8808,bip!$A:$C,2,0),"")</f>
      </c>
      <c r="O8808">
        <f>IFERROR(VLOOKUP(A8808,bip!$A:$Z,3,0),"")</f>
      </c>
    </row>
    <row r="8809" spans="1:15" ht="13.2">
      <c r="A8809" t="s">
        <v>8098</v>
      </c>
      <c r="B8809" t="s">
        <v>16682</v>
      </c>
      <c r="C8809" t="s">
        <v>16440</v>
      </c>
      <c r="D8809" t="s">
        <v>37665</v>
      </c>
      <c r="E8809" t="s">
        <v>36906</v>
      </c>
      <c r="F8809">
        <v>1</v>
      </c>
      <c r="G8809">
        <v>24</v>
      </c>
      <c r="H8809" s="1">
        <v>225</v>
      </c>
      <c r="I8809" s="87"/>
      <c r="K8809" s="86" t="s">
        <v>17485</v>
      </c>
      <c r="L8809" s="86" t="s">
        <v>17486</v>
      </c>
      <c r="N8809">
        <f>IFERROR(VLOOKUP(A8809,bip!$A:$C,2,0),"")</f>
      </c>
      <c r="O8809">
        <f>IFERROR(VLOOKUP(A8809,bip!$A:$Z,3,0),"")</f>
      </c>
    </row>
    <row r="8810" spans="1:15" ht="13.2">
      <c r="A8810" t="s">
        <v>8099</v>
      </c>
      <c r="B8810" t="s">
        <v>16683</v>
      </c>
      <c r="C8810" t="s">
        <v>16440</v>
      </c>
      <c r="D8810" t="s">
        <v>37666</v>
      </c>
      <c r="E8810" t="s">
        <v>36907</v>
      </c>
      <c r="F8810">
        <v>1</v>
      </c>
      <c r="G8810">
        <v>24</v>
      </c>
      <c r="H8810" s="1">
        <v>225</v>
      </c>
      <c r="I8810" s="87"/>
      <c r="K8810" s="86" t="s">
        <v>17485</v>
      </c>
      <c r="L8810" s="86" t="s">
        <v>17486</v>
      </c>
      <c r="N8810">
        <f>IFERROR(VLOOKUP(A8810,bip!$A:$C,2,0),"")</f>
      </c>
      <c r="O8810">
        <f>IFERROR(VLOOKUP(A8810,bip!$A:$Z,3,0),"")</f>
      </c>
    </row>
    <row r="8811" spans="1:15" ht="13.2">
      <c r="A8811" t="s">
        <v>8103</v>
      </c>
      <c r="B8811" t="s">
        <v>12415</v>
      </c>
      <c r="C8811" t="s">
        <v>16440</v>
      </c>
      <c r="D8811" t="s">
        <v>37667</v>
      </c>
      <c r="E8811" t="s">
        <v>36908</v>
      </c>
      <c r="F8811">
        <v>1</v>
      </c>
      <c r="G8811">
        <v>36</v>
      </c>
      <c r="H8811" s="1">
        <v>91</v>
      </c>
      <c r="I8811" s="87"/>
      <c r="K8811" s="86" t="s">
        <v>17485</v>
      </c>
      <c r="L8811" s="86" t="s">
        <v>17486</v>
      </c>
      <c r="N8811">
        <f>IFERROR(VLOOKUP(A8811,bip!$A:$C,2,0),"")</f>
      </c>
      <c r="O8811">
        <f>IFERROR(VLOOKUP(A8811,bip!$A:$Z,3,0),"")</f>
      </c>
    </row>
    <row r="8812" spans="1:15" ht="13.2">
      <c r="A8812" t="s">
        <v>8104</v>
      </c>
      <c r="B8812" t="s">
        <v>12416</v>
      </c>
      <c r="C8812" t="s">
        <v>16440</v>
      </c>
      <c r="D8812" t="s">
        <v>37669</v>
      </c>
      <c r="E8812" t="s">
        <v>36910</v>
      </c>
      <c r="F8812">
        <v>1</v>
      </c>
      <c r="G8812">
        <v>36</v>
      </c>
      <c r="H8812" s="1">
        <v>101</v>
      </c>
      <c r="I8812" s="87"/>
      <c r="K8812" s="86" t="s">
        <v>17485</v>
      </c>
      <c r="L8812" s="86" t="s">
        <v>17486</v>
      </c>
      <c r="N8812">
        <f>IFERROR(VLOOKUP(A8812,bip!$A:$C,2,0),"")</f>
      </c>
      <c r="O8812">
        <f>IFERROR(VLOOKUP(A8812,bip!$A:$Z,3,0),"")</f>
      </c>
    </row>
    <row r="8813" spans="1:15" ht="13.2">
      <c r="A8813" t="s">
        <v>8102</v>
      </c>
      <c r="B8813" t="s">
        <v>12414</v>
      </c>
      <c r="C8813" t="s">
        <v>16440</v>
      </c>
      <c r="D8813" t="s">
        <v>37671</v>
      </c>
      <c r="E8813" t="s">
        <v>36912</v>
      </c>
      <c r="F8813">
        <v>1</v>
      </c>
      <c r="G8813">
        <v>48</v>
      </c>
      <c r="H8813" s="1">
        <v>46</v>
      </c>
      <c r="I8813" s="87"/>
      <c r="K8813" s="86" t="s">
        <v>17485</v>
      </c>
      <c r="L8813" s="86" t="s">
        <v>17486</v>
      </c>
      <c r="N8813">
        <f>IFERROR(VLOOKUP(A8813,bip!$A:$C,2,0),"")</f>
      </c>
      <c r="O8813">
        <f>IFERROR(VLOOKUP(A8813,bip!$A:$Z,3,0),"")</f>
      </c>
    </row>
    <row r="8814" spans="1:15" ht="13.2">
      <c r="A8814" t="s">
        <v>40187</v>
      </c>
      <c r="B8814" t="s">
        <v>40187</v>
      </c>
      <c r="C8814" t="s">
        <v>16441</v>
      </c>
      <c r="D8814" t="s">
        <v>37667</v>
      </c>
      <c r="E8814" t="s">
        <v>36908</v>
      </c>
      <c r="F8814">
        <v>1</v>
      </c>
      <c r="G8814">
        <v>36</v>
      </c>
      <c r="H8814" s="1">
        <v>59</v>
      </c>
      <c r="I8814" s="87"/>
      <c r="K8814" s="86" t="s">
        <v>17485</v>
      </c>
      <c r="L8814" s="86" t="s">
        <v>17486</v>
      </c>
      <c r="M8814" s="86" t="s">
        <v>17487</v>
      </c>
      <c r="N8814">
        <f>IFERROR(VLOOKUP(A8814,bip!$A:$C,2,0),"")</f>
      </c>
      <c r="O8814">
        <f>IFERROR(VLOOKUP(A8814,bip!$A:$Z,3,0),"")</f>
      </c>
    </row>
    <row r="8815" spans="1:15" ht="13.2">
      <c r="A8815" t="s">
        <v>40189</v>
      </c>
      <c r="B8815" t="s">
        <v>40189</v>
      </c>
      <c r="C8815" t="s">
        <v>16441</v>
      </c>
      <c r="D8815" t="s">
        <v>37669</v>
      </c>
      <c r="E8815" t="s">
        <v>36910</v>
      </c>
      <c r="F8815">
        <v>1</v>
      </c>
      <c r="G8815">
        <v>36</v>
      </c>
      <c r="H8815" s="1">
        <v>69</v>
      </c>
      <c r="I8815" s="87"/>
      <c r="K8815" s="86" t="s">
        <v>17485</v>
      </c>
      <c r="L8815" s="86" t="s">
        <v>17486</v>
      </c>
      <c r="M8815" s="86" t="s">
        <v>17487</v>
      </c>
      <c r="N8815">
        <f>IFERROR(VLOOKUP(A8815,bip!$A:$C,2,0),"")</f>
      </c>
      <c r="O8815">
        <f>IFERROR(VLOOKUP(A8815,bip!$A:$Z,3,0),"")</f>
      </c>
    </row>
    <row r="8816" spans="1:15" ht="13.2">
      <c r="A8816" t="s">
        <v>8107</v>
      </c>
      <c r="B8816" t="s">
        <v>12419</v>
      </c>
      <c r="C8816" t="s">
        <v>16440</v>
      </c>
      <c r="D8816" t="s">
        <v>37668</v>
      </c>
      <c r="E8816" t="s">
        <v>36909</v>
      </c>
      <c r="F8816">
        <v>1</v>
      </c>
      <c r="G8816">
        <v>36</v>
      </c>
      <c r="H8816" s="1">
        <v>91</v>
      </c>
      <c r="I8816" s="87"/>
      <c r="K8816" s="86" t="s">
        <v>17485</v>
      </c>
      <c r="L8816" s="86" t="s">
        <v>17486</v>
      </c>
      <c r="N8816">
        <f>IFERROR(VLOOKUP(A8816,bip!$A:$C,2,0),"")</f>
      </c>
      <c r="O8816">
        <f>IFERROR(VLOOKUP(A8816,bip!$A:$Z,3,0),"")</f>
      </c>
    </row>
    <row r="8817" spans="1:15" ht="13.2">
      <c r="A8817" t="s">
        <v>8106</v>
      </c>
      <c r="B8817" t="s">
        <v>12418</v>
      </c>
      <c r="C8817" t="s">
        <v>16440</v>
      </c>
      <c r="D8817" t="s">
        <v>37670</v>
      </c>
      <c r="E8817" t="s">
        <v>36911</v>
      </c>
      <c r="F8817">
        <v>1</v>
      </c>
      <c r="G8817">
        <v>36</v>
      </c>
      <c r="H8817" s="1">
        <v>101</v>
      </c>
      <c r="I8817" s="87"/>
      <c r="K8817" s="86" t="s">
        <v>17485</v>
      </c>
      <c r="L8817" s="86" t="s">
        <v>17486</v>
      </c>
      <c r="N8817">
        <f>IFERROR(VLOOKUP(A8817,bip!$A:$C,2,0),"")</f>
      </c>
      <c r="O8817">
        <f>IFERROR(VLOOKUP(A8817,bip!$A:$Z,3,0),"")</f>
      </c>
    </row>
    <row r="8818" spans="1:15" ht="13.2">
      <c r="A8818" t="s">
        <v>8105</v>
      </c>
      <c r="B8818" t="s">
        <v>12417</v>
      </c>
      <c r="C8818" t="s">
        <v>16440</v>
      </c>
      <c r="D8818" t="s">
        <v>37672</v>
      </c>
      <c r="E8818" t="s">
        <v>36913</v>
      </c>
      <c r="F8818">
        <v>1</v>
      </c>
      <c r="G8818">
        <v>48</v>
      </c>
      <c r="H8818" s="1">
        <v>46</v>
      </c>
      <c r="I8818" s="87"/>
      <c r="K8818" s="86" t="s">
        <v>17485</v>
      </c>
      <c r="L8818" s="86" t="s">
        <v>17486</v>
      </c>
      <c r="N8818">
        <f>IFERROR(VLOOKUP(A8818,bip!$A:$C,2,0),"")</f>
      </c>
      <c r="O8818">
        <f>IFERROR(VLOOKUP(A8818,bip!$A:$Z,3,0),"")</f>
      </c>
    </row>
    <row r="8819" spans="1:15" ht="13.2">
      <c r="A8819" t="s">
        <v>40186</v>
      </c>
      <c r="B8819" t="s">
        <v>40186</v>
      </c>
      <c r="C8819" t="s">
        <v>16441</v>
      </c>
      <c r="D8819" t="s">
        <v>37668</v>
      </c>
      <c r="E8819" t="s">
        <v>36909</v>
      </c>
      <c r="F8819">
        <v>1</v>
      </c>
      <c r="G8819">
        <v>36</v>
      </c>
      <c r="H8819" s="1">
        <v>59</v>
      </c>
      <c r="I8819" s="87"/>
      <c r="K8819" s="86" t="s">
        <v>17485</v>
      </c>
      <c r="L8819" s="86" t="s">
        <v>17486</v>
      </c>
      <c r="M8819" s="86" t="s">
        <v>17487</v>
      </c>
      <c r="N8819">
        <f>IFERROR(VLOOKUP(A8819,bip!$A:$C,2,0),"")</f>
      </c>
      <c r="O8819">
        <f>IFERROR(VLOOKUP(A8819,bip!$A:$Z,3,0),"")</f>
      </c>
    </row>
    <row r="8820" spans="1:15" ht="13.2">
      <c r="A8820" t="s">
        <v>40188</v>
      </c>
      <c r="B8820" t="s">
        <v>40188</v>
      </c>
      <c r="C8820" t="s">
        <v>16441</v>
      </c>
      <c r="D8820" t="s">
        <v>37670</v>
      </c>
      <c r="E8820" t="s">
        <v>36911</v>
      </c>
      <c r="F8820">
        <v>1</v>
      </c>
      <c r="G8820">
        <v>36</v>
      </c>
      <c r="H8820" s="1">
        <v>69</v>
      </c>
      <c r="I8820" s="87"/>
      <c r="K8820" s="86" t="s">
        <v>17485</v>
      </c>
      <c r="L8820" s="86" t="s">
        <v>17486</v>
      </c>
      <c r="M8820" s="86" t="s">
        <v>17487</v>
      </c>
      <c r="N8820">
        <f>IFERROR(VLOOKUP(A8820,bip!$A:$C,2,0),"")</f>
      </c>
      <c r="O8820">
        <f>IFERROR(VLOOKUP(A8820,bip!$A:$Z,3,0),"")</f>
      </c>
    </row>
    <row r="8821" spans="1:15" ht="13.2">
      <c r="A8821" t="s">
        <v>8115</v>
      </c>
      <c r="B8821" t="s">
        <v>12422</v>
      </c>
      <c r="C8821" t="s">
        <v>16440</v>
      </c>
      <c r="D8821" t="s">
        <v>37673</v>
      </c>
      <c r="E8821" t="s">
        <v>36914</v>
      </c>
      <c r="F8821">
        <v>1</v>
      </c>
      <c r="G8821">
        <v>48</v>
      </c>
      <c r="H8821" s="1">
        <v>121</v>
      </c>
      <c r="I8821" s="87"/>
      <c r="K8821" s="86" t="s">
        <v>17485</v>
      </c>
      <c r="L8821" s="86" t="s">
        <v>17486</v>
      </c>
      <c r="N8821">
        <f>IFERROR(VLOOKUP(A8821,bip!$A:$C,2,0),"")</f>
      </c>
      <c r="O8821">
        <f>IFERROR(VLOOKUP(A8821,bip!$A:$Z,3,0),"")</f>
      </c>
    </row>
    <row r="8822" spans="1:15" ht="13.2">
      <c r="A8822" t="s">
        <v>8114</v>
      </c>
      <c r="B8822" t="s">
        <v>8114</v>
      </c>
      <c r="C8822" t="s">
        <v>16440</v>
      </c>
      <c r="D8822" t="s">
        <v>37674</v>
      </c>
      <c r="E8822" t="s">
        <v>36915</v>
      </c>
      <c r="F8822">
        <v>1</v>
      </c>
      <c r="G8822">
        <v>48</v>
      </c>
      <c r="H8822" s="1">
        <v>97</v>
      </c>
      <c r="I8822" s="87"/>
      <c r="K8822" s="86" t="s">
        <v>17485</v>
      </c>
      <c r="L8822" s="86" t="s">
        <v>17486</v>
      </c>
      <c r="N8822">
        <f>IFERROR(VLOOKUP(A8822,bip!$A:$C,2,0),"")</f>
      </c>
      <c r="O8822">
        <f>IFERROR(VLOOKUP(A8822,bip!$A:$Z,3,0),"")</f>
      </c>
    </row>
    <row r="8823" spans="1:15" ht="13.2">
      <c r="A8823" t="s">
        <v>8121</v>
      </c>
      <c r="B8823" t="s">
        <v>12424</v>
      </c>
      <c r="C8823" t="s">
        <v>16441</v>
      </c>
      <c r="D8823" t="s">
        <v>37675</v>
      </c>
      <c r="E8823" t="s">
        <v>36916</v>
      </c>
      <c r="F8823">
        <v>1</v>
      </c>
      <c r="G8823">
        <v>60</v>
      </c>
      <c r="H8823" s="1">
        <v>52</v>
      </c>
      <c r="I8823" s="87"/>
      <c r="K8823" s="86" t="s">
        <v>17485</v>
      </c>
      <c r="L8823" s="86" t="s">
        <v>17486</v>
      </c>
      <c r="N8823">
        <f>IFERROR(VLOOKUP(A8823,bip!$A:$C,2,0),"")</f>
      </c>
      <c r="O8823">
        <f>IFERROR(VLOOKUP(A8823,bip!$A:$Z,3,0),"")</f>
      </c>
    </row>
    <row r="8824" spans="1:15" ht="13.2">
      <c r="A8824" t="s">
        <v>8120</v>
      </c>
      <c r="B8824" t="s">
        <v>16684</v>
      </c>
      <c r="C8824" t="s">
        <v>16441</v>
      </c>
      <c r="D8824" t="s">
        <v>37676</v>
      </c>
      <c r="E8824" t="s">
        <v>36917</v>
      </c>
      <c r="F8824">
        <v>1</v>
      </c>
      <c r="G8824">
        <v>60</v>
      </c>
      <c r="H8824" s="1">
        <v>52</v>
      </c>
      <c r="I8824" s="87"/>
      <c r="K8824" s="86" t="s">
        <v>17485</v>
      </c>
      <c r="L8824" s="86" t="s">
        <v>17486</v>
      </c>
      <c r="N8824">
        <f>IFERROR(VLOOKUP(A8824,bip!$A:$C,2,0),"")</f>
      </c>
      <c r="O8824">
        <f>IFERROR(VLOOKUP(A8824,bip!$A:$Z,3,0),"")</f>
      </c>
    </row>
    <row r="8825" spans="1:15" ht="13.2">
      <c r="A8825" t="s">
        <v>40190</v>
      </c>
      <c r="B8825" t="s">
        <v>40190</v>
      </c>
      <c r="C8825" t="s">
        <v>16441</v>
      </c>
      <c r="D8825" t="s">
        <v>40191</v>
      </c>
      <c r="E8825" t="s">
        <v>40192</v>
      </c>
      <c r="F8825">
        <v>1</v>
      </c>
      <c r="G8825">
        <v>144</v>
      </c>
      <c r="H8825" s="1">
        <v>20</v>
      </c>
      <c r="I8825" s="87"/>
      <c r="K8825" s="86" t="s">
        <v>17485</v>
      </c>
      <c r="L8825" s="86" t="s">
        <v>17486</v>
      </c>
      <c r="M8825" s="86" t="s">
        <v>17487</v>
      </c>
      <c r="N8825">
        <f>IFERROR(VLOOKUP(A8825,bip!$A:$C,2,0),"")</f>
      </c>
      <c r="O8825">
        <f>IFERROR(VLOOKUP(A8825,bip!$A:$Z,3,0),"")</f>
      </c>
    </row>
    <row r="8826" spans="1:15" ht="13.2">
      <c r="A8826" t="s">
        <v>40193</v>
      </c>
      <c r="B8826" t="s">
        <v>40193</v>
      </c>
      <c r="C8826" t="s">
        <v>16441</v>
      </c>
      <c r="D8826" t="s">
        <v>40194</v>
      </c>
      <c r="E8826" t="s">
        <v>40195</v>
      </c>
      <c r="F8826">
        <v>1</v>
      </c>
      <c r="G8826">
        <v>144</v>
      </c>
      <c r="H8826" s="1">
        <v>20</v>
      </c>
      <c r="I8826" s="87"/>
      <c r="K8826" s="86" t="s">
        <v>17485</v>
      </c>
      <c r="L8826" s="86" t="s">
        <v>17486</v>
      </c>
      <c r="M8826" s="86" t="s">
        <v>17487</v>
      </c>
      <c r="N8826">
        <f>IFERROR(VLOOKUP(A8826,bip!$A:$C,2,0),"")</f>
      </c>
      <c r="O8826">
        <f>IFERROR(VLOOKUP(A8826,bip!$A:$Z,3,0),"")</f>
      </c>
    </row>
    <row r="8827" spans="1:15" ht="13.2">
      <c r="A8827" t="s">
        <v>8109</v>
      </c>
      <c r="B8827" t="s">
        <v>12420</v>
      </c>
      <c r="C8827" t="s">
        <v>16440</v>
      </c>
      <c r="D8827" t="s">
        <v>37677</v>
      </c>
      <c r="E8827" t="s">
        <v>28946</v>
      </c>
      <c r="F8827">
        <v>1</v>
      </c>
      <c r="G8827">
        <v>72</v>
      </c>
      <c r="H8827" s="1">
        <v>74</v>
      </c>
      <c r="I8827" s="87"/>
      <c r="K8827" s="86" t="s">
        <v>17485</v>
      </c>
      <c r="L8827" s="86" t="s">
        <v>17486</v>
      </c>
      <c r="N8827">
        <f>IFERROR(VLOOKUP(A8827,bip!$A:$C,2,0),"")</f>
      </c>
      <c r="O8827">
        <f>IFERROR(VLOOKUP(A8827,bip!$A:$Z,3,0),"")</f>
      </c>
    </row>
    <row r="8828" spans="1:15" ht="13.2">
      <c r="A8828" t="s">
        <v>8112</v>
      </c>
      <c r="B8828" t="s">
        <v>12421</v>
      </c>
      <c r="C8828" t="s">
        <v>16440</v>
      </c>
      <c r="D8828" t="s">
        <v>37678</v>
      </c>
      <c r="E8828" t="s">
        <v>36918</v>
      </c>
      <c r="F8828">
        <v>1</v>
      </c>
      <c r="G8828">
        <v>36</v>
      </c>
      <c r="H8828" s="1">
        <v>74</v>
      </c>
      <c r="I8828" s="87"/>
      <c r="K8828" s="86" t="s">
        <v>17485</v>
      </c>
      <c r="L8828" s="86" t="s">
        <v>17486</v>
      </c>
      <c r="N8828">
        <f>IFERROR(VLOOKUP(A8828,bip!$A:$C,2,0),"")</f>
      </c>
      <c r="O8828">
        <f>IFERROR(VLOOKUP(A8828,bip!$A:$Z,3,0),"")</f>
      </c>
    </row>
    <row r="8829" spans="1:15" ht="13.2">
      <c r="A8829" t="s">
        <v>8117</v>
      </c>
      <c r="B8829" t="s">
        <v>12423</v>
      </c>
      <c r="C8829" t="s">
        <v>16440</v>
      </c>
      <c r="D8829" t="s">
        <v>37679</v>
      </c>
      <c r="E8829" t="s">
        <v>36919</v>
      </c>
      <c r="F8829">
        <v>1</v>
      </c>
      <c r="G8829">
        <v>36</v>
      </c>
      <c r="H8829" s="1">
        <v>80</v>
      </c>
      <c r="I8829" s="87"/>
      <c r="K8829" s="86" t="s">
        <v>17485</v>
      </c>
      <c r="L8829" s="86" t="s">
        <v>17486</v>
      </c>
      <c r="N8829">
        <f>IFERROR(VLOOKUP(A8829,bip!$A:$C,2,0),"")</f>
      </c>
      <c r="O8829">
        <f>IFERROR(VLOOKUP(A8829,bip!$A:$Z,3,0),"")</f>
      </c>
    </row>
    <row r="8830" spans="1:15" ht="13.2">
      <c r="A8830" t="s">
        <v>8119</v>
      </c>
      <c r="B8830" t="s">
        <v>8119</v>
      </c>
      <c r="C8830" t="s">
        <v>16440</v>
      </c>
      <c r="D8830" t="s">
        <v>37392</v>
      </c>
      <c r="E8830" t="s">
        <v>36920</v>
      </c>
      <c r="F8830">
        <v>1</v>
      </c>
      <c r="G8830">
        <v>96</v>
      </c>
      <c r="H8830" s="1">
        <v>80</v>
      </c>
      <c r="I8830" s="87"/>
      <c r="K8830" s="86" t="s">
        <v>17485</v>
      </c>
      <c r="L8830" s="86" t="s">
        <v>17486</v>
      </c>
      <c r="N8830">
        <f>IFERROR(VLOOKUP(A8830,bip!$A:$C,2,0),"")</f>
      </c>
      <c r="O8830">
        <f>IFERROR(VLOOKUP(A8830,bip!$A:$Z,3,0),"")</f>
      </c>
    </row>
    <row r="8831" spans="1:15" ht="13.2">
      <c r="A8831" t="s">
        <v>8110</v>
      </c>
      <c r="B8831" t="s">
        <v>8110</v>
      </c>
      <c r="C8831" t="s">
        <v>16440</v>
      </c>
      <c r="D8831" t="s">
        <v>37680</v>
      </c>
      <c r="E8831" t="s">
        <v>36921</v>
      </c>
      <c r="F8831">
        <v>1</v>
      </c>
      <c r="G8831">
        <v>72</v>
      </c>
      <c r="H8831" s="1">
        <v>83</v>
      </c>
      <c r="I8831" s="87"/>
      <c r="K8831" s="86" t="s">
        <v>17485</v>
      </c>
      <c r="L8831" s="86" t="s">
        <v>17486</v>
      </c>
      <c r="N8831">
        <f>IFERROR(VLOOKUP(A8831,bip!$A:$C,2,0),"")</f>
      </c>
      <c r="O8831">
        <f>IFERROR(VLOOKUP(A8831,bip!$A:$Z,3,0),"")</f>
      </c>
    </row>
    <row r="8832" spans="1:15" ht="13.2">
      <c r="A8832" t="s">
        <v>8108</v>
      </c>
      <c r="B8832" t="s">
        <v>8108</v>
      </c>
      <c r="C8832" t="s">
        <v>16440</v>
      </c>
      <c r="D8832" t="s">
        <v>37681</v>
      </c>
      <c r="E8832" t="s">
        <v>37682</v>
      </c>
      <c r="F8832">
        <v>1</v>
      </c>
      <c r="G8832">
        <v>72</v>
      </c>
      <c r="H8832" s="1">
        <v>74</v>
      </c>
      <c r="I8832" s="87"/>
      <c r="K8832" s="86" t="s">
        <v>17485</v>
      </c>
      <c r="L8832" s="86" t="s">
        <v>17486</v>
      </c>
      <c r="N8832">
        <f>IFERROR(VLOOKUP(A8832,bip!$A:$C,2,0),"")</f>
      </c>
      <c r="O8832">
        <f>IFERROR(VLOOKUP(A8832,bip!$A:$Z,3,0),"")</f>
      </c>
    </row>
    <row r="8833" spans="1:15" ht="13.2">
      <c r="A8833" t="s">
        <v>8111</v>
      </c>
      <c r="B8833" t="s">
        <v>8111</v>
      </c>
      <c r="C8833" t="s">
        <v>16440</v>
      </c>
      <c r="D8833" t="s">
        <v>37683</v>
      </c>
      <c r="E8833" t="s">
        <v>37684</v>
      </c>
      <c r="F8833">
        <v>1</v>
      </c>
      <c r="G8833">
        <v>72</v>
      </c>
      <c r="H8833" s="1">
        <v>74</v>
      </c>
      <c r="I8833" s="87"/>
      <c r="K8833" s="86" t="s">
        <v>17485</v>
      </c>
      <c r="L8833" s="86" t="s">
        <v>17486</v>
      </c>
      <c r="N8833">
        <f>IFERROR(VLOOKUP(A8833,bip!$A:$C,2,0),"")</f>
      </c>
      <c r="O8833">
        <f>IFERROR(VLOOKUP(A8833,bip!$A:$Z,3,0),"")</f>
      </c>
    </row>
    <row r="8834" spans="1:15" ht="13.2">
      <c r="A8834" t="s">
        <v>8113</v>
      </c>
      <c r="B8834" t="s">
        <v>8113</v>
      </c>
      <c r="C8834" t="s">
        <v>16440</v>
      </c>
      <c r="D8834" t="s">
        <v>37685</v>
      </c>
      <c r="E8834" t="s">
        <v>36922</v>
      </c>
      <c r="F8834">
        <v>1</v>
      </c>
      <c r="G8834">
        <v>72</v>
      </c>
      <c r="H8834" s="1">
        <v>83</v>
      </c>
      <c r="I8834" s="87"/>
      <c r="K8834" s="86" t="s">
        <v>17485</v>
      </c>
      <c r="L8834" s="86" t="s">
        <v>17486</v>
      </c>
      <c r="N8834">
        <f>IFERROR(VLOOKUP(A8834,bip!$A:$C,2,0),"")</f>
      </c>
      <c r="O8834">
        <f>IFERROR(VLOOKUP(A8834,bip!$A:$Z,3,0),"")</f>
      </c>
    </row>
    <row r="8835" spans="1:15" ht="13.2">
      <c r="A8835" t="s">
        <v>8116</v>
      </c>
      <c r="B8835" t="s">
        <v>8116</v>
      </c>
      <c r="C8835" t="s">
        <v>16440</v>
      </c>
      <c r="D8835" t="s">
        <v>37686</v>
      </c>
      <c r="E8835" t="s">
        <v>36923</v>
      </c>
      <c r="F8835">
        <v>1</v>
      </c>
      <c r="G8835">
        <v>72</v>
      </c>
      <c r="H8835" s="1">
        <v>76</v>
      </c>
      <c r="I8835" s="87"/>
      <c r="K8835" s="86" t="s">
        <v>17485</v>
      </c>
      <c r="L8835" s="86" t="s">
        <v>17486</v>
      </c>
      <c r="N8835">
        <f>IFERROR(VLOOKUP(A8835,bip!$A:$C,2,0),"")</f>
      </c>
      <c r="O8835">
        <f>IFERROR(VLOOKUP(A8835,bip!$A:$Z,3,0),"")</f>
      </c>
    </row>
    <row r="8836" spans="1:15" ht="13.2">
      <c r="A8836" t="s">
        <v>8118</v>
      </c>
      <c r="B8836" t="s">
        <v>8118</v>
      </c>
      <c r="C8836" t="s">
        <v>16440</v>
      </c>
      <c r="D8836" t="s">
        <v>37401</v>
      </c>
      <c r="E8836" t="s">
        <v>36924</v>
      </c>
      <c r="F8836">
        <v>1</v>
      </c>
      <c r="G8836">
        <v>72</v>
      </c>
      <c r="H8836" s="1">
        <v>92</v>
      </c>
      <c r="I8836" s="87"/>
      <c r="K8836" s="86" t="s">
        <v>17485</v>
      </c>
      <c r="L8836" s="86" t="s">
        <v>17486</v>
      </c>
      <c r="N8836">
        <f>IFERROR(VLOOKUP(A8836,bip!$A:$C,2,0),"")</f>
      </c>
      <c r="O8836">
        <f>IFERROR(VLOOKUP(A8836,bip!$A:$Z,3,0),"")</f>
      </c>
    </row>
    <row r="8837" spans="1:15" ht="13.2">
      <c r="A8837" t="s">
        <v>29620</v>
      </c>
      <c r="B8837" t="s">
        <v>29620</v>
      </c>
      <c r="C8837" t="s">
        <v>16440</v>
      </c>
      <c r="D8837" t="s">
        <v>31764</v>
      </c>
      <c r="E8837" t="s">
        <v>31765</v>
      </c>
      <c r="F8837">
        <v>1</v>
      </c>
      <c r="G8837">
        <v>50</v>
      </c>
      <c r="H8837" s="1">
        <v>115</v>
      </c>
      <c r="I8837" s="87"/>
      <c r="K8837" s="86" t="s">
        <v>17485</v>
      </c>
      <c r="L8837" s="86" t="s">
        <v>17486</v>
      </c>
      <c r="N8837">
        <f>IFERROR(VLOOKUP(A8837,bip!$A:$C,2,0),"")</f>
      </c>
      <c r="O8837">
        <f>IFERROR(VLOOKUP(A8837,bip!$A:$Z,3,0),"")</f>
      </c>
    </row>
    <row r="8838" spans="1:15" ht="13.2">
      <c r="A8838" t="s">
        <v>29621</v>
      </c>
      <c r="B8838" t="s">
        <v>29621</v>
      </c>
      <c r="C8838" t="s">
        <v>16440</v>
      </c>
      <c r="D8838" t="s">
        <v>31766</v>
      </c>
      <c r="E8838" t="s">
        <v>31767</v>
      </c>
      <c r="F8838">
        <v>1</v>
      </c>
      <c r="G8838">
        <v>50</v>
      </c>
      <c r="H8838" s="1">
        <v>240</v>
      </c>
      <c r="I8838" s="87"/>
      <c r="K8838" s="86" t="s">
        <v>17485</v>
      </c>
      <c r="L8838" s="86" t="s">
        <v>17486</v>
      </c>
      <c r="N8838">
        <f>IFERROR(VLOOKUP(A8838,bip!$A:$C,2,0),"")</f>
      </c>
      <c r="O8838">
        <f>IFERROR(VLOOKUP(A8838,bip!$A:$Z,3,0),"")</f>
      </c>
    </row>
    <row r="8839" spans="1:15" ht="13.2">
      <c r="A8839" t="s">
        <v>29622</v>
      </c>
      <c r="B8839" t="s">
        <v>29622</v>
      </c>
      <c r="C8839" t="s">
        <v>16440</v>
      </c>
      <c r="D8839" t="s">
        <v>31768</v>
      </c>
      <c r="E8839" t="s">
        <v>31769</v>
      </c>
      <c r="F8839">
        <v>1</v>
      </c>
      <c r="G8839">
        <v>50</v>
      </c>
      <c r="H8839" s="1">
        <v>107</v>
      </c>
      <c r="I8839" s="87"/>
      <c r="K8839" s="86" t="s">
        <v>17485</v>
      </c>
      <c r="L8839" s="86" t="s">
        <v>17486</v>
      </c>
      <c r="N8839">
        <f>IFERROR(VLOOKUP(A8839,bip!$A:$C,2,0),"")</f>
      </c>
      <c r="O8839">
        <f>IFERROR(VLOOKUP(A8839,bip!$A:$Z,3,0),"")</f>
      </c>
    </row>
    <row r="8840" spans="1:15" ht="13.2">
      <c r="A8840" t="s">
        <v>8626</v>
      </c>
      <c r="B8840" t="s">
        <v>12715</v>
      </c>
      <c r="C8840" t="s">
        <v>16440</v>
      </c>
      <c r="D8840" t="s">
        <v>37687</v>
      </c>
      <c r="E8840" t="s">
        <v>36925</v>
      </c>
      <c r="F8840">
        <v>12</v>
      </c>
      <c r="G8840">
        <v>72</v>
      </c>
      <c r="H8840" s="1">
        <v>36</v>
      </c>
      <c r="I8840" s="87"/>
      <c r="K8840" s="86" t="s">
        <v>17485</v>
      </c>
      <c r="L8840" s="86" t="s">
        <v>17486</v>
      </c>
      <c r="N8840">
        <f>IFERROR(VLOOKUP(A8840,bip!$A:$C,2,0),"")</f>
      </c>
      <c r="O8840">
        <f>IFERROR(VLOOKUP(A8840,bip!$A:$Z,3,0),"")</f>
      </c>
    </row>
    <row r="8841" spans="1:15" ht="13.2">
      <c r="A8841" t="s">
        <v>8621</v>
      </c>
      <c r="B8841" t="s">
        <v>12713</v>
      </c>
      <c r="C8841" t="s">
        <v>16440</v>
      </c>
      <c r="D8841" t="s">
        <v>37688</v>
      </c>
      <c r="E8841" t="s">
        <v>36926</v>
      </c>
      <c r="F8841">
        <v>6</v>
      </c>
      <c r="G8841">
        <v>36</v>
      </c>
      <c r="H8841" s="1">
        <v>64</v>
      </c>
      <c r="I8841" s="87"/>
      <c r="K8841" s="86" t="s">
        <v>17485</v>
      </c>
      <c r="L8841" s="86" t="s">
        <v>17486</v>
      </c>
      <c r="N8841">
        <f>IFERROR(VLOOKUP(A8841,bip!$A:$C,2,0),"")</f>
      </c>
      <c r="O8841">
        <f>IFERROR(VLOOKUP(A8841,bip!$A:$Z,3,0),"")</f>
      </c>
    </row>
    <row r="8842" spans="1:15" ht="13.2">
      <c r="A8842" t="s">
        <v>8620</v>
      </c>
      <c r="B8842" t="s">
        <v>8620</v>
      </c>
      <c r="C8842" t="s">
        <v>16440</v>
      </c>
      <c r="D8842" t="s">
        <v>37689</v>
      </c>
      <c r="E8842" t="s">
        <v>36927</v>
      </c>
      <c r="F8842">
        <v>1</v>
      </c>
      <c r="G8842">
        <v>36</v>
      </c>
      <c r="H8842" s="1">
        <v>144</v>
      </c>
      <c r="I8842" s="87"/>
      <c r="K8842" s="86" t="s">
        <v>17485</v>
      </c>
      <c r="L8842" s="86" t="s">
        <v>17486</v>
      </c>
      <c r="N8842">
        <f>IFERROR(VLOOKUP(A8842,bip!$A:$C,2,0),"")</f>
      </c>
      <c r="O8842">
        <f>IFERROR(VLOOKUP(A8842,bip!$A:$Z,3,0),"")</f>
      </c>
    </row>
    <row r="8843" spans="1:15" ht="13.2">
      <c r="A8843" t="s">
        <v>8644</v>
      </c>
      <c r="B8843" t="s">
        <v>16765</v>
      </c>
      <c r="C8843" t="s">
        <v>16440</v>
      </c>
      <c r="D8843" t="s">
        <v>37690</v>
      </c>
      <c r="E8843" t="s">
        <v>31698</v>
      </c>
      <c r="F8843">
        <v>1</v>
      </c>
      <c r="G8843">
        <v>72</v>
      </c>
      <c r="H8843" s="1">
        <v>88</v>
      </c>
      <c r="I8843" s="87"/>
      <c r="K8843" s="86" t="s">
        <v>17485</v>
      </c>
      <c r="L8843" s="86" t="s">
        <v>17486</v>
      </c>
      <c r="N8843">
        <f>IFERROR(VLOOKUP(A8843,bip!$A:$C,2,0),"")</f>
      </c>
      <c r="O8843">
        <f>IFERROR(VLOOKUP(A8843,bip!$A:$Z,3,0),"")</f>
      </c>
    </row>
    <row r="8844" spans="1:15" ht="13.2">
      <c r="A8844" t="s">
        <v>8646</v>
      </c>
      <c r="B8844" t="s">
        <v>16766</v>
      </c>
      <c r="C8844" t="s">
        <v>16440</v>
      </c>
      <c r="D8844" t="s">
        <v>37691</v>
      </c>
      <c r="E8844" t="s">
        <v>31699</v>
      </c>
      <c r="F8844">
        <v>1</v>
      </c>
      <c r="G8844">
        <v>72</v>
      </c>
      <c r="H8844" s="1">
        <v>203</v>
      </c>
      <c r="I8844" s="87"/>
      <c r="K8844" s="86" t="s">
        <v>17485</v>
      </c>
      <c r="L8844" s="86" t="s">
        <v>17486</v>
      </c>
      <c r="N8844">
        <f>IFERROR(VLOOKUP(A8844,bip!$A:$C,2,0),"")</f>
      </c>
      <c r="O8844">
        <f>IFERROR(VLOOKUP(A8844,bip!$A:$Z,3,0),"")</f>
      </c>
    </row>
    <row r="8845" spans="1:15" ht="13.2">
      <c r="A8845" t="s">
        <v>8645</v>
      </c>
      <c r="B8845" t="s">
        <v>16767</v>
      </c>
      <c r="C8845" t="s">
        <v>16440</v>
      </c>
      <c r="D8845" t="s">
        <v>37692</v>
      </c>
      <c r="E8845" t="s">
        <v>31700</v>
      </c>
      <c r="F8845">
        <v>1</v>
      </c>
      <c r="G8845">
        <v>72</v>
      </c>
      <c r="H8845" s="1">
        <v>202</v>
      </c>
      <c r="I8845" s="87"/>
      <c r="K8845" s="86" t="s">
        <v>17485</v>
      </c>
      <c r="L8845" s="86" t="s">
        <v>17486</v>
      </c>
      <c r="N8845">
        <f>IFERROR(VLOOKUP(A8845,bip!$A:$C,2,0),"")</f>
      </c>
      <c r="O8845">
        <f>IFERROR(VLOOKUP(A8845,bip!$A:$Z,3,0),"")</f>
      </c>
    </row>
    <row r="8846" spans="1:15" ht="13.2">
      <c r="A8846" t="s">
        <v>29758</v>
      </c>
      <c r="B8846" t="s">
        <v>29758</v>
      </c>
      <c r="C8846" t="s">
        <v>16440</v>
      </c>
      <c r="D8846" t="s">
        <v>37693</v>
      </c>
      <c r="E8846" t="s">
        <v>29759</v>
      </c>
      <c r="F8846">
        <v>1</v>
      </c>
      <c r="G8846">
        <v>120</v>
      </c>
      <c r="H8846" s="1">
        <v>43</v>
      </c>
      <c r="I8846" s="87"/>
      <c r="K8846" s="86" t="s">
        <v>17485</v>
      </c>
      <c r="L8846" s="86" t="s">
        <v>17486</v>
      </c>
      <c r="N8846">
        <f>IFERROR(VLOOKUP(A8846,bip!$A:$C,2,0),"")</f>
      </c>
      <c r="O8846">
        <f>IFERROR(VLOOKUP(A8846,bip!$A:$Z,3,0),"")</f>
      </c>
    </row>
    <row r="8847" spans="1:15" ht="13.2">
      <c r="A8847" t="s">
        <v>29760</v>
      </c>
      <c r="B8847" t="s">
        <v>29760</v>
      </c>
      <c r="C8847" t="s">
        <v>16440</v>
      </c>
      <c r="D8847" t="s">
        <v>37694</v>
      </c>
      <c r="E8847" t="s">
        <v>29761</v>
      </c>
      <c r="F8847">
        <v>1</v>
      </c>
      <c r="G8847">
        <v>120</v>
      </c>
      <c r="H8847" s="1">
        <v>43</v>
      </c>
      <c r="I8847" s="87"/>
      <c r="K8847" s="86" t="s">
        <v>17485</v>
      </c>
      <c r="L8847" s="86" t="s">
        <v>17486</v>
      </c>
      <c r="N8847">
        <f>IFERROR(VLOOKUP(A8847,bip!$A:$C,2,0),"")</f>
      </c>
      <c r="O8847">
        <f>IFERROR(VLOOKUP(A8847,bip!$A:$Z,3,0),"")</f>
      </c>
    </row>
    <row r="8848" spans="1:15" ht="13.2">
      <c r="A8848" t="s">
        <v>29762</v>
      </c>
      <c r="B8848" t="s">
        <v>29762</v>
      </c>
      <c r="C8848" t="s">
        <v>16440</v>
      </c>
      <c r="D8848" t="s">
        <v>37695</v>
      </c>
      <c r="E8848" t="s">
        <v>29763</v>
      </c>
      <c r="F8848">
        <v>1</v>
      </c>
      <c r="G8848">
        <v>120</v>
      </c>
      <c r="H8848" s="1">
        <v>47</v>
      </c>
      <c r="I8848" s="87"/>
      <c r="K8848" s="86" t="s">
        <v>17485</v>
      </c>
      <c r="L8848" s="86" t="s">
        <v>17486</v>
      </c>
      <c r="N8848">
        <f>IFERROR(VLOOKUP(A8848,bip!$A:$C,2,0),"")</f>
      </c>
      <c r="O8848">
        <f>IFERROR(VLOOKUP(A8848,bip!$A:$Z,3,0),"")</f>
      </c>
    </row>
    <row r="8849" spans="1:15" ht="13.2">
      <c r="A8849" t="s">
        <v>29764</v>
      </c>
      <c r="B8849" t="s">
        <v>29764</v>
      </c>
      <c r="C8849" t="s">
        <v>16440</v>
      </c>
      <c r="D8849" t="s">
        <v>37696</v>
      </c>
      <c r="E8849" t="s">
        <v>29765</v>
      </c>
      <c r="F8849">
        <v>1</v>
      </c>
      <c r="G8849">
        <v>120</v>
      </c>
      <c r="H8849" s="1">
        <v>56</v>
      </c>
      <c r="I8849" s="87"/>
      <c r="K8849" s="86" t="s">
        <v>17485</v>
      </c>
      <c r="L8849" s="86" t="s">
        <v>17486</v>
      </c>
      <c r="N8849">
        <f>IFERROR(VLOOKUP(A8849,bip!$A:$C,2,0),"")</f>
      </c>
      <c r="O8849">
        <f>IFERROR(VLOOKUP(A8849,bip!$A:$Z,3,0),"")</f>
      </c>
    </row>
    <row r="8850" spans="1:15" ht="13.2">
      <c r="A8850" t="s">
        <v>29766</v>
      </c>
      <c r="B8850" t="s">
        <v>29766</v>
      </c>
      <c r="C8850" t="s">
        <v>16440</v>
      </c>
      <c r="D8850" t="s">
        <v>37697</v>
      </c>
      <c r="E8850" t="s">
        <v>29767</v>
      </c>
      <c r="F8850">
        <v>1</v>
      </c>
      <c r="G8850">
        <v>90</v>
      </c>
      <c r="H8850" s="1">
        <v>71</v>
      </c>
      <c r="I8850" s="87"/>
      <c r="K8850" s="86" t="s">
        <v>17485</v>
      </c>
      <c r="L8850" s="86" t="s">
        <v>17486</v>
      </c>
      <c r="N8850">
        <f>IFERROR(VLOOKUP(A8850,bip!$A:$C,2,0),"")</f>
      </c>
      <c r="O8850">
        <f>IFERROR(VLOOKUP(A8850,bip!$A:$Z,3,0),"")</f>
      </c>
    </row>
    <row r="8851" spans="1:15" ht="13.2">
      <c r="A8851" t="s">
        <v>29768</v>
      </c>
      <c r="B8851" t="s">
        <v>29768</v>
      </c>
      <c r="C8851" t="s">
        <v>16440</v>
      </c>
      <c r="D8851" t="s">
        <v>37698</v>
      </c>
      <c r="E8851" t="s">
        <v>29769</v>
      </c>
      <c r="F8851">
        <v>1</v>
      </c>
      <c r="G8851">
        <v>120</v>
      </c>
      <c r="H8851" s="1">
        <v>50</v>
      </c>
      <c r="I8851" s="87"/>
      <c r="K8851" s="86" t="s">
        <v>17485</v>
      </c>
      <c r="L8851" s="86" t="s">
        <v>17486</v>
      </c>
      <c r="N8851">
        <f>IFERROR(VLOOKUP(A8851,bip!$A:$C,2,0),"")</f>
      </c>
      <c r="O8851">
        <f>IFERROR(VLOOKUP(A8851,bip!$A:$Z,3,0),"")</f>
      </c>
    </row>
    <row r="8852" spans="1:15" ht="13.2">
      <c r="A8852" t="s">
        <v>29770</v>
      </c>
      <c r="B8852" t="s">
        <v>29770</v>
      </c>
      <c r="C8852" t="s">
        <v>16440</v>
      </c>
      <c r="D8852" t="s">
        <v>37690</v>
      </c>
      <c r="E8852" t="s">
        <v>23087</v>
      </c>
      <c r="F8852">
        <v>1</v>
      </c>
      <c r="G8852">
        <v>120</v>
      </c>
      <c r="H8852" s="1">
        <v>50</v>
      </c>
      <c r="I8852" s="87"/>
      <c r="K8852" s="86" t="s">
        <v>17485</v>
      </c>
      <c r="L8852" s="86" t="s">
        <v>17486</v>
      </c>
      <c r="N8852">
        <f>IFERROR(VLOOKUP(A8852,bip!$A:$C,2,0),"")</f>
      </c>
      <c r="O8852">
        <f>IFERROR(VLOOKUP(A8852,bip!$A:$Z,3,0),"")</f>
      </c>
    </row>
    <row r="8853" spans="1:15" ht="13.2">
      <c r="A8853" t="s">
        <v>29771</v>
      </c>
      <c r="B8853" t="s">
        <v>29771</v>
      </c>
      <c r="C8853" t="s">
        <v>16440</v>
      </c>
      <c r="D8853" t="s">
        <v>37699</v>
      </c>
      <c r="E8853" t="s">
        <v>29772</v>
      </c>
      <c r="F8853">
        <v>1</v>
      </c>
      <c r="G8853">
        <v>120</v>
      </c>
      <c r="H8853" s="1">
        <v>58</v>
      </c>
      <c r="I8853" s="87"/>
      <c r="K8853" s="86" t="s">
        <v>17485</v>
      </c>
      <c r="L8853" s="86" t="s">
        <v>17486</v>
      </c>
      <c r="N8853">
        <f>IFERROR(VLOOKUP(A8853,bip!$A:$C,2,0),"")</f>
      </c>
      <c r="O8853">
        <f>IFERROR(VLOOKUP(A8853,bip!$A:$Z,3,0),"")</f>
      </c>
    </row>
    <row r="8854" spans="1:15" ht="13.2">
      <c r="A8854" t="s">
        <v>29773</v>
      </c>
      <c r="B8854" t="s">
        <v>29773</v>
      </c>
      <c r="C8854" t="s">
        <v>16440</v>
      </c>
      <c r="D8854" t="s">
        <v>37700</v>
      </c>
      <c r="E8854" t="s">
        <v>29774</v>
      </c>
      <c r="F8854">
        <v>1</v>
      </c>
      <c r="G8854">
        <v>120</v>
      </c>
      <c r="H8854" s="1">
        <v>58</v>
      </c>
      <c r="I8854" s="87"/>
      <c r="K8854" s="86" t="s">
        <v>17485</v>
      </c>
      <c r="L8854" s="86" t="s">
        <v>17486</v>
      </c>
      <c r="N8854">
        <f>IFERROR(VLOOKUP(A8854,bip!$A:$C,2,0),"")</f>
      </c>
      <c r="O8854">
        <f>IFERROR(VLOOKUP(A8854,bip!$A:$Z,3,0),"")</f>
      </c>
    </row>
    <row r="8855" spans="1:15" ht="13.2">
      <c r="A8855" t="s">
        <v>29775</v>
      </c>
      <c r="B8855" t="s">
        <v>29775</v>
      </c>
      <c r="C8855" t="s">
        <v>16440</v>
      </c>
      <c r="D8855" t="s">
        <v>37701</v>
      </c>
      <c r="E8855" t="s">
        <v>29776</v>
      </c>
      <c r="F8855">
        <v>1</v>
      </c>
      <c r="G8855">
        <v>90</v>
      </c>
      <c r="H8855" s="1">
        <v>71</v>
      </c>
      <c r="I8855" s="87"/>
      <c r="K8855" s="86" t="s">
        <v>17485</v>
      </c>
      <c r="L8855" s="86" t="s">
        <v>17486</v>
      </c>
      <c r="N8855">
        <f>IFERROR(VLOOKUP(A8855,bip!$A:$C,2,0),"")</f>
      </c>
      <c r="O8855">
        <f>IFERROR(VLOOKUP(A8855,bip!$A:$Z,3,0),"")</f>
      </c>
    </row>
    <row r="8856" spans="1:15" ht="13.2">
      <c r="A8856" t="s">
        <v>8629</v>
      </c>
      <c r="B8856" t="s">
        <v>12718</v>
      </c>
      <c r="C8856" t="s">
        <v>16440</v>
      </c>
      <c r="D8856" t="s">
        <v>37702</v>
      </c>
      <c r="E8856" t="s">
        <v>31704</v>
      </c>
      <c r="F8856">
        <v>12</v>
      </c>
      <c r="G8856">
        <v>72</v>
      </c>
      <c r="H8856" s="1">
        <v>37</v>
      </c>
      <c r="I8856" s="87"/>
      <c r="K8856" s="86" t="s">
        <v>17485</v>
      </c>
      <c r="L8856" s="86" t="s">
        <v>17486</v>
      </c>
      <c r="N8856" t="str">
        <f>IFERROR(VLOOKUP(A8856,bip!$A:$C,2,0),"")</f>
        <v>NO DISPONIBLE LE SUGERIMOS PPL82</v>
      </c>
      <c r="O8856" t="str">
        <f>IFERROR(VLOOKUP(A8856,bip!$A:$Z,3,0),"")</f>
        <v>PPL82</v>
      </c>
    </row>
    <row r="8857" spans="1:15" ht="13.2">
      <c r="A8857" t="s">
        <v>8630</v>
      </c>
      <c r="B8857" t="s">
        <v>12719</v>
      </c>
      <c r="C8857" t="s">
        <v>16440</v>
      </c>
      <c r="D8857" t="s">
        <v>37703</v>
      </c>
      <c r="E8857" t="s">
        <v>31705</v>
      </c>
      <c r="F8857">
        <v>12</v>
      </c>
      <c r="G8857">
        <v>72</v>
      </c>
      <c r="H8857" s="1">
        <v>37</v>
      </c>
      <c r="I8857" s="87"/>
      <c r="K8857" s="86" t="s">
        <v>17485</v>
      </c>
      <c r="L8857" s="86" t="s">
        <v>17486</v>
      </c>
      <c r="N8857">
        <f>IFERROR(VLOOKUP(A8857,bip!$A:$C,2,0),"")</f>
      </c>
      <c r="O8857">
        <f>IFERROR(VLOOKUP(A8857,bip!$A:$Z,3,0),"")</f>
      </c>
    </row>
    <row r="8858" spans="1:15" ht="13.2">
      <c r="A8858" t="s">
        <v>8636</v>
      </c>
      <c r="B8858" t="s">
        <v>8636</v>
      </c>
      <c r="C8858" t="s">
        <v>16440</v>
      </c>
      <c r="D8858" t="s">
        <v>37704</v>
      </c>
      <c r="E8858" t="s">
        <v>26425</v>
      </c>
      <c r="F8858">
        <v>1</v>
      </c>
      <c r="G8858">
        <v>144</v>
      </c>
      <c r="H8858" s="1">
        <v>41</v>
      </c>
      <c r="I8858" s="87"/>
      <c r="K8858" s="86" t="s">
        <v>17485</v>
      </c>
      <c r="L8858" s="86" t="s">
        <v>17486</v>
      </c>
      <c r="N8858">
        <f>IFERROR(VLOOKUP(A8858,bip!$A:$C,2,0),"")</f>
      </c>
      <c r="O8858">
        <f>IFERROR(VLOOKUP(A8858,bip!$A:$Z,3,0),"")</f>
      </c>
    </row>
    <row r="8859" spans="1:15" ht="13.2">
      <c r="A8859" t="s">
        <v>8639</v>
      </c>
      <c r="B8859" t="s">
        <v>8639</v>
      </c>
      <c r="C8859" t="s">
        <v>16440</v>
      </c>
      <c r="D8859" t="s">
        <v>37705</v>
      </c>
      <c r="E8859" t="s">
        <v>31701</v>
      </c>
      <c r="F8859">
        <v>1</v>
      </c>
      <c r="G8859">
        <v>144</v>
      </c>
      <c r="H8859" s="1">
        <v>48</v>
      </c>
      <c r="I8859" s="87"/>
      <c r="K8859" s="86" t="s">
        <v>17485</v>
      </c>
      <c r="L8859" s="86" t="s">
        <v>17486</v>
      </c>
      <c r="N8859">
        <f>IFERROR(VLOOKUP(A8859,bip!$A:$C,2,0),"")</f>
      </c>
      <c r="O8859">
        <f>IFERROR(VLOOKUP(A8859,bip!$A:$Z,3,0),"")</f>
      </c>
    </row>
    <row r="8860" spans="1:15" ht="13.2">
      <c r="A8860" t="s">
        <v>8637</v>
      </c>
      <c r="B8860" t="s">
        <v>8637</v>
      </c>
      <c r="C8860" t="s">
        <v>16440</v>
      </c>
      <c r="D8860" t="s">
        <v>37706</v>
      </c>
      <c r="E8860" t="s">
        <v>31702</v>
      </c>
      <c r="F8860">
        <v>1</v>
      </c>
      <c r="G8860">
        <v>144</v>
      </c>
      <c r="H8860" s="1">
        <v>37</v>
      </c>
      <c r="I8860" s="87"/>
      <c r="K8860" s="86" t="s">
        <v>17485</v>
      </c>
      <c r="L8860" s="86" t="s">
        <v>17486</v>
      </c>
      <c r="N8860">
        <f>IFERROR(VLOOKUP(A8860,bip!$A:$C,2,0),"")</f>
      </c>
      <c r="O8860">
        <f>IFERROR(VLOOKUP(A8860,bip!$A:$Z,3,0),"")</f>
      </c>
    </row>
    <row r="8861" spans="1:15" ht="13.2">
      <c r="A8861" t="s">
        <v>8638</v>
      </c>
      <c r="B8861" t="s">
        <v>8638</v>
      </c>
      <c r="C8861" t="s">
        <v>16440</v>
      </c>
      <c r="D8861" t="s">
        <v>37707</v>
      </c>
      <c r="E8861" t="s">
        <v>31703</v>
      </c>
      <c r="F8861">
        <v>1</v>
      </c>
      <c r="G8861">
        <v>144</v>
      </c>
      <c r="H8861" s="1">
        <v>72</v>
      </c>
      <c r="I8861" s="87"/>
      <c r="K8861" s="86" t="s">
        <v>17485</v>
      </c>
      <c r="L8861" s="86" t="s">
        <v>17486</v>
      </c>
      <c r="N8861">
        <f>IFERROR(VLOOKUP(A8861,bip!$A:$C,2,0),"")</f>
      </c>
      <c r="O8861">
        <f>IFERROR(VLOOKUP(A8861,bip!$A:$Z,3,0),"")</f>
      </c>
    </row>
    <row r="8862" spans="1:15" ht="13.2">
      <c r="A8862" t="s">
        <v>29677</v>
      </c>
      <c r="B8862" t="s">
        <v>29677</v>
      </c>
      <c r="C8862" t="s">
        <v>16440</v>
      </c>
      <c r="D8862" t="s">
        <v>37708</v>
      </c>
      <c r="E8862" t="s">
        <v>29678</v>
      </c>
      <c r="F8862">
        <v>1</v>
      </c>
      <c r="G8862">
        <v>360</v>
      </c>
      <c r="H8862" s="1">
        <v>37</v>
      </c>
      <c r="I8862" s="87"/>
      <c r="K8862" s="86" t="s">
        <v>17485</v>
      </c>
      <c r="L8862" s="86" t="s">
        <v>17486</v>
      </c>
      <c r="N8862">
        <f>IFERROR(VLOOKUP(A8862,bip!$A:$C,2,0),"")</f>
      </c>
      <c r="O8862">
        <f>IFERROR(VLOOKUP(A8862,bip!$A:$Z,3,0),"")</f>
      </c>
    </row>
    <row r="8863" spans="1:15" ht="13.2">
      <c r="A8863" t="s">
        <v>29679</v>
      </c>
      <c r="B8863" t="s">
        <v>29679</v>
      </c>
      <c r="C8863" t="s">
        <v>16440</v>
      </c>
      <c r="D8863" t="s">
        <v>37709</v>
      </c>
      <c r="E8863" t="s">
        <v>29680</v>
      </c>
      <c r="F8863">
        <v>1</v>
      </c>
      <c r="G8863">
        <v>360</v>
      </c>
      <c r="H8863" s="1">
        <v>37</v>
      </c>
      <c r="I8863" s="87"/>
      <c r="K8863" s="86" t="s">
        <v>17485</v>
      </c>
      <c r="L8863" s="86" t="s">
        <v>17486</v>
      </c>
      <c r="N8863">
        <f>IFERROR(VLOOKUP(A8863,bip!$A:$C,2,0),"")</f>
      </c>
      <c r="O8863">
        <f>IFERROR(VLOOKUP(A8863,bip!$A:$Z,3,0),"")</f>
      </c>
    </row>
    <row r="8864" spans="1:15" ht="13.2">
      <c r="A8864" t="s">
        <v>29681</v>
      </c>
      <c r="B8864" t="s">
        <v>29681</v>
      </c>
      <c r="C8864" t="s">
        <v>16440</v>
      </c>
      <c r="D8864" t="s">
        <v>37710</v>
      </c>
      <c r="E8864" t="s">
        <v>29682</v>
      </c>
      <c r="F8864">
        <v>1</v>
      </c>
      <c r="G8864">
        <v>120</v>
      </c>
      <c r="H8864" s="1">
        <v>48</v>
      </c>
      <c r="I8864" s="87"/>
      <c r="K8864" s="86" t="s">
        <v>17485</v>
      </c>
      <c r="L8864" s="86" t="s">
        <v>17486</v>
      </c>
      <c r="N8864">
        <f>IFERROR(VLOOKUP(A8864,bip!$A:$C,2,0),"")</f>
      </c>
      <c r="O8864">
        <f>IFERROR(VLOOKUP(A8864,bip!$A:$Z,3,0),"")</f>
      </c>
    </row>
    <row r="8865" spans="1:15" ht="13.2">
      <c r="A8865" t="s">
        <v>29683</v>
      </c>
      <c r="B8865" t="s">
        <v>29683</v>
      </c>
      <c r="C8865" t="s">
        <v>16440</v>
      </c>
      <c r="D8865" t="s">
        <v>37711</v>
      </c>
      <c r="E8865" t="s">
        <v>29684</v>
      </c>
      <c r="F8865">
        <v>1</v>
      </c>
      <c r="G8865">
        <v>120</v>
      </c>
      <c r="H8865" s="1">
        <v>56</v>
      </c>
      <c r="I8865" s="87"/>
      <c r="K8865" s="86" t="s">
        <v>17485</v>
      </c>
      <c r="L8865" s="86" t="s">
        <v>17486</v>
      </c>
      <c r="N8865">
        <f>IFERROR(VLOOKUP(A8865,bip!$A:$C,2,0),"")</f>
      </c>
      <c r="O8865">
        <f>IFERROR(VLOOKUP(A8865,bip!$A:$Z,3,0),"")</f>
      </c>
    </row>
    <row r="8866" spans="1:15" ht="13.2">
      <c r="A8866" t="s">
        <v>8631</v>
      </c>
      <c r="B8866" t="s">
        <v>12720</v>
      </c>
      <c r="C8866" t="s">
        <v>16440</v>
      </c>
      <c r="D8866" t="s">
        <v>37712</v>
      </c>
      <c r="E8866" t="s">
        <v>34112</v>
      </c>
      <c r="F8866">
        <v>12</v>
      </c>
      <c r="G8866">
        <v>72</v>
      </c>
      <c r="H8866" s="1">
        <v>35</v>
      </c>
      <c r="I8866" s="87"/>
      <c r="K8866" s="86" t="s">
        <v>17485</v>
      </c>
      <c r="L8866" s="86" t="s">
        <v>17486</v>
      </c>
      <c r="N8866">
        <f>IFERROR(VLOOKUP(A8866,bip!$A:$C,2,0),"")</f>
      </c>
      <c r="O8866">
        <f>IFERROR(VLOOKUP(A8866,bip!$A:$Z,3,0),"")</f>
      </c>
    </row>
    <row r="8867" spans="1:15" ht="13.2">
      <c r="A8867" t="s">
        <v>8632</v>
      </c>
      <c r="B8867" t="s">
        <v>12721</v>
      </c>
      <c r="C8867" t="s">
        <v>16440</v>
      </c>
      <c r="D8867" t="s">
        <v>37713</v>
      </c>
      <c r="E8867" t="s">
        <v>34113</v>
      </c>
      <c r="F8867">
        <v>12</v>
      </c>
      <c r="G8867">
        <v>72</v>
      </c>
      <c r="H8867" s="1">
        <v>35</v>
      </c>
      <c r="I8867" s="87"/>
      <c r="K8867" s="86" t="s">
        <v>17485</v>
      </c>
      <c r="L8867" s="86" t="s">
        <v>17486</v>
      </c>
      <c r="N8867">
        <f>IFERROR(VLOOKUP(A8867,bip!$A:$C,2,0),"")</f>
      </c>
      <c r="O8867">
        <f>IFERROR(VLOOKUP(A8867,bip!$A:$Z,3,0),"")</f>
      </c>
    </row>
    <row r="8868" spans="1:15" ht="13.2">
      <c r="A8868" t="s">
        <v>8633</v>
      </c>
      <c r="B8868" t="s">
        <v>12722</v>
      </c>
      <c r="C8868" t="s">
        <v>16440</v>
      </c>
      <c r="D8868" t="s">
        <v>37714</v>
      </c>
      <c r="E8868" t="s">
        <v>34114</v>
      </c>
      <c r="F8868">
        <v>12</v>
      </c>
      <c r="G8868">
        <v>72</v>
      </c>
      <c r="H8868" s="1">
        <v>35</v>
      </c>
      <c r="I8868" s="87"/>
      <c r="K8868" s="86" t="s">
        <v>17485</v>
      </c>
      <c r="L8868" s="86" t="s">
        <v>17486</v>
      </c>
      <c r="N8868">
        <f>IFERROR(VLOOKUP(A8868,bip!$A:$C,2,0),"")</f>
      </c>
      <c r="O8868">
        <f>IFERROR(VLOOKUP(A8868,bip!$A:$Z,3,0),"")</f>
      </c>
    </row>
    <row r="8869" spans="1:15" ht="13.2">
      <c r="A8869" t="s">
        <v>8641</v>
      </c>
      <c r="B8869" t="s">
        <v>16756</v>
      </c>
      <c r="C8869" t="s">
        <v>16440</v>
      </c>
      <c r="D8869" t="s">
        <v>37715</v>
      </c>
      <c r="E8869" t="s">
        <v>34108</v>
      </c>
      <c r="F8869">
        <v>1</v>
      </c>
      <c r="G8869">
        <v>144</v>
      </c>
      <c r="H8869" s="1">
        <v>35</v>
      </c>
      <c r="I8869" s="87"/>
      <c r="K8869" s="86" t="s">
        <v>17485</v>
      </c>
      <c r="L8869" s="86" t="s">
        <v>17486</v>
      </c>
      <c r="N8869">
        <f>IFERROR(VLOOKUP(A8869,bip!$A:$C,2,0),"")</f>
      </c>
      <c r="O8869">
        <f>IFERROR(VLOOKUP(A8869,bip!$A:$Z,3,0),"")</f>
      </c>
    </row>
    <row r="8870" spans="1:15" ht="13.2">
      <c r="A8870" t="s">
        <v>8640</v>
      </c>
      <c r="B8870" t="s">
        <v>16758</v>
      </c>
      <c r="C8870" t="s">
        <v>16440</v>
      </c>
      <c r="D8870" t="s">
        <v>37716</v>
      </c>
      <c r="E8870" t="s">
        <v>34109</v>
      </c>
      <c r="F8870">
        <v>1</v>
      </c>
      <c r="G8870">
        <v>72</v>
      </c>
      <c r="H8870" s="1">
        <v>127</v>
      </c>
      <c r="I8870" s="87"/>
      <c r="K8870" s="86" t="s">
        <v>17485</v>
      </c>
      <c r="L8870" s="86" t="s">
        <v>17486</v>
      </c>
      <c r="N8870">
        <f>IFERROR(VLOOKUP(A8870,bip!$A:$C,2,0),"")</f>
      </c>
      <c r="O8870">
        <f>IFERROR(VLOOKUP(A8870,bip!$A:$Z,3,0),"")</f>
      </c>
    </row>
    <row r="8871" spans="1:15" ht="13.2">
      <c r="A8871" t="s">
        <v>8642</v>
      </c>
      <c r="B8871" t="s">
        <v>16757</v>
      </c>
      <c r="C8871" t="s">
        <v>16440</v>
      </c>
      <c r="D8871" t="s">
        <v>37717</v>
      </c>
      <c r="E8871" t="s">
        <v>34110</v>
      </c>
      <c r="F8871">
        <v>1</v>
      </c>
      <c r="G8871">
        <v>72</v>
      </c>
      <c r="H8871" s="1">
        <v>155</v>
      </c>
      <c r="I8871" s="87"/>
      <c r="K8871" s="86" t="s">
        <v>17485</v>
      </c>
      <c r="L8871" s="86" t="s">
        <v>17486</v>
      </c>
      <c r="N8871">
        <f>IFERROR(VLOOKUP(A8871,bip!$A:$C,2,0),"")</f>
      </c>
      <c r="O8871">
        <f>IFERROR(VLOOKUP(A8871,bip!$A:$Z,3,0),"")</f>
      </c>
    </row>
    <row r="8872" spans="1:15" ht="13.2">
      <c r="A8872" t="s">
        <v>8643</v>
      </c>
      <c r="B8872" t="s">
        <v>16755</v>
      </c>
      <c r="C8872" t="s">
        <v>16440</v>
      </c>
      <c r="D8872" t="s">
        <v>37718</v>
      </c>
      <c r="E8872" t="s">
        <v>34111</v>
      </c>
      <c r="F8872">
        <v>1</v>
      </c>
      <c r="G8872">
        <v>144</v>
      </c>
      <c r="H8872" s="1">
        <v>35</v>
      </c>
      <c r="I8872" s="87"/>
      <c r="K8872" s="86" t="s">
        <v>17485</v>
      </c>
      <c r="L8872" s="86" t="s">
        <v>17486</v>
      </c>
      <c r="N8872">
        <f>IFERROR(VLOOKUP(A8872,bip!$A:$C,2,0),"")</f>
      </c>
      <c r="O8872">
        <f>IFERROR(VLOOKUP(A8872,bip!$A:$Z,3,0),"")</f>
      </c>
    </row>
    <row r="8873" spans="1:15" ht="13.2">
      <c r="A8873" t="s">
        <v>29685</v>
      </c>
      <c r="B8873" t="s">
        <v>29685</v>
      </c>
      <c r="C8873" t="s">
        <v>16440</v>
      </c>
      <c r="D8873" t="s">
        <v>37719</v>
      </c>
      <c r="E8873" t="s">
        <v>34449</v>
      </c>
      <c r="F8873">
        <v>1</v>
      </c>
      <c r="G8873">
        <v>600</v>
      </c>
      <c r="H8873" s="1">
        <v>23</v>
      </c>
      <c r="I8873" s="87"/>
      <c r="K8873" s="86" t="s">
        <v>17485</v>
      </c>
      <c r="L8873" s="86" t="s">
        <v>17486</v>
      </c>
      <c r="N8873">
        <f>IFERROR(VLOOKUP(A8873,bip!$A:$C,2,0),"")</f>
      </c>
      <c r="O8873">
        <f>IFERROR(VLOOKUP(A8873,bip!$A:$Z,3,0),"")</f>
      </c>
    </row>
    <row r="8874" spans="1:15" ht="13.2">
      <c r="A8874" t="s">
        <v>29686</v>
      </c>
      <c r="B8874" t="s">
        <v>29686</v>
      </c>
      <c r="C8874" t="s">
        <v>16440</v>
      </c>
      <c r="D8874" t="s">
        <v>37720</v>
      </c>
      <c r="E8874" t="s">
        <v>34450</v>
      </c>
      <c r="F8874">
        <v>1</v>
      </c>
      <c r="G8874">
        <v>600</v>
      </c>
      <c r="H8874" s="1">
        <v>23</v>
      </c>
      <c r="I8874" s="87"/>
      <c r="K8874" s="86" t="s">
        <v>17485</v>
      </c>
      <c r="L8874" s="86" t="s">
        <v>17486</v>
      </c>
      <c r="N8874">
        <f>IFERROR(VLOOKUP(A8874,bip!$A:$C,2,0),"")</f>
      </c>
      <c r="O8874">
        <f>IFERROR(VLOOKUP(A8874,bip!$A:$Z,3,0),"")</f>
      </c>
    </row>
    <row r="8875" spans="1:15" ht="13.2">
      <c r="A8875" t="s">
        <v>29687</v>
      </c>
      <c r="B8875" t="s">
        <v>29687</v>
      </c>
      <c r="C8875" t="s">
        <v>16440</v>
      </c>
      <c r="D8875" t="s">
        <v>37721</v>
      </c>
      <c r="E8875" t="s">
        <v>34451</v>
      </c>
      <c r="F8875">
        <v>1</v>
      </c>
      <c r="G8875">
        <v>600</v>
      </c>
      <c r="H8875" s="1">
        <v>23</v>
      </c>
      <c r="I8875" s="87"/>
      <c r="K8875" s="86" t="s">
        <v>17485</v>
      </c>
      <c r="L8875" s="86" t="s">
        <v>17486</v>
      </c>
      <c r="N8875">
        <f>IFERROR(VLOOKUP(A8875,bip!$A:$C,2,0),"")</f>
      </c>
      <c r="O8875">
        <f>IFERROR(VLOOKUP(A8875,bip!$A:$Z,3,0),"")</f>
      </c>
    </row>
    <row r="8876" spans="1:15" ht="13.2">
      <c r="A8876" t="s">
        <v>29688</v>
      </c>
      <c r="B8876" t="s">
        <v>29688</v>
      </c>
      <c r="C8876" t="s">
        <v>16440</v>
      </c>
      <c r="D8876" t="s">
        <v>37722</v>
      </c>
      <c r="E8876" t="s">
        <v>34452</v>
      </c>
      <c r="F8876">
        <v>1</v>
      </c>
      <c r="G8876">
        <v>600</v>
      </c>
      <c r="H8876" s="1">
        <v>23</v>
      </c>
      <c r="I8876" s="87"/>
      <c r="K8876" s="86" t="s">
        <v>17485</v>
      </c>
      <c r="L8876" s="86" t="s">
        <v>17486</v>
      </c>
      <c r="N8876">
        <f>IFERROR(VLOOKUP(A8876,bip!$A:$C,2,0),"")</f>
      </c>
      <c r="O8876">
        <f>IFERROR(VLOOKUP(A8876,bip!$A:$Z,3,0),"")</f>
      </c>
    </row>
    <row r="8877" spans="1:15" ht="13.2">
      <c r="A8877" t="s">
        <v>29689</v>
      </c>
      <c r="B8877" t="s">
        <v>29689</v>
      </c>
      <c r="C8877" t="s">
        <v>16440</v>
      </c>
      <c r="D8877" t="s">
        <v>37723</v>
      </c>
      <c r="E8877" t="s">
        <v>34453</v>
      </c>
      <c r="F8877">
        <v>1</v>
      </c>
      <c r="G8877">
        <v>220</v>
      </c>
      <c r="H8877" s="1">
        <v>52</v>
      </c>
      <c r="I8877" s="87"/>
      <c r="K8877" s="86" t="s">
        <v>17485</v>
      </c>
      <c r="L8877" s="86" t="s">
        <v>17486</v>
      </c>
      <c r="N8877">
        <f>IFERROR(VLOOKUP(A8877,bip!$A:$C,2,0),"")</f>
      </c>
      <c r="O8877">
        <f>IFERROR(VLOOKUP(A8877,bip!$A:$Z,3,0),"")</f>
      </c>
    </row>
    <row r="8878" spans="1:15" ht="13.2">
      <c r="A8878" t="s">
        <v>29690</v>
      </c>
      <c r="B8878" t="s">
        <v>29690</v>
      </c>
      <c r="C8878" t="s">
        <v>16440</v>
      </c>
      <c r="D8878" t="s">
        <v>37724</v>
      </c>
      <c r="E8878" t="s">
        <v>34454</v>
      </c>
      <c r="F8878">
        <v>1</v>
      </c>
      <c r="G8878">
        <v>220</v>
      </c>
      <c r="H8878" s="1">
        <v>52</v>
      </c>
      <c r="I8878" s="87"/>
      <c r="K8878" s="86" t="s">
        <v>17485</v>
      </c>
      <c r="L8878" s="86" t="s">
        <v>17486</v>
      </c>
      <c r="N8878">
        <f>IFERROR(VLOOKUP(A8878,bip!$A:$C,2,0),"")</f>
      </c>
      <c r="O8878">
        <f>IFERROR(VLOOKUP(A8878,bip!$A:$Z,3,0),"")</f>
      </c>
    </row>
    <row r="8879" spans="1:15" ht="13.2">
      <c r="A8879" t="s">
        <v>29691</v>
      </c>
      <c r="B8879" t="s">
        <v>29691</v>
      </c>
      <c r="C8879" t="s">
        <v>16440</v>
      </c>
      <c r="D8879" t="s">
        <v>37725</v>
      </c>
      <c r="E8879" t="s">
        <v>34115</v>
      </c>
      <c r="F8879">
        <v>1</v>
      </c>
      <c r="G8879">
        <v>360</v>
      </c>
      <c r="H8879" s="1">
        <v>35</v>
      </c>
      <c r="I8879" s="87"/>
      <c r="K8879" s="86" t="s">
        <v>17485</v>
      </c>
      <c r="L8879" s="86" t="s">
        <v>17486</v>
      </c>
      <c r="N8879">
        <f>IFERROR(VLOOKUP(A8879,bip!$A:$C,2,0),"")</f>
      </c>
      <c r="O8879">
        <f>IFERROR(VLOOKUP(A8879,bip!$A:$Z,3,0),"")</f>
      </c>
    </row>
    <row r="8880" spans="1:15" ht="13.2">
      <c r="A8880" t="s">
        <v>29692</v>
      </c>
      <c r="B8880" t="s">
        <v>29692</v>
      </c>
      <c r="C8880" t="s">
        <v>16440</v>
      </c>
      <c r="D8880" t="s">
        <v>37715</v>
      </c>
      <c r="E8880" t="s">
        <v>34108</v>
      </c>
      <c r="F8880">
        <v>1</v>
      </c>
      <c r="G8880">
        <v>360</v>
      </c>
      <c r="H8880" s="1">
        <v>35</v>
      </c>
      <c r="I8880" s="87"/>
      <c r="K8880" s="86" t="s">
        <v>17485</v>
      </c>
      <c r="L8880" s="86" t="s">
        <v>17486</v>
      </c>
      <c r="N8880">
        <f>IFERROR(VLOOKUP(A8880,bip!$A:$C,2,0),"")</f>
      </c>
      <c r="O8880">
        <f>IFERROR(VLOOKUP(A8880,bip!$A:$Z,3,0),"")</f>
      </c>
    </row>
    <row r="8881" spans="1:15" ht="13.2">
      <c r="A8881" t="s">
        <v>29693</v>
      </c>
      <c r="B8881" t="s">
        <v>29693</v>
      </c>
      <c r="C8881" t="s">
        <v>16440</v>
      </c>
      <c r="D8881" t="s">
        <v>37726</v>
      </c>
      <c r="E8881" t="s">
        <v>34120</v>
      </c>
      <c r="F8881">
        <v>1</v>
      </c>
      <c r="G8881">
        <v>360</v>
      </c>
      <c r="H8881" s="1">
        <v>35</v>
      </c>
      <c r="I8881" s="87"/>
      <c r="K8881" s="86" t="s">
        <v>17485</v>
      </c>
      <c r="L8881" s="86" t="s">
        <v>17486</v>
      </c>
      <c r="N8881">
        <f>IFERROR(VLOOKUP(A8881,bip!$A:$C,2,0),"")</f>
      </c>
      <c r="O8881">
        <f>IFERROR(VLOOKUP(A8881,bip!$A:$Z,3,0),"")</f>
      </c>
    </row>
    <row r="8882" spans="1:15" ht="13.2">
      <c r="A8882" t="s">
        <v>29694</v>
      </c>
      <c r="B8882" t="s">
        <v>29694</v>
      </c>
      <c r="C8882" t="s">
        <v>16440</v>
      </c>
      <c r="D8882" t="s">
        <v>37718</v>
      </c>
      <c r="E8882" t="s">
        <v>34111</v>
      </c>
      <c r="F8882">
        <v>1</v>
      </c>
      <c r="G8882">
        <v>360</v>
      </c>
      <c r="H8882" s="1">
        <v>35</v>
      </c>
      <c r="I8882" s="87"/>
      <c r="K8882" s="86" t="s">
        <v>17485</v>
      </c>
      <c r="L8882" s="86" t="s">
        <v>17486</v>
      </c>
      <c r="N8882">
        <f>IFERROR(VLOOKUP(A8882,bip!$A:$C,2,0),"")</f>
      </c>
      <c r="O8882">
        <f>IFERROR(VLOOKUP(A8882,bip!$A:$Z,3,0),"")</f>
      </c>
    </row>
    <row r="8883" spans="1:15" ht="13.2">
      <c r="A8883" t="s">
        <v>29695</v>
      </c>
      <c r="B8883" t="s">
        <v>29695</v>
      </c>
      <c r="C8883" t="s">
        <v>16440</v>
      </c>
      <c r="D8883" t="s">
        <v>37727</v>
      </c>
      <c r="E8883" t="s">
        <v>34117</v>
      </c>
      <c r="F8883">
        <v>1</v>
      </c>
      <c r="G8883">
        <v>100</v>
      </c>
      <c r="H8883" s="1">
        <v>78</v>
      </c>
      <c r="I8883" s="87"/>
      <c r="K8883" s="86" t="s">
        <v>17485</v>
      </c>
      <c r="L8883" s="86" t="s">
        <v>17486</v>
      </c>
      <c r="N8883">
        <f>IFERROR(VLOOKUP(A8883,bip!$A:$C,2,0),"")</f>
      </c>
      <c r="O8883">
        <f>IFERROR(VLOOKUP(A8883,bip!$A:$Z,3,0),"")</f>
      </c>
    </row>
    <row r="8884" spans="1:15" ht="13.2">
      <c r="A8884" t="s">
        <v>29696</v>
      </c>
      <c r="B8884" t="s">
        <v>29696</v>
      </c>
      <c r="C8884" t="s">
        <v>16440</v>
      </c>
      <c r="D8884" t="s">
        <v>37728</v>
      </c>
      <c r="E8884" t="s">
        <v>34121</v>
      </c>
      <c r="F8884">
        <v>1</v>
      </c>
      <c r="G8884">
        <v>100</v>
      </c>
      <c r="H8884" s="1">
        <v>78</v>
      </c>
      <c r="I8884" s="87"/>
      <c r="K8884" s="86" t="s">
        <v>17485</v>
      </c>
      <c r="L8884" s="86" t="s">
        <v>17486</v>
      </c>
      <c r="N8884">
        <f>IFERROR(VLOOKUP(A8884,bip!$A:$C,2,0),"")</f>
      </c>
      <c r="O8884">
        <f>IFERROR(VLOOKUP(A8884,bip!$A:$Z,3,0),"")</f>
      </c>
    </row>
    <row r="8885" spans="1:15" ht="13.2">
      <c r="A8885" t="s">
        <v>29697</v>
      </c>
      <c r="B8885" t="s">
        <v>29697</v>
      </c>
      <c r="C8885" t="s">
        <v>16440</v>
      </c>
      <c r="D8885" t="s">
        <v>37729</v>
      </c>
      <c r="E8885" t="s">
        <v>34124</v>
      </c>
      <c r="F8885">
        <v>1</v>
      </c>
      <c r="G8885">
        <v>100</v>
      </c>
      <c r="H8885" s="1">
        <v>78</v>
      </c>
      <c r="I8885" s="87"/>
      <c r="K8885" s="86" t="s">
        <v>17485</v>
      </c>
      <c r="L8885" s="86" t="s">
        <v>17486</v>
      </c>
      <c r="N8885">
        <f>IFERROR(VLOOKUP(A8885,bip!$A:$C,2,0),"")</f>
      </c>
      <c r="O8885">
        <f>IFERROR(VLOOKUP(A8885,bip!$A:$Z,3,0),"")</f>
      </c>
    </row>
    <row r="8886" spans="1:15" ht="13.2">
      <c r="A8886" t="s">
        <v>29698</v>
      </c>
      <c r="B8886" t="s">
        <v>29698</v>
      </c>
      <c r="C8886" t="s">
        <v>16440</v>
      </c>
      <c r="D8886" t="s">
        <v>37730</v>
      </c>
      <c r="E8886" t="s">
        <v>34116</v>
      </c>
      <c r="F8886">
        <v>1</v>
      </c>
      <c r="G8886">
        <v>120</v>
      </c>
      <c r="H8886" s="1">
        <v>46</v>
      </c>
      <c r="I8886" s="87"/>
      <c r="K8886" s="86" t="s">
        <v>17485</v>
      </c>
      <c r="L8886" s="86" t="s">
        <v>17486</v>
      </c>
      <c r="N8886">
        <f>IFERROR(VLOOKUP(A8886,bip!$A:$C,2,0),"")</f>
      </c>
      <c r="O8886">
        <f>IFERROR(VLOOKUP(A8886,bip!$A:$Z,3,0),"")</f>
      </c>
    </row>
    <row r="8887" spans="1:15" ht="13.2">
      <c r="A8887" t="s">
        <v>29699</v>
      </c>
      <c r="B8887" t="s">
        <v>29699</v>
      </c>
      <c r="C8887" t="s">
        <v>16440</v>
      </c>
      <c r="D8887" t="s">
        <v>37731</v>
      </c>
      <c r="E8887" t="s">
        <v>34118</v>
      </c>
      <c r="F8887">
        <v>1</v>
      </c>
      <c r="G8887">
        <v>120</v>
      </c>
      <c r="H8887" s="1">
        <v>46</v>
      </c>
      <c r="I8887" s="87"/>
      <c r="K8887" s="86" t="s">
        <v>17485</v>
      </c>
      <c r="L8887" s="86" t="s">
        <v>17486</v>
      </c>
      <c r="N8887">
        <f>IFERROR(VLOOKUP(A8887,bip!$A:$C,2,0),"")</f>
      </c>
      <c r="O8887">
        <f>IFERROR(VLOOKUP(A8887,bip!$A:$Z,3,0),"")</f>
      </c>
    </row>
    <row r="8888" spans="1:15" ht="13.2">
      <c r="A8888" t="s">
        <v>29700</v>
      </c>
      <c r="B8888" t="s">
        <v>29700</v>
      </c>
      <c r="C8888" t="s">
        <v>16440</v>
      </c>
      <c r="D8888" t="s">
        <v>37732</v>
      </c>
      <c r="E8888" t="s">
        <v>34122</v>
      </c>
      <c r="F8888">
        <v>1</v>
      </c>
      <c r="G8888">
        <v>120</v>
      </c>
      <c r="H8888" s="1">
        <v>46</v>
      </c>
      <c r="I8888" s="87"/>
      <c r="K8888" s="86" t="s">
        <v>17485</v>
      </c>
      <c r="L8888" s="86" t="s">
        <v>17486</v>
      </c>
      <c r="N8888">
        <f>IFERROR(VLOOKUP(A8888,bip!$A:$C,2,0),"")</f>
      </c>
      <c r="O8888">
        <f>IFERROR(VLOOKUP(A8888,bip!$A:$Z,3,0),"")</f>
      </c>
    </row>
    <row r="8889" spans="1:15" ht="13.2">
      <c r="A8889" t="s">
        <v>29701</v>
      </c>
      <c r="B8889" t="s">
        <v>29701</v>
      </c>
      <c r="C8889" t="s">
        <v>16440</v>
      </c>
      <c r="D8889" t="s">
        <v>37733</v>
      </c>
      <c r="E8889" t="s">
        <v>34125</v>
      </c>
      <c r="F8889">
        <v>1</v>
      </c>
      <c r="G8889">
        <v>120</v>
      </c>
      <c r="H8889" s="1">
        <v>46</v>
      </c>
      <c r="I8889" s="87"/>
      <c r="K8889" s="86" t="s">
        <v>17485</v>
      </c>
      <c r="L8889" s="86" t="s">
        <v>17486</v>
      </c>
      <c r="N8889">
        <f>IFERROR(VLOOKUP(A8889,bip!$A:$C,2,0),"")</f>
      </c>
      <c r="O8889">
        <f>IFERROR(VLOOKUP(A8889,bip!$A:$Z,3,0),"")</f>
      </c>
    </row>
    <row r="8890" spans="1:15" ht="13.2">
      <c r="A8890" t="s">
        <v>29702</v>
      </c>
      <c r="B8890" t="s">
        <v>29702</v>
      </c>
      <c r="C8890" t="s">
        <v>16440</v>
      </c>
      <c r="D8890" t="s">
        <v>37734</v>
      </c>
      <c r="E8890" t="s">
        <v>34119</v>
      </c>
      <c r="F8890">
        <v>1</v>
      </c>
      <c r="G8890">
        <v>120</v>
      </c>
      <c r="H8890" s="1">
        <v>66</v>
      </c>
      <c r="I8890" s="87"/>
      <c r="K8890" s="86" t="s">
        <v>17485</v>
      </c>
      <c r="L8890" s="86" t="s">
        <v>17486</v>
      </c>
      <c r="N8890">
        <f>IFERROR(VLOOKUP(A8890,bip!$A:$C,2,0),"")</f>
      </c>
      <c r="O8890">
        <f>IFERROR(VLOOKUP(A8890,bip!$A:$Z,3,0),"")</f>
      </c>
    </row>
    <row r="8891" spans="1:15" ht="13.2">
      <c r="A8891" t="s">
        <v>29703</v>
      </c>
      <c r="B8891" t="s">
        <v>29703</v>
      </c>
      <c r="C8891" t="s">
        <v>16440</v>
      </c>
      <c r="D8891" t="s">
        <v>37735</v>
      </c>
      <c r="E8891" t="s">
        <v>34123</v>
      </c>
      <c r="F8891">
        <v>1</v>
      </c>
      <c r="G8891">
        <v>120</v>
      </c>
      <c r="H8891" s="1">
        <v>66</v>
      </c>
      <c r="I8891" s="87"/>
      <c r="K8891" s="86" t="s">
        <v>17485</v>
      </c>
      <c r="L8891" s="86" t="s">
        <v>17486</v>
      </c>
      <c r="N8891">
        <f>IFERROR(VLOOKUP(A8891,bip!$A:$C,2,0),"")</f>
      </c>
      <c r="O8891">
        <f>IFERROR(VLOOKUP(A8891,bip!$A:$Z,3,0),"")</f>
      </c>
    </row>
    <row r="8892" spans="1:15" ht="13.2">
      <c r="A8892" t="s">
        <v>8651</v>
      </c>
      <c r="B8892" t="s">
        <v>8651</v>
      </c>
      <c r="C8892" t="s">
        <v>16440</v>
      </c>
      <c r="D8892" t="s">
        <v>37736</v>
      </c>
      <c r="E8892" t="s">
        <v>30428</v>
      </c>
      <c r="F8892">
        <v>1</v>
      </c>
      <c r="G8892">
        <v>144</v>
      </c>
      <c r="H8892" s="1">
        <v>45</v>
      </c>
      <c r="I8892" s="87"/>
      <c r="K8892" s="86" t="s">
        <v>17485</v>
      </c>
      <c r="L8892" s="86" t="s">
        <v>17486</v>
      </c>
      <c r="N8892">
        <f>IFERROR(VLOOKUP(A8892,bip!$A:$C,2,0),"")</f>
      </c>
      <c r="O8892">
        <f>IFERROR(VLOOKUP(A8892,bip!$A:$Z,3,0),"")</f>
      </c>
    </row>
    <row r="8893" spans="1:15" ht="13.2">
      <c r="A8893" t="s">
        <v>8652</v>
      </c>
      <c r="B8893" t="s">
        <v>16760</v>
      </c>
      <c r="C8893" t="s">
        <v>16440</v>
      </c>
      <c r="D8893" t="s">
        <v>37737</v>
      </c>
      <c r="E8893" t="s">
        <v>30422</v>
      </c>
      <c r="F8893">
        <v>1</v>
      </c>
      <c r="G8893">
        <v>144</v>
      </c>
      <c r="H8893" s="1">
        <v>45</v>
      </c>
      <c r="I8893" s="87"/>
      <c r="K8893" s="86" t="s">
        <v>17485</v>
      </c>
      <c r="L8893" s="86" t="s">
        <v>17486</v>
      </c>
      <c r="N8893">
        <f>IFERROR(VLOOKUP(A8893,bip!$A:$C,2,0),"")</f>
      </c>
      <c r="O8893">
        <f>IFERROR(VLOOKUP(A8893,bip!$A:$Z,3,0),"")</f>
      </c>
    </row>
    <row r="8894" spans="1:15" ht="13.2">
      <c r="A8894" t="s">
        <v>8653</v>
      </c>
      <c r="B8894" t="s">
        <v>16761</v>
      </c>
      <c r="C8894" t="s">
        <v>16440</v>
      </c>
      <c r="D8894" t="s">
        <v>37738</v>
      </c>
      <c r="E8894" t="s">
        <v>30423</v>
      </c>
      <c r="F8894">
        <v>1</v>
      </c>
      <c r="G8894">
        <v>144</v>
      </c>
      <c r="H8894" s="1">
        <v>45</v>
      </c>
      <c r="I8894" s="87"/>
      <c r="K8894" s="86" t="s">
        <v>17485</v>
      </c>
      <c r="L8894" s="86" t="s">
        <v>17486</v>
      </c>
      <c r="N8894">
        <f>IFERROR(VLOOKUP(A8894,bip!$A:$C,2,0),"")</f>
      </c>
      <c r="O8894">
        <f>IFERROR(VLOOKUP(A8894,bip!$A:$Z,3,0),"")</f>
      </c>
    </row>
    <row r="8895" spans="1:15" ht="13.2">
      <c r="A8895" t="s">
        <v>8654</v>
      </c>
      <c r="B8895" t="s">
        <v>16762</v>
      </c>
      <c r="C8895" t="s">
        <v>16440</v>
      </c>
      <c r="D8895" t="s">
        <v>37739</v>
      </c>
      <c r="E8895" t="s">
        <v>30424</v>
      </c>
      <c r="F8895">
        <v>1</v>
      </c>
      <c r="G8895">
        <v>144</v>
      </c>
      <c r="H8895" s="1">
        <v>45</v>
      </c>
      <c r="I8895" s="87"/>
      <c r="K8895" s="86" t="s">
        <v>17485</v>
      </c>
      <c r="L8895" s="86" t="s">
        <v>17486</v>
      </c>
      <c r="N8895">
        <f>IFERROR(VLOOKUP(A8895,bip!$A:$C,2,0),"")</f>
      </c>
      <c r="O8895">
        <f>IFERROR(VLOOKUP(A8895,bip!$A:$Z,3,0),"")</f>
      </c>
    </row>
    <row r="8896" spans="1:15" ht="13.2">
      <c r="A8896" t="s">
        <v>8656</v>
      </c>
      <c r="B8896" t="s">
        <v>8656</v>
      </c>
      <c r="C8896" t="s">
        <v>16440</v>
      </c>
      <c r="D8896" t="s">
        <v>37740</v>
      </c>
      <c r="E8896" t="s">
        <v>30426</v>
      </c>
      <c r="F8896">
        <v>1</v>
      </c>
      <c r="G8896">
        <v>144</v>
      </c>
      <c r="H8896" s="1">
        <v>68</v>
      </c>
      <c r="I8896" s="87"/>
      <c r="K8896" s="86" t="s">
        <v>17485</v>
      </c>
      <c r="L8896" s="86" t="s">
        <v>17486</v>
      </c>
      <c r="N8896">
        <f>IFERROR(VLOOKUP(A8896,bip!$A:$C,2,0),"")</f>
      </c>
      <c r="O8896">
        <f>IFERROR(VLOOKUP(A8896,bip!$A:$Z,3,0),"")</f>
      </c>
    </row>
    <row r="8897" spans="1:15" ht="13.2">
      <c r="A8897" t="s">
        <v>8655</v>
      </c>
      <c r="B8897" t="s">
        <v>16763</v>
      </c>
      <c r="C8897" t="s">
        <v>16440</v>
      </c>
      <c r="D8897" t="s">
        <v>37741</v>
      </c>
      <c r="E8897" t="s">
        <v>30425</v>
      </c>
      <c r="F8897">
        <v>1</v>
      </c>
      <c r="G8897">
        <v>144</v>
      </c>
      <c r="H8897" s="1">
        <v>45</v>
      </c>
      <c r="I8897" s="87"/>
      <c r="K8897" s="86" t="s">
        <v>17485</v>
      </c>
      <c r="L8897" s="86" t="s">
        <v>17486</v>
      </c>
      <c r="N8897">
        <f>IFERROR(VLOOKUP(A8897,bip!$A:$C,2,0),"")</f>
      </c>
      <c r="O8897">
        <f>IFERROR(VLOOKUP(A8897,bip!$A:$Z,3,0),"")</f>
      </c>
    </row>
    <row r="8898" spans="1:15" ht="13.2">
      <c r="A8898" t="s">
        <v>8657</v>
      </c>
      <c r="B8898" t="s">
        <v>8657</v>
      </c>
      <c r="C8898" t="s">
        <v>16440</v>
      </c>
      <c r="D8898" t="s">
        <v>37742</v>
      </c>
      <c r="E8898" t="s">
        <v>30427</v>
      </c>
      <c r="F8898">
        <v>1</v>
      </c>
      <c r="G8898">
        <v>144</v>
      </c>
      <c r="H8898" s="1">
        <v>68</v>
      </c>
      <c r="I8898" s="87"/>
      <c r="K8898" s="86" t="s">
        <v>17485</v>
      </c>
      <c r="L8898" s="86" t="s">
        <v>17486</v>
      </c>
      <c r="N8898">
        <f>IFERROR(VLOOKUP(A8898,bip!$A:$C,2,0),"")</f>
      </c>
      <c r="O8898">
        <f>IFERROR(VLOOKUP(A8898,bip!$A:$Z,3,0),"")</f>
        <v>0</v>
      </c>
    </row>
    <row r="8899" spans="1:15" ht="13.2">
      <c r="A8899" t="s">
        <v>29711</v>
      </c>
      <c r="B8899" t="s">
        <v>29711</v>
      </c>
      <c r="C8899" t="s">
        <v>16440</v>
      </c>
      <c r="D8899" t="s">
        <v>37743</v>
      </c>
      <c r="E8899" t="s">
        <v>30429</v>
      </c>
      <c r="F8899">
        <v>1</v>
      </c>
      <c r="G8899">
        <v>360</v>
      </c>
      <c r="H8899" s="1">
        <v>34</v>
      </c>
      <c r="I8899" s="87"/>
      <c r="K8899" s="86" t="s">
        <v>17485</v>
      </c>
      <c r="L8899" s="86" t="s">
        <v>17486</v>
      </c>
      <c r="N8899">
        <f>IFERROR(VLOOKUP(A8899,bip!$A:$C,2,0),"")</f>
      </c>
      <c r="O8899">
        <f>IFERROR(VLOOKUP(A8899,bip!$A:$Z,3,0),"")</f>
      </c>
    </row>
    <row r="8900" spans="1:15" ht="13.2">
      <c r="A8900" t="s">
        <v>29712</v>
      </c>
      <c r="B8900" t="s">
        <v>29712</v>
      </c>
      <c r="C8900" t="s">
        <v>16440</v>
      </c>
      <c r="D8900" t="s">
        <v>37744</v>
      </c>
      <c r="E8900" t="s">
        <v>30430</v>
      </c>
      <c r="F8900">
        <v>1</v>
      </c>
      <c r="G8900">
        <v>360</v>
      </c>
      <c r="H8900" s="1">
        <v>34</v>
      </c>
      <c r="I8900" s="87"/>
      <c r="K8900" s="86" t="s">
        <v>17485</v>
      </c>
      <c r="L8900" s="86" t="s">
        <v>17486</v>
      </c>
      <c r="N8900">
        <f>IFERROR(VLOOKUP(A8900,bip!$A:$C,2,0),"")</f>
      </c>
      <c r="O8900">
        <f>IFERROR(VLOOKUP(A8900,bip!$A:$Z,3,0),"")</f>
      </c>
    </row>
    <row r="8901" spans="1:15" ht="13.2">
      <c r="A8901" t="s">
        <v>29713</v>
      </c>
      <c r="B8901" t="s">
        <v>29713</v>
      </c>
      <c r="C8901" t="s">
        <v>16440</v>
      </c>
      <c r="D8901" t="s">
        <v>37745</v>
      </c>
      <c r="E8901" t="s">
        <v>30431</v>
      </c>
      <c r="F8901">
        <v>1</v>
      </c>
      <c r="G8901">
        <v>360</v>
      </c>
      <c r="H8901" s="1">
        <v>34</v>
      </c>
      <c r="I8901" s="87"/>
      <c r="K8901" s="86" t="s">
        <v>17485</v>
      </c>
      <c r="L8901" s="86" t="s">
        <v>17486</v>
      </c>
      <c r="N8901">
        <f>IFERROR(VLOOKUP(A8901,bip!$A:$C,2,0),"")</f>
      </c>
      <c r="O8901">
        <f>IFERROR(VLOOKUP(A8901,bip!$A:$Z,3,0),"")</f>
      </c>
    </row>
    <row r="8902" spans="1:15" ht="13.2">
      <c r="A8902" t="s">
        <v>29714</v>
      </c>
      <c r="B8902" t="s">
        <v>29714</v>
      </c>
      <c r="C8902" t="s">
        <v>16440</v>
      </c>
      <c r="D8902" t="s">
        <v>37746</v>
      </c>
      <c r="E8902" t="s">
        <v>30432</v>
      </c>
      <c r="F8902">
        <v>1</v>
      </c>
      <c r="G8902">
        <v>360</v>
      </c>
      <c r="H8902" s="1">
        <v>34</v>
      </c>
      <c r="I8902" s="87"/>
      <c r="K8902" s="86" t="s">
        <v>17485</v>
      </c>
      <c r="L8902" s="86" t="s">
        <v>17486</v>
      </c>
      <c r="N8902">
        <f>IFERROR(VLOOKUP(A8902,bip!$A:$C,2,0),"")</f>
      </c>
      <c r="O8902">
        <f>IFERROR(VLOOKUP(A8902,bip!$A:$Z,3,0),"")</f>
      </c>
    </row>
    <row r="8903" spans="1:15" ht="13.2">
      <c r="A8903" t="s">
        <v>29715</v>
      </c>
      <c r="B8903" t="s">
        <v>29715</v>
      </c>
      <c r="C8903" t="s">
        <v>16440</v>
      </c>
      <c r="D8903" t="s">
        <v>37747</v>
      </c>
      <c r="E8903" t="s">
        <v>30433</v>
      </c>
      <c r="F8903">
        <v>1</v>
      </c>
      <c r="G8903">
        <v>360</v>
      </c>
      <c r="H8903" s="1">
        <v>34</v>
      </c>
      <c r="I8903" s="87"/>
      <c r="K8903" s="86" t="s">
        <v>17485</v>
      </c>
      <c r="L8903" s="86" t="s">
        <v>17486</v>
      </c>
      <c r="N8903">
        <f>IFERROR(VLOOKUP(A8903,bip!$A:$C,2,0),"")</f>
      </c>
      <c r="O8903">
        <f>IFERROR(VLOOKUP(A8903,bip!$A:$Z,3,0),"")</f>
      </c>
    </row>
    <row r="8904" spans="1:15" ht="13.2">
      <c r="A8904" t="s">
        <v>29716</v>
      </c>
      <c r="B8904" t="s">
        <v>29716</v>
      </c>
      <c r="C8904" t="s">
        <v>16440</v>
      </c>
      <c r="D8904" t="s">
        <v>37748</v>
      </c>
      <c r="E8904" t="s">
        <v>30434</v>
      </c>
      <c r="F8904">
        <v>1</v>
      </c>
      <c r="G8904">
        <v>360</v>
      </c>
      <c r="H8904" s="1">
        <v>34</v>
      </c>
      <c r="I8904" s="87"/>
      <c r="K8904" s="86" t="s">
        <v>17485</v>
      </c>
      <c r="L8904" s="86" t="s">
        <v>17486</v>
      </c>
      <c r="N8904">
        <f>IFERROR(VLOOKUP(A8904,bip!$A:$C,2,0),"")</f>
      </c>
      <c r="O8904">
        <f>IFERROR(VLOOKUP(A8904,bip!$A:$Z,3,0),"")</f>
      </c>
    </row>
    <row r="8905" spans="1:15" ht="13.2">
      <c r="A8905" t="s">
        <v>29717</v>
      </c>
      <c r="B8905" t="s">
        <v>29717</v>
      </c>
      <c r="C8905" t="s">
        <v>16440</v>
      </c>
      <c r="D8905" t="s">
        <v>37749</v>
      </c>
      <c r="E8905" t="s">
        <v>30435</v>
      </c>
      <c r="F8905">
        <v>1</v>
      </c>
      <c r="G8905">
        <v>360</v>
      </c>
      <c r="H8905" s="1">
        <v>34</v>
      </c>
      <c r="I8905" s="87"/>
      <c r="K8905" s="86" t="s">
        <v>17485</v>
      </c>
      <c r="L8905" s="86" t="s">
        <v>17486</v>
      </c>
      <c r="N8905">
        <f>IFERROR(VLOOKUP(A8905,bip!$A:$C,2,0),"")</f>
      </c>
      <c r="O8905">
        <f>IFERROR(VLOOKUP(A8905,bip!$A:$Z,3,0),"")</f>
      </c>
    </row>
    <row r="8906" spans="1:15" ht="13.2">
      <c r="A8906" t="s">
        <v>29718</v>
      </c>
      <c r="B8906" t="s">
        <v>29718</v>
      </c>
      <c r="C8906" t="s">
        <v>16440</v>
      </c>
      <c r="D8906" t="s">
        <v>37750</v>
      </c>
      <c r="E8906" t="s">
        <v>30436</v>
      </c>
      <c r="F8906">
        <v>1</v>
      </c>
      <c r="G8906">
        <v>360</v>
      </c>
      <c r="H8906" s="1">
        <v>34</v>
      </c>
      <c r="I8906" s="87"/>
      <c r="K8906" s="86" t="s">
        <v>17485</v>
      </c>
      <c r="L8906" s="86" t="s">
        <v>17486</v>
      </c>
      <c r="N8906">
        <f>IFERROR(VLOOKUP(A8906,bip!$A:$C,2,0),"")</f>
      </c>
      <c r="O8906">
        <f>IFERROR(VLOOKUP(A8906,bip!$A:$Z,3,0),"")</f>
      </c>
    </row>
    <row r="8907" spans="1:15" ht="13.2">
      <c r="A8907" t="s">
        <v>29719</v>
      </c>
      <c r="B8907" t="s">
        <v>29719</v>
      </c>
      <c r="C8907" t="s">
        <v>16440</v>
      </c>
      <c r="D8907" t="s">
        <v>37751</v>
      </c>
      <c r="E8907" t="s">
        <v>30437</v>
      </c>
      <c r="F8907">
        <v>1</v>
      </c>
      <c r="G8907">
        <v>360</v>
      </c>
      <c r="H8907" s="1">
        <v>34</v>
      </c>
      <c r="I8907" s="87"/>
      <c r="K8907" s="86" t="s">
        <v>17485</v>
      </c>
      <c r="L8907" s="86" t="s">
        <v>17486</v>
      </c>
      <c r="N8907">
        <f>IFERROR(VLOOKUP(A8907,bip!$A:$C,2,0),"")</f>
      </c>
      <c r="O8907">
        <f>IFERROR(VLOOKUP(A8907,bip!$A:$Z,3,0),"")</f>
      </c>
    </row>
    <row r="8908" spans="1:15" ht="13.2">
      <c r="A8908" t="s">
        <v>29720</v>
      </c>
      <c r="B8908" t="s">
        <v>29720</v>
      </c>
      <c r="C8908" t="s">
        <v>16440</v>
      </c>
      <c r="D8908" t="s">
        <v>37752</v>
      </c>
      <c r="E8908" t="s">
        <v>30438</v>
      </c>
      <c r="F8908">
        <v>1</v>
      </c>
      <c r="G8908">
        <v>360</v>
      </c>
      <c r="H8908" s="1">
        <v>34</v>
      </c>
      <c r="I8908" s="87"/>
      <c r="K8908" s="86" t="s">
        <v>17485</v>
      </c>
      <c r="L8908" s="86" t="s">
        <v>17486</v>
      </c>
      <c r="N8908">
        <f>IFERROR(VLOOKUP(A8908,bip!$A:$C,2,0),"")</f>
      </c>
      <c r="O8908">
        <f>IFERROR(VLOOKUP(A8908,bip!$A:$Z,3,0),"")</f>
      </c>
    </row>
    <row r="8909" spans="1:15" ht="13.2">
      <c r="A8909" t="s">
        <v>29721</v>
      </c>
      <c r="B8909" t="s">
        <v>29721</v>
      </c>
      <c r="C8909" t="s">
        <v>16440</v>
      </c>
      <c r="D8909" t="s">
        <v>37753</v>
      </c>
      <c r="E8909" t="s">
        <v>30439</v>
      </c>
      <c r="F8909">
        <v>1</v>
      </c>
      <c r="G8909">
        <v>360</v>
      </c>
      <c r="H8909" s="1">
        <v>34</v>
      </c>
      <c r="I8909" s="87"/>
      <c r="K8909" s="86" t="s">
        <v>17485</v>
      </c>
      <c r="L8909" s="86" t="s">
        <v>17486</v>
      </c>
      <c r="N8909">
        <f>IFERROR(VLOOKUP(A8909,bip!$A:$C,2,0),"")</f>
      </c>
      <c r="O8909">
        <f>IFERROR(VLOOKUP(A8909,bip!$A:$Z,3,0),"")</f>
      </c>
    </row>
    <row r="8910" spans="1:15" ht="13.2">
      <c r="A8910" t="s">
        <v>29722</v>
      </c>
      <c r="B8910" t="s">
        <v>29722</v>
      </c>
      <c r="C8910" t="s">
        <v>16440</v>
      </c>
      <c r="D8910" t="s">
        <v>37754</v>
      </c>
      <c r="E8910" t="s">
        <v>30440</v>
      </c>
      <c r="F8910">
        <v>1</v>
      </c>
      <c r="G8910">
        <v>360</v>
      </c>
      <c r="H8910" s="1">
        <v>36</v>
      </c>
      <c r="I8910" s="87"/>
      <c r="K8910" s="86" t="s">
        <v>17485</v>
      </c>
      <c r="L8910" s="86" t="s">
        <v>17486</v>
      </c>
      <c r="N8910">
        <f>IFERROR(VLOOKUP(A8910,bip!$A:$C,2,0),"")</f>
      </c>
      <c r="O8910">
        <f>IFERROR(VLOOKUP(A8910,bip!$A:$Z,3,0),"")</f>
      </c>
    </row>
    <row r="8911" spans="1:15" ht="13.2">
      <c r="A8911" t="s">
        <v>29723</v>
      </c>
      <c r="B8911" t="s">
        <v>29723</v>
      </c>
      <c r="C8911" t="s">
        <v>16440</v>
      </c>
      <c r="D8911" t="s">
        <v>37755</v>
      </c>
      <c r="E8911" t="s">
        <v>30441</v>
      </c>
      <c r="F8911">
        <v>1</v>
      </c>
      <c r="G8911">
        <v>360</v>
      </c>
      <c r="H8911" s="1">
        <v>36</v>
      </c>
      <c r="I8911" s="87"/>
      <c r="K8911" s="86" t="s">
        <v>17485</v>
      </c>
      <c r="L8911" s="86" t="s">
        <v>17486</v>
      </c>
      <c r="N8911">
        <f>IFERROR(VLOOKUP(A8911,bip!$A:$C,2,0),"")</f>
      </c>
      <c r="O8911">
        <f>IFERROR(VLOOKUP(A8911,bip!$A:$Z,3,0),"")</f>
      </c>
    </row>
    <row r="8912" spans="1:15" ht="13.2">
      <c r="A8912" t="s">
        <v>29724</v>
      </c>
      <c r="B8912" t="s">
        <v>29724</v>
      </c>
      <c r="C8912" t="s">
        <v>16440</v>
      </c>
      <c r="D8912" t="s">
        <v>37756</v>
      </c>
      <c r="E8912" t="s">
        <v>30442</v>
      </c>
      <c r="F8912">
        <v>1</v>
      </c>
      <c r="G8912">
        <v>360</v>
      </c>
      <c r="H8912" s="1">
        <v>36</v>
      </c>
      <c r="I8912" s="87"/>
      <c r="K8912" s="86" t="s">
        <v>17485</v>
      </c>
      <c r="L8912" s="86" t="s">
        <v>17486</v>
      </c>
      <c r="N8912">
        <f>IFERROR(VLOOKUP(A8912,bip!$A:$C,2,0),"")</f>
      </c>
      <c r="O8912">
        <f>IFERROR(VLOOKUP(A8912,bip!$A:$Z,3,0),"")</f>
      </c>
    </row>
    <row r="8913" spans="1:15" ht="13.2">
      <c r="A8913" t="s">
        <v>29725</v>
      </c>
      <c r="B8913" t="s">
        <v>29725</v>
      </c>
      <c r="C8913" t="s">
        <v>16440</v>
      </c>
      <c r="D8913" t="s">
        <v>37757</v>
      </c>
      <c r="E8913" t="s">
        <v>30443</v>
      </c>
      <c r="F8913">
        <v>1</v>
      </c>
      <c r="G8913">
        <v>360</v>
      </c>
      <c r="H8913" s="1">
        <v>36</v>
      </c>
      <c r="I8913" s="87"/>
      <c r="K8913" s="86" t="s">
        <v>17485</v>
      </c>
      <c r="L8913" s="86" t="s">
        <v>17486</v>
      </c>
      <c r="N8913">
        <f>IFERROR(VLOOKUP(A8913,bip!$A:$C,2,0),"")</f>
      </c>
      <c r="O8913">
        <f>IFERROR(VLOOKUP(A8913,bip!$A:$Z,3,0),"")</f>
      </c>
    </row>
    <row r="8914" spans="1:15" ht="13.2">
      <c r="A8914" t="s">
        <v>29726</v>
      </c>
      <c r="B8914" t="s">
        <v>29726</v>
      </c>
      <c r="C8914" t="s">
        <v>16440</v>
      </c>
      <c r="D8914" t="s">
        <v>37758</v>
      </c>
      <c r="E8914" t="s">
        <v>30444</v>
      </c>
      <c r="F8914">
        <v>1</v>
      </c>
      <c r="G8914">
        <v>360</v>
      </c>
      <c r="H8914" s="1">
        <v>36</v>
      </c>
      <c r="I8914" s="87"/>
      <c r="K8914" s="86" t="s">
        <v>17485</v>
      </c>
      <c r="L8914" s="86" t="s">
        <v>17486</v>
      </c>
      <c r="N8914">
        <f>IFERROR(VLOOKUP(A8914,bip!$A:$C,2,0),"")</f>
      </c>
      <c r="O8914">
        <f>IFERROR(VLOOKUP(A8914,bip!$A:$Z,3,0),"")</f>
      </c>
    </row>
    <row r="8915" spans="1:15" ht="13.2">
      <c r="A8915" t="s">
        <v>29727</v>
      </c>
      <c r="B8915" t="s">
        <v>29727</v>
      </c>
      <c r="C8915" t="s">
        <v>16440</v>
      </c>
      <c r="D8915" t="s">
        <v>37759</v>
      </c>
      <c r="E8915" t="s">
        <v>30445</v>
      </c>
      <c r="F8915">
        <v>1</v>
      </c>
      <c r="G8915">
        <v>360</v>
      </c>
      <c r="H8915" s="1">
        <v>36</v>
      </c>
      <c r="I8915" s="87"/>
      <c r="K8915" s="86" t="s">
        <v>17485</v>
      </c>
      <c r="L8915" s="86" t="s">
        <v>17486</v>
      </c>
      <c r="N8915">
        <f>IFERROR(VLOOKUP(A8915,bip!$A:$C,2,0),"")</f>
      </c>
      <c r="O8915">
        <f>IFERROR(VLOOKUP(A8915,bip!$A:$Z,3,0),"")</f>
      </c>
    </row>
    <row r="8916" spans="1:15" ht="13.2">
      <c r="A8916" t="s">
        <v>29728</v>
      </c>
      <c r="B8916" t="s">
        <v>29728</v>
      </c>
      <c r="C8916" t="s">
        <v>16440</v>
      </c>
      <c r="D8916" t="s">
        <v>37760</v>
      </c>
      <c r="E8916" t="s">
        <v>30446</v>
      </c>
      <c r="F8916">
        <v>1</v>
      </c>
      <c r="G8916">
        <v>360</v>
      </c>
      <c r="H8916" s="1">
        <v>36</v>
      </c>
      <c r="I8916" s="87"/>
      <c r="K8916" s="86" t="s">
        <v>17485</v>
      </c>
      <c r="L8916" s="86" t="s">
        <v>17486</v>
      </c>
      <c r="N8916">
        <f>IFERROR(VLOOKUP(A8916,bip!$A:$C,2,0),"")</f>
      </c>
      <c r="O8916">
        <f>IFERROR(VLOOKUP(A8916,bip!$A:$Z,3,0),"")</f>
      </c>
    </row>
    <row r="8917" spans="1:15" ht="13.2">
      <c r="A8917" t="s">
        <v>29729</v>
      </c>
      <c r="B8917" t="s">
        <v>29729</v>
      </c>
      <c r="C8917" t="s">
        <v>16440</v>
      </c>
      <c r="D8917" t="s">
        <v>37761</v>
      </c>
      <c r="E8917" t="s">
        <v>29730</v>
      </c>
      <c r="F8917">
        <v>1</v>
      </c>
      <c r="G8917">
        <v>360</v>
      </c>
      <c r="H8917" s="1">
        <v>35</v>
      </c>
      <c r="I8917" s="87"/>
      <c r="K8917" s="86" t="s">
        <v>17485</v>
      </c>
      <c r="L8917" s="86" t="s">
        <v>17486</v>
      </c>
      <c r="N8917">
        <f>IFERROR(VLOOKUP(A8917,bip!$A:$C,2,0),"")</f>
      </c>
      <c r="O8917">
        <f>IFERROR(VLOOKUP(A8917,bip!$A:$Z,3,0),"")</f>
      </c>
    </row>
    <row r="8918" spans="1:15" ht="13.2">
      <c r="A8918" t="s">
        <v>29731</v>
      </c>
      <c r="B8918" t="s">
        <v>29731</v>
      </c>
      <c r="C8918" t="s">
        <v>16440</v>
      </c>
      <c r="D8918" t="s">
        <v>37762</v>
      </c>
      <c r="E8918" t="s">
        <v>29732</v>
      </c>
      <c r="F8918">
        <v>1</v>
      </c>
      <c r="G8918">
        <v>360</v>
      </c>
      <c r="H8918" s="1">
        <v>35</v>
      </c>
      <c r="I8918" s="87"/>
      <c r="K8918" s="86" t="s">
        <v>17485</v>
      </c>
      <c r="L8918" s="86" t="s">
        <v>17486</v>
      </c>
      <c r="N8918">
        <f>IFERROR(VLOOKUP(A8918,bip!$A:$C,2,0),"")</f>
      </c>
      <c r="O8918">
        <f>IFERROR(VLOOKUP(A8918,bip!$A:$Z,3,0),"")</f>
      </c>
    </row>
    <row r="8919" spans="1:15" ht="13.2">
      <c r="A8919" t="s">
        <v>29733</v>
      </c>
      <c r="B8919" t="s">
        <v>29733</v>
      </c>
      <c r="C8919" t="s">
        <v>16440</v>
      </c>
      <c r="D8919" t="s">
        <v>37763</v>
      </c>
      <c r="E8919" t="s">
        <v>29734</v>
      </c>
      <c r="F8919">
        <v>1</v>
      </c>
      <c r="G8919">
        <v>360</v>
      </c>
      <c r="H8919" s="1">
        <v>35</v>
      </c>
      <c r="I8919" s="87"/>
      <c r="K8919" s="86" t="s">
        <v>17485</v>
      </c>
      <c r="L8919" s="86" t="s">
        <v>17486</v>
      </c>
      <c r="N8919">
        <f>IFERROR(VLOOKUP(A8919,bip!$A:$C,2,0),"")</f>
      </c>
      <c r="O8919">
        <f>IFERROR(VLOOKUP(A8919,bip!$A:$Z,3,0),"")</f>
      </c>
    </row>
    <row r="8920" spans="1:15" ht="13.2">
      <c r="A8920" t="s">
        <v>29735</v>
      </c>
      <c r="B8920" t="s">
        <v>29735</v>
      </c>
      <c r="C8920" t="s">
        <v>16440</v>
      </c>
      <c r="D8920" t="s">
        <v>37764</v>
      </c>
      <c r="E8920" t="s">
        <v>29736</v>
      </c>
      <c r="F8920">
        <v>1</v>
      </c>
      <c r="G8920">
        <v>360</v>
      </c>
      <c r="H8920" s="1">
        <v>35</v>
      </c>
      <c r="I8920" s="87"/>
      <c r="K8920" s="86" t="s">
        <v>17485</v>
      </c>
      <c r="L8920" s="86" t="s">
        <v>17486</v>
      </c>
      <c r="N8920">
        <f>IFERROR(VLOOKUP(A8920,bip!$A:$C,2,0),"")</f>
      </c>
      <c r="O8920">
        <f>IFERROR(VLOOKUP(A8920,bip!$A:$Z,3,0),"")</f>
      </c>
    </row>
    <row r="8921" spans="1:15" ht="13.2">
      <c r="A8921" t="s">
        <v>29737</v>
      </c>
      <c r="B8921" t="s">
        <v>29737</v>
      </c>
      <c r="C8921" t="s">
        <v>16440</v>
      </c>
      <c r="D8921" t="s">
        <v>37765</v>
      </c>
      <c r="E8921" t="s">
        <v>29738</v>
      </c>
      <c r="F8921">
        <v>1</v>
      </c>
      <c r="G8921">
        <v>360</v>
      </c>
      <c r="H8921" s="1">
        <v>35</v>
      </c>
      <c r="I8921" s="87"/>
      <c r="K8921" s="86" t="s">
        <v>17485</v>
      </c>
      <c r="L8921" s="86" t="s">
        <v>17486</v>
      </c>
      <c r="N8921">
        <f>IFERROR(VLOOKUP(A8921,bip!$A:$C,2,0),"")</f>
      </c>
      <c r="O8921">
        <f>IFERROR(VLOOKUP(A8921,bip!$A:$Z,3,0),"")</f>
      </c>
    </row>
    <row r="8922" spans="1:15" ht="13.2">
      <c r="A8922" t="s">
        <v>29739</v>
      </c>
      <c r="B8922" t="s">
        <v>29739</v>
      </c>
      <c r="C8922" t="s">
        <v>16440</v>
      </c>
      <c r="D8922" t="s">
        <v>37766</v>
      </c>
      <c r="E8922" t="s">
        <v>29740</v>
      </c>
      <c r="F8922">
        <v>1</v>
      </c>
      <c r="G8922">
        <v>120</v>
      </c>
      <c r="H8922" s="1">
        <v>42</v>
      </c>
      <c r="I8922" s="87"/>
      <c r="K8922" s="86" t="s">
        <v>17485</v>
      </c>
      <c r="L8922" s="86" t="s">
        <v>17486</v>
      </c>
      <c r="N8922">
        <f>IFERROR(VLOOKUP(A8922,bip!$A:$C,2,0),"")</f>
      </c>
      <c r="O8922">
        <f>IFERROR(VLOOKUP(A8922,bip!$A:$Z,3,0),"")</f>
      </c>
    </row>
    <row r="8923" spans="1:15" ht="13.2">
      <c r="A8923" t="s">
        <v>29743</v>
      </c>
      <c r="B8923" t="s">
        <v>29743</v>
      </c>
      <c r="C8923" t="s">
        <v>16440</v>
      </c>
      <c r="D8923" t="s">
        <v>37767</v>
      </c>
      <c r="E8923" t="s">
        <v>29744</v>
      </c>
      <c r="F8923">
        <v>1</v>
      </c>
      <c r="G8923">
        <v>360</v>
      </c>
      <c r="H8923" s="1">
        <v>35</v>
      </c>
      <c r="I8923" s="87"/>
      <c r="K8923" s="86" t="s">
        <v>17485</v>
      </c>
      <c r="L8923" s="86" t="s">
        <v>17486</v>
      </c>
      <c r="N8923">
        <f>IFERROR(VLOOKUP(A8923,bip!$A:$C,2,0),"")</f>
      </c>
      <c r="O8923">
        <f>IFERROR(VLOOKUP(A8923,bip!$A:$Z,3,0),"")</f>
      </c>
    </row>
    <row r="8924" spans="1:15" ht="13.2">
      <c r="A8924" t="s">
        <v>29745</v>
      </c>
      <c r="B8924" t="s">
        <v>29745</v>
      </c>
      <c r="C8924" t="s">
        <v>16440</v>
      </c>
      <c r="D8924" t="s">
        <v>37768</v>
      </c>
      <c r="E8924" t="s">
        <v>29746</v>
      </c>
      <c r="F8924">
        <v>1</v>
      </c>
      <c r="G8924">
        <v>360</v>
      </c>
      <c r="H8924" s="1">
        <v>35</v>
      </c>
      <c r="I8924" s="87"/>
      <c r="K8924" s="86" t="s">
        <v>17485</v>
      </c>
      <c r="L8924" s="86" t="s">
        <v>17486</v>
      </c>
      <c r="N8924">
        <f>IFERROR(VLOOKUP(A8924,bip!$A:$C,2,0),"")</f>
      </c>
      <c r="O8924">
        <f>IFERROR(VLOOKUP(A8924,bip!$A:$Z,3,0),"")</f>
      </c>
    </row>
    <row r="8925" spans="1:15" ht="13.2">
      <c r="A8925" t="s">
        <v>29747</v>
      </c>
      <c r="B8925" t="s">
        <v>29747</v>
      </c>
      <c r="C8925" t="s">
        <v>16440</v>
      </c>
      <c r="D8925" t="s">
        <v>37769</v>
      </c>
      <c r="E8925" t="s">
        <v>29748</v>
      </c>
      <c r="F8925">
        <v>1</v>
      </c>
      <c r="G8925">
        <v>360</v>
      </c>
      <c r="H8925" s="1">
        <v>35</v>
      </c>
      <c r="I8925" s="87"/>
      <c r="K8925" s="86" t="s">
        <v>17485</v>
      </c>
      <c r="L8925" s="86" t="s">
        <v>17486</v>
      </c>
      <c r="N8925">
        <f>IFERROR(VLOOKUP(A8925,bip!$A:$C,2,0),"")</f>
      </c>
      <c r="O8925">
        <f>IFERROR(VLOOKUP(A8925,bip!$A:$Z,3,0),"")</f>
      </c>
    </row>
    <row r="8926" spans="1:15" ht="13.2">
      <c r="A8926" t="s">
        <v>29749</v>
      </c>
      <c r="B8926" t="s">
        <v>29749</v>
      </c>
      <c r="C8926" t="s">
        <v>16440</v>
      </c>
      <c r="D8926" t="s">
        <v>37770</v>
      </c>
      <c r="E8926" t="s">
        <v>29750</v>
      </c>
      <c r="F8926">
        <v>1</v>
      </c>
      <c r="G8926">
        <v>360</v>
      </c>
      <c r="H8926" s="1">
        <v>35</v>
      </c>
      <c r="I8926" s="87"/>
      <c r="K8926" s="86" t="s">
        <v>17485</v>
      </c>
      <c r="L8926" s="86" t="s">
        <v>17486</v>
      </c>
      <c r="N8926">
        <f>IFERROR(VLOOKUP(A8926,bip!$A:$C,2,0),"")</f>
      </c>
      <c r="O8926">
        <f>IFERROR(VLOOKUP(A8926,bip!$A:$Z,3,0),"")</f>
      </c>
    </row>
    <row r="8927" spans="1:15" ht="13.2">
      <c r="A8927" t="s">
        <v>29751</v>
      </c>
      <c r="B8927" t="s">
        <v>29751</v>
      </c>
      <c r="C8927" t="s">
        <v>16440</v>
      </c>
      <c r="D8927" t="s">
        <v>37771</v>
      </c>
      <c r="E8927" t="s">
        <v>29752</v>
      </c>
      <c r="F8927">
        <v>1</v>
      </c>
      <c r="G8927">
        <v>360</v>
      </c>
      <c r="H8927" s="1">
        <v>35</v>
      </c>
      <c r="I8927" s="87"/>
      <c r="K8927" s="86" t="s">
        <v>17485</v>
      </c>
      <c r="L8927" s="86" t="s">
        <v>17486</v>
      </c>
      <c r="N8927">
        <f>IFERROR(VLOOKUP(A8927,bip!$A:$C,2,0),"")</f>
      </c>
      <c r="O8927">
        <f>IFERROR(VLOOKUP(A8927,bip!$A:$Z,3,0),"")</f>
      </c>
    </row>
    <row r="8928" spans="1:15" ht="13.2">
      <c r="A8928" t="s">
        <v>29753</v>
      </c>
      <c r="B8928" t="s">
        <v>29753</v>
      </c>
      <c r="C8928" t="s">
        <v>16440</v>
      </c>
      <c r="D8928" t="s">
        <v>37772</v>
      </c>
      <c r="E8928" t="s">
        <v>29754</v>
      </c>
      <c r="F8928">
        <v>1</v>
      </c>
      <c r="G8928">
        <v>120</v>
      </c>
      <c r="H8928" s="1">
        <v>42</v>
      </c>
      <c r="I8928" s="87"/>
      <c r="K8928" s="86" t="s">
        <v>17485</v>
      </c>
      <c r="L8928" s="86" t="s">
        <v>17486</v>
      </c>
      <c r="N8928">
        <f>IFERROR(VLOOKUP(A8928,bip!$A:$C,2,0),"")</f>
      </c>
      <c r="O8928">
        <f>IFERROR(VLOOKUP(A8928,bip!$A:$Z,3,0),"")</f>
      </c>
    </row>
    <row r="8929" spans="1:15" ht="13.2">
      <c r="A8929" t="s">
        <v>8625</v>
      </c>
      <c r="B8929" t="s">
        <v>12714</v>
      </c>
      <c r="C8929" t="s">
        <v>16440</v>
      </c>
      <c r="D8929" t="s">
        <v>37776</v>
      </c>
      <c r="E8929" t="s">
        <v>36931</v>
      </c>
      <c r="F8929">
        <v>12</v>
      </c>
      <c r="G8929">
        <v>72</v>
      </c>
      <c r="H8929" s="1">
        <v>26</v>
      </c>
      <c r="I8929" s="87"/>
      <c r="K8929" s="86" t="s">
        <v>17485</v>
      </c>
      <c r="L8929" s="86" t="s">
        <v>17486</v>
      </c>
      <c r="N8929">
        <f>IFERROR(VLOOKUP(A8929,bip!$A:$C,2,0),"")</f>
      </c>
      <c r="O8929">
        <f>IFERROR(VLOOKUP(A8929,bip!$A:$Z,3,0),"")</f>
      </c>
    </row>
    <row r="8930" spans="1:15" ht="13.2">
      <c r="A8930" t="s">
        <v>8614</v>
      </c>
      <c r="B8930" t="s">
        <v>12710</v>
      </c>
      <c r="C8930" t="s">
        <v>16440</v>
      </c>
      <c r="D8930" t="s">
        <v>37773</v>
      </c>
      <c r="E8930" t="s">
        <v>36928</v>
      </c>
      <c r="F8930">
        <v>1</v>
      </c>
      <c r="G8930">
        <v>20</v>
      </c>
      <c r="H8930" s="1">
        <v>270</v>
      </c>
      <c r="I8930" s="87"/>
      <c r="K8930" s="86" t="s">
        <v>17485</v>
      </c>
      <c r="L8930" s="86" t="s">
        <v>17486</v>
      </c>
      <c r="N8930">
        <f>IFERROR(VLOOKUP(A8930,bip!$A:$C,2,0),"")</f>
      </c>
      <c r="O8930">
        <f>IFERROR(VLOOKUP(A8930,bip!$A:$Z,3,0),"")</f>
      </c>
    </row>
    <row r="8931" spans="1:15" ht="13.2">
      <c r="A8931" t="s">
        <v>8618</v>
      </c>
      <c r="B8931" t="s">
        <v>16754</v>
      </c>
      <c r="C8931" t="s">
        <v>16440</v>
      </c>
      <c r="D8931" t="s">
        <v>37779</v>
      </c>
      <c r="E8931" t="s">
        <v>36933</v>
      </c>
      <c r="F8931">
        <v>6</v>
      </c>
      <c r="G8931">
        <v>72</v>
      </c>
      <c r="H8931" s="1">
        <v>63</v>
      </c>
      <c r="I8931" s="87"/>
      <c r="K8931" s="86" t="s">
        <v>17485</v>
      </c>
      <c r="L8931" s="86" t="s">
        <v>17486</v>
      </c>
      <c r="N8931">
        <f>IFERROR(VLOOKUP(A8931,bip!$A:$C,2,0),"")</f>
      </c>
      <c r="O8931">
        <f>IFERROR(VLOOKUP(A8931,bip!$A:$Z,3,0),"")</f>
      </c>
    </row>
    <row r="8932" spans="1:15" ht="13.2">
      <c r="A8932" t="s">
        <v>8617</v>
      </c>
      <c r="B8932" t="s">
        <v>12712</v>
      </c>
      <c r="C8932" t="s">
        <v>16440</v>
      </c>
      <c r="D8932" t="s">
        <v>37780</v>
      </c>
      <c r="E8932" t="s">
        <v>36934</v>
      </c>
      <c r="F8932">
        <v>1</v>
      </c>
      <c r="G8932">
        <v>48</v>
      </c>
      <c r="H8932" s="1">
        <v>94</v>
      </c>
      <c r="I8932" s="87"/>
      <c r="K8932" s="86" t="s">
        <v>17485</v>
      </c>
      <c r="L8932" s="86" t="s">
        <v>17486</v>
      </c>
      <c r="N8932">
        <f>IFERROR(VLOOKUP(A8932,bip!$A:$C,2,0),"")</f>
      </c>
      <c r="O8932">
        <f>IFERROR(VLOOKUP(A8932,bip!$A:$Z,3,0),"")</f>
      </c>
    </row>
    <row r="8933" spans="1:15" ht="13.2">
      <c r="A8933" t="s">
        <v>8616</v>
      </c>
      <c r="B8933" t="s">
        <v>12711</v>
      </c>
      <c r="C8933" t="s">
        <v>16440</v>
      </c>
      <c r="D8933" t="s">
        <v>37774</v>
      </c>
      <c r="E8933" t="s">
        <v>36929</v>
      </c>
      <c r="F8933">
        <v>1</v>
      </c>
      <c r="G8933">
        <v>48</v>
      </c>
      <c r="H8933" s="1">
        <v>85</v>
      </c>
      <c r="I8933" s="87"/>
      <c r="K8933" s="86" t="s">
        <v>17485</v>
      </c>
      <c r="L8933" s="86" t="s">
        <v>17486</v>
      </c>
      <c r="N8933">
        <f>IFERROR(VLOOKUP(A8933,bip!$A:$C,2,0),"")</f>
      </c>
      <c r="O8933">
        <f>IFERROR(VLOOKUP(A8933,bip!$A:$Z,3,0),"")</f>
      </c>
    </row>
    <row r="8934" spans="1:15" ht="13.2">
      <c r="A8934" t="s">
        <v>8615</v>
      </c>
      <c r="B8934" t="s">
        <v>8615</v>
      </c>
      <c r="C8934" t="s">
        <v>16440</v>
      </c>
      <c r="D8934" t="s">
        <v>37775</v>
      </c>
      <c r="E8934" t="s">
        <v>36930</v>
      </c>
      <c r="F8934">
        <v>1</v>
      </c>
      <c r="G8934">
        <v>20</v>
      </c>
      <c r="H8934" s="1">
        <v>310</v>
      </c>
      <c r="I8934" s="87"/>
      <c r="K8934" s="86" t="s">
        <v>17485</v>
      </c>
      <c r="L8934" s="86" t="s">
        <v>17486</v>
      </c>
      <c r="N8934">
        <f>IFERROR(VLOOKUP(A8934,bip!$A:$C,2,0),"")</f>
      </c>
      <c r="O8934">
        <f>IFERROR(VLOOKUP(A8934,bip!$A:$Z,3,0),"")</f>
      </c>
    </row>
    <row r="8935" spans="1:15" ht="13.2">
      <c r="A8935" t="s">
        <v>8619</v>
      </c>
      <c r="B8935" t="s">
        <v>8619</v>
      </c>
      <c r="C8935" t="s">
        <v>16440</v>
      </c>
      <c r="D8935" t="s">
        <v>37777</v>
      </c>
      <c r="E8935" t="s">
        <v>36932</v>
      </c>
      <c r="F8935">
        <v>1</v>
      </c>
      <c r="G8935">
        <v>24</v>
      </c>
      <c r="H8935" s="1">
        <v>281</v>
      </c>
      <c r="I8935" s="87"/>
      <c r="K8935" s="86" t="s">
        <v>17485</v>
      </c>
      <c r="L8935" s="86" t="s">
        <v>17486</v>
      </c>
      <c r="N8935">
        <f>IFERROR(VLOOKUP(A8935,bip!$A:$C,2,0),"")</f>
      </c>
      <c r="O8935">
        <f>IFERROR(VLOOKUP(A8935,bip!$A:$Z,3,0),"")</f>
      </c>
    </row>
    <row r="8936" spans="1:15" ht="13.2">
      <c r="A8936" t="s">
        <v>8634</v>
      </c>
      <c r="B8936" t="s">
        <v>8634</v>
      </c>
      <c r="C8936" t="s">
        <v>16440</v>
      </c>
      <c r="D8936" t="s">
        <v>37778</v>
      </c>
      <c r="E8936" t="s">
        <v>23707</v>
      </c>
      <c r="F8936">
        <v>1</v>
      </c>
      <c r="G8936">
        <v>72</v>
      </c>
      <c r="H8936" s="1">
        <v>115</v>
      </c>
      <c r="I8936" s="87"/>
      <c r="K8936" s="86" t="s">
        <v>17485</v>
      </c>
      <c r="L8936" s="86" t="s">
        <v>17486</v>
      </c>
      <c r="N8936">
        <f>IFERROR(VLOOKUP(A8936,bip!$A:$C,2,0),"")</f>
      </c>
      <c r="O8936">
        <f>IFERROR(VLOOKUP(A8936,bip!$A:$Z,3,0),"")</f>
      </c>
    </row>
    <row r="8937" spans="1:15" ht="13.2">
      <c r="A8937" t="s">
        <v>8624</v>
      </c>
      <c r="B8937" t="s">
        <v>16759</v>
      </c>
      <c r="C8937" t="s">
        <v>16440</v>
      </c>
      <c r="D8937" t="s">
        <v>37781</v>
      </c>
      <c r="E8937" t="s">
        <v>36935</v>
      </c>
      <c r="F8937">
        <v>6</v>
      </c>
      <c r="G8937">
        <v>144</v>
      </c>
      <c r="H8937" s="1">
        <v>57</v>
      </c>
      <c r="I8937" s="87"/>
      <c r="K8937" s="86" t="s">
        <v>17485</v>
      </c>
      <c r="L8937" s="86" t="s">
        <v>17486</v>
      </c>
      <c r="N8937">
        <f>IFERROR(VLOOKUP(A8937,bip!$A:$C,2,0),"")</f>
      </c>
      <c r="O8937">
        <f>IFERROR(VLOOKUP(A8937,bip!$A:$Z,3,0),"")</f>
      </c>
    </row>
    <row r="8938" spans="1:15" ht="13.2">
      <c r="A8938" t="s">
        <v>8622</v>
      </c>
      <c r="B8938" t="s">
        <v>8622</v>
      </c>
      <c r="C8938" t="s">
        <v>16440</v>
      </c>
      <c r="D8938" t="s">
        <v>37782</v>
      </c>
      <c r="E8938" t="s">
        <v>36936</v>
      </c>
      <c r="F8938">
        <v>12</v>
      </c>
      <c r="G8938">
        <v>144</v>
      </c>
      <c r="H8938" s="1">
        <v>63</v>
      </c>
      <c r="I8938" s="87"/>
      <c r="K8938" s="86" t="s">
        <v>17485</v>
      </c>
      <c r="L8938" s="86" t="s">
        <v>17486</v>
      </c>
      <c r="N8938">
        <f>IFERROR(VLOOKUP(A8938,bip!$A:$C,2,0),"")</f>
      </c>
      <c r="O8938">
        <f>IFERROR(VLOOKUP(A8938,bip!$A:$Z,3,0),"")</f>
      </c>
    </row>
    <row r="8939" spans="1:15" ht="13.2">
      <c r="A8939" t="s">
        <v>8623</v>
      </c>
      <c r="B8939" t="s">
        <v>8623</v>
      </c>
      <c r="C8939" t="s">
        <v>16440</v>
      </c>
      <c r="D8939" t="s">
        <v>37783</v>
      </c>
      <c r="E8939" t="s">
        <v>40304</v>
      </c>
      <c r="F8939">
        <v>1</v>
      </c>
      <c r="G8939">
        <v>144</v>
      </c>
      <c r="H8939" s="1">
        <v>58</v>
      </c>
      <c r="I8939" s="87"/>
      <c r="K8939" s="86" t="s">
        <v>17485</v>
      </c>
      <c r="L8939" s="86" t="s">
        <v>17486</v>
      </c>
      <c r="N8939">
        <f>IFERROR(VLOOKUP(A8939,bip!$A:$C,2,0),"")</f>
      </c>
      <c r="O8939">
        <f>IFERROR(VLOOKUP(A8939,bip!$A:$Z,3,0),"")</f>
      </c>
    </row>
    <row r="8940" spans="1:15" ht="13.2">
      <c r="A8940" t="s">
        <v>8649</v>
      </c>
      <c r="B8940" t="s">
        <v>16764</v>
      </c>
      <c r="C8940" t="s">
        <v>16440</v>
      </c>
      <c r="D8940" t="s">
        <v>37785</v>
      </c>
      <c r="E8940" t="s">
        <v>23086</v>
      </c>
      <c r="F8940">
        <v>1</v>
      </c>
      <c r="G8940">
        <v>144</v>
      </c>
      <c r="H8940" s="1">
        <v>84</v>
      </c>
      <c r="I8940" s="87"/>
      <c r="K8940" s="86" t="s">
        <v>17485</v>
      </c>
      <c r="L8940" s="86" t="s">
        <v>17486</v>
      </c>
      <c r="N8940">
        <f>IFERROR(VLOOKUP(A8940,bip!$A:$C,2,0),"")</f>
      </c>
      <c r="O8940">
        <f>IFERROR(VLOOKUP(A8940,bip!$A:$Z,3,0),"")</f>
      </c>
    </row>
    <row r="8941" spans="1:15" ht="13.2">
      <c r="A8941" t="s">
        <v>29741</v>
      </c>
      <c r="B8941" t="s">
        <v>29741</v>
      </c>
      <c r="C8941" t="s">
        <v>16440</v>
      </c>
      <c r="D8941" t="s">
        <v>37784</v>
      </c>
      <c r="E8941" t="s">
        <v>29742</v>
      </c>
      <c r="F8941">
        <v>1</v>
      </c>
      <c r="G8941">
        <v>220</v>
      </c>
      <c r="H8941" s="1">
        <v>42</v>
      </c>
      <c r="I8941" s="87"/>
      <c r="K8941" s="86" t="s">
        <v>17485</v>
      </c>
      <c r="L8941" s="86" t="s">
        <v>17486</v>
      </c>
      <c r="N8941">
        <f>IFERROR(VLOOKUP(A8941,bip!$A:$C,2,0),"")</f>
      </c>
      <c r="O8941">
        <f>IFERROR(VLOOKUP(A8941,bip!$A:$Z,3,0),"")</f>
      </c>
    </row>
    <row r="8942" spans="1:15" ht="13.2">
      <c r="A8942" t="s">
        <v>8627</v>
      </c>
      <c r="B8942" t="s">
        <v>12716</v>
      </c>
      <c r="C8942" t="s">
        <v>16440</v>
      </c>
      <c r="D8942" t="s">
        <v>37501</v>
      </c>
      <c r="E8942" t="s">
        <v>34126</v>
      </c>
      <c r="F8942">
        <v>12</v>
      </c>
      <c r="G8942">
        <v>72</v>
      </c>
      <c r="H8942" s="1">
        <v>27</v>
      </c>
      <c r="I8942" s="87"/>
      <c r="K8942" s="86" t="s">
        <v>17485</v>
      </c>
      <c r="L8942" s="86" t="s">
        <v>17486</v>
      </c>
      <c r="N8942">
        <f>IFERROR(VLOOKUP(A8942,bip!$A:$C,2,0),"")</f>
      </c>
      <c r="O8942">
        <f>IFERROR(VLOOKUP(A8942,bip!$A:$Z,3,0),"")</f>
      </c>
    </row>
    <row r="8943" spans="1:15" ht="13.2">
      <c r="A8943" t="s">
        <v>8628</v>
      </c>
      <c r="B8943" t="s">
        <v>12717</v>
      </c>
      <c r="C8943" t="s">
        <v>16440</v>
      </c>
      <c r="D8943" t="s">
        <v>37502</v>
      </c>
      <c r="E8943" t="s">
        <v>34127</v>
      </c>
      <c r="F8943">
        <v>12</v>
      </c>
      <c r="G8943">
        <v>72</v>
      </c>
      <c r="H8943" s="1">
        <v>27</v>
      </c>
      <c r="I8943" s="87"/>
      <c r="K8943" s="86" t="s">
        <v>17485</v>
      </c>
      <c r="L8943" s="86" t="s">
        <v>17486</v>
      </c>
      <c r="N8943">
        <f>IFERROR(VLOOKUP(A8943,bip!$A:$C,2,0),"")</f>
      </c>
      <c r="O8943">
        <f>IFERROR(VLOOKUP(A8943,bip!$A:$Z,3,0),"")</f>
      </c>
    </row>
    <row r="8944" spans="1:15" ht="13.2">
      <c r="A8944" t="s">
        <v>29674</v>
      </c>
      <c r="B8944" t="s">
        <v>29674</v>
      </c>
      <c r="C8944" t="s">
        <v>16440</v>
      </c>
      <c r="D8944" t="s">
        <v>37786</v>
      </c>
      <c r="E8944" t="s">
        <v>34129</v>
      </c>
      <c r="F8944">
        <v>1</v>
      </c>
      <c r="G8944">
        <v>600</v>
      </c>
      <c r="H8944" s="1">
        <v>26</v>
      </c>
      <c r="I8944" s="87"/>
      <c r="K8944" s="86" t="s">
        <v>17485</v>
      </c>
      <c r="L8944" s="86" t="s">
        <v>17486</v>
      </c>
      <c r="N8944">
        <f>IFERROR(VLOOKUP(A8944,bip!$A:$C,2,0),"")</f>
      </c>
      <c r="O8944">
        <f>IFERROR(VLOOKUP(A8944,bip!$A:$Z,3,0),"")</f>
      </c>
    </row>
    <row r="8945" spans="1:15" ht="13.2">
      <c r="A8945" t="s">
        <v>29675</v>
      </c>
      <c r="B8945" t="s">
        <v>29675</v>
      </c>
      <c r="C8945" t="s">
        <v>16440</v>
      </c>
      <c r="D8945" t="s">
        <v>37787</v>
      </c>
      <c r="E8945" t="s">
        <v>34128</v>
      </c>
      <c r="F8945">
        <v>1</v>
      </c>
      <c r="G8945">
        <v>600</v>
      </c>
      <c r="H8945" s="1">
        <v>26</v>
      </c>
      <c r="I8945" s="87"/>
      <c r="K8945" s="86" t="s">
        <v>17485</v>
      </c>
      <c r="L8945" s="86" t="s">
        <v>17486</v>
      </c>
      <c r="N8945">
        <f>IFERROR(VLOOKUP(A8945,bip!$A:$C,2,0),"")</f>
      </c>
      <c r="O8945">
        <f>IFERROR(VLOOKUP(A8945,bip!$A:$Z,3,0),"")</f>
      </c>
    </row>
    <row r="8946" spans="1:15" ht="13.2">
      <c r="A8946" t="s">
        <v>29676</v>
      </c>
      <c r="B8946" t="s">
        <v>29676</v>
      </c>
      <c r="C8946" t="s">
        <v>16440</v>
      </c>
      <c r="D8946" t="s">
        <v>37788</v>
      </c>
      <c r="E8946" t="s">
        <v>34130</v>
      </c>
      <c r="F8946">
        <v>1</v>
      </c>
      <c r="G8946">
        <v>600</v>
      </c>
      <c r="H8946" s="1">
        <v>24</v>
      </c>
      <c r="I8946" s="87"/>
      <c r="K8946" s="86" t="s">
        <v>17485</v>
      </c>
      <c r="L8946" s="86" t="s">
        <v>17486</v>
      </c>
      <c r="N8946">
        <f>IFERROR(VLOOKUP(A8946,bip!$A:$C,2,0),"")</f>
      </c>
      <c r="O8946">
        <f>IFERROR(VLOOKUP(A8946,bip!$A:$Z,3,0),"")</f>
      </c>
    </row>
    <row r="8947" spans="1:15" ht="13.2">
      <c r="A8947" t="s">
        <v>29778</v>
      </c>
      <c r="B8947" t="s">
        <v>29778</v>
      </c>
      <c r="C8947" t="s">
        <v>16440</v>
      </c>
      <c r="D8947" t="s">
        <v>37796</v>
      </c>
      <c r="E8947" t="s">
        <v>29779</v>
      </c>
      <c r="F8947">
        <v>1</v>
      </c>
      <c r="G8947">
        <v>120</v>
      </c>
      <c r="H8947" s="1">
        <v>56</v>
      </c>
      <c r="I8947" s="87"/>
      <c r="K8947" s="86" t="s">
        <v>17485</v>
      </c>
      <c r="L8947" s="86" t="s">
        <v>17486</v>
      </c>
      <c r="N8947">
        <f>IFERROR(VLOOKUP(A8947,bip!$A:$C,2,0),"")</f>
      </c>
      <c r="O8947">
        <f>IFERROR(VLOOKUP(A8947,bip!$A:$Z,3,0),"")</f>
      </c>
    </row>
    <row r="8948" spans="1:15" ht="13.2">
      <c r="A8948" t="s">
        <v>29704</v>
      </c>
      <c r="B8948" t="s">
        <v>29704</v>
      </c>
      <c r="C8948" t="s">
        <v>16440</v>
      </c>
      <c r="D8948" t="s">
        <v>37789</v>
      </c>
      <c r="E8948" t="s">
        <v>34131</v>
      </c>
      <c r="F8948">
        <v>1</v>
      </c>
      <c r="G8948">
        <v>500</v>
      </c>
      <c r="H8948" s="1">
        <v>23</v>
      </c>
      <c r="I8948" s="87"/>
      <c r="K8948" s="86" t="s">
        <v>17485</v>
      </c>
      <c r="L8948" s="86" t="s">
        <v>17486</v>
      </c>
      <c r="N8948">
        <f>IFERROR(VLOOKUP(A8948,bip!$A:$C,2,0),"")</f>
      </c>
      <c r="O8948">
        <f>IFERROR(VLOOKUP(A8948,bip!$A:$Z,3,0),"")</f>
      </c>
    </row>
    <row r="8949" spans="1:15" ht="13.2">
      <c r="A8949" t="s">
        <v>29705</v>
      </c>
      <c r="B8949" t="s">
        <v>29705</v>
      </c>
      <c r="C8949" t="s">
        <v>16440</v>
      </c>
      <c r="D8949" t="s">
        <v>37790</v>
      </c>
      <c r="E8949" t="s">
        <v>34132</v>
      </c>
      <c r="F8949">
        <v>1</v>
      </c>
      <c r="G8949">
        <v>500</v>
      </c>
      <c r="H8949" s="1">
        <v>23</v>
      </c>
      <c r="I8949" s="87"/>
      <c r="K8949" s="86" t="s">
        <v>17485</v>
      </c>
      <c r="L8949" s="86" t="s">
        <v>17486</v>
      </c>
      <c r="N8949">
        <f>IFERROR(VLOOKUP(A8949,bip!$A:$C,2,0),"")</f>
      </c>
      <c r="O8949">
        <f>IFERROR(VLOOKUP(A8949,bip!$A:$Z,3,0),"")</f>
      </c>
    </row>
    <row r="8950" spans="1:15" ht="13.2">
      <c r="A8950" t="s">
        <v>29706</v>
      </c>
      <c r="B8950" t="s">
        <v>29706</v>
      </c>
      <c r="C8950" t="s">
        <v>16440</v>
      </c>
      <c r="D8950" t="s">
        <v>37791</v>
      </c>
      <c r="E8950" t="s">
        <v>34133</v>
      </c>
      <c r="F8950">
        <v>1</v>
      </c>
      <c r="G8950">
        <v>500</v>
      </c>
      <c r="H8950" s="1">
        <v>23</v>
      </c>
      <c r="I8950" s="87"/>
      <c r="K8950" s="86" t="s">
        <v>17485</v>
      </c>
      <c r="L8950" s="86" t="s">
        <v>17486</v>
      </c>
      <c r="N8950">
        <f>IFERROR(VLOOKUP(A8950,bip!$A:$C,2,0),"")</f>
      </c>
      <c r="O8950">
        <f>IFERROR(VLOOKUP(A8950,bip!$A:$Z,3,0),"")</f>
      </c>
    </row>
    <row r="8951" spans="1:15" ht="13.2">
      <c r="A8951" t="s">
        <v>29707</v>
      </c>
      <c r="B8951" t="s">
        <v>29707</v>
      </c>
      <c r="C8951" t="s">
        <v>16440</v>
      </c>
      <c r="D8951" t="s">
        <v>37792</v>
      </c>
      <c r="E8951" t="s">
        <v>34134</v>
      </c>
      <c r="F8951">
        <v>1</v>
      </c>
      <c r="G8951">
        <v>500</v>
      </c>
      <c r="H8951" s="1">
        <v>23</v>
      </c>
      <c r="I8951" s="87"/>
      <c r="K8951" s="86" t="s">
        <v>17485</v>
      </c>
      <c r="L8951" s="86" t="s">
        <v>17486</v>
      </c>
      <c r="N8951">
        <f>IFERROR(VLOOKUP(A8951,bip!$A:$C,2,0),"")</f>
      </c>
      <c r="O8951">
        <f>IFERROR(VLOOKUP(A8951,bip!$A:$Z,3,0),"")</f>
      </c>
    </row>
    <row r="8952" spans="1:15" ht="13.2">
      <c r="A8952" t="s">
        <v>29708</v>
      </c>
      <c r="B8952" t="s">
        <v>29708</v>
      </c>
      <c r="C8952" t="s">
        <v>16440</v>
      </c>
      <c r="D8952" t="s">
        <v>37793</v>
      </c>
      <c r="E8952" t="s">
        <v>34135</v>
      </c>
      <c r="F8952">
        <v>1</v>
      </c>
      <c r="G8952">
        <v>500</v>
      </c>
      <c r="H8952" s="1">
        <v>23</v>
      </c>
      <c r="I8952" s="87"/>
      <c r="K8952" s="86" t="s">
        <v>17485</v>
      </c>
      <c r="L8952" s="86" t="s">
        <v>17486</v>
      </c>
      <c r="N8952">
        <f>IFERROR(VLOOKUP(A8952,bip!$A:$C,2,0),"")</f>
      </c>
      <c r="O8952">
        <f>IFERROR(VLOOKUP(A8952,bip!$A:$Z,3,0),"")</f>
      </c>
    </row>
    <row r="8953" spans="1:15" ht="13.2">
      <c r="A8953" t="s">
        <v>29709</v>
      </c>
      <c r="B8953" t="s">
        <v>29709</v>
      </c>
      <c r="C8953" t="s">
        <v>16440</v>
      </c>
      <c r="D8953" t="s">
        <v>37794</v>
      </c>
      <c r="E8953" t="s">
        <v>34136</v>
      </c>
      <c r="F8953">
        <v>1</v>
      </c>
      <c r="G8953">
        <v>500</v>
      </c>
      <c r="H8953" s="1">
        <v>23</v>
      </c>
      <c r="I8953" s="87"/>
      <c r="K8953" s="86" t="s">
        <v>17485</v>
      </c>
      <c r="L8953" s="86" t="s">
        <v>17486</v>
      </c>
      <c r="N8953">
        <f>IFERROR(VLOOKUP(A8953,bip!$A:$C,2,0),"")</f>
      </c>
      <c r="O8953">
        <f>IFERROR(VLOOKUP(A8953,bip!$A:$Z,3,0),"")</f>
      </c>
    </row>
    <row r="8954" spans="1:15" ht="13.2">
      <c r="A8954" t="s">
        <v>29710</v>
      </c>
      <c r="B8954" t="s">
        <v>29710</v>
      </c>
      <c r="C8954" t="s">
        <v>16440</v>
      </c>
      <c r="D8954" t="s">
        <v>37795</v>
      </c>
      <c r="E8954" t="s">
        <v>34137</v>
      </c>
      <c r="F8954">
        <v>1</v>
      </c>
      <c r="G8954">
        <v>500</v>
      </c>
      <c r="H8954" s="1">
        <v>23</v>
      </c>
      <c r="I8954" s="87"/>
      <c r="K8954" s="86" t="s">
        <v>17485</v>
      </c>
      <c r="L8954" s="86" t="s">
        <v>17486</v>
      </c>
      <c r="N8954">
        <f>IFERROR(VLOOKUP(A8954,bip!$A:$C,2,0),"")</f>
      </c>
      <c r="O8954">
        <f>IFERROR(VLOOKUP(A8954,bip!$A:$Z,3,0),"")</f>
      </c>
    </row>
    <row r="8955" spans="1:15" ht="13.2">
      <c r="A8955" t="s">
        <v>8648</v>
      </c>
      <c r="B8955" t="s">
        <v>8648</v>
      </c>
      <c r="C8955" t="s">
        <v>16440</v>
      </c>
      <c r="D8955" t="s">
        <v>37797</v>
      </c>
      <c r="E8955" t="s">
        <v>23089</v>
      </c>
      <c r="F8955">
        <v>1</v>
      </c>
      <c r="G8955">
        <v>72</v>
      </c>
      <c r="H8955" s="1">
        <v>175</v>
      </c>
      <c r="I8955" s="87"/>
      <c r="K8955" s="86" t="s">
        <v>17485</v>
      </c>
      <c r="L8955" s="86" t="s">
        <v>17486</v>
      </c>
      <c r="N8955">
        <f>IFERROR(VLOOKUP(A8955,bip!$A:$C,2,0),"")</f>
      </c>
      <c r="O8955">
        <f>IFERROR(VLOOKUP(A8955,bip!$A:$Z,3,0),"")</f>
      </c>
    </row>
    <row r="8956" spans="1:15" ht="13.2">
      <c r="A8956" t="s">
        <v>8647</v>
      </c>
      <c r="B8956" t="s">
        <v>8647</v>
      </c>
      <c r="C8956" t="s">
        <v>16440</v>
      </c>
      <c r="D8956" t="s">
        <v>37798</v>
      </c>
      <c r="E8956" t="s">
        <v>23088</v>
      </c>
      <c r="F8956">
        <v>1</v>
      </c>
      <c r="G8956">
        <v>72</v>
      </c>
      <c r="H8956" s="1">
        <v>142</v>
      </c>
      <c r="I8956" s="87"/>
      <c r="K8956" s="86" t="s">
        <v>17485</v>
      </c>
      <c r="L8956" s="86" t="s">
        <v>17486</v>
      </c>
      <c r="N8956">
        <f>IFERROR(VLOOKUP(A8956,bip!$A:$C,2,0),"")</f>
      </c>
      <c r="O8956">
        <f>IFERROR(VLOOKUP(A8956,bip!$A:$Z,3,0),"")</f>
      </c>
    </row>
    <row r="8957" spans="1:15" ht="13.2">
      <c r="A8957" t="s">
        <v>29755</v>
      </c>
      <c r="B8957" t="s">
        <v>29755</v>
      </c>
      <c r="C8957" t="s">
        <v>16440</v>
      </c>
      <c r="D8957" t="s">
        <v>37799</v>
      </c>
      <c r="E8957" t="s">
        <v>44709</v>
      </c>
      <c r="F8957">
        <v>1</v>
      </c>
      <c r="G8957">
        <v>120</v>
      </c>
      <c r="H8957" s="1">
        <v>96</v>
      </c>
      <c r="I8957" s="87"/>
      <c r="K8957" s="86" t="s">
        <v>17485</v>
      </c>
      <c r="L8957" s="86" t="s">
        <v>17486</v>
      </c>
      <c r="N8957">
        <f>IFERROR(VLOOKUP(A8957,bip!$A:$C,2,0),"")</f>
      </c>
      <c r="O8957">
        <f>IFERROR(VLOOKUP(A8957,bip!$A:$Z,3,0),"")</f>
      </c>
    </row>
    <row r="8958" spans="1:15" ht="13.2">
      <c r="A8958" t="s">
        <v>29756</v>
      </c>
      <c r="B8958" t="s">
        <v>29756</v>
      </c>
      <c r="C8958" t="s">
        <v>16440</v>
      </c>
      <c r="D8958" t="s">
        <v>37800</v>
      </c>
      <c r="E8958" t="s">
        <v>44710</v>
      </c>
      <c r="F8958">
        <v>1</v>
      </c>
      <c r="G8958">
        <v>120</v>
      </c>
      <c r="H8958" s="1">
        <v>97</v>
      </c>
      <c r="I8958" s="87"/>
      <c r="K8958" s="86" t="s">
        <v>17485</v>
      </c>
      <c r="L8958" s="86" t="s">
        <v>17486</v>
      </c>
      <c r="N8958">
        <f>IFERROR(VLOOKUP(A8958,bip!$A:$C,2,0),"")</f>
      </c>
      <c r="O8958">
        <f>IFERROR(VLOOKUP(A8958,bip!$A:$Z,3,0),"")</f>
      </c>
    </row>
    <row r="8959" spans="1:15" ht="13.2">
      <c r="A8959" t="s">
        <v>29757</v>
      </c>
      <c r="B8959" t="s">
        <v>29757</v>
      </c>
      <c r="C8959" t="s">
        <v>16440</v>
      </c>
      <c r="D8959" t="s">
        <v>37801</v>
      </c>
      <c r="E8959" t="s">
        <v>44711</v>
      </c>
      <c r="F8959">
        <v>1</v>
      </c>
      <c r="G8959">
        <v>120</v>
      </c>
      <c r="H8959" s="1">
        <v>97</v>
      </c>
      <c r="I8959" s="87"/>
      <c r="K8959" s="86" t="s">
        <v>17485</v>
      </c>
      <c r="L8959" s="86" t="s">
        <v>17486</v>
      </c>
      <c r="N8959">
        <f>IFERROR(VLOOKUP(A8959,bip!$A:$C,2,0),"")</f>
      </c>
      <c r="O8959">
        <f>IFERROR(VLOOKUP(A8959,bip!$A:$Z,3,0),"")</f>
      </c>
    </row>
    <row r="8960" spans="1:15" ht="13.2">
      <c r="A8960" t="s">
        <v>29777</v>
      </c>
      <c r="B8960" t="s">
        <v>29777</v>
      </c>
      <c r="C8960" t="s">
        <v>16440</v>
      </c>
      <c r="D8960" t="s">
        <v>37803</v>
      </c>
      <c r="E8960" t="s">
        <v>40306</v>
      </c>
      <c r="F8960">
        <v>1</v>
      </c>
      <c r="G8960">
        <v>200</v>
      </c>
      <c r="H8960" s="1">
        <v>86</v>
      </c>
      <c r="I8960" s="87"/>
      <c r="K8960" s="86" t="s">
        <v>17485</v>
      </c>
      <c r="L8960" s="86" t="s">
        <v>17486</v>
      </c>
      <c r="N8960">
        <f>IFERROR(VLOOKUP(A8960,bip!$A:$C,2,0),"")</f>
      </c>
      <c r="O8960">
        <f>IFERROR(VLOOKUP(A8960,bip!$A:$Z,3,0),"")</f>
      </c>
    </row>
    <row r="8961" spans="1:15" ht="13.2">
      <c r="A8961" t="s">
        <v>8635</v>
      </c>
      <c r="B8961" t="s">
        <v>8635</v>
      </c>
      <c r="C8961" t="s">
        <v>16440</v>
      </c>
      <c r="D8961" t="s">
        <v>37547</v>
      </c>
      <c r="E8961" t="s">
        <v>36543</v>
      </c>
      <c r="F8961">
        <v>1</v>
      </c>
      <c r="G8961">
        <v>24</v>
      </c>
      <c r="H8961" s="1">
        <v>92</v>
      </c>
      <c r="I8961" s="87"/>
      <c r="K8961" s="86" t="s">
        <v>17485</v>
      </c>
      <c r="L8961" s="86" t="s">
        <v>17486</v>
      </c>
      <c r="N8961">
        <f>IFERROR(VLOOKUP(A8961,bip!$A:$C,2,0),"")</f>
      </c>
      <c r="O8961">
        <f>IFERROR(VLOOKUP(A8961,bip!$A:$Z,3,0),"")</f>
      </c>
    </row>
    <row r="8962" spans="1:15" ht="13.2">
      <c r="A8962" t="s">
        <v>8650</v>
      </c>
      <c r="B8962" t="s">
        <v>16768</v>
      </c>
      <c r="C8962" t="s">
        <v>16440</v>
      </c>
      <c r="D8962" t="s">
        <v>37802</v>
      </c>
      <c r="E8962" t="s">
        <v>40305</v>
      </c>
      <c r="F8962">
        <v>1</v>
      </c>
      <c r="G8962">
        <v>72</v>
      </c>
      <c r="H8962" s="1">
        <v>108</v>
      </c>
      <c r="I8962" s="87"/>
      <c r="K8962" s="86" t="s">
        <v>17485</v>
      </c>
      <c r="L8962" s="86" t="s">
        <v>17486</v>
      </c>
      <c r="N8962">
        <f>IFERROR(VLOOKUP(A8962,bip!$A:$C,2,0),"")</f>
      </c>
      <c r="O8962">
        <f>IFERROR(VLOOKUP(A8962,bip!$A:$Z,3,0),"")</f>
      </c>
    </row>
    <row r="8963" spans="1:15" ht="13.2">
      <c r="A8963" t="s">
        <v>6844</v>
      </c>
      <c r="B8963" t="s">
        <v>6844</v>
      </c>
      <c r="C8963" t="s">
        <v>16440</v>
      </c>
      <c r="D8963" t="s">
        <v>23393</v>
      </c>
      <c r="E8963" t="s">
        <v>26242</v>
      </c>
      <c r="F8963">
        <v>1</v>
      </c>
      <c r="G8963">
        <v>60</v>
      </c>
      <c r="H8963" s="1">
        <v>154</v>
      </c>
      <c r="I8963" s="87"/>
      <c r="K8963" s="86" t="s">
        <v>17485</v>
      </c>
      <c r="L8963" s="86" t="s">
        <v>17486</v>
      </c>
      <c r="N8963">
        <f>IFERROR(VLOOKUP(A8963,bip!$A:$C,2,0),"")</f>
      </c>
      <c r="O8963">
        <f>IFERROR(VLOOKUP(A8963,bip!$A:$Z,3,0),"")</f>
      </c>
    </row>
    <row r="8964" spans="1:15" ht="13.2">
      <c r="A8964" t="s">
        <v>6845</v>
      </c>
      <c r="B8964" t="s">
        <v>11588</v>
      </c>
      <c r="C8964" t="s">
        <v>16440</v>
      </c>
      <c r="D8964" t="s">
        <v>23394</v>
      </c>
      <c r="E8964" t="s">
        <v>26243</v>
      </c>
      <c r="F8964">
        <v>1</v>
      </c>
      <c r="G8964">
        <v>20</v>
      </c>
      <c r="H8964" s="1">
        <v>280</v>
      </c>
      <c r="I8964" s="87"/>
      <c r="K8964" s="86" t="s">
        <v>17485</v>
      </c>
      <c r="L8964" s="86" t="s">
        <v>17486</v>
      </c>
      <c r="N8964">
        <f>IFERROR(VLOOKUP(A8964,bip!$A:$C,2,0),"")</f>
      </c>
      <c r="O8964">
        <f>IFERROR(VLOOKUP(A8964,bip!$A:$Z,3,0),"")</f>
      </c>
    </row>
    <row r="8965" spans="1:15" ht="13.2">
      <c r="A8965" t="s">
        <v>6846</v>
      </c>
      <c r="B8965" t="s">
        <v>11589</v>
      </c>
      <c r="C8965" t="s">
        <v>16440</v>
      </c>
      <c r="D8965" t="s">
        <v>23395</v>
      </c>
      <c r="E8965" t="s">
        <v>26244</v>
      </c>
      <c r="F8965">
        <v>1</v>
      </c>
      <c r="G8965">
        <v>12</v>
      </c>
      <c r="H8965" s="1">
        <v>319</v>
      </c>
      <c r="I8965" s="87"/>
      <c r="K8965" s="86" t="s">
        <v>17485</v>
      </c>
      <c r="L8965" s="86" t="s">
        <v>17486</v>
      </c>
      <c r="N8965">
        <f>IFERROR(VLOOKUP(A8965,bip!$A:$C,2,0),"")</f>
      </c>
      <c r="O8965">
        <f>IFERROR(VLOOKUP(A8965,bip!$A:$Z,3,0),"")</f>
      </c>
    </row>
    <row r="8966" spans="1:15" ht="13.2">
      <c r="A8966" t="s">
        <v>6847</v>
      </c>
      <c r="B8966" t="s">
        <v>11590</v>
      </c>
      <c r="C8966" t="s">
        <v>16440</v>
      </c>
      <c r="D8966" t="s">
        <v>23396</v>
      </c>
      <c r="E8966" t="s">
        <v>26245</v>
      </c>
      <c r="F8966">
        <v>1</v>
      </c>
      <c r="G8966">
        <v>12</v>
      </c>
      <c r="H8966" s="1">
        <v>414</v>
      </c>
      <c r="I8966" s="87"/>
      <c r="K8966" s="86" t="s">
        <v>17485</v>
      </c>
      <c r="L8966" s="86" t="s">
        <v>17486</v>
      </c>
      <c r="N8966">
        <f>IFERROR(VLOOKUP(A8966,bip!$A:$C,2,0),"")</f>
      </c>
      <c r="O8966">
        <f>IFERROR(VLOOKUP(A8966,bip!$A:$Z,3,0),"")</f>
      </c>
    </row>
    <row r="8967" spans="1:15" ht="13.2">
      <c r="A8967" t="s">
        <v>6848</v>
      </c>
      <c r="B8967" t="s">
        <v>11591</v>
      </c>
      <c r="C8967" t="s">
        <v>16440</v>
      </c>
      <c r="D8967" t="s">
        <v>23397</v>
      </c>
      <c r="E8967" t="s">
        <v>26246</v>
      </c>
      <c r="F8967">
        <v>1</v>
      </c>
      <c r="G8967">
        <v>10</v>
      </c>
      <c r="H8967" s="1">
        <v>550</v>
      </c>
      <c r="I8967" s="87"/>
      <c r="K8967" s="86" t="s">
        <v>17485</v>
      </c>
      <c r="L8967" s="86" t="s">
        <v>17486</v>
      </c>
      <c r="N8967">
        <f>IFERROR(VLOOKUP(A8967,bip!$A:$C,2,0),"")</f>
      </c>
      <c r="O8967">
        <f>IFERROR(VLOOKUP(A8967,bip!$A:$Z,3,0),"")</f>
      </c>
    </row>
    <row r="8968" spans="1:15" ht="13.2">
      <c r="A8968" t="s">
        <v>6850</v>
      </c>
      <c r="B8968" t="s">
        <v>11593</v>
      </c>
      <c r="C8968" t="s">
        <v>16440</v>
      </c>
      <c r="D8968" t="s">
        <v>23398</v>
      </c>
      <c r="E8968" t="s">
        <v>26247</v>
      </c>
      <c r="F8968">
        <v>1</v>
      </c>
      <c r="G8968">
        <v>4</v>
      </c>
      <c r="H8968" s="1">
        <v>1025</v>
      </c>
      <c r="I8968" s="87"/>
      <c r="K8968" s="86" t="s">
        <v>17485</v>
      </c>
      <c r="L8968" s="86" t="s">
        <v>17486</v>
      </c>
      <c r="N8968">
        <f>IFERROR(VLOOKUP(A8968,bip!$A:$C,2,0),"")</f>
      </c>
      <c r="O8968">
        <f>IFERROR(VLOOKUP(A8968,bip!$A:$Z,3,0),"")</f>
      </c>
    </row>
    <row r="8969" spans="1:15" ht="13.2">
      <c r="A8969" t="s">
        <v>6849</v>
      </c>
      <c r="B8969" t="s">
        <v>11592</v>
      </c>
      <c r="C8969" t="s">
        <v>16440</v>
      </c>
      <c r="D8969" t="s">
        <v>23399</v>
      </c>
      <c r="E8969" t="s">
        <v>26248</v>
      </c>
      <c r="F8969">
        <v>1</v>
      </c>
      <c r="G8969">
        <v>6</v>
      </c>
      <c r="H8969" s="1">
        <v>759</v>
      </c>
      <c r="I8969" s="87"/>
      <c r="K8969" s="86" t="s">
        <v>17485</v>
      </c>
      <c r="L8969" s="86" t="s">
        <v>17486</v>
      </c>
      <c r="N8969">
        <f>IFERROR(VLOOKUP(A8969,bip!$A:$C,2,0),"")</f>
      </c>
      <c r="O8969">
        <f>IFERROR(VLOOKUP(A8969,bip!$A:$Z,3,0),"")</f>
      </c>
    </row>
    <row r="8970" spans="1:15" ht="13.2">
      <c r="A8970" t="s">
        <v>6857</v>
      </c>
      <c r="B8970" t="s">
        <v>11600</v>
      </c>
      <c r="C8970" t="s">
        <v>16440</v>
      </c>
      <c r="D8970" t="s">
        <v>31706</v>
      </c>
      <c r="E8970" t="s">
        <v>26693</v>
      </c>
      <c r="F8970">
        <v>1</v>
      </c>
      <c r="G8970">
        <v>90</v>
      </c>
      <c r="H8970" s="1">
        <v>116</v>
      </c>
      <c r="I8970" s="87"/>
      <c r="K8970" s="86" t="s">
        <v>17485</v>
      </c>
      <c r="L8970" s="86" t="s">
        <v>17486</v>
      </c>
      <c r="N8970">
        <f>IFERROR(VLOOKUP(A8970,bip!$A:$C,2,0),"")</f>
      </c>
      <c r="O8970">
        <f>IFERROR(VLOOKUP(A8970,bip!$A:$Z,3,0),"")</f>
      </c>
    </row>
    <row r="8971" spans="1:15" ht="13.2">
      <c r="A8971" t="s">
        <v>6858</v>
      </c>
      <c r="B8971" t="s">
        <v>11601</v>
      </c>
      <c r="C8971" t="s">
        <v>16440</v>
      </c>
      <c r="D8971" t="s">
        <v>31707</v>
      </c>
      <c r="E8971" t="s">
        <v>26694</v>
      </c>
      <c r="F8971">
        <v>1</v>
      </c>
      <c r="G8971">
        <v>60</v>
      </c>
      <c r="H8971" s="1">
        <v>133</v>
      </c>
      <c r="I8971" s="87"/>
      <c r="K8971" s="86" t="s">
        <v>17485</v>
      </c>
      <c r="L8971" s="86" t="s">
        <v>17486</v>
      </c>
      <c r="N8971">
        <f>IFERROR(VLOOKUP(A8971,bip!$A:$C,2,0),"")</f>
      </c>
      <c r="O8971">
        <f>IFERROR(VLOOKUP(A8971,bip!$A:$Z,3,0),"")</f>
      </c>
    </row>
    <row r="8972" spans="1:15" ht="13.2">
      <c r="A8972" t="s">
        <v>6859</v>
      </c>
      <c r="B8972" t="s">
        <v>11602</v>
      </c>
      <c r="C8972" t="s">
        <v>16440</v>
      </c>
      <c r="D8972" t="s">
        <v>31708</v>
      </c>
      <c r="E8972" t="s">
        <v>26695</v>
      </c>
      <c r="F8972">
        <v>1</v>
      </c>
      <c r="G8972">
        <v>40</v>
      </c>
      <c r="H8972" s="1">
        <v>180</v>
      </c>
      <c r="I8972" s="87"/>
      <c r="K8972" s="86" t="s">
        <v>17485</v>
      </c>
      <c r="L8972" s="86" t="s">
        <v>17486</v>
      </c>
      <c r="N8972">
        <f>IFERROR(VLOOKUP(A8972,bip!$A:$C,2,0),"")</f>
      </c>
      <c r="O8972">
        <f>IFERROR(VLOOKUP(A8972,bip!$A:$Z,3,0),"")</f>
      </c>
    </row>
    <row r="8973" spans="1:15" ht="13.2">
      <c r="A8973" t="s">
        <v>6860</v>
      </c>
      <c r="B8973" t="s">
        <v>11603</v>
      </c>
      <c r="C8973" t="s">
        <v>16440</v>
      </c>
      <c r="D8973" t="s">
        <v>31709</v>
      </c>
      <c r="E8973" t="s">
        <v>26696</v>
      </c>
      <c r="F8973">
        <v>1</v>
      </c>
      <c r="G8973">
        <v>25</v>
      </c>
      <c r="H8973" s="1">
        <v>243</v>
      </c>
      <c r="I8973" s="87"/>
      <c r="K8973" s="86" t="s">
        <v>17485</v>
      </c>
      <c r="L8973" s="86" t="s">
        <v>17486</v>
      </c>
      <c r="N8973">
        <f>IFERROR(VLOOKUP(A8973,bip!$A:$C,2,0),"")</f>
      </c>
      <c r="O8973">
        <f>IFERROR(VLOOKUP(A8973,bip!$A:$Z,3,0),"")</f>
      </c>
    </row>
    <row r="8974" spans="1:15" ht="13.2">
      <c r="A8974" t="s">
        <v>6861</v>
      </c>
      <c r="B8974" t="s">
        <v>11604</v>
      </c>
      <c r="C8974" t="s">
        <v>16440</v>
      </c>
      <c r="D8974" t="s">
        <v>31710</v>
      </c>
      <c r="E8974" t="s">
        <v>26697</v>
      </c>
      <c r="F8974">
        <v>1</v>
      </c>
      <c r="G8974">
        <v>18</v>
      </c>
      <c r="H8974" s="1">
        <v>340</v>
      </c>
      <c r="I8974" s="87"/>
      <c r="K8974" s="86" t="s">
        <v>17485</v>
      </c>
      <c r="L8974" s="86" t="s">
        <v>17486</v>
      </c>
      <c r="N8974">
        <f>IFERROR(VLOOKUP(A8974,bip!$A:$C,2,0),"")</f>
      </c>
      <c r="O8974">
        <f>IFERROR(VLOOKUP(A8974,bip!$A:$Z,3,0),"")</f>
      </c>
    </row>
    <row r="8975" spans="1:15" ht="13.2">
      <c r="A8975" t="s">
        <v>6862</v>
      </c>
      <c r="B8975" t="s">
        <v>11605</v>
      </c>
      <c r="C8975" t="s">
        <v>16440</v>
      </c>
      <c r="D8975" t="s">
        <v>31711</v>
      </c>
      <c r="E8975" t="s">
        <v>26698</v>
      </c>
      <c r="F8975">
        <v>1</v>
      </c>
      <c r="G8975">
        <v>12</v>
      </c>
      <c r="H8975" s="1">
        <v>432</v>
      </c>
      <c r="I8975" s="87"/>
      <c r="K8975" s="86" t="s">
        <v>17485</v>
      </c>
      <c r="L8975" s="86" t="s">
        <v>17486</v>
      </c>
      <c r="N8975">
        <f>IFERROR(VLOOKUP(A8975,bip!$A:$C,2,0),"")</f>
      </c>
      <c r="O8975">
        <f>IFERROR(VLOOKUP(A8975,bip!$A:$Z,3,0),"")</f>
      </c>
    </row>
    <row r="8976" spans="1:15" ht="13.2">
      <c r="A8976" t="s">
        <v>6851</v>
      </c>
      <c r="B8976" t="s">
        <v>11594</v>
      </c>
      <c r="C8976" t="s">
        <v>16441</v>
      </c>
      <c r="D8976" t="s">
        <v>23400</v>
      </c>
      <c r="E8976" t="s">
        <v>26249</v>
      </c>
      <c r="F8976">
        <v>1</v>
      </c>
      <c r="G8976">
        <v>20</v>
      </c>
      <c r="H8976" s="1">
        <v>193</v>
      </c>
      <c r="I8976" s="87"/>
      <c r="K8976" s="86" t="s">
        <v>17485</v>
      </c>
      <c r="L8976" s="86" t="s">
        <v>17486</v>
      </c>
      <c r="N8976">
        <f>IFERROR(VLOOKUP(A8976,bip!$A:$C,2,0),"")</f>
      </c>
      <c r="O8976">
        <f>IFERROR(VLOOKUP(A8976,bip!$A:$Z,3,0),"")</f>
      </c>
    </row>
    <row r="8977" spans="1:15" ht="13.2">
      <c r="A8977" t="s">
        <v>6852</v>
      </c>
      <c r="B8977" t="s">
        <v>11595</v>
      </c>
      <c r="C8977" t="s">
        <v>16441</v>
      </c>
      <c r="D8977" t="s">
        <v>23401</v>
      </c>
      <c r="E8977" t="s">
        <v>26250</v>
      </c>
      <c r="F8977">
        <v>1</v>
      </c>
      <c r="G8977">
        <v>20</v>
      </c>
      <c r="H8977" s="1">
        <v>220</v>
      </c>
      <c r="I8977" s="87"/>
      <c r="K8977" s="86" t="s">
        <v>17485</v>
      </c>
      <c r="L8977" s="86" t="s">
        <v>17486</v>
      </c>
      <c r="N8977">
        <f>IFERROR(VLOOKUP(A8977,bip!$A:$C,2,0),"")</f>
      </c>
      <c r="O8977">
        <f>IFERROR(VLOOKUP(A8977,bip!$A:$Z,3,0),"")</f>
      </c>
    </row>
    <row r="8978" spans="1:15" ht="13.2">
      <c r="A8978" t="s">
        <v>6853</v>
      </c>
      <c r="B8978" t="s">
        <v>11596</v>
      </c>
      <c r="C8978" t="s">
        <v>16441</v>
      </c>
      <c r="D8978" t="s">
        <v>23402</v>
      </c>
      <c r="E8978" t="s">
        <v>26251</v>
      </c>
      <c r="F8978">
        <v>1</v>
      </c>
      <c r="G8978">
        <v>12</v>
      </c>
      <c r="H8978" s="1">
        <v>278</v>
      </c>
      <c r="I8978" s="87"/>
      <c r="K8978" s="86" t="s">
        <v>17485</v>
      </c>
      <c r="L8978" s="86" t="s">
        <v>17486</v>
      </c>
      <c r="N8978">
        <f>IFERROR(VLOOKUP(A8978,bip!$A:$C,2,0),"")</f>
      </c>
      <c r="O8978">
        <f>IFERROR(VLOOKUP(A8978,bip!$A:$Z,3,0),"")</f>
      </c>
    </row>
    <row r="8979" spans="1:15" ht="13.2">
      <c r="A8979" t="s">
        <v>6854</v>
      </c>
      <c r="B8979" t="s">
        <v>11597</v>
      </c>
      <c r="C8979" t="s">
        <v>16441</v>
      </c>
      <c r="D8979" t="s">
        <v>23403</v>
      </c>
      <c r="E8979" t="s">
        <v>26252</v>
      </c>
      <c r="F8979">
        <v>1</v>
      </c>
      <c r="G8979">
        <v>10</v>
      </c>
      <c r="H8979" s="1">
        <v>393</v>
      </c>
      <c r="I8979" s="87"/>
      <c r="K8979" s="86" t="s">
        <v>17485</v>
      </c>
      <c r="L8979" s="86" t="s">
        <v>17486</v>
      </c>
      <c r="N8979">
        <f>IFERROR(VLOOKUP(A8979,bip!$A:$C,2,0),"")</f>
      </c>
      <c r="O8979">
        <f>IFERROR(VLOOKUP(A8979,bip!$A:$Z,3,0),"")</f>
      </c>
    </row>
    <row r="8980" spans="1:15" ht="13.2">
      <c r="A8980" t="s">
        <v>6855</v>
      </c>
      <c r="B8980" t="s">
        <v>11598</v>
      </c>
      <c r="C8980" t="s">
        <v>16441</v>
      </c>
      <c r="D8980" t="s">
        <v>23404</v>
      </c>
      <c r="E8980" t="s">
        <v>26253</v>
      </c>
      <c r="F8980">
        <v>1</v>
      </c>
      <c r="G8980">
        <v>6</v>
      </c>
      <c r="H8980" s="1">
        <v>550</v>
      </c>
      <c r="I8980" s="87"/>
      <c r="K8980" s="86" t="s">
        <v>17485</v>
      </c>
      <c r="L8980" s="86" t="s">
        <v>17486</v>
      </c>
      <c r="N8980">
        <f>IFERROR(VLOOKUP(A8980,bip!$A:$C,2,0),"")</f>
      </c>
      <c r="O8980">
        <f>IFERROR(VLOOKUP(A8980,bip!$A:$Z,3,0),"")</f>
      </c>
    </row>
    <row r="8981" spans="1:15" ht="13.2">
      <c r="A8981" t="s">
        <v>6856</v>
      </c>
      <c r="B8981" t="s">
        <v>11599</v>
      </c>
      <c r="C8981" t="s">
        <v>16441</v>
      </c>
      <c r="D8981" t="s">
        <v>23405</v>
      </c>
      <c r="E8981" t="s">
        <v>26254</v>
      </c>
      <c r="F8981">
        <v>1</v>
      </c>
      <c r="G8981">
        <v>4</v>
      </c>
      <c r="H8981" s="1">
        <v>695</v>
      </c>
      <c r="I8981" s="87"/>
      <c r="K8981" s="86" t="s">
        <v>17485</v>
      </c>
      <c r="L8981" s="86" t="s">
        <v>17486</v>
      </c>
      <c r="N8981">
        <f>IFERROR(VLOOKUP(A8981,bip!$A:$C,2,0),"")</f>
      </c>
      <c r="O8981">
        <f>IFERROR(VLOOKUP(A8981,bip!$A:$Z,3,0),"")</f>
      </c>
    </row>
    <row r="8982" spans="1:15" ht="13.2">
      <c r="A8982" t="s">
        <v>8536</v>
      </c>
      <c r="B8982" t="s">
        <v>12664</v>
      </c>
      <c r="C8982" t="s">
        <v>16440</v>
      </c>
      <c r="D8982" t="s">
        <v>29671</v>
      </c>
      <c r="E8982" t="s">
        <v>26419</v>
      </c>
      <c r="F8982">
        <v>1</v>
      </c>
      <c r="G8982">
        <v>60</v>
      </c>
      <c r="H8982" s="1">
        <v>107</v>
      </c>
      <c r="I8982" s="87"/>
      <c r="K8982" s="86" t="s">
        <v>17485</v>
      </c>
      <c r="L8982" s="86" t="s">
        <v>17486</v>
      </c>
      <c r="N8982">
        <f>IFERROR(VLOOKUP(A8982,bip!$A:$C,2,0),"")</f>
      </c>
      <c r="O8982">
        <f>IFERROR(VLOOKUP(A8982,bip!$A:$Z,3,0),"")</f>
      </c>
    </row>
    <row r="8983" spans="1:15" ht="13.2">
      <c r="A8983" t="s">
        <v>8537</v>
      </c>
      <c r="B8983" t="s">
        <v>12665</v>
      </c>
      <c r="C8983" t="s">
        <v>16440</v>
      </c>
      <c r="D8983" t="s">
        <v>31712</v>
      </c>
      <c r="E8983" t="s">
        <v>26420</v>
      </c>
      <c r="F8983">
        <v>1</v>
      </c>
      <c r="G8983">
        <v>72</v>
      </c>
      <c r="H8983" s="1">
        <v>138</v>
      </c>
      <c r="I8983" s="87"/>
      <c r="K8983" s="86" t="s">
        <v>17485</v>
      </c>
      <c r="L8983" s="86" t="s">
        <v>17486</v>
      </c>
      <c r="N8983">
        <f>IFERROR(VLOOKUP(A8983,bip!$A:$C,2,0),"")</f>
      </c>
      <c r="O8983">
        <f>IFERROR(VLOOKUP(A8983,bip!$A:$Z,3,0),"")</f>
      </c>
    </row>
    <row r="8984" spans="1:15" ht="13.2">
      <c r="A8984" t="s">
        <v>8539</v>
      </c>
      <c r="B8984" t="s">
        <v>12667</v>
      </c>
      <c r="C8984" t="s">
        <v>16440</v>
      </c>
      <c r="D8984" t="s">
        <v>29667</v>
      </c>
      <c r="E8984" t="s">
        <v>26421</v>
      </c>
      <c r="F8984">
        <v>3</v>
      </c>
      <c r="G8984">
        <v>72</v>
      </c>
      <c r="H8984" s="1">
        <v>78</v>
      </c>
      <c r="I8984" s="87"/>
      <c r="K8984" s="86" t="s">
        <v>17485</v>
      </c>
      <c r="L8984" s="86" t="s">
        <v>17486</v>
      </c>
      <c r="N8984">
        <f>IFERROR(VLOOKUP(A8984,bip!$A:$C,2,0),"")</f>
      </c>
      <c r="O8984">
        <f>IFERROR(VLOOKUP(A8984,bip!$A:$Z,3,0),"")</f>
      </c>
    </row>
    <row r="8985" spans="1:15" ht="13.2">
      <c r="A8985" t="s">
        <v>8540</v>
      </c>
      <c r="B8985" t="s">
        <v>12668</v>
      </c>
      <c r="C8985" t="s">
        <v>16440</v>
      </c>
      <c r="D8985" t="s">
        <v>29668</v>
      </c>
      <c r="E8985" t="s">
        <v>26422</v>
      </c>
      <c r="F8985">
        <v>3</v>
      </c>
      <c r="G8985">
        <v>72</v>
      </c>
      <c r="H8985" s="1">
        <v>78</v>
      </c>
      <c r="I8985" s="87"/>
      <c r="K8985" s="86" t="s">
        <v>17485</v>
      </c>
      <c r="L8985" s="86" t="s">
        <v>17486</v>
      </c>
      <c r="N8985">
        <f>IFERROR(VLOOKUP(A8985,bip!$A:$C,2,0),"")</f>
      </c>
      <c r="O8985">
        <f>IFERROR(VLOOKUP(A8985,bip!$A:$Z,3,0),"")</f>
      </c>
    </row>
    <row r="8986" spans="1:15" ht="13.2">
      <c r="A8986" t="s">
        <v>8541</v>
      </c>
      <c r="B8986" t="s">
        <v>12669</v>
      </c>
      <c r="C8986" t="s">
        <v>16440</v>
      </c>
      <c r="D8986" t="s">
        <v>29669</v>
      </c>
      <c r="E8986" t="s">
        <v>26423</v>
      </c>
      <c r="F8986">
        <v>3</v>
      </c>
      <c r="G8986">
        <v>72</v>
      </c>
      <c r="H8986" s="1">
        <v>78</v>
      </c>
      <c r="I8986" s="87"/>
      <c r="K8986" s="86" t="s">
        <v>17485</v>
      </c>
      <c r="L8986" s="86" t="s">
        <v>17486</v>
      </c>
      <c r="N8986">
        <f>IFERROR(VLOOKUP(A8986,bip!$A:$C,2,0),"")</f>
      </c>
      <c r="O8986">
        <f>IFERROR(VLOOKUP(A8986,bip!$A:$Z,3,0),"")</f>
      </c>
    </row>
    <row r="8987" spans="1:15" ht="13.2">
      <c r="A8987" t="s">
        <v>8538</v>
      </c>
      <c r="B8987" t="s">
        <v>12666</v>
      </c>
      <c r="C8987" t="s">
        <v>16440</v>
      </c>
      <c r="D8987" t="s">
        <v>29670</v>
      </c>
      <c r="E8987" t="s">
        <v>26424</v>
      </c>
      <c r="F8987">
        <v>1</v>
      </c>
      <c r="G8987">
        <v>36</v>
      </c>
      <c r="H8987" s="1">
        <v>230</v>
      </c>
      <c r="I8987" s="87"/>
      <c r="K8987" s="86" t="s">
        <v>17485</v>
      </c>
      <c r="L8987" s="86" t="s">
        <v>17486</v>
      </c>
      <c r="N8987">
        <f>IFERROR(VLOOKUP(A8987,bip!$A:$C,2,0),"")</f>
      </c>
      <c r="O8987">
        <f>IFERROR(VLOOKUP(A8987,bip!$A:$Z,3,0),"")</f>
      </c>
    </row>
    <row r="8988" spans="1:15" ht="13.2">
      <c r="A8988" t="s">
        <v>8542</v>
      </c>
      <c r="B8988" t="s">
        <v>8542</v>
      </c>
      <c r="C8988" t="s">
        <v>16440</v>
      </c>
      <c r="D8988" t="s">
        <v>42377</v>
      </c>
      <c r="E8988" t="s">
        <v>29672</v>
      </c>
      <c r="F8988">
        <v>1</v>
      </c>
      <c r="G8988">
        <v>36</v>
      </c>
      <c r="H8988" s="1">
        <v>152</v>
      </c>
      <c r="I8988" s="87"/>
      <c r="K8988" s="86" t="s">
        <v>17485</v>
      </c>
      <c r="L8988" s="86" t="s">
        <v>17486</v>
      </c>
      <c r="N8988">
        <f>IFERROR(VLOOKUP(A8988,bip!$A:$C,2,0),"")</f>
      </c>
      <c r="O8988">
        <f>IFERROR(VLOOKUP(A8988,bip!$A:$Z,3,0),"")</f>
      </c>
    </row>
    <row r="8989" spans="1:15" ht="13.2">
      <c r="A8989" t="s">
        <v>8544</v>
      </c>
      <c r="B8989" t="s">
        <v>8544</v>
      </c>
      <c r="C8989" t="s">
        <v>16440</v>
      </c>
      <c r="D8989" t="s">
        <v>42378</v>
      </c>
      <c r="E8989" t="s">
        <v>34455</v>
      </c>
      <c r="F8989">
        <v>1</v>
      </c>
      <c r="G8989">
        <v>36</v>
      </c>
      <c r="H8989" s="1">
        <v>152</v>
      </c>
      <c r="I8989" s="87"/>
      <c r="K8989" s="86" t="s">
        <v>17485</v>
      </c>
      <c r="L8989" s="86" t="s">
        <v>17486</v>
      </c>
      <c r="N8989">
        <f>IFERROR(VLOOKUP(A8989,bip!$A:$C,2,0),"")</f>
      </c>
      <c r="O8989">
        <f>IFERROR(VLOOKUP(A8989,bip!$A:$Z,3,0),"")</f>
      </c>
    </row>
    <row r="8990" spans="1:15" ht="13.2">
      <c r="A8990" t="s">
        <v>8543</v>
      </c>
      <c r="B8990" t="s">
        <v>8543</v>
      </c>
      <c r="C8990" t="s">
        <v>16440</v>
      </c>
      <c r="D8990" t="s">
        <v>42379</v>
      </c>
      <c r="E8990" t="s">
        <v>34456</v>
      </c>
      <c r="F8990">
        <v>1</v>
      </c>
      <c r="G8990">
        <v>36</v>
      </c>
      <c r="H8990" s="1">
        <v>152</v>
      </c>
      <c r="I8990" s="87"/>
      <c r="K8990" s="86" t="s">
        <v>17485</v>
      </c>
      <c r="L8990" s="86" t="s">
        <v>17486</v>
      </c>
      <c r="N8990">
        <f>IFERROR(VLOOKUP(A8990,bip!$A:$C,2,0),"")</f>
      </c>
      <c r="O8990">
        <f>IFERROR(VLOOKUP(A8990,bip!$A:$Z,3,0),"")</f>
      </c>
    </row>
    <row r="8991" spans="1:15" ht="13.2">
      <c r="A8991" t="s">
        <v>8545</v>
      </c>
      <c r="B8991" t="s">
        <v>8545</v>
      </c>
      <c r="C8991" t="s">
        <v>16440</v>
      </c>
      <c r="D8991" t="s">
        <v>42380</v>
      </c>
      <c r="E8991" t="s">
        <v>34457</v>
      </c>
      <c r="F8991">
        <v>1</v>
      </c>
      <c r="G8991">
        <v>36</v>
      </c>
      <c r="H8991" s="1">
        <v>152</v>
      </c>
      <c r="I8991" s="87"/>
      <c r="K8991" s="86" t="s">
        <v>17485</v>
      </c>
      <c r="L8991" s="86" t="s">
        <v>17486</v>
      </c>
      <c r="N8991">
        <f>IFERROR(VLOOKUP(A8991,bip!$A:$C,2,0),"")</f>
      </c>
      <c r="O8991">
        <f>IFERROR(VLOOKUP(A8991,bip!$A:$Z,3,0),"")</f>
      </c>
    </row>
    <row r="8992" spans="1:15" ht="13.2">
      <c r="A8992" t="s">
        <v>8494</v>
      </c>
      <c r="B8992" t="s">
        <v>8494</v>
      </c>
      <c r="C8992" t="s">
        <v>16440</v>
      </c>
      <c r="D8992" t="s">
        <v>24941</v>
      </c>
      <c r="E8992" t="s">
        <v>34572</v>
      </c>
      <c r="F8992">
        <v>1</v>
      </c>
      <c r="G8992">
        <v>36</v>
      </c>
      <c r="H8992" s="1">
        <v>208</v>
      </c>
      <c r="I8992" s="87"/>
      <c r="K8992" s="86" t="s">
        <v>17485</v>
      </c>
      <c r="L8992" s="86" t="s">
        <v>17486</v>
      </c>
      <c r="N8992">
        <f>IFERROR(VLOOKUP(A8992,bip!$A:$C,2,0),"")</f>
      </c>
      <c r="O8992">
        <f>IFERROR(VLOOKUP(A8992,bip!$A:$Z,3,0),"")</f>
      </c>
    </row>
    <row r="8993" spans="1:15" ht="13.2">
      <c r="A8993" t="s">
        <v>8495</v>
      </c>
      <c r="B8993" t="s">
        <v>8495</v>
      </c>
      <c r="C8993" t="s">
        <v>16440</v>
      </c>
      <c r="D8993" t="s">
        <v>24942</v>
      </c>
      <c r="E8993" t="s">
        <v>34573</v>
      </c>
      <c r="F8993">
        <v>1</v>
      </c>
      <c r="G8993">
        <v>24</v>
      </c>
      <c r="H8993" s="1">
        <v>332</v>
      </c>
      <c r="I8993" s="87"/>
      <c r="K8993" s="86" t="s">
        <v>17485</v>
      </c>
      <c r="L8993" s="86" t="s">
        <v>17486</v>
      </c>
      <c r="N8993">
        <f>IFERROR(VLOOKUP(A8993,bip!$A:$C,2,0),"")</f>
      </c>
      <c r="O8993">
        <f>IFERROR(VLOOKUP(A8993,bip!$A:$Z,3,0),"")</f>
      </c>
    </row>
    <row r="8994" spans="1:15" ht="13.2">
      <c r="A8994" t="s">
        <v>8510</v>
      </c>
      <c r="B8994" t="s">
        <v>12652</v>
      </c>
      <c r="C8994" t="s">
        <v>16440</v>
      </c>
      <c r="D8994" t="s">
        <v>29625</v>
      </c>
      <c r="E8994" t="s">
        <v>29626</v>
      </c>
      <c r="F8994">
        <v>6</v>
      </c>
      <c r="G8994">
        <v>60</v>
      </c>
      <c r="H8994" s="1">
        <v>106</v>
      </c>
      <c r="I8994" s="87"/>
      <c r="K8994" s="86" t="s">
        <v>17485</v>
      </c>
      <c r="L8994" s="86" t="s">
        <v>17486</v>
      </c>
      <c r="N8994">
        <f>IFERROR(VLOOKUP(A8994,bip!$A:$C,2,0),"")</f>
      </c>
      <c r="O8994">
        <f>IFERROR(VLOOKUP(A8994,bip!$A:$Z,3,0),"")</f>
      </c>
    </row>
    <row r="8995" spans="1:15" ht="13.2">
      <c r="A8995" t="s">
        <v>8460</v>
      </c>
      <c r="B8995" t="s">
        <v>8460</v>
      </c>
      <c r="C8995" t="s">
        <v>16440</v>
      </c>
      <c r="D8995" t="s">
        <v>42381</v>
      </c>
      <c r="E8995" t="s">
        <v>31713</v>
      </c>
      <c r="F8995">
        <v>1</v>
      </c>
      <c r="G8995">
        <v>72</v>
      </c>
      <c r="H8995" s="1">
        <v>87</v>
      </c>
      <c r="I8995" s="87"/>
      <c r="K8995" s="86" t="s">
        <v>17485</v>
      </c>
      <c r="L8995" s="86" t="s">
        <v>17486</v>
      </c>
      <c r="N8995">
        <f>IFERROR(VLOOKUP(A8995,bip!$A:$C,2,0),"")</f>
      </c>
      <c r="O8995">
        <f>IFERROR(VLOOKUP(A8995,bip!$A:$Z,3,0),"")</f>
      </c>
    </row>
    <row r="8996" spans="1:15" ht="13.2">
      <c r="A8996" t="s">
        <v>8461</v>
      </c>
      <c r="B8996" t="s">
        <v>12623</v>
      </c>
      <c r="C8996" t="s">
        <v>16440</v>
      </c>
      <c r="D8996" t="s">
        <v>42382</v>
      </c>
      <c r="E8996" t="s">
        <v>31714</v>
      </c>
      <c r="F8996">
        <v>1</v>
      </c>
      <c r="G8996">
        <v>72</v>
      </c>
      <c r="H8996" s="1">
        <v>87</v>
      </c>
      <c r="I8996" s="87"/>
      <c r="K8996" s="86" t="s">
        <v>17485</v>
      </c>
      <c r="L8996" s="86" t="s">
        <v>17486</v>
      </c>
      <c r="N8996">
        <f>IFERROR(VLOOKUP(A8996,bip!$A:$C,2,0),"")</f>
      </c>
      <c r="O8996">
        <f>IFERROR(VLOOKUP(A8996,bip!$A:$Z,3,0),"")</f>
      </c>
    </row>
    <row r="8997" spans="1:15" ht="13.2">
      <c r="A8997" t="s">
        <v>8462</v>
      </c>
      <c r="B8997" t="s">
        <v>12624</v>
      </c>
      <c r="C8997" t="s">
        <v>16440</v>
      </c>
      <c r="D8997" t="s">
        <v>42383</v>
      </c>
      <c r="E8997" t="s">
        <v>31715</v>
      </c>
      <c r="F8997">
        <v>1</v>
      </c>
      <c r="G8997">
        <v>48</v>
      </c>
      <c r="H8997" s="1">
        <v>101</v>
      </c>
      <c r="I8997" s="87"/>
      <c r="K8997" s="86" t="s">
        <v>17485</v>
      </c>
      <c r="L8997" s="86" t="s">
        <v>17486</v>
      </c>
      <c r="N8997">
        <f>IFERROR(VLOOKUP(A8997,bip!$A:$C,2,0),"")</f>
      </c>
      <c r="O8997">
        <f>IFERROR(VLOOKUP(A8997,bip!$A:$Z,3,0),"")</f>
      </c>
    </row>
    <row r="8998" spans="1:15" ht="13.2">
      <c r="A8998" t="s">
        <v>8463</v>
      </c>
      <c r="B8998" t="s">
        <v>12625</v>
      </c>
      <c r="C8998" t="s">
        <v>16440</v>
      </c>
      <c r="D8998" t="s">
        <v>42384</v>
      </c>
      <c r="E8998" t="s">
        <v>31716</v>
      </c>
      <c r="F8998">
        <v>1</v>
      </c>
      <c r="G8998">
        <v>48</v>
      </c>
      <c r="H8998" s="1">
        <v>112</v>
      </c>
      <c r="I8998" s="87"/>
      <c r="K8998" s="86" t="s">
        <v>17485</v>
      </c>
      <c r="L8998" s="86" t="s">
        <v>17486</v>
      </c>
      <c r="N8998">
        <f>IFERROR(VLOOKUP(A8998,bip!$A:$C,2,0),"")</f>
      </c>
      <c r="O8998">
        <f>IFERROR(VLOOKUP(A8998,bip!$A:$Z,3,0),"")</f>
      </c>
    </row>
    <row r="8999" spans="1:15" ht="13.2">
      <c r="A8999" t="s">
        <v>8457</v>
      </c>
      <c r="B8999" t="s">
        <v>12620</v>
      </c>
      <c r="C8999" t="s">
        <v>16440</v>
      </c>
      <c r="D8999" t="s">
        <v>42385</v>
      </c>
      <c r="E8999" t="s">
        <v>31717</v>
      </c>
      <c r="F8999">
        <v>1</v>
      </c>
      <c r="G8999">
        <v>72</v>
      </c>
      <c r="H8999" s="1">
        <v>82</v>
      </c>
      <c r="I8999" s="87"/>
      <c r="K8999" s="86" t="s">
        <v>17485</v>
      </c>
      <c r="L8999" s="86" t="s">
        <v>17486</v>
      </c>
      <c r="N8999">
        <f>IFERROR(VLOOKUP(A8999,bip!$A:$C,2,0),"")</f>
      </c>
      <c r="O8999">
        <f>IFERROR(VLOOKUP(A8999,bip!$A:$Z,3,0),"")</f>
      </c>
    </row>
    <row r="9000" spans="1:15" ht="13.2">
      <c r="A9000" t="s">
        <v>8458</v>
      </c>
      <c r="B9000" t="s">
        <v>12621</v>
      </c>
      <c r="C9000" t="s">
        <v>16440</v>
      </c>
      <c r="D9000" t="s">
        <v>42386</v>
      </c>
      <c r="E9000" t="s">
        <v>31718</v>
      </c>
      <c r="F9000">
        <v>1</v>
      </c>
      <c r="G9000">
        <v>72</v>
      </c>
      <c r="H9000" s="1">
        <v>89</v>
      </c>
      <c r="I9000" s="87"/>
      <c r="K9000" s="86" t="s">
        <v>17485</v>
      </c>
      <c r="L9000" s="86" t="s">
        <v>17486</v>
      </c>
      <c r="N9000">
        <f>IFERROR(VLOOKUP(A9000,bip!$A:$C,2,0),"")</f>
      </c>
      <c r="O9000">
        <f>IFERROR(VLOOKUP(A9000,bip!$A:$Z,3,0),"")</f>
      </c>
    </row>
    <row r="9001" spans="1:15" ht="13.2">
      <c r="A9001" t="s">
        <v>8459</v>
      </c>
      <c r="B9001" t="s">
        <v>12622</v>
      </c>
      <c r="C9001" t="s">
        <v>16440</v>
      </c>
      <c r="D9001" t="s">
        <v>42387</v>
      </c>
      <c r="E9001" t="s">
        <v>31719</v>
      </c>
      <c r="F9001">
        <v>1</v>
      </c>
      <c r="G9001">
        <v>48</v>
      </c>
      <c r="H9001" s="1">
        <v>103</v>
      </c>
      <c r="I9001" s="87"/>
      <c r="K9001" s="86" t="s">
        <v>17485</v>
      </c>
      <c r="L9001" s="86" t="s">
        <v>17486</v>
      </c>
      <c r="N9001">
        <f>IFERROR(VLOOKUP(A9001,bip!$A:$C,2,0),"")</f>
      </c>
      <c r="O9001">
        <f>IFERROR(VLOOKUP(A9001,bip!$A:$Z,3,0),"")</f>
      </c>
    </row>
    <row r="9002" spans="1:15" ht="13.2">
      <c r="A9002" t="s">
        <v>8454</v>
      </c>
      <c r="B9002" t="s">
        <v>12617</v>
      </c>
      <c r="C9002" t="s">
        <v>16440</v>
      </c>
      <c r="D9002" t="s">
        <v>42388</v>
      </c>
      <c r="E9002" t="s">
        <v>31720</v>
      </c>
      <c r="F9002">
        <v>1</v>
      </c>
      <c r="G9002">
        <v>72</v>
      </c>
      <c r="H9002" s="1">
        <v>109</v>
      </c>
      <c r="I9002" s="87"/>
      <c r="K9002" s="86" t="s">
        <v>17485</v>
      </c>
      <c r="L9002" s="86" t="s">
        <v>17486</v>
      </c>
      <c r="N9002">
        <f>IFERROR(VLOOKUP(A9002,bip!$A:$C,2,0),"")</f>
      </c>
      <c r="O9002">
        <f>IFERROR(VLOOKUP(A9002,bip!$A:$Z,3,0),"")</f>
      </c>
    </row>
    <row r="9003" spans="1:15" ht="13.2">
      <c r="A9003" t="s">
        <v>8455</v>
      </c>
      <c r="B9003" t="s">
        <v>12618</v>
      </c>
      <c r="C9003" t="s">
        <v>16440</v>
      </c>
      <c r="D9003" t="s">
        <v>42389</v>
      </c>
      <c r="E9003" t="s">
        <v>31721</v>
      </c>
      <c r="F9003">
        <v>1</v>
      </c>
      <c r="G9003">
        <v>48</v>
      </c>
      <c r="H9003" s="1">
        <v>115</v>
      </c>
      <c r="I9003" s="87"/>
      <c r="K9003" s="86" t="s">
        <v>17485</v>
      </c>
      <c r="L9003" s="86" t="s">
        <v>17486</v>
      </c>
      <c r="N9003">
        <f>IFERROR(VLOOKUP(A9003,bip!$A:$C,2,0),"")</f>
      </c>
      <c r="O9003">
        <f>IFERROR(VLOOKUP(A9003,bip!$A:$Z,3,0),"")</f>
      </c>
    </row>
    <row r="9004" spans="1:15" ht="13.2">
      <c r="A9004" t="s">
        <v>8456</v>
      </c>
      <c r="B9004" t="s">
        <v>12619</v>
      </c>
      <c r="C9004" t="s">
        <v>16440</v>
      </c>
      <c r="D9004" t="s">
        <v>42390</v>
      </c>
      <c r="E9004" t="s">
        <v>31722</v>
      </c>
      <c r="F9004">
        <v>1</v>
      </c>
      <c r="G9004">
        <v>48</v>
      </c>
      <c r="H9004" s="1">
        <v>135</v>
      </c>
      <c r="I9004" s="87"/>
      <c r="K9004" s="86" t="s">
        <v>17485</v>
      </c>
      <c r="L9004" s="86" t="s">
        <v>17486</v>
      </c>
      <c r="N9004">
        <f>IFERROR(VLOOKUP(A9004,bip!$A:$C,2,0),"")</f>
      </c>
      <c r="O9004">
        <f>IFERROR(VLOOKUP(A9004,bip!$A:$Z,3,0),"")</f>
      </c>
    </row>
    <row r="9005" spans="1:15" ht="13.2">
      <c r="A9005" t="s">
        <v>8451</v>
      </c>
      <c r="B9005" t="s">
        <v>12614</v>
      </c>
      <c r="C9005" t="s">
        <v>16440</v>
      </c>
      <c r="D9005" t="s">
        <v>42389</v>
      </c>
      <c r="E9005" t="s">
        <v>31723</v>
      </c>
      <c r="F9005">
        <v>1</v>
      </c>
      <c r="G9005">
        <v>48</v>
      </c>
      <c r="H9005" s="1">
        <v>135</v>
      </c>
      <c r="I9005" s="87"/>
      <c r="K9005" s="86" t="s">
        <v>17485</v>
      </c>
      <c r="L9005" s="86" t="s">
        <v>17486</v>
      </c>
      <c r="N9005">
        <f>IFERROR(VLOOKUP(A9005,bip!$A:$C,2,0),"")</f>
      </c>
      <c r="O9005">
        <f>IFERROR(VLOOKUP(A9005,bip!$A:$Z,3,0),"")</f>
      </c>
    </row>
    <row r="9006" spans="1:15" ht="13.2">
      <c r="A9006" t="s">
        <v>8452</v>
      </c>
      <c r="B9006" t="s">
        <v>12615</v>
      </c>
      <c r="C9006" t="s">
        <v>16440</v>
      </c>
      <c r="D9006" t="s">
        <v>42391</v>
      </c>
      <c r="E9006" t="s">
        <v>31724</v>
      </c>
      <c r="F9006">
        <v>1</v>
      </c>
      <c r="G9006">
        <v>48</v>
      </c>
      <c r="H9006" s="1">
        <v>161</v>
      </c>
      <c r="I9006" s="87"/>
      <c r="K9006" s="86" t="s">
        <v>17485</v>
      </c>
      <c r="L9006" s="86" t="s">
        <v>17486</v>
      </c>
      <c r="N9006">
        <f>IFERROR(VLOOKUP(A9006,bip!$A:$C,2,0),"")</f>
      </c>
      <c r="O9006">
        <f>IFERROR(VLOOKUP(A9006,bip!$A:$Z,3,0),"")</f>
      </c>
    </row>
    <row r="9007" spans="1:15" ht="13.2">
      <c r="A9007" t="s">
        <v>8453</v>
      </c>
      <c r="B9007" t="s">
        <v>12616</v>
      </c>
      <c r="C9007" t="s">
        <v>16440</v>
      </c>
      <c r="D9007" t="s">
        <v>42392</v>
      </c>
      <c r="E9007" t="s">
        <v>31725</v>
      </c>
      <c r="F9007">
        <v>1</v>
      </c>
      <c r="G9007">
        <v>48</v>
      </c>
      <c r="H9007" s="1">
        <v>173</v>
      </c>
      <c r="I9007" s="87"/>
      <c r="K9007" s="86" t="s">
        <v>17485</v>
      </c>
      <c r="L9007" s="86" t="s">
        <v>17486</v>
      </c>
      <c r="N9007">
        <f>IFERROR(VLOOKUP(A9007,bip!$A:$C,2,0),"")</f>
      </c>
      <c r="O9007">
        <f>IFERROR(VLOOKUP(A9007,bip!$A:$Z,3,0),"")</f>
      </c>
    </row>
    <row r="9008" spans="1:15" ht="13.2">
      <c r="A9008" t="s">
        <v>8450</v>
      </c>
      <c r="B9008" t="s">
        <v>8450</v>
      </c>
      <c r="C9008" t="s">
        <v>16440</v>
      </c>
      <c r="D9008" t="s">
        <v>42392</v>
      </c>
      <c r="E9008" t="s">
        <v>31726</v>
      </c>
      <c r="F9008">
        <v>1</v>
      </c>
      <c r="G9008">
        <v>48</v>
      </c>
      <c r="H9008" s="1">
        <v>192</v>
      </c>
      <c r="I9008" s="87"/>
      <c r="K9008" s="86" t="s">
        <v>17485</v>
      </c>
      <c r="L9008" s="86" t="s">
        <v>17486</v>
      </c>
      <c r="N9008">
        <f>IFERROR(VLOOKUP(A9008,bip!$A:$C,2,0),"")</f>
      </c>
      <c r="O9008">
        <f>IFERROR(VLOOKUP(A9008,bip!$A:$Z,3,0),"")</f>
      </c>
    </row>
    <row r="9009" spans="1:15" ht="13.2">
      <c r="A9009" t="s">
        <v>8449</v>
      </c>
      <c r="B9009" t="s">
        <v>16730</v>
      </c>
      <c r="C9009" t="s">
        <v>16440</v>
      </c>
      <c r="D9009" t="s">
        <v>29630</v>
      </c>
      <c r="E9009" t="s">
        <v>29631</v>
      </c>
      <c r="F9009">
        <v>1</v>
      </c>
      <c r="G9009">
        <v>18</v>
      </c>
      <c r="H9009" s="1">
        <v>350</v>
      </c>
      <c r="I9009" s="87"/>
      <c r="K9009" s="86" t="s">
        <v>17485</v>
      </c>
      <c r="L9009" s="86" t="s">
        <v>17486</v>
      </c>
      <c r="N9009">
        <f>IFERROR(VLOOKUP(A9009,bip!$A:$C,2,0),"")</f>
      </c>
      <c r="O9009">
        <f>IFERROR(VLOOKUP(A9009,bip!$A:$Z,3,0),"")</f>
      </c>
    </row>
    <row r="9010" spans="1:15" ht="13.2">
      <c r="A9010" t="s">
        <v>8448</v>
      </c>
      <c r="B9010" t="s">
        <v>8448</v>
      </c>
      <c r="C9010" t="s">
        <v>16440</v>
      </c>
      <c r="D9010" t="s">
        <v>29632</v>
      </c>
      <c r="E9010" t="s">
        <v>29633</v>
      </c>
      <c r="F9010">
        <v>1</v>
      </c>
      <c r="G9010">
        <v>12</v>
      </c>
      <c r="H9010" s="1">
        <v>478</v>
      </c>
      <c r="I9010" s="87"/>
      <c r="K9010" s="86" t="s">
        <v>17485</v>
      </c>
      <c r="L9010" s="86" t="s">
        <v>17486</v>
      </c>
      <c r="N9010">
        <f>IFERROR(VLOOKUP(A9010,bip!$A:$C,2,0),"")</f>
      </c>
      <c r="O9010">
        <f>IFERROR(VLOOKUP(A9010,bip!$A:$Z,3,0),"")</f>
      </c>
    </row>
    <row r="9011" spans="1:15" ht="13.2">
      <c r="A9011" t="s">
        <v>8465</v>
      </c>
      <c r="B9011" t="s">
        <v>8465</v>
      </c>
      <c r="C9011" t="s">
        <v>16441</v>
      </c>
      <c r="D9011" t="s">
        <v>29634</v>
      </c>
      <c r="E9011" t="s">
        <v>29635</v>
      </c>
      <c r="F9011">
        <v>1</v>
      </c>
      <c r="G9011">
        <v>12</v>
      </c>
      <c r="H9011" s="1">
        <v>192</v>
      </c>
      <c r="I9011" s="87"/>
      <c r="K9011" s="86" t="s">
        <v>17485</v>
      </c>
      <c r="L9011" s="86" t="s">
        <v>17486</v>
      </c>
      <c r="N9011" t="str">
        <f>IFERROR(VLOOKUP(A9011,bip!$A:$C,2,0),"")</f>
        <v>NO DISPONIBLE LE SUGERIMOS 142049</v>
      </c>
      <c r="O9011" t="str">
        <f>IFERROR(VLOOKUP(A9011,bip!$A:$Z,3,0),"")</f>
        <v>142049</v>
      </c>
    </row>
    <row r="9012" spans="1:15" ht="13.2">
      <c r="A9012" t="s">
        <v>8469</v>
      </c>
      <c r="B9012" t="s">
        <v>12630</v>
      </c>
      <c r="C9012" t="s">
        <v>16441</v>
      </c>
      <c r="D9012" t="s">
        <v>31728</v>
      </c>
      <c r="E9012" t="s">
        <v>31729</v>
      </c>
      <c r="F9012">
        <v>1</v>
      </c>
      <c r="G9012">
        <v>36</v>
      </c>
      <c r="H9012" s="1">
        <v>66</v>
      </c>
      <c r="I9012" s="87"/>
      <c r="K9012" s="86" t="s">
        <v>17485</v>
      </c>
      <c r="L9012" s="86" t="s">
        <v>17486</v>
      </c>
      <c r="N9012" t="str">
        <f>IFERROR(VLOOKUP(A9012,bip!$A:$C,2,0),"")</f>
        <v>NO DISPONIBLE LE SUGERIMOS 967</v>
      </c>
      <c r="O9012" t="str">
        <f>IFERROR(VLOOKUP(A9012,bip!$A:$Z,3,0),"")</f>
        <v>967</v>
      </c>
    </row>
    <row r="9013" spans="1:15" ht="13.2">
      <c r="A9013" t="s">
        <v>8470</v>
      </c>
      <c r="B9013" t="s">
        <v>12631</v>
      </c>
      <c r="C9013" t="s">
        <v>16441</v>
      </c>
      <c r="D9013" t="s">
        <v>31730</v>
      </c>
      <c r="E9013" t="s">
        <v>31731</v>
      </c>
      <c r="F9013">
        <v>1</v>
      </c>
      <c r="G9013">
        <v>36</v>
      </c>
      <c r="H9013" s="1">
        <v>74</v>
      </c>
      <c r="I9013" s="87"/>
      <c r="K9013" s="86" t="s">
        <v>17485</v>
      </c>
      <c r="L9013" s="86" t="s">
        <v>17486</v>
      </c>
      <c r="N9013" t="str">
        <f>IFERROR(VLOOKUP(A9013,bip!$A:$C,2,0),"")</f>
        <v>NO DISPONIBLE LE SUGERIMOS 968</v>
      </c>
      <c r="O9013" t="str">
        <f>IFERROR(VLOOKUP(A9013,bip!$A:$Z,3,0),"")</f>
        <v>968</v>
      </c>
    </row>
    <row r="9014" spans="1:15" ht="13.2">
      <c r="A9014" t="s">
        <v>8474</v>
      </c>
      <c r="B9014" t="s">
        <v>12635</v>
      </c>
      <c r="C9014" t="s">
        <v>16441</v>
      </c>
      <c r="D9014" t="s">
        <v>29627</v>
      </c>
      <c r="E9014" t="s">
        <v>31732</v>
      </c>
      <c r="F9014">
        <v>1</v>
      </c>
      <c r="G9014">
        <v>36</v>
      </c>
      <c r="H9014" s="1">
        <v>56</v>
      </c>
      <c r="I9014" s="87"/>
      <c r="K9014" s="86" t="s">
        <v>17485</v>
      </c>
      <c r="L9014" s="86" t="s">
        <v>17486</v>
      </c>
      <c r="N9014">
        <f>IFERROR(VLOOKUP(A9014,bip!$A:$C,2,0),"")</f>
      </c>
      <c r="O9014">
        <f>IFERROR(VLOOKUP(A9014,bip!$A:$Z,3,0),"")</f>
      </c>
    </row>
    <row r="9015" spans="1:15" ht="13.2">
      <c r="A9015" t="s">
        <v>8475</v>
      </c>
      <c r="B9015" t="s">
        <v>8475</v>
      </c>
      <c r="C9015" t="s">
        <v>16441</v>
      </c>
      <c r="D9015" t="s">
        <v>29628</v>
      </c>
      <c r="E9015" t="s">
        <v>31733</v>
      </c>
      <c r="F9015">
        <v>1</v>
      </c>
      <c r="G9015">
        <v>36</v>
      </c>
      <c r="H9015" s="1">
        <v>66</v>
      </c>
      <c r="I9015" s="87"/>
      <c r="K9015" s="86" t="s">
        <v>17485</v>
      </c>
      <c r="L9015" s="86" t="s">
        <v>17486</v>
      </c>
      <c r="N9015">
        <f>IFERROR(VLOOKUP(A9015,bip!$A:$C,2,0),"")</f>
      </c>
      <c r="O9015">
        <f>IFERROR(VLOOKUP(A9015,bip!$A:$Z,3,0),"")</f>
        <v>0</v>
      </c>
    </row>
    <row r="9016" spans="1:15" ht="13.2">
      <c r="A9016" t="s">
        <v>8476</v>
      </c>
      <c r="B9016" t="s">
        <v>12636</v>
      </c>
      <c r="C9016" t="s">
        <v>16441</v>
      </c>
      <c r="D9016" t="s">
        <v>29629</v>
      </c>
      <c r="E9016" t="s">
        <v>31734</v>
      </c>
      <c r="F9016">
        <v>1</v>
      </c>
      <c r="G9016">
        <v>36</v>
      </c>
      <c r="H9016" s="1">
        <v>72</v>
      </c>
      <c r="I9016" s="87"/>
      <c r="K9016" s="86" t="s">
        <v>17485</v>
      </c>
      <c r="L9016" s="86" t="s">
        <v>17486</v>
      </c>
      <c r="N9016">
        <f>IFERROR(VLOOKUP(A9016,bip!$A:$C,2,0),"")</f>
      </c>
      <c r="O9016">
        <f>IFERROR(VLOOKUP(A9016,bip!$A:$Z,3,0),"")</f>
      </c>
    </row>
    <row r="9017" spans="1:15" ht="13.2">
      <c r="A9017" t="s">
        <v>8464</v>
      </c>
      <c r="B9017" t="s">
        <v>12626</v>
      </c>
      <c r="C9017" t="s">
        <v>16441</v>
      </c>
      <c r="D9017" t="s">
        <v>29637</v>
      </c>
      <c r="E9017" t="s">
        <v>29638</v>
      </c>
      <c r="F9017">
        <v>1</v>
      </c>
      <c r="G9017">
        <v>12</v>
      </c>
      <c r="H9017" s="1">
        <v>248</v>
      </c>
      <c r="I9017" s="87"/>
      <c r="K9017" s="86" t="s">
        <v>17485</v>
      </c>
      <c r="L9017" s="86" t="s">
        <v>17486</v>
      </c>
      <c r="N9017">
        <f>IFERROR(VLOOKUP(A9017,bip!$A:$C,2,0),"")</f>
      </c>
      <c r="O9017">
        <f>IFERROR(VLOOKUP(A9017,bip!$A:$Z,3,0),"")</f>
      </c>
    </row>
    <row r="9018" spans="1:15" ht="13.2">
      <c r="A9018" t="s">
        <v>8467</v>
      </c>
      <c r="B9018" t="s">
        <v>12628</v>
      </c>
      <c r="C9018" t="s">
        <v>16441</v>
      </c>
      <c r="D9018" t="s">
        <v>31735</v>
      </c>
      <c r="E9018" t="s">
        <v>29636</v>
      </c>
      <c r="F9018">
        <v>1</v>
      </c>
      <c r="G9018">
        <v>36</v>
      </c>
      <c r="H9018" s="1">
        <v>106</v>
      </c>
      <c r="I9018" s="87"/>
      <c r="K9018" s="86" t="s">
        <v>17485</v>
      </c>
      <c r="L9018" s="86" t="s">
        <v>17486</v>
      </c>
      <c r="N9018" t="str">
        <f>IFERROR(VLOOKUP(A9018,bip!$A:$C,2,0),"")</f>
        <v>NO DISPONIBLE LE SUGERIMOS 978</v>
      </c>
      <c r="O9018" t="str">
        <f>IFERROR(VLOOKUP(A9018,bip!$A:$Z,3,0),"")</f>
        <v>978</v>
      </c>
    </row>
    <row r="9019" spans="1:15" ht="13.2">
      <c r="A9019" t="s">
        <v>8468</v>
      </c>
      <c r="B9019" t="s">
        <v>12629</v>
      </c>
      <c r="C9019" t="s">
        <v>16441</v>
      </c>
      <c r="D9019" t="s">
        <v>31736</v>
      </c>
      <c r="E9019" t="s">
        <v>31737</v>
      </c>
      <c r="F9019">
        <v>1</v>
      </c>
      <c r="G9019">
        <v>36</v>
      </c>
      <c r="H9019" s="1">
        <v>118</v>
      </c>
      <c r="I9019" s="87"/>
      <c r="K9019" s="86" t="s">
        <v>17485</v>
      </c>
      <c r="L9019" s="86" t="s">
        <v>17486</v>
      </c>
      <c r="N9019">
        <f>IFERROR(VLOOKUP(A9019,bip!$A:$C,2,0),"")</f>
      </c>
      <c r="O9019">
        <f>IFERROR(VLOOKUP(A9019,bip!$A:$Z,3,0),"")</f>
      </c>
    </row>
    <row r="9020" spans="1:15" ht="13.2">
      <c r="A9020" t="s">
        <v>8471</v>
      </c>
      <c r="B9020" t="s">
        <v>12632</v>
      </c>
      <c r="C9020" t="s">
        <v>16441</v>
      </c>
      <c r="D9020" t="s">
        <v>31738</v>
      </c>
      <c r="E9020" t="s">
        <v>31739</v>
      </c>
      <c r="F9020">
        <v>1</v>
      </c>
      <c r="G9020">
        <v>36</v>
      </c>
      <c r="H9020" s="1">
        <v>56</v>
      </c>
      <c r="I9020" s="87"/>
      <c r="K9020" s="86" t="s">
        <v>17485</v>
      </c>
      <c r="L9020" s="86" t="s">
        <v>17486</v>
      </c>
      <c r="N9020" t="str">
        <f>IFERROR(VLOOKUP(A9020,bip!$A:$C,2,0),"")</f>
        <v>NO DISPONIBLE LE SUGERIMOS 946</v>
      </c>
      <c r="O9020" t="str">
        <f>IFERROR(VLOOKUP(A9020,bip!$A:$Z,3,0),"")</f>
        <v>946</v>
      </c>
    </row>
    <row r="9021" spans="1:15" ht="13.2">
      <c r="A9021" t="s">
        <v>8472</v>
      </c>
      <c r="B9021" t="s">
        <v>12633</v>
      </c>
      <c r="C9021" t="s">
        <v>16441</v>
      </c>
      <c r="D9021" t="s">
        <v>31740</v>
      </c>
      <c r="E9021" t="s">
        <v>31741</v>
      </c>
      <c r="F9021">
        <v>1</v>
      </c>
      <c r="G9021">
        <v>36</v>
      </c>
      <c r="H9021" s="1">
        <v>66</v>
      </c>
      <c r="I9021" s="87"/>
      <c r="K9021" s="86" t="s">
        <v>17485</v>
      </c>
      <c r="L9021" s="86" t="s">
        <v>17486</v>
      </c>
      <c r="N9021" t="str">
        <f>IFERROR(VLOOKUP(A9021,bip!$A:$C,2,0),"")</f>
        <v>NO DISPONIBLE LE SUGERIMOS 947</v>
      </c>
      <c r="O9021" t="str">
        <f>IFERROR(VLOOKUP(A9021,bip!$A:$Z,3,0),"")</f>
        <v>947</v>
      </c>
    </row>
    <row r="9022" spans="1:15" ht="13.2">
      <c r="A9022" t="s">
        <v>8473</v>
      </c>
      <c r="B9022" t="s">
        <v>12634</v>
      </c>
      <c r="C9022" t="s">
        <v>16441</v>
      </c>
      <c r="D9022" t="s">
        <v>31742</v>
      </c>
      <c r="E9022" t="s">
        <v>31743</v>
      </c>
      <c r="F9022">
        <v>1</v>
      </c>
      <c r="G9022">
        <v>36</v>
      </c>
      <c r="H9022" s="1">
        <v>71</v>
      </c>
      <c r="I9022" s="87"/>
      <c r="K9022" s="86" t="s">
        <v>17485</v>
      </c>
      <c r="L9022" s="86" t="s">
        <v>17486</v>
      </c>
      <c r="N9022">
        <f>IFERROR(VLOOKUP(A9022,bip!$A:$C,2,0),"")</f>
      </c>
      <c r="O9022">
        <f>IFERROR(VLOOKUP(A9022,bip!$A:$Z,3,0),"")</f>
      </c>
    </row>
    <row r="9023" spans="1:15" ht="13.2">
      <c r="A9023" t="s">
        <v>8466</v>
      </c>
      <c r="B9023" t="s">
        <v>12627</v>
      </c>
      <c r="C9023" t="s">
        <v>16441</v>
      </c>
      <c r="D9023" t="s">
        <v>29634</v>
      </c>
      <c r="E9023" t="s">
        <v>29635</v>
      </c>
      <c r="F9023">
        <v>1</v>
      </c>
      <c r="G9023">
        <v>24</v>
      </c>
      <c r="H9023" s="1">
        <v>166</v>
      </c>
      <c r="I9023" s="87"/>
      <c r="K9023" s="86" t="s">
        <v>17485</v>
      </c>
      <c r="L9023" s="86" t="s">
        <v>17486</v>
      </c>
      <c r="N9023">
        <f>IFERROR(VLOOKUP(A9023,bip!$A:$C,2,0),"")</f>
      </c>
      <c r="O9023">
        <f>IFERROR(VLOOKUP(A9023,bip!$A:$Z,3,0),"")</f>
      </c>
    </row>
    <row r="9024" spans="1:15" ht="13.2">
      <c r="A9024" t="s">
        <v>8477</v>
      </c>
      <c r="B9024" t="s">
        <v>12637</v>
      </c>
      <c r="C9024" t="s">
        <v>16441</v>
      </c>
      <c r="D9024" t="s">
        <v>29639</v>
      </c>
      <c r="E9024" t="s">
        <v>33661</v>
      </c>
      <c r="F9024">
        <v>3</v>
      </c>
      <c r="G9024">
        <v>36</v>
      </c>
      <c r="H9024" s="1">
        <v>63</v>
      </c>
      <c r="I9024" s="87"/>
      <c r="K9024" s="86" t="s">
        <v>17485</v>
      </c>
      <c r="L9024" s="86" t="s">
        <v>17486</v>
      </c>
      <c r="N9024">
        <f>IFERROR(VLOOKUP(A9024,bip!$A:$C,2,0),"")</f>
      </c>
      <c r="O9024">
        <f>IFERROR(VLOOKUP(A9024,bip!$A:$Z,3,0),"")</f>
      </c>
    </row>
    <row r="9025" spans="1:15" ht="13.2">
      <c r="A9025" t="s">
        <v>8488</v>
      </c>
      <c r="B9025" t="s">
        <v>8488</v>
      </c>
      <c r="C9025" t="s">
        <v>16440</v>
      </c>
      <c r="D9025" t="s">
        <v>29640</v>
      </c>
      <c r="E9025" t="s">
        <v>29641</v>
      </c>
      <c r="F9025">
        <v>10</v>
      </c>
      <c r="G9025">
        <v>100</v>
      </c>
      <c r="H9025" s="1">
        <v>119</v>
      </c>
      <c r="I9025" s="87"/>
      <c r="K9025" s="86" t="s">
        <v>17485</v>
      </c>
      <c r="L9025" s="86" t="s">
        <v>17486</v>
      </c>
      <c r="N9025">
        <f>IFERROR(VLOOKUP(A9025,bip!$A:$C,2,0),"")</f>
      </c>
      <c r="O9025">
        <f>IFERROR(VLOOKUP(A9025,bip!$A:$Z,3,0),"")</f>
      </c>
    </row>
    <row r="9026" spans="1:15" ht="13.2">
      <c r="A9026" t="s">
        <v>8487</v>
      </c>
      <c r="B9026" t="s">
        <v>12645</v>
      </c>
      <c r="C9026" t="s">
        <v>16440</v>
      </c>
      <c r="D9026" t="s">
        <v>31744</v>
      </c>
      <c r="E9026" t="s">
        <v>29642</v>
      </c>
      <c r="F9026">
        <v>6</v>
      </c>
      <c r="G9026">
        <v>36</v>
      </c>
      <c r="H9026" s="1">
        <v>70</v>
      </c>
      <c r="I9026" s="87"/>
      <c r="K9026" s="86" t="s">
        <v>17485</v>
      </c>
      <c r="L9026" s="86" t="s">
        <v>17486</v>
      </c>
      <c r="N9026">
        <f>IFERROR(VLOOKUP(A9026,bip!$A:$C,2,0),"")</f>
      </c>
      <c r="O9026">
        <f>IFERROR(VLOOKUP(A9026,bip!$A:$Z,3,0),"")</f>
      </c>
    </row>
    <row r="9027" spans="1:15" ht="13.2">
      <c r="A9027" t="s">
        <v>8486</v>
      </c>
      <c r="B9027" t="s">
        <v>12644</v>
      </c>
      <c r="C9027" t="s">
        <v>16440</v>
      </c>
      <c r="D9027" t="s">
        <v>31745</v>
      </c>
      <c r="E9027" t="s">
        <v>29643</v>
      </c>
      <c r="F9027">
        <v>12</v>
      </c>
      <c r="G9027">
        <v>96</v>
      </c>
      <c r="H9027" s="1">
        <v>73</v>
      </c>
      <c r="I9027" s="87"/>
      <c r="K9027" s="86" t="s">
        <v>17485</v>
      </c>
      <c r="L9027" s="86" t="s">
        <v>17486</v>
      </c>
      <c r="N9027">
        <f>IFERROR(VLOOKUP(A9027,bip!$A:$C,2,0),"")</f>
      </c>
      <c r="O9027">
        <f>IFERROR(VLOOKUP(A9027,bip!$A:$Z,3,0),"")</f>
      </c>
    </row>
    <row r="9028" spans="1:15" ht="13.2">
      <c r="A9028" t="s">
        <v>8481</v>
      </c>
      <c r="B9028" t="s">
        <v>12640</v>
      </c>
      <c r="C9028" t="s">
        <v>16440</v>
      </c>
      <c r="D9028" t="s">
        <v>31746</v>
      </c>
      <c r="E9028" t="s">
        <v>29644</v>
      </c>
      <c r="F9028">
        <v>12</v>
      </c>
      <c r="G9028">
        <v>96</v>
      </c>
      <c r="H9028" s="1">
        <v>73</v>
      </c>
      <c r="I9028" s="87"/>
      <c r="K9028" s="86" t="s">
        <v>17485</v>
      </c>
      <c r="L9028" s="86" t="s">
        <v>17486</v>
      </c>
      <c r="N9028">
        <f>IFERROR(VLOOKUP(A9028,bip!$A:$C,2,0),"")</f>
      </c>
      <c r="O9028">
        <f>IFERROR(VLOOKUP(A9028,bip!$A:$Z,3,0),"")</f>
      </c>
    </row>
    <row r="9029" spans="1:15" ht="13.2">
      <c r="A9029" t="s">
        <v>8479</v>
      </c>
      <c r="B9029" t="s">
        <v>12638</v>
      </c>
      <c r="C9029" t="s">
        <v>16440</v>
      </c>
      <c r="D9029" t="s">
        <v>31747</v>
      </c>
      <c r="E9029" t="s">
        <v>29645</v>
      </c>
      <c r="F9029">
        <v>12</v>
      </c>
      <c r="G9029">
        <v>96</v>
      </c>
      <c r="H9029" s="1">
        <v>73</v>
      </c>
      <c r="I9029" s="87"/>
      <c r="K9029" s="86" t="s">
        <v>17485</v>
      </c>
      <c r="L9029" s="86" t="s">
        <v>17486</v>
      </c>
      <c r="N9029">
        <f>IFERROR(VLOOKUP(A9029,bip!$A:$C,2,0),"")</f>
      </c>
      <c r="O9029">
        <f>IFERROR(VLOOKUP(A9029,bip!$A:$Z,3,0),"")</f>
      </c>
    </row>
    <row r="9030" spans="1:15" ht="13.2">
      <c r="A9030" t="s">
        <v>8483</v>
      </c>
      <c r="B9030" t="s">
        <v>12641</v>
      </c>
      <c r="C9030" t="s">
        <v>16440</v>
      </c>
      <c r="D9030" t="s">
        <v>31748</v>
      </c>
      <c r="E9030" t="s">
        <v>29646</v>
      </c>
      <c r="F9030">
        <v>12</v>
      </c>
      <c r="G9030">
        <v>96</v>
      </c>
      <c r="H9030" s="1">
        <v>73</v>
      </c>
      <c r="I9030" s="87"/>
      <c r="K9030" s="86" t="s">
        <v>17485</v>
      </c>
      <c r="L9030" s="86" t="s">
        <v>17486</v>
      </c>
      <c r="N9030">
        <f>IFERROR(VLOOKUP(A9030,bip!$A:$C,2,0),"")</f>
      </c>
      <c r="O9030">
        <f>IFERROR(VLOOKUP(A9030,bip!$A:$Z,3,0),"")</f>
      </c>
    </row>
    <row r="9031" spans="1:15" ht="13.2">
      <c r="A9031" t="s">
        <v>8485</v>
      </c>
      <c r="B9031" t="s">
        <v>12643</v>
      </c>
      <c r="C9031" t="s">
        <v>16440</v>
      </c>
      <c r="D9031" t="s">
        <v>31749</v>
      </c>
      <c r="E9031" t="s">
        <v>29647</v>
      </c>
      <c r="F9031">
        <v>12</v>
      </c>
      <c r="G9031">
        <v>96</v>
      </c>
      <c r="H9031" s="1">
        <v>73</v>
      </c>
      <c r="I9031" s="87"/>
      <c r="K9031" s="86" t="s">
        <v>17485</v>
      </c>
      <c r="L9031" s="86" t="s">
        <v>17486</v>
      </c>
      <c r="N9031">
        <f>IFERROR(VLOOKUP(A9031,bip!$A:$C,2,0),"")</f>
      </c>
      <c r="O9031">
        <f>IFERROR(VLOOKUP(A9031,bip!$A:$Z,3,0),"")</f>
      </c>
    </row>
    <row r="9032" spans="1:15" ht="13.2">
      <c r="A9032" t="s">
        <v>8480</v>
      </c>
      <c r="B9032" t="s">
        <v>12639</v>
      </c>
      <c r="C9032" t="s">
        <v>16440</v>
      </c>
      <c r="D9032" t="s">
        <v>31750</v>
      </c>
      <c r="E9032" t="s">
        <v>29648</v>
      </c>
      <c r="F9032">
        <v>12</v>
      </c>
      <c r="G9032">
        <v>96</v>
      </c>
      <c r="H9032" s="1">
        <v>73</v>
      </c>
      <c r="I9032" s="87"/>
      <c r="K9032" s="86" t="s">
        <v>17485</v>
      </c>
      <c r="L9032" s="86" t="s">
        <v>17486</v>
      </c>
      <c r="N9032">
        <f>IFERROR(VLOOKUP(A9032,bip!$A:$C,2,0),"")</f>
      </c>
      <c r="O9032">
        <f>IFERROR(VLOOKUP(A9032,bip!$A:$Z,3,0),"")</f>
      </c>
    </row>
    <row r="9033" spans="1:15" ht="13.2">
      <c r="A9033" t="s">
        <v>8484</v>
      </c>
      <c r="B9033" t="s">
        <v>12642</v>
      </c>
      <c r="C9033" t="s">
        <v>16440</v>
      </c>
      <c r="D9033" t="s">
        <v>31751</v>
      </c>
      <c r="E9033" t="s">
        <v>29649</v>
      </c>
      <c r="F9033">
        <v>12</v>
      </c>
      <c r="G9033">
        <v>96</v>
      </c>
      <c r="H9033" s="1">
        <v>73</v>
      </c>
      <c r="I9033" s="87"/>
      <c r="K9033" s="86" t="s">
        <v>17485</v>
      </c>
      <c r="L9033" s="86" t="s">
        <v>17486</v>
      </c>
      <c r="N9033">
        <f>IFERROR(VLOOKUP(A9033,bip!$A:$C,2,0),"")</f>
      </c>
      <c r="O9033">
        <f>IFERROR(VLOOKUP(A9033,bip!$A:$Z,3,0),"")</f>
      </c>
    </row>
    <row r="9034" spans="1:15" ht="13.2">
      <c r="A9034" t="s">
        <v>8482</v>
      </c>
      <c r="B9034" t="s">
        <v>8482</v>
      </c>
      <c r="C9034" t="s">
        <v>16440</v>
      </c>
      <c r="D9034" t="s">
        <v>31752</v>
      </c>
      <c r="E9034" t="s">
        <v>29650</v>
      </c>
      <c r="F9034">
        <v>12</v>
      </c>
      <c r="G9034">
        <v>96</v>
      </c>
      <c r="H9034" s="1">
        <v>73</v>
      </c>
      <c r="I9034" s="87"/>
      <c r="K9034" s="86" t="s">
        <v>17485</v>
      </c>
      <c r="L9034" s="86" t="s">
        <v>17486</v>
      </c>
      <c r="N9034">
        <f>IFERROR(VLOOKUP(A9034,bip!$A:$C,2,0),"")</f>
      </c>
      <c r="O9034">
        <f>IFERROR(VLOOKUP(A9034,bip!$A:$Z,3,0),"")</f>
      </c>
    </row>
    <row r="9035" spans="1:15" ht="13.2">
      <c r="A9035" t="s">
        <v>8478</v>
      </c>
      <c r="B9035" t="s">
        <v>8478</v>
      </c>
      <c r="C9035" t="s">
        <v>16440</v>
      </c>
      <c r="D9035" t="s">
        <v>29651</v>
      </c>
      <c r="E9035" t="s">
        <v>29652</v>
      </c>
      <c r="F9035">
        <v>1</v>
      </c>
      <c r="G9035">
        <v>24</v>
      </c>
      <c r="H9035" s="1">
        <v>201</v>
      </c>
      <c r="I9035" s="87"/>
      <c r="K9035" s="86" t="s">
        <v>17485</v>
      </c>
      <c r="L9035" s="86" t="s">
        <v>17486</v>
      </c>
      <c r="N9035">
        <f>IFERROR(VLOOKUP(A9035,bip!$A:$C,2,0),"")</f>
      </c>
      <c r="O9035">
        <f>IFERROR(VLOOKUP(A9035,bip!$A:$Z,3,0),"")</f>
      </c>
    </row>
    <row r="9036" spans="1:15" ht="13.2">
      <c r="A9036" t="s">
        <v>8489</v>
      </c>
      <c r="B9036" t="s">
        <v>16731</v>
      </c>
      <c r="C9036" t="s">
        <v>16441</v>
      </c>
      <c r="D9036" t="s">
        <v>29653</v>
      </c>
      <c r="E9036" t="s">
        <v>29654</v>
      </c>
      <c r="F9036">
        <v>1</v>
      </c>
      <c r="G9036">
        <v>12</v>
      </c>
      <c r="H9036" s="1">
        <v>208</v>
      </c>
      <c r="I9036" s="87"/>
      <c r="K9036" s="86" t="s">
        <v>17485</v>
      </c>
      <c r="L9036" s="86" t="s">
        <v>17486</v>
      </c>
      <c r="N9036">
        <f>IFERROR(VLOOKUP(A9036,bip!$A:$C,2,0),"")</f>
      </c>
      <c r="O9036">
        <f>IFERROR(VLOOKUP(A9036,bip!$A:$Z,3,0),"")</f>
      </c>
    </row>
    <row r="9037" spans="1:15" ht="13.2">
      <c r="A9037" t="s">
        <v>8491</v>
      </c>
      <c r="B9037" t="s">
        <v>8491</v>
      </c>
      <c r="C9037" t="s">
        <v>16441</v>
      </c>
      <c r="D9037" t="s">
        <v>31753</v>
      </c>
      <c r="E9037" t="s">
        <v>31754</v>
      </c>
      <c r="F9037">
        <v>3</v>
      </c>
      <c r="G9037">
        <v>36</v>
      </c>
      <c r="H9037" s="1">
        <v>41</v>
      </c>
      <c r="I9037" s="87"/>
      <c r="K9037" s="86" t="s">
        <v>17485</v>
      </c>
      <c r="L9037" s="86" t="s">
        <v>17486</v>
      </c>
      <c r="N9037">
        <f>IFERROR(VLOOKUP(A9037,bip!$A:$C,2,0),"")</f>
      </c>
      <c r="O9037">
        <f>IFERROR(VLOOKUP(A9037,bip!$A:$Z,3,0),"")</f>
      </c>
    </row>
    <row r="9038" spans="1:15" ht="13.2">
      <c r="A9038" t="s">
        <v>8490</v>
      </c>
      <c r="B9038" t="s">
        <v>8490</v>
      </c>
      <c r="C9038" t="s">
        <v>16441</v>
      </c>
      <c r="D9038" t="s">
        <v>31755</v>
      </c>
      <c r="E9038" t="s">
        <v>29655</v>
      </c>
      <c r="F9038">
        <v>3</v>
      </c>
      <c r="G9038">
        <v>36</v>
      </c>
      <c r="H9038" s="1">
        <v>41</v>
      </c>
      <c r="I9038" s="87"/>
      <c r="K9038" s="86" t="s">
        <v>17485</v>
      </c>
      <c r="L9038" s="86" t="s">
        <v>17486</v>
      </c>
      <c r="N9038">
        <f>IFERROR(VLOOKUP(A9038,bip!$A:$C,2,0),"")</f>
      </c>
      <c r="O9038">
        <f>IFERROR(VLOOKUP(A9038,bip!$A:$Z,3,0),"")</f>
      </c>
    </row>
    <row r="9039" spans="1:15" ht="13.2">
      <c r="A9039" t="s">
        <v>8492</v>
      </c>
      <c r="B9039" t="s">
        <v>8492</v>
      </c>
      <c r="C9039" t="s">
        <v>16441</v>
      </c>
      <c r="D9039" t="s">
        <v>31756</v>
      </c>
      <c r="E9039" t="s">
        <v>29656</v>
      </c>
      <c r="F9039">
        <v>3</v>
      </c>
      <c r="G9039">
        <v>36</v>
      </c>
      <c r="H9039" s="1">
        <v>41</v>
      </c>
      <c r="I9039" s="87"/>
      <c r="K9039" s="86" t="s">
        <v>17485</v>
      </c>
      <c r="L9039" s="86" t="s">
        <v>17486</v>
      </c>
      <c r="N9039">
        <f>IFERROR(VLOOKUP(A9039,bip!$A:$C,2,0),"")</f>
      </c>
      <c r="O9039">
        <f>IFERROR(VLOOKUP(A9039,bip!$A:$Z,3,0),"")</f>
      </c>
    </row>
    <row r="9040" spans="1:15" ht="13.2">
      <c r="A9040" t="s">
        <v>8493</v>
      </c>
      <c r="B9040" t="s">
        <v>8493</v>
      </c>
      <c r="C9040" t="s">
        <v>16441</v>
      </c>
      <c r="D9040" t="s">
        <v>31757</v>
      </c>
      <c r="E9040" t="s">
        <v>29657</v>
      </c>
      <c r="F9040">
        <v>3</v>
      </c>
      <c r="G9040">
        <v>36</v>
      </c>
      <c r="H9040" s="1">
        <v>41</v>
      </c>
      <c r="I9040" s="87"/>
      <c r="K9040" s="86" t="s">
        <v>17485</v>
      </c>
      <c r="L9040" s="86" t="s">
        <v>17486</v>
      </c>
      <c r="N9040">
        <f>IFERROR(VLOOKUP(A9040,bip!$A:$C,2,0),"")</f>
      </c>
      <c r="O9040">
        <f>IFERROR(VLOOKUP(A9040,bip!$A:$Z,3,0),"")</f>
        <v>0</v>
      </c>
    </row>
    <row r="9041" spans="1:15" ht="13.2">
      <c r="A9041" t="s">
        <v>8496</v>
      </c>
      <c r="B9041" t="s">
        <v>12646</v>
      </c>
      <c r="C9041" t="s">
        <v>16440</v>
      </c>
      <c r="D9041" t="s">
        <v>24939</v>
      </c>
      <c r="E9041" t="s">
        <v>29658</v>
      </c>
      <c r="F9041">
        <v>1</v>
      </c>
      <c r="G9041">
        <v>48</v>
      </c>
      <c r="H9041" s="1">
        <v>106</v>
      </c>
      <c r="I9041" s="87"/>
      <c r="K9041" s="86" t="s">
        <v>17485</v>
      </c>
      <c r="L9041" s="86" t="s">
        <v>17486</v>
      </c>
      <c r="N9041">
        <f>IFERROR(VLOOKUP(A9041,bip!$A:$C,2,0),"")</f>
      </c>
      <c r="O9041">
        <f>IFERROR(VLOOKUP(A9041,bip!$A:$Z,3,0),"")</f>
      </c>
    </row>
    <row r="9042" spans="1:15" ht="13.2">
      <c r="A9042" t="s">
        <v>8497</v>
      </c>
      <c r="B9042" t="s">
        <v>12647</v>
      </c>
      <c r="C9042" t="s">
        <v>16440</v>
      </c>
      <c r="D9042" t="s">
        <v>24938</v>
      </c>
      <c r="E9042" t="s">
        <v>29659</v>
      </c>
      <c r="F9042">
        <v>1</v>
      </c>
      <c r="G9042">
        <v>48</v>
      </c>
      <c r="H9042" s="1">
        <v>138</v>
      </c>
      <c r="I9042" s="87"/>
      <c r="K9042" s="86" t="s">
        <v>17485</v>
      </c>
      <c r="L9042" s="86" t="s">
        <v>17486</v>
      </c>
      <c r="N9042">
        <f>IFERROR(VLOOKUP(A9042,bip!$A:$C,2,0),"")</f>
      </c>
      <c r="O9042">
        <f>IFERROR(VLOOKUP(A9042,bip!$A:$Z,3,0),"")</f>
      </c>
    </row>
    <row r="9043" spans="1:15" ht="13.2">
      <c r="A9043" t="s">
        <v>8498</v>
      </c>
      <c r="B9043" t="s">
        <v>12648</v>
      </c>
      <c r="C9043" t="s">
        <v>16440</v>
      </c>
      <c r="D9043" t="s">
        <v>24940</v>
      </c>
      <c r="E9043" t="s">
        <v>29660</v>
      </c>
      <c r="F9043">
        <v>1</v>
      </c>
      <c r="G9043">
        <v>36</v>
      </c>
      <c r="H9043" s="1">
        <v>154</v>
      </c>
      <c r="I9043" s="87"/>
      <c r="K9043" s="86" t="s">
        <v>17485</v>
      </c>
      <c r="L9043" s="86" t="s">
        <v>17486</v>
      </c>
      <c r="N9043">
        <f>IFERROR(VLOOKUP(A9043,bip!$A:$C,2,0),"")</f>
      </c>
      <c r="O9043">
        <f>IFERROR(VLOOKUP(A9043,bip!$A:$Z,3,0),"")</f>
      </c>
    </row>
    <row r="9044" spans="1:15" ht="13.2">
      <c r="A9044" t="s">
        <v>8439</v>
      </c>
      <c r="B9044" t="s">
        <v>12606</v>
      </c>
      <c r="C9044" t="s">
        <v>16440</v>
      </c>
      <c r="D9044" t="s">
        <v>24935</v>
      </c>
      <c r="E9044" t="s">
        <v>23639</v>
      </c>
      <c r="F9044">
        <v>1</v>
      </c>
      <c r="G9044">
        <v>24</v>
      </c>
      <c r="H9044" s="1">
        <v>294</v>
      </c>
      <c r="I9044" s="87"/>
      <c r="K9044" s="86" t="s">
        <v>17485</v>
      </c>
      <c r="L9044" s="86" t="s">
        <v>17486</v>
      </c>
      <c r="N9044">
        <f>IFERROR(VLOOKUP(A9044,bip!$A:$C,2,0),"")</f>
      </c>
      <c r="O9044">
        <f>IFERROR(VLOOKUP(A9044,bip!$A:$Z,3,0),"")</f>
      </c>
    </row>
    <row r="9045" spans="1:15" ht="13.2">
      <c r="A9045" t="s">
        <v>8509</v>
      </c>
      <c r="B9045" t="s">
        <v>12651</v>
      </c>
      <c r="C9045" t="s">
        <v>16440</v>
      </c>
      <c r="D9045" t="s">
        <v>29661</v>
      </c>
      <c r="E9045" t="s">
        <v>29662</v>
      </c>
      <c r="F9045">
        <v>6</v>
      </c>
      <c r="G9045">
        <v>60</v>
      </c>
      <c r="H9045" s="1">
        <v>81</v>
      </c>
      <c r="I9045" s="87"/>
      <c r="K9045" s="86" t="s">
        <v>17485</v>
      </c>
      <c r="L9045" s="86" t="s">
        <v>17486</v>
      </c>
      <c r="N9045">
        <f>IFERROR(VLOOKUP(A9045,bip!$A:$C,2,0),"")</f>
      </c>
      <c r="O9045">
        <f>IFERROR(VLOOKUP(A9045,bip!$A:$Z,3,0),"")</f>
      </c>
    </row>
    <row r="9046" spans="1:15" ht="13.2">
      <c r="A9046" t="s">
        <v>8511</v>
      </c>
      <c r="B9046" t="s">
        <v>12653</v>
      </c>
      <c r="C9046" t="s">
        <v>16440</v>
      </c>
      <c r="D9046" t="s">
        <v>29663</v>
      </c>
      <c r="E9046" t="s">
        <v>29664</v>
      </c>
      <c r="F9046">
        <v>3</v>
      </c>
      <c r="G9046">
        <v>36</v>
      </c>
      <c r="H9046" s="1">
        <v>118</v>
      </c>
      <c r="I9046" s="87"/>
      <c r="K9046" s="86" t="s">
        <v>17485</v>
      </c>
      <c r="L9046" s="86" t="s">
        <v>17486</v>
      </c>
      <c r="N9046">
        <f>IFERROR(VLOOKUP(A9046,bip!$A:$C,2,0),"")</f>
      </c>
      <c r="O9046">
        <f>IFERROR(VLOOKUP(A9046,bip!$A:$Z,3,0),"")</f>
      </c>
    </row>
    <row r="9047" spans="1:15" ht="13.2">
      <c r="A9047" t="s">
        <v>8440</v>
      </c>
      <c r="B9047" t="s">
        <v>12607</v>
      </c>
      <c r="C9047" t="s">
        <v>16441</v>
      </c>
      <c r="D9047" t="s">
        <v>24937</v>
      </c>
      <c r="E9047" t="s">
        <v>23641</v>
      </c>
      <c r="F9047">
        <v>1</v>
      </c>
      <c r="G9047">
        <v>24</v>
      </c>
      <c r="H9047" s="1">
        <v>191</v>
      </c>
      <c r="I9047" s="87"/>
      <c r="K9047" s="86" t="s">
        <v>17485</v>
      </c>
      <c r="L9047" s="86" t="s">
        <v>17486</v>
      </c>
      <c r="N9047">
        <f>IFERROR(VLOOKUP(A9047,bip!$A:$C,2,0),"")</f>
      </c>
      <c r="O9047">
        <f>IFERROR(VLOOKUP(A9047,bip!$A:$Z,3,0),"")</f>
      </c>
    </row>
    <row r="9048" spans="1:15" ht="13.2">
      <c r="A9048" t="s">
        <v>8376</v>
      </c>
      <c r="B9048" t="s">
        <v>8376</v>
      </c>
      <c r="C9048" t="s">
        <v>16440</v>
      </c>
      <c r="D9048" t="s">
        <v>31761</v>
      </c>
      <c r="E9048" t="s">
        <v>23618</v>
      </c>
      <c r="F9048">
        <v>1</v>
      </c>
      <c r="G9048">
        <v>24</v>
      </c>
      <c r="H9048" s="1">
        <v>436</v>
      </c>
      <c r="I9048" s="87"/>
      <c r="K9048" s="86" t="s">
        <v>17485</v>
      </c>
      <c r="L9048" s="86" t="s">
        <v>17486</v>
      </c>
      <c r="N9048">
        <f>IFERROR(VLOOKUP(A9048,bip!$A:$C,2,0),"")</f>
      </c>
      <c r="O9048">
        <f>IFERROR(VLOOKUP(A9048,bip!$A:$Z,3,0),"")</f>
        <v>0</v>
      </c>
    </row>
    <row r="9049" spans="1:15" ht="13.2">
      <c r="A9049" t="s">
        <v>8514</v>
      </c>
      <c r="B9049" t="s">
        <v>16737</v>
      </c>
      <c r="C9049" t="s">
        <v>16441</v>
      </c>
      <c r="D9049" t="s">
        <v>31758</v>
      </c>
      <c r="E9049" t="s">
        <v>33662</v>
      </c>
      <c r="F9049">
        <v>6</v>
      </c>
      <c r="G9049">
        <v>36</v>
      </c>
      <c r="H9049" s="1">
        <v>96</v>
      </c>
      <c r="I9049" s="87"/>
      <c r="K9049" s="86" t="s">
        <v>17485</v>
      </c>
      <c r="L9049" s="86" t="s">
        <v>17486</v>
      </c>
      <c r="N9049">
        <f>IFERROR(VLOOKUP(A9049,bip!$A:$C,2,0),"")</f>
      </c>
      <c r="O9049">
        <f>IFERROR(VLOOKUP(A9049,bip!$A:$Z,3,0),"")</f>
      </c>
    </row>
    <row r="9050" spans="1:15" ht="13.2">
      <c r="A9050" t="s">
        <v>8513</v>
      </c>
      <c r="B9050" t="s">
        <v>12654</v>
      </c>
      <c r="C9050" t="s">
        <v>16441</v>
      </c>
      <c r="D9050" t="s">
        <v>31759</v>
      </c>
      <c r="E9050" t="s">
        <v>33663</v>
      </c>
      <c r="F9050">
        <v>3</v>
      </c>
      <c r="G9050">
        <v>36</v>
      </c>
      <c r="H9050" s="1">
        <v>51</v>
      </c>
      <c r="I9050" s="87"/>
      <c r="K9050" s="86" t="s">
        <v>17485</v>
      </c>
      <c r="L9050" s="86" t="s">
        <v>17486</v>
      </c>
      <c r="N9050">
        <f>IFERROR(VLOOKUP(A9050,bip!$A:$C,2,0),"")</f>
      </c>
      <c r="O9050">
        <f>IFERROR(VLOOKUP(A9050,bip!$A:$Z,3,0),"")</f>
      </c>
    </row>
    <row r="9051" spans="1:15" ht="13.2">
      <c r="A9051" t="s">
        <v>8377</v>
      </c>
      <c r="B9051" t="s">
        <v>8377</v>
      </c>
      <c r="C9051" t="s">
        <v>16440</v>
      </c>
      <c r="D9051" t="s">
        <v>31760</v>
      </c>
      <c r="E9051" t="s">
        <v>23617</v>
      </c>
      <c r="F9051">
        <v>1</v>
      </c>
      <c r="G9051">
        <v>24</v>
      </c>
      <c r="H9051" s="1">
        <v>405</v>
      </c>
      <c r="I9051" s="87"/>
      <c r="K9051" s="86" t="s">
        <v>17485</v>
      </c>
      <c r="L9051" s="86" t="s">
        <v>17486</v>
      </c>
      <c r="N9051">
        <f>IFERROR(VLOOKUP(A9051,bip!$A:$C,2,0),"")</f>
      </c>
      <c r="O9051">
        <f>IFERROR(VLOOKUP(A9051,bip!$A:$Z,3,0),"")</f>
      </c>
    </row>
    <row r="9052" spans="1:15" ht="13.2">
      <c r="A9052" t="s">
        <v>8378</v>
      </c>
      <c r="B9052" t="s">
        <v>8378</v>
      </c>
      <c r="C9052" t="s">
        <v>16440</v>
      </c>
      <c r="D9052" t="s">
        <v>31762</v>
      </c>
      <c r="E9052" t="s">
        <v>23619</v>
      </c>
      <c r="F9052">
        <v>1</v>
      </c>
      <c r="G9052">
        <v>24</v>
      </c>
      <c r="H9052" s="1">
        <v>316</v>
      </c>
      <c r="I9052" s="87"/>
      <c r="K9052" s="86" t="s">
        <v>17485</v>
      </c>
      <c r="L9052" s="86" t="s">
        <v>17486</v>
      </c>
      <c r="N9052">
        <f>IFERROR(VLOOKUP(A9052,bip!$A:$C,2,0),"")</f>
      </c>
      <c r="O9052">
        <f>IFERROR(VLOOKUP(A9052,bip!$A:$Z,3,0),"")</f>
      </c>
    </row>
    <row r="9053" spans="1:15" ht="13.2">
      <c r="A9053" t="s">
        <v>8380</v>
      </c>
      <c r="B9053" t="s">
        <v>8380</v>
      </c>
      <c r="C9053" t="s">
        <v>16440</v>
      </c>
      <c r="D9053" t="s">
        <v>31763</v>
      </c>
      <c r="E9053" t="s">
        <v>23620</v>
      </c>
      <c r="F9053">
        <v>1</v>
      </c>
      <c r="G9053">
        <v>24</v>
      </c>
      <c r="H9053" s="1">
        <v>96</v>
      </c>
      <c r="I9053" s="87"/>
      <c r="K9053" s="86" t="s">
        <v>17485</v>
      </c>
      <c r="L9053" s="86" t="s">
        <v>17486</v>
      </c>
      <c r="N9053">
        <f>IFERROR(VLOOKUP(A9053,bip!$A:$C,2,0),"")</f>
      </c>
      <c r="O9053">
        <f>IFERROR(VLOOKUP(A9053,bip!$A:$Z,3,0),"")</f>
      </c>
    </row>
    <row r="9054" spans="1:15" ht="13.2">
      <c r="A9054" t="s">
        <v>8379</v>
      </c>
      <c r="B9054" t="s">
        <v>8379</v>
      </c>
      <c r="C9054" t="s">
        <v>16441</v>
      </c>
      <c r="D9054" t="s">
        <v>16727</v>
      </c>
      <c r="E9054" t="s">
        <v>23621</v>
      </c>
      <c r="F9054">
        <v>1</v>
      </c>
      <c r="G9054">
        <v>24</v>
      </c>
      <c r="H9054" s="1">
        <v>155</v>
      </c>
      <c r="I9054" s="87"/>
      <c r="K9054" s="86" t="s">
        <v>17485</v>
      </c>
      <c r="L9054" s="86" t="s">
        <v>17486</v>
      </c>
      <c r="N9054">
        <f>IFERROR(VLOOKUP(A9054,bip!$A:$C,2,0),"")</f>
      </c>
      <c r="O9054">
        <f>IFERROR(VLOOKUP(A9054,bip!$A:$Z,3,0),"")</f>
        <v>0</v>
      </c>
    </row>
    <row r="9055" spans="1:15" ht="13.2">
      <c r="A9055" t="s">
        <v>8502</v>
      </c>
      <c r="B9055" t="s">
        <v>16735</v>
      </c>
      <c r="C9055" t="s">
        <v>16440</v>
      </c>
      <c r="D9055" t="s">
        <v>24946</v>
      </c>
      <c r="E9055" t="s">
        <v>23652</v>
      </c>
      <c r="F9055">
        <v>1</v>
      </c>
      <c r="G9055">
        <v>36</v>
      </c>
      <c r="H9055" s="1">
        <v>155</v>
      </c>
      <c r="I9055" s="87"/>
      <c r="K9055" s="86" t="s">
        <v>17485</v>
      </c>
      <c r="L9055" s="86" t="s">
        <v>17486</v>
      </c>
      <c r="N9055">
        <f>IFERROR(VLOOKUP(A9055,bip!$A:$C,2,0),"")</f>
      </c>
      <c r="O9055">
        <f>IFERROR(VLOOKUP(A9055,bip!$A:$Z,3,0),"")</f>
      </c>
    </row>
    <row r="9056" spans="1:15" ht="13.2">
      <c r="A9056" t="s">
        <v>8499</v>
      </c>
      <c r="B9056" t="s">
        <v>16732</v>
      </c>
      <c r="C9056" t="s">
        <v>16440</v>
      </c>
      <c r="D9056" t="s">
        <v>24943</v>
      </c>
      <c r="E9056" t="s">
        <v>23649</v>
      </c>
      <c r="F9056">
        <v>1</v>
      </c>
      <c r="G9056">
        <v>36</v>
      </c>
      <c r="H9056" s="1">
        <v>95</v>
      </c>
      <c r="I9056" s="87"/>
      <c r="K9056" s="86" t="s">
        <v>17485</v>
      </c>
      <c r="L9056" s="86" t="s">
        <v>17486</v>
      </c>
      <c r="N9056">
        <f>IFERROR(VLOOKUP(A9056,bip!$A:$C,2,0),"")</f>
      </c>
      <c r="O9056">
        <f>IFERROR(VLOOKUP(A9056,bip!$A:$Z,3,0),"")</f>
      </c>
    </row>
    <row r="9057" spans="1:15" ht="13.2">
      <c r="A9057" t="s">
        <v>8500</v>
      </c>
      <c r="B9057" t="s">
        <v>16733</v>
      </c>
      <c r="C9057" t="s">
        <v>16440</v>
      </c>
      <c r="D9057" t="s">
        <v>24944</v>
      </c>
      <c r="E9057" t="s">
        <v>23650</v>
      </c>
      <c r="F9057">
        <v>1</v>
      </c>
      <c r="G9057">
        <v>36</v>
      </c>
      <c r="H9057" s="1">
        <v>122</v>
      </c>
      <c r="I9057" s="87"/>
      <c r="K9057" s="86" t="s">
        <v>17485</v>
      </c>
      <c r="L9057" s="86" t="s">
        <v>17486</v>
      </c>
      <c r="N9057">
        <f>IFERROR(VLOOKUP(A9057,bip!$A:$C,2,0),"")</f>
      </c>
      <c r="O9057">
        <f>IFERROR(VLOOKUP(A9057,bip!$A:$Z,3,0),"")</f>
      </c>
    </row>
    <row r="9058" spans="1:15" ht="13.2">
      <c r="A9058" t="s">
        <v>8501</v>
      </c>
      <c r="B9058" t="s">
        <v>16734</v>
      </c>
      <c r="C9058" t="s">
        <v>16440</v>
      </c>
      <c r="D9058" t="s">
        <v>24945</v>
      </c>
      <c r="E9058" t="s">
        <v>23651</v>
      </c>
      <c r="F9058">
        <v>1</v>
      </c>
      <c r="G9058">
        <v>36</v>
      </c>
      <c r="H9058" s="1">
        <v>129</v>
      </c>
      <c r="I9058" s="87"/>
      <c r="K9058" s="86" t="s">
        <v>17485</v>
      </c>
      <c r="L9058" s="86" t="s">
        <v>17486</v>
      </c>
      <c r="N9058">
        <f>IFERROR(VLOOKUP(A9058,bip!$A:$C,2,0),"")</f>
      </c>
      <c r="O9058">
        <f>IFERROR(VLOOKUP(A9058,bip!$A:$Z,3,0),"")</f>
      </c>
    </row>
    <row r="9059" spans="1:15" ht="13.2">
      <c r="A9059" t="s">
        <v>8505</v>
      </c>
      <c r="B9059" t="s">
        <v>8505</v>
      </c>
      <c r="C9059" t="s">
        <v>16440</v>
      </c>
      <c r="D9059" t="s">
        <v>16736</v>
      </c>
      <c r="E9059" t="s">
        <v>23653</v>
      </c>
      <c r="F9059">
        <v>1</v>
      </c>
      <c r="G9059">
        <v>48</v>
      </c>
      <c r="H9059" s="1">
        <v>231</v>
      </c>
      <c r="I9059" s="87"/>
      <c r="K9059" s="86" t="s">
        <v>17485</v>
      </c>
      <c r="L9059" s="86" t="s">
        <v>17486</v>
      </c>
      <c r="N9059">
        <f>IFERROR(VLOOKUP(A9059,bip!$A:$C,2,0),"")</f>
      </c>
      <c r="O9059">
        <f>IFERROR(VLOOKUP(A9059,bip!$A:$Z,3,0),"")</f>
      </c>
    </row>
    <row r="9060" spans="1:15" ht="13.2">
      <c r="A9060" t="s">
        <v>8506</v>
      </c>
      <c r="B9060" t="s">
        <v>8506</v>
      </c>
      <c r="C9060" t="s">
        <v>16440</v>
      </c>
      <c r="D9060" t="s">
        <v>31771</v>
      </c>
      <c r="E9060" t="s">
        <v>23654</v>
      </c>
      <c r="F9060">
        <v>1</v>
      </c>
      <c r="G9060">
        <v>36</v>
      </c>
      <c r="H9060" s="1">
        <v>478</v>
      </c>
      <c r="I9060" s="87"/>
      <c r="K9060" s="86" t="s">
        <v>17485</v>
      </c>
      <c r="L9060" s="86" t="s">
        <v>17486</v>
      </c>
      <c r="N9060">
        <f>IFERROR(VLOOKUP(A9060,bip!$A:$C,2,0),"")</f>
      </c>
      <c r="O9060">
        <f>IFERROR(VLOOKUP(A9060,bip!$A:$Z,3,0),"")</f>
      </c>
    </row>
    <row r="9061" spans="1:15" ht="13.2">
      <c r="A9061" t="s">
        <v>8504</v>
      </c>
      <c r="B9061" t="s">
        <v>12650</v>
      </c>
      <c r="C9061" t="s">
        <v>16440</v>
      </c>
      <c r="D9061" t="s">
        <v>28665</v>
      </c>
      <c r="E9061" t="s">
        <v>28666</v>
      </c>
      <c r="F9061">
        <v>1</v>
      </c>
      <c r="G9061">
        <v>24</v>
      </c>
      <c r="H9061" s="1">
        <v>391</v>
      </c>
      <c r="I9061" s="87"/>
      <c r="K9061" s="86" t="s">
        <v>17485</v>
      </c>
      <c r="L9061" s="86" t="s">
        <v>17486</v>
      </c>
      <c r="N9061">
        <f>IFERROR(VLOOKUP(A9061,bip!$A:$C,2,0),"")</f>
      </c>
      <c r="O9061">
        <f>IFERROR(VLOOKUP(A9061,bip!$A:$Z,3,0),"")</f>
      </c>
    </row>
    <row r="9062" spans="1:15" ht="13.2">
      <c r="A9062" t="s">
        <v>8503</v>
      </c>
      <c r="B9062" t="s">
        <v>12649</v>
      </c>
      <c r="C9062" t="s">
        <v>16441</v>
      </c>
      <c r="D9062" t="s">
        <v>31770</v>
      </c>
      <c r="E9062" t="s">
        <v>23647</v>
      </c>
      <c r="F9062">
        <v>1</v>
      </c>
      <c r="G9062">
        <v>36</v>
      </c>
      <c r="H9062" s="1">
        <v>80</v>
      </c>
      <c r="I9062" s="87"/>
      <c r="K9062" s="86" t="s">
        <v>17485</v>
      </c>
      <c r="L9062" s="86" t="s">
        <v>17486</v>
      </c>
      <c r="N9062">
        <f>IFERROR(VLOOKUP(A9062,bip!$A:$C,2,0),"")</f>
      </c>
      <c r="O9062">
        <f>IFERROR(VLOOKUP(A9062,bip!$A:$Z,3,0),"")</f>
      </c>
    </row>
    <row r="9063" spans="1:15" ht="13.2">
      <c r="A9063" t="s">
        <v>8507</v>
      </c>
      <c r="B9063" t="s">
        <v>8507</v>
      </c>
      <c r="C9063" t="s">
        <v>16440</v>
      </c>
      <c r="D9063" t="s">
        <v>31772</v>
      </c>
      <c r="E9063" t="s">
        <v>23648</v>
      </c>
      <c r="F9063">
        <v>1</v>
      </c>
      <c r="G9063">
        <v>48</v>
      </c>
      <c r="H9063" s="1">
        <v>238</v>
      </c>
      <c r="I9063" s="87"/>
      <c r="K9063" s="86" t="s">
        <v>17485</v>
      </c>
      <c r="L9063" s="86" t="s">
        <v>17486</v>
      </c>
      <c r="N9063">
        <f>IFERROR(VLOOKUP(A9063,bip!$A:$C,2,0),"")</f>
      </c>
      <c r="O9063">
        <f>IFERROR(VLOOKUP(A9063,bip!$A:$Z,3,0),"")</f>
      </c>
    </row>
    <row r="9064" spans="1:15" ht="13.2">
      <c r="A9064" t="s">
        <v>8515</v>
      </c>
      <c r="B9064" t="s">
        <v>8515</v>
      </c>
      <c r="C9064" t="s">
        <v>16440</v>
      </c>
      <c r="D9064" t="s">
        <v>29665</v>
      </c>
      <c r="E9064" t="s">
        <v>29666</v>
      </c>
      <c r="F9064">
        <v>1</v>
      </c>
      <c r="G9064">
        <v>12</v>
      </c>
      <c r="H9064" s="1">
        <v>538</v>
      </c>
      <c r="I9064" s="87"/>
      <c r="K9064" s="86" t="s">
        <v>17485</v>
      </c>
      <c r="L9064" s="86" t="s">
        <v>17486</v>
      </c>
      <c r="N9064">
        <f>IFERROR(VLOOKUP(A9064,bip!$A:$C,2,0),"")</f>
      </c>
      <c r="O9064">
        <f>IFERROR(VLOOKUP(A9064,bip!$A:$Z,3,0),"")</f>
      </c>
    </row>
    <row r="9065" spans="1:15" ht="13.2">
      <c r="A9065" t="s">
        <v>8516</v>
      </c>
      <c r="B9065" t="s">
        <v>12655</v>
      </c>
      <c r="C9065" t="s">
        <v>16440</v>
      </c>
      <c r="D9065" t="s">
        <v>22294</v>
      </c>
      <c r="E9065" t="s">
        <v>31773</v>
      </c>
      <c r="F9065">
        <v>1</v>
      </c>
      <c r="G9065">
        <v>36</v>
      </c>
      <c r="H9065" s="1">
        <v>185</v>
      </c>
      <c r="I9065" s="87"/>
      <c r="K9065" s="86" t="s">
        <v>17485</v>
      </c>
      <c r="L9065" s="86" t="s">
        <v>17486</v>
      </c>
      <c r="N9065">
        <f>IFERROR(VLOOKUP(A9065,bip!$A:$C,2,0),"")</f>
      </c>
      <c r="O9065">
        <f>IFERROR(VLOOKUP(A9065,bip!$A:$Z,3,0),"")</f>
      </c>
    </row>
    <row r="9066" spans="1:15" ht="13.2">
      <c r="A9066" t="s">
        <v>8517</v>
      </c>
      <c r="B9066" t="s">
        <v>12656</v>
      </c>
      <c r="C9066" t="s">
        <v>16440</v>
      </c>
      <c r="D9066" t="s">
        <v>22295</v>
      </c>
      <c r="E9066" t="s">
        <v>31774</v>
      </c>
      <c r="F9066">
        <v>1</v>
      </c>
      <c r="G9066">
        <v>36</v>
      </c>
      <c r="H9066" s="1">
        <v>185</v>
      </c>
      <c r="I9066" s="87"/>
      <c r="K9066" s="86" t="s">
        <v>17485</v>
      </c>
      <c r="L9066" s="86" t="s">
        <v>17486</v>
      </c>
      <c r="N9066">
        <f>IFERROR(VLOOKUP(A9066,bip!$A:$C,2,0),"")</f>
      </c>
      <c r="O9066">
        <f>IFERROR(VLOOKUP(A9066,bip!$A:$Z,3,0),"")</f>
      </c>
    </row>
    <row r="9067" spans="1:15" ht="13.2">
      <c r="A9067" t="s">
        <v>8296</v>
      </c>
      <c r="B9067" t="s">
        <v>12499</v>
      </c>
      <c r="C9067" t="s">
        <v>16440</v>
      </c>
      <c r="D9067" t="s">
        <v>34169</v>
      </c>
      <c r="E9067" t="s">
        <v>21218</v>
      </c>
      <c r="F9067">
        <v>1</v>
      </c>
      <c r="G9067">
        <v>6</v>
      </c>
      <c r="H9067" s="1">
        <v>140</v>
      </c>
      <c r="I9067" s="87">
        <v>0.25</v>
      </c>
      <c r="J9067" s="86" t="s">
        <v>41688</v>
      </c>
      <c r="K9067" s="86" t="s">
        <v>44487</v>
      </c>
      <c r="L9067" s="86" t="s">
        <v>17486</v>
      </c>
      <c r="N9067">
        <f>IFERROR(VLOOKUP(A9067,bip!$A:$C,2,0),"")</f>
      </c>
      <c r="O9067">
        <f>IFERROR(VLOOKUP(A9067,bip!$A:$Z,3,0),"")</f>
      </c>
    </row>
    <row r="9068" spans="1:15" ht="13.2">
      <c r="A9068" t="s">
        <v>8297</v>
      </c>
      <c r="B9068" t="s">
        <v>12500</v>
      </c>
      <c r="C9068" t="s">
        <v>16440</v>
      </c>
      <c r="D9068" t="s">
        <v>34170</v>
      </c>
      <c r="E9068" t="s">
        <v>21221</v>
      </c>
      <c r="F9068">
        <v>1</v>
      </c>
      <c r="G9068">
        <v>6</v>
      </c>
      <c r="H9068" s="1">
        <v>178</v>
      </c>
      <c r="I9068" s="87">
        <v>0.20</v>
      </c>
      <c r="J9068" s="86" t="s">
        <v>41688</v>
      </c>
      <c r="K9068" s="86" t="s">
        <v>44487</v>
      </c>
      <c r="L9068" s="86" t="s">
        <v>17486</v>
      </c>
      <c r="N9068">
        <f>IFERROR(VLOOKUP(A9068,bip!$A:$C,2,0),"")</f>
      </c>
      <c r="O9068">
        <f>IFERROR(VLOOKUP(A9068,bip!$A:$Z,3,0),"")</f>
      </c>
    </row>
    <row r="9069" spans="1:15" ht="13.2">
      <c r="A9069" t="s">
        <v>8298</v>
      </c>
      <c r="B9069" t="s">
        <v>12501</v>
      </c>
      <c r="C9069" t="s">
        <v>16440</v>
      </c>
      <c r="D9069" t="s">
        <v>34171</v>
      </c>
      <c r="E9069" t="s">
        <v>21225</v>
      </c>
      <c r="F9069">
        <v>1</v>
      </c>
      <c r="G9069">
        <v>6</v>
      </c>
      <c r="H9069" s="1">
        <v>194</v>
      </c>
      <c r="I9069" s="87">
        <v>0.20</v>
      </c>
      <c r="J9069" s="86" t="s">
        <v>41688</v>
      </c>
      <c r="K9069" s="86" t="s">
        <v>44487</v>
      </c>
      <c r="L9069" s="86" t="s">
        <v>17486</v>
      </c>
      <c r="N9069">
        <f>IFERROR(VLOOKUP(A9069,bip!$A:$C,2,0),"")</f>
      </c>
      <c r="O9069">
        <f>IFERROR(VLOOKUP(A9069,bip!$A:$Z,3,0),"")</f>
      </c>
    </row>
    <row r="9070" spans="1:15" ht="13.2">
      <c r="A9070" t="s">
        <v>8295</v>
      </c>
      <c r="B9070" t="s">
        <v>12498</v>
      </c>
      <c r="C9070" t="s">
        <v>16440</v>
      </c>
      <c r="D9070" t="s">
        <v>34167</v>
      </c>
      <c r="E9070" t="s">
        <v>31870</v>
      </c>
      <c r="F9070">
        <v>1</v>
      </c>
      <c r="G9070">
        <v>6</v>
      </c>
      <c r="H9070" s="1">
        <v>230</v>
      </c>
      <c r="I9070" s="87">
        <v>0.20</v>
      </c>
      <c r="J9070" s="86" t="s">
        <v>41688</v>
      </c>
      <c r="K9070" s="86" t="s">
        <v>44487</v>
      </c>
      <c r="L9070" s="86" t="s">
        <v>17486</v>
      </c>
      <c r="N9070">
        <f>IFERROR(VLOOKUP(A9070,bip!$A:$C,2,0),"")</f>
      </c>
      <c r="O9070">
        <f>IFERROR(VLOOKUP(A9070,bip!$A:$Z,3,0),"")</f>
      </c>
    </row>
    <row r="9071" spans="1:15" ht="13.2">
      <c r="A9071" t="s">
        <v>8518</v>
      </c>
      <c r="B9071" t="s">
        <v>8518</v>
      </c>
      <c r="C9071" t="s">
        <v>16440</v>
      </c>
      <c r="D9071" t="s">
        <v>24954</v>
      </c>
      <c r="E9071" t="s">
        <v>23662</v>
      </c>
      <c r="F9071">
        <v>1</v>
      </c>
      <c r="G9071">
        <v>36</v>
      </c>
      <c r="H9071" s="1">
        <v>95</v>
      </c>
      <c r="I9071" s="87"/>
      <c r="K9071" s="86" t="s">
        <v>17485</v>
      </c>
      <c r="L9071" s="86" t="s">
        <v>17486</v>
      </c>
      <c r="N9071">
        <f>IFERROR(VLOOKUP(A9071,bip!$A:$C,2,0),"")</f>
      </c>
      <c r="O9071">
        <f>IFERROR(VLOOKUP(A9071,bip!$A:$Z,3,0),"")</f>
      </c>
    </row>
    <row r="9072" spans="1:15" ht="13.2">
      <c r="A9072" t="s">
        <v>8522</v>
      </c>
      <c r="B9072" t="s">
        <v>8522</v>
      </c>
      <c r="C9072" t="s">
        <v>16440</v>
      </c>
      <c r="D9072" t="s">
        <v>24955</v>
      </c>
      <c r="E9072" t="s">
        <v>23663</v>
      </c>
      <c r="F9072">
        <v>1</v>
      </c>
      <c r="G9072">
        <v>16</v>
      </c>
      <c r="H9072" s="1">
        <v>239</v>
      </c>
      <c r="I9072" s="87"/>
      <c r="K9072" s="86" t="s">
        <v>17485</v>
      </c>
      <c r="L9072" s="86" t="s">
        <v>17486</v>
      </c>
      <c r="N9072">
        <f>IFERROR(VLOOKUP(A9072,bip!$A:$C,2,0),"")</f>
      </c>
      <c r="O9072">
        <f>IFERROR(VLOOKUP(A9072,bip!$A:$Z,3,0),"")</f>
      </c>
    </row>
    <row r="9073" spans="1:15" ht="13.2">
      <c r="A9073" t="s">
        <v>8527</v>
      </c>
      <c r="B9073" t="s">
        <v>8527</v>
      </c>
      <c r="C9073" t="s">
        <v>16440</v>
      </c>
      <c r="D9073" t="s">
        <v>24956</v>
      </c>
      <c r="E9073" t="s">
        <v>23664</v>
      </c>
      <c r="F9073">
        <v>1</v>
      </c>
      <c r="G9073">
        <v>36</v>
      </c>
      <c r="H9073" s="1">
        <v>137</v>
      </c>
      <c r="I9073" s="87"/>
      <c r="K9073" s="86" t="s">
        <v>17485</v>
      </c>
      <c r="L9073" s="86" t="s">
        <v>17486</v>
      </c>
      <c r="N9073">
        <f>IFERROR(VLOOKUP(A9073,bip!$A:$C,2,0),"")</f>
      </c>
      <c r="O9073">
        <f>IFERROR(VLOOKUP(A9073,bip!$A:$Z,3,0),"")</f>
      </c>
    </row>
    <row r="9074" spans="1:15" ht="13.2">
      <c r="A9074" t="s">
        <v>8528</v>
      </c>
      <c r="B9074" t="s">
        <v>8528</v>
      </c>
      <c r="C9074" t="s">
        <v>16440</v>
      </c>
      <c r="D9074" t="s">
        <v>24957</v>
      </c>
      <c r="E9074" t="s">
        <v>23665</v>
      </c>
      <c r="F9074">
        <v>1</v>
      </c>
      <c r="G9074">
        <v>24</v>
      </c>
      <c r="H9074" s="1">
        <v>154</v>
      </c>
      <c r="I9074" s="87"/>
      <c r="K9074" s="86" t="s">
        <v>17485</v>
      </c>
      <c r="L9074" s="86" t="s">
        <v>17486</v>
      </c>
      <c r="N9074">
        <f>IFERROR(VLOOKUP(A9074,bip!$A:$C,2,0),"")</f>
      </c>
      <c r="O9074">
        <f>IFERROR(VLOOKUP(A9074,bip!$A:$Z,3,0),"")</f>
      </c>
    </row>
    <row r="9075" spans="1:15" ht="13.2">
      <c r="A9075" t="s">
        <v>8531</v>
      </c>
      <c r="B9075" t="s">
        <v>8531</v>
      </c>
      <c r="C9075" t="s">
        <v>16440</v>
      </c>
      <c r="D9075" t="s">
        <v>24958</v>
      </c>
      <c r="E9075" t="s">
        <v>23666</v>
      </c>
      <c r="F9075">
        <v>1</v>
      </c>
      <c r="G9075">
        <v>16</v>
      </c>
      <c r="H9075" s="1">
        <v>347</v>
      </c>
      <c r="I9075" s="87"/>
      <c r="K9075" s="86" t="s">
        <v>17485</v>
      </c>
      <c r="L9075" s="86" t="s">
        <v>17486</v>
      </c>
      <c r="N9075">
        <f>IFERROR(VLOOKUP(A9075,bip!$A:$C,2,0),"")</f>
      </c>
      <c r="O9075">
        <f>IFERROR(VLOOKUP(A9075,bip!$A:$Z,3,0),"")</f>
      </c>
    </row>
    <row r="9076" spans="1:15" ht="13.2">
      <c r="A9076" t="s">
        <v>8521</v>
      </c>
      <c r="B9076" t="s">
        <v>12659</v>
      </c>
      <c r="C9076" t="s">
        <v>16440</v>
      </c>
      <c r="D9076" t="s">
        <v>24947</v>
      </c>
      <c r="E9076" t="s">
        <v>23655</v>
      </c>
      <c r="F9076">
        <v>1</v>
      </c>
      <c r="G9076">
        <v>24</v>
      </c>
      <c r="H9076" s="1">
        <v>154</v>
      </c>
      <c r="I9076" s="87"/>
      <c r="K9076" s="86" t="s">
        <v>17485</v>
      </c>
      <c r="L9076" s="86" t="s">
        <v>17486</v>
      </c>
      <c r="N9076">
        <f>IFERROR(VLOOKUP(A9076,bip!$A:$C,2,0),"")</f>
      </c>
      <c r="O9076">
        <f>IFERROR(VLOOKUP(A9076,bip!$A:$Z,3,0),"")</f>
      </c>
    </row>
    <row r="9077" spans="1:15" ht="13.2">
      <c r="A9077" t="s">
        <v>8520</v>
      </c>
      <c r="B9077" t="s">
        <v>12658</v>
      </c>
      <c r="C9077" t="s">
        <v>16440</v>
      </c>
      <c r="D9077" t="s">
        <v>24948</v>
      </c>
      <c r="E9077" t="s">
        <v>23656</v>
      </c>
      <c r="F9077">
        <v>1</v>
      </c>
      <c r="G9077">
        <v>24</v>
      </c>
      <c r="H9077" s="1">
        <v>137</v>
      </c>
      <c r="I9077" s="87"/>
      <c r="K9077" s="86" t="s">
        <v>17485</v>
      </c>
      <c r="L9077" s="86" t="s">
        <v>17486</v>
      </c>
      <c r="N9077">
        <f>IFERROR(VLOOKUP(A9077,bip!$A:$C,2,0),"")</f>
      </c>
      <c r="O9077">
        <f>IFERROR(VLOOKUP(A9077,bip!$A:$Z,3,0),"")</f>
      </c>
    </row>
    <row r="9078" spans="1:15" ht="13.2">
      <c r="A9078" t="s">
        <v>8519</v>
      </c>
      <c r="B9078" t="s">
        <v>12657</v>
      </c>
      <c r="C9078" t="s">
        <v>16440</v>
      </c>
      <c r="D9078" t="s">
        <v>24949</v>
      </c>
      <c r="E9078" t="s">
        <v>23657</v>
      </c>
      <c r="F9078">
        <v>1</v>
      </c>
      <c r="G9078">
        <v>24</v>
      </c>
      <c r="H9078" s="1">
        <v>106</v>
      </c>
      <c r="I9078" s="87"/>
      <c r="K9078" s="86" t="s">
        <v>17485</v>
      </c>
      <c r="L9078" s="86" t="s">
        <v>17486</v>
      </c>
      <c r="N9078">
        <f>IFERROR(VLOOKUP(A9078,bip!$A:$C,2,0),"")</f>
      </c>
      <c r="O9078">
        <f>IFERROR(VLOOKUP(A9078,bip!$A:$Z,3,0),"")</f>
      </c>
    </row>
    <row r="9079" spans="1:15" ht="13.2">
      <c r="A9079" t="s">
        <v>8529</v>
      </c>
      <c r="B9079" t="s">
        <v>8529</v>
      </c>
      <c r="C9079" t="s">
        <v>16440</v>
      </c>
      <c r="D9079" t="s">
        <v>31217</v>
      </c>
      <c r="E9079" t="s">
        <v>31218</v>
      </c>
      <c r="F9079">
        <v>1</v>
      </c>
      <c r="G9079">
        <v>16</v>
      </c>
      <c r="H9079" s="1">
        <v>187</v>
      </c>
      <c r="I9079" s="87"/>
      <c r="K9079" s="86" t="s">
        <v>17485</v>
      </c>
      <c r="L9079" s="86" t="s">
        <v>17486</v>
      </c>
      <c r="N9079">
        <f>IFERROR(VLOOKUP(A9079,bip!$A:$C,2,0),"")</f>
      </c>
      <c r="O9079">
        <f>IFERROR(VLOOKUP(A9079,bip!$A:$Z,3,0),"")</f>
      </c>
    </row>
    <row r="9080" spans="1:15" ht="13.2">
      <c r="A9080" t="s">
        <v>8526</v>
      </c>
      <c r="B9080" t="s">
        <v>8526</v>
      </c>
      <c r="C9080" t="s">
        <v>16440</v>
      </c>
      <c r="D9080" t="s">
        <v>31775</v>
      </c>
      <c r="E9080" t="s">
        <v>23660</v>
      </c>
      <c r="F9080">
        <v>1</v>
      </c>
      <c r="G9080">
        <v>12</v>
      </c>
      <c r="H9080" s="1">
        <v>239</v>
      </c>
      <c r="I9080" s="87"/>
      <c r="K9080" s="86" t="s">
        <v>17485</v>
      </c>
      <c r="L9080" s="86" t="s">
        <v>17486</v>
      </c>
      <c r="N9080">
        <f>IFERROR(VLOOKUP(A9080,bip!$A:$C,2,0),"")</f>
      </c>
      <c r="O9080">
        <f>IFERROR(VLOOKUP(A9080,bip!$A:$Z,3,0),"")</f>
      </c>
    </row>
    <row r="9081" spans="1:15" ht="13.2">
      <c r="A9081" t="s">
        <v>8530</v>
      </c>
      <c r="B9081" t="s">
        <v>8530</v>
      </c>
      <c r="C9081" t="s">
        <v>16440</v>
      </c>
      <c r="D9081" t="s">
        <v>24952</v>
      </c>
      <c r="E9081" t="s">
        <v>23659</v>
      </c>
      <c r="F9081">
        <v>1</v>
      </c>
      <c r="G9081">
        <v>16</v>
      </c>
      <c r="H9081" s="1">
        <v>261</v>
      </c>
      <c r="I9081" s="87"/>
      <c r="K9081" s="86" t="s">
        <v>17485</v>
      </c>
      <c r="L9081" s="86" t="s">
        <v>17486</v>
      </c>
      <c r="N9081">
        <f>IFERROR(VLOOKUP(A9081,bip!$A:$C,2,0),"")</f>
      </c>
      <c r="O9081">
        <f>IFERROR(VLOOKUP(A9081,bip!$A:$Z,3,0),"")</f>
      </c>
    </row>
    <row r="9082" spans="1:15" ht="13.2">
      <c r="A9082" t="s">
        <v>8524</v>
      </c>
      <c r="B9082" t="s">
        <v>12661</v>
      </c>
      <c r="C9082" t="s">
        <v>16440</v>
      </c>
      <c r="D9082" t="s">
        <v>22300</v>
      </c>
      <c r="E9082" t="s">
        <v>19744</v>
      </c>
      <c r="F9082">
        <v>1</v>
      </c>
      <c r="G9082">
        <v>24</v>
      </c>
      <c r="H9082" s="1">
        <v>154</v>
      </c>
      <c r="I9082" s="87"/>
      <c r="K9082" s="86" t="s">
        <v>17485</v>
      </c>
      <c r="L9082" s="86" t="s">
        <v>17486</v>
      </c>
      <c r="N9082">
        <f>IFERROR(VLOOKUP(A9082,bip!$A:$C,2,0),"")</f>
      </c>
      <c r="O9082">
        <f>IFERROR(VLOOKUP(A9082,bip!$A:$Z,3,0),"")</f>
      </c>
    </row>
    <row r="9083" spans="1:15" ht="13.2">
      <c r="A9083" t="s">
        <v>8525</v>
      </c>
      <c r="B9083" t="s">
        <v>8525</v>
      </c>
      <c r="C9083" t="s">
        <v>16440</v>
      </c>
      <c r="D9083" t="s">
        <v>24953</v>
      </c>
      <c r="E9083" t="s">
        <v>23661</v>
      </c>
      <c r="F9083">
        <v>1</v>
      </c>
      <c r="G9083">
        <v>16</v>
      </c>
      <c r="H9083" s="1">
        <v>239</v>
      </c>
      <c r="I9083" s="87"/>
      <c r="K9083" s="86" t="s">
        <v>17485</v>
      </c>
      <c r="L9083" s="86" t="s">
        <v>17486</v>
      </c>
      <c r="N9083">
        <f>IFERROR(VLOOKUP(A9083,bip!$A:$C,2,0),"")</f>
      </c>
      <c r="O9083">
        <f>IFERROR(VLOOKUP(A9083,bip!$A:$Z,3,0),"")</f>
      </c>
    </row>
    <row r="9084" spans="1:15" ht="13.2">
      <c r="A9084" t="s">
        <v>8523</v>
      </c>
      <c r="B9084" t="s">
        <v>12660</v>
      </c>
      <c r="C9084" t="s">
        <v>16440</v>
      </c>
      <c r="D9084" t="s">
        <v>24950</v>
      </c>
      <c r="E9084" t="s">
        <v>23658</v>
      </c>
      <c r="F9084">
        <v>1</v>
      </c>
      <c r="G9084">
        <v>48</v>
      </c>
      <c r="H9084" s="1">
        <v>137</v>
      </c>
      <c r="I9084" s="87"/>
      <c r="K9084" s="86" t="s">
        <v>17485</v>
      </c>
      <c r="L9084" s="86" t="s">
        <v>17486</v>
      </c>
      <c r="N9084">
        <f>IFERROR(VLOOKUP(A9084,bip!$A:$C,2,0),"")</f>
      </c>
      <c r="O9084">
        <f>IFERROR(VLOOKUP(A9084,bip!$A:$Z,3,0),"")</f>
      </c>
    </row>
    <row r="9085" spans="1:15" ht="13.2">
      <c r="A9085" t="s">
        <v>8533</v>
      </c>
      <c r="B9085" t="s">
        <v>12662</v>
      </c>
      <c r="C9085" t="s">
        <v>16441</v>
      </c>
      <c r="D9085" t="s">
        <v>24948</v>
      </c>
      <c r="E9085" t="s">
        <v>23656</v>
      </c>
      <c r="F9085">
        <v>1</v>
      </c>
      <c r="G9085">
        <v>60</v>
      </c>
      <c r="H9085" s="1">
        <v>80</v>
      </c>
      <c r="I9085" s="87"/>
      <c r="K9085" s="86" t="s">
        <v>17485</v>
      </c>
      <c r="L9085" s="86" t="s">
        <v>17486</v>
      </c>
      <c r="N9085">
        <f>IFERROR(VLOOKUP(A9085,bip!$A:$C,2,0),"")</f>
      </c>
      <c r="O9085">
        <f>IFERROR(VLOOKUP(A9085,bip!$A:$Z,3,0),"")</f>
      </c>
    </row>
    <row r="9086" spans="1:15" ht="13.2">
      <c r="A9086" t="s">
        <v>8534</v>
      </c>
      <c r="B9086" t="s">
        <v>12663</v>
      </c>
      <c r="C9086" t="s">
        <v>16441</v>
      </c>
      <c r="D9086" t="s">
        <v>24951</v>
      </c>
      <c r="E9086" t="s">
        <v>23655</v>
      </c>
      <c r="F9086">
        <v>1</v>
      </c>
      <c r="G9086">
        <v>40</v>
      </c>
      <c r="H9086" s="1">
        <v>95</v>
      </c>
      <c r="I9086" s="87"/>
      <c r="K9086" s="86" t="s">
        <v>17485</v>
      </c>
      <c r="L9086" s="86" t="s">
        <v>17486</v>
      </c>
      <c r="N9086">
        <f>IFERROR(VLOOKUP(A9086,bip!$A:$C,2,0),"")</f>
      </c>
      <c r="O9086">
        <f>IFERROR(VLOOKUP(A9086,bip!$A:$Z,3,0),"")</f>
      </c>
    </row>
    <row r="9087" spans="1:15" ht="13.2">
      <c r="A9087" t="s">
        <v>8532</v>
      </c>
      <c r="B9087" t="s">
        <v>8532</v>
      </c>
      <c r="C9087" t="s">
        <v>16441</v>
      </c>
      <c r="D9087" t="s">
        <v>24949</v>
      </c>
      <c r="E9087" t="s">
        <v>23657</v>
      </c>
      <c r="F9087">
        <v>1</v>
      </c>
      <c r="G9087">
        <v>60</v>
      </c>
      <c r="H9087" s="1">
        <v>63</v>
      </c>
      <c r="I9087" s="87"/>
      <c r="K9087" s="86" t="s">
        <v>17485</v>
      </c>
      <c r="L9087" s="86" t="s">
        <v>17486</v>
      </c>
      <c r="N9087">
        <f>IFERROR(VLOOKUP(A9087,bip!$A:$C,2,0),"")</f>
      </c>
      <c r="O9087">
        <f>IFERROR(VLOOKUP(A9087,bip!$A:$Z,3,0),"")</f>
      </c>
    </row>
    <row r="9088" spans="1:15" ht="13.2">
      <c r="A9088" t="s">
        <v>8535</v>
      </c>
      <c r="B9088" t="s">
        <v>8535</v>
      </c>
      <c r="C9088" t="s">
        <v>16441</v>
      </c>
      <c r="D9088" t="s">
        <v>22300</v>
      </c>
      <c r="E9088" t="s">
        <v>19744</v>
      </c>
      <c r="F9088">
        <v>1</v>
      </c>
      <c r="G9088">
        <v>40</v>
      </c>
      <c r="H9088" s="1">
        <v>95</v>
      </c>
      <c r="I9088" s="87"/>
      <c r="K9088" s="86" t="s">
        <v>17485</v>
      </c>
      <c r="L9088" s="86" t="s">
        <v>17486</v>
      </c>
      <c r="N9088">
        <f>IFERROR(VLOOKUP(A9088,bip!$A:$C,2,0),"")</f>
      </c>
      <c r="O9088">
        <f>IFERROR(VLOOKUP(A9088,bip!$A:$Z,3,0),"")</f>
      </c>
    </row>
    <row r="9089" spans="1:15" ht="13.2">
      <c r="A9089" t="s">
        <v>8780</v>
      </c>
      <c r="B9089" t="s">
        <v>12795</v>
      </c>
      <c r="C9089" t="s">
        <v>16440</v>
      </c>
      <c r="D9089" t="s">
        <v>24996</v>
      </c>
      <c r="E9089" t="s">
        <v>26451</v>
      </c>
      <c r="F9089">
        <v>6</v>
      </c>
      <c r="G9089">
        <v>36</v>
      </c>
      <c r="H9089" s="1">
        <v>125</v>
      </c>
      <c r="I9089" s="87"/>
      <c r="K9089" s="86" t="s">
        <v>17485</v>
      </c>
      <c r="L9089" s="86" t="s">
        <v>17486</v>
      </c>
      <c r="N9089">
        <f>IFERROR(VLOOKUP(A9089,bip!$A:$C,2,0),"")</f>
      </c>
      <c r="O9089">
        <f>IFERROR(VLOOKUP(A9089,bip!$A:$Z,3,0),"")</f>
      </c>
    </row>
    <row r="9090" spans="1:15" ht="13.2">
      <c r="A9090" t="s">
        <v>8779</v>
      </c>
      <c r="B9090" t="s">
        <v>12794</v>
      </c>
      <c r="C9090" t="s">
        <v>16440</v>
      </c>
      <c r="D9090" t="s">
        <v>40307</v>
      </c>
      <c r="E9090" t="s">
        <v>40308</v>
      </c>
      <c r="F9090">
        <v>6</v>
      </c>
      <c r="G9090">
        <v>36</v>
      </c>
      <c r="H9090" s="1">
        <v>163</v>
      </c>
      <c r="I9090" s="87"/>
      <c r="K9090" s="86" t="s">
        <v>17485</v>
      </c>
      <c r="L9090" s="86" t="s">
        <v>17486</v>
      </c>
      <c r="N9090">
        <f>IFERROR(VLOOKUP(A9090,bip!$A:$C,2,0),"")</f>
      </c>
      <c r="O9090">
        <f>IFERROR(VLOOKUP(A9090,bip!$A:$Z,3,0),"")</f>
      </c>
    </row>
    <row r="9091" spans="1:15" ht="13.2">
      <c r="A9091" t="s">
        <v>8778</v>
      </c>
      <c r="B9091" t="s">
        <v>12793</v>
      </c>
      <c r="C9091" t="s">
        <v>16440</v>
      </c>
      <c r="D9091" t="s">
        <v>31776</v>
      </c>
      <c r="E9091" t="s">
        <v>26452</v>
      </c>
      <c r="F9091">
        <v>6</v>
      </c>
      <c r="G9091">
        <v>36</v>
      </c>
      <c r="H9091" s="1">
        <v>206</v>
      </c>
      <c r="I9091" s="87"/>
      <c r="K9091" s="86" t="s">
        <v>17485</v>
      </c>
      <c r="L9091" s="86" t="s">
        <v>17486</v>
      </c>
      <c r="N9091">
        <f>IFERROR(VLOOKUP(A9091,bip!$A:$C,2,0),"")</f>
      </c>
      <c r="O9091">
        <f>IFERROR(VLOOKUP(A9091,bip!$A:$Z,3,0),"")</f>
      </c>
    </row>
    <row r="9092" spans="1:15" ht="13.2">
      <c r="A9092" t="s">
        <v>8441</v>
      </c>
      <c r="B9092" t="s">
        <v>8441</v>
      </c>
      <c r="C9092" t="s">
        <v>16440</v>
      </c>
      <c r="D9092" t="s">
        <v>24936</v>
      </c>
      <c r="E9092" t="s">
        <v>23640</v>
      </c>
      <c r="F9092">
        <v>1</v>
      </c>
      <c r="G9092">
        <v>48</v>
      </c>
      <c r="H9092" s="1">
        <v>209</v>
      </c>
      <c r="I9092" s="87"/>
      <c r="K9092" s="86" t="s">
        <v>17485</v>
      </c>
      <c r="L9092" s="86" t="s">
        <v>17486</v>
      </c>
      <c r="N9092">
        <f>IFERROR(VLOOKUP(A9092,bip!$A:$C,2,0),"")</f>
      </c>
      <c r="O9092">
        <f>IFERROR(VLOOKUP(A9092,bip!$A:$Z,3,0),"")</f>
      </c>
    </row>
    <row r="9093" spans="1:15" ht="13.2">
      <c r="A9093" t="s">
        <v>8781</v>
      </c>
      <c r="B9093" t="s">
        <v>8781</v>
      </c>
      <c r="C9093" t="s">
        <v>16441</v>
      </c>
      <c r="D9093" t="s">
        <v>24997</v>
      </c>
      <c r="E9093" t="s">
        <v>23756</v>
      </c>
      <c r="F9093">
        <v>6</v>
      </c>
      <c r="G9093">
        <v>60</v>
      </c>
      <c r="H9093" s="1">
        <v>81</v>
      </c>
      <c r="I9093" s="87"/>
      <c r="K9093" s="86" t="s">
        <v>17485</v>
      </c>
      <c r="L9093" s="86" t="s">
        <v>17486</v>
      </c>
      <c r="N9093">
        <f>IFERROR(VLOOKUP(A9093,bip!$A:$C,2,0),"")</f>
      </c>
      <c r="O9093">
        <f>IFERROR(VLOOKUP(A9093,bip!$A:$Z,3,0),"")</f>
      </c>
    </row>
    <row r="9094" spans="1:15" ht="13.2">
      <c r="A9094" t="s">
        <v>8765</v>
      </c>
      <c r="B9094" t="s">
        <v>12787</v>
      </c>
      <c r="C9094" t="s">
        <v>16440</v>
      </c>
      <c r="D9094" t="s">
        <v>31223</v>
      </c>
      <c r="E9094" t="s">
        <v>34574</v>
      </c>
      <c r="F9094">
        <v>6</v>
      </c>
      <c r="G9094">
        <v>48</v>
      </c>
      <c r="H9094" s="1">
        <v>184</v>
      </c>
      <c r="I9094" s="87"/>
      <c r="K9094" s="86" t="s">
        <v>17485</v>
      </c>
      <c r="L9094" s="86" t="s">
        <v>17486</v>
      </c>
      <c r="N9094">
        <f>IFERROR(VLOOKUP(A9094,bip!$A:$C,2,0),"")</f>
      </c>
      <c r="O9094">
        <f>IFERROR(VLOOKUP(A9094,bip!$A:$Z,3,0),"")</f>
      </c>
    </row>
    <row r="9095" spans="1:15" ht="13.2">
      <c r="A9095" t="s">
        <v>8764</v>
      </c>
      <c r="B9095" t="s">
        <v>12786</v>
      </c>
      <c r="C9095" t="s">
        <v>16440</v>
      </c>
      <c r="D9095" t="s">
        <v>31225</v>
      </c>
      <c r="E9095" t="s">
        <v>34575</v>
      </c>
      <c r="F9095">
        <v>6</v>
      </c>
      <c r="G9095">
        <v>48</v>
      </c>
      <c r="H9095" s="1">
        <v>184</v>
      </c>
      <c r="I9095" s="87"/>
      <c r="K9095" s="86" t="s">
        <v>17485</v>
      </c>
      <c r="L9095" s="86" t="s">
        <v>17486</v>
      </c>
      <c r="N9095">
        <f>IFERROR(VLOOKUP(A9095,bip!$A:$C,2,0),"")</f>
      </c>
      <c r="O9095">
        <f>IFERROR(VLOOKUP(A9095,bip!$A:$Z,3,0),"")</f>
      </c>
    </row>
    <row r="9096" spans="1:15" ht="13.2">
      <c r="A9096" t="s">
        <v>8766</v>
      </c>
      <c r="B9096" t="s">
        <v>12788</v>
      </c>
      <c r="C9096" t="s">
        <v>16440</v>
      </c>
      <c r="D9096" t="s">
        <v>31227</v>
      </c>
      <c r="E9096" t="s">
        <v>34576</v>
      </c>
      <c r="F9096">
        <v>6</v>
      </c>
      <c r="G9096">
        <v>48</v>
      </c>
      <c r="H9096" s="1">
        <v>184</v>
      </c>
      <c r="I9096" s="87"/>
      <c r="K9096" s="86" t="s">
        <v>17485</v>
      </c>
      <c r="L9096" s="86" t="s">
        <v>17486</v>
      </c>
      <c r="N9096">
        <f>IFERROR(VLOOKUP(A9096,bip!$A:$C,2,0),"")</f>
      </c>
      <c r="O9096">
        <f>IFERROR(VLOOKUP(A9096,bip!$A:$Z,3,0),"")</f>
      </c>
    </row>
    <row r="9097" spans="1:15" ht="13.2">
      <c r="A9097" t="s">
        <v>8763</v>
      </c>
      <c r="B9097" t="s">
        <v>8763</v>
      </c>
      <c r="C9097" t="s">
        <v>16440</v>
      </c>
      <c r="D9097" t="s">
        <v>29785</v>
      </c>
      <c r="E9097" t="s">
        <v>31777</v>
      </c>
      <c r="F9097">
        <v>1</v>
      </c>
      <c r="G9097">
        <v>6</v>
      </c>
      <c r="H9097" s="1">
        <v>559</v>
      </c>
      <c r="I9097" s="87"/>
      <c r="K9097" s="86" t="s">
        <v>17485</v>
      </c>
      <c r="L9097" s="86" t="s">
        <v>17486</v>
      </c>
      <c r="N9097">
        <f>IFERROR(VLOOKUP(A9097,bip!$A:$C,2,0),"")</f>
      </c>
      <c r="O9097">
        <f>IFERROR(VLOOKUP(A9097,bip!$A:$Z,3,0),"")</f>
        <v>0</v>
      </c>
    </row>
    <row r="9098" spans="1:15" ht="13.2">
      <c r="A9098" t="s">
        <v>8768</v>
      </c>
      <c r="B9098" t="s">
        <v>12789</v>
      </c>
      <c r="C9098" t="s">
        <v>16440</v>
      </c>
      <c r="D9098" t="s">
        <v>31778</v>
      </c>
      <c r="E9098" t="s">
        <v>29786</v>
      </c>
      <c r="F9098">
        <v>4</v>
      </c>
      <c r="G9098">
        <v>24</v>
      </c>
      <c r="H9098" s="1">
        <v>163</v>
      </c>
      <c r="I9098" s="87"/>
      <c r="K9098" s="86" t="s">
        <v>17485</v>
      </c>
      <c r="L9098" s="86" t="s">
        <v>17486</v>
      </c>
      <c r="N9098">
        <f>IFERROR(VLOOKUP(A9098,bip!$A:$C,2,0),"")</f>
      </c>
      <c r="O9098">
        <f>IFERROR(VLOOKUP(A9098,bip!$A:$Z,3,0),"")</f>
      </c>
    </row>
    <row r="9099" spans="1:15" ht="13.2">
      <c r="A9099" t="s">
        <v>8769</v>
      </c>
      <c r="B9099" t="s">
        <v>12790</v>
      </c>
      <c r="C9099" t="s">
        <v>16440</v>
      </c>
      <c r="D9099" t="s">
        <v>31779</v>
      </c>
      <c r="E9099" t="s">
        <v>29787</v>
      </c>
      <c r="F9099">
        <v>4</v>
      </c>
      <c r="G9099">
        <v>24</v>
      </c>
      <c r="H9099" s="1">
        <v>196</v>
      </c>
      <c r="I9099" s="87"/>
      <c r="K9099" s="86" t="s">
        <v>17485</v>
      </c>
      <c r="L9099" s="86" t="s">
        <v>17486</v>
      </c>
      <c r="N9099">
        <f>IFERROR(VLOOKUP(A9099,bip!$A:$C,2,0),"")</f>
      </c>
      <c r="O9099">
        <f>IFERROR(VLOOKUP(A9099,bip!$A:$Z,3,0),"")</f>
      </c>
    </row>
    <row r="9100" spans="1:15" ht="13.2">
      <c r="A9100" t="s">
        <v>8770</v>
      </c>
      <c r="B9100" t="s">
        <v>12791</v>
      </c>
      <c r="C9100" t="s">
        <v>16440</v>
      </c>
      <c r="D9100" t="s">
        <v>31230</v>
      </c>
      <c r="E9100" t="s">
        <v>29788</v>
      </c>
      <c r="F9100">
        <v>4</v>
      </c>
      <c r="G9100">
        <v>24</v>
      </c>
      <c r="H9100" s="1">
        <v>237</v>
      </c>
      <c r="I9100" s="87"/>
      <c r="K9100" s="86" t="s">
        <v>17485</v>
      </c>
      <c r="L9100" s="86" t="s">
        <v>17486</v>
      </c>
      <c r="N9100">
        <f>IFERROR(VLOOKUP(A9100,bip!$A:$C,2,0),"")</f>
      </c>
      <c r="O9100">
        <f>IFERROR(VLOOKUP(A9100,bip!$A:$Z,3,0),"")</f>
      </c>
    </row>
    <row r="9101" spans="1:15" ht="13.2">
      <c r="A9101" t="s">
        <v>8771</v>
      </c>
      <c r="B9101" t="s">
        <v>12792</v>
      </c>
      <c r="C9101" t="s">
        <v>16440</v>
      </c>
      <c r="D9101" t="s">
        <v>31780</v>
      </c>
      <c r="E9101" t="s">
        <v>29789</v>
      </c>
      <c r="F9101">
        <v>2</v>
      </c>
      <c r="G9101">
        <v>12</v>
      </c>
      <c r="H9101" s="1">
        <v>279</v>
      </c>
      <c r="I9101" s="87"/>
      <c r="K9101" s="86" t="s">
        <v>17485</v>
      </c>
      <c r="L9101" s="86" t="s">
        <v>17486</v>
      </c>
      <c r="N9101">
        <f>IFERROR(VLOOKUP(A9101,bip!$A:$C,2,0),"")</f>
      </c>
      <c r="O9101">
        <f>IFERROR(VLOOKUP(A9101,bip!$A:$Z,3,0),"")</f>
      </c>
    </row>
    <row r="9102" spans="1:15" ht="13.2">
      <c r="A9102" t="s">
        <v>8772</v>
      </c>
      <c r="B9102" t="s">
        <v>16831</v>
      </c>
      <c r="C9102" t="s">
        <v>16440</v>
      </c>
      <c r="D9102" t="s">
        <v>31782</v>
      </c>
      <c r="E9102" t="s">
        <v>29792</v>
      </c>
      <c r="F9102">
        <v>4</v>
      </c>
      <c r="G9102">
        <v>20</v>
      </c>
      <c r="H9102" s="1">
        <v>206</v>
      </c>
      <c r="I9102" s="87"/>
      <c r="K9102" s="86" t="s">
        <v>17485</v>
      </c>
      <c r="L9102" s="86" t="s">
        <v>17486</v>
      </c>
      <c r="N9102">
        <f>IFERROR(VLOOKUP(A9102,bip!$A:$C,2,0),"")</f>
      </c>
      <c r="O9102">
        <f>IFERROR(VLOOKUP(A9102,bip!$A:$Z,3,0),"")</f>
      </c>
    </row>
    <row r="9103" spans="1:15" ht="13.2">
      <c r="A9103" t="s">
        <v>8767</v>
      </c>
      <c r="B9103" t="s">
        <v>16830</v>
      </c>
      <c r="C9103" t="s">
        <v>16440</v>
      </c>
      <c r="D9103" t="s">
        <v>31783</v>
      </c>
      <c r="E9103" t="s">
        <v>29793</v>
      </c>
      <c r="F9103">
        <v>4</v>
      </c>
      <c r="G9103">
        <v>24</v>
      </c>
      <c r="H9103" s="1">
        <v>137</v>
      </c>
      <c r="I9103" s="87"/>
      <c r="K9103" s="86" t="s">
        <v>17485</v>
      </c>
      <c r="L9103" s="86" t="s">
        <v>17486</v>
      </c>
      <c r="N9103">
        <f>IFERROR(VLOOKUP(A9103,bip!$A:$C,2,0),"")</f>
      </c>
      <c r="O9103">
        <f>IFERROR(VLOOKUP(A9103,bip!$A:$Z,3,0),"")</f>
      </c>
    </row>
    <row r="9104" spans="1:15" ht="13.2">
      <c r="A9104" t="s">
        <v>8773</v>
      </c>
      <c r="B9104" t="s">
        <v>8773</v>
      </c>
      <c r="C9104" t="s">
        <v>16441</v>
      </c>
      <c r="D9104" t="s">
        <v>31778</v>
      </c>
      <c r="E9104" t="s">
        <v>29786</v>
      </c>
      <c r="F9104">
        <v>3</v>
      </c>
      <c r="G9104">
        <v>24</v>
      </c>
      <c r="H9104" s="1">
        <v>126</v>
      </c>
      <c r="I9104" s="87"/>
      <c r="K9104" s="86" t="s">
        <v>17485</v>
      </c>
      <c r="L9104" s="86" t="s">
        <v>17486</v>
      </c>
      <c r="N9104">
        <f>IFERROR(VLOOKUP(A9104,bip!$A:$C,2,0),"")</f>
      </c>
      <c r="O9104">
        <f>IFERROR(VLOOKUP(A9104,bip!$A:$Z,3,0),"")</f>
      </c>
    </row>
    <row r="9105" spans="1:15" ht="13.2">
      <c r="A9105" t="s">
        <v>8774</v>
      </c>
      <c r="B9105" t="s">
        <v>8774</v>
      </c>
      <c r="C9105" t="s">
        <v>16441</v>
      </c>
      <c r="D9105" t="s">
        <v>31779</v>
      </c>
      <c r="E9105" t="s">
        <v>29787</v>
      </c>
      <c r="F9105">
        <v>3</v>
      </c>
      <c r="G9105">
        <v>24</v>
      </c>
      <c r="H9105" s="1">
        <v>158</v>
      </c>
      <c r="I9105" s="87"/>
      <c r="K9105" s="86" t="s">
        <v>17485</v>
      </c>
      <c r="L9105" s="86" t="s">
        <v>17486</v>
      </c>
      <c r="N9105">
        <f>IFERROR(VLOOKUP(A9105,bip!$A:$C,2,0),"")</f>
      </c>
      <c r="O9105">
        <f>IFERROR(VLOOKUP(A9105,bip!$A:$Z,3,0),"")</f>
      </c>
    </row>
    <row r="9106" spans="1:15" ht="13.2">
      <c r="A9106" t="s">
        <v>8775</v>
      </c>
      <c r="B9106" t="s">
        <v>8775</v>
      </c>
      <c r="C9106" t="s">
        <v>16441</v>
      </c>
      <c r="D9106" t="s">
        <v>31230</v>
      </c>
      <c r="E9106" t="s">
        <v>29788</v>
      </c>
      <c r="F9106">
        <v>3</v>
      </c>
      <c r="G9106">
        <v>24</v>
      </c>
      <c r="H9106" s="1">
        <v>195</v>
      </c>
      <c r="I9106" s="87"/>
      <c r="K9106" s="86" t="s">
        <v>17485</v>
      </c>
      <c r="L9106" s="86" t="s">
        <v>17486</v>
      </c>
      <c r="N9106">
        <f>IFERROR(VLOOKUP(A9106,bip!$A:$C,2,0),"")</f>
      </c>
      <c r="O9106">
        <f>IFERROR(VLOOKUP(A9106,bip!$A:$Z,3,0),"")</f>
      </c>
    </row>
    <row r="9107" spans="1:15" ht="13.2">
      <c r="A9107" t="s">
        <v>8776</v>
      </c>
      <c r="B9107" t="s">
        <v>8776</v>
      </c>
      <c r="C9107" t="s">
        <v>16440</v>
      </c>
      <c r="D9107" t="s">
        <v>31781</v>
      </c>
      <c r="E9107" t="s">
        <v>29790</v>
      </c>
      <c r="F9107">
        <v>1</v>
      </c>
      <c r="G9107">
        <v>60</v>
      </c>
      <c r="H9107" s="1">
        <v>220</v>
      </c>
      <c r="I9107" s="87"/>
      <c r="K9107" s="86" t="s">
        <v>17485</v>
      </c>
      <c r="L9107" s="86" t="s">
        <v>17486</v>
      </c>
      <c r="N9107">
        <f>IFERROR(VLOOKUP(A9107,bip!$A:$C,2,0),"")</f>
      </c>
      <c r="O9107">
        <f>IFERROR(VLOOKUP(A9107,bip!$A:$Z,3,0),"")</f>
      </c>
    </row>
    <row r="9108" spans="1:15" ht="13.2">
      <c r="A9108" t="s">
        <v>8777</v>
      </c>
      <c r="B9108" t="s">
        <v>8777</v>
      </c>
      <c r="C9108" t="s">
        <v>16440</v>
      </c>
      <c r="D9108" t="s">
        <v>13521</v>
      </c>
      <c r="E9108" t="s">
        <v>29791</v>
      </c>
      <c r="F9108">
        <v>1</v>
      </c>
      <c r="G9108">
        <v>60</v>
      </c>
      <c r="H9108" s="1">
        <v>286</v>
      </c>
      <c r="I9108" s="87"/>
      <c r="K9108" s="86" t="s">
        <v>17485</v>
      </c>
      <c r="L9108" s="86" t="s">
        <v>17486</v>
      </c>
      <c r="N9108">
        <f>IFERROR(VLOOKUP(A9108,bip!$A:$C,2,0),"")</f>
      </c>
      <c r="O9108">
        <f>IFERROR(VLOOKUP(A9108,bip!$A:$Z,3,0),"")</f>
      </c>
    </row>
    <row r="9109" spans="1:15" ht="13.2">
      <c r="A9109" t="s">
        <v>14457</v>
      </c>
      <c r="B9109" t="s">
        <v>14457</v>
      </c>
      <c r="C9109" t="s">
        <v>16440</v>
      </c>
      <c r="D9109" t="s">
        <v>16820</v>
      </c>
      <c r="E9109" t="s">
        <v>26441</v>
      </c>
      <c r="F9109">
        <v>1</v>
      </c>
      <c r="G9109">
        <v>96</v>
      </c>
      <c r="H9109" s="1">
        <v>100</v>
      </c>
      <c r="I9109" s="87"/>
      <c r="K9109" s="86" t="s">
        <v>17485</v>
      </c>
      <c r="L9109" s="86" t="s">
        <v>17486</v>
      </c>
      <c r="N9109">
        <f>IFERROR(VLOOKUP(A9109,bip!$A:$C,2,0),"")</f>
      </c>
      <c r="O9109">
        <f>IFERROR(VLOOKUP(A9109,bip!$A:$Z,3,0),"")</f>
      </c>
    </row>
    <row r="9110" spans="1:15" ht="13.2">
      <c r="A9110" t="s">
        <v>14455</v>
      </c>
      <c r="B9110" t="s">
        <v>14455</v>
      </c>
      <c r="C9110" t="s">
        <v>16440</v>
      </c>
      <c r="D9110" t="s">
        <v>16818</v>
      </c>
      <c r="E9110" t="s">
        <v>26439</v>
      </c>
      <c r="F9110">
        <v>1</v>
      </c>
      <c r="G9110">
        <v>96</v>
      </c>
      <c r="H9110" s="1">
        <v>87</v>
      </c>
      <c r="I9110" s="87"/>
      <c r="K9110" s="86" t="s">
        <v>17485</v>
      </c>
      <c r="L9110" s="86" t="s">
        <v>17486</v>
      </c>
      <c r="N9110">
        <f>IFERROR(VLOOKUP(A9110,bip!$A:$C,2,0),"")</f>
      </c>
      <c r="O9110">
        <f>IFERROR(VLOOKUP(A9110,bip!$A:$Z,3,0),"")</f>
      </c>
    </row>
    <row r="9111" spans="1:15" ht="13.2">
      <c r="A9111" t="s">
        <v>14456</v>
      </c>
      <c r="B9111" t="s">
        <v>14456</v>
      </c>
      <c r="C9111" t="s">
        <v>16440</v>
      </c>
      <c r="D9111" t="s">
        <v>16819</v>
      </c>
      <c r="E9111" t="s">
        <v>26440</v>
      </c>
      <c r="F9111">
        <v>1</v>
      </c>
      <c r="G9111">
        <v>96</v>
      </c>
      <c r="H9111" s="1">
        <v>94</v>
      </c>
      <c r="I9111" s="87"/>
      <c r="K9111" s="86" t="s">
        <v>17485</v>
      </c>
      <c r="L9111" s="86" t="s">
        <v>17486</v>
      </c>
      <c r="N9111">
        <f>IFERROR(VLOOKUP(A9111,bip!$A:$C,2,0),"")</f>
      </c>
      <c r="O9111">
        <f>IFERROR(VLOOKUP(A9111,bip!$A:$Z,3,0),"")</f>
      </c>
    </row>
    <row r="9112" spans="1:15" ht="13.2">
      <c r="A9112" t="s">
        <v>14452</v>
      </c>
      <c r="B9112" t="s">
        <v>14452</v>
      </c>
      <c r="C9112" t="s">
        <v>16440</v>
      </c>
      <c r="D9112" t="s">
        <v>29782</v>
      </c>
      <c r="E9112" t="s">
        <v>29782</v>
      </c>
      <c r="F9112">
        <v>1</v>
      </c>
      <c r="G9112">
        <v>48</v>
      </c>
      <c r="H9112" s="1">
        <v>199</v>
      </c>
      <c r="I9112" s="87"/>
      <c r="K9112" s="86" t="s">
        <v>17485</v>
      </c>
      <c r="L9112" s="86" t="s">
        <v>17486</v>
      </c>
      <c r="N9112">
        <f>IFERROR(VLOOKUP(A9112,bip!$A:$C,2,0),"")</f>
      </c>
      <c r="O9112">
        <f>IFERROR(VLOOKUP(A9112,bip!$A:$Z,3,0),"")</f>
      </c>
    </row>
    <row r="9113" spans="1:15" ht="13.2">
      <c r="A9113" t="s">
        <v>14450</v>
      </c>
      <c r="B9113" t="s">
        <v>14450</v>
      </c>
      <c r="C9113" t="s">
        <v>16440</v>
      </c>
      <c r="D9113" t="s">
        <v>29783</v>
      </c>
      <c r="E9113" t="s">
        <v>29783</v>
      </c>
      <c r="F9113">
        <v>1</v>
      </c>
      <c r="G9113">
        <v>48</v>
      </c>
      <c r="H9113" s="1">
        <v>142</v>
      </c>
      <c r="I9113" s="87"/>
      <c r="K9113" s="86" t="s">
        <v>17485</v>
      </c>
      <c r="L9113" s="86" t="s">
        <v>17486</v>
      </c>
      <c r="N9113">
        <f>IFERROR(VLOOKUP(A9113,bip!$A:$C,2,0),"")</f>
      </c>
      <c r="O9113">
        <f>IFERROR(VLOOKUP(A9113,bip!$A:$Z,3,0),"")</f>
      </c>
    </row>
    <row r="9114" spans="1:15" ht="13.2">
      <c r="A9114" t="s">
        <v>14451</v>
      </c>
      <c r="B9114" t="s">
        <v>14451</v>
      </c>
      <c r="C9114" t="s">
        <v>16440</v>
      </c>
      <c r="D9114" t="s">
        <v>29673</v>
      </c>
      <c r="E9114" t="s">
        <v>29673</v>
      </c>
      <c r="F9114">
        <v>1</v>
      </c>
      <c r="G9114">
        <v>48</v>
      </c>
      <c r="H9114" s="1">
        <v>168</v>
      </c>
      <c r="I9114" s="87"/>
      <c r="K9114" s="86" t="s">
        <v>17485</v>
      </c>
      <c r="L9114" s="86" t="s">
        <v>17486</v>
      </c>
      <c r="N9114">
        <f>IFERROR(VLOOKUP(A9114,bip!$A:$C,2,0),"")</f>
      </c>
      <c r="O9114">
        <f>IFERROR(VLOOKUP(A9114,bip!$A:$Z,3,0),"")</f>
      </c>
    </row>
    <row r="9115" spans="1:15" ht="13.2">
      <c r="A9115" t="s">
        <v>8761</v>
      </c>
      <c r="B9115" t="s">
        <v>12784</v>
      </c>
      <c r="C9115" t="s">
        <v>16441</v>
      </c>
      <c r="D9115" t="s">
        <v>24993</v>
      </c>
      <c r="E9115" t="s">
        <v>26437</v>
      </c>
      <c r="F9115">
        <v>12</v>
      </c>
      <c r="G9115">
        <v>180</v>
      </c>
      <c r="H9115" s="1">
        <v>88</v>
      </c>
      <c r="I9115" s="87"/>
      <c r="K9115" s="86" t="s">
        <v>17485</v>
      </c>
      <c r="L9115" s="86" t="s">
        <v>17486</v>
      </c>
      <c r="N9115">
        <f>IFERROR(VLOOKUP(A9115,bip!$A:$C,2,0),"")</f>
      </c>
      <c r="O9115">
        <f>IFERROR(VLOOKUP(A9115,bip!$A:$Z,3,0),"")</f>
        <v>0</v>
      </c>
    </row>
    <row r="9116" spans="1:15" ht="13.2">
      <c r="A9116" t="s">
        <v>8762</v>
      </c>
      <c r="B9116" t="s">
        <v>12785</v>
      </c>
      <c r="C9116" t="s">
        <v>16441</v>
      </c>
      <c r="D9116" t="s">
        <v>24994</v>
      </c>
      <c r="E9116" t="s">
        <v>26438</v>
      </c>
      <c r="F9116">
        <v>12</v>
      </c>
      <c r="G9116">
        <v>60</v>
      </c>
      <c r="H9116" s="1">
        <v>100</v>
      </c>
      <c r="I9116" s="87"/>
      <c r="K9116" s="86" t="s">
        <v>17485</v>
      </c>
      <c r="L9116" s="86" t="s">
        <v>17486</v>
      </c>
      <c r="N9116">
        <f>IFERROR(VLOOKUP(A9116,bip!$A:$C,2,0),"")</f>
      </c>
      <c r="O9116">
        <f>IFERROR(VLOOKUP(A9116,bip!$A:$Z,3,0),"")</f>
      </c>
    </row>
    <row r="9117" spans="1:15" ht="13.2">
      <c r="A9117" t="s">
        <v>14449</v>
      </c>
      <c r="B9117" t="s">
        <v>14449</v>
      </c>
      <c r="C9117" t="s">
        <v>16440</v>
      </c>
      <c r="D9117" t="s">
        <v>16824</v>
      </c>
      <c r="E9117" t="s">
        <v>16824</v>
      </c>
      <c r="F9117">
        <v>1</v>
      </c>
      <c r="G9117">
        <v>96</v>
      </c>
      <c r="H9117" s="1">
        <v>120</v>
      </c>
      <c r="I9117" s="87"/>
      <c r="K9117" s="86" t="s">
        <v>17485</v>
      </c>
      <c r="L9117" s="86" t="s">
        <v>17486</v>
      </c>
      <c r="N9117">
        <f>IFERROR(VLOOKUP(A9117,bip!$A:$C,2,0),"")</f>
      </c>
      <c r="O9117">
        <f>IFERROR(VLOOKUP(A9117,bip!$A:$Z,3,0),"")</f>
      </c>
    </row>
    <row r="9118" spans="1:15" ht="13.2">
      <c r="A9118" t="s">
        <v>14443</v>
      </c>
      <c r="B9118" t="s">
        <v>14443</v>
      </c>
      <c r="C9118" t="s">
        <v>16440</v>
      </c>
      <c r="D9118" t="s">
        <v>16821</v>
      </c>
      <c r="E9118" t="s">
        <v>26442</v>
      </c>
      <c r="F9118">
        <v>1</v>
      </c>
      <c r="G9118">
        <v>144</v>
      </c>
      <c r="H9118" s="1">
        <v>53</v>
      </c>
      <c r="I9118" s="87"/>
      <c r="K9118" s="86" t="s">
        <v>17485</v>
      </c>
      <c r="L9118" s="86" t="s">
        <v>17486</v>
      </c>
      <c r="N9118">
        <f>IFERROR(VLOOKUP(A9118,bip!$A:$C,2,0),"")</f>
      </c>
      <c r="O9118">
        <f>IFERROR(VLOOKUP(A9118,bip!$A:$Z,3,0),"")</f>
      </c>
    </row>
    <row r="9119" spans="1:15" ht="13.2">
      <c r="A9119" t="s">
        <v>14444</v>
      </c>
      <c r="B9119" t="s">
        <v>14444</v>
      </c>
      <c r="C9119" t="s">
        <v>16440</v>
      </c>
      <c r="D9119" t="s">
        <v>16822</v>
      </c>
      <c r="E9119" t="s">
        <v>26443</v>
      </c>
      <c r="F9119">
        <v>1</v>
      </c>
      <c r="G9119">
        <v>96</v>
      </c>
      <c r="H9119" s="1">
        <v>60</v>
      </c>
      <c r="I9119" s="87"/>
      <c r="K9119" s="86" t="s">
        <v>17485</v>
      </c>
      <c r="L9119" s="86" t="s">
        <v>17486</v>
      </c>
      <c r="N9119">
        <f>IFERROR(VLOOKUP(A9119,bip!$A:$C,2,0),"")</f>
      </c>
      <c r="O9119">
        <f>IFERROR(VLOOKUP(A9119,bip!$A:$Z,3,0),"")</f>
      </c>
    </row>
    <row r="9120" spans="1:15" ht="13.2">
      <c r="A9120" t="s">
        <v>14445</v>
      </c>
      <c r="B9120" t="s">
        <v>14445</v>
      </c>
      <c r="C9120" t="s">
        <v>16440</v>
      </c>
      <c r="D9120" t="s">
        <v>16823</v>
      </c>
      <c r="E9120" t="s">
        <v>26444</v>
      </c>
      <c r="F9120">
        <v>1</v>
      </c>
      <c r="G9120">
        <v>96</v>
      </c>
      <c r="H9120" s="1">
        <v>66</v>
      </c>
      <c r="I9120" s="87"/>
      <c r="K9120" s="86" t="s">
        <v>17485</v>
      </c>
      <c r="L9120" s="86" t="s">
        <v>17486</v>
      </c>
      <c r="N9120">
        <f>IFERROR(VLOOKUP(A9120,bip!$A:$C,2,0),"")</f>
      </c>
      <c r="O9120">
        <f>IFERROR(VLOOKUP(A9120,bip!$A:$Z,3,0),"")</f>
      </c>
    </row>
    <row r="9121" spans="1:15" ht="13.2">
      <c r="A9121" t="s">
        <v>8759</v>
      </c>
      <c r="B9121" t="s">
        <v>12782</v>
      </c>
      <c r="C9121" t="s">
        <v>16441</v>
      </c>
      <c r="D9121" t="s">
        <v>24991</v>
      </c>
      <c r="E9121" t="s">
        <v>26435</v>
      </c>
      <c r="F9121">
        <v>12</v>
      </c>
      <c r="G9121">
        <v>60</v>
      </c>
      <c r="H9121" s="1">
        <v>70</v>
      </c>
      <c r="I9121" s="87"/>
      <c r="K9121" s="86" t="s">
        <v>17485</v>
      </c>
      <c r="L9121" s="86" t="s">
        <v>17486</v>
      </c>
      <c r="N9121">
        <f>IFERROR(VLOOKUP(A9121,bip!$A:$C,2,0),"")</f>
      </c>
      <c r="O9121">
        <f>IFERROR(VLOOKUP(A9121,bip!$A:$Z,3,0),"")</f>
      </c>
    </row>
    <row r="9122" spans="1:15" ht="13.2">
      <c r="A9122" t="s">
        <v>8760</v>
      </c>
      <c r="B9122" t="s">
        <v>12783</v>
      </c>
      <c r="C9122" t="s">
        <v>16441</v>
      </c>
      <c r="D9122" t="s">
        <v>24992</v>
      </c>
      <c r="E9122" t="s">
        <v>26436</v>
      </c>
      <c r="F9122">
        <v>12</v>
      </c>
      <c r="G9122">
        <v>60</v>
      </c>
      <c r="H9122" s="1">
        <v>94</v>
      </c>
      <c r="I9122" s="87"/>
      <c r="K9122" s="86" t="s">
        <v>17485</v>
      </c>
      <c r="L9122" s="86" t="s">
        <v>17486</v>
      </c>
      <c r="N9122">
        <f>IFERROR(VLOOKUP(A9122,bip!$A:$C,2,0),"")</f>
      </c>
      <c r="O9122">
        <f>IFERROR(VLOOKUP(A9122,bip!$A:$Z,3,0),"")</f>
      </c>
    </row>
    <row r="9123" spans="1:15" ht="13.2">
      <c r="A9123" t="s">
        <v>14458</v>
      </c>
      <c r="B9123" t="s">
        <v>14458</v>
      </c>
      <c r="C9123" t="s">
        <v>16441</v>
      </c>
      <c r="D9123" t="s">
        <v>16829</v>
      </c>
      <c r="E9123" t="s">
        <v>26450</v>
      </c>
      <c r="F9123">
        <v>1</v>
      </c>
      <c r="G9123">
        <v>96</v>
      </c>
      <c r="H9123" s="1">
        <v>48</v>
      </c>
      <c r="I9123" s="87"/>
      <c r="K9123" s="86" t="s">
        <v>17485</v>
      </c>
      <c r="L9123" s="86" t="s">
        <v>17486</v>
      </c>
      <c r="N9123">
        <f>IFERROR(VLOOKUP(A9123,bip!$A:$C,2,0),"")</f>
      </c>
      <c r="O9123">
        <f>IFERROR(VLOOKUP(A9123,bip!$A:$Z,3,0),"")</f>
        <v>0</v>
      </c>
    </row>
    <row r="9124" spans="1:15" ht="13.2">
      <c r="A9124" t="s">
        <v>14459</v>
      </c>
      <c r="B9124" t="s">
        <v>14459</v>
      </c>
      <c r="C9124" t="s">
        <v>16441</v>
      </c>
      <c r="D9124" t="s">
        <v>24995</v>
      </c>
      <c r="E9124" t="s">
        <v>26448</v>
      </c>
      <c r="F9124">
        <v>1</v>
      </c>
      <c r="G9124">
        <v>96</v>
      </c>
      <c r="H9124" s="1">
        <v>50</v>
      </c>
      <c r="I9124" s="87"/>
      <c r="K9124" s="86" t="s">
        <v>17485</v>
      </c>
      <c r="L9124" s="86" t="s">
        <v>17486</v>
      </c>
      <c r="N9124">
        <f>IFERROR(VLOOKUP(A9124,bip!$A:$C,2,0),"")</f>
      </c>
      <c r="O9124">
        <f>IFERROR(VLOOKUP(A9124,bip!$A:$Z,3,0),"")</f>
      </c>
    </row>
    <row r="9125" spans="1:15" ht="13.2">
      <c r="A9125" t="s">
        <v>14453</v>
      </c>
      <c r="B9125" t="s">
        <v>14453</v>
      </c>
      <c r="C9125" t="s">
        <v>16440</v>
      </c>
      <c r="D9125" t="s">
        <v>33443</v>
      </c>
      <c r="E9125" t="s">
        <v>29780</v>
      </c>
      <c r="F9125">
        <v>1</v>
      </c>
      <c r="G9125">
        <v>96</v>
      </c>
      <c r="H9125" s="1">
        <v>39</v>
      </c>
      <c r="I9125" s="87"/>
      <c r="K9125" s="86" t="s">
        <v>17485</v>
      </c>
      <c r="L9125" s="86" t="s">
        <v>17486</v>
      </c>
      <c r="N9125">
        <f>IFERROR(VLOOKUP(A9125,bip!$A:$C,2,0),"")</f>
      </c>
      <c r="O9125">
        <f>IFERROR(VLOOKUP(A9125,bip!$A:$Z,3,0),"")</f>
      </c>
    </row>
    <row r="9126" spans="1:15" ht="13.2">
      <c r="A9126" t="s">
        <v>14454</v>
      </c>
      <c r="B9126" t="s">
        <v>14454</v>
      </c>
      <c r="C9126" t="s">
        <v>16440</v>
      </c>
      <c r="D9126" t="s">
        <v>33444</v>
      </c>
      <c r="E9126" t="s">
        <v>29781</v>
      </c>
      <c r="F9126">
        <v>1</v>
      </c>
      <c r="G9126">
        <v>96</v>
      </c>
      <c r="H9126" s="1">
        <v>42</v>
      </c>
      <c r="I9126" s="87"/>
      <c r="K9126" s="86" t="s">
        <v>17485</v>
      </c>
      <c r="L9126" s="86" t="s">
        <v>17486</v>
      </c>
      <c r="N9126">
        <f>IFERROR(VLOOKUP(A9126,bip!$A:$C,2,0),"")</f>
      </c>
      <c r="O9126">
        <f>IFERROR(VLOOKUP(A9126,bip!$A:$Z,3,0),"")</f>
      </c>
    </row>
    <row r="9127" spans="1:15" ht="13.2">
      <c r="A9127" t="s">
        <v>14446</v>
      </c>
      <c r="B9127" t="s">
        <v>14446</v>
      </c>
      <c r="C9127" t="s">
        <v>16441</v>
      </c>
      <c r="D9127" t="s">
        <v>16825</v>
      </c>
      <c r="E9127" t="s">
        <v>26445</v>
      </c>
      <c r="F9127">
        <v>1</v>
      </c>
      <c r="G9127">
        <v>96</v>
      </c>
      <c r="H9127" s="1">
        <v>30</v>
      </c>
      <c r="I9127" s="87"/>
      <c r="K9127" s="86" t="s">
        <v>17485</v>
      </c>
      <c r="L9127" s="86" t="s">
        <v>17486</v>
      </c>
      <c r="N9127">
        <f>IFERROR(VLOOKUP(A9127,bip!$A:$C,2,0),"")</f>
      </c>
      <c r="O9127">
        <f>IFERROR(VLOOKUP(A9127,bip!$A:$Z,3,0),"")</f>
      </c>
    </row>
    <row r="9128" spans="1:15" ht="13.2">
      <c r="A9128" t="s">
        <v>14447</v>
      </c>
      <c r="B9128" t="s">
        <v>14447</v>
      </c>
      <c r="C9128" t="s">
        <v>16441</v>
      </c>
      <c r="D9128" t="s">
        <v>16826</v>
      </c>
      <c r="E9128" t="s">
        <v>26446</v>
      </c>
      <c r="F9128">
        <v>1</v>
      </c>
      <c r="G9128">
        <v>96</v>
      </c>
      <c r="H9128" s="1">
        <v>36</v>
      </c>
      <c r="I9128" s="87"/>
      <c r="K9128" s="86" t="s">
        <v>17485</v>
      </c>
      <c r="L9128" s="86" t="s">
        <v>17486</v>
      </c>
      <c r="N9128">
        <f>IFERROR(VLOOKUP(A9128,bip!$A:$C,2,0),"")</f>
      </c>
      <c r="O9128">
        <f>IFERROR(VLOOKUP(A9128,bip!$A:$Z,3,0),"")</f>
        <v>0</v>
      </c>
    </row>
    <row r="9129" spans="1:15" ht="13.2">
      <c r="A9129" t="s">
        <v>14448</v>
      </c>
      <c r="B9129" t="s">
        <v>14448</v>
      </c>
      <c r="C9129" t="s">
        <v>16441</v>
      </c>
      <c r="D9129" t="s">
        <v>16827</v>
      </c>
      <c r="E9129" t="s">
        <v>26447</v>
      </c>
      <c r="F9129">
        <v>1</v>
      </c>
      <c r="G9129">
        <v>96</v>
      </c>
      <c r="H9129" s="1">
        <v>44</v>
      </c>
      <c r="I9129" s="87"/>
      <c r="K9129" s="86" t="s">
        <v>17485</v>
      </c>
      <c r="L9129" s="86" t="s">
        <v>17486</v>
      </c>
      <c r="N9129">
        <f>IFERROR(VLOOKUP(A9129,bip!$A:$C,2,0),"")</f>
      </c>
      <c r="O9129">
        <f>IFERROR(VLOOKUP(A9129,bip!$A:$Z,3,0),"")</f>
      </c>
    </row>
    <row r="9130" spans="1:15" ht="13.2">
      <c r="A9130" t="s">
        <v>14460</v>
      </c>
      <c r="B9130" t="s">
        <v>14460</v>
      </c>
      <c r="C9130" t="s">
        <v>16441</v>
      </c>
      <c r="D9130" t="s">
        <v>16828</v>
      </c>
      <c r="E9130" t="s">
        <v>26449</v>
      </c>
      <c r="F9130">
        <v>1</v>
      </c>
      <c r="G9130">
        <v>96</v>
      </c>
      <c r="H9130" s="1">
        <v>56</v>
      </c>
      <c r="I9130" s="87"/>
      <c r="K9130" s="86" t="s">
        <v>17485</v>
      </c>
      <c r="L9130" s="86" t="s">
        <v>17486</v>
      </c>
      <c r="N9130">
        <f>IFERROR(VLOOKUP(A9130,bip!$A:$C,2,0),"")</f>
      </c>
      <c r="O9130">
        <f>IFERROR(VLOOKUP(A9130,bip!$A:$Z,3,0),"")</f>
      </c>
    </row>
    <row r="9131" spans="1:15" ht="13.2">
      <c r="A9131" t="s">
        <v>8758</v>
      </c>
      <c r="B9131" t="s">
        <v>12781</v>
      </c>
      <c r="C9131" t="s">
        <v>16441</v>
      </c>
      <c r="D9131" t="s">
        <v>33445</v>
      </c>
      <c r="E9131" t="s">
        <v>29784</v>
      </c>
      <c r="F9131">
        <v>12</v>
      </c>
      <c r="G9131">
        <v>60</v>
      </c>
      <c r="H9131" s="1">
        <v>90</v>
      </c>
      <c r="I9131" s="87"/>
      <c r="K9131" s="86" t="s">
        <v>17485</v>
      </c>
      <c r="L9131" s="86" t="s">
        <v>17486</v>
      </c>
      <c r="N9131">
        <f>IFERROR(VLOOKUP(A9131,bip!$A:$C,2,0),"")</f>
      </c>
      <c r="O9131">
        <f>IFERROR(VLOOKUP(A9131,bip!$A:$Z,3,0),"")</f>
      </c>
    </row>
    <row r="9132" spans="1:15" ht="13.2">
      <c r="A9132" t="s">
        <v>6427</v>
      </c>
      <c r="B9132" t="s">
        <v>6427</v>
      </c>
      <c r="C9132" t="s">
        <v>16440</v>
      </c>
      <c r="D9132" t="s">
        <v>31239</v>
      </c>
      <c r="E9132" t="s">
        <v>26021</v>
      </c>
      <c r="F9132">
        <v>1</v>
      </c>
      <c r="G9132">
        <v>1</v>
      </c>
      <c r="H9132" s="1">
        <v>662</v>
      </c>
      <c r="I9132" s="87"/>
      <c r="K9132" s="86" t="s">
        <v>17485</v>
      </c>
      <c r="L9132" s="86" t="s">
        <v>17486</v>
      </c>
      <c r="N9132">
        <f>IFERROR(VLOOKUP(A9132,bip!$A:$C,2,0),"")</f>
      </c>
      <c r="O9132">
        <f>IFERROR(VLOOKUP(A9132,bip!$A:$Z,3,0),"")</f>
      </c>
    </row>
    <row r="9133" spans="1:15" ht="13.2">
      <c r="A9133" t="s">
        <v>6428</v>
      </c>
      <c r="B9133" t="s">
        <v>6428</v>
      </c>
      <c r="C9133" t="s">
        <v>16440</v>
      </c>
      <c r="D9133" t="s">
        <v>31784</v>
      </c>
      <c r="E9133" t="s">
        <v>26198</v>
      </c>
      <c r="F9133">
        <v>1</v>
      </c>
      <c r="G9133">
        <v>1</v>
      </c>
      <c r="H9133" s="1">
        <v>782</v>
      </c>
      <c r="I9133" s="87"/>
      <c r="K9133" s="86" t="s">
        <v>17485</v>
      </c>
      <c r="L9133" s="86" t="s">
        <v>17486</v>
      </c>
      <c r="N9133">
        <f>IFERROR(VLOOKUP(A9133,bip!$A:$C,2,0),"")</f>
      </c>
      <c r="O9133">
        <f>IFERROR(VLOOKUP(A9133,bip!$A:$Z,3,0),"")</f>
      </c>
    </row>
    <row r="9134" spans="1:15" ht="13.2">
      <c r="A9134" t="s">
        <v>6434</v>
      </c>
      <c r="B9134" t="s">
        <v>11381</v>
      </c>
      <c r="C9134" t="s">
        <v>16440</v>
      </c>
      <c r="D9134" t="s">
        <v>31785</v>
      </c>
      <c r="E9134" t="s">
        <v>26193</v>
      </c>
      <c r="F9134">
        <v>3</v>
      </c>
      <c r="G9134">
        <v>12</v>
      </c>
      <c r="H9134" s="1">
        <v>112</v>
      </c>
      <c r="I9134" s="87"/>
      <c r="K9134" s="86" t="s">
        <v>17485</v>
      </c>
      <c r="L9134" s="86" t="s">
        <v>17486</v>
      </c>
      <c r="N9134">
        <f>IFERROR(VLOOKUP(A9134,bip!$A:$C,2,0),"")</f>
      </c>
      <c r="O9134">
        <f>IFERROR(VLOOKUP(A9134,bip!$A:$Z,3,0),"")</f>
      </c>
    </row>
    <row r="9135" spans="1:15" ht="13.2">
      <c r="A9135" t="s">
        <v>6435</v>
      </c>
      <c r="B9135" t="s">
        <v>11382</v>
      </c>
      <c r="C9135" t="s">
        <v>16440</v>
      </c>
      <c r="D9135" t="s">
        <v>31786</v>
      </c>
      <c r="E9135" t="s">
        <v>26194</v>
      </c>
      <c r="F9135">
        <v>3</v>
      </c>
      <c r="G9135">
        <v>12</v>
      </c>
      <c r="H9135" s="1">
        <v>144</v>
      </c>
      <c r="I9135" s="87"/>
      <c r="K9135" s="86" t="s">
        <v>17485</v>
      </c>
      <c r="L9135" s="86" t="s">
        <v>17486</v>
      </c>
      <c r="N9135">
        <f>IFERROR(VLOOKUP(A9135,bip!$A:$C,2,0),"")</f>
      </c>
      <c r="O9135">
        <f>IFERROR(VLOOKUP(A9135,bip!$A:$Z,3,0),"")</f>
      </c>
    </row>
    <row r="9136" spans="1:15" ht="13.2">
      <c r="A9136" t="s">
        <v>6436</v>
      </c>
      <c r="B9136" t="s">
        <v>11383</v>
      </c>
      <c r="C9136" t="s">
        <v>16440</v>
      </c>
      <c r="D9136" t="s">
        <v>31787</v>
      </c>
      <c r="E9136" t="s">
        <v>26195</v>
      </c>
      <c r="F9136">
        <v>3</v>
      </c>
      <c r="G9136">
        <v>12</v>
      </c>
      <c r="H9136" s="1">
        <v>165</v>
      </c>
      <c r="I9136" s="87"/>
      <c r="K9136" s="86" t="s">
        <v>17485</v>
      </c>
      <c r="L9136" s="86" t="s">
        <v>17486</v>
      </c>
      <c r="N9136">
        <f>IFERROR(VLOOKUP(A9136,bip!$A:$C,2,0),"")</f>
      </c>
      <c r="O9136">
        <f>IFERROR(VLOOKUP(A9136,bip!$A:$Z,3,0),"")</f>
      </c>
    </row>
    <row r="9137" spans="1:15" ht="13.2">
      <c r="A9137" t="s">
        <v>6437</v>
      </c>
      <c r="B9137" t="s">
        <v>11384</v>
      </c>
      <c r="C9137" t="s">
        <v>16440</v>
      </c>
      <c r="D9137" t="s">
        <v>31788</v>
      </c>
      <c r="E9137" t="s">
        <v>26196</v>
      </c>
      <c r="F9137">
        <v>3</v>
      </c>
      <c r="G9137">
        <v>12</v>
      </c>
      <c r="H9137" s="1">
        <v>187</v>
      </c>
      <c r="I9137" s="87"/>
      <c r="K9137" s="86" t="s">
        <v>17485</v>
      </c>
      <c r="L9137" s="86" t="s">
        <v>17486</v>
      </c>
      <c r="N9137">
        <f>IFERROR(VLOOKUP(A9137,bip!$A:$C,2,0),"")</f>
      </c>
      <c r="O9137">
        <f>IFERROR(VLOOKUP(A9137,bip!$A:$Z,3,0),"")</f>
      </c>
    </row>
    <row r="9138" spans="1:15" ht="13.2">
      <c r="A9138" t="s">
        <v>6438</v>
      </c>
      <c r="B9138" t="s">
        <v>11385</v>
      </c>
      <c r="C9138" t="s">
        <v>16441</v>
      </c>
      <c r="D9138" t="s">
        <v>32826</v>
      </c>
      <c r="E9138" t="s">
        <v>26190</v>
      </c>
      <c r="F9138">
        <v>3</v>
      </c>
      <c r="G9138">
        <v>3</v>
      </c>
      <c r="H9138" s="1">
        <v>274</v>
      </c>
      <c r="I9138" s="87"/>
      <c r="K9138" s="86" t="s">
        <v>17485</v>
      </c>
      <c r="L9138" s="86" t="s">
        <v>17486</v>
      </c>
      <c r="N9138">
        <f>IFERROR(VLOOKUP(A9138,bip!$A:$C,2,0),"")</f>
      </c>
      <c r="O9138">
        <f>IFERROR(VLOOKUP(A9138,bip!$A:$Z,3,0),"")</f>
      </c>
    </row>
    <row r="9139" spans="1:15" ht="13.2">
      <c r="A9139" t="s">
        <v>6439</v>
      </c>
      <c r="B9139" t="s">
        <v>11386</v>
      </c>
      <c r="C9139" t="s">
        <v>16441</v>
      </c>
      <c r="D9139" t="s">
        <v>32827</v>
      </c>
      <c r="E9139" t="s">
        <v>26191</v>
      </c>
      <c r="F9139">
        <v>3</v>
      </c>
      <c r="G9139">
        <v>3</v>
      </c>
      <c r="H9139" s="1">
        <v>425</v>
      </c>
      <c r="I9139" s="87"/>
      <c r="K9139" s="86" t="s">
        <v>17485</v>
      </c>
      <c r="L9139" s="86" t="s">
        <v>17486</v>
      </c>
      <c r="N9139">
        <f>IFERROR(VLOOKUP(A9139,bip!$A:$C,2,0),"")</f>
      </c>
      <c r="O9139">
        <f>IFERROR(VLOOKUP(A9139,bip!$A:$Z,3,0),"")</f>
      </c>
    </row>
    <row r="9140" spans="1:15" ht="13.2">
      <c r="A9140" t="s">
        <v>6440</v>
      </c>
      <c r="B9140" t="s">
        <v>11387</v>
      </c>
      <c r="C9140" t="s">
        <v>16441</v>
      </c>
      <c r="D9140" t="s">
        <v>32828</v>
      </c>
      <c r="E9140" t="s">
        <v>26192</v>
      </c>
      <c r="F9140">
        <v>3</v>
      </c>
      <c r="G9140">
        <v>3</v>
      </c>
      <c r="H9140" s="1">
        <v>504</v>
      </c>
      <c r="I9140" s="87"/>
      <c r="K9140" s="86" t="s">
        <v>17485</v>
      </c>
      <c r="L9140" s="86" t="s">
        <v>17486</v>
      </c>
      <c r="N9140">
        <f>IFERROR(VLOOKUP(A9140,bip!$A:$C,2,0),"")</f>
      </c>
      <c r="O9140">
        <f>IFERROR(VLOOKUP(A9140,bip!$A:$Z,3,0),"")</f>
      </c>
    </row>
    <row r="9141" spans="1:15" ht="13.2">
      <c r="A9141" t="s">
        <v>6429</v>
      </c>
      <c r="B9141" t="s">
        <v>11376</v>
      </c>
      <c r="C9141" t="s">
        <v>16440</v>
      </c>
      <c r="D9141" t="s">
        <v>32829</v>
      </c>
      <c r="E9141" t="s">
        <v>33664</v>
      </c>
      <c r="F9141">
        <v>3</v>
      </c>
      <c r="G9141">
        <v>3</v>
      </c>
      <c r="H9141" s="1">
        <v>251</v>
      </c>
      <c r="I9141" s="87"/>
      <c r="K9141" s="86" t="s">
        <v>17485</v>
      </c>
      <c r="L9141" s="86" t="s">
        <v>17486</v>
      </c>
      <c r="N9141">
        <f>IFERROR(VLOOKUP(A9141,bip!$A:$C,2,0),"")</f>
      </c>
      <c r="O9141">
        <f>IFERROR(VLOOKUP(A9141,bip!$A:$Z,3,0),"")</f>
      </c>
    </row>
    <row r="9142" spans="1:15" ht="13.2">
      <c r="A9142" t="s">
        <v>6430</v>
      </c>
      <c r="B9142" t="s">
        <v>11377</v>
      </c>
      <c r="C9142" t="s">
        <v>16440</v>
      </c>
      <c r="D9142" t="s">
        <v>32830</v>
      </c>
      <c r="E9142" t="s">
        <v>33665</v>
      </c>
      <c r="F9142">
        <v>3</v>
      </c>
      <c r="G9142">
        <v>3</v>
      </c>
      <c r="H9142" s="1">
        <v>303</v>
      </c>
      <c r="I9142" s="87"/>
      <c r="K9142" s="86" t="s">
        <v>17485</v>
      </c>
      <c r="L9142" s="86" t="s">
        <v>17486</v>
      </c>
      <c r="N9142">
        <f>IFERROR(VLOOKUP(A9142,bip!$A:$C,2,0),"")</f>
      </c>
      <c r="O9142">
        <f>IFERROR(VLOOKUP(A9142,bip!$A:$Z,3,0),"")</f>
      </c>
    </row>
    <row r="9143" spans="1:15" ht="13.2">
      <c r="A9143" t="s">
        <v>6431</v>
      </c>
      <c r="B9143" t="s">
        <v>11378</v>
      </c>
      <c r="C9143" t="s">
        <v>16440</v>
      </c>
      <c r="D9143" t="s">
        <v>32043</v>
      </c>
      <c r="E9143" t="s">
        <v>33666</v>
      </c>
      <c r="F9143">
        <v>3</v>
      </c>
      <c r="G9143">
        <v>3</v>
      </c>
      <c r="H9143" s="1">
        <v>473</v>
      </c>
      <c r="I9143" s="87"/>
      <c r="K9143" s="86" t="s">
        <v>17485</v>
      </c>
      <c r="L9143" s="86" t="s">
        <v>17486</v>
      </c>
      <c r="N9143">
        <f>IFERROR(VLOOKUP(A9143,bip!$A:$C,2,0),"")</f>
      </c>
      <c r="O9143">
        <f>IFERROR(VLOOKUP(A9143,bip!$A:$Z,3,0),"")</f>
      </c>
    </row>
    <row r="9144" spans="1:15" ht="13.2">
      <c r="A9144" t="s">
        <v>6432</v>
      </c>
      <c r="B9144" t="s">
        <v>11379</v>
      </c>
      <c r="C9144" t="s">
        <v>16440</v>
      </c>
      <c r="D9144" t="s">
        <v>32044</v>
      </c>
      <c r="E9144" t="s">
        <v>33667</v>
      </c>
      <c r="F9144">
        <v>3</v>
      </c>
      <c r="G9144">
        <v>3</v>
      </c>
      <c r="H9144" s="1">
        <v>558</v>
      </c>
      <c r="I9144" s="87"/>
      <c r="K9144" s="86" t="s">
        <v>17485</v>
      </c>
      <c r="L9144" s="86" t="s">
        <v>17486</v>
      </c>
      <c r="N9144">
        <f>IFERROR(VLOOKUP(A9144,bip!$A:$C,2,0),"")</f>
      </c>
      <c r="O9144">
        <f>IFERROR(VLOOKUP(A9144,bip!$A:$Z,3,0),"")</f>
      </c>
    </row>
    <row r="9145" spans="1:15" ht="13.2">
      <c r="A9145" t="s">
        <v>6433</v>
      </c>
      <c r="B9145" t="s">
        <v>11380</v>
      </c>
      <c r="C9145" t="s">
        <v>16440</v>
      </c>
      <c r="D9145" t="s">
        <v>32045</v>
      </c>
      <c r="E9145" t="s">
        <v>33668</v>
      </c>
      <c r="F9145">
        <v>3</v>
      </c>
      <c r="G9145">
        <v>3</v>
      </c>
      <c r="H9145" s="1">
        <v>832</v>
      </c>
      <c r="I9145" s="87"/>
      <c r="K9145" s="86" t="s">
        <v>17485</v>
      </c>
      <c r="L9145" s="86" t="s">
        <v>17486</v>
      </c>
      <c r="N9145">
        <f>IFERROR(VLOOKUP(A9145,bip!$A:$C,2,0),"")</f>
      </c>
      <c r="O9145">
        <f>IFERROR(VLOOKUP(A9145,bip!$A:$Z,3,0),"")</f>
      </c>
    </row>
    <row r="9146" spans="1:15" ht="13.2">
      <c r="A9146" t="s">
        <v>6748</v>
      </c>
      <c r="B9146" t="s">
        <v>16517</v>
      </c>
      <c r="C9146" t="s">
        <v>16440</v>
      </c>
      <c r="D9146" t="s">
        <v>23341</v>
      </c>
      <c r="E9146" t="s">
        <v>23342</v>
      </c>
      <c r="F9146">
        <v>1</v>
      </c>
      <c r="G9146">
        <v>12</v>
      </c>
      <c r="H9146" s="1">
        <v>295</v>
      </c>
      <c r="I9146" s="87"/>
      <c r="K9146" s="86" t="s">
        <v>17485</v>
      </c>
      <c r="L9146" s="86" t="s">
        <v>17486</v>
      </c>
      <c r="N9146">
        <f>IFERROR(VLOOKUP(A9146,bip!$A:$C,2,0),"")</f>
      </c>
      <c r="O9146">
        <f>IFERROR(VLOOKUP(A9146,bip!$A:$Z,3,0),"")</f>
      </c>
    </row>
    <row r="9147" spans="1:15" ht="13.2">
      <c r="A9147" t="s">
        <v>31789</v>
      </c>
      <c r="B9147" t="s">
        <v>31789</v>
      </c>
      <c r="C9147" t="s">
        <v>16440</v>
      </c>
      <c r="D9147" t="s">
        <v>31790</v>
      </c>
      <c r="E9147" t="s">
        <v>31791</v>
      </c>
      <c r="F9147">
        <v>1</v>
      </c>
      <c r="G9147">
        <v>36</v>
      </c>
      <c r="H9147" s="1">
        <v>88</v>
      </c>
      <c r="I9147" s="87"/>
      <c r="K9147" s="86" t="s">
        <v>17485</v>
      </c>
      <c r="L9147" s="86" t="s">
        <v>17486</v>
      </c>
      <c r="N9147">
        <f>IFERROR(VLOOKUP(A9147,bip!$A:$C,2,0),"")</f>
      </c>
      <c r="O9147">
        <f>IFERROR(VLOOKUP(A9147,bip!$A:$Z,3,0),"")</f>
      </c>
    </row>
    <row r="9148" spans="1:15" ht="13.2">
      <c r="A9148" t="s">
        <v>31792</v>
      </c>
      <c r="B9148" t="s">
        <v>31792</v>
      </c>
      <c r="C9148" t="s">
        <v>16440</v>
      </c>
      <c r="D9148" t="s">
        <v>31793</v>
      </c>
      <c r="E9148" t="s">
        <v>31794</v>
      </c>
      <c r="F9148">
        <v>1</v>
      </c>
      <c r="G9148">
        <v>36</v>
      </c>
      <c r="H9148" s="1">
        <v>105</v>
      </c>
      <c r="I9148" s="87"/>
      <c r="K9148" s="86" t="s">
        <v>17485</v>
      </c>
      <c r="L9148" s="86" t="s">
        <v>17486</v>
      </c>
      <c r="N9148">
        <f>IFERROR(VLOOKUP(A9148,bip!$A:$C,2,0),"")</f>
      </c>
      <c r="O9148">
        <f>IFERROR(VLOOKUP(A9148,bip!$A:$Z,3,0),"")</f>
      </c>
    </row>
    <row r="9149" spans="1:15" ht="13.2">
      <c r="A9149" t="s">
        <v>31795</v>
      </c>
      <c r="B9149" t="s">
        <v>31795</v>
      </c>
      <c r="C9149" t="s">
        <v>16440</v>
      </c>
      <c r="D9149" t="s">
        <v>31796</v>
      </c>
      <c r="E9149" t="s">
        <v>31797</v>
      </c>
      <c r="F9149">
        <v>1</v>
      </c>
      <c r="G9149">
        <v>36</v>
      </c>
      <c r="H9149" s="1">
        <v>124</v>
      </c>
      <c r="I9149" s="87"/>
      <c r="K9149" s="86" t="s">
        <v>17485</v>
      </c>
      <c r="L9149" s="86" t="s">
        <v>17486</v>
      </c>
      <c r="N9149">
        <f>IFERROR(VLOOKUP(A9149,bip!$A:$C,2,0),"")</f>
      </c>
      <c r="O9149">
        <f>IFERROR(VLOOKUP(A9149,bip!$A:$Z,3,0),"")</f>
      </c>
    </row>
    <row r="9150" spans="1:15" ht="13.2">
      <c r="A9150" t="s">
        <v>31798</v>
      </c>
      <c r="B9150" t="s">
        <v>31798</v>
      </c>
      <c r="C9150" t="s">
        <v>16440</v>
      </c>
      <c r="D9150" t="s">
        <v>31799</v>
      </c>
      <c r="E9150" t="s">
        <v>31800</v>
      </c>
      <c r="F9150">
        <v>1</v>
      </c>
      <c r="G9150">
        <v>36</v>
      </c>
      <c r="H9150" s="1">
        <v>98</v>
      </c>
      <c r="I9150" s="87"/>
      <c r="K9150" s="86" t="s">
        <v>17485</v>
      </c>
      <c r="L9150" s="86" t="s">
        <v>17486</v>
      </c>
      <c r="N9150">
        <f>IFERROR(VLOOKUP(A9150,bip!$A:$C,2,0),"")</f>
      </c>
      <c r="O9150">
        <f>IFERROR(VLOOKUP(A9150,bip!$A:$Z,3,0),"")</f>
      </c>
    </row>
    <row r="9151" spans="1:15" ht="13.2">
      <c r="A9151" t="s">
        <v>31801</v>
      </c>
      <c r="B9151" t="s">
        <v>31801</v>
      </c>
      <c r="C9151" t="s">
        <v>16440</v>
      </c>
      <c r="D9151" t="s">
        <v>31802</v>
      </c>
      <c r="E9151" t="s">
        <v>31803</v>
      </c>
      <c r="F9151">
        <v>1</v>
      </c>
      <c r="G9151">
        <v>36</v>
      </c>
      <c r="H9151" s="1">
        <v>130</v>
      </c>
      <c r="I9151" s="87"/>
      <c r="K9151" s="86" t="s">
        <v>17485</v>
      </c>
      <c r="L9151" s="86" t="s">
        <v>17486</v>
      </c>
      <c r="N9151">
        <f>IFERROR(VLOOKUP(A9151,bip!$A:$C,2,0),"")</f>
      </c>
      <c r="O9151">
        <f>IFERROR(VLOOKUP(A9151,bip!$A:$Z,3,0),"")</f>
      </c>
    </row>
    <row r="9152" spans="1:15" ht="13.2">
      <c r="A9152" t="s">
        <v>31804</v>
      </c>
      <c r="B9152" t="s">
        <v>31804</v>
      </c>
      <c r="C9152" t="s">
        <v>16440</v>
      </c>
      <c r="D9152" t="s">
        <v>31805</v>
      </c>
      <c r="E9152" t="s">
        <v>31806</v>
      </c>
      <c r="F9152">
        <v>1</v>
      </c>
      <c r="G9152">
        <v>36</v>
      </c>
      <c r="H9152" s="1">
        <v>149</v>
      </c>
      <c r="I9152" s="87"/>
      <c r="K9152" s="86" t="s">
        <v>17485</v>
      </c>
      <c r="L9152" s="86" t="s">
        <v>17486</v>
      </c>
      <c r="N9152">
        <f>IFERROR(VLOOKUP(A9152,bip!$A:$C,2,0),"")</f>
      </c>
      <c r="O9152">
        <f>IFERROR(VLOOKUP(A9152,bip!$A:$Z,3,0),"")</f>
      </c>
    </row>
    <row r="9153" spans="1:15" ht="13.2">
      <c r="A9153" t="s">
        <v>31807</v>
      </c>
      <c r="B9153" t="s">
        <v>31807</v>
      </c>
      <c r="C9153" t="s">
        <v>16440</v>
      </c>
      <c r="D9153" t="s">
        <v>31808</v>
      </c>
      <c r="E9153" t="s">
        <v>31809</v>
      </c>
      <c r="F9153">
        <v>1</v>
      </c>
      <c r="G9153">
        <v>36</v>
      </c>
      <c r="H9153" s="1">
        <v>106</v>
      </c>
      <c r="I9153" s="87"/>
      <c r="K9153" s="86" t="s">
        <v>17485</v>
      </c>
      <c r="L9153" s="86" t="s">
        <v>17486</v>
      </c>
      <c r="N9153">
        <f>IFERROR(VLOOKUP(A9153,bip!$A:$C,2,0),"")</f>
      </c>
      <c r="O9153">
        <f>IFERROR(VLOOKUP(A9153,bip!$A:$Z,3,0),"")</f>
      </c>
    </row>
    <row r="9154" spans="1:15" ht="13.2">
      <c r="A9154" t="s">
        <v>31810</v>
      </c>
      <c r="B9154" t="s">
        <v>31810</v>
      </c>
      <c r="C9154" t="s">
        <v>16440</v>
      </c>
      <c r="D9154" t="s">
        <v>31811</v>
      </c>
      <c r="E9154" t="s">
        <v>31812</v>
      </c>
      <c r="F9154">
        <v>1</v>
      </c>
      <c r="G9154">
        <v>36</v>
      </c>
      <c r="H9154" s="1">
        <v>134</v>
      </c>
      <c r="I9154" s="87"/>
      <c r="K9154" s="86" t="s">
        <v>17485</v>
      </c>
      <c r="L9154" s="86" t="s">
        <v>17486</v>
      </c>
      <c r="N9154">
        <f>IFERROR(VLOOKUP(A9154,bip!$A:$C,2,0),"")</f>
      </c>
      <c r="O9154">
        <f>IFERROR(VLOOKUP(A9154,bip!$A:$Z,3,0),"")</f>
      </c>
    </row>
    <row r="9155" spans="1:15" ht="13.2">
      <c r="A9155" t="s">
        <v>31813</v>
      </c>
      <c r="B9155" t="s">
        <v>31813</v>
      </c>
      <c r="C9155" t="s">
        <v>16440</v>
      </c>
      <c r="D9155" t="s">
        <v>31814</v>
      </c>
      <c r="E9155" t="s">
        <v>31815</v>
      </c>
      <c r="F9155">
        <v>1</v>
      </c>
      <c r="G9155">
        <v>36</v>
      </c>
      <c r="H9155" s="1">
        <v>170</v>
      </c>
      <c r="I9155" s="87"/>
      <c r="K9155" s="86" t="s">
        <v>17485</v>
      </c>
      <c r="L9155" s="86" t="s">
        <v>17486</v>
      </c>
      <c r="N9155">
        <f>IFERROR(VLOOKUP(A9155,bip!$A:$C,2,0),"")</f>
      </c>
      <c r="O9155">
        <f>IFERROR(VLOOKUP(A9155,bip!$A:$Z,3,0),"")</f>
      </c>
    </row>
    <row r="9156" spans="1:15" ht="13.2">
      <c r="A9156" t="s">
        <v>6750</v>
      </c>
      <c r="B9156" t="s">
        <v>16538</v>
      </c>
      <c r="C9156" t="s">
        <v>16440</v>
      </c>
      <c r="D9156" t="s">
        <v>31816</v>
      </c>
      <c r="E9156" t="s">
        <v>34577</v>
      </c>
      <c r="F9156">
        <v>6</v>
      </c>
      <c r="G9156">
        <v>162</v>
      </c>
      <c r="H9156" s="1">
        <v>32</v>
      </c>
      <c r="I9156" s="87"/>
      <c r="K9156" s="86" t="s">
        <v>17485</v>
      </c>
      <c r="L9156" s="86" t="s">
        <v>17486</v>
      </c>
      <c r="N9156">
        <f>IFERROR(VLOOKUP(A9156,bip!$A:$C,2,0),"")</f>
      </c>
      <c r="O9156">
        <f>IFERROR(VLOOKUP(A9156,bip!$A:$Z,3,0),"")</f>
      </c>
    </row>
    <row r="9157" spans="1:15" ht="13.2">
      <c r="A9157" t="s">
        <v>6751</v>
      </c>
      <c r="B9157" t="s">
        <v>16539</v>
      </c>
      <c r="C9157" t="s">
        <v>16440</v>
      </c>
      <c r="D9157" t="s">
        <v>31817</v>
      </c>
      <c r="E9157" t="s">
        <v>23359</v>
      </c>
      <c r="F9157">
        <v>6</v>
      </c>
      <c r="G9157">
        <v>240</v>
      </c>
      <c r="H9157" s="1">
        <v>34</v>
      </c>
      <c r="I9157" s="87"/>
      <c r="K9157" s="86" t="s">
        <v>17485</v>
      </c>
      <c r="L9157" s="86" t="s">
        <v>17486</v>
      </c>
      <c r="N9157">
        <f>IFERROR(VLOOKUP(A9157,bip!$A:$C,2,0),"")</f>
      </c>
      <c r="O9157">
        <f>IFERROR(VLOOKUP(A9157,bip!$A:$Z,3,0),"")</f>
      </c>
    </row>
    <row r="9158" spans="1:15" ht="13.2">
      <c r="A9158" t="s">
        <v>6752</v>
      </c>
      <c r="B9158" t="s">
        <v>16526</v>
      </c>
      <c r="C9158" t="s">
        <v>16440</v>
      </c>
      <c r="D9158" t="s">
        <v>23358</v>
      </c>
      <c r="E9158" t="s">
        <v>19877</v>
      </c>
      <c r="F9158">
        <v>6</v>
      </c>
      <c r="G9158">
        <v>120</v>
      </c>
      <c r="H9158" s="1">
        <v>37</v>
      </c>
      <c r="I9158" s="87"/>
      <c r="K9158" s="86" t="s">
        <v>17485</v>
      </c>
      <c r="L9158" s="86" t="s">
        <v>17486</v>
      </c>
      <c r="N9158">
        <f>IFERROR(VLOOKUP(A9158,bip!$A:$C,2,0),"")</f>
      </c>
      <c r="O9158">
        <f>IFERROR(VLOOKUP(A9158,bip!$A:$Z,3,0),"")</f>
      </c>
    </row>
    <row r="9159" spans="1:15" ht="13.2">
      <c r="A9159" t="s">
        <v>6753</v>
      </c>
      <c r="B9159" t="s">
        <v>16518</v>
      </c>
      <c r="C9159" t="s">
        <v>16440</v>
      </c>
      <c r="D9159" t="s">
        <v>23343</v>
      </c>
      <c r="E9159" t="s">
        <v>34578</v>
      </c>
      <c r="F9159">
        <v>6</v>
      </c>
      <c r="G9159">
        <v>120</v>
      </c>
      <c r="H9159" s="1">
        <v>40</v>
      </c>
      <c r="I9159" s="87"/>
      <c r="K9159" s="86" t="s">
        <v>17485</v>
      </c>
      <c r="L9159" s="86" t="s">
        <v>17486</v>
      </c>
      <c r="N9159">
        <f>IFERROR(VLOOKUP(A9159,bip!$A:$C,2,0),"")</f>
      </c>
      <c r="O9159">
        <f>IFERROR(VLOOKUP(A9159,bip!$A:$Z,3,0),"")</f>
      </c>
    </row>
    <row r="9160" spans="1:15" ht="13.2">
      <c r="A9160" t="s">
        <v>6754</v>
      </c>
      <c r="B9160" t="s">
        <v>16529</v>
      </c>
      <c r="C9160" t="s">
        <v>16440</v>
      </c>
      <c r="D9160" t="s">
        <v>31818</v>
      </c>
      <c r="E9160" t="s">
        <v>34579</v>
      </c>
      <c r="F9160">
        <v>6</v>
      </c>
      <c r="G9160">
        <v>108</v>
      </c>
      <c r="H9160" s="1">
        <v>48</v>
      </c>
      <c r="I9160" s="87"/>
      <c r="K9160" s="86" t="s">
        <v>17485</v>
      </c>
      <c r="L9160" s="86" t="s">
        <v>17486</v>
      </c>
      <c r="N9160">
        <f>IFERROR(VLOOKUP(A9160,bip!$A:$C,2,0),"")</f>
      </c>
      <c r="O9160">
        <f>IFERROR(VLOOKUP(A9160,bip!$A:$Z,3,0),"")</f>
      </c>
    </row>
    <row r="9161" spans="1:15" ht="13.2">
      <c r="A9161" t="s">
        <v>6755</v>
      </c>
      <c r="B9161" t="s">
        <v>16540</v>
      </c>
      <c r="C9161" t="s">
        <v>16440</v>
      </c>
      <c r="D9161" t="s">
        <v>31819</v>
      </c>
      <c r="E9161" t="s">
        <v>23364</v>
      </c>
      <c r="F9161">
        <v>6</v>
      </c>
      <c r="G9161">
        <v>156</v>
      </c>
      <c r="H9161" s="1">
        <v>43</v>
      </c>
      <c r="I9161" s="87"/>
      <c r="K9161" s="86" t="s">
        <v>17485</v>
      </c>
      <c r="L9161" s="86" t="s">
        <v>17486</v>
      </c>
      <c r="N9161">
        <f>IFERROR(VLOOKUP(A9161,bip!$A:$C,2,0),"")</f>
      </c>
      <c r="O9161">
        <f>IFERROR(VLOOKUP(A9161,bip!$A:$Z,3,0),"")</f>
      </c>
    </row>
    <row r="9162" spans="1:15" ht="13.2">
      <c r="A9162" t="s">
        <v>6756</v>
      </c>
      <c r="B9162" t="s">
        <v>16519</v>
      </c>
      <c r="C9162" t="s">
        <v>16440</v>
      </c>
      <c r="D9162" t="s">
        <v>23344</v>
      </c>
      <c r="E9162" t="s">
        <v>23345</v>
      </c>
      <c r="F9162">
        <v>6</v>
      </c>
      <c r="G9162">
        <v>126</v>
      </c>
      <c r="H9162" s="1">
        <v>52</v>
      </c>
      <c r="I9162" s="87"/>
      <c r="K9162" s="86" t="s">
        <v>17485</v>
      </c>
      <c r="L9162" s="86" t="s">
        <v>17486</v>
      </c>
      <c r="N9162">
        <f>IFERROR(VLOOKUP(A9162,bip!$A:$C,2,0),"")</f>
      </c>
      <c r="O9162">
        <f>IFERROR(VLOOKUP(A9162,bip!$A:$Z,3,0),"")</f>
      </c>
    </row>
    <row r="9163" spans="1:15" ht="13.2">
      <c r="A9163" t="s">
        <v>6757</v>
      </c>
      <c r="B9163" t="s">
        <v>16520</v>
      </c>
      <c r="C9163" t="s">
        <v>16440</v>
      </c>
      <c r="D9163" t="s">
        <v>23346</v>
      </c>
      <c r="E9163" t="s">
        <v>23347</v>
      </c>
      <c r="F9163">
        <v>6</v>
      </c>
      <c r="G9163">
        <v>54</v>
      </c>
      <c r="H9163" s="1">
        <v>61</v>
      </c>
      <c r="I9163" s="87"/>
      <c r="K9163" s="86" t="s">
        <v>17485</v>
      </c>
      <c r="L9163" s="86" t="s">
        <v>17486</v>
      </c>
      <c r="N9163">
        <f>IFERROR(VLOOKUP(A9163,bip!$A:$C,2,0),"")</f>
      </c>
      <c r="O9163">
        <f>IFERROR(VLOOKUP(A9163,bip!$A:$Z,3,0),"")</f>
      </c>
    </row>
    <row r="9164" spans="1:15" ht="13.2">
      <c r="A9164" t="s">
        <v>6758</v>
      </c>
      <c r="B9164" t="s">
        <v>16521</v>
      </c>
      <c r="C9164" t="s">
        <v>16440</v>
      </c>
      <c r="D9164" t="s">
        <v>23348</v>
      </c>
      <c r="E9164" t="s">
        <v>23349</v>
      </c>
      <c r="F9164">
        <v>6</v>
      </c>
      <c r="G9164">
        <v>30</v>
      </c>
      <c r="H9164" s="1">
        <v>69</v>
      </c>
      <c r="I9164" s="87"/>
      <c r="K9164" s="86" t="s">
        <v>17485</v>
      </c>
      <c r="L9164" s="86" t="s">
        <v>17486</v>
      </c>
      <c r="N9164">
        <f>IFERROR(VLOOKUP(A9164,bip!$A:$C,2,0),"")</f>
      </c>
      <c r="O9164">
        <f>IFERROR(VLOOKUP(A9164,bip!$A:$Z,3,0),"")</f>
      </c>
    </row>
    <row r="9165" spans="1:15" ht="13.2">
      <c r="A9165" t="s">
        <v>6759</v>
      </c>
      <c r="B9165" t="s">
        <v>16527</v>
      </c>
      <c r="C9165" t="s">
        <v>16440</v>
      </c>
      <c r="D9165" t="s">
        <v>23360</v>
      </c>
      <c r="E9165" t="s">
        <v>23361</v>
      </c>
      <c r="F9165">
        <v>6</v>
      </c>
      <c r="G9165">
        <v>72</v>
      </c>
      <c r="H9165" s="1">
        <v>43</v>
      </c>
      <c r="I9165" s="87"/>
      <c r="K9165" s="86" t="s">
        <v>17485</v>
      </c>
      <c r="L9165" s="86" t="s">
        <v>17486</v>
      </c>
      <c r="N9165">
        <f>IFERROR(VLOOKUP(A9165,bip!$A:$C,2,0),"")</f>
      </c>
      <c r="O9165">
        <f>IFERROR(VLOOKUP(A9165,bip!$A:$Z,3,0),"")</f>
      </c>
    </row>
    <row r="9166" spans="1:15" ht="13.2">
      <c r="A9166" t="s">
        <v>6760</v>
      </c>
      <c r="B9166" t="s">
        <v>16522</v>
      </c>
      <c r="C9166" t="s">
        <v>16440</v>
      </c>
      <c r="D9166" t="s">
        <v>23350</v>
      </c>
      <c r="E9166" t="s">
        <v>23351</v>
      </c>
      <c r="F9166">
        <v>6</v>
      </c>
      <c r="G9166">
        <v>36</v>
      </c>
      <c r="H9166" s="1">
        <v>52</v>
      </c>
      <c r="I9166" s="87"/>
      <c r="K9166" s="86" t="s">
        <v>17485</v>
      </c>
      <c r="L9166" s="86" t="s">
        <v>17486</v>
      </c>
      <c r="N9166">
        <f>IFERROR(VLOOKUP(A9166,bip!$A:$C,2,0),"")</f>
      </c>
      <c r="O9166">
        <f>IFERROR(VLOOKUP(A9166,bip!$A:$Z,3,0),"")</f>
      </c>
    </row>
    <row r="9167" spans="1:15" ht="13.2">
      <c r="A9167" t="s">
        <v>6761</v>
      </c>
      <c r="B9167" t="s">
        <v>16523</v>
      </c>
      <c r="C9167" t="s">
        <v>16440</v>
      </c>
      <c r="D9167" t="s">
        <v>23352</v>
      </c>
      <c r="E9167" t="s">
        <v>23353</v>
      </c>
      <c r="F9167">
        <v>6</v>
      </c>
      <c r="G9167">
        <v>60</v>
      </c>
      <c r="H9167" s="1">
        <v>61</v>
      </c>
      <c r="I9167" s="87"/>
      <c r="K9167" s="86" t="s">
        <v>17485</v>
      </c>
      <c r="L9167" s="86" t="s">
        <v>17486</v>
      </c>
      <c r="N9167">
        <f>IFERROR(VLOOKUP(A9167,bip!$A:$C,2,0),"")</f>
      </c>
      <c r="O9167">
        <f>IFERROR(VLOOKUP(A9167,bip!$A:$Z,3,0),"")</f>
      </c>
    </row>
    <row r="9168" spans="1:15" ht="13.2">
      <c r="A9168" t="s">
        <v>6762</v>
      </c>
      <c r="B9168" t="s">
        <v>16543</v>
      </c>
      <c r="C9168" t="s">
        <v>16440</v>
      </c>
      <c r="D9168" t="s">
        <v>31820</v>
      </c>
      <c r="E9168" t="s">
        <v>23366</v>
      </c>
      <c r="F9168">
        <v>6</v>
      </c>
      <c r="G9168">
        <v>54</v>
      </c>
      <c r="H9168" s="1">
        <v>69</v>
      </c>
      <c r="I9168" s="87"/>
      <c r="K9168" s="86" t="s">
        <v>17485</v>
      </c>
      <c r="L9168" s="86" t="s">
        <v>17486</v>
      </c>
      <c r="N9168">
        <f>IFERROR(VLOOKUP(A9168,bip!$A:$C,2,0),"")</f>
      </c>
      <c r="O9168">
        <f>IFERROR(VLOOKUP(A9168,bip!$A:$Z,3,0),"")</f>
      </c>
    </row>
    <row r="9169" spans="1:15" ht="13.2">
      <c r="A9169" t="s">
        <v>6764</v>
      </c>
      <c r="B9169" t="s">
        <v>16541</v>
      </c>
      <c r="C9169" t="s">
        <v>16440</v>
      </c>
      <c r="D9169" t="s">
        <v>31247</v>
      </c>
      <c r="E9169" t="s">
        <v>19873</v>
      </c>
      <c r="F9169">
        <v>6</v>
      </c>
      <c r="G9169">
        <v>36</v>
      </c>
      <c r="H9169" s="1">
        <v>66</v>
      </c>
      <c r="I9169" s="87"/>
      <c r="K9169" s="86" t="s">
        <v>17485</v>
      </c>
      <c r="L9169" s="86" t="s">
        <v>17486</v>
      </c>
      <c r="N9169">
        <f>IFERROR(VLOOKUP(A9169,bip!$A:$C,2,0),"")</f>
      </c>
      <c r="O9169">
        <f>IFERROR(VLOOKUP(A9169,bip!$A:$Z,3,0),"")</f>
      </c>
    </row>
    <row r="9170" spans="1:15" ht="13.2">
      <c r="A9170" t="s">
        <v>6765</v>
      </c>
      <c r="B9170" t="s">
        <v>16524</v>
      </c>
      <c r="C9170" t="s">
        <v>16440</v>
      </c>
      <c r="D9170" t="s">
        <v>23354</v>
      </c>
      <c r="E9170" t="s">
        <v>23355</v>
      </c>
      <c r="F9170">
        <v>6</v>
      </c>
      <c r="G9170">
        <v>36</v>
      </c>
      <c r="H9170" s="1">
        <v>73</v>
      </c>
      <c r="I9170" s="87"/>
      <c r="K9170" s="86" t="s">
        <v>17485</v>
      </c>
      <c r="L9170" s="86" t="s">
        <v>17486</v>
      </c>
      <c r="N9170">
        <f>IFERROR(VLOOKUP(A9170,bip!$A:$C,2,0),"")</f>
      </c>
      <c r="O9170">
        <f>IFERROR(VLOOKUP(A9170,bip!$A:$Z,3,0),"")</f>
      </c>
    </row>
    <row r="9171" spans="1:15" ht="13.2">
      <c r="A9171" t="s">
        <v>6766</v>
      </c>
      <c r="B9171" t="s">
        <v>16544</v>
      </c>
      <c r="C9171" t="s">
        <v>16440</v>
      </c>
      <c r="D9171" t="s">
        <v>31246</v>
      </c>
      <c r="E9171" t="s">
        <v>19872</v>
      </c>
      <c r="F9171">
        <v>6</v>
      </c>
      <c r="G9171">
        <v>30</v>
      </c>
      <c r="H9171" s="1">
        <v>86</v>
      </c>
      <c r="I9171" s="87"/>
      <c r="K9171" s="86" t="s">
        <v>17485</v>
      </c>
      <c r="L9171" s="86" t="s">
        <v>17486</v>
      </c>
      <c r="N9171">
        <f>IFERROR(VLOOKUP(A9171,bip!$A:$C,2,0),"")</f>
      </c>
      <c r="O9171">
        <f>IFERROR(VLOOKUP(A9171,bip!$A:$Z,3,0),"")</f>
      </c>
    </row>
    <row r="9172" spans="1:15" ht="13.2">
      <c r="A9172" t="s">
        <v>6767</v>
      </c>
      <c r="B9172" t="s">
        <v>16545</v>
      </c>
      <c r="C9172" t="s">
        <v>16440</v>
      </c>
      <c r="D9172" t="s">
        <v>31253</v>
      </c>
      <c r="E9172" t="s">
        <v>19879</v>
      </c>
      <c r="F9172">
        <v>6</v>
      </c>
      <c r="G9172">
        <v>36</v>
      </c>
      <c r="H9172" s="1">
        <v>90</v>
      </c>
      <c r="I9172" s="87"/>
      <c r="K9172" s="86" t="s">
        <v>17485</v>
      </c>
      <c r="L9172" s="86" t="s">
        <v>17486</v>
      </c>
      <c r="N9172">
        <f>IFERROR(VLOOKUP(A9172,bip!$A:$C,2,0),"")</f>
      </c>
      <c r="O9172">
        <f>IFERROR(VLOOKUP(A9172,bip!$A:$Z,3,0),"")</f>
      </c>
    </row>
    <row r="9173" spans="1:15" ht="13.2">
      <c r="A9173" t="s">
        <v>6768</v>
      </c>
      <c r="B9173" t="s">
        <v>16542</v>
      </c>
      <c r="C9173" t="s">
        <v>16440</v>
      </c>
      <c r="D9173" t="s">
        <v>31821</v>
      </c>
      <c r="E9173" t="s">
        <v>23365</v>
      </c>
      <c r="F9173">
        <v>6</v>
      </c>
      <c r="G9173">
        <v>24</v>
      </c>
      <c r="H9173" s="1">
        <v>103</v>
      </c>
      <c r="I9173" s="87"/>
      <c r="K9173" s="86" t="s">
        <v>17485</v>
      </c>
      <c r="L9173" s="86" t="s">
        <v>17486</v>
      </c>
      <c r="N9173">
        <f>IFERROR(VLOOKUP(A9173,bip!$A:$C,2,0),"")</f>
      </c>
      <c r="O9173">
        <f>IFERROR(VLOOKUP(A9173,bip!$A:$Z,3,0),"")</f>
      </c>
    </row>
    <row r="9174" spans="1:15" ht="13.2">
      <c r="A9174" t="s">
        <v>6769</v>
      </c>
      <c r="B9174" t="s">
        <v>16546</v>
      </c>
      <c r="C9174" t="s">
        <v>16440</v>
      </c>
      <c r="D9174" t="s">
        <v>31252</v>
      </c>
      <c r="E9174" t="s">
        <v>19878</v>
      </c>
      <c r="F9174">
        <v>6</v>
      </c>
      <c r="G9174">
        <v>24</v>
      </c>
      <c r="H9174" s="1">
        <v>118</v>
      </c>
      <c r="I9174" s="87"/>
      <c r="K9174" s="86" t="s">
        <v>17485</v>
      </c>
      <c r="L9174" s="86" t="s">
        <v>17486</v>
      </c>
      <c r="N9174">
        <f>IFERROR(VLOOKUP(A9174,bip!$A:$C,2,0),"")</f>
      </c>
      <c r="O9174">
        <f>IFERROR(VLOOKUP(A9174,bip!$A:$Z,3,0),"")</f>
      </c>
    </row>
    <row r="9175" spans="1:15" ht="13.2">
      <c r="A9175" t="s">
        <v>6770</v>
      </c>
      <c r="B9175" t="s">
        <v>6770</v>
      </c>
      <c r="C9175" t="s">
        <v>16440</v>
      </c>
      <c r="D9175" t="s">
        <v>31822</v>
      </c>
      <c r="E9175" t="s">
        <v>23363</v>
      </c>
      <c r="F9175">
        <v>6</v>
      </c>
      <c r="G9175">
        <v>24</v>
      </c>
      <c r="H9175" s="1">
        <v>110</v>
      </c>
      <c r="I9175" s="87"/>
      <c r="K9175" s="86" t="s">
        <v>17485</v>
      </c>
      <c r="L9175" s="86" t="s">
        <v>17486</v>
      </c>
      <c r="N9175">
        <f>IFERROR(VLOOKUP(A9175,bip!$A:$C,2,0),"")</f>
      </c>
      <c r="O9175">
        <f>IFERROR(VLOOKUP(A9175,bip!$A:$Z,3,0),"")</f>
      </c>
    </row>
    <row r="9176" spans="1:15" ht="13.2">
      <c r="A9176" t="s">
        <v>6771</v>
      </c>
      <c r="B9176" t="s">
        <v>16525</v>
      </c>
      <c r="C9176" t="s">
        <v>16440</v>
      </c>
      <c r="D9176" t="s">
        <v>23356</v>
      </c>
      <c r="E9176" t="s">
        <v>23357</v>
      </c>
      <c r="F9176">
        <v>6</v>
      </c>
      <c r="G9176">
        <v>24</v>
      </c>
      <c r="H9176" s="1">
        <v>126</v>
      </c>
      <c r="I9176" s="87"/>
      <c r="K9176" s="86" t="s">
        <v>17485</v>
      </c>
      <c r="L9176" s="86" t="s">
        <v>17486</v>
      </c>
      <c r="N9176">
        <f>IFERROR(VLOOKUP(A9176,bip!$A:$C,2,0),"")</f>
      </c>
      <c r="O9176">
        <f>IFERROR(VLOOKUP(A9176,bip!$A:$Z,3,0),"")</f>
      </c>
    </row>
    <row r="9177" spans="1:15" ht="13.2">
      <c r="A9177" t="s">
        <v>6772</v>
      </c>
      <c r="B9177" t="s">
        <v>6772</v>
      </c>
      <c r="C9177" t="s">
        <v>16440</v>
      </c>
      <c r="D9177" t="s">
        <v>31243</v>
      </c>
      <c r="E9177" t="s">
        <v>19869</v>
      </c>
      <c r="F9177">
        <v>6</v>
      </c>
      <c r="G9177">
        <v>24</v>
      </c>
      <c r="H9177" s="1">
        <v>148</v>
      </c>
      <c r="I9177" s="87"/>
      <c r="K9177" s="86" t="s">
        <v>17485</v>
      </c>
      <c r="L9177" s="86" t="s">
        <v>17486</v>
      </c>
      <c r="N9177">
        <f>IFERROR(VLOOKUP(A9177,bip!$A:$C,2,0),"")</f>
      </c>
      <c r="O9177">
        <f>IFERROR(VLOOKUP(A9177,bip!$A:$Z,3,0),"")</f>
      </c>
    </row>
    <row r="9178" spans="1:15" ht="13.2">
      <c r="A9178" t="s">
        <v>6763</v>
      </c>
      <c r="B9178" t="s">
        <v>16530</v>
      </c>
      <c r="C9178" t="s">
        <v>16440</v>
      </c>
      <c r="D9178" t="s">
        <v>31823</v>
      </c>
      <c r="E9178" t="s">
        <v>23362</v>
      </c>
      <c r="F9178">
        <v>6</v>
      </c>
      <c r="G9178">
        <v>72</v>
      </c>
      <c r="H9178" s="1">
        <v>57</v>
      </c>
      <c r="I9178" s="87"/>
      <c r="K9178" s="86" t="s">
        <v>17485</v>
      </c>
      <c r="L9178" s="86" t="s">
        <v>17486</v>
      </c>
      <c r="N9178">
        <f>IFERROR(VLOOKUP(A9178,bip!$A:$C,2,0),"")</f>
      </c>
      <c r="O9178">
        <f>IFERROR(VLOOKUP(A9178,bip!$A:$Z,3,0),"")</f>
      </c>
    </row>
    <row r="9179" spans="1:15" ht="13.2">
      <c r="A9179" t="s">
        <v>6749</v>
      </c>
      <c r="B9179" t="s">
        <v>11539</v>
      </c>
      <c r="C9179" t="s">
        <v>16440</v>
      </c>
      <c r="D9179" t="s">
        <v>29561</v>
      </c>
      <c r="E9179" t="s">
        <v>29562</v>
      </c>
      <c r="F9179">
        <v>1</v>
      </c>
      <c r="G9179">
        <v>10</v>
      </c>
      <c r="H9179" s="1">
        <v>316</v>
      </c>
      <c r="I9179" s="87"/>
      <c r="K9179" s="86" t="s">
        <v>17485</v>
      </c>
      <c r="L9179" s="86" t="s">
        <v>17486</v>
      </c>
      <c r="N9179">
        <f>IFERROR(VLOOKUP(A9179,bip!$A:$C,2,0),"")</f>
      </c>
      <c r="O9179">
        <f>IFERROR(VLOOKUP(A9179,bip!$A:$Z,3,0),"")</f>
      </c>
    </row>
    <row r="9180" spans="1:15" ht="13.2">
      <c r="A9180" t="s">
        <v>6773</v>
      </c>
      <c r="B9180" t="s">
        <v>16528</v>
      </c>
      <c r="C9180" t="s">
        <v>16441</v>
      </c>
      <c r="D9180" t="s">
        <v>31824</v>
      </c>
      <c r="E9180" t="s">
        <v>23347</v>
      </c>
      <c r="F9180">
        <v>6</v>
      </c>
      <c r="G9180">
        <v>54</v>
      </c>
      <c r="H9180" s="1">
        <v>42</v>
      </c>
      <c r="I9180" s="87"/>
      <c r="K9180" s="86" t="s">
        <v>17485</v>
      </c>
      <c r="L9180" s="86" t="s">
        <v>17486</v>
      </c>
      <c r="N9180">
        <f>IFERROR(VLOOKUP(A9180,bip!$A:$C,2,0),"")</f>
      </c>
      <c r="O9180">
        <f>IFERROR(VLOOKUP(A9180,bip!$A:$Z,3,0),"")</f>
      </c>
    </row>
    <row r="9181" spans="1:15" ht="13.2">
      <c r="A9181" t="s">
        <v>6774</v>
      </c>
      <c r="B9181" t="s">
        <v>16531</v>
      </c>
      <c r="C9181" t="s">
        <v>16441</v>
      </c>
      <c r="D9181" t="s">
        <v>31247</v>
      </c>
      <c r="E9181" t="s">
        <v>19873</v>
      </c>
      <c r="F9181">
        <v>6</v>
      </c>
      <c r="G9181">
        <v>66</v>
      </c>
      <c r="H9181" s="1">
        <v>46</v>
      </c>
      <c r="I9181" s="87"/>
      <c r="K9181" s="86" t="s">
        <v>17485</v>
      </c>
      <c r="L9181" s="86" t="s">
        <v>17486</v>
      </c>
      <c r="N9181">
        <f>IFERROR(VLOOKUP(A9181,bip!$A:$C,2,0),"")</f>
      </c>
      <c r="O9181">
        <f>IFERROR(VLOOKUP(A9181,bip!$A:$Z,3,0),"")</f>
      </c>
    </row>
    <row r="9182" spans="1:15" ht="13.2">
      <c r="A9182" t="s">
        <v>6775</v>
      </c>
      <c r="B9182" t="s">
        <v>16532</v>
      </c>
      <c r="C9182" t="s">
        <v>16441</v>
      </c>
      <c r="D9182" t="s">
        <v>31246</v>
      </c>
      <c r="E9182" t="s">
        <v>19872</v>
      </c>
      <c r="F9182">
        <v>6</v>
      </c>
      <c r="G9182">
        <v>54</v>
      </c>
      <c r="H9182" s="1">
        <v>60</v>
      </c>
      <c r="I9182" s="87"/>
      <c r="K9182" s="86" t="s">
        <v>17485</v>
      </c>
      <c r="L9182" s="86" t="s">
        <v>17486</v>
      </c>
      <c r="N9182">
        <f>IFERROR(VLOOKUP(A9182,bip!$A:$C,2,0),"")</f>
      </c>
      <c r="O9182">
        <f>IFERROR(VLOOKUP(A9182,bip!$A:$Z,3,0),"")</f>
      </c>
    </row>
    <row r="9183" spans="1:15" ht="13.2">
      <c r="A9183" t="s">
        <v>6776</v>
      </c>
      <c r="B9183" t="s">
        <v>16533</v>
      </c>
      <c r="C9183" t="s">
        <v>16441</v>
      </c>
      <c r="D9183" t="s">
        <v>31253</v>
      </c>
      <c r="E9183" t="s">
        <v>19879</v>
      </c>
      <c r="F9183">
        <v>6</v>
      </c>
      <c r="G9183">
        <v>48</v>
      </c>
      <c r="H9183" s="1">
        <v>63</v>
      </c>
      <c r="I9183" s="87"/>
      <c r="K9183" s="86" t="s">
        <v>17485</v>
      </c>
      <c r="L9183" s="86" t="s">
        <v>17486</v>
      </c>
      <c r="N9183">
        <f>IFERROR(VLOOKUP(A9183,bip!$A:$C,2,0),"")</f>
      </c>
      <c r="O9183">
        <f>IFERROR(VLOOKUP(A9183,bip!$A:$Z,3,0),"")</f>
      </c>
    </row>
    <row r="9184" spans="1:15" ht="13.2">
      <c r="A9184" t="s">
        <v>6777</v>
      </c>
      <c r="B9184" t="s">
        <v>16534</v>
      </c>
      <c r="C9184" t="s">
        <v>16441</v>
      </c>
      <c r="D9184" t="s">
        <v>31252</v>
      </c>
      <c r="E9184" t="s">
        <v>19878</v>
      </c>
      <c r="F9184">
        <v>6</v>
      </c>
      <c r="G9184">
        <v>48</v>
      </c>
      <c r="H9184" s="1">
        <v>82</v>
      </c>
      <c r="I9184" s="87"/>
      <c r="K9184" s="86" t="s">
        <v>17485</v>
      </c>
      <c r="L9184" s="86" t="s">
        <v>17486</v>
      </c>
      <c r="N9184">
        <f>IFERROR(VLOOKUP(A9184,bip!$A:$C,2,0),"")</f>
      </c>
      <c r="O9184">
        <f>IFERROR(VLOOKUP(A9184,bip!$A:$Z,3,0),"")</f>
      </c>
    </row>
    <row r="9185" spans="1:15" ht="13.2">
      <c r="A9185" t="s">
        <v>6778</v>
      </c>
      <c r="B9185" t="s">
        <v>16535</v>
      </c>
      <c r="C9185" t="s">
        <v>16441</v>
      </c>
      <c r="D9185" t="s">
        <v>31822</v>
      </c>
      <c r="E9185" t="s">
        <v>23363</v>
      </c>
      <c r="F9185">
        <v>6</v>
      </c>
      <c r="G9185">
        <v>24</v>
      </c>
      <c r="H9185" s="1">
        <v>77</v>
      </c>
      <c r="I9185" s="87"/>
      <c r="K9185" s="86" t="s">
        <v>17485</v>
      </c>
      <c r="L9185" s="86" t="s">
        <v>17486</v>
      </c>
      <c r="N9185">
        <f>IFERROR(VLOOKUP(A9185,bip!$A:$C,2,0),"")</f>
      </c>
      <c r="O9185">
        <f>IFERROR(VLOOKUP(A9185,bip!$A:$Z,3,0),"")</f>
      </c>
    </row>
    <row r="9186" spans="1:15" ht="13.2">
      <c r="A9186" t="s">
        <v>6779</v>
      </c>
      <c r="B9186" t="s">
        <v>16536</v>
      </c>
      <c r="C9186" t="s">
        <v>16441</v>
      </c>
      <c r="D9186" t="s">
        <v>31825</v>
      </c>
      <c r="E9186" t="s">
        <v>23357</v>
      </c>
      <c r="F9186">
        <v>6</v>
      </c>
      <c r="G9186">
        <v>24</v>
      </c>
      <c r="H9186" s="1">
        <v>89</v>
      </c>
      <c r="I9186" s="87"/>
      <c r="K9186" s="86" t="s">
        <v>17485</v>
      </c>
      <c r="L9186" s="86" t="s">
        <v>17486</v>
      </c>
      <c r="N9186">
        <f>IFERROR(VLOOKUP(A9186,bip!$A:$C,2,0),"")</f>
      </c>
      <c r="O9186">
        <f>IFERROR(VLOOKUP(A9186,bip!$A:$Z,3,0),"")</f>
      </c>
    </row>
    <row r="9187" spans="1:15" ht="13.2">
      <c r="A9187" t="s">
        <v>6780</v>
      </c>
      <c r="B9187" t="s">
        <v>16537</v>
      </c>
      <c r="C9187" t="s">
        <v>16441</v>
      </c>
      <c r="D9187" t="s">
        <v>31243</v>
      </c>
      <c r="E9187" t="s">
        <v>19869</v>
      </c>
      <c r="F9187">
        <v>6</v>
      </c>
      <c r="G9187">
        <v>18</v>
      </c>
      <c r="H9187" s="1">
        <v>103</v>
      </c>
      <c r="I9187" s="87"/>
      <c r="K9187" s="86" t="s">
        <v>17485</v>
      </c>
      <c r="L9187" s="86" t="s">
        <v>17486</v>
      </c>
      <c r="N9187">
        <f>IFERROR(VLOOKUP(A9187,bip!$A:$C,2,0),"")</f>
      </c>
      <c r="O9187">
        <f>IFERROR(VLOOKUP(A9187,bip!$A:$Z,3,0),"")</f>
      </c>
    </row>
    <row r="9188" spans="1:15" ht="13.2">
      <c r="A9188" t="s">
        <v>6785</v>
      </c>
      <c r="B9188" t="s">
        <v>11544</v>
      </c>
      <c r="C9188" t="s">
        <v>16440</v>
      </c>
      <c r="D9188" t="s">
        <v>31826</v>
      </c>
      <c r="E9188" t="s">
        <v>23367</v>
      </c>
      <c r="F9188">
        <v>6</v>
      </c>
      <c r="G9188">
        <v>216</v>
      </c>
      <c r="H9188" s="1">
        <v>30</v>
      </c>
      <c r="I9188" s="87"/>
      <c r="K9188" s="86" t="s">
        <v>17485</v>
      </c>
      <c r="L9188" s="86" t="s">
        <v>17486</v>
      </c>
      <c r="N9188">
        <f>IFERROR(VLOOKUP(A9188,bip!$A:$C,2,0),"")</f>
      </c>
      <c r="O9188">
        <f>IFERROR(VLOOKUP(A9188,bip!$A:$Z,3,0),"")</f>
      </c>
    </row>
    <row r="9189" spans="1:15" ht="13.2">
      <c r="A9189" t="s">
        <v>6786</v>
      </c>
      <c r="B9189" t="s">
        <v>11545</v>
      </c>
      <c r="C9189" t="s">
        <v>16440</v>
      </c>
      <c r="D9189" t="s">
        <v>31827</v>
      </c>
      <c r="E9189" t="s">
        <v>23368</v>
      </c>
      <c r="F9189">
        <v>6</v>
      </c>
      <c r="G9189">
        <v>168</v>
      </c>
      <c r="H9189" s="1">
        <v>32</v>
      </c>
      <c r="I9189" s="87"/>
      <c r="K9189" s="86" t="s">
        <v>17485</v>
      </c>
      <c r="L9189" s="86" t="s">
        <v>17486</v>
      </c>
      <c r="N9189">
        <f>IFERROR(VLOOKUP(A9189,bip!$A:$C,2,0),"")</f>
      </c>
      <c r="O9189">
        <f>IFERROR(VLOOKUP(A9189,bip!$A:$Z,3,0),"")</f>
      </c>
    </row>
    <row r="9190" spans="1:15" ht="13.2">
      <c r="A9190" t="s">
        <v>6787</v>
      </c>
      <c r="B9190" t="s">
        <v>11546</v>
      </c>
      <c r="C9190" t="s">
        <v>16440</v>
      </c>
      <c r="D9190" t="s">
        <v>31828</v>
      </c>
      <c r="E9190" t="s">
        <v>23369</v>
      </c>
      <c r="F9190">
        <v>6</v>
      </c>
      <c r="G9190">
        <v>108</v>
      </c>
      <c r="H9190" s="1">
        <v>43</v>
      </c>
      <c r="I9190" s="87"/>
      <c r="K9190" s="86" t="s">
        <v>17485</v>
      </c>
      <c r="L9190" s="86" t="s">
        <v>17486</v>
      </c>
      <c r="N9190">
        <f>IFERROR(VLOOKUP(A9190,bip!$A:$C,2,0),"")</f>
      </c>
      <c r="O9190">
        <f>IFERROR(VLOOKUP(A9190,bip!$A:$Z,3,0),"")</f>
      </c>
    </row>
    <row r="9191" spans="1:15" ht="13.2">
      <c r="A9191" t="s">
        <v>6781</v>
      </c>
      <c r="B9191" t="s">
        <v>11540</v>
      </c>
      <c r="C9191" t="s">
        <v>16440</v>
      </c>
      <c r="D9191" t="s">
        <v>23370</v>
      </c>
      <c r="E9191" t="s">
        <v>26689</v>
      </c>
      <c r="F9191">
        <v>6</v>
      </c>
      <c r="G9191">
        <v>240</v>
      </c>
      <c r="H9191" s="1">
        <v>16</v>
      </c>
      <c r="I9191" s="87"/>
      <c r="K9191" s="86" t="s">
        <v>17485</v>
      </c>
      <c r="L9191" s="86" t="s">
        <v>17486</v>
      </c>
      <c r="N9191">
        <f>IFERROR(VLOOKUP(A9191,bip!$A:$C,2,0),"")</f>
      </c>
      <c r="O9191">
        <f>IFERROR(VLOOKUP(A9191,bip!$A:$Z,3,0),"")</f>
      </c>
    </row>
    <row r="9192" spans="1:15" ht="13.2">
      <c r="A9192" t="s">
        <v>6782</v>
      </c>
      <c r="B9192" t="s">
        <v>11541</v>
      </c>
      <c r="C9192" t="s">
        <v>16440</v>
      </c>
      <c r="D9192" t="s">
        <v>31829</v>
      </c>
      <c r="E9192" t="s">
        <v>26690</v>
      </c>
      <c r="F9192">
        <v>6</v>
      </c>
      <c r="G9192">
        <v>180</v>
      </c>
      <c r="H9192" s="1">
        <v>21</v>
      </c>
      <c r="I9192" s="87"/>
      <c r="K9192" s="86" t="s">
        <v>17485</v>
      </c>
      <c r="L9192" s="86" t="s">
        <v>17486</v>
      </c>
      <c r="N9192">
        <f>IFERROR(VLOOKUP(A9192,bip!$A:$C,2,0),"")</f>
      </c>
      <c r="O9192">
        <f>IFERROR(VLOOKUP(A9192,bip!$A:$Z,3,0),"")</f>
      </c>
    </row>
    <row r="9193" spans="1:15" ht="13.2">
      <c r="A9193" t="s">
        <v>6783</v>
      </c>
      <c r="B9193" t="s">
        <v>11542</v>
      </c>
      <c r="C9193" t="s">
        <v>16440</v>
      </c>
      <c r="D9193" t="s">
        <v>31830</v>
      </c>
      <c r="E9193" t="s">
        <v>26691</v>
      </c>
      <c r="F9193">
        <v>6</v>
      </c>
      <c r="G9193">
        <v>108</v>
      </c>
      <c r="H9193" s="1">
        <v>34</v>
      </c>
      <c r="I9193" s="87"/>
      <c r="K9193" s="86" t="s">
        <v>17485</v>
      </c>
      <c r="L9193" s="86" t="s">
        <v>17486</v>
      </c>
      <c r="N9193">
        <f>IFERROR(VLOOKUP(A9193,bip!$A:$C,2,0),"")</f>
      </c>
      <c r="O9193">
        <f>IFERROR(VLOOKUP(A9193,bip!$A:$Z,3,0),"")</f>
      </c>
    </row>
    <row r="9194" spans="1:15" ht="13.2">
      <c r="A9194" t="s">
        <v>6784</v>
      </c>
      <c r="B9194" t="s">
        <v>11543</v>
      </c>
      <c r="C9194" t="s">
        <v>16440</v>
      </c>
      <c r="D9194" t="s">
        <v>31831</v>
      </c>
      <c r="E9194" t="s">
        <v>26692</v>
      </c>
      <c r="F9194">
        <v>6</v>
      </c>
      <c r="G9194">
        <v>108</v>
      </c>
      <c r="H9194" s="1">
        <v>21</v>
      </c>
      <c r="I9194" s="87"/>
      <c r="K9194" s="86" t="s">
        <v>17485</v>
      </c>
      <c r="L9194" s="86" t="s">
        <v>17486</v>
      </c>
      <c r="N9194">
        <f>IFERROR(VLOOKUP(A9194,bip!$A:$C,2,0),"")</f>
      </c>
      <c r="O9194">
        <f>IFERROR(VLOOKUP(A9194,bip!$A:$Z,3,0),"")</f>
      </c>
    </row>
    <row r="9195" spans="1:15" ht="13.2">
      <c r="A9195" t="s">
        <v>8148</v>
      </c>
      <c r="B9195" t="s">
        <v>16685</v>
      </c>
      <c r="C9195" t="s">
        <v>16440</v>
      </c>
      <c r="D9195" t="s">
        <v>22402</v>
      </c>
      <c r="E9195" t="s">
        <v>22403</v>
      </c>
      <c r="F9195">
        <v>1</v>
      </c>
      <c r="G9195">
        <v>80</v>
      </c>
      <c r="H9195" s="1">
        <v>123</v>
      </c>
      <c r="I9195" s="87"/>
      <c r="K9195" s="86" t="s">
        <v>17485</v>
      </c>
      <c r="L9195" s="86" t="s">
        <v>17486</v>
      </c>
      <c r="N9195">
        <f>IFERROR(VLOOKUP(A9195,bip!$A:$C,2,0),"")</f>
      </c>
      <c r="O9195">
        <f>IFERROR(VLOOKUP(A9195,bip!$A:$Z,3,0),"")</f>
      </c>
    </row>
    <row r="9196" spans="1:15" ht="13.2">
      <c r="A9196" t="s">
        <v>8149</v>
      </c>
      <c r="B9196" t="s">
        <v>16686</v>
      </c>
      <c r="C9196" t="s">
        <v>16440</v>
      </c>
      <c r="D9196" t="s">
        <v>22404</v>
      </c>
      <c r="E9196" t="s">
        <v>22405</v>
      </c>
      <c r="F9196">
        <v>1</v>
      </c>
      <c r="G9196">
        <v>80</v>
      </c>
      <c r="H9196" s="1">
        <v>154</v>
      </c>
      <c r="I9196" s="87"/>
      <c r="K9196" s="86" t="s">
        <v>17485</v>
      </c>
      <c r="L9196" s="86" t="s">
        <v>17486</v>
      </c>
      <c r="N9196">
        <f>IFERROR(VLOOKUP(A9196,bip!$A:$C,2,0),"")</f>
      </c>
      <c r="O9196">
        <f>IFERROR(VLOOKUP(A9196,bip!$A:$Z,3,0),"")</f>
      </c>
    </row>
    <row r="9197" spans="1:15" ht="13.2">
      <c r="A9197" t="s">
        <v>8150</v>
      </c>
      <c r="B9197" t="s">
        <v>16687</v>
      </c>
      <c r="C9197" t="s">
        <v>16440</v>
      </c>
      <c r="D9197" t="s">
        <v>22406</v>
      </c>
      <c r="E9197" t="s">
        <v>22407</v>
      </c>
      <c r="F9197">
        <v>1</v>
      </c>
      <c r="G9197">
        <v>80</v>
      </c>
      <c r="H9197" s="1">
        <v>198</v>
      </c>
      <c r="I9197" s="87"/>
      <c r="K9197" s="86" t="s">
        <v>17485</v>
      </c>
      <c r="L9197" s="86" t="s">
        <v>17486</v>
      </c>
      <c r="N9197">
        <f>IFERROR(VLOOKUP(A9197,bip!$A:$C,2,0),"")</f>
      </c>
      <c r="O9197">
        <f>IFERROR(VLOOKUP(A9197,bip!$A:$Z,3,0),"")</f>
      </c>
    </row>
    <row r="9198" spans="1:15" ht="13.2">
      <c r="A9198" t="s">
        <v>8151</v>
      </c>
      <c r="B9198" t="s">
        <v>16688</v>
      </c>
      <c r="C9198" t="s">
        <v>16440</v>
      </c>
      <c r="D9198" t="s">
        <v>22408</v>
      </c>
      <c r="E9198" t="s">
        <v>22409</v>
      </c>
      <c r="F9198">
        <v>1</v>
      </c>
      <c r="G9198">
        <v>40</v>
      </c>
      <c r="H9198" s="1">
        <v>259</v>
      </c>
      <c r="I9198" s="87"/>
      <c r="K9198" s="86" t="s">
        <v>17485</v>
      </c>
      <c r="L9198" s="86" t="s">
        <v>17486</v>
      </c>
      <c r="N9198">
        <f>IFERROR(VLOOKUP(A9198,bip!$A:$C,2,0),"")</f>
      </c>
      <c r="O9198">
        <f>IFERROR(VLOOKUP(A9198,bip!$A:$Z,3,0),"")</f>
      </c>
    </row>
    <row r="9199" spans="1:15" ht="13.2">
      <c r="A9199" t="s">
        <v>8144</v>
      </c>
      <c r="B9199" t="s">
        <v>16689</v>
      </c>
      <c r="C9199" t="s">
        <v>16440</v>
      </c>
      <c r="D9199" t="s">
        <v>29128</v>
      </c>
      <c r="E9199" t="s">
        <v>29129</v>
      </c>
      <c r="F9199">
        <v>1</v>
      </c>
      <c r="G9199">
        <v>40</v>
      </c>
      <c r="H9199" s="1">
        <v>343</v>
      </c>
      <c r="I9199" s="87"/>
      <c r="K9199" s="86" t="s">
        <v>17485</v>
      </c>
      <c r="L9199" s="86" t="s">
        <v>17486</v>
      </c>
      <c r="N9199">
        <f>IFERROR(VLOOKUP(A9199,bip!$A:$C,2,0),"")</f>
      </c>
      <c r="O9199">
        <f>IFERROR(VLOOKUP(A9199,bip!$A:$Z,3,0),"")</f>
      </c>
    </row>
    <row r="9200" spans="1:15" ht="13.2">
      <c r="A9200" t="s">
        <v>8145</v>
      </c>
      <c r="B9200" t="s">
        <v>16690</v>
      </c>
      <c r="C9200" t="s">
        <v>16440</v>
      </c>
      <c r="D9200" t="s">
        <v>29130</v>
      </c>
      <c r="E9200" t="s">
        <v>29131</v>
      </c>
      <c r="F9200">
        <v>1</v>
      </c>
      <c r="G9200">
        <v>20</v>
      </c>
      <c r="H9200" s="1">
        <v>428</v>
      </c>
      <c r="I9200" s="87"/>
      <c r="K9200" s="86" t="s">
        <v>17485</v>
      </c>
      <c r="L9200" s="86" t="s">
        <v>17486</v>
      </c>
      <c r="N9200">
        <f>IFERROR(VLOOKUP(A9200,bip!$A:$C,2,0),"")</f>
      </c>
      <c r="O9200">
        <f>IFERROR(VLOOKUP(A9200,bip!$A:$Z,3,0),"")</f>
      </c>
    </row>
    <row r="9201" spans="1:15" ht="13.2">
      <c r="A9201" t="s">
        <v>8146</v>
      </c>
      <c r="B9201" t="s">
        <v>16691</v>
      </c>
      <c r="C9201" t="s">
        <v>16440</v>
      </c>
      <c r="D9201" t="s">
        <v>29132</v>
      </c>
      <c r="E9201" t="s">
        <v>29133</v>
      </c>
      <c r="F9201">
        <v>1</v>
      </c>
      <c r="G9201">
        <v>20</v>
      </c>
      <c r="H9201" s="1">
        <v>571</v>
      </c>
      <c r="I9201" s="87"/>
      <c r="K9201" s="86" t="s">
        <v>17485</v>
      </c>
      <c r="L9201" s="86" t="s">
        <v>17486</v>
      </c>
      <c r="N9201">
        <f>IFERROR(VLOOKUP(A9201,bip!$A:$C,2,0),"")</f>
      </c>
      <c r="O9201">
        <f>IFERROR(VLOOKUP(A9201,bip!$A:$Z,3,0),"")</f>
      </c>
    </row>
    <row r="9202" spans="1:15" ht="13.2">
      <c r="A9202" t="s">
        <v>8147</v>
      </c>
      <c r="B9202" t="s">
        <v>16692</v>
      </c>
      <c r="C9202" t="s">
        <v>16440</v>
      </c>
      <c r="D9202" t="s">
        <v>31290</v>
      </c>
      <c r="E9202" t="s">
        <v>29134</v>
      </c>
      <c r="F9202">
        <v>1</v>
      </c>
      <c r="G9202">
        <v>10</v>
      </c>
      <c r="H9202" s="1">
        <v>732</v>
      </c>
      <c r="I9202" s="87"/>
      <c r="K9202" s="86" t="s">
        <v>17485</v>
      </c>
      <c r="L9202" s="86" t="s">
        <v>17486</v>
      </c>
      <c r="N9202">
        <f>IFERROR(VLOOKUP(A9202,bip!$A:$C,2,0),"")</f>
      </c>
      <c r="O9202">
        <f>IFERROR(VLOOKUP(A9202,bip!$A:$Z,3,0),"")</f>
      </c>
    </row>
    <row r="9203" spans="1:15" ht="13.2">
      <c r="A9203" t="s">
        <v>7649</v>
      </c>
      <c r="B9203" t="s">
        <v>12074</v>
      </c>
      <c r="C9203" t="s">
        <v>16440</v>
      </c>
      <c r="D9203" t="s">
        <v>26278</v>
      </c>
      <c r="E9203" t="s">
        <v>26279</v>
      </c>
      <c r="F9203">
        <v>1</v>
      </c>
      <c r="G9203">
        <v>72</v>
      </c>
      <c r="H9203" s="1">
        <v>125</v>
      </c>
      <c r="I9203" s="87"/>
      <c r="K9203" s="86" t="s">
        <v>17485</v>
      </c>
      <c r="L9203" s="86" t="s">
        <v>17486</v>
      </c>
      <c r="N9203">
        <f>IFERROR(VLOOKUP(A9203,bip!$A:$C,2,0),"")</f>
      </c>
      <c r="O9203">
        <f>IFERROR(VLOOKUP(A9203,bip!$A:$Z,3,0),"")</f>
      </c>
    </row>
    <row r="9204" spans="1:15" ht="13.2">
      <c r="A9204" t="s">
        <v>6908</v>
      </c>
      <c r="B9204" t="s">
        <v>11636</v>
      </c>
      <c r="C9204" t="s">
        <v>16440</v>
      </c>
      <c r="D9204" t="s">
        <v>31832</v>
      </c>
      <c r="E9204" t="s">
        <v>26256</v>
      </c>
      <c r="F9204">
        <v>3</v>
      </c>
      <c r="G9204">
        <v>18</v>
      </c>
      <c r="H9204" s="1">
        <v>122</v>
      </c>
      <c r="I9204" s="87"/>
      <c r="K9204" s="86" t="s">
        <v>17485</v>
      </c>
      <c r="L9204" s="86" t="s">
        <v>17486</v>
      </c>
      <c r="N9204">
        <f>IFERROR(VLOOKUP(A9204,bip!$A:$C,2,0),"")</f>
      </c>
      <c r="O9204">
        <f>IFERROR(VLOOKUP(A9204,bip!$A:$Z,3,0),"")</f>
      </c>
    </row>
    <row r="9205" spans="1:15" ht="13.2">
      <c r="A9205" t="s">
        <v>6909</v>
      </c>
      <c r="B9205" t="s">
        <v>11637</v>
      </c>
      <c r="C9205" t="s">
        <v>16440</v>
      </c>
      <c r="D9205" t="s">
        <v>16566</v>
      </c>
      <c r="E9205" t="s">
        <v>26257</v>
      </c>
      <c r="F9205">
        <v>3</v>
      </c>
      <c r="G9205">
        <v>9</v>
      </c>
      <c r="H9205" s="1">
        <v>224</v>
      </c>
      <c r="I9205" s="87"/>
      <c r="K9205" s="86" t="s">
        <v>17485</v>
      </c>
      <c r="L9205" s="86" t="s">
        <v>17486</v>
      </c>
      <c r="N9205">
        <f>IFERROR(VLOOKUP(A9205,bip!$A:$C,2,0),"")</f>
      </c>
      <c r="O9205">
        <f>IFERROR(VLOOKUP(A9205,bip!$A:$Z,3,0),"")</f>
      </c>
    </row>
    <row r="9206" spans="1:15" ht="13.2">
      <c r="A9206" t="s">
        <v>6910</v>
      </c>
      <c r="B9206" t="s">
        <v>11638</v>
      </c>
      <c r="C9206" t="s">
        <v>16440</v>
      </c>
      <c r="D9206" t="s">
        <v>16567</v>
      </c>
      <c r="E9206" t="s">
        <v>26258</v>
      </c>
      <c r="F9206">
        <v>3</v>
      </c>
      <c r="G9206">
        <v>6</v>
      </c>
      <c r="H9206" s="1">
        <v>390</v>
      </c>
      <c r="I9206" s="87"/>
      <c r="K9206" s="86" t="s">
        <v>17485</v>
      </c>
      <c r="L9206" s="86" t="s">
        <v>17486</v>
      </c>
      <c r="N9206">
        <f>IFERROR(VLOOKUP(A9206,bip!$A:$C,2,0),"")</f>
      </c>
      <c r="O9206">
        <f>IFERROR(VLOOKUP(A9206,bip!$A:$Z,3,0),"")</f>
      </c>
    </row>
    <row r="9207" spans="1:15" ht="13.2">
      <c r="A9207" t="s">
        <v>6907</v>
      </c>
      <c r="B9207" t="s">
        <v>11635</v>
      </c>
      <c r="C9207" t="s">
        <v>16440</v>
      </c>
      <c r="D9207" t="s">
        <v>16568</v>
      </c>
      <c r="E9207" t="s">
        <v>26259</v>
      </c>
      <c r="F9207">
        <v>3</v>
      </c>
      <c r="G9207">
        <v>18</v>
      </c>
      <c r="H9207" s="1">
        <v>80</v>
      </c>
      <c r="I9207" s="87"/>
      <c r="K9207" s="86" t="s">
        <v>17485</v>
      </c>
      <c r="L9207" s="86" t="s">
        <v>17486</v>
      </c>
      <c r="N9207">
        <f>IFERROR(VLOOKUP(A9207,bip!$A:$C,2,0),"")</f>
      </c>
      <c r="O9207">
        <f>IFERROR(VLOOKUP(A9207,bip!$A:$Z,3,0),"")</f>
      </c>
    </row>
    <row r="9208" spans="1:15" ht="13.2">
      <c r="A9208" t="s">
        <v>6906</v>
      </c>
      <c r="B9208" t="s">
        <v>11634</v>
      </c>
      <c r="C9208" t="s">
        <v>16440</v>
      </c>
      <c r="D9208" t="s">
        <v>31833</v>
      </c>
      <c r="E9208" t="s">
        <v>26260</v>
      </c>
      <c r="F9208">
        <v>3</v>
      </c>
      <c r="G9208">
        <v>18</v>
      </c>
      <c r="H9208" s="1">
        <v>52</v>
      </c>
      <c r="I9208" s="87"/>
      <c r="K9208" s="86" t="s">
        <v>17485</v>
      </c>
      <c r="L9208" s="86" t="s">
        <v>17486</v>
      </c>
      <c r="N9208">
        <f>IFERROR(VLOOKUP(A9208,bip!$A:$C,2,0),"")</f>
      </c>
      <c r="O9208">
        <f>IFERROR(VLOOKUP(A9208,bip!$A:$Z,3,0),"")</f>
      </c>
    </row>
    <row r="9209" spans="1:15" ht="13.2">
      <c r="A9209" t="s">
        <v>8255</v>
      </c>
      <c r="B9209" t="s">
        <v>8255</v>
      </c>
      <c r="C9209" t="s">
        <v>16440</v>
      </c>
      <c r="D9209" t="s">
        <v>31834</v>
      </c>
      <c r="E9209" t="s">
        <v>23593</v>
      </c>
      <c r="F9209">
        <v>1</v>
      </c>
      <c r="G9209">
        <v>12</v>
      </c>
      <c r="H9209" s="1">
        <v>263</v>
      </c>
      <c r="I9209" s="87"/>
      <c r="K9209" s="86" t="s">
        <v>17485</v>
      </c>
      <c r="L9209" s="86" t="s">
        <v>17486</v>
      </c>
      <c r="N9209">
        <f>IFERROR(VLOOKUP(A9209,bip!$A:$C,2,0),"")</f>
      </c>
      <c r="O9209">
        <f>IFERROR(VLOOKUP(A9209,bip!$A:$Z,3,0),"")</f>
      </c>
    </row>
    <row r="9210" spans="1:15" ht="13.2">
      <c r="A9210" t="s">
        <v>8256</v>
      </c>
      <c r="B9210" t="s">
        <v>8256</v>
      </c>
      <c r="C9210" t="s">
        <v>16440</v>
      </c>
      <c r="D9210" t="s">
        <v>31835</v>
      </c>
      <c r="E9210" t="s">
        <v>23594</v>
      </c>
      <c r="F9210">
        <v>1</v>
      </c>
      <c r="G9210">
        <v>12</v>
      </c>
      <c r="H9210" s="1">
        <v>326</v>
      </c>
      <c r="I9210" s="87"/>
      <c r="K9210" s="86" t="s">
        <v>17485</v>
      </c>
      <c r="L9210" s="86" t="s">
        <v>17486</v>
      </c>
      <c r="N9210">
        <f>IFERROR(VLOOKUP(A9210,bip!$A:$C,2,0),"")</f>
      </c>
      <c r="O9210">
        <f>IFERROR(VLOOKUP(A9210,bip!$A:$Z,3,0),"")</f>
      </c>
    </row>
    <row r="9211" spans="1:15" ht="13.2">
      <c r="A9211" t="s">
        <v>8276</v>
      </c>
      <c r="B9211" t="s">
        <v>12481</v>
      </c>
      <c r="C9211" t="s">
        <v>16440</v>
      </c>
      <c r="D9211" t="s">
        <v>31836</v>
      </c>
      <c r="E9211" t="s">
        <v>31837</v>
      </c>
      <c r="F9211">
        <v>6</v>
      </c>
      <c r="G9211">
        <v>3</v>
      </c>
      <c r="H9211" s="1">
        <v>135</v>
      </c>
      <c r="I9211" s="87"/>
      <c r="K9211" s="86" t="s">
        <v>17485</v>
      </c>
      <c r="L9211" s="86" t="s">
        <v>17486</v>
      </c>
      <c r="N9211">
        <f>IFERROR(VLOOKUP(A9211,bip!$A:$C,2,0),"")</f>
      </c>
      <c r="O9211">
        <f>IFERROR(VLOOKUP(A9211,bip!$A:$Z,3,0),"")</f>
      </c>
    </row>
    <row r="9212" spans="1:15" ht="13.2">
      <c r="A9212" t="s">
        <v>8275</v>
      </c>
      <c r="B9212" t="s">
        <v>16714</v>
      </c>
      <c r="C9212" t="s">
        <v>16440</v>
      </c>
      <c r="D9212" t="s">
        <v>16715</v>
      </c>
      <c r="E9212" t="s">
        <v>31838</v>
      </c>
      <c r="F9212">
        <v>3</v>
      </c>
      <c r="G9212">
        <v>48</v>
      </c>
      <c r="H9212" s="1">
        <v>53</v>
      </c>
      <c r="I9212" s="87"/>
      <c r="K9212" s="86" t="s">
        <v>17485</v>
      </c>
      <c r="L9212" s="86" t="s">
        <v>17486</v>
      </c>
      <c r="N9212">
        <f>IFERROR(VLOOKUP(A9212,bip!$A:$C,2,0),"")</f>
      </c>
      <c r="O9212">
        <f>IFERROR(VLOOKUP(A9212,bip!$A:$Z,3,0),"")</f>
      </c>
    </row>
    <row r="9213" spans="1:15" ht="13.2">
      <c r="A9213" t="s">
        <v>8271</v>
      </c>
      <c r="B9213" t="s">
        <v>12477</v>
      </c>
      <c r="C9213" t="s">
        <v>16440</v>
      </c>
      <c r="D9213" t="s">
        <v>31839</v>
      </c>
      <c r="E9213" t="s">
        <v>21192</v>
      </c>
      <c r="F9213">
        <v>2</v>
      </c>
      <c r="G9213">
        <v>2</v>
      </c>
      <c r="H9213" s="1">
        <v>610</v>
      </c>
      <c r="I9213" s="87">
        <v>0.10</v>
      </c>
      <c r="J9213" s="86" t="s">
        <v>17480</v>
      </c>
      <c r="K9213" s="86" t="s">
        <v>44487</v>
      </c>
      <c r="L9213" s="86" t="s">
        <v>17486</v>
      </c>
      <c r="N9213">
        <f>IFERROR(VLOOKUP(A9213,bip!$A:$C,2,0),"")</f>
      </c>
      <c r="O9213">
        <f>IFERROR(VLOOKUP(A9213,bip!$A:$Z,3,0),"")</f>
      </c>
    </row>
    <row r="9214" spans="1:15" ht="13.2">
      <c r="A9214" t="s">
        <v>8265</v>
      </c>
      <c r="B9214" t="s">
        <v>12472</v>
      </c>
      <c r="C9214" t="s">
        <v>16440</v>
      </c>
      <c r="D9214" t="s">
        <v>30264</v>
      </c>
      <c r="E9214" t="s">
        <v>21197</v>
      </c>
      <c r="F9214">
        <v>2</v>
      </c>
      <c r="G9214">
        <v>2</v>
      </c>
      <c r="H9214" s="1">
        <v>610</v>
      </c>
      <c r="I9214" s="87">
        <v>0.10</v>
      </c>
      <c r="J9214" s="86" t="s">
        <v>17480</v>
      </c>
      <c r="K9214" s="86" t="s">
        <v>44487</v>
      </c>
      <c r="L9214" s="86" t="s">
        <v>17486</v>
      </c>
      <c r="N9214">
        <f>IFERROR(VLOOKUP(A9214,bip!$A:$C,2,0),"")</f>
      </c>
      <c r="O9214">
        <f>IFERROR(VLOOKUP(A9214,bip!$A:$Z,3,0),"")</f>
      </c>
    </row>
    <row r="9215" spans="1:15" ht="13.2">
      <c r="A9215" t="s">
        <v>8272</v>
      </c>
      <c r="B9215" t="s">
        <v>12478</v>
      </c>
      <c r="C9215" t="s">
        <v>16440</v>
      </c>
      <c r="D9215" t="s">
        <v>31840</v>
      </c>
      <c r="E9215" t="s">
        <v>21198</v>
      </c>
      <c r="F9215">
        <v>2</v>
      </c>
      <c r="G9215">
        <v>2</v>
      </c>
      <c r="H9215" s="1">
        <v>716</v>
      </c>
      <c r="I9215" s="87">
        <v>0.10</v>
      </c>
      <c r="J9215" s="86" t="s">
        <v>17480</v>
      </c>
      <c r="K9215" s="86" t="s">
        <v>44487</v>
      </c>
      <c r="L9215" s="86" t="s">
        <v>17486</v>
      </c>
      <c r="N9215">
        <f>IFERROR(VLOOKUP(A9215,bip!$A:$C,2,0),"")</f>
      </c>
      <c r="O9215">
        <f>IFERROR(VLOOKUP(A9215,bip!$A:$Z,3,0),"")</f>
      </c>
    </row>
    <row r="9216" spans="1:15" ht="13.2">
      <c r="A9216" t="s">
        <v>8266</v>
      </c>
      <c r="B9216" t="s">
        <v>12473</v>
      </c>
      <c r="C9216" t="s">
        <v>16440</v>
      </c>
      <c r="D9216" t="s">
        <v>30265</v>
      </c>
      <c r="E9216" t="s">
        <v>21196</v>
      </c>
      <c r="F9216">
        <v>2</v>
      </c>
      <c r="G9216">
        <v>2</v>
      </c>
      <c r="H9216" s="1">
        <v>716</v>
      </c>
      <c r="I9216" s="87">
        <v>0.10</v>
      </c>
      <c r="J9216" s="86" t="s">
        <v>17480</v>
      </c>
      <c r="K9216" s="86" t="s">
        <v>44487</v>
      </c>
      <c r="L9216" s="86" t="s">
        <v>17486</v>
      </c>
      <c r="N9216">
        <f>IFERROR(VLOOKUP(A9216,bip!$A:$C,2,0),"")</f>
      </c>
      <c r="O9216">
        <f>IFERROR(VLOOKUP(A9216,bip!$A:$Z,3,0),"")</f>
      </c>
    </row>
    <row r="9217" spans="1:15" ht="13.2">
      <c r="A9217" t="s">
        <v>8273</v>
      </c>
      <c r="B9217" t="s">
        <v>12479</v>
      </c>
      <c r="C9217" t="s">
        <v>16440</v>
      </c>
      <c r="D9217" t="s">
        <v>34138</v>
      </c>
      <c r="E9217" t="s">
        <v>21201</v>
      </c>
      <c r="F9217">
        <v>2</v>
      </c>
      <c r="G9217">
        <v>2</v>
      </c>
      <c r="H9217" s="1">
        <v>844</v>
      </c>
      <c r="I9217" s="87">
        <v>0.10</v>
      </c>
      <c r="J9217" s="86" t="s">
        <v>17480</v>
      </c>
      <c r="K9217" s="86" t="s">
        <v>44487</v>
      </c>
      <c r="L9217" s="86" t="s">
        <v>17486</v>
      </c>
      <c r="N9217">
        <f>IFERROR(VLOOKUP(A9217,bip!$A:$C,2,0),"")</f>
      </c>
      <c r="O9217">
        <f>IFERROR(VLOOKUP(A9217,bip!$A:$Z,3,0),"")</f>
      </c>
    </row>
    <row r="9218" spans="1:15" ht="13.2">
      <c r="A9218" t="s">
        <v>8267</v>
      </c>
      <c r="B9218" t="s">
        <v>8267</v>
      </c>
      <c r="C9218" t="s">
        <v>16440</v>
      </c>
      <c r="D9218" t="s">
        <v>30266</v>
      </c>
      <c r="E9218" t="s">
        <v>21189</v>
      </c>
      <c r="F9218">
        <v>2</v>
      </c>
      <c r="G9218">
        <v>2</v>
      </c>
      <c r="H9218" s="1">
        <v>844</v>
      </c>
      <c r="I9218" s="87">
        <v>0.10</v>
      </c>
      <c r="J9218" s="86" t="s">
        <v>17480</v>
      </c>
      <c r="K9218" s="86" t="s">
        <v>44487</v>
      </c>
      <c r="L9218" s="86" t="s">
        <v>17486</v>
      </c>
      <c r="N9218">
        <f>IFERROR(VLOOKUP(A9218,bip!$A:$C,2,0),"")</f>
      </c>
      <c r="O9218">
        <f>IFERROR(VLOOKUP(A9218,bip!$A:$Z,3,0),"")</f>
      </c>
    </row>
    <row r="9219" spans="1:15" ht="13.2">
      <c r="A9219" t="s">
        <v>8274</v>
      </c>
      <c r="B9219" t="s">
        <v>12480</v>
      </c>
      <c r="C9219" t="s">
        <v>16440</v>
      </c>
      <c r="D9219" t="s">
        <v>34139</v>
      </c>
      <c r="E9219" t="s">
        <v>21194</v>
      </c>
      <c r="F9219">
        <v>1</v>
      </c>
      <c r="G9219">
        <v>2</v>
      </c>
      <c r="H9219" s="1">
        <v>950</v>
      </c>
      <c r="I9219" s="87">
        <v>0.10</v>
      </c>
      <c r="J9219" s="86" t="s">
        <v>17480</v>
      </c>
      <c r="K9219" s="86" t="s">
        <v>44487</v>
      </c>
      <c r="L9219" s="86" t="s">
        <v>17486</v>
      </c>
      <c r="N9219">
        <f>IFERROR(VLOOKUP(A9219,bip!$A:$C,2,0),"")</f>
      </c>
      <c r="O9219">
        <f>IFERROR(VLOOKUP(A9219,bip!$A:$Z,3,0),"")</f>
      </c>
    </row>
    <row r="9220" spans="1:15" ht="13.2">
      <c r="A9220" t="s">
        <v>8268</v>
      </c>
      <c r="B9220" t="s">
        <v>12474</v>
      </c>
      <c r="C9220" t="s">
        <v>16440</v>
      </c>
      <c r="D9220" t="s">
        <v>30267</v>
      </c>
      <c r="E9220" t="s">
        <v>21187</v>
      </c>
      <c r="F9220">
        <v>1</v>
      </c>
      <c r="G9220">
        <v>1</v>
      </c>
      <c r="H9220" s="1">
        <v>950</v>
      </c>
      <c r="I9220" s="87">
        <v>0.10</v>
      </c>
      <c r="J9220" s="86" t="s">
        <v>17480</v>
      </c>
      <c r="K9220" s="86" t="s">
        <v>44487</v>
      </c>
      <c r="L9220" s="86" t="s">
        <v>17486</v>
      </c>
      <c r="N9220">
        <f>IFERROR(VLOOKUP(A9220,bip!$A:$C,2,0),"")</f>
      </c>
      <c r="O9220">
        <f>IFERROR(VLOOKUP(A9220,bip!$A:$Z,3,0),"")</f>
      </c>
    </row>
    <row r="9221" spans="1:15" ht="13.2">
      <c r="A9221" t="s">
        <v>8260</v>
      </c>
      <c r="B9221" t="s">
        <v>12468</v>
      </c>
      <c r="C9221" t="s">
        <v>16440</v>
      </c>
      <c r="D9221" t="s">
        <v>34140</v>
      </c>
      <c r="E9221" t="s">
        <v>21205</v>
      </c>
      <c r="F9221">
        <v>2</v>
      </c>
      <c r="G9221">
        <v>4</v>
      </c>
      <c r="H9221" s="1">
        <v>154</v>
      </c>
      <c r="I9221" s="87">
        <v>0.10</v>
      </c>
      <c r="J9221" s="86" t="s">
        <v>17480</v>
      </c>
      <c r="K9221" s="86" t="s">
        <v>44487</v>
      </c>
      <c r="L9221" s="86" t="s">
        <v>17486</v>
      </c>
      <c r="N9221">
        <f>IFERROR(VLOOKUP(A9221,bip!$A:$C,2,0),"")</f>
      </c>
      <c r="O9221">
        <f>IFERROR(VLOOKUP(A9221,bip!$A:$Z,3,0),"")</f>
      </c>
    </row>
    <row r="9222" spans="1:15" ht="13.2">
      <c r="A9222" t="s">
        <v>8257</v>
      </c>
      <c r="B9222" t="s">
        <v>8257</v>
      </c>
      <c r="C9222" t="s">
        <v>16440</v>
      </c>
      <c r="D9222" t="s">
        <v>30259</v>
      </c>
      <c r="E9222" t="s">
        <v>21191</v>
      </c>
      <c r="F9222">
        <v>2</v>
      </c>
      <c r="G9222">
        <v>4</v>
      </c>
      <c r="H9222" s="1">
        <v>180</v>
      </c>
      <c r="I9222" s="87">
        <v>0.10</v>
      </c>
      <c r="J9222" s="86" t="s">
        <v>17480</v>
      </c>
      <c r="K9222" s="86" t="s">
        <v>44487</v>
      </c>
      <c r="L9222" s="86" t="s">
        <v>17486</v>
      </c>
      <c r="N9222">
        <f>IFERROR(VLOOKUP(A9222,bip!$A:$C,2,0),"")</f>
      </c>
      <c r="O9222">
        <f>IFERROR(VLOOKUP(A9222,bip!$A:$Z,3,0),"")</f>
      </c>
    </row>
    <row r="9223" spans="1:15" ht="13.2">
      <c r="A9223" t="s">
        <v>8261</v>
      </c>
      <c r="B9223" t="s">
        <v>12469</v>
      </c>
      <c r="C9223" t="s">
        <v>16440</v>
      </c>
      <c r="D9223" t="s">
        <v>34141</v>
      </c>
      <c r="E9223" t="s">
        <v>21206</v>
      </c>
      <c r="F9223">
        <v>2</v>
      </c>
      <c r="G9223">
        <v>4</v>
      </c>
      <c r="H9223" s="1">
        <v>181</v>
      </c>
      <c r="I9223" s="87">
        <v>0.10</v>
      </c>
      <c r="J9223" s="86" t="s">
        <v>17480</v>
      </c>
      <c r="K9223" s="86" t="s">
        <v>44487</v>
      </c>
      <c r="L9223" s="86" t="s">
        <v>17486</v>
      </c>
      <c r="N9223">
        <f>IFERROR(VLOOKUP(A9223,bip!$A:$C,2,0),"")</f>
      </c>
      <c r="O9223">
        <f>IFERROR(VLOOKUP(A9223,bip!$A:$Z,3,0),"")</f>
      </c>
    </row>
    <row r="9224" spans="1:15" ht="13.2">
      <c r="A9224" t="s">
        <v>8258</v>
      </c>
      <c r="B9224" t="s">
        <v>8258</v>
      </c>
      <c r="C9224" t="s">
        <v>16440</v>
      </c>
      <c r="D9224" t="s">
        <v>30260</v>
      </c>
      <c r="E9224" t="s">
        <v>21184</v>
      </c>
      <c r="F9224">
        <v>2</v>
      </c>
      <c r="G9224">
        <v>4</v>
      </c>
      <c r="H9224" s="1">
        <v>181</v>
      </c>
      <c r="I9224" s="87">
        <v>0.10</v>
      </c>
      <c r="J9224" s="86" t="s">
        <v>17480</v>
      </c>
      <c r="K9224" s="86" t="s">
        <v>44487</v>
      </c>
      <c r="L9224" s="86" t="s">
        <v>17486</v>
      </c>
      <c r="N9224">
        <f>IFERROR(VLOOKUP(A9224,bip!$A:$C,2,0),"")</f>
      </c>
      <c r="O9224">
        <f>IFERROR(VLOOKUP(A9224,bip!$A:$Z,3,0),"")</f>
      </c>
    </row>
    <row r="9225" spans="1:15" ht="13.2">
      <c r="A9225" t="s">
        <v>8262</v>
      </c>
      <c r="B9225" t="s">
        <v>12470</v>
      </c>
      <c r="C9225" t="s">
        <v>16440</v>
      </c>
      <c r="D9225" t="s">
        <v>34142</v>
      </c>
      <c r="E9225" t="s">
        <v>21204</v>
      </c>
      <c r="F9225">
        <v>2</v>
      </c>
      <c r="G9225">
        <v>4</v>
      </c>
      <c r="H9225" s="1">
        <v>225</v>
      </c>
      <c r="I9225" s="87">
        <v>0.10</v>
      </c>
      <c r="J9225" s="86" t="s">
        <v>17480</v>
      </c>
      <c r="K9225" s="86" t="s">
        <v>44487</v>
      </c>
      <c r="L9225" s="86" t="s">
        <v>17486</v>
      </c>
      <c r="N9225">
        <f>IFERROR(VLOOKUP(A9225,bip!$A:$C,2,0),"")</f>
      </c>
      <c r="O9225">
        <f>IFERROR(VLOOKUP(A9225,bip!$A:$Z,3,0),"")</f>
      </c>
    </row>
    <row r="9226" spans="1:15" ht="13.2">
      <c r="A9226" t="s">
        <v>8259</v>
      </c>
      <c r="B9226" t="s">
        <v>12467</v>
      </c>
      <c r="C9226" t="s">
        <v>16440</v>
      </c>
      <c r="D9226" t="s">
        <v>30261</v>
      </c>
      <c r="E9226" t="s">
        <v>21185</v>
      </c>
      <c r="F9226">
        <v>2</v>
      </c>
      <c r="G9226">
        <v>4</v>
      </c>
      <c r="H9226" s="1">
        <v>225</v>
      </c>
      <c r="I9226" s="87">
        <v>0.10</v>
      </c>
      <c r="J9226" s="86" t="s">
        <v>17480</v>
      </c>
      <c r="K9226" s="86" t="s">
        <v>44487</v>
      </c>
      <c r="L9226" s="86" t="s">
        <v>17486</v>
      </c>
      <c r="N9226">
        <f>IFERROR(VLOOKUP(A9226,bip!$A:$C,2,0),"")</f>
      </c>
      <c r="O9226">
        <f>IFERROR(VLOOKUP(A9226,bip!$A:$Z,3,0),"")</f>
      </c>
    </row>
    <row r="9227" spans="1:15" ht="13.2">
      <c r="A9227" t="s">
        <v>8269</v>
      </c>
      <c r="B9227" t="s">
        <v>12475</v>
      </c>
      <c r="C9227" t="s">
        <v>16440</v>
      </c>
      <c r="D9227" t="s">
        <v>34143</v>
      </c>
      <c r="E9227" t="s">
        <v>21195</v>
      </c>
      <c r="F9227">
        <v>2</v>
      </c>
      <c r="G9227">
        <v>2</v>
      </c>
      <c r="H9227" s="1">
        <v>412</v>
      </c>
      <c r="I9227" s="87">
        <v>0.10</v>
      </c>
      <c r="J9227" s="86" t="s">
        <v>17480</v>
      </c>
      <c r="K9227" s="86" t="s">
        <v>44487</v>
      </c>
      <c r="L9227" s="86" t="s">
        <v>17486</v>
      </c>
      <c r="N9227">
        <f>IFERROR(VLOOKUP(A9227,bip!$A:$C,2,0),"")</f>
      </c>
      <c r="O9227">
        <f>IFERROR(VLOOKUP(A9227,bip!$A:$Z,3,0),"")</f>
      </c>
    </row>
    <row r="9228" spans="1:15" ht="13.2">
      <c r="A9228" t="s">
        <v>8263</v>
      </c>
      <c r="B9228" t="s">
        <v>8263</v>
      </c>
      <c r="C9228" t="s">
        <v>16440</v>
      </c>
      <c r="D9228" t="s">
        <v>30262</v>
      </c>
      <c r="E9228" t="s">
        <v>21186</v>
      </c>
      <c r="F9228">
        <v>2</v>
      </c>
      <c r="G9228">
        <v>2</v>
      </c>
      <c r="H9228" s="1">
        <v>412</v>
      </c>
      <c r="I9228" s="87">
        <v>0.10</v>
      </c>
      <c r="J9228" s="86" t="s">
        <v>17480</v>
      </c>
      <c r="K9228" s="86" t="s">
        <v>44487</v>
      </c>
      <c r="L9228" s="86" t="s">
        <v>17486</v>
      </c>
      <c r="N9228">
        <f>IFERROR(VLOOKUP(A9228,bip!$A:$C,2,0),"")</f>
      </c>
      <c r="O9228">
        <f>IFERROR(VLOOKUP(A9228,bip!$A:$Z,3,0),"")</f>
      </c>
    </row>
    <row r="9229" spans="1:15" ht="13.2">
      <c r="A9229" t="s">
        <v>8270</v>
      </c>
      <c r="B9229" t="s">
        <v>12476</v>
      </c>
      <c r="C9229" t="s">
        <v>16440</v>
      </c>
      <c r="D9229" t="s">
        <v>34144</v>
      </c>
      <c r="E9229" t="s">
        <v>21199</v>
      </c>
      <c r="F9229">
        <v>2</v>
      </c>
      <c r="G9229">
        <v>2</v>
      </c>
      <c r="H9229" s="1">
        <v>531</v>
      </c>
      <c r="I9229" s="87">
        <v>0.10</v>
      </c>
      <c r="J9229" s="86" t="s">
        <v>17480</v>
      </c>
      <c r="K9229" s="86" t="s">
        <v>44487</v>
      </c>
      <c r="L9229" s="86" t="s">
        <v>17486</v>
      </c>
      <c r="N9229">
        <f>IFERROR(VLOOKUP(A9229,bip!$A:$C,2,0),"")</f>
      </c>
      <c r="O9229">
        <f>IFERROR(VLOOKUP(A9229,bip!$A:$Z,3,0),"")</f>
      </c>
    </row>
    <row r="9230" spans="1:15" ht="13.2">
      <c r="A9230" t="s">
        <v>8264</v>
      </c>
      <c r="B9230" t="s">
        <v>12471</v>
      </c>
      <c r="C9230" t="s">
        <v>16440</v>
      </c>
      <c r="D9230" t="s">
        <v>30263</v>
      </c>
      <c r="E9230" t="s">
        <v>21202</v>
      </c>
      <c r="F9230">
        <v>2</v>
      </c>
      <c r="G9230">
        <v>2</v>
      </c>
      <c r="H9230" s="1">
        <v>531</v>
      </c>
      <c r="I9230" s="87">
        <v>0.10</v>
      </c>
      <c r="J9230" s="86" t="s">
        <v>17480</v>
      </c>
      <c r="K9230" s="86" t="s">
        <v>44487</v>
      </c>
      <c r="L9230" s="86" t="s">
        <v>17486</v>
      </c>
      <c r="N9230">
        <f>IFERROR(VLOOKUP(A9230,bip!$A:$C,2,0),"")</f>
      </c>
      <c r="O9230">
        <f>IFERROR(VLOOKUP(A9230,bip!$A:$Z,3,0),"")</f>
      </c>
    </row>
    <row r="9231" spans="1:15" ht="13.2">
      <c r="A9231" t="s">
        <v>8277</v>
      </c>
      <c r="B9231" t="s">
        <v>12482</v>
      </c>
      <c r="C9231" t="s">
        <v>16441</v>
      </c>
      <c r="D9231" t="s">
        <v>34145</v>
      </c>
      <c r="E9231" t="s">
        <v>21182</v>
      </c>
      <c r="F9231">
        <v>2</v>
      </c>
      <c r="G9231">
        <v>4</v>
      </c>
      <c r="H9231" s="1">
        <v>146</v>
      </c>
      <c r="I9231" s="87"/>
      <c r="K9231" s="86" t="s">
        <v>17485</v>
      </c>
      <c r="L9231" s="86" t="s">
        <v>17486</v>
      </c>
      <c r="N9231">
        <f>IFERROR(VLOOKUP(A9231,bip!$A:$C,2,0),"")</f>
      </c>
      <c r="O9231">
        <f>IFERROR(VLOOKUP(A9231,bip!$A:$Z,3,0),"")</f>
      </c>
    </row>
    <row r="9232" spans="1:15" ht="13.2">
      <c r="A9232" t="s">
        <v>8278</v>
      </c>
      <c r="B9232" t="s">
        <v>12483</v>
      </c>
      <c r="C9232" t="s">
        <v>16441</v>
      </c>
      <c r="D9232" t="s">
        <v>34146</v>
      </c>
      <c r="E9232" t="s">
        <v>21183</v>
      </c>
      <c r="F9232">
        <v>2</v>
      </c>
      <c r="G9232">
        <v>4</v>
      </c>
      <c r="H9232" s="1">
        <v>172</v>
      </c>
      <c r="I9232" s="87"/>
      <c r="K9232" s="86" t="s">
        <v>17485</v>
      </c>
      <c r="L9232" s="86" t="s">
        <v>17486</v>
      </c>
      <c r="N9232">
        <f>IFERROR(VLOOKUP(A9232,bip!$A:$C,2,0),"")</f>
      </c>
      <c r="O9232">
        <f>IFERROR(VLOOKUP(A9232,bip!$A:$Z,3,0),"")</f>
      </c>
    </row>
    <row r="9233" spans="1:15" ht="13.2">
      <c r="A9233" t="s">
        <v>8279</v>
      </c>
      <c r="B9233" t="s">
        <v>12484</v>
      </c>
      <c r="C9233" t="s">
        <v>16441</v>
      </c>
      <c r="D9233" t="s">
        <v>34147</v>
      </c>
      <c r="E9233" t="s">
        <v>21203</v>
      </c>
      <c r="F9233">
        <v>2</v>
      </c>
      <c r="G9233">
        <v>4</v>
      </c>
      <c r="H9233" s="1">
        <v>214</v>
      </c>
      <c r="I9233" s="87"/>
      <c r="K9233" s="86" t="s">
        <v>17485</v>
      </c>
      <c r="L9233" s="86" t="s">
        <v>17486</v>
      </c>
      <c r="N9233">
        <f>IFERROR(VLOOKUP(A9233,bip!$A:$C,2,0),"")</f>
      </c>
      <c r="O9233">
        <f>IFERROR(VLOOKUP(A9233,bip!$A:$Z,3,0),"")</f>
      </c>
    </row>
    <row r="9234" spans="1:15" ht="13.2">
      <c r="A9234" t="s">
        <v>8280</v>
      </c>
      <c r="B9234" t="s">
        <v>12485</v>
      </c>
      <c r="C9234" t="s">
        <v>16441</v>
      </c>
      <c r="D9234" t="s">
        <v>34148</v>
      </c>
      <c r="E9234" t="s">
        <v>21190</v>
      </c>
      <c r="F9234">
        <v>2</v>
      </c>
      <c r="G9234">
        <v>2</v>
      </c>
      <c r="H9234" s="1">
        <v>391</v>
      </c>
      <c r="I9234" s="87"/>
      <c r="K9234" s="86" t="s">
        <v>17485</v>
      </c>
      <c r="L9234" s="86" t="s">
        <v>17486</v>
      </c>
      <c r="N9234">
        <f>IFERROR(VLOOKUP(A9234,bip!$A:$C,2,0),"")</f>
      </c>
      <c r="O9234">
        <f>IFERROR(VLOOKUP(A9234,bip!$A:$Z,3,0),"")</f>
      </c>
    </row>
    <row r="9235" spans="1:15" ht="13.2">
      <c r="A9235" t="s">
        <v>8281</v>
      </c>
      <c r="B9235" t="s">
        <v>12486</v>
      </c>
      <c r="C9235" t="s">
        <v>16441</v>
      </c>
      <c r="D9235" t="s">
        <v>34149</v>
      </c>
      <c r="E9235" t="s">
        <v>21188</v>
      </c>
      <c r="F9235">
        <v>2</v>
      </c>
      <c r="G9235">
        <v>2</v>
      </c>
      <c r="H9235" s="1">
        <v>496</v>
      </c>
      <c r="I9235" s="87"/>
      <c r="K9235" s="86" t="s">
        <v>17485</v>
      </c>
      <c r="L9235" s="86" t="s">
        <v>17486</v>
      </c>
      <c r="N9235">
        <f>IFERROR(VLOOKUP(A9235,bip!$A:$C,2,0),"")</f>
      </c>
      <c r="O9235">
        <f>IFERROR(VLOOKUP(A9235,bip!$A:$Z,3,0),"")</f>
      </c>
    </row>
    <row r="9236" spans="1:15" ht="13.2">
      <c r="A9236" t="s">
        <v>8282</v>
      </c>
      <c r="B9236" t="s">
        <v>12487</v>
      </c>
      <c r="C9236" t="s">
        <v>16441</v>
      </c>
      <c r="D9236" t="s">
        <v>34150</v>
      </c>
      <c r="E9236" t="s">
        <v>21200</v>
      </c>
      <c r="F9236">
        <v>2</v>
      </c>
      <c r="G9236">
        <v>2</v>
      </c>
      <c r="H9236" s="1">
        <v>566</v>
      </c>
      <c r="I9236" s="87"/>
      <c r="K9236" s="86" t="s">
        <v>17485</v>
      </c>
      <c r="L9236" s="86" t="s">
        <v>17486</v>
      </c>
      <c r="N9236">
        <f>IFERROR(VLOOKUP(A9236,bip!$A:$C,2,0),"")</f>
      </c>
      <c r="O9236">
        <f>IFERROR(VLOOKUP(A9236,bip!$A:$Z,3,0),"")</f>
      </c>
    </row>
    <row r="9237" spans="1:15" ht="13.2">
      <c r="A9237" t="s">
        <v>8283</v>
      </c>
      <c r="B9237" t="s">
        <v>12488</v>
      </c>
      <c r="C9237" t="s">
        <v>16441</v>
      </c>
      <c r="D9237" t="s">
        <v>34151</v>
      </c>
      <c r="E9237" t="s">
        <v>21193</v>
      </c>
      <c r="F9237">
        <v>2</v>
      </c>
      <c r="G9237">
        <v>2</v>
      </c>
      <c r="H9237" s="1">
        <v>637</v>
      </c>
      <c r="I9237" s="87"/>
      <c r="K9237" s="86" t="s">
        <v>17485</v>
      </c>
      <c r="L9237" s="86" t="s">
        <v>17486</v>
      </c>
      <c r="N9237">
        <f>IFERROR(VLOOKUP(A9237,bip!$A:$C,2,0),"")</f>
      </c>
      <c r="O9237">
        <f>IFERROR(VLOOKUP(A9237,bip!$A:$Z,3,0),"")</f>
      </c>
    </row>
    <row r="9238" spans="1:15" ht="13.2">
      <c r="A9238" t="s">
        <v>36937</v>
      </c>
      <c r="B9238" t="s">
        <v>36937</v>
      </c>
      <c r="C9238" t="s">
        <v>16441</v>
      </c>
      <c r="D9238" t="s">
        <v>36938</v>
      </c>
      <c r="E9238" t="s">
        <v>36939</v>
      </c>
      <c r="F9238">
        <v>1</v>
      </c>
      <c r="G9238">
        <v>24</v>
      </c>
      <c r="H9238" s="1">
        <v>101</v>
      </c>
      <c r="I9238" s="87"/>
      <c r="K9238" s="86" t="s">
        <v>17485</v>
      </c>
      <c r="L9238" s="86" t="s">
        <v>17486</v>
      </c>
      <c r="N9238">
        <f>IFERROR(VLOOKUP(A9238,bip!$A:$C,2,0),"")</f>
      </c>
      <c r="O9238">
        <f>IFERROR(VLOOKUP(A9238,bip!$A:$Z,3,0),"")</f>
      </c>
    </row>
    <row r="9239" spans="1:15" ht="13.2">
      <c r="A9239" t="s">
        <v>36940</v>
      </c>
      <c r="B9239" t="s">
        <v>36940</v>
      </c>
      <c r="C9239" t="s">
        <v>16441</v>
      </c>
      <c r="D9239" t="s">
        <v>36941</v>
      </c>
      <c r="E9239" t="s">
        <v>36942</v>
      </c>
      <c r="F9239">
        <v>1</v>
      </c>
      <c r="G9239">
        <v>12</v>
      </c>
      <c r="H9239" s="1">
        <v>133</v>
      </c>
      <c r="I9239" s="87"/>
      <c r="K9239" s="86" t="s">
        <v>17485</v>
      </c>
      <c r="L9239" s="86" t="s">
        <v>17486</v>
      </c>
      <c r="N9239">
        <f>IFERROR(VLOOKUP(A9239,bip!$A:$C,2,0),"")</f>
      </c>
      <c r="O9239">
        <f>IFERROR(VLOOKUP(A9239,bip!$A:$Z,3,0),"")</f>
      </c>
    </row>
    <row r="9240" spans="1:15" ht="13.2">
      <c r="A9240" t="s">
        <v>36943</v>
      </c>
      <c r="B9240" t="s">
        <v>36943</v>
      </c>
      <c r="C9240" t="s">
        <v>16441</v>
      </c>
      <c r="D9240" t="s">
        <v>36944</v>
      </c>
      <c r="E9240" t="s">
        <v>36945</v>
      </c>
      <c r="F9240">
        <v>1</v>
      </c>
      <c r="G9240">
        <v>12</v>
      </c>
      <c r="H9240" s="1">
        <v>165</v>
      </c>
      <c r="I9240" s="87"/>
      <c r="K9240" s="86" t="s">
        <v>17485</v>
      </c>
      <c r="L9240" s="86" t="s">
        <v>17486</v>
      </c>
      <c r="N9240">
        <f>IFERROR(VLOOKUP(A9240,bip!$A:$C,2,0),"")</f>
      </c>
      <c r="O9240">
        <f>IFERROR(VLOOKUP(A9240,bip!$A:$Z,3,0),"")</f>
      </c>
    </row>
    <row r="9241" spans="1:15" ht="13.2">
      <c r="A9241" t="s">
        <v>8317</v>
      </c>
      <c r="B9241" t="s">
        <v>12518</v>
      </c>
      <c r="C9241" t="s">
        <v>16440</v>
      </c>
      <c r="D9241" t="s">
        <v>34152</v>
      </c>
      <c r="E9241" t="s">
        <v>31841</v>
      </c>
      <c r="F9241">
        <v>1</v>
      </c>
      <c r="G9241">
        <v>48</v>
      </c>
      <c r="H9241" s="1">
        <v>165</v>
      </c>
      <c r="I9241" s="87"/>
      <c r="K9241" s="86" t="s">
        <v>17485</v>
      </c>
      <c r="L9241" s="86" t="s">
        <v>17486</v>
      </c>
      <c r="N9241">
        <f>IFERROR(VLOOKUP(A9241,bip!$A:$C,2,0),"")</f>
      </c>
      <c r="O9241">
        <f>IFERROR(VLOOKUP(A9241,bip!$A:$Z,3,0),"")</f>
      </c>
    </row>
    <row r="9242" spans="1:15" ht="13.2">
      <c r="A9242" t="s">
        <v>8310</v>
      </c>
      <c r="B9242" t="s">
        <v>12511</v>
      </c>
      <c r="C9242" t="s">
        <v>16440</v>
      </c>
      <c r="D9242" t="s">
        <v>34155</v>
      </c>
      <c r="E9242" t="s">
        <v>34156</v>
      </c>
      <c r="F9242">
        <v>1</v>
      </c>
      <c r="G9242">
        <v>18</v>
      </c>
      <c r="H9242" s="1">
        <v>181</v>
      </c>
      <c r="I9242" s="87"/>
      <c r="K9242" s="86" t="s">
        <v>17485</v>
      </c>
      <c r="L9242" s="86" t="s">
        <v>17486</v>
      </c>
      <c r="N9242">
        <f>IFERROR(VLOOKUP(A9242,bip!$A:$C,2,0),"")</f>
      </c>
      <c r="O9242">
        <f>IFERROR(VLOOKUP(A9242,bip!$A:$Z,3,0),"")</f>
      </c>
    </row>
    <row r="9243" spans="1:15" ht="13.2">
      <c r="A9243" t="s">
        <v>8318</v>
      </c>
      <c r="B9243" t="s">
        <v>12519</v>
      </c>
      <c r="C9243" t="s">
        <v>16440</v>
      </c>
      <c r="D9243" t="s">
        <v>31842</v>
      </c>
      <c r="E9243" t="s">
        <v>31843</v>
      </c>
      <c r="F9243">
        <v>1</v>
      </c>
      <c r="G9243">
        <v>36</v>
      </c>
      <c r="H9243" s="1">
        <v>177</v>
      </c>
      <c r="I9243" s="87"/>
      <c r="K9243" s="86" t="s">
        <v>17485</v>
      </c>
      <c r="L9243" s="86" t="s">
        <v>17486</v>
      </c>
      <c r="N9243">
        <f>IFERROR(VLOOKUP(A9243,bip!$A:$C,2,0),"")</f>
      </c>
      <c r="O9243">
        <f>IFERROR(VLOOKUP(A9243,bip!$A:$Z,3,0),"")</f>
      </c>
    </row>
    <row r="9244" spans="1:15" ht="13.2">
      <c r="A9244" t="s">
        <v>8311</v>
      </c>
      <c r="B9244" t="s">
        <v>12512</v>
      </c>
      <c r="C9244" t="s">
        <v>16440</v>
      </c>
      <c r="D9244" t="s">
        <v>34157</v>
      </c>
      <c r="E9244" t="s">
        <v>34158</v>
      </c>
      <c r="F9244">
        <v>1</v>
      </c>
      <c r="G9244">
        <v>18</v>
      </c>
      <c r="H9244" s="1">
        <v>195</v>
      </c>
      <c r="I9244" s="87"/>
      <c r="K9244" s="86" t="s">
        <v>17485</v>
      </c>
      <c r="L9244" s="86" t="s">
        <v>17486</v>
      </c>
      <c r="N9244">
        <f>IFERROR(VLOOKUP(A9244,bip!$A:$C,2,0),"")</f>
      </c>
      <c r="O9244">
        <f>IFERROR(VLOOKUP(A9244,bip!$A:$Z,3,0),"")</f>
      </c>
    </row>
    <row r="9245" spans="1:15" ht="13.2">
      <c r="A9245" t="s">
        <v>8319</v>
      </c>
      <c r="B9245" t="s">
        <v>12520</v>
      </c>
      <c r="C9245" t="s">
        <v>16440</v>
      </c>
      <c r="D9245" t="s">
        <v>31844</v>
      </c>
      <c r="E9245" t="s">
        <v>31845</v>
      </c>
      <c r="F9245">
        <v>1</v>
      </c>
      <c r="G9245">
        <v>24</v>
      </c>
      <c r="H9245" s="1">
        <v>216</v>
      </c>
      <c r="I9245" s="87"/>
      <c r="K9245" s="86" t="s">
        <v>17485</v>
      </c>
      <c r="L9245" s="86" t="s">
        <v>17486</v>
      </c>
      <c r="N9245">
        <f>IFERROR(VLOOKUP(A9245,bip!$A:$C,2,0),"")</f>
      </c>
      <c r="O9245">
        <f>IFERROR(VLOOKUP(A9245,bip!$A:$Z,3,0),"")</f>
      </c>
    </row>
    <row r="9246" spans="1:15" ht="13.2">
      <c r="A9246" t="s">
        <v>8312</v>
      </c>
      <c r="B9246" t="s">
        <v>12513</v>
      </c>
      <c r="C9246" t="s">
        <v>16440</v>
      </c>
      <c r="D9246" t="s">
        <v>34153</v>
      </c>
      <c r="E9246" t="s">
        <v>34154</v>
      </c>
      <c r="F9246">
        <v>1</v>
      </c>
      <c r="G9246">
        <v>18</v>
      </c>
      <c r="H9246" s="1">
        <v>238</v>
      </c>
      <c r="I9246" s="87"/>
      <c r="K9246" s="86" t="s">
        <v>17485</v>
      </c>
      <c r="L9246" s="86" t="s">
        <v>17486</v>
      </c>
      <c r="N9246">
        <f>IFERROR(VLOOKUP(A9246,bip!$A:$C,2,0),"")</f>
      </c>
      <c r="O9246">
        <f>IFERROR(VLOOKUP(A9246,bip!$A:$Z,3,0),"")</f>
      </c>
    </row>
    <row r="9247" spans="1:15" ht="13.2">
      <c r="A9247" t="s">
        <v>8320</v>
      </c>
      <c r="B9247" t="s">
        <v>12521</v>
      </c>
      <c r="C9247" t="s">
        <v>16440</v>
      </c>
      <c r="D9247" t="s">
        <v>31846</v>
      </c>
      <c r="E9247" t="s">
        <v>31847</v>
      </c>
      <c r="F9247">
        <v>1</v>
      </c>
      <c r="G9247">
        <v>18</v>
      </c>
      <c r="H9247" s="1">
        <v>246</v>
      </c>
      <c r="I9247" s="87"/>
      <c r="K9247" s="86" t="s">
        <v>17485</v>
      </c>
      <c r="L9247" s="86" t="s">
        <v>17486</v>
      </c>
      <c r="N9247">
        <f>IFERROR(VLOOKUP(A9247,bip!$A:$C,2,0),"")</f>
      </c>
      <c r="O9247">
        <f>IFERROR(VLOOKUP(A9247,bip!$A:$Z,3,0),"")</f>
      </c>
    </row>
    <row r="9248" spans="1:15" ht="13.2">
      <c r="A9248" t="s">
        <v>8313</v>
      </c>
      <c r="B9248" t="s">
        <v>12514</v>
      </c>
      <c r="C9248" t="s">
        <v>16440</v>
      </c>
      <c r="D9248" t="s">
        <v>34159</v>
      </c>
      <c r="E9248" t="s">
        <v>34160</v>
      </c>
      <c r="F9248">
        <v>1</v>
      </c>
      <c r="G9248">
        <v>12</v>
      </c>
      <c r="H9248" s="1">
        <v>270</v>
      </c>
      <c r="I9248" s="87"/>
      <c r="K9248" s="86" t="s">
        <v>17485</v>
      </c>
      <c r="L9248" s="86" t="s">
        <v>17486</v>
      </c>
      <c r="N9248">
        <f>IFERROR(VLOOKUP(A9248,bip!$A:$C,2,0),"")</f>
      </c>
      <c r="O9248">
        <f>IFERROR(VLOOKUP(A9248,bip!$A:$Z,3,0),"")</f>
      </c>
    </row>
    <row r="9249" spans="1:15" ht="13.2">
      <c r="A9249" t="s">
        <v>8321</v>
      </c>
      <c r="B9249" t="s">
        <v>12522</v>
      </c>
      <c r="C9249" t="s">
        <v>16440</v>
      </c>
      <c r="D9249" t="s">
        <v>31848</v>
      </c>
      <c r="E9249" t="s">
        <v>31849</v>
      </c>
      <c r="F9249">
        <v>1</v>
      </c>
      <c r="G9249">
        <v>12</v>
      </c>
      <c r="H9249" s="1">
        <v>275</v>
      </c>
      <c r="I9249" s="87"/>
      <c r="K9249" s="86" t="s">
        <v>17485</v>
      </c>
      <c r="L9249" s="86" t="s">
        <v>17486</v>
      </c>
      <c r="N9249">
        <f>IFERROR(VLOOKUP(A9249,bip!$A:$C,2,0),"")</f>
      </c>
      <c r="O9249">
        <f>IFERROR(VLOOKUP(A9249,bip!$A:$Z,3,0),"")</f>
      </c>
    </row>
    <row r="9250" spans="1:15" ht="13.2">
      <c r="A9250" t="s">
        <v>8314</v>
      </c>
      <c r="B9250" t="s">
        <v>12515</v>
      </c>
      <c r="C9250" t="s">
        <v>16440</v>
      </c>
      <c r="D9250" t="s">
        <v>34161</v>
      </c>
      <c r="E9250" t="s">
        <v>34162</v>
      </c>
      <c r="F9250">
        <v>1</v>
      </c>
      <c r="G9250">
        <v>12</v>
      </c>
      <c r="H9250" s="1">
        <v>303</v>
      </c>
      <c r="I9250" s="87"/>
      <c r="K9250" s="86" t="s">
        <v>17485</v>
      </c>
      <c r="L9250" s="86" t="s">
        <v>17486</v>
      </c>
      <c r="N9250">
        <f>IFERROR(VLOOKUP(A9250,bip!$A:$C,2,0),"")</f>
      </c>
      <c r="O9250">
        <f>IFERROR(VLOOKUP(A9250,bip!$A:$Z,3,0),"")</f>
      </c>
    </row>
    <row r="9251" spans="1:15" ht="13.2">
      <c r="A9251" t="s">
        <v>8322</v>
      </c>
      <c r="B9251" t="s">
        <v>12523</v>
      </c>
      <c r="C9251" t="s">
        <v>16440</v>
      </c>
      <c r="D9251" t="s">
        <v>31850</v>
      </c>
      <c r="E9251" t="s">
        <v>31851</v>
      </c>
      <c r="F9251">
        <v>1</v>
      </c>
      <c r="G9251">
        <v>12</v>
      </c>
      <c r="H9251" s="1">
        <v>301</v>
      </c>
      <c r="I9251" s="87"/>
      <c r="K9251" s="86" t="s">
        <v>17485</v>
      </c>
      <c r="L9251" s="86" t="s">
        <v>17486</v>
      </c>
      <c r="N9251">
        <f>IFERROR(VLOOKUP(A9251,bip!$A:$C,2,0),"")</f>
      </c>
      <c r="O9251">
        <f>IFERROR(VLOOKUP(A9251,bip!$A:$Z,3,0),"")</f>
        <v>0</v>
      </c>
    </row>
    <row r="9252" spans="1:15" ht="13.2">
      <c r="A9252" t="s">
        <v>8315</v>
      </c>
      <c r="B9252" t="s">
        <v>12516</v>
      </c>
      <c r="C9252" t="s">
        <v>16440</v>
      </c>
      <c r="D9252" t="s">
        <v>34163</v>
      </c>
      <c r="E9252" t="s">
        <v>34164</v>
      </c>
      <c r="F9252">
        <v>1</v>
      </c>
      <c r="G9252">
        <v>12</v>
      </c>
      <c r="H9252" s="1">
        <v>331</v>
      </c>
      <c r="I9252" s="87"/>
      <c r="K9252" s="86" t="s">
        <v>17485</v>
      </c>
      <c r="L9252" s="86" t="s">
        <v>17486</v>
      </c>
      <c r="N9252">
        <f>IFERROR(VLOOKUP(A9252,bip!$A:$C,2,0),"")</f>
      </c>
      <c r="O9252">
        <f>IFERROR(VLOOKUP(A9252,bip!$A:$Z,3,0),"")</f>
      </c>
    </row>
    <row r="9253" spans="1:15" ht="13.2">
      <c r="A9253" t="s">
        <v>8316</v>
      </c>
      <c r="B9253" t="s">
        <v>12517</v>
      </c>
      <c r="C9253" t="s">
        <v>16440</v>
      </c>
      <c r="D9253" t="s">
        <v>31852</v>
      </c>
      <c r="E9253" t="s">
        <v>31853</v>
      </c>
      <c r="F9253">
        <v>1</v>
      </c>
      <c r="G9253">
        <v>72</v>
      </c>
      <c r="H9253" s="1">
        <v>149</v>
      </c>
      <c r="I9253" s="87"/>
      <c r="K9253" s="86" t="s">
        <v>17485</v>
      </c>
      <c r="L9253" s="86" t="s">
        <v>17486</v>
      </c>
      <c r="N9253">
        <f>IFERROR(VLOOKUP(A9253,bip!$A:$C,2,0),"")</f>
      </c>
      <c r="O9253">
        <f>IFERROR(VLOOKUP(A9253,bip!$A:$Z,3,0),"")</f>
      </c>
    </row>
    <row r="9254" spans="1:15" ht="13.2">
      <c r="A9254" t="s">
        <v>8309</v>
      </c>
      <c r="B9254" t="s">
        <v>12510</v>
      </c>
      <c r="C9254" t="s">
        <v>16440</v>
      </c>
      <c r="D9254" t="s">
        <v>34165</v>
      </c>
      <c r="E9254" t="s">
        <v>34166</v>
      </c>
      <c r="F9254">
        <v>1</v>
      </c>
      <c r="G9254">
        <v>18</v>
      </c>
      <c r="H9254" s="1">
        <v>164</v>
      </c>
      <c r="I9254" s="87"/>
      <c r="K9254" s="86" t="s">
        <v>17485</v>
      </c>
      <c r="L9254" s="86" t="s">
        <v>17486</v>
      </c>
      <c r="N9254">
        <f>IFERROR(VLOOKUP(A9254,bip!$A:$C,2,0),"")</f>
      </c>
      <c r="O9254">
        <f>IFERROR(VLOOKUP(A9254,bip!$A:$Z,3,0),"")</f>
      </c>
    </row>
    <row r="9255" spans="1:15" ht="13.2">
      <c r="A9255" t="s">
        <v>8327</v>
      </c>
      <c r="B9255" t="s">
        <v>12527</v>
      </c>
      <c r="C9255" t="s">
        <v>16441</v>
      </c>
      <c r="D9255" t="s">
        <v>31860</v>
      </c>
      <c r="E9255" t="s">
        <v>23596</v>
      </c>
      <c r="F9255">
        <v>1</v>
      </c>
      <c r="G9255">
        <v>24</v>
      </c>
      <c r="H9255" s="1">
        <v>103</v>
      </c>
      <c r="I9255" s="87"/>
      <c r="K9255" s="86" t="s">
        <v>17485</v>
      </c>
      <c r="L9255" s="86" t="s">
        <v>17486</v>
      </c>
      <c r="N9255">
        <f>IFERROR(VLOOKUP(A9255,bip!$A:$C,2,0),"")</f>
      </c>
      <c r="O9255">
        <f>IFERROR(VLOOKUP(A9255,bip!$A:$Z,3,0),"")</f>
      </c>
    </row>
    <row r="9256" spans="1:15" ht="13.2">
      <c r="A9256" t="s">
        <v>8328</v>
      </c>
      <c r="B9256" t="s">
        <v>12528</v>
      </c>
      <c r="C9256" t="s">
        <v>16441</v>
      </c>
      <c r="D9256" t="s">
        <v>31861</v>
      </c>
      <c r="E9256" t="s">
        <v>23597</v>
      </c>
      <c r="F9256">
        <v>1</v>
      </c>
      <c r="G9256">
        <v>24</v>
      </c>
      <c r="H9256" s="1">
        <v>114</v>
      </c>
      <c r="I9256" s="87"/>
      <c r="K9256" s="86" t="s">
        <v>17485</v>
      </c>
      <c r="L9256" s="86" t="s">
        <v>17486</v>
      </c>
      <c r="N9256">
        <f>IFERROR(VLOOKUP(A9256,bip!$A:$C,2,0),"")</f>
      </c>
      <c r="O9256">
        <f>IFERROR(VLOOKUP(A9256,bip!$A:$Z,3,0),"")</f>
      </c>
    </row>
    <row r="9257" spans="1:15" ht="13.2">
      <c r="A9257" t="s">
        <v>8329</v>
      </c>
      <c r="B9257" t="s">
        <v>12529</v>
      </c>
      <c r="C9257" t="s">
        <v>16441</v>
      </c>
      <c r="D9257" t="s">
        <v>31862</v>
      </c>
      <c r="E9257" t="s">
        <v>23598</v>
      </c>
      <c r="F9257">
        <v>1</v>
      </c>
      <c r="G9257">
        <v>24</v>
      </c>
      <c r="H9257" s="1">
        <v>112</v>
      </c>
      <c r="I9257" s="87"/>
      <c r="K9257" s="86" t="s">
        <v>17485</v>
      </c>
      <c r="L9257" s="86" t="s">
        <v>17486</v>
      </c>
      <c r="N9257">
        <f>IFERROR(VLOOKUP(A9257,bip!$A:$C,2,0),"")</f>
      </c>
      <c r="O9257">
        <f>IFERROR(VLOOKUP(A9257,bip!$A:$Z,3,0),"")</f>
      </c>
    </row>
    <row r="9258" spans="1:15" ht="13.2">
      <c r="A9258" t="s">
        <v>8330</v>
      </c>
      <c r="B9258" t="s">
        <v>12530</v>
      </c>
      <c r="C9258" t="s">
        <v>16441</v>
      </c>
      <c r="D9258" t="s">
        <v>31863</v>
      </c>
      <c r="E9258" t="s">
        <v>31864</v>
      </c>
      <c r="F9258">
        <v>1</v>
      </c>
      <c r="G9258">
        <v>24</v>
      </c>
      <c r="H9258" s="1">
        <v>134</v>
      </c>
      <c r="I9258" s="87"/>
      <c r="K9258" s="86" t="s">
        <v>17485</v>
      </c>
      <c r="L9258" s="86" t="s">
        <v>17486</v>
      </c>
      <c r="N9258">
        <f>IFERROR(VLOOKUP(A9258,bip!$A:$C,2,0),"")</f>
      </c>
      <c r="O9258">
        <f>IFERROR(VLOOKUP(A9258,bip!$A:$Z,3,0),"")</f>
      </c>
    </row>
    <row r="9259" spans="1:15" ht="13.2">
      <c r="A9259" t="s">
        <v>8331</v>
      </c>
      <c r="B9259" t="s">
        <v>12531</v>
      </c>
      <c r="C9259" t="s">
        <v>16441</v>
      </c>
      <c r="D9259" t="s">
        <v>31865</v>
      </c>
      <c r="E9259" t="s">
        <v>23599</v>
      </c>
      <c r="F9259">
        <v>1</v>
      </c>
      <c r="G9259">
        <v>12</v>
      </c>
      <c r="H9259" s="1">
        <v>145</v>
      </c>
      <c r="I9259" s="87"/>
      <c r="K9259" s="86" t="s">
        <v>17485</v>
      </c>
      <c r="L9259" s="86" t="s">
        <v>17486</v>
      </c>
      <c r="N9259">
        <f>IFERROR(VLOOKUP(A9259,bip!$A:$C,2,0),"")</f>
      </c>
      <c r="O9259">
        <f>IFERROR(VLOOKUP(A9259,bip!$A:$Z,3,0),"")</f>
      </c>
    </row>
    <row r="9260" spans="1:15" ht="13.2">
      <c r="A9260" t="s">
        <v>8332</v>
      </c>
      <c r="B9260" t="s">
        <v>12532</v>
      </c>
      <c r="C9260" t="s">
        <v>16441</v>
      </c>
      <c r="D9260" t="s">
        <v>31866</v>
      </c>
      <c r="E9260" t="s">
        <v>23600</v>
      </c>
      <c r="F9260">
        <v>1</v>
      </c>
      <c r="G9260">
        <v>12</v>
      </c>
      <c r="H9260" s="1">
        <v>184</v>
      </c>
      <c r="I9260" s="87"/>
      <c r="K9260" s="86" t="s">
        <v>17485</v>
      </c>
      <c r="L9260" s="86" t="s">
        <v>17486</v>
      </c>
      <c r="N9260">
        <f>IFERROR(VLOOKUP(A9260,bip!$A:$C,2,0),"")</f>
      </c>
      <c r="O9260">
        <f>IFERROR(VLOOKUP(A9260,bip!$A:$Z,3,0),"")</f>
      </c>
    </row>
    <row r="9261" spans="1:15" ht="13.2">
      <c r="A9261" t="s">
        <v>8333</v>
      </c>
      <c r="B9261" t="s">
        <v>12533</v>
      </c>
      <c r="C9261" t="s">
        <v>16441</v>
      </c>
      <c r="D9261" t="s">
        <v>31867</v>
      </c>
      <c r="E9261" t="s">
        <v>23601</v>
      </c>
      <c r="F9261">
        <v>1</v>
      </c>
      <c r="G9261">
        <v>12</v>
      </c>
      <c r="H9261" s="1">
        <v>205</v>
      </c>
      <c r="I9261" s="87"/>
      <c r="K9261" s="86" t="s">
        <v>17485</v>
      </c>
      <c r="L9261" s="86" t="s">
        <v>17486</v>
      </c>
      <c r="N9261">
        <f>IFERROR(VLOOKUP(A9261,bip!$A:$C,2,0),"")</f>
      </c>
      <c r="O9261">
        <f>IFERROR(VLOOKUP(A9261,bip!$A:$Z,3,0),"")</f>
      </c>
    </row>
    <row r="9262" spans="1:15" ht="13.2">
      <c r="A9262" t="s">
        <v>40309</v>
      </c>
      <c r="B9262" t="s">
        <v>40309</v>
      </c>
      <c r="C9262" t="s">
        <v>16440</v>
      </c>
      <c r="D9262" t="s">
        <v>40310</v>
      </c>
      <c r="E9262" t="s">
        <v>40311</v>
      </c>
      <c r="F9262">
        <v>1</v>
      </c>
      <c r="G9262">
        <v>48</v>
      </c>
      <c r="H9262" s="1">
        <v>181</v>
      </c>
      <c r="I9262" s="87"/>
      <c r="K9262" s="86" t="s">
        <v>17485</v>
      </c>
      <c r="L9262" s="86" t="s">
        <v>17486</v>
      </c>
      <c r="M9262" s="86" t="s">
        <v>17487</v>
      </c>
      <c r="N9262">
        <f>IFERROR(VLOOKUP(A9262,bip!$A:$C,2,0),"")</f>
      </c>
      <c r="O9262">
        <f>IFERROR(VLOOKUP(A9262,bip!$A:$Z,3,0),"")</f>
      </c>
    </row>
    <row r="9263" spans="1:15" ht="13.2">
      <c r="A9263" t="s">
        <v>40312</v>
      </c>
      <c r="B9263" t="s">
        <v>40312</v>
      </c>
      <c r="C9263" t="s">
        <v>16440</v>
      </c>
      <c r="D9263" t="s">
        <v>40313</v>
      </c>
      <c r="E9263" t="s">
        <v>40314</v>
      </c>
      <c r="F9263">
        <v>1</v>
      </c>
      <c r="G9263">
        <v>36</v>
      </c>
      <c r="H9263" s="1">
        <v>195</v>
      </c>
      <c r="I9263" s="87"/>
      <c r="K9263" s="86" t="s">
        <v>17485</v>
      </c>
      <c r="L9263" s="86" t="s">
        <v>17486</v>
      </c>
      <c r="M9263" s="86" t="s">
        <v>17487</v>
      </c>
      <c r="N9263">
        <f>IFERROR(VLOOKUP(A9263,bip!$A:$C,2,0),"")</f>
      </c>
      <c r="O9263">
        <f>IFERROR(VLOOKUP(A9263,bip!$A:$Z,3,0),"")</f>
      </c>
    </row>
    <row r="9264" spans="1:15" ht="13.2">
      <c r="A9264" t="s">
        <v>40315</v>
      </c>
      <c r="B9264" t="s">
        <v>40315</v>
      </c>
      <c r="C9264" t="s">
        <v>16440</v>
      </c>
      <c r="D9264" t="s">
        <v>40316</v>
      </c>
      <c r="E9264" t="s">
        <v>40317</v>
      </c>
      <c r="F9264">
        <v>1</v>
      </c>
      <c r="G9264">
        <v>24</v>
      </c>
      <c r="H9264" s="1">
        <v>238</v>
      </c>
      <c r="I9264" s="87"/>
      <c r="K9264" s="86" t="s">
        <v>17485</v>
      </c>
      <c r="L9264" s="86" t="s">
        <v>17486</v>
      </c>
      <c r="M9264" s="86" t="s">
        <v>17487</v>
      </c>
      <c r="N9264">
        <f>IFERROR(VLOOKUP(A9264,bip!$A:$C,2,0),"")</f>
      </c>
      <c r="O9264">
        <f>IFERROR(VLOOKUP(A9264,bip!$A:$Z,3,0),"")</f>
      </c>
    </row>
    <row r="9265" spans="1:15" ht="13.2">
      <c r="A9265" t="s">
        <v>40318</v>
      </c>
      <c r="B9265" t="s">
        <v>40318</v>
      </c>
      <c r="C9265" t="s">
        <v>16440</v>
      </c>
      <c r="D9265" t="s">
        <v>40319</v>
      </c>
      <c r="E9265" t="s">
        <v>40320</v>
      </c>
      <c r="F9265">
        <v>1</v>
      </c>
      <c r="G9265">
        <v>18</v>
      </c>
      <c r="H9265" s="1">
        <v>270</v>
      </c>
      <c r="I9265" s="87"/>
      <c r="K9265" s="86" t="s">
        <v>17485</v>
      </c>
      <c r="L9265" s="86" t="s">
        <v>17486</v>
      </c>
      <c r="M9265" s="86" t="s">
        <v>17487</v>
      </c>
      <c r="N9265">
        <f>IFERROR(VLOOKUP(A9265,bip!$A:$C,2,0),"")</f>
      </c>
      <c r="O9265">
        <f>IFERROR(VLOOKUP(A9265,bip!$A:$Z,3,0),"")</f>
      </c>
    </row>
    <row r="9266" spans="1:15" ht="13.2">
      <c r="A9266" t="s">
        <v>40321</v>
      </c>
      <c r="B9266" t="s">
        <v>40321</v>
      </c>
      <c r="C9266" t="s">
        <v>16440</v>
      </c>
      <c r="D9266" t="s">
        <v>40322</v>
      </c>
      <c r="E9266" t="s">
        <v>40323</v>
      </c>
      <c r="F9266">
        <v>1</v>
      </c>
      <c r="G9266">
        <v>12</v>
      </c>
      <c r="H9266" s="1">
        <v>303</v>
      </c>
      <c r="I9266" s="87"/>
      <c r="K9266" s="86" t="s">
        <v>17485</v>
      </c>
      <c r="L9266" s="86" t="s">
        <v>17486</v>
      </c>
      <c r="M9266" s="86" t="s">
        <v>17487</v>
      </c>
      <c r="N9266">
        <f>IFERROR(VLOOKUP(A9266,bip!$A:$C,2,0),"")</f>
      </c>
      <c r="O9266">
        <f>IFERROR(VLOOKUP(A9266,bip!$A:$Z,3,0),"")</f>
      </c>
    </row>
    <row r="9267" spans="1:15" ht="13.2">
      <c r="A9267" t="s">
        <v>40324</v>
      </c>
      <c r="B9267" t="s">
        <v>40324</v>
      </c>
      <c r="C9267" t="s">
        <v>16440</v>
      </c>
      <c r="D9267" t="s">
        <v>40325</v>
      </c>
      <c r="E9267" t="s">
        <v>40326</v>
      </c>
      <c r="F9267">
        <v>1</v>
      </c>
      <c r="G9267">
        <v>12</v>
      </c>
      <c r="H9267" s="1">
        <v>331</v>
      </c>
      <c r="I9267" s="87"/>
      <c r="K9267" s="86" t="s">
        <v>17485</v>
      </c>
      <c r="L9267" s="86" t="s">
        <v>17486</v>
      </c>
      <c r="M9267" s="86" t="s">
        <v>17487</v>
      </c>
      <c r="N9267">
        <f>IFERROR(VLOOKUP(A9267,bip!$A:$C,2,0),"")</f>
      </c>
      <c r="O9267">
        <f>IFERROR(VLOOKUP(A9267,bip!$A:$Z,3,0),"")</f>
      </c>
    </row>
    <row r="9268" spans="1:15" ht="13.2">
      <c r="A9268" t="s">
        <v>40327</v>
      </c>
      <c r="B9268" t="s">
        <v>40327</v>
      </c>
      <c r="C9268" t="s">
        <v>16440</v>
      </c>
      <c r="D9268" t="s">
        <v>40328</v>
      </c>
      <c r="E9268" t="s">
        <v>40329</v>
      </c>
      <c r="F9268">
        <v>1</v>
      </c>
      <c r="G9268">
        <v>72</v>
      </c>
      <c r="H9268" s="1">
        <v>164</v>
      </c>
      <c r="I9268" s="87"/>
      <c r="K9268" s="86" t="s">
        <v>17485</v>
      </c>
      <c r="L9268" s="86" t="s">
        <v>17486</v>
      </c>
      <c r="M9268" s="86" t="s">
        <v>17487</v>
      </c>
      <c r="N9268">
        <f>IFERROR(VLOOKUP(A9268,bip!$A:$C,2,0),"")</f>
      </c>
      <c r="O9268">
        <f>IFERROR(VLOOKUP(A9268,bip!$A:$Z,3,0),"")</f>
      </c>
    </row>
    <row r="9269" spans="1:15" ht="13.2">
      <c r="A9269" t="s">
        <v>8323</v>
      </c>
      <c r="B9269" t="s">
        <v>12524</v>
      </c>
      <c r="C9269" t="s">
        <v>16440</v>
      </c>
      <c r="D9269" t="s">
        <v>31854</v>
      </c>
      <c r="E9269" t="s">
        <v>31855</v>
      </c>
      <c r="F9269">
        <v>1</v>
      </c>
      <c r="G9269">
        <v>30</v>
      </c>
      <c r="H9269" s="1">
        <v>31</v>
      </c>
      <c r="I9269" s="87"/>
      <c r="K9269" s="86" t="s">
        <v>17485</v>
      </c>
      <c r="L9269" s="86" t="s">
        <v>17486</v>
      </c>
      <c r="N9269">
        <f>IFERROR(VLOOKUP(A9269,bip!$A:$C,2,0),"")</f>
      </c>
      <c r="O9269">
        <f>IFERROR(VLOOKUP(A9269,bip!$A:$Z,3,0),"")</f>
      </c>
    </row>
    <row r="9270" spans="1:15" ht="13.2">
      <c r="A9270" t="s">
        <v>8324</v>
      </c>
      <c r="B9270" t="s">
        <v>12525</v>
      </c>
      <c r="C9270" t="s">
        <v>16440</v>
      </c>
      <c r="D9270" t="s">
        <v>31856</v>
      </c>
      <c r="E9270" t="s">
        <v>31857</v>
      </c>
      <c r="F9270">
        <v>1</v>
      </c>
      <c r="G9270">
        <v>30</v>
      </c>
      <c r="H9270" s="1">
        <v>35</v>
      </c>
      <c r="I9270" s="87"/>
      <c r="K9270" s="86" t="s">
        <v>17485</v>
      </c>
      <c r="L9270" s="86" t="s">
        <v>17486</v>
      </c>
      <c r="N9270">
        <f>IFERROR(VLOOKUP(A9270,bip!$A:$C,2,0),"")</f>
      </c>
      <c r="O9270">
        <f>IFERROR(VLOOKUP(A9270,bip!$A:$Z,3,0),"")</f>
      </c>
    </row>
    <row r="9271" spans="1:15" ht="13.2">
      <c r="A9271" t="s">
        <v>8325</v>
      </c>
      <c r="B9271" t="s">
        <v>12526</v>
      </c>
      <c r="C9271" t="s">
        <v>16440</v>
      </c>
      <c r="D9271" t="s">
        <v>31858</v>
      </c>
      <c r="E9271" t="s">
        <v>23595</v>
      </c>
      <c r="F9271">
        <v>1</v>
      </c>
      <c r="G9271">
        <v>36</v>
      </c>
      <c r="H9271" s="1">
        <v>47</v>
      </c>
      <c r="I9271" s="87"/>
      <c r="K9271" s="86" t="s">
        <v>17485</v>
      </c>
      <c r="L9271" s="86" t="s">
        <v>17486</v>
      </c>
      <c r="N9271">
        <f>IFERROR(VLOOKUP(A9271,bip!$A:$C,2,0),"")</f>
      </c>
      <c r="O9271">
        <f>IFERROR(VLOOKUP(A9271,bip!$A:$Z,3,0),"")</f>
      </c>
    </row>
    <row r="9272" spans="1:15" ht="13.2">
      <c r="A9272" t="s">
        <v>8326</v>
      </c>
      <c r="B9272" t="s">
        <v>16721</v>
      </c>
      <c r="C9272" t="s">
        <v>16440</v>
      </c>
      <c r="D9272" t="s">
        <v>16722</v>
      </c>
      <c r="E9272" t="s">
        <v>31859</v>
      </c>
      <c r="F9272">
        <v>1</v>
      </c>
      <c r="G9272">
        <v>36</v>
      </c>
      <c r="H9272" s="1">
        <v>52</v>
      </c>
      <c r="I9272" s="87"/>
      <c r="K9272" s="86" t="s">
        <v>17485</v>
      </c>
      <c r="L9272" s="86" t="s">
        <v>17486</v>
      </c>
      <c r="N9272">
        <f>IFERROR(VLOOKUP(A9272,bip!$A:$C,2,0),"")</f>
      </c>
      <c r="O9272">
        <f>IFERROR(VLOOKUP(A9272,bip!$A:$Z,3,0),"")</f>
      </c>
    </row>
    <row r="9273" spans="1:15" ht="13.2">
      <c r="A9273" t="s">
        <v>8292</v>
      </c>
      <c r="B9273" t="s">
        <v>12495</v>
      </c>
      <c r="C9273" t="s">
        <v>16440</v>
      </c>
      <c r="D9273" t="s">
        <v>24927</v>
      </c>
      <c r="E9273" t="s">
        <v>21216</v>
      </c>
      <c r="F9273">
        <v>1</v>
      </c>
      <c r="G9273">
        <v>24</v>
      </c>
      <c r="H9273" s="1">
        <v>144</v>
      </c>
      <c r="I9273" s="87"/>
      <c r="K9273" s="86" t="s">
        <v>17485</v>
      </c>
      <c r="L9273" s="86" t="s">
        <v>17486</v>
      </c>
      <c r="N9273">
        <f>IFERROR(VLOOKUP(A9273,bip!$A:$C,2,0),"")</f>
      </c>
      <c r="O9273">
        <f>IFERROR(VLOOKUP(A9273,bip!$A:$Z,3,0),"")</f>
      </c>
    </row>
    <row r="9274" spans="1:15" ht="13.2">
      <c r="A9274" t="s">
        <v>8293</v>
      </c>
      <c r="B9274" t="s">
        <v>12496</v>
      </c>
      <c r="C9274" t="s">
        <v>16440</v>
      </c>
      <c r="D9274" t="s">
        <v>24928</v>
      </c>
      <c r="E9274" t="s">
        <v>21214</v>
      </c>
      <c r="F9274">
        <v>1</v>
      </c>
      <c r="G9274">
        <v>24</v>
      </c>
      <c r="H9274" s="1">
        <v>144</v>
      </c>
      <c r="I9274" s="87"/>
      <c r="K9274" s="86" t="s">
        <v>17485</v>
      </c>
      <c r="L9274" s="86" t="s">
        <v>17486</v>
      </c>
      <c r="N9274">
        <f>IFERROR(VLOOKUP(A9274,bip!$A:$C,2,0),"")</f>
      </c>
      <c r="O9274">
        <f>IFERROR(VLOOKUP(A9274,bip!$A:$Z,3,0),"")</f>
      </c>
    </row>
    <row r="9275" spans="1:15" ht="13.2">
      <c r="A9275" t="s">
        <v>8288</v>
      </c>
      <c r="B9275" t="s">
        <v>12491</v>
      </c>
      <c r="C9275" t="s">
        <v>16440</v>
      </c>
      <c r="D9275" t="s">
        <v>24922</v>
      </c>
      <c r="E9275" t="s">
        <v>21208</v>
      </c>
      <c r="F9275">
        <v>1</v>
      </c>
      <c r="G9275">
        <v>24</v>
      </c>
      <c r="H9275" s="1">
        <v>155</v>
      </c>
      <c r="I9275" s="87"/>
      <c r="K9275" s="86" t="s">
        <v>17485</v>
      </c>
      <c r="L9275" s="86" t="s">
        <v>17486</v>
      </c>
      <c r="N9275">
        <f>IFERROR(VLOOKUP(A9275,bip!$A:$C,2,0),"")</f>
      </c>
      <c r="O9275">
        <f>IFERROR(VLOOKUP(A9275,bip!$A:$Z,3,0),"")</f>
      </c>
    </row>
    <row r="9276" spans="1:15" ht="13.2">
      <c r="A9276" t="s">
        <v>8284</v>
      </c>
      <c r="B9276" t="s">
        <v>16716</v>
      </c>
      <c r="C9276" t="s">
        <v>16440</v>
      </c>
      <c r="D9276" t="s">
        <v>24923</v>
      </c>
      <c r="E9276" t="s">
        <v>21212</v>
      </c>
      <c r="F9276">
        <v>1</v>
      </c>
      <c r="G9276">
        <v>24</v>
      </c>
      <c r="H9276" s="1">
        <v>292</v>
      </c>
      <c r="I9276" s="87"/>
      <c r="K9276" s="86" t="s">
        <v>17485</v>
      </c>
      <c r="L9276" s="86" t="s">
        <v>17486</v>
      </c>
      <c r="N9276">
        <f>IFERROR(VLOOKUP(A9276,bip!$A:$C,2,0),"")</f>
      </c>
      <c r="O9276">
        <f>IFERROR(VLOOKUP(A9276,bip!$A:$Z,3,0),"")</f>
      </c>
    </row>
    <row r="9277" spans="1:15" ht="13.2">
      <c r="A9277" t="s">
        <v>8286</v>
      </c>
      <c r="B9277" t="s">
        <v>16717</v>
      </c>
      <c r="C9277" t="s">
        <v>16440</v>
      </c>
      <c r="D9277" t="s">
        <v>24924</v>
      </c>
      <c r="E9277" t="s">
        <v>21213</v>
      </c>
      <c r="F9277">
        <v>1</v>
      </c>
      <c r="G9277">
        <v>24</v>
      </c>
      <c r="H9277" s="1">
        <v>292</v>
      </c>
      <c r="I9277" s="87"/>
      <c r="K9277" s="86" t="s">
        <v>17485</v>
      </c>
      <c r="L9277" s="86" t="s">
        <v>17486</v>
      </c>
      <c r="N9277">
        <f>IFERROR(VLOOKUP(A9277,bip!$A:$C,2,0),"")</f>
      </c>
      <c r="O9277">
        <f>IFERROR(VLOOKUP(A9277,bip!$A:$Z,3,0),"")</f>
      </c>
    </row>
    <row r="9278" spans="1:15" ht="13.2">
      <c r="A9278" t="s">
        <v>8285</v>
      </c>
      <c r="B9278" t="s">
        <v>12489</v>
      </c>
      <c r="C9278" t="s">
        <v>16440</v>
      </c>
      <c r="D9278" t="s">
        <v>24925</v>
      </c>
      <c r="E9278" t="s">
        <v>21209</v>
      </c>
      <c r="F9278">
        <v>1</v>
      </c>
      <c r="G9278">
        <v>24</v>
      </c>
      <c r="H9278" s="1">
        <v>313</v>
      </c>
      <c r="I9278" s="87"/>
      <c r="K9278" s="86" t="s">
        <v>17485</v>
      </c>
      <c r="L9278" s="86" t="s">
        <v>17486</v>
      </c>
      <c r="N9278">
        <f>IFERROR(VLOOKUP(A9278,bip!$A:$C,2,0),"")</f>
      </c>
      <c r="O9278">
        <f>IFERROR(VLOOKUP(A9278,bip!$A:$Z,3,0),"")</f>
      </c>
    </row>
    <row r="9279" spans="1:15" ht="13.2">
      <c r="A9279" t="s">
        <v>8287</v>
      </c>
      <c r="B9279" t="s">
        <v>12490</v>
      </c>
      <c r="C9279" t="s">
        <v>16440</v>
      </c>
      <c r="D9279" t="s">
        <v>24926</v>
      </c>
      <c r="E9279" t="s">
        <v>21210</v>
      </c>
      <c r="F9279">
        <v>1</v>
      </c>
      <c r="G9279">
        <v>24</v>
      </c>
      <c r="H9279" s="1">
        <v>313</v>
      </c>
      <c r="I9279" s="87"/>
      <c r="K9279" s="86" t="s">
        <v>17485</v>
      </c>
      <c r="L9279" s="86" t="s">
        <v>17486</v>
      </c>
      <c r="N9279">
        <f>IFERROR(VLOOKUP(A9279,bip!$A:$C,2,0),"")</f>
      </c>
      <c r="O9279">
        <f>IFERROR(VLOOKUP(A9279,bip!$A:$Z,3,0),"")</f>
      </c>
    </row>
    <row r="9280" spans="1:15" ht="13.2">
      <c r="A9280" t="s">
        <v>8290</v>
      </c>
      <c r="B9280" t="s">
        <v>12493</v>
      </c>
      <c r="C9280" t="s">
        <v>16440</v>
      </c>
      <c r="D9280" t="s">
        <v>24922</v>
      </c>
      <c r="E9280" t="s">
        <v>21208</v>
      </c>
      <c r="F9280">
        <v>1</v>
      </c>
      <c r="G9280">
        <v>24</v>
      </c>
      <c r="H9280" s="1">
        <v>107</v>
      </c>
      <c r="I9280" s="87"/>
      <c r="K9280" s="86" t="s">
        <v>17485</v>
      </c>
      <c r="L9280" s="86" t="s">
        <v>17486</v>
      </c>
      <c r="N9280">
        <f>IFERROR(VLOOKUP(A9280,bip!$A:$C,2,0),"")</f>
      </c>
      <c r="O9280">
        <f>IFERROR(VLOOKUP(A9280,bip!$A:$Z,3,0),"")</f>
      </c>
    </row>
    <row r="9281" spans="1:15" ht="13.2">
      <c r="A9281" t="s">
        <v>8291</v>
      </c>
      <c r="B9281" t="s">
        <v>12494</v>
      </c>
      <c r="C9281" t="s">
        <v>16440</v>
      </c>
      <c r="D9281" t="s">
        <v>31868</v>
      </c>
      <c r="E9281" t="s">
        <v>21207</v>
      </c>
      <c r="F9281">
        <v>1</v>
      </c>
      <c r="G9281">
        <v>24</v>
      </c>
      <c r="H9281" s="1">
        <v>107</v>
      </c>
      <c r="I9281" s="87"/>
      <c r="K9281" s="86" t="s">
        <v>17485</v>
      </c>
      <c r="L9281" s="86" t="s">
        <v>17486</v>
      </c>
      <c r="N9281">
        <f>IFERROR(VLOOKUP(A9281,bip!$A:$C,2,0),"")</f>
      </c>
      <c r="O9281">
        <f>IFERROR(VLOOKUP(A9281,bip!$A:$Z,3,0),"")</f>
      </c>
    </row>
    <row r="9282" spans="1:15" ht="13.2">
      <c r="A9282" t="s">
        <v>8289</v>
      </c>
      <c r="B9282" t="s">
        <v>12492</v>
      </c>
      <c r="C9282" t="s">
        <v>16440</v>
      </c>
      <c r="D9282" t="s">
        <v>31869</v>
      </c>
      <c r="E9282" t="s">
        <v>21211</v>
      </c>
      <c r="F9282">
        <v>1</v>
      </c>
      <c r="G9282">
        <v>24</v>
      </c>
      <c r="H9282" s="1">
        <v>144</v>
      </c>
      <c r="I9282" s="87"/>
      <c r="K9282" s="86" t="s">
        <v>17485</v>
      </c>
      <c r="L9282" s="86" t="s">
        <v>17486</v>
      </c>
      <c r="N9282">
        <f>IFERROR(VLOOKUP(A9282,bip!$A:$C,2,0),"")</f>
      </c>
      <c r="O9282">
        <f>IFERROR(VLOOKUP(A9282,bip!$A:$Z,3,0),"")</f>
      </c>
    </row>
    <row r="9283" spans="1:15" ht="13.2">
      <c r="A9283" t="s">
        <v>8294</v>
      </c>
      <c r="B9283" t="s">
        <v>12497</v>
      </c>
      <c r="C9283" t="s">
        <v>16440</v>
      </c>
      <c r="D9283" t="s">
        <v>24931</v>
      </c>
      <c r="E9283" t="s">
        <v>34168</v>
      </c>
      <c r="F9283">
        <v>1</v>
      </c>
      <c r="G9283">
        <v>6</v>
      </c>
      <c r="H9283" s="1">
        <v>230</v>
      </c>
      <c r="I9283" s="87"/>
      <c r="K9283" s="86" t="s">
        <v>17485</v>
      </c>
      <c r="L9283" s="86" t="s">
        <v>17486</v>
      </c>
      <c r="N9283">
        <f>IFERROR(VLOOKUP(A9283,bip!$A:$C,2,0),"")</f>
      </c>
      <c r="O9283">
        <f>IFERROR(VLOOKUP(A9283,bip!$A:$Z,3,0),"")</f>
      </c>
    </row>
    <row r="9284" spans="1:15" ht="13.2">
      <c r="A9284" t="s">
        <v>8308</v>
      </c>
      <c r="B9284" t="s">
        <v>12509</v>
      </c>
      <c r="C9284" t="s">
        <v>16441</v>
      </c>
      <c r="D9284" t="s">
        <v>24922</v>
      </c>
      <c r="E9284" t="s">
        <v>21226</v>
      </c>
      <c r="F9284">
        <v>1</v>
      </c>
      <c r="G9284">
        <v>24</v>
      </c>
      <c r="H9284" s="1">
        <v>112</v>
      </c>
      <c r="I9284" s="87"/>
      <c r="K9284" s="86" t="s">
        <v>17485</v>
      </c>
      <c r="L9284" s="86" t="s">
        <v>17486</v>
      </c>
      <c r="N9284">
        <f>IFERROR(VLOOKUP(A9284,bip!$A:$C,2,0),"")</f>
      </c>
      <c r="O9284">
        <f>IFERROR(VLOOKUP(A9284,bip!$A:$Z,3,0),"")</f>
      </c>
    </row>
    <row r="9285" spans="1:15" ht="13.2">
      <c r="A9285" t="s">
        <v>40336</v>
      </c>
      <c r="B9285" t="s">
        <v>40336</v>
      </c>
      <c r="C9285" t="s">
        <v>16440</v>
      </c>
      <c r="D9285" t="s">
        <v>40337</v>
      </c>
      <c r="E9285" t="s">
        <v>40338</v>
      </c>
      <c r="F9285">
        <v>1</v>
      </c>
      <c r="G9285">
        <v>48</v>
      </c>
      <c r="H9285" s="1">
        <v>140</v>
      </c>
      <c r="I9285" s="87">
        <v>0.05</v>
      </c>
      <c r="J9285" s="86" t="s">
        <v>17480</v>
      </c>
      <c r="K9285" s="86" t="s">
        <v>44487</v>
      </c>
      <c r="L9285" s="86" t="s">
        <v>17486</v>
      </c>
      <c r="M9285" s="86" t="s">
        <v>17487</v>
      </c>
      <c r="N9285">
        <f>IFERROR(VLOOKUP(A9285,bip!$A:$C,2,0),"")</f>
      </c>
      <c r="O9285">
        <f>IFERROR(VLOOKUP(A9285,bip!$A:$Z,3,0),"")</f>
      </c>
    </row>
    <row r="9286" spans="1:15" ht="13.2">
      <c r="A9286" t="s">
        <v>40342</v>
      </c>
      <c r="B9286" t="s">
        <v>40342</v>
      </c>
      <c r="C9286" t="s">
        <v>16440</v>
      </c>
      <c r="D9286" t="s">
        <v>40343</v>
      </c>
      <c r="E9286" t="s">
        <v>40344</v>
      </c>
      <c r="F9286">
        <v>1</v>
      </c>
      <c r="G9286">
        <v>24</v>
      </c>
      <c r="H9286" s="1">
        <v>178</v>
      </c>
      <c r="I9286" s="87">
        <v>0.05</v>
      </c>
      <c r="J9286" s="86" t="s">
        <v>17480</v>
      </c>
      <c r="K9286" s="86" t="s">
        <v>44487</v>
      </c>
      <c r="L9286" s="86" t="s">
        <v>17486</v>
      </c>
      <c r="M9286" s="86" t="s">
        <v>17487</v>
      </c>
      <c r="N9286">
        <f>IFERROR(VLOOKUP(A9286,bip!$A:$C,2,0),"")</f>
      </c>
      <c r="O9286">
        <f>IFERROR(VLOOKUP(A9286,bip!$A:$Z,3,0),"")</f>
      </c>
    </row>
    <row r="9287" spans="1:15" ht="13.2">
      <c r="A9287" t="s">
        <v>40347</v>
      </c>
      <c r="B9287" t="s">
        <v>40347</v>
      </c>
      <c r="C9287" t="s">
        <v>16440</v>
      </c>
      <c r="D9287" t="s">
        <v>40348</v>
      </c>
      <c r="E9287" t="s">
        <v>40349</v>
      </c>
      <c r="F9287">
        <v>1</v>
      </c>
      <c r="G9287">
        <v>24</v>
      </c>
      <c r="H9287" s="1">
        <v>194</v>
      </c>
      <c r="I9287" s="87">
        <v>0.05</v>
      </c>
      <c r="J9287" s="86" t="s">
        <v>17480</v>
      </c>
      <c r="K9287" s="86" t="s">
        <v>44487</v>
      </c>
      <c r="L9287" s="86" t="s">
        <v>17486</v>
      </c>
      <c r="M9287" s="86" t="s">
        <v>17487</v>
      </c>
      <c r="N9287">
        <f>IFERROR(VLOOKUP(A9287,bip!$A:$C,2,0),"")</f>
      </c>
      <c r="O9287">
        <f>IFERROR(VLOOKUP(A9287,bip!$A:$Z,3,0),"")</f>
      </c>
    </row>
    <row r="9288" spans="1:15" ht="13.2">
      <c r="A9288" t="s">
        <v>40330</v>
      </c>
      <c r="B9288" t="s">
        <v>40330</v>
      </c>
      <c r="C9288" t="s">
        <v>16440</v>
      </c>
      <c r="D9288" t="s">
        <v>40331</v>
      </c>
      <c r="E9288" t="s">
        <v>40332</v>
      </c>
      <c r="F9288">
        <v>1</v>
      </c>
      <c r="G9288">
        <v>24</v>
      </c>
      <c r="H9288" s="1">
        <v>211</v>
      </c>
      <c r="I9288" s="87">
        <v>0.05</v>
      </c>
      <c r="J9288" s="86" t="s">
        <v>17480</v>
      </c>
      <c r="K9288" s="86" t="s">
        <v>44487</v>
      </c>
      <c r="L9288" s="86" t="s">
        <v>17486</v>
      </c>
      <c r="M9288" s="86" t="s">
        <v>17487</v>
      </c>
      <c r="N9288">
        <f>IFERROR(VLOOKUP(A9288,bip!$A:$C,2,0),"")</f>
      </c>
      <c r="O9288">
        <f>IFERROR(VLOOKUP(A9288,bip!$A:$Z,3,0),"")</f>
      </c>
    </row>
    <row r="9289" spans="1:15" ht="13.2">
      <c r="A9289" t="s">
        <v>40333</v>
      </c>
      <c r="B9289" t="s">
        <v>40333</v>
      </c>
      <c r="C9289" t="s">
        <v>16440</v>
      </c>
      <c r="D9289" t="s">
        <v>40334</v>
      </c>
      <c r="E9289" t="s">
        <v>40335</v>
      </c>
      <c r="F9289">
        <v>1</v>
      </c>
      <c r="G9289">
        <v>24</v>
      </c>
      <c r="H9289" s="1">
        <v>232</v>
      </c>
      <c r="I9289" s="87">
        <v>0.05</v>
      </c>
      <c r="J9289" s="86" t="s">
        <v>17480</v>
      </c>
      <c r="K9289" s="86" t="s">
        <v>44487</v>
      </c>
      <c r="L9289" s="86" t="s">
        <v>17486</v>
      </c>
      <c r="M9289" s="86" t="s">
        <v>17487</v>
      </c>
      <c r="N9289">
        <f>IFERROR(VLOOKUP(A9289,bip!$A:$C,2,0),"")</f>
      </c>
      <c r="O9289">
        <f>IFERROR(VLOOKUP(A9289,bip!$A:$Z,3,0),"")</f>
      </c>
    </row>
    <row r="9290" spans="1:15" ht="13.2">
      <c r="A9290" t="s">
        <v>8299</v>
      </c>
      <c r="B9290" t="s">
        <v>12502</v>
      </c>
      <c r="C9290" t="s">
        <v>16440</v>
      </c>
      <c r="D9290" t="s">
        <v>24929</v>
      </c>
      <c r="E9290" t="s">
        <v>21222</v>
      </c>
      <c r="F9290">
        <v>1</v>
      </c>
      <c r="G9290">
        <v>6</v>
      </c>
      <c r="H9290" s="1">
        <v>178</v>
      </c>
      <c r="I9290" s="87"/>
      <c r="K9290" s="86" t="s">
        <v>17485</v>
      </c>
      <c r="L9290" s="86" t="s">
        <v>17486</v>
      </c>
      <c r="N9290">
        <f>IFERROR(VLOOKUP(A9290,bip!$A:$C,2,0),"")</f>
      </c>
      <c r="O9290">
        <f>IFERROR(VLOOKUP(A9290,bip!$A:$Z,3,0),"")</f>
      </c>
    </row>
    <row r="9291" spans="1:15" ht="13.2">
      <c r="A9291" t="s">
        <v>8300</v>
      </c>
      <c r="B9291" t="s">
        <v>12503</v>
      </c>
      <c r="C9291" t="s">
        <v>16440</v>
      </c>
      <c r="D9291" t="s">
        <v>24930</v>
      </c>
      <c r="E9291" t="s">
        <v>21219</v>
      </c>
      <c r="F9291">
        <v>1</v>
      </c>
      <c r="G9291">
        <v>6</v>
      </c>
      <c r="H9291" s="1">
        <v>200</v>
      </c>
      <c r="I9291" s="87"/>
      <c r="K9291" s="86" t="s">
        <v>17485</v>
      </c>
      <c r="L9291" s="86" t="s">
        <v>17486</v>
      </c>
      <c r="N9291">
        <f>IFERROR(VLOOKUP(A9291,bip!$A:$C,2,0),"")</f>
      </c>
      <c r="O9291">
        <f>IFERROR(VLOOKUP(A9291,bip!$A:$Z,3,0),"")</f>
      </c>
    </row>
    <row r="9292" spans="1:15" ht="13.2">
      <c r="A9292" t="s">
        <v>8306</v>
      </c>
      <c r="B9292" t="s">
        <v>12507</v>
      </c>
      <c r="C9292" t="s">
        <v>16440</v>
      </c>
      <c r="D9292" t="s">
        <v>16720</v>
      </c>
      <c r="E9292" t="s">
        <v>31871</v>
      </c>
      <c r="F9292">
        <v>1</v>
      </c>
      <c r="G9292">
        <v>6</v>
      </c>
      <c r="H9292" s="1">
        <v>32</v>
      </c>
      <c r="I9292" s="87"/>
      <c r="K9292" s="86" t="s">
        <v>17485</v>
      </c>
      <c r="L9292" s="86" t="s">
        <v>17486</v>
      </c>
      <c r="N9292">
        <f>IFERROR(VLOOKUP(A9292,bip!$A:$C,2,0),"")</f>
      </c>
      <c r="O9292">
        <f>IFERROR(VLOOKUP(A9292,bip!$A:$Z,3,0),"")</f>
      </c>
    </row>
    <row r="9293" spans="1:15" ht="13.2">
      <c r="A9293" t="s">
        <v>8307</v>
      </c>
      <c r="B9293" t="s">
        <v>12508</v>
      </c>
      <c r="C9293" t="s">
        <v>16441</v>
      </c>
      <c r="D9293" t="s">
        <v>31872</v>
      </c>
      <c r="E9293" t="s">
        <v>21223</v>
      </c>
      <c r="F9293">
        <v>1</v>
      </c>
      <c r="G9293">
        <v>24</v>
      </c>
      <c r="H9293" s="1">
        <v>85</v>
      </c>
      <c r="I9293" s="87"/>
      <c r="K9293" s="86" t="s">
        <v>17485</v>
      </c>
      <c r="L9293" s="86" t="s">
        <v>17486</v>
      </c>
      <c r="N9293">
        <f>IFERROR(VLOOKUP(A9293,bip!$A:$C,2,0),"")</f>
      </c>
      <c r="O9293">
        <f>IFERROR(VLOOKUP(A9293,bip!$A:$Z,3,0),"")</f>
      </c>
    </row>
    <row r="9294" spans="1:15" ht="13.2">
      <c r="A9294" t="s">
        <v>8301</v>
      </c>
      <c r="B9294" t="s">
        <v>12504</v>
      </c>
      <c r="C9294" t="s">
        <v>16440</v>
      </c>
      <c r="D9294" t="s">
        <v>31873</v>
      </c>
      <c r="E9294" t="s">
        <v>21215</v>
      </c>
      <c r="F9294">
        <v>1</v>
      </c>
      <c r="G9294">
        <v>36</v>
      </c>
      <c r="H9294" s="1">
        <v>73</v>
      </c>
      <c r="I9294" s="87"/>
      <c r="K9294" s="86" t="s">
        <v>17485</v>
      </c>
      <c r="L9294" s="86" t="s">
        <v>17486</v>
      </c>
      <c r="N9294">
        <f>IFERROR(VLOOKUP(A9294,bip!$A:$C,2,0),"")</f>
      </c>
      <c r="O9294">
        <f>IFERROR(VLOOKUP(A9294,bip!$A:$Z,3,0),"")</f>
      </c>
    </row>
    <row r="9295" spans="1:15" ht="13.2">
      <c r="A9295" t="s">
        <v>8302</v>
      </c>
      <c r="B9295" t="s">
        <v>12505</v>
      </c>
      <c r="C9295" t="s">
        <v>16440</v>
      </c>
      <c r="D9295" t="s">
        <v>31872</v>
      </c>
      <c r="E9295" t="s">
        <v>21223</v>
      </c>
      <c r="F9295">
        <v>1</v>
      </c>
      <c r="G9295">
        <v>24</v>
      </c>
      <c r="H9295" s="1">
        <v>95</v>
      </c>
      <c r="I9295" s="87"/>
      <c r="K9295" s="86" t="s">
        <v>17485</v>
      </c>
      <c r="L9295" s="86" t="s">
        <v>17486</v>
      </c>
      <c r="N9295">
        <f>IFERROR(VLOOKUP(A9295,bip!$A:$C,2,0),"")</f>
      </c>
      <c r="O9295">
        <f>IFERROR(VLOOKUP(A9295,bip!$A:$Z,3,0),"")</f>
      </c>
    </row>
    <row r="9296" spans="1:15" ht="13.2">
      <c r="A9296" t="s">
        <v>8304</v>
      </c>
      <c r="B9296" t="s">
        <v>16718</v>
      </c>
      <c r="C9296" t="s">
        <v>16440</v>
      </c>
      <c r="D9296" t="s">
        <v>31874</v>
      </c>
      <c r="E9296" t="s">
        <v>21217</v>
      </c>
      <c r="F9296">
        <v>1</v>
      </c>
      <c r="G9296">
        <v>24</v>
      </c>
      <c r="H9296" s="1">
        <v>95</v>
      </c>
      <c r="I9296" s="87"/>
      <c r="K9296" s="86" t="s">
        <v>17485</v>
      </c>
      <c r="L9296" s="86" t="s">
        <v>17486</v>
      </c>
      <c r="N9296">
        <f>IFERROR(VLOOKUP(A9296,bip!$A:$C,2,0),"")</f>
      </c>
      <c r="O9296">
        <f>IFERROR(VLOOKUP(A9296,bip!$A:$Z,3,0),"")</f>
      </c>
    </row>
    <row r="9297" spans="1:15" ht="13.2">
      <c r="A9297" t="s">
        <v>8303</v>
      </c>
      <c r="B9297" t="s">
        <v>12506</v>
      </c>
      <c r="C9297" t="s">
        <v>16440</v>
      </c>
      <c r="D9297" t="s">
        <v>31875</v>
      </c>
      <c r="E9297" t="s">
        <v>21224</v>
      </c>
      <c r="F9297">
        <v>1</v>
      </c>
      <c r="G9297">
        <v>24</v>
      </c>
      <c r="H9297" s="1">
        <v>127</v>
      </c>
      <c r="I9297" s="87"/>
      <c r="K9297" s="86" t="s">
        <v>17485</v>
      </c>
      <c r="L9297" s="86" t="s">
        <v>17486</v>
      </c>
      <c r="N9297">
        <f>IFERROR(VLOOKUP(A9297,bip!$A:$C,2,0),"")</f>
      </c>
      <c r="O9297">
        <f>IFERROR(VLOOKUP(A9297,bip!$A:$Z,3,0),"")</f>
      </c>
    </row>
    <row r="9298" spans="1:15" ht="13.2">
      <c r="A9298" t="s">
        <v>8305</v>
      </c>
      <c r="B9298" t="s">
        <v>16719</v>
      </c>
      <c r="C9298" t="s">
        <v>16440</v>
      </c>
      <c r="D9298" t="s">
        <v>31876</v>
      </c>
      <c r="E9298" t="s">
        <v>21220</v>
      </c>
      <c r="F9298">
        <v>1</v>
      </c>
      <c r="G9298">
        <v>24</v>
      </c>
      <c r="H9298" s="1">
        <v>127</v>
      </c>
      <c r="I9298" s="87"/>
      <c r="K9298" s="86" t="s">
        <v>17485</v>
      </c>
      <c r="L9298" s="86" t="s">
        <v>17486</v>
      </c>
      <c r="N9298">
        <f>IFERROR(VLOOKUP(A9298,bip!$A:$C,2,0),"")</f>
      </c>
      <c r="O9298">
        <f>IFERROR(VLOOKUP(A9298,bip!$A:$Z,3,0),"")</f>
      </c>
    </row>
    <row r="9299" spans="1:15" ht="13.2">
      <c r="A9299" t="s">
        <v>40339</v>
      </c>
      <c r="B9299" t="s">
        <v>40339</v>
      </c>
      <c r="C9299" t="s">
        <v>16440</v>
      </c>
      <c r="D9299" t="s">
        <v>40340</v>
      </c>
      <c r="E9299" t="s">
        <v>40341</v>
      </c>
      <c r="F9299">
        <v>1</v>
      </c>
      <c r="G9299">
        <v>48</v>
      </c>
      <c r="H9299" s="1">
        <v>146</v>
      </c>
      <c r="I9299" s="87">
        <v>0.05</v>
      </c>
      <c r="J9299" s="86" t="s">
        <v>17480</v>
      </c>
      <c r="K9299" s="86" t="s">
        <v>44487</v>
      </c>
      <c r="L9299" s="86" t="s">
        <v>17486</v>
      </c>
      <c r="M9299" s="86" t="s">
        <v>17487</v>
      </c>
      <c r="N9299">
        <f>IFERROR(VLOOKUP(A9299,bip!$A:$C,2,0),"")</f>
      </c>
      <c r="O9299">
        <f>IFERROR(VLOOKUP(A9299,bip!$A:$Z,3,0),"")</f>
      </c>
    </row>
    <row r="9300" spans="1:15" ht="13.2">
      <c r="A9300" t="s">
        <v>38910</v>
      </c>
      <c r="B9300" t="s">
        <v>38910</v>
      </c>
      <c r="C9300" t="s">
        <v>16440</v>
      </c>
      <c r="D9300" t="s">
        <v>40345</v>
      </c>
      <c r="E9300" t="s">
        <v>40346</v>
      </c>
      <c r="F9300">
        <v>1</v>
      </c>
      <c r="G9300">
        <v>24</v>
      </c>
      <c r="H9300" s="1">
        <v>178</v>
      </c>
      <c r="I9300" s="87">
        <v>0.05</v>
      </c>
      <c r="J9300" s="86" t="s">
        <v>17480</v>
      </c>
      <c r="K9300" s="86" t="s">
        <v>44487</v>
      </c>
      <c r="L9300" s="86" t="s">
        <v>17486</v>
      </c>
      <c r="M9300" s="86" t="s">
        <v>17487</v>
      </c>
      <c r="N9300">
        <f>IFERROR(VLOOKUP(A9300,bip!$A:$C,2,0),"")</f>
      </c>
      <c r="O9300">
        <f>IFERROR(VLOOKUP(A9300,bip!$A:$Z,3,0),"")</f>
      </c>
    </row>
    <row r="9301" spans="1:15" ht="13.2">
      <c r="A9301" t="s">
        <v>40350</v>
      </c>
      <c r="B9301" t="s">
        <v>40350</v>
      </c>
      <c r="C9301" t="s">
        <v>16440</v>
      </c>
      <c r="D9301" t="s">
        <v>40351</v>
      </c>
      <c r="E9301" t="s">
        <v>40349</v>
      </c>
      <c r="F9301">
        <v>1</v>
      </c>
      <c r="G9301">
        <v>24</v>
      </c>
      <c r="H9301" s="1">
        <v>200</v>
      </c>
      <c r="I9301" s="87">
        <v>0.05</v>
      </c>
      <c r="J9301" s="86" t="s">
        <v>17480</v>
      </c>
      <c r="K9301" s="86" t="s">
        <v>44487</v>
      </c>
      <c r="L9301" s="86" t="s">
        <v>17486</v>
      </c>
      <c r="M9301" s="86" t="s">
        <v>17487</v>
      </c>
      <c r="N9301">
        <f>IFERROR(VLOOKUP(A9301,bip!$A:$C,2,0),"")</f>
      </c>
      <c r="O9301">
        <f>IFERROR(VLOOKUP(A9301,bip!$A:$Z,3,0),"")</f>
      </c>
    </row>
    <row r="9302" spans="1:15" ht="13.2">
      <c r="A9302" t="s">
        <v>8334</v>
      </c>
      <c r="B9302" t="s">
        <v>12534</v>
      </c>
      <c r="C9302" t="s">
        <v>16440</v>
      </c>
      <c r="D9302" t="s">
        <v>31878</v>
      </c>
      <c r="E9302" t="s">
        <v>34175</v>
      </c>
      <c r="F9302">
        <v>1</v>
      </c>
      <c r="G9302">
        <v>18</v>
      </c>
      <c r="H9302" s="1">
        <v>145</v>
      </c>
      <c r="I9302" s="87"/>
      <c r="K9302" s="86" t="s">
        <v>17485</v>
      </c>
      <c r="L9302" s="86" t="s">
        <v>17486</v>
      </c>
      <c r="N9302">
        <f>IFERROR(VLOOKUP(A9302,bip!$A:$C,2,0),"")</f>
      </c>
      <c r="O9302">
        <f>IFERROR(VLOOKUP(A9302,bip!$A:$Z,3,0),"")</f>
      </c>
    </row>
    <row r="9303" spans="1:15" ht="13.2">
      <c r="A9303" t="s">
        <v>8335</v>
      </c>
      <c r="B9303" t="s">
        <v>12535</v>
      </c>
      <c r="C9303" t="s">
        <v>16440</v>
      </c>
      <c r="D9303" t="s">
        <v>31879</v>
      </c>
      <c r="E9303" t="s">
        <v>34176</v>
      </c>
      <c r="F9303">
        <v>1</v>
      </c>
      <c r="G9303">
        <v>18</v>
      </c>
      <c r="H9303" s="1">
        <v>145</v>
      </c>
      <c r="I9303" s="87"/>
      <c r="K9303" s="86" t="s">
        <v>17485</v>
      </c>
      <c r="L9303" s="86" t="s">
        <v>17486</v>
      </c>
      <c r="N9303">
        <f>IFERROR(VLOOKUP(A9303,bip!$A:$C,2,0),"")</f>
      </c>
      <c r="O9303">
        <f>IFERROR(VLOOKUP(A9303,bip!$A:$Z,3,0),"")</f>
      </c>
    </row>
    <row r="9304" spans="1:15" ht="13.2">
      <c r="A9304" t="s">
        <v>8336</v>
      </c>
      <c r="B9304" t="s">
        <v>12536</v>
      </c>
      <c r="C9304" t="s">
        <v>16440</v>
      </c>
      <c r="D9304" t="s">
        <v>31880</v>
      </c>
      <c r="E9304" t="s">
        <v>34177</v>
      </c>
      <c r="F9304">
        <v>1</v>
      </c>
      <c r="G9304">
        <v>18</v>
      </c>
      <c r="H9304" s="1">
        <v>145</v>
      </c>
      <c r="I9304" s="87"/>
      <c r="K9304" s="86" t="s">
        <v>17485</v>
      </c>
      <c r="L9304" s="86" t="s">
        <v>17486</v>
      </c>
      <c r="N9304">
        <f>IFERROR(VLOOKUP(A9304,bip!$A:$C,2,0),"")</f>
      </c>
      <c r="O9304">
        <f>IFERROR(VLOOKUP(A9304,bip!$A:$Z,3,0),"")</f>
      </c>
    </row>
    <row r="9305" spans="1:15" ht="13.2">
      <c r="A9305" t="s">
        <v>8337</v>
      </c>
      <c r="B9305" t="s">
        <v>12537</v>
      </c>
      <c r="C9305" t="s">
        <v>16440</v>
      </c>
      <c r="D9305" t="s">
        <v>31881</v>
      </c>
      <c r="E9305" t="s">
        <v>34178</v>
      </c>
      <c r="F9305">
        <v>1</v>
      </c>
      <c r="G9305">
        <v>18</v>
      </c>
      <c r="H9305" s="1">
        <v>145</v>
      </c>
      <c r="I9305" s="87"/>
      <c r="K9305" s="86" t="s">
        <v>17485</v>
      </c>
      <c r="L9305" s="86" t="s">
        <v>17486</v>
      </c>
      <c r="N9305">
        <f>IFERROR(VLOOKUP(A9305,bip!$A:$C,2,0),"")</f>
      </c>
      <c r="O9305">
        <f>IFERROR(VLOOKUP(A9305,bip!$A:$Z,3,0),"")</f>
      </c>
    </row>
    <row r="9306" spans="1:15" ht="13.2">
      <c r="A9306" t="s">
        <v>8338</v>
      </c>
      <c r="B9306" t="s">
        <v>12538</v>
      </c>
      <c r="C9306" t="s">
        <v>16440</v>
      </c>
      <c r="D9306" t="s">
        <v>31877</v>
      </c>
      <c r="E9306" t="s">
        <v>34172</v>
      </c>
      <c r="F9306">
        <v>1</v>
      </c>
      <c r="G9306">
        <v>18</v>
      </c>
      <c r="H9306" s="1">
        <v>189</v>
      </c>
      <c r="I9306" s="87"/>
      <c r="K9306" s="86" t="s">
        <v>17485</v>
      </c>
      <c r="L9306" s="86" t="s">
        <v>17486</v>
      </c>
      <c r="N9306">
        <f>IFERROR(VLOOKUP(A9306,bip!$A:$C,2,0),"")</f>
      </c>
      <c r="O9306">
        <f>IFERROR(VLOOKUP(A9306,bip!$A:$Z,3,0),"")</f>
      </c>
    </row>
    <row r="9307" spans="1:15" ht="13.2">
      <c r="A9307" t="s">
        <v>8339</v>
      </c>
      <c r="B9307" t="s">
        <v>12539</v>
      </c>
      <c r="C9307" t="s">
        <v>16440</v>
      </c>
      <c r="D9307" t="s">
        <v>34173</v>
      </c>
      <c r="E9307" t="s">
        <v>34174</v>
      </c>
      <c r="F9307">
        <v>1</v>
      </c>
      <c r="G9307">
        <v>18</v>
      </c>
      <c r="H9307" s="1">
        <v>135</v>
      </c>
      <c r="I9307" s="87"/>
      <c r="K9307" s="86" t="s">
        <v>17485</v>
      </c>
      <c r="L9307" s="86" t="s">
        <v>17486</v>
      </c>
      <c r="N9307">
        <f>IFERROR(VLOOKUP(A9307,bip!$A:$C,2,0),"")</f>
      </c>
      <c r="O9307">
        <f>IFERROR(VLOOKUP(A9307,bip!$A:$Z,3,0),"")</f>
      </c>
    </row>
    <row r="9308" spans="1:15" ht="13.2">
      <c r="A9308" t="s">
        <v>8340</v>
      </c>
      <c r="B9308" t="s">
        <v>12540</v>
      </c>
      <c r="C9308" t="s">
        <v>16440</v>
      </c>
      <c r="D9308" t="s">
        <v>34179</v>
      </c>
      <c r="E9308" t="s">
        <v>34180</v>
      </c>
      <c r="F9308">
        <v>1</v>
      </c>
      <c r="G9308">
        <v>12</v>
      </c>
      <c r="H9308" s="1">
        <v>278</v>
      </c>
      <c r="I9308" s="87"/>
      <c r="K9308" s="86" t="s">
        <v>17485</v>
      </c>
      <c r="L9308" s="86" t="s">
        <v>17486</v>
      </c>
      <c r="N9308">
        <f>IFERROR(VLOOKUP(A9308,bip!$A:$C,2,0),"")</f>
      </c>
      <c r="O9308">
        <f>IFERROR(VLOOKUP(A9308,bip!$A:$Z,3,0),"")</f>
        <v>0</v>
      </c>
    </row>
    <row r="9309" spans="1:15" ht="13.2">
      <c r="A9309" t="s">
        <v>8345</v>
      </c>
      <c r="B9309" t="s">
        <v>12543</v>
      </c>
      <c r="C9309" t="s">
        <v>16440</v>
      </c>
      <c r="D9309" t="s">
        <v>34548</v>
      </c>
      <c r="E9309" t="s">
        <v>31884</v>
      </c>
      <c r="F9309">
        <v>1</v>
      </c>
      <c r="G9309">
        <v>24</v>
      </c>
      <c r="H9309" s="1">
        <v>139</v>
      </c>
      <c r="I9309" s="87"/>
      <c r="K9309" s="86" t="s">
        <v>17485</v>
      </c>
      <c r="L9309" s="86" t="s">
        <v>17486</v>
      </c>
      <c r="N9309">
        <f>IFERROR(VLOOKUP(A9309,bip!$A:$C,2,0),"")</f>
      </c>
      <c r="O9309">
        <f>IFERROR(VLOOKUP(A9309,bip!$A:$Z,3,0),"")</f>
      </c>
    </row>
    <row r="9310" spans="1:15" ht="13.2">
      <c r="A9310" t="s">
        <v>8348</v>
      </c>
      <c r="B9310" t="s">
        <v>8348</v>
      </c>
      <c r="C9310" t="s">
        <v>16440</v>
      </c>
      <c r="D9310" t="s">
        <v>34580</v>
      </c>
      <c r="E9310" t="s">
        <v>23606</v>
      </c>
      <c r="F9310">
        <v>1</v>
      </c>
      <c r="G9310">
        <v>24</v>
      </c>
      <c r="H9310" s="1">
        <v>139</v>
      </c>
      <c r="I9310" s="87"/>
      <c r="K9310" s="86" t="s">
        <v>17485</v>
      </c>
      <c r="L9310" s="86" t="s">
        <v>17486</v>
      </c>
      <c r="N9310">
        <f>IFERROR(VLOOKUP(A9310,bip!$A:$C,2,0),"")</f>
      </c>
      <c r="O9310">
        <f>IFERROR(VLOOKUP(A9310,bip!$A:$Z,3,0),"")</f>
      </c>
    </row>
    <row r="9311" spans="1:15" ht="13.2">
      <c r="A9311" t="s">
        <v>8343</v>
      </c>
      <c r="B9311" t="s">
        <v>12541</v>
      </c>
      <c r="C9311" t="s">
        <v>16440</v>
      </c>
      <c r="D9311" t="s">
        <v>34546</v>
      </c>
      <c r="E9311" t="s">
        <v>23602</v>
      </c>
      <c r="F9311">
        <v>1</v>
      </c>
      <c r="G9311">
        <v>12</v>
      </c>
      <c r="H9311" s="1">
        <v>66</v>
      </c>
      <c r="I9311" s="87"/>
      <c r="K9311" s="86" t="s">
        <v>17485</v>
      </c>
      <c r="L9311" s="86" t="s">
        <v>17486</v>
      </c>
      <c r="N9311">
        <f>IFERROR(VLOOKUP(A9311,bip!$A:$C,2,0),"")</f>
      </c>
      <c r="O9311">
        <f>IFERROR(VLOOKUP(A9311,bip!$A:$Z,3,0),"")</f>
      </c>
    </row>
    <row r="9312" spans="1:15" ht="13.2">
      <c r="A9312" t="s">
        <v>8346</v>
      </c>
      <c r="B9312" t="s">
        <v>8346</v>
      </c>
      <c r="C9312" t="s">
        <v>16440</v>
      </c>
      <c r="D9312" t="s">
        <v>34581</v>
      </c>
      <c r="E9312" t="s">
        <v>23604</v>
      </c>
      <c r="F9312">
        <v>1</v>
      </c>
      <c r="G9312">
        <v>60</v>
      </c>
      <c r="H9312" s="1">
        <v>66</v>
      </c>
      <c r="I9312" s="87"/>
      <c r="K9312" s="86" t="s">
        <v>17485</v>
      </c>
      <c r="L9312" s="86" t="s">
        <v>17486</v>
      </c>
      <c r="N9312">
        <f>IFERROR(VLOOKUP(A9312,bip!$A:$C,2,0),"")</f>
      </c>
      <c r="O9312">
        <f>IFERROR(VLOOKUP(A9312,bip!$A:$Z,3,0),"")</f>
      </c>
    </row>
    <row r="9313" spans="1:15" ht="13.2">
      <c r="A9313" t="s">
        <v>8344</v>
      </c>
      <c r="B9313" t="s">
        <v>12542</v>
      </c>
      <c r="C9313" t="s">
        <v>16440</v>
      </c>
      <c r="D9313" t="s">
        <v>34547</v>
      </c>
      <c r="E9313" t="s">
        <v>23603</v>
      </c>
      <c r="F9313">
        <v>1</v>
      </c>
      <c r="G9313">
        <v>6</v>
      </c>
      <c r="H9313" s="1">
        <v>91</v>
      </c>
      <c r="I9313" s="87"/>
      <c r="K9313" s="86" t="s">
        <v>17485</v>
      </c>
      <c r="L9313" s="86" t="s">
        <v>17486</v>
      </c>
      <c r="N9313">
        <f>IFERROR(VLOOKUP(A9313,bip!$A:$C,2,0),"")</f>
      </c>
      <c r="O9313">
        <f>IFERROR(VLOOKUP(A9313,bip!$A:$Z,3,0),"")</f>
      </c>
    </row>
    <row r="9314" spans="1:15" ht="13.2">
      <c r="A9314" t="s">
        <v>8347</v>
      </c>
      <c r="B9314" t="s">
        <v>8347</v>
      </c>
      <c r="C9314" t="s">
        <v>16440</v>
      </c>
      <c r="D9314" t="s">
        <v>34582</v>
      </c>
      <c r="E9314" t="s">
        <v>23605</v>
      </c>
      <c r="F9314">
        <v>1</v>
      </c>
      <c r="G9314">
        <v>36</v>
      </c>
      <c r="H9314" s="1">
        <v>91</v>
      </c>
      <c r="I9314" s="87"/>
      <c r="K9314" s="86" t="s">
        <v>17485</v>
      </c>
      <c r="L9314" s="86" t="s">
        <v>17486</v>
      </c>
      <c r="N9314">
        <f>IFERROR(VLOOKUP(A9314,bip!$A:$C,2,0),"")</f>
      </c>
      <c r="O9314">
        <f>IFERROR(VLOOKUP(A9314,bip!$A:$Z,3,0),"")</f>
      </c>
    </row>
    <row r="9315" spans="1:15" ht="13.2">
      <c r="A9315" t="s">
        <v>8341</v>
      </c>
      <c r="B9315" t="s">
        <v>8341</v>
      </c>
      <c r="C9315" t="s">
        <v>16440</v>
      </c>
      <c r="D9315" t="s">
        <v>31882</v>
      </c>
      <c r="E9315" t="s">
        <v>23607</v>
      </c>
      <c r="F9315">
        <v>1</v>
      </c>
      <c r="G9315">
        <v>48</v>
      </c>
      <c r="H9315" s="1">
        <v>219</v>
      </c>
      <c r="I9315" s="87"/>
      <c r="K9315" s="86" t="s">
        <v>17485</v>
      </c>
      <c r="L9315" s="86" t="s">
        <v>17486</v>
      </c>
      <c r="N9315">
        <f>IFERROR(VLOOKUP(A9315,bip!$A:$C,2,0),"")</f>
      </c>
      <c r="O9315">
        <f>IFERROR(VLOOKUP(A9315,bip!$A:$Z,3,0),"")</f>
      </c>
    </row>
    <row r="9316" spans="1:15" ht="13.2">
      <c r="A9316" t="s">
        <v>8342</v>
      </c>
      <c r="B9316" t="s">
        <v>8342</v>
      </c>
      <c r="C9316" t="s">
        <v>16440</v>
      </c>
      <c r="D9316" t="s">
        <v>31883</v>
      </c>
      <c r="E9316" t="s">
        <v>23608</v>
      </c>
      <c r="F9316">
        <v>1</v>
      </c>
      <c r="G9316">
        <v>48</v>
      </c>
      <c r="H9316" s="1">
        <v>274</v>
      </c>
      <c r="I9316" s="87"/>
      <c r="K9316" s="86" t="s">
        <v>17485</v>
      </c>
      <c r="L9316" s="86" t="s">
        <v>17486</v>
      </c>
      <c r="N9316">
        <f>IFERROR(VLOOKUP(A9316,bip!$A:$C,2,0),"")</f>
      </c>
      <c r="O9316">
        <f>IFERROR(VLOOKUP(A9316,bip!$A:$Z,3,0),"")</f>
      </c>
    </row>
    <row r="9317" spans="1:15" ht="13.2">
      <c r="A9317" t="s">
        <v>8351</v>
      </c>
      <c r="B9317" t="s">
        <v>8351</v>
      </c>
      <c r="C9317" t="s">
        <v>16440</v>
      </c>
      <c r="D9317" t="s">
        <v>16723</v>
      </c>
      <c r="E9317" t="s">
        <v>21227</v>
      </c>
      <c r="F9317">
        <v>1</v>
      </c>
      <c r="G9317">
        <v>1</v>
      </c>
      <c r="H9317" s="1">
        <v>46459</v>
      </c>
      <c r="I9317" s="87"/>
      <c r="K9317" s="86" t="s">
        <v>17485</v>
      </c>
      <c r="L9317" s="86" t="s">
        <v>17486</v>
      </c>
      <c r="N9317">
        <f>IFERROR(VLOOKUP(A9317,bip!$A:$C,2,0),"")</f>
      </c>
      <c r="O9317">
        <f>IFERROR(VLOOKUP(A9317,bip!$A:$Z,3,0),"")</f>
      </c>
    </row>
    <row r="9318" spans="1:15" ht="13.2">
      <c r="A9318" t="s">
        <v>8349</v>
      </c>
      <c r="B9318" t="s">
        <v>12544</v>
      </c>
      <c r="C9318" t="s">
        <v>16441</v>
      </c>
      <c r="D9318" t="s">
        <v>34547</v>
      </c>
      <c r="E9318" t="s">
        <v>23609</v>
      </c>
      <c r="F9318">
        <v>1</v>
      </c>
      <c r="G9318">
        <v>48</v>
      </c>
      <c r="H9318" s="1">
        <v>66</v>
      </c>
      <c r="I9318" s="87"/>
      <c r="K9318" s="86" t="s">
        <v>17485</v>
      </c>
      <c r="L9318" s="86" t="s">
        <v>17486</v>
      </c>
      <c r="N9318">
        <f>IFERROR(VLOOKUP(A9318,bip!$A:$C,2,0),"")</f>
      </c>
      <c r="O9318">
        <f>IFERROR(VLOOKUP(A9318,bip!$A:$Z,3,0),"")</f>
      </c>
    </row>
    <row r="9319" spans="1:15" ht="13.2">
      <c r="A9319" t="s">
        <v>8350</v>
      </c>
      <c r="B9319" t="s">
        <v>12545</v>
      </c>
      <c r="C9319" t="s">
        <v>16441</v>
      </c>
      <c r="D9319" t="s">
        <v>34583</v>
      </c>
      <c r="E9319" t="s">
        <v>23610</v>
      </c>
      <c r="F9319">
        <v>1</v>
      </c>
      <c r="G9319">
        <v>24</v>
      </c>
      <c r="H9319" s="1">
        <v>95</v>
      </c>
      <c r="I9319" s="87"/>
      <c r="K9319" s="86" t="s">
        <v>17485</v>
      </c>
      <c r="L9319" s="86" t="s">
        <v>17486</v>
      </c>
      <c r="N9319">
        <f>IFERROR(VLOOKUP(A9319,bip!$A:$C,2,0),"")</f>
      </c>
      <c r="O9319">
        <f>IFERROR(VLOOKUP(A9319,bip!$A:$Z,3,0),"")</f>
      </c>
    </row>
    <row r="9320" spans="1:15" ht="13.2">
      <c r="A9320" t="s">
        <v>14894</v>
      </c>
      <c r="B9320" t="s">
        <v>14894</v>
      </c>
      <c r="C9320" t="s">
        <v>16440</v>
      </c>
      <c r="D9320" t="s">
        <v>26264</v>
      </c>
      <c r="E9320" t="s">
        <v>26265</v>
      </c>
      <c r="F9320">
        <v>1</v>
      </c>
      <c r="G9320">
        <v>12</v>
      </c>
      <c r="H9320" s="1">
        <v>314</v>
      </c>
      <c r="I9320" s="87"/>
      <c r="K9320" s="86" t="s">
        <v>17485</v>
      </c>
      <c r="L9320" s="86" t="s">
        <v>17486</v>
      </c>
      <c r="N9320">
        <f>IFERROR(VLOOKUP(A9320,bip!$A:$C,2,0),"")</f>
      </c>
      <c r="O9320">
        <f>IFERROR(VLOOKUP(A9320,bip!$A:$Z,3,0),"")</f>
      </c>
    </row>
    <row r="9321" spans="1:15" ht="13.2">
      <c r="A9321" t="s">
        <v>7449</v>
      </c>
      <c r="B9321" t="s">
        <v>7449</v>
      </c>
      <c r="C9321" t="s">
        <v>16440</v>
      </c>
      <c r="D9321" t="s">
        <v>26266</v>
      </c>
      <c r="E9321" t="s">
        <v>31885</v>
      </c>
      <c r="F9321">
        <v>6</v>
      </c>
      <c r="G9321">
        <v>54</v>
      </c>
      <c r="H9321" s="1">
        <v>32</v>
      </c>
      <c r="I9321" s="87"/>
      <c r="K9321" s="86" t="s">
        <v>17485</v>
      </c>
      <c r="L9321" s="86" t="s">
        <v>17486</v>
      </c>
      <c r="N9321">
        <f>IFERROR(VLOOKUP(A9321,bip!$A:$C,2,0),"")</f>
      </c>
      <c r="O9321">
        <f>IFERROR(VLOOKUP(A9321,bip!$A:$Z,3,0),"")</f>
      </c>
    </row>
    <row r="9322" spans="1:15" ht="13.2">
      <c r="A9322" t="s">
        <v>7450</v>
      </c>
      <c r="B9322" t="s">
        <v>7450</v>
      </c>
      <c r="C9322" t="s">
        <v>16440</v>
      </c>
      <c r="D9322" t="s">
        <v>26267</v>
      </c>
      <c r="E9322" t="s">
        <v>31886</v>
      </c>
      <c r="F9322">
        <v>6</v>
      </c>
      <c r="G9322">
        <v>54</v>
      </c>
      <c r="H9322" s="1">
        <v>46</v>
      </c>
      <c r="I9322" s="87"/>
      <c r="K9322" s="86" t="s">
        <v>17485</v>
      </c>
      <c r="L9322" s="86" t="s">
        <v>17486</v>
      </c>
      <c r="N9322">
        <f>IFERROR(VLOOKUP(A9322,bip!$A:$C,2,0),"")</f>
      </c>
      <c r="O9322">
        <f>IFERROR(VLOOKUP(A9322,bip!$A:$Z,3,0),"")</f>
      </c>
    </row>
    <row r="9323" spans="1:15" ht="13.2">
      <c r="A9323" t="s">
        <v>7451</v>
      </c>
      <c r="B9323" t="s">
        <v>7451</v>
      </c>
      <c r="C9323" t="s">
        <v>16440</v>
      </c>
      <c r="D9323" t="s">
        <v>26268</v>
      </c>
      <c r="E9323" t="s">
        <v>31887</v>
      </c>
      <c r="F9323">
        <v>6</v>
      </c>
      <c r="G9323">
        <v>54</v>
      </c>
      <c r="H9323" s="1">
        <v>44</v>
      </c>
      <c r="I9323" s="87"/>
      <c r="K9323" s="86" t="s">
        <v>17485</v>
      </c>
      <c r="L9323" s="86" t="s">
        <v>17486</v>
      </c>
      <c r="N9323">
        <f>IFERROR(VLOOKUP(A9323,bip!$A:$C,2,0),"")</f>
      </c>
      <c r="O9323">
        <f>IFERROR(VLOOKUP(A9323,bip!$A:$Z,3,0),"")</f>
      </c>
    </row>
    <row r="9324" spans="1:15" ht="13.2">
      <c r="A9324" t="s">
        <v>7452</v>
      </c>
      <c r="B9324" t="s">
        <v>7452</v>
      </c>
      <c r="C9324" t="s">
        <v>16440</v>
      </c>
      <c r="D9324" t="s">
        <v>26269</v>
      </c>
      <c r="E9324" t="s">
        <v>31888</v>
      </c>
      <c r="F9324">
        <v>6</v>
      </c>
      <c r="G9324">
        <v>54</v>
      </c>
      <c r="H9324" s="1">
        <v>47</v>
      </c>
      <c r="I9324" s="87"/>
      <c r="K9324" s="86" t="s">
        <v>17485</v>
      </c>
      <c r="L9324" s="86" t="s">
        <v>17486</v>
      </c>
      <c r="N9324">
        <f>IFERROR(VLOOKUP(A9324,bip!$A:$C,2,0),"")</f>
      </c>
      <c r="O9324">
        <f>IFERROR(VLOOKUP(A9324,bip!$A:$Z,3,0),"")</f>
      </c>
    </row>
    <row r="9325" spans="1:15" ht="13.2">
      <c r="A9325" t="s">
        <v>7453</v>
      </c>
      <c r="B9325" t="s">
        <v>7453</v>
      </c>
      <c r="C9325" t="s">
        <v>16440</v>
      </c>
      <c r="D9325" t="s">
        <v>26270</v>
      </c>
      <c r="E9325" t="s">
        <v>31889</v>
      </c>
      <c r="F9325">
        <v>6</v>
      </c>
      <c r="G9325">
        <v>60</v>
      </c>
      <c r="H9325" s="1">
        <v>51</v>
      </c>
      <c r="I9325" s="87"/>
      <c r="K9325" s="86" t="s">
        <v>17485</v>
      </c>
      <c r="L9325" s="86" t="s">
        <v>17486</v>
      </c>
      <c r="N9325">
        <f>IFERROR(VLOOKUP(A9325,bip!$A:$C,2,0),"")</f>
      </c>
      <c r="O9325">
        <f>IFERROR(VLOOKUP(A9325,bip!$A:$Z,3,0),"")</f>
      </c>
    </row>
    <row r="9326" spans="1:15" ht="13.2">
      <c r="A9326" t="s">
        <v>7448</v>
      </c>
      <c r="B9326" t="s">
        <v>7448</v>
      </c>
      <c r="C9326" t="s">
        <v>16440</v>
      </c>
      <c r="D9326" t="s">
        <v>31648</v>
      </c>
      <c r="E9326" t="s">
        <v>29612</v>
      </c>
      <c r="F9326">
        <v>1</v>
      </c>
      <c r="G9326">
        <v>25</v>
      </c>
      <c r="H9326" s="1">
        <v>209</v>
      </c>
      <c r="I9326" s="87"/>
      <c r="K9326" s="86" t="s">
        <v>17485</v>
      </c>
      <c r="L9326" s="86" t="s">
        <v>17486</v>
      </c>
      <c r="N9326">
        <f>IFERROR(VLOOKUP(A9326,bip!$A:$C,2,0),"")</f>
      </c>
      <c r="O9326">
        <f>IFERROR(VLOOKUP(A9326,bip!$A:$Z,3,0),"")</f>
      </c>
    </row>
    <row r="9327" spans="1:15" ht="13.2">
      <c r="A9327" t="s">
        <v>30254</v>
      </c>
      <c r="B9327" t="s">
        <v>30254</v>
      </c>
      <c r="C9327" t="s">
        <v>16440</v>
      </c>
      <c r="D9327" t="s">
        <v>34038</v>
      </c>
      <c r="E9327" t="s">
        <v>34039</v>
      </c>
      <c r="F9327">
        <v>6</v>
      </c>
      <c r="G9327">
        <v>6</v>
      </c>
      <c r="H9327" s="1">
        <v>209</v>
      </c>
      <c r="I9327" s="87"/>
      <c r="K9327" s="86" t="s">
        <v>17485</v>
      </c>
      <c r="L9327" s="86" t="s">
        <v>17486</v>
      </c>
      <c r="N9327">
        <f>IFERROR(VLOOKUP(A9327,bip!$A:$C,2,0),"")</f>
      </c>
      <c r="O9327">
        <f>IFERROR(VLOOKUP(A9327,bip!$A:$Z,3,0),"")</f>
      </c>
    </row>
    <row r="9328" spans="1:15" ht="13.2">
      <c r="A9328" t="s">
        <v>8446</v>
      </c>
      <c r="B9328" t="s">
        <v>12612</v>
      </c>
      <c r="C9328" t="s">
        <v>16440</v>
      </c>
      <c r="D9328" t="s">
        <v>31890</v>
      </c>
      <c r="E9328" t="s">
        <v>23645</v>
      </c>
      <c r="F9328">
        <v>6</v>
      </c>
      <c r="G9328">
        <v>48</v>
      </c>
      <c r="H9328" s="1">
        <v>125</v>
      </c>
      <c r="I9328" s="87"/>
      <c r="K9328" s="86" t="s">
        <v>17485</v>
      </c>
      <c r="L9328" s="86" t="s">
        <v>17486</v>
      </c>
      <c r="N9328">
        <f>IFERROR(VLOOKUP(A9328,bip!$A:$C,2,0),"")</f>
      </c>
      <c r="O9328">
        <f>IFERROR(VLOOKUP(A9328,bip!$A:$Z,3,0),"")</f>
      </c>
    </row>
    <row r="9329" spans="1:15" ht="13.2">
      <c r="A9329" t="s">
        <v>8447</v>
      </c>
      <c r="B9329" t="s">
        <v>12613</v>
      </c>
      <c r="C9329" t="s">
        <v>16440</v>
      </c>
      <c r="D9329" t="s">
        <v>31891</v>
      </c>
      <c r="E9329" t="s">
        <v>23646</v>
      </c>
      <c r="F9329">
        <v>6</v>
      </c>
      <c r="G9329">
        <v>48</v>
      </c>
      <c r="H9329" s="1">
        <v>156</v>
      </c>
      <c r="I9329" s="87"/>
      <c r="K9329" s="86" t="s">
        <v>17485</v>
      </c>
      <c r="L9329" s="86" t="s">
        <v>17486</v>
      </c>
      <c r="N9329">
        <f>IFERROR(VLOOKUP(A9329,bip!$A:$C,2,0),"")</f>
      </c>
      <c r="O9329">
        <f>IFERROR(VLOOKUP(A9329,bip!$A:$Z,3,0),"")</f>
      </c>
    </row>
    <row r="9330" spans="1:15" ht="13.2">
      <c r="A9330" t="s">
        <v>8445</v>
      </c>
      <c r="B9330" t="s">
        <v>12611</v>
      </c>
      <c r="C9330" t="s">
        <v>16440</v>
      </c>
      <c r="D9330" t="s">
        <v>31892</v>
      </c>
      <c r="E9330" t="s">
        <v>23644</v>
      </c>
      <c r="F9330">
        <v>6</v>
      </c>
      <c r="G9330">
        <v>48</v>
      </c>
      <c r="H9330" s="1">
        <v>131</v>
      </c>
      <c r="I9330" s="87"/>
      <c r="K9330" s="86" t="s">
        <v>17485</v>
      </c>
      <c r="L9330" s="86" t="s">
        <v>17486</v>
      </c>
      <c r="N9330">
        <f>IFERROR(VLOOKUP(A9330,bip!$A:$C,2,0),"")</f>
      </c>
      <c r="O9330">
        <f>IFERROR(VLOOKUP(A9330,bip!$A:$Z,3,0),"")</f>
      </c>
    </row>
    <row r="9331" spans="1:15" ht="13.2">
      <c r="A9331" t="s">
        <v>8443</v>
      </c>
      <c r="B9331" t="s">
        <v>12609</v>
      </c>
      <c r="C9331" t="s">
        <v>16440</v>
      </c>
      <c r="D9331" t="s">
        <v>31893</v>
      </c>
      <c r="E9331" t="s">
        <v>23642</v>
      </c>
      <c r="F9331">
        <v>6</v>
      </c>
      <c r="G9331">
        <v>48</v>
      </c>
      <c r="H9331" s="1">
        <v>152</v>
      </c>
      <c r="I9331" s="87"/>
      <c r="K9331" s="86" t="s">
        <v>17485</v>
      </c>
      <c r="L9331" s="86" t="s">
        <v>17486</v>
      </c>
      <c r="N9331">
        <f>IFERROR(VLOOKUP(A9331,bip!$A:$C,2,0),"")</f>
      </c>
      <c r="O9331">
        <f>IFERROR(VLOOKUP(A9331,bip!$A:$Z,3,0),"")</f>
      </c>
    </row>
    <row r="9332" spans="1:15" ht="13.2">
      <c r="A9332" t="s">
        <v>8444</v>
      </c>
      <c r="B9332" t="s">
        <v>12610</v>
      </c>
      <c r="C9332" t="s">
        <v>16440</v>
      </c>
      <c r="D9332" t="s">
        <v>31894</v>
      </c>
      <c r="E9332" t="s">
        <v>23643</v>
      </c>
      <c r="F9332">
        <v>6</v>
      </c>
      <c r="G9332">
        <v>48</v>
      </c>
      <c r="H9332" s="1">
        <v>167</v>
      </c>
      <c r="I9332" s="87"/>
      <c r="K9332" s="86" t="s">
        <v>17485</v>
      </c>
      <c r="L9332" s="86" t="s">
        <v>17486</v>
      </c>
      <c r="N9332">
        <f>IFERROR(VLOOKUP(A9332,bip!$A:$C,2,0),"")</f>
      </c>
      <c r="O9332">
        <f>IFERROR(VLOOKUP(A9332,bip!$A:$Z,3,0),"")</f>
      </c>
    </row>
    <row r="9333" spans="1:15" ht="13.2">
      <c r="A9333" t="s">
        <v>8442</v>
      </c>
      <c r="B9333" t="s">
        <v>12608</v>
      </c>
      <c r="C9333" t="s">
        <v>16440</v>
      </c>
      <c r="D9333" t="s">
        <v>29623</v>
      </c>
      <c r="E9333" t="s">
        <v>29624</v>
      </c>
      <c r="F9333">
        <v>1</v>
      </c>
      <c r="G9333">
        <v>18</v>
      </c>
      <c r="H9333" s="1">
        <v>475</v>
      </c>
      <c r="I9333" s="87"/>
      <c r="K9333" s="86" t="s">
        <v>17485</v>
      </c>
      <c r="L9333" s="86" t="s">
        <v>17486</v>
      </c>
      <c r="N9333">
        <f>IFERROR(VLOOKUP(A9333,bip!$A:$C,2,0),"")</f>
      </c>
      <c r="O9333">
        <f>IFERROR(VLOOKUP(A9333,bip!$A:$Z,3,0),"")</f>
      </c>
    </row>
    <row r="9334" spans="1:15" ht="13.2">
      <c r="A9334" t="s">
        <v>7360</v>
      </c>
      <c r="B9334" t="s">
        <v>11948</v>
      </c>
      <c r="C9334" t="s">
        <v>16440</v>
      </c>
      <c r="D9334" t="s">
        <v>13507</v>
      </c>
      <c r="E9334" t="s">
        <v>34458</v>
      </c>
      <c r="F9334">
        <v>1</v>
      </c>
      <c r="G9334">
        <v>6</v>
      </c>
      <c r="H9334" s="1">
        <v>304</v>
      </c>
      <c r="I9334" s="87"/>
      <c r="K9334" s="86" t="s">
        <v>17485</v>
      </c>
      <c r="L9334" s="86" t="s">
        <v>17486</v>
      </c>
      <c r="N9334">
        <f>IFERROR(VLOOKUP(A9334,bip!$A:$C,2,0),"")</f>
      </c>
      <c r="O9334">
        <f>IFERROR(VLOOKUP(A9334,bip!$A:$Z,3,0),"")</f>
      </c>
    </row>
    <row r="9335" spans="1:15" ht="13.2">
      <c r="A9335" t="s">
        <v>7359</v>
      </c>
      <c r="B9335" t="s">
        <v>11947</v>
      </c>
      <c r="C9335" t="s">
        <v>16440</v>
      </c>
      <c r="D9335" t="s">
        <v>24872</v>
      </c>
      <c r="E9335" t="s">
        <v>34459</v>
      </c>
      <c r="F9335">
        <v>1</v>
      </c>
      <c r="G9335">
        <v>6</v>
      </c>
      <c r="H9335" s="1">
        <v>253</v>
      </c>
      <c r="I9335" s="87"/>
      <c r="K9335" s="86" t="s">
        <v>17485</v>
      </c>
      <c r="L9335" s="86" t="s">
        <v>17486</v>
      </c>
      <c r="N9335">
        <f>IFERROR(VLOOKUP(A9335,bip!$A:$C,2,0),"")</f>
      </c>
      <c r="O9335">
        <f>IFERROR(VLOOKUP(A9335,bip!$A:$Z,3,0),"")</f>
      </c>
    </row>
    <row r="9336" spans="1:15" ht="13.2">
      <c r="A9336" t="s">
        <v>9094</v>
      </c>
      <c r="B9336" t="s">
        <v>9094</v>
      </c>
      <c r="C9336" t="s">
        <v>16440</v>
      </c>
      <c r="D9336" t="s">
        <v>26750</v>
      </c>
      <c r="E9336" t="s">
        <v>26751</v>
      </c>
      <c r="F9336">
        <v>1</v>
      </c>
      <c r="G9336">
        <v>1</v>
      </c>
      <c r="H9336" s="1">
        <v>25776</v>
      </c>
      <c r="I9336" s="87"/>
      <c r="K9336" s="86" t="s">
        <v>17485</v>
      </c>
      <c r="L9336" s="86" t="s">
        <v>17486</v>
      </c>
      <c r="N9336">
        <f>IFERROR(VLOOKUP(A9336,bip!$A:$C,2,0),"")</f>
      </c>
      <c r="O9336">
        <f>IFERROR(VLOOKUP(A9336,bip!$A:$Z,3,0),"")</f>
      </c>
    </row>
    <row r="9337" spans="1:15" ht="13.2">
      <c r="A9337" t="s">
        <v>37624</v>
      </c>
      <c r="B9337" t="s">
        <v>37624</v>
      </c>
      <c r="C9337" t="s">
        <v>16440</v>
      </c>
      <c r="D9337" t="s">
        <v>37625</v>
      </c>
      <c r="E9337" t="s">
        <v>40104</v>
      </c>
      <c r="F9337">
        <v>1</v>
      </c>
      <c r="G9337">
        <v>6</v>
      </c>
      <c r="H9337" s="1">
        <v>377</v>
      </c>
      <c r="I9337" s="87"/>
      <c r="K9337" s="86" t="s">
        <v>17485</v>
      </c>
      <c r="L9337" s="86" t="s">
        <v>17486</v>
      </c>
      <c r="M9337" s="86" t="s">
        <v>17487</v>
      </c>
      <c r="N9337">
        <f>IFERROR(VLOOKUP(A9337,bip!$A:$C,2,0),"")</f>
      </c>
      <c r="O9337">
        <f>IFERROR(VLOOKUP(A9337,bip!$A:$Z,3,0),"")</f>
      </c>
    </row>
    <row r="9338" spans="1:15" ht="13.2">
      <c r="A9338" t="s">
        <v>40123</v>
      </c>
      <c r="B9338" t="s">
        <v>40123</v>
      </c>
      <c r="C9338" t="s">
        <v>16441</v>
      </c>
      <c r="D9338" t="s">
        <v>40124</v>
      </c>
      <c r="E9338" t="s">
        <v>40125</v>
      </c>
      <c r="F9338">
        <v>1</v>
      </c>
      <c r="G9338">
        <v>6</v>
      </c>
      <c r="H9338" s="1">
        <v>165</v>
      </c>
      <c r="I9338" s="87"/>
      <c r="K9338" s="86" t="s">
        <v>17485</v>
      </c>
      <c r="L9338" s="86" t="s">
        <v>17486</v>
      </c>
      <c r="M9338" s="86" t="s">
        <v>17487</v>
      </c>
      <c r="N9338">
        <f>IFERROR(VLOOKUP(A9338,bip!$A:$C,2,0),"")</f>
      </c>
      <c r="O9338">
        <f>IFERROR(VLOOKUP(A9338,bip!$A:$Z,3,0),"")</f>
      </c>
    </row>
    <row r="9339" spans="1:15" ht="13.2">
      <c r="A9339" t="s">
        <v>40126</v>
      </c>
      <c r="B9339" t="s">
        <v>40126</v>
      </c>
      <c r="C9339" t="s">
        <v>16441</v>
      </c>
      <c r="D9339" t="s">
        <v>40127</v>
      </c>
      <c r="E9339" t="s">
        <v>40128</v>
      </c>
      <c r="F9339">
        <v>1</v>
      </c>
      <c r="G9339">
        <v>6</v>
      </c>
      <c r="H9339" s="1">
        <v>245</v>
      </c>
      <c r="I9339" s="87"/>
      <c r="K9339" s="86" t="s">
        <v>17485</v>
      </c>
      <c r="L9339" s="86" t="s">
        <v>17486</v>
      </c>
      <c r="M9339" s="86" t="s">
        <v>17487</v>
      </c>
      <c r="N9339">
        <f>IFERROR(VLOOKUP(A9339,bip!$A:$C,2,0),"")</f>
      </c>
      <c r="O9339">
        <f>IFERROR(VLOOKUP(A9339,bip!$A:$Z,3,0),"")</f>
      </c>
    </row>
    <row r="9340" spans="1:15" ht="13.2">
      <c r="A9340" t="s">
        <v>6412</v>
      </c>
      <c r="B9340" t="s">
        <v>11364</v>
      </c>
      <c r="C9340" t="s">
        <v>16440</v>
      </c>
      <c r="D9340" t="s">
        <v>43119</v>
      </c>
      <c r="E9340" t="s">
        <v>43120</v>
      </c>
      <c r="F9340">
        <v>1</v>
      </c>
      <c r="G9340">
        <v>18</v>
      </c>
      <c r="H9340" s="1">
        <v>494</v>
      </c>
      <c r="I9340" s="87"/>
      <c r="K9340" s="86" t="s">
        <v>17485</v>
      </c>
      <c r="L9340" s="86" t="s">
        <v>17486</v>
      </c>
      <c r="N9340">
        <f>IFERROR(VLOOKUP(A9340,bip!$A:$C,2,0),"")</f>
      </c>
      <c r="O9340">
        <f>IFERROR(VLOOKUP(A9340,bip!$A:$Z,3,0),"")</f>
      </c>
    </row>
    <row r="9341" spans="1:15" ht="13.2">
      <c r="A9341" t="s">
        <v>6411</v>
      </c>
      <c r="B9341" t="s">
        <v>11363</v>
      </c>
      <c r="C9341" t="s">
        <v>16440</v>
      </c>
      <c r="D9341" t="s">
        <v>31465</v>
      </c>
      <c r="E9341" t="s">
        <v>29161</v>
      </c>
      <c r="F9341">
        <v>1</v>
      </c>
      <c r="G9341">
        <v>12</v>
      </c>
      <c r="H9341" s="1">
        <v>610</v>
      </c>
      <c r="I9341" s="87"/>
      <c r="K9341" s="86" t="s">
        <v>17485</v>
      </c>
      <c r="L9341" s="86" t="s">
        <v>17486</v>
      </c>
      <c r="N9341">
        <f>IFERROR(VLOOKUP(A9341,bip!$A:$C,2,0),"")</f>
      </c>
      <c r="O9341">
        <f>IFERROR(VLOOKUP(A9341,bip!$A:$Z,3,0),"")</f>
      </c>
    </row>
    <row r="9342" spans="1:15" ht="13.2">
      <c r="A9342" t="s">
        <v>6413</v>
      </c>
      <c r="B9342" t="s">
        <v>11365</v>
      </c>
      <c r="C9342" t="s">
        <v>16440</v>
      </c>
      <c r="D9342" t="s">
        <v>43121</v>
      </c>
      <c r="E9342" t="s">
        <v>43122</v>
      </c>
      <c r="F9342">
        <v>3</v>
      </c>
      <c r="G9342">
        <v>24</v>
      </c>
      <c r="H9342" s="1">
        <v>274</v>
      </c>
      <c r="I9342" s="87"/>
      <c r="K9342" s="86" t="s">
        <v>17485</v>
      </c>
      <c r="L9342" s="86" t="s">
        <v>17486</v>
      </c>
      <c r="N9342">
        <f>IFERROR(VLOOKUP(A9342,bip!$A:$C,2,0),"")</f>
      </c>
      <c r="O9342">
        <f>IFERROR(VLOOKUP(A9342,bip!$A:$Z,3,0),"")</f>
      </c>
    </row>
    <row r="9343" spans="1:15" ht="13.2">
      <c r="A9343" t="s">
        <v>7361</v>
      </c>
      <c r="B9343" t="s">
        <v>7361</v>
      </c>
      <c r="C9343" t="s">
        <v>16441</v>
      </c>
      <c r="D9343" t="s">
        <v>26262</v>
      </c>
      <c r="E9343" t="s">
        <v>26263</v>
      </c>
      <c r="F9343">
        <v>6</v>
      </c>
      <c r="G9343">
        <v>48</v>
      </c>
      <c r="H9343" s="1">
        <v>46</v>
      </c>
      <c r="I9343" s="87"/>
      <c r="K9343" s="86" t="s">
        <v>17485</v>
      </c>
      <c r="L9343" s="86" t="s">
        <v>17486</v>
      </c>
      <c r="N9343">
        <f>IFERROR(VLOOKUP(A9343,bip!$A:$C,2,0),"")</f>
      </c>
      <c r="O9343">
        <f>IFERROR(VLOOKUP(A9343,bip!$A:$Z,3,0),"")</f>
      </c>
    </row>
    <row r="9344" spans="1:15" ht="13.2">
      <c r="A9344" t="s">
        <v>6870</v>
      </c>
      <c r="B9344" t="s">
        <v>16565</v>
      </c>
      <c r="C9344" t="s">
        <v>16440</v>
      </c>
      <c r="D9344" t="s">
        <v>23415</v>
      </c>
      <c r="E9344" t="s">
        <v>23416</v>
      </c>
      <c r="F9344">
        <v>5</v>
      </c>
      <c r="G9344">
        <v>100</v>
      </c>
      <c r="H9344" s="1">
        <v>314</v>
      </c>
      <c r="I9344" s="87"/>
      <c r="K9344" s="86" t="s">
        <v>17485</v>
      </c>
      <c r="L9344" s="86" t="s">
        <v>17486</v>
      </c>
      <c r="N9344">
        <f>IFERROR(VLOOKUP(A9344,bip!$A:$C,2,0),"")</f>
      </c>
      <c r="O9344">
        <f>IFERROR(VLOOKUP(A9344,bip!$A:$Z,3,0),"")</f>
      </c>
    </row>
    <row r="9345" spans="1:15" ht="13.2">
      <c r="A9345" t="s">
        <v>6869</v>
      </c>
      <c r="B9345" t="s">
        <v>6869</v>
      </c>
      <c r="C9345" t="s">
        <v>16440</v>
      </c>
      <c r="D9345" t="s">
        <v>31896</v>
      </c>
      <c r="E9345" t="s">
        <v>23408</v>
      </c>
      <c r="F9345">
        <v>6</v>
      </c>
      <c r="G9345">
        <v>288</v>
      </c>
      <c r="H9345" s="1">
        <v>125</v>
      </c>
      <c r="I9345" s="87"/>
      <c r="K9345" s="86" t="s">
        <v>17485</v>
      </c>
      <c r="L9345" s="86" t="s">
        <v>17486</v>
      </c>
      <c r="N9345">
        <f>IFERROR(VLOOKUP(A9345,bip!$A:$C,2,0),"")</f>
      </c>
      <c r="O9345">
        <f>IFERROR(VLOOKUP(A9345,bip!$A:$Z,3,0),"")</f>
      </c>
    </row>
    <row r="9346" spans="1:15" ht="13.2">
      <c r="A9346" t="s">
        <v>6867</v>
      </c>
      <c r="B9346" t="s">
        <v>11608</v>
      </c>
      <c r="C9346" t="s">
        <v>16440</v>
      </c>
      <c r="D9346" t="s">
        <v>31469</v>
      </c>
      <c r="E9346" t="s">
        <v>31900</v>
      </c>
      <c r="F9346">
        <v>1</v>
      </c>
      <c r="G9346">
        <v>10</v>
      </c>
      <c r="H9346" s="1">
        <v>851</v>
      </c>
      <c r="I9346" s="87"/>
      <c r="K9346" s="86" t="s">
        <v>17485</v>
      </c>
      <c r="L9346" s="86" t="s">
        <v>17486</v>
      </c>
      <c r="N9346">
        <f>IFERROR(VLOOKUP(A9346,bip!$A:$C,2,0),"")</f>
      </c>
      <c r="O9346">
        <f>IFERROR(VLOOKUP(A9346,bip!$A:$Z,3,0),"")</f>
      </c>
    </row>
    <row r="9347" spans="1:15" ht="13.2">
      <c r="A9347" t="s">
        <v>6868</v>
      </c>
      <c r="B9347" t="s">
        <v>11609</v>
      </c>
      <c r="C9347" t="s">
        <v>16440</v>
      </c>
      <c r="D9347" t="s">
        <v>31901</v>
      </c>
      <c r="E9347" t="s">
        <v>34182</v>
      </c>
      <c r="F9347">
        <v>1</v>
      </c>
      <c r="G9347">
        <v>24</v>
      </c>
      <c r="H9347" s="1">
        <v>681</v>
      </c>
      <c r="I9347" s="87"/>
      <c r="K9347" s="86" t="s">
        <v>17485</v>
      </c>
      <c r="L9347" s="86" t="s">
        <v>17486</v>
      </c>
      <c r="N9347">
        <f>IFERROR(VLOOKUP(A9347,bip!$A:$C,2,0),"")</f>
      </c>
      <c r="O9347">
        <f>IFERROR(VLOOKUP(A9347,bip!$A:$Z,3,0),"")</f>
      </c>
    </row>
    <row r="9348" spans="1:15" ht="13.2">
      <c r="A9348" t="s">
        <v>8567</v>
      </c>
      <c r="B9348" t="s">
        <v>12687</v>
      </c>
      <c r="C9348" t="s">
        <v>16440</v>
      </c>
      <c r="D9348" t="s">
        <v>24965</v>
      </c>
      <c r="E9348" t="s">
        <v>31895</v>
      </c>
      <c r="F9348">
        <v>1</v>
      </c>
      <c r="G9348">
        <v>1</v>
      </c>
      <c r="H9348" s="1">
        <v>1944</v>
      </c>
      <c r="I9348" s="87"/>
      <c r="K9348" s="86" t="s">
        <v>17485</v>
      </c>
      <c r="L9348" s="86" t="s">
        <v>17486</v>
      </c>
      <c r="N9348">
        <f>IFERROR(VLOOKUP(A9348,bip!$A:$C,2,0),"")</f>
      </c>
      <c r="O9348">
        <f>IFERROR(VLOOKUP(A9348,bip!$A:$Z,3,0),"")</f>
      </c>
    </row>
    <row r="9349" spans="1:15" ht="13.2">
      <c r="A9349" t="s">
        <v>6876</v>
      </c>
      <c r="B9349" t="s">
        <v>11613</v>
      </c>
      <c r="C9349" t="s">
        <v>16440</v>
      </c>
      <c r="D9349" t="s">
        <v>23411</v>
      </c>
      <c r="E9349" t="s">
        <v>23412</v>
      </c>
      <c r="F9349">
        <v>5</v>
      </c>
      <c r="G9349">
        <v>250</v>
      </c>
      <c r="H9349" s="1">
        <v>67</v>
      </c>
      <c r="I9349" s="87"/>
      <c r="K9349" s="86" t="s">
        <v>17485</v>
      </c>
      <c r="L9349" s="86" t="s">
        <v>17486</v>
      </c>
      <c r="N9349">
        <f>IFERROR(VLOOKUP(A9349,bip!$A:$C,2,0),"")</f>
      </c>
      <c r="O9349">
        <f>IFERROR(VLOOKUP(A9349,bip!$A:$Z,3,0),"")</f>
      </c>
    </row>
    <row r="9350" spans="1:15" ht="13.2">
      <c r="A9350" t="s">
        <v>6866</v>
      </c>
      <c r="B9350" t="s">
        <v>16564</v>
      </c>
      <c r="C9350" t="s">
        <v>16440</v>
      </c>
      <c r="D9350" t="s">
        <v>23413</v>
      </c>
      <c r="E9350" t="s">
        <v>23414</v>
      </c>
      <c r="F9350">
        <v>5</v>
      </c>
      <c r="G9350">
        <v>250</v>
      </c>
      <c r="H9350" s="1">
        <v>131</v>
      </c>
      <c r="I9350" s="87"/>
      <c r="K9350" s="86" t="s">
        <v>17485</v>
      </c>
      <c r="L9350" s="86" t="s">
        <v>17486</v>
      </c>
      <c r="N9350">
        <f>IFERROR(VLOOKUP(A9350,bip!$A:$C,2,0),"")</f>
      </c>
      <c r="O9350">
        <f>IFERROR(VLOOKUP(A9350,bip!$A:$Z,3,0),"")</f>
      </c>
    </row>
    <row r="9351" spans="1:15" ht="13.2">
      <c r="A9351" t="s">
        <v>6872</v>
      </c>
      <c r="B9351" t="s">
        <v>6872</v>
      </c>
      <c r="C9351" t="s">
        <v>16440</v>
      </c>
      <c r="D9351" t="s">
        <v>23409</v>
      </c>
      <c r="E9351" t="s">
        <v>23410</v>
      </c>
      <c r="F9351">
        <v>6</v>
      </c>
      <c r="G9351">
        <v>288</v>
      </c>
      <c r="H9351" s="1">
        <v>78</v>
      </c>
      <c r="I9351" s="87"/>
      <c r="K9351" s="86" t="s">
        <v>17485</v>
      </c>
      <c r="L9351" s="86" t="s">
        <v>17486</v>
      </c>
      <c r="N9351">
        <f>IFERROR(VLOOKUP(A9351,bip!$A:$C,2,0),"")</f>
      </c>
      <c r="O9351">
        <f>IFERROR(VLOOKUP(A9351,bip!$A:$Z,3,0),"")</f>
      </c>
    </row>
    <row r="9352" spans="1:15" ht="13.2">
      <c r="A9352" t="s">
        <v>6874</v>
      </c>
      <c r="B9352" t="s">
        <v>11611</v>
      </c>
      <c r="C9352" t="s">
        <v>16440</v>
      </c>
      <c r="D9352" t="s">
        <v>34183</v>
      </c>
      <c r="E9352" t="s">
        <v>34184</v>
      </c>
      <c r="F9352">
        <v>3</v>
      </c>
      <c r="G9352">
        <v>36</v>
      </c>
      <c r="H9352" s="1">
        <v>293</v>
      </c>
      <c r="I9352" s="87"/>
      <c r="K9352" s="86" t="s">
        <v>17485</v>
      </c>
      <c r="L9352" s="86" t="s">
        <v>17486</v>
      </c>
      <c r="N9352">
        <f>IFERROR(VLOOKUP(A9352,bip!$A:$C,2,0),"")</f>
      </c>
      <c r="O9352">
        <f>IFERROR(VLOOKUP(A9352,bip!$A:$Z,3,0),"")</f>
      </c>
    </row>
    <row r="9353" spans="1:15" ht="13.2">
      <c r="A9353" t="s">
        <v>6865</v>
      </c>
      <c r="B9353" t="s">
        <v>11607</v>
      </c>
      <c r="C9353" t="s">
        <v>16440</v>
      </c>
      <c r="D9353" t="s">
        <v>31897</v>
      </c>
      <c r="E9353" t="s">
        <v>31898</v>
      </c>
      <c r="F9353">
        <v>1</v>
      </c>
      <c r="G9353">
        <v>36</v>
      </c>
      <c r="H9353" s="1">
        <v>555</v>
      </c>
      <c r="I9353" s="87"/>
      <c r="K9353" s="86" t="s">
        <v>17485</v>
      </c>
      <c r="L9353" s="86" t="s">
        <v>17486</v>
      </c>
      <c r="N9353">
        <f>IFERROR(VLOOKUP(A9353,bip!$A:$C,2,0),"")</f>
      </c>
      <c r="O9353">
        <f>IFERROR(VLOOKUP(A9353,bip!$A:$Z,3,0),"")</f>
      </c>
    </row>
    <row r="9354" spans="1:15" ht="13.2">
      <c r="A9354" t="s">
        <v>6875</v>
      </c>
      <c r="B9354" t="s">
        <v>11612</v>
      </c>
      <c r="C9354" t="s">
        <v>16440</v>
      </c>
      <c r="D9354" t="s">
        <v>34181</v>
      </c>
      <c r="E9354" t="s">
        <v>31899</v>
      </c>
      <c r="F9354">
        <v>1</v>
      </c>
      <c r="G9354">
        <v>60</v>
      </c>
      <c r="H9354" s="1">
        <v>202</v>
      </c>
      <c r="I9354" s="87"/>
      <c r="K9354" s="86" t="s">
        <v>17485</v>
      </c>
      <c r="L9354" s="86" t="s">
        <v>17486</v>
      </c>
      <c r="N9354">
        <f>IFERROR(VLOOKUP(A9354,bip!$A:$C,2,0),"")</f>
      </c>
      <c r="O9354">
        <f>IFERROR(VLOOKUP(A9354,bip!$A:$Z,3,0),"")</f>
      </c>
    </row>
    <row r="9355" spans="1:15" ht="13.2">
      <c r="A9355" t="s">
        <v>6871</v>
      </c>
      <c r="B9355" t="s">
        <v>6871</v>
      </c>
      <c r="C9355" t="s">
        <v>16440</v>
      </c>
      <c r="D9355" t="s">
        <v>34185</v>
      </c>
      <c r="E9355" t="s">
        <v>31902</v>
      </c>
      <c r="F9355">
        <v>1</v>
      </c>
      <c r="G9355">
        <v>36</v>
      </c>
      <c r="H9355" s="1">
        <v>722</v>
      </c>
      <c r="I9355" s="87"/>
      <c r="K9355" s="86" t="s">
        <v>17485</v>
      </c>
      <c r="L9355" s="86" t="s">
        <v>17486</v>
      </c>
      <c r="N9355">
        <f>IFERROR(VLOOKUP(A9355,bip!$A:$C,2,0),"")</f>
      </c>
      <c r="O9355">
        <f>IFERROR(VLOOKUP(A9355,bip!$A:$Z,3,0),"")</f>
      </c>
    </row>
    <row r="9356" spans="1:15" ht="13.2">
      <c r="A9356" t="s">
        <v>6873</v>
      </c>
      <c r="B9356" t="s">
        <v>11610</v>
      </c>
      <c r="C9356" t="s">
        <v>16440</v>
      </c>
      <c r="D9356" t="s">
        <v>33964</v>
      </c>
      <c r="E9356" t="s">
        <v>31903</v>
      </c>
      <c r="F9356">
        <v>1</v>
      </c>
      <c r="G9356">
        <v>60</v>
      </c>
      <c r="H9356" s="1">
        <v>186</v>
      </c>
      <c r="I9356" s="87"/>
      <c r="K9356" s="86" t="s">
        <v>17485</v>
      </c>
      <c r="L9356" s="86" t="s">
        <v>17486</v>
      </c>
      <c r="N9356">
        <f>IFERROR(VLOOKUP(A9356,bip!$A:$C,2,0),"")</f>
      </c>
      <c r="O9356">
        <f>IFERROR(VLOOKUP(A9356,bip!$A:$Z,3,0),"")</f>
      </c>
    </row>
    <row r="9357" spans="1:15" ht="13.2">
      <c r="A9357" t="s">
        <v>6877</v>
      </c>
      <c r="B9357" t="s">
        <v>11614</v>
      </c>
      <c r="C9357" t="s">
        <v>16440</v>
      </c>
      <c r="D9357" t="s">
        <v>34186</v>
      </c>
      <c r="E9357" t="s">
        <v>34187</v>
      </c>
      <c r="F9357">
        <v>1</v>
      </c>
      <c r="G9357">
        <v>100</v>
      </c>
      <c r="H9357" s="1">
        <v>80</v>
      </c>
      <c r="I9357" s="87"/>
      <c r="K9357" s="86" t="s">
        <v>17485</v>
      </c>
      <c r="L9357" s="86" t="s">
        <v>17486</v>
      </c>
      <c r="N9357">
        <f>IFERROR(VLOOKUP(A9357,bip!$A:$C,2,0),"")</f>
      </c>
      <c r="O9357">
        <f>IFERROR(VLOOKUP(A9357,bip!$A:$Z,3,0),"")</f>
      </c>
    </row>
    <row r="9358" spans="1:15" ht="13.2">
      <c r="A9358" t="s">
        <v>6878</v>
      </c>
      <c r="B9358" t="s">
        <v>6878</v>
      </c>
      <c r="C9358" t="s">
        <v>16440</v>
      </c>
      <c r="D9358" t="s">
        <v>31475</v>
      </c>
      <c r="E9358" t="s">
        <v>31904</v>
      </c>
      <c r="F9358">
        <v>1</v>
      </c>
      <c r="G9358">
        <v>48</v>
      </c>
      <c r="H9358" s="1">
        <v>155</v>
      </c>
      <c r="I9358" s="87"/>
      <c r="K9358" s="86" t="s">
        <v>17485</v>
      </c>
      <c r="L9358" s="86" t="s">
        <v>17486</v>
      </c>
      <c r="N9358">
        <f>IFERROR(VLOOKUP(A9358,bip!$A:$C,2,0),"")</f>
      </c>
      <c r="O9358">
        <f>IFERROR(VLOOKUP(A9358,bip!$A:$Z,3,0),"")</f>
      </c>
    </row>
    <row r="9359" spans="1:15" ht="13.2">
      <c r="A9359" t="s">
        <v>6879</v>
      </c>
      <c r="B9359" t="s">
        <v>11615</v>
      </c>
      <c r="C9359" t="s">
        <v>16441</v>
      </c>
      <c r="D9359" t="s">
        <v>31905</v>
      </c>
      <c r="E9359" t="s">
        <v>31906</v>
      </c>
      <c r="F9359">
        <v>6</v>
      </c>
      <c r="G9359">
        <v>48</v>
      </c>
      <c r="H9359" s="1">
        <v>102</v>
      </c>
      <c r="I9359" s="87"/>
      <c r="K9359" s="86" t="s">
        <v>17485</v>
      </c>
      <c r="L9359" s="86" t="s">
        <v>17486</v>
      </c>
      <c r="N9359">
        <f>IFERROR(VLOOKUP(A9359,bip!$A:$C,2,0),"")</f>
      </c>
      <c r="O9359">
        <f>IFERROR(VLOOKUP(A9359,bip!$A:$Z,3,0),"")</f>
      </c>
    </row>
    <row r="9360" spans="1:15" ht="13.2">
      <c r="A9360" t="s">
        <v>6880</v>
      </c>
      <c r="B9360" t="s">
        <v>16563</v>
      </c>
      <c r="C9360" t="s">
        <v>16441</v>
      </c>
      <c r="D9360" t="s">
        <v>31907</v>
      </c>
      <c r="E9360" t="s">
        <v>23407</v>
      </c>
      <c r="F9360">
        <v>6</v>
      </c>
      <c r="G9360">
        <v>288</v>
      </c>
      <c r="H9360" s="1">
        <v>46</v>
      </c>
      <c r="I9360" s="87"/>
      <c r="K9360" s="86" t="s">
        <v>17485</v>
      </c>
      <c r="L9360" s="86" t="s">
        <v>17486</v>
      </c>
      <c r="N9360">
        <f>IFERROR(VLOOKUP(A9360,bip!$A:$C,2,0),"")</f>
      </c>
      <c r="O9360">
        <f>IFERROR(VLOOKUP(A9360,bip!$A:$Z,3,0),"")</f>
      </c>
    </row>
    <row r="9361" spans="1:15" ht="13.2">
      <c r="A9361" t="s">
        <v>6881</v>
      </c>
      <c r="B9361" t="s">
        <v>11616</v>
      </c>
      <c r="C9361" t="s">
        <v>16440</v>
      </c>
      <c r="D9361" t="s">
        <v>23422</v>
      </c>
      <c r="E9361" t="s">
        <v>26255</v>
      </c>
      <c r="F9361">
        <v>1</v>
      </c>
      <c r="G9361">
        <v>50</v>
      </c>
      <c r="H9361" s="1">
        <v>145</v>
      </c>
      <c r="I9361" s="87"/>
      <c r="K9361" s="86" t="s">
        <v>17485</v>
      </c>
      <c r="L9361" s="86" t="s">
        <v>17486</v>
      </c>
      <c r="N9361">
        <f>IFERROR(VLOOKUP(A9361,bip!$A:$C,2,0),"")</f>
      </c>
      <c r="O9361">
        <f>IFERROR(VLOOKUP(A9361,bip!$A:$Z,3,0),"")</f>
      </c>
    </row>
    <row r="9362" spans="1:15" ht="13.2">
      <c r="A9362" t="s">
        <v>7644</v>
      </c>
      <c r="B9362" t="s">
        <v>12071</v>
      </c>
      <c r="C9362" t="s">
        <v>16440</v>
      </c>
      <c r="D9362" t="s">
        <v>23483</v>
      </c>
      <c r="E9362" t="s">
        <v>31908</v>
      </c>
      <c r="F9362">
        <v>1</v>
      </c>
      <c r="G9362">
        <v>6</v>
      </c>
      <c r="H9362" s="1">
        <v>201</v>
      </c>
      <c r="I9362" s="87"/>
      <c r="K9362" s="86" t="s">
        <v>17485</v>
      </c>
      <c r="L9362" s="86" t="s">
        <v>17486</v>
      </c>
      <c r="N9362">
        <f>IFERROR(VLOOKUP(A9362,bip!$A:$C,2,0),"")</f>
      </c>
      <c r="O9362">
        <f>IFERROR(VLOOKUP(A9362,bip!$A:$Z,3,0),"")</f>
      </c>
    </row>
    <row r="9363" spans="1:15" ht="13.2">
      <c r="A9363" t="s">
        <v>7645</v>
      </c>
      <c r="B9363" t="s">
        <v>12072</v>
      </c>
      <c r="C9363" t="s">
        <v>16440</v>
      </c>
      <c r="D9363" t="s">
        <v>23484</v>
      </c>
      <c r="E9363" t="s">
        <v>31909</v>
      </c>
      <c r="F9363">
        <v>1</v>
      </c>
      <c r="G9363">
        <v>6</v>
      </c>
      <c r="H9363" s="1">
        <v>340</v>
      </c>
      <c r="I9363" s="87"/>
      <c r="K9363" s="86" t="s">
        <v>17485</v>
      </c>
      <c r="L9363" s="86" t="s">
        <v>17486</v>
      </c>
      <c r="N9363">
        <f>IFERROR(VLOOKUP(A9363,bip!$A:$C,2,0),"")</f>
      </c>
      <c r="O9363">
        <f>IFERROR(VLOOKUP(A9363,bip!$A:$Z,3,0),"")</f>
      </c>
    </row>
    <row r="9364" spans="1:15" ht="13.2">
      <c r="A9364" t="s">
        <v>7646</v>
      </c>
      <c r="B9364" t="s">
        <v>12073</v>
      </c>
      <c r="C9364" t="s">
        <v>16440</v>
      </c>
      <c r="D9364" t="s">
        <v>23485</v>
      </c>
      <c r="E9364" t="s">
        <v>31910</v>
      </c>
      <c r="F9364">
        <v>1</v>
      </c>
      <c r="G9364">
        <v>6</v>
      </c>
      <c r="H9364" s="1">
        <v>571</v>
      </c>
      <c r="I9364" s="87"/>
      <c r="K9364" s="86" t="s">
        <v>17485</v>
      </c>
      <c r="L9364" s="86" t="s">
        <v>17486</v>
      </c>
      <c r="N9364">
        <f>IFERROR(VLOOKUP(A9364,bip!$A:$C,2,0),"")</f>
      </c>
      <c r="O9364">
        <f>IFERROR(VLOOKUP(A9364,bip!$A:$Z,3,0),"")</f>
      </c>
    </row>
    <row r="9365" spans="1:15" ht="13.2">
      <c r="A9365" t="s">
        <v>7647</v>
      </c>
      <c r="B9365" t="s">
        <v>7647</v>
      </c>
      <c r="C9365" t="s">
        <v>16440</v>
      </c>
      <c r="D9365" t="s">
        <v>23486</v>
      </c>
      <c r="E9365" t="s">
        <v>23487</v>
      </c>
      <c r="F9365">
        <v>3</v>
      </c>
      <c r="G9365">
        <v>3</v>
      </c>
      <c r="H9365" s="1">
        <v>370</v>
      </c>
      <c r="I9365" s="87"/>
      <c r="K9365" s="86" t="s">
        <v>17485</v>
      </c>
      <c r="L9365" s="86" t="s">
        <v>17486</v>
      </c>
      <c r="N9365">
        <f>IFERROR(VLOOKUP(A9365,bip!$A:$C,2,0),"")</f>
      </c>
      <c r="O9365">
        <f>IFERROR(VLOOKUP(A9365,bip!$A:$Z,3,0),"")</f>
      </c>
    </row>
    <row r="9366" spans="1:15" ht="13.2">
      <c r="A9366" t="s">
        <v>7648</v>
      </c>
      <c r="B9366" t="s">
        <v>7648</v>
      </c>
      <c r="C9366" t="s">
        <v>16440</v>
      </c>
      <c r="D9366" t="s">
        <v>23488</v>
      </c>
      <c r="E9366" t="s">
        <v>23489</v>
      </c>
      <c r="F9366">
        <v>3</v>
      </c>
      <c r="G9366">
        <v>3</v>
      </c>
      <c r="H9366" s="1">
        <v>579</v>
      </c>
      <c r="I9366" s="87"/>
      <c r="K9366" s="86" t="s">
        <v>17485</v>
      </c>
      <c r="L9366" s="86" t="s">
        <v>17486</v>
      </c>
      <c r="N9366">
        <f>IFERROR(VLOOKUP(A9366,bip!$A:$C,2,0),"")</f>
      </c>
      <c r="O9366">
        <f>IFERROR(VLOOKUP(A9366,bip!$A:$Z,3,0),"")</f>
      </c>
    </row>
    <row r="9367" spans="1:15" ht="13.2">
      <c r="A9367" t="s">
        <v>7643</v>
      </c>
      <c r="B9367" t="s">
        <v>7643</v>
      </c>
      <c r="C9367" t="s">
        <v>16440</v>
      </c>
      <c r="D9367" t="s">
        <v>26277</v>
      </c>
      <c r="E9367" t="s">
        <v>34188</v>
      </c>
      <c r="F9367">
        <v>1</v>
      </c>
      <c r="G9367">
        <v>24</v>
      </c>
      <c r="H9367" s="1">
        <v>647</v>
      </c>
      <c r="I9367" s="87"/>
      <c r="K9367" s="86" t="s">
        <v>17485</v>
      </c>
      <c r="L9367" s="86" t="s">
        <v>17486</v>
      </c>
      <c r="N9367">
        <f>IFERROR(VLOOKUP(A9367,bip!$A:$C,2,0),"")</f>
      </c>
      <c r="O9367">
        <f>IFERROR(VLOOKUP(A9367,bip!$A:$Z,3,0),"")</f>
      </c>
    </row>
    <row r="9368" spans="1:15" ht="13.2">
      <c r="A9368" t="s">
        <v>7642</v>
      </c>
      <c r="B9368" t="s">
        <v>7642</v>
      </c>
      <c r="C9368" t="s">
        <v>16440</v>
      </c>
      <c r="D9368" t="s">
        <v>26280</v>
      </c>
      <c r="E9368" t="s">
        <v>31912</v>
      </c>
      <c r="F9368">
        <v>1</v>
      </c>
      <c r="G9368">
        <v>4</v>
      </c>
      <c r="H9368" s="1">
        <v>1901</v>
      </c>
      <c r="I9368" s="87"/>
      <c r="K9368" s="86" t="s">
        <v>17485</v>
      </c>
      <c r="L9368" s="86" t="s">
        <v>17486</v>
      </c>
      <c r="N9368">
        <f>IFERROR(VLOOKUP(A9368,bip!$A:$C,2,0),"")</f>
      </c>
      <c r="O9368">
        <f>IFERROR(VLOOKUP(A9368,bip!$A:$Z,3,0),"")</f>
      </c>
    </row>
    <row r="9369" spans="1:15" ht="13.2">
      <c r="A9369" t="s">
        <v>21837</v>
      </c>
      <c r="B9369" t="s">
        <v>21837</v>
      </c>
      <c r="C9369" t="s">
        <v>16440</v>
      </c>
      <c r="D9369" t="s">
        <v>26275</v>
      </c>
      <c r="E9369" t="s">
        <v>31913</v>
      </c>
      <c r="F9369">
        <v>1</v>
      </c>
      <c r="G9369">
        <v>1</v>
      </c>
      <c r="H9369" s="1">
        <v>4549</v>
      </c>
      <c r="I9369" s="87"/>
      <c r="K9369" s="86" t="s">
        <v>17485</v>
      </c>
      <c r="L9369" s="86" t="s">
        <v>17486</v>
      </c>
      <c r="N9369">
        <f>IFERROR(VLOOKUP(A9369,bip!$A:$C,2,0),"")</f>
      </c>
      <c r="O9369">
        <f>IFERROR(VLOOKUP(A9369,bip!$A:$Z,3,0),"")</f>
      </c>
    </row>
    <row r="9370" spans="1:15" ht="13.2">
      <c r="A9370" t="s">
        <v>21838</v>
      </c>
      <c r="B9370" t="s">
        <v>21838</v>
      </c>
      <c r="C9370" t="s">
        <v>16440</v>
      </c>
      <c r="D9370" t="s">
        <v>26276</v>
      </c>
      <c r="E9370" t="s">
        <v>31911</v>
      </c>
      <c r="F9370">
        <v>1</v>
      </c>
      <c r="G9370">
        <v>1</v>
      </c>
      <c r="H9370" s="1">
        <v>7005</v>
      </c>
      <c r="I9370" s="87"/>
      <c r="K9370" s="86" t="s">
        <v>17485</v>
      </c>
      <c r="L9370" s="86" t="s">
        <v>17486</v>
      </c>
      <c r="N9370">
        <f>IFERROR(VLOOKUP(A9370,bip!$A:$C,2,0),"")</f>
      </c>
      <c r="O9370">
        <f>IFERROR(VLOOKUP(A9370,bip!$A:$Z,3,0),"")</f>
      </c>
    </row>
    <row r="9371" spans="1:15" ht="13.2">
      <c r="A9371" t="s">
        <v>20478</v>
      </c>
      <c r="B9371" t="s">
        <v>20478</v>
      </c>
      <c r="C9371" t="s">
        <v>16440</v>
      </c>
      <c r="D9371" t="s">
        <v>31914</v>
      </c>
      <c r="E9371" t="s">
        <v>31915</v>
      </c>
      <c r="F9371">
        <v>1</v>
      </c>
      <c r="G9371">
        <v>1</v>
      </c>
      <c r="H9371" s="1">
        <v>9383</v>
      </c>
      <c r="I9371" s="87"/>
      <c r="K9371" s="86" t="s">
        <v>17485</v>
      </c>
      <c r="L9371" s="86" t="s">
        <v>17486</v>
      </c>
      <c r="N9371">
        <f>IFERROR(VLOOKUP(A9371,bip!$A:$C,2,0),"")</f>
      </c>
      <c r="O9371">
        <f>IFERROR(VLOOKUP(A9371,bip!$A:$Z,3,0),"")</f>
      </c>
    </row>
    <row r="9372" spans="1:15" ht="13.2">
      <c r="A9372" t="s">
        <v>8141</v>
      </c>
      <c r="B9372" t="s">
        <v>12444</v>
      </c>
      <c r="C9372" t="s">
        <v>16440</v>
      </c>
      <c r="D9372" t="s">
        <v>23060</v>
      </c>
      <c r="E9372" t="s">
        <v>31916</v>
      </c>
      <c r="F9372">
        <v>4</v>
      </c>
      <c r="G9372">
        <v>24</v>
      </c>
      <c r="H9372" s="1">
        <v>529</v>
      </c>
      <c r="I9372" s="87"/>
      <c r="K9372" s="86" t="s">
        <v>17485</v>
      </c>
      <c r="L9372" s="86" t="s">
        <v>17486</v>
      </c>
      <c r="N9372">
        <f>IFERROR(VLOOKUP(A9372,bip!$A:$C,2,0),"")</f>
      </c>
      <c r="O9372">
        <f>IFERROR(VLOOKUP(A9372,bip!$A:$Z,3,0),"")</f>
      </c>
    </row>
    <row r="9373" spans="1:15" ht="13.2">
      <c r="A9373" t="s">
        <v>8143</v>
      </c>
      <c r="B9373" t="s">
        <v>12445</v>
      </c>
      <c r="C9373" t="s">
        <v>16440</v>
      </c>
      <c r="D9373" t="s">
        <v>31917</v>
      </c>
      <c r="E9373" t="s">
        <v>31918</v>
      </c>
      <c r="F9373">
        <v>6</v>
      </c>
      <c r="G9373">
        <v>48</v>
      </c>
      <c r="H9373" s="1">
        <v>144</v>
      </c>
      <c r="I9373" s="87"/>
      <c r="K9373" s="86" t="s">
        <v>17485</v>
      </c>
      <c r="L9373" s="86" t="s">
        <v>17486</v>
      </c>
      <c r="N9373">
        <f>IFERROR(VLOOKUP(A9373,bip!$A:$C,2,0),"")</f>
      </c>
      <c r="O9373">
        <f>IFERROR(VLOOKUP(A9373,bip!$A:$Z,3,0),"")</f>
      </c>
    </row>
    <row r="9374" spans="1:15" ht="13.2">
      <c r="A9374" t="s">
        <v>8142</v>
      </c>
      <c r="B9374" t="s">
        <v>8142</v>
      </c>
      <c r="C9374" t="s">
        <v>16440</v>
      </c>
      <c r="D9374" t="s">
        <v>18716</v>
      </c>
      <c r="E9374" t="s">
        <v>31919</v>
      </c>
      <c r="F9374">
        <v>5</v>
      </c>
      <c r="G9374">
        <v>20</v>
      </c>
      <c r="H9374" s="1">
        <v>260</v>
      </c>
      <c r="I9374" s="87"/>
      <c r="K9374" s="86" t="s">
        <v>17485</v>
      </c>
      <c r="L9374" s="86" t="s">
        <v>17486</v>
      </c>
      <c r="N9374">
        <f>IFERROR(VLOOKUP(A9374,bip!$A:$C,2,0),"")</f>
      </c>
      <c r="O9374">
        <f>IFERROR(VLOOKUP(A9374,bip!$A:$Z,3,0),"")</f>
      </c>
    </row>
    <row r="9375" spans="1:15" ht="13.2">
      <c r="A9375" t="s">
        <v>8122</v>
      </c>
      <c r="B9375" t="s">
        <v>12425</v>
      </c>
      <c r="C9375" t="s">
        <v>16440</v>
      </c>
      <c r="D9375" t="s">
        <v>18717</v>
      </c>
      <c r="E9375" t="s">
        <v>31922</v>
      </c>
      <c r="F9375">
        <v>1</v>
      </c>
      <c r="G9375">
        <v>6</v>
      </c>
      <c r="H9375" s="1">
        <v>296</v>
      </c>
      <c r="I9375" s="87"/>
      <c r="K9375" s="86" t="s">
        <v>17485</v>
      </c>
      <c r="L9375" s="86" t="s">
        <v>17486</v>
      </c>
      <c r="N9375">
        <f>IFERROR(VLOOKUP(A9375,bip!$A:$C,2,0),"")</f>
      </c>
      <c r="O9375">
        <f>IFERROR(VLOOKUP(A9375,bip!$A:$Z,3,0),"")</f>
      </c>
    </row>
    <row r="9376" spans="1:15" ht="13.2">
      <c r="A9376" t="s">
        <v>8123</v>
      </c>
      <c r="B9376" t="s">
        <v>12426</v>
      </c>
      <c r="C9376" t="s">
        <v>16440</v>
      </c>
      <c r="D9376" t="s">
        <v>31924</v>
      </c>
      <c r="E9376" t="s">
        <v>31925</v>
      </c>
      <c r="F9376">
        <v>1</v>
      </c>
      <c r="G9376">
        <v>6</v>
      </c>
      <c r="H9376" s="1">
        <v>392</v>
      </c>
      <c r="I9376" s="87"/>
      <c r="K9376" s="86" t="s">
        <v>17485</v>
      </c>
      <c r="L9376" s="86" t="s">
        <v>17486</v>
      </c>
      <c r="N9376">
        <f>IFERROR(VLOOKUP(A9376,bip!$A:$C,2,0),"")</f>
      </c>
      <c r="O9376">
        <f>IFERROR(VLOOKUP(A9376,bip!$A:$Z,3,0),"")</f>
      </c>
    </row>
    <row r="9377" spans="1:15" ht="13.2">
      <c r="A9377" t="s">
        <v>8124</v>
      </c>
      <c r="B9377" t="s">
        <v>12427</v>
      </c>
      <c r="C9377" t="s">
        <v>16440</v>
      </c>
      <c r="D9377" t="s">
        <v>22606</v>
      </c>
      <c r="E9377" t="s">
        <v>31927</v>
      </c>
      <c r="F9377">
        <v>1</v>
      </c>
      <c r="G9377">
        <v>5</v>
      </c>
      <c r="H9377" s="1">
        <v>444</v>
      </c>
      <c r="I9377" s="87"/>
      <c r="K9377" s="86" t="s">
        <v>17485</v>
      </c>
      <c r="L9377" s="86" t="s">
        <v>17486</v>
      </c>
      <c r="N9377">
        <f>IFERROR(VLOOKUP(A9377,bip!$A:$C,2,0),"")</f>
      </c>
      <c r="O9377">
        <f>IFERROR(VLOOKUP(A9377,bip!$A:$Z,3,0),"")</f>
      </c>
    </row>
    <row r="9378" spans="1:15" ht="13.2">
      <c r="A9378" t="s">
        <v>8125</v>
      </c>
      <c r="B9378" t="s">
        <v>12428</v>
      </c>
      <c r="C9378" t="s">
        <v>16440</v>
      </c>
      <c r="D9378" t="s">
        <v>22607</v>
      </c>
      <c r="E9378" t="s">
        <v>31929</v>
      </c>
      <c r="F9378">
        <v>1</v>
      </c>
      <c r="G9378">
        <v>2</v>
      </c>
      <c r="H9378" s="1">
        <v>687</v>
      </c>
      <c r="I9378" s="87"/>
      <c r="K9378" s="86" t="s">
        <v>17485</v>
      </c>
      <c r="L9378" s="86" t="s">
        <v>17486</v>
      </c>
      <c r="N9378">
        <f>IFERROR(VLOOKUP(A9378,bip!$A:$C,2,0),"")</f>
      </c>
      <c r="O9378">
        <f>IFERROR(VLOOKUP(A9378,bip!$A:$Z,3,0),"")</f>
      </c>
    </row>
    <row r="9379" spans="1:15" ht="13.2">
      <c r="A9379" t="s">
        <v>8126</v>
      </c>
      <c r="B9379" t="s">
        <v>12429</v>
      </c>
      <c r="C9379" t="s">
        <v>16440</v>
      </c>
      <c r="D9379" t="s">
        <v>22608</v>
      </c>
      <c r="E9379" t="s">
        <v>31931</v>
      </c>
      <c r="F9379">
        <v>1</v>
      </c>
      <c r="G9379">
        <v>2</v>
      </c>
      <c r="H9379" s="1">
        <v>1008</v>
      </c>
      <c r="I9379" s="87"/>
      <c r="K9379" s="86" t="s">
        <v>17485</v>
      </c>
      <c r="L9379" s="86" t="s">
        <v>17486</v>
      </c>
      <c r="N9379">
        <f>IFERROR(VLOOKUP(A9379,bip!$A:$C,2,0),"")</f>
      </c>
      <c r="O9379">
        <f>IFERROR(VLOOKUP(A9379,bip!$A:$Z,3,0),"")</f>
      </c>
    </row>
    <row r="9380" spans="1:15" ht="13.2">
      <c r="A9380" t="s">
        <v>8127</v>
      </c>
      <c r="B9380" t="s">
        <v>12430</v>
      </c>
      <c r="C9380" t="s">
        <v>16440</v>
      </c>
      <c r="D9380" t="s">
        <v>31920</v>
      </c>
      <c r="E9380" t="s">
        <v>31486</v>
      </c>
      <c r="F9380">
        <v>1</v>
      </c>
      <c r="G9380">
        <v>50</v>
      </c>
      <c r="H9380" s="1">
        <v>138</v>
      </c>
      <c r="I9380" s="87"/>
      <c r="K9380" s="86" t="s">
        <v>17485</v>
      </c>
      <c r="L9380" s="86" t="s">
        <v>17486</v>
      </c>
      <c r="N9380">
        <f>IFERROR(VLOOKUP(A9380,bip!$A:$C,2,0),"")</f>
      </c>
      <c r="O9380">
        <f>IFERROR(VLOOKUP(A9380,bip!$A:$Z,3,0),"")</f>
      </c>
    </row>
    <row r="9381" spans="1:15" ht="13.2">
      <c r="A9381" t="s">
        <v>8128</v>
      </c>
      <c r="B9381" t="s">
        <v>12431</v>
      </c>
      <c r="C9381" t="s">
        <v>16440</v>
      </c>
      <c r="D9381" t="s">
        <v>31921</v>
      </c>
      <c r="E9381" t="s">
        <v>31488</v>
      </c>
      <c r="F9381">
        <v>1</v>
      </c>
      <c r="G9381">
        <v>20</v>
      </c>
      <c r="H9381" s="1">
        <v>202</v>
      </c>
      <c r="I9381" s="87"/>
      <c r="K9381" s="86" t="s">
        <v>17485</v>
      </c>
      <c r="L9381" s="86" t="s">
        <v>17486</v>
      </c>
      <c r="N9381">
        <f>IFERROR(VLOOKUP(A9381,bip!$A:$C,2,0),"")</f>
      </c>
      <c r="O9381">
        <f>IFERROR(VLOOKUP(A9381,bip!$A:$Z,3,0),"")</f>
      </c>
    </row>
    <row r="9382" spans="1:15" ht="13.2">
      <c r="A9382" t="s">
        <v>8129</v>
      </c>
      <c r="B9382" t="s">
        <v>12432</v>
      </c>
      <c r="C9382" t="s">
        <v>16440</v>
      </c>
      <c r="D9382" t="s">
        <v>31923</v>
      </c>
      <c r="E9382" t="s">
        <v>31489</v>
      </c>
      <c r="F9382">
        <v>1</v>
      </c>
      <c r="G9382">
        <v>20</v>
      </c>
      <c r="H9382" s="1">
        <v>265</v>
      </c>
      <c r="I9382" s="87"/>
      <c r="K9382" s="86" t="s">
        <v>17485</v>
      </c>
      <c r="L9382" s="86" t="s">
        <v>17486</v>
      </c>
      <c r="N9382">
        <f>IFERROR(VLOOKUP(A9382,bip!$A:$C,2,0),"")</f>
      </c>
      <c r="O9382">
        <f>IFERROR(VLOOKUP(A9382,bip!$A:$Z,3,0),"")</f>
      </c>
    </row>
    <row r="9383" spans="1:15" ht="13.2">
      <c r="A9383" t="s">
        <v>8130</v>
      </c>
      <c r="B9383" t="s">
        <v>12433</v>
      </c>
      <c r="C9383" t="s">
        <v>16440</v>
      </c>
      <c r="D9383" t="s">
        <v>31926</v>
      </c>
      <c r="E9383" t="s">
        <v>31491</v>
      </c>
      <c r="F9383">
        <v>1</v>
      </c>
      <c r="G9383">
        <v>20</v>
      </c>
      <c r="H9383" s="1">
        <v>339</v>
      </c>
      <c r="I9383" s="87"/>
      <c r="K9383" s="86" t="s">
        <v>17485</v>
      </c>
      <c r="L9383" s="86" t="s">
        <v>17486</v>
      </c>
      <c r="N9383">
        <f>IFERROR(VLOOKUP(A9383,bip!$A:$C,2,0),"")</f>
      </c>
      <c r="O9383">
        <f>IFERROR(VLOOKUP(A9383,bip!$A:$Z,3,0),"")</f>
      </c>
    </row>
    <row r="9384" spans="1:15" ht="13.2">
      <c r="A9384" t="s">
        <v>8131</v>
      </c>
      <c r="B9384" t="s">
        <v>12434</v>
      </c>
      <c r="C9384" t="s">
        <v>16440</v>
      </c>
      <c r="D9384" t="s">
        <v>31928</v>
      </c>
      <c r="E9384" t="s">
        <v>31495</v>
      </c>
      <c r="F9384">
        <v>1</v>
      </c>
      <c r="G9384">
        <v>10</v>
      </c>
      <c r="H9384" s="1">
        <v>477</v>
      </c>
      <c r="I9384" s="87"/>
      <c r="K9384" s="86" t="s">
        <v>17485</v>
      </c>
      <c r="L9384" s="86" t="s">
        <v>17486</v>
      </c>
      <c r="N9384">
        <f>IFERROR(VLOOKUP(A9384,bip!$A:$C,2,0),"")</f>
      </c>
      <c r="O9384">
        <f>IFERROR(VLOOKUP(A9384,bip!$A:$Z,3,0),"")</f>
      </c>
    </row>
    <row r="9385" spans="1:15" ht="13.2">
      <c r="A9385" t="s">
        <v>8132</v>
      </c>
      <c r="B9385" t="s">
        <v>12435</v>
      </c>
      <c r="C9385" t="s">
        <v>16440</v>
      </c>
      <c r="D9385" t="s">
        <v>31930</v>
      </c>
      <c r="E9385" t="s">
        <v>31497</v>
      </c>
      <c r="F9385">
        <v>1</v>
      </c>
      <c r="G9385">
        <v>6</v>
      </c>
      <c r="H9385" s="1">
        <v>794</v>
      </c>
      <c r="I9385" s="87"/>
      <c r="K9385" s="86" t="s">
        <v>17485</v>
      </c>
      <c r="L9385" s="86" t="s">
        <v>17486</v>
      </c>
      <c r="N9385">
        <f>IFERROR(VLOOKUP(A9385,bip!$A:$C,2,0),"")</f>
      </c>
      <c r="O9385">
        <f>IFERROR(VLOOKUP(A9385,bip!$A:$Z,3,0),"")</f>
      </c>
    </row>
    <row r="9386" spans="1:15" ht="13.2">
      <c r="A9386" t="s">
        <v>8133</v>
      </c>
      <c r="B9386" t="s">
        <v>12436</v>
      </c>
      <c r="C9386" t="s">
        <v>16440</v>
      </c>
      <c r="D9386" t="s">
        <v>31932</v>
      </c>
      <c r="E9386" t="s">
        <v>31500</v>
      </c>
      <c r="F9386">
        <v>1</v>
      </c>
      <c r="G9386">
        <v>4</v>
      </c>
      <c r="H9386" s="1">
        <v>1325</v>
      </c>
      <c r="I9386" s="87"/>
      <c r="K9386" s="86" t="s">
        <v>17485</v>
      </c>
      <c r="L9386" s="86" t="s">
        <v>17486</v>
      </c>
      <c r="N9386">
        <f>IFERROR(VLOOKUP(A9386,bip!$A:$C,2,0),"")</f>
      </c>
      <c r="O9386">
        <f>IFERROR(VLOOKUP(A9386,bip!$A:$Z,3,0),"")</f>
      </c>
    </row>
    <row r="9387" spans="1:15" ht="13.2">
      <c r="A9387" t="s">
        <v>8134</v>
      </c>
      <c r="B9387" t="s">
        <v>12437</v>
      </c>
      <c r="C9387" t="s">
        <v>16440</v>
      </c>
      <c r="D9387" t="s">
        <v>31933</v>
      </c>
      <c r="E9387" t="s">
        <v>31501</v>
      </c>
      <c r="F9387">
        <v>1</v>
      </c>
      <c r="G9387">
        <v>2</v>
      </c>
      <c r="H9387" s="1">
        <v>2212</v>
      </c>
      <c r="I9387" s="87"/>
      <c r="K9387" s="86" t="s">
        <v>17485</v>
      </c>
      <c r="L9387" s="86" t="s">
        <v>17486</v>
      </c>
      <c r="N9387">
        <f>IFERROR(VLOOKUP(A9387,bip!$A:$C,2,0),"")</f>
      </c>
      <c r="O9387">
        <f>IFERROR(VLOOKUP(A9387,bip!$A:$Z,3,0),"")</f>
      </c>
    </row>
    <row r="9388" spans="1:15" ht="13.2">
      <c r="A9388" t="s">
        <v>8135</v>
      </c>
      <c r="B9388" t="s">
        <v>12438</v>
      </c>
      <c r="C9388" t="s">
        <v>16441</v>
      </c>
      <c r="D9388" t="s">
        <v>31920</v>
      </c>
      <c r="E9388" t="s">
        <v>31486</v>
      </c>
      <c r="F9388">
        <v>1</v>
      </c>
      <c r="G9388">
        <v>24</v>
      </c>
      <c r="H9388" s="1">
        <v>90</v>
      </c>
      <c r="I9388" s="87"/>
      <c r="K9388" s="86" t="s">
        <v>17485</v>
      </c>
      <c r="L9388" s="86" t="s">
        <v>17486</v>
      </c>
      <c r="N9388">
        <f>IFERROR(VLOOKUP(A9388,bip!$A:$C,2,0),"")</f>
      </c>
      <c r="O9388">
        <f>IFERROR(VLOOKUP(A9388,bip!$A:$Z,3,0),"")</f>
      </c>
    </row>
    <row r="9389" spans="1:15" ht="13.2">
      <c r="A9389" t="s">
        <v>8136</v>
      </c>
      <c r="B9389" t="s">
        <v>12439</v>
      </c>
      <c r="C9389" t="s">
        <v>16441</v>
      </c>
      <c r="D9389" t="s">
        <v>31921</v>
      </c>
      <c r="E9389" t="s">
        <v>31488</v>
      </c>
      <c r="F9389">
        <v>1</v>
      </c>
      <c r="G9389">
        <v>36</v>
      </c>
      <c r="H9389" s="1">
        <v>112</v>
      </c>
      <c r="I9389" s="87"/>
      <c r="K9389" s="86" t="s">
        <v>17485</v>
      </c>
      <c r="L9389" s="86" t="s">
        <v>17486</v>
      </c>
      <c r="N9389">
        <f>IFERROR(VLOOKUP(A9389,bip!$A:$C,2,0),"")</f>
      </c>
      <c r="O9389">
        <f>IFERROR(VLOOKUP(A9389,bip!$A:$Z,3,0),"")</f>
      </c>
    </row>
    <row r="9390" spans="1:15" ht="13.2">
      <c r="A9390" t="s">
        <v>8137</v>
      </c>
      <c r="B9390" t="s">
        <v>12440</v>
      </c>
      <c r="C9390" t="s">
        <v>16441</v>
      </c>
      <c r="D9390" t="s">
        <v>31923</v>
      </c>
      <c r="E9390" t="s">
        <v>31489</v>
      </c>
      <c r="F9390">
        <v>1</v>
      </c>
      <c r="G9390">
        <v>24</v>
      </c>
      <c r="H9390" s="1">
        <v>143</v>
      </c>
      <c r="I9390" s="87"/>
      <c r="K9390" s="86" t="s">
        <v>17485</v>
      </c>
      <c r="L9390" s="86" t="s">
        <v>17486</v>
      </c>
      <c r="N9390">
        <f>IFERROR(VLOOKUP(A9390,bip!$A:$C,2,0),"")</f>
      </c>
      <c r="O9390">
        <f>IFERROR(VLOOKUP(A9390,bip!$A:$Z,3,0),"")</f>
      </c>
    </row>
    <row r="9391" spans="1:15" ht="13.2">
      <c r="A9391" t="s">
        <v>8138</v>
      </c>
      <c r="B9391" t="s">
        <v>12441</v>
      </c>
      <c r="C9391" t="s">
        <v>16441</v>
      </c>
      <c r="D9391" t="s">
        <v>31926</v>
      </c>
      <c r="E9391" t="s">
        <v>31491</v>
      </c>
      <c r="F9391">
        <v>1</v>
      </c>
      <c r="G9391">
        <v>12</v>
      </c>
      <c r="H9391" s="1">
        <v>191</v>
      </c>
      <c r="I9391" s="87"/>
      <c r="K9391" s="86" t="s">
        <v>17485</v>
      </c>
      <c r="L9391" s="86" t="s">
        <v>17486</v>
      </c>
      <c r="N9391">
        <f>IFERROR(VLOOKUP(A9391,bip!$A:$C,2,0),"")</f>
      </c>
      <c r="O9391">
        <f>IFERROR(VLOOKUP(A9391,bip!$A:$Z,3,0),"")</f>
      </c>
    </row>
    <row r="9392" spans="1:15" ht="13.2">
      <c r="A9392" t="s">
        <v>8139</v>
      </c>
      <c r="B9392" t="s">
        <v>12442</v>
      </c>
      <c r="C9392" t="s">
        <v>16441</v>
      </c>
      <c r="D9392" t="s">
        <v>31928</v>
      </c>
      <c r="E9392" t="s">
        <v>31495</v>
      </c>
      <c r="F9392">
        <v>1</v>
      </c>
      <c r="G9392">
        <v>12</v>
      </c>
      <c r="H9392" s="1">
        <v>287</v>
      </c>
      <c r="I9392" s="87"/>
      <c r="K9392" s="86" t="s">
        <v>17485</v>
      </c>
      <c r="L9392" s="86" t="s">
        <v>17486</v>
      </c>
      <c r="N9392">
        <f>IFERROR(VLOOKUP(A9392,bip!$A:$C,2,0),"")</f>
      </c>
      <c r="O9392">
        <f>IFERROR(VLOOKUP(A9392,bip!$A:$Z,3,0),"")</f>
      </c>
    </row>
    <row r="9393" spans="1:15" ht="13.2">
      <c r="A9393" t="s">
        <v>8140</v>
      </c>
      <c r="B9393" t="s">
        <v>12443</v>
      </c>
      <c r="C9393" t="s">
        <v>16441</v>
      </c>
      <c r="D9393" t="s">
        <v>31930</v>
      </c>
      <c r="E9393" t="s">
        <v>31497</v>
      </c>
      <c r="F9393">
        <v>1</v>
      </c>
      <c r="G9393">
        <v>6</v>
      </c>
      <c r="H9393" s="1">
        <v>414</v>
      </c>
      <c r="I9393" s="87"/>
      <c r="K9393" s="86" t="s">
        <v>17485</v>
      </c>
      <c r="L9393" s="86" t="s">
        <v>17486</v>
      </c>
      <c r="N9393">
        <f>IFERROR(VLOOKUP(A9393,bip!$A:$C,2,0),"")</f>
      </c>
      <c r="O9393">
        <f>IFERROR(VLOOKUP(A9393,bip!$A:$Z,3,0),"")</f>
      </c>
    </row>
    <row r="9394" spans="1:15" ht="13.2">
      <c r="A9394" t="s">
        <v>8565</v>
      </c>
      <c r="B9394" t="s">
        <v>12685</v>
      </c>
      <c r="C9394" t="s">
        <v>16440</v>
      </c>
      <c r="D9394" t="s">
        <v>31506</v>
      </c>
      <c r="E9394" t="s">
        <v>19996</v>
      </c>
      <c r="F9394">
        <v>1</v>
      </c>
      <c r="G9394">
        <v>1</v>
      </c>
      <c r="H9394" s="1">
        <v>750</v>
      </c>
      <c r="I9394" s="87"/>
      <c r="K9394" s="86" t="s">
        <v>17485</v>
      </c>
      <c r="L9394" s="86" t="s">
        <v>17486</v>
      </c>
      <c r="N9394">
        <f>IFERROR(VLOOKUP(A9394,bip!$A:$C,2,0),"")</f>
      </c>
      <c r="O9394">
        <f>IFERROR(VLOOKUP(A9394,bip!$A:$Z,3,0),"")</f>
      </c>
    </row>
    <row r="9395" spans="1:15" ht="13.2">
      <c r="A9395" t="s">
        <v>8566</v>
      </c>
      <c r="B9395" t="s">
        <v>12686</v>
      </c>
      <c r="C9395" t="s">
        <v>16440</v>
      </c>
      <c r="D9395" t="s">
        <v>44177</v>
      </c>
      <c r="E9395" t="s">
        <v>44178</v>
      </c>
      <c r="F9395">
        <v>1</v>
      </c>
      <c r="G9395">
        <v>1</v>
      </c>
      <c r="H9395" s="1">
        <v>1339</v>
      </c>
      <c r="I9395" s="87"/>
      <c r="K9395" s="86" t="s">
        <v>17485</v>
      </c>
      <c r="L9395" s="86" t="s">
        <v>17486</v>
      </c>
      <c r="N9395">
        <f>IFERROR(VLOOKUP(A9395,bip!$A:$C,2,0),"")</f>
      </c>
      <c r="O9395">
        <f>IFERROR(VLOOKUP(A9395,bip!$A:$Z,3,0),"")</f>
      </c>
    </row>
    <row r="9396" spans="1:15" ht="13.2">
      <c r="A9396" t="s">
        <v>8754</v>
      </c>
      <c r="B9396" t="s">
        <v>8754</v>
      </c>
      <c r="C9396" t="s">
        <v>16440</v>
      </c>
      <c r="D9396" t="s">
        <v>16148</v>
      </c>
      <c r="E9396" t="s">
        <v>31565</v>
      </c>
      <c r="F9396">
        <v>1</v>
      </c>
      <c r="G9396">
        <v>50</v>
      </c>
      <c r="H9396" s="1">
        <v>320</v>
      </c>
      <c r="I9396" s="87"/>
      <c r="K9396" s="86" t="s">
        <v>17485</v>
      </c>
      <c r="L9396" s="86" t="s">
        <v>17486</v>
      </c>
      <c r="N9396">
        <f>IFERROR(VLOOKUP(A9396,bip!$A:$C,2,0),"")</f>
      </c>
      <c r="O9396">
        <f>IFERROR(VLOOKUP(A9396,bip!$A:$Z,3,0),"")</f>
      </c>
    </row>
    <row r="9397" spans="1:15" ht="13.2">
      <c r="A9397" t="s">
        <v>8755</v>
      </c>
      <c r="B9397" t="s">
        <v>8755</v>
      </c>
      <c r="C9397" t="s">
        <v>16440</v>
      </c>
      <c r="D9397" t="s">
        <v>16149</v>
      </c>
      <c r="E9397" t="s">
        <v>31572</v>
      </c>
      <c r="F9397">
        <v>1</v>
      </c>
      <c r="G9397">
        <v>50</v>
      </c>
      <c r="H9397" s="1">
        <v>368</v>
      </c>
      <c r="I9397" s="87"/>
      <c r="K9397" s="86" t="s">
        <v>17485</v>
      </c>
      <c r="L9397" s="86" t="s">
        <v>17486</v>
      </c>
      <c r="N9397">
        <f>IFERROR(VLOOKUP(A9397,bip!$A:$C,2,0),"")</f>
      </c>
      <c r="O9397">
        <f>IFERROR(VLOOKUP(A9397,bip!$A:$Z,3,0),"")</f>
      </c>
    </row>
    <row r="9398" spans="1:15" ht="13.2">
      <c r="A9398" t="s">
        <v>8756</v>
      </c>
      <c r="B9398" t="s">
        <v>8756</v>
      </c>
      <c r="C9398" t="s">
        <v>16440</v>
      </c>
      <c r="D9398" t="s">
        <v>16147</v>
      </c>
      <c r="E9398" t="s">
        <v>31560</v>
      </c>
      <c r="F9398">
        <v>1</v>
      </c>
      <c r="G9398">
        <v>25</v>
      </c>
      <c r="H9398" s="1">
        <v>569</v>
      </c>
      <c r="I9398" s="87"/>
      <c r="K9398" s="86" t="s">
        <v>17485</v>
      </c>
      <c r="L9398" s="86" t="s">
        <v>17486</v>
      </c>
      <c r="N9398">
        <f>IFERROR(VLOOKUP(A9398,bip!$A:$C,2,0),"")</f>
      </c>
      <c r="O9398">
        <f>IFERROR(VLOOKUP(A9398,bip!$A:$Z,3,0),"")</f>
      </c>
    </row>
    <row r="9399" spans="1:15" ht="13.2">
      <c r="A9399" t="s">
        <v>8245</v>
      </c>
      <c r="B9399" t="s">
        <v>8245</v>
      </c>
      <c r="C9399" t="s">
        <v>16440</v>
      </c>
      <c r="D9399" t="s">
        <v>16711</v>
      </c>
      <c r="E9399" t="s">
        <v>23557</v>
      </c>
      <c r="F9399">
        <v>1</v>
      </c>
      <c r="G9399">
        <v>36</v>
      </c>
      <c r="H9399" s="1">
        <v>208</v>
      </c>
      <c r="I9399" s="87"/>
      <c r="K9399" s="86" t="s">
        <v>17485</v>
      </c>
      <c r="L9399" s="86" t="s">
        <v>17486</v>
      </c>
      <c r="N9399">
        <f>IFERROR(VLOOKUP(A9399,bip!$A:$C,2,0),"")</f>
      </c>
      <c r="O9399">
        <f>IFERROR(VLOOKUP(A9399,bip!$A:$Z,3,0),"")</f>
      </c>
    </row>
    <row r="9400" spans="1:15" ht="13.2">
      <c r="A9400" t="s">
        <v>8246</v>
      </c>
      <c r="B9400" t="s">
        <v>8246</v>
      </c>
      <c r="C9400" t="s">
        <v>16440</v>
      </c>
      <c r="D9400" t="s">
        <v>16712</v>
      </c>
      <c r="E9400" t="s">
        <v>23558</v>
      </c>
      <c r="F9400">
        <v>1</v>
      </c>
      <c r="G9400">
        <v>36</v>
      </c>
      <c r="H9400" s="1">
        <v>208</v>
      </c>
      <c r="I9400" s="87"/>
      <c r="K9400" s="86" t="s">
        <v>17485</v>
      </c>
      <c r="L9400" s="86" t="s">
        <v>17486</v>
      </c>
      <c r="N9400">
        <f>IFERROR(VLOOKUP(A9400,bip!$A:$C,2,0),"")</f>
      </c>
      <c r="O9400">
        <f>IFERROR(VLOOKUP(A9400,bip!$A:$Z,3,0),"")</f>
      </c>
    </row>
    <row r="9401" spans="1:15" ht="13.2">
      <c r="A9401" t="s">
        <v>8247</v>
      </c>
      <c r="B9401" t="s">
        <v>8247</v>
      </c>
      <c r="C9401" t="s">
        <v>16440</v>
      </c>
      <c r="D9401" t="s">
        <v>16713</v>
      </c>
      <c r="E9401" t="s">
        <v>23559</v>
      </c>
      <c r="F9401">
        <v>1</v>
      </c>
      <c r="G9401">
        <v>36</v>
      </c>
      <c r="H9401" s="1">
        <v>208</v>
      </c>
      <c r="I9401" s="87"/>
      <c r="K9401" s="86" t="s">
        <v>17485</v>
      </c>
      <c r="L9401" s="86" t="s">
        <v>17486</v>
      </c>
      <c r="N9401">
        <f>IFERROR(VLOOKUP(A9401,bip!$A:$C,2,0),"")</f>
      </c>
      <c r="O9401">
        <f>IFERROR(VLOOKUP(A9401,bip!$A:$Z,3,0),"")</f>
      </c>
    </row>
    <row r="9402" spans="1:15" ht="13.2">
      <c r="A9402" t="s">
        <v>8243</v>
      </c>
      <c r="B9402" t="s">
        <v>8243</v>
      </c>
      <c r="C9402" t="s">
        <v>16440</v>
      </c>
      <c r="D9402" t="s">
        <v>20507</v>
      </c>
      <c r="E9402" t="s">
        <v>31937</v>
      </c>
      <c r="F9402">
        <v>1</v>
      </c>
      <c r="G9402">
        <v>36</v>
      </c>
      <c r="H9402" s="1">
        <v>125</v>
      </c>
      <c r="I9402" s="87"/>
      <c r="K9402" s="86" t="s">
        <v>17485</v>
      </c>
      <c r="L9402" s="86" t="s">
        <v>17486</v>
      </c>
      <c r="N9402">
        <f>IFERROR(VLOOKUP(A9402,bip!$A:$C,2,0),"")</f>
      </c>
      <c r="O9402">
        <f>IFERROR(VLOOKUP(A9402,bip!$A:$Z,3,0),"")</f>
      </c>
    </row>
    <row r="9403" spans="1:15" ht="13.2">
      <c r="A9403" t="s">
        <v>8244</v>
      </c>
      <c r="B9403" t="s">
        <v>8244</v>
      </c>
      <c r="C9403" t="s">
        <v>16440</v>
      </c>
      <c r="D9403" t="s">
        <v>20508</v>
      </c>
      <c r="E9403" t="s">
        <v>31938</v>
      </c>
      <c r="F9403">
        <v>1</v>
      </c>
      <c r="G9403">
        <v>36</v>
      </c>
      <c r="H9403" s="1">
        <v>190</v>
      </c>
      <c r="I9403" s="87"/>
      <c r="K9403" s="86" t="s">
        <v>17485</v>
      </c>
      <c r="L9403" s="86" t="s">
        <v>17486</v>
      </c>
      <c r="N9403">
        <f>IFERROR(VLOOKUP(A9403,bip!$A:$C,2,0),"")</f>
      </c>
      <c r="O9403">
        <f>IFERROR(VLOOKUP(A9403,bip!$A:$Z,3,0),"")</f>
      </c>
    </row>
    <row r="9404" spans="1:15" ht="13.2">
      <c r="A9404" t="s">
        <v>8753</v>
      </c>
      <c r="B9404" t="s">
        <v>16812</v>
      </c>
      <c r="C9404" t="s">
        <v>16440</v>
      </c>
      <c r="D9404" t="s">
        <v>31945</v>
      </c>
      <c r="E9404" t="s">
        <v>31936</v>
      </c>
      <c r="F9404">
        <v>1</v>
      </c>
      <c r="G9404">
        <v>1</v>
      </c>
      <c r="H9404" s="1">
        <v>3066</v>
      </c>
      <c r="I9404" s="87"/>
      <c r="K9404" s="86" t="s">
        <v>17485</v>
      </c>
      <c r="L9404" s="86" t="s">
        <v>17486</v>
      </c>
      <c r="N9404">
        <f>IFERROR(VLOOKUP(A9404,bip!$A:$C,2,0),"")</f>
      </c>
      <c r="O9404">
        <f>IFERROR(VLOOKUP(A9404,bip!$A:$Z,3,0),"")</f>
      </c>
    </row>
    <row r="9405" spans="1:15" ht="13.2">
      <c r="A9405" t="s">
        <v>8752</v>
      </c>
      <c r="B9405" t="s">
        <v>12780</v>
      </c>
      <c r="C9405" t="s">
        <v>16440</v>
      </c>
      <c r="D9405" t="s">
        <v>31934</v>
      </c>
      <c r="E9405" t="s">
        <v>31559</v>
      </c>
      <c r="F9405">
        <v>1</v>
      </c>
      <c r="G9405">
        <v>2</v>
      </c>
      <c r="H9405" s="1">
        <v>2832</v>
      </c>
      <c r="I9405" s="87"/>
      <c r="K9405" s="86" t="s">
        <v>17485</v>
      </c>
      <c r="L9405" s="86" t="s">
        <v>17486</v>
      </c>
      <c r="N9405">
        <f>IFERROR(VLOOKUP(A9405,bip!$A:$C,2,0),"")</f>
      </c>
      <c r="O9405">
        <f>IFERROR(VLOOKUP(A9405,bip!$A:$Z,3,0),"")</f>
      </c>
    </row>
    <row r="9406" spans="1:15" ht="13.2">
      <c r="A9406" t="s">
        <v>8757</v>
      </c>
      <c r="B9406" t="s">
        <v>8757</v>
      </c>
      <c r="C9406" t="s">
        <v>16440</v>
      </c>
      <c r="D9406" t="s">
        <v>31946</v>
      </c>
      <c r="E9406" t="s">
        <v>31947</v>
      </c>
      <c r="F9406">
        <v>1</v>
      </c>
      <c r="G9406">
        <v>10</v>
      </c>
      <c r="H9406" s="1">
        <v>950</v>
      </c>
      <c r="I9406" s="87"/>
      <c r="K9406" s="86" t="s">
        <v>17485</v>
      </c>
      <c r="L9406" s="86" t="s">
        <v>17486</v>
      </c>
      <c r="N9406">
        <f>IFERROR(VLOOKUP(A9406,bip!$A:$C,2,0),"")</f>
      </c>
      <c r="O9406">
        <f>IFERROR(VLOOKUP(A9406,bip!$A:$Z,3,0),"")</f>
      </c>
    </row>
    <row r="9407" spans="1:15" ht="13.2">
      <c r="A9407" t="s">
        <v>8751</v>
      </c>
      <c r="B9407" t="s">
        <v>12779</v>
      </c>
      <c r="C9407" t="s">
        <v>16440</v>
      </c>
      <c r="D9407" t="s">
        <v>31935</v>
      </c>
      <c r="E9407" t="s">
        <v>31936</v>
      </c>
      <c r="F9407">
        <v>1</v>
      </c>
      <c r="G9407">
        <v>4</v>
      </c>
      <c r="H9407" s="1">
        <v>1232</v>
      </c>
      <c r="I9407" s="87"/>
      <c r="K9407" s="86" t="s">
        <v>17485</v>
      </c>
      <c r="L9407" s="86" t="s">
        <v>17486</v>
      </c>
      <c r="N9407">
        <f>IFERROR(VLOOKUP(A9407,bip!$A:$C,2,0),"")</f>
      </c>
      <c r="O9407">
        <f>IFERROR(VLOOKUP(A9407,bip!$A:$Z,3,0),"")</f>
      </c>
    </row>
    <row r="9408" spans="1:15" ht="13.2">
      <c r="A9408" t="s">
        <v>14249</v>
      </c>
      <c r="B9408" t="s">
        <v>14249</v>
      </c>
      <c r="C9408" t="s">
        <v>16440</v>
      </c>
      <c r="D9408" t="s">
        <v>24990</v>
      </c>
      <c r="E9408" t="s">
        <v>31576</v>
      </c>
      <c r="F9408">
        <v>1</v>
      </c>
      <c r="G9408">
        <v>18</v>
      </c>
      <c r="H9408" s="1">
        <v>145</v>
      </c>
      <c r="I9408" s="87"/>
      <c r="K9408" s="86" t="s">
        <v>17485</v>
      </c>
      <c r="L9408" s="86" t="s">
        <v>17486</v>
      </c>
      <c r="N9408">
        <f>IFERROR(VLOOKUP(A9408,bip!$A:$C,2,0),"")</f>
      </c>
      <c r="O9408">
        <f>IFERROR(VLOOKUP(A9408,bip!$A:$Z,3,0),"")</f>
      </c>
    </row>
    <row r="9409" spans="1:15" ht="13.2">
      <c r="A9409" t="s">
        <v>14256</v>
      </c>
      <c r="B9409" t="s">
        <v>14256</v>
      </c>
      <c r="C9409" t="s">
        <v>16440</v>
      </c>
      <c r="D9409" t="s">
        <v>31939</v>
      </c>
      <c r="E9409" t="s">
        <v>31569</v>
      </c>
      <c r="F9409">
        <v>1</v>
      </c>
      <c r="G9409">
        <v>96</v>
      </c>
      <c r="H9409" s="1">
        <v>107</v>
      </c>
      <c r="I9409" s="87"/>
      <c r="K9409" s="86" t="s">
        <v>17485</v>
      </c>
      <c r="L9409" s="86" t="s">
        <v>17486</v>
      </c>
      <c r="N9409">
        <f>IFERROR(VLOOKUP(A9409,bip!$A:$C,2,0),"")</f>
      </c>
      <c r="O9409">
        <f>IFERROR(VLOOKUP(A9409,bip!$A:$Z,3,0),"")</f>
      </c>
    </row>
    <row r="9410" spans="1:15" ht="13.2">
      <c r="A9410" t="s">
        <v>14254</v>
      </c>
      <c r="B9410" t="s">
        <v>14254</v>
      </c>
      <c r="C9410" t="s">
        <v>16440</v>
      </c>
      <c r="D9410" t="s">
        <v>31940</v>
      </c>
      <c r="E9410" t="s">
        <v>31566</v>
      </c>
      <c r="F9410">
        <v>1</v>
      </c>
      <c r="G9410">
        <v>96</v>
      </c>
      <c r="H9410" s="1">
        <v>94</v>
      </c>
      <c r="I9410" s="87"/>
      <c r="K9410" s="86" t="s">
        <v>17485</v>
      </c>
      <c r="L9410" s="86" t="s">
        <v>17486</v>
      </c>
      <c r="N9410">
        <f>IFERROR(VLOOKUP(A9410,bip!$A:$C,2,0),"")</f>
      </c>
      <c r="O9410">
        <f>IFERROR(VLOOKUP(A9410,bip!$A:$Z,3,0),"")</f>
      </c>
    </row>
    <row r="9411" spans="1:15" ht="13.2">
      <c r="A9411" t="s">
        <v>14257</v>
      </c>
      <c r="B9411" t="s">
        <v>14257</v>
      </c>
      <c r="C9411" t="s">
        <v>16440</v>
      </c>
      <c r="D9411" t="s">
        <v>31941</v>
      </c>
      <c r="E9411" t="s">
        <v>31571</v>
      </c>
      <c r="F9411">
        <v>1</v>
      </c>
      <c r="G9411">
        <v>96</v>
      </c>
      <c r="H9411" s="1">
        <v>152</v>
      </c>
      <c r="I9411" s="87"/>
      <c r="K9411" s="86" t="s">
        <v>17485</v>
      </c>
      <c r="L9411" s="86" t="s">
        <v>17486</v>
      </c>
      <c r="N9411">
        <f>IFERROR(VLOOKUP(A9411,bip!$A:$C,2,0),"")</f>
      </c>
      <c r="O9411">
        <f>IFERROR(VLOOKUP(A9411,bip!$A:$Z,3,0),"")</f>
      </c>
    </row>
    <row r="9412" spans="1:15" ht="13.2">
      <c r="A9412" t="s">
        <v>14255</v>
      </c>
      <c r="B9412" t="s">
        <v>14255</v>
      </c>
      <c r="C9412" t="s">
        <v>16440</v>
      </c>
      <c r="D9412" t="s">
        <v>31942</v>
      </c>
      <c r="E9412" t="s">
        <v>31573</v>
      </c>
      <c r="F9412">
        <v>1</v>
      </c>
      <c r="G9412">
        <v>96</v>
      </c>
      <c r="H9412" s="1">
        <v>94</v>
      </c>
      <c r="I9412" s="87"/>
      <c r="K9412" s="86" t="s">
        <v>17485</v>
      </c>
      <c r="L9412" s="86" t="s">
        <v>17486</v>
      </c>
      <c r="N9412">
        <f>IFERROR(VLOOKUP(A9412,bip!$A:$C,2,0),"")</f>
      </c>
      <c r="O9412">
        <f>IFERROR(VLOOKUP(A9412,bip!$A:$Z,3,0),"")</f>
      </c>
    </row>
    <row r="9413" spans="1:15" ht="13.2">
      <c r="A9413" t="s">
        <v>14247</v>
      </c>
      <c r="B9413" t="s">
        <v>14247</v>
      </c>
      <c r="C9413" t="s">
        <v>16440</v>
      </c>
      <c r="D9413" t="s">
        <v>24989</v>
      </c>
      <c r="E9413" t="s">
        <v>31943</v>
      </c>
      <c r="F9413">
        <v>1</v>
      </c>
      <c r="G9413">
        <v>6</v>
      </c>
      <c r="H9413" s="1">
        <v>533</v>
      </c>
      <c r="I9413" s="87"/>
      <c r="K9413" s="86" t="s">
        <v>17485</v>
      </c>
      <c r="L9413" s="86" t="s">
        <v>17486</v>
      </c>
      <c r="N9413">
        <f>IFERROR(VLOOKUP(A9413,bip!$A:$C,2,0),"")</f>
      </c>
      <c r="O9413">
        <f>IFERROR(VLOOKUP(A9413,bip!$A:$Z,3,0),"")</f>
      </c>
    </row>
    <row r="9414" spans="1:15" ht="13.2">
      <c r="A9414" t="s">
        <v>14248</v>
      </c>
      <c r="B9414" t="s">
        <v>14248</v>
      </c>
      <c r="C9414" t="s">
        <v>16440</v>
      </c>
      <c r="D9414" t="s">
        <v>16817</v>
      </c>
      <c r="E9414" t="s">
        <v>31944</v>
      </c>
      <c r="F9414">
        <v>1</v>
      </c>
      <c r="G9414">
        <v>9</v>
      </c>
      <c r="H9414" s="1">
        <v>787</v>
      </c>
      <c r="I9414" s="87"/>
      <c r="K9414" s="86" t="s">
        <v>17485</v>
      </c>
      <c r="L9414" s="86" t="s">
        <v>17486</v>
      </c>
      <c r="N9414">
        <f>IFERROR(VLOOKUP(A9414,bip!$A:$C,2,0),"")</f>
      </c>
      <c r="O9414">
        <f>IFERROR(VLOOKUP(A9414,bip!$A:$Z,3,0),"")</f>
      </c>
    </row>
    <row r="9415" spans="1:15" ht="13.2">
      <c r="A9415" t="s">
        <v>14252</v>
      </c>
      <c r="B9415" t="s">
        <v>16815</v>
      </c>
      <c r="C9415" t="s">
        <v>16440</v>
      </c>
      <c r="D9415" t="s">
        <v>16147</v>
      </c>
      <c r="E9415" t="s">
        <v>19977</v>
      </c>
      <c r="F9415">
        <v>1</v>
      </c>
      <c r="G9415">
        <v>8</v>
      </c>
      <c r="H9415" s="1">
        <v>242</v>
      </c>
      <c r="I9415" s="87"/>
      <c r="K9415" s="86" t="s">
        <v>17485</v>
      </c>
      <c r="L9415" s="86" t="s">
        <v>17486</v>
      </c>
      <c r="N9415">
        <f>IFERROR(VLOOKUP(A9415,bip!$A:$C,2,0),"")</f>
      </c>
      <c r="O9415">
        <f>IFERROR(VLOOKUP(A9415,bip!$A:$Z,3,0),"")</f>
      </c>
    </row>
    <row r="9416" spans="1:15" ht="13.2">
      <c r="A9416" t="s">
        <v>14250</v>
      </c>
      <c r="B9416" t="s">
        <v>16813</v>
      </c>
      <c r="C9416" t="s">
        <v>16440</v>
      </c>
      <c r="D9416" t="s">
        <v>16148</v>
      </c>
      <c r="E9416" t="s">
        <v>19978</v>
      </c>
      <c r="F9416">
        <v>1</v>
      </c>
      <c r="G9416">
        <v>12</v>
      </c>
      <c r="H9416" s="1">
        <v>209</v>
      </c>
      <c r="I9416" s="87"/>
      <c r="K9416" s="86" t="s">
        <v>17485</v>
      </c>
      <c r="L9416" s="86" t="s">
        <v>17486</v>
      </c>
      <c r="N9416">
        <f>IFERROR(VLOOKUP(A9416,bip!$A:$C,2,0),"")</f>
      </c>
      <c r="O9416">
        <f>IFERROR(VLOOKUP(A9416,bip!$A:$Z,3,0),"")</f>
      </c>
    </row>
    <row r="9417" spans="1:15" ht="13.2">
      <c r="A9417" t="s">
        <v>14253</v>
      </c>
      <c r="B9417" t="s">
        <v>16816</v>
      </c>
      <c r="C9417" t="s">
        <v>16440</v>
      </c>
      <c r="D9417" t="s">
        <v>24988</v>
      </c>
      <c r="E9417" t="s">
        <v>19979</v>
      </c>
      <c r="F9417">
        <v>1</v>
      </c>
      <c r="G9417">
        <v>8</v>
      </c>
      <c r="H9417" s="1">
        <v>555</v>
      </c>
      <c r="I9417" s="87"/>
      <c r="K9417" s="86" t="s">
        <v>17485</v>
      </c>
      <c r="L9417" s="86" t="s">
        <v>17486</v>
      </c>
      <c r="N9417">
        <f>IFERROR(VLOOKUP(A9417,bip!$A:$C,2,0),"")</f>
      </c>
      <c r="O9417">
        <f>IFERROR(VLOOKUP(A9417,bip!$A:$Z,3,0),"")</f>
      </c>
    </row>
    <row r="9418" spans="1:15" ht="13.2">
      <c r="A9418" t="s">
        <v>14251</v>
      </c>
      <c r="B9418" t="s">
        <v>16814</v>
      </c>
      <c r="C9418" t="s">
        <v>16440</v>
      </c>
      <c r="D9418" t="s">
        <v>16149</v>
      </c>
      <c r="E9418" t="s">
        <v>19980</v>
      </c>
      <c r="F9418">
        <v>1</v>
      </c>
      <c r="G9418">
        <v>12</v>
      </c>
      <c r="H9418" s="1">
        <v>220</v>
      </c>
      <c r="I9418" s="87"/>
      <c r="K9418" s="86" t="s">
        <v>17485</v>
      </c>
      <c r="L9418" s="86" t="s">
        <v>17486</v>
      </c>
      <c r="N9418">
        <f>IFERROR(VLOOKUP(A9418,bip!$A:$C,2,0),"")</f>
      </c>
      <c r="O9418">
        <f>IFERROR(VLOOKUP(A9418,bip!$A:$Z,3,0),"")</f>
      </c>
    </row>
    <row r="9419" spans="1:15" ht="13.2">
      <c r="A9419" t="s">
        <v>7720</v>
      </c>
      <c r="B9419" t="s">
        <v>12131</v>
      </c>
      <c r="C9419" t="s">
        <v>16440</v>
      </c>
      <c r="D9419" t="s">
        <v>23495</v>
      </c>
      <c r="E9419" t="s">
        <v>32831</v>
      </c>
      <c r="F9419">
        <v>1</v>
      </c>
      <c r="G9419">
        <v>16</v>
      </c>
      <c r="H9419" s="1">
        <v>251</v>
      </c>
      <c r="I9419" s="87"/>
      <c r="K9419" s="86" t="s">
        <v>17485</v>
      </c>
      <c r="L9419" s="86" t="s">
        <v>17486</v>
      </c>
      <c r="N9419">
        <f>IFERROR(VLOOKUP(A9419,bip!$A:$C,2,0),"")</f>
      </c>
      <c r="O9419">
        <f>IFERROR(VLOOKUP(A9419,bip!$A:$Z,3,0),"")</f>
      </c>
    </row>
    <row r="9420" spans="1:15" ht="13.2">
      <c r="A9420" t="s">
        <v>7721</v>
      </c>
      <c r="B9420" t="s">
        <v>12132</v>
      </c>
      <c r="C9420" t="s">
        <v>16440</v>
      </c>
      <c r="D9420" t="s">
        <v>23496</v>
      </c>
      <c r="E9420" t="s">
        <v>32832</v>
      </c>
      <c r="F9420">
        <v>1</v>
      </c>
      <c r="G9420">
        <v>16</v>
      </c>
      <c r="H9420" s="1">
        <v>221</v>
      </c>
      <c r="I9420" s="87"/>
      <c r="K9420" s="86" t="s">
        <v>17485</v>
      </c>
      <c r="L9420" s="86" t="s">
        <v>17486</v>
      </c>
      <c r="N9420">
        <f>IFERROR(VLOOKUP(A9420,bip!$A:$C,2,0),"")</f>
      </c>
      <c r="O9420">
        <f>IFERROR(VLOOKUP(A9420,bip!$A:$Z,3,0),"")</f>
      </c>
    </row>
    <row r="9421" spans="1:15" ht="13.2">
      <c r="A9421" t="s">
        <v>7713</v>
      </c>
      <c r="B9421" t="s">
        <v>12124</v>
      </c>
      <c r="C9421" t="s">
        <v>16440</v>
      </c>
      <c r="D9421" t="s">
        <v>16659</v>
      </c>
      <c r="E9421" t="s">
        <v>20015</v>
      </c>
      <c r="F9421">
        <v>1</v>
      </c>
      <c r="G9421">
        <v>12</v>
      </c>
      <c r="H9421" s="1">
        <v>359</v>
      </c>
      <c r="I9421" s="87"/>
      <c r="K9421" s="86" t="s">
        <v>17485</v>
      </c>
      <c r="L9421" s="86" t="s">
        <v>17486</v>
      </c>
      <c r="N9421">
        <f>IFERROR(VLOOKUP(A9421,bip!$A:$C,2,0),"")</f>
      </c>
      <c r="O9421">
        <f>IFERROR(VLOOKUP(A9421,bip!$A:$Z,3,0),"")</f>
      </c>
    </row>
    <row r="9422" spans="1:15" ht="13.2">
      <c r="A9422" t="s">
        <v>8821</v>
      </c>
      <c r="B9422" t="s">
        <v>8821</v>
      </c>
      <c r="C9422" t="s">
        <v>16440</v>
      </c>
      <c r="D9422" t="s">
        <v>23769</v>
      </c>
      <c r="E9422" t="s">
        <v>23769</v>
      </c>
      <c r="F9422">
        <v>1</v>
      </c>
      <c r="G9422">
        <v>48</v>
      </c>
      <c r="H9422" s="1">
        <v>183</v>
      </c>
      <c r="I9422" s="87"/>
      <c r="K9422" s="86" t="s">
        <v>17485</v>
      </c>
      <c r="L9422" s="86" t="s">
        <v>17486</v>
      </c>
      <c r="N9422">
        <f>IFERROR(VLOOKUP(A9422,bip!$A:$C,2,0),"")</f>
      </c>
      <c r="O9422">
        <f>IFERROR(VLOOKUP(A9422,bip!$A:$Z,3,0),"")</f>
      </c>
    </row>
    <row r="9423" spans="1:15" ht="13.2">
      <c r="A9423" t="s">
        <v>7712</v>
      </c>
      <c r="B9423" t="s">
        <v>12123</v>
      </c>
      <c r="C9423" t="s">
        <v>16440</v>
      </c>
      <c r="D9423" t="s">
        <v>31950</v>
      </c>
      <c r="E9423" t="s">
        <v>26339</v>
      </c>
      <c r="F9423">
        <v>1</v>
      </c>
      <c r="G9423">
        <v>24</v>
      </c>
      <c r="H9423" s="1">
        <v>273</v>
      </c>
      <c r="I9423" s="87"/>
      <c r="K9423" s="86" t="s">
        <v>17485</v>
      </c>
      <c r="L9423" s="86" t="s">
        <v>17486</v>
      </c>
      <c r="N9423">
        <f>IFERROR(VLOOKUP(A9423,bip!$A:$C,2,0),"")</f>
      </c>
      <c r="O9423">
        <f>IFERROR(VLOOKUP(A9423,bip!$A:$Z,3,0),"")</f>
      </c>
    </row>
    <row r="9424" spans="1:15" ht="13.2">
      <c r="A9424" t="s">
        <v>7710</v>
      </c>
      <c r="B9424" t="s">
        <v>7710</v>
      </c>
      <c r="C9424" t="s">
        <v>16440</v>
      </c>
      <c r="D9424" t="s">
        <v>31948</v>
      </c>
      <c r="E9424" t="s">
        <v>20857</v>
      </c>
      <c r="F9424">
        <v>1</v>
      </c>
      <c r="G9424">
        <v>24</v>
      </c>
      <c r="H9424" s="1">
        <v>273</v>
      </c>
      <c r="I9424" s="87"/>
      <c r="K9424" s="86" t="s">
        <v>17485</v>
      </c>
      <c r="L9424" s="86" t="s">
        <v>17486</v>
      </c>
      <c r="N9424">
        <f>IFERROR(VLOOKUP(A9424,bip!$A:$C,2,0),"")</f>
      </c>
      <c r="O9424">
        <f>IFERROR(VLOOKUP(A9424,bip!$A:$Z,3,0),"")</f>
      </c>
    </row>
    <row r="9425" spans="1:15" ht="13.2">
      <c r="A9425" t="s">
        <v>7711</v>
      </c>
      <c r="B9425" t="s">
        <v>7711</v>
      </c>
      <c r="C9425" t="s">
        <v>16440</v>
      </c>
      <c r="D9425" t="s">
        <v>31949</v>
      </c>
      <c r="E9425" t="s">
        <v>20856</v>
      </c>
      <c r="F9425">
        <v>1</v>
      </c>
      <c r="G9425">
        <v>8</v>
      </c>
      <c r="H9425" s="1">
        <v>569</v>
      </c>
      <c r="I9425" s="87"/>
      <c r="K9425" s="86" t="s">
        <v>17485</v>
      </c>
      <c r="L9425" s="86" t="s">
        <v>17486</v>
      </c>
      <c r="N9425">
        <f>IFERROR(VLOOKUP(A9425,bip!$A:$C,2,0),"")</f>
      </c>
      <c r="O9425">
        <f>IFERROR(VLOOKUP(A9425,bip!$A:$Z,3,0),"")</f>
      </c>
    </row>
    <row r="9426" spans="1:15" ht="13.2">
      <c r="A9426" t="s">
        <v>7709</v>
      </c>
      <c r="B9426" t="s">
        <v>12122</v>
      </c>
      <c r="C9426" t="s">
        <v>16440</v>
      </c>
      <c r="D9426" t="s">
        <v>23491</v>
      </c>
      <c r="E9426" t="s">
        <v>23492</v>
      </c>
      <c r="F9426">
        <v>1</v>
      </c>
      <c r="G9426">
        <v>24</v>
      </c>
      <c r="H9426" s="1">
        <v>273</v>
      </c>
      <c r="I9426" s="87"/>
      <c r="K9426" s="86" t="s">
        <v>17485</v>
      </c>
      <c r="L9426" s="86" t="s">
        <v>17486</v>
      </c>
      <c r="N9426">
        <f>IFERROR(VLOOKUP(A9426,bip!$A:$C,2,0),"")</f>
      </c>
      <c r="O9426">
        <f>IFERROR(VLOOKUP(A9426,bip!$A:$Z,3,0),"")</f>
      </c>
    </row>
    <row r="9427" spans="1:15" ht="13.2">
      <c r="A9427" t="s">
        <v>7723</v>
      </c>
      <c r="B9427" t="s">
        <v>12133</v>
      </c>
      <c r="C9427" t="s">
        <v>16440</v>
      </c>
      <c r="D9427" t="s">
        <v>23494</v>
      </c>
      <c r="E9427" t="s">
        <v>20020</v>
      </c>
      <c r="F9427">
        <v>1</v>
      </c>
      <c r="G9427">
        <v>60</v>
      </c>
      <c r="H9427" s="1">
        <v>85</v>
      </c>
      <c r="I9427" s="87"/>
      <c r="K9427" s="86" t="s">
        <v>17485</v>
      </c>
      <c r="L9427" s="86" t="s">
        <v>17486</v>
      </c>
      <c r="N9427">
        <f>IFERROR(VLOOKUP(A9427,bip!$A:$C,2,0),"")</f>
      </c>
      <c r="O9427">
        <f>IFERROR(VLOOKUP(A9427,bip!$A:$Z,3,0),"")</f>
      </c>
    </row>
    <row r="9428" spans="1:15" ht="13.2">
      <c r="A9428" t="s">
        <v>7722</v>
      </c>
      <c r="B9428" t="s">
        <v>7722</v>
      </c>
      <c r="C9428" t="s">
        <v>16440</v>
      </c>
      <c r="D9428" t="s">
        <v>23497</v>
      </c>
      <c r="E9428" t="s">
        <v>26340</v>
      </c>
      <c r="F9428">
        <v>1</v>
      </c>
      <c r="G9428">
        <v>60</v>
      </c>
      <c r="H9428" s="1">
        <v>311</v>
      </c>
      <c r="I9428" s="87"/>
      <c r="K9428" s="86" t="s">
        <v>17485</v>
      </c>
      <c r="L9428" s="86" t="s">
        <v>17486</v>
      </c>
      <c r="N9428">
        <f>IFERROR(VLOOKUP(A9428,bip!$A:$C,2,0),"")</f>
      </c>
      <c r="O9428">
        <f>IFERROR(VLOOKUP(A9428,bip!$A:$Z,3,0),"")</f>
        <v>0</v>
      </c>
    </row>
    <row r="9429" spans="1:15" ht="13.2">
      <c r="A9429" t="s">
        <v>7714</v>
      </c>
      <c r="B9429" t="s">
        <v>12125</v>
      </c>
      <c r="C9429" t="s">
        <v>16440</v>
      </c>
      <c r="D9429" t="s">
        <v>23493</v>
      </c>
      <c r="E9429" t="s">
        <v>32833</v>
      </c>
      <c r="F9429">
        <v>1</v>
      </c>
      <c r="G9429">
        <v>36</v>
      </c>
      <c r="H9429" s="1">
        <v>251</v>
      </c>
      <c r="I9429" s="87"/>
      <c r="K9429" s="86" t="s">
        <v>17485</v>
      </c>
      <c r="L9429" s="86" t="s">
        <v>17486</v>
      </c>
      <c r="N9429">
        <f>IFERROR(VLOOKUP(A9429,bip!$A:$C,2,0),"")</f>
      </c>
      <c r="O9429">
        <f>IFERROR(VLOOKUP(A9429,bip!$A:$Z,3,0),"")</f>
      </c>
    </row>
    <row r="9430" spans="1:15" ht="13.2">
      <c r="A9430" t="s">
        <v>7715</v>
      </c>
      <c r="B9430" t="s">
        <v>12126</v>
      </c>
      <c r="C9430" t="s">
        <v>16440</v>
      </c>
      <c r="D9430" t="s">
        <v>23493</v>
      </c>
      <c r="E9430" t="s">
        <v>32833</v>
      </c>
      <c r="F9430">
        <v>1</v>
      </c>
      <c r="G9430">
        <v>24</v>
      </c>
      <c r="H9430" s="1">
        <v>324</v>
      </c>
      <c r="I9430" s="87"/>
      <c r="K9430" s="86" t="s">
        <v>17485</v>
      </c>
      <c r="L9430" s="86" t="s">
        <v>17486</v>
      </c>
      <c r="N9430">
        <f>IFERROR(VLOOKUP(A9430,bip!$A:$C,2,0),"")</f>
      </c>
      <c r="O9430">
        <f>IFERROR(VLOOKUP(A9430,bip!$A:$Z,3,0),"")</f>
      </c>
    </row>
    <row r="9431" spans="1:15" ht="13.2">
      <c r="A9431" t="s">
        <v>7716</v>
      </c>
      <c r="B9431" t="s">
        <v>12127</v>
      </c>
      <c r="C9431" t="s">
        <v>16441</v>
      </c>
      <c r="D9431" t="s">
        <v>24884</v>
      </c>
      <c r="E9431" t="s">
        <v>32834</v>
      </c>
      <c r="F9431">
        <v>1</v>
      </c>
      <c r="G9431">
        <v>36</v>
      </c>
      <c r="H9431" s="1">
        <v>188</v>
      </c>
      <c r="I9431" s="87"/>
      <c r="K9431" s="86" t="s">
        <v>17485</v>
      </c>
      <c r="L9431" s="86" t="s">
        <v>17486</v>
      </c>
      <c r="N9431">
        <f>IFERROR(VLOOKUP(A9431,bip!$A:$C,2,0),"")</f>
      </c>
      <c r="O9431">
        <f>IFERROR(VLOOKUP(A9431,bip!$A:$Z,3,0),"")</f>
      </c>
    </row>
    <row r="9432" spans="1:15" ht="13.2">
      <c r="A9432" t="s">
        <v>7717</v>
      </c>
      <c r="B9432" t="s">
        <v>12128</v>
      </c>
      <c r="C9432" t="s">
        <v>16441</v>
      </c>
      <c r="D9432" t="s">
        <v>24885</v>
      </c>
      <c r="E9432" t="s">
        <v>32835</v>
      </c>
      <c r="F9432">
        <v>1</v>
      </c>
      <c r="G9432">
        <v>24</v>
      </c>
      <c r="H9432" s="1">
        <v>243</v>
      </c>
      <c r="I9432" s="87"/>
      <c r="K9432" s="86" t="s">
        <v>17485</v>
      </c>
      <c r="L9432" s="86" t="s">
        <v>17486</v>
      </c>
      <c r="N9432">
        <f>IFERROR(VLOOKUP(A9432,bip!$A:$C,2,0),"")</f>
      </c>
      <c r="O9432">
        <f>IFERROR(VLOOKUP(A9432,bip!$A:$Z,3,0),"")</f>
      </c>
    </row>
    <row r="9433" spans="1:15" ht="13.2">
      <c r="A9433" t="s">
        <v>7718</v>
      </c>
      <c r="B9433" t="s">
        <v>12129</v>
      </c>
      <c r="C9433" t="s">
        <v>16441</v>
      </c>
      <c r="D9433" t="s">
        <v>24886</v>
      </c>
      <c r="E9433" t="s">
        <v>32836</v>
      </c>
      <c r="F9433">
        <v>1</v>
      </c>
      <c r="G9433">
        <v>16</v>
      </c>
      <c r="H9433" s="1">
        <v>375</v>
      </c>
      <c r="I9433" s="87"/>
      <c r="K9433" s="86" t="s">
        <v>17485</v>
      </c>
      <c r="L9433" s="86" t="s">
        <v>17486</v>
      </c>
      <c r="N9433">
        <f>IFERROR(VLOOKUP(A9433,bip!$A:$C,2,0),"")</f>
      </c>
      <c r="O9433">
        <f>IFERROR(VLOOKUP(A9433,bip!$A:$Z,3,0),"")</f>
      </c>
    </row>
    <row r="9434" spans="1:15" ht="13.2">
      <c r="A9434" t="s">
        <v>7719</v>
      </c>
      <c r="B9434" t="s">
        <v>12130</v>
      </c>
      <c r="C9434" t="s">
        <v>16441</v>
      </c>
      <c r="D9434" t="s">
        <v>24887</v>
      </c>
      <c r="E9434" t="s">
        <v>32837</v>
      </c>
      <c r="F9434">
        <v>1</v>
      </c>
      <c r="G9434">
        <v>12</v>
      </c>
      <c r="H9434" s="1">
        <v>615</v>
      </c>
      <c r="I9434" s="87"/>
      <c r="K9434" s="86" t="s">
        <v>17485</v>
      </c>
      <c r="L9434" s="86" t="s">
        <v>17486</v>
      </c>
      <c r="N9434">
        <f>IFERROR(VLOOKUP(A9434,bip!$A:$C,2,0),"")</f>
      </c>
      <c r="O9434">
        <f>IFERROR(VLOOKUP(A9434,bip!$A:$Z,3,0),"")</f>
      </c>
    </row>
    <row r="9435" spans="1:15" ht="13.2">
      <c r="A9435" t="s">
        <v>6441</v>
      </c>
      <c r="B9435" t="s">
        <v>6441</v>
      </c>
      <c r="C9435" t="s">
        <v>16440</v>
      </c>
      <c r="D9435" t="s">
        <v>31951</v>
      </c>
      <c r="E9435" t="s">
        <v>26197</v>
      </c>
      <c r="F9435">
        <v>1</v>
      </c>
      <c r="G9435">
        <v>1</v>
      </c>
      <c r="H9435" s="1">
        <v>925</v>
      </c>
      <c r="I9435" s="87"/>
      <c r="K9435" s="86" t="s">
        <v>17485</v>
      </c>
      <c r="L9435" s="86" t="s">
        <v>17486</v>
      </c>
      <c r="N9435">
        <f>IFERROR(VLOOKUP(A9435,bip!$A:$C,2,0),"")</f>
      </c>
      <c r="O9435">
        <f>IFERROR(VLOOKUP(A9435,bip!$A:$Z,3,0),"")</f>
      </c>
    </row>
    <row r="9436" spans="1:15" ht="13.2">
      <c r="A9436" t="s">
        <v>8568</v>
      </c>
      <c r="B9436" t="s">
        <v>12688</v>
      </c>
      <c r="C9436" t="s">
        <v>16440</v>
      </c>
      <c r="D9436" t="s">
        <v>31957</v>
      </c>
      <c r="E9436" t="s">
        <v>23690</v>
      </c>
      <c r="F9436">
        <v>1</v>
      </c>
      <c r="G9436">
        <v>12</v>
      </c>
      <c r="H9436" s="1">
        <v>331</v>
      </c>
      <c r="I9436" s="87"/>
      <c r="K9436" s="86" t="s">
        <v>17485</v>
      </c>
      <c r="L9436" s="86" t="s">
        <v>17486</v>
      </c>
      <c r="N9436">
        <f>IFERROR(VLOOKUP(A9436,bip!$A:$C,2,0),"")</f>
      </c>
      <c r="O9436">
        <f>IFERROR(VLOOKUP(A9436,bip!$A:$Z,3,0),"")</f>
      </c>
    </row>
    <row r="9437" spans="1:15" ht="13.2">
      <c r="A9437" t="s">
        <v>8569</v>
      </c>
      <c r="B9437" t="s">
        <v>12689</v>
      </c>
      <c r="C9437" t="s">
        <v>16440</v>
      </c>
      <c r="D9437" t="s">
        <v>31958</v>
      </c>
      <c r="E9437" t="s">
        <v>23691</v>
      </c>
      <c r="F9437">
        <v>1</v>
      </c>
      <c r="G9437">
        <v>8</v>
      </c>
      <c r="H9437" s="1">
        <v>520</v>
      </c>
      <c r="I9437" s="87"/>
      <c r="K9437" s="86" t="s">
        <v>17485</v>
      </c>
      <c r="L9437" s="86" t="s">
        <v>17486</v>
      </c>
      <c r="N9437">
        <f>IFERROR(VLOOKUP(A9437,bip!$A:$C,2,0),"")</f>
      </c>
      <c r="O9437">
        <f>IFERROR(VLOOKUP(A9437,bip!$A:$Z,3,0),"")</f>
      </c>
    </row>
    <row r="9438" spans="1:15" ht="13.2">
      <c r="A9438" t="s">
        <v>8570</v>
      </c>
      <c r="B9438" t="s">
        <v>12690</v>
      </c>
      <c r="C9438" t="s">
        <v>16440</v>
      </c>
      <c r="D9438" t="s">
        <v>31959</v>
      </c>
      <c r="E9438" t="s">
        <v>23692</v>
      </c>
      <c r="F9438">
        <v>1</v>
      </c>
      <c r="G9438">
        <v>6</v>
      </c>
      <c r="H9438" s="1">
        <v>689</v>
      </c>
      <c r="I9438" s="87"/>
      <c r="K9438" s="86" t="s">
        <v>17485</v>
      </c>
      <c r="L9438" s="86" t="s">
        <v>17486</v>
      </c>
      <c r="N9438">
        <f>IFERROR(VLOOKUP(A9438,bip!$A:$C,2,0),"")</f>
      </c>
      <c r="O9438">
        <f>IFERROR(VLOOKUP(A9438,bip!$A:$Z,3,0),"")</f>
      </c>
    </row>
    <row r="9439" spans="1:15" ht="13.2">
      <c r="A9439" t="s">
        <v>8571</v>
      </c>
      <c r="B9439" t="s">
        <v>8571</v>
      </c>
      <c r="C9439" t="s">
        <v>16440</v>
      </c>
      <c r="D9439" t="s">
        <v>24968</v>
      </c>
      <c r="E9439" t="s">
        <v>23688</v>
      </c>
      <c r="F9439">
        <v>1</v>
      </c>
      <c r="G9439">
        <v>36</v>
      </c>
      <c r="H9439" s="1">
        <v>77</v>
      </c>
      <c r="I9439" s="87"/>
      <c r="K9439" s="86" t="s">
        <v>17485</v>
      </c>
      <c r="L9439" s="86" t="s">
        <v>17486</v>
      </c>
      <c r="N9439">
        <f>IFERROR(VLOOKUP(A9439,bip!$A:$C,2,0),"")</f>
      </c>
      <c r="O9439">
        <f>IFERROR(VLOOKUP(A9439,bip!$A:$Z,3,0),"")</f>
      </c>
    </row>
    <row r="9440" spans="1:15" ht="13.2">
      <c r="A9440" t="s">
        <v>8572</v>
      </c>
      <c r="B9440" t="s">
        <v>8572</v>
      </c>
      <c r="C9440" t="s">
        <v>16440</v>
      </c>
      <c r="D9440" t="s">
        <v>24969</v>
      </c>
      <c r="E9440" t="s">
        <v>23689</v>
      </c>
      <c r="F9440">
        <v>1</v>
      </c>
      <c r="G9440">
        <v>36</v>
      </c>
      <c r="H9440" s="1">
        <v>116</v>
      </c>
      <c r="I9440" s="87"/>
      <c r="K9440" s="86" t="s">
        <v>17485</v>
      </c>
      <c r="L9440" s="86" t="s">
        <v>17486</v>
      </c>
      <c r="N9440">
        <f>IFERROR(VLOOKUP(A9440,bip!$A:$C,2,0),"")</f>
      </c>
      <c r="O9440">
        <f>IFERROR(VLOOKUP(A9440,bip!$A:$Z,3,0),"")</f>
      </c>
    </row>
    <row r="9441" spans="1:15" ht="13.2">
      <c r="A9441" t="s">
        <v>8573</v>
      </c>
      <c r="B9441" t="s">
        <v>8573</v>
      </c>
      <c r="C9441" t="s">
        <v>16440</v>
      </c>
      <c r="D9441" t="s">
        <v>31952</v>
      </c>
      <c r="E9441" t="s">
        <v>23683</v>
      </c>
      <c r="F9441">
        <v>1</v>
      </c>
      <c r="G9441">
        <v>144</v>
      </c>
      <c r="H9441" s="1">
        <v>37</v>
      </c>
      <c r="I9441" s="87"/>
      <c r="K9441" s="86" t="s">
        <v>17485</v>
      </c>
      <c r="L9441" s="86" t="s">
        <v>17486</v>
      </c>
      <c r="N9441">
        <f>IFERROR(VLOOKUP(A9441,bip!$A:$C,2,0),"")</f>
      </c>
      <c r="O9441">
        <f>IFERROR(VLOOKUP(A9441,bip!$A:$Z,3,0),"")</f>
      </c>
    </row>
    <row r="9442" spans="1:15" ht="13.2">
      <c r="A9442" t="s">
        <v>8574</v>
      </c>
      <c r="B9442" t="s">
        <v>12691</v>
      </c>
      <c r="C9442" t="s">
        <v>16440</v>
      </c>
      <c r="D9442" t="s">
        <v>31953</v>
      </c>
      <c r="E9442" t="s">
        <v>23684</v>
      </c>
      <c r="F9442">
        <v>1</v>
      </c>
      <c r="G9442">
        <v>72</v>
      </c>
      <c r="H9442" s="1">
        <v>52</v>
      </c>
      <c r="I9442" s="87"/>
      <c r="K9442" s="86" t="s">
        <v>17485</v>
      </c>
      <c r="L9442" s="86" t="s">
        <v>17486</v>
      </c>
      <c r="N9442">
        <f>IFERROR(VLOOKUP(A9442,bip!$A:$C,2,0),"")</f>
      </c>
      <c r="O9442">
        <f>IFERROR(VLOOKUP(A9442,bip!$A:$Z,3,0),"")</f>
      </c>
    </row>
    <row r="9443" spans="1:15" ht="13.2">
      <c r="A9443" t="s">
        <v>8575</v>
      </c>
      <c r="B9443" t="s">
        <v>12692</v>
      </c>
      <c r="C9443" t="s">
        <v>16440</v>
      </c>
      <c r="D9443" t="s">
        <v>31954</v>
      </c>
      <c r="E9443" t="s">
        <v>23685</v>
      </c>
      <c r="F9443">
        <v>1</v>
      </c>
      <c r="G9443">
        <v>48</v>
      </c>
      <c r="H9443" s="1">
        <v>110</v>
      </c>
      <c r="I9443" s="87"/>
      <c r="K9443" s="86" t="s">
        <v>17485</v>
      </c>
      <c r="L9443" s="86" t="s">
        <v>17486</v>
      </c>
      <c r="N9443">
        <f>IFERROR(VLOOKUP(A9443,bip!$A:$C,2,0),"")</f>
      </c>
      <c r="O9443">
        <f>IFERROR(VLOOKUP(A9443,bip!$A:$Z,3,0),"")</f>
      </c>
    </row>
    <row r="9444" spans="1:15" ht="13.2">
      <c r="A9444" t="s">
        <v>8576</v>
      </c>
      <c r="B9444" t="s">
        <v>12693</v>
      </c>
      <c r="C9444" t="s">
        <v>16440</v>
      </c>
      <c r="D9444" t="s">
        <v>24966</v>
      </c>
      <c r="E9444" t="s">
        <v>40352</v>
      </c>
      <c r="F9444">
        <v>1</v>
      </c>
      <c r="G9444">
        <v>36</v>
      </c>
      <c r="H9444" s="1">
        <v>131</v>
      </c>
      <c r="I9444" s="87"/>
      <c r="K9444" s="86" t="s">
        <v>17485</v>
      </c>
      <c r="L9444" s="86" t="s">
        <v>17486</v>
      </c>
      <c r="N9444">
        <f>IFERROR(VLOOKUP(A9444,bip!$A:$C,2,0),"")</f>
      </c>
      <c r="O9444">
        <f>IFERROR(VLOOKUP(A9444,bip!$A:$Z,3,0),"")</f>
      </c>
    </row>
    <row r="9445" spans="1:15" ht="13.2">
      <c r="A9445" t="s">
        <v>8577</v>
      </c>
      <c r="B9445" t="s">
        <v>8577</v>
      </c>
      <c r="C9445" t="s">
        <v>16440</v>
      </c>
      <c r="D9445" t="s">
        <v>24967</v>
      </c>
      <c r="E9445" t="s">
        <v>40353</v>
      </c>
      <c r="F9445">
        <v>1</v>
      </c>
      <c r="G9445">
        <v>30</v>
      </c>
      <c r="H9445" s="1">
        <v>178</v>
      </c>
      <c r="I9445" s="87"/>
      <c r="K9445" s="86" t="s">
        <v>17485</v>
      </c>
      <c r="L9445" s="86" t="s">
        <v>17486</v>
      </c>
      <c r="N9445">
        <f>IFERROR(VLOOKUP(A9445,bip!$A:$C,2,0),"")</f>
      </c>
      <c r="O9445">
        <f>IFERROR(VLOOKUP(A9445,bip!$A:$Z,3,0),"")</f>
      </c>
    </row>
    <row r="9446" spans="1:15" ht="13.2">
      <c r="A9446" t="s">
        <v>8578</v>
      </c>
      <c r="B9446" t="s">
        <v>12694</v>
      </c>
      <c r="C9446" t="s">
        <v>16440</v>
      </c>
      <c r="D9446" t="s">
        <v>31955</v>
      </c>
      <c r="E9446" t="s">
        <v>23686</v>
      </c>
      <c r="F9446">
        <v>1</v>
      </c>
      <c r="G9446">
        <v>20</v>
      </c>
      <c r="H9446" s="1">
        <v>226</v>
      </c>
      <c r="I9446" s="87"/>
      <c r="K9446" s="86" t="s">
        <v>17485</v>
      </c>
      <c r="L9446" s="86" t="s">
        <v>17486</v>
      </c>
      <c r="N9446">
        <f>IFERROR(VLOOKUP(A9446,bip!$A:$C,2,0),"")</f>
      </c>
      <c r="O9446">
        <f>IFERROR(VLOOKUP(A9446,bip!$A:$Z,3,0),"")</f>
      </c>
    </row>
    <row r="9447" spans="1:15" ht="13.2">
      <c r="A9447" t="s">
        <v>8579</v>
      </c>
      <c r="B9447" t="s">
        <v>12695</v>
      </c>
      <c r="C9447" t="s">
        <v>16440</v>
      </c>
      <c r="D9447" t="s">
        <v>31956</v>
      </c>
      <c r="E9447" t="s">
        <v>23687</v>
      </c>
      <c r="F9447">
        <v>1</v>
      </c>
      <c r="G9447">
        <v>10</v>
      </c>
      <c r="H9447" s="1">
        <v>310</v>
      </c>
      <c r="I9447" s="87"/>
      <c r="K9447" s="86" t="s">
        <v>17485</v>
      </c>
      <c r="L9447" s="86" t="s">
        <v>17486</v>
      </c>
      <c r="N9447">
        <f>IFERROR(VLOOKUP(A9447,bip!$A:$C,2,0),"")</f>
      </c>
      <c r="O9447">
        <f>IFERROR(VLOOKUP(A9447,bip!$A:$Z,3,0),"")</f>
      </c>
    </row>
    <row r="9448" spans="1:15" ht="13.2">
      <c r="A9448" t="s">
        <v>8580</v>
      </c>
      <c r="B9448" t="s">
        <v>12696</v>
      </c>
      <c r="C9448" t="s">
        <v>16440</v>
      </c>
      <c r="D9448" t="s">
        <v>31960</v>
      </c>
      <c r="E9448" t="s">
        <v>23693</v>
      </c>
      <c r="F9448">
        <v>1</v>
      </c>
      <c r="G9448">
        <v>72</v>
      </c>
      <c r="H9448" s="1">
        <v>41</v>
      </c>
      <c r="I9448" s="87"/>
      <c r="K9448" s="86" t="s">
        <v>17485</v>
      </c>
      <c r="L9448" s="86" t="s">
        <v>17486</v>
      </c>
      <c r="N9448">
        <f>IFERROR(VLOOKUP(A9448,bip!$A:$C,2,0),"")</f>
      </c>
      <c r="O9448">
        <f>IFERROR(VLOOKUP(A9448,bip!$A:$Z,3,0),"")</f>
      </c>
    </row>
    <row r="9449" spans="1:15" ht="13.2">
      <c r="A9449" t="s">
        <v>8581</v>
      </c>
      <c r="B9449" t="s">
        <v>12697</v>
      </c>
      <c r="C9449" t="s">
        <v>16440</v>
      </c>
      <c r="D9449" t="s">
        <v>31961</v>
      </c>
      <c r="E9449" t="s">
        <v>23694</v>
      </c>
      <c r="F9449">
        <v>1</v>
      </c>
      <c r="G9449">
        <v>48</v>
      </c>
      <c r="H9449" s="1">
        <v>68</v>
      </c>
      <c r="I9449" s="87"/>
      <c r="K9449" s="86" t="s">
        <v>17485</v>
      </c>
      <c r="L9449" s="86" t="s">
        <v>17486</v>
      </c>
      <c r="N9449">
        <f>IFERROR(VLOOKUP(A9449,bip!$A:$C,2,0),"")</f>
      </c>
      <c r="O9449">
        <f>IFERROR(VLOOKUP(A9449,bip!$A:$Z,3,0),"")</f>
      </c>
    </row>
    <row r="9450" spans="1:15" ht="13.2">
      <c r="A9450" t="s">
        <v>8582</v>
      </c>
      <c r="B9450" t="s">
        <v>8582</v>
      </c>
      <c r="C9450" t="s">
        <v>16440</v>
      </c>
      <c r="D9450" t="s">
        <v>31962</v>
      </c>
      <c r="E9450" t="s">
        <v>23695</v>
      </c>
      <c r="F9450">
        <v>1</v>
      </c>
      <c r="G9450">
        <v>36</v>
      </c>
      <c r="H9450" s="1">
        <v>131</v>
      </c>
      <c r="I9450" s="87"/>
      <c r="K9450" s="86" t="s">
        <v>17485</v>
      </c>
      <c r="L9450" s="86" t="s">
        <v>17486</v>
      </c>
      <c r="N9450">
        <f>IFERROR(VLOOKUP(A9450,bip!$A:$C,2,0),"")</f>
      </c>
      <c r="O9450">
        <f>IFERROR(VLOOKUP(A9450,bip!$A:$Z,3,0),"")</f>
      </c>
    </row>
    <row r="9451" spans="1:15" ht="13.2">
      <c r="A9451" t="s">
        <v>8588</v>
      </c>
      <c r="B9451" t="s">
        <v>12698</v>
      </c>
      <c r="C9451" t="s">
        <v>16440</v>
      </c>
      <c r="D9451" t="s">
        <v>31968</v>
      </c>
      <c r="E9451" t="s">
        <v>32842</v>
      </c>
      <c r="F9451">
        <v>1</v>
      </c>
      <c r="G9451">
        <v>24</v>
      </c>
      <c r="H9451" s="1">
        <v>126</v>
      </c>
      <c r="I9451" s="87"/>
      <c r="K9451" s="86" t="s">
        <v>17485</v>
      </c>
      <c r="L9451" s="86" t="s">
        <v>17486</v>
      </c>
      <c r="N9451">
        <f>IFERROR(VLOOKUP(A9451,bip!$A:$C,2,0),"")</f>
      </c>
      <c r="O9451">
        <f>IFERROR(VLOOKUP(A9451,bip!$A:$Z,3,0),"")</f>
      </c>
    </row>
    <row r="9452" spans="1:15" ht="13.2">
      <c r="A9452" t="s">
        <v>8589</v>
      </c>
      <c r="B9452" t="s">
        <v>16752</v>
      </c>
      <c r="C9452" t="s">
        <v>16440</v>
      </c>
      <c r="D9452" t="s">
        <v>31969</v>
      </c>
      <c r="E9452" t="s">
        <v>32843</v>
      </c>
      <c r="F9452">
        <v>1</v>
      </c>
      <c r="G9452">
        <v>24</v>
      </c>
      <c r="H9452" s="1">
        <v>152</v>
      </c>
      <c r="I9452" s="87"/>
      <c r="K9452" s="86" t="s">
        <v>17485</v>
      </c>
      <c r="L9452" s="86" t="s">
        <v>17486</v>
      </c>
      <c r="N9452">
        <f>IFERROR(VLOOKUP(A9452,bip!$A:$C,2,0),"")</f>
      </c>
      <c r="O9452">
        <f>IFERROR(VLOOKUP(A9452,bip!$A:$Z,3,0),"")</f>
      </c>
    </row>
    <row r="9453" spans="1:15" ht="13.2">
      <c r="A9453" t="s">
        <v>8590</v>
      </c>
      <c r="B9453" t="s">
        <v>12699</v>
      </c>
      <c r="C9453" t="s">
        <v>16440</v>
      </c>
      <c r="D9453" t="s">
        <v>31970</v>
      </c>
      <c r="E9453" t="s">
        <v>32844</v>
      </c>
      <c r="F9453">
        <v>1</v>
      </c>
      <c r="G9453">
        <v>12</v>
      </c>
      <c r="H9453" s="1">
        <v>205</v>
      </c>
      <c r="I9453" s="87"/>
      <c r="K9453" s="86" t="s">
        <v>17485</v>
      </c>
      <c r="L9453" s="86" t="s">
        <v>17486</v>
      </c>
      <c r="N9453">
        <f>IFERROR(VLOOKUP(A9453,bip!$A:$C,2,0),"")</f>
      </c>
      <c r="O9453">
        <f>IFERROR(VLOOKUP(A9453,bip!$A:$Z,3,0),"")</f>
      </c>
    </row>
    <row r="9454" spans="1:15" ht="13.2">
      <c r="A9454" t="s">
        <v>8583</v>
      </c>
      <c r="B9454" t="s">
        <v>8583</v>
      </c>
      <c r="C9454" t="s">
        <v>16440</v>
      </c>
      <c r="D9454" t="s">
        <v>31963</v>
      </c>
      <c r="E9454" t="s">
        <v>32838</v>
      </c>
      <c r="F9454">
        <v>1</v>
      </c>
      <c r="G9454">
        <v>24</v>
      </c>
      <c r="H9454" s="1">
        <v>121</v>
      </c>
      <c r="I9454" s="87"/>
      <c r="K9454" s="86" t="s">
        <v>17485</v>
      </c>
      <c r="L9454" s="86" t="s">
        <v>17486</v>
      </c>
      <c r="N9454">
        <f>IFERROR(VLOOKUP(A9454,bip!$A:$C,2,0),"")</f>
      </c>
      <c r="O9454">
        <f>IFERROR(VLOOKUP(A9454,bip!$A:$Z,3,0),"")</f>
      </c>
    </row>
    <row r="9455" spans="1:15" ht="13.2">
      <c r="A9455" t="s">
        <v>8584</v>
      </c>
      <c r="B9455" t="s">
        <v>8584</v>
      </c>
      <c r="C9455" t="s">
        <v>16440</v>
      </c>
      <c r="D9455" t="s">
        <v>31964</v>
      </c>
      <c r="E9455" t="s">
        <v>32839</v>
      </c>
      <c r="F9455">
        <v>1</v>
      </c>
      <c r="G9455">
        <v>24</v>
      </c>
      <c r="H9455" s="1">
        <v>123</v>
      </c>
      <c r="I9455" s="87"/>
      <c r="K9455" s="86" t="s">
        <v>17485</v>
      </c>
      <c r="L9455" s="86" t="s">
        <v>17486</v>
      </c>
      <c r="N9455">
        <f>IFERROR(VLOOKUP(A9455,bip!$A:$C,2,0),"")</f>
      </c>
      <c r="O9455">
        <f>IFERROR(VLOOKUP(A9455,bip!$A:$Z,3,0),"")</f>
      </c>
    </row>
    <row r="9456" spans="1:15" ht="13.2">
      <c r="A9456" t="s">
        <v>8585</v>
      </c>
      <c r="B9456" t="s">
        <v>8585</v>
      </c>
      <c r="C9456" t="s">
        <v>16440</v>
      </c>
      <c r="D9456" t="s">
        <v>31965</v>
      </c>
      <c r="E9456" t="s">
        <v>32840</v>
      </c>
      <c r="F9456">
        <v>1</v>
      </c>
      <c r="G9456">
        <v>24</v>
      </c>
      <c r="H9456" s="1">
        <v>129</v>
      </c>
      <c r="I9456" s="87"/>
      <c r="K9456" s="86" t="s">
        <v>17485</v>
      </c>
      <c r="L9456" s="86" t="s">
        <v>17486</v>
      </c>
      <c r="N9456">
        <f>IFERROR(VLOOKUP(A9456,bip!$A:$C,2,0),"")</f>
      </c>
      <c r="O9456">
        <f>IFERROR(VLOOKUP(A9456,bip!$A:$Z,3,0),"")</f>
      </c>
    </row>
    <row r="9457" spans="1:15" ht="13.2">
      <c r="A9457" t="s">
        <v>8586</v>
      </c>
      <c r="B9457" t="s">
        <v>8586</v>
      </c>
      <c r="C9457" t="s">
        <v>16440</v>
      </c>
      <c r="D9457" t="s">
        <v>31966</v>
      </c>
      <c r="E9457" t="s">
        <v>32841</v>
      </c>
      <c r="F9457">
        <v>1</v>
      </c>
      <c r="G9457">
        <v>24</v>
      </c>
      <c r="H9457" s="1">
        <v>133</v>
      </c>
      <c r="I9457" s="87"/>
      <c r="K9457" s="86" t="s">
        <v>17485</v>
      </c>
      <c r="L9457" s="86" t="s">
        <v>17486</v>
      </c>
      <c r="N9457">
        <f>IFERROR(VLOOKUP(A9457,bip!$A:$C,2,0),"")</f>
      </c>
      <c r="O9457">
        <f>IFERROR(VLOOKUP(A9457,bip!$A:$Z,3,0),"")</f>
      </c>
    </row>
    <row r="9458" spans="1:15" ht="13.2">
      <c r="A9458" t="s">
        <v>8587</v>
      </c>
      <c r="B9458" t="s">
        <v>8587</v>
      </c>
      <c r="C9458" t="s">
        <v>16440</v>
      </c>
      <c r="D9458" t="s">
        <v>31967</v>
      </c>
      <c r="E9458" t="s">
        <v>32089</v>
      </c>
      <c r="F9458">
        <v>1</v>
      </c>
      <c r="G9458">
        <v>24</v>
      </c>
      <c r="H9458" s="1">
        <v>139</v>
      </c>
      <c r="I9458" s="87"/>
      <c r="K9458" s="86" t="s">
        <v>17485</v>
      </c>
      <c r="L9458" s="86" t="s">
        <v>17486</v>
      </c>
      <c r="N9458">
        <f>IFERROR(VLOOKUP(A9458,bip!$A:$C,2,0),"")</f>
      </c>
      <c r="O9458">
        <f>IFERROR(VLOOKUP(A9458,bip!$A:$Z,3,0),"")</f>
      </c>
    </row>
    <row r="9459" spans="1:15" ht="13.2">
      <c r="A9459" t="s">
        <v>8599</v>
      </c>
      <c r="B9459" t="s">
        <v>16750</v>
      </c>
      <c r="C9459" t="s">
        <v>16440</v>
      </c>
      <c r="D9459" t="s">
        <v>16751</v>
      </c>
      <c r="E9459" t="s">
        <v>23696</v>
      </c>
      <c r="F9459">
        <v>4</v>
      </c>
      <c r="G9459">
        <v>12</v>
      </c>
      <c r="H9459" s="1">
        <v>363</v>
      </c>
      <c r="I9459" s="87"/>
      <c r="K9459" s="86" t="s">
        <v>17485</v>
      </c>
      <c r="L9459" s="86" t="s">
        <v>17486</v>
      </c>
      <c r="N9459">
        <f>IFERROR(VLOOKUP(A9459,bip!$A:$C,2,0),"")</f>
      </c>
      <c r="O9459">
        <f>IFERROR(VLOOKUP(A9459,bip!$A:$Z,3,0),"")</f>
      </c>
    </row>
    <row r="9460" spans="1:15" ht="13.2">
      <c r="A9460" t="s">
        <v>8594</v>
      </c>
      <c r="B9460" t="s">
        <v>12700</v>
      </c>
      <c r="C9460" t="s">
        <v>16440</v>
      </c>
      <c r="D9460" t="s">
        <v>13514</v>
      </c>
      <c r="E9460" t="s">
        <v>23700</v>
      </c>
      <c r="F9460">
        <v>2</v>
      </c>
      <c r="G9460">
        <v>6</v>
      </c>
      <c r="H9460" s="1">
        <v>542</v>
      </c>
      <c r="I9460" s="87"/>
      <c r="K9460" s="86" t="s">
        <v>17485</v>
      </c>
      <c r="L9460" s="86" t="s">
        <v>17486</v>
      </c>
      <c r="N9460">
        <f>IFERROR(VLOOKUP(A9460,bip!$A:$C,2,0),"")</f>
      </c>
      <c r="O9460">
        <f>IFERROR(VLOOKUP(A9460,bip!$A:$Z,3,0),"")</f>
      </c>
    </row>
    <row r="9461" spans="1:15" ht="13.2">
      <c r="A9461" t="s">
        <v>8595</v>
      </c>
      <c r="B9461" t="s">
        <v>12701</v>
      </c>
      <c r="C9461" t="s">
        <v>16440</v>
      </c>
      <c r="D9461" t="s">
        <v>13515</v>
      </c>
      <c r="E9461" t="s">
        <v>23701</v>
      </c>
      <c r="F9461">
        <v>2</v>
      </c>
      <c r="G9461">
        <v>6</v>
      </c>
      <c r="H9461" s="1">
        <v>595</v>
      </c>
      <c r="I9461" s="87"/>
      <c r="K9461" s="86" t="s">
        <v>17485</v>
      </c>
      <c r="L9461" s="86" t="s">
        <v>17486</v>
      </c>
      <c r="N9461">
        <f>IFERROR(VLOOKUP(A9461,bip!$A:$C,2,0),"")</f>
      </c>
      <c r="O9461">
        <f>IFERROR(VLOOKUP(A9461,bip!$A:$Z,3,0),"")</f>
      </c>
    </row>
    <row r="9462" spans="1:15" ht="13.2">
      <c r="A9462" t="s">
        <v>8596</v>
      </c>
      <c r="B9462" t="s">
        <v>12702</v>
      </c>
      <c r="C9462" t="s">
        <v>16440</v>
      </c>
      <c r="D9462" t="s">
        <v>13516</v>
      </c>
      <c r="E9462" t="s">
        <v>23702</v>
      </c>
      <c r="F9462">
        <v>2</v>
      </c>
      <c r="G9462">
        <v>6</v>
      </c>
      <c r="H9462" s="1">
        <v>633</v>
      </c>
      <c r="I9462" s="87"/>
      <c r="K9462" s="86" t="s">
        <v>17485</v>
      </c>
      <c r="L9462" s="86" t="s">
        <v>17486</v>
      </c>
      <c r="N9462">
        <f>IFERROR(VLOOKUP(A9462,bip!$A:$C,2,0),"")</f>
      </c>
      <c r="O9462">
        <f>IFERROR(VLOOKUP(A9462,bip!$A:$Z,3,0),"")</f>
      </c>
    </row>
    <row r="9463" spans="1:15" ht="13.2">
      <c r="A9463" t="s">
        <v>8597</v>
      </c>
      <c r="B9463" t="s">
        <v>12703</v>
      </c>
      <c r="C9463" t="s">
        <v>16440</v>
      </c>
      <c r="D9463" t="s">
        <v>13517</v>
      </c>
      <c r="E9463" t="s">
        <v>23703</v>
      </c>
      <c r="F9463">
        <v>2</v>
      </c>
      <c r="G9463">
        <v>6</v>
      </c>
      <c r="H9463" s="1">
        <v>677</v>
      </c>
      <c r="I9463" s="87"/>
      <c r="K9463" s="86" t="s">
        <v>17485</v>
      </c>
      <c r="L9463" s="86" t="s">
        <v>17486</v>
      </c>
      <c r="N9463">
        <f>IFERROR(VLOOKUP(A9463,bip!$A:$C,2,0),"")</f>
      </c>
      <c r="O9463">
        <f>IFERROR(VLOOKUP(A9463,bip!$A:$Z,3,0),"")</f>
      </c>
    </row>
    <row r="9464" spans="1:15" ht="13.2">
      <c r="A9464" t="s">
        <v>8598</v>
      </c>
      <c r="B9464" t="s">
        <v>12704</v>
      </c>
      <c r="C9464" t="s">
        <v>16440</v>
      </c>
      <c r="D9464" t="s">
        <v>13518</v>
      </c>
      <c r="E9464" t="s">
        <v>23704</v>
      </c>
      <c r="F9464">
        <v>2</v>
      </c>
      <c r="G9464">
        <v>6</v>
      </c>
      <c r="H9464" s="1">
        <v>745</v>
      </c>
      <c r="I9464" s="87"/>
      <c r="K9464" s="86" t="s">
        <v>17485</v>
      </c>
      <c r="L9464" s="86" t="s">
        <v>17486</v>
      </c>
      <c r="N9464">
        <f>IFERROR(VLOOKUP(A9464,bip!$A:$C,2,0),"")</f>
      </c>
      <c r="O9464">
        <f>IFERROR(VLOOKUP(A9464,bip!$A:$Z,3,0),"")</f>
      </c>
    </row>
    <row r="9465" spans="1:15" ht="13.2">
      <c r="A9465" t="s">
        <v>8591</v>
      </c>
      <c r="B9465" t="s">
        <v>8591</v>
      </c>
      <c r="C9465" t="s">
        <v>16440</v>
      </c>
      <c r="D9465" t="s">
        <v>24970</v>
      </c>
      <c r="E9465" t="s">
        <v>23697</v>
      </c>
      <c r="F9465">
        <v>4</v>
      </c>
      <c r="G9465">
        <v>48</v>
      </c>
      <c r="H9465" s="1">
        <v>24</v>
      </c>
      <c r="I9465" s="87"/>
      <c r="K9465" s="86" t="s">
        <v>17485</v>
      </c>
      <c r="L9465" s="86" t="s">
        <v>17486</v>
      </c>
      <c r="N9465">
        <f>IFERROR(VLOOKUP(A9465,bip!$A:$C,2,0),"")</f>
      </c>
      <c r="O9465">
        <f>IFERROR(VLOOKUP(A9465,bip!$A:$Z,3,0),"")</f>
      </c>
    </row>
    <row r="9466" spans="1:15" ht="13.2">
      <c r="A9466" t="s">
        <v>8592</v>
      </c>
      <c r="B9466" t="s">
        <v>8592</v>
      </c>
      <c r="C9466" t="s">
        <v>16440</v>
      </c>
      <c r="D9466" t="s">
        <v>24971</v>
      </c>
      <c r="E9466" t="s">
        <v>23698</v>
      </c>
      <c r="F9466">
        <v>4</v>
      </c>
      <c r="G9466">
        <v>48</v>
      </c>
      <c r="H9466" s="1">
        <v>37</v>
      </c>
      <c r="I9466" s="87"/>
      <c r="K9466" s="86" t="s">
        <v>17485</v>
      </c>
      <c r="L9466" s="86" t="s">
        <v>17486</v>
      </c>
      <c r="N9466">
        <f>IFERROR(VLOOKUP(A9466,bip!$A:$C,2,0),"")</f>
      </c>
      <c r="O9466">
        <f>IFERROR(VLOOKUP(A9466,bip!$A:$Z,3,0),"")</f>
      </c>
    </row>
    <row r="9467" spans="1:15" ht="13.2">
      <c r="A9467" t="s">
        <v>8593</v>
      </c>
      <c r="B9467" t="s">
        <v>8593</v>
      </c>
      <c r="C9467" t="s">
        <v>16440</v>
      </c>
      <c r="D9467" t="s">
        <v>24972</v>
      </c>
      <c r="E9467" t="s">
        <v>23699</v>
      </c>
      <c r="F9467">
        <v>4</v>
      </c>
      <c r="G9467">
        <v>24</v>
      </c>
      <c r="H9467" s="1">
        <v>53</v>
      </c>
      <c r="I9467" s="87"/>
      <c r="K9467" s="86" t="s">
        <v>17485</v>
      </c>
      <c r="L9467" s="86" t="s">
        <v>17486</v>
      </c>
      <c r="N9467">
        <f>IFERROR(VLOOKUP(A9467,bip!$A:$C,2,0),"")</f>
      </c>
      <c r="O9467">
        <f>IFERROR(VLOOKUP(A9467,bip!$A:$Z,3,0),"")</f>
      </c>
    </row>
    <row r="9468" spans="1:15" ht="13.2">
      <c r="A9468" t="s">
        <v>8790</v>
      </c>
      <c r="B9468" t="s">
        <v>12801</v>
      </c>
      <c r="C9468" t="s">
        <v>16440</v>
      </c>
      <c r="D9468" t="s">
        <v>26463</v>
      </c>
      <c r="E9468" t="s">
        <v>26464</v>
      </c>
      <c r="F9468">
        <v>1</v>
      </c>
      <c r="G9468">
        <v>2</v>
      </c>
      <c r="H9468" s="1">
        <v>1405</v>
      </c>
      <c r="I9468" s="87"/>
      <c r="K9468" s="86" t="s">
        <v>17485</v>
      </c>
      <c r="L9468" s="86" t="s">
        <v>17486</v>
      </c>
      <c r="N9468">
        <f>IFERROR(VLOOKUP(A9468,bip!$A:$C,2,0),"")</f>
      </c>
      <c r="O9468">
        <f>IFERROR(VLOOKUP(A9468,bip!$A:$Z,3,0),"")</f>
      </c>
    </row>
    <row r="9469" spans="1:15" ht="13.2">
      <c r="A9469" t="s">
        <v>8791</v>
      </c>
      <c r="B9469" t="s">
        <v>12802</v>
      </c>
      <c r="C9469" t="s">
        <v>16440</v>
      </c>
      <c r="D9469" t="s">
        <v>26465</v>
      </c>
      <c r="E9469" t="s">
        <v>26466</v>
      </c>
      <c r="F9469">
        <v>1</v>
      </c>
      <c r="G9469">
        <v>1</v>
      </c>
      <c r="H9469" s="1">
        <v>2238</v>
      </c>
      <c r="I9469" s="87"/>
      <c r="K9469" s="86" t="s">
        <v>17485</v>
      </c>
      <c r="L9469" s="86" t="s">
        <v>17486</v>
      </c>
      <c r="N9469">
        <f>IFERROR(VLOOKUP(A9469,bip!$A:$C,2,0),"")</f>
      </c>
      <c r="O9469">
        <f>IFERROR(VLOOKUP(A9469,bip!$A:$Z,3,0),"")</f>
      </c>
    </row>
    <row r="9470" spans="1:15" ht="13.2">
      <c r="A9470" t="s">
        <v>8792</v>
      </c>
      <c r="B9470" t="s">
        <v>12803</v>
      </c>
      <c r="C9470" t="s">
        <v>16440</v>
      </c>
      <c r="D9470" t="s">
        <v>26467</v>
      </c>
      <c r="E9470" t="s">
        <v>26468</v>
      </c>
      <c r="F9470">
        <v>1</v>
      </c>
      <c r="G9470">
        <v>1</v>
      </c>
      <c r="H9470" s="1">
        <v>2967</v>
      </c>
      <c r="I9470" s="87"/>
      <c r="K9470" s="86" t="s">
        <v>17485</v>
      </c>
      <c r="L9470" s="86" t="s">
        <v>17486</v>
      </c>
      <c r="N9470">
        <f>IFERROR(VLOOKUP(A9470,bip!$A:$C,2,0),"")</f>
      </c>
      <c r="O9470">
        <f>IFERROR(VLOOKUP(A9470,bip!$A:$Z,3,0),"")</f>
      </c>
    </row>
    <row r="9471" spans="1:15" ht="13.2">
      <c r="A9471" t="s">
        <v>8793</v>
      </c>
      <c r="B9471" t="s">
        <v>12804</v>
      </c>
      <c r="C9471" t="s">
        <v>16440</v>
      </c>
      <c r="D9471" t="s">
        <v>26461</v>
      </c>
      <c r="E9471" t="s">
        <v>26462</v>
      </c>
      <c r="F9471">
        <v>1</v>
      </c>
      <c r="G9471">
        <v>1</v>
      </c>
      <c r="H9471" s="1">
        <v>3691</v>
      </c>
      <c r="I9471" s="87"/>
      <c r="K9471" s="86" t="s">
        <v>17485</v>
      </c>
      <c r="L9471" s="86" t="s">
        <v>17486</v>
      </c>
      <c r="N9471">
        <f>IFERROR(VLOOKUP(A9471,bip!$A:$C,2,0),"")</f>
      </c>
      <c r="O9471">
        <f>IFERROR(VLOOKUP(A9471,bip!$A:$Z,3,0),"")</f>
      </c>
    </row>
    <row r="9472" spans="1:15" ht="13.2">
      <c r="A9472" t="s">
        <v>8794</v>
      </c>
      <c r="B9472" t="s">
        <v>8794</v>
      </c>
      <c r="C9472" t="s">
        <v>16440</v>
      </c>
      <c r="D9472" t="s">
        <v>26459</v>
      </c>
      <c r="E9472" t="s">
        <v>23757</v>
      </c>
      <c r="F9472">
        <v>1</v>
      </c>
      <c r="G9472">
        <v>1</v>
      </c>
      <c r="H9472" s="1">
        <v>1141</v>
      </c>
      <c r="I9472" s="87"/>
      <c r="K9472" s="86" t="s">
        <v>17485</v>
      </c>
      <c r="L9472" s="86" t="s">
        <v>17486</v>
      </c>
      <c r="N9472">
        <f>IFERROR(VLOOKUP(A9472,bip!$A:$C,2,0),"")</f>
      </c>
      <c r="O9472">
        <f>IFERROR(VLOOKUP(A9472,bip!$A:$Z,3,0),"")</f>
      </c>
    </row>
    <row r="9473" spans="1:15" ht="13.2">
      <c r="A9473" t="s">
        <v>8795</v>
      </c>
      <c r="B9473" t="s">
        <v>8795</v>
      </c>
      <c r="C9473" t="s">
        <v>16440</v>
      </c>
      <c r="D9473" t="s">
        <v>26460</v>
      </c>
      <c r="E9473" t="s">
        <v>23758</v>
      </c>
      <c r="F9473">
        <v>1</v>
      </c>
      <c r="G9473">
        <v>1</v>
      </c>
      <c r="H9473" s="1">
        <v>1339</v>
      </c>
      <c r="I9473" s="87"/>
      <c r="K9473" s="86" t="s">
        <v>17485</v>
      </c>
      <c r="L9473" s="86" t="s">
        <v>17486</v>
      </c>
      <c r="N9473">
        <f>IFERROR(VLOOKUP(A9473,bip!$A:$C,2,0),"")</f>
      </c>
      <c r="O9473">
        <f>IFERROR(VLOOKUP(A9473,bip!$A:$Z,3,0),"")</f>
      </c>
    </row>
    <row r="9474" spans="1:15" ht="13.2">
      <c r="A9474" t="s">
        <v>14395</v>
      </c>
      <c r="B9474" t="s">
        <v>14395</v>
      </c>
      <c r="C9474" t="s">
        <v>16441</v>
      </c>
      <c r="D9474" t="s">
        <v>16195</v>
      </c>
      <c r="E9474" t="s">
        <v>20034</v>
      </c>
      <c r="F9474">
        <v>1</v>
      </c>
      <c r="G9474">
        <v>4</v>
      </c>
      <c r="H9474" s="1">
        <v>651</v>
      </c>
      <c r="I9474" s="87"/>
      <c r="K9474" s="86" t="s">
        <v>17485</v>
      </c>
      <c r="L9474" s="86" t="s">
        <v>17486</v>
      </c>
      <c r="N9474">
        <f>IFERROR(VLOOKUP(A9474,bip!$A:$C,2,0),"")</f>
      </c>
      <c r="O9474">
        <f>IFERROR(VLOOKUP(A9474,bip!$A:$Z,3,0),"")</f>
      </c>
    </row>
    <row r="9475" spans="1:15" ht="13.2">
      <c r="A9475" t="s">
        <v>14396</v>
      </c>
      <c r="B9475" t="s">
        <v>14396</v>
      </c>
      <c r="C9475" t="s">
        <v>16441</v>
      </c>
      <c r="D9475" t="s">
        <v>16196</v>
      </c>
      <c r="E9475" t="s">
        <v>20035</v>
      </c>
      <c r="F9475">
        <v>1</v>
      </c>
      <c r="G9475">
        <v>4</v>
      </c>
      <c r="H9475" s="1">
        <v>880</v>
      </c>
      <c r="I9475" s="87"/>
      <c r="K9475" s="86" t="s">
        <v>17485</v>
      </c>
      <c r="L9475" s="86" t="s">
        <v>17486</v>
      </c>
      <c r="N9475">
        <f>IFERROR(VLOOKUP(A9475,bip!$A:$C,2,0),"")</f>
      </c>
      <c r="O9475">
        <f>IFERROR(VLOOKUP(A9475,bip!$A:$Z,3,0),"")</f>
      </c>
    </row>
    <row r="9476" spans="1:15" ht="13.2">
      <c r="A9476" t="s">
        <v>14397</v>
      </c>
      <c r="B9476" t="s">
        <v>14397</v>
      </c>
      <c r="C9476" t="s">
        <v>16441</v>
      </c>
      <c r="D9476" t="s">
        <v>16197</v>
      </c>
      <c r="E9476" t="s">
        <v>20036</v>
      </c>
      <c r="F9476">
        <v>1</v>
      </c>
      <c r="G9476">
        <v>2</v>
      </c>
      <c r="H9476" s="1">
        <v>1301</v>
      </c>
      <c r="I9476" s="87"/>
      <c r="K9476" s="86" t="s">
        <v>17485</v>
      </c>
      <c r="L9476" s="86" t="s">
        <v>17486</v>
      </c>
      <c r="N9476">
        <f>IFERROR(VLOOKUP(A9476,bip!$A:$C,2,0),"")</f>
      </c>
      <c r="O9476">
        <f>IFERROR(VLOOKUP(A9476,bip!$A:$Z,3,0),"")</f>
      </c>
    </row>
    <row r="9477" spans="1:15" ht="13.2">
      <c r="A9477" t="s">
        <v>14398</v>
      </c>
      <c r="B9477" t="s">
        <v>14398</v>
      </c>
      <c r="C9477" t="s">
        <v>16441</v>
      </c>
      <c r="D9477" t="s">
        <v>16198</v>
      </c>
      <c r="E9477" t="s">
        <v>20033</v>
      </c>
      <c r="F9477">
        <v>1</v>
      </c>
      <c r="G9477">
        <v>1</v>
      </c>
      <c r="H9477" s="1">
        <v>2342</v>
      </c>
      <c r="I9477" s="87"/>
      <c r="K9477" s="86" t="s">
        <v>17485</v>
      </c>
      <c r="L9477" s="86" t="s">
        <v>17486</v>
      </c>
      <c r="N9477">
        <f>IFERROR(VLOOKUP(A9477,bip!$A:$C,2,0),"")</f>
      </c>
      <c r="O9477">
        <f>IFERROR(VLOOKUP(A9477,bip!$A:$Z,3,0),"")</f>
      </c>
    </row>
    <row r="9478" spans="1:15" ht="13.2">
      <c r="A9478" t="s">
        <v>9737</v>
      </c>
      <c r="B9478" t="s">
        <v>9737</v>
      </c>
      <c r="C9478" t="s">
        <v>16440</v>
      </c>
      <c r="D9478" t="s">
        <v>42596</v>
      </c>
      <c r="E9478" t="s">
        <v>23980</v>
      </c>
      <c r="F9478">
        <v>1</v>
      </c>
      <c r="G9478">
        <v>8</v>
      </c>
      <c r="H9478" s="1">
        <v>359</v>
      </c>
      <c r="I9478" s="87"/>
      <c r="K9478" s="86" t="s">
        <v>17485</v>
      </c>
      <c r="L9478" s="86" t="s">
        <v>17486</v>
      </c>
      <c r="N9478">
        <f>IFERROR(VLOOKUP(A9478,bip!$A:$C,2,0),"")</f>
      </c>
      <c r="O9478">
        <f>IFERROR(VLOOKUP(A9478,bip!$A:$Z,3,0),"")</f>
      </c>
    </row>
    <row r="9479" spans="1:15" ht="13.2">
      <c r="A9479" t="s">
        <v>9739</v>
      </c>
      <c r="B9479" t="s">
        <v>9739</v>
      </c>
      <c r="C9479" t="s">
        <v>16440</v>
      </c>
      <c r="D9479" t="s">
        <v>42597</v>
      </c>
      <c r="E9479" t="s">
        <v>34209</v>
      </c>
      <c r="F9479">
        <v>1</v>
      </c>
      <c r="G9479">
        <v>4</v>
      </c>
      <c r="H9479" s="1">
        <v>149</v>
      </c>
      <c r="I9479" s="87"/>
      <c r="K9479" s="86" t="s">
        <v>17485</v>
      </c>
      <c r="L9479" s="86" t="s">
        <v>17486</v>
      </c>
      <c r="N9479">
        <f>IFERROR(VLOOKUP(A9479,bip!$A:$C,2,0),"")</f>
      </c>
      <c r="O9479">
        <f>IFERROR(VLOOKUP(A9479,bip!$A:$Z,3,0),"")</f>
      </c>
    </row>
    <row r="9480" spans="1:15" ht="13.2">
      <c r="A9480" t="s">
        <v>9738</v>
      </c>
      <c r="B9480" t="s">
        <v>9738</v>
      </c>
      <c r="C9480" t="s">
        <v>16440</v>
      </c>
      <c r="D9480" t="s">
        <v>42594</v>
      </c>
      <c r="E9480" t="s">
        <v>34210</v>
      </c>
      <c r="F9480">
        <v>1</v>
      </c>
      <c r="G9480">
        <v>18</v>
      </c>
      <c r="H9480" s="1">
        <v>143</v>
      </c>
      <c r="I9480" s="87"/>
      <c r="K9480" s="86" t="s">
        <v>17485</v>
      </c>
      <c r="L9480" s="86" t="s">
        <v>17486</v>
      </c>
      <c r="N9480">
        <f>IFERROR(VLOOKUP(A9480,bip!$A:$C,2,0),"")</f>
      </c>
      <c r="O9480">
        <f>IFERROR(VLOOKUP(A9480,bip!$A:$Z,3,0),"")</f>
      </c>
    </row>
    <row r="9481" spans="1:15" ht="13.2">
      <c r="A9481" t="s">
        <v>9736</v>
      </c>
      <c r="B9481" t="s">
        <v>9736</v>
      </c>
      <c r="C9481" t="s">
        <v>16440</v>
      </c>
      <c r="D9481" t="s">
        <v>42595</v>
      </c>
      <c r="E9481" t="s">
        <v>23979</v>
      </c>
      <c r="F9481">
        <v>1</v>
      </c>
      <c r="G9481">
        <v>10</v>
      </c>
      <c r="H9481" s="1">
        <v>251</v>
      </c>
      <c r="I9481" s="87"/>
      <c r="K9481" s="86" t="s">
        <v>17485</v>
      </c>
      <c r="L9481" s="86" t="s">
        <v>17486</v>
      </c>
      <c r="N9481">
        <f>IFERROR(VLOOKUP(A9481,bip!$A:$C,2,0),"")</f>
      </c>
      <c r="O9481">
        <f>IFERROR(VLOOKUP(A9481,bip!$A:$Z,3,0),"")</f>
      </c>
    </row>
    <row r="9482" spans="1:15" ht="13.2">
      <c r="A9482" t="s">
        <v>32801</v>
      </c>
      <c r="B9482" t="s">
        <v>32801</v>
      </c>
      <c r="C9482" t="s">
        <v>16440</v>
      </c>
      <c r="D9482" t="s">
        <v>42598</v>
      </c>
      <c r="E9482" t="s">
        <v>34042</v>
      </c>
      <c r="F9482">
        <v>1</v>
      </c>
      <c r="G9482">
        <v>4</v>
      </c>
      <c r="H9482" s="1">
        <v>627</v>
      </c>
      <c r="I9482" s="87"/>
      <c r="K9482" s="86" t="s">
        <v>17485</v>
      </c>
      <c r="L9482" s="86" t="s">
        <v>17486</v>
      </c>
      <c r="N9482">
        <f>IFERROR(VLOOKUP(A9482,bip!$A:$C,2,0),"")</f>
      </c>
      <c r="O9482">
        <f>IFERROR(VLOOKUP(A9482,bip!$A:$Z,3,0),"")</f>
      </c>
    </row>
    <row r="9483" spans="1:15" ht="13.2">
      <c r="A9483" t="s">
        <v>32802</v>
      </c>
      <c r="B9483" t="s">
        <v>32802</v>
      </c>
      <c r="C9483" t="s">
        <v>16440</v>
      </c>
      <c r="D9483" t="s">
        <v>42599</v>
      </c>
      <c r="E9483" t="s">
        <v>34043</v>
      </c>
      <c r="F9483">
        <v>1</v>
      </c>
      <c r="G9483">
        <v>4</v>
      </c>
      <c r="H9483" s="1">
        <v>788</v>
      </c>
      <c r="I9483" s="87"/>
      <c r="K9483" s="86" t="s">
        <v>17485</v>
      </c>
      <c r="L9483" s="86" t="s">
        <v>17486</v>
      </c>
      <c r="N9483">
        <f>IFERROR(VLOOKUP(A9483,bip!$A:$C,2,0),"")</f>
      </c>
      <c r="O9483">
        <f>IFERROR(VLOOKUP(A9483,bip!$A:$Z,3,0),"")</f>
      </c>
    </row>
    <row r="9484" spans="1:15" ht="13.2">
      <c r="A9484" t="s">
        <v>34589</v>
      </c>
      <c r="B9484" t="s">
        <v>34589</v>
      </c>
      <c r="C9484" t="s">
        <v>16440</v>
      </c>
      <c r="D9484" t="s">
        <v>42600</v>
      </c>
      <c r="E9484" t="s">
        <v>34590</v>
      </c>
      <c r="F9484">
        <v>1</v>
      </c>
      <c r="G9484">
        <v>24</v>
      </c>
      <c r="H9484" s="1">
        <v>143</v>
      </c>
      <c r="I9484" s="87"/>
      <c r="K9484" s="86" t="s">
        <v>17485</v>
      </c>
      <c r="L9484" s="86" t="s">
        <v>17486</v>
      </c>
      <c r="N9484">
        <f>IFERROR(VLOOKUP(A9484,bip!$A:$C,2,0),"")</f>
      </c>
      <c r="O9484">
        <f>IFERROR(VLOOKUP(A9484,bip!$A:$Z,3,0),"")</f>
      </c>
    </row>
    <row r="9485" spans="1:15" ht="13.2">
      <c r="A9485" t="s">
        <v>34591</v>
      </c>
      <c r="B9485" t="s">
        <v>34591</v>
      </c>
      <c r="C9485" t="s">
        <v>16440</v>
      </c>
      <c r="D9485" t="s">
        <v>34592</v>
      </c>
      <c r="E9485" t="s">
        <v>34593</v>
      </c>
      <c r="F9485">
        <v>1</v>
      </c>
      <c r="G9485">
        <v>24</v>
      </c>
      <c r="H9485" s="1">
        <v>149</v>
      </c>
      <c r="I9485" s="87"/>
      <c r="K9485" s="86" t="s">
        <v>17485</v>
      </c>
      <c r="L9485" s="86" t="s">
        <v>17486</v>
      </c>
      <c r="N9485">
        <f>IFERROR(VLOOKUP(A9485,bip!$A:$C,2,0),"")</f>
      </c>
      <c r="O9485">
        <f>IFERROR(VLOOKUP(A9485,bip!$A:$Z,3,0),"")</f>
      </c>
    </row>
    <row r="9486" spans="1:15" ht="13.2">
      <c r="A9486" t="s">
        <v>34594</v>
      </c>
      <c r="B9486" t="s">
        <v>34594</v>
      </c>
      <c r="C9486" t="s">
        <v>16440</v>
      </c>
      <c r="D9486" t="s">
        <v>42601</v>
      </c>
      <c r="E9486" t="s">
        <v>34595</v>
      </c>
      <c r="F9486">
        <v>1</v>
      </c>
      <c r="G9486">
        <v>24</v>
      </c>
      <c r="H9486" s="1">
        <v>294</v>
      </c>
      <c r="I9486" s="87"/>
      <c r="K9486" s="86" t="s">
        <v>17485</v>
      </c>
      <c r="L9486" s="86" t="s">
        <v>17486</v>
      </c>
      <c r="N9486">
        <f>IFERROR(VLOOKUP(A9486,bip!$A:$C,2,0),"")</f>
      </c>
      <c r="O9486">
        <f>IFERROR(VLOOKUP(A9486,bip!$A:$Z,3,0),"")</f>
      </c>
    </row>
    <row r="9487" spans="1:15" ht="13.2">
      <c r="A9487" t="s">
        <v>32803</v>
      </c>
      <c r="B9487" t="s">
        <v>32803</v>
      </c>
      <c r="C9487" t="s">
        <v>16440</v>
      </c>
      <c r="D9487" t="s">
        <v>32804</v>
      </c>
      <c r="E9487" t="s">
        <v>40363</v>
      </c>
      <c r="F9487">
        <v>1</v>
      </c>
      <c r="G9487">
        <v>6</v>
      </c>
      <c r="H9487" s="1">
        <v>396</v>
      </c>
      <c r="I9487" s="87"/>
      <c r="K9487" s="86" t="s">
        <v>17485</v>
      </c>
      <c r="L9487" s="86" t="s">
        <v>17486</v>
      </c>
      <c r="N9487">
        <f>IFERROR(VLOOKUP(A9487,bip!$A:$C,2,0),"")</f>
      </c>
      <c r="O9487">
        <f>IFERROR(VLOOKUP(A9487,bip!$A:$Z,3,0),"")</f>
      </c>
    </row>
    <row r="9488" spans="1:15" ht="13.2">
      <c r="A9488" t="s">
        <v>32805</v>
      </c>
      <c r="B9488" t="s">
        <v>32805</v>
      </c>
      <c r="C9488" t="s">
        <v>16440</v>
      </c>
      <c r="D9488" t="s">
        <v>32806</v>
      </c>
      <c r="E9488" t="s">
        <v>40364</v>
      </c>
      <c r="F9488">
        <v>1</v>
      </c>
      <c r="G9488">
        <v>6</v>
      </c>
      <c r="H9488" s="1">
        <v>436</v>
      </c>
      <c r="I9488" s="87"/>
      <c r="K9488" s="86" t="s">
        <v>17485</v>
      </c>
      <c r="L9488" s="86" t="s">
        <v>17486</v>
      </c>
      <c r="N9488">
        <f>IFERROR(VLOOKUP(A9488,bip!$A:$C,2,0),"")</f>
      </c>
      <c r="O9488">
        <f>IFERROR(VLOOKUP(A9488,bip!$A:$Z,3,0),"")</f>
      </c>
    </row>
    <row r="9489" spans="1:15" ht="13.2">
      <c r="A9489" t="s">
        <v>32807</v>
      </c>
      <c r="B9489" t="s">
        <v>32807</v>
      </c>
      <c r="C9489" t="s">
        <v>16440</v>
      </c>
      <c r="D9489" t="s">
        <v>32808</v>
      </c>
      <c r="E9489" t="s">
        <v>32809</v>
      </c>
      <c r="F9489">
        <v>1</v>
      </c>
      <c r="G9489">
        <v>48</v>
      </c>
      <c r="H9489" s="1">
        <v>118</v>
      </c>
      <c r="I9489" s="87"/>
      <c r="K9489" s="86" t="s">
        <v>17485</v>
      </c>
      <c r="L9489" s="86" t="s">
        <v>17486</v>
      </c>
      <c r="N9489">
        <f>IFERROR(VLOOKUP(A9489,bip!$A:$C,2,0),"")</f>
      </c>
      <c r="O9489">
        <f>IFERROR(VLOOKUP(A9489,bip!$A:$Z,3,0),"")</f>
      </c>
    </row>
    <row r="9490" spans="1:15" ht="13.2">
      <c r="A9490" t="s">
        <v>32810</v>
      </c>
      <c r="B9490" t="s">
        <v>32810</v>
      </c>
      <c r="C9490" t="s">
        <v>16440</v>
      </c>
      <c r="D9490" t="s">
        <v>32811</v>
      </c>
      <c r="E9490" t="s">
        <v>32812</v>
      </c>
      <c r="F9490">
        <v>1</v>
      </c>
      <c r="G9490">
        <v>48</v>
      </c>
      <c r="H9490" s="1">
        <v>133</v>
      </c>
      <c r="I9490" s="87"/>
      <c r="K9490" s="86" t="s">
        <v>17485</v>
      </c>
      <c r="L9490" s="86" t="s">
        <v>17486</v>
      </c>
      <c r="N9490">
        <f>IFERROR(VLOOKUP(A9490,bip!$A:$C,2,0),"")</f>
      </c>
      <c r="O9490">
        <f>IFERROR(VLOOKUP(A9490,bip!$A:$Z,3,0),"")</f>
      </c>
    </row>
    <row r="9491" spans="1:15" ht="13.2">
      <c r="A9491" t="s">
        <v>9742</v>
      </c>
      <c r="B9491" t="s">
        <v>9742</v>
      </c>
      <c r="C9491" t="s">
        <v>16440</v>
      </c>
      <c r="D9491" t="s">
        <v>16936</v>
      </c>
      <c r="E9491" t="s">
        <v>23973</v>
      </c>
      <c r="F9491">
        <v>1</v>
      </c>
      <c r="G9491">
        <v>12</v>
      </c>
      <c r="H9491" s="1">
        <v>141</v>
      </c>
      <c r="I9491" s="87"/>
      <c r="K9491" s="86" t="s">
        <v>17485</v>
      </c>
      <c r="L9491" s="86" t="s">
        <v>17486</v>
      </c>
      <c r="N9491">
        <f>IFERROR(VLOOKUP(A9491,bip!$A:$C,2,0),"")</f>
      </c>
      <c r="O9491">
        <f>IFERROR(VLOOKUP(A9491,bip!$A:$Z,3,0),"")</f>
      </c>
    </row>
    <row r="9492" spans="1:15" ht="13.2">
      <c r="A9492" t="s">
        <v>9743</v>
      </c>
      <c r="B9492" t="s">
        <v>9743</v>
      </c>
      <c r="C9492" t="s">
        <v>16440</v>
      </c>
      <c r="D9492" t="s">
        <v>16937</v>
      </c>
      <c r="E9492" t="s">
        <v>23974</v>
      </c>
      <c r="F9492">
        <v>1</v>
      </c>
      <c r="G9492">
        <v>12</v>
      </c>
      <c r="H9492" s="1">
        <v>176</v>
      </c>
      <c r="I9492" s="87"/>
      <c r="K9492" s="86" t="s">
        <v>17485</v>
      </c>
      <c r="L9492" s="86" t="s">
        <v>17486</v>
      </c>
      <c r="N9492">
        <f>IFERROR(VLOOKUP(A9492,bip!$A:$C,2,0),"")</f>
      </c>
      <c r="O9492">
        <f>IFERROR(VLOOKUP(A9492,bip!$A:$Z,3,0),"")</f>
      </c>
    </row>
    <row r="9493" spans="1:15" ht="13.2">
      <c r="A9493" t="s">
        <v>9741</v>
      </c>
      <c r="B9493" t="s">
        <v>9741</v>
      </c>
      <c r="C9493" t="s">
        <v>16440</v>
      </c>
      <c r="D9493" t="s">
        <v>16935</v>
      </c>
      <c r="E9493" t="s">
        <v>23972</v>
      </c>
      <c r="F9493">
        <v>1</v>
      </c>
      <c r="G9493">
        <v>12</v>
      </c>
      <c r="H9493" s="1">
        <v>286</v>
      </c>
      <c r="I9493" s="87"/>
      <c r="K9493" s="86" t="s">
        <v>17485</v>
      </c>
      <c r="L9493" s="86" t="s">
        <v>17486</v>
      </c>
      <c r="N9493">
        <f>IFERROR(VLOOKUP(A9493,bip!$A:$C,2,0),"")</f>
      </c>
      <c r="O9493">
        <f>IFERROR(VLOOKUP(A9493,bip!$A:$Z,3,0),"")</f>
      </c>
    </row>
    <row r="9494" spans="1:15" ht="13.2">
      <c r="A9494" t="s">
        <v>9740</v>
      </c>
      <c r="B9494" t="s">
        <v>9740</v>
      </c>
      <c r="C9494" t="s">
        <v>16440</v>
      </c>
      <c r="D9494" t="s">
        <v>16938</v>
      </c>
      <c r="E9494" t="s">
        <v>42602</v>
      </c>
      <c r="F9494">
        <v>1</v>
      </c>
      <c r="G9494">
        <v>24</v>
      </c>
      <c r="H9494" s="1">
        <v>276</v>
      </c>
      <c r="I9494" s="87"/>
      <c r="K9494" s="86" t="s">
        <v>17485</v>
      </c>
      <c r="L9494" s="86" t="s">
        <v>17486</v>
      </c>
      <c r="N9494">
        <f>IFERROR(VLOOKUP(A9494,bip!$A:$C,2,0),"")</f>
      </c>
      <c r="O9494">
        <f>IFERROR(VLOOKUP(A9494,bip!$A:$Z,3,0),"")</f>
      </c>
    </row>
    <row r="9495" spans="1:15" ht="13.2">
      <c r="A9495" t="s">
        <v>8814</v>
      </c>
      <c r="B9495" t="s">
        <v>8814</v>
      </c>
      <c r="C9495" t="s">
        <v>16440</v>
      </c>
      <c r="D9495" t="s">
        <v>29794</v>
      </c>
      <c r="E9495" t="s">
        <v>23763</v>
      </c>
      <c r="F9495">
        <v>1</v>
      </c>
      <c r="G9495">
        <v>10</v>
      </c>
      <c r="H9495" s="1">
        <v>2088</v>
      </c>
      <c r="I9495" s="87"/>
      <c r="K9495" s="86" t="s">
        <v>17485</v>
      </c>
      <c r="L9495" s="86" t="s">
        <v>17486</v>
      </c>
      <c r="N9495">
        <f>IFERROR(VLOOKUP(A9495,bip!$A:$C,2,0),"")</f>
      </c>
      <c r="O9495">
        <f>IFERROR(VLOOKUP(A9495,bip!$A:$Z,3,0),"")</f>
      </c>
    </row>
    <row r="9496" spans="1:15" ht="13.2">
      <c r="A9496" t="s">
        <v>8817</v>
      </c>
      <c r="B9496" t="s">
        <v>12818</v>
      </c>
      <c r="C9496" t="s">
        <v>16440</v>
      </c>
      <c r="D9496" t="s">
        <v>29191</v>
      </c>
      <c r="E9496" t="s">
        <v>23768</v>
      </c>
      <c r="F9496">
        <v>1</v>
      </c>
      <c r="G9496">
        <v>12</v>
      </c>
      <c r="H9496" s="1">
        <v>872</v>
      </c>
      <c r="I9496" s="87"/>
      <c r="K9496" s="86" t="s">
        <v>17485</v>
      </c>
      <c r="L9496" s="86" t="s">
        <v>17486</v>
      </c>
      <c r="N9496">
        <f>IFERROR(VLOOKUP(A9496,bip!$A:$C,2,0),"")</f>
      </c>
      <c r="O9496">
        <f>IFERROR(VLOOKUP(A9496,bip!$A:$Z,3,0),"")</f>
      </c>
    </row>
    <row r="9497" spans="1:15" ht="13.2">
      <c r="A9497" t="s">
        <v>14259</v>
      </c>
      <c r="B9497" t="s">
        <v>14259</v>
      </c>
      <c r="C9497" t="s">
        <v>16440</v>
      </c>
      <c r="D9497" t="s">
        <v>32845</v>
      </c>
      <c r="E9497" t="s">
        <v>23765</v>
      </c>
      <c r="F9497">
        <v>1</v>
      </c>
      <c r="G9497">
        <v>1</v>
      </c>
      <c r="H9497" s="1">
        <v>4807</v>
      </c>
      <c r="I9497" s="87"/>
      <c r="K9497" s="86" t="s">
        <v>17485</v>
      </c>
      <c r="L9497" s="86" t="s">
        <v>17486</v>
      </c>
      <c r="N9497">
        <f>IFERROR(VLOOKUP(A9497,bip!$A:$C,2,0),"")</f>
      </c>
      <c r="O9497">
        <f>IFERROR(VLOOKUP(A9497,bip!$A:$Z,3,0),"")</f>
      </c>
    </row>
    <row r="9498" spans="1:15" ht="13.2">
      <c r="A9498" t="s">
        <v>14258</v>
      </c>
      <c r="B9498" t="s">
        <v>14258</v>
      </c>
      <c r="C9498" t="s">
        <v>16440</v>
      </c>
      <c r="D9498" t="s">
        <v>32846</v>
      </c>
      <c r="E9498" t="s">
        <v>23764</v>
      </c>
      <c r="F9498">
        <v>1</v>
      </c>
      <c r="G9498">
        <v>1</v>
      </c>
      <c r="H9498" s="1">
        <v>3749</v>
      </c>
      <c r="I9498" s="87"/>
      <c r="K9498" s="86" t="s">
        <v>17485</v>
      </c>
      <c r="L9498" s="86" t="s">
        <v>17486</v>
      </c>
      <c r="N9498">
        <f>IFERROR(VLOOKUP(A9498,bip!$A:$C,2,0),"")</f>
      </c>
      <c r="O9498">
        <f>IFERROR(VLOOKUP(A9498,bip!$A:$Z,3,0),"")</f>
      </c>
    </row>
    <row r="9499" spans="1:15" ht="13.2">
      <c r="A9499" t="s">
        <v>40049</v>
      </c>
      <c r="B9499" t="s">
        <v>40049</v>
      </c>
      <c r="C9499" t="s">
        <v>16440</v>
      </c>
      <c r="D9499" t="s">
        <v>40050</v>
      </c>
      <c r="E9499" t="s">
        <v>40051</v>
      </c>
      <c r="F9499">
        <v>1</v>
      </c>
      <c r="G9499">
        <v>1</v>
      </c>
      <c r="H9499" s="1">
        <v>10703</v>
      </c>
      <c r="I9499" s="87"/>
      <c r="K9499" s="86" t="s">
        <v>17485</v>
      </c>
      <c r="L9499" s="86" t="s">
        <v>17486</v>
      </c>
      <c r="M9499" s="86" t="s">
        <v>17487</v>
      </c>
      <c r="N9499">
        <f>IFERROR(VLOOKUP(A9499,bip!$A:$C,2,0),"")</f>
      </c>
      <c r="O9499">
        <f>IFERROR(VLOOKUP(A9499,bip!$A:$Z,3,0),"")</f>
      </c>
    </row>
    <row r="9500" spans="1:15" ht="13.2">
      <c r="A9500" t="s">
        <v>8830</v>
      </c>
      <c r="B9500" t="s">
        <v>8830</v>
      </c>
      <c r="C9500" t="s">
        <v>16440</v>
      </c>
      <c r="D9500" t="s">
        <v>32847</v>
      </c>
      <c r="E9500" t="s">
        <v>23771</v>
      </c>
      <c r="F9500">
        <v>4</v>
      </c>
      <c r="G9500">
        <v>36</v>
      </c>
      <c r="H9500" s="1">
        <v>207</v>
      </c>
      <c r="I9500" s="87"/>
      <c r="K9500" s="86" t="s">
        <v>17485</v>
      </c>
      <c r="L9500" s="86" t="s">
        <v>17486</v>
      </c>
      <c r="N9500">
        <f>IFERROR(VLOOKUP(A9500,bip!$A:$C,2,0),"")</f>
      </c>
      <c r="O9500">
        <f>IFERROR(VLOOKUP(A9500,bip!$A:$Z,3,0),"")</f>
      </c>
    </row>
    <row r="9501" spans="1:15" ht="13.2">
      <c r="A9501" t="s">
        <v>8831</v>
      </c>
      <c r="B9501" t="s">
        <v>12821</v>
      </c>
      <c r="C9501" t="s">
        <v>16440</v>
      </c>
      <c r="D9501" t="s">
        <v>32848</v>
      </c>
      <c r="E9501" t="s">
        <v>23772</v>
      </c>
      <c r="F9501">
        <v>1</v>
      </c>
      <c r="G9501">
        <v>24</v>
      </c>
      <c r="H9501" s="1">
        <v>223</v>
      </c>
      <c r="I9501" s="87"/>
      <c r="K9501" s="86" t="s">
        <v>17485</v>
      </c>
      <c r="L9501" s="86" t="s">
        <v>17486</v>
      </c>
      <c r="N9501">
        <f>IFERROR(VLOOKUP(A9501,bip!$A:$C,2,0),"")</f>
      </c>
      <c r="O9501">
        <f>IFERROR(VLOOKUP(A9501,bip!$A:$Z,3,0),"")</f>
      </c>
    </row>
    <row r="9502" spans="1:15" ht="13.2">
      <c r="A9502" t="s">
        <v>8832</v>
      </c>
      <c r="B9502" t="s">
        <v>8832</v>
      </c>
      <c r="C9502" t="s">
        <v>16440</v>
      </c>
      <c r="D9502" t="s">
        <v>32849</v>
      </c>
      <c r="E9502" t="s">
        <v>20884</v>
      </c>
      <c r="F9502">
        <v>1</v>
      </c>
      <c r="G9502">
        <v>24</v>
      </c>
      <c r="H9502" s="1">
        <v>243</v>
      </c>
      <c r="I9502" s="87"/>
      <c r="K9502" s="86" t="s">
        <v>17485</v>
      </c>
      <c r="L9502" s="86" t="s">
        <v>17486</v>
      </c>
      <c r="N9502">
        <f>IFERROR(VLOOKUP(A9502,bip!$A:$C,2,0),"")</f>
      </c>
      <c r="O9502">
        <f>IFERROR(VLOOKUP(A9502,bip!$A:$Z,3,0),"")</f>
      </c>
    </row>
    <row r="9503" spans="1:15" ht="13.2">
      <c r="A9503" t="s">
        <v>8818</v>
      </c>
      <c r="B9503" t="s">
        <v>12819</v>
      </c>
      <c r="C9503" t="s">
        <v>16440</v>
      </c>
      <c r="D9503" t="s">
        <v>25007</v>
      </c>
      <c r="E9503" t="s">
        <v>23766</v>
      </c>
      <c r="F9503">
        <v>1</v>
      </c>
      <c r="G9503">
        <v>24</v>
      </c>
      <c r="H9503" s="1">
        <v>341</v>
      </c>
      <c r="I9503" s="87"/>
      <c r="K9503" s="86" t="s">
        <v>17485</v>
      </c>
      <c r="L9503" s="86" t="s">
        <v>17486</v>
      </c>
      <c r="N9503">
        <f>IFERROR(VLOOKUP(A9503,bip!$A:$C,2,0),"")</f>
      </c>
      <c r="O9503">
        <f>IFERROR(VLOOKUP(A9503,bip!$A:$Z,3,0),"")</f>
      </c>
    </row>
    <row r="9504" spans="1:15" ht="13.2">
      <c r="A9504" t="s">
        <v>8819</v>
      </c>
      <c r="B9504" t="s">
        <v>12820</v>
      </c>
      <c r="C9504" t="s">
        <v>16440</v>
      </c>
      <c r="D9504" t="s">
        <v>25008</v>
      </c>
      <c r="E9504" t="s">
        <v>23767</v>
      </c>
      <c r="F9504">
        <v>1</v>
      </c>
      <c r="G9504">
        <v>24</v>
      </c>
      <c r="H9504" s="1">
        <v>297</v>
      </c>
      <c r="I9504" s="87"/>
      <c r="K9504" s="86" t="s">
        <v>17485</v>
      </c>
      <c r="L9504" s="86" t="s">
        <v>17486</v>
      </c>
      <c r="N9504">
        <f>IFERROR(VLOOKUP(A9504,bip!$A:$C,2,0),"")</f>
      </c>
      <c r="O9504">
        <f>IFERROR(VLOOKUP(A9504,bip!$A:$Z,3,0),"")</f>
      </c>
    </row>
    <row r="9505" spans="1:15" ht="13.2">
      <c r="A9505" t="s">
        <v>8839</v>
      </c>
      <c r="B9505" t="s">
        <v>8839</v>
      </c>
      <c r="C9505" t="s">
        <v>16440</v>
      </c>
      <c r="D9505" t="s">
        <v>32856</v>
      </c>
      <c r="E9505" t="s">
        <v>23780</v>
      </c>
      <c r="F9505">
        <v>1</v>
      </c>
      <c r="G9505">
        <v>48</v>
      </c>
      <c r="H9505" s="1">
        <v>279</v>
      </c>
      <c r="I9505" s="87"/>
      <c r="K9505" s="86" t="s">
        <v>17485</v>
      </c>
      <c r="L9505" s="86" t="s">
        <v>17486</v>
      </c>
      <c r="N9505">
        <f>IFERROR(VLOOKUP(A9505,bip!$A:$C,2,0),"")</f>
      </c>
      <c r="O9505">
        <f>IFERROR(VLOOKUP(A9505,bip!$A:$Z,3,0),"")</f>
      </c>
    </row>
    <row r="9506" spans="1:15" ht="13.2">
      <c r="A9506" t="s">
        <v>8833</v>
      </c>
      <c r="B9506" t="s">
        <v>8833</v>
      </c>
      <c r="C9506" t="s">
        <v>16440</v>
      </c>
      <c r="D9506" t="s">
        <v>32850</v>
      </c>
      <c r="E9506" t="s">
        <v>32851</v>
      </c>
      <c r="F9506">
        <v>6</v>
      </c>
      <c r="G9506">
        <v>48</v>
      </c>
      <c r="H9506" s="1">
        <v>69</v>
      </c>
      <c r="I9506" s="87"/>
      <c r="K9506" s="86" t="s">
        <v>17485</v>
      </c>
      <c r="L9506" s="86" t="s">
        <v>17486</v>
      </c>
      <c r="N9506">
        <f>IFERROR(VLOOKUP(A9506,bip!$A:$C,2,0),"")</f>
      </c>
      <c r="O9506">
        <f>IFERROR(VLOOKUP(A9506,bip!$A:$Z,3,0),"")</f>
      </c>
    </row>
    <row r="9507" spans="1:15" ht="13.2">
      <c r="A9507" t="s">
        <v>8834</v>
      </c>
      <c r="B9507" t="s">
        <v>8834</v>
      </c>
      <c r="C9507" t="s">
        <v>16440</v>
      </c>
      <c r="D9507" t="s">
        <v>32852</v>
      </c>
      <c r="E9507" t="s">
        <v>32853</v>
      </c>
      <c r="F9507">
        <v>6</v>
      </c>
      <c r="G9507">
        <v>72</v>
      </c>
      <c r="H9507" s="1">
        <v>77</v>
      </c>
      <c r="I9507" s="87"/>
      <c r="K9507" s="86" t="s">
        <v>17485</v>
      </c>
      <c r="L9507" s="86" t="s">
        <v>17486</v>
      </c>
      <c r="N9507">
        <f>IFERROR(VLOOKUP(A9507,bip!$A:$C,2,0),"")</f>
      </c>
      <c r="O9507">
        <f>IFERROR(VLOOKUP(A9507,bip!$A:$Z,3,0),"")</f>
      </c>
    </row>
    <row r="9508" spans="1:15" ht="13.2">
      <c r="A9508" t="s">
        <v>8835</v>
      </c>
      <c r="B9508" t="s">
        <v>8835</v>
      </c>
      <c r="C9508" t="s">
        <v>16440</v>
      </c>
      <c r="D9508" t="s">
        <v>32854</v>
      </c>
      <c r="E9508" t="s">
        <v>32855</v>
      </c>
      <c r="F9508">
        <v>6</v>
      </c>
      <c r="G9508">
        <v>72</v>
      </c>
      <c r="H9508" s="1">
        <v>109</v>
      </c>
      <c r="I9508" s="87"/>
      <c r="K9508" s="86" t="s">
        <v>17485</v>
      </c>
      <c r="L9508" s="86" t="s">
        <v>17486</v>
      </c>
      <c r="N9508">
        <f>IFERROR(VLOOKUP(A9508,bip!$A:$C,2,0),"")</f>
      </c>
      <c r="O9508">
        <f>IFERROR(VLOOKUP(A9508,bip!$A:$Z,3,0),"")</f>
      </c>
    </row>
    <row r="9509" spans="1:15" ht="13.2">
      <c r="A9509" t="s">
        <v>8837</v>
      </c>
      <c r="B9509" t="s">
        <v>8837</v>
      </c>
      <c r="C9509" t="s">
        <v>16440</v>
      </c>
      <c r="D9509" t="s">
        <v>32857</v>
      </c>
      <c r="E9509" t="s">
        <v>23781</v>
      </c>
      <c r="F9509">
        <v>1</v>
      </c>
      <c r="G9509">
        <v>96</v>
      </c>
      <c r="H9509" s="1">
        <v>99</v>
      </c>
      <c r="I9509" s="87"/>
      <c r="K9509" s="86" t="s">
        <v>17485</v>
      </c>
      <c r="L9509" s="86" t="s">
        <v>17486</v>
      </c>
      <c r="N9509">
        <f>IFERROR(VLOOKUP(A9509,bip!$A:$C,2,0),"")</f>
      </c>
      <c r="O9509">
        <f>IFERROR(VLOOKUP(A9509,bip!$A:$Z,3,0),"")</f>
      </c>
    </row>
    <row r="9510" spans="1:15" ht="13.2">
      <c r="A9510" t="s">
        <v>8836</v>
      </c>
      <c r="B9510" t="s">
        <v>12822</v>
      </c>
      <c r="C9510" t="s">
        <v>16440</v>
      </c>
      <c r="D9510" t="s">
        <v>32858</v>
      </c>
      <c r="E9510" t="s">
        <v>23782</v>
      </c>
      <c r="F9510">
        <v>1</v>
      </c>
      <c r="G9510">
        <v>12</v>
      </c>
      <c r="H9510" s="1">
        <v>149</v>
      </c>
      <c r="I9510" s="87"/>
      <c r="K9510" s="86" t="s">
        <v>17485</v>
      </c>
      <c r="L9510" s="86" t="s">
        <v>17486</v>
      </c>
      <c r="N9510">
        <f>IFERROR(VLOOKUP(A9510,bip!$A:$C,2,0),"")</f>
      </c>
      <c r="O9510">
        <f>IFERROR(VLOOKUP(A9510,bip!$A:$Z,3,0),"")</f>
      </c>
    </row>
    <row r="9511" spans="1:15" ht="13.2">
      <c r="A9511" t="s">
        <v>8838</v>
      </c>
      <c r="B9511" t="s">
        <v>12823</v>
      </c>
      <c r="C9511" t="s">
        <v>16440</v>
      </c>
      <c r="D9511" t="s">
        <v>16839</v>
      </c>
      <c r="E9511" t="s">
        <v>20883</v>
      </c>
      <c r="F9511">
        <v>1</v>
      </c>
      <c r="G9511">
        <v>24</v>
      </c>
      <c r="H9511" s="1">
        <v>142</v>
      </c>
      <c r="I9511" s="87"/>
      <c r="K9511" s="86" t="s">
        <v>17485</v>
      </c>
      <c r="L9511" s="86" t="s">
        <v>17486</v>
      </c>
      <c r="N9511">
        <f>IFERROR(VLOOKUP(A9511,bip!$A:$C,2,0),"")</f>
      </c>
      <c r="O9511">
        <f>IFERROR(VLOOKUP(A9511,bip!$A:$Z,3,0),"")</f>
      </c>
    </row>
    <row r="9512" spans="1:15" ht="13.2">
      <c r="A9512" t="s">
        <v>8840</v>
      </c>
      <c r="B9512" t="s">
        <v>8840</v>
      </c>
      <c r="C9512" t="s">
        <v>16440</v>
      </c>
      <c r="D9512" t="s">
        <v>16840</v>
      </c>
      <c r="E9512" t="s">
        <v>23783</v>
      </c>
      <c r="F9512">
        <v>1</v>
      </c>
      <c r="G9512">
        <v>24</v>
      </c>
      <c r="H9512" s="1">
        <v>326</v>
      </c>
      <c r="I9512" s="87"/>
      <c r="K9512" s="86" t="s">
        <v>17485</v>
      </c>
      <c r="L9512" s="86" t="s">
        <v>17486</v>
      </c>
      <c r="N9512">
        <f>IFERROR(VLOOKUP(A9512,bip!$A:$C,2,0),"")</f>
      </c>
      <c r="O9512">
        <f>IFERROR(VLOOKUP(A9512,bip!$A:$Z,3,0),"")</f>
      </c>
    </row>
    <row r="9513" spans="1:15" ht="13.2">
      <c r="A9513" t="s">
        <v>8841</v>
      </c>
      <c r="B9513" t="s">
        <v>8841</v>
      </c>
      <c r="C9513" t="s">
        <v>16440</v>
      </c>
      <c r="D9513" t="s">
        <v>16841</v>
      </c>
      <c r="E9513" t="s">
        <v>23784</v>
      </c>
      <c r="F9513">
        <v>1</v>
      </c>
      <c r="G9513">
        <v>24</v>
      </c>
      <c r="H9513" s="1">
        <v>366</v>
      </c>
      <c r="I9513" s="87"/>
      <c r="K9513" s="86" t="s">
        <v>17485</v>
      </c>
      <c r="L9513" s="86" t="s">
        <v>17486</v>
      </c>
      <c r="N9513">
        <f>IFERROR(VLOOKUP(A9513,bip!$A:$C,2,0),"")</f>
      </c>
      <c r="O9513">
        <f>IFERROR(VLOOKUP(A9513,bip!$A:$Z,3,0),"")</f>
      </c>
    </row>
    <row r="9514" spans="1:15" ht="13.2">
      <c r="A9514" t="s">
        <v>8842</v>
      </c>
      <c r="B9514" t="s">
        <v>8842</v>
      </c>
      <c r="C9514" t="s">
        <v>16440</v>
      </c>
      <c r="D9514" t="s">
        <v>16250</v>
      </c>
      <c r="E9514" t="s">
        <v>23785</v>
      </c>
      <c r="F9514">
        <v>1</v>
      </c>
      <c r="G9514">
        <v>24</v>
      </c>
      <c r="H9514" s="1">
        <v>373</v>
      </c>
      <c r="I9514" s="87"/>
      <c r="K9514" s="86" t="s">
        <v>17485</v>
      </c>
      <c r="L9514" s="86" t="s">
        <v>17486</v>
      </c>
      <c r="N9514">
        <f>IFERROR(VLOOKUP(A9514,bip!$A:$C,2,0),"")</f>
      </c>
      <c r="O9514">
        <f>IFERROR(VLOOKUP(A9514,bip!$A:$Z,3,0),"")</f>
      </c>
    </row>
    <row r="9515" spans="1:15" ht="13.2">
      <c r="A9515" t="s">
        <v>8843</v>
      </c>
      <c r="B9515" t="s">
        <v>8843</v>
      </c>
      <c r="C9515" t="s">
        <v>16440</v>
      </c>
      <c r="D9515" t="s">
        <v>16842</v>
      </c>
      <c r="E9515" t="s">
        <v>23786</v>
      </c>
      <c r="F9515">
        <v>1</v>
      </c>
      <c r="G9515">
        <v>24</v>
      </c>
      <c r="H9515" s="1">
        <v>373</v>
      </c>
      <c r="I9515" s="87"/>
      <c r="K9515" s="86" t="s">
        <v>17485</v>
      </c>
      <c r="L9515" s="86" t="s">
        <v>17486</v>
      </c>
      <c r="N9515">
        <f>IFERROR(VLOOKUP(A9515,bip!$A:$C,2,0),"")</f>
      </c>
      <c r="O9515">
        <f>IFERROR(VLOOKUP(A9515,bip!$A:$Z,3,0),"")</f>
      </c>
    </row>
    <row r="9516" spans="1:15" ht="13.2">
      <c r="A9516" t="s">
        <v>8844</v>
      </c>
      <c r="B9516" t="s">
        <v>8844</v>
      </c>
      <c r="C9516" t="s">
        <v>16440</v>
      </c>
      <c r="D9516" t="s">
        <v>34189</v>
      </c>
      <c r="E9516" t="s">
        <v>33669</v>
      </c>
      <c r="F9516">
        <v>1</v>
      </c>
      <c r="G9516">
        <v>16</v>
      </c>
      <c r="H9516" s="1">
        <v>483</v>
      </c>
      <c r="I9516" s="87"/>
      <c r="K9516" s="86" t="s">
        <v>17485</v>
      </c>
      <c r="L9516" s="86" t="s">
        <v>17486</v>
      </c>
      <c r="N9516">
        <f>IFERROR(VLOOKUP(A9516,bip!$A:$C,2,0),"")</f>
      </c>
      <c r="O9516">
        <f>IFERROR(VLOOKUP(A9516,bip!$A:$Z,3,0),"")</f>
      </c>
    </row>
    <row r="9517" spans="1:15" ht="13.2">
      <c r="A9517" t="s">
        <v>8845</v>
      </c>
      <c r="B9517" t="s">
        <v>8845</v>
      </c>
      <c r="C9517" t="s">
        <v>16440</v>
      </c>
      <c r="D9517" t="s">
        <v>16848</v>
      </c>
      <c r="E9517" t="s">
        <v>23794</v>
      </c>
      <c r="F9517">
        <v>1</v>
      </c>
      <c r="G9517">
        <v>24</v>
      </c>
      <c r="H9517" s="1">
        <v>410</v>
      </c>
      <c r="I9517" s="87"/>
      <c r="K9517" s="86" t="s">
        <v>17485</v>
      </c>
      <c r="L9517" s="86" t="s">
        <v>17486</v>
      </c>
      <c r="N9517">
        <f>IFERROR(VLOOKUP(A9517,bip!$A:$C,2,0),"")</f>
      </c>
      <c r="O9517">
        <f>IFERROR(VLOOKUP(A9517,bip!$A:$Z,3,0),"")</f>
      </c>
    </row>
    <row r="9518" spans="1:15" ht="13.2">
      <c r="A9518" t="s">
        <v>8846</v>
      </c>
      <c r="B9518" t="s">
        <v>8846</v>
      </c>
      <c r="C9518" t="s">
        <v>16440</v>
      </c>
      <c r="D9518" t="s">
        <v>32859</v>
      </c>
      <c r="E9518" t="s">
        <v>23795</v>
      </c>
      <c r="F9518">
        <v>1</v>
      </c>
      <c r="G9518">
        <v>36</v>
      </c>
      <c r="H9518" s="1">
        <v>436</v>
      </c>
      <c r="I9518" s="87"/>
      <c r="K9518" s="86" t="s">
        <v>17485</v>
      </c>
      <c r="L9518" s="86" t="s">
        <v>17486</v>
      </c>
      <c r="N9518">
        <f>IFERROR(VLOOKUP(A9518,bip!$A:$C,2,0),"")</f>
      </c>
      <c r="O9518">
        <f>IFERROR(VLOOKUP(A9518,bip!$A:$Z,3,0),"")</f>
      </c>
    </row>
    <row r="9519" spans="1:15" ht="13.2">
      <c r="A9519" t="s">
        <v>8848</v>
      </c>
      <c r="B9519" t="s">
        <v>8848</v>
      </c>
      <c r="C9519" t="s">
        <v>16440</v>
      </c>
      <c r="D9519" t="s">
        <v>16847</v>
      </c>
      <c r="E9519" t="s">
        <v>23790</v>
      </c>
      <c r="F9519">
        <v>6</v>
      </c>
      <c r="G9519">
        <v>108</v>
      </c>
      <c r="H9519" s="1">
        <v>75</v>
      </c>
      <c r="I9519" s="87"/>
      <c r="K9519" s="86" t="s">
        <v>17485</v>
      </c>
      <c r="L9519" s="86" t="s">
        <v>17486</v>
      </c>
      <c r="N9519">
        <f>IFERROR(VLOOKUP(A9519,bip!$A:$C,2,0),"")</f>
      </c>
      <c r="O9519">
        <f>IFERROR(VLOOKUP(A9519,bip!$A:$Z,3,0),"")</f>
      </c>
    </row>
    <row r="9520" spans="1:15" ht="13.2">
      <c r="A9520" t="s">
        <v>8847</v>
      </c>
      <c r="B9520" t="s">
        <v>8847</v>
      </c>
      <c r="C9520" t="s">
        <v>16440</v>
      </c>
      <c r="D9520" t="s">
        <v>16843</v>
      </c>
      <c r="E9520" t="s">
        <v>23787</v>
      </c>
      <c r="F9520">
        <v>6</v>
      </c>
      <c r="G9520">
        <v>168</v>
      </c>
      <c r="H9520" s="1">
        <v>69</v>
      </c>
      <c r="I9520" s="87"/>
      <c r="K9520" s="86" t="s">
        <v>17485</v>
      </c>
      <c r="L9520" s="86" t="s">
        <v>17486</v>
      </c>
      <c r="N9520">
        <f>IFERROR(VLOOKUP(A9520,bip!$A:$C,2,0),"")</f>
      </c>
      <c r="O9520">
        <f>IFERROR(VLOOKUP(A9520,bip!$A:$Z,3,0),"")</f>
      </c>
    </row>
    <row r="9521" spans="1:15" ht="13.2">
      <c r="A9521" t="s">
        <v>8870</v>
      </c>
      <c r="B9521" t="s">
        <v>8870</v>
      </c>
      <c r="C9521" t="s">
        <v>16440</v>
      </c>
      <c r="D9521" t="s">
        <v>25017</v>
      </c>
      <c r="E9521" t="s">
        <v>23796</v>
      </c>
      <c r="F9521">
        <v>1</v>
      </c>
      <c r="G9521">
        <v>1</v>
      </c>
      <c r="H9521" s="1">
        <v>4711</v>
      </c>
      <c r="I9521" s="87"/>
      <c r="K9521" s="86" t="s">
        <v>17485</v>
      </c>
      <c r="L9521" s="86" t="s">
        <v>17486</v>
      </c>
      <c r="N9521">
        <f>IFERROR(VLOOKUP(A9521,bip!$A:$C,2,0),"")</f>
      </c>
      <c r="O9521">
        <f>IFERROR(VLOOKUP(A9521,bip!$A:$Z,3,0),"")</f>
      </c>
    </row>
    <row r="9522" spans="1:15" ht="13.2">
      <c r="A9522" t="s">
        <v>8849</v>
      </c>
      <c r="B9522" t="s">
        <v>8849</v>
      </c>
      <c r="C9522" t="s">
        <v>16440</v>
      </c>
      <c r="D9522" t="s">
        <v>16845</v>
      </c>
      <c r="E9522" t="s">
        <v>23788</v>
      </c>
      <c r="F9522">
        <v>1</v>
      </c>
      <c r="G9522">
        <v>24</v>
      </c>
      <c r="H9522" s="1">
        <v>113</v>
      </c>
      <c r="I9522" s="87"/>
      <c r="K9522" s="86" t="s">
        <v>17485</v>
      </c>
      <c r="L9522" s="86" t="s">
        <v>17486</v>
      </c>
      <c r="N9522">
        <f>IFERROR(VLOOKUP(A9522,bip!$A:$C,2,0),"")</f>
      </c>
      <c r="O9522">
        <f>IFERROR(VLOOKUP(A9522,bip!$A:$Z,3,0),"")</f>
      </c>
    </row>
    <row r="9523" spans="1:15" ht="13.2">
      <c r="A9523" t="s">
        <v>8850</v>
      </c>
      <c r="B9523" t="s">
        <v>8850</v>
      </c>
      <c r="C9523" t="s">
        <v>16440</v>
      </c>
      <c r="D9523" t="s">
        <v>25014</v>
      </c>
      <c r="E9523" t="s">
        <v>16846</v>
      </c>
      <c r="F9523">
        <v>12</v>
      </c>
      <c r="G9523">
        <v>144</v>
      </c>
      <c r="H9523" s="1">
        <v>142</v>
      </c>
      <c r="I9523" s="87"/>
      <c r="K9523" s="86" t="s">
        <v>17485</v>
      </c>
      <c r="L9523" s="86" t="s">
        <v>17486</v>
      </c>
      <c r="N9523">
        <f>IFERROR(VLOOKUP(A9523,bip!$A:$C,2,0),"")</f>
      </c>
      <c r="O9523">
        <f>IFERROR(VLOOKUP(A9523,bip!$A:$Z,3,0),"")</f>
      </c>
    </row>
    <row r="9524" spans="1:15" ht="13.2">
      <c r="A9524" t="s">
        <v>8851</v>
      </c>
      <c r="B9524" t="s">
        <v>12824</v>
      </c>
      <c r="C9524" t="s">
        <v>16440</v>
      </c>
      <c r="D9524" t="s">
        <v>25015</v>
      </c>
      <c r="E9524" t="s">
        <v>23789</v>
      </c>
      <c r="F9524">
        <v>6</v>
      </c>
      <c r="G9524">
        <v>72</v>
      </c>
      <c r="H9524" s="1">
        <v>63</v>
      </c>
      <c r="I9524" s="87"/>
      <c r="K9524" s="86" t="s">
        <v>17485</v>
      </c>
      <c r="L9524" s="86" t="s">
        <v>17486</v>
      </c>
      <c r="N9524">
        <f>IFERROR(VLOOKUP(A9524,bip!$A:$C,2,0),"")</f>
      </c>
      <c r="O9524">
        <f>IFERROR(VLOOKUP(A9524,bip!$A:$Z,3,0),"")</f>
      </c>
    </row>
    <row r="9525" spans="1:15" ht="13.2">
      <c r="A9525" t="s">
        <v>8852</v>
      </c>
      <c r="B9525" t="s">
        <v>8852</v>
      </c>
      <c r="C9525" t="s">
        <v>16440</v>
      </c>
      <c r="D9525" t="s">
        <v>25016</v>
      </c>
      <c r="E9525" t="s">
        <v>23793</v>
      </c>
      <c r="F9525">
        <v>6</v>
      </c>
      <c r="G9525">
        <v>72</v>
      </c>
      <c r="H9525" s="1">
        <v>128</v>
      </c>
      <c r="I9525" s="87"/>
      <c r="K9525" s="86" t="s">
        <v>17485</v>
      </c>
      <c r="L9525" s="86" t="s">
        <v>17486</v>
      </c>
      <c r="N9525">
        <f>IFERROR(VLOOKUP(A9525,bip!$A:$C,2,0),"")</f>
      </c>
      <c r="O9525">
        <f>IFERROR(VLOOKUP(A9525,bip!$A:$Z,3,0),"")</f>
      </c>
    </row>
    <row r="9526" spans="1:15" ht="13.2">
      <c r="A9526" t="s">
        <v>8853</v>
      </c>
      <c r="B9526" t="s">
        <v>12825</v>
      </c>
      <c r="C9526" t="s">
        <v>16441</v>
      </c>
      <c r="D9526" t="s">
        <v>32860</v>
      </c>
      <c r="E9526" t="s">
        <v>23791</v>
      </c>
      <c r="F9526">
        <v>6</v>
      </c>
      <c r="G9526">
        <v>288</v>
      </c>
      <c r="H9526" s="1">
        <v>31</v>
      </c>
      <c r="I9526" s="87"/>
      <c r="K9526" s="86" t="s">
        <v>17485</v>
      </c>
      <c r="L9526" s="86" t="s">
        <v>17486</v>
      </c>
      <c r="N9526">
        <f>IFERROR(VLOOKUP(A9526,bip!$A:$C,2,0),"")</f>
      </c>
      <c r="O9526">
        <f>IFERROR(VLOOKUP(A9526,bip!$A:$Z,3,0),"")</f>
      </c>
    </row>
    <row r="9527" spans="1:15" ht="13.2">
      <c r="A9527" t="s">
        <v>8854</v>
      </c>
      <c r="B9527" t="s">
        <v>12826</v>
      </c>
      <c r="C9527" t="s">
        <v>16441</v>
      </c>
      <c r="D9527" t="s">
        <v>32861</v>
      </c>
      <c r="E9527" t="s">
        <v>23792</v>
      </c>
      <c r="F9527">
        <v>6</v>
      </c>
      <c r="G9527">
        <v>288</v>
      </c>
      <c r="H9527" s="1">
        <v>40</v>
      </c>
      <c r="I9527" s="87"/>
      <c r="K9527" s="86" t="s">
        <v>17485</v>
      </c>
      <c r="L9527" s="86" t="s">
        <v>17486</v>
      </c>
      <c r="N9527">
        <f>IFERROR(VLOOKUP(A9527,bip!$A:$C,2,0),"")</f>
      </c>
      <c r="O9527">
        <f>IFERROR(VLOOKUP(A9527,bip!$A:$Z,3,0),"")</f>
      </c>
    </row>
    <row r="9528" spans="1:15" ht="13.2">
      <c r="A9528" t="s">
        <v>8891</v>
      </c>
      <c r="B9528" t="s">
        <v>12846</v>
      </c>
      <c r="C9528" t="s">
        <v>16440</v>
      </c>
      <c r="D9528" t="s">
        <v>32873</v>
      </c>
      <c r="E9528" t="s">
        <v>32874</v>
      </c>
      <c r="F9528">
        <v>1</v>
      </c>
      <c r="G9528">
        <v>36</v>
      </c>
      <c r="H9528" s="1">
        <v>153</v>
      </c>
      <c r="I9528" s="87"/>
      <c r="K9528" s="86" t="s">
        <v>17485</v>
      </c>
      <c r="L9528" s="86" t="s">
        <v>17486</v>
      </c>
      <c r="N9528">
        <f>IFERROR(VLOOKUP(A9528,bip!$A:$C,2,0),"")</f>
      </c>
      <c r="O9528">
        <f>IFERROR(VLOOKUP(A9528,bip!$A:$Z,3,0),"")</f>
      </c>
    </row>
    <row r="9529" spans="1:15" ht="13.2">
      <c r="A9529" t="s">
        <v>8890</v>
      </c>
      <c r="B9529" t="s">
        <v>12845</v>
      </c>
      <c r="C9529" t="s">
        <v>16440</v>
      </c>
      <c r="D9529" t="s">
        <v>32136</v>
      </c>
      <c r="E9529" t="s">
        <v>32875</v>
      </c>
      <c r="F9529">
        <v>1</v>
      </c>
      <c r="G9529">
        <v>40</v>
      </c>
      <c r="H9529" s="1">
        <v>306</v>
      </c>
      <c r="I9529" s="87"/>
      <c r="K9529" s="86" t="s">
        <v>17485</v>
      </c>
      <c r="L9529" s="86" t="s">
        <v>17486</v>
      </c>
      <c r="N9529">
        <f>IFERROR(VLOOKUP(A9529,bip!$A:$C,2,0),"")</f>
      </c>
      <c r="O9529">
        <f>IFERROR(VLOOKUP(A9529,bip!$A:$Z,3,0),"")</f>
      </c>
    </row>
    <row r="9530" spans="1:15" ht="13.2">
      <c r="A9530" t="s">
        <v>8894</v>
      </c>
      <c r="B9530" t="s">
        <v>8894</v>
      </c>
      <c r="C9530" t="s">
        <v>16440</v>
      </c>
      <c r="D9530" t="s">
        <v>32871</v>
      </c>
      <c r="E9530" t="s">
        <v>32872</v>
      </c>
      <c r="F9530">
        <v>1</v>
      </c>
      <c r="G9530">
        <v>36</v>
      </c>
      <c r="H9530" s="1">
        <v>89</v>
      </c>
      <c r="I9530" s="87"/>
      <c r="K9530" s="86" t="s">
        <v>17485</v>
      </c>
      <c r="L9530" s="86" t="s">
        <v>17486</v>
      </c>
      <c r="N9530">
        <f>IFERROR(VLOOKUP(A9530,bip!$A:$C,2,0),"")</f>
      </c>
      <c r="O9530">
        <f>IFERROR(VLOOKUP(A9530,bip!$A:$Z,3,0),"")</f>
      </c>
    </row>
    <row r="9531" spans="1:15" ht="13.2">
      <c r="A9531" t="s">
        <v>8892</v>
      </c>
      <c r="B9531" t="s">
        <v>12847</v>
      </c>
      <c r="C9531" t="s">
        <v>16440</v>
      </c>
      <c r="D9531" t="s">
        <v>34192</v>
      </c>
      <c r="E9531" t="s">
        <v>34193</v>
      </c>
      <c r="F9531">
        <v>1</v>
      </c>
      <c r="G9531">
        <v>36</v>
      </c>
      <c r="H9531" s="1">
        <v>114</v>
      </c>
      <c r="I9531" s="87"/>
      <c r="K9531" s="86" t="s">
        <v>17485</v>
      </c>
      <c r="L9531" s="86" t="s">
        <v>17486</v>
      </c>
      <c r="N9531">
        <f>IFERROR(VLOOKUP(A9531,bip!$A:$C,2,0),"")</f>
      </c>
      <c r="O9531">
        <f>IFERROR(VLOOKUP(A9531,bip!$A:$Z,3,0),"")</f>
      </c>
    </row>
    <row r="9532" spans="1:15" ht="13.2">
      <c r="A9532" t="s">
        <v>8893</v>
      </c>
      <c r="B9532" t="s">
        <v>8893</v>
      </c>
      <c r="C9532" t="s">
        <v>16440</v>
      </c>
      <c r="D9532" t="s">
        <v>32137</v>
      </c>
      <c r="E9532" t="s">
        <v>30447</v>
      </c>
      <c r="F9532">
        <v>1</v>
      </c>
      <c r="G9532">
        <v>36</v>
      </c>
      <c r="H9532" s="1">
        <v>89</v>
      </c>
      <c r="I9532" s="87"/>
      <c r="K9532" s="86" t="s">
        <v>17485</v>
      </c>
      <c r="L9532" s="86" t="s">
        <v>17486</v>
      </c>
      <c r="N9532">
        <f>IFERROR(VLOOKUP(A9532,bip!$A:$C,2,0),"")</f>
      </c>
      <c r="O9532">
        <f>IFERROR(VLOOKUP(A9532,bip!$A:$Z,3,0),"")</f>
      </c>
    </row>
    <row r="9533" spans="1:15" ht="13.2">
      <c r="A9533" t="s">
        <v>8884</v>
      </c>
      <c r="B9533" t="s">
        <v>8884</v>
      </c>
      <c r="C9533" t="s">
        <v>16440</v>
      </c>
      <c r="D9533" t="s">
        <v>20510</v>
      </c>
      <c r="E9533" t="s">
        <v>23799</v>
      </c>
      <c r="F9533">
        <v>1</v>
      </c>
      <c r="G9533">
        <v>120</v>
      </c>
      <c r="H9533" s="1">
        <v>109</v>
      </c>
      <c r="I9533" s="87"/>
      <c r="K9533" s="86" t="s">
        <v>17485</v>
      </c>
      <c r="L9533" s="86" t="s">
        <v>17486</v>
      </c>
      <c r="N9533">
        <f>IFERROR(VLOOKUP(A9533,bip!$A:$C,2,0),"")</f>
      </c>
      <c r="O9533">
        <f>IFERROR(VLOOKUP(A9533,bip!$A:$Z,3,0),"")</f>
      </c>
    </row>
    <row r="9534" spans="1:15" ht="13.2">
      <c r="A9534" t="s">
        <v>8883</v>
      </c>
      <c r="B9534" t="s">
        <v>8883</v>
      </c>
      <c r="C9534" t="s">
        <v>16440</v>
      </c>
      <c r="D9534" t="s">
        <v>29800</v>
      </c>
      <c r="E9534" t="s">
        <v>23800</v>
      </c>
      <c r="F9534">
        <v>1</v>
      </c>
      <c r="G9534">
        <v>48</v>
      </c>
      <c r="H9534" s="1">
        <v>99</v>
      </c>
      <c r="I9534" s="87"/>
      <c r="K9534" s="86" t="s">
        <v>17485</v>
      </c>
      <c r="L9534" s="86" t="s">
        <v>17486</v>
      </c>
      <c r="N9534">
        <f>IFERROR(VLOOKUP(A9534,bip!$A:$C,2,0),"")</f>
      </c>
      <c r="O9534">
        <f>IFERROR(VLOOKUP(A9534,bip!$A:$Z,3,0),"")</f>
      </c>
    </row>
    <row r="9535" spans="1:15" ht="13.2">
      <c r="A9535" t="s">
        <v>8882</v>
      </c>
      <c r="B9535" t="s">
        <v>8882</v>
      </c>
      <c r="C9535" t="s">
        <v>16440</v>
      </c>
      <c r="D9535" t="s">
        <v>34190</v>
      </c>
      <c r="E9535" t="s">
        <v>20891</v>
      </c>
      <c r="F9535">
        <v>1</v>
      </c>
      <c r="G9535">
        <v>48</v>
      </c>
      <c r="H9535" s="1">
        <v>242</v>
      </c>
      <c r="I9535" s="87"/>
      <c r="K9535" s="86" t="s">
        <v>17485</v>
      </c>
      <c r="L9535" s="86" t="s">
        <v>17486</v>
      </c>
      <c r="N9535">
        <f>IFERROR(VLOOKUP(A9535,bip!$A:$C,2,0),"")</f>
      </c>
      <c r="O9535">
        <f>IFERROR(VLOOKUP(A9535,bip!$A:$Z,3,0),"")</f>
      </c>
    </row>
    <row r="9536" spans="1:15" ht="13.2">
      <c r="A9536" t="s">
        <v>8881</v>
      </c>
      <c r="B9536" t="s">
        <v>8881</v>
      </c>
      <c r="C9536" t="s">
        <v>16440</v>
      </c>
      <c r="D9536" t="s">
        <v>34191</v>
      </c>
      <c r="E9536" t="s">
        <v>33670</v>
      </c>
      <c r="F9536">
        <v>1</v>
      </c>
      <c r="G9536">
        <v>48</v>
      </c>
      <c r="H9536" s="1">
        <v>189</v>
      </c>
      <c r="I9536" s="87"/>
      <c r="K9536" s="86" t="s">
        <v>17485</v>
      </c>
      <c r="L9536" s="86" t="s">
        <v>17486</v>
      </c>
      <c r="N9536">
        <f>IFERROR(VLOOKUP(A9536,bip!$A:$C,2,0),"")</f>
      </c>
      <c r="O9536">
        <f>IFERROR(VLOOKUP(A9536,bip!$A:$Z,3,0),"")</f>
      </c>
    </row>
    <row r="9537" spans="1:15" ht="13.2">
      <c r="A9537" t="s">
        <v>8888</v>
      </c>
      <c r="B9537" t="s">
        <v>8888</v>
      </c>
      <c r="C9537" t="s">
        <v>16440</v>
      </c>
      <c r="D9537" t="s">
        <v>29801</v>
      </c>
      <c r="E9537" t="s">
        <v>29802</v>
      </c>
      <c r="F9537">
        <v>1</v>
      </c>
      <c r="G9537">
        <v>12</v>
      </c>
      <c r="H9537" s="1">
        <v>550</v>
      </c>
      <c r="I9537" s="87"/>
      <c r="K9537" s="86" t="s">
        <v>17485</v>
      </c>
      <c r="L9537" s="86" t="s">
        <v>17486</v>
      </c>
      <c r="N9537">
        <f>IFERROR(VLOOKUP(A9537,bip!$A:$C,2,0),"")</f>
      </c>
      <c r="O9537">
        <f>IFERROR(VLOOKUP(A9537,bip!$A:$Z,3,0),"")</f>
      </c>
    </row>
    <row r="9538" spans="1:15" ht="13.2">
      <c r="A9538" t="s">
        <v>8885</v>
      </c>
      <c r="B9538" t="s">
        <v>8885</v>
      </c>
      <c r="C9538" t="s">
        <v>16440</v>
      </c>
      <c r="D9538" t="s">
        <v>16853</v>
      </c>
      <c r="E9538" t="s">
        <v>23798</v>
      </c>
      <c r="F9538">
        <v>1</v>
      </c>
      <c r="G9538">
        <v>120</v>
      </c>
      <c r="H9538" s="1">
        <v>74</v>
      </c>
      <c r="I9538" s="87"/>
      <c r="K9538" s="86" t="s">
        <v>17485</v>
      </c>
      <c r="L9538" s="86" t="s">
        <v>17486</v>
      </c>
      <c r="N9538">
        <f>IFERROR(VLOOKUP(A9538,bip!$A:$C,2,0),"")</f>
      </c>
      <c r="O9538">
        <f>IFERROR(VLOOKUP(A9538,bip!$A:$Z,3,0),"")</f>
      </c>
    </row>
    <row r="9539" spans="1:15" ht="13.2">
      <c r="A9539" t="s">
        <v>8871</v>
      </c>
      <c r="B9539" t="s">
        <v>8871</v>
      </c>
      <c r="C9539" t="s">
        <v>16440</v>
      </c>
      <c r="D9539" t="s">
        <v>32876</v>
      </c>
      <c r="E9539" t="s">
        <v>32877</v>
      </c>
      <c r="F9539">
        <v>1</v>
      </c>
      <c r="G9539">
        <v>12</v>
      </c>
      <c r="H9539" s="1">
        <v>560</v>
      </c>
      <c r="I9539" s="87"/>
      <c r="K9539" s="86" t="s">
        <v>17485</v>
      </c>
      <c r="L9539" s="86" t="s">
        <v>17486</v>
      </c>
      <c r="N9539">
        <f>IFERROR(VLOOKUP(A9539,bip!$A:$C,2,0),"")</f>
      </c>
      <c r="O9539">
        <f>IFERROR(VLOOKUP(A9539,bip!$A:$Z,3,0),"")</f>
      </c>
    </row>
    <row r="9540" spans="1:15" ht="13.2">
      <c r="A9540" t="s">
        <v>8872</v>
      </c>
      <c r="B9540" t="s">
        <v>8872</v>
      </c>
      <c r="C9540" t="s">
        <v>16440</v>
      </c>
      <c r="D9540" t="s">
        <v>32878</v>
      </c>
      <c r="E9540" t="s">
        <v>26473</v>
      </c>
      <c r="F9540">
        <v>1</v>
      </c>
      <c r="G9540">
        <v>36</v>
      </c>
      <c r="H9540" s="1">
        <v>140</v>
      </c>
      <c r="I9540" s="87"/>
      <c r="K9540" s="86" t="s">
        <v>17485</v>
      </c>
      <c r="L9540" s="86" t="s">
        <v>17486</v>
      </c>
      <c r="N9540">
        <f>IFERROR(VLOOKUP(A9540,bip!$A:$C,2,0),"")</f>
      </c>
      <c r="O9540">
        <f>IFERROR(VLOOKUP(A9540,bip!$A:$Z,3,0),"")</f>
      </c>
    </row>
    <row r="9541" spans="1:15" ht="13.2">
      <c r="A9541" t="s">
        <v>8873</v>
      </c>
      <c r="B9541" t="s">
        <v>8873</v>
      </c>
      <c r="C9541" t="s">
        <v>16440</v>
      </c>
      <c r="D9541" t="s">
        <v>32879</v>
      </c>
      <c r="E9541" t="s">
        <v>26474</v>
      </c>
      <c r="F9541">
        <v>1</v>
      </c>
      <c r="G9541">
        <v>36</v>
      </c>
      <c r="H9541" s="1">
        <v>140</v>
      </c>
      <c r="I9541" s="87"/>
      <c r="K9541" s="86" t="s">
        <v>17485</v>
      </c>
      <c r="L9541" s="86" t="s">
        <v>17486</v>
      </c>
      <c r="N9541">
        <f>IFERROR(VLOOKUP(A9541,bip!$A:$C,2,0),"")</f>
      </c>
      <c r="O9541">
        <f>IFERROR(VLOOKUP(A9541,bip!$A:$Z,3,0),"")</f>
      </c>
    </row>
    <row r="9542" spans="1:15" ht="13.2">
      <c r="A9542" t="s">
        <v>8874</v>
      </c>
      <c r="B9542" t="s">
        <v>8874</v>
      </c>
      <c r="C9542" t="s">
        <v>16440</v>
      </c>
      <c r="D9542" t="s">
        <v>32880</v>
      </c>
      <c r="E9542" t="s">
        <v>26475</v>
      </c>
      <c r="F9542">
        <v>1</v>
      </c>
      <c r="G9542">
        <v>36</v>
      </c>
      <c r="H9542" s="1">
        <v>140</v>
      </c>
      <c r="I9542" s="87"/>
      <c r="K9542" s="86" t="s">
        <v>17485</v>
      </c>
      <c r="L9542" s="86" t="s">
        <v>17486</v>
      </c>
      <c r="N9542">
        <f>IFERROR(VLOOKUP(A9542,bip!$A:$C,2,0),"")</f>
      </c>
      <c r="O9542">
        <f>IFERROR(VLOOKUP(A9542,bip!$A:$Z,3,0),"")</f>
      </c>
    </row>
    <row r="9543" spans="1:15" ht="13.2">
      <c r="A9543" t="s">
        <v>6693</v>
      </c>
      <c r="B9543" t="s">
        <v>11506</v>
      </c>
      <c r="C9543" t="s">
        <v>16440</v>
      </c>
      <c r="D9543" t="s">
        <v>23301</v>
      </c>
      <c r="E9543" t="s">
        <v>23302</v>
      </c>
      <c r="F9543">
        <v>6</v>
      </c>
      <c r="G9543">
        <v>60</v>
      </c>
      <c r="H9543" s="1">
        <v>66</v>
      </c>
      <c r="I9543" s="87"/>
      <c r="K9543" s="86" t="s">
        <v>17485</v>
      </c>
      <c r="L9543" s="86" t="s">
        <v>17486</v>
      </c>
      <c r="N9543">
        <f>IFERROR(VLOOKUP(A9543,bip!$A:$C,2,0),"")</f>
      </c>
      <c r="O9543">
        <f>IFERROR(VLOOKUP(A9543,bip!$A:$Z,3,0),"")</f>
      </c>
    </row>
    <row r="9544" spans="1:15" ht="13.2">
      <c r="A9544" t="s">
        <v>6692</v>
      </c>
      <c r="B9544" t="s">
        <v>11505</v>
      </c>
      <c r="C9544" t="s">
        <v>16440</v>
      </c>
      <c r="D9544" t="s">
        <v>23303</v>
      </c>
      <c r="E9544" t="s">
        <v>29554</v>
      </c>
      <c r="F9544">
        <v>6</v>
      </c>
      <c r="G9544">
        <v>60</v>
      </c>
      <c r="H9544" s="1">
        <v>42</v>
      </c>
      <c r="I9544" s="87"/>
      <c r="K9544" s="86" t="s">
        <v>17485</v>
      </c>
      <c r="L9544" s="86" t="s">
        <v>17486</v>
      </c>
      <c r="N9544">
        <f>IFERROR(VLOOKUP(A9544,bip!$A:$C,2,0),"")</f>
      </c>
      <c r="O9544">
        <f>IFERROR(VLOOKUP(A9544,bip!$A:$Z,3,0),"")</f>
      </c>
    </row>
    <row r="9545" spans="1:15" ht="13.2">
      <c r="A9545" t="s">
        <v>6696</v>
      </c>
      <c r="B9545" t="s">
        <v>6696</v>
      </c>
      <c r="C9545" t="s">
        <v>16440</v>
      </c>
      <c r="D9545" t="s">
        <v>23304</v>
      </c>
      <c r="E9545" t="s">
        <v>20941</v>
      </c>
      <c r="F9545">
        <v>6</v>
      </c>
      <c r="G9545">
        <v>60</v>
      </c>
      <c r="H9545" s="1">
        <v>172</v>
      </c>
      <c r="I9545" s="87"/>
      <c r="K9545" s="86" t="s">
        <v>17485</v>
      </c>
      <c r="L9545" s="86" t="s">
        <v>17486</v>
      </c>
      <c r="N9545">
        <f>IFERROR(VLOOKUP(A9545,bip!$A:$C,2,0),"")</f>
      </c>
      <c r="O9545">
        <f>IFERROR(VLOOKUP(A9545,bip!$A:$Z,3,0),"")</f>
      </c>
    </row>
    <row r="9546" spans="1:15" ht="13.2">
      <c r="A9546" t="s">
        <v>6695</v>
      </c>
      <c r="B9546" t="s">
        <v>6695</v>
      </c>
      <c r="C9546" t="s">
        <v>16440</v>
      </c>
      <c r="D9546" t="s">
        <v>23305</v>
      </c>
      <c r="E9546" t="s">
        <v>20938</v>
      </c>
      <c r="F9546">
        <v>6</v>
      </c>
      <c r="G9546">
        <v>60</v>
      </c>
      <c r="H9546" s="1">
        <v>67</v>
      </c>
      <c r="I9546" s="87"/>
      <c r="K9546" s="86" t="s">
        <v>17485</v>
      </c>
      <c r="L9546" s="86" t="s">
        <v>17486</v>
      </c>
      <c r="N9546">
        <f>IFERROR(VLOOKUP(A9546,bip!$A:$C,2,0),"")</f>
      </c>
      <c r="O9546">
        <f>IFERROR(VLOOKUP(A9546,bip!$A:$Z,3,0),"")</f>
      </c>
    </row>
    <row r="9547" spans="1:15" ht="13.2">
      <c r="A9547" t="s">
        <v>6690</v>
      </c>
      <c r="B9547" t="s">
        <v>11503</v>
      </c>
      <c r="C9547" t="s">
        <v>16440</v>
      </c>
      <c r="D9547" t="s">
        <v>23306</v>
      </c>
      <c r="E9547" t="s">
        <v>29555</v>
      </c>
      <c r="F9547">
        <v>6</v>
      </c>
      <c r="G9547">
        <v>60</v>
      </c>
      <c r="H9547" s="1">
        <v>74</v>
      </c>
      <c r="I9547" s="87"/>
      <c r="K9547" s="86" t="s">
        <v>17485</v>
      </c>
      <c r="L9547" s="86" t="s">
        <v>17486</v>
      </c>
      <c r="N9547">
        <f>IFERROR(VLOOKUP(A9547,bip!$A:$C,2,0),"")</f>
      </c>
      <c r="O9547">
        <f>IFERROR(VLOOKUP(A9547,bip!$A:$Z,3,0),"")</f>
      </c>
    </row>
    <row r="9548" spans="1:15" ht="13.2">
      <c r="A9548" t="s">
        <v>6691</v>
      </c>
      <c r="B9548" t="s">
        <v>11504</v>
      </c>
      <c r="C9548" t="s">
        <v>16440</v>
      </c>
      <c r="D9548" t="s">
        <v>23307</v>
      </c>
      <c r="E9548" t="s">
        <v>29556</v>
      </c>
      <c r="F9548">
        <v>6</v>
      </c>
      <c r="G9548">
        <v>60</v>
      </c>
      <c r="H9548" s="1">
        <v>63</v>
      </c>
      <c r="I9548" s="87"/>
      <c r="K9548" s="86" t="s">
        <v>17485</v>
      </c>
      <c r="L9548" s="86" t="s">
        <v>17486</v>
      </c>
      <c r="N9548">
        <f>IFERROR(VLOOKUP(A9548,bip!$A:$C,2,0),"")</f>
      </c>
      <c r="O9548">
        <f>IFERROR(VLOOKUP(A9548,bip!$A:$Z,3,0),"")</f>
      </c>
    </row>
    <row r="9549" spans="1:15" ht="13.2">
      <c r="A9549" t="s">
        <v>6694</v>
      </c>
      <c r="B9549" t="s">
        <v>6694</v>
      </c>
      <c r="C9549" t="s">
        <v>16440</v>
      </c>
      <c r="D9549" t="s">
        <v>23308</v>
      </c>
      <c r="E9549" t="s">
        <v>29557</v>
      </c>
      <c r="F9549">
        <v>6</v>
      </c>
      <c r="G9549">
        <v>60</v>
      </c>
      <c r="H9549" s="1">
        <v>67</v>
      </c>
      <c r="I9549" s="87"/>
      <c r="K9549" s="86" t="s">
        <v>17485</v>
      </c>
      <c r="L9549" s="86" t="s">
        <v>17486</v>
      </c>
      <c r="N9549">
        <f>IFERROR(VLOOKUP(A9549,bip!$A:$C,2,0),"")</f>
      </c>
      <c r="O9549">
        <f>IFERROR(VLOOKUP(A9549,bip!$A:$Z,3,0),"")</f>
      </c>
    </row>
    <row r="9550" spans="1:15" ht="13.2">
      <c r="A9550" t="s">
        <v>6697</v>
      </c>
      <c r="B9550" t="s">
        <v>11507</v>
      </c>
      <c r="C9550" t="s">
        <v>16440</v>
      </c>
      <c r="D9550" t="s">
        <v>16241</v>
      </c>
      <c r="E9550" t="s">
        <v>22825</v>
      </c>
      <c r="F9550">
        <v>6</v>
      </c>
      <c r="G9550">
        <v>144</v>
      </c>
      <c r="H9550" s="1">
        <v>20</v>
      </c>
      <c r="I9550" s="87"/>
      <c r="K9550" s="86" t="s">
        <v>17485</v>
      </c>
      <c r="L9550" s="86" t="s">
        <v>17486</v>
      </c>
      <c r="N9550">
        <f>IFERROR(VLOOKUP(A9550,bip!$A:$C,2,0),"")</f>
      </c>
      <c r="O9550">
        <f>IFERROR(VLOOKUP(A9550,bip!$A:$Z,3,0),"")</f>
      </c>
    </row>
    <row r="9551" spans="1:15" ht="13.2">
      <c r="A9551" t="s">
        <v>8879</v>
      </c>
      <c r="B9551" t="s">
        <v>12842</v>
      </c>
      <c r="C9551" t="s">
        <v>16440</v>
      </c>
      <c r="D9551" t="s">
        <v>16851</v>
      </c>
      <c r="E9551" t="s">
        <v>32156</v>
      </c>
      <c r="F9551">
        <v>6</v>
      </c>
      <c r="G9551">
        <v>36</v>
      </c>
      <c r="H9551" s="1">
        <v>59</v>
      </c>
      <c r="I9551" s="87"/>
      <c r="K9551" s="86" t="s">
        <v>17485</v>
      </c>
      <c r="L9551" s="86" t="s">
        <v>17486</v>
      </c>
      <c r="N9551">
        <f>IFERROR(VLOOKUP(A9551,bip!$A:$C,2,0),"")</f>
      </c>
      <c r="O9551">
        <f>IFERROR(VLOOKUP(A9551,bip!$A:$Z,3,0),"")</f>
      </c>
    </row>
    <row r="9552" spans="1:15" ht="13.2">
      <c r="A9552" t="s">
        <v>8880</v>
      </c>
      <c r="B9552" t="s">
        <v>12843</v>
      </c>
      <c r="C9552" t="s">
        <v>16440</v>
      </c>
      <c r="D9552" t="s">
        <v>16852</v>
      </c>
      <c r="E9552" t="s">
        <v>32157</v>
      </c>
      <c r="F9552">
        <v>6</v>
      </c>
      <c r="G9552">
        <v>24</v>
      </c>
      <c r="H9552" s="1">
        <v>74</v>
      </c>
      <c r="I9552" s="87"/>
      <c r="K9552" s="86" t="s">
        <v>17485</v>
      </c>
      <c r="L9552" s="86" t="s">
        <v>17486</v>
      </c>
      <c r="N9552">
        <f>IFERROR(VLOOKUP(A9552,bip!$A:$C,2,0),"")</f>
      </c>
      <c r="O9552">
        <f>IFERROR(VLOOKUP(A9552,bip!$A:$Z,3,0),"")</f>
      </c>
    </row>
    <row r="9553" spans="1:15" ht="13.2">
      <c r="A9553" t="s">
        <v>8902</v>
      </c>
      <c r="B9553" t="s">
        <v>8902</v>
      </c>
      <c r="C9553" t="s">
        <v>16440</v>
      </c>
      <c r="D9553" t="s">
        <v>29805</v>
      </c>
      <c r="E9553" t="s">
        <v>23804</v>
      </c>
      <c r="F9553">
        <v>1</v>
      </c>
      <c r="G9553">
        <v>36</v>
      </c>
      <c r="H9553" s="1">
        <v>261</v>
      </c>
      <c r="I9553" s="87"/>
      <c r="K9553" s="86" t="s">
        <v>17485</v>
      </c>
      <c r="L9553" s="86" t="s">
        <v>17486</v>
      </c>
      <c r="N9553">
        <f>IFERROR(VLOOKUP(A9553,bip!$A:$C,2,0),"")</f>
      </c>
      <c r="O9553">
        <f>IFERROR(VLOOKUP(A9553,bip!$A:$Z,3,0),"")</f>
      </c>
    </row>
    <row r="9554" spans="1:15" ht="13.2">
      <c r="A9554" t="s">
        <v>8903</v>
      </c>
      <c r="B9554" t="s">
        <v>8903</v>
      </c>
      <c r="C9554" t="s">
        <v>16440</v>
      </c>
      <c r="D9554" t="s">
        <v>20511</v>
      </c>
      <c r="E9554" t="s">
        <v>23805</v>
      </c>
      <c r="F9554">
        <v>1</v>
      </c>
      <c r="G9554">
        <v>96</v>
      </c>
      <c r="H9554" s="1">
        <v>96</v>
      </c>
      <c r="I9554" s="87"/>
      <c r="K9554" s="86" t="s">
        <v>17485</v>
      </c>
      <c r="L9554" s="86" t="s">
        <v>17486</v>
      </c>
      <c r="N9554">
        <f>IFERROR(VLOOKUP(A9554,bip!$A:$C,2,0),"")</f>
      </c>
      <c r="O9554">
        <f>IFERROR(VLOOKUP(A9554,bip!$A:$Z,3,0),"")</f>
      </c>
    </row>
    <row r="9555" spans="1:15" ht="13.2">
      <c r="A9555" t="s">
        <v>8904</v>
      </c>
      <c r="B9555" t="s">
        <v>16855</v>
      </c>
      <c r="C9555" t="s">
        <v>16440</v>
      </c>
      <c r="D9555" t="s">
        <v>32882</v>
      </c>
      <c r="E9555" t="s">
        <v>23802</v>
      </c>
      <c r="F9555">
        <v>12</v>
      </c>
      <c r="G9555">
        <v>120</v>
      </c>
      <c r="H9555" s="1">
        <v>57</v>
      </c>
      <c r="I9555" s="87"/>
      <c r="K9555" s="86" t="s">
        <v>17485</v>
      </c>
      <c r="L9555" s="86" t="s">
        <v>17486</v>
      </c>
      <c r="N9555">
        <f>IFERROR(VLOOKUP(A9555,bip!$A:$C,2,0),"")</f>
      </c>
      <c r="O9555">
        <f>IFERROR(VLOOKUP(A9555,bip!$A:$Z,3,0),"")</f>
      </c>
    </row>
    <row r="9556" spans="1:15" ht="13.2">
      <c r="A9556" t="s">
        <v>8905</v>
      </c>
      <c r="B9556" t="s">
        <v>16856</v>
      </c>
      <c r="C9556" t="s">
        <v>16440</v>
      </c>
      <c r="D9556" t="s">
        <v>32883</v>
      </c>
      <c r="E9556" t="s">
        <v>23803</v>
      </c>
      <c r="F9556">
        <v>12</v>
      </c>
      <c r="G9556">
        <v>120</v>
      </c>
      <c r="H9556" s="1">
        <v>68</v>
      </c>
      <c r="I9556" s="87"/>
      <c r="K9556" s="86" t="s">
        <v>17485</v>
      </c>
      <c r="L9556" s="86" t="s">
        <v>17486</v>
      </c>
      <c r="N9556">
        <f>IFERROR(VLOOKUP(A9556,bip!$A:$C,2,0),"")</f>
      </c>
      <c r="O9556">
        <f>IFERROR(VLOOKUP(A9556,bip!$A:$Z,3,0),"")</f>
      </c>
    </row>
    <row r="9557" spans="1:15" ht="13.2">
      <c r="A9557" t="s">
        <v>8877</v>
      </c>
      <c r="B9557" t="s">
        <v>12840</v>
      </c>
      <c r="C9557" t="s">
        <v>16440</v>
      </c>
      <c r="D9557" t="s">
        <v>32881</v>
      </c>
      <c r="E9557" t="s">
        <v>23797</v>
      </c>
      <c r="F9557">
        <v>6</v>
      </c>
      <c r="G9557">
        <v>72</v>
      </c>
      <c r="H9557" s="1">
        <v>58</v>
      </c>
      <c r="I9557" s="87"/>
      <c r="K9557" s="86" t="s">
        <v>17485</v>
      </c>
      <c r="L9557" s="86" t="s">
        <v>17486</v>
      </c>
      <c r="N9557">
        <f>IFERROR(VLOOKUP(A9557,bip!$A:$C,2,0),"")</f>
      </c>
      <c r="O9557">
        <f>IFERROR(VLOOKUP(A9557,bip!$A:$Z,3,0),"")</f>
      </c>
    </row>
    <row r="9558" spans="1:15" ht="13.2">
      <c r="A9558" t="s">
        <v>8878</v>
      </c>
      <c r="B9558" t="s">
        <v>12841</v>
      </c>
      <c r="C9558" t="s">
        <v>16440</v>
      </c>
      <c r="D9558" t="s">
        <v>34194</v>
      </c>
      <c r="E9558" t="s">
        <v>34195</v>
      </c>
      <c r="F9558">
        <v>6</v>
      </c>
      <c r="G9558">
        <v>72</v>
      </c>
      <c r="H9558" s="1">
        <v>69</v>
      </c>
      <c r="I9558" s="87"/>
      <c r="K9558" s="86" t="s">
        <v>17485</v>
      </c>
      <c r="L9558" s="86" t="s">
        <v>17486</v>
      </c>
      <c r="N9558">
        <f>IFERROR(VLOOKUP(A9558,bip!$A:$C,2,0),"")</f>
      </c>
      <c r="O9558">
        <f>IFERROR(VLOOKUP(A9558,bip!$A:$Z,3,0),"")</f>
      </c>
    </row>
    <row r="9559" spans="1:15" ht="13.2">
      <c r="A9559" t="s">
        <v>8875</v>
      </c>
      <c r="B9559" t="s">
        <v>12838</v>
      </c>
      <c r="C9559" t="s">
        <v>16440</v>
      </c>
      <c r="D9559" t="s">
        <v>32884</v>
      </c>
      <c r="E9559" t="s">
        <v>34196</v>
      </c>
      <c r="F9559">
        <v>1</v>
      </c>
      <c r="G9559">
        <v>8</v>
      </c>
      <c r="H9559" s="1">
        <v>1126</v>
      </c>
      <c r="I9559" s="87"/>
      <c r="K9559" s="86" t="s">
        <v>17485</v>
      </c>
      <c r="L9559" s="86" t="s">
        <v>17486</v>
      </c>
      <c r="N9559">
        <f>IFERROR(VLOOKUP(A9559,bip!$A:$C,2,0),"")</f>
      </c>
      <c r="O9559">
        <f>IFERROR(VLOOKUP(A9559,bip!$A:$Z,3,0),"")</f>
      </c>
    </row>
    <row r="9560" spans="1:15" ht="13.2">
      <c r="A9560" t="s">
        <v>8876</v>
      </c>
      <c r="B9560" t="s">
        <v>12839</v>
      </c>
      <c r="C9560" t="s">
        <v>16440</v>
      </c>
      <c r="D9560" t="s">
        <v>32885</v>
      </c>
      <c r="E9560" t="s">
        <v>34197</v>
      </c>
      <c r="F9560">
        <v>1</v>
      </c>
      <c r="G9560">
        <v>6</v>
      </c>
      <c r="H9560" s="1">
        <v>1158</v>
      </c>
      <c r="I9560" s="87"/>
      <c r="K9560" s="86" t="s">
        <v>17485</v>
      </c>
      <c r="L9560" s="86" t="s">
        <v>17486</v>
      </c>
      <c r="N9560">
        <f>IFERROR(VLOOKUP(A9560,bip!$A:$C,2,0),"")</f>
      </c>
      <c r="O9560">
        <f>IFERROR(VLOOKUP(A9560,bip!$A:$Z,3,0),"")</f>
      </c>
    </row>
    <row r="9561" spans="1:15" ht="13.2">
      <c r="A9561" t="s">
        <v>8886</v>
      </c>
      <c r="B9561" t="s">
        <v>8886</v>
      </c>
      <c r="C9561" t="s">
        <v>16440</v>
      </c>
      <c r="D9561" t="s">
        <v>16854</v>
      </c>
      <c r="E9561" t="s">
        <v>23801</v>
      </c>
      <c r="F9561">
        <v>1</v>
      </c>
      <c r="G9561">
        <v>12</v>
      </c>
      <c r="H9561" s="1">
        <v>63</v>
      </c>
      <c r="I9561" s="87"/>
      <c r="K9561" s="86" t="s">
        <v>17485</v>
      </c>
      <c r="L9561" s="86" t="s">
        <v>17486</v>
      </c>
      <c r="N9561">
        <f>IFERROR(VLOOKUP(A9561,bip!$A:$C,2,0),"")</f>
      </c>
      <c r="O9561">
        <f>IFERROR(VLOOKUP(A9561,bip!$A:$Z,3,0),"")</f>
      </c>
    </row>
    <row r="9562" spans="1:15" ht="13.2">
      <c r="A9562" t="s">
        <v>8887</v>
      </c>
      <c r="B9562" t="s">
        <v>8887</v>
      </c>
      <c r="C9562" t="s">
        <v>16440</v>
      </c>
      <c r="D9562" t="s">
        <v>16227</v>
      </c>
      <c r="E9562" t="s">
        <v>20910</v>
      </c>
      <c r="F9562">
        <v>1</v>
      </c>
      <c r="G9562">
        <v>36</v>
      </c>
      <c r="H9562" s="1">
        <v>132</v>
      </c>
      <c r="I9562" s="87"/>
      <c r="K9562" s="86" t="s">
        <v>17485</v>
      </c>
      <c r="L9562" s="86" t="s">
        <v>17486</v>
      </c>
      <c r="N9562">
        <f>IFERROR(VLOOKUP(A9562,bip!$A:$C,2,0),"")</f>
      </c>
      <c r="O9562">
        <f>IFERROR(VLOOKUP(A9562,bip!$A:$Z,3,0),"")</f>
      </c>
    </row>
    <row r="9563" spans="1:15" ht="13.2">
      <c r="A9563" t="s">
        <v>8889</v>
      </c>
      <c r="B9563" t="s">
        <v>12844</v>
      </c>
      <c r="C9563" t="s">
        <v>16440</v>
      </c>
      <c r="D9563" t="s">
        <v>29803</v>
      </c>
      <c r="E9563" t="s">
        <v>29804</v>
      </c>
      <c r="F9563">
        <v>1</v>
      </c>
      <c r="G9563">
        <v>24</v>
      </c>
      <c r="H9563" s="1">
        <v>490</v>
      </c>
      <c r="I9563" s="87"/>
      <c r="K9563" s="86" t="s">
        <v>17485</v>
      </c>
      <c r="L9563" s="86" t="s">
        <v>17486</v>
      </c>
      <c r="N9563">
        <f>IFERROR(VLOOKUP(A9563,bip!$A:$C,2,0),"")</f>
      </c>
      <c r="O9563">
        <f>IFERROR(VLOOKUP(A9563,bip!$A:$Z,3,0),"")</f>
      </c>
    </row>
    <row r="9564" spans="1:15" ht="13.2">
      <c r="A9564" t="s">
        <v>8898</v>
      </c>
      <c r="B9564" t="s">
        <v>8898</v>
      </c>
      <c r="C9564" t="s">
        <v>16440</v>
      </c>
      <c r="D9564" t="s">
        <v>32886</v>
      </c>
      <c r="E9564" t="s">
        <v>23807</v>
      </c>
      <c r="F9564">
        <v>1</v>
      </c>
      <c r="G9564">
        <v>36</v>
      </c>
      <c r="H9564" s="1">
        <v>334</v>
      </c>
      <c r="I9564" s="87"/>
      <c r="K9564" s="86" t="s">
        <v>17485</v>
      </c>
      <c r="L9564" s="86" t="s">
        <v>17486</v>
      </c>
      <c r="N9564">
        <f>IFERROR(VLOOKUP(A9564,bip!$A:$C,2,0),"")</f>
      </c>
      <c r="O9564">
        <f>IFERROR(VLOOKUP(A9564,bip!$A:$Z,3,0),"")</f>
      </c>
    </row>
    <row r="9565" spans="1:15" ht="13.2">
      <c r="A9565" t="s">
        <v>8895</v>
      </c>
      <c r="B9565" t="s">
        <v>8895</v>
      </c>
      <c r="C9565" t="s">
        <v>16440</v>
      </c>
      <c r="D9565" t="s">
        <v>32887</v>
      </c>
      <c r="E9565" t="s">
        <v>26476</v>
      </c>
      <c r="F9565">
        <v>1</v>
      </c>
      <c r="G9565">
        <v>16</v>
      </c>
      <c r="H9565" s="1">
        <v>183</v>
      </c>
      <c r="I9565" s="87"/>
      <c r="K9565" s="86" t="s">
        <v>17485</v>
      </c>
      <c r="L9565" s="86" t="s">
        <v>17486</v>
      </c>
      <c r="N9565">
        <f>IFERROR(VLOOKUP(A9565,bip!$A:$C,2,0),"")</f>
      </c>
      <c r="O9565">
        <f>IFERROR(VLOOKUP(A9565,bip!$A:$Z,3,0),"")</f>
      </c>
    </row>
    <row r="9566" spans="1:15" ht="13.2">
      <c r="A9566" t="s">
        <v>8896</v>
      </c>
      <c r="B9566" t="s">
        <v>12850</v>
      </c>
      <c r="C9566" t="s">
        <v>16440</v>
      </c>
      <c r="D9566" t="s">
        <v>26477</v>
      </c>
      <c r="E9566" t="s">
        <v>26478</v>
      </c>
      <c r="F9566">
        <v>1</v>
      </c>
      <c r="G9566">
        <v>16</v>
      </c>
      <c r="H9566" s="1">
        <v>201</v>
      </c>
      <c r="I9566" s="87"/>
      <c r="K9566" s="86" t="s">
        <v>17485</v>
      </c>
      <c r="L9566" s="86" t="s">
        <v>17486</v>
      </c>
      <c r="N9566">
        <f>IFERROR(VLOOKUP(A9566,bip!$A:$C,2,0),"")</f>
      </c>
      <c r="O9566">
        <f>IFERROR(VLOOKUP(A9566,bip!$A:$Z,3,0),"")</f>
      </c>
    </row>
    <row r="9567" spans="1:15" ht="13.2">
      <c r="A9567" t="s">
        <v>8897</v>
      </c>
      <c r="B9567" t="s">
        <v>8897</v>
      </c>
      <c r="C9567" t="s">
        <v>16440</v>
      </c>
      <c r="D9567" t="s">
        <v>20514</v>
      </c>
      <c r="E9567" t="s">
        <v>26479</v>
      </c>
      <c r="F9567">
        <v>1</v>
      </c>
      <c r="G9567">
        <v>50</v>
      </c>
      <c r="H9567" s="1">
        <v>197</v>
      </c>
      <c r="I9567" s="87"/>
      <c r="K9567" s="86" t="s">
        <v>17485</v>
      </c>
      <c r="L9567" s="86" t="s">
        <v>17486</v>
      </c>
      <c r="N9567">
        <f>IFERROR(VLOOKUP(A9567,bip!$A:$C,2,0),"")</f>
      </c>
      <c r="O9567">
        <f>IFERROR(VLOOKUP(A9567,bip!$A:$Z,3,0),"")</f>
      </c>
    </row>
    <row r="9568" spans="1:15" ht="13.2">
      <c r="A9568" t="s">
        <v>8820</v>
      </c>
      <c r="B9568" t="s">
        <v>8820</v>
      </c>
      <c r="C9568" t="s">
        <v>16440</v>
      </c>
      <c r="D9568" t="s">
        <v>34198</v>
      </c>
      <c r="E9568" t="s">
        <v>34199</v>
      </c>
      <c r="F9568">
        <v>1</v>
      </c>
      <c r="G9568">
        <v>48</v>
      </c>
      <c r="H9568" s="1">
        <v>292</v>
      </c>
      <c r="I9568" s="87"/>
      <c r="K9568" s="86" t="s">
        <v>17485</v>
      </c>
      <c r="L9568" s="86" t="s">
        <v>17486</v>
      </c>
      <c r="N9568">
        <f>IFERROR(VLOOKUP(A9568,bip!$A:$C,2,0),"")</f>
      </c>
      <c r="O9568">
        <f>IFERROR(VLOOKUP(A9568,bip!$A:$Z,3,0),"")</f>
      </c>
    </row>
    <row r="9569" spans="1:15" ht="13.2">
      <c r="A9569" t="s">
        <v>8934</v>
      </c>
      <c r="B9569" t="s">
        <v>8934</v>
      </c>
      <c r="C9569" t="s">
        <v>16440</v>
      </c>
      <c r="D9569" t="s">
        <v>25023</v>
      </c>
      <c r="E9569" t="s">
        <v>23821</v>
      </c>
      <c r="F9569">
        <v>1</v>
      </c>
      <c r="G9569">
        <v>36</v>
      </c>
      <c r="H9569" s="1">
        <v>251</v>
      </c>
      <c r="I9569" s="87"/>
      <c r="K9569" s="86" t="s">
        <v>17485</v>
      </c>
      <c r="L9569" s="86" t="s">
        <v>17486</v>
      </c>
      <c r="N9569">
        <f>IFERROR(VLOOKUP(A9569,bip!$A:$C,2,0),"")</f>
      </c>
      <c r="O9569">
        <f>IFERROR(VLOOKUP(A9569,bip!$A:$Z,3,0),"")</f>
      </c>
    </row>
    <row r="9570" spans="1:15" ht="13.2">
      <c r="A9570" t="s">
        <v>8899</v>
      </c>
      <c r="B9570" t="s">
        <v>8899</v>
      </c>
      <c r="C9570" t="s">
        <v>16440</v>
      </c>
      <c r="D9570" t="s">
        <v>20515</v>
      </c>
      <c r="E9570" t="s">
        <v>23806</v>
      </c>
      <c r="F9570">
        <v>1</v>
      </c>
      <c r="G9570">
        <v>60</v>
      </c>
      <c r="H9570" s="1">
        <v>142</v>
      </c>
      <c r="I9570" s="87"/>
      <c r="K9570" s="86" t="s">
        <v>17485</v>
      </c>
      <c r="L9570" s="86" t="s">
        <v>17486</v>
      </c>
      <c r="N9570">
        <f>IFERROR(VLOOKUP(A9570,bip!$A:$C,2,0),"")</f>
      </c>
      <c r="O9570">
        <f>IFERROR(VLOOKUP(A9570,bip!$A:$Z,3,0),"")</f>
      </c>
    </row>
    <row r="9571" spans="1:15" ht="13.2">
      <c r="A9571" t="s">
        <v>8901</v>
      </c>
      <c r="B9571" t="s">
        <v>8901</v>
      </c>
      <c r="C9571" t="s">
        <v>16440</v>
      </c>
      <c r="D9571" t="s">
        <v>20513</v>
      </c>
      <c r="E9571" t="s">
        <v>40354</v>
      </c>
      <c r="F9571">
        <v>1</v>
      </c>
      <c r="G9571">
        <v>12</v>
      </c>
      <c r="H9571" s="1">
        <v>3091</v>
      </c>
      <c r="I9571" s="87"/>
      <c r="K9571" s="86" t="s">
        <v>17485</v>
      </c>
      <c r="L9571" s="86" t="s">
        <v>17486</v>
      </c>
      <c r="N9571">
        <f>IFERROR(VLOOKUP(A9571,bip!$A:$C,2,0),"")</f>
      </c>
      <c r="O9571">
        <f>IFERROR(VLOOKUP(A9571,bip!$A:$Z,3,0),"")</f>
      </c>
    </row>
    <row r="9572" spans="1:15" ht="13.2">
      <c r="A9572" t="s">
        <v>8900</v>
      </c>
      <c r="B9572" t="s">
        <v>8900</v>
      </c>
      <c r="C9572" t="s">
        <v>16440</v>
      </c>
      <c r="D9572" t="s">
        <v>20512</v>
      </c>
      <c r="E9572" t="s">
        <v>40355</v>
      </c>
      <c r="F9572">
        <v>1</v>
      </c>
      <c r="G9572">
        <v>12</v>
      </c>
      <c r="H9572" s="1">
        <v>1818</v>
      </c>
      <c r="I9572" s="87"/>
      <c r="K9572" s="86" t="s">
        <v>17485</v>
      </c>
      <c r="L9572" s="86" t="s">
        <v>17486</v>
      </c>
      <c r="N9572">
        <f>IFERROR(VLOOKUP(A9572,bip!$A:$C,2,0),"")</f>
      </c>
      <c r="O9572">
        <f>IFERROR(VLOOKUP(A9572,bip!$A:$Z,3,0),"")</f>
      </c>
    </row>
    <row r="9573" spans="1:15" ht="13.2">
      <c r="A9573" t="s">
        <v>14261</v>
      </c>
      <c r="B9573" t="s">
        <v>14261</v>
      </c>
      <c r="C9573" t="s">
        <v>16440</v>
      </c>
      <c r="D9573" t="s">
        <v>16857</v>
      </c>
      <c r="E9573" t="s">
        <v>23808</v>
      </c>
      <c r="F9573">
        <v>1</v>
      </c>
      <c r="G9573">
        <v>10</v>
      </c>
      <c r="H9573" s="1">
        <v>198</v>
      </c>
      <c r="I9573" s="87"/>
      <c r="K9573" s="86" t="s">
        <v>17485</v>
      </c>
      <c r="L9573" s="86" t="s">
        <v>17486</v>
      </c>
      <c r="N9573">
        <f>IFERROR(VLOOKUP(A9573,bip!$A:$C,2,0),"")</f>
      </c>
      <c r="O9573">
        <f>IFERROR(VLOOKUP(A9573,bip!$A:$Z,3,0),"")</f>
      </c>
    </row>
    <row r="9574" spans="1:15" ht="13.2">
      <c r="A9574" t="s">
        <v>8906</v>
      </c>
      <c r="B9574" t="s">
        <v>12851</v>
      </c>
      <c r="C9574" t="s">
        <v>16440</v>
      </c>
      <c r="D9574" t="s">
        <v>16858</v>
      </c>
      <c r="E9574" t="s">
        <v>23809</v>
      </c>
      <c r="F9574">
        <v>1</v>
      </c>
      <c r="G9574">
        <v>1</v>
      </c>
      <c r="H9574" s="1">
        <v>3029</v>
      </c>
      <c r="I9574" s="87"/>
      <c r="K9574" s="86" t="s">
        <v>17485</v>
      </c>
      <c r="L9574" s="86" t="s">
        <v>17486</v>
      </c>
      <c r="N9574">
        <f>IFERROR(VLOOKUP(A9574,bip!$A:$C,2,0),"")</f>
      </c>
      <c r="O9574">
        <f>IFERROR(VLOOKUP(A9574,bip!$A:$Z,3,0),"")</f>
      </c>
    </row>
    <row r="9575" spans="1:15" ht="13.2">
      <c r="A9575" t="s">
        <v>8908</v>
      </c>
      <c r="B9575" t="s">
        <v>8908</v>
      </c>
      <c r="C9575" t="s">
        <v>16440</v>
      </c>
      <c r="D9575" t="s">
        <v>25018</v>
      </c>
      <c r="E9575" t="s">
        <v>23810</v>
      </c>
      <c r="F9575">
        <v>1</v>
      </c>
      <c r="G9575">
        <v>10</v>
      </c>
      <c r="H9575" s="1">
        <v>769</v>
      </c>
      <c r="I9575" s="87"/>
      <c r="K9575" s="86" t="s">
        <v>17485</v>
      </c>
      <c r="L9575" s="86" t="s">
        <v>17486</v>
      </c>
      <c r="N9575">
        <f>IFERROR(VLOOKUP(A9575,bip!$A:$C,2,0),"")</f>
      </c>
      <c r="O9575">
        <f>IFERROR(VLOOKUP(A9575,bip!$A:$Z,3,0),"")</f>
      </c>
    </row>
    <row r="9576" spans="1:15" ht="13.2">
      <c r="A9576" t="s">
        <v>8907</v>
      </c>
      <c r="B9576" t="s">
        <v>8907</v>
      </c>
      <c r="C9576" t="s">
        <v>16440</v>
      </c>
      <c r="D9576" t="s">
        <v>34200</v>
      </c>
      <c r="E9576" t="s">
        <v>34201</v>
      </c>
      <c r="F9576">
        <v>1</v>
      </c>
      <c r="G9576">
        <v>36</v>
      </c>
      <c r="H9576" s="1">
        <v>514</v>
      </c>
      <c r="I9576" s="87"/>
      <c r="K9576" s="86" t="s">
        <v>17485</v>
      </c>
      <c r="L9576" s="86" t="s">
        <v>17486</v>
      </c>
      <c r="N9576">
        <f>IFERROR(VLOOKUP(A9576,bip!$A:$C,2,0),"")</f>
      </c>
      <c r="O9576">
        <f>IFERROR(VLOOKUP(A9576,bip!$A:$Z,3,0),"")</f>
      </c>
    </row>
    <row r="9577" spans="1:15" ht="13.2">
      <c r="A9577" t="s">
        <v>8863</v>
      </c>
      <c r="B9577" t="s">
        <v>12831</v>
      </c>
      <c r="C9577" t="s">
        <v>16440</v>
      </c>
      <c r="D9577" t="s">
        <v>18553</v>
      </c>
      <c r="E9577" t="s">
        <v>29795</v>
      </c>
      <c r="F9577">
        <v>1</v>
      </c>
      <c r="G9577">
        <v>6</v>
      </c>
      <c r="H9577" s="1">
        <v>464</v>
      </c>
      <c r="I9577" s="87"/>
      <c r="K9577" s="86" t="s">
        <v>17485</v>
      </c>
      <c r="L9577" s="86" t="s">
        <v>17486</v>
      </c>
      <c r="N9577">
        <f>IFERROR(VLOOKUP(A9577,bip!$A:$C,2,0),"")</f>
      </c>
      <c r="O9577">
        <f>IFERROR(VLOOKUP(A9577,bip!$A:$Z,3,0),"")</f>
      </c>
    </row>
    <row r="9578" spans="1:15" ht="13.2">
      <c r="A9578" t="s">
        <v>8864</v>
      </c>
      <c r="B9578" t="s">
        <v>12832</v>
      </c>
      <c r="C9578" t="s">
        <v>16440</v>
      </c>
      <c r="D9578" t="s">
        <v>18724</v>
      </c>
      <c r="E9578" t="s">
        <v>29796</v>
      </c>
      <c r="F9578">
        <v>1</v>
      </c>
      <c r="G9578">
        <v>6</v>
      </c>
      <c r="H9578" s="1">
        <v>460</v>
      </c>
      <c r="I9578" s="87"/>
      <c r="K9578" s="86" t="s">
        <v>17485</v>
      </c>
      <c r="L9578" s="86" t="s">
        <v>17486</v>
      </c>
      <c r="N9578">
        <f>IFERROR(VLOOKUP(A9578,bip!$A:$C,2,0),"")</f>
      </c>
      <c r="O9578">
        <f>IFERROR(VLOOKUP(A9578,bip!$A:$Z,3,0),"")</f>
      </c>
    </row>
    <row r="9579" spans="1:15" ht="13.2">
      <c r="A9579" t="s">
        <v>8868</v>
      </c>
      <c r="B9579" t="s">
        <v>12836</v>
      </c>
      <c r="C9579" t="s">
        <v>16440</v>
      </c>
      <c r="D9579" t="s">
        <v>32862</v>
      </c>
      <c r="E9579" t="s">
        <v>29797</v>
      </c>
      <c r="F9579">
        <v>1</v>
      </c>
      <c r="G9579">
        <v>6</v>
      </c>
      <c r="H9579" s="1">
        <v>485</v>
      </c>
      <c r="I9579" s="87"/>
      <c r="K9579" s="86" t="s">
        <v>17485</v>
      </c>
      <c r="L9579" s="86" t="s">
        <v>17486</v>
      </c>
      <c r="N9579">
        <f>IFERROR(VLOOKUP(A9579,bip!$A:$C,2,0),"")</f>
      </c>
      <c r="O9579">
        <f>IFERROR(VLOOKUP(A9579,bip!$A:$Z,3,0),"")</f>
      </c>
    </row>
    <row r="9580" spans="1:15" ht="13.2">
      <c r="A9580" t="s">
        <v>8865</v>
      </c>
      <c r="B9580" t="s">
        <v>12833</v>
      </c>
      <c r="C9580" t="s">
        <v>16440</v>
      </c>
      <c r="D9580" t="s">
        <v>18725</v>
      </c>
      <c r="E9580" t="s">
        <v>29798</v>
      </c>
      <c r="F9580">
        <v>1</v>
      </c>
      <c r="G9580">
        <v>6</v>
      </c>
      <c r="H9580" s="1">
        <v>483</v>
      </c>
      <c r="I9580" s="87"/>
      <c r="K9580" s="86" t="s">
        <v>17485</v>
      </c>
      <c r="L9580" s="86" t="s">
        <v>17486</v>
      </c>
      <c r="N9580">
        <f>IFERROR(VLOOKUP(A9580,bip!$A:$C,2,0),"")</f>
      </c>
      <c r="O9580">
        <f>IFERROR(VLOOKUP(A9580,bip!$A:$Z,3,0),"")</f>
      </c>
    </row>
    <row r="9581" spans="1:15" ht="13.2">
      <c r="A9581" t="s">
        <v>8866</v>
      </c>
      <c r="B9581" t="s">
        <v>12834</v>
      </c>
      <c r="C9581" t="s">
        <v>16440</v>
      </c>
      <c r="D9581" t="s">
        <v>18726</v>
      </c>
      <c r="E9581" t="s">
        <v>29796</v>
      </c>
      <c r="F9581">
        <v>1</v>
      </c>
      <c r="G9581">
        <v>6</v>
      </c>
      <c r="H9581" s="1">
        <v>440</v>
      </c>
      <c r="I9581" s="87"/>
      <c r="K9581" s="86" t="s">
        <v>17485</v>
      </c>
      <c r="L9581" s="86" t="s">
        <v>17486</v>
      </c>
      <c r="N9581">
        <f>IFERROR(VLOOKUP(A9581,bip!$A:$C,2,0),"")</f>
      </c>
      <c r="O9581">
        <f>IFERROR(VLOOKUP(A9581,bip!$A:$Z,3,0),"")</f>
      </c>
    </row>
    <row r="9582" spans="1:15" ht="13.2">
      <c r="A9582" t="s">
        <v>8869</v>
      </c>
      <c r="B9582" t="s">
        <v>12837</v>
      </c>
      <c r="C9582" t="s">
        <v>16440</v>
      </c>
      <c r="D9582" t="s">
        <v>18727</v>
      </c>
      <c r="E9582" t="s">
        <v>29799</v>
      </c>
      <c r="F9582">
        <v>1</v>
      </c>
      <c r="G9582">
        <v>6</v>
      </c>
      <c r="H9582" s="1">
        <v>557</v>
      </c>
      <c r="I9582" s="87"/>
      <c r="K9582" s="86" t="s">
        <v>17485</v>
      </c>
      <c r="L9582" s="86" t="s">
        <v>17486</v>
      </c>
      <c r="N9582">
        <f>IFERROR(VLOOKUP(A9582,bip!$A:$C,2,0),"")</f>
      </c>
      <c r="O9582">
        <f>IFERROR(VLOOKUP(A9582,bip!$A:$Z,3,0),"")</f>
      </c>
    </row>
    <row r="9583" spans="1:15" ht="13.2">
      <c r="A9583" t="s">
        <v>8867</v>
      </c>
      <c r="B9583" t="s">
        <v>12835</v>
      </c>
      <c r="C9583" t="s">
        <v>16440</v>
      </c>
      <c r="D9583" t="s">
        <v>18728</v>
      </c>
      <c r="E9583" t="s">
        <v>32867</v>
      </c>
      <c r="F9583">
        <v>1</v>
      </c>
      <c r="G9583">
        <v>6</v>
      </c>
      <c r="H9583" s="1">
        <v>557</v>
      </c>
      <c r="I9583" s="87"/>
      <c r="K9583" s="86" t="s">
        <v>17485</v>
      </c>
      <c r="L9583" s="86" t="s">
        <v>17486</v>
      </c>
      <c r="N9583">
        <f>IFERROR(VLOOKUP(A9583,bip!$A:$C,2,0),"")</f>
      </c>
      <c r="O9583">
        <f>IFERROR(VLOOKUP(A9583,bip!$A:$Z,3,0),"")</f>
      </c>
    </row>
    <row r="9584" spans="1:15" ht="13.2">
      <c r="A9584" t="s">
        <v>8858</v>
      </c>
      <c r="B9584" t="s">
        <v>12829</v>
      </c>
      <c r="C9584" t="s">
        <v>16440</v>
      </c>
      <c r="D9584" t="s">
        <v>18559</v>
      </c>
      <c r="E9584" t="s">
        <v>26472</v>
      </c>
      <c r="F9584">
        <v>1</v>
      </c>
      <c r="G9584">
        <v>6</v>
      </c>
      <c r="H9584" s="1">
        <v>527</v>
      </c>
      <c r="I9584" s="87"/>
      <c r="K9584" s="86" t="s">
        <v>17485</v>
      </c>
      <c r="L9584" s="86" t="s">
        <v>17486</v>
      </c>
      <c r="N9584">
        <f>IFERROR(VLOOKUP(A9584,bip!$A:$C,2,0),"")</f>
      </c>
      <c r="O9584">
        <f>IFERROR(VLOOKUP(A9584,bip!$A:$Z,3,0),"")</f>
      </c>
    </row>
    <row r="9585" spans="1:15" ht="13.2">
      <c r="A9585" t="s">
        <v>8859</v>
      </c>
      <c r="B9585" t="s">
        <v>8859</v>
      </c>
      <c r="C9585" t="s">
        <v>16440</v>
      </c>
      <c r="D9585" t="s">
        <v>32863</v>
      </c>
      <c r="E9585" t="s">
        <v>26472</v>
      </c>
      <c r="F9585">
        <v>1</v>
      </c>
      <c r="G9585">
        <v>6</v>
      </c>
      <c r="H9585" s="1">
        <v>527</v>
      </c>
      <c r="I9585" s="87"/>
      <c r="K9585" s="86" t="s">
        <v>17485</v>
      </c>
      <c r="L9585" s="86" t="s">
        <v>17486</v>
      </c>
      <c r="N9585">
        <f>IFERROR(VLOOKUP(A9585,bip!$A:$C,2,0),"")</f>
      </c>
      <c r="O9585">
        <f>IFERROR(VLOOKUP(A9585,bip!$A:$Z,3,0),"")</f>
      </c>
    </row>
    <row r="9586" spans="1:15" ht="13.2">
      <c r="A9586" t="s">
        <v>8856</v>
      </c>
      <c r="B9586" t="s">
        <v>12827</v>
      </c>
      <c r="C9586" t="s">
        <v>16440</v>
      </c>
      <c r="D9586" t="s">
        <v>32864</v>
      </c>
      <c r="E9586" t="s">
        <v>26469</v>
      </c>
      <c r="F9586">
        <v>6</v>
      </c>
      <c r="G9586">
        <v>6</v>
      </c>
      <c r="H9586" s="1">
        <v>203</v>
      </c>
      <c r="I9586" s="87"/>
      <c r="K9586" s="86" t="s">
        <v>17485</v>
      </c>
      <c r="L9586" s="86" t="s">
        <v>17486</v>
      </c>
      <c r="N9586">
        <f>IFERROR(VLOOKUP(A9586,bip!$A:$C,2,0),"")</f>
      </c>
      <c r="O9586">
        <f>IFERROR(VLOOKUP(A9586,bip!$A:$Z,3,0),"")</f>
      </c>
    </row>
    <row r="9587" spans="1:15" ht="13.2">
      <c r="A9587" t="s">
        <v>8855</v>
      </c>
      <c r="B9587" t="s">
        <v>16844</v>
      </c>
      <c r="C9587" t="s">
        <v>16440</v>
      </c>
      <c r="D9587" t="s">
        <v>32865</v>
      </c>
      <c r="E9587" t="s">
        <v>26470</v>
      </c>
      <c r="F9587">
        <v>5</v>
      </c>
      <c r="G9587">
        <v>5</v>
      </c>
      <c r="H9587" s="1">
        <v>176</v>
      </c>
      <c r="I9587" s="87"/>
      <c r="K9587" s="86" t="s">
        <v>17485</v>
      </c>
      <c r="L9587" s="86" t="s">
        <v>17486</v>
      </c>
      <c r="N9587">
        <f>IFERROR(VLOOKUP(A9587,bip!$A:$C,2,0),"")</f>
      </c>
      <c r="O9587">
        <f>IFERROR(VLOOKUP(A9587,bip!$A:$Z,3,0),"")</f>
      </c>
    </row>
    <row r="9588" spans="1:15" ht="13.2">
      <c r="A9588" t="s">
        <v>8857</v>
      </c>
      <c r="B9588" t="s">
        <v>12828</v>
      </c>
      <c r="C9588" t="s">
        <v>16440</v>
      </c>
      <c r="D9588" t="s">
        <v>32866</v>
      </c>
      <c r="E9588" t="s">
        <v>26471</v>
      </c>
      <c r="F9588">
        <v>6</v>
      </c>
      <c r="G9588">
        <v>6</v>
      </c>
      <c r="H9588" s="1">
        <v>231</v>
      </c>
      <c r="I9588" s="87"/>
      <c r="K9588" s="86" t="s">
        <v>17485</v>
      </c>
      <c r="L9588" s="86" t="s">
        <v>17486</v>
      </c>
      <c r="N9588">
        <f>IFERROR(VLOOKUP(A9588,bip!$A:$C,2,0),"")</f>
      </c>
      <c r="O9588">
        <f>IFERROR(VLOOKUP(A9588,bip!$A:$Z,3,0),"")</f>
      </c>
    </row>
    <row r="9589" spans="1:15" ht="13.2">
      <c r="A9589" t="s">
        <v>14260</v>
      </c>
      <c r="B9589" t="s">
        <v>14260</v>
      </c>
      <c r="C9589" t="s">
        <v>16440</v>
      </c>
      <c r="D9589" t="s">
        <v>18729</v>
      </c>
      <c r="E9589" t="s">
        <v>21249</v>
      </c>
      <c r="F9589">
        <v>4</v>
      </c>
      <c r="G9589">
        <v>16</v>
      </c>
      <c r="H9589" s="1">
        <v>231</v>
      </c>
      <c r="I9589" s="87"/>
      <c r="K9589" s="86" t="s">
        <v>17485</v>
      </c>
      <c r="L9589" s="86" t="s">
        <v>17486</v>
      </c>
      <c r="N9589">
        <f>IFERROR(VLOOKUP(A9589,bip!$A:$C,2,0),"")</f>
      </c>
      <c r="O9589">
        <f>IFERROR(VLOOKUP(A9589,bip!$A:$Z,3,0),"")</f>
      </c>
    </row>
    <row r="9590" spans="1:15" ht="13.2">
      <c r="A9590" t="s">
        <v>8860</v>
      </c>
      <c r="B9590" t="s">
        <v>16849</v>
      </c>
      <c r="C9590" t="s">
        <v>16441</v>
      </c>
      <c r="D9590" t="s">
        <v>32868</v>
      </c>
      <c r="E9590" t="s">
        <v>21247</v>
      </c>
      <c r="F9590">
        <v>4</v>
      </c>
      <c r="G9590">
        <v>16</v>
      </c>
      <c r="H9590" s="1">
        <v>130</v>
      </c>
      <c r="I9590" s="87"/>
      <c r="K9590" s="86" t="s">
        <v>17485</v>
      </c>
      <c r="L9590" s="86" t="s">
        <v>17486</v>
      </c>
      <c r="N9590">
        <f>IFERROR(VLOOKUP(A9590,bip!$A:$C,2,0),"")</f>
      </c>
      <c r="O9590">
        <f>IFERROR(VLOOKUP(A9590,bip!$A:$Z,3,0),"")</f>
      </c>
    </row>
    <row r="9591" spans="1:15" ht="13.2">
      <c r="A9591" t="s">
        <v>8861</v>
      </c>
      <c r="B9591" t="s">
        <v>8861</v>
      </c>
      <c r="C9591" t="s">
        <v>16441</v>
      </c>
      <c r="D9591" t="s">
        <v>32869</v>
      </c>
      <c r="E9591" t="s">
        <v>21248</v>
      </c>
      <c r="F9591">
        <v>4</v>
      </c>
      <c r="G9591">
        <v>16</v>
      </c>
      <c r="H9591" s="1">
        <v>168</v>
      </c>
      <c r="I9591" s="87"/>
      <c r="K9591" s="86" t="s">
        <v>17485</v>
      </c>
      <c r="L9591" s="86" t="s">
        <v>17486</v>
      </c>
      <c r="N9591">
        <f>IFERROR(VLOOKUP(A9591,bip!$A:$C,2,0),"")</f>
      </c>
      <c r="O9591">
        <f>IFERROR(VLOOKUP(A9591,bip!$A:$Z,3,0),"")</f>
      </c>
    </row>
    <row r="9592" spans="1:15" ht="13.2">
      <c r="A9592" t="s">
        <v>8862</v>
      </c>
      <c r="B9592" t="s">
        <v>12830</v>
      </c>
      <c r="C9592" t="s">
        <v>16441</v>
      </c>
      <c r="D9592" t="s">
        <v>32870</v>
      </c>
      <c r="E9592" t="s">
        <v>21246</v>
      </c>
      <c r="F9592">
        <v>4</v>
      </c>
      <c r="G9592">
        <v>16</v>
      </c>
      <c r="H9592" s="1">
        <v>185</v>
      </c>
      <c r="I9592" s="87"/>
      <c r="K9592" s="86" t="s">
        <v>17485</v>
      </c>
      <c r="L9592" s="86" t="s">
        <v>17486</v>
      </c>
      <c r="N9592">
        <f>IFERROR(VLOOKUP(A9592,bip!$A:$C,2,0),"")</f>
      </c>
      <c r="O9592">
        <f>IFERROR(VLOOKUP(A9592,bip!$A:$Z,3,0),"")</f>
      </c>
    </row>
    <row r="9593" spans="1:15" ht="13.2">
      <c r="A9593" t="s">
        <v>13796</v>
      </c>
      <c r="B9593" t="s">
        <v>13796</v>
      </c>
      <c r="C9593" t="s">
        <v>16440</v>
      </c>
      <c r="D9593" t="s">
        <v>43123</v>
      </c>
      <c r="E9593" t="s">
        <v>43124</v>
      </c>
      <c r="F9593">
        <v>1</v>
      </c>
      <c r="G9593">
        <v>10</v>
      </c>
      <c r="H9593" s="1">
        <v>2684</v>
      </c>
      <c r="I9593" s="87"/>
      <c r="K9593" s="86" t="s">
        <v>17485</v>
      </c>
      <c r="L9593" s="86" t="s">
        <v>17486</v>
      </c>
      <c r="N9593">
        <f>IFERROR(VLOOKUP(A9593,bip!$A:$C,2,0),"")</f>
      </c>
      <c r="O9593">
        <f>IFERROR(VLOOKUP(A9593,bip!$A:$Z,3,0),"")</f>
      </c>
    </row>
    <row r="9594" spans="1:15" ht="13.2">
      <c r="A9594" t="s">
        <v>13797</v>
      </c>
      <c r="B9594" t="s">
        <v>13797</v>
      </c>
      <c r="C9594" t="s">
        <v>16440</v>
      </c>
      <c r="D9594" t="s">
        <v>43125</v>
      </c>
      <c r="E9594" t="s">
        <v>43126</v>
      </c>
      <c r="F9594">
        <v>1</v>
      </c>
      <c r="G9594">
        <v>10</v>
      </c>
      <c r="H9594" s="1">
        <v>1825</v>
      </c>
      <c r="I9594" s="87"/>
      <c r="K9594" s="86" t="s">
        <v>17485</v>
      </c>
      <c r="L9594" s="86" t="s">
        <v>17486</v>
      </c>
      <c r="N9594">
        <f>IFERROR(VLOOKUP(A9594,bip!$A:$C,2,0),"")</f>
      </c>
      <c r="O9594">
        <f>IFERROR(VLOOKUP(A9594,bip!$A:$Z,3,0),"")</f>
      </c>
    </row>
    <row r="9595" spans="1:15" ht="13.2">
      <c r="A9595" t="s">
        <v>8910</v>
      </c>
      <c r="B9595" t="s">
        <v>8910</v>
      </c>
      <c r="C9595" t="s">
        <v>16440</v>
      </c>
      <c r="D9595" t="s">
        <v>25021</v>
      </c>
      <c r="E9595" t="s">
        <v>23813</v>
      </c>
      <c r="F9595">
        <v>1</v>
      </c>
      <c r="G9595">
        <v>1</v>
      </c>
      <c r="H9595" s="1">
        <v>2929</v>
      </c>
      <c r="I9595" s="87"/>
      <c r="K9595" s="86" t="s">
        <v>17485</v>
      </c>
      <c r="L9595" s="86" t="s">
        <v>17486</v>
      </c>
      <c r="N9595">
        <f>IFERROR(VLOOKUP(A9595,bip!$A:$C,2,0),"")</f>
      </c>
      <c r="O9595">
        <f>IFERROR(VLOOKUP(A9595,bip!$A:$Z,3,0),"")</f>
      </c>
    </row>
    <row r="9596" spans="1:15" ht="13.2">
      <c r="A9596" t="s">
        <v>8911</v>
      </c>
      <c r="B9596" t="s">
        <v>8911</v>
      </c>
      <c r="C9596" t="s">
        <v>16440</v>
      </c>
      <c r="D9596" t="s">
        <v>25019</v>
      </c>
      <c r="E9596" t="s">
        <v>23811</v>
      </c>
      <c r="F9596">
        <v>1</v>
      </c>
      <c r="G9596">
        <v>1</v>
      </c>
      <c r="H9596" s="1">
        <v>3367</v>
      </c>
      <c r="I9596" s="87"/>
      <c r="K9596" s="86" t="s">
        <v>17485</v>
      </c>
      <c r="L9596" s="86" t="s">
        <v>17486</v>
      </c>
      <c r="N9596">
        <f>IFERROR(VLOOKUP(A9596,bip!$A:$C,2,0),"")</f>
      </c>
      <c r="O9596">
        <f>IFERROR(VLOOKUP(A9596,bip!$A:$Z,3,0),"")</f>
      </c>
    </row>
    <row r="9597" spans="1:15" ht="13.2">
      <c r="A9597" t="s">
        <v>8909</v>
      </c>
      <c r="B9597" t="s">
        <v>8909</v>
      </c>
      <c r="C9597" t="s">
        <v>16440</v>
      </c>
      <c r="D9597" t="s">
        <v>25020</v>
      </c>
      <c r="E9597" t="s">
        <v>23812</v>
      </c>
      <c r="F9597">
        <v>1</v>
      </c>
      <c r="G9597">
        <v>1</v>
      </c>
      <c r="H9597" s="1">
        <v>1044</v>
      </c>
      <c r="I9597" s="87"/>
      <c r="K9597" s="86" t="s">
        <v>17485</v>
      </c>
      <c r="L9597" s="86" t="s">
        <v>17486</v>
      </c>
      <c r="N9597">
        <f>IFERROR(VLOOKUP(A9597,bip!$A:$C,2,0),"")</f>
      </c>
      <c r="O9597">
        <f>IFERROR(VLOOKUP(A9597,bip!$A:$Z,3,0),"")</f>
      </c>
    </row>
    <row r="9598" spans="1:15" ht="13.2">
      <c r="A9598" t="s">
        <v>8913</v>
      </c>
      <c r="B9598" t="s">
        <v>12852</v>
      </c>
      <c r="C9598" t="s">
        <v>16440</v>
      </c>
      <c r="D9598" t="s">
        <v>33671</v>
      </c>
      <c r="E9598" t="s">
        <v>33672</v>
      </c>
      <c r="F9598">
        <v>1</v>
      </c>
      <c r="G9598">
        <v>10</v>
      </c>
      <c r="H9598" s="1">
        <v>217</v>
      </c>
      <c r="I9598" s="87"/>
      <c r="K9598" s="86" t="s">
        <v>17485</v>
      </c>
      <c r="L9598" s="86" t="s">
        <v>17486</v>
      </c>
      <c r="N9598">
        <f>IFERROR(VLOOKUP(A9598,bip!$A:$C,2,0),"")</f>
      </c>
      <c r="O9598">
        <f>IFERROR(VLOOKUP(A9598,bip!$A:$Z,3,0),"")</f>
      </c>
    </row>
    <row r="9599" spans="1:15" ht="13.2">
      <c r="A9599" t="s">
        <v>8912</v>
      </c>
      <c r="B9599" t="s">
        <v>8912</v>
      </c>
      <c r="C9599" t="s">
        <v>16440</v>
      </c>
      <c r="D9599" t="s">
        <v>33673</v>
      </c>
      <c r="E9599" t="s">
        <v>33674</v>
      </c>
      <c r="F9599">
        <v>1</v>
      </c>
      <c r="G9599">
        <v>10</v>
      </c>
      <c r="H9599" s="1">
        <v>206</v>
      </c>
      <c r="I9599" s="87"/>
      <c r="K9599" s="86" t="s">
        <v>17485</v>
      </c>
      <c r="L9599" s="86" t="s">
        <v>17486</v>
      </c>
      <c r="N9599">
        <f>IFERROR(VLOOKUP(A9599,bip!$A:$C,2,0),"")</f>
      </c>
      <c r="O9599">
        <f>IFERROR(VLOOKUP(A9599,bip!$A:$Z,3,0),"")</f>
      </c>
    </row>
    <row r="9600" spans="1:15" ht="13.2">
      <c r="A9600" t="s">
        <v>8914</v>
      </c>
      <c r="B9600" t="s">
        <v>16859</v>
      </c>
      <c r="C9600" t="s">
        <v>16441</v>
      </c>
      <c r="D9600" t="s">
        <v>33675</v>
      </c>
      <c r="E9600" t="s">
        <v>33676</v>
      </c>
      <c r="F9600">
        <v>1</v>
      </c>
      <c r="G9600">
        <v>20</v>
      </c>
      <c r="H9600" s="1">
        <v>103</v>
      </c>
      <c r="I9600" s="87"/>
      <c r="K9600" s="86" t="s">
        <v>17485</v>
      </c>
      <c r="L9600" s="86" t="s">
        <v>17486</v>
      </c>
      <c r="N9600">
        <f>IFERROR(VLOOKUP(A9600,bip!$A:$C,2,0),"")</f>
      </c>
      <c r="O9600">
        <f>IFERROR(VLOOKUP(A9600,bip!$A:$Z,3,0),"")</f>
      </c>
    </row>
    <row r="9601" spans="1:15" ht="13.2">
      <c r="A9601" t="s">
        <v>8915</v>
      </c>
      <c r="B9601" t="s">
        <v>16860</v>
      </c>
      <c r="C9601" t="s">
        <v>16441</v>
      </c>
      <c r="D9601" t="s">
        <v>32175</v>
      </c>
      <c r="E9601" t="s">
        <v>33594</v>
      </c>
      <c r="F9601">
        <v>1</v>
      </c>
      <c r="G9601">
        <v>20</v>
      </c>
      <c r="H9601" s="1">
        <v>117</v>
      </c>
      <c r="I9601" s="87"/>
      <c r="K9601" s="86" t="s">
        <v>17485</v>
      </c>
      <c r="L9601" s="86" t="s">
        <v>17486</v>
      </c>
      <c r="N9601">
        <f>IFERROR(VLOOKUP(A9601,bip!$A:$C,2,0),"")</f>
      </c>
      <c r="O9601">
        <f>IFERROR(VLOOKUP(A9601,bip!$A:$Z,3,0),"")</f>
      </c>
    </row>
    <row r="9602" spans="1:15" ht="13.2">
      <c r="A9602" t="s">
        <v>18753</v>
      </c>
      <c r="B9602" t="s">
        <v>18753</v>
      </c>
      <c r="C9602" t="s">
        <v>16440</v>
      </c>
      <c r="D9602" t="s">
        <v>18754</v>
      </c>
      <c r="E9602" t="s">
        <v>20477</v>
      </c>
      <c r="F9602">
        <v>1</v>
      </c>
      <c r="G9602">
        <v>5</v>
      </c>
      <c r="H9602" s="1">
        <v>3562</v>
      </c>
      <c r="I9602" s="87"/>
      <c r="K9602" s="86" t="s">
        <v>17485</v>
      </c>
      <c r="L9602" s="86" t="s">
        <v>17486</v>
      </c>
      <c r="N9602">
        <f>IFERROR(VLOOKUP(A9602,bip!$A:$C,2,0),"")</f>
      </c>
      <c r="O9602">
        <f>IFERROR(VLOOKUP(A9602,bip!$A:$Z,3,0),"")</f>
      </c>
    </row>
    <row r="9603" spans="1:15" ht="13.2">
      <c r="A9603" t="s">
        <v>18758</v>
      </c>
      <c r="B9603" t="s">
        <v>18758</v>
      </c>
      <c r="C9603" t="s">
        <v>16440</v>
      </c>
      <c r="D9603" t="s">
        <v>16861</v>
      </c>
      <c r="E9603" t="s">
        <v>20479</v>
      </c>
      <c r="F9603">
        <v>1</v>
      </c>
      <c r="G9603">
        <v>30</v>
      </c>
      <c r="H9603" s="1">
        <v>811</v>
      </c>
      <c r="I9603" s="87"/>
      <c r="K9603" s="86" t="s">
        <v>17485</v>
      </c>
      <c r="L9603" s="86" t="s">
        <v>17486</v>
      </c>
      <c r="N9603">
        <f>IFERROR(VLOOKUP(A9603,bip!$A:$C,2,0),"")</f>
      </c>
      <c r="O9603">
        <f>IFERROR(VLOOKUP(A9603,bip!$A:$Z,3,0),"")</f>
      </c>
    </row>
    <row r="9604" spans="1:15" ht="13.2">
      <c r="A9604" t="s">
        <v>18759</v>
      </c>
      <c r="B9604" t="s">
        <v>18759</v>
      </c>
      <c r="C9604" t="s">
        <v>16440</v>
      </c>
      <c r="D9604" t="s">
        <v>16862</v>
      </c>
      <c r="E9604" t="s">
        <v>20480</v>
      </c>
      <c r="F9604">
        <v>1</v>
      </c>
      <c r="G9604">
        <v>10</v>
      </c>
      <c r="H9604" s="1">
        <v>985</v>
      </c>
      <c r="I9604" s="87"/>
      <c r="K9604" s="86" t="s">
        <v>17485</v>
      </c>
      <c r="L9604" s="86" t="s">
        <v>17486</v>
      </c>
      <c r="N9604">
        <f>IFERROR(VLOOKUP(A9604,bip!$A:$C,2,0),"")</f>
      </c>
      <c r="O9604">
        <f>IFERROR(VLOOKUP(A9604,bip!$A:$Z,3,0),"")</f>
      </c>
    </row>
    <row r="9605" spans="1:15" ht="13.2">
      <c r="A9605" t="s">
        <v>18760</v>
      </c>
      <c r="B9605" t="s">
        <v>18760</v>
      </c>
      <c r="C9605" t="s">
        <v>16440</v>
      </c>
      <c r="D9605" t="s">
        <v>18761</v>
      </c>
      <c r="E9605" t="s">
        <v>20481</v>
      </c>
      <c r="F9605">
        <v>1</v>
      </c>
      <c r="G9605">
        <v>10</v>
      </c>
      <c r="H9605" s="1">
        <v>1564</v>
      </c>
      <c r="I9605" s="87"/>
      <c r="K9605" s="86" t="s">
        <v>17485</v>
      </c>
      <c r="L9605" s="86" t="s">
        <v>17486</v>
      </c>
      <c r="N9605">
        <f>IFERROR(VLOOKUP(A9605,bip!$A:$C,2,0),"")</f>
      </c>
      <c r="O9605">
        <f>IFERROR(VLOOKUP(A9605,bip!$A:$Z,3,0),"")</f>
      </c>
    </row>
    <row r="9606" spans="1:15" ht="13.2">
      <c r="A9606" t="s">
        <v>18730</v>
      </c>
      <c r="B9606" t="s">
        <v>18730</v>
      </c>
      <c r="C9606" t="s">
        <v>16440</v>
      </c>
      <c r="D9606" t="s">
        <v>16863</v>
      </c>
      <c r="E9606" t="s">
        <v>20482</v>
      </c>
      <c r="F9606">
        <v>1</v>
      </c>
      <c r="G9606">
        <v>5</v>
      </c>
      <c r="H9606" s="1">
        <v>2896</v>
      </c>
      <c r="I9606" s="87"/>
      <c r="K9606" s="86" t="s">
        <v>17485</v>
      </c>
      <c r="L9606" s="86" t="s">
        <v>17486</v>
      </c>
      <c r="N9606">
        <f>IFERROR(VLOOKUP(A9606,bip!$A:$C,2,0),"")</f>
      </c>
      <c r="O9606">
        <f>IFERROR(VLOOKUP(A9606,bip!$A:$Z,3,0),"")</f>
      </c>
    </row>
    <row r="9607" spans="1:15" ht="13.2">
      <c r="A9607" t="s">
        <v>8917</v>
      </c>
      <c r="B9607" t="s">
        <v>8917</v>
      </c>
      <c r="C9607" t="s">
        <v>16440</v>
      </c>
      <c r="D9607" t="s">
        <v>26480</v>
      </c>
      <c r="E9607" t="s">
        <v>26480</v>
      </c>
      <c r="F9607">
        <v>1</v>
      </c>
      <c r="G9607">
        <v>72</v>
      </c>
      <c r="H9607" s="1">
        <v>63</v>
      </c>
      <c r="I9607" s="87"/>
      <c r="K9607" s="86" t="s">
        <v>17485</v>
      </c>
      <c r="L9607" s="86" t="s">
        <v>17486</v>
      </c>
      <c r="N9607">
        <f>IFERROR(VLOOKUP(A9607,bip!$A:$C,2,0),"")</f>
      </c>
      <c r="O9607">
        <f>IFERROR(VLOOKUP(A9607,bip!$A:$Z,3,0),"")</f>
      </c>
    </row>
    <row r="9608" spans="1:15" ht="13.2">
      <c r="A9608" t="s">
        <v>8916</v>
      </c>
      <c r="B9608" t="s">
        <v>8916</v>
      </c>
      <c r="C9608" t="s">
        <v>16440</v>
      </c>
      <c r="D9608" t="s">
        <v>25022</v>
      </c>
      <c r="E9608" t="s">
        <v>23814</v>
      </c>
      <c r="F9608">
        <v>1</v>
      </c>
      <c r="G9608">
        <v>100</v>
      </c>
      <c r="H9608" s="1">
        <v>170</v>
      </c>
      <c r="I9608" s="87"/>
      <c r="K9608" s="86" t="s">
        <v>17485</v>
      </c>
      <c r="L9608" s="86" t="s">
        <v>17486</v>
      </c>
      <c r="N9608">
        <f>IFERROR(VLOOKUP(A9608,bip!$A:$C,2,0),"")</f>
      </c>
      <c r="O9608">
        <f>IFERROR(VLOOKUP(A9608,bip!$A:$Z,3,0),"")</f>
      </c>
    </row>
    <row r="9609" spans="1:15" ht="13.2">
      <c r="A9609" t="s">
        <v>8815</v>
      </c>
      <c r="B9609" t="s">
        <v>8815</v>
      </c>
      <c r="C9609" t="s">
        <v>16440</v>
      </c>
      <c r="D9609" t="s">
        <v>32178</v>
      </c>
      <c r="E9609" t="s">
        <v>20926</v>
      </c>
      <c r="F9609">
        <v>1</v>
      </c>
      <c r="G9609">
        <v>6</v>
      </c>
      <c r="H9609" s="1">
        <v>755</v>
      </c>
      <c r="I9609" s="87"/>
      <c r="K9609" s="86" t="s">
        <v>17485</v>
      </c>
      <c r="L9609" s="86" t="s">
        <v>17486</v>
      </c>
      <c r="N9609">
        <f>IFERROR(VLOOKUP(A9609,bip!$A:$C,2,0),"")</f>
      </c>
      <c r="O9609">
        <f>IFERROR(VLOOKUP(A9609,bip!$A:$Z,3,0),"")</f>
      </c>
    </row>
    <row r="9610" spans="1:15" ht="13.2">
      <c r="A9610" t="s">
        <v>8816</v>
      </c>
      <c r="B9610" t="s">
        <v>8816</v>
      </c>
      <c r="C9610" t="s">
        <v>16440</v>
      </c>
      <c r="D9610" t="s">
        <v>16835</v>
      </c>
      <c r="E9610" t="s">
        <v>23770</v>
      </c>
      <c r="F9610">
        <v>1</v>
      </c>
      <c r="G9610">
        <v>9</v>
      </c>
      <c r="H9610" s="1">
        <v>1583</v>
      </c>
      <c r="I9610" s="87"/>
      <c r="K9610" s="86" t="s">
        <v>17485</v>
      </c>
      <c r="L9610" s="86" t="s">
        <v>17486</v>
      </c>
      <c r="N9610">
        <f>IFERROR(VLOOKUP(A9610,bip!$A:$C,2,0),"")</f>
      </c>
      <c r="O9610">
        <f>IFERROR(VLOOKUP(A9610,bip!$A:$Z,3,0),"")</f>
      </c>
    </row>
    <row r="9611" spans="1:15" ht="13.2">
      <c r="A9611" t="s">
        <v>8822</v>
      </c>
      <c r="B9611" t="s">
        <v>8822</v>
      </c>
      <c r="C9611" t="s">
        <v>16440</v>
      </c>
      <c r="D9611" t="s">
        <v>16836</v>
      </c>
      <c r="E9611" t="s">
        <v>23773</v>
      </c>
      <c r="F9611">
        <v>1</v>
      </c>
      <c r="G9611">
        <v>20</v>
      </c>
      <c r="H9611" s="1">
        <v>74</v>
      </c>
      <c r="I9611" s="87"/>
      <c r="K9611" s="86" t="s">
        <v>17485</v>
      </c>
      <c r="L9611" s="86" t="s">
        <v>17486</v>
      </c>
      <c r="N9611">
        <f>IFERROR(VLOOKUP(A9611,bip!$A:$C,2,0),"")</f>
      </c>
      <c r="O9611">
        <f>IFERROR(VLOOKUP(A9611,bip!$A:$Z,3,0),"")</f>
      </c>
    </row>
    <row r="9612" spans="1:15" ht="13.2">
      <c r="A9612" t="s">
        <v>8823</v>
      </c>
      <c r="B9612" t="s">
        <v>8823</v>
      </c>
      <c r="C9612" t="s">
        <v>16440</v>
      </c>
      <c r="D9612" t="s">
        <v>25009</v>
      </c>
      <c r="E9612" t="s">
        <v>23774</v>
      </c>
      <c r="F9612">
        <v>1</v>
      </c>
      <c r="G9612">
        <v>12</v>
      </c>
      <c r="H9612" s="1">
        <v>113</v>
      </c>
      <c r="I9612" s="87"/>
      <c r="K9612" s="86" t="s">
        <v>17485</v>
      </c>
      <c r="L9612" s="86" t="s">
        <v>17486</v>
      </c>
      <c r="N9612">
        <f>IFERROR(VLOOKUP(A9612,bip!$A:$C,2,0),"")</f>
      </c>
      <c r="O9612">
        <f>IFERROR(VLOOKUP(A9612,bip!$A:$Z,3,0),"")</f>
      </c>
    </row>
    <row r="9613" spans="1:15" ht="13.2">
      <c r="A9613" t="s">
        <v>8825</v>
      </c>
      <c r="B9613" t="s">
        <v>8825</v>
      </c>
      <c r="C9613" t="s">
        <v>16440</v>
      </c>
      <c r="D9613" t="s">
        <v>25010</v>
      </c>
      <c r="E9613" t="s">
        <v>23775</v>
      </c>
      <c r="F9613">
        <v>1</v>
      </c>
      <c r="G9613">
        <v>24</v>
      </c>
      <c r="H9613" s="1">
        <v>72</v>
      </c>
      <c r="I9613" s="87"/>
      <c r="K9613" s="86" t="s">
        <v>17485</v>
      </c>
      <c r="L9613" s="86" t="s">
        <v>17486</v>
      </c>
      <c r="N9613">
        <f>IFERROR(VLOOKUP(A9613,bip!$A:$C,2,0),"")</f>
      </c>
      <c r="O9613">
        <f>IFERROR(VLOOKUP(A9613,bip!$A:$Z,3,0),"")</f>
      </c>
    </row>
    <row r="9614" spans="1:15" ht="13.2">
      <c r="A9614" t="s">
        <v>8824</v>
      </c>
      <c r="B9614" t="s">
        <v>8824</v>
      </c>
      <c r="C9614" t="s">
        <v>16440</v>
      </c>
      <c r="D9614" t="s">
        <v>25011</v>
      </c>
      <c r="E9614" t="s">
        <v>23776</v>
      </c>
      <c r="F9614">
        <v>1</v>
      </c>
      <c r="G9614">
        <v>12</v>
      </c>
      <c r="H9614" s="1">
        <v>76</v>
      </c>
      <c r="I9614" s="87"/>
      <c r="K9614" s="86" t="s">
        <v>17485</v>
      </c>
      <c r="L9614" s="86" t="s">
        <v>17486</v>
      </c>
      <c r="N9614">
        <f>IFERROR(VLOOKUP(A9614,bip!$A:$C,2,0),"")</f>
      </c>
      <c r="O9614">
        <f>IFERROR(VLOOKUP(A9614,bip!$A:$Z,3,0),"")</f>
      </c>
    </row>
    <row r="9615" spans="1:15" ht="13.2">
      <c r="A9615" t="s">
        <v>8826</v>
      </c>
      <c r="B9615" t="s">
        <v>8826</v>
      </c>
      <c r="C9615" t="s">
        <v>16440</v>
      </c>
      <c r="D9615" t="s">
        <v>25012</v>
      </c>
      <c r="E9615" t="s">
        <v>23777</v>
      </c>
      <c r="F9615">
        <v>1</v>
      </c>
      <c r="G9615">
        <v>12</v>
      </c>
      <c r="H9615" s="1">
        <v>76</v>
      </c>
      <c r="I9615" s="87"/>
      <c r="K9615" s="86" t="s">
        <v>17485</v>
      </c>
      <c r="L9615" s="86" t="s">
        <v>17486</v>
      </c>
      <c r="N9615">
        <f>IFERROR(VLOOKUP(A9615,bip!$A:$C,2,0),"")</f>
      </c>
      <c r="O9615">
        <f>IFERROR(VLOOKUP(A9615,bip!$A:$Z,3,0),"")</f>
      </c>
    </row>
    <row r="9616" spans="1:15" ht="13.2">
      <c r="A9616" t="s">
        <v>8829</v>
      </c>
      <c r="B9616" t="s">
        <v>8829</v>
      </c>
      <c r="C9616" t="s">
        <v>16440</v>
      </c>
      <c r="D9616" t="s">
        <v>25013</v>
      </c>
      <c r="E9616" t="s">
        <v>32888</v>
      </c>
      <c r="F9616">
        <v>1</v>
      </c>
      <c r="G9616">
        <v>12</v>
      </c>
      <c r="H9616" s="1">
        <v>83</v>
      </c>
      <c r="I9616" s="87"/>
      <c r="K9616" s="86" t="s">
        <v>17485</v>
      </c>
      <c r="L9616" s="86" t="s">
        <v>17486</v>
      </c>
      <c r="N9616">
        <f>IFERROR(VLOOKUP(A9616,bip!$A:$C,2,0),"")</f>
      </c>
      <c r="O9616">
        <f>IFERROR(VLOOKUP(A9616,bip!$A:$Z,3,0),"")</f>
      </c>
    </row>
    <row r="9617" spans="1:15" ht="13.2">
      <c r="A9617" t="s">
        <v>8828</v>
      </c>
      <c r="B9617" t="s">
        <v>8828</v>
      </c>
      <c r="C9617" t="s">
        <v>16440</v>
      </c>
      <c r="D9617" t="s">
        <v>16837</v>
      </c>
      <c r="E9617" t="s">
        <v>23778</v>
      </c>
      <c r="F9617">
        <v>1</v>
      </c>
      <c r="G9617">
        <v>24</v>
      </c>
      <c r="H9617" s="1">
        <v>32</v>
      </c>
      <c r="I9617" s="87"/>
      <c r="K9617" s="86" t="s">
        <v>17485</v>
      </c>
      <c r="L9617" s="86" t="s">
        <v>17486</v>
      </c>
      <c r="N9617">
        <f>IFERROR(VLOOKUP(A9617,bip!$A:$C,2,0),"")</f>
      </c>
      <c r="O9617">
        <f>IFERROR(VLOOKUP(A9617,bip!$A:$Z,3,0),"")</f>
      </c>
    </row>
    <row r="9618" spans="1:15" ht="13.2">
      <c r="A9618" t="s">
        <v>8827</v>
      </c>
      <c r="B9618" t="s">
        <v>8827</v>
      </c>
      <c r="C9618" t="s">
        <v>16440</v>
      </c>
      <c r="D9618" t="s">
        <v>16838</v>
      </c>
      <c r="E9618" t="s">
        <v>23779</v>
      </c>
      <c r="F9618">
        <v>1</v>
      </c>
      <c r="G9618">
        <v>12</v>
      </c>
      <c r="H9618" s="1">
        <v>66</v>
      </c>
      <c r="I9618" s="87"/>
      <c r="K9618" s="86" t="s">
        <v>17485</v>
      </c>
      <c r="L9618" s="86" t="s">
        <v>17486</v>
      </c>
      <c r="N9618">
        <f>IFERROR(VLOOKUP(A9618,bip!$A:$C,2,0),"")</f>
      </c>
      <c r="O9618">
        <f>IFERROR(VLOOKUP(A9618,bip!$A:$Z,3,0),"")</f>
      </c>
    </row>
    <row r="9619" spans="1:15" ht="13.2">
      <c r="A9619" t="s">
        <v>20509</v>
      </c>
      <c r="B9619" t="s">
        <v>20509</v>
      </c>
      <c r="C9619" t="s">
        <v>16440</v>
      </c>
      <c r="D9619" t="s">
        <v>40356</v>
      </c>
      <c r="E9619" t="s">
        <v>23233</v>
      </c>
      <c r="F9619">
        <v>1</v>
      </c>
      <c r="G9619">
        <v>12</v>
      </c>
      <c r="H9619" s="1">
        <v>165</v>
      </c>
      <c r="I9619" s="87"/>
      <c r="K9619" s="86" t="s">
        <v>17485</v>
      </c>
      <c r="L9619" s="86" t="s">
        <v>17486</v>
      </c>
      <c r="N9619">
        <f>IFERROR(VLOOKUP(A9619,bip!$A:$C,2,0),"")</f>
      </c>
      <c r="O9619">
        <f>IFERROR(VLOOKUP(A9619,bip!$A:$Z,3,0),"")</f>
      </c>
    </row>
    <row r="9620" spans="1:15" ht="13.2">
      <c r="A9620" t="s">
        <v>10425</v>
      </c>
      <c r="B9620" t="s">
        <v>10425</v>
      </c>
      <c r="C9620" t="s">
        <v>16440</v>
      </c>
      <c r="D9620" t="s">
        <v>17103</v>
      </c>
      <c r="E9620" t="s">
        <v>27015</v>
      </c>
      <c r="F9620">
        <v>1</v>
      </c>
      <c r="G9620">
        <v>12</v>
      </c>
      <c r="H9620" s="1">
        <v>50</v>
      </c>
      <c r="I9620" s="87"/>
      <c r="K9620" s="86" t="s">
        <v>17485</v>
      </c>
      <c r="L9620" s="86" t="s">
        <v>17486</v>
      </c>
      <c r="N9620">
        <f>IFERROR(VLOOKUP(A9620,bip!$A:$C,2,0),"")</f>
      </c>
      <c r="O9620">
        <f>IFERROR(VLOOKUP(A9620,bip!$A:$Z,3,0),"")</f>
      </c>
    </row>
    <row r="9621" spans="1:15" ht="13.2">
      <c r="A9621" t="s">
        <v>10424</v>
      </c>
      <c r="B9621" t="s">
        <v>10424</v>
      </c>
      <c r="C9621" t="s">
        <v>16440</v>
      </c>
      <c r="D9621" t="s">
        <v>17104</v>
      </c>
      <c r="E9621" t="s">
        <v>27016</v>
      </c>
      <c r="F9621">
        <v>1</v>
      </c>
      <c r="G9621">
        <v>6</v>
      </c>
      <c r="H9621" s="1">
        <v>125</v>
      </c>
      <c r="I9621" s="87"/>
      <c r="K9621" s="86" t="s">
        <v>17485</v>
      </c>
      <c r="L9621" s="86" t="s">
        <v>17486</v>
      </c>
      <c r="N9621">
        <f>IFERROR(VLOOKUP(A9621,bip!$A:$C,2,0),"")</f>
      </c>
      <c r="O9621">
        <f>IFERROR(VLOOKUP(A9621,bip!$A:$Z,3,0),"")</f>
      </c>
    </row>
    <row r="9622" spans="1:15" ht="13.2">
      <c r="A9622" t="s">
        <v>8920</v>
      </c>
      <c r="B9622" t="s">
        <v>8920</v>
      </c>
      <c r="C9622" t="s">
        <v>16440</v>
      </c>
      <c r="D9622" t="s">
        <v>26481</v>
      </c>
      <c r="E9622" t="s">
        <v>26482</v>
      </c>
      <c r="F9622">
        <v>1</v>
      </c>
      <c r="G9622">
        <v>1</v>
      </c>
      <c r="H9622" s="1">
        <v>1111</v>
      </c>
      <c r="I9622" s="87"/>
      <c r="K9622" s="86" t="s">
        <v>17485</v>
      </c>
      <c r="L9622" s="86" t="s">
        <v>17486</v>
      </c>
      <c r="N9622">
        <f>IFERROR(VLOOKUP(A9622,bip!$A:$C,2,0),"")</f>
      </c>
      <c r="O9622">
        <f>IFERROR(VLOOKUP(A9622,bip!$A:$Z,3,0),"")</f>
      </c>
    </row>
    <row r="9623" spans="1:15" ht="13.2">
      <c r="A9623" t="s">
        <v>8921</v>
      </c>
      <c r="B9623" t="s">
        <v>8921</v>
      </c>
      <c r="C9623" t="s">
        <v>16440</v>
      </c>
      <c r="D9623" t="s">
        <v>30271</v>
      </c>
      <c r="E9623" t="s">
        <v>26492</v>
      </c>
      <c r="F9623">
        <v>1</v>
      </c>
      <c r="G9623">
        <v>1</v>
      </c>
      <c r="H9623" s="1">
        <v>2020</v>
      </c>
      <c r="I9623" s="87"/>
      <c r="K9623" s="86" t="s">
        <v>17485</v>
      </c>
      <c r="L9623" s="86" t="s">
        <v>17486</v>
      </c>
      <c r="N9623">
        <f>IFERROR(VLOOKUP(A9623,bip!$A:$C,2,0),"")</f>
      </c>
      <c r="O9623">
        <f>IFERROR(VLOOKUP(A9623,bip!$A:$Z,3,0),"")</f>
        <v>0</v>
      </c>
    </row>
    <row r="9624" spans="1:15" ht="13.2">
      <c r="A9624" t="s">
        <v>8922</v>
      </c>
      <c r="B9624" t="s">
        <v>8922</v>
      </c>
      <c r="C9624" t="s">
        <v>16440</v>
      </c>
      <c r="D9624" t="s">
        <v>30272</v>
      </c>
      <c r="E9624" t="s">
        <v>26493</v>
      </c>
      <c r="F9624">
        <v>1</v>
      </c>
      <c r="G9624">
        <v>1</v>
      </c>
      <c r="H9624" s="1">
        <v>1414</v>
      </c>
      <c r="I9624" s="87"/>
      <c r="K9624" s="86" t="s">
        <v>17485</v>
      </c>
      <c r="L9624" s="86" t="s">
        <v>17486</v>
      </c>
      <c r="N9624">
        <f>IFERROR(VLOOKUP(A9624,bip!$A:$C,2,0),"")</f>
      </c>
      <c r="O9624">
        <f>IFERROR(VLOOKUP(A9624,bip!$A:$Z,3,0),"")</f>
      </c>
    </row>
    <row r="9625" spans="1:15" ht="13.2">
      <c r="A9625" t="s">
        <v>8919</v>
      </c>
      <c r="B9625" t="s">
        <v>8919</v>
      </c>
      <c r="C9625" t="s">
        <v>16440</v>
      </c>
      <c r="D9625" t="s">
        <v>26483</v>
      </c>
      <c r="E9625" t="s">
        <v>26484</v>
      </c>
      <c r="F9625">
        <v>1</v>
      </c>
      <c r="G9625">
        <v>1</v>
      </c>
      <c r="H9625" s="1">
        <v>1091</v>
      </c>
      <c r="I9625" s="87"/>
      <c r="K9625" s="86" t="s">
        <v>17485</v>
      </c>
      <c r="L9625" s="86" t="s">
        <v>17486</v>
      </c>
      <c r="N9625">
        <f>IFERROR(VLOOKUP(A9625,bip!$A:$C,2,0),"")</f>
      </c>
      <c r="O9625">
        <f>IFERROR(VLOOKUP(A9625,bip!$A:$Z,3,0),"")</f>
      </c>
    </row>
    <row r="9626" spans="1:15" ht="13.2">
      <c r="A9626" t="s">
        <v>8918</v>
      </c>
      <c r="B9626" t="s">
        <v>8918</v>
      </c>
      <c r="C9626" t="s">
        <v>16440</v>
      </c>
      <c r="D9626" t="s">
        <v>26485</v>
      </c>
      <c r="E9626" t="s">
        <v>26486</v>
      </c>
      <c r="F9626">
        <v>1</v>
      </c>
      <c r="G9626">
        <v>1</v>
      </c>
      <c r="H9626" s="1">
        <v>1272</v>
      </c>
      <c r="I9626" s="87"/>
      <c r="K9626" s="86" t="s">
        <v>17485</v>
      </c>
      <c r="L9626" s="86" t="s">
        <v>17486</v>
      </c>
      <c r="N9626">
        <f>IFERROR(VLOOKUP(A9626,bip!$A:$C,2,0),"")</f>
      </c>
      <c r="O9626">
        <f>IFERROR(VLOOKUP(A9626,bip!$A:$Z,3,0),"")</f>
      </c>
    </row>
    <row r="9627" spans="1:15" ht="13.2">
      <c r="A9627" t="s">
        <v>8925</v>
      </c>
      <c r="B9627" t="s">
        <v>8925</v>
      </c>
      <c r="C9627" t="s">
        <v>16440</v>
      </c>
      <c r="D9627" t="s">
        <v>30270</v>
      </c>
      <c r="E9627" t="s">
        <v>26491</v>
      </c>
      <c r="F9627">
        <v>1</v>
      </c>
      <c r="G9627">
        <v>1</v>
      </c>
      <c r="H9627" s="1">
        <v>753</v>
      </c>
      <c r="I9627" s="87"/>
      <c r="K9627" s="86" t="s">
        <v>17485</v>
      </c>
      <c r="L9627" s="86" t="s">
        <v>17486</v>
      </c>
      <c r="N9627">
        <f>IFERROR(VLOOKUP(A9627,bip!$A:$C,2,0),"")</f>
      </c>
      <c r="O9627">
        <f>IFERROR(VLOOKUP(A9627,bip!$A:$Z,3,0),"")</f>
      </c>
    </row>
    <row r="9628" spans="1:15" ht="13.2">
      <c r="A9628" t="s">
        <v>8924</v>
      </c>
      <c r="B9628" t="s">
        <v>8924</v>
      </c>
      <c r="C9628" t="s">
        <v>16440</v>
      </c>
      <c r="D9628" t="s">
        <v>30273</v>
      </c>
      <c r="E9628" t="s">
        <v>26494</v>
      </c>
      <c r="F9628">
        <v>1</v>
      </c>
      <c r="G9628">
        <v>1</v>
      </c>
      <c r="H9628" s="1">
        <v>1203</v>
      </c>
      <c r="I9628" s="87"/>
      <c r="K9628" s="86" t="s">
        <v>17485</v>
      </c>
      <c r="L9628" s="86" t="s">
        <v>17486</v>
      </c>
      <c r="N9628">
        <f>IFERROR(VLOOKUP(A9628,bip!$A:$C,2,0),"")</f>
      </c>
      <c r="O9628">
        <f>IFERROR(VLOOKUP(A9628,bip!$A:$Z,3,0),"")</f>
      </c>
    </row>
    <row r="9629" spans="1:15" ht="13.2">
      <c r="A9629" t="s">
        <v>8923</v>
      </c>
      <c r="B9629" t="s">
        <v>12853</v>
      </c>
      <c r="C9629" t="s">
        <v>16440</v>
      </c>
      <c r="D9629" t="s">
        <v>30268</v>
      </c>
      <c r="E9629" t="s">
        <v>26487</v>
      </c>
      <c r="F9629">
        <v>1</v>
      </c>
      <c r="G9629">
        <v>1</v>
      </c>
      <c r="H9629" s="1">
        <v>1046</v>
      </c>
      <c r="I9629" s="87"/>
      <c r="K9629" s="86" t="s">
        <v>17485</v>
      </c>
      <c r="L9629" s="86" t="s">
        <v>17486</v>
      </c>
      <c r="N9629">
        <f>IFERROR(VLOOKUP(A9629,bip!$A:$C,2,0),"")</f>
      </c>
      <c r="O9629">
        <f>IFERROR(VLOOKUP(A9629,bip!$A:$Z,3,0),"")</f>
      </c>
    </row>
    <row r="9630" spans="1:15" ht="13.2">
      <c r="A9630" t="s">
        <v>8926</v>
      </c>
      <c r="B9630" t="s">
        <v>8926</v>
      </c>
      <c r="C9630" t="s">
        <v>16440</v>
      </c>
      <c r="D9630" t="s">
        <v>30269</v>
      </c>
      <c r="E9630" t="s">
        <v>26488</v>
      </c>
      <c r="F9630">
        <v>1</v>
      </c>
      <c r="G9630">
        <v>1</v>
      </c>
      <c r="H9630" s="1">
        <v>963</v>
      </c>
      <c r="I9630" s="87"/>
      <c r="K9630" s="86" t="s">
        <v>17485</v>
      </c>
      <c r="L9630" s="86" t="s">
        <v>17486</v>
      </c>
      <c r="N9630">
        <f>IFERROR(VLOOKUP(A9630,bip!$A:$C,2,0),"")</f>
      </c>
      <c r="O9630">
        <f>IFERROR(VLOOKUP(A9630,bip!$A:$Z,3,0),"")</f>
      </c>
    </row>
    <row r="9631" spans="1:15" ht="13.2">
      <c r="A9631" t="s">
        <v>13584</v>
      </c>
      <c r="B9631" t="s">
        <v>13584</v>
      </c>
      <c r="C9631" t="s">
        <v>16440</v>
      </c>
      <c r="D9631" t="s">
        <v>32889</v>
      </c>
      <c r="E9631" t="s">
        <v>26495</v>
      </c>
      <c r="F9631">
        <v>1</v>
      </c>
      <c r="G9631">
        <v>6</v>
      </c>
      <c r="H9631" s="1">
        <v>96</v>
      </c>
      <c r="I9631" s="87"/>
      <c r="K9631" s="86" t="s">
        <v>17485</v>
      </c>
      <c r="L9631" s="86" t="s">
        <v>17486</v>
      </c>
      <c r="N9631">
        <f>IFERROR(VLOOKUP(A9631,bip!$A:$C,2,0),"")</f>
      </c>
      <c r="O9631">
        <f>IFERROR(VLOOKUP(A9631,bip!$A:$Z,3,0),"")</f>
      </c>
    </row>
    <row r="9632" spans="1:15" ht="13.2">
      <c r="A9632" t="s">
        <v>13583</v>
      </c>
      <c r="B9632" t="s">
        <v>13583</v>
      </c>
      <c r="C9632" t="s">
        <v>16440</v>
      </c>
      <c r="D9632" t="s">
        <v>34584</v>
      </c>
      <c r="E9632" t="s">
        <v>34585</v>
      </c>
      <c r="F9632">
        <v>1</v>
      </c>
      <c r="G9632">
        <v>6</v>
      </c>
      <c r="H9632" s="1">
        <v>120</v>
      </c>
      <c r="I9632" s="87"/>
      <c r="K9632" s="86" t="s">
        <v>17485</v>
      </c>
      <c r="L9632" s="86" t="s">
        <v>17486</v>
      </c>
      <c r="N9632">
        <f>IFERROR(VLOOKUP(A9632,bip!$A:$C,2,0),"")</f>
      </c>
      <c r="O9632">
        <f>IFERROR(VLOOKUP(A9632,bip!$A:$Z,3,0),"")</f>
      </c>
    </row>
    <row r="9633" spans="1:15" ht="13.2">
      <c r="A9633" t="s">
        <v>13582</v>
      </c>
      <c r="B9633" t="s">
        <v>13582</v>
      </c>
      <c r="C9633" t="s">
        <v>16440</v>
      </c>
      <c r="D9633" t="s">
        <v>34586</v>
      </c>
      <c r="E9633" t="s">
        <v>34587</v>
      </c>
      <c r="F9633">
        <v>1</v>
      </c>
      <c r="G9633">
        <v>6</v>
      </c>
      <c r="H9633" s="1">
        <v>120</v>
      </c>
      <c r="I9633" s="87"/>
      <c r="K9633" s="86" t="s">
        <v>17485</v>
      </c>
      <c r="L9633" s="86" t="s">
        <v>17486</v>
      </c>
      <c r="N9633">
        <f>IFERROR(VLOOKUP(A9633,bip!$A:$C,2,0),"")</f>
      </c>
      <c r="O9633">
        <f>IFERROR(VLOOKUP(A9633,bip!$A:$Z,3,0),"")</f>
      </c>
    </row>
    <row r="9634" spans="1:15" ht="13.2">
      <c r="A9634" t="s">
        <v>8927</v>
      </c>
      <c r="B9634" t="s">
        <v>8927</v>
      </c>
      <c r="C9634" t="s">
        <v>16440</v>
      </c>
      <c r="D9634" t="s">
        <v>34588</v>
      </c>
      <c r="E9634" t="s">
        <v>26490</v>
      </c>
      <c r="F9634">
        <v>6</v>
      </c>
      <c r="G9634">
        <v>36</v>
      </c>
      <c r="H9634" s="1">
        <v>75</v>
      </c>
      <c r="I9634" s="87"/>
      <c r="K9634" s="86" t="s">
        <v>17485</v>
      </c>
      <c r="L9634" s="86" t="s">
        <v>17486</v>
      </c>
      <c r="N9634">
        <f>IFERROR(VLOOKUP(A9634,bip!$A:$C,2,0),"")</f>
      </c>
      <c r="O9634">
        <f>IFERROR(VLOOKUP(A9634,bip!$A:$Z,3,0),"")</f>
      </c>
    </row>
    <row r="9635" spans="1:15" ht="13.2">
      <c r="A9635" t="s">
        <v>8929</v>
      </c>
      <c r="B9635" t="s">
        <v>8929</v>
      </c>
      <c r="C9635" t="s">
        <v>16440</v>
      </c>
      <c r="D9635" t="s">
        <v>25953</v>
      </c>
      <c r="E9635" t="s">
        <v>26489</v>
      </c>
      <c r="F9635">
        <v>1</v>
      </c>
      <c r="G9635">
        <v>36</v>
      </c>
      <c r="H9635" s="1">
        <v>115</v>
      </c>
      <c r="I9635" s="87"/>
      <c r="K9635" s="86" t="s">
        <v>17485</v>
      </c>
      <c r="L9635" s="86" t="s">
        <v>17486</v>
      </c>
      <c r="N9635">
        <f>IFERROR(VLOOKUP(A9635,bip!$A:$C,2,0),"")</f>
      </c>
      <c r="O9635">
        <f>IFERROR(VLOOKUP(A9635,bip!$A:$Z,3,0),"")</f>
      </c>
    </row>
    <row r="9636" spans="1:15" ht="13.2">
      <c r="A9636" t="s">
        <v>8928</v>
      </c>
      <c r="B9636" t="s">
        <v>8928</v>
      </c>
      <c r="C9636" t="s">
        <v>16440</v>
      </c>
      <c r="D9636" t="s">
        <v>16204</v>
      </c>
      <c r="E9636" t="s">
        <v>23815</v>
      </c>
      <c r="F9636">
        <v>1</v>
      </c>
      <c r="G9636">
        <v>24</v>
      </c>
      <c r="H9636" s="1">
        <v>217</v>
      </c>
      <c r="I9636" s="87"/>
      <c r="K9636" s="86" t="s">
        <v>17485</v>
      </c>
      <c r="L9636" s="86" t="s">
        <v>17486</v>
      </c>
      <c r="N9636">
        <f>IFERROR(VLOOKUP(A9636,bip!$A:$C,2,0),"")</f>
      </c>
      <c r="O9636">
        <f>IFERROR(VLOOKUP(A9636,bip!$A:$Z,3,0),"")</f>
      </c>
    </row>
    <row r="9637" spans="1:15" ht="13.2">
      <c r="A9637" t="s">
        <v>8384</v>
      </c>
      <c r="B9637" t="s">
        <v>16729</v>
      </c>
      <c r="C9637" t="s">
        <v>16440</v>
      </c>
      <c r="D9637" t="s">
        <v>43127</v>
      </c>
      <c r="E9637" t="s">
        <v>23623</v>
      </c>
      <c r="F9637">
        <v>1</v>
      </c>
      <c r="G9637">
        <v>24</v>
      </c>
      <c r="H9637" s="1">
        <v>572</v>
      </c>
      <c r="I9637" s="87">
        <v>0.30</v>
      </c>
      <c r="J9637" s="86" t="s">
        <v>41688</v>
      </c>
      <c r="K9637" s="86" t="s">
        <v>44487</v>
      </c>
      <c r="L9637" s="86" t="s">
        <v>17486</v>
      </c>
      <c r="N9637">
        <f>IFERROR(VLOOKUP(A9637,bip!$A:$C,2,0),"")</f>
      </c>
      <c r="O9637">
        <f>IFERROR(VLOOKUP(A9637,bip!$A:$Z,3,0),"")</f>
      </c>
    </row>
    <row r="9638" spans="1:15" ht="13.2">
      <c r="A9638" t="s">
        <v>8930</v>
      </c>
      <c r="B9638" t="s">
        <v>16864</v>
      </c>
      <c r="C9638" t="s">
        <v>16440</v>
      </c>
      <c r="D9638" t="s">
        <v>32890</v>
      </c>
      <c r="E9638" t="s">
        <v>23816</v>
      </c>
      <c r="F9638">
        <v>1</v>
      </c>
      <c r="G9638">
        <v>24</v>
      </c>
      <c r="H9638" s="1">
        <v>77</v>
      </c>
      <c r="I9638" s="87"/>
      <c r="K9638" s="86" t="s">
        <v>17485</v>
      </c>
      <c r="L9638" s="86" t="s">
        <v>17486</v>
      </c>
      <c r="N9638">
        <f>IFERROR(VLOOKUP(A9638,bip!$A:$C,2,0),"")</f>
      </c>
      <c r="O9638">
        <f>IFERROR(VLOOKUP(A9638,bip!$A:$Z,3,0),"")</f>
      </c>
    </row>
    <row r="9639" spans="1:15" ht="13.2">
      <c r="A9639" t="s">
        <v>8931</v>
      </c>
      <c r="B9639" t="s">
        <v>12854</v>
      </c>
      <c r="C9639" t="s">
        <v>16440</v>
      </c>
      <c r="D9639" t="s">
        <v>16865</v>
      </c>
      <c r="E9639" t="s">
        <v>23817</v>
      </c>
      <c r="F9639">
        <v>1</v>
      </c>
      <c r="G9639">
        <v>24</v>
      </c>
      <c r="H9639" s="1">
        <v>59</v>
      </c>
      <c r="I9639" s="87"/>
      <c r="K9639" s="86" t="s">
        <v>17485</v>
      </c>
      <c r="L9639" s="86" t="s">
        <v>17486</v>
      </c>
      <c r="N9639">
        <f>IFERROR(VLOOKUP(A9639,bip!$A:$C,2,0),"")</f>
      </c>
      <c r="O9639">
        <f>IFERROR(VLOOKUP(A9639,bip!$A:$Z,3,0),"")</f>
      </c>
    </row>
    <row r="9640" spans="1:15" ht="13.2">
      <c r="A9640" t="s">
        <v>8932</v>
      </c>
      <c r="B9640" t="s">
        <v>16866</v>
      </c>
      <c r="C9640" t="s">
        <v>16440</v>
      </c>
      <c r="D9640" t="s">
        <v>16867</v>
      </c>
      <c r="E9640" t="s">
        <v>23818</v>
      </c>
      <c r="F9640">
        <v>1</v>
      </c>
      <c r="G9640">
        <v>24</v>
      </c>
      <c r="H9640" s="1">
        <v>59</v>
      </c>
      <c r="I9640" s="87"/>
      <c r="K9640" s="86" t="s">
        <v>17485</v>
      </c>
      <c r="L9640" s="86" t="s">
        <v>17486</v>
      </c>
      <c r="N9640">
        <f>IFERROR(VLOOKUP(A9640,bip!$A:$C,2,0),"")</f>
      </c>
      <c r="O9640">
        <f>IFERROR(VLOOKUP(A9640,bip!$A:$Z,3,0),"")</f>
      </c>
    </row>
    <row r="9641" spans="1:15" ht="13.2">
      <c r="A9641" t="s">
        <v>8933</v>
      </c>
      <c r="B9641" t="s">
        <v>16868</v>
      </c>
      <c r="C9641" t="s">
        <v>16440</v>
      </c>
      <c r="D9641" t="s">
        <v>16869</v>
      </c>
      <c r="E9641" t="s">
        <v>23819</v>
      </c>
      <c r="F9641">
        <v>1</v>
      </c>
      <c r="G9641">
        <v>24</v>
      </c>
      <c r="H9641" s="1">
        <v>59</v>
      </c>
      <c r="I9641" s="87"/>
      <c r="K9641" s="86" t="s">
        <v>17485</v>
      </c>
      <c r="L9641" s="86" t="s">
        <v>17486</v>
      </c>
      <c r="N9641">
        <f>IFERROR(VLOOKUP(A9641,bip!$A:$C,2,0),"")</f>
      </c>
      <c r="O9641">
        <f>IFERROR(VLOOKUP(A9641,bip!$A:$Z,3,0),"")</f>
      </c>
    </row>
    <row r="9642" spans="1:15" ht="13.2">
      <c r="A9642" t="s">
        <v>8935</v>
      </c>
      <c r="B9642" t="s">
        <v>12855</v>
      </c>
      <c r="C9642" t="s">
        <v>16440</v>
      </c>
      <c r="D9642" t="s">
        <v>32891</v>
      </c>
      <c r="E9642" t="s">
        <v>26496</v>
      </c>
      <c r="F9642">
        <v>1</v>
      </c>
      <c r="G9642">
        <v>72</v>
      </c>
      <c r="H9642" s="1">
        <v>52</v>
      </c>
      <c r="I9642" s="87"/>
      <c r="K9642" s="86" t="s">
        <v>17485</v>
      </c>
      <c r="L9642" s="86" t="s">
        <v>17486</v>
      </c>
      <c r="N9642">
        <f>IFERROR(VLOOKUP(A9642,bip!$A:$C,2,0),"")</f>
      </c>
      <c r="O9642">
        <f>IFERROR(VLOOKUP(A9642,bip!$A:$Z,3,0),"")</f>
      </c>
    </row>
    <row r="9643" spans="1:15" ht="13.2">
      <c r="A9643" t="s">
        <v>8936</v>
      </c>
      <c r="B9643" t="s">
        <v>8936</v>
      </c>
      <c r="C9643" t="s">
        <v>16440</v>
      </c>
      <c r="D9643" t="s">
        <v>16871</v>
      </c>
      <c r="E9643" t="s">
        <v>26497</v>
      </c>
      <c r="F9643">
        <v>1</v>
      </c>
      <c r="G9643">
        <v>100</v>
      </c>
      <c r="H9643" s="1">
        <v>51</v>
      </c>
      <c r="I9643" s="87"/>
      <c r="K9643" s="86" t="s">
        <v>17485</v>
      </c>
      <c r="L9643" s="86" t="s">
        <v>17486</v>
      </c>
      <c r="N9643">
        <f>IFERROR(VLOOKUP(A9643,bip!$A:$C,2,0),"")</f>
      </c>
      <c r="O9643">
        <f>IFERROR(VLOOKUP(A9643,bip!$A:$Z,3,0),"")</f>
      </c>
    </row>
    <row r="9644" spans="1:15" ht="13.2">
      <c r="A9644" t="s">
        <v>8938</v>
      </c>
      <c r="B9644" t="s">
        <v>8938</v>
      </c>
      <c r="C9644" t="s">
        <v>16440</v>
      </c>
      <c r="D9644" t="s">
        <v>16872</v>
      </c>
      <c r="E9644" t="s">
        <v>26498</v>
      </c>
      <c r="F9644">
        <v>1</v>
      </c>
      <c r="G9644">
        <v>120</v>
      </c>
      <c r="H9644" s="1">
        <v>86</v>
      </c>
      <c r="I9644" s="87"/>
      <c r="K9644" s="86" t="s">
        <v>17485</v>
      </c>
      <c r="L9644" s="86" t="s">
        <v>17486</v>
      </c>
      <c r="N9644">
        <f>IFERROR(VLOOKUP(A9644,bip!$A:$C,2,0),"")</f>
      </c>
      <c r="O9644">
        <f>IFERROR(VLOOKUP(A9644,bip!$A:$Z,3,0),"")</f>
      </c>
    </row>
    <row r="9645" spans="1:15" ht="13.2">
      <c r="A9645" t="s">
        <v>8937</v>
      </c>
      <c r="B9645" t="s">
        <v>8937</v>
      </c>
      <c r="C9645" t="s">
        <v>16440</v>
      </c>
      <c r="D9645" t="s">
        <v>16873</v>
      </c>
      <c r="E9645" t="s">
        <v>26499</v>
      </c>
      <c r="F9645">
        <v>1</v>
      </c>
      <c r="G9645">
        <v>36</v>
      </c>
      <c r="H9645" s="1">
        <v>110</v>
      </c>
      <c r="I9645" s="87"/>
      <c r="K9645" s="86" t="s">
        <v>17485</v>
      </c>
      <c r="L9645" s="86" t="s">
        <v>17486</v>
      </c>
      <c r="N9645">
        <f>IFERROR(VLOOKUP(A9645,bip!$A:$C,2,0),"")</f>
      </c>
      <c r="O9645">
        <f>IFERROR(VLOOKUP(A9645,bip!$A:$Z,3,0),"")</f>
      </c>
    </row>
    <row r="9646" spans="1:15" ht="13.2">
      <c r="A9646" t="s">
        <v>8939</v>
      </c>
      <c r="B9646" t="s">
        <v>8939</v>
      </c>
      <c r="C9646" t="s">
        <v>16440</v>
      </c>
      <c r="D9646" t="s">
        <v>16870</v>
      </c>
      <c r="E9646" t="s">
        <v>23820</v>
      </c>
      <c r="F9646">
        <v>1</v>
      </c>
      <c r="G9646">
        <v>192</v>
      </c>
      <c r="H9646" s="1">
        <v>119</v>
      </c>
      <c r="I9646" s="87"/>
      <c r="K9646" s="86" t="s">
        <v>17485</v>
      </c>
      <c r="L9646" s="86" t="s">
        <v>17486</v>
      </c>
      <c r="N9646">
        <f>IFERROR(VLOOKUP(A9646,bip!$A:$C,2,0),"")</f>
      </c>
      <c r="O9646">
        <f>IFERROR(VLOOKUP(A9646,bip!$A:$Z,3,0),"")</f>
      </c>
    </row>
    <row r="9647" spans="1:15" ht="13.2">
      <c r="A9647" t="s">
        <v>8940</v>
      </c>
      <c r="B9647" t="s">
        <v>8940</v>
      </c>
      <c r="C9647" t="s">
        <v>16440</v>
      </c>
      <c r="D9647" t="s">
        <v>32192</v>
      </c>
      <c r="E9647" t="s">
        <v>29172</v>
      </c>
      <c r="F9647">
        <v>1</v>
      </c>
      <c r="G9647">
        <v>90</v>
      </c>
      <c r="H9647" s="1">
        <v>87</v>
      </c>
      <c r="I9647" s="87"/>
      <c r="K9647" s="86" t="s">
        <v>17485</v>
      </c>
      <c r="L9647" s="86" t="s">
        <v>17486</v>
      </c>
      <c r="N9647">
        <f>IFERROR(VLOOKUP(A9647,bip!$A:$C,2,0),"")</f>
      </c>
      <c r="O9647">
        <f>IFERROR(VLOOKUP(A9647,bip!$A:$Z,3,0),"")</f>
      </c>
    </row>
    <row r="9648" spans="1:15" ht="13.2">
      <c r="A9648" t="s">
        <v>8941</v>
      </c>
      <c r="B9648" t="s">
        <v>12856</v>
      </c>
      <c r="C9648" t="s">
        <v>16440</v>
      </c>
      <c r="D9648" t="s">
        <v>30202</v>
      </c>
      <c r="E9648" t="s">
        <v>30202</v>
      </c>
      <c r="F9648">
        <v>1</v>
      </c>
      <c r="G9648">
        <v>288</v>
      </c>
      <c r="H9648" s="1">
        <v>67</v>
      </c>
      <c r="I9648" s="87"/>
      <c r="K9648" s="86" t="s">
        <v>17485</v>
      </c>
      <c r="L9648" s="86" t="s">
        <v>17486</v>
      </c>
      <c r="N9648">
        <f>IFERROR(VLOOKUP(A9648,bip!$A:$C,2,0),"")</f>
      </c>
      <c r="O9648">
        <f>IFERROR(VLOOKUP(A9648,bip!$A:$Z,3,0),"")</f>
      </c>
    </row>
    <row r="9649" spans="1:15" ht="13.2">
      <c r="A9649" t="s">
        <v>14659</v>
      </c>
      <c r="B9649" t="s">
        <v>14659</v>
      </c>
      <c r="C9649" t="s">
        <v>16440</v>
      </c>
      <c r="D9649" t="s">
        <v>25977</v>
      </c>
      <c r="E9649" t="s">
        <v>25978</v>
      </c>
      <c r="F9649">
        <v>1</v>
      </c>
      <c r="G9649">
        <v>1</v>
      </c>
      <c r="H9649" s="1">
        <v>419</v>
      </c>
      <c r="I9649" s="87"/>
      <c r="K9649" s="86" t="s">
        <v>17485</v>
      </c>
      <c r="L9649" s="86" t="s">
        <v>17486</v>
      </c>
      <c r="N9649">
        <f>IFERROR(VLOOKUP(A9649,bip!$A:$C,2,0),"")</f>
      </c>
      <c r="O9649">
        <f>IFERROR(VLOOKUP(A9649,bip!$A:$Z,3,0),"")</f>
      </c>
    </row>
    <row r="9650" spans="1:15" ht="13.2">
      <c r="A9650" t="s">
        <v>18750</v>
      </c>
      <c r="B9650" t="s">
        <v>18750</v>
      </c>
      <c r="C9650" t="s">
        <v>16440</v>
      </c>
      <c r="D9650" t="s">
        <v>25979</v>
      </c>
      <c r="E9650" t="s">
        <v>25980</v>
      </c>
      <c r="F9650">
        <v>1</v>
      </c>
      <c r="G9650">
        <v>1</v>
      </c>
      <c r="H9650" s="1">
        <v>505</v>
      </c>
      <c r="I9650" s="87"/>
      <c r="K9650" s="86" t="s">
        <v>17485</v>
      </c>
      <c r="L9650" s="86" t="s">
        <v>17486</v>
      </c>
      <c r="N9650">
        <f>IFERROR(VLOOKUP(A9650,bip!$A:$C,2,0),"")</f>
      </c>
      <c r="O9650">
        <f>IFERROR(VLOOKUP(A9650,bip!$A:$Z,3,0),"")</f>
      </c>
    </row>
    <row r="9651" spans="1:15" ht="13.2">
      <c r="A9651" t="s">
        <v>17482</v>
      </c>
      <c r="B9651" t="s">
        <v>17482</v>
      </c>
      <c r="C9651" t="s">
        <v>16440</v>
      </c>
      <c r="D9651" t="s">
        <v>25983</v>
      </c>
      <c r="E9651" t="s">
        <v>25984</v>
      </c>
      <c r="F9651">
        <v>1</v>
      </c>
      <c r="G9651">
        <v>1</v>
      </c>
      <c r="H9651" s="1">
        <v>610</v>
      </c>
      <c r="I9651" s="87"/>
      <c r="K9651" s="86" t="s">
        <v>17485</v>
      </c>
      <c r="L9651" s="86" t="s">
        <v>17486</v>
      </c>
      <c r="N9651">
        <f>IFERROR(VLOOKUP(A9651,bip!$A:$C,2,0),"")</f>
      </c>
      <c r="O9651">
        <f>IFERROR(VLOOKUP(A9651,bip!$A:$Z,3,0),"")</f>
      </c>
    </row>
    <row r="9652" spans="1:15" ht="13.2">
      <c r="A9652" t="s">
        <v>23065</v>
      </c>
      <c r="B9652" t="s">
        <v>23065</v>
      </c>
      <c r="C9652" t="s">
        <v>16440</v>
      </c>
      <c r="D9652" t="s">
        <v>26112</v>
      </c>
      <c r="E9652" t="s">
        <v>26113</v>
      </c>
      <c r="F9652">
        <v>1</v>
      </c>
      <c r="G9652">
        <v>1</v>
      </c>
      <c r="H9652" s="1">
        <v>5653</v>
      </c>
      <c r="I9652" s="87"/>
      <c r="K9652" s="86" t="s">
        <v>17485</v>
      </c>
      <c r="L9652" s="86" t="s">
        <v>17486</v>
      </c>
      <c r="N9652">
        <f>IFERROR(VLOOKUP(A9652,bip!$A:$C,2,0),"")</f>
      </c>
      <c r="O9652">
        <f>IFERROR(VLOOKUP(A9652,bip!$A:$Z,3,0),"")</f>
      </c>
    </row>
    <row r="9653" spans="1:15" ht="13.2">
      <c r="A9653" t="s">
        <v>18752</v>
      </c>
      <c r="B9653" t="s">
        <v>18752</v>
      </c>
      <c r="C9653" t="s">
        <v>16440</v>
      </c>
      <c r="D9653" t="s">
        <v>25981</v>
      </c>
      <c r="E9653" t="s">
        <v>25982</v>
      </c>
      <c r="F9653">
        <v>1</v>
      </c>
      <c r="G9653">
        <v>1</v>
      </c>
      <c r="H9653" s="1">
        <v>900</v>
      </c>
      <c r="I9653" s="87"/>
      <c r="K9653" s="86" t="s">
        <v>17485</v>
      </c>
      <c r="L9653" s="86" t="s">
        <v>17486</v>
      </c>
      <c r="N9653">
        <f>IFERROR(VLOOKUP(A9653,bip!$A:$C,2,0),"")</f>
      </c>
      <c r="O9653">
        <f>IFERROR(VLOOKUP(A9653,bip!$A:$Z,3,0),"")</f>
      </c>
    </row>
    <row r="9654" spans="1:15" ht="13.2">
      <c r="A9654" t="s">
        <v>14660</v>
      </c>
      <c r="B9654" t="s">
        <v>14660</v>
      </c>
      <c r="C9654" t="s">
        <v>16440</v>
      </c>
      <c r="D9654" t="s">
        <v>26507</v>
      </c>
      <c r="E9654" t="s">
        <v>26508</v>
      </c>
      <c r="F9654">
        <v>1</v>
      </c>
      <c r="G9654">
        <v>1</v>
      </c>
      <c r="H9654" s="1">
        <v>1003</v>
      </c>
      <c r="I9654" s="87"/>
      <c r="K9654" s="86" t="s">
        <v>17485</v>
      </c>
      <c r="L9654" s="86" t="s">
        <v>17486</v>
      </c>
      <c r="N9654">
        <f>IFERROR(VLOOKUP(A9654,bip!$A:$C,2,0),"")</f>
      </c>
      <c r="O9654">
        <f>IFERROR(VLOOKUP(A9654,bip!$A:$Z,3,0),"")</f>
      </c>
    </row>
    <row r="9655" spans="1:15" ht="13.2">
      <c r="A9655" t="s">
        <v>14661</v>
      </c>
      <c r="B9655" t="s">
        <v>14661</v>
      </c>
      <c r="C9655" t="s">
        <v>16440</v>
      </c>
      <c r="D9655" t="s">
        <v>25987</v>
      </c>
      <c r="E9655" t="s">
        <v>25988</v>
      </c>
      <c r="F9655">
        <v>1</v>
      </c>
      <c r="G9655">
        <v>1</v>
      </c>
      <c r="H9655" s="1">
        <v>1160</v>
      </c>
      <c r="I9655" s="87"/>
      <c r="K9655" s="86" t="s">
        <v>17485</v>
      </c>
      <c r="L9655" s="86" t="s">
        <v>17486</v>
      </c>
      <c r="N9655">
        <f>IFERROR(VLOOKUP(A9655,bip!$A:$C,2,0),"")</f>
      </c>
      <c r="O9655">
        <f>IFERROR(VLOOKUP(A9655,bip!$A:$Z,3,0),"")</f>
      </c>
    </row>
    <row r="9656" spans="1:15" ht="13.2">
      <c r="A9656" t="s">
        <v>18751</v>
      </c>
      <c r="B9656" t="s">
        <v>18751</v>
      </c>
      <c r="C9656" t="s">
        <v>16440</v>
      </c>
      <c r="D9656" t="s">
        <v>25985</v>
      </c>
      <c r="E9656" t="s">
        <v>25986</v>
      </c>
      <c r="F9656">
        <v>1</v>
      </c>
      <c r="G9656">
        <v>1</v>
      </c>
      <c r="H9656" s="1">
        <v>735</v>
      </c>
      <c r="I9656" s="87"/>
      <c r="K9656" s="86" t="s">
        <v>17485</v>
      </c>
      <c r="L9656" s="86" t="s">
        <v>17486</v>
      </c>
      <c r="N9656">
        <f>IFERROR(VLOOKUP(A9656,bip!$A:$C,2,0),"")</f>
      </c>
      <c r="O9656">
        <f>IFERROR(VLOOKUP(A9656,bip!$A:$Z,3,0),"")</f>
      </c>
    </row>
    <row r="9657" spans="1:15" ht="13.2">
      <c r="A9657" t="s">
        <v>30274</v>
      </c>
      <c r="B9657" t="s">
        <v>30274</v>
      </c>
      <c r="C9657" t="s">
        <v>16440</v>
      </c>
      <c r="D9657" t="s">
        <v>34202</v>
      </c>
      <c r="E9657" t="s">
        <v>34203</v>
      </c>
      <c r="F9657">
        <v>1</v>
      </c>
      <c r="G9657">
        <v>1</v>
      </c>
      <c r="H9657" s="1">
        <v>11734</v>
      </c>
      <c r="I9657" s="87"/>
      <c r="K9657" s="86" t="s">
        <v>17485</v>
      </c>
      <c r="L9657" s="86" t="s">
        <v>17486</v>
      </c>
      <c r="N9657">
        <f>IFERROR(VLOOKUP(A9657,bip!$A:$C,2,0),"")</f>
      </c>
      <c r="O9657">
        <f>IFERROR(VLOOKUP(A9657,bip!$A:$Z,3,0),"")</f>
      </c>
    </row>
    <row r="9658" spans="1:15" ht="13.2">
      <c r="A9658" t="s">
        <v>16878</v>
      </c>
      <c r="B9658" t="s">
        <v>16878</v>
      </c>
      <c r="C9658" t="s">
        <v>16440</v>
      </c>
      <c r="D9658" t="s">
        <v>32892</v>
      </c>
      <c r="E9658" t="s">
        <v>26516</v>
      </c>
      <c r="F9658">
        <v>1</v>
      </c>
      <c r="G9658">
        <v>10</v>
      </c>
      <c r="H9658" s="1">
        <v>35</v>
      </c>
      <c r="I9658" s="87"/>
      <c r="K9658" s="86" t="s">
        <v>17485</v>
      </c>
      <c r="L9658" s="86" t="s">
        <v>17486</v>
      </c>
      <c r="N9658">
        <f>IFERROR(VLOOKUP(A9658,bip!$A:$C,2,0),"")</f>
      </c>
      <c r="O9658">
        <f>IFERROR(VLOOKUP(A9658,bip!$A:$Z,3,0),"")</f>
      </c>
    </row>
    <row r="9659" spans="1:15" ht="13.2">
      <c r="A9659" t="s">
        <v>30277</v>
      </c>
      <c r="B9659" t="s">
        <v>30277</v>
      </c>
      <c r="C9659" t="s">
        <v>16440</v>
      </c>
      <c r="D9659" t="s">
        <v>32893</v>
      </c>
      <c r="E9659" t="s">
        <v>30278</v>
      </c>
      <c r="F9659">
        <v>1</v>
      </c>
      <c r="G9659">
        <v>10</v>
      </c>
      <c r="H9659" s="1">
        <v>42</v>
      </c>
      <c r="I9659" s="87"/>
      <c r="K9659" s="86" t="s">
        <v>17485</v>
      </c>
      <c r="L9659" s="86" t="s">
        <v>17486</v>
      </c>
      <c r="N9659">
        <f>IFERROR(VLOOKUP(A9659,bip!$A:$C,2,0),"")</f>
      </c>
      <c r="O9659">
        <f>IFERROR(VLOOKUP(A9659,bip!$A:$Z,3,0),"")</f>
      </c>
    </row>
    <row r="9660" spans="1:15" ht="13.2">
      <c r="A9660" t="s">
        <v>30275</v>
      </c>
      <c r="B9660" t="s">
        <v>30275</v>
      </c>
      <c r="C9660" t="s">
        <v>16440</v>
      </c>
      <c r="D9660" t="s">
        <v>32894</v>
      </c>
      <c r="E9660" t="s">
        <v>30276</v>
      </c>
      <c r="F9660">
        <v>1</v>
      </c>
      <c r="G9660">
        <v>20</v>
      </c>
      <c r="H9660" s="1">
        <v>25</v>
      </c>
      <c r="I9660" s="87"/>
      <c r="K9660" s="86" t="s">
        <v>17485</v>
      </c>
      <c r="L9660" s="86" t="s">
        <v>17486</v>
      </c>
      <c r="N9660">
        <f>IFERROR(VLOOKUP(A9660,bip!$A:$C,2,0),"")</f>
      </c>
      <c r="O9660">
        <f>IFERROR(VLOOKUP(A9660,bip!$A:$Z,3,0),"")</f>
      </c>
    </row>
    <row r="9661" spans="1:15" ht="13.2">
      <c r="A9661" t="s">
        <v>14662</v>
      </c>
      <c r="B9661" t="s">
        <v>14662</v>
      </c>
      <c r="C9661" t="s">
        <v>16440</v>
      </c>
      <c r="D9661" t="s">
        <v>26509</v>
      </c>
      <c r="E9661" t="s">
        <v>26510</v>
      </c>
      <c r="F9661">
        <v>1</v>
      </c>
      <c r="G9661">
        <v>2</v>
      </c>
      <c r="H9661" s="1">
        <v>1757</v>
      </c>
      <c r="I9661" s="87"/>
      <c r="K9661" s="86" t="s">
        <v>17485</v>
      </c>
      <c r="L9661" s="86" t="s">
        <v>17486</v>
      </c>
      <c r="N9661">
        <f>IFERROR(VLOOKUP(A9661,bip!$A:$C,2,0),"")</f>
      </c>
      <c r="O9661">
        <f>IFERROR(VLOOKUP(A9661,bip!$A:$Z,3,0),"")</f>
      </c>
    </row>
    <row r="9662" spans="1:15" ht="13.2">
      <c r="A9662" t="s">
        <v>16879</v>
      </c>
      <c r="B9662" t="s">
        <v>16879</v>
      </c>
      <c r="C9662" t="s">
        <v>16440</v>
      </c>
      <c r="D9662" t="s">
        <v>32895</v>
      </c>
      <c r="E9662" t="s">
        <v>26517</v>
      </c>
      <c r="F9662">
        <v>1</v>
      </c>
      <c r="G9662">
        <v>10</v>
      </c>
      <c r="H9662" s="1">
        <v>63</v>
      </c>
      <c r="I9662" s="87"/>
      <c r="K9662" s="86" t="s">
        <v>17485</v>
      </c>
      <c r="L9662" s="86" t="s">
        <v>17486</v>
      </c>
      <c r="N9662">
        <f>IFERROR(VLOOKUP(A9662,bip!$A:$C,2,0),"")</f>
      </c>
      <c r="O9662">
        <f>IFERROR(VLOOKUP(A9662,bip!$A:$Z,3,0),"")</f>
        <v>0</v>
      </c>
    </row>
    <row r="9663" spans="1:15" ht="13.2">
      <c r="A9663" t="s">
        <v>16875</v>
      </c>
      <c r="B9663" t="s">
        <v>16875</v>
      </c>
      <c r="C9663" t="s">
        <v>16440</v>
      </c>
      <c r="D9663" t="s">
        <v>32896</v>
      </c>
      <c r="E9663" t="s">
        <v>26513</v>
      </c>
      <c r="F9663">
        <v>1</v>
      </c>
      <c r="G9663">
        <v>20</v>
      </c>
      <c r="H9663" s="1">
        <v>28</v>
      </c>
      <c r="I9663" s="87"/>
      <c r="K9663" s="86" t="s">
        <v>17485</v>
      </c>
      <c r="L9663" s="86" t="s">
        <v>17486</v>
      </c>
      <c r="N9663">
        <f>IFERROR(VLOOKUP(A9663,bip!$A:$C,2,0),"")</f>
      </c>
      <c r="O9663">
        <f>IFERROR(VLOOKUP(A9663,bip!$A:$Z,3,0),"")</f>
      </c>
    </row>
    <row r="9664" spans="1:15" ht="13.2">
      <c r="A9664" t="s">
        <v>14663</v>
      </c>
      <c r="B9664" t="s">
        <v>14663</v>
      </c>
      <c r="C9664" t="s">
        <v>16440</v>
      </c>
      <c r="D9664" t="s">
        <v>26511</v>
      </c>
      <c r="E9664" t="s">
        <v>26512</v>
      </c>
      <c r="F9664">
        <v>1</v>
      </c>
      <c r="G9664">
        <v>1</v>
      </c>
      <c r="H9664" s="1">
        <v>3127</v>
      </c>
      <c r="I9664" s="87"/>
      <c r="K9664" s="86" t="s">
        <v>17485</v>
      </c>
      <c r="L9664" s="86" t="s">
        <v>17486</v>
      </c>
      <c r="N9664">
        <f>IFERROR(VLOOKUP(A9664,bip!$A:$C,2,0),"")</f>
      </c>
      <c r="O9664">
        <f>IFERROR(VLOOKUP(A9664,bip!$A:$Z,3,0),"")</f>
      </c>
    </row>
    <row r="9665" spans="1:15" ht="13.2">
      <c r="A9665" t="s">
        <v>16880</v>
      </c>
      <c r="B9665" t="s">
        <v>16880</v>
      </c>
      <c r="C9665" t="s">
        <v>16440</v>
      </c>
      <c r="D9665" t="s">
        <v>32897</v>
      </c>
      <c r="E9665" t="s">
        <v>26518</v>
      </c>
      <c r="F9665">
        <v>1</v>
      </c>
      <c r="G9665">
        <v>10</v>
      </c>
      <c r="H9665" s="1">
        <v>72</v>
      </c>
      <c r="I9665" s="87"/>
      <c r="K9665" s="86" t="s">
        <v>17485</v>
      </c>
      <c r="L9665" s="86" t="s">
        <v>17486</v>
      </c>
      <c r="N9665">
        <f>IFERROR(VLOOKUP(A9665,bip!$A:$C,2,0),"")</f>
      </c>
      <c r="O9665">
        <f>IFERROR(VLOOKUP(A9665,bip!$A:$Z,3,0),"")</f>
      </c>
    </row>
    <row r="9666" spans="1:15" ht="13.2">
      <c r="A9666" t="s">
        <v>16876</v>
      </c>
      <c r="B9666" t="s">
        <v>16876</v>
      </c>
      <c r="C9666" t="s">
        <v>16440</v>
      </c>
      <c r="D9666" t="s">
        <v>32898</v>
      </c>
      <c r="E9666" t="s">
        <v>26514</v>
      </c>
      <c r="F9666">
        <v>1</v>
      </c>
      <c r="G9666">
        <v>20</v>
      </c>
      <c r="H9666" s="1">
        <v>31</v>
      </c>
      <c r="I9666" s="87"/>
      <c r="K9666" s="86" t="s">
        <v>17485</v>
      </c>
      <c r="L9666" s="86" t="s">
        <v>17486</v>
      </c>
      <c r="N9666">
        <f>IFERROR(VLOOKUP(A9666,bip!$A:$C,2,0),"")</f>
      </c>
      <c r="O9666">
        <f>IFERROR(VLOOKUP(A9666,bip!$A:$Z,3,0),"")</f>
      </c>
    </row>
    <row r="9667" spans="1:15" ht="13.2">
      <c r="A9667" t="s">
        <v>16877</v>
      </c>
      <c r="B9667" t="s">
        <v>16877</v>
      </c>
      <c r="C9667" t="s">
        <v>16440</v>
      </c>
      <c r="D9667" t="s">
        <v>32899</v>
      </c>
      <c r="E9667" t="s">
        <v>26515</v>
      </c>
      <c r="F9667">
        <v>1</v>
      </c>
      <c r="G9667">
        <v>20</v>
      </c>
      <c r="H9667" s="1">
        <v>32</v>
      </c>
      <c r="I9667" s="87"/>
      <c r="K9667" s="86" t="s">
        <v>17485</v>
      </c>
      <c r="L9667" s="86" t="s">
        <v>17486</v>
      </c>
      <c r="N9667">
        <f>IFERROR(VLOOKUP(A9667,bip!$A:$C,2,0),"")</f>
      </c>
      <c r="O9667">
        <f>IFERROR(VLOOKUP(A9667,bip!$A:$Z,3,0),"")</f>
      </c>
    </row>
    <row r="9668" spans="1:15" ht="13.2">
      <c r="A9668" t="s">
        <v>16874</v>
      </c>
      <c r="B9668" t="s">
        <v>16874</v>
      </c>
      <c r="C9668" t="s">
        <v>16440</v>
      </c>
      <c r="D9668" t="s">
        <v>32901</v>
      </c>
      <c r="E9668" t="s">
        <v>26503</v>
      </c>
      <c r="F9668">
        <v>1</v>
      </c>
      <c r="G9668">
        <v>1</v>
      </c>
      <c r="H9668" s="1">
        <v>9411</v>
      </c>
      <c r="I9668" s="87"/>
      <c r="K9668" s="86" t="s">
        <v>17485</v>
      </c>
      <c r="L9668" s="86" t="s">
        <v>17486</v>
      </c>
      <c r="N9668">
        <f>IFERROR(VLOOKUP(A9668,bip!$A:$C,2,0),"")</f>
      </c>
      <c r="O9668">
        <f>IFERROR(VLOOKUP(A9668,bip!$A:$Z,3,0),"")</f>
      </c>
    </row>
    <row r="9669" spans="1:15" ht="13.2">
      <c r="A9669" t="s">
        <v>14465</v>
      </c>
      <c r="B9669" t="s">
        <v>14465</v>
      </c>
      <c r="C9669" t="s">
        <v>16440</v>
      </c>
      <c r="D9669" t="s">
        <v>32903</v>
      </c>
      <c r="E9669" t="s">
        <v>26504</v>
      </c>
      <c r="F9669">
        <v>1</v>
      </c>
      <c r="G9669">
        <v>1</v>
      </c>
      <c r="H9669" s="1">
        <v>9803</v>
      </c>
      <c r="I9669" s="87"/>
      <c r="K9669" s="86" t="s">
        <v>17485</v>
      </c>
      <c r="L9669" s="86" t="s">
        <v>17486</v>
      </c>
      <c r="N9669">
        <f>IFERROR(VLOOKUP(A9669,bip!$A:$C,2,0),"")</f>
      </c>
      <c r="O9669">
        <f>IFERROR(VLOOKUP(A9669,bip!$A:$Z,3,0),"")</f>
      </c>
    </row>
    <row r="9670" spans="1:15" ht="13.2">
      <c r="A9670" t="s">
        <v>14461</v>
      </c>
      <c r="B9670" t="s">
        <v>14461</v>
      </c>
      <c r="C9670" t="s">
        <v>16440</v>
      </c>
      <c r="D9670" t="s">
        <v>25024</v>
      </c>
      <c r="E9670" t="s">
        <v>26500</v>
      </c>
      <c r="F9670">
        <v>1</v>
      </c>
      <c r="G9670">
        <v>1</v>
      </c>
      <c r="H9670" s="1">
        <v>856</v>
      </c>
      <c r="I9670" s="87"/>
      <c r="K9670" s="86" t="s">
        <v>17485</v>
      </c>
      <c r="L9670" s="86" t="s">
        <v>17486</v>
      </c>
      <c r="N9670">
        <f>IFERROR(VLOOKUP(A9670,bip!$A:$C,2,0),"")</f>
      </c>
      <c r="O9670">
        <f>IFERROR(VLOOKUP(A9670,bip!$A:$Z,3,0),"")</f>
      </c>
    </row>
    <row r="9671" spans="1:15" ht="13.2">
      <c r="A9671" t="s">
        <v>14467</v>
      </c>
      <c r="B9671" t="s">
        <v>14467</v>
      </c>
      <c r="C9671" t="s">
        <v>16440</v>
      </c>
      <c r="D9671" t="s">
        <v>32900</v>
      </c>
      <c r="E9671" t="s">
        <v>26506</v>
      </c>
      <c r="F9671">
        <v>1</v>
      </c>
      <c r="G9671">
        <v>1</v>
      </c>
      <c r="H9671" s="1">
        <v>24247</v>
      </c>
      <c r="I9671" s="87"/>
      <c r="K9671" s="86" t="s">
        <v>17485</v>
      </c>
      <c r="L9671" s="86" t="s">
        <v>17486</v>
      </c>
      <c r="N9671">
        <f>IFERROR(VLOOKUP(A9671,bip!$A:$C,2,0),"")</f>
      </c>
      <c r="O9671">
        <f>IFERROR(VLOOKUP(A9671,bip!$A:$Z,3,0),"")</f>
      </c>
    </row>
    <row r="9672" spans="1:15" ht="13.2">
      <c r="A9672" t="s">
        <v>14468</v>
      </c>
      <c r="B9672" t="s">
        <v>14468</v>
      </c>
      <c r="C9672" t="s">
        <v>16440</v>
      </c>
      <c r="D9672" t="s">
        <v>32902</v>
      </c>
      <c r="E9672" t="s">
        <v>26108</v>
      </c>
      <c r="F9672">
        <v>1</v>
      </c>
      <c r="G9672">
        <v>1</v>
      </c>
      <c r="H9672" s="1">
        <v>42258</v>
      </c>
      <c r="I9672" s="87"/>
      <c r="K9672" s="86" t="s">
        <v>17485</v>
      </c>
      <c r="L9672" s="86" t="s">
        <v>17486</v>
      </c>
      <c r="N9672">
        <f>IFERROR(VLOOKUP(A9672,bip!$A:$C,2,0),"")</f>
      </c>
      <c r="O9672">
        <f>IFERROR(VLOOKUP(A9672,bip!$A:$Z,3,0),"")</f>
      </c>
    </row>
    <row r="9673" spans="1:15" ht="13.2">
      <c r="A9673" t="s">
        <v>14466</v>
      </c>
      <c r="B9673" t="s">
        <v>14466</v>
      </c>
      <c r="C9673" t="s">
        <v>16440</v>
      </c>
      <c r="D9673" t="s">
        <v>32904</v>
      </c>
      <c r="E9673" t="s">
        <v>26505</v>
      </c>
      <c r="F9673">
        <v>1</v>
      </c>
      <c r="G9673">
        <v>1</v>
      </c>
      <c r="H9673" s="1">
        <v>14632</v>
      </c>
      <c r="I9673" s="87"/>
      <c r="K9673" s="86" t="s">
        <v>17485</v>
      </c>
      <c r="L9673" s="86" t="s">
        <v>17486</v>
      </c>
      <c r="N9673">
        <f>IFERROR(VLOOKUP(A9673,bip!$A:$C,2,0),"")</f>
      </c>
      <c r="O9673">
        <f>IFERROR(VLOOKUP(A9673,bip!$A:$Z,3,0),"")</f>
      </c>
    </row>
    <row r="9674" spans="1:15" ht="13.2">
      <c r="A9674" t="s">
        <v>14462</v>
      </c>
      <c r="B9674" t="s">
        <v>14462</v>
      </c>
      <c r="C9674" t="s">
        <v>16440</v>
      </c>
      <c r="D9674" t="s">
        <v>25025</v>
      </c>
      <c r="E9674" t="s">
        <v>26501</v>
      </c>
      <c r="F9674">
        <v>1</v>
      </c>
      <c r="G9674">
        <v>1</v>
      </c>
      <c r="H9674" s="1">
        <v>3587</v>
      </c>
      <c r="I9674" s="87"/>
      <c r="K9674" s="86" t="s">
        <v>17485</v>
      </c>
      <c r="L9674" s="86" t="s">
        <v>17486</v>
      </c>
      <c r="N9674">
        <f>IFERROR(VLOOKUP(A9674,bip!$A:$C,2,0),"")</f>
      </c>
      <c r="O9674">
        <f>IFERROR(VLOOKUP(A9674,bip!$A:$Z,3,0),"")</f>
      </c>
    </row>
    <row r="9675" spans="1:15" ht="13.2">
      <c r="A9675" t="s">
        <v>14463</v>
      </c>
      <c r="B9675" t="s">
        <v>14463</v>
      </c>
      <c r="C9675" t="s">
        <v>16440</v>
      </c>
      <c r="D9675" t="s">
        <v>25026</v>
      </c>
      <c r="E9675" t="s">
        <v>26502</v>
      </c>
      <c r="F9675">
        <v>1</v>
      </c>
      <c r="G9675">
        <v>1</v>
      </c>
      <c r="H9675" s="1">
        <v>4745</v>
      </c>
      <c r="I9675" s="87"/>
      <c r="K9675" s="86" t="s">
        <v>17485</v>
      </c>
      <c r="L9675" s="86" t="s">
        <v>17486</v>
      </c>
      <c r="N9675">
        <f>IFERROR(VLOOKUP(A9675,bip!$A:$C,2,0),"")</f>
      </c>
      <c r="O9675">
        <f>IFERROR(VLOOKUP(A9675,bip!$A:$Z,3,0),"")</f>
      </c>
    </row>
    <row r="9676" spans="1:15" ht="13.2">
      <c r="A9676" t="s">
        <v>14464</v>
      </c>
      <c r="B9676" t="s">
        <v>14464</v>
      </c>
      <c r="C9676" t="s">
        <v>16441</v>
      </c>
      <c r="D9676" t="s">
        <v>25027</v>
      </c>
      <c r="E9676" t="s">
        <v>40357</v>
      </c>
      <c r="F9676">
        <v>1</v>
      </c>
      <c r="G9676">
        <v>1</v>
      </c>
      <c r="H9676" s="1">
        <v>621</v>
      </c>
      <c r="I9676" s="87"/>
      <c r="K9676" s="86" t="s">
        <v>17485</v>
      </c>
      <c r="L9676" s="86" t="s">
        <v>17486</v>
      </c>
      <c r="N9676">
        <f>IFERROR(VLOOKUP(A9676,bip!$A:$C,2,0),"")</f>
      </c>
      <c r="O9676">
        <f>IFERROR(VLOOKUP(A9676,bip!$A:$Z,3,0),"")</f>
      </c>
    </row>
    <row r="9677" spans="1:15" ht="13.2">
      <c r="A9677" t="s">
        <v>14470</v>
      </c>
      <c r="B9677" t="s">
        <v>14470</v>
      </c>
      <c r="C9677" t="s">
        <v>16440</v>
      </c>
      <c r="D9677" t="s">
        <v>25030</v>
      </c>
      <c r="E9677" t="s">
        <v>26523</v>
      </c>
      <c r="F9677">
        <v>1</v>
      </c>
      <c r="G9677">
        <v>8</v>
      </c>
      <c r="H9677" s="1">
        <v>431</v>
      </c>
      <c r="I9677" s="87"/>
      <c r="K9677" s="86" t="s">
        <v>17485</v>
      </c>
      <c r="L9677" s="86" t="s">
        <v>17486</v>
      </c>
      <c r="N9677">
        <f>IFERROR(VLOOKUP(A9677,bip!$A:$C,2,0),"")</f>
      </c>
      <c r="O9677">
        <f>IFERROR(VLOOKUP(A9677,bip!$A:$Z,3,0),"")</f>
      </c>
    </row>
    <row r="9678" spans="1:15" ht="13.2">
      <c r="A9678" t="s">
        <v>14469</v>
      </c>
      <c r="B9678" t="s">
        <v>14469</v>
      </c>
      <c r="C9678" t="s">
        <v>16440</v>
      </c>
      <c r="D9678" t="s">
        <v>32905</v>
      </c>
      <c r="E9678" t="s">
        <v>26524</v>
      </c>
      <c r="F9678">
        <v>1</v>
      </c>
      <c r="G9678">
        <v>10</v>
      </c>
      <c r="H9678" s="1">
        <v>327</v>
      </c>
      <c r="I9678" s="87"/>
      <c r="K9678" s="86" t="s">
        <v>17485</v>
      </c>
      <c r="L9678" s="86" t="s">
        <v>17486</v>
      </c>
      <c r="N9678">
        <f>IFERROR(VLOOKUP(A9678,bip!$A:$C,2,0),"")</f>
      </c>
      <c r="O9678">
        <f>IFERROR(VLOOKUP(A9678,bip!$A:$Z,3,0),"")</f>
      </c>
    </row>
    <row r="9679" spans="1:15" ht="13.2">
      <c r="A9679" t="s">
        <v>8942</v>
      </c>
      <c r="B9679" t="s">
        <v>8942</v>
      </c>
      <c r="C9679" t="s">
        <v>16440</v>
      </c>
      <c r="D9679" t="s">
        <v>25028</v>
      </c>
      <c r="E9679" t="s">
        <v>26519</v>
      </c>
      <c r="F9679">
        <v>1</v>
      </c>
      <c r="G9679">
        <v>1</v>
      </c>
      <c r="H9679" s="1">
        <v>11214</v>
      </c>
      <c r="I9679" s="87"/>
      <c r="K9679" s="86" t="s">
        <v>17485</v>
      </c>
      <c r="L9679" s="86" t="s">
        <v>17486</v>
      </c>
      <c r="N9679">
        <f>IFERROR(VLOOKUP(A9679,bip!$A:$C,2,0),"")</f>
      </c>
      <c r="O9679">
        <f>IFERROR(VLOOKUP(A9679,bip!$A:$Z,3,0),"")</f>
      </c>
    </row>
    <row r="9680" spans="1:15" ht="13.2">
      <c r="A9680" t="s">
        <v>8943</v>
      </c>
      <c r="B9680" t="s">
        <v>8943</v>
      </c>
      <c r="C9680" t="s">
        <v>16440</v>
      </c>
      <c r="D9680" t="s">
        <v>25029</v>
      </c>
      <c r="E9680" t="s">
        <v>26520</v>
      </c>
      <c r="F9680">
        <v>1</v>
      </c>
      <c r="G9680">
        <v>1</v>
      </c>
      <c r="H9680" s="1">
        <v>20025</v>
      </c>
      <c r="I9680" s="87"/>
      <c r="K9680" s="86" t="s">
        <v>17485</v>
      </c>
      <c r="L9680" s="86" t="s">
        <v>17486</v>
      </c>
      <c r="N9680">
        <f>IFERROR(VLOOKUP(A9680,bip!$A:$C,2,0),"")</f>
      </c>
      <c r="O9680">
        <f>IFERROR(VLOOKUP(A9680,bip!$A:$Z,3,0),"")</f>
      </c>
    </row>
    <row r="9681" spans="1:15" ht="13.2">
      <c r="A9681" t="s">
        <v>8944</v>
      </c>
      <c r="B9681" t="s">
        <v>8944</v>
      </c>
      <c r="C9681" t="s">
        <v>16440</v>
      </c>
      <c r="D9681" t="s">
        <v>32906</v>
      </c>
      <c r="E9681" t="s">
        <v>26522</v>
      </c>
      <c r="F9681">
        <v>1</v>
      </c>
      <c r="G9681">
        <v>1</v>
      </c>
      <c r="H9681" s="1">
        <v>3097</v>
      </c>
      <c r="I9681" s="87"/>
      <c r="K9681" s="86" t="s">
        <v>17485</v>
      </c>
      <c r="L9681" s="86" t="s">
        <v>17486</v>
      </c>
      <c r="N9681">
        <f>IFERROR(VLOOKUP(A9681,bip!$A:$C,2,0),"")</f>
      </c>
      <c r="O9681">
        <f>IFERROR(VLOOKUP(A9681,bip!$A:$Z,3,0),"")</f>
      </c>
    </row>
    <row r="9682" spans="1:15" ht="13.2">
      <c r="A9682" t="s">
        <v>8945</v>
      </c>
      <c r="B9682" t="s">
        <v>12857</v>
      </c>
      <c r="C9682" t="s">
        <v>16440</v>
      </c>
      <c r="D9682" t="s">
        <v>32907</v>
      </c>
      <c r="E9682" t="s">
        <v>26521</v>
      </c>
      <c r="F9682">
        <v>1</v>
      </c>
      <c r="G9682">
        <v>1</v>
      </c>
      <c r="H9682" s="1">
        <v>6446</v>
      </c>
      <c r="I9682" s="87"/>
      <c r="K9682" s="86" t="s">
        <v>17485</v>
      </c>
      <c r="L9682" s="86" t="s">
        <v>17486</v>
      </c>
      <c r="N9682">
        <f>IFERROR(VLOOKUP(A9682,bip!$A:$C,2,0),"")</f>
      </c>
      <c r="O9682">
        <f>IFERROR(VLOOKUP(A9682,bip!$A:$Z,3,0),"")</f>
      </c>
    </row>
    <row r="9683" spans="1:15" ht="13.2">
      <c r="A9683" t="s">
        <v>8946</v>
      </c>
      <c r="B9683" t="s">
        <v>12858</v>
      </c>
      <c r="C9683" t="s">
        <v>16440</v>
      </c>
      <c r="D9683" t="s">
        <v>36031</v>
      </c>
      <c r="E9683" t="s">
        <v>36946</v>
      </c>
      <c r="F9683">
        <v>1</v>
      </c>
      <c r="G9683">
        <v>1</v>
      </c>
      <c r="H9683" s="1">
        <v>786</v>
      </c>
      <c r="I9683" s="87"/>
      <c r="K9683" s="86" t="s">
        <v>17485</v>
      </c>
      <c r="L9683" s="86" t="s">
        <v>17486</v>
      </c>
      <c r="N9683">
        <f>IFERROR(VLOOKUP(A9683,bip!$A:$C,2,0),"")</f>
      </c>
      <c r="O9683">
        <f>IFERROR(VLOOKUP(A9683,bip!$A:$Z,3,0),"")</f>
      </c>
    </row>
    <row r="9684" spans="1:15" ht="13.2">
      <c r="A9684" t="s">
        <v>8947</v>
      </c>
      <c r="B9684" t="s">
        <v>12859</v>
      </c>
      <c r="C9684" t="s">
        <v>16440</v>
      </c>
      <c r="D9684" t="s">
        <v>36032</v>
      </c>
      <c r="E9684" t="s">
        <v>36947</v>
      </c>
      <c r="F9684">
        <v>1</v>
      </c>
      <c r="G9684">
        <v>1</v>
      </c>
      <c r="H9684" s="1">
        <v>1690</v>
      </c>
      <c r="I9684" s="87"/>
      <c r="K9684" s="86" t="s">
        <v>17485</v>
      </c>
      <c r="L9684" s="86" t="s">
        <v>17486</v>
      </c>
      <c r="N9684">
        <f>IFERROR(VLOOKUP(A9684,bip!$A:$C,2,0),"")</f>
      </c>
      <c r="O9684">
        <f>IFERROR(VLOOKUP(A9684,bip!$A:$Z,3,0),"")</f>
      </c>
    </row>
    <row r="9685" spans="1:15" ht="13.2">
      <c r="A9685" t="s">
        <v>36606</v>
      </c>
      <c r="B9685" t="s">
        <v>36606</v>
      </c>
      <c r="C9685" t="s">
        <v>16440</v>
      </c>
      <c r="D9685" t="s">
        <v>36607</v>
      </c>
      <c r="E9685" t="s">
        <v>36608</v>
      </c>
      <c r="F9685">
        <v>1</v>
      </c>
      <c r="G9685">
        <v>1</v>
      </c>
      <c r="H9685" s="1">
        <v>2618</v>
      </c>
      <c r="I9685" s="87"/>
      <c r="K9685" s="86" t="s">
        <v>17485</v>
      </c>
      <c r="L9685" s="86" t="s">
        <v>17486</v>
      </c>
      <c r="N9685">
        <f>IFERROR(VLOOKUP(A9685,bip!$A:$C,2,0),"")</f>
      </c>
      <c r="O9685">
        <f>IFERROR(VLOOKUP(A9685,bip!$A:$Z,3,0),"")</f>
      </c>
    </row>
    <row r="9686" spans="1:15" ht="13.2">
      <c r="A9686" t="s">
        <v>36609</v>
      </c>
      <c r="B9686" t="s">
        <v>36609</v>
      </c>
      <c r="C9686" t="s">
        <v>16440</v>
      </c>
      <c r="D9686" t="s">
        <v>36610</v>
      </c>
      <c r="E9686" t="s">
        <v>36611</v>
      </c>
      <c r="F9686">
        <v>1</v>
      </c>
      <c r="G9686">
        <v>1</v>
      </c>
      <c r="H9686" s="1">
        <v>1309</v>
      </c>
      <c r="I9686" s="87"/>
      <c r="K9686" s="86" t="s">
        <v>17485</v>
      </c>
      <c r="L9686" s="86" t="s">
        <v>17486</v>
      </c>
      <c r="N9686">
        <f>IFERROR(VLOOKUP(A9686,bip!$A:$C,2,0),"")</f>
      </c>
      <c r="O9686">
        <f>IFERROR(VLOOKUP(A9686,bip!$A:$Z,3,0),"")</f>
      </c>
    </row>
    <row r="9687" spans="1:15" ht="13.2">
      <c r="A9687" t="s">
        <v>41643</v>
      </c>
      <c r="B9687" t="s">
        <v>41643</v>
      </c>
      <c r="C9687" t="s">
        <v>16440</v>
      </c>
      <c r="D9687" t="s">
        <v>41644</v>
      </c>
      <c r="E9687" t="s">
        <v>41645</v>
      </c>
      <c r="F9687">
        <v>1</v>
      </c>
      <c r="G9687">
        <v>1</v>
      </c>
      <c r="H9687" s="1">
        <v>700</v>
      </c>
      <c r="I9687" s="87">
        <v>0.070000000000000007</v>
      </c>
      <c r="J9687" s="86" t="s">
        <v>17480</v>
      </c>
      <c r="K9687" s="86" t="s">
        <v>44487</v>
      </c>
      <c r="L9687" s="86" t="s">
        <v>17486</v>
      </c>
      <c r="M9687" s="86" t="s">
        <v>17487</v>
      </c>
      <c r="N9687">
        <f>IFERROR(VLOOKUP(A9687,bip!$A:$C,2,0),"")</f>
      </c>
      <c r="O9687">
        <f>IFERROR(VLOOKUP(A9687,bip!$A:$Z,3,0),"")</f>
      </c>
    </row>
    <row r="9688" spans="1:15" ht="13.2">
      <c r="A9688" t="s">
        <v>10416</v>
      </c>
      <c r="B9688" t="s">
        <v>10416</v>
      </c>
      <c r="C9688" t="s">
        <v>16440</v>
      </c>
      <c r="D9688" t="s">
        <v>25583</v>
      </c>
      <c r="E9688" t="s">
        <v>43128</v>
      </c>
      <c r="F9688">
        <v>1</v>
      </c>
      <c r="G9688">
        <v>24</v>
      </c>
      <c r="H9688" s="1">
        <v>26</v>
      </c>
      <c r="I9688" s="87"/>
      <c r="K9688" s="86" t="s">
        <v>17485</v>
      </c>
      <c r="L9688" s="86" t="s">
        <v>17486</v>
      </c>
      <c r="N9688">
        <f>IFERROR(VLOOKUP(A9688,bip!$A:$C,2,0),"")</f>
      </c>
      <c r="O9688">
        <f>IFERROR(VLOOKUP(A9688,bip!$A:$Z,3,0),"")</f>
      </c>
    </row>
    <row r="9689" spans="1:15" ht="13.2">
      <c r="A9689" t="s">
        <v>10417</v>
      </c>
      <c r="B9689" t="s">
        <v>13239</v>
      </c>
      <c r="C9689" t="s">
        <v>16440</v>
      </c>
      <c r="D9689" t="s">
        <v>25581</v>
      </c>
      <c r="E9689" t="s">
        <v>43129</v>
      </c>
      <c r="F9689">
        <v>12</v>
      </c>
      <c r="G9689">
        <v>12</v>
      </c>
      <c r="H9689" s="1">
        <v>37</v>
      </c>
      <c r="I9689" s="87"/>
      <c r="K9689" s="86" t="s">
        <v>17485</v>
      </c>
      <c r="L9689" s="86" t="s">
        <v>17486</v>
      </c>
      <c r="N9689">
        <f>IFERROR(VLOOKUP(A9689,bip!$A:$C,2,0),"")</f>
      </c>
      <c r="O9689">
        <f>IFERROR(VLOOKUP(A9689,bip!$A:$Z,3,0),"")</f>
      </c>
    </row>
    <row r="9690" spans="1:15" ht="13.2">
      <c r="A9690" t="s">
        <v>10418</v>
      </c>
      <c r="B9690" t="s">
        <v>13240</v>
      </c>
      <c r="C9690" t="s">
        <v>16440</v>
      </c>
      <c r="D9690" t="s">
        <v>25582</v>
      </c>
      <c r="E9690" t="s">
        <v>43130</v>
      </c>
      <c r="F9690">
        <v>12</v>
      </c>
      <c r="G9690">
        <v>12</v>
      </c>
      <c r="H9690" s="1">
        <v>113</v>
      </c>
      <c r="I9690" s="87"/>
      <c r="K9690" s="86" t="s">
        <v>17485</v>
      </c>
      <c r="L9690" s="86" t="s">
        <v>17486</v>
      </c>
      <c r="N9690">
        <f>IFERROR(VLOOKUP(A9690,bip!$A:$C,2,0),"")</f>
      </c>
      <c r="O9690">
        <f>IFERROR(VLOOKUP(A9690,bip!$A:$Z,3,0),"")</f>
      </c>
    </row>
    <row r="9691" spans="1:15" ht="13.2">
      <c r="A9691" t="s">
        <v>10419</v>
      </c>
      <c r="B9691" t="s">
        <v>10419</v>
      </c>
      <c r="C9691" t="s">
        <v>16440</v>
      </c>
      <c r="D9691" t="s">
        <v>25584</v>
      </c>
      <c r="E9691" t="s">
        <v>24314</v>
      </c>
      <c r="F9691">
        <v>12</v>
      </c>
      <c r="G9691">
        <v>12</v>
      </c>
      <c r="H9691" s="1">
        <v>127</v>
      </c>
      <c r="I9691" s="87"/>
      <c r="K9691" s="86" t="s">
        <v>17485</v>
      </c>
      <c r="L9691" s="86" t="s">
        <v>17486</v>
      </c>
      <c r="N9691">
        <f>IFERROR(VLOOKUP(A9691,bip!$A:$C,2,0),"")</f>
      </c>
      <c r="O9691">
        <f>IFERROR(VLOOKUP(A9691,bip!$A:$Z,3,0),"")</f>
      </c>
    </row>
    <row r="9692" spans="1:15" ht="13.2">
      <c r="A9692" t="s">
        <v>10413</v>
      </c>
      <c r="B9692" t="s">
        <v>10413</v>
      </c>
      <c r="C9692" t="s">
        <v>16440</v>
      </c>
      <c r="D9692" t="s">
        <v>17099</v>
      </c>
      <c r="E9692" t="s">
        <v>21300</v>
      </c>
      <c r="F9692">
        <v>1</v>
      </c>
      <c r="G9692">
        <v>12</v>
      </c>
      <c r="H9692" s="1">
        <v>30</v>
      </c>
      <c r="I9692" s="87"/>
      <c r="K9692" s="86" t="s">
        <v>17485</v>
      </c>
      <c r="L9692" s="86" t="s">
        <v>17486</v>
      </c>
      <c r="N9692">
        <f>IFERROR(VLOOKUP(A9692,bip!$A:$C,2,0),"")</f>
      </c>
      <c r="O9692">
        <f>IFERROR(VLOOKUP(A9692,bip!$A:$Z,3,0),"")</f>
      </c>
    </row>
    <row r="9693" spans="1:15" ht="13.2">
      <c r="A9693" t="s">
        <v>10414</v>
      </c>
      <c r="B9693" t="s">
        <v>10414</v>
      </c>
      <c r="C9693" t="s">
        <v>16440</v>
      </c>
      <c r="D9693" t="s">
        <v>17098</v>
      </c>
      <c r="E9693" t="s">
        <v>21298</v>
      </c>
      <c r="F9693">
        <v>4</v>
      </c>
      <c r="G9693">
        <v>16</v>
      </c>
      <c r="H9693" s="1">
        <v>39</v>
      </c>
      <c r="I9693" s="87"/>
      <c r="K9693" s="86" t="s">
        <v>17485</v>
      </c>
      <c r="L9693" s="86" t="s">
        <v>17486</v>
      </c>
      <c r="N9693">
        <f>IFERROR(VLOOKUP(A9693,bip!$A:$C,2,0),"")</f>
      </c>
      <c r="O9693">
        <f>IFERROR(VLOOKUP(A9693,bip!$A:$Z,3,0),"")</f>
      </c>
    </row>
    <row r="9694" spans="1:15" ht="13.2">
      <c r="A9694" t="s">
        <v>10415</v>
      </c>
      <c r="B9694" t="s">
        <v>13238</v>
      </c>
      <c r="C9694" t="s">
        <v>16440</v>
      </c>
      <c r="D9694" t="s">
        <v>17100</v>
      </c>
      <c r="E9694" t="s">
        <v>21299</v>
      </c>
      <c r="F9694">
        <v>4</v>
      </c>
      <c r="G9694">
        <v>16</v>
      </c>
      <c r="H9694" s="1">
        <v>57</v>
      </c>
      <c r="I9694" s="87"/>
      <c r="K9694" s="86" t="s">
        <v>17485</v>
      </c>
      <c r="L9694" s="86" t="s">
        <v>17486</v>
      </c>
      <c r="N9694">
        <f>IFERROR(VLOOKUP(A9694,bip!$A:$C,2,0),"")</f>
      </c>
      <c r="O9694">
        <f>IFERROR(VLOOKUP(A9694,bip!$A:$Z,3,0),"")</f>
      </c>
    </row>
    <row r="9695" spans="1:15" ht="13.2">
      <c r="A9695" t="s">
        <v>5821</v>
      </c>
      <c r="B9695" t="s">
        <v>5821</v>
      </c>
      <c r="C9695" t="s">
        <v>16440</v>
      </c>
      <c r="D9695" t="s">
        <v>17101</v>
      </c>
      <c r="E9695" t="s">
        <v>21301</v>
      </c>
      <c r="F9695">
        <v>4</v>
      </c>
      <c r="G9695">
        <v>16</v>
      </c>
      <c r="H9695" s="1">
        <v>78</v>
      </c>
      <c r="I9695" s="87"/>
      <c r="K9695" s="86" t="s">
        <v>17485</v>
      </c>
      <c r="L9695" s="86" t="s">
        <v>17486</v>
      </c>
      <c r="N9695">
        <f>IFERROR(VLOOKUP(A9695,bip!$A:$C,2,0),"")</f>
      </c>
      <c r="O9695">
        <f>IFERROR(VLOOKUP(A9695,bip!$A:$Z,3,0),"")</f>
      </c>
    </row>
    <row r="9696" spans="1:15" ht="13.2">
      <c r="A9696" t="s">
        <v>10420</v>
      </c>
      <c r="B9696" t="s">
        <v>10420</v>
      </c>
      <c r="C9696" t="s">
        <v>16441</v>
      </c>
      <c r="D9696" t="s">
        <v>17102</v>
      </c>
      <c r="E9696" t="s">
        <v>24313</v>
      </c>
      <c r="F9696">
        <v>1</v>
      </c>
      <c r="G9696">
        <v>20</v>
      </c>
      <c r="H9696" s="1">
        <v>23</v>
      </c>
      <c r="I9696" s="87"/>
      <c r="K9696" s="86" t="s">
        <v>17485</v>
      </c>
      <c r="L9696" s="86" t="s">
        <v>17486</v>
      </c>
      <c r="N9696">
        <f>IFERROR(VLOOKUP(A9696,bip!$A:$C,2,0),"")</f>
      </c>
      <c r="O9696">
        <f>IFERROR(VLOOKUP(A9696,bip!$A:$Z,3,0),"")</f>
      </c>
    </row>
    <row r="9697" spans="1:15" ht="13.2">
      <c r="A9697" t="s">
        <v>30688</v>
      </c>
      <c r="B9697" t="s">
        <v>30688</v>
      </c>
      <c r="C9697" t="s">
        <v>16440</v>
      </c>
      <c r="D9697" t="s">
        <v>30689</v>
      </c>
      <c r="E9697" t="s">
        <v>30690</v>
      </c>
      <c r="F9697">
        <v>1</v>
      </c>
      <c r="G9697">
        <v>12</v>
      </c>
      <c r="H9697" s="1">
        <v>70</v>
      </c>
      <c r="I9697" s="87"/>
      <c r="K9697" s="86" t="s">
        <v>17485</v>
      </c>
      <c r="L9697" s="86" t="s">
        <v>17486</v>
      </c>
      <c r="N9697">
        <f>IFERROR(VLOOKUP(A9697,bip!$A:$C,2,0),"")</f>
      </c>
      <c r="O9697">
        <f>IFERROR(VLOOKUP(A9697,bip!$A:$Z,3,0),"")</f>
      </c>
    </row>
    <row r="9698" spans="1:15" ht="13.2">
      <c r="A9698" t="s">
        <v>40283</v>
      </c>
      <c r="B9698" t="s">
        <v>40283</v>
      </c>
      <c r="C9698" t="s">
        <v>16440</v>
      </c>
      <c r="D9698" t="s">
        <v>40284</v>
      </c>
      <c r="E9698" t="s">
        <v>40284</v>
      </c>
      <c r="F9698">
        <v>1</v>
      </c>
      <c r="G9698">
        <v>1</v>
      </c>
      <c r="H9698" s="1">
        <v>2277</v>
      </c>
      <c r="I9698" s="87"/>
      <c r="K9698" s="86" t="s">
        <v>17485</v>
      </c>
      <c r="L9698" s="86" t="s">
        <v>17486</v>
      </c>
      <c r="M9698" s="86" t="s">
        <v>17487</v>
      </c>
      <c r="N9698">
        <f>IFERROR(VLOOKUP(A9698,bip!$A:$C,2,0),"")</f>
      </c>
      <c r="O9698">
        <f>IFERROR(VLOOKUP(A9698,bip!$A:$Z,3,0),"")</f>
      </c>
    </row>
    <row r="9699" spans="1:15" ht="13.2">
      <c r="A9699" t="s">
        <v>10422</v>
      </c>
      <c r="B9699" t="s">
        <v>10422</v>
      </c>
      <c r="C9699" t="s">
        <v>16440</v>
      </c>
      <c r="D9699" t="s">
        <v>17105</v>
      </c>
      <c r="E9699" t="s">
        <v>24315</v>
      </c>
      <c r="F9699">
        <v>12</v>
      </c>
      <c r="G9699">
        <v>12</v>
      </c>
      <c r="H9699" s="1">
        <v>77</v>
      </c>
      <c r="I9699" s="87"/>
      <c r="K9699" s="86" t="s">
        <v>17485</v>
      </c>
      <c r="L9699" s="86" t="s">
        <v>17486</v>
      </c>
      <c r="N9699">
        <f>IFERROR(VLOOKUP(A9699,bip!$A:$C,2,0),"")</f>
      </c>
      <c r="O9699">
        <f>IFERROR(VLOOKUP(A9699,bip!$A:$Z,3,0),"")</f>
      </c>
    </row>
    <row r="9700" spans="1:15" ht="13.2">
      <c r="A9700" t="s">
        <v>10423</v>
      </c>
      <c r="B9700" t="s">
        <v>10423</v>
      </c>
      <c r="C9700" t="s">
        <v>16440</v>
      </c>
      <c r="D9700" t="s">
        <v>17106</v>
      </c>
      <c r="E9700" t="s">
        <v>24316</v>
      </c>
      <c r="F9700">
        <v>12</v>
      </c>
      <c r="G9700">
        <v>12</v>
      </c>
      <c r="H9700" s="1">
        <v>81</v>
      </c>
      <c r="I9700" s="87"/>
      <c r="K9700" s="86" t="s">
        <v>17485</v>
      </c>
      <c r="L9700" s="86" t="s">
        <v>17486</v>
      </c>
      <c r="N9700">
        <f>IFERROR(VLOOKUP(A9700,bip!$A:$C,2,0),"")</f>
      </c>
      <c r="O9700">
        <f>IFERROR(VLOOKUP(A9700,bip!$A:$Z,3,0),"")</f>
      </c>
    </row>
    <row r="9701" spans="1:15" ht="13.2">
      <c r="A9701" t="s">
        <v>10421</v>
      </c>
      <c r="B9701" t="s">
        <v>10421</v>
      </c>
      <c r="C9701" t="s">
        <v>16440</v>
      </c>
      <c r="D9701" t="s">
        <v>25585</v>
      </c>
      <c r="E9701" t="s">
        <v>24317</v>
      </c>
      <c r="F9701">
        <v>1</v>
      </c>
      <c r="G9701">
        <v>1</v>
      </c>
      <c r="H9701" s="1">
        <v>450</v>
      </c>
      <c r="I9701" s="87"/>
      <c r="K9701" s="86" t="s">
        <v>17485</v>
      </c>
      <c r="L9701" s="86" t="s">
        <v>17486</v>
      </c>
      <c r="N9701">
        <f>IFERROR(VLOOKUP(A9701,bip!$A:$C,2,0),"")</f>
      </c>
      <c r="O9701">
        <f>IFERROR(VLOOKUP(A9701,bip!$A:$Z,3,0),"")</f>
      </c>
    </row>
    <row r="9702" spans="1:15" ht="13.2">
      <c r="A9702" t="s">
        <v>6388</v>
      </c>
      <c r="B9702" t="s">
        <v>11345</v>
      </c>
      <c r="C9702" t="s">
        <v>16440</v>
      </c>
      <c r="D9702" t="s">
        <v>18579</v>
      </c>
      <c r="E9702" t="s">
        <v>21131</v>
      </c>
      <c r="F9702">
        <v>10</v>
      </c>
      <c r="G9702">
        <v>100</v>
      </c>
      <c r="H9702" s="1">
        <v>69</v>
      </c>
      <c r="I9702" s="87"/>
      <c r="K9702" s="86" t="s">
        <v>17485</v>
      </c>
      <c r="L9702" s="86" t="s">
        <v>17486</v>
      </c>
      <c r="N9702">
        <f>IFERROR(VLOOKUP(A9702,bip!$A:$C,2,0),"")</f>
      </c>
      <c r="O9702">
        <f>IFERROR(VLOOKUP(A9702,bip!$A:$Z,3,0),"")</f>
      </c>
    </row>
    <row r="9703" spans="1:15" ht="13.2">
      <c r="A9703" t="s">
        <v>6389</v>
      </c>
      <c r="B9703" t="s">
        <v>11346</v>
      </c>
      <c r="C9703" t="s">
        <v>16440</v>
      </c>
      <c r="D9703" t="s">
        <v>18580</v>
      </c>
      <c r="E9703" t="s">
        <v>21128</v>
      </c>
      <c r="F9703">
        <v>10</v>
      </c>
      <c r="G9703">
        <v>100</v>
      </c>
      <c r="H9703" s="1">
        <v>80</v>
      </c>
      <c r="I9703" s="87"/>
      <c r="K9703" s="86" t="s">
        <v>17485</v>
      </c>
      <c r="L9703" s="86" t="s">
        <v>17486</v>
      </c>
      <c r="N9703">
        <f>IFERROR(VLOOKUP(A9703,bip!$A:$C,2,0),"")</f>
      </c>
      <c r="O9703">
        <f>IFERROR(VLOOKUP(A9703,bip!$A:$Z,3,0),"")</f>
      </c>
    </row>
    <row r="9704" spans="1:15" ht="13.2">
      <c r="A9704" t="s">
        <v>6390</v>
      </c>
      <c r="B9704" t="s">
        <v>11347</v>
      </c>
      <c r="C9704" t="s">
        <v>16440</v>
      </c>
      <c r="D9704" t="s">
        <v>18569</v>
      </c>
      <c r="E9704" t="s">
        <v>20398</v>
      </c>
      <c r="F9704">
        <v>10</v>
      </c>
      <c r="G9704">
        <v>100</v>
      </c>
      <c r="H9704" s="1">
        <v>91</v>
      </c>
      <c r="I9704" s="87"/>
      <c r="K9704" s="86" t="s">
        <v>17485</v>
      </c>
      <c r="L9704" s="86" t="s">
        <v>17486</v>
      </c>
      <c r="N9704">
        <f>IFERROR(VLOOKUP(A9704,bip!$A:$C,2,0),"")</f>
      </c>
      <c r="O9704">
        <f>IFERROR(VLOOKUP(A9704,bip!$A:$Z,3,0),"")</f>
      </c>
    </row>
    <row r="9705" spans="1:15" ht="13.2">
      <c r="A9705" t="s">
        <v>6391</v>
      </c>
      <c r="B9705" t="s">
        <v>11348</v>
      </c>
      <c r="C9705" t="s">
        <v>16440</v>
      </c>
      <c r="D9705" t="s">
        <v>18581</v>
      </c>
      <c r="E9705" t="s">
        <v>21130</v>
      </c>
      <c r="F9705">
        <v>6</v>
      </c>
      <c r="G9705">
        <v>60</v>
      </c>
      <c r="H9705" s="1">
        <v>149</v>
      </c>
      <c r="I9705" s="87"/>
      <c r="K9705" s="86" t="s">
        <v>17485</v>
      </c>
      <c r="L9705" s="86" t="s">
        <v>17486</v>
      </c>
      <c r="N9705">
        <f>IFERROR(VLOOKUP(A9705,bip!$A:$C,2,0),"")</f>
      </c>
      <c r="O9705">
        <f>IFERROR(VLOOKUP(A9705,bip!$A:$Z,3,0),"")</f>
      </c>
    </row>
    <row r="9706" spans="1:15" ht="13.2">
      <c r="A9706" t="s">
        <v>6444</v>
      </c>
      <c r="B9706" t="s">
        <v>6444</v>
      </c>
      <c r="C9706" t="s">
        <v>16440</v>
      </c>
      <c r="D9706" t="s">
        <v>43131</v>
      </c>
      <c r="E9706" t="s">
        <v>26199</v>
      </c>
      <c r="F9706">
        <v>1</v>
      </c>
      <c r="G9706">
        <v>6</v>
      </c>
      <c r="H9706" s="1">
        <v>2508</v>
      </c>
      <c r="I9706" s="87"/>
      <c r="K9706" s="86" t="s">
        <v>17485</v>
      </c>
      <c r="L9706" s="86" t="s">
        <v>17486</v>
      </c>
      <c r="N9706">
        <f>IFERROR(VLOOKUP(A9706,bip!$A:$C,2,0),"")</f>
      </c>
      <c r="O9706">
        <f>IFERROR(VLOOKUP(A9706,bip!$A:$Z,3,0),"")</f>
      </c>
    </row>
    <row r="9707" spans="1:15" ht="13.2">
      <c r="A9707" t="s">
        <v>6445</v>
      </c>
      <c r="B9707" t="s">
        <v>6445</v>
      </c>
      <c r="C9707" t="s">
        <v>16440</v>
      </c>
      <c r="D9707" t="s">
        <v>43132</v>
      </c>
      <c r="E9707" t="s">
        <v>26200</v>
      </c>
      <c r="F9707">
        <v>1</v>
      </c>
      <c r="G9707">
        <v>1</v>
      </c>
      <c r="H9707" s="1">
        <v>668</v>
      </c>
      <c r="I9707" s="87"/>
      <c r="K9707" s="86" t="s">
        <v>17485</v>
      </c>
      <c r="L9707" s="86" t="s">
        <v>17486</v>
      </c>
      <c r="N9707">
        <f>IFERROR(VLOOKUP(A9707,bip!$A:$C,2,0),"")</f>
      </c>
      <c r="O9707">
        <f>IFERROR(VLOOKUP(A9707,bip!$A:$Z,3,0),"")</f>
      </c>
    </row>
    <row r="9708" spans="1:15" ht="13.2">
      <c r="A9708" t="s">
        <v>6447</v>
      </c>
      <c r="B9708" t="s">
        <v>6447</v>
      </c>
      <c r="C9708" t="s">
        <v>16440</v>
      </c>
      <c r="D9708" t="s">
        <v>43133</v>
      </c>
      <c r="E9708" t="s">
        <v>26201</v>
      </c>
      <c r="F9708">
        <v>1</v>
      </c>
      <c r="G9708">
        <v>10</v>
      </c>
      <c r="H9708" s="1">
        <v>427</v>
      </c>
      <c r="I9708" s="87"/>
      <c r="K9708" s="86" t="s">
        <v>17485</v>
      </c>
      <c r="L9708" s="86" t="s">
        <v>17486</v>
      </c>
      <c r="N9708">
        <f>IFERROR(VLOOKUP(A9708,bip!$A:$C,2,0),"")</f>
      </c>
      <c r="O9708">
        <f>IFERROR(VLOOKUP(A9708,bip!$A:$Z,3,0),"")</f>
      </c>
    </row>
    <row r="9709" spans="1:15" ht="13.2">
      <c r="A9709" t="s">
        <v>6446</v>
      </c>
      <c r="B9709" t="s">
        <v>6446</v>
      </c>
      <c r="C9709" t="s">
        <v>16440</v>
      </c>
      <c r="D9709" t="s">
        <v>43134</v>
      </c>
      <c r="E9709" t="s">
        <v>26202</v>
      </c>
      <c r="F9709">
        <v>1</v>
      </c>
      <c r="G9709">
        <v>10</v>
      </c>
      <c r="H9709" s="1">
        <v>487</v>
      </c>
      <c r="I9709" s="87"/>
      <c r="K9709" s="86" t="s">
        <v>17485</v>
      </c>
      <c r="L9709" s="86" t="s">
        <v>17486</v>
      </c>
      <c r="N9709">
        <f>IFERROR(VLOOKUP(A9709,bip!$A:$C,2,0),"")</f>
      </c>
      <c r="O9709">
        <f>IFERROR(VLOOKUP(A9709,bip!$A:$Z,3,0),"")</f>
      </c>
    </row>
    <row r="9710" spans="1:15" ht="13.2">
      <c r="A9710" t="s">
        <v>7781</v>
      </c>
      <c r="B9710" t="s">
        <v>12170</v>
      </c>
      <c r="C9710" t="s">
        <v>16440</v>
      </c>
      <c r="D9710" t="s">
        <v>43135</v>
      </c>
      <c r="E9710" t="s">
        <v>34204</v>
      </c>
      <c r="F9710">
        <v>1</v>
      </c>
      <c r="G9710">
        <v>10</v>
      </c>
      <c r="H9710" s="1">
        <v>250</v>
      </c>
      <c r="I9710" s="87"/>
      <c r="K9710" s="86" t="s">
        <v>17485</v>
      </c>
      <c r="L9710" s="86" t="s">
        <v>17486</v>
      </c>
      <c r="N9710">
        <f>IFERROR(VLOOKUP(A9710,bip!$A:$C,2,0),"")</f>
      </c>
      <c r="O9710">
        <f>IFERROR(VLOOKUP(A9710,bip!$A:$Z,3,0),"")</f>
      </c>
    </row>
    <row r="9711" spans="1:15" ht="13.2">
      <c r="A9711" t="s">
        <v>7780</v>
      </c>
      <c r="B9711" t="s">
        <v>12169</v>
      </c>
      <c r="C9711" t="s">
        <v>16440</v>
      </c>
      <c r="D9711" t="s">
        <v>26342</v>
      </c>
      <c r="E9711" t="s">
        <v>34205</v>
      </c>
      <c r="F9711">
        <v>1</v>
      </c>
      <c r="G9711">
        <v>10</v>
      </c>
      <c r="H9711" s="1">
        <v>262</v>
      </c>
      <c r="I9711" s="87"/>
      <c r="K9711" s="86" t="s">
        <v>17485</v>
      </c>
      <c r="L9711" s="86" t="s">
        <v>17486</v>
      </c>
      <c r="N9711">
        <f>IFERROR(VLOOKUP(A9711,bip!$A:$C,2,0),"")</f>
      </c>
      <c r="O9711">
        <f>IFERROR(VLOOKUP(A9711,bip!$A:$Z,3,0),"")</f>
      </c>
    </row>
    <row r="9712" spans="1:15" ht="13.2">
      <c r="A9712" t="s">
        <v>7779</v>
      </c>
      <c r="B9712" t="s">
        <v>12168</v>
      </c>
      <c r="C9712" t="s">
        <v>16440</v>
      </c>
      <c r="D9712" t="s">
        <v>23534</v>
      </c>
      <c r="E9712" t="s">
        <v>34004</v>
      </c>
      <c r="F9712">
        <v>1</v>
      </c>
      <c r="G9712">
        <v>10</v>
      </c>
      <c r="H9712" s="1">
        <v>315</v>
      </c>
      <c r="I9712" s="87"/>
      <c r="K9712" s="86" t="s">
        <v>17485</v>
      </c>
      <c r="L9712" s="86" t="s">
        <v>17486</v>
      </c>
      <c r="N9712">
        <f>IFERROR(VLOOKUP(A9712,bip!$A:$C,2,0),"")</f>
      </c>
      <c r="O9712">
        <f>IFERROR(VLOOKUP(A9712,bip!$A:$Z,3,0),"")</f>
      </c>
    </row>
    <row r="9713" spans="1:15" ht="13.2">
      <c r="A9713" t="s">
        <v>7782</v>
      </c>
      <c r="B9713" t="s">
        <v>12171</v>
      </c>
      <c r="C9713" t="s">
        <v>16440</v>
      </c>
      <c r="D9713" t="s">
        <v>43136</v>
      </c>
      <c r="E9713" t="s">
        <v>34206</v>
      </c>
      <c r="F9713">
        <v>1</v>
      </c>
      <c r="G9713">
        <v>24</v>
      </c>
      <c r="H9713" s="1">
        <v>238</v>
      </c>
      <c r="I9713" s="87"/>
      <c r="K9713" s="86" t="s">
        <v>17485</v>
      </c>
      <c r="L9713" s="86" t="s">
        <v>17486</v>
      </c>
      <c r="N9713">
        <f>IFERROR(VLOOKUP(A9713,bip!$A:$C,2,0),"")</f>
      </c>
      <c r="O9713">
        <f>IFERROR(VLOOKUP(A9713,bip!$A:$Z,3,0),"")</f>
      </c>
    </row>
    <row r="9714" spans="1:15" ht="13.2">
      <c r="A9714" t="s">
        <v>7783</v>
      </c>
      <c r="B9714" t="s">
        <v>12172</v>
      </c>
      <c r="C9714" t="s">
        <v>16440</v>
      </c>
      <c r="D9714" t="s">
        <v>23535</v>
      </c>
      <c r="E9714" t="s">
        <v>13511</v>
      </c>
      <c r="F9714">
        <v>6</v>
      </c>
      <c r="G9714">
        <v>108</v>
      </c>
      <c r="H9714" s="1">
        <v>69</v>
      </c>
      <c r="I9714" s="87"/>
      <c r="K9714" s="86" t="s">
        <v>17485</v>
      </c>
      <c r="L9714" s="86" t="s">
        <v>17486</v>
      </c>
      <c r="N9714">
        <f>IFERROR(VLOOKUP(A9714,bip!$A:$C,2,0),"")</f>
      </c>
      <c r="O9714">
        <f>IFERROR(VLOOKUP(A9714,bip!$A:$Z,3,0),"")</f>
      </c>
    </row>
    <row r="9715" spans="1:15" ht="13.2">
      <c r="A9715" t="s">
        <v>14242</v>
      </c>
      <c r="B9715" t="s">
        <v>14242</v>
      </c>
      <c r="C9715" t="s">
        <v>16440</v>
      </c>
      <c r="D9715" t="s">
        <v>32908</v>
      </c>
      <c r="E9715" t="s">
        <v>20075</v>
      </c>
      <c r="F9715">
        <v>1</v>
      </c>
      <c r="G9715">
        <v>18</v>
      </c>
      <c r="H9715" s="1">
        <v>332</v>
      </c>
      <c r="I9715" s="87"/>
      <c r="K9715" s="86" t="s">
        <v>17485</v>
      </c>
      <c r="L9715" s="86" t="s">
        <v>17486</v>
      </c>
      <c r="N9715">
        <f>IFERROR(VLOOKUP(A9715,bip!$A:$C,2,0),"")</f>
      </c>
      <c r="O9715">
        <f>IFERROR(VLOOKUP(A9715,bip!$A:$Z,3,0),"")</f>
      </c>
    </row>
    <row r="9716" spans="1:15" ht="13.2">
      <c r="A9716" t="s">
        <v>14243</v>
      </c>
      <c r="B9716" t="s">
        <v>14243</v>
      </c>
      <c r="C9716" t="s">
        <v>16440</v>
      </c>
      <c r="D9716" t="s">
        <v>24932</v>
      </c>
      <c r="E9716" t="s">
        <v>26412</v>
      </c>
      <c r="F9716">
        <v>1</v>
      </c>
      <c r="G9716">
        <v>18</v>
      </c>
      <c r="H9716" s="1">
        <v>681</v>
      </c>
      <c r="I9716" s="87"/>
      <c r="K9716" s="86" t="s">
        <v>17485</v>
      </c>
      <c r="L9716" s="86" t="s">
        <v>17486</v>
      </c>
      <c r="N9716">
        <f>IFERROR(VLOOKUP(A9716,bip!$A:$C,2,0),"")</f>
      </c>
      <c r="O9716">
        <f>IFERROR(VLOOKUP(A9716,bip!$A:$Z,3,0),"")</f>
      </c>
    </row>
    <row r="9717" spans="1:15" ht="13.2">
      <c r="A9717" t="s">
        <v>14439</v>
      </c>
      <c r="B9717" t="s">
        <v>14439</v>
      </c>
      <c r="C9717" t="s">
        <v>16440</v>
      </c>
      <c r="D9717" t="s">
        <v>22754</v>
      </c>
      <c r="E9717" t="s">
        <v>20078</v>
      </c>
      <c r="F9717">
        <v>1</v>
      </c>
      <c r="G9717">
        <v>18</v>
      </c>
      <c r="H9717" s="1">
        <v>569</v>
      </c>
      <c r="I9717" s="87"/>
      <c r="K9717" s="86" t="s">
        <v>17485</v>
      </c>
      <c r="L9717" s="86" t="s">
        <v>17486</v>
      </c>
      <c r="N9717">
        <f>IFERROR(VLOOKUP(A9717,bip!$A:$C,2,0),"")</f>
      </c>
      <c r="O9717">
        <f>IFERROR(VLOOKUP(A9717,bip!$A:$Z,3,0),"")</f>
      </c>
    </row>
    <row r="9718" spans="1:15" ht="13.2">
      <c r="A9718" t="s">
        <v>14440</v>
      </c>
      <c r="B9718" t="s">
        <v>14440</v>
      </c>
      <c r="C9718" t="s">
        <v>16440</v>
      </c>
      <c r="D9718" t="s">
        <v>24933</v>
      </c>
      <c r="E9718" t="s">
        <v>20078</v>
      </c>
      <c r="F9718">
        <v>1</v>
      </c>
      <c r="G9718">
        <v>18</v>
      </c>
      <c r="H9718" s="1">
        <v>1139</v>
      </c>
      <c r="I9718" s="87"/>
      <c r="K9718" s="86" t="s">
        <v>17485</v>
      </c>
      <c r="L9718" s="86" t="s">
        <v>17486</v>
      </c>
      <c r="N9718">
        <f>IFERROR(VLOOKUP(A9718,bip!$A:$C,2,0),"")</f>
      </c>
      <c r="O9718">
        <f>IFERROR(VLOOKUP(A9718,bip!$A:$Z,3,0),"")</f>
      </c>
    </row>
    <row r="9719" spans="1:15" ht="13.2">
      <c r="A9719" t="s">
        <v>14244</v>
      </c>
      <c r="B9719" t="s">
        <v>14244</v>
      </c>
      <c r="C9719" t="s">
        <v>16440</v>
      </c>
      <c r="D9719" t="s">
        <v>32909</v>
      </c>
      <c r="E9719" t="s">
        <v>26413</v>
      </c>
      <c r="F9719">
        <v>1</v>
      </c>
      <c r="G9719">
        <v>18</v>
      </c>
      <c r="H9719" s="1">
        <v>731</v>
      </c>
      <c r="I9719" s="87"/>
      <c r="K9719" s="86" t="s">
        <v>17485</v>
      </c>
      <c r="L9719" s="86" t="s">
        <v>17486</v>
      </c>
      <c r="N9719">
        <f>IFERROR(VLOOKUP(A9719,bip!$A:$C,2,0),"")</f>
      </c>
      <c r="O9719">
        <f>IFERROR(VLOOKUP(A9719,bip!$A:$Z,3,0),"")</f>
      </c>
    </row>
    <row r="9720" spans="1:15" ht="13.2">
      <c r="A9720" t="s">
        <v>14441</v>
      </c>
      <c r="B9720" t="s">
        <v>14441</v>
      </c>
      <c r="C9720" t="s">
        <v>16440</v>
      </c>
      <c r="D9720" t="s">
        <v>16753</v>
      </c>
      <c r="E9720" t="s">
        <v>43137</v>
      </c>
      <c r="F9720">
        <v>1</v>
      </c>
      <c r="G9720">
        <v>40</v>
      </c>
      <c r="H9720" s="1">
        <v>257</v>
      </c>
      <c r="I9720" s="87"/>
      <c r="K9720" s="86" t="s">
        <v>17485</v>
      </c>
      <c r="L9720" s="86" t="s">
        <v>17486</v>
      </c>
      <c r="N9720">
        <f>IFERROR(VLOOKUP(A9720,bip!$A:$C,2,0),"")</f>
      </c>
      <c r="O9720">
        <f>IFERROR(VLOOKUP(A9720,bip!$A:$Z,3,0),"")</f>
      </c>
    </row>
    <row r="9721" spans="1:15" ht="13.2">
      <c r="A9721" t="s">
        <v>14442</v>
      </c>
      <c r="B9721" t="s">
        <v>14442</v>
      </c>
      <c r="C9721" t="s">
        <v>16440</v>
      </c>
      <c r="D9721" t="s">
        <v>16297</v>
      </c>
      <c r="E9721" t="s">
        <v>43138</v>
      </c>
      <c r="F9721">
        <v>1</v>
      </c>
      <c r="G9721">
        <v>40</v>
      </c>
      <c r="H9721" s="1">
        <v>334</v>
      </c>
      <c r="I9721" s="87"/>
      <c r="K9721" s="86" t="s">
        <v>17485</v>
      </c>
      <c r="L9721" s="86" t="s">
        <v>17486</v>
      </c>
      <c r="N9721">
        <f>IFERROR(VLOOKUP(A9721,bip!$A:$C,2,0),"")</f>
      </c>
      <c r="O9721">
        <f>IFERROR(VLOOKUP(A9721,bip!$A:$Z,3,0),"")</f>
      </c>
    </row>
    <row r="9722" spans="1:15" ht="13.2">
      <c r="A9722" t="s">
        <v>8604</v>
      </c>
      <c r="B9722" t="s">
        <v>8604</v>
      </c>
      <c r="C9722" t="s">
        <v>16440</v>
      </c>
      <c r="D9722" t="s">
        <v>40358</v>
      </c>
      <c r="E9722" t="s">
        <v>43139</v>
      </c>
      <c r="F9722">
        <v>6</v>
      </c>
      <c r="G9722">
        <v>72</v>
      </c>
      <c r="H9722" s="1">
        <v>48</v>
      </c>
      <c r="I9722" s="87"/>
      <c r="K9722" s="86" t="s">
        <v>17485</v>
      </c>
      <c r="L9722" s="86" t="s">
        <v>17486</v>
      </c>
      <c r="N9722">
        <f>IFERROR(VLOOKUP(A9722,bip!$A:$C,2,0),"")</f>
      </c>
      <c r="O9722">
        <f>IFERROR(VLOOKUP(A9722,bip!$A:$Z,3,0),"")</f>
      </c>
    </row>
    <row r="9723" spans="1:15" ht="13.2">
      <c r="A9723" t="s">
        <v>8605</v>
      </c>
      <c r="B9723" t="s">
        <v>8605</v>
      </c>
      <c r="C9723" t="s">
        <v>16440</v>
      </c>
      <c r="D9723" t="s">
        <v>40359</v>
      </c>
      <c r="E9723" t="s">
        <v>43140</v>
      </c>
      <c r="F9723">
        <v>6</v>
      </c>
      <c r="G9723">
        <v>72</v>
      </c>
      <c r="H9723" s="1">
        <v>69</v>
      </c>
      <c r="I9723" s="87"/>
      <c r="K9723" s="86" t="s">
        <v>17485</v>
      </c>
      <c r="L9723" s="86" t="s">
        <v>17486</v>
      </c>
      <c r="N9723">
        <f>IFERROR(VLOOKUP(A9723,bip!$A:$C,2,0),"")</f>
      </c>
      <c r="O9723">
        <f>IFERROR(VLOOKUP(A9723,bip!$A:$Z,3,0),"")</f>
      </c>
    </row>
    <row r="9724" spans="1:15" ht="13.2">
      <c r="A9724" t="s">
        <v>30279</v>
      </c>
      <c r="B9724" t="s">
        <v>30279</v>
      </c>
      <c r="C9724" t="s">
        <v>16440</v>
      </c>
      <c r="D9724" t="s">
        <v>32910</v>
      </c>
      <c r="E9724" t="s">
        <v>43141</v>
      </c>
      <c r="F9724">
        <v>6</v>
      </c>
      <c r="G9724">
        <v>72</v>
      </c>
      <c r="H9724" s="1">
        <v>51</v>
      </c>
      <c r="I9724" s="87"/>
      <c r="K9724" s="86" t="s">
        <v>17485</v>
      </c>
      <c r="L9724" s="86" t="s">
        <v>17486</v>
      </c>
      <c r="N9724">
        <f>IFERROR(VLOOKUP(A9724,bip!$A:$C,2,0),"")</f>
      </c>
      <c r="O9724">
        <f>IFERROR(VLOOKUP(A9724,bip!$A:$Z,3,0),"")</f>
      </c>
    </row>
    <row r="9725" spans="1:15" ht="13.2">
      <c r="A9725" t="s">
        <v>8603</v>
      </c>
      <c r="B9725" t="s">
        <v>12707</v>
      </c>
      <c r="C9725" t="s">
        <v>16440</v>
      </c>
      <c r="D9725" t="s">
        <v>40360</v>
      </c>
      <c r="E9725" t="s">
        <v>43142</v>
      </c>
      <c r="F9725">
        <v>12</v>
      </c>
      <c r="G9725">
        <v>72</v>
      </c>
      <c r="H9725" s="1">
        <v>27</v>
      </c>
      <c r="I9725" s="87"/>
      <c r="K9725" s="86" t="s">
        <v>17485</v>
      </c>
      <c r="L9725" s="86" t="s">
        <v>17486</v>
      </c>
      <c r="N9725">
        <f>IFERROR(VLOOKUP(A9725,bip!$A:$C,2,0),"")</f>
      </c>
      <c r="O9725">
        <f>IFERROR(VLOOKUP(A9725,bip!$A:$Z,3,0),"")</f>
      </c>
    </row>
    <row r="9726" spans="1:15" ht="13.2">
      <c r="A9726" t="s">
        <v>8601</v>
      </c>
      <c r="B9726" t="s">
        <v>12705</v>
      </c>
      <c r="C9726" t="s">
        <v>16440</v>
      </c>
      <c r="D9726" t="s">
        <v>43143</v>
      </c>
      <c r="E9726" t="s">
        <v>23705</v>
      </c>
      <c r="F9726">
        <v>12</v>
      </c>
      <c r="G9726">
        <v>120</v>
      </c>
      <c r="H9726" s="1">
        <v>26</v>
      </c>
      <c r="I9726" s="87"/>
      <c r="K9726" s="86" t="s">
        <v>17485</v>
      </c>
      <c r="L9726" s="86" t="s">
        <v>17486</v>
      </c>
      <c r="N9726">
        <f>IFERROR(VLOOKUP(A9726,bip!$A:$C,2,0),"")</f>
      </c>
      <c r="O9726">
        <f>IFERROR(VLOOKUP(A9726,bip!$A:$Z,3,0),"")</f>
      </c>
    </row>
    <row r="9727" spans="1:15" ht="13.2">
      <c r="A9727" t="s">
        <v>8602</v>
      </c>
      <c r="B9727" t="s">
        <v>12706</v>
      </c>
      <c r="C9727" t="s">
        <v>16440</v>
      </c>
      <c r="D9727" t="s">
        <v>43144</v>
      </c>
      <c r="E9727" t="s">
        <v>23706</v>
      </c>
      <c r="F9727">
        <v>12</v>
      </c>
      <c r="G9727">
        <v>120</v>
      </c>
      <c r="H9727" s="1">
        <v>26</v>
      </c>
      <c r="I9727" s="87"/>
      <c r="K9727" s="86" t="s">
        <v>17485</v>
      </c>
      <c r="L9727" s="86" t="s">
        <v>17486</v>
      </c>
      <c r="N9727">
        <f>IFERROR(VLOOKUP(A9727,bip!$A:$C,2,0),"")</f>
      </c>
      <c r="O9727">
        <f>IFERROR(VLOOKUP(A9727,bip!$A:$Z,3,0),"")</f>
      </c>
    </row>
    <row r="9728" spans="1:15" ht="13.2">
      <c r="A9728" t="s">
        <v>8600</v>
      </c>
      <c r="B9728" t="s">
        <v>8600</v>
      </c>
      <c r="C9728" t="s">
        <v>16440</v>
      </c>
      <c r="D9728" t="s">
        <v>43145</v>
      </c>
      <c r="E9728" t="s">
        <v>43146</v>
      </c>
      <c r="F9728">
        <v>12</v>
      </c>
      <c r="G9728">
        <v>144</v>
      </c>
      <c r="H9728" s="1">
        <v>24</v>
      </c>
      <c r="I9728" s="87"/>
      <c r="K9728" s="86" t="s">
        <v>17485</v>
      </c>
      <c r="L9728" s="86" t="s">
        <v>17486</v>
      </c>
      <c r="N9728">
        <f>IFERROR(VLOOKUP(A9728,bip!$A:$C,2,0),"")</f>
      </c>
      <c r="O9728">
        <f>IFERROR(VLOOKUP(A9728,bip!$A:$Z,3,0),"")</f>
      </c>
    </row>
    <row r="9729" spans="1:15" ht="13.2">
      <c r="A9729" t="s">
        <v>6704</v>
      </c>
      <c r="B9729" t="s">
        <v>11513</v>
      </c>
      <c r="C9729" t="s">
        <v>16440</v>
      </c>
      <c r="D9729" t="s">
        <v>32911</v>
      </c>
      <c r="E9729" t="s">
        <v>23309</v>
      </c>
      <c r="F9729">
        <v>1</v>
      </c>
      <c r="G9729">
        <v>50</v>
      </c>
      <c r="H9729" s="1">
        <v>2839</v>
      </c>
      <c r="I9729" s="87"/>
      <c r="K9729" s="86" t="s">
        <v>17485</v>
      </c>
      <c r="L9729" s="86" t="s">
        <v>17486</v>
      </c>
      <c r="N9729">
        <f>IFERROR(VLOOKUP(A9729,bip!$A:$C,2,0),"")</f>
      </c>
      <c r="O9729">
        <f>IFERROR(VLOOKUP(A9729,bip!$A:$Z,3,0),"")</f>
      </c>
    </row>
    <row r="9730" spans="1:15" ht="13.2">
      <c r="A9730" t="s">
        <v>6699</v>
      </c>
      <c r="B9730" t="s">
        <v>11509</v>
      </c>
      <c r="C9730" t="s">
        <v>16440</v>
      </c>
      <c r="D9730" t="s">
        <v>40361</v>
      </c>
      <c r="E9730" t="s">
        <v>43147</v>
      </c>
      <c r="F9730">
        <v>1</v>
      </c>
      <c r="G9730">
        <v>36</v>
      </c>
      <c r="H9730" s="1">
        <v>519</v>
      </c>
      <c r="I9730" s="87"/>
      <c r="K9730" s="86" t="s">
        <v>17485</v>
      </c>
      <c r="L9730" s="86" t="s">
        <v>17486</v>
      </c>
      <c r="N9730">
        <f>IFERROR(VLOOKUP(A9730,bip!$A:$C,2,0),"")</f>
      </c>
      <c r="O9730">
        <f>IFERROR(VLOOKUP(A9730,bip!$A:$Z,3,0),"")</f>
      </c>
    </row>
    <row r="9731" spans="1:15" ht="13.2">
      <c r="A9731" t="s">
        <v>6698</v>
      </c>
      <c r="B9731" t="s">
        <v>11508</v>
      </c>
      <c r="C9731" t="s">
        <v>16440</v>
      </c>
      <c r="D9731" t="s">
        <v>40362</v>
      </c>
      <c r="E9731" t="s">
        <v>43148</v>
      </c>
      <c r="F9731">
        <v>1</v>
      </c>
      <c r="G9731">
        <v>36</v>
      </c>
      <c r="H9731" s="1">
        <v>701</v>
      </c>
      <c r="I9731" s="87"/>
      <c r="K9731" s="86" t="s">
        <v>17485</v>
      </c>
      <c r="L9731" s="86" t="s">
        <v>17486</v>
      </c>
      <c r="N9731">
        <f>IFERROR(VLOOKUP(A9731,bip!$A:$C,2,0),"")</f>
      </c>
      <c r="O9731">
        <f>IFERROR(VLOOKUP(A9731,bip!$A:$Z,3,0),"")</f>
      </c>
    </row>
    <row r="9732" spans="1:15" ht="13.2">
      <c r="A9732" t="s">
        <v>6701</v>
      </c>
      <c r="B9732" t="s">
        <v>11511</v>
      </c>
      <c r="C9732" t="s">
        <v>16440</v>
      </c>
      <c r="D9732" t="s">
        <v>43149</v>
      </c>
      <c r="E9732" t="s">
        <v>43150</v>
      </c>
      <c r="F9732">
        <v>1</v>
      </c>
      <c r="G9732">
        <v>36</v>
      </c>
      <c r="H9732" s="1">
        <v>744</v>
      </c>
      <c r="I9732" s="87"/>
      <c r="K9732" s="86" t="s">
        <v>17485</v>
      </c>
      <c r="L9732" s="86" t="s">
        <v>17486</v>
      </c>
      <c r="N9732">
        <f>IFERROR(VLOOKUP(A9732,bip!$A:$C,2,0),"")</f>
      </c>
      <c r="O9732">
        <f>IFERROR(VLOOKUP(A9732,bip!$A:$Z,3,0),"")</f>
      </c>
    </row>
    <row r="9733" spans="1:15" ht="13.2">
      <c r="A9733" t="s">
        <v>6700</v>
      </c>
      <c r="B9733" t="s">
        <v>11510</v>
      </c>
      <c r="C9733" t="s">
        <v>16440</v>
      </c>
      <c r="D9733" t="s">
        <v>43151</v>
      </c>
      <c r="E9733" t="s">
        <v>43152</v>
      </c>
      <c r="F9733">
        <v>1</v>
      </c>
      <c r="G9733">
        <v>36</v>
      </c>
      <c r="H9733" s="1">
        <v>744</v>
      </c>
      <c r="I9733" s="87"/>
      <c r="K9733" s="86" t="s">
        <v>17485</v>
      </c>
      <c r="L9733" s="86" t="s">
        <v>17486</v>
      </c>
      <c r="N9733">
        <f>IFERROR(VLOOKUP(A9733,bip!$A:$C,2,0),"")</f>
      </c>
      <c r="O9733">
        <f>IFERROR(VLOOKUP(A9733,bip!$A:$Z,3,0),"")</f>
      </c>
    </row>
    <row r="9734" spans="1:15" ht="13.2">
      <c r="A9734" t="s">
        <v>6703</v>
      </c>
      <c r="B9734" t="s">
        <v>11512</v>
      </c>
      <c r="C9734" t="s">
        <v>16440</v>
      </c>
      <c r="D9734" t="s">
        <v>43153</v>
      </c>
      <c r="E9734" t="s">
        <v>43154</v>
      </c>
      <c r="F9734">
        <v>1</v>
      </c>
      <c r="G9734">
        <v>36</v>
      </c>
      <c r="H9734" s="1">
        <v>402</v>
      </c>
      <c r="I9734" s="87"/>
      <c r="K9734" s="86" t="s">
        <v>17485</v>
      </c>
      <c r="L9734" s="86" t="s">
        <v>17486</v>
      </c>
      <c r="N9734">
        <f>IFERROR(VLOOKUP(A9734,bip!$A:$C,2,0),"")</f>
      </c>
      <c r="O9734">
        <f>IFERROR(VLOOKUP(A9734,bip!$A:$Z,3,0),"")</f>
      </c>
    </row>
    <row r="9735" spans="1:15" ht="13.2">
      <c r="A9735" t="s">
        <v>6702</v>
      </c>
      <c r="B9735" t="s">
        <v>6702</v>
      </c>
      <c r="C9735" t="s">
        <v>16440</v>
      </c>
      <c r="D9735" t="s">
        <v>43155</v>
      </c>
      <c r="E9735" t="s">
        <v>43156</v>
      </c>
      <c r="F9735">
        <v>1</v>
      </c>
      <c r="G9735">
        <v>36</v>
      </c>
      <c r="H9735" s="1">
        <v>522</v>
      </c>
      <c r="I9735" s="87"/>
      <c r="K9735" s="86" t="s">
        <v>17485</v>
      </c>
      <c r="L9735" s="86" t="s">
        <v>17486</v>
      </c>
      <c r="N9735">
        <f>IFERROR(VLOOKUP(A9735,bip!$A:$C,2,0),"")</f>
      </c>
      <c r="O9735">
        <f>IFERROR(VLOOKUP(A9735,bip!$A:$Z,3,0),"")</f>
      </c>
    </row>
    <row r="9736" spans="1:15" ht="13.2">
      <c r="A9736" t="s">
        <v>6800</v>
      </c>
      <c r="B9736" t="s">
        <v>11553</v>
      </c>
      <c r="C9736" t="s">
        <v>16440</v>
      </c>
      <c r="D9736" t="s">
        <v>43157</v>
      </c>
      <c r="E9736" t="s">
        <v>23371</v>
      </c>
      <c r="F9736">
        <v>1</v>
      </c>
      <c r="G9736">
        <v>24</v>
      </c>
      <c r="H9736" s="1">
        <v>353</v>
      </c>
      <c r="I9736" s="87"/>
      <c r="K9736" s="86" t="s">
        <v>17485</v>
      </c>
      <c r="L9736" s="86" t="s">
        <v>17486</v>
      </c>
      <c r="N9736">
        <f>IFERROR(VLOOKUP(A9736,bip!$A:$C,2,0),"")</f>
      </c>
      <c r="O9736">
        <f>IFERROR(VLOOKUP(A9736,bip!$A:$Z,3,0),"")</f>
      </c>
    </row>
    <row r="9737" spans="1:15" ht="13.2">
      <c r="A9737" t="s">
        <v>6801</v>
      </c>
      <c r="B9737" t="s">
        <v>11554</v>
      </c>
      <c r="C9737" t="s">
        <v>16440</v>
      </c>
      <c r="D9737" t="s">
        <v>43158</v>
      </c>
      <c r="E9737" t="s">
        <v>23372</v>
      </c>
      <c r="F9737">
        <v>1</v>
      </c>
      <c r="G9737">
        <v>24</v>
      </c>
      <c r="H9737" s="1">
        <v>407</v>
      </c>
      <c r="I9737" s="87"/>
      <c r="K9737" s="86" t="s">
        <v>17485</v>
      </c>
      <c r="L9737" s="86" t="s">
        <v>17486</v>
      </c>
      <c r="N9737">
        <f>IFERROR(VLOOKUP(A9737,bip!$A:$C,2,0),"")</f>
      </c>
      <c r="O9737">
        <f>IFERROR(VLOOKUP(A9737,bip!$A:$Z,3,0),"")</f>
      </c>
    </row>
    <row r="9738" spans="1:15" ht="13.2">
      <c r="A9738" t="s">
        <v>6802</v>
      </c>
      <c r="B9738" t="s">
        <v>6802</v>
      </c>
      <c r="C9738" t="s">
        <v>16440</v>
      </c>
      <c r="D9738" t="s">
        <v>43159</v>
      </c>
      <c r="E9738" t="s">
        <v>23373</v>
      </c>
      <c r="F9738">
        <v>1</v>
      </c>
      <c r="G9738">
        <v>24</v>
      </c>
      <c r="H9738" s="1">
        <v>616</v>
      </c>
      <c r="I9738" s="87"/>
      <c r="K9738" s="86" t="s">
        <v>17485</v>
      </c>
      <c r="L9738" s="86" t="s">
        <v>17486</v>
      </c>
      <c r="N9738">
        <f>IFERROR(VLOOKUP(A9738,bip!$A:$C,2,0),"")</f>
      </c>
      <c r="O9738">
        <f>IFERROR(VLOOKUP(A9738,bip!$A:$Z,3,0),"")</f>
      </c>
    </row>
    <row r="9739" spans="1:15" ht="13.2">
      <c r="A9739" t="s">
        <v>14266</v>
      </c>
      <c r="B9739" t="s">
        <v>14266</v>
      </c>
      <c r="C9739" t="s">
        <v>16441</v>
      </c>
      <c r="D9739" t="s">
        <v>35582</v>
      </c>
      <c r="E9739" t="s">
        <v>42404</v>
      </c>
      <c r="F9739">
        <v>1</v>
      </c>
      <c r="G9739">
        <v>10</v>
      </c>
      <c r="H9739" s="1">
        <v>525</v>
      </c>
      <c r="I9739" s="87"/>
      <c r="K9739" s="86" t="s">
        <v>17485</v>
      </c>
      <c r="L9739" s="86" t="s">
        <v>17486</v>
      </c>
      <c r="N9739">
        <f>IFERROR(VLOOKUP(A9739,bip!$A:$C,2,0),"")</f>
      </c>
      <c r="O9739">
        <f>IFERROR(VLOOKUP(A9739,bip!$A:$Z,3,0),"")</f>
      </c>
    </row>
    <row r="9740" spans="1:15" ht="13.2">
      <c r="A9740" t="s">
        <v>14264</v>
      </c>
      <c r="B9740" t="s">
        <v>14264</v>
      </c>
      <c r="C9740" t="s">
        <v>16440</v>
      </c>
      <c r="D9740" t="s">
        <v>35582</v>
      </c>
      <c r="E9740" t="s">
        <v>42405</v>
      </c>
      <c r="F9740">
        <v>1</v>
      </c>
      <c r="G9740">
        <v>10</v>
      </c>
      <c r="H9740" s="1">
        <v>644</v>
      </c>
      <c r="I9740" s="87">
        <v>0.070000000000000007</v>
      </c>
      <c r="J9740" s="86" t="s">
        <v>41688</v>
      </c>
      <c r="K9740" s="86" t="s">
        <v>44487</v>
      </c>
      <c r="L9740" s="86" t="s">
        <v>17486</v>
      </c>
      <c r="N9740">
        <f>IFERROR(VLOOKUP(A9740,bip!$A:$C,2,0),"")</f>
      </c>
      <c r="O9740">
        <f>IFERROR(VLOOKUP(A9740,bip!$A:$Z,3,0),"")</f>
      </c>
    </row>
    <row r="9741" spans="1:15" ht="13.2">
      <c r="A9741" t="s">
        <v>6705</v>
      </c>
      <c r="B9741" t="s">
        <v>11514</v>
      </c>
      <c r="C9741" t="s">
        <v>16441</v>
      </c>
      <c r="D9741" t="s">
        <v>43160</v>
      </c>
      <c r="E9741" t="s">
        <v>43161</v>
      </c>
      <c r="F9741">
        <v>12</v>
      </c>
      <c r="G9741">
        <v>72</v>
      </c>
      <c r="H9741" s="1">
        <v>51</v>
      </c>
      <c r="I9741" s="87"/>
      <c r="K9741" s="86" t="s">
        <v>17485</v>
      </c>
      <c r="L9741" s="86" t="s">
        <v>17486</v>
      </c>
      <c r="N9741">
        <f>IFERROR(VLOOKUP(A9741,bip!$A:$C,2,0),"")</f>
      </c>
      <c r="O9741">
        <f>IFERROR(VLOOKUP(A9741,bip!$A:$Z,3,0),"")</f>
      </c>
    </row>
    <row r="9742" spans="1:15" ht="13.2">
      <c r="A9742" t="s">
        <v>8969</v>
      </c>
      <c r="B9742" t="s">
        <v>8969</v>
      </c>
      <c r="C9742" t="s">
        <v>16440</v>
      </c>
      <c r="D9742" t="s">
        <v>35584</v>
      </c>
      <c r="E9742" t="s">
        <v>43162</v>
      </c>
      <c r="F9742">
        <v>1</v>
      </c>
      <c r="G9742">
        <v>10</v>
      </c>
      <c r="H9742" s="1">
        <v>727</v>
      </c>
      <c r="I9742" s="87">
        <v>0.070000000000000007</v>
      </c>
      <c r="J9742" s="86" t="s">
        <v>41688</v>
      </c>
      <c r="K9742" s="86" t="s">
        <v>44487</v>
      </c>
      <c r="L9742" s="86" t="s">
        <v>17486</v>
      </c>
      <c r="N9742">
        <f>IFERROR(VLOOKUP(A9742,bip!$A:$C,2,0),"")</f>
      </c>
      <c r="O9742">
        <f>IFERROR(VLOOKUP(A9742,bip!$A:$Z,3,0),"")</f>
      </c>
    </row>
    <row r="9743" spans="1:15" ht="13.2">
      <c r="A9743" t="s">
        <v>6794</v>
      </c>
      <c r="B9743" t="s">
        <v>11547</v>
      </c>
      <c r="C9743" t="s">
        <v>16440</v>
      </c>
      <c r="D9743" t="s">
        <v>43163</v>
      </c>
      <c r="E9743" t="s">
        <v>43164</v>
      </c>
      <c r="F9743">
        <v>1</v>
      </c>
      <c r="G9743">
        <v>40</v>
      </c>
      <c r="H9743" s="1">
        <v>185</v>
      </c>
      <c r="I9743" s="87"/>
      <c r="K9743" s="86" t="s">
        <v>17485</v>
      </c>
      <c r="L9743" s="86" t="s">
        <v>17486</v>
      </c>
      <c r="N9743">
        <f>IFERROR(VLOOKUP(A9743,bip!$A:$C,2,0),"")</f>
      </c>
      <c r="O9743">
        <f>IFERROR(VLOOKUP(A9743,bip!$A:$Z,3,0),"")</f>
      </c>
    </row>
    <row r="9744" spans="1:15" ht="13.2">
      <c r="A9744" t="s">
        <v>6795</v>
      </c>
      <c r="B9744" t="s">
        <v>11548</v>
      </c>
      <c r="C9744" t="s">
        <v>16440</v>
      </c>
      <c r="D9744" t="s">
        <v>43165</v>
      </c>
      <c r="E9744" t="s">
        <v>43166</v>
      </c>
      <c r="F9744">
        <v>1</v>
      </c>
      <c r="G9744">
        <v>40</v>
      </c>
      <c r="H9744" s="1">
        <v>237</v>
      </c>
      <c r="I9744" s="87"/>
      <c r="K9744" s="86" t="s">
        <v>17485</v>
      </c>
      <c r="L9744" s="86" t="s">
        <v>17486</v>
      </c>
      <c r="N9744">
        <f>IFERROR(VLOOKUP(A9744,bip!$A:$C,2,0),"")</f>
      </c>
      <c r="O9744">
        <f>IFERROR(VLOOKUP(A9744,bip!$A:$Z,3,0),"")</f>
      </c>
    </row>
    <row r="9745" spans="1:15" ht="13.2">
      <c r="A9745" t="s">
        <v>6796</v>
      </c>
      <c r="B9745" t="s">
        <v>11549</v>
      </c>
      <c r="C9745" t="s">
        <v>16440</v>
      </c>
      <c r="D9745" t="s">
        <v>43167</v>
      </c>
      <c r="E9745" t="s">
        <v>43168</v>
      </c>
      <c r="F9745">
        <v>1</v>
      </c>
      <c r="G9745">
        <v>10</v>
      </c>
      <c r="H9745" s="1">
        <v>385</v>
      </c>
      <c r="I9745" s="87"/>
      <c r="K9745" s="86" t="s">
        <v>17485</v>
      </c>
      <c r="L9745" s="86" t="s">
        <v>17486</v>
      </c>
      <c r="N9745">
        <f>IFERROR(VLOOKUP(A9745,bip!$A:$C,2,0),"")</f>
      </c>
      <c r="O9745">
        <f>IFERROR(VLOOKUP(A9745,bip!$A:$Z,3,0),"")</f>
      </c>
    </row>
    <row r="9746" spans="1:15" ht="13.2">
      <c r="A9746" t="s">
        <v>6799</v>
      </c>
      <c r="B9746" t="s">
        <v>11552</v>
      </c>
      <c r="C9746" t="s">
        <v>16440</v>
      </c>
      <c r="D9746" t="s">
        <v>43169</v>
      </c>
      <c r="E9746" t="s">
        <v>43170</v>
      </c>
      <c r="F9746">
        <v>1</v>
      </c>
      <c r="G9746">
        <v>10</v>
      </c>
      <c r="H9746" s="1">
        <v>547</v>
      </c>
      <c r="I9746" s="87"/>
      <c r="K9746" s="86" t="s">
        <v>17485</v>
      </c>
      <c r="L9746" s="86" t="s">
        <v>17486</v>
      </c>
      <c r="N9746">
        <f>IFERROR(VLOOKUP(A9746,bip!$A:$C,2,0),"")</f>
      </c>
      <c r="O9746">
        <f>IFERROR(VLOOKUP(A9746,bip!$A:$Z,3,0),"")</f>
      </c>
    </row>
    <row r="9747" spans="1:15" ht="13.2">
      <c r="A9747" t="s">
        <v>6797</v>
      </c>
      <c r="B9747" t="s">
        <v>11550</v>
      </c>
      <c r="C9747" t="s">
        <v>16440</v>
      </c>
      <c r="D9747" t="s">
        <v>43171</v>
      </c>
      <c r="E9747" t="s">
        <v>43172</v>
      </c>
      <c r="F9747">
        <v>1</v>
      </c>
      <c r="G9747">
        <v>20</v>
      </c>
      <c r="H9747" s="1">
        <v>226</v>
      </c>
      <c r="I9747" s="87"/>
      <c r="K9747" s="86" t="s">
        <v>17485</v>
      </c>
      <c r="L9747" s="86" t="s">
        <v>17486</v>
      </c>
      <c r="N9747">
        <f>IFERROR(VLOOKUP(A9747,bip!$A:$C,2,0),"")</f>
      </c>
      <c r="O9747">
        <f>IFERROR(VLOOKUP(A9747,bip!$A:$Z,3,0),"")</f>
      </c>
    </row>
    <row r="9748" spans="1:15" ht="13.2">
      <c r="A9748" t="s">
        <v>6798</v>
      </c>
      <c r="B9748" t="s">
        <v>11551</v>
      </c>
      <c r="C9748" t="s">
        <v>16440</v>
      </c>
      <c r="D9748" t="s">
        <v>43173</v>
      </c>
      <c r="E9748" t="s">
        <v>43174</v>
      </c>
      <c r="F9748">
        <v>1</v>
      </c>
      <c r="G9748">
        <v>10</v>
      </c>
      <c r="H9748" s="1">
        <v>270</v>
      </c>
      <c r="I9748" s="87"/>
      <c r="K9748" s="86" t="s">
        <v>17485</v>
      </c>
      <c r="L9748" s="86" t="s">
        <v>17486</v>
      </c>
      <c r="N9748">
        <f>IFERROR(VLOOKUP(A9748,bip!$A:$C,2,0),"")</f>
      </c>
      <c r="O9748">
        <f>IFERROR(VLOOKUP(A9748,bip!$A:$Z,3,0),"")</f>
      </c>
    </row>
    <row r="9749" spans="1:15" ht="13.2">
      <c r="A9749" t="s">
        <v>6803</v>
      </c>
      <c r="B9749" t="s">
        <v>16549</v>
      </c>
      <c r="C9749" t="s">
        <v>16441</v>
      </c>
      <c r="D9749" t="s">
        <v>16547</v>
      </c>
      <c r="E9749" t="s">
        <v>43175</v>
      </c>
      <c r="F9749">
        <v>1</v>
      </c>
      <c r="G9749">
        <v>60</v>
      </c>
      <c r="H9749" s="1">
        <v>154</v>
      </c>
      <c r="I9749" s="87"/>
      <c r="K9749" s="86" t="s">
        <v>17485</v>
      </c>
      <c r="L9749" s="86" t="s">
        <v>17486</v>
      </c>
      <c r="N9749">
        <f>IFERROR(VLOOKUP(A9749,bip!$A:$C,2,0),"")</f>
      </c>
      <c r="O9749">
        <f>IFERROR(VLOOKUP(A9749,bip!$A:$Z,3,0),"")</f>
      </c>
    </row>
    <row r="9750" spans="1:15" ht="13.2">
      <c r="A9750" t="s">
        <v>6804</v>
      </c>
      <c r="B9750" t="s">
        <v>16550</v>
      </c>
      <c r="C9750" t="s">
        <v>16441</v>
      </c>
      <c r="D9750" t="s">
        <v>16548</v>
      </c>
      <c r="E9750" t="s">
        <v>43176</v>
      </c>
      <c r="F9750">
        <v>1</v>
      </c>
      <c r="G9750">
        <v>30</v>
      </c>
      <c r="H9750" s="1">
        <v>250</v>
      </c>
      <c r="I9750" s="87"/>
      <c r="K9750" s="86" t="s">
        <v>17485</v>
      </c>
      <c r="L9750" s="86" t="s">
        <v>17486</v>
      </c>
      <c r="N9750">
        <f>IFERROR(VLOOKUP(A9750,bip!$A:$C,2,0),"")</f>
      </c>
      <c r="O9750">
        <f>IFERROR(VLOOKUP(A9750,bip!$A:$Z,3,0),"")</f>
      </c>
    </row>
    <row r="9751" spans="1:15" ht="13.2">
      <c r="A9751" t="s">
        <v>6805</v>
      </c>
      <c r="B9751" t="s">
        <v>16551</v>
      </c>
      <c r="C9751" t="s">
        <v>16441</v>
      </c>
      <c r="D9751" t="s">
        <v>32912</v>
      </c>
      <c r="E9751" t="s">
        <v>43177</v>
      </c>
      <c r="F9751">
        <v>1</v>
      </c>
      <c r="G9751">
        <v>10</v>
      </c>
      <c r="H9751" s="1">
        <v>437</v>
      </c>
      <c r="I9751" s="87"/>
      <c r="K9751" s="86" t="s">
        <v>17485</v>
      </c>
      <c r="L9751" s="86" t="s">
        <v>17486</v>
      </c>
      <c r="N9751">
        <f>IFERROR(VLOOKUP(A9751,bip!$A:$C,2,0),"")</f>
      </c>
      <c r="O9751">
        <f>IFERROR(VLOOKUP(A9751,bip!$A:$Z,3,0),"")</f>
        <v>0</v>
      </c>
    </row>
    <row r="9752" spans="1:15" ht="13.2">
      <c r="A9752" t="s">
        <v>41765</v>
      </c>
      <c r="B9752" t="s">
        <v>41765</v>
      </c>
      <c r="C9752" t="s">
        <v>16440</v>
      </c>
      <c r="D9752" t="s">
        <v>41766</v>
      </c>
      <c r="E9752" t="s">
        <v>41767</v>
      </c>
      <c r="F9752">
        <v>1</v>
      </c>
      <c r="G9752">
        <v>40</v>
      </c>
      <c r="H9752" s="1">
        <v>1514</v>
      </c>
      <c r="I9752" s="87"/>
      <c r="K9752" s="86" t="s">
        <v>17485</v>
      </c>
      <c r="L9752" s="86" t="s">
        <v>17486</v>
      </c>
      <c r="M9752" s="86" t="s">
        <v>17487</v>
      </c>
      <c r="N9752">
        <f>IFERROR(VLOOKUP(A9752,bip!$A:$C,2,0),"")</f>
      </c>
      <c r="O9752">
        <f>IFERROR(VLOOKUP(A9752,bip!$A:$Z,3,0),"")</f>
      </c>
    </row>
    <row r="9753" spans="1:15" ht="13.2">
      <c r="A9753" t="s">
        <v>41768</v>
      </c>
      <c r="B9753" t="s">
        <v>41768</v>
      </c>
      <c r="C9753" t="s">
        <v>16440</v>
      </c>
      <c r="D9753" t="s">
        <v>41769</v>
      </c>
      <c r="E9753" t="s">
        <v>41770</v>
      </c>
      <c r="F9753">
        <v>1</v>
      </c>
      <c r="G9753">
        <v>40</v>
      </c>
      <c r="H9753" s="1">
        <v>1015</v>
      </c>
      <c r="I9753" s="87"/>
      <c r="K9753" s="86" t="s">
        <v>17485</v>
      </c>
      <c r="L9753" s="86" t="s">
        <v>17486</v>
      </c>
      <c r="M9753" s="86" t="s">
        <v>17487</v>
      </c>
      <c r="N9753">
        <f>IFERROR(VLOOKUP(A9753,bip!$A:$C,2,0),"")</f>
      </c>
      <c r="O9753">
        <f>IFERROR(VLOOKUP(A9753,bip!$A:$Z,3,0),"")</f>
      </c>
    </row>
    <row r="9754" spans="1:15" ht="13.2">
      <c r="A9754" t="s">
        <v>7727</v>
      </c>
      <c r="B9754" t="s">
        <v>12137</v>
      </c>
      <c r="C9754" t="s">
        <v>16440</v>
      </c>
      <c r="D9754" t="s">
        <v>43178</v>
      </c>
      <c r="E9754" t="s">
        <v>43179</v>
      </c>
      <c r="F9754">
        <v>6</v>
      </c>
      <c r="G9754">
        <v>36</v>
      </c>
      <c r="H9754" s="1">
        <v>52</v>
      </c>
      <c r="I9754" s="87">
        <v>0.05</v>
      </c>
      <c r="J9754" s="86" t="s">
        <v>17480</v>
      </c>
      <c r="K9754" s="86" t="s">
        <v>44487</v>
      </c>
      <c r="L9754" s="86" t="s">
        <v>17486</v>
      </c>
      <c r="N9754">
        <f>IFERROR(VLOOKUP(A9754,bip!$A:$C,2,0),"")</f>
      </c>
      <c r="O9754">
        <f>IFERROR(VLOOKUP(A9754,bip!$A:$Z,3,0),"")</f>
      </c>
    </row>
    <row r="9755" spans="1:15" ht="13.2">
      <c r="A9755" t="s">
        <v>7728</v>
      </c>
      <c r="B9755" t="s">
        <v>12138</v>
      </c>
      <c r="C9755" t="s">
        <v>16440</v>
      </c>
      <c r="D9755" t="s">
        <v>43180</v>
      </c>
      <c r="E9755" t="s">
        <v>43181</v>
      </c>
      <c r="F9755">
        <v>6</v>
      </c>
      <c r="G9755">
        <v>36</v>
      </c>
      <c r="H9755" s="1">
        <v>108</v>
      </c>
      <c r="I9755" s="87">
        <v>0.05</v>
      </c>
      <c r="J9755" s="86" t="s">
        <v>17480</v>
      </c>
      <c r="K9755" s="86" t="s">
        <v>44487</v>
      </c>
      <c r="L9755" s="86" t="s">
        <v>17486</v>
      </c>
      <c r="N9755">
        <f>IFERROR(VLOOKUP(A9755,bip!$A:$C,2,0),"")</f>
      </c>
      <c r="O9755">
        <f>IFERROR(VLOOKUP(A9755,bip!$A:$Z,3,0),"")</f>
      </c>
    </row>
    <row r="9756" spans="1:15" ht="13.2">
      <c r="A9756" t="s">
        <v>7729</v>
      </c>
      <c r="B9756" t="s">
        <v>12139</v>
      </c>
      <c r="C9756" t="s">
        <v>16440</v>
      </c>
      <c r="D9756" t="s">
        <v>43182</v>
      </c>
      <c r="E9756" t="s">
        <v>43183</v>
      </c>
      <c r="F9756">
        <v>6</v>
      </c>
      <c r="G9756">
        <v>24</v>
      </c>
      <c r="H9756" s="1">
        <v>144</v>
      </c>
      <c r="I9756" s="87">
        <v>0.05</v>
      </c>
      <c r="J9756" s="86" t="s">
        <v>17480</v>
      </c>
      <c r="K9756" s="86" t="s">
        <v>44487</v>
      </c>
      <c r="L9756" s="86" t="s">
        <v>17486</v>
      </c>
      <c r="N9756">
        <f>IFERROR(VLOOKUP(A9756,bip!$A:$C,2,0),"")</f>
      </c>
      <c r="O9756">
        <f>IFERROR(VLOOKUP(A9756,bip!$A:$Z,3,0),"")</f>
      </c>
    </row>
    <row r="9757" spans="1:15" ht="13.2">
      <c r="A9757" t="s">
        <v>7724</v>
      </c>
      <c r="B9757" t="s">
        <v>12134</v>
      </c>
      <c r="C9757" t="s">
        <v>16440</v>
      </c>
      <c r="D9757" t="s">
        <v>43184</v>
      </c>
      <c r="E9757" t="s">
        <v>43185</v>
      </c>
      <c r="F9757">
        <v>6</v>
      </c>
      <c r="G9757">
        <v>36</v>
      </c>
      <c r="H9757" s="1">
        <v>99</v>
      </c>
      <c r="I9757" s="87"/>
      <c r="K9757" s="86" t="s">
        <v>17485</v>
      </c>
      <c r="L9757" s="86" t="s">
        <v>17486</v>
      </c>
      <c r="N9757">
        <f>IFERROR(VLOOKUP(A9757,bip!$A:$C,2,0),"")</f>
      </c>
      <c r="O9757">
        <f>IFERROR(VLOOKUP(A9757,bip!$A:$Z,3,0),"")</f>
      </c>
    </row>
    <row r="9758" spans="1:15" ht="13.2">
      <c r="A9758" t="s">
        <v>7725</v>
      </c>
      <c r="B9758" t="s">
        <v>12135</v>
      </c>
      <c r="C9758" t="s">
        <v>16440</v>
      </c>
      <c r="D9758" t="s">
        <v>43186</v>
      </c>
      <c r="E9758" t="s">
        <v>43187</v>
      </c>
      <c r="F9758">
        <v>6</v>
      </c>
      <c r="G9758">
        <v>36</v>
      </c>
      <c r="H9758" s="1">
        <v>168</v>
      </c>
      <c r="I9758" s="87"/>
      <c r="K9758" s="86" t="s">
        <v>17485</v>
      </c>
      <c r="L9758" s="86" t="s">
        <v>17486</v>
      </c>
      <c r="N9758">
        <f>IFERROR(VLOOKUP(A9758,bip!$A:$C,2,0),"")</f>
      </c>
      <c r="O9758">
        <f>IFERROR(VLOOKUP(A9758,bip!$A:$Z,3,0),"")</f>
      </c>
    </row>
    <row r="9759" spans="1:15" ht="13.2">
      <c r="A9759" t="s">
        <v>7726</v>
      </c>
      <c r="B9759" t="s">
        <v>12136</v>
      </c>
      <c r="C9759" t="s">
        <v>16440</v>
      </c>
      <c r="D9759" t="s">
        <v>43188</v>
      </c>
      <c r="E9759" t="s">
        <v>43189</v>
      </c>
      <c r="F9759">
        <v>6</v>
      </c>
      <c r="G9759">
        <v>24</v>
      </c>
      <c r="H9759" s="1">
        <v>223</v>
      </c>
      <c r="I9759" s="87"/>
      <c r="K9759" s="86" t="s">
        <v>17485</v>
      </c>
      <c r="L9759" s="86" t="s">
        <v>17486</v>
      </c>
      <c r="N9759">
        <f>IFERROR(VLOOKUP(A9759,bip!$A:$C,2,0),"")</f>
      </c>
      <c r="O9759">
        <f>IFERROR(VLOOKUP(A9759,bip!$A:$Z,3,0),"")</f>
      </c>
    </row>
    <row r="9760" spans="1:15" ht="13.2">
      <c r="A9760" t="s">
        <v>7733</v>
      </c>
      <c r="B9760" t="s">
        <v>12140</v>
      </c>
      <c r="C9760" t="s">
        <v>16440</v>
      </c>
      <c r="D9760" t="s">
        <v>43190</v>
      </c>
      <c r="E9760" t="s">
        <v>43191</v>
      </c>
      <c r="F9760">
        <v>6</v>
      </c>
      <c r="G9760">
        <v>36</v>
      </c>
      <c r="H9760" s="1">
        <v>50</v>
      </c>
      <c r="I9760" s="87"/>
      <c r="K9760" s="86" t="s">
        <v>17485</v>
      </c>
      <c r="L9760" s="86" t="s">
        <v>17486</v>
      </c>
      <c r="N9760">
        <f>IFERROR(VLOOKUP(A9760,bip!$A:$C,2,0),"")</f>
      </c>
      <c r="O9760">
        <f>IFERROR(VLOOKUP(A9760,bip!$A:$Z,3,0),"")</f>
      </c>
    </row>
    <row r="9761" spans="1:15" ht="13.2">
      <c r="A9761" t="s">
        <v>7734</v>
      </c>
      <c r="B9761" t="s">
        <v>12141</v>
      </c>
      <c r="C9761" t="s">
        <v>16440</v>
      </c>
      <c r="D9761" t="s">
        <v>43192</v>
      </c>
      <c r="E9761" t="s">
        <v>43193</v>
      </c>
      <c r="F9761">
        <v>6</v>
      </c>
      <c r="G9761">
        <v>36</v>
      </c>
      <c r="H9761" s="1">
        <v>80</v>
      </c>
      <c r="I9761" s="87"/>
      <c r="K9761" s="86" t="s">
        <v>17485</v>
      </c>
      <c r="L9761" s="86" t="s">
        <v>17486</v>
      </c>
      <c r="N9761">
        <f>IFERROR(VLOOKUP(A9761,bip!$A:$C,2,0),"")</f>
      </c>
      <c r="O9761">
        <f>IFERROR(VLOOKUP(A9761,bip!$A:$Z,3,0),"")</f>
      </c>
    </row>
    <row r="9762" spans="1:15" ht="13.2">
      <c r="A9762" t="s">
        <v>7735</v>
      </c>
      <c r="B9762" t="s">
        <v>12142</v>
      </c>
      <c r="C9762" t="s">
        <v>16440</v>
      </c>
      <c r="D9762" t="s">
        <v>43194</v>
      </c>
      <c r="E9762" t="s">
        <v>43195</v>
      </c>
      <c r="F9762">
        <v>6</v>
      </c>
      <c r="G9762">
        <v>36</v>
      </c>
      <c r="H9762" s="1">
        <v>139</v>
      </c>
      <c r="I9762" s="87"/>
      <c r="K9762" s="86" t="s">
        <v>17485</v>
      </c>
      <c r="L9762" s="86" t="s">
        <v>17486</v>
      </c>
      <c r="N9762">
        <f>IFERROR(VLOOKUP(A9762,bip!$A:$C,2,0),"")</f>
      </c>
      <c r="O9762">
        <f>IFERROR(VLOOKUP(A9762,bip!$A:$Z,3,0),"")</f>
      </c>
    </row>
    <row r="9763" spans="1:15" ht="13.2">
      <c r="A9763" t="s">
        <v>7730</v>
      </c>
      <c r="B9763" t="s">
        <v>7730</v>
      </c>
      <c r="C9763" t="s">
        <v>16440</v>
      </c>
      <c r="D9763" t="s">
        <v>43196</v>
      </c>
      <c r="E9763" t="s">
        <v>43197</v>
      </c>
      <c r="F9763">
        <v>6</v>
      </c>
      <c r="G9763">
        <v>36</v>
      </c>
      <c r="H9763" s="1">
        <v>50</v>
      </c>
      <c r="I9763" s="87"/>
      <c r="K9763" s="86" t="s">
        <v>17485</v>
      </c>
      <c r="L9763" s="86" t="s">
        <v>17486</v>
      </c>
      <c r="N9763">
        <f>IFERROR(VLOOKUP(A9763,bip!$A:$C,2,0),"")</f>
      </c>
      <c r="O9763">
        <f>IFERROR(VLOOKUP(A9763,bip!$A:$Z,3,0),"")</f>
      </c>
    </row>
    <row r="9764" spans="1:15" ht="13.2">
      <c r="A9764" t="s">
        <v>7731</v>
      </c>
      <c r="B9764" t="s">
        <v>7731</v>
      </c>
      <c r="C9764" t="s">
        <v>16440</v>
      </c>
      <c r="D9764" t="s">
        <v>43198</v>
      </c>
      <c r="E9764" t="s">
        <v>43199</v>
      </c>
      <c r="F9764">
        <v>6</v>
      </c>
      <c r="G9764">
        <v>36</v>
      </c>
      <c r="H9764" s="1">
        <v>80</v>
      </c>
      <c r="I9764" s="87"/>
      <c r="K9764" s="86" t="s">
        <v>17485</v>
      </c>
      <c r="L9764" s="86" t="s">
        <v>17486</v>
      </c>
      <c r="N9764">
        <f>IFERROR(VLOOKUP(A9764,bip!$A:$C,2,0),"")</f>
      </c>
      <c r="O9764">
        <f>IFERROR(VLOOKUP(A9764,bip!$A:$Z,3,0),"")</f>
      </c>
    </row>
    <row r="9765" spans="1:15" ht="13.2">
      <c r="A9765" t="s">
        <v>7732</v>
      </c>
      <c r="B9765" t="s">
        <v>7732</v>
      </c>
      <c r="C9765" t="s">
        <v>16440</v>
      </c>
      <c r="D9765" t="s">
        <v>43200</v>
      </c>
      <c r="E9765" t="s">
        <v>43201</v>
      </c>
      <c r="F9765">
        <v>6</v>
      </c>
      <c r="G9765">
        <v>36</v>
      </c>
      <c r="H9765" s="1">
        <v>139</v>
      </c>
      <c r="I9765" s="87"/>
      <c r="K9765" s="86" t="s">
        <v>17485</v>
      </c>
      <c r="L9765" s="86" t="s">
        <v>17486</v>
      </c>
      <c r="N9765">
        <f>IFERROR(VLOOKUP(A9765,bip!$A:$C,2,0),"")</f>
      </c>
      <c r="O9765">
        <f>IFERROR(VLOOKUP(A9765,bip!$A:$Z,3,0),"")</f>
      </c>
    </row>
    <row r="9766" spans="1:15" ht="13.2">
      <c r="A9766" t="s">
        <v>7741</v>
      </c>
      <c r="B9766" t="s">
        <v>12145</v>
      </c>
      <c r="C9766" t="s">
        <v>16441</v>
      </c>
      <c r="D9766" t="s">
        <v>43202</v>
      </c>
      <c r="E9766" t="s">
        <v>43203</v>
      </c>
      <c r="F9766">
        <v>6</v>
      </c>
      <c r="G9766">
        <v>48</v>
      </c>
      <c r="H9766" s="1">
        <v>36</v>
      </c>
      <c r="I9766" s="87"/>
      <c r="K9766" s="86" t="s">
        <v>17485</v>
      </c>
      <c r="L9766" s="86" t="s">
        <v>17486</v>
      </c>
      <c r="N9766">
        <f>IFERROR(VLOOKUP(A9766,bip!$A:$C,2,0),"")</f>
      </c>
      <c r="O9766">
        <f>IFERROR(VLOOKUP(A9766,bip!$A:$Z,3,0),"")</f>
      </c>
    </row>
    <row r="9767" spans="1:15" ht="13.2">
      <c r="A9767" t="s">
        <v>7742</v>
      </c>
      <c r="B9767" t="s">
        <v>12146</v>
      </c>
      <c r="C9767" t="s">
        <v>16441</v>
      </c>
      <c r="D9767" t="s">
        <v>43198</v>
      </c>
      <c r="E9767" t="s">
        <v>43199</v>
      </c>
      <c r="F9767">
        <v>6</v>
      </c>
      <c r="G9767">
        <v>48</v>
      </c>
      <c r="H9767" s="1">
        <v>76</v>
      </c>
      <c r="I9767" s="87"/>
      <c r="K9767" s="86" t="s">
        <v>17485</v>
      </c>
      <c r="L9767" s="86" t="s">
        <v>17486</v>
      </c>
      <c r="N9767">
        <f>IFERROR(VLOOKUP(A9767,bip!$A:$C,2,0),"")</f>
      </c>
      <c r="O9767">
        <f>IFERROR(VLOOKUP(A9767,bip!$A:$Z,3,0),"")</f>
      </c>
    </row>
    <row r="9768" spans="1:15" ht="13.2">
      <c r="A9768" t="s">
        <v>7743</v>
      </c>
      <c r="B9768" t="s">
        <v>12147</v>
      </c>
      <c r="C9768" t="s">
        <v>16441</v>
      </c>
      <c r="D9768" t="s">
        <v>43204</v>
      </c>
      <c r="E9768" t="s">
        <v>43205</v>
      </c>
      <c r="F9768">
        <v>6</v>
      </c>
      <c r="G9768">
        <v>48</v>
      </c>
      <c r="H9768" s="1">
        <v>101</v>
      </c>
      <c r="I9768" s="87"/>
      <c r="K9768" s="86" t="s">
        <v>17485</v>
      </c>
      <c r="L9768" s="86" t="s">
        <v>17486</v>
      </c>
      <c r="N9768">
        <f>IFERROR(VLOOKUP(A9768,bip!$A:$C,2,0),"")</f>
      </c>
      <c r="O9768">
        <f>IFERROR(VLOOKUP(A9768,bip!$A:$Z,3,0),"")</f>
      </c>
    </row>
    <row r="9769" spans="1:15" ht="13.2">
      <c r="A9769" t="s">
        <v>7736</v>
      </c>
      <c r="B9769" t="s">
        <v>12143</v>
      </c>
      <c r="C9769" t="s">
        <v>16440</v>
      </c>
      <c r="D9769" t="s">
        <v>43206</v>
      </c>
      <c r="E9769" t="s">
        <v>43207</v>
      </c>
      <c r="F9769">
        <v>6</v>
      </c>
      <c r="G9769">
        <v>54</v>
      </c>
      <c r="H9769" s="1">
        <v>49</v>
      </c>
      <c r="I9769" s="87"/>
      <c r="K9769" s="86" t="s">
        <v>17485</v>
      </c>
      <c r="L9769" s="86" t="s">
        <v>17486</v>
      </c>
      <c r="N9769">
        <f>IFERROR(VLOOKUP(A9769,bip!$A:$C,2,0),"")</f>
      </c>
      <c r="O9769">
        <f>IFERROR(VLOOKUP(A9769,bip!$A:$Z,3,0),"")</f>
      </c>
    </row>
    <row r="9770" spans="1:15" ht="13.2">
      <c r="A9770" t="s">
        <v>7737</v>
      </c>
      <c r="B9770" t="s">
        <v>12144</v>
      </c>
      <c r="C9770" t="s">
        <v>16440</v>
      </c>
      <c r="D9770" t="s">
        <v>43208</v>
      </c>
      <c r="E9770" t="s">
        <v>43209</v>
      </c>
      <c r="F9770">
        <v>6</v>
      </c>
      <c r="G9770">
        <v>36</v>
      </c>
      <c r="H9770" s="1">
        <v>79</v>
      </c>
      <c r="I9770" s="87"/>
      <c r="K9770" s="86" t="s">
        <v>17485</v>
      </c>
      <c r="L9770" s="86" t="s">
        <v>17486</v>
      </c>
      <c r="N9770">
        <f>IFERROR(VLOOKUP(A9770,bip!$A:$C,2,0),"")</f>
      </c>
      <c r="O9770">
        <f>IFERROR(VLOOKUP(A9770,bip!$A:$Z,3,0),"")</f>
      </c>
    </row>
    <row r="9771" spans="1:15" ht="13.2">
      <c r="A9771" t="s">
        <v>7738</v>
      </c>
      <c r="B9771" t="s">
        <v>16660</v>
      </c>
      <c r="C9771" t="s">
        <v>16440</v>
      </c>
      <c r="D9771" t="s">
        <v>43210</v>
      </c>
      <c r="E9771" t="s">
        <v>43211</v>
      </c>
      <c r="F9771">
        <v>6</v>
      </c>
      <c r="G9771">
        <v>24</v>
      </c>
      <c r="H9771" s="1">
        <v>137</v>
      </c>
      <c r="I9771" s="87"/>
      <c r="K9771" s="86" t="s">
        <v>17485</v>
      </c>
      <c r="L9771" s="86" t="s">
        <v>17486</v>
      </c>
      <c r="N9771">
        <f>IFERROR(VLOOKUP(A9771,bip!$A:$C,2,0),"")</f>
      </c>
      <c r="O9771">
        <f>IFERROR(VLOOKUP(A9771,bip!$A:$Z,3,0),"")</f>
      </c>
    </row>
    <row r="9772" spans="1:15" ht="13.2">
      <c r="A9772" t="s">
        <v>7744</v>
      </c>
      <c r="B9772" t="s">
        <v>7744</v>
      </c>
      <c r="C9772" t="s">
        <v>16441</v>
      </c>
      <c r="D9772" t="s">
        <v>43212</v>
      </c>
      <c r="E9772" t="s">
        <v>43213</v>
      </c>
      <c r="F9772">
        <v>6</v>
      </c>
      <c r="G9772">
        <v>48</v>
      </c>
      <c r="H9772" s="1">
        <v>27</v>
      </c>
      <c r="I9772" s="87"/>
      <c r="K9772" s="86" t="s">
        <v>17485</v>
      </c>
      <c r="L9772" s="86" t="s">
        <v>17486</v>
      </c>
      <c r="N9772">
        <f>IFERROR(VLOOKUP(A9772,bip!$A:$C,2,0),"")</f>
      </c>
      <c r="O9772">
        <f>IFERROR(VLOOKUP(A9772,bip!$A:$Z,3,0),"")</f>
      </c>
    </row>
    <row r="9773" spans="1:15" ht="13.2">
      <c r="A9773" t="s">
        <v>7745</v>
      </c>
      <c r="B9773" t="s">
        <v>7745</v>
      </c>
      <c r="C9773" t="s">
        <v>16441</v>
      </c>
      <c r="D9773" t="s">
        <v>43214</v>
      </c>
      <c r="E9773" t="s">
        <v>43215</v>
      </c>
      <c r="F9773">
        <v>6</v>
      </c>
      <c r="G9773">
        <v>48</v>
      </c>
      <c r="H9773" s="1">
        <v>42</v>
      </c>
      <c r="I9773" s="87"/>
      <c r="K9773" s="86" t="s">
        <v>17485</v>
      </c>
      <c r="L9773" s="86" t="s">
        <v>17486</v>
      </c>
      <c r="N9773">
        <f>IFERROR(VLOOKUP(A9773,bip!$A:$C,2,0),"")</f>
      </c>
      <c r="O9773">
        <f>IFERROR(VLOOKUP(A9773,bip!$A:$Z,3,0),"")</f>
      </c>
    </row>
    <row r="9774" spans="1:15" ht="13.2">
      <c r="A9774" t="s">
        <v>7746</v>
      </c>
      <c r="B9774" t="s">
        <v>7746</v>
      </c>
      <c r="C9774" t="s">
        <v>16441</v>
      </c>
      <c r="D9774" t="s">
        <v>43216</v>
      </c>
      <c r="E9774" t="s">
        <v>43217</v>
      </c>
      <c r="F9774">
        <v>6</v>
      </c>
      <c r="G9774">
        <v>48</v>
      </c>
      <c r="H9774" s="1">
        <v>80</v>
      </c>
      <c r="I9774" s="87"/>
      <c r="K9774" s="86" t="s">
        <v>17485</v>
      </c>
      <c r="L9774" s="86" t="s">
        <v>17486</v>
      </c>
      <c r="N9774">
        <f>IFERROR(VLOOKUP(A9774,bip!$A:$C,2,0),"")</f>
      </c>
      <c r="O9774">
        <f>IFERROR(VLOOKUP(A9774,bip!$A:$Z,3,0),"")</f>
      </c>
    </row>
    <row r="9775" spans="1:15" ht="13.2">
      <c r="A9775" t="s">
        <v>7747</v>
      </c>
      <c r="B9775" t="s">
        <v>7747</v>
      </c>
      <c r="C9775" t="s">
        <v>16441</v>
      </c>
      <c r="D9775" t="s">
        <v>43218</v>
      </c>
      <c r="E9775" t="s">
        <v>43219</v>
      </c>
      <c r="F9775">
        <v>6</v>
      </c>
      <c r="G9775">
        <v>48</v>
      </c>
      <c r="H9775" s="1">
        <v>27</v>
      </c>
      <c r="I9775" s="87"/>
      <c r="K9775" s="86" t="s">
        <v>17485</v>
      </c>
      <c r="L9775" s="86" t="s">
        <v>17486</v>
      </c>
      <c r="N9775">
        <f>IFERROR(VLOOKUP(A9775,bip!$A:$C,2,0),"")</f>
      </c>
      <c r="O9775">
        <f>IFERROR(VLOOKUP(A9775,bip!$A:$Z,3,0),"")</f>
      </c>
    </row>
    <row r="9776" spans="1:15" ht="13.2">
      <c r="A9776" t="s">
        <v>7748</v>
      </c>
      <c r="B9776" t="s">
        <v>7748</v>
      </c>
      <c r="C9776" t="s">
        <v>16441</v>
      </c>
      <c r="D9776" t="s">
        <v>43220</v>
      </c>
      <c r="E9776" t="s">
        <v>43221</v>
      </c>
      <c r="F9776">
        <v>6</v>
      </c>
      <c r="G9776">
        <v>48</v>
      </c>
      <c r="H9776" s="1">
        <v>42</v>
      </c>
      <c r="I9776" s="87"/>
      <c r="K9776" s="86" t="s">
        <v>17485</v>
      </c>
      <c r="L9776" s="86" t="s">
        <v>17486</v>
      </c>
      <c r="N9776">
        <f>IFERROR(VLOOKUP(A9776,bip!$A:$C,2,0),"")</f>
      </c>
      <c r="O9776">
        <f>IFERROR(VLOOKUP(A9776,bip!$A:$Z,3,0),"")</f>
      </c>
    </row>
    <row r="9777" spans="1:15" ht="13.2">
      <c r="A9777" t="s">
        <v>7749</v>
      </c>
      <c r="B9777" t="s">
        <v>7749</v>
      </c>
      <c r="C9777" t="s">
        <v>16441</v>
      </c>
      <c r="D9777" t="s">
        <v>43222</v>
      </c>
      <c r="E9777" t="s">
        <v>43223</v>
      </c>
      <c r="F9777">
        <v>6</v>
      </c>
      <c r="G9777">
        <v>48</v>
      </c>
      <c r="H9777" s="1">
        <v>27</v>
      </c>
      <c r="I9777" s="87"/>
      <c r="K9777" s="86" t="s">
        <v>17485</v>
      </c>
      <c r="L9777" s="86" t="s">
        <v>17486</v>
      </c>
      <c r="N9777">
        <f>IFERROR(VLOOKUP(A9777,bip!$A:$C,2,0),"")</f>
      </c>
      <c r="O9777">
        <f>IFERROR(VLOOKUP(A9777,bip!$A:$Z,3,0),"")</f>
      </c>
    </row>
    <row r="9778" spans="1:15" ht="13.2">
      <c r="A9778" t="s">
        <v>7750</v>
      </c>
      <c r="B9778" t="s">
        <v>7750</v>
      </c>
      <c r="C9778" t="s">
        <v>16441</v>
      </c>
      <c r="D9778" t="s">
        <v>43224</v>
      </c>
      <c r="E9778" t="s">
        <v>43225</v>
      </c>
      <c r="F9778">
        <v>6</v>
      </c>
      <c r="G9778">
        <v>48</v>
      </c>
      <c r="H9778" s="1">
        <v>42</v>
      </c>
      <c r="I9778" s="87"/>
      <c r="K9778" s="86" t="s">
        <v>17485</v>
      </c>
      <c r="L9778" s="86" t="s">
        <v>17486</v>
      </c>
      <c r="N9778">
        <f>IFERROR(VLOOKUP(A9778,bip!$A:$C,2,0),"")</f>
      </c>
      <c r="O9778">
        <f>IFERROR(VLOOKUP(A9778,bip!$A:$Z,3,0),"")</f>
      </c>
    </row>
    <row r="9779" spans="1:15" ht="13.2">
      <c r="A9779" t="s">
        <v>7751</v>
      </c>
      <c r="B9779" t="s">
        <v>7751</v>
      </c>
      <c r="C9779" t="s">
        <v>16441</v>
      </c>
      <c r="D9779" t="s">
        <v>43226</v>
      </c>
      <c r="E9779" t="s">
        <v>43227</v>
      </c>
      <c r="F9779">
        <v>6</v>
      </c>
      <c r="G9779">
        <v>48</v>
      </c>
      <c r="H9779" s="1">
        <v>27</v>
      </c>
      <c r="I9779" s="87"/>
      <c r="K9779" s="86" t="s">
        <v>17485</v>
      </c>
      <c r="L9779" s="86" t="s">
        <v>17486</v>
      </c>
      <c r="N9779">
        <f>IFERROR(VLOOKUP(A9779,bip!$A:$C,2,0),"")</f>
      </c>
      <c r="O9779">
        <f>IFERROR(VLOOKUP(A9779,bip!$A:$Z,3,0),"")</f>
      </c>
    </row>
    <row r="9780" spans="1:15" ht="13.2">
      <c r="A9780" t="s">
        <v>7752</v>
      </c>
      <c r="B9780" t="s">
        <v>7752</v>
      </c>
      <c r="C9780" t="s">
        <v>16441</v>
      </c>
      <c r="D9780" t="s">
        <v>43228</v>
      </c>
      <c r="E9780" t="s">
        <v>43229</v>
      </c>
      <c r="F9780">
        <v>6</v>
      </c>
      <c r="G9780">
        <v>48</v>
      </c>
      <c r="H9780" s="1">
        <v>42</v>
      </c>
      <c r="I9780" s="87"/>
      <c r="K9780" s="86" t="s">
        <v>17485</v>
      </c>
      <c r="L9780" s="86" t="s">
        <v>17486</v>
      </c>
      <c r="N9780">
        <f>IFERROR(VLOOKUP(A9780,bip!$A:$C,2,0),"")</f>
      </c>
      <c r="O9780">
        <f>IFERROR(VLOOKUP(A9780,bip!$A:$Z,3,0),"")</f>
      </c>
    </row>
    <row r="9781" spans="1:15" ht="13.2">
      <c r="A9781" t="s">
        <v>7739</v>
      </c>
      <c r="B9781" t="s">
        <v>7739</v>
      </c>
      <c r="C9781" t="s">
        <v>16440</v>
      </c>
      <c r="D9781" t="s">
        <v>43230</v>
      </c>
      <c r="E9781" t="s">
        <v>21168</v>
      </c>
      <c r="F9781">
        <v>1</v>
      </c>
      <c r="G9781">
        <v>1</v>
      </c>
      <c r="H9781" s="1">
        <v>1271</v>
      </c>
      <c r="I9781" s="87"/>
      <c r="K9781" s="86" t="s">
        <v>17485</v>
      </c>
      <c r="L9781" s="86" t="s">
        <v>17486</v>
      </c>
      <c r="N9781">
        <f>IFERROR(VLOOKUP(A9781,bip!$A:$C,2,0),"")</f>
      </c>
      <c r="O9781">
        <f>IFERROR(VLOOKUP(A9781,bip!$A:$Z,3,0),"")</f>
      </c>
    </row>
    <row r="9782" spans="1:15" ht="13.2">
      <c r="A9782" t="s">
        <v>7740</v>
      </c>
      <c r="B9782" t="s">
        <v>7740</v>
      </c>
      <c r="C9782" t="s">
        <v>16440</v>
      </c>
      <c r="D9782" t="s">
        <v>43231</v>
      </c>
      <c r="E9782" t="s">
        <v>21169</v>
      </c>
      <c r="F9782">
        <v>1</v>
      </c>
      <c r="G9782">
        <v>1</v>
      </c>
      <c r="H9782" s="1">
        <v>940</v>
      </c>
      <c r="I9782" s="87"/>
      <c r="K9782" s="86" t="s">
        <v>17485</v>
      </c>
      <c r="L9782" s="86" t="s">
        <v>17486</v>
      </c>
      <c r="N9782">
        <f>IFERROR(VLOOKUP(A9782,bip!$A:$C,2,0),"")</f>
      </c>
      <c r="O9782">
        <f>IFERROR(VLOOKUP(A9782,bip!$A:$Z,3,0),"")</f>
      </c>
    </row>
    <row r="9783" spans="1:15" ht="13.2">
      <c r="A9783" t="s">
        <v>7753</v>
      </c>
      <c r="B9783" t="s">
        <v>7753</v>
      </c>
      <c r="C9783" t="s">
        <v>16441</v>
      </c>
      <c r="D9783" t="s">
        <v>43232</v>
      </c>
      <c r="E9783" t="s">
        <v>43233</v>
      </c>
      <c r="F9783">
        <v>24</v>
      </c>
      <c r="G9783">
        <v>240</v>
      </c>
      <c r="H9783" s="1">
        <v>24</v>
      </c>
      <c r="I9783" s="87">
        <v>0.05</v>
      </c>
      <c r="J9783" s="86" t="s">
        <v>17480</v>
      </c>
      <c r="K9783" s="86" t="s">
        <v>44487</v>
      </c>
      <c r="L9783" s="86" t="s">
        <v>17486</v>
      </c>
      <c r="N9783">
        <f>IFERROR(VLOOKUP(A9783,bip!$A:$C,2,0),"")</f>
      </c>
      <c r="O9783">
        <f>IFERROR(VLOOKUP(A9783,bip!$A:$Z,3,0),"")</f>
      </c>
    </row>
    <row r="9784" spans="1:15" ht="13.2">
      <c r="A9784" t="s">
        <v>7754</v>
      </c>
      <c r="B9784" t="s">
        <v>7754</v>
      </c>
      <c r="C9784" t="s">
        <v>16441</v>
      </c>
      <c r="D9784" t="s">
        <v>43214</v>
      </c>
      <c r="E9784" t="s">
        <v>43234</v>
      </c>
      <c r="F9784">
        <v>12</v>
      </c>
      <c r="G9784">
        <v>120</v>
      </c>
      <c r="H9784" s="1">
        <v>37</v>
      </c>
      <c r="I9784" s="87">
        <v>0.05</v>
      </c>
      <c r="J9784" s="86" t="s">
        <v>17480</v>
      </c>
      <c r="K9784" s="86" t="s">
        <v>44487</v>
      </c>
      <c r="L9784" s="86" t="s">
        <v>17486</v>
      </c>
      <c r="N9784">
        <f>IFERROR(VLOOKUP(A9784,bip!$A:$C,2,0),"")</f>
      </c>
      <c r="O9784">
        <f>IFERROR(VLOOKUP(A9784,bip!$A:$Z,3,0),"")</f>
      </c>
    </row>
    <row r="9785" spans="1:15" ht="13.2">
      <c r="A9785" t="s">
        <v>7755</v>
      </c>
      <c r="B9785" t="s">
        <v>7755</v>
      </c>
      <c r="C9785" t="s">
        <v>16441</v>
      </c>
      <c r="D9785" t="s">
        <v>43235</v>
      </c>
      <c r="E9785" t="s">
        <v>43236</v>
      </c>
      <c r="F9785">
        <v>24</v>
      </c>
      <c r="G9785">
        <v>240</v>
      </c>
      <c r="H9785" s="1">
        <v>24</v>
      </c>
      <c r="I9785" s="87">
        <v>0.05</v>
      </c>
      <c r="J9785" s="86" t="s">
        <v>17480</v>
      </c>
      <c r="K9785" s="86" t="s">
        <v>44487</v>
      </c>
      <c r="L9785" s="86" t="s">
        <v>17486</v>
      </c>
      <c r="N9785">
        <f>IFERROR(VLOOKUP(A9785,bip!$A:$C,2,0),"")</f>
      </c>
      <c r="O9785">
        <f>IFERROR(VLOOKUP(A9785,bip!$A:$Z,3,0),"")</f>
      </c>
    </row>
    <row r="9786" spans="1:15" ht="13.2">
      <c r="A9786" t="s">
        <v>7756</v>
      </c>
      <c r="B9786" t="s">
        <v>7756</v>
      </c>
      <c r="C9786" t="s">
        <v>16441</v>
      </c>
      <c r="D9786" t="s">
        <v>43237</v>
      </c>
      <c r="E9786" t="s">
        <v>43238</v>
      </c>
      <c r="F9786">
        <v>12</v>
      </c>
      <c r="G9786">
        <v>120</v>
      </c>
      <c r="H9786" s="1">
        <v>37</v>
      </c>
      <c r="I9786" s="87">
        <v>0.05</v>
      </c>
      <c r="J9786" s="86" t="s">
        <v>17480</v>
      </c>
      <c r="K9786" s="86" t="s">
        <v>44487</v>
      </c>
      <c r="L9786" s="86" t="s">
        <v>17486</v>
      </c>
      <c r="N9786">
        <f>IFERROR(VLOOKUP(A9786,bip!$A:$C,2,0),"")</f>
      </c>
      <c r="O9786">
        <f>IFERROR(VLOOKUP(A9786,bip!$A:$Z,3,0),"")</f>
      </c>
    </row>
    <row r="9787" spans="1:15" ht="13.2">
      <c r="A9787" t="s">
        <v>8400</v>
      </c>
      <c r="B9787" t="s">
        <v>8400</v>
      </c>
      <c r="C9787" t="s">
        <v>16440</v>
      </c>
      <c r="D9787" t="s">
        <v>43239</v>
      </c>
      <c r="E9787" t="s">
        <v>43240</v>
      </c>
      <c r="F9787">
        <v>1</v>
      </c>
      <c r="G9787">
        <v>4</v>
      </c>
      <c r="H9787" s="1">
        <v>1407</v>
      </c>
      <c r="I9787" s="87"/>
      <c r="K9787" s="86" t="s">
        <v>17485</v>
      </c>
      <c r="L9787" s="86" t="s">
        <v>17486</v>
      </c>
      <c r="N9787">
        <f>IFERROR(VLOOKUP(A9787,bip!$A:$C,2,0),"")</f>
      </c>
      <c r="O9787">
        <f>IFERROR(VLOOKUP(A9787,bip!$A:$Z,3,0),"")</f>
      </c>
    </row>
    <row r="9788" spans="1:15" ht="13.2">
      <c r="A9788" t="s">
        <v>8399</v>
      </c>
      <c r="B9788" t="s">
        <v>8399</v>
      </c>
      <c r="C9788" t="s">
        <v>16440</v>
      </c>
      <c r="D9788" t="s">
        <v>43241</v>
      </c>
      <c r="E9788" t="s">
        <v>43242</v>
      </c>
      <c r="F9788">
        <v>1</v>
      </c>
      <c r="G9788">
        <v>6</v>
      </c>
      <c r="H9788" s="1">
        <v>1192</v>
      </c>
      <c r="I9788" s="87"/>
      <c r="K9788" s="86" t="s">
        <v>17485</v>
      </c>
      <c r="L9788" s="86" t="s">
        <v>17486</v>
      </c>
      <c r="N9788">
        <f>IFERROR(VLOOKUP(A9788,bip!$A:$C,2,0),"")</f>
      </c>
      <c r="O9788">
        <f>IFERROR(VLOOKUP(A9788,bip!$A:$Z,3,0),"")</f>
      </c>
    </row>
    <row r="9789" spans="1:15" ht="13.2">
      <c r="A9789" t="s">
        <v>44179</v>
      </c>
      <c r="B9789" t="s">
        <v>44179</v>
      </c>
      <c r="C9789" t="s">
        <v>16441</v>
      </c>
      <c r="D9789" t="s">
        <v>44180</v>
      </c>
      <c r="E9789" t="s">
        <v>44181</v>
      </c>
      <c r="F9789">
        <v>1</v>
      </c>
      <c r="G9789">
        <v>10</v>
      </c>
      <c r="H9789" s="1">
        <v>455</v>
      </c>
      <c r="I9789" s="87">
        <v>0.05</v>
      </c>
      <c r="J9789" s="86" t="s">
        <v>41688</v>
      </c>
      <c r="K9789" s="86" t="s">
        <v>44487</v>
      </c>
      <c r="L9789" s="86" t="s">
        <v>17486</v>
      </c>
      <c r="N9789">
        <f>IFERROR(VLOOKUP(A9789,bip!$A:$C,2,0),"")</f>
      </c>
      <c r="O9789">
        <f>IFERROR(VLOOKUP(A9789,bip!$A:$Z,3,0),"")</f>
      </c>
    </row>
    <row r="9790" spans="1:15" ht="13.2">
      <c r="A9790" t="s">
        <v>8401</v>
      </c>
      <c r="B9790" t="s">
        <v>8401</v>
      </c>
      <c r="C9790" t="s">
        <v>16440</v>
      </c>
      <c r="D9790" t="s">
        <v>43243</v>
      </c>
      <c r="E9790" t="s">
        <v>43244</v>
      </c>
      <c r="F9790">
        <v>1</v>
      </c>
      <c r="G9790">
        <v>10</v>
      </c>
      <c r="H9790" s="1">
        <v>924</v>
      </c>
      <c r="I9790" s="87"/>
      <c r="K9790" s="86" t="s">
        <v>17485</v>
      </c>
      <c r="L9790" s="86" t="s">
        <v>17486</v>
      </c>
      <c r="N9790">
        <f>IFERROR(VLOOKUP(A9790,bip!$A:$C,2,0),"")</f>
      </c>
      <c r="O9790">
        <f>IFERROR(VLOOKUP(A9790,bip!$A:$Z,3,0),"")</f>
      </c>
    </row>
    <row r="9791" spans="1:15" ht="13.2">
      <c r="A9791" t="s">
        <v>8402</v>
      </c>
      <c r="B9791" t="s">
        <v>8402</v>
      </c>
      <c r="C9791" t="s">
        <v>16440</v>
      </c>
      <c r="D9791" t="s">
        <v>43245</v>
      </c>
      <c r="E9791" t="s">
        <v>43246</v>
      </c>
      <c r="F9791">
        <v>1</v>
      </c>
      <c r="G9791">
        <v>8</v>
      </c>
      <c r="H9791" s="1">
        <v>620</v>
      </c>
      <c r="I9791" s="87"/>
      <c r="K9791" s="86" t="s">
        <v>17485</v>
      </c>
      <c r="L9791" s="86" t="s">
        <v>17486</v>
      </c>
      <c r="N9791">
        <f>IFERROR(VLOOKUP(A9791,bip!$A:$C,2,0),"")</f>
      </c>
      <c r="O9791">
        <f>IFERROR(VLOOKUP(A9791,bip!$A:$Z,3,0),"")</f>
      </c>
    </row>
    <row r="9792" spans="1:15" ht="13.2">
      <c r="A9792" t="s">
        <v>7663</v>
      </c>
      <c r="B9792" t="s">
        <v>12085</v>
      </c>
      <c r="C9792" t="s">
        <v>16440</v>
      </c>
      <c r="D9792" t="s">
        <v>43247</v>
      </c>
      <c r="E9792" t="s">
        <v>43248</v>
      </c>
      <c r="F9792">
        <v>6</v>
      </c>
      <c r="G9792">
        <v>36</v>
      </c>
      <c r="H9792" s="1">
        <v>186</v>
      </c>
      <c r="I9792" s="87"/>
      <c r="K9792" s="86" t="s">
        <v>17485</v>
      </c>
      <c r="L9792" s="86" t="s">
        <v>17486</v>
      </c>
      <c r="N9792">
        <f>IFERROR(VLOOKUP(A9792,bip!$A:$C,2,0),"")</f>
      </c>
      <c r="O9792">
        <f>IFERROR(VLOOKUP(A9792,bip!$A:$Z,3,0),"")</f>
      </c>
    </row>
    <row r="9793" spans="1:15" ht="13.2">
      <c r="A9793" t="s">
        <v>7661</v>
      </c>
      <c r="B9793" t="s">
        <v>7661</v>
      </c>
      <c r="C9793" t="s">
        <v>16440</v>
      </c>
      <c r="D9793" t="s">
        <v>43249</v>
      </c>
      <c r="E9793" t="s">
        <v>43250</v>
      </c>
      <c r="F9793">
        <v>1</v>
      </c>
      <c r="G9793">
        <v>6</v>
      </c>
      <c r="H9793" s="1">
        <v>769</v>
      </c>
      <c r="I9793" s="87"/>
      <c r="K9793" s="86" t="s">
        <v>17485</v>
      </c>
      <c r="L9793" s="86" t="s">
        <v>17486</v>
      </c>
      <c r="N9793">
        <f>IFERROR(VLOOKUP(A9793,bip!$A:$C,2,0),"")</f>
      </c>
      <c r="O9793">
        <f>IFERROR(VLOOKUP(A9793,bip!$A:$Z,3,0),"")</f>
      </c>
    </row>
    <row r="9794" spans="1:15" ht="13.2">
      <c r="A9794" t="s">
        <v>7662</v>
      </c>
      <c r="B9794" t="s">
        <v>12086</v>
      </c>
      <c r="C9794" t="s">
        <v>16440</v>
      </c>
      <c r="D9794" t="s">
        <v>43251</v>
      </c>
      <c r="E9794" t="s">
        <v>43252</v>
      </c>
      <c r="F9794">
        <v>6</v>
      </c>
      <c r="G9794">
        <v>36</v>
      </c>
      <c r="H9794" s="1">
        <v>95</v>
      </c>
      <c r="I9794" s="87"/>
      <c r="K9794" s="86" t="s">
        <v>17485</v>
      </c>
      <c r="L9794" s="86" t="s">
        <v>17486</v>
      </c>
      <c r="N9794">
        <f>IFERROR(VLOOKUP(A9794,bip!$A:$C,2,0),"")</f>
      </c>
      <c r="O9794">
        <f>IFERROR(VLOOKUP(A9794,bip!$A:$Z,3,0),"")</f>
      </c>
    </row>
    <row r="9795" spans="1:15" ht="13.2">
      <c r="A9795" t="s">
        <v>7664</v>
      </c>
      <c r="B9795" t="s">
        <v>16657</v>
      </c>
      <c r="C9795" t="s">
        <v>16440</v>
      </c>
      <c r="D9795" t="s">
        <v>43253</v>
      </c>
      <c r="E9795" t="s">
        <v>43254</v>
      </c>
      <c r="F9795">
        <v>6</v>
      </c>
      <c r="G9795">
        <v>36</v>
      </c>
      <c r="H9795" s="1">
        <v>197</v>
      </c>
      <c r="I9795" s="87"/>
      <c r="K9795" s="86" t="s">
        <v>17485</v>
      </c>
      <c r="L9795" s="86" t="s">
        <v>17486</v>
      </c>
      <c r="N9795">
        <f>IFERROR(VLOOKUP(A9795,bip!$A:$C,2,0),"")</f>
      </c>
      <c r="O9795">
        <f>IFERROR(VLOOKUP(A9795,bip!$A:$Z,3,0),"")</f>
      </c>
    </row>
    <row r="9796" spans="1:15" ht="13.2">
      <c r="A9796" t="s">
        <v>7665</v>
      </c>
      <c r="B9796" t="s">
        <v>7665</v>
      </c>
      <c r="C9796" t="s">
        <v>16440</v>
      </c>
      <c r="D9796" t="s">
        <v>43247</v>
      </c>
      <c r="E9796" t="s">
        <v>43248</v>
      </c>
      <c r="F9796">
        <v>6</v>
      </c>
      <c r="G9796">
        <v>36</v>
      </c>
      <c r="H9796" s="1">
        <v>143</v>
      </c>
      <c r="I9796" s="87"/>
      <c r="K9796" s="86" t="s">
        <v>17485</v>
      </c>
      <c r="L9796" s="86" t="s">
        <v>17486</v>
      </c>
      <c r="N9796">
        <f>IFERROR(VLOOKUP(A9796,bip!$A:$C,2,0),"")</f>
      </c>
      <c r="O9796">
        <f>IFERROR(VLOOKUP(A9796,bip!$A:$Z,3,0),"")</f>
      </c>
    </row>
    <row r="9797" spans="1:15" ht="13.2">
      <c r="A9797" t="s">
        <v>7673</v>
      </c>
      <c r="B9797" t="s">
        <v>12093</v>
      </c>
      <c r="C9797" t="s">
        <v>16441</v>
      </c>
      <c r="D9797" t="s">
        <v>43255</v>
      </c>
      <c r="E9797" t="s">
        <v>43256</v>
      </c>
      <c r="F9797">
        <v>6</v>
      </c>
      <c r="G9797">
        <v>72</v>
      </c>
      <c r="H9797" s="1">
        <v>124</v>
      </c>
      <c r="I9797" s="87"/>
      <c r="K9797" s="86" t="s">
        <v>17485</v>
      </c>
      <c r="L9797" s="86" t="s">
        <v>17486</v>
      </c>
      <c r="N9797">
        <f>IFERROR(VLOOKUP(A9797,bip!$A:$C,2,0),"")</f>
      </c>
      <c r="O9797">
        <f>IFERROR(VLOOKUP(A9797,bip!$A:$Z,3,0),"")</f>
      </c>
    </row>
    <row r="9798" spans="1:15" ht="13.2">
      <c r="A9798" t="s">
        <v>7676</v>
      </c>
      <c r="B9798" t="s">
        <v>7676</v>
      </c>
      <c r="C9798" t="s">
        <v>16440</v>
      </c>
      <c r="D9798" t="s">
        <v>26314</v>
      </c>
      <c r="E9798" t="s">
        <v>26315</v>
      </c>
      <c r="F9798">
        <v>6</v>
      </c>
      <c r="G9798">
        <v>120</v>
      </c>
      <c r="H9798" s="1">
        <v>23</v>
      </c>
      <c r="I9798" s="87"/>
      <c r="K9798" s="86" t="s">
        <v>17485</v>
      </c>
      <c r="L9798" s="86" t="s">
        <v>17486</v>
      </c>
      <c r="N9798">
        <f>IFERROR(VLOOKUP(A9798,bip!$A:$C,2,0),"")</f>
      </c>
      <c r="O9798">
        <f>IFERROR(VLOOKUP(A9798,bip!$A:$Z,3,0),"")</f>
      </c>
    </row>
    <row r="9799" spans="1:15" ht="13.2">
      <c r="A9799" t="s">
        <v>7677</v>
      </c>
      <c r="B9799" t="s">
        <v>12095</v>
      </c>
      <c r="C9799" t="s">
        <v>16440</v>
      </c>
      <c r="D9799" t="s">
        <v>23490</v>
      </c>
      <c r="E9799" t="s">
        <v>13508</v>
      </c>
      <c r="F9799">
        <v>6</v>
      </c>
      <c r="G9799">
        <v>72</v>
      </c>
      <c r="H9799" s="1">
        <v>53</v>
      </c>
      <c r="I9799" s="87"/>
      <c r="K9799" s="86" t="s">
        <v>17485</v>
      </c>
      <c r="L9799" s="86" t="s">
        <v>17486</v>
      </c>
      <c r="N9799">
        <f>IFERROR(VLOOKUP(A9799,bip!$A:$C,2,0),"")</f>
      </c>
      <c r="O9799">
        <f>IFERROR(VLOOKUP(A9799,bip!$A:$Z,3,0),"")</f>
      </c>
    </row>
    <row r="9800" spans="1:15" ht="13.2">
      <c r="A9800" t="s">
        <v>7666</v>
      </c>
      <c r="B9800" t="s">
        <v>12087</v>
      </c>
      <c r="C9800" t="s">
        <v>16440</v>
      </c>
      <c r="D9800" t="s">
        <v>26298</v>
      </c>
      <c r="E9800" t="s">
        <v>26299</v>
      </c>
      <c r="F9800">
        <v>1</v>
      </c>
      <c r="G9800">
        <v>36</v>
      </c>
      <c r="H9800" s="1">
        <v>79</v>
      </c>
      <c r="I9800" s="87"/>
      <c r="K9800" s="86" t="s">
        <v>17485</v>
      </c>
      <c r="L9800" s="86" t="s">
        <v>17486</v>
      </c>
      <c r="N9800">
        <f>IFERROR(VLOOKUP(A9800,bip!$A:$C,2,0),"")</f>
      </c>
      <c r="O9800">
        <f>IFERROR(VLOOKUP(A9800,bip!$A:$Z,3,0),"")</f>
      </c>
    </row>
    <row r="9801" spans="1:15" ht="13.2">
      <c r="A9801" t="s">
        <v>7667</v>
      </c>
      <c r="B9801" t="s">
        <v>12088</v>
      </c>
      <c r="C9801" t="s">
        <v>16440</v>
      </c>
      <c r="D9801" t="s">
        <v>26001</v>
      </c>
      <c r="E9801" t="s">
        <v>26002</v>
      </c>
      <c r="F9801">
        <v>1</v>
      </c>
      <c r="G9801">
        <v>36</v>
      </c>
      <c r="H9801" s="1">
        <v>84</v>
      </c>
      <c r="I9801" s="87"/>
      <c r="K9801" s="86" t="s">
        <v>17485</v>
      </c>
      <c r="L9801" s="86" t="s">
        <v>17486</v>
      </c>
      <c r="N9801">
        <f>IFERROR(VLOOKUP(A9801,bip!$A:$C,2,0),"")</f>
      </c>
      <c r="O9801">
        <f>IFERROR(VLOOKUP(A9801,bip!$A:$Z,3,0),"")</f>
      </c>
    </row>
    <row r="9802" spans="1:15" ht="13.2">
      <c r="A9802" t="s">
        <v>7668</v>
      </c>
      <c r="B9802" t="s">
        <v>12089</v>
      </c>
      <c r="C9802" t="s">
        <v>16440</v>
      </c>
      <c r="D9802" t="s">
        <v>26003</v>
      </c>
      <c r="E9802" t="s">
        <v>26004</v>
      </c>
      <c r="F9802">
        <v>1</v>
      </c>
      <c r="G9802">
        <v>36</v>
      </c>
      <c r="H9802" s="1">
        <v>106</v>
      </c>
      <c r="I9802" s="87"/>
      <c r="K9802" s="86" t="s">
        <v>17485</v>
      </c>
      <c r="L9802" s="86" t="s">
        <v>17486</v>
      </c>
      <c r="N9802">
        <f>IFERROR(VLOOKUP(A9802,bip!$A:$C,2,0),"")</f>
      </c>
      <c r="O9802">
        <f>IFERROR(VLOOKUP(A9802,bip!$A:$Z,3,0),"")</f>
      </c>
    </row>
    <row r="9803" spans="1:15" ht="13.2">
      <c r="A9803" t="s">
        <v>7669</v>
      </c>
      <c r="B9803" t="s">
        <v>12090</v>
      </c>
      <c r="C9803" t="s">
        <v>16440</v>
      </c>
      <c r="D9803" t="s">
        <v>26005</v>
      </c>
      <c r="E9803" t="s">
        <v>26006</v>
      </c>
      <c r="F9803">
        <v>1</v>
      </c>
      <c r="G9803">
        <v>36</v>
      </c>
      <c r="H9803" s="1">
        <v>117</v>
      </c>
      <c r="I9803" s="87"/>
      <c r="K9803" s="86" t="s">
        <v>17485</v>
      </c>
      <c r="L9803" s="86" t="s">
        <v>17486</v>
      </c>
      <c r="N9803">
        <f>IFERROR(VLOOKUP(A9803,bip!$A:$C,2,0),"")</f>
      </c>
      <c r="O9803">
        <f>IFERROR(VLOOKUP(A9803,bip!$A:$Z,3,0),"")</f>
      </c>
    </row>
    <row r="9804" spans="1:15" ht="13.2">
      <c r="A9804" t="s">
        <v>7670</v>
      </c>
      <c r="B9804" t="s">
        <v>12091</v>
      </c>
      <c r="C9804" t="s">
        <v>16440</v>
      </c>
      <c r="D9804" t="s">
        <v>32913</v>
      </c>
      <c r="E9804" t="s">
        <v>26300</v>
      </c>
      <c r="F9804">
        <v>1</v>
      </c>
      <c r="G9804">
        <v>36</v>
      </c>
      <c r="H9804" s="1">
        <v>80</v>
      </c>
      <c r="I9804" s="87"/>
      <c r="K9804" s="86" t="s">
        <v>17485</v>
      </c>
      <c r="L9804" s="86" t="s">
        <v>17486</v>
      </c>
      <c r="N9804">
        <f>IFERROR(VLOOKUP(A9804,bip!$A:$C,2,0),"")</f>
      </c>
      <c r="O9804">
        <f>IFERROR(VLOOKUP(A9804,bip!$A:$Z,3,0),"")</f>
      </c>
    </row>
    <row r="9805" spans="1:15" ht="13.2">
      <c r="A9805" t="s">
        <v>7671</v>
      </c>
      <c r="B9805" t="s">
        <v>12092</v>
      </c>
      <c r="C9805" t="s">
        <v>16440</v>
      </c>
      <c r="D9805" t="s">
        <v>26301</v>
      </c>
      <c r="E9805" t="s">
        <v>26302</v>
      </c>
      <c r="F9805">
        <v>1</v>
      </c>
      <c r="G9805">
        <v>36</v>
      </c>
      <c r="H9805" s="1">
        <v>63</v>
      </c>
      <c r="I9805" s="87"/>
      <c r="K9805" s="86" t="s">
        <v>17485</v>
      </c>
      <c r="L9805" s="86" t="s">
        <v>17486</v>
      </c>
      <c r="N9805">
        <f>IFERROR(VLOOKUP(A9805,bip!$A:$C,2,0),"")</f>
      </c>
      <c r="O9805">
        <f>IFERROR(VLOOKUP(A9805,bip!$A:$Z,3,0),"")</f>
      </c>
    </row>
    <row r="9806" spans="1:15" ht="13.2">
      <c r="A9806" t="s">
        <v>7672</v>
      </c>
      <c r="B9806" t="s">
        <v>7672</v>
      </c>
      <c r="C9806" t="s">
        <v>16440</v>
      </c>
      <c r="D9806" t="s">
        <v>26303</v>
      </c>
      <c r="E9806" t="s">
        <v>26304</v>
      </c>
      <c r="F9806">
        <v>1</v>
      </c>
      <c r="G9806">
        <v>36</v>
      </c>
      <c r="H9806" s="1">
        <v>158</v>
      </c>
      <c r="I9806" s="87"/>
      <c r="K9806" s="86" t="s">
        <v>17485</v>
      </c>
      <c r="L9806" s="86" t="s">
        <v>17486</v>
      </c>
      <c r="N9806">
        <f>IFERROR(VLOOKUP(A9806,bip!$A:$C,2,0),"")</f>
      </c>
      <c r="O9806">
        <f>IFERROR(VLOOKUP(A9806,bip!$A:$Z,3,0),"")</f>
      </c>
    </row>
    <row r="9807" spans="1:15" ht="13.2">
      <c r="A9807" t="s">
        <v>7674</v>
      </c>
      <c r="B9807" t="s">
        <v>12094</v>
      </c>
      <c r="C9807" t="s">
        <v>16441</v>
      </c>
      <c r="D9807" t="s">
        <v>26305</v>
      </c>
      <c r="E9807" t="s">
        <v>26306</v>
      </c>
      <c r="F9807">
        <v>6</v>
      </c>
      <c r="G9807">
        <v>36</v>
      </c>
      <c r="H9807" s="1">
        <v>60</v>
      </c>
      <c r="I9807" s="87"/>
      <c r="K9807" s="86" t="s">
        <v>17485</v>
      </c>
      <c r="L9807" s="86" t="s">
        <v>17486</v>
      </c>
      <c r="N9807">
        <f>IFERROR(VLOOKUP(A9807,bip!$A:$C,2,0),"")</f>
      </c>
      <c r="O9807">
        <f>IFERROR(VLOOKUP(A9807,bip!$A:$Z,3,0),"")</f>
      </c>
    </row>
    <row r="9808" spans="1:15" ht="13.2">
      <c r="A9808" t="s">
        <v>7675</v>
      </c>
      <c r="B9808" t="s">
        <v>16658</v>
      </c>
      <c r="C9808" t="s">
        <v>16441</v>
      </c>
      <c r="D9808" t="s">
        <v>26307</v>
      </c>
      <c r="E9808" t="s">
        <v>26308</v>
      </c>
      <c r="F9808">
        <v>6</v>
      </c>
      <c r="G9808">
        <v>36</v>
      </c>
      <c r="H9808" s="1">
        <v>150</v>
      </c>
      <c r="I9808" s="87"/>
      <c r="K9808" s="86" t="s">
        <v>17485</v>
      </c>
      <c r="L9808" s="86" t="s">
        <v>17486</v>
      </c>
      <c r="N9808">
        <f>IFERROR(VLOOKUP(A9808,bip!$A:$C,2,0),"")</f>
      </c>
      <c r="O9808">
        <f>IFERROR(VLOOKUP(A9808,bip!$A:$Z,3,0),"")</f>
      </c>
    </row>
    <row r="9809" spans="1:15" ht="13.2">
      <c r="A9809" t="s">
        <v>8381</v>
      </c>
      <c r="B9809" t="s">
        <v>12561</v>
      </c>
      <c r="C9809" t="s">
        <v>16440</v>
      </c>
      <c r="D9809" t="s">
        <v>42928</v>
      </c>
      <c r="E9809" t="s">
        <v>20087</v>
      </c>
      <c r="F9809">
        <v>1</v>
      </c>
      <c r="G9809">
        <v>24</v>
      </c>
      <c r="H9809" s="1">
        <v>259</v>
      </c>
      <c r="I9809" s="87"/>
      <c r="K9809" s="86" t="s">
        <v>17485</v>
      </c>
      <c r="L9809" s="86" t="s">
        <v>17486</v>
      </c>
      <c r="N9809">
        <f>IFERROR(VLOOKUP(A9809,bip!$A:$C,2,0),"")</f>
      </c>
      <c r="O9809">
        <f>IFERROR(VLOOKUP(A9809,bip!$A:$Z,3,0),"")</f>
      </c>
    </row>
    <row r="9810" spans="1:15" ht="13.2">
      <c r="A9810" t="s">
        <v>8382</v>
      </c>
      <c r="B9810" t="s">
        <v>12562</v>
      </c>
      <c r="C9810" t="s">
        <v>16440</v>
      </c>
      <c r="D9810" t="s">
        <v>43257</v>
      </c>
      <c r="E9810" t="s">
        <v>20088</v>
      </c>
      <c r="F9810">
        <v>1</v>
      </c>
      <c r="G9810">
        <v>24</v>
      </c>
      <c r="H9810" s="1">
        <v>342</v>
      </c>
      <c r="I9810" s="87"/>
      <c r="K9810" s="86" t="s">
        <v>17485</v>
      </c>
      <c r="L9810" s="86" t="s">
        <v>17486</v>
      </c>
      <c r="N9810">
        <f>IFERROR(VLOOKUP(A9810,bip!$A:$C,2,0),"")</f>
      </c>
      <c r="O9810">
        <f>IFERROR(VLOOKUP(A9810,bip!$A:$Z,3,0),"")</f>
      </c>
    </row>
    <row r="9811" spans="1:15" ht="13.2">
      <c r="A9811" t="s">
        <v>8383</v>
      </c>
      <c r="B9811" t="s">
        <v>12563</v>
      </c>
      <c r="C9811" t="s">
        <v>16440</v>
      </c>
      <c r="D9811" t="s">
        <v>42936</v>
      </c>
      <c r="E9811" t="s">
        <v>20089</v>
      </c>
      <c r="F9811">
        <v>1</v>
      </c>
      <c r="G9811">
        <v>24</v>
      </c>
      <c r="H9811" s="1">
        <v>417</v>
      </c>
      <c r="I9811" s="87"/>
      <c r="K9811" s="86" t="s">
        <v>17485</v>
      </c>
      <c r="L9811" s="86" t="s">
        <v>17486</v>
      </c>
      <c r="N9811">
        <f>IFERROR(VLOOKUP(A9811,bip!$A:$C,2,0),"")</f>
      </c>
      <c r="O9811">
        <f>IFERROR(VLOOKUP(A9811,bip!$A:$Z,3,0),"")</f>
      </c>
    </row>
    <row r="9812" spans="1:15" ht="13.2">
      <c r="A9812" t="s">
        <v>8385</v>
      </c>
      <c r="B9812" t="s">
        <v>12564</v>
      </c>
      <c r="C9812" t="s">
        <v>16440</v>
      </c>
      <c r="D9812" t="s">
        <v>43258</v>
      </c>
      <c r="E9812" t="s">
        <v>43259</v>
      </c>
      <c r="F9812">
        <v>1</v>
      </c>
      <c r="G9812">
        <v>24</v>
      </c>
      <c r="H9812" s="1">
        <v>89</v>
      </c>
      <c r="I9812" s="87"/>
      <c r="K9812" s="86" t="s">
        <v>17485</v>
      </c>
      <c r="L9812" s="86" t="s">
        <v>17486</v>
      </c>
      <c r="N9812">
        <f>IFERROR(VLOOKUP(A9812,bip!$A:$C,2,0),"")</f>
      </c>
      <c r="O9812">
        <f>IFERROR(VLOOKUP(A9812,bip!$A:$Z,3,0),"")</f>
      </c>
    </row>
    <row r="9813" spans="1:15" ht="13.2">
      <c r="A9813" t="s">
        <v>8386</v>
      </c>
      <c r="B9813" t="s">
        <v>12565</v>
      </c>
      <c r="C9813" t="s">
        <v>16440</v>
      </c>
      <c r="D9813" t="s">
        <v>43260</v>
      </c>
      <c r="E9813" t="s">
        <v>43261</v>
      </c>
      <c r="F9813">
        <v>1</v>
      </c>
      <c r="G9813">
        <v>24</v>
      </c>
      <c r="H9813" s="1">
        <v>93</v>
      </c>
      <c r="I9813" s="87"/>
      <c r="K9813" s="86" t="s">
        <v>17485</v>
      </c>
      <c r="L9813" s="86" t="s">
        <v>17486</v>
      </c>
      <c r="N9813">
        <f>IFERROR(VLOOKUP(A9813,bip!$A:$C,2,0),"")</f>
      </c>
      <c r="O9813">
        <f>IFERROR(VLOOKUP(A9813,bip!$A:$Z,3,0),"")</f>
      </c>
    </row>
    <row r="9814" spans="1:15" ht="13.2">
      <c r="A9814" t="s">
        <v>8387</v>
      </c>
      <c r="B9814" t="s">
        <v>12566</v>
      </c>
      <c r="C9814" t="s">
        <v>16440</v>
      </c>
      <c r="D9814" t="s">
        <v>43262</v>
      </c>
      <c r="E9814" t="s">
        <v>43263</v>
      </c>
      <c r="F9814">
        <v>1</v>
      </c>
      <c r="G9814">
        <v>24</v>
      </c>
      <c r="H9814" s="1">
        <v>104</v>
      </c>
      <c r="I9814" s="87"/>
      <c r="K9814" s="86" t="s">
        <v>17485</v>
      </c>
      <c r="L9814" s="86" t="s">
        <v>17486</v>
      </c>
      <c r="N9814">
        <f>IFERROR(VLOOKUP(A9814,bip!$A:$C,2,0),"")</f>
      </c>
      <c r="O9814">
        <f>IFERROR(VLOOKUP(A9814,bip!$A:$Z,3,0),"")</f>
      </c>
    </row>
    <row r="9815" spans="1:15" ht="13.2">
      <c r="A9815" t="s">
        <v>8388</v>
      </c>
      <c r="B9815" t="s">
        <v>12567</v>
      </c>
      <c r="C9815" t="s">
        <v>16440</v>
      </c>
      <c r="D9815" t="s">
        <v>43264</v>
      </c>
      <c r="E9815" t="s">
        <v>43265</v>
      </c>
      <c r="F9815">
        <v>1</v>
      </c>
      <c r="G9815">
        <v>24</v>
      </c>
      <c r="H9815" s="1">
        <v>142</v>
      </c>
      <c r="I9815" s="87"/>
      <c r="K9815" s="86" t="s">
        <v>17485</v>
      </c>
      <c r="L9815" s="86" t="s">
        <v>17486</v>
      </c>
      <c r="N9815">
        <f>IFERROR(VLOOKUP(A9815,bip!$A:$C,2,0),"")</f>
      </c>
      <c r="O9815">
        <f>IFERROR(VLOOKUP(A9815,bip!$A:$Z,3,0),"")</f>
      </c>
    </row>
    <row r="9816" spans="1:15" ht="13.2">
      <c r="A9816" t="s">
        <v>8389</v>
      </c>
      <c r="B9816" t="s">
        <v>12568</v>
      </c>
      <c r="C9816" t="s">
        <v>16440</v>
      </c>
      <c r="D9816" t="s">
        <v>43266</v>
      </c>
      <c r="E9816" t="s">
        <v>43267</v>
      </c>
      <c r="F9816">
        <v>1</v>
      </c>
      <c r="G9816">
        <v>24</v>
      </c>
      <c r="H9816" s="1">
        <v>167</v>
      </c>
      <c r="I9816" s="87"/>
      <c r="K9816" s="86" t="s">
        <v>17485</v>
      </c>
      <c r="L9816" s="86" t="s">
        <v>17486</v>
      </c>
      <c r="N9816">
        <f>IFERROR(VLOOKUP(A9816,bip!$A:$C,2,0),"")</f>
      </c>
      <c r="O9816">
        <f>IFERROR(VLOOKUP(A9816,bip!$A:$Z,3,0),"")</f>
      </c>
    </row>
    <row r="9817" spans="1:15" ht="13.2">
      <c r="A9817" t="s">
        <v>8390</v>
      </c>
      <c r="B9817" t="s">
        <v>12569</v>
      </c>
      <c r="C9817" t="s">
        <v>16440</v>
      </c>
      <c r="D9817" t="s">
        <v>43268</v>
      </c>
      <c r="E9817" t="s">
        <v>43269</v>
      </c>
      <c r="F9817">
        <v>1</v>
      </c>
      <c r="G9817">
        <v>24</v>
      </c>
      <c r="H9817" s="1">
        <v>236</v>
      </c>
      <c r="I9817" s="87"/>
      <c r="K9817" s="86" t="s">
        <v>17485</v>
      </c>
      <c r="L9817" s="86" t="s">
        <v>17486</v>
      </c>
      <c r="N9817">
        <f>IFERROR(VLOOKUP(A9817,bip!$A:$C,2,0),"")</f>
      </c>
      <c r="O9817">
        <f>IFERROR(VLOOKUP(A9817,bip!$A:$Z,3,0),"")</f>
      </c>
    </row>
    <row r="9818" spans="1:15" ht="13.2">
      <c r="A9818" t="s">
        <v>8391</v>
      </c>
      <c r="B9818" t="s">
        <v>12570</v>
      </c>
      <c r="C9818" t="s">
        <v>16440</v>
      </c>
      <c r="D9818" t="s">
        <v>43270</v>
      </c>
      <c r="E9818" t="s">
        <v>43271</v>
      </c>
      <c r="F9818">
        <v>1</v>
      </c>
      <c r="G9818">
        <v>24</v>
      </c>
      <c r="H9818" s="1">
        <v>309</v>
      </c>
      <c r="I9818" s="87"/>
      <c r="K9818" s="86" t="s">
        <v>17485</v>
      </c>
      <c r="L9818" s="86" t="s">
        <v>17486</v>
      </c>
      <c r="N9818">
        <f>IFERROR(VLOOKUP(A9818,bip!$A:$C,2,0),"")</f>
      </c>
      <c r="O9818">
        <f>IFERROR(VLOOKUP(A9818,bip!$A:$Z,3,0),"")</f>
      </c>
    </row>
    <row r="9819" spans="1:15" ht="13.2">
      <c r="A9819" t="s">
        <v>8395</v>
      </c>
      <c r="B9819" t="s">
        <v>12574</v>
      </c>
      <c r="C9819" t="s">
        <v>16440</v>
      </c>
      <c r="D9819" t="s">
        <v>16728</v>
      </c>
      <c r="E9819" t="s">
        <v>23622</v>
      </c>
      <c r="F9819">
        <v>1</v>
      </c>
      <c r="G9819">
        <v>72</v>
      </c>
      <c r="H9819" s="1">
        <v>114</v>
      </c>
      <c r="I9819" s="87"/>
      <c r="K9819" s="86" t="s">
        <v>17485</v>
      </c>
      <c r="L9819" s="86" t="s">
        <v>17486</v>
      </c>
      <c r="N9819">
        <f>IFERROR(VLOOKUP(A9819,bip!$A:$C,2,0),"")</f>
      </c>
      <c r="O9819">
        <f>IFERROR(VLOOKUP(A9819,bip!$A:$Z,3,0),"")</f>
      </c>
    </row>
    <row r="9820" spans="1:15" ht="13.2">
      <c r="A9820" t="s">
        <v>8397</v>
      </c>
      <c r="B9820" t="s">
        <v>8397</v>
      </c>
      <c r="C9820" t="s">
        <v>16440</v>
      </c>
      <c r="D9820" t="s">
        <v>34207</v>
      </c>
      <c r="E9820" t="s">
        <v>34208</v>
      </c>
      <c r="F9820">
        <v>4</v>
      </c>
      <c r="G9820">
        <v>24</v>
      </c>
      <c r="H9820" s="1">
        <v>21</v>
      </c>
      <c r="I9820" s="87"/>
      <c r="K9820" s="86" t="s">
        <v>17485</v>
      </c>
      <c r="L9820" s="86" t="s">
        <v>17486</v>
      </c>
      <c r="N9820">
        <f>IFERROR(VLOOKUP(A9820,bip!$A:$C,2,0),"")</f>
      </c>
      <c r="O9820">
        <f>IFERROR(VLOOKUP(A9820,bip!$A:$Z,3,0),"")</f>
      </c>
    </row>
    <row r="9821" spans="1:15" ht="13.2">
      <c r="A9821" t="s">
        <v>8398</v>
      </c>
      <c r="B9821" t="s">
        <v>8398</v>
      </c>
      <c r="C9821" t="s">
        <v>16440</v>
      </c>
      <c r="D9821" t="s">
        <v>32914</v>
      </c>
      <c r="E9821" t="s">
        <v>21228</v>
      </c>
      <c r="F9821">
        <v>1</v>
      </c>
      <c r="G9821">
        <v>1</v>
      </c>
      <c r="H9821" s="1">
        <v>6452</v>
      </c>
      <c r="I9821" s="87"/>
      <c r="K9821" s="86" t="s">
        <v>17485</v>
      </c>
      <c r="L9821" s="86" t="s">
        <v>17486</v>
      </c>
      <c r="N9821">
        <f>IFERROR(VLOOKUP(A9821,bip!$A:$C,2,0),"")</f>
      </c>
      <c r="O9821">
        <f>IFERROR(VLOOKUP(A9821,bip!$A:$Z,3,0),"")</f>
      </c>
    </row>
    <row r="9822" spans="1:15" ht="13.2">
      <c r="A9822" t="s">
        <v>8396</v>
      </c>
      <c r="B9822" t="s">
        <v>12575</v>
      </c>
      <c r="C9822" t="s">
        <v>16441</v>
      </c>
      <c r="D9822" t="s">
        <v>34460</v>
      </c>
      <c r="E9822" t="s">
        <v>43272</v>
      </c>
      <c r="F9822">
        <v>1</v>
      </c>
      <c r="G9822">
        <v>48</v>
      </c>
      <c r="H9822" s="1">
        <v>42</v>
      </c>
      <c r="I9822" s="87"/>
      <c r="K9822" s="86" t="s">
        <v>17485</v>
      </c>
      <c r="L9822" s="86" t="s">
        <v>17486</v>
      </c>
      <c r="N9822">
        <f>IFERROR(VLOOKUP(A9822,bip!$A:$C,2,0),"")</f>
      </c>
      <c r="O9822">
        <f>IFERROR(VLOOKUP(A9822,bip!$A:$Z,3,0),"")</f>
      </c>
    </row>
    <row r="9823" spans="1:15" ht="13.2">
      <c r="A9823" t="s">
        <v>8392</v>
      </c>
      <c r="B9823" t="s">
        <v>12571</v>
      </c>
      <c r="C9823" t="s">
        <v>16441</v>
      </c>
      <c r="D9823" t="s">
        <v>43273</v>
      </c>
      <c r="E9823" t="s">
        <v>43274</v>
      </c>
      <c r="F9823">
        <v>1</v>
      </c>
      <c r="G9823">
        <v>24</v>
      </c>
      <c r="H9823" s="1">
        <v>69</v>
      </c>
      <c r="I9823" s="87"/>
      <c r="K9823" s="86" t="s">
        <v>17485</v>
      </c>
      <c r="L9823" s="86" t="s">
        <v>17486</v>
      </c>
      <c r="N9823">
        <f>IFERROR(VLOOKUP(A9823,bip!$A:$C,2,0),"")</f>
      </c>
      <c r="O9823">
        <f>IFERROR(VLOOKUP(A9823,bip!$A:$Z,3,0),"")</f>
      </c>
    </row>
    <row r="9824" spans="1:15" ht="13.2">
      <c r="A9824" t="s">
        <v>8393</v>
      </c>
      <c r="B9824" t="s">
        <v>12572</v>
      </c>
      <c r="C9824" t="s">
        <v>16441</v>
      </c>
      <c r="D9824" t="s">
        <v>43275</v>
      </c>
      <c r="E9824" t="s">
        <v>43276</v>
      </c>
      <c r="F9824">
        <v>1</v>
      </c>
      <c r="G9824">
        <v>24</v>
      </c>
      <c r="H9824" s="1">
        <v>80</v>
      </c>
      <c r="I9824" s="87"/>
      <c r="K9824" s="86" t="s">
        <v>17485</v>
      </c>
      <c r="L9824" s="86" t="s">
        <v>17486</v>
      </c>
      <c r="N9824">
        <f>IFERROR(VLOOKUP(A9824,bip!$A:$C,2,0),"")</f>
      </c>
      <c r="O9824">
        <f>IFERROR(VLOOKUP(A9824,bip!$A:$Z,3,0),"")</f>
      </c>
    </row>
    <row r="9825" spans="1:15" ht="13.2">
      <c r="A9825" t="s">
        <v>8394</v>
      </c>
      <c r="B9825" t="s">
        <v>12573</v>
      </c>
      <c r="C9825" t="s">
        <v>16441</v>
      </c>
      <c r="D9825" t="s">
        <v>43277</v>
      </c>
      <c r="E9825" t="s">
        <v>43278</v>
      </c>
      <c r="F9825">
        <v>1</v>
      </c>
      <c r="G9825">
        <v>24</v>
      </c>
      <c r="H9825" s="1">
        <v>94</v>
      </c>
      <c r="I9825" s="87"/>
      <c r="K9825" s="86" t="s">
        <v>17485</v>
      </c>
      <c r="L9825" s="86" t="s">
        <v>17486</v>
      </c>
      <c r="N9825">
        <f>IFERROR(VLOOKUP(A9825,bip!$A:$C,2,0),"")</f>
      </c>
      <c r="O9825">
        <f>IFERROR(VLOOKUP(A9825,bip!$A:$Z,3,0),"")</f>
      </c>
    </row>
    <row r="9826" spans="1:15" ht="13.2">
      <c r="A9826" t="s">
        <v>8782</v>
      </c>
      <c r="B9826" t="s">
        <v>12796</v>
      </c>
      <c r="C9826" t="s">
        <v>16440</v>
      </c>
      <c r="D9826" t="s">
        <v>43279</v>
      </c>
      <c r="E9826" t="s">
        <v>43280</v>
      </c>
      <c r="F9826">
        <v>6</v>
      </c>
      <c r="G9826">
        <v>36</v>
      </c>
      <c r="H9826" s="1">
        <v>193</v>
      </c>
      <c r="I9826" s="87"/>
      <c r="K9826" s="86" t="s">
        <v>17485</v>
      </c>
      <c r="L9826" s="86" t="s">
        <v>17486</v>
      </c>
      <c r="N9826">
        <f>IFERROR(VLOOKUP(A9826,bip!$A:$C,2,0),"")</f>
      </c>
      <c r="O9826">
        <f>IFERROR(VLOOKUP(A9826,bip!$A:$Z,3,0),"")</f>
      </c>
    </row>
    <row r="9827" spans="1:15" ht="13.2">
      <c r="A9827" t="s">
        <v>8783</v>
      </c>
      <c r="B9827" t="s">
        <v>12797</v>
      </c>
      <c r="C9827" t="s">
        <v>16440</v>
      </c>
      <c r="D9827" t="s">
        <v>43281</v>
      </c>
      <c r="E9827" t="s">
        <v>43282</v>
      </c>
      <c r="F9827">
        <v>6</v>
      </c>
      <c r="G9827">
        <v>36</v>
      </c>
      <c r="H9827" s="1">
        <v>89</v>
      </c>
      <c r="I9827" s="87"/>
      <c r="K9827" s="86" t="s">
        <v>17485</v>
      </c>
      <c r="L9827" s="86" t="s">
        <v>17486</v>
      </c>
      <c r="N9827">
        <f>IFERROR(VLOOKUP(A9827,bip!$A:$C,2,0),"")</f>
      </c>
      <c r="O9827">
        <f>IFERROR(VLOOKUP(A9827,bip!$A:$Z,3,0),"")</f>
      </c>
    </row>
    <row r="9828" spans="1:15" ht="13.2">
      <c r="A9828" t="s">
        <v>8784</v>
      </c>
      <c r="B9828" t="s">
        <v>8784</v>
      </c>
      <c r="C9828" t="s">
        <v>16440</v>
      </c>
      <c r="D9828" t="s">
        <v>43283</v>
      </c>
      <c r="E9828" t="s">
        <v>43284</v>
      </c>
      <c r="F9828">
        <v>1</v>
      </c>
      <c r="G9828">
        <v>36</v>
      </c>
      <c r="H9828" s="1">
        <v>148</v>
      </c>
      <c r="I9828" s="87"/>
      <c r="K9828" s="86" t="s">
        <v>17485</v>
      </c>
      <c r="L9828" s="86" t="s">
        <v>17486</v>
      </c>
      <c r="N9828">
        <f>IFERROR(VLOOKUP(A9828,bip!$A:$C,2,0),"")</f>
      </c>
      <c r="O9828">
        <f>IFERROR(VLOOKUP(A9828,bip!$A:$Z,3,0),"")</f>
      </c>
    </row>
    <row r="9829" spans="1:15" ht="13.2">
      <c r="A9829" t="s">
        <v>8785</v>
      </c>
      <c r="B9829" t="s">
        <v>12798</v>
      </c>
      <c r="C9829" t="s">
        <v>16440</v>
      </c>
      <c r="D9829" t="s">
        <v>26453</v>
      </c>
      <c r="E9829" t="s">
        <v>26454</v>
      </c>
      <c r="F9829">
        <v>6</v>
      </c>
      <c r="G9829">
        <v>36</v>
      </c>
      <c r="H9829" s="1">
        <v>27</v>
      </c>
      <c r="I9829" s="87"/>
      <c r="K9829" s="86" t="s">
        <v>17485</v>
      </c>
      <c r="L9829" s="86" t="s">
        <v>17486</v>
      </c>
      <c r="N9829">
        <f>IFERROR(VLOOKUP(A9829,bip!$A:$C,2,0),"")</f>
      </c>
      <c r="O9829">
        <f>IFERROR(VLOOKUP(A9829,bip!$A:$Z,3,0),"")</f>
      </c>
    </row>
    <row r="9830" spans="1:15" ht="13.2">
      <c r="A9830" t="s">
        <v>8786</v>
      </c>
      <c r="B9830" t="s">
        <v>12799</v>
      </c>
      <c r="C9830" t="s">
        <v>16440</v>
      </c>
      <c r="D9830" t="s">
        <v>26455</v>
      </c>
      <c r="E9830" t="s">
        <v>26456</v>
      </c>
      <c r="F9830">
        <v>6</v>
      </c>
      <c r="G9830">
        <v>36</v>
      </c>
      <c r="H9830" s="1">
        <v>27</v>
      </c>
      <c r="I9830" s="87"/>
      <c r="K9830" s="86" t="s">
        <v>17485</v>
      </c>
      <c r="L9830" s="86" t="s">
        <v>17486</v>
      </c>
      <c r="N9830">
        <f>IFERROR(VLOOKUP(A9830,bip!$A:$C,2,0),"")</f>
      </c>
      <c r="O9830">
        <f>IFERROR(VLOOKUP(A9830,bip!$A:$Z,3,0),"")</f>
      </c>
    </row>
    <row r="9831" spans="1:15" ht="13.2">
      <c r="A9831" t="s">
        <v>8788</v>
      </c>
      <c r="B9831" t="s">
        <v>16832</v>
      </c>
      <c r="C9831" t="s">
        <v>16441</v>
      </c>
      <c r="D9831" t="s">
        <v>43285</v>
      </c>
      <c r="E9831" t="s">
        <v>43286</v>
      </c>
      <c r="F9831">
        <v>6</v>
      </c>
      <c r="G9831">
        <v>36</v>
      </c>
      <c r="H9831" s="1">
        <v>123</v>
      </c>
      <c r="I9831" s="87"/>
      <c r="K9831" s="86" t="s">
        <v>17485</v>
      </c>
      <c r="L9831" s="86" t="s">
        <v>17486</v>
      </c>
      <c r="N9831">
        <f>IFERROR(VLOOKUP(A9831,bip!$A:$C,2,0),"")</f>
      </c>
      <c r="O9831">
        <f>IFERROR(VLOOKUP(A9831,bip!$A:$Z,3,0),"")</f>
      </c>
    </row>
    <row r="9832" spans="1:15" ht="13.2">
      <c r="A9832" t="s">
        <v>8787</v>
      </c>
      <c r="B9832" t="s">
        <v>8787</v>
      </c>
      <c r="C9832" t="s">
        <v>16441</v>
      </c>
      <c r="D9832" t="s">
        <v>43287</v>
      </c>
      <c r="E9832" t="s">
        <v>43288</v>
      </c>
      <c r="F9832">
        <v>1</v>
      </c>
      <c r="G9832">
        <v>36</v>
      </c>
      <c r="H9832" s="1">
        <v>91</v>
      </c>
      <c r="I9832" s="87"/>
      <c r="K9832" s="86" t="s">
        <v>17485</v>
      </c>
      <c r="L9832" s="86" t="s">
        <v>17486</v>
      </c>
      <c r="N9832">
        <f>IFERROR(VLOOKUP(A9832,bip!$A:$C,2,0),"")</f>
      </c>
      <c r="O9832">
        <f>IFERROR(VLOOKUP(A9832,bip!$A:$Z,3,0),"")</f>
      </c>
    </row>
    <row r="9833" spans="1:15" ht="13.2">
      <c r="A9833" t="s">
        <v>9751</v>
      </c>
      <c r="B9833" t="s">
        <v>9751</v>
      </c>
      <c r="C9833" t="s">
        <v>16440</v>
      </c>
      <c r="D9833" t="s">
        <v>42603</v>
      </c>
      <c r="E9833" t="s">
        <v>43289</v>
      </c>
      <c r="F9833">
        <v>1</v>
      </c>
      <c r="G9833">
        <v>1</v>
      </c>
      <c r="H9833" s="1">
        <v>239</v>
      </c>
      <c r="I9833" s="87"/>
      <c r="K9833" s="86" t="s">
        <v>17485</v>
      </c>
      <c r="L9833" s="86" t="s">
        <v>17486</v>
      </c>
      <c r="N9833">
        <f>IFERROR(VLOOKUP(A9833,bip!$A:$C,2,0),"")</f>
      </c>
      <c r="O9833">
        <f>IFERROR(VLOOKUP(A9833,bip!$A:$Z,3,0),"")</f>
      </c>
    </row>
    <row r="9834" spans="1:15" ht="13.2">
      <c r="A9834" t="s">
        <v>9752</v>
      </c>
      <c r="B9834" t="s">
        <v>9752</v>
      </c>
      <c r="C9834" t="s">
        <v>16440</v>
      </c>
      <c r="D9834" t="s">
        <v>42604</v>
      </c>
      <c r="E9834" t="s">
        <v>43290</v>
      </c>
      <c r="F9834">
        <v>1</v>
      </c>
      <c r="G9834">
        <v>1</v>
      </c>
      <c r="H9834" s="1">
        <v>398</v>
      </c>
      <c r="I9834" s="87"/>
      <c r="K9834" s="86" t="s">
        <v>17485</v>
      </c>
      <c r="L9834" s="86" t="s">
        <v>17486</v>
      </c>
      <c r="N9834">
        <f>IFERROR(VLOOKUP(A9834,bip!$A:$C,2,0),"")</f>
      </c>
      <c r="O9834">
        <f>IFERROR(VLOOKUP(A9834,bip!$A:$Z,3,0),"")</f>
      </c>
    </row>
    <row r="9835" spans="1:15" ht="13.2">
      <c r="A9835" t="s">
        <v>9753</v>
      </c>
      <c r="B9835" t="s">
        <v>9753</v>
      </c>
      <c r="C9835" t="s">
        <v>16440</v>
      </c>
      <c r="D9835" t="s">
        <v>42605</v>
      </c>
      <c r="E9835" t="s">
        <v>43291</v>
      </c>
      <c r="F9835">
        <v>1</v>
      </c>
      <c r="G9835">
        <v>1</v>
      </c>
      <c r="H9835" s="1">
        <v>474</v>
      </c>
      <c r="I9835" s="87"/>
      <c r="K9835" s="86" t="s">
        <v>17485</v>
      </c>
      <c r="L9835" s="86" t="s">
        <v>17486</v>
      </c>
      <c r="N9835">
        <f>IFERROR(VLOOKUP(A9835,bip!$A:$C,2,0),"")</f>
      </c>
      <c r="O9835">
        <f>IFERROR(VLOOKUP(A9835,bip!$A:$Z,3,0),"")</f>
      </c>
    </row>
    <row r="9836" spans="1:15" ht="13.2">
      <c r="A9836" t="s">
        <v>9754</v>
      </c>
      <c r="B9836" t="s">
        <v>9754</v>
      </c>
      <c r="C9836" t="s">
        <v>16440</v>
      </c>
      <c r="D9836" t="s">
        <v>42606</v>
      </c>
      <c r="E9836" t="s">
        <v>43292</v>
      </c>
      <c r="F9836">
        <v>1</v>
      </c>
      <c r="G9836">
        <v>1</v>
      </c>
      <c r="H9836" s="1">
        <v>943</v>
      </c>
      <c r="I9836" s="87"/>
      <c r="K9836" s="86" t="s">
        <v>17485</v>
      </c>
      <c r="L9836" s="86" t="s">
        <v>17486</v>
      </c>
      <c r="N9836">
        <f>IFERROR(VLOOKUP(A9836,bip!$A:$C,2,0),"")</f>
      </c>
      <c r="O9836">
        <f>IFERROR(VLOOKUP(A9836,bip!$A:$Z,3,0),"")</f>
      </c>
    </row>
    <row r="9837" spans="1:15" ht="13.2">
      <c r="A9837" t="s">
        <v>9755</v>
      </c>
      <c r="B9837" t="s">
        <v>9755</v>
      </c>
      <c r="C9837" t="s">
        <v>16440</v>
      </c>
      <c r="D9837" t="s">
        <v>42607</v>
      </c>
      <c r="E9837" t="s">
        <v>43293</v>
      </c>
      <c r="F9837">
        <v>1</v>
      </c>
      <c r="G9837">
        <v>1</v>
      </c>
      <c r="H9837" s="1">
        <v>1588</v>
      </c>
      <c r="I9837" s="87"/>
      <c r="K9837" s="86" t="s">
        <v>17485</v>
      </c>
      <c r="L9837" s="86" t="s">
        <v>17486</v>
      </c>
      <c r="N9837">
        <f>IFERROR(VLOOKUP(A9837,bip!$A:$C,2,0),"")</f>
      </c>
      <c r="O9837">
        <f>IFERROR(VLOOKUP(A9837,bip!$A:$Z,3,0),"")</f>
      </c>
    </row>
    <row r="9838" spans="1:15" ht="13.2">
      <c r="A9838" t="s">
        <v>9756</v>
      </c>
      <c r="B9838" t="s">
        <v>9756</v>
      </c>
      <c r="C9838" t="s">
        <v>16440</v>
      </c>
      <c r="D9838" t="s">
        <v>42608</v>
      </c>
      <c r="E9838" t="s">
        <v>43294</v>
      </c>
      <c r="F9838">
        <v>1</v>
      </c>
      <c r="G9838">
        <v>1</v>
      </c>
      <c r="H9838" s="1">
        <v>501</v>
      </c>
      <c r="I9838" s="87"/>
      <c r="K9838" s="86" t="s">
        <v>17485</v>
      </c>
      <c r="L9838" s="86" t="s">
        <v>17486</v>
      </c>
      <c r="N9838">
        <f>IFERROR(VLOOKUP(A9838,bip!$A:$C,2,0),"")</f>
      </c>
      <c r="O9838">
        <f>IFERROR(VLOOKUP(A9838,bip!$A:$Z,3,0),"")</f>
      </c>
    </row>
    <row r="9839" spans="1:15" ht="13.2">
      <c r="A9839" t="s">
        <v>9757</v>
      </c>
      <c r="B9839" t="s">
        <v>9757</v>
      </c>
      <c r="C9839" t="s">
        <v>16440</v>
      </c>
      <c r="D9839" t="s">
        <v>42609</v>
      </c>
      <c r="E9839" t="s">
        <v>43295</v>
      </c>
      <c r="F9839">
        <v>1</v>
      </c>
      <c r="G9839">
        <v>1</v>
      </c>
      <c r="H9839" s="1">
        <v>775</v>
      </c>
      <c r="I9839" s="87"/>
      <c r="K9839" s="86" t="s">
        <v>17485</v>
      </c>
      <c r="L9839" s="86" t="s">
        <v>17486</v>
      </c>
      <c r="N9839">
        <f>IFERROR(VLOOKUP(A9839,bip!$A:$C,2,0),"")</f>
      </c>
      <c r="O9839">
        <f>IFERROR(VLOOKUP(A9839,bip!$A:$Z,3,0),"")</f>
      </c>
    </row>
    <row r="9840" spans="1:15" ht="13.2">
      <c r="A9840" t="s">
        <v>9758</v>
      </c>
      <c r="B9840" t="s">
        <v>9758</v>
      </c>
      <c r="C9840" t="s">
        <v>16440</v>
      </c>
      <c r="D9840" t="s">
        <v>42610</v>
      </c>
      <c r="E9840" t="s">
        <v>43296</v>
      </c>
      <c r="F9840">
        <v>1</v>
      </c>
      <c r="G9840">
        <v>1</v>
      </c>
      <c r="H9840" s="1">
        <v>927</v>
      </c>
      <c r="I9840" s="87"/>
      <c r="K9840" s="86" t="s">
        <v>17485</v>
      </c>
      <c r="L9840" s="86" t="s">
        <v>17486</v>
      </c>
      <c r="N9840">
        <f>IFERROR(VLOOKUP(A9840,bip!$A:$C,2,0),"")</f>
      </c>
      <c r="O9840">
        <f>IFERROR(VLOOKUP(A9840,bip!$A:$Z,3,0),"")</f>
      </c>
    </row>
    <row r="9841" spans="1:15" ht="13.2">
      <c r="A9841" t="s">
        <v>9759</v>
      </c>
      <c r="B9841" t="s">
        <v>16945</v>
      </c>
      <c r="C9841" t="s">
        <v>16440</v>
      </c>
      <c r="D9841" t="s">
        <v>42619</v>
      </c>
      <c r="E9841" t="s">
        <v>43297</v>
      </c>
      <c r="F9841">
        <v>1</v>
      </c>
      <c r="G9841">
        <v>1</v>
      </c>
      <c r="H9841" s="1">
        <v>1194</v>
      </c>
      <c r="I9841" s="87"/>
      <c r="K9841" s="86" t="s">
        <v>17485</v>
      </c>
      <c r="L9841" s="86" t="s">
        <v>17486</v>
      </c>
      <c r="N9841">
        <f>IFERROR(VLOOKUP(A9841,bip!$A:$C,2,0),"")</f>
      </c>
      <c r="O9841">
        <f>IFERROR(VLOOKUP(A9841,bip!$A:$Z,3,0),"")</f>
      </c>
    </row>
    <row r="9842" spans="1:15" ht="13.2">
      <c r="A9842" t="s">
        <v>9760</v>
      </c>
      <c r="B9842" t="s">
        <v>9760</v>
      </c>
      <c r="C9842" t="s">
        <v>16440</v>
      </c>
      <c r="D9842" t="s">
        <v>42620</v>
      </c>
      <c r="E9842" t="s">
        <v>43298</v>
      </c>
      <c r="F9842">
        <v>1</v>
      </c>
      <c r="G9842">
        <v>1</v>
      </c>
      <c r="H9842" s="1">
        <v>2701</v>
      </c>
      <c r="I9842" s="87"/>
      <c r="K9842" s="86" t="s">
        <v>17485</v>
      </c>
      <c r="L9842" s="86" t="s">
        <v>17486</v>
      </c>
      <c r="N9842">
        <f>IFERROR(VLOOKUP(A9842,bip!$A:$C,2,0),"")</f>
      </c>
      <c r="O9842">
        <f>IFERROR(VLOOKUP(A9842,bip!$A:$Z,3,0),"")</f>
      </c>
    </row>
    <row r="9843" spans="1:15" ht="13.2">
      <c r="A9843" t="s">
        <v>9767</v>
      </c>
      <c r="B9843" t="s">
        <v>9767</v>
      </c>
      <c r="C9843" t="s">
        <v>16440</v>
      </c>
      <c r="D9843" t="s">
        <v>42611</v>
      </c>
      <c r="E9843" t="s">
        <v>43299</v>
      </c>
      <c r="F9843">
        <v>1</v>
      </c>
      <c r="G9843">
        <v>1</v>
      </c>
      <c r="H9843" s="1">
        <v>716</v>
      </c>
      <c r="I9843" s="87"/>
      <c r="K9843" s="86" t="s">
        <v>17485</v>
      </c>
      <c r="L9843" s="86" t="s">
        <v>17486</v>
      </c>
      <c r="N9843">
        <f>IFERROR(VLOOKUP(A9843,bip!$A:$C,2,0),"")</f>
      </c>
      <c r="O9843">
        <f>IFERROR(VLOOKUP(A9843,bip!$A:$Z,3,0),"")</f>
      </c>
    </row>
    <row r="9844" spans="1:15" ht="13.2">
      <c r="A9844" t="s">
        <v>9768</v>
      </c>
      <c r="B9844" t="s">
        <v>9768</v>
      </c>
      <c r="C9844" t="s">
        <v>16440</v>
      </c>
      <c r="D9844" t="s">
        <v>42612</v>
      </c>
      <c r="E9844" t="s">
        <v>43300</v>
      </c>
      <c r="F9844">
        <v>1</v>
      </c>
      <c r="G9844">
        <v>1</v>
      </c>
      <c r="H9844" s="1">
        <v>753</v>
      </c>
      <c r="I9844" s="87"/>
      <c r="K9844" s="86" t="s">
        <v>17485</v>
      </c>
      <c r="L9844" s="86" t="s">
        <v>17486</v>
      </c>
      <c r="N9844">
        <f>IFERROR(VLOOKUP(A9844,bip!$A:$C,2,0),"")</f>
      </c>
      <c r="O9844">
        <f>IFERROR(VLOOKUP(A9844,bip!$A:$Z,3,0),"")</f>
      </c>
    </row>
    <row r="9845" spans="1:15" ht="13.2">
      <c r="A9845" t="s">
        <v>9769</v>
      </c>
      <c r="B9845" t="s">
        <v>9769</v>
      </c>
      <c r="C9845" t="s">
        <v>16440</v>
      </c>
      <c r="D9845" t="s">
        <v>42613</v>
      </c>
      <c r="E9845" t="s">
        <v>43301</v>
      </c>
      <c r="F9845">
        <v>1</v>
      </c>
      <c r="G9845">
        <v>1</v>
      </c>
      <c r="H9845" s="1">
        <v>1037</v>
      </c>
      <c r="I9845" s="87"/>
      <c r="K9845" s="86" t="s">
        <v>17485</v>
      </c>
      <c r="L9845" s="86" t="s">
        <v>17486</v>
      </c>
      <c r="N9845">
        <f>IFERROR(VLOOKUP(A9845,bip!$A:$C,2,0),"")</f>
      </c>
      <c r="O9845">
        <f>IFERROR(VLOOKUP(A9845,bip!$A:$Z,3,0),"")</f>
      </c>
    </row>
    <row r="9846" spans="1:15" ht="13.2">
      <c r="A9846" t="s">
        <v>9770</v>
      </c>
      <c r="B9846" t="s">
        <v>9770</v>
      </c>
      <c r="C9846" t="s">
        <v>16440</v>
      </c>
      <c r="D9846" t="s">
        <v>42614</v>
      </c>
      <c r="E9846" t="s">
        <v>43302</v>
      </c>
      <c r="F9846">
        <v>1</v>
      </c>
      <c r="G9846">
        <v>1</v>
      </c>
      <c r="H9846" s="1">
        <v>1593</v>
      </c>
      <c r="I9846" s="87"/>
      <c r="K9846" s="86" t="s">
        <v>17485</v>
      </c>
      <c r="L9846" s="86" t="s">
        <v>17486</v>
      </c>
      <c r="N9846">
        <f>IFERROR(VLOOKUP(A9846,bip!$A:$C,2,0),"")</f>
      </c>
      <c r="O9846">
        <f>IFERROR(VLOOKUP(A9846,bip!$A:$Z,3,0),"")</f>
      </c>
    </row>
    <row r="9847" spans="1:15" ht="13.2">
      <c r="A9847" t="s">
        <v>9773</v>
      </c>
      <c r="B9847" t="s">
        <v>9773</v>
      </c>
      <c r="C9847" t="s">
        <v>16440</v>
      </c>
      <c r="D9847" t="s">
        <v>42623</v>
      </c>
      <c r="E9847" t="s">
        <v>43303</v>
      </c>
      <c r="F9847">
        <v>1</v>
      </c>
      <c r="G9847">
        <v>1</v>
      </c>
      <c r="H9847" s="1">
        <v>15526</v>
      </c>
      <c r="I9847" s="87"/>
      <c r="K9847" s="86" t="s">
        <v>17485</v>
      </c>
      <c r="L9847" s="86" t="s">
        <v>17486</v>
      </c>
      <c r="N9847">
        <f>IFERROR(VLOOKUP(A9847,bip!$A:$C,2,0),"")</f>
      </c>
      <c r="O9847">
        <f>IFERROR(VLOOKUP(A9847,bip!$A:$Z,3,0),"")</f>
      </c>
    </row>
    <row r="9848" spans="1:15" ht="13.2">
      <c r="A9848" t="s">
        <v>9775</v>
      </c>
      <c r="B9848" t="s">
        <v>9775</v>
      </c>
      <c r="C9848" t="s">
        <v>16440</v>
      </c>
      <c r="D9848" t="s">
        <v>42624</v>
      </c>
      <c r="E9848" t="s">
        <v>43304</v>
      </c>
      <c r="F9848">
        <v>1</v>
      </c>
      <c r="G9848">
        <v>1</v>
      </c>
      <c r="H9848" s="1">
        <v>22396</v>
      </c>
      <c r="I9848" s="87"/>
      <c r="K9848" s="86" t="s">
        <v>17485</v>
      </c>
      <c r="L9848" s="86" t="s">
        <v>17486</v>
      </c>
      <c r="N9848">
        <f>IFERROR(VLOOKUP(A9848,bip!$A:$C,2,0),"")</f>
      </c>
      <c r="O9848">
        <f>IFERROR(VLOOKUP(A9848,bip!$A:$Z,3,0),"")</f>
      </c>
    </row>
    <row r="9849" spans="1:15" ht="13.2">
      <c r="A9849" t="s">
        <v>9774</v>
      </c>
      <c r="B9849" t="s">
        <v>9774</v>
      </c>
      <c r="C9849" t="s">
        <v>16440</v>
      </c>
      <c r="D9849" t="s">
        <v>42625</v>
      </c>
      <c r="E9849" t="s">
        <v>43305</v>
      </c>
      <c r="F9849">
        <v>1</v>
      </c>
      <c r="G9849">
        <v>1</v>
      </c>
      <c r="H9849" s="1">
        <v>37030</v>
      </c>
      <c r="I9849" s="87"/>
      <c r="K9849" s="86" t="s">
        <v>17485</v>
      </c>
      <c r="L9849" s="86" t="s">
        <v>17486</v>
      </c>
      <c r="N9849">
        <f>IFERROR(VLOOKUP(A9849,bip!$A:$C,2,0),"")</f>
      </c>
      <c r="O9849">
        <f>IFERROR(VLOOKUP(A9849,bip!$A:$Z,3,0),"")</f>
      </c>
    </row>
    <row r="9850" spans="1:15" ht="13.2">
      <c r="A9850" t="s">
        <v>9771</v>
      </c>
      <c r="B9850" t="s">
        <v>9771</v>
      </c>
      <c r="C9850" t="s">
        <v>16440</v>
      </c>
      <c r="D9850" t="s">
        <v>42621</v>
      </c>
      <c r="E9850" t="s">
        <v>43306</v>
      </c>
      <c r="F9850">
        <v>1</v>
      </c>
      <c r="G9850">
        <v>1</v>
      </c>
      <c r="H9850" s="1">
        <v>5652</v>
      </c>
      <c r="I9850" s="87"/>
      <c r="K9850" s="86" t="s">
        <v>17485</v>
      </c>
      <c r="L9850" s="86" t="s">
        <v>17486</v>
      </c>
      <c r="N9850">
        <f>IFERROR(VLOOKUP(A9850,bip!$A:$C,2,0),"")</f>
      </c>
      <c r="O9850">
        <f>IFERROR(VLOOKUP(A9850,bip!$A:$Z,3,0),"")</f>
      </c>
    </row>
    <row r="9851" spans="1:15" ht="13.2">
      <c r="A9851" t="s">
        <v>9772</v>
      </c>
      <c r="B9851" t="s">
        <v>9772</v>
      </c>
      <c r="C9851" t="s">
        <v>16440</v>
      </c>
      <c r="D9851" t="s">
        <v>42622</v>
      </c>
      <c r="E9851" t="s">
        <v>43307</v>
      </c>
      <c r="F9851">
        <v>1</v>
      </c>
      <c r="G9851">
        <v>1</v>
      </c>
      <c r="H9851" s="1">
        <v>8923</v>
      </c>
      <c r="I9851" s="87"/>
      <c r="K9851" s="86" t="s">
        <v>17485</v>
      </c>
      <c r="L9851" s="86" t="s">
        <v>17486</v>
      </c>
      <c r="N9851">
        <f>IFERROR(VLOOKUP(A9851,bip!$A:$C,2,0),"")</f>
      </c>
      <c r="O9851">
        <f>IFERROR(VLOOKUP(A9851,bip!$A:$Z,3,0),"")</f>
      </c>
    </row>
    <row r="9852" spans="1:15" ht="13.2">
      <c r="A9852" t="s">
        <v>9780</v>
      </c>
      <c r="B9852" t="s">
        <v>9780</v>
      </c>
      <c r="C9852" t="s">
        <v>16440</v>
      </c>
      <c r="D9852" t="s">
        <v>42631</v>
      </c>
      <c r="E9852" t="s">
        <v>43308</v>
      </c>
      <c r="F9852">
        <v>1</v>
      </c>
      <c r="G9852">
        <v>1</v>
      </c>
      <c r="H9852" s="1">
        <v>6845</v>
      </c>
      <c r="I9852" s="87"/>
      <c r="K9852" s="86" t="s">
        <v>17485</v>
      </c>
      <c r="L9852" s="86" t="s">
        <v>17486</v>
      </c>
      <c r="N9852">
        <f>IFERROR(VLOOKUP(A9852,bip!$A:$C,2,0),"")</f>
      </c>
      <c r="O9852">
        <f>IFERROR(VLOOKUP(A9852,bip!$A:$Z,3,0),"")</f>
      </c>
    </row>
    <row r="9853" spans="1:15" ht="13.2">
      <c r="A9853" t="s">
        <v>9761</v>
      </c>
      <c r="B9853" t="s">
        <v>9761</v>
      </c>
      <c r="C9853" t="s">
        <v>16440</v>
      </c>
      <c r="D9853" t="s">
        <v>42626</v>
      </c>
      <c r="E9853" t="s">
        <v>43309</v>
      </c>
      <c r="F9853">
        <v>1</v>
      </c>
      <c r="G9853">
        <v>1</v>
      </c>
      <c r="H9853" s="1">
        <v>346</v>
      </c>
      <c r="I9853" s="87"/>
      <c r="K9853" s="86" t="s">
        <v>17485</v>
      </c>
      <c r="L9853" s="86" t="s">
        <v>17486</v>
      </c>
      <c r="N9853">
        <f>IFERROR(VLOOKUP(A9853,bip!$A:$C,2,0),"")</f>
      </c>
      <c r="O9853">
        <f>IFERROR(VLOOKUP(A9853,bip!$A:$Z,3,0),"")</f>
      </c>
    </row>
    <row r="9854" spans="1:15" ht="13.2">
      <c r="A9854" t="s">
        <v>9762</v>
      </c>
      <c r="B9854" t="s">
        <v>9762</v>
      </c>
      <c r="C9854" t="s">
        <v>16440</v>
      </c>
      <c r="D9854" t="s">
        <v>42615</v>
      </c>
      <c r="E9854" t="s">
        <v>43310</v>
      </c>
      <c r="F9854">
        <v>1</v>
      </c>
      <c r="G9854">
        <v>1</v>
      </c>
      <c r="H9854" s="1">
        <v>557</v>
      </c>
      <c r="I9854" s="87"/>
      <c r="K9854" s="86" t="s">
        <v>17485</v>
      </c>
      <c r="L9854" s="86" t="s">
        <v>17486</v>
      </c>
      <c r="N9854">
        <f>IFERROR(VLOOKUP(A9854,bip!$A:$C,2,0),"")</f>
      </c>
      <c r="O9854">
        <f>IFERROR(VLOOKUP(A9854,bip!$A:$Z,3,0),"")</f>
      </c>
    </row>
    <row r="9855" spans="1:15" ht="13.2">
      <c r="A9855" t="s">
        <v>9763</v>
      </c>
      <c r="B9855" t="s">
        <v>9763</v>
      </c>
      <c r="C9855" t="s">
        <v>16440</v>
      </c>
      <c r="D9855" t="s">
        <v>42616</v>
      </c>
      <c r="E9855" t="s">
        <v>43311</v>
      </c>
      <c r="F9855">
        <v>1</v>
      </c>
      <c r="G9855">
        <v>1</v>
      </c>
      <c r="H9855" s="1">
        <v>701</v>
      </c>
      <c r="I9855" s="87"/>
      <c r="K9855" s="86" t="s">
        <v>17485</v>
      </c>
      <c r="L9855" s="86" t="s">
        <v>17486</v>
      </c>
      <c r="N9855">
        <f>IFERROR(VLOOKUP(A9855,bip!$A:$C,2,0),"")</f>
      </c>
      <c r="O9855">
        <f>IFERROR(VLOOKUP(A9855,bip!$A:$Z,3,0),"")</f>
      </c>
    </row>
    <row r="9856" spans="1:15" ht="13.2">
      <c r="A9856" t="s">
        <v>9764</v>
      </c>
      <c r="B9856" t="s">
        <v>9764</v>
      </c>
      <c r="C9856" t="s">
        <v>16440</v>
      </c>
      <c r="D9856" t="s">
        <v>42627</v>
      </c>
      <c r="E9856" t="s">
        <v>43312</v>
      </c>
      <c r="F9856">
        <v>1</v>
      </c>
      <c r="G9856">
        <v>1</v>
      </c>
      <c r="H9856" s="1">
        <v>1226</v>
      </c>
      <c r="I9856" s="87"/>
      <c r="K9856" s="86" t="s">
        <v>17485</v>
      </c>
      <c r="L9856" s="86" t="s">
        <v>17486</v>
      </c>
      <c r="N9856">
        <f>IFERROR(VLOOKUP(A9856,bip!$A:$C,2,0),"")</f>
      </c>
      <c r="O9856">
        <f>IFERROR(VLOOKUP(A9856,bip!$A:$Z,3,0),"")</f>
      </c>
    </row>
    <row r="9857" spans="1:15" ht="13.2">
      <c r="A9857" t="s">
        <v>9765</v>
      </c>
      <c r="B9857" t="s">
        <v>9765</v>
      </c>
      <c r="C9857" t="s">
        <v>16440</v>
      </c>
      <c r="D9857" t="s">
        <v>42628</v>
      </c>
      <c r="E9857" t="s">
        <v>43313</v>
      </c>
      <c r="F9857">
        <v>1</v>
      </c>
      <c r="G9857">
        <v>1</v>
      </c>
      <c r="H9857" s="1">
        <v>1858</v>
      </c>
      <c r="I9857" s="87"/>
      <c r="K9857" s="86" t="s">
        <v>17485</v>
      </c>
      <c r="L9857" s="86" t="s">
        <v>17486</v>
      </c>
      <c r="N9857">
        <f>IFERROR(VLOOKUP(A9857,bip!$A:$C,2,0),"")</f>
      </c>
      <c r="O9857">
        <f>IFERROR(VLOOKUP(A9857,bip!$A:$Z,3,0),"")</f>
      </c>
    </row>
    <row r="9858" spans="1:15" ht="13.2">
      <c r="A9858" t="s">
        <v>9766</v>
      </c>
      <c r="B9858" t="s">
        <v>9766</v>
      </c>
      <c r="C9858" t="s">
        <v>16440</v>
      </c>
      <c r="D9858" t="s">
        <v>42629</v>
      </c>
      <c r="E9858" t="s">
        <v>43314</v>
      </c>
      <c r="F9858">
        <v>1</v>
      </c>
      <c r="G9858">
        <v>1</v>
      </c>
      <c r="H9858" s="1">
        <v>785</v>
      </c>
      <c r="I9858" s="87"/>
      <c r="K9858" s="86" t="s">
        <v>17485</v>
      </c>
      <c r="L9858" s="86" t="s">
        <v>17486</v>
      </c>
      <c r="N9858">
        <f>IFERROR(VLOOKUP(A9858,bip!$A:$C,2,0),"")</f>
      </c>
      <c r="O9858">
        <f>IFERROR(VLOOKUP(A9858,bip!$A:$Z,3,0),"")</f>
      </c>
    </row>
    <row r="9859" spans="1:15" ht="13.2">
      <c r="A9859" t="s">
        <v>9776</v>
      </c>
      <c r="B9859" t="s">
        <v>9776</v>
      </c>
      <c r="C9859" t="s">
        <v>16440</v>
      </c>
      <c r="D9859" t="s">
        <v>42617</v>
      </c>
      <c r="E9859" t="s">
        <v>43315</v>
      </c>
      <c r="F9859">
        <v>1</v>
      </c>
      <c r="G9859">
        <v>1</v>
      </c>
      <c r="H9859" s="1">
        <v>853</v>
      </c>
      <c r="I9859" s="87"/>
      <c r="K9859" s="86" t="s">
        <v>17485</v>
      </c>
      <c r="L9859" s="86" t="s">
        <v>17486</v>
      </c>
      <c r="N9859">
        <f>IFERROR(VLOOKUP(A9859,bip!$A:$C,2,0),"")</f>
      </c>
      <c r="O9859">
        <f>IFERROR(VLOOKUP(A9859,bip!$A:$Z,3,0),"")</f>
      </c>
    </row>
    <row r="9860" spans="1:15" ht="13.2">
      <c r="A9860" t="s">
        <v>9777</v>
      </c>
      <c r="B9860" t="s">
        <v>9777</v>
      </c>
      <c r="C9860" t="s">
        <v>16440</v>
      </c>
      <c r="D9860" t="s">
        <v>42618</v>
      </c>
      <c r="E9860" t="s">
        <v>43316</v>
      </c>
      <c r="F9860">
        <v>1</v>
      </c>
      <c r="G9860">
        <v>1</v>
      </c>
      <c r="H9860" s="1">
        <v>1226</v>
      </c>
      <c r="I9860" s="87"/>
      <c r="K9860" s="86" t="s">
        <v>17485</v>
      </c>
      <c r="L9860" s="86" t="s">
        <v>17486</v>
      </c>
      <c r="N9860">
        <f>IFERROR(VLOOKUP(A9860,bip!$A:$C,2,0),"")</f>
      </c>
      <c r="O9860">
        <f>IFERROR(VLOOKUP(A9860,bip!$A:$Z,3,0),"")</f>
      </c>
    </row>
    <row r="9861" spans="1:15" ht="13.2">
      <c r="A9861" t="s">
        <v>9778</v>
      </c>
      <c r="B9861" t="s">
        <v>9778</v>
      </c>
      <c r="C9861" t="s">
        <v>16440</v>
      </c>
      <c r="D9861" t="s">
        <v>42630</v>
      </c>
      <c r="E9861" t="s">
        <v>43317</v>
      </c>
      <c r="F9861">
        <v>1</v>
      </c>
      <c r="G9861">
        <v>1</v>
      </c>
      <c r="H9861" s="1">
        <v>1906</v>
      </c>
      <c r="I9861" s="87"/>
      <c r="K9861" s="86" t="s">
        <v>17485</v>
      </c>
      <c r="L9861" s="86" t="s">
        <v>17486</v>
      </c>
      <c r="N9861">
        <f>IFERROR(VLOOKUP(A9861,bip!$A:$C,2,0),"")</f>
      </c>
      <c r="O9861">
        <f>IFERROR(VLOOKUP(A9861,bip!$A:$Z,3,0),"")</f>
      </c>
    </row>
    <row r="9862" spans="1:15" ht="13.2">
      <c r="A9862" t="s">
        <v>9779</v>
      </c>
      <c r="B9862" t="s">
        <v>9779</v>
      </c>
      <c r="C9862" t="s">
        <v>16440</v>
      </c>
      <c r="D9862" t="s">
        <v>42631</v>
      </c>
      <c r="E9862" t="s">
        <v>43308</v>
      </c>
      <c r="F9862">
        <v>1</v>
      </c>
      <c r="G9862">
        <v>1</v>
      </c>
      <c r="H9862" s="1">
        <v>6845</v>
      </c>
      <c r="I9862" s="87"/>
      <c r="K9862" s="86" t="s">
        <v>17485</v>
      </c>
      <c r="L9862" s="86" t="s">
        <v>17486</v>
      </c>
      <c r="N9862">
        <f>IFERROR(VLOOKUP(A9862,bip!$A:$C,2,0),"")</f>
      </c>
      <c r="O9862">
        <f>IFERROR(VLOOKUP(A9862,bip!$A:$Z,3,0),"")</f>
      </c>
    </row>
    <row r="9863" spans="1:15" ht="13.2">
      <c r="A9863" t="s">
        <v>9786</v>
      </c>
      <c r="B9863" t="s">
        <v>9786</v>
      </c>
      <c r="C9863" t="s">
        <v>16440</v>
      </c>
      <c r="D9863" t="s">
        <v>25211</v>
      </c>
      <c r="E9863" t="s">
        <v>23983</v>
      </c>
      <c r="F9863">
        <v>1</v>
      </c>
      <c r="G9863">
        <v>1</v>
      </c>
      <c r="H9863" s="1">
        <v>1740</v>
      </c>
      <c r="I9863" s="87"/>
      <c r="K9863" s="86" t="s">
        <v>17485</v>
      </c>
      <c r="L9863" s="86" t="s">
        <v>17486</v>
      </c>
      <c r="N9863">
        <f>IFERROR(VLOOKUP(A9863,bip!$A:$C,2,0),"")</f>
      </c>
      <c r="O9863">
        <f>IFERROR(VLOOKUP(A9863,bip!$A:$Z,3,0),"")</f>
      </c>
    </row>
    <row r="9864" spans="1:15" ht="13.2">
      <c r="A9864" t="s">
        <v>9787</v>
      </c>
      <c r="B9864" t="s">
        <v>9787</v>
      </c>
      <c r="C9864" t="s">
        <v>16440</v>
      </c>
      <c r="D9864" t="s">
        <v>25211</v>
      </c>
      <c r="E9864" t="s">
        <v>23983</v>
      </c>
      <c r="F9864">
        <v>1</v>
      </c>
      <c r="G9864">
        <v>1</v>
      </c>
      <c r="H9864" s="1">
        <v>2080</v>
      </c>
      <c r="I9864" s="87"/>
      <c r="K9864" s="86" t="s">
        <v>17485</v>
      </c>
      <c r="L9864" s="86" t="s">
        <v>17486</v>
      </c>
      <c r="N9864">
        <f>IFERROR(VLOOKUP(A9864,bip!$A:$C,2,0),"")</f>
      </c>
      <c r="O9864">
        <f>IFERROR(VLOOKUP(A9864,bip!$A:$Z,3,0),"")</f>
      </c>
    </row>
    <row r="9865" spans="1:15" ht="13.2">
      <c r="A9865" t="s">
        <v>9788</v>
      </c>
      <c r="B9865" t="s">
        <v>9788</v>
      </c>
      <c r="C9865" t="s">
        <v>16440</v>
      </c>
      <c r="D9865" t="s">
        <v>25212</v>
      </c>
      <c r="E9865" t="s">
        <v>23984</v>
      </c>
      <c r="F9865">
        <v>1</v>
      </c>
      <c r="G9865">
        <v>1</v>
      </c>
      <c r="H9865" s="1">
        <v>2320</v>
      </c>
      <c r="I9865" s="87"/>
      <c r="K9865" s="86" t="s">
        <v>17485</v>
      </c>
      <c r="L9865" s="86" t="s">
        <v>17486</v>
      </c>
      <c r="N9865">
        <f>IFERROR(VLOOKUP(A9865,bip!$A:$C,2,0),"")</f>
      </c>
      <c r="O9865">
        <f>IFERROR(VLOOKUP(A9865,bip!$A:$Z,3,0),"")</f>
      </c>
    </row>
    <row r="9866" spans="1:15" ht="13.2">
      <c r="A9866" t="s">
        <v>9789</v>
      </c>
      <c r="B9866" t="s">
        <v>9789</v>
      </c>
      <c r="C9866" t="s">
        <v>16440</v>
      </c>
      <c r="D9866" t="s">
        <v>25212</v>
      </c>
      <c r="E9866" t="s">
        <v>23984</v>
      </c>
      <c r="F9866">
        <v>1</v>
      </c>
      <c r="G9866">
        <v>1</v>
      </c>
      <c r="H9866" s="1">
        <v>2970</v>
      </c>
      <c r="I9866" s="87"/>
      <c r="K9866" s="86" t="s">
        <v>17485</v>
      </c>
      <c r="L9866" s="86" t="s">
        <v>17486</v>
      </c>
      <c r="N9866">
        <f>IFERROR(VLOOKUP(A9866,bip!$A:$C,2,0),"")</f>
      </c>
      <c r="O9866">
        <f>IFERROR(VLOOKUP(A9866,bip!$A:$Z,3,0),"")</f>
      </c>
    </row>
    <row r="9867" spans="1:15" ht="13.2">
      <c r="A9867" t="s">
        <v>9781</v>
      </c>
      <c r="B9867" t="s">
        <v>9781</v>
      </c>
      <c r="C9867" t="s">
        <v>16440</v>
      </c>
      <c r="D9867" t="s">
        <v>42632</v>
      </c>
      <c r="E9867" t="s">
        <v>42633</v>
      </c>
      <c r="F9867">
        <v>1</v>
      </c>
      <c r="G9867">
        <v>4</v>
      </c>
      <c r="H9867" s="1">
        <v>350</v>
      </c>
      <c r="I9867" s="87"/>
      <c r="K9867" s="86" t="s">
        <v>17485</v>
      </c>
      <c r="L9867" s="86" t="s">
        <v>17486</v>
      </c>
      <c r="N9867">
        <f>IFERROR(VLOOKUP(A9867,bip!$A:$C,2,0),"")</f>
      </c>
      <c r="O9867">
        <f>IFERROR(VLOOKUP(A9867,bip!$A:$Z,3,0),"")</f>
      </c>
    </row>
    <row r="9868" spans="1:15" ht="13.2">
      <c r="A9868" t="s">
        <v>9782</v>
      </c>
      <c r="B9868" t="s">
        <v>9782</v>
      </c>
      <c r="C9868" t="s">
        <v>16440</v>
      </c>
      <c r="D9868" t="s">
        <v>42634</v>
      </c>
      <c r="E9868" t="s">
        <v>42635</v>
      </c>
      <c r="F9868">
        <v>1</v>
      </c>
      <c r="G9868">
        <v>4</v>
      </c>
      <c r="H9868" s="1">
        <v>384</v>
      </c>
      <c r="I9868" s="87"/>
      <c r="K9868" s="86" t="s">
        <v>17485</v>
      </c>
      <c r="L9868" s="86" t="s">
        <v>17486</v>
      </c>
      <c r="N9868">
        <f>IFERROR(VLOOKUP(A9868,bip!$A:$C,2,0),"")</f>
      </c>
      <c r="O9868">
        <f>IFERROR(VLOOKUP(A9868,bip!$A:$Z,3,0),"")</f>
      </c>
    </row>
    <row r="9869" spans="1:15" ht="13.2">
      <c r="A9869" t="s">
        <v>9783</v>
      </c>
      <c r="B9869" t="s">
        <v>9783</v>
      </c>
      <c r="C9869" t="s">
        <v>16440</v>
      </c>
      <c r="D9869" t="s">
        <v>42636</v>
      </c>
      <c r="E9869" t="s">
        <v>42637</v>
      </c>
      <c r="F9869">
        <v>1</v>
      </c>
      <c r="G9869">
        <v>4</v>
      </c>
      <c r="H9869" s="1">
        <v>510</v>
      </c>
      <c r="I9869" s="87"/>
      <c r="K9869" s="86" t="s">
        <v>17485</v>
      </c>
      <c r="L9869" s="86" t="s">
        <v>17486</v>
      </c>
      <c r="N9869">
        <f>IFERROR(VLOOKUP(A9869,bip!$A:$C,2,0),"")</f>
      </c>
      <c r="O9869">
        <f>IFERROR(VLOOKUP(A9869,bip!$A:$Z,3,0),"")</f>
      </c>
    </row>
    <row r="9870" spans="1:15" ht="13.2">
      <c r="A9870" t="s">
        <v>9784</v>
      </c>
      <c r="B9870" t="s">
        <v>9784</v>
      </c>
      <c r="C9870" t="s">
        <v>16440</v>
      </c>
      <c r="D9870" t="s">
        <v>42638</v>
      </c>
      <c r="E9870" t="s">
        <v>42639</v>
      </c>
      <c r="F9870">
        <v>1</v>
      </c>
      <c r="G9870">
        <v>2</v>
      </c>
      <c r="H9870" s="1">
        <v>643</v>
      </c>
      <c r="I9870" s="87"/>
      <c r="K9870" s="86" t="s">
        <v>17485</v>
      </c>
      <c r="L9870" s="86" t="s">
        <v>17486</v>
      </c>
      <c r="N9870">
        <f>IFERROR(VLOOKUP(A9870,bip!$A:$C,2,0),"")</f>
      </c>
      <c r="O9870">
        <f>IFERROR(VLOOKUP(A9870,bip!$A:$Z,3,0),"")</f>
      </c>
    </row>
    <row r="9871" spans="1:15" ht="13.2">
      <c r="A9871" t="s">
        <v>9785</v>
      </c>
      <c r="B9871" t="s">
        <v>9785</v>
      </c>
      <c r="C9871" t="s">
        <v>16440</v>
      </c>
      <c r="D9871" t="s">
        <v>42640</v>
      </c>
      <c r="E9871" t="s">
        <v>42641</v>
      </c>
      <c r="F9871">
        <v>1</v>
      </c>
      <c r="G9871">
        <v>2</v>
      </c>
      <c r="H9871" s="1">
        <v>965</v>
      </c>
      <c r="I9871" s="87"/>
      <c r="K9871" s="86" t="s">
        <v>17485</v>
      </c>
      <c r="L9871" s="86" t="s">
        <v>17486</v>
      </c>
      <c r="N9871">
        <f>IFERROR(VLOOKUP(A9871,bip!$A:$C,2,0),"")</f>
      </c>
      <c r="O9871">
        <f>IFERROR(VLOOKUP(A9871,bip!$A:$Z,3,0),"")</f>
      </c>
    </row>
    <row r="9872" spans="1:15" ht="13.2">
      <c r="A9872" t="s">
        <v>9795</v>
      </c>
      <c r="B9872" t="s">
        <v>13112</v>
      </c>
      <c r="C9872" t="s">
        <v>16440</v>
      </c>
      <c r="D9872" t="s">
        <v>44182</v>
      </c>
      <c r="E9872" t="s">
        <v>42647</v>
      </c>
      <c r="F9872">
        <v>1</v>
      </c>
      <c r="G9872">
        <v>1</v>
      </c>
      <c r="H9872" s="1">
        <v>1831</v>
      </c>
      <c r="I9872" s="87"/>
      <c r="K9872" s="86" t="s">
        <v>17485</v>
      </c>
      <c r="L9872" s="86" t="s">
        <v>17486</v>
      </c>
      <c r="N9872">
        <f>IFERROR(VLOOKUP(A9872,bip!$A:$C,2,0),"")</f>
      </c>
      <c r="O9872">
        <f>IFERROR(VLOOKUP(A9872,bip!$A:$Z,3,0),"")</f>
      </c>
    </row>
    <row r="9873" spans="1:15" ht="13.2">
      <c r="A9873" t="s">
        <v>9796</v>
      </c>
      <c r="B9873" t="s">
        <v>13113</v>
      </c>
      <c r="C9873" t="s">
        <v>16440</v>
      </c>
      <c r="D9873" t="s">
        <v>44183</v>
      </c>
      <c r="E9873" t="s">
        <v>42648</v>
      </c>
      <c r="F9873">
        <v>1</v>
      </c>
      <c r="G9873">
        <v>1</v>
      </c>
      <c r="H9873" s="1">
        <v>1579</v>
      </c>
      <c r="I9873" s="87"/>
      <c r="K9873" s="86" t="s">
        <v>17485</v>
      </c>
      <c r="L9873" s="86" t="s">
        <v>17486</v>
      </c>
      <c r="N9873">
        <f>IFERROR(VLOOKUP(A9873,bip!$A:$C,2,0),"")</f>
      </c>
      <c r="O9873">
        <f>IFERROR(VLOOKUP(A9873,bip!$A:$Z,3,0),"")</f>
      </c>
    </row>
    <row r="9874" spans="1:15" ht="13.2">
      <c r="A9874" t="s">
        <v>9797</v>
      </c>
      <c r="B9874" t="s">
        <v>13114</v>
      </c>
      <c r="C9874" t="s">
        <v>16440</v>
      </c>
      <c r="D9874" t="s">
        <v>44184</v>
      </c>
      <c r="E9874" t="s">
        <v>42649</v>
      </c>
      <c r="F9874">
        <v>1</v>
      </c>
      <c r="G9874">
        <v>1</v>
      </c>
      <c r="H9874" s="1">
        <v>1554</v>
      </c>
      <c r="I9874" s="87"/>
      <c r="K9874" s="86" t="s">
        <v>17485</v>
      </c>
      <c r="L9874" s="86" t="s">
        <v>17486</v>
      </c>
      <c r="N9874">
        <f>IFERROR(VLOOKUP(A9874,bip!$A:$C,2,0),"")</f>
      </c>
      <c r="O9874">
        <f>IFERROR(VLOOKUP(A9874,bip!$A:$Z,3,0),"")</f>
      </c>
    </row>
    <row r="9875" spans="1:15" ht="13.2">
      <c r="A9875" t="s">
        <v>9790</v>
      </c>
      <c r="B9875" t="s">
        <v>9790</v>
      </c>
      <c r="C9875" t="s">
        <v>16440</v>
      </c>
      <c r="D9875" t="s">
        <v>44185</v>
      </c>
      <c r="E9875" t="s">
        <v>42642</v>
      </c>
      <c r="F9875">
        <v>1</v>
      </c>
      <c r="G9875">
        <v>1</v>
      </c>
      <c r="H9875" s="1">
        <v>3126</v>
      </c>
      <c r="I9875" s="87"/>
      <c r="K9875" s="86" t="s">
        <v>17485</v>
      </c>
      <c r="L9875" s="86" t="s">
        <v>17486</v>
      </c>
      <c r="N9875">
        <f>IFERROR(VLOOKUP(A9875,bip!$A:$C,2,0),"")</f>
      </c>
      <c r="O9875">
        <f>IFERROR(VLOOKUP(A9875,bip!$A:$Z,3,0),"")</f>
      </c>
    </row>
    <row r="9876" spans="1:15" ht="13.2">
      <c r="A9876" t="s">
        <v>9791</v>
      </c>
      <c r="B9876" t="s">
        <v>9791</v>
      </c>
      <c r="C9876" t="s">
        <v>16440</v>
      </c>
      <c r="D9876" t="s">
        <v>44186</v>
      </c>
      <c r="E9876" t="s">
        <v>42643</v>
      </c>
      <c r="F9876">
        <v>1</v>
      </c>
      <c r="G9876">
        <v>1</v>
      </c>
      <c r="H9876" s="1">
        <v>3126</v>
      </c>
      <c r="I9876" s="87"/>
      <c r="K9876" s="86" t="s">
        <v>17485</v>
      </c>
      <c r="L9876" s="86" t="s">
        <v>17486</v>
      </c>
      <c r="N9876">
        <f>IFERROR(VLOOKUP(A9876,bip!$A:$C,2,0),"")</f>
      </c>
      <c r="O9876">
        <f>IFERROR(VLOOKUP(A9876,bip!$A:$Z,3,0),"")</f>
      </c>
    </row>
    <row r="9877" spans="1:15" ht="13.2">
      <c r="A9877" t="s">
        <v>9792</v>
      </c>
      <c r="B9877" t="s">
        <v>9792</v>
      </c>
      <c r="C9877" t="s">
        <v>16440</v>
      </c>
      <c r="D9877" t="s">
        <v>44187</v>
      </c>
      <c r="E9877" t="s">
        <v>42644</v>
      </c>
      <c r="F9877">
        <v>1</v>
      </c>
      <c r="G9877">
        <v>1</v>
      </c>
      <c r="H9877" s="1">
        <v>3003</v>
      </c>
      <c r="I9877" s="87"/>
      <c r="K9877" s="86" t="s">
        <v>17485</v>
      </c>
      <c r="L9877" s="86" t="s">
        <v>17486</v>
      </c>
      <c r="N9877">
        <f>IFERROR(VLOOKUP(A9877,bip!$A:$C,2,0),"")</f>
      </c>
      <c r="O9877">
        <f>IFERROR(VLOOKUP(A9877,bip!$A:$Z,3,0),"")</f>
      </c>
    </row>
    <row r="9878" spans="1:15" ht="13.2">
      <c r="A9878" t="s">
        <v>9793</v>
      </c>
      <c r="B9878" t="s">
        <v>9793</v>
      </c>
      <c r="C9878" t="s">
        <v>16440</v>
      </c>
      <c r="D9878" t="s">
        <v>44188</v>
      </c>
      <c r="E9878" t="s">
        <v>42645</v>
      </c>
      <c r="F9878">
        <v>1</v>
      </c>
      <c r="G9878">
        <v>1</v>
      </c>
      <c r="H9878" s="1">
        <v>2921</v>
      </c>
      <c r="I9878" s="87"/>
      <c r="K9878" s="86" t="s">
        <v>17485</v>
      </c>
      <c r="L9878" s="86" t="s">
        <v>17486</v>
      </c>
      <c r="N9878">
        <f>IFERROR(VLOOKUP(A9878,bip!$A:$C,2,0),"")</f>
      </c>
      <c r="O9878">
        <f>IFERROR(VLOOKUP(A9878,bip!$A:$Z,3,0),"")</f>
      </c>
    </row>
    <row r="9879" spans="1:15" ht="13.2">
      <c r="A9879" t="s">
        <v>9794</v>
      </c>
      <c r="B9879" t="s">
        <v>9794</v>
      </c>
      <c r="C9879" t="s">
        <v>16440</v>
      </c>
      <c r="D9879" t="s">
        <v>44189</v>
      </c>
      <c r="E9879" t="s">
        <v>42646</v>
      </c>
      <c r="F9879">
        <v>1</v>
      </c>
      <c r="G9879">
        <v>1</v>
      </c>
      <c r="H9879" s="1">
        <v>2909</v>
      </c>
      <c r="I9879" s="87"/>
      <c r="K9879" s="86" t="s">
        <v>17485</v>
      </c>
      <c r="L9879" s="86" t="s">
        <v>17486</v>
      </c>
      <c r="N9879">
        <f>IFERROR(VLOOKUP(A9879,bip!$A:$C,2,0),"")</f>
      </c>
      <c r="O9879">
        <f>IFERROR(VLOOKUP(A9879,bip!$A:$Z,3,0),"")</f>
      </c>
    </row>
    <row r="9880" spans="1:15" ht="13.2">
      <c r="A9880" t="s">
        <v>42444</v>
      </c>
      <c r="B9880" t="s">
        <v>42444</v>
      </c>
      <c r="C9880" t="s">
        <v>16440</v>
      </c>
      <c r="D9880" t="s">
        <v>42445</v>
      </c>
      <c r="E9880" t="s">
        <v>42446</v>
      </c>
      <c r="F9880">
        <v>6</v>
      </c>
      <c r="G9880">
        <v>300</v>
      </c>
      <c r="H9880" s="1">
        <v>44</v>
      </c>
      <c r="I9880" s="87">
        <v>0.20</v>
      </c>
      <c r="J9880" s="86" t="s">
        <v>41688</v>
      </c>
      <c r="K9880" s="86" t="s">
        <v>44487</v>
      </c>
      <c r="L9880" s="86" t="s">
        <v>17486</v>
      </c>
      <c r="N9880">
        <f>IFERROR(VLOOKUP(A9880,bip!$A:$C,2,0),"")</f>
      </c>
      <c r="O9880">
        <f>IFERROR(VLOOKUP(A9880,bip!$A:$Z,3,0),"")</f>
      </c>
    </row>
    <row r="9881" spans="1:15" ht="13.2">
      <c r="A9881" t="s">
        <v>9940</v>
      </c>
      <c r="B9881" t="s">
        <v>13122</v>
      </c>
      <c r="C9881" t="s">
        <v>16440</v>
      </c>
      <c r="D9881" t="s">
        <v>25331</v>
      </c>
      <c r="E9881" t="s">
        <v>13549</v>
      </c>
      <c r="F9881">
        <v>10</v>
      </c>
      <c r="G9881">
        <v>250</v>
      </c>
      <c r="H9881" s="1">
        <v>37</v>
      </c>
      <c r="I9881" s="87">
        <v>0.05</v>
      </c>
      <c r="J9881" s="86" t="s">
        <v>17480</v>
      </c>
      <c r="K9881" s="86" t="s">
        <v>44487</v>
      </c>
      <c r="L9881" s="86" t="s">
        <v>17486</v>
      </c>
      <c r="N9881">
        <f>IFERROR(VLOOKUP(A9881,bip!$A:$C,2,0),"")</f>
      </c>
      <c r="O9881">
        <f>IFERROR(VLOOKUP(A9881,bip!$A:$Z,3,0),"")</f>
      </c>
    </row>
    <row r="9882" spans="1:15" ht="13.2">
      <c r="A9882" t="s">
        <v>9941</v>
      </c>
      <c r="B9882" t="s">
        <v>13123</v>
      </c>
      <c r="C9882" t="s">
        <v>16440</v>
      </c>
      <c r="D9882" t="s">
        <v>25332</v>
      </c>
      <c r="E9882" t="s">
        <v>13550</v>
      </c>
      <c r="F9882">
        <v>10</v>
      </c>
      <c r="G9882">
        <v>120</v>
      </c>
      <c r="H9882" s="1">
        <v>44</v>
      </c>
      <c r="I9882" s="87"/>
      <c r="K9882" s="86" t="s">
        <v>17485</v>
      </c>
      <c r="L9882" s="86" t="s">
        <v>17486</v>
      </c>
      <c r="N9882">
        <f>IFERROR(VLOOKUP(A9882,bip!$A:$C,2,0),"")</f>
      </c>
      <c r="O9882">
        <f>IFERROR(VLOOKUP(A9882,bip!$A:$Z,3,0),"")</f>
      </c>
    </row>
    <row r="9883" spans="1:15" ht="13.2">
      <c r="A9883" t="s">
        <v>9942</v>
      </c>
      <c r="B9883" t="s">
        <v>13124</v>
      </c>
      <c r="C9883" t="s">
        <v>16440</v>
      </c>
      <c r="D9883" t="s">
        <v>25333</v>
      </c>
      <c r="E9883" t="s">
        <v>13551</v>
      </c>
      <c r="F9883">
        <v>10</v>
      </c>
      <c r="G9883">
        <v>60</v>
      </c>
      <c r="H9883" s="1">
        <v>69</v>
      </c>
      <c r="I9883" s="87">
        <v>0.05</v>
      </c>
      <c r="J9883" s="86" t="s">
        <v>17480</v>
      </c>
      <c r="K9883" s="86" t="s">
        <v>44487</v>
      </c>
      <c r="L9883" s="86" t="s">
        <v>17486</v>
      </c>
      <c r="N9883">
        <f>IFERROR(VLOOKUP(A9883,bip!$A:$C,2,0),"")</f>
      </c>
      <c r="O9883">
        <f>IFERROR(VLOOKUP(A9883,bip!$A:$Z,3,0),"")</f>
      </c>
    </row>
    <row r="9884" spans="1:15" ht="13.2">
      <c r="A9884" t="s">
        <v>9943</v>
      </c>
      <c r="B9884" t="s">
        <v>13125</v>
      </c>
      <c r="C9884" t="s">
        <v>16440</v>
      </c>
      <c r="D9884" t="s">
        <v>25334</v>
      </c>
      <c r="E9884" t="s">
        <v>13552</v>
      </c>
      <c r="F9884">
        <v>4</v>
      </c>
      <c r="G9884">
        <v>32</v>
      </c>
      <c r="H9884" s="1">
        <v>122</v>
      </c>
      <c r="I9884" s="87">
        <v>0.05</v>
      </c>
      <c r="J9884" s="86" t="s">
        <v>17480</v>
      </c>
      <c r="K9884" s="86" t="s">
        <v>44487</v>
      </c>
      <c r="L9884" s="86" t="s">
        <v>17486</v>
      </c>
      <c r="N9884">
        <f>IFERROR(VLOOKUP(A9884,bip!$A:$C,2,0),"")</f>
      </c>
      <c r="O9884">
        <f>IFERROR(VLOOKUP(A9884,bip!$A:$Z,3,0),"")</f>
      </c>
    </row>
    <row r="9885" spans="1:15" ht="13.2">
      <c r="A9885" t="s">
        <v>9944</v>
      </c>
      <c r="B9885" t="s">
        <v>16980</v>
      </c>
      <c r="C9885" t="s">
        <v>16440</v>
      </c>
      <c r="D9885" t="s">
        <v>25335</v>
      </c>
      <c r="E9885" t="s">
        <v>13553</v>
      </c>
      <c r="F9885">
        <v>4</v>
      </c>
      <c r="G9885">
        <v>20</v>
      </c>
      <c r="H9885" s="1">
        <v>156</v>
      </c>
      <c r="I9885" s="87">
        <v>0.05</v>
      </c>
      <c r="J9885" s="86" t="s">
        <v>17480</v>
      </c>
      <c r="K9885" s="86" t="s">
        <v>44487</v>
      </c>
      <c r="L9885" s="86" t="s">
        <v>17486</v>
      </c>
      <c r="N9885">
        <f>IFERROR(VLOOKUP(A9885,bip!$A:$C,2,0),"")</f>
      </c>
      <c r="O9885">
        <f>IFERROR(VLOOKUP(A9885,bip!$A:$Z,3,0),"")</f>
      </c>
    </row>
    <row r="9886" spans="1:15" ht="13.2">
      <c r="A9886" t="s">
        <v>34282</v>
      </c>
      <c r="B9886" t="s">
        <v>34282</v>
      </c>
      <c r="C9886" t="s">
        <v>16440</v>
      </c>
      <c r="D9886" t="s">
        <v>34283</v>
      </c>
      <c r="E9886" t="s">
        <v>34284</v>
      </c>
      <c r="F9886">
        <v>12</v>
      </c>
      <c r="G9886">
        <v>72</v>
      </c>
      <c r="H9886" s="1">
        <v>36</v>
      </c>
      <c r="I9886" s="87">
        <v>0.05</v>
      </c>
      <c r="J9886" s="86" t="s">
        <v>17480</v>
      </c>
      <c r="K9886" s="86" t="s">
        <v>44487</v>
      </c>
      <c r="L9886" s="86" t="s">
        <v>17486</v>
      </c>
      <c r="N9886">
        <f>IFERROR(VLOOKUP(A9886,bip!$A:$C,2,0),"")</f>
      </c>
      <c r="O9886">
        <f>IFERROR(VLOOKUP(A9886,bip!$A:$Z,3,0),"")</f>
      </c>
    </row>
    <row r="9887" spans="1:15" ht="13.2">
      <c r="A9887" t="s">
        <v>9803</v>
      </c>
      <c r="B9887" t="s">
        <v>13115</v>
      </c>
      <c r="C9887" t="s">
        <v>16440</v>
      </c>
      <c r="D9887" t="s">
        <v>44190</v>
      </c>
      <c r="E9887" t="s">
        <v>42655</v>
      </c>
      <c r="F9887">
        <v>1</v>
      </c>
      <c r="G9887">
        <v>1</v>
      </c>
      <c r="H9887" s="1">
        <v>2111</v>
      </c>
      <c r="I9887" s="87"/>
      <c r="K9887" s="86" t="s">
        <v>17485</v>
      </c>
      <c r="L9887" s="86" t="s">
        <v>17486</v>
      </c>
      <c r="N9887">
        <f>IFERROR(VLOOKUP(A9887,bip!$A:$C,2,0),"")</f>
      </c>
      <c r="O9887">
        <f>IFERROR(VLOOKUP(A9887,bip!$A:$Z,3,0),"")</f>
      </c>
    </row>
    <row r="9888" spans="1:15" ht="13.2">
      <c r="A9888" t="s">
        <v>9804</v>
      </c>
      <c r="B9888" t="s">
        <v>13116</v>
      </c>
      <c r="C9888" t="s">
        <v>16440</v>
      </c>
      <c r="D9888" t="s">
        <v>25210</v>
      </c>
      <c r="E9888" t="s">
        <v>42656</v>
      </c>
      <c r="F9888">
        <v>1</v>
      </c>
      <c r="G9888">
        <v>1</v>
      </c>
      <c r="H9888" s="1">
        <v>1774</v>
      </c>
      <c r="I9888" s="87"/>
      <c r="K9888" s="86" t="s">
        <v>17485</v>
      </c>
      <c r="L9888" s="86" t="s">
        <v>17486</v>
      </c>
      <c r="N9888">
        <f>IFERROR(VLOOKUP(A9888,bip!$A:$C,2,0),"")</f>
      </c>
      <c r="O9888">
        <f>IFERROR(VLOOKUP(A9888,bip!$A:$Z,3,0),"")</f>
      </c>
    </row>
    <row r="9889" spans="1:15" ht="13.2">
      <c r="A9889" t="s">
        <v>9805</v>
      </c>
      <c r="B9889" t="s">
        <v>13117</v>
      </c>
      <c r="C9889" t="s">
        <v>16440</v>
      </c>
      <c r="D9889" t="s">
        <v>44191</v>
      </c>
      <c r="E9889" t="s">
        <v>42657</v>
      </c>
      <c r="F9889">
        <v>1</v>
      </c>
      <c r="G9889">
        <v>1</v>
      </c>
      <c r="H9889" s="1">
        <v>1686</v>
      </c>
      <c r="I9889" s="87"/>
      <c r="K9889" s="86" t="s">
        <v>17485</v>
      </c>
      <c r="L9889" s="86" t="s">
        <v>17486</v>
      </c>
      <c r="N9889">
        <f>IFERROR(VLOOKUP(A9889,bip!$A:$C,2,0),"")</f>
      </c>
      <c r="O9889">
        <f>IFERROR(VLOOKUP(A9889,bip!$A:$Z,3,0),"")</f>
      </c>
    </row>
    <row r="9890" spans="1:15" ht="13.2">
      <c r="A9890" t="s">
        <v>9798</v>
      </c>
      <c r="B9890" t="s">
        <v>9798</v>
      </c>
      <c r="C9890" t="s">
        <v>16440</v>
      </c>
      <c r="D9890" t="s">
        <v>44192</v>
      </c>
      <c r="E9890" t="s">
        <v>42650</v>
      </c>
      <c r="F9890">
        <v>1</v>
      </c>
      <c r="G9890">
        <v>1</v>
      </c>
      <c r="H9890" s="1">
        <v>3513</v>
      </c>
      <c r="I9890" s="87"/>
      <c r="K9890" s="86" t="s">
        <v>17485</v>
      </c>
      <c r="L9890" s="86" t="s">
        <v>17486</v>
      </c>
      <c r="N9890">
        <f>IFERROR(VLOOKUP(A9890,bip!$A:$C,2,0),"")</f>
      </c>
      <c r="O9890">
        <f>IFERROR(VLOOKUP(A9890,bip!$A:$Z,3,0),"")</f>
      </c>
    </row>
    <row r="9891" spans="1:15" ht="13.2">
      <c r="A9891" t="s">
        <v>9799</v>
      </c>
      <c r="B9891" t="s">
        <v>9799</v>
      </c>
      <c r="C9891" t="s">
        <v>16440</v>
      </c>
      <c r="D9891" t="s">
        <v>44193</v>
      </c>
      <c r="E9891" t="s">
        <v>42651</v>
      </c>
      <c r="F9891">
        <v>1</v>
      </c>
      <c r="G9891">
        <v>1</v>
      </c>
      <c r="H9891" s="1">
        <v>3513</v>
      </c>
      <c r="I9891" s="87"/>
      <c r="K9891" s="86" t="s">
        <v>17485</v>
      </c>
      <c r="L9891" s="86" t="s">
        <v>17486</v>
      </c>
      <c r="N9891">
        <f>IFERROR(VLOOKUP(A9891,bip!$A:$C,2,0),"")</f>
      </c>
      <c r="O9891">
        <f>IFERROR(VLOOKUP(A9891,bip!$A:$Z,3,0),"")</f>
      </c>
    </row>
    <row r="9892" spans="1:15" ht="13.2">
      <c r="A9892" t="s">
        <v>9800</v>
      </c>
      <c r="B9892" t="s">
        <v>9800</v>
      </c>
      <c r="C9892" t="s">
        <v>16440</v>
      </c>
      <c r="D9892" t="s">
        <v>44194</v>
      </c>
      <c r="E9892" t="s">
        <v>42652</v>
      </c>
      <c r="F9892">
        <v>1</v>
      </c>
      <c r="G9892">
        <v>1</v>
      </c>
      <c r="H9892" s="1">
        <v>3337</v>
      </c>
      <c r="I9892" s="87"/>
      <c r="K9892" s="86" t="s">
        <v>17485</v>
      </c>
      <c r="L9892" s="86" t="s">
        <v>17486</v>
      </c>
      <c r="N9892">
        <f>IFERROR(VLOOKUP(A9892,bip!$A:$C,2,0),"")</f>
      </c>
      <c r="O9892">
        <f>IFERROR(VLOOKUP(A9892,bip!$A:$Z,3,0),"")</f>
      </c>
    </row>
    <row r="9893" spans="1:15" ht="13.2">
      <c r="A9893" t="s">
        <v>9801</v>
      </c>
      <c r="B9893" t="s">
        <v>9801</v>
      </c>
      <c r="C9893" t="s">
        <v>16440</v>
      </c>
      <c r="D9893" t="s">
        <v>44195</v>
      </c>
      <c r="E9893" t="s">
        <v>42653</v>
      </c>
      <c r="F9893">
        <v>1</v>
      </c>
      <c r="G9893">
        <v>1</v>
      </c>
      <c r="H9893" s="1">
        <v>3246</v>
      </c>
      <c r="I9893" s="87"/>
      <c r="K9893" s="86" t="s">
        <v>17485</v>
      </c>
      <c r="L9893" s="86" t="s">
        <v>17486</v>
      </c>
      <c r="N9893">
        <f>IFERROR(VLOOKUP(A9893,bip!$A:$C,2,0),"")</f>
      </c>
      <c r="O9893">
        <f>IFERROR(VLOOKUP(A9893,bip!$A:$Z,3,0),"")</f>
      </c>
    </row>
    <row r="9894" spans="1:15" ht="13.2">
      <c r="A9894" t="s">
        <v>9802</v>
      </c>
      <c r="B9894" t="s">
        <v>9802</v>
      </c>
      <c r="C9894" t="s">
        <v>16440</v>
      </c>
      <c r="D9894" t="s">
        <v>44196</v>
      </c>
      <c r="E9894" t="s">
        <v>42654</v>
      </c>
      <c r="F9894">
        <v>1</v>
      </c>
      <c r="G9894">
        <v>1</v>
      </c>
      <c r="H9894" s="1">
        <v>3197</v>
      </c>
      <c r="I9894" s="87"/>
      <c r="K9894" s="86" t="s">
        <v>17485</v>
      </c>
      <c r="L9894" s="86" t="s">
        <v>17486</v>
      </c>
      <c r="N9894">
        <f>IFERROR(VLOOKUP(A9894,bip!$A:$C,2,0),"")</f>
      </c>
      <c r="O9894">
        <f>IFERROR(VLOOKUP(A9894,bip!$A:$Z,3,0),"")</f>
      </c>
    </row>
    <row r="9895" spans="1:15" ht="13.2">
      <c r="A9895" t="s">
        <v>27194</v>
      </c>
      <c r="B9895" t="s">
        <v>27194</v>
      </c>
      <c r="C9895" t="s">
        <v>16440</v>
      </c>
      <c r="D9895" t="s">
        <v>27195</v>
      </c>
      <c r="E9895" t="s">
        <v>29452</v>
      </c>
      <c r="F9895">
        <v>1</v>
      </c>
      <c r="G9895">
        <v>10</v>
      </c>
      <c r="H9895" s="1">
        <v>463</v>
      </c>
      <c r="I9895" s="87"/>
      <c r="K9895" s="86" t="s">
        <v>17485</v>
      </c>
      <c r="L9895" s="86" t="s">
        <v>17486</v>
      </c>
      <c r="N9895">
        <f>IFERROR(VLOOKUP(A9895,bip!$A:$C,2,0),"")</f>
      </c>
      <c r="O9895">
        <f>IFERROR(VLOOKUP(A9895,bip!$A:$Z,3,0),"")</f>
      </c>
    </row>
    <row r="9896" spans="1:15" ht="13.2">
      <c r="A9896" t="s">
        <v>27196</v>
      </c>
      <c r="B9896" t="s">
        <v>27196</v>
      </c>
      <c r="C9896" t="s">
        <v>16440</v>
      </c>
      <c r="D9896" t="s">
        <v>27197</v>
      </c>
      <c r="E9896" t="s">
        <v>29453</v>
      </c>
      <c r="F9896">
        <v>1</v>
      </c>
      <c r="G9896">
        <v>10</v>
      </c>
      <c r="H9896" s="1">
        <v>771</v>
      </c>
      <c r="I9896" s="87"/>
      <c r="K9896" s="86" t="s">
        <v>17485</v>
      </c>
      <c r="L9896" s="86" t="s">
        <v>17486</v>
      </c>
      <c r="N9896">
        <f>IFERROR(VLOOKUP(A9896,bip!$A:$C,2,0),"")</f>
      </c>
      <c r="O9896">
        <f>IFERROR(VLOOKUP(A9896,bip!$A:$Z,3,0),"")</f>
      </c>
    </row>
    <row r="9897" spans="1:15" ht="13.2">
      <c r="A9897" t="s">
        <v>28650</v>
      </c>
      <c r="B9897" t="s">
        <v>28650</v>
      </c>
      <c r="C9897" t="s">
        <v>16440</v>
      </c>
      <c r="D9897" t="s">
        <v>28651</v>
      </c>
      <c r="E9897" t="s">
        <v>28652</v>
      </c>
      <c r="F9897">
        <v>1</v>
      </c>
      <c r="G9897">
        <v>200</v>
      </c>
      <c r="H9897" s="1">
        <v>34</v>
      </c>
      <c r="I9897" s="87"/>
      <c r="K9897" s="86" t="s">
        <v>17485</v>
      </c>
      <c r="L9897" s="86" t="s">
        <v>17486</v>
      </c>
      <c r="N9897">
        <f>IFERROR(VLOOKUP(A9897,bip!$A:$C,2,0),"")</f>
      </c>
      <c r="O9897">
        <f>IFERROR(VLOOKUP(A9897,bip!$A:$Z,3,0),"")</f>
      </c>
    </row>
    <row r="9898" spans="1:15" ht="13.2">
      <c r="A9898" t="s">
        <v>28653</v>
      </c>
      <c r="B9898" t="s">
        <v>28653</v>
      </c>
      <c r="C9898" t="s">
        <v>16440</v>
      </c>
      <c r="D9898" t="s">
        <v>28654</v>
      </c>
      <c r="E9898" t="s">
        <v>28655</v>
      </c>
      <c r="F9898">
        <v>1</v>
      </c>
      <c r="G9898">
        <v>200</v>
      </c>
      <c r="H9898" s="1">
        <v>56</v>
      </c>
      <c r="I9898" s="87"/>
      <c r="K9898" s="86" t="s">
        <v>17485</v>
      </c>
      <c r="L9898" s="86" t="s">
        <v>17486</v>
      </c>
      <c r="N9898">
        <f>IFERROR(VLOOKUP(A9898,bip!$A:$C,2,0),"")</f>
      </c>
      <c r="O9898">
        <f>IFERROR(VLOOKUP(A9898,bip!$A:$Z,3,0),"")</f>
      </c>
    </row>
    <row r="9899" spans="1:15" ht="13.2">
      <c r="A9899" t="s">
        <v>34314</v>
      </c>
      <c r="B9899" t="s">
        <v>34314</v>
      </c>
      <c r="C9899" t="s">
        <v>16440</v>
      </c>
      <c r="D9899" t="s">
        <v>34315</v>
      </c>
      <c r="E9899" t="s">
        <v>34316</v>
      </c>
      <c r="F9899">
        <v>12</v>
      </c>
      <c r="G9899">
        <v>72</v>
      </c>
      <c r="H9899" s="1">
        <v>11</v>
      </c>
      <c r="I9899" s="87">
        <v>0.05</v>
      </c>
      <c r="J9899" s="86" t="s">
        <v>17480</v>
      </c>
      <c r="K9899" s="86" t="s">
        <v>44487</v>
      </c>
      <c r="L9899" s="86" t="s">
        <v>17486</v>
      </c>
      <c r="N9899">
        <f>IFERROR(VLOOKUP(A9899,bip!$A:$C,2,0),"")</f>
      </c>
      <c r="O9899">
        <f>IFERROR(VLOOKUP(A9899,bip!$A:$Z,3,0),"")</f>
      </c>
    </row>
    <row r="9900" spans="1:15" ht="13.2">
      <c r="A9900" t="s">
        <v>34323</v>
      </c>
      <c r="B9900" t="s">
        <v>34323</v>
      </c>
      <c r="C9900" t="s">
        <v>16440</v>
      </c>
      <c r="D9900" t="s">
        <v>34324</v>
      </c>
      <c r="E9900" t="s">
        <v>34325</v>
      </c>
      <c r="F9900">
        <v>12</v>
      </c>
      <c r="G9900">
        <v>72</v>
      </c>
      <c r="H9900" s="1">
        <v>16</v>
      </c>
      <c r="I9900" s="87">
        <v>0.05</v>
      </c>
      <c r="J9900" s="86" t="s">
        <v>17480</v>
      </c>
      <c r="K9900" s="86" t="s">
        <v>44487</v>
      </c>
      <c r="L9900" s="86" t="s">
        <v>17486</v>
      </c>
      <c r="N9900">
        <f>IFERROR(VLOOKUP(A9900,bip!$A:$C,2,0),"")</f>
      </c>
      <c r="O9900">
        <f>IFERROR(VLOOKUP(A9900,bip!$A:$Z,3,0),"")</f>
      </c>
    </row>
    <row r="9901" spans="1:15" ht="13.2">
      <c r="A9901" t="s">
        <v>34317</v>
      </c>
      <c r="B9901" t="s">
        <v>34317</v>
      </c>
      <c r="C9901" t="s">
        <v>16440</v>
      </c>
      <c r="D9901" t="s">
        <v>34318</v>
      </c>
      <c r="E9901" t="s">
        <v>34319</v>
      </c>
      <c r="F9901">
        <v>12</v>
      </c>
      <c r="G9901">
        <v>72</v>
      </c>
      <c r="H9901" s="1">
        <v>19</v>
      </c>
      <c r="I9901" s="87">
        <v>0.05</v>
      </c>
      <c r="J9901" s="86" t="s">
        <v>17480</v>
      </c>
      <c r="K9901" s="86" t="s">
        <v>44487</v>
      </c>
      <c r="L9901" s="86" t="s">
        <v>17486</v>
      </c>
      <c r="N9901">
        <f>IFERROR(VLOOKUP(A9901,bip!$A:$C,2,0),"")</f>
      </c>
      <c r="O9901">
        <f>IFERROR(VLOOKUP(A9901,bip!$A:$Z,3,0),"")</f>
      </c>
    </row>
    <row r="9902" spans="1:15" ht="13.2">
      <c r="A9902" t="s">
        <v>34311</v>
      </c>
      <c r="B9902" t="s">
        <v>34311</v>
      </c>
      <c r="C9902" t="s">
        <v>16440</v>
      </c>
      <c r="D9902" t="s">
        <v>34312</v>
      </c>
      <c r="E9902" t="s">
        <v>34313</v>
      </c>
      <c r="F9902">
        <v>12</v>
      </c>
      <c r="G9902">
        <v>72</v>
      </c>
      <c r="H9902" s="1">
        <v>21</v>
      </c>
      <c r="I9902" s="87">
        <v>0.05</v>
      </c>
      <c r="J9902" s="86" t="s">
        <v>17480</v>
      </c>
      <c r="K9902" s="86" t="s">
        <v>44487</v>
      </c>
      <c r="L9902" s="86" t="s">
        <v>17486</v>
      </c>
      <c r="N9902">
        <f>IFERROR(VLOOKUP(A9902,bip!$A:$C,2,0),"")</f>
      </c>
      <c r="O9902">
        <f>IFERROR(VLOOKUP(A9902,bip!$A:$Z,3,0),"")</f>
      </c>
    </row>
    <row r="9903" spans="1:15" ht="13.2">
      <c r="A9903" t="s">
        <v>34320</v>
      </c>
      <c r="B9903" t="s">
        <v>34320</v>
      </c>
      <c r="C9903" t="s">
        <v>16440</v>
      </c>
      <c r="D9903" t="s">
        <v>34321</v>
      </c>
      <c r="E9903" t="s">
        <v>34322</v>
      </c>
      <c r="F9903">
        <v>12</v>
      </c>
      <c r="G9903">
        <v>72</v>
      </c>
      <c r="H9903" s="1">
        <v>23</v>
      </c>
      <c r="I9903" s="87">
        <v>0.05</v>
      </c>
      <c r="J9903" s="86" t="s">
        <v>17480</v>
      </c>
      <c r="K9903" s="86" t="s">
        <v>44487</v>
      </c>
      <c r="L9903" s="86" t="s">
        <v>17486</v>
      </c>
      <c r="N9903">
        <f>IFERROR(VLOOKUP(A9903,bip!$A:$C,2,0),"")</f>
      </c>
      <c r="O9903">
        <f>IFERROR(VLOOKUP(A9903,bip!$A:$Z,3,0),"")</f>
      </c>
    </row>
    <row r="9904" spans="1:15" ht="13.2">
      <c r="A9904" t="s">
        <v>34308</v>
      </c>
      <c r="B9904" t="s">
        <v>34308</v>
      </c>
      <c r="C9904" t="s">
        <v>16440</v>
      </c>
      <c r="D9904" t="s">
        <v>34309</v>
      </c>
      <c r="E9904" t="s">
        <v>34310</v>
      </c>
      <c r="F9904">
        <v>12</v>
      </c>
      <c r="G9904">
        <v>72</v>
      </c>
      <c r="H9904" s="1">
        <v>25</v>
      </c>
      <c r="I9904" s="87">
        <v>0.05</v>
      </c>
      <c r="J9904" s="86" t="s">
        <v>17480</v>
      </c>
      <c r="K9904" s="86" t="s">
        <v>44487</v>
      </c>
      <c r="L9904" s="86" t="s">
        <v>17486</v>
      </c>
      <c r="N9904">
        <f>IFERROR(VLOOKUP(A9904,bip!$A:$C,2,0),"")</f>
      </c>
      <c r="O9904">
        <f>IFERROR(VLOOKUP(A9904,bip!$A:$Z,3,0),"")</f>
      </c>
    </row>
    <row r="9905" spans="1:15" ht="13.2">
      <c r="A9905" t="s">
        <v>9936</v>
      </c>
      <c r="B9905" t="s">
        <v>13118</v>
      </c>
      <c r="C9905" t="s">
        <v>16440</v>
      </c>
      <c r="D9905" t="s">
        <v>25336</v>
      </c>
      <c r="E9905" t="s">
        <v>24149</v>
      </c>
      <c r="F9905">
        <v>12</v>
      </c>
      <c r="G9905">
        <v>72</v>
      </c>
      <c r="H9905" s="1">
        <v>13</v>
      </c>
      <c r="I9905" s="87"/>
      <c r="K9905" s="86" t="s">
        <v>17485</v>
      </c>
      <c r="L9905" s="86" t="s">
        <v>17486</v>
      </c>
      <c r="N9905">
        <f>IFERROR(VLOOKUP(A9905,bip!$A:$C,2,0),"")</f>
      </c>
      <c r="O9905">
        <f>IFERROR(VLOOKUP(A9905,bip!$A:$Z,3,0),"")</f>
      </c>
    </row>
    <row r="9906" spans="1:15" ht="13.2">
      <c r="A9906" t="s">
        <v>9937</v>
      </c>
      <c r="B9906" t="s">
        <v>13119</v>
      </c>
      <c r="C9906" t="s">
        <v>16440</v>
      </c>
      <c r="D9906" t="s">
        <v>25337</v>
      </c>
      <c r="E9906" t="s">
        <v>24150</v>
      </c>
      <c r="F9906">
        <v>12</v>
      </c>
      <c r="G9906">
        <v>72</v>
      </c>
      <c r="H9906" s="1">
        <v>15</v>
      </c>
      <c r="I9906" s="87"/>
      <c r="K9906" s="86" t="s">
        <v>17485</v>
      </c>
      <c r="L9906" s="86" t="s">
        <v>17486</v>
      </c>
      <c r="N9906">
        <f>IFERROR(VLOOKUP(A9906,bip!$A:$C,2,0),"")</f>
      </c>
      <c r="O9906">
        <f>IFERROR(VLOOKUP(A9906,bip!$A:$Z,3,0),"")</f>
      </c>
    </row>
    <row r="9907" spans="1:15" ht="13.2">
      <c r="A9907" t="s">
        <v>9938</v>
      </c>
      <c r="B9907" t="s">
        <v>13120</v>
      </c>
      <c r="C9907" t="s">
        <v>16440</v>
      </c>
      <c r="D9907" t="s">
        <v>25338</v>
      </c>
      <c r="E9907" t="s">
        <v>24151</v>
      </c>
      <c r="F9907">
        <v>12</v>
      </c>
      <c r="G9907">
        <v>72</v>
      </c>
      <c r="H9907" s="1">
        <v>17</v>
      </c>
      <c r="I9907" s="87"/>
      <c r="K9907" s="86" t="s">
        <v>17485</v>
      </c>
      <c r="L9907" s="86" t="s">
        <v>17486</v>
      </c>
      <c r="N9907">
        <f>IFERROR(VLOOKUP(A9907,bip!$A:$C,2,0),"")</f>
      </c>
      <c r="O9907">
        <f>IFERROR(VLOOKUP(A9907,bip!$A:$Z,3,0),"")</f>
      </c>
    </row>
    <row r="9908" spans="1:15" ht="13.2">
      <c r="A9908" t="s">
        <v>9939</v>
      </c>
      <c r="B9908" t="s">
        <v>13121</v>
      </c>
      <c r="C9908" t="s">
        <v>16440</v>
      </c>
      <c r="D9908" t="s">
        <v>25339</v>
      </c>
      <c r="E9908" t="s">
        <v>24152</v>
      </c>
      <c r="F9908">
        <v>12</v>
      </c>
      <c r="G9908">
        <v>72</v>
      </c>
      <c r="H9908" s="1">
        <v>18</v>
      </c>
      <c r="I9908" s="87"/>
      <c r="K9908" s="86" t="s">
        <v>17485</v>
      </c>
      <c r="L9908" s="86" t="s">
        <v>17486</v>
      </c>
      <c r="N9908">
        <f>IFERROR(VLOOKUP(A9908,bip!$A:$C,2,0),"")</f>
      </c>
      <c r="O9908">
        <f>IFERROR(VLOOKUP(A9908,bip!$A:$Z,3,0),"")</f>
      </c>
    </row>
    <row r="9909" spans="1:15" ht="13.2">
      <c r="A9909" t="s">
        <v>9930</v>
      </c>
      <c r="B9909" t="s">
        <v>9930</v>
      </c>
      <c r="C9909" t="s">
        <v>16440</v>
      </c>
      <c r="D9909" t="s">
        <v>25340</v>
      </c>
      <c r="E9909" t="s">
        <v>24153</v>
      </c>
      <c r="F9909">
        <v>12</v>
      </c>
      <c r="G9909">
        <v>144</v>
      </c>
      <c r="H9909" s="1">
        <v>9.1999999999999993</v>
      </c>
      <c r="I9909" s="87"/>
      <c r="K9909" s="86" t="s">
        <v>17485</v>
      </c>
      <c r="L9909" s="86" t="s">
        <v>17486</v>
      </c>
      <c r="N9909">
        <f>IFERROR(VLOOKUP(A9909,bip!$A:$C,2,0),"")</f>
      </c>
      <c r="O9909">
        <f>IFERROR(VLOOKUP(A9909,bip!$A:$Z,3,0),"")</f>
      </c>
    </row>
    <row r="9910" spans="1:15" ht="13.2">
      <c r="A9910" t="s">
        <v>9931</v>
      </c>
      <c r="B9910" t="s">
        <v>9931</v>
      </c>
      <c r="C9910" t="s">
        <v>16440</v>
      </c>
      <c r="D9910" t="s">
        <v>25341</v>
      </c>
      <c r="E9910" t="s">
        <v>24154</v>
      </c>
      <c r="F9910">
        <v>12</v>
      </c>
      <c r="G9910">
        <v>144</v>
      </c>
      <c r="H9910" s="1">
        <v>13</v>
      </c>
      <c r="I9910" s="87"/>
      <c r="K9910" s="86" t="s">
        <v>17485</v>
      </c>
      <c r="L9910" s="86" t="s">
        <v>17486</v>
      </c>
      <c r="N9910">
        <f>IFERROR(VLOOKUP(A9910,bip!$A:$C,2,0),"")</f>
      </c>
      <c r="O9910">
        <f>IFERROR(VLOOKUP(A9910,bip!$A:$Z,3,0),"")</f>
      </c>
    </row>
    <row r="9911" spans="1:15" ht="13.2">
      <c r="A9911" t="s">
        <v>9932</v>
      </c>
      <c r="B9911" t="s">
        <v>9932</v>
      </c>
      <c r="C9911" t="s">
        <v>16440</v>
      </c>
      <c r="D9911" t="s">
        <v>25342</v>
      </c>
      <c r="E9911" t="s">
        <v>24155</v>
      </c>
      <c r="F9911">
        <v>12</v>
      </c>
      <c r="G9911">
        <v>144</v>
      </c>
      <c r="H9911" s="1">
        <v>14</v>
      </c>
      <c r="I9911" s="87">
        <v>0.05</v>
      </c>
      <c r="J9911" s="86" t="s">
        <v>17480</v>
      </c>
      <c r="K9911" s="86" t="s">
        <v>44487</v>
      </c>
      <c r="L9911" s="86" t="s">
        <v>17486</v>
      </c>
      <c r="N9911">
        <f>IFERROR(VLOOKUP(A9911,bip!$A:$C,2,0),"")</f>
      </c>
      <c r="O9911">
        <f>IFERROR(VLOOKUP(A9911,bip!$A:$Z,3,0),"")</f>
      </c>
    </row>
    <row r="9912" spans="1:15" ht="13.2">
      <c r="A9912" t="s">
        <v>9933</v>
      </c>
      <c r="B9912" t="s">
        <v>9933</v>
      </c>
      <c r="C9912" t="s">
        <v>16440</v>
      </c>
      <c r="D9912" t="s">
        <v>25343</v>
      </c>
      <c r="E9912" t="s">
        <v>24156</v>
      </c>
      <c r="F9912">
        <v>12</v>
      </c>
      <c r="G9912">
        <v>144</v>
      </c>
      <c r="H9912" s="1">
        <v>21</v>
      </c>
      <c r="I9912" s="87"/>
      <c r="K9912" s="86" t="s">
        <v>17485</v>
      </c>
      <c r="L9912" s="86" t="s">
        <v>17486</v>
      </c>
      <c r="N9912">
        <f>IFERROR(VLOOKUP(A9912,bip!$A:$C,2,0),"")</f>
      </c>
      <c r="O9912">
        <f>IFERROR(VLOOKUP(A9912,bip!$A:$Z,3,0),"")</f>
      </c>
    </row>
    <row r="9913" spans="1:15" ht="13.2">
      <c r="A9913" t="s">
        <v>9934</v>
      </c>
      <c r="B9913" t="s">
        <v>9934</v>
      </c>
      <c r="C9913" t="s">
        <v>16440</v>
      </c>
      <c r="D9913" t="s">
        <v>25344</v>
      </c>
      <c r="E9913" t="s">
        <v>24157</v>
      </c>
      <c r="F9913">
        <v>12</v>
      </c>
      <c r="G9913">
        <v>144</v>
      </c>
      <c r="H9913" s="1">
        <v>32</v>
      </c>
      <c r="I9913" s="87">
        <v>0.05</v>
      </c>
      <c r="J9913" s="86" t="s">
        <v>17480</v>
      </c>
      <c r="K9913" s="86" t="s">
        <v>44487</v>
      </c>
      <c r="L9913" s="86" t="s">
        <v>17486</v>
      </c>
      <c r="N9913">
        <f>IFERROR(VLOOKUP(A9913,bip!$A:$C,2,0),"")</f>
      </c>
      <c r="O9913">
        <f>IFERROR(VLOOKUP(A9913,bip!$A:$Z,3,0),"")</f>
      </c>
    </row>
    <row r="9914" spans="1:15" ht="13.2">
      <c r="A9914" t="s">
        <v>9935</v>
      </c>
      <c r="B9914" t="s">
        <v>9935</v>
      </c>
      <c r="C9914" t="s">
        <v>16440</v>
      </c>
      <c r="D9914" t="s">
        <v>25345</v>
      </c>
      <c r="E9914" t="s">
        <v>24158</v>
      </c>
      <c r="F9914">
        <v>12</v>
      </c>
      <c r="G9914">
        <v>144</v>
      </c>
      <c r="H9914" s="1">
        <v>47</v>
      </c>
      <c r="I9914" s="87">
        <v>0.05</v>
      </c>
      <c r="J9914" s="86" t="s">
        <v>17480</v>
      </c>
      <c r="K9914" s="86" t="s">
        <v>44487</v>
      </c>
      <c r="L9914" s="86" t="s">
        <v>17486</v>
      </c>
      <c r="N9914">
        <f>IFERROR(VLOOKUP(A9914,bip!$A:$C,2,0),"")</f>
      </c>
      <c r="O9914">
        <f>IFERROR(VLOOKUP(A9914,bip!$A:$Z,3,0),"")</f>
      </c>
    </row>
    <row r="9915" spans="1:15" ht="13.2">
      <c r="A9915" t="s">
        <v>34303</v>
      </c>
      <c r="B9915" t="s">
        <v>34303</v>
      </c>
      <c r="C9915" t="s">
        <v>16440</v>
      </c>
      <c r="D9915" t="s">
        <v>43318</v>
      </c>
      <c r="E9915" t="s">
        <v>43319</v>
      </c>
      <c r="F9915">
        <v>12</v>
      </c>
      <c r="G9915">
        <v>72</v>
      </c>
      <c r="H9915" s="1">
        <v>28</v>
      </c>
      <c r="I9915" s="87"/>
      <c r="K9915" s="86" t="s">
        <v>17485</v>
      </c>
      <c r="L9915" s="86" t="s">
        <v>17486</v>
      </c>
      <c r="N9915">
        <f>IFERROR(VLOOKUP(A9915,bip!$A:$C,2,0),"")</f>
      </c>
      <c r="O9915">
        <f>IFERROR(VLOOKUP(A9915,bip!$A:$Z,3,0),"")</f>
      </c>
    </row>
    <row r="9916" spans="1:15" ht="13.2">
      <c r="A9916" t="s">
        <v>34306</v>
      </c>
      <c r="B9916" t="s">
        <v>34306</v>
      </c>
      <c r="C9916" t="s">
        <v>16440</v>
      </c>
      <c r="D9916" t="s">
        <v>43320</v>
      </c>
      <c r="E9916" t="s">
        <v>43321</v>
      </c>
      <c r="F9916">
        <v>12</v>
      </c>
      <c r="G9916">
        <v>72</v>
      </c>
      <c r="H9916" s="1">
        <v>28</v>
      </c>
      <c r="I9916" s="87"/>
      <c r="K9916" s="86" t="s">
        <v>17485</v>
      </c>
      <c r="L9916" s="86" t="s">
        <v>17486</v>
      </c>
      <c r="N9916">
        <f>IFERROR(VLOOKUP(A9916,bip!$A:$C,2,0),"")</f>
      </c>
      <c r="O9916">
        <f>IFERROR(VLOOKUP(A9916,bip!$A:$Z,3,0),"")</f>
      </c>
    </row>
    <row r="9917" spans="1:15" ht="13.2">
      <c r="A9917" t="s">
        <v>34288</v>
      </c>
      <c r="B9917" t="s">
        <v>34288</v>
      </c>
      <c r="C9917" t="s">
        <v>16440</v>
      </c>
      <c r="D9917" t="s">
        <v>34289</v>
      </c>
      <c r="E9917" t="s">
        <v>34290</v>
      </c>
      <c r="F9917">
        <v>12</v>
      </c>
      <c r="G9917">
        <v>72</v>
      </c>
      <c r="H9917" s="1">
        <v>132</v>
      </c>
      <c r="I9917" s="87"/>
      <c r="K9917" s="86" t="s">
        <v>17485</v>
      </c>
      <c r="L9917" s="86" t="s">
        <v>17486</v>
      </c>
      <c r="N9917">
        <f>IFERROR(VLOOKUP(A9917,bip!$A:$C,2,0),"")</f>
      </c>
      <c r="O9917">
        <f>IFERROR(VLOOKUP(A9917,bip!$A:$Z,3,0),"")</f>
      </c>
    </row>
    <row r="9918" spans="1:15" ht="13.2">
      <c r="A9918" t="s">
        <v>34294</v>
      </c>
      <c r="B9918" t="s">
        <v>34294</v>
      </c>
      <c r="C9918" t="s">
        <v>16440</v>
      </c>
      <c r="D9918" t="s">
        <v>34295</v>
      </c>
      <c r="E9918" t="s">
        <v>34296</v>
      </c>
      <c r="F9918">
        <v>12</v>
      </c>
      <c r="G9918">
        <v>72</v>
      </c>
      <c r="H9918" s="1">
        <v>51</v>
      </c>
      <c r="I9918" s="87"/>
      <c r="K9918" s="86" t="s">
        <v>17485</v>
      </c>
      <c r="L9918" s="86" t="s">
        <v>17486</v>
      </c>
      <c r="N9918">
        <f>IFERROR(VLOOKUP(A9918,bip!$A:$C,2,0),"")</f>
      </c>
      <c r="O9918">
        <f>IFERROR(VLOOKUP(A9918,bip!$A:$Z,3,0),"")</f>
      </c>
    </row>
    <row r="9919" spans="1:15" ht="13.2">
      <c r="A9919" t="s">
        <v>34300</v>
      </c>
      <c r="B9919" t="s">
        <v>34300</v>
      </c>
      <c r="C9919" t="s">
        <v>16440</v>
      </c>
      <c r="D9919" t="s">
        <v>34301</v>
      </c>
      <c r="E9919" t="s">
        <v>34302</v>
      </c>
      <c r="F9919">
        <v>12</v>
      </c>
      <c r="G9919">
        <v>72</v>
      </c>
      <c r="H9919" s="1">
        <v>59</v>
      </c>
      <c r="I9919" s="87"/>
      <c r="K9919" s="86" t="s">
        <v>17485</v>
      </c>
      <c r="L9919" s="86" t="s">
        <v>17486</v>
      </c>
      <c r="N9919">
        <f>IFERROR(VLOOKUP(A9919,bip!$A:$C,2,0),"")</f>
      </c>
      <c r="O9919">
        <f>IFERROR(VLOOKUP(A9919,bip!$A:$Z,3,0),"")</f>
      </c>
    </row>
    <row r="9920" spans="1:15" ht="13.2">
      <c r="A9920" t="s">
        <v>34291</v>
      </c>
      <c r="B9920" t="s">
        <v>34291</v>
      </c>
      <c r="C9920" t="s">
        <v>16440</v>
      </c>
      <c r="D9920" t="s">
        <v>34292</v>
      </c>
      <c r="E9920" t="s">
        <v>34293</v>
      </c>
      <c r="F9920">
        <v>12</v>
      </c>
      <c r="G9920">
        <v>72</v>
      </c>
      <c r="H9920" s="1">
        <v>117</v>
      </c>
      <c r="I9920" s="87"/>
      <c r="K9920" s="86" t="s">
        <v>17485</v>
      </c>
      <c r="L9920" s="86" t="s">
        <v>17486</v>
      </c>
      <c r="N9920">
        <f>IFERROR(VLOOKUP(A9920,bip!$A:$C,2,0),"")</f>
      </c>
      <c r="O9920">
        <f>IFERROR(VLOOKUP(A9920,bip!$A:$Z,3,0),"")</f>
      </c>
    </row>
    <row r="9921" spans="1:15" ht="13.2">
      <c r="A9921" t="s">
        <v>34297</v>
      </c>
      <c r="B9921" t="s">
        <v>34297</v>
      </c>
      <c r="C9921" t="s">
        <v>16440</v>
      </c>
      <c r="D9921" t="s">
        <v>34298</v>
      </c>
      <c r="E9921" t="s">
        <v>34299</v>
      </c>
      <c r="F9921">
        <v>12</v>
      </c>
      <c r="G9921">
        <v>72</v>
      </c>
      <c r="H9921" s="1">
        <v>63</v>
      </c>
      <c r="I9921" s="87"/>
      <c r="K9921" s="86" t="s">
        <v>17485</v>
      </c>
      <c r="L9921" s="86" t="s">
        <v>17486</v>
      </c>
      <c r="N9921">
        <f>IFERROR(VLOOKUP(A9921,bip!$A:$C,2,0),"")</f>
      </c>
      <c r="O9921">
        <f>IFERROR(VLOOKUP(A9921,bip!$A:$Z,3,0),"")</f>
      </c>
    </row>
    <row r="9922" spans="1:15" ht="13.2">
      <c r="A9922" t="s">
        <v>34285</v>
      </c>
      <c r="B9922" t="s">
        <v>34285</v>
      </c>
      <c r="C9922" t="s">
        <v>16440</v>
      </c>
      <c r="D9922" t="s">
        <v>34286</v>
      </c>
      <c r="E9922" t="s">
        <v>34287</v>
      </c>
      <c r="F9922">
        <v>12</v>
      </c>
      <c r="G9922">
        <v>72</v>
      </c>
      <c r="H9922" s="1">
        <v>69</v>
      </c>
      <c r="I9922" s="87"/>
      <c r="K9922" s="86" t="s">
        <v>17485</v>
      </c>
      <c r="L9922" s="86" t="s">
        <v>17486</v>
      </c>
      <c r="N9922">
        <f>IFERROR(VLOOKUP(A9922,bip!$A:$C,2,0),"")</f>
      </c>
      <c r="O9922">
        <f>IFERROR(VLOOKUP(A9922,bip!$A:$Z,3,0),"")</f>
      </c>
    </row>
    <row r="9923" spans="1:15" ht="13.2">
      <c r="A9923" t="s">
        <v>34307</v>
      </c>
      <c r="B9923" t="s">
        <v>34307</v>
      </c>
      <c r="C9923" t="s">
        <v>16440</v>
      </c>
      <c r="D9923" t="s">
        <v>43322</v>
      </c>
      <c r="E9923" t="s">
        <v>43323</v>
      </c>
      <c r="F9923">
        <v>12</v>
      </c>
      <c r="G9923">
        <v>72</v>
      </c>
      <c r="H9923" s="1">
        <v>13</v>
      </c>
      <c r="I9923" s="87"/>
      <c r="K9923" s="86" t="s">
        <v>17485</v>
      </c>
      <c r="L9923" s="86" t="s">
        <v>17486</v>
      </c>
      <c r="N9923">
        <f>IFERROR(VLOOKUP(A9923,bip!$A:$C,2,0),"")</f>
      </c>
      <c r="O9923">
        <f>IFERROR(VLOOKUP(A9923,bip!$A:$Z,3,0),"")</f>
      </c>
    </row>
    <row r="9924" spans="1:15" ht="13.2">
      <c r="A9924" t="s">
        <v>34305</v>
      </c>
      <c r="B9924" t="s">
        <v>34305</v>
      </c>
      <c r="C9924" t="s">
        <v>16440</v>
      </c>
      <c r="D9924" t="s">
        <v>43324</v>
      </c>
      <c r="E9924" t="s">
        <v>43325</v>
      </c>
      <c r="F9924">
        <v>12</v>
      </c>
      <c r="G9924">
        <v>72</v>
      </c>
      <c r="H9924" s="1">
        <v>16</v>
      </c>
      <c r="I9924" s="87"/>
      <c r="K9924" s="86" t="s">
        <v>17485</v>
      </c>
      <c r="L9924" s="86" t="s">
        <v>17486</v>
      </c>
      <c r="N9924">
        <f>IFERROR(VLOOKUP(A9924,bip!$A:$C,2,0),"")</f>
      </c>
      <c r="O9924">
        <f>IFERROR(VLOOKUP(A9924,bip!$A:$Z,3,0),"")</f>
      </c>
    </row>
    <row r="9925" spans="1:15" ht="13.2">
      <c r="A9925" t="s">
        <v>34304</v>
      </c>
      <c r="B9925" t="s">
        <v>34304</v>
      </c>
      <c r="C9925" t="s">
        <v>16440</v>
      </c>
      <c r="D9925" t="s">
        <v>43326</v>
      </c>
      <c r="E9925" t="s">
        <v>43327</v>
      </c>
      <c r="F9925">
        <v>12</v>
      </c>
      <c r="G9925">
        <v>72</v>
      </c>
      <c r="H9925" s="1">
        <v>32</v>
      </c>
      <c r="I9925" s="87"/>
      <c r="K9925" s="86" t="s">
        <v>17485</v>
      </c>
      <c r="L9925" s="86" t="s">
        <v>17486</v>
      </c>
      <c r="N9925">
        <f>IFERROR(VLOOKUP(A9925,bip!$A:$C,2,0),"")</f>
      </c>
      <c r="O9925">
        <f>IFERROR(VLOOKUP(A9925,bip!$A:$Z,3,0),"")</f>
      </c>
    </row>
    <row r="9926" spans="1:15" ht="13.2">
      <c r="A9926" t="s">
        <v>9961</v>
      </c>
      <c r="B9926" t="s">
        <v>13126</v>
      </c>
      <c r="C9926" t="s">
        <v>16440</v>
      </c>
      <c r="D9926" t="s">
        <v>32915</v>
      </c>
      <c r="E9926" t="s">
        <v>24159</v>
      </c>
      <c r="F9926">
        <v>1</v>
      </c>
      <c r="G9926">
        <v>120</v>
      </c>
      <c r="H9926" s="1">
        <v>46</v>
      </c>
      <c r="I9926" s="87"/>
      <c r="K9926" s="86" t="s">
        <v>17485</v>
      </c>
      <c r="L9926" s="86" t="s">
        <v>17486</v>
      </c>
      <c r="N9926">
        <f>IFERROR(VLOOKUP(A9926,bip!$A:$C,2,0),"")</f>
      </c>
      <c r="O9926">
        <f>IFERROR(VLOOKUP(A9926,bip!$A:$Z,3,0),"")</f>
      </c>
    </row>
    <row r="9927" spans="1:15" ht="13.2">
      <c r="A9927" t="s">
        <v>9962</v>
      </c>
      <c r="B9927" t="s">
        <v>13127</v>
      </c>
      <c r="C9927" t="s">
        <v>16440</v>
      </c>
      <c r="D9927" t="s">
        <v>32916</v>
      </c>
      <c r="E9927" t="s">
        <v>24160</v>
      </c>
      <c r="F9927">
        <v>1</v>
      </c>
      <c r="G9927">
        <v>80</v>
      </c>
      <c r="H9927" s="1">
        <v>65</v>
      </c>
      <c r="I9927" s="87"/>
      <c r="K9927" s="86" t="s">
        <v>17485</v>
      </c>
      <c r="L9927" s="86" t="s">
        <v>17486</v>
      </c>
      <c r="N9927">
        <f>IFERROR(VLOOKUP(A9927,bip!$A:$C,2,0),"")</f>
      </c>
      <c r="O9927">
        <f>IFERROR(VLOOKUP(A9927,bip!$A:$Z,3,0),"")</f>
      </c>
    </row>
    <row r="9928" spans="1:15" ht="13.2">
      <c r="A9928" t="s">
        <v>9963</v>
      </c>
      <c r="B9928" t="s">
        <v>13128</v>
      </c>
      <c r="C9928" t="s">
        <v>16440</v>
      </c>
      <c r="D9928" t="s">
        <v>32917</v>
      </c>
      <c r="E9928" t="s">
        <v>24161</v>
      </c>
      <c r="F9928">
        <v>1</v>
      </c>
      <c r="G9928">
        <v>50</v>
      </c>
      <c r="H9928" s="1">
        <v>88</v>
      </c>
      <c r="I9928" s="87"/>
      <c r="K9928" s="86" t="s">
        <v>17485</v>
      </c>
      <c r="L9928" s="86" t="s">
        <v>17486</v>
      </c>
      <c r="N9928">
        <f>IFERROR(VLOOKUP(A9928,bip!$A:$C,2,0),"")</f>
      </c>
      <c r="O9928">
        <f>IFERROR(VLOOKUP(A9928,bip!$A:$Z,3,0),"")</f>
      </c>
    </row>
    <row r="9929" spans="1:15" ht="13.2">
      <c r="A9929" t="s">
        <v>9964</v>
      </c>
      <c r="B9929" t="s">
        <v>13129</v>
      </c>
      <c r="C9929" t="s">
        <v>16440</v>
      </c>
      <c r="D9929" t="s">
        <v>32918</v>
      </c>
      <c r="E9929" t="s">
        <v>24162</v>
      </c>
      <c r="F9929">
        <v>1</v>
      </c>
      <c r="G9929">
        <v>30</v>
      </c>
      <c r="H9929" s="1">
        <v>119</v>
      </c>
      <c r="I9929" s="87"/>
      <c r="K9929" s="86" t="s">
        <v>17485</v>
      </c>
      <c r="L9929" s="86" t="s">
        <v>17486</v>
      </c>
      <c r="N9929">
        <f>IFERROR(VLOOKUP(A9929,bip!$A:$C,2,0),"")</f>
      </c>
      <c r="O9929">
        <f>IFERROR(VLOOKUP(A9929,bip!$A:$Z,3,0),"")</f>
      </c>
    </row>
    <row r="9930" spans="1:15" ht="13.2">
      <c r="A9930" t="s">
        <v>9965</v>
      </c>
      <c r="B9930" t="s">
        <v>16981</v>
      </c>
      <c r="C9930" t="s">
        <v>16440</v>
      </c>
      <c r="D9930" t="s">
        <v>32919</v>
      </c>
      <c r="E9930" t="s">
        <v>24163</v>
      </c>
      <c r="F9930">
        <v>1</v>
      </c>
      <c r="G9930">
        <v>20</v>
      </c>
      <c r="H9930" s="1">
        <v>264</v>
      </c>
      <c r="I9930" s="87"/>
      <c r="K9930" s="86" t="s">
        <v>17485</v>
      </c>
      <c r="L9930" s="86" t="s">
        <v>17486</v>
      </c>
      <c r="N9930">
        <f>IFERROR(VLOOKUP(A9930,bip!$A:$C,2,0),"")</f>
      </c>
      <c r="O9930">
        <f>IFERROR(VLOOKUP(A9930,bip!$A:$Z,3,0),"")</f>
      </c>
    </row>
    <row r="9931" spans="1:15" ht="13.2">
      <c r="A9931" t="s">
        <v>9966</v>
      </c>
      <c r="B9931" t="s">
        <v>16982</v>
      </c>
      <c r="C9931" t="s">
        <v>16440</v>
      </c>
      <c r="D9931" t="s">
        <v>32920</v>
      </c>
      <c r="E9931" t="s">
        <v>24164</v>
      </c>
      <c r="F9931">
        <v>1</v>
      </c>
      <c r="G9931">
        <v>9</v>
      </c>
      <c r="H9931" s="1">
        <v>501</v>
      </c>
      <c r="I9931" s="87"/>
      <c r="K9931" s="86" t="s">
        <v>17485</v>
      </c>
      <c r="L9931" s="86" t="s">
        <v>17486</v>
      </c>
      <c r="N9931">
        <f>IFERROR(VLOOKUP(A9931,bip!$A:$C,2,0),"")</f>
      </c>
      <c r="O9931">
        <f>IFERROR(VLOOKUP(A9931,bip!$A:$Z,3,0),"")</f>
      </c>
    </row>
    <row r="9932" spans="1:15" ht="13.2">
      <c r="A9932" t="s">
        <v>9967</v>
      </c>
      <c r="B9932" t="s">
        <v>16983</v>
      </c>
      <c r="C9932" t="s">
        <v>16440</v>
      </c>
      <c r="D9932" t="s">
        <v>32921</v>
      </c>
      <c r="E9932" t="s">
        <v>24165</v>
      </c>
      <c r="F9932">
        <v>1</v>
      </c>
      <c r="G9932">
        <v>5</v>
      </c>
      <c r="H9932" s="1">
        <v>1035</v>
      </c>
      <c r="I9932" s="87"/>
      <c r="K9932" s="86" t="s">
        <v>17485</v>
      </c>
      <c r="L9932" s="86" t="s">
        <v>17486</v>
      </c>
      <c r="N9932">
        <f>IFERROR(VLOOKUP(A9932,bip!$A:$C,2,0),"")</f>
      </c>
      <c r="O9932">
        <f>IFERROR(VLOOKUP(A9932,bip!$A:$Z,3,0),"")</f>
      </c>
    </row>
    <row r="9933" spans="1:15" ht="13.2">
      <c r="A9933" t="s">
        <v>9968</v>
      </c>
      <c r="B9933" t="s">
        <v>16994</v>
      </c>
      <c r="C9933" t="s">
        <v>16440</v>
      </c>
      <c r="D9933" t="s">
        <v>32922</v>
      </c>
      <c r="E9933" t="s">
        <v>24169</v>
      </c>
      <c r="F9933">
        <v>1</v>
      </c>
      <c r="G9933">
        <v>100</v>
      </c>
      <c r="H9933" s="1">
        <v>53</v>
      </c>
      <c r="I9933" s="87"/>
      <c r="K9933" s="86" t="s">
        <v>17485</v>
      </c>
      <c r="L9933" s="86" t="s">
        <v>17486</v>
      </c>
      <c r="N9933">
        <f>IFERROR(VLOOKUP(A9933,bip!$A:$C,2,0),"")</f>
      </c>
      <c r="O9933">
        <f>IFERROR(VLOOKUP(A9933,bip!$A:$Z,3,0),"")</f>
      </c>
    </row>
    <row r="9934" spans="1:15" ht="13.2">
      <c r="A9934" t="s">
        <v>9969</v>
      </c>
      <c r="B9934" t="s">
        <v>16995</v>
      </c>
      <c r="C9934" t="s">
        <v>16440</v>
      </c>
      <c r="D9934" t="s">
        <v>32923</v>
      </c>
      <c r="E9934" t="s">
        <v>24170</v>
      </c>
      <c r="F9934">
        <v>1</v>
      </c>
      <c r="G9934">
        <v>50</v>
      </c>
      <c r="H9934" s="1">
        <v>77</v>
      </c>
      <c r="I9934" s="87"/>
      <c r="K9934" s="86" t="s">
        <v>17485</v>
      </c>
      <c r="L9934" s="86" t="s">
        <v>17486</v>
      </c>
      <c r="N9934">
        <f>IFERROR(VLOOKUP(A9934,bip!$A:$C,2,0),"")</f>
      </c>
      <c r="O9934">
        <f>IFERROR(VLOOKUP(A9934,bip!$A:$Z,3,0),"")</f>
      </c>
    </row>
    <row r="9935" spans="1:15" ht="13.2">
      <c r="A9935" t="s">
        <v>9970</v>
      </c>
      <c r="B9935" t="s">
        <v>16996</v>
      </c>
      <c r="C9935" t="s">
        <v>16440</v>
      </c>
      <c r="D9935" t="s">
        <v>16997</v>
      </c>
      <c r="E9935" t="s">
        <v>24171</v>
      </c>
      <c r="F9935">
        <v>1</v>
      </c>
      <c r="G9935">
        <v>50</v>
      </c>
      <c r="H9935" s="1">
        <v>94</v>
      </c>
      <c r="I9935" s="87"/>
      <c r="K9935" s="86" t="s">
        <v>17485</v>
      </c>
      <c r="L9935" s="86" t="s">
        <v>17486</v>
      </c>
      <c r="N9935">
        <f>IFERROR(VLOOKUP(A9935,bip!$A:$C,2,0),"")</f>
      </c>
      <c r="O9935">
        <f>IFERROR(VLOOKUP(A9935,bip!$A:$Z,3,0),"")</f>
      </c>
    </row>
    <row r="9936" spans="1:15" ht="13.2">
      <c r="A9936" t="s">
        <v>9971</v>
      </c>
      <c r="B9936" t="s">
        <v>16998</v>
      </c>
      <c r="C9936" t="s">
        <v>16440</v>
      </c>
      <c r="D9936" t="s">
        <v>16999</v>
      </c>
      <c r="E9936" t="s">
        <v>24172</v>
      </c>
      <c r="F9936">
        <v>1</v>
      </c>
      <c r="G9936">
        <v>20</v>
      </c>
      <c r="H9936" s="1">
        <v>208</v>
      </c>
      <c r="I9936" s="87"/>
      <c r="K9936" s="86" t="s">
        <v>17485</v>
      </c>
      <c r="L9936" s="86" t="s">
        <v>17486</v>
      </c>
      <c r="N9936">
        <f>IFERROR(VLOOKUP(A9936,bip!$A:$C,2,0),"")</f>
      </c>
      <c r="O9936">
        <f>IFERROR(VLOOKUP(A9936,bip!$A:$Z,3,0),"")</f>
      </c>
    </row>
    <row r="9937" spans="1:15" ht="13.2">
      <c r="A9937" t="s">
        <v>9972</v>
      </c>
      <c r="B9937" t="s">
        <v>17000</v>
      </c>
      <c r="C9937" t="s">
        <v>16440</v>
      </c>
      <c r="D9937" t="s">
        <v>17001</v>
      </c>
      <c r="E9937" t="s">
        <v>24173</v>
      </c>
      <c r="F9937">
        <v>1</v>
      </c>
      <c r="G9937">
        <v>10</v>
      </c>
      <c r="H9937" s="1">
        <v>453</v>
      </c>
      <c r="I9937" s="87"/>
      <c r="K9937" s="86" t="s">
        <v>17485</v>
      </c>
      <c r="L9937" s="86" t="s">
        <v>17486</v>
      </c>
      <c r="N9937">
        <f>IFERROR(VLOOKUP(A9937,bip!$A:$C,2,0),"")</f>
      </c>
      <c r="O9937">
        <f>IFERROR(VLOOKUP(A9937,bip!$A:$Z,3,0),"")</f>
      </c>
    </row>
    <row r="9938" spans="1:15" ht="13.2">
      <c r="A9938" t="s">
        <v>9957</v>
      </c>
      <c r="B9938" t="s">
        <v>16984</v>
      </c>
      <c r="C9938" t="s">
        <v>16440</v>
      </c>
      <c r="D9938" t="s">
        <v>13554</v>
      </c>
      <c r="E9938" t="s">
        <v>13554</v>
      </c>
      <c r="F9938">
        <v>1</v>
      </c>
      <c r="G9938">
        <v>100</v>
      </c>
      <c r="H9938" s="1">
        <v>61</v>
      </c>
      <c r="I9938" s="87"/>
      <c r="K9938" s="86" t="s">
        <v>17485</v>
      </c>
      <c r="L9938" s="86" t="s">
        <v>17486</v>
      </c>
      <c r="N9938">
        <f>IFERROR(VLOOKUP(A9938,bip!$A:$C,2,0),"")</f>
      </c>
      <c r="O9938">
        <f>IFERROR(VLOOKUP(A9938,bip!$A:$Z,3,0),"")</f>
      </c>
    </row>
    <row r="9939" spans="1:15" ht="13.2">
      <c r="A9939" t="s">
        <v>9958</v>
      </c>
      <c r="B9939" t="s">
        <v>16985</v>
      </c>
      <c r="C9939" t="s">
        <v>16440</v>
      </c>
      <c r="D9939" t="s">
        <v>13555</v>
      </c>
      <c r="E9939" t="s">
        <v>13555</v>
      </c>
      <c r="F9939">
        <v>1</v>
      </c>
      <c r="G9939">
        <v>50</v>
      </c>
      <c r="H9939" s="1">
        <v>82</v>
      </c>
      <c r="I9939" s="87"/>
      <c r="K9939" s="86" t="s">
        <v>17485</v>
      </c>
      <c r="L9939" s="86" t="s">
        <v>17486</v>
      </c>
      <c r="N9939">
        <f>IFERROR(VLOOKUP(A9939,bip!$A:$C,2,0),"")</f>
      </c>
      <c r="O9939">
        <f>IFERROR(VLOOKUP(A9939,bip!$A:$Z,3,0),"")</f>
      </c>
    </row>
    <row r="9940" spans="1:15" ht="13.2">
      <c r="A9940" t="s">
        <v>9959</v>
      </c>
      <c r="B9940" t="s">
        <v>16986</v>
      </c>
      <c r="C9940" t="s">
        <v>16440</v>
      </c>
      <c r="D9940" t="s">
        <v>13556</v>
      </c>
      <c r="E9940" t="s">
        <v>13556</v>
      </c>
      <c r="F9940">
        <v>1</v>
      </c>
      <c r="G9940">
        <v>40</v>
      </c>
      <c r="H9940" s="1">
        <v>117</v>
      </c>
      <c r="I9940" s="87"/>
      <c r="K9940" s="86" t="s">
        <v>17485</v>
      </c>
      <c r="L9940" s="86" t="s">
        <v>17486</v>
      </c>
      <c r="N9940">
        <f>IFERROR(VLOOKUP(A9940,bip!$A:$C,2,0),"")</f>
      </c>
      <c r="O9940">
        <f>IFERROR(VLOOKUP(A9940,bip!$A:$Z,3,0),"")</f>
      </c>
    </row>
    <row r="9941" spans="1:15" ht="13.2">
      <c r="A9941" t="s">
        <v>9960</v>
      </c>
      <c r="B9941" t="s">
        <v>16987</v>
      </c>
      <c r="C9941" t="s">
        <v>16440</v>
      </c>
      <c r="D9941" t="s">
        <v>13557</v>
      </c>
      <c r="E9941" t="s">
        <v>13557</v>
      </c>
      <c r="F9941">
        <v>1</v>
      </c>
      <c r="G9941">
        <v>15</v>
      </c>
      <c r="H9941" s="1">
        <v>251</v>
      </c>
      <c r="I9941" s="87"/>
      <c r="K9941" s="86" t="s">
        <v>17485</v>
      </c>
      <c r="L9941" s="86" t="s">
        <v>17486</v>
      </c>
      <c r="N9941">
        <f>IFERROR(VLOOKUP(A9941,bip!$A:$C,2,0),"")</f>
      </c>
      <c r="O9941">
        <f>IFERROR(VLOOKUP(A9941,bip!$A:$Z,3,0),"")</f>
      </c>
    </row>
    <row r="9942" spans="1:15" ht="13.2">
      <c r="A9942" t="s">
        <v>10008</v>
      </c>
      <c r="B9942" t="s">
        <v>10008</v>
      </c>
      <c r="C9942" t="s">
        <v>16440</v>
      </c>
      <c r="D9942" t="s">
        <v>13558</v>
      </c>
      <c r="E9942" t="s">
        <v>24195</v>
      </c>
      <c r="F9942">
        <v>12</v>
      </c>
      <c r="G9942">
        <v>72</v>
      </c>
      <c r="H9942" s="1">
        <v>20</v>
      </c>
      <c r="I9942" s="87">
        <v>0.05</v>
      </c>
      <c r="J9942" s="86" t="s">
        <v>17480</v>
      </c>
      <c r="K9942" s="86" t="s">
        <v>44487</v>
      </c>
      <c r="L9942" s="86" t="s">
        <v>17486</v>
      </c>
      <c r="N9942">
        <f>IFERROR(VLOOKUP(A9942,bip!$A:$C,2,0),"")</f>
      </c>
      <c r="O9942">
        <f>IFERROR(VLOOKUP(A9942,bip!$A:$Z,3,0),"")</f>
      </c>
    </row>
    <row r="9943" spans="1:15" ht="13.2">
      <c r="A9943" t="s">
        <v>10009</v>
      </c>
      <c r="B9943" t="s">
        <v>10009</v>
      </c>
      <c r="C9943" t="s">
        <v>16440</v>
      </c>
      <c r="D9943" t="s">
        <v>13559</v>
      </c>
      <c r="E9943" t="s">
        <v>24196</v>
      </c>
      <c r="F9943">
        <v>12</v>
      </c>
      <c r="G9943">
        <v>72</v>
      </c>
      <c r="H9943" s="1">
        <v>30</v>
      </c>
      <c r="I9943" s="87">
        <v>0.05</v>
      </c>
      <c r="J9943" s="86" t="s">
        <v>17480</v>
      </c>
      <c r="K9943" s="86" t="s">
        <v>44487</v>
      </c>
      <c r="L9943" s="86" t="s">
        <v>17486</v>
      </c>
      <c r="N9943">
        <f>IFERROR(VLOOKUP(A9943,bip!$A:$C,2,0),"")</f>
      </c>
      <c r="O9943">
        <f>IFERROR(VLOOKUP(A9943,bip!$A:$Z,3,0),"")</f>
      </c>
    </row>
    <row r="9944" spans="1:15" ht="13.2">
      <c r="A9944" t="s">
        <v>10010</v>
      </c>
      <c r="B9944" t="s">
        <v>10010</v>
      </c>
      <c r="C9944" t="s">
        <v>16440</v>
      </c>
      <c r="D9944" t="s">
        <v>32924</v>
      </c>
      <c r="E9944" t="s">
        <v>25374</v>
      </c>
      <c r="F9944">
        <v>12</v>
      </c>
      <c r="G9944">
        <v>72</v>
      </c>
      <c r="H9944" s="1">
        <v>45</v>
      </c>
      <c r="I9944" s="87">
        <v>0.05</v>
      </c>
      <c r="J9944" s="86" t="s">
        <v>17480</v>
      </c>
      <c r="K9944" s="86" t="s">
        <v>44487</v>
      </c>
      <c r="L9944" s="86" t="s">
        <v>17486</v>
      </c>
      <c r="N9944">
        <f>IFERROR(VLOOKUP(A9944,bip!$A:$C,2,0),"")</f>
      </c>
      <c r="O9944">
        <f>IFERROR(VLOOKUP(A9944,bip!$A:$Z,3,0),"")</f>
      </c>
    </row>
    <row r="9945" spans="1:15" ht="13.2">
      <c r="A9945" t="s">
        <v>10011</v>
      </c>
      <c r="B9945" t="s">
        <v>10011</v>
      </c>
      <c r="C9945" t="s">
        <v>16440</v>
      </c>
      <c r="D9945" t="s">
        <v>24197</v>
      </c>
      <c r="E9945" t="s">
        <v>13560</v>
      </c>
      <c r="F9945">
        <v>12</v>
      </c>
      <c r="G9945">
        <v>72</v>
      </c>
      <c r="H9945" s="1">
        <v>84</v>
      </c>
      <c r="I9945" s="87">
        <v>0.05</v>
      </c>
      <c r="J9945" s="86" t="s">
        <v>17480</v>
      </c>
      <c r="K9945" s="86" t="s">
        <v>44487</v>
      </c>
      <c r="L9945" s="86" t="s">
        <v>17486</v>
      </c>
      <c r="N9945">
        <f>IFERROR(VLOOKUP(A9945,bip!$A:$C,2,0),"")</f>
      </c>
      <c r="O9945">
        <f>IFERROR(VLOOKUP(A9945,bip!$A:$Z,3,0),"")</f>
      </c>
    </row>
    <row r="9946" spans="1:15" ht="13.2">
      <c r="A9946" t="s">
        <v>9973</v>
      </c>
      <c r="B9946" t="s">
        <v>9973</v>
      </c>
      <c r="C9946" t="s">
        <v>16440</v>
      </c>
      <c r="D9946" t="s">
        <v>25375</v>
      </c>
      <c r="E9946" t="s">
        <v>25375</v>
      </c>
      <c r="F9946">
        <v>12</v>
      </c>
      <c r="G9946">
        <v>144</v>
      </c>
      <c r="H9946" s="1">
        <v>9.60</v>
      </c>
      <c r="I9946" s="87"/>
      <c r="K9946" s="86" t="s">
        <v>17485</v>
      </c>
      <c r="L9946" s="86" t="s">
        <v>17486</v>
      </c>
      <c r="N9946">
        <f>IFERROR(VLOOKUP(A9946,bip!$A:$C,2,0),"")</f>
      </c>
      <c r="O9946">
        <f>IFERROR(VLOOKUP(A9946,bip!$A:$Z,3,0),"")</f>
      </c>
    </row>
    <row r="9947" spans="1:15" ht="13.2">
      <c r="A9947" t="s">
        <v>9974</v>
      </c>
      <c r="B9947" t="s">
        <v>9974</v>
      </c>
      <c r="C9947" t="s">
        <v>16440</v>
      </c>
      <c r="D9947" t="s">
        <v>25376</v>
      </c>
      <c r="E9947" t="s">
        <v>25376</v>
      </c>
      <c r="F9947">
        <v>12</v>
      </c>
      <c r="G9947">
        <v>144</v>
      </c>
      <c r="H9947" s="1">
        <v>11</v>
      </c>
      <c r="I9947" s="87"/>
      <c r="K9947" s="86" t="s">
        <v>17485</v>
      </c>
      <c r="L9947" s="86" t="s">
        <v>17486</v>
      </c>
      <c r="N9947">
        <f>IFERROR(VLOOKUP(A9947,bip!$A:$C,2,0),"")</f>
      </c>
      <c r="O9947">
        <f>IFERROR(VLOOKUP(A9947,bip!$A:$Z,3,0),"")</f>
      </c>
    </row>
    <row r="9948" spans="1:15" ht="13.2">
      <c r="A9948" t="s">
        <v>9975</v>
      </c>
      <c r="B9948" t="s">
        <v>9975</v>
      </c>
      <c r="C9948" t="s">
        <v>16440</v>
      </c>
      <c r="D9948" t="s">
        <v>25377</v>
      </c>
      <c r="E9948" t="s">
        <v>25377</v>
      </c>
      <c r="F9948">
        <v>12</v>
      </c>
      <c r="G9948">
        <v>144</v>
      </c>
      <c r="H9948" s="1">
        <v>14</v>
      </c>
      <c r="I9948" s="87"/>
      <c r="K9948" s="86" t="s">
        <v>17485</v>
      </c>
      <c r="L9948" s="86" t="s">
        <v>17486</v>
      </c>
      <c r="N9948">
        <f>IFERROR(VLOOKUP(A9948,bip!$A:$C,2,0),"")</f>
      </c>
      <c r="O9948">
        <f>IFERROR(VLOOKUP(A9948,bip!$A:$Z,3,0),"")</f>
      </c>
    </row>
    <row r="9949" spans="1:15" ht="13.2">
      <c r="A9949" t="s">
        <v>34346</v>
      </c>
      <c r="B9949" t="s">
        <v>34346</v>
      </c>
      <c r="C9949" t="s">
        <v>16440</v>
      </c>
      <c r="D9949" t="s">
        <v>42393</v>
      </c>
      <c r="E9949" t="s">
        <v>34347</v>
      </c>
      <c r="F9949">
        <v>12</v>
      </c>
      <c r="G9949">
        <v>72</v>
      </c>
      <c r="H9949" s="1">
        <v>8.8000000000000007</v>
      </c>
      <c r="I9949" s="87">
        <v>0.05</v>
      </c>
      <c r="J9949" s="86" t="s">
        <v>17480</v>
      </c>
      <c r="K9949" s="86" t="s">
        <v>44487</v>
      </c>
      <c r="L9949" s="86" t="s">
        <v>17486</v>
      </c>
      <c r="N9949">
        <f>IFERROR(VLOOKUP(A9949,bip!$A:$C,2,0),"")</f>
      </c>
      <c r="O9949">
        <f>IFERROR(VLOOKUP(A9949,bip!$A:$Z,3,0),"")</f>
      </c>
    </row>
    <row r="9950" spans="1:15" ht="13.2">
      <c r="A9950" t="s">
        <v>34348</v>
      </c>
      <c r="B9950" t="s">
        <v>34348</v>
      </c>
      <c r="C9950" t="s">
        <v>16440</v>
      </c>
      <c r="D9950" t="s">
        <v>41776</v>
      </c>
      <c r="E9950" t="s">
        <v>34349</v>
      </c>
      <c r="F9950">
        <v>12</v>
      </c>
      <c r="G9950">
        <v>72</v>
      </c>
      <c r="H9950" s="1">
        <v>10</v>
      </c>
      <c r="I9950" s="87">
        <v>0.05</v>
      </c>
      <c r="J9950" s="86" t="s">
        <v>17480</v>
      </c>
      <c r="K9950" s="86" t="s">
        <v>44487</v>
      </c>
      <c r="L9950" s="86" t="s">
        <v>17486</v>
      </c>
      <c r="N9950">
        <f>IFERROR(VLOOKUP(A9950,bip!$A:$C,2,0),"")</f>
      </c>
      <c r="O9950">
        <f>IFERROR(VLOOKUP(A9950,bip!$A:$Z,3,0),"")</f>
      </c>
    </row>
    <row r="9951" spans="1:15" ht="13.2">
      <c r="A9951" t="s">
        <v>34350</v>
      </c>
      <c r="B9951" t="s">
        <v>34350</v>
      </c>
      <c r="C9951" t="s">
        <v>16440</v>
      </c>
      <c r="D9951" t="s">
        <v>41777</v>
      </c>
      <c r="E9951" t="s">
        <v>34351</v>
      </c>
      <c r="F9951">
        <v>12</v>
      </c>
      <c r="G9951">
        <v>72</v>
      </c>
      <c r="H9951" s="1">
        <v>13</v>
      </c>
      <c r="I9951" s="87">
        <v>0.05</v>
      </c>
      <c r="J9951" s="86" t="s">
        <v>17480</v>
      </c>
      <c r="K9951" s="86" t="s">
        <v>44487</v>
      </c>
      <c r="L9951" s="86" t="s">
        <v>17486</v>
      </c>
      <c r="N9951">
        <f>IFERROR(VLOOKUP(A9951,bip!$A:$C,2,0),"")</f>
      </c>
      <c r="O9951">
        <f>IFERROR(VLOOKUP(A9951,bip!$A:$Z,3,0),"")</f>
      </c>
    </row>
    <row r="9952" spans="1:15" ht="13.2">
      <c r="A9952" t="s">
        <v>34352</v>
      </c>
      <c r="B9952" t="s">
        <v>34352</v>
      </c>
      <c r="C9952" t="s">
        <v>16440</v>
      </c>
      <c r="D9952" t="s">
        <v>41778</v>
      </c>
      <c r="E9952" t="s">
        <v>34353</v>
      </c>
      <c r="F9952">
        <v>12</v>
      </c>
      <c r="G9952">
        <v>72</v>
      </c>
      <c r="H9952" s="1">
        <v>17</v>
      </c>
      <c r="I9952" s="87"/>
      <c r="K9952" s="86" t="s">
        <v>17485</v>
      </c>
      <c r="L9952" s="86" t="s">
        <v>17486</v>
      </c>
      <c r="N9952">
        <f>IFERROR(VLOOKUP(A9952,bip!$A:$C,2,0),"")</f>
      </c>
      <c r="O9952">
        <f>IFERROR(VLOOKUP(A9952,bip!$A:$Z,3,0),"")</f>
      </c>
    </row>
    <row r="9953" spans="1:15" ht="13.2">
      <c r="A9953" t="s">
        <v>34340</v>
      </c>
      <c r="B9953" t="s">
        <v>34340</v>
      </c>
      <c r="C9953" t="s">
        <v>16440</v>
      </c>
      <c r="D9953" t="s">
        <v>41779</v>
      </c>
      <c r="E9953" t="s">
        <v>34341</v>
      </c>
      <c r="F9953">
        <v>12</v>
      </c>
      <c r="G9953">
        <v>72</v>
      </c>
      <c r="H9953" s="1">
        <v>20</v>
      </c>
      <c r="I9953" s="87">
        <v>0.05</v>
      </c>
      <c r="J9953" s="86" t="s">
        <v>17480</v>
      </c>
      <c r="K9953" s="86" t="s">
        <v>44487</v>
      </c>
      <c r="L9953" s="86" t="s">
        <v>17486</v>
      </c>
      <c r="N9953">
        <f>IFERROR(VLOOKUP(A9953,bip!$A:$C,2,0),"")</f>
      </c>
      <c r="O9953">
        <f>IFERROR(VLOOKUP(A9953,bip!$A:$Z,3,0),"")</f>
      </c>
    </row>
    <row r="9954" spans="1:15" ht="13.2">
      <c r="A9954" t="s">
        <v>34342</v>
      </c>
      <c r="B9954" t="s">
        <v>34342</v>
      </c>
      <c r="C9954" t="s">
        <v>16440</v>
      </c>
      <c r="D9954" t="s">
        <v>41780</v>
      </c>
      <c r="E9954" t="s">
        <v>34343</v>
      </c>
      <c r="F9954">
        <v>12</v>
      </c>
      <c r="G9954">
        <v>72</v>
      </c>
      <c r="H9954" s="1">
        <v>27</v>
      </c>
      <c r="I9954" s="87">
        <v>0.05</v>
      </c>
      <c r="J9954" s="86" t="s">
        <v>17480</v>
      </c>
      <c r="K9954" s="86" t="s">
        <v>44487</v>
      </c>
      <c r="L9954" s="86" t="s">
        <v>17486</v>
      </c>
      <c r="N9954">
        <f>IFERROR(VLOOKUP(A9954,bip!$A:$C,2,0),"")</f>
      </c>
      <c r="O9954">
        <f>IFERROR(VLOOKUP(A9954,bip!$A:$Z,3,0),"")</f>
      </c>
    </row>
    <row r="9955" spans="1:15" ht="13.2">
      <c r="A9955" t="s">
        <v>34344</v>
      </c>
      <c r="B9955" t="s">
        <v>34344</v>
      </c>
      <c r="C9955" t="s">
        <v>16440</v>
      </c>
      <c r="D9955" t="s">
        <v>41781</v>
      </c>
      <c r="E9955" t="s">
        <v>34345</v>
      </c>
      <c r="F9955">
        <v>12</v>
      </c>
      <c r="G9955">
        <v>72</v>
      </c>
      <c r="H9955" s="1">
        <v>31</v>
      </c>
      <c r="I9955" s="87">
        <v>0.05</v>
      </c>
      <c r="J9955" s="86" t="s">
        <v>17480</v>
      </c>
      <c r="K9955" s="86" t="s">
        <v>44487</v>
      </c>
      <c r="L9955" s="86" t="s">
        <v>17486</v>
      </c>
      <c r="N9955">
        <f>IFERROR(VLOOKUP(A9955,bip!$A:$C,2,0),"")</f>
      </c>
      <c r="O9955">
        <f>IFERROR(VLOOKUP(A9955,bip!$A:$Z,3,0),"")</f>
      </c>
    </row>
    <row r="9956" spans="1:15" ht="13.2">
      <c r="A9956" t="s">
        <v>34358</v>
      </c>
      <c r="B9956" t="s">
        <v>34358</v>
      </c>
      <c r="C9956" t="s">
        <v>16440</v>
      </c>
      <c r="D9956" t="s">
        <v>43328</v>
      </c>
      <c r="E9956" t="s">
        <v>34359</v>
      </c>
      <c r="F9956">
        <v>12</v>
      </c>
      <c r="G9956">
        <v>72</v>
      </c>
      <c r="H9956" s="1">
        <v>9.6999999999999993</v>
      </c>
      <c r="I9956" s="87">
        <v>0.05</v>
      </c>
      <c r="J9956" s="86" t="s">
        <v>17480</v>
      </c>
      <c r="K9956" s="86" t="s">
        <v>44487</v>
      </c>
      <c r="L9956" s="86" t="s">
        <v>17486</v>
      </c>
      <c r="N9956">
        <f>IFERROR(VLOOKUP(A9956,bip!$A:$C,2,0),"")</f>
      </c>
      <c r="O9956">
        <f>IFERROR(VLOOKUP(A9956,bip!$A:$Z,3,0),"")</f>
      </c>
    </row>
    <row r="9957" spans="1:15" ht="13.2">
      <c r="A9957" t="s">
        <v>34360</v>
      </c>
      <c r="B9957" t="s">
        <v>34360</v>
      </c>
      <c r="C9957" t="s">
        <v>16440</v>
      </c>
      <c r="D9957" t="s">
        <v>34361</v>
      </c>
      <c r="E9957" t="s">
        <v>34362</v>
      </c>
      <c r="F9957">
        <v>12</v>
      </c>
      <c r="G9957">
        <v>72</v>
      </c>
      <c r="H9957" s="1">
        <v>14</v>
      </c>
      <c r="I9957" s="87">
        <v>0.05</v>
      </c>
      <c r="J9957" s="86" t="s">
        <v>17480</v>
      </c>
      <c r="K9957" s="86" t="s">
        <v>44487</v>
      </c>
      <c r="L9957" s="86" t="s">
        <v>17486</v>
      </c>
      <c r="N9957">
        <f>IFERROR(VLOOKUP(A9957,bip!$A:$C,2,0),"")</f>
      </c>
      <c r="O9957">
        <f>IFERROR(VLOOKUP(A9957,bip!$A:$Z,3,0),"")</f>
      </c>
    </row>
    <row r="9958" spans="1:15" ht="13.2">
      <c r="A9958" t="s">
        <v>34354</v>
      </c>
      <c r="B9958" t="s">
        <v>34354</v>
      </c>
      <c r="C9958" t="s">
        <v>16440</v>
      </c>
      <c r="D9958" t="s">
        <v>41782</v>
      </c>
      <c r="E9958" t="s">
        <v>34355</v>
      </c>
      <c r="F9958">
        <v>12</v>
      </c>
      <c r="G9958">
        <v>72</v>
      </c>
      <c r="H9958" s="1">
        <v>21</v>
      </c>
      <c r="I9958" s="87">
        <v>0.05</v>
      </c>
      <c r="J9958" s="86" t="s">
        <v>17480</v>
      </c>
      <c r="K9958" s="86" t="s">
        <v>44487</v>
      </c>
      <c r="L9958" s="86" t="s">
        <v>17486</v>
      </c>
      <c r="N9958">
        <f>IFERROR(VLOOKUP(A9958,bip!$A:$C,2,0),"")</f>
      </c>
      <c r="O9958">
        <f>IFERROR(VLOOKUP(A9958,bip!$A:$Z,3,0),"")</f>
      </c>
    </row>
    <row r="9959" spans="1:15" ht="13.2">
      <c r="A9959" t="s">
        <v>34356</v>
      </c>
      <c r="B9959" t="s">
        <v>34356</v>
      </c>
      <c r="C9959" t="s">
        <v>16440</v>
      </c>
      <c r="D9959" t="s">
        <v>41783</v>
      </c>
      <c r="E9959" t="s">
        <v>34357</v>
      </c>
      <c r="F9959">
        <v>12</v>
      </c>
      <c r="G9959">
        <v>72</v>
      </c>
      <c r="H9959" s="1">
        <v>38</v>
      </c>
      <c r="I9959" s="87">
        <v>0.05</v>
      </c>
      <c r="J9959" s="86" t="s">
        <v>17480</v>
      </c>
      <c r="K9959" s="86" t="s">
        <v>44487</v>
      </c>
      <c r="L9959" s="86" t="s">
        <v>17486</v>
      </c>
      <c r="N9959">
        <f>IFERROR(VLOOKUP(A9959,bip!$A:$C,2,0),"")</f>
      </c>
      <c r="O9959">
        <f>IFERROR(VLOOKUP(A9959,bip!$A:$Z,3,0),"")</f>
      </c>
    </row>
    <row r="9960" spans="1:15" ht="13.2">
      <c r="A9960" t="s">
        <v>34326</v>
      </c>
      <c r="B9960" t="s">
        <v>34326</v>
      </c>
      <c r="C9960" t="s">
        <v>16440</v>
      </c>
      <c r="D9960" t="s">
        <v>41784</v>
      </c>
      <c r="E9960" t="s">
        <v>34327</v>
      </c>
      <c r="F9960">
        <v>12</v>
      </c>
      <c r="G9960">
        <v>72</v>
      </c>
      <c r="H9960" s="1">
        <v>13</v>
      </c>
      <c r="I9960" s="87">
        <v>0.05</v>
      </c>
      <c r="J9960" s="86" t="s">
        <v>17480</v>
      </c>
      <c r="K9960" s="86" t="s">
        <v>44487</v>
      </c>
      <c r="L9960" s="86" t="s">
        <v>17486</v>
      </c>
      <c r="N9960">
        <f>IFERROR(VLOOKUP(A9960,bip!$A:$C,2,0),"")</f>
      </c>
      <c r="O9960">
        <f>IFERROR(VLOOKUP(A9960,bip!$A:$Z,3,0),"")</f>
      </c>
    </row>
    <row r="9961" spans="1:15" ht="13.2">
      <c r="A9961" t="s">
        <v>34328</v>
      </c>
      <c r="B9961" t="s">
        <v>34328</v>
      </c>
      <c r="C9961" t="s">
        <v>16440</v>
      </c>
      <c r="D9961" t="s">
        <v>41785</v>
      </c>
      <c r="E9961" t="s">
        <v>34329</v>
      </c>
      <c r="F9961">
        <v>12</v>
      </c>
      <c r="G9961">
        <v>72</v>
      </c>
      <c r="H9961" s="1">
        <v>18</v>
      </c>
      <c r="I9961" s="87">
        <v>0.05</v>
      </c>
      <c r="J9961" s="86" t="s">
        <v>17480</v>
      </c>
      <c r="K9961" s="86" t="s">
        <v>44487</v>
      </c>
      <c r="L9961" s="86" t="s">
        <v>17486</v>
      </c>
      <c r="N9961">
        <f>IFERROR(VLOOKUP(A9961,bip!$A:$C,2,0),"")</f>
      </c>
      <c r="O9961">
        <f>IFERROR(VLOOKUP(A9961,bip!$A:$Z,3,0),"")</f>
      </c>
    </row>
    <row r="9962" spans="1:15" ht="13.2">
      <c r="A9962" t="s">
        <v>34330</v>
      </c>
      <c r="B9962" t="s">
        <v>34330</v>
      </c>
      <c r="C9962" t="s">
        <v>16440</v>
      </c>
      <c r="D9962" t="s">
        <v>41786</v>
      </c>
      <c r="E9962" t="s">
        <v>34331</v>
      </c>
      <c r="F9962">
        <v>12</v>
      </c>
      <c r="G9962">
        <v>72</v>
      </c>
      <c r="H9962" s="1">
        <v>18</v>
      </c>
      <c r="I9962" s="87">
        <v>0.05</v>
      </c>
      <c r="J9962" s="86" t="s">
        <v>17480</v>
      </c>
      <c r="K9962" s="86" t="s">
        <v>44487</v>
      </c>
      <c r="L9962" s="86" t="s">
        <v>17486</v>
      </c>
      <c r="N9962">
        <f>IFERROR(VLOOKUP(A9962,bip!$A:$C,2,0),"")</f>
      </c>
      <c r="O9962">
        <f>IFERROR(VLOOKUP(A9962,bip!$A:$Z,3,0),"")</f>
      </c>
    </row>
    <row r="9963" spans="1:15" ht="13.2">
      <c r="A9963" t="s">
        <v>34332</v>
      </c>
      <c r="B9963" t="s">
        <v>34332</v>
      </c>
      <c r="C9963" t="s">
        <v>16440</v>
      </c>
      <c r="D9963" t="s">
        <v>41787</v>
      </c>
      <c r="E9963" t="s">
        <v>34333</v>
      </c>
      <c r="F9963">
        <v>12</v>
      </c>
      <c r="G9963">
        <v>72</v>
      </c>
      <c r="H9963" s="1">
        <v>20</v>
      </c>
      <c r="I9963" s="87">
        <v>0.05</v>
      </c>
      <c r="J9963" s="86" t="s">
        <v>17480</v>
      </c>
      <c r="K9963" s="86" t="s">
        <v>44487</v>
      </c>
      <c r="L9963" s="86" t="s">
        <v>17486</v>
      </c>
      <c r="N9963">
        <f>IFERROR(VLOOKUP(A9963,bip!$A:$C,2,0),"")</f>
      </c>
      <c r="O9963">
        <f>IFERROR(VLOOKUP(A9963,bip!$A:$Z,3,0),"")</f>
      </c>
    </row>
    <row r="9964" spans="1:15" ht="13.2">
      <c r="A9964" t="s">
        <v>34334</v>
      </c>
      <c r="B9964" t="s">
        <v>34334</v>
      </c>
      <c r="C9964" t="s">
        <v>16440</v>
      </c>
      <c r="D9964" t="s">
        <v>41788</v>
      </c>
      <c r="E9964" t="s">
        <v>34335</v>
      </c>
      <c r="F9964">
        <v>12</v>
      </c>
      <c r="G9964">
        <v>72</v>
      </c>
      <c r="H9964" s="1">
        <v>24</v>
      </c>
      <c r="I9964" s="87">
        <v>0.05</v>
      </c>
      <c r="J9964" s="86" t="s">
        <v>17480</v>
      </c>
      <c r="K9964" s="86" t="s">
        <v>44487</v>
      </c>
      <c r="L9964" s="86" t="s">
        <v>17486</v>
      </c>
      <c r="N9964">
        <f>IFERROR(VLOOKUP(A9964,bip!$A:$C,2,0),"")</f>
      </c>
      <c r="O9964">
        <f>IFERROR(VLOOKUP(A9964,bip!$A:$Z,3,0),"")</f>
      </c>
    </row>
    <row r="9965" spans="1:15" ht="13.2">
      <c r="A9965" t="s">
        <v>34336</v>
      </c>
      <c r="B9965" t="s">
        <v>34336</v>
      </c>
      <c r="C9965" t="s">
        <v>16440</v>
      </c>
      <c r="D9965" t="s">
        <v>41789</v>
      </c>
      <c r="E9965" t="s">
        <v>34337</v>
      </c>
      <c r="F9965">
        <v>12</v>
      </c>
      <c r="G9965">
        <v>72</v>
      </c>
      <c r="H9965" s="1">
        <v>28</v>
      </c>
      <c r="I9965" s="87">
        <v>0.05</v>
      </c>
      <c r="J9965" s="86" t="s">
        <v>17480</v>
      </c>
      <c r="K9965" s="86" t="s">
        <v>44487</v>
      </c>
      <c r="L9965" s="86" t="s">
        <v>17486</v>
      </c>
      <c r="N9965">
        <f>IFERROR(VLOOKUP(A9965,bip!$A:$C,2,0),"")</f>
      </c>
      <c r="O9965">
        <f>IFERROR(VLOOKUP(A9965,bip!$A:$Z,3,0),"")</f>
      </c>
    </row>
    <row r="9966" spans="1:15" ht="13.2">
      <c r="A9966" t="s">
        <v>34338</v>
      </c>
      <c r="B9966" t="s">
        <v>34338</v>
      </c>
      <c r="C9966" t="s">
        <v>16440</v>
      </c>
      <c r="D9966" t="s">
        <v>43329</v>
      </c>
      <c r="E9966" t="s">
        <v>43330</v>
      </c>
      <c r="F9966">
        <v>12</v>
      </c>
      <c r="G9966">
        <v>72</v>
      </c>
      <c r="H9966" s="1">
        <v>13</v>
      </c>
      <c r="I9966" s="87">
        <v>0.05</v>
      </c>
      <c r="J9966" s="86" t="s">
        <v>17480</v>
      </c>
      <c r="K9966" s="86" t="s">
        <v>44487</v>
      </c>
      <c r="L9966" s="86" t="s">
        <v>17486</v>
      </c>
      <c r="N9966">
        <f>IFERROR(VLOOKUP(A9966,bip!$A:$C,2,0),"")</f>
      </c>
      <c r="O9966">
        <f>IFERROR(VLOOKUP(A9966,bip!$A:$Z,3,0),"")</f>
      </c>
    </row>
    <row r="9967" spans="1:15" ht="13.2">
      <c r="A9967" t="s">
        <v>34339</v>
      </c>
      <c r="B9967" t="s">
        <v>34339</v>
      </c>
      <c r="C9967" t="s">
        <v>16440</v>
      </c>
      <c r="D9967" t="s">
        <v>43331</v>
      </c>
      <c r="E9967" t="s">
        <v>43332</v>
      </c>
      <c r="F9967">
        <v>12</v>
      </c>
      <c r="G9967">
        <v>72</v>
      </c>
      <c r="H9967" s="1">
        <v>18</v>
      </c>
      <c r="I9967" s="87"/>
      <c r="K9967" s="86" t="s">
        <v>17485</v>
      </c>
      <c r="L9967" s="86" t="s">
        <v>17486</v>
      </c>
      <c r="N9967">
        <f>IFERROR(VLOOKUP(A9967,bip!$A:$C,2,0),"")</f>
      </c>
      <c r="O9967">
        <f>IFERROR(VLOOKUP(A9967,bip!$A:$Z,3,0),"")</f>
        <v>0</v>
      </c>
    </row>
    <row r="9968" spans="1:15" ht="13.2">
      <c r="A9968" t="s">
        <v>9990</v>
      </c>
      <c r="B9968" t="s">
        <v>17009</v>
      </c>
      <c r="C9968" t="s">
        <v>16440</v>
      </c>
      <c r="D9968" t="s">
        <v>32925</v>
      </c>
      <c r="E9968" t="s">
        <v>24179</v>
      </c>
      <c r="F9968">
        <v>5</v>
      </c>
      <c r="G9968">
        <v>80</v>
      </c>
      <c r="H9968" s="1">
        <v>58</v>
      </c>
      <c r="I9968" s="87"/>
      <c r="K9968" s="86" t="s">
        <v>17485</v>
      </c>
      <c r="L9968" s="86" t="s">
        <v>17486</v>
      </c>
      <c r="N9968">
        <f>IFERROR(VLOOKUP(A9968,bip!$A:$C,2,0),"")</f>
      </c>
      <c r="O9968">
        <f>IFERROR(VLOOKUP(A9968,bip!$A:$Z,3,0),"")</f>
      </c>
    </row>
    <row r="9969" spans="1:15" ht="13.2">
      <c r="A9969" t="s">
        <v>9991</v>
      </c>
      <c r="B9969" t="s">
        <v>17010</v>
      </c>
      <c r="C9969" t="s">
        <v>16440</v>
      </c>
      <c r="D9969" t="s">
        <v>32926</v>
      </c>
      <c r="E9969" t="s">
        <v>24180</v>
      </c>
      <c r="F9969">
        <v>5</v>
      </c>
      <c r="G9969">
        <v>40</v>
      </c>
      <c r="H9969" s="1">
        <v>111</v>
      </c>
      <c r="I9969" s="87"/>
      <c r="K9969" s="86" t="s">
        <v>17485</v>
      </c>
      <c r="L9969" s="86" t="s">
        <v>17486</v>
      </c>
      <c r="N9969">
        <f>IFERROR(VLOOKUP(A9969,bip!$A:$C,2,0),"")</f>
      </c>
      <c r="O9969">
        <f>IFERROR(VLOOKUP(A9969,bip!$A:$Z,3,0),"")</f>
      </c>
    </row>
    <row r="9970" spans="1:15" ht="13.2">
      <c r="A9970" t="s">
        <v>9992</v>
      </c>
      <c r="B9970" t="s">
        <v>17011</v>
      </c>
      <c r="C9970" t="s">
        <v>16440</v>
      </c>
      <c r="D9970" t="s">
        <v>32927</v>
      </c>
      <c r="E9970" t="s">
        <v>24181</v>
      </c>
      <c r="F9970">
        <v>5</v>
      </c>
      <c r="G9970">
        <v>20</v>
      </c>
      <c r="H9970" s="1">
        <v>161</v>
      </c>
      <c r="I9970" s="87"/>
      <c r="K9970" s="86" t="s">
        <v>17485</v>
      </c>
      <c r="L9970" s="86" t="s">
        <v>17486</v>
      </c>
      <c r="N9970">
        <f>IFERROR(VLOOKUP(A9970,bip!$A:$C,2,0),"")</f>
      </c>
      <c r="O9970">
        <f>IFERROR(VLOOKUP(A9970,bip!$A:$Z,3,0),"")</f>
      </c>
    </row>
    <row r="9971" spans="1:15" ht="13.2">
      <c r="A9971" t="s">
        <v>9993</v>
      </c>
      <c r="B9971" t="s">
        <v>17012</v>
      </c>
      <c r="C9971" t="s">
        <v>16440</v>
      </c>
      <c r="D9971" t="s">
        <v>32928</v>
      </c>
      <c r="E9971" t="s">
        <v>24182</v>
      </c>
      <c r="F9971">
        <v>5</v>
      </c>
      <c r="G9971">
        <v>10</v>
      </c>
      <c r="H9971" s="1">
        <v>234</v>
      </c>
      <c r="I9971" s="87"/>
      <c r="K9971" s="86" t="s">
        <v>17485</v>
      </c>
      <c r="L9971" s="86" t="s">
        <v>17486</v>
      </c>
      <c r="N9971">
        <f>IFERROR(VLOOKUP(A9971,bip!$A:$C,2,0),"")</f>
      </c>
      <c r="O9971">
        <f>IFERROR(VLOOKUP(A9971,bip!$A:$Z,3,0),"")</f>
      </c>
    </row>
    <row r="9972" spans="1:15" ht="13.2">
      <c r="A9972" t="s">
        <v>9994</v>
      </c>
      <c r="B9972" t="s">
        <v>17013</v>
      </c>
      <c r="C9972" t="s">
        <v>16440</v>
      </c>
      <c r="D9972" t="s">
        <v>32929</v>
      </c>
      <c r="E9972" t="s">
        <v>24183</v>
      </c>
      <c r="F9972">
        <v>3</v>
      </c>
      <c r="G9972">
        <v>9</v>
      </c>
      <c r="H9972" s="1">
        <v>368</v>
      </c>
      <c r="I9972" s="87"/>
      <c r="K9972" s="86" t="s">
        <v>17485</v>
      </c>
      <c r="L9972" s="86" t="s">
        <v>17486</v>
      </c>
      <c r="N9972">
        <f>IFERROR(VLOOKUP(A9972,bip!$A:$C,2,0),"")</f>
      </c>
      <c r="O9972">
        <f>IFERROR(VLOOKUP(A9972,bip!$A:$Z,3,0),"")</f>
      </c>
    </row>
    <row r="9973" spans="1:15" ht="13.2">
      <c r="A9973" t="s">
        <v>9976</v>
      </c>
      <c r="B9973" t="s">
        <v>17014</v>
      </c>
      <c r="C9973" t="s">
        <v>16440</v>
      </c>
      <c r="D9973" t="s">
        <v>17015</v>
      </c>
      <c r="E9973" t="s">
        <v>24184</v>
      </c>
      <c r="F9973">
        <v>5</v>
      </c>
      <c r="G9973">
        <v>500</v>
      </c>
      <c r="H9973" s="1">
        <v>19</v>
      </c>
      <c r="I9973" s="87"/>
      <c r="K9973" s="86" t="s">
        <v>17485</v>
      </c>
      <c r="L9973" s="86" t="s">
        <v>17486</v>
      </c>
      <c r="N9973">
        <f>IFERROR(VLOOKUP(A9973,bip!$A:$C,2,0),"")</f>
      </c>
      <c r="O9973">
        <f>IFERROR(VLOOKUP(A9973,bip!$A:$Z,3,0),"")</f>
      </c>
    </row>
    <row r="9974" spans="1:15" ht="13.2">
      <c r="A9974" t="s">
        <v>9985</v>
      </c>
      <c r="B9974" t="s">
        <v>17016</v>
      </c>
      <c r="C9974" t="s">
        <v>16440</v>
      </c>
      <c r="D9974" t="s">
        <v>17017</v>
      </c>
      <c r="E9974" t="s">
        <v>24185</v>
      </c>
      <c r="F9974">
        <v>3</v>
      </c>
      <c r="G9974">
        <v>9</v>
      </c>
      <c r="H9974" s="1">
        <v>278</v>
      </c>
      <c r="I9974" s="87"/>
      <c r="K9974" s="86" t="s">
        <v>17485</v>
      </c>
      <c r="L9974" s="86" t="s">
        <v>17486</v>
      </c>
      <c r="N9974">
        <f>IFERROR(VLOOKUP(A9974,bip!$A:$C,2,0),"")</f>
      </c>
      <c r="O9974">
        <f>IFERROR(VLOOKUP(A9974,bip!$A:$Z,3,0),"")</f>
      </c>
    </row>
    <row r="9975" spans="1:15" ht="13.2">
      <c r="A9975" t="s">
        <v>9986</v>
      </c>
      <c r="B9975" t="s">
        <v>17018</v>
      </c>
      <c r="C9975" t="s">
        <v>16440</v>
      </c>
      <c r="D9975" t="s">
        <v>25370</v>
      </c>
      <c r="E9975" t="s">
        <v>24186</v>
      </c>
      <c r="F9975">
        <v>3</v>
      </c>
      <c r="G9975">
        <v>6</v>
      </c>
      <c r="H9975" s="1">
        <v>417</v>
      </c>
      <c r="I9975" s="87"/>
      <c r="K9975" s="86" t="s">
        <v>17485</v>
      </c>
      <c r="L9975" s="86" t="s">
        <v>17486</v>
      </c>
      <c r="N9975">
        <f>IFERROR(VLOOKUP(A9975,bip!$A:$C,2,0),"")</f>
      </c>
      <c r="O9975">
        <f>IFERROR(VLOOKUP(A9975,bip!$A:$Z,3,0),"")</f>
      </c>
    </row>
    <row r="9976" spans="1:15" ht="13.2">
      <c r="A9976" t="s">
        <v>9987</v>
      </c>
      <c r="B9976" t="s">
        <v>17019</v>
      </c>
      <c r="C9976" t="s">
        <v>16440</v>
      </c>
      <c r="D9976" t="s">
        <v>25371</v>
      </c>
      <c r="E9976" t="s">
        <v>24187</v>
      </c>
      <c r="F9976">
        <v>1</v>
      </c>
      <c r="G9976">
        <v>5</v>
      </c>
      <c r="H9976" s="1">
        <v>555</v>
      </c>
      <c r="I9976" s="87"/>
      <c r="K9976" s="86" t="s">
        <v>17485</v>
      </c>
      <c r="L9976" s="86" t="s">
        <v>17486</v>
      </c>
      <c r="N9976">
        <f>IFERROR(VLOOKUP(A9976,bip!$A:$C,2,0),"")</f>
      </c>
      <c r="O9976">
        <f>IFERROR(VLOOKUP(A9976,bip!$A:$Z,3,0),"")</f>
      </c>
    </row>
    <row r="9977" spans="1:15" ht="13.2">
      <c r="A9977" t="s">
        <v>9988</v>
      </c>
      <c r="B9977" t="s">
        <v>17020</v>
      </c>
      <c r="C9977" t="s">
        <v>16440</v>
      </c>
      <c r="D9977" t="s">
        <v>25372</v>
      </c>
      <c r="E9977" t="s">
        <v>24188</v>
      </c>
      <c r="F9977">
        <v>1</v>
      </c>
      <c r="G9977">
        <v>3</v>
      </c>
      <c r="H9977" s="1">
        <v>721</v>
      </c>
      <c r="I9977" s="87"/>
      <c r="K9977" s="86" t="s">
        <v>17485</v>
      </c>
      <c r="L9977" s="86" t="s">
        <v>17486</v>
      </c>
      <c r="N9977">
        <f>IFERROR(VLOOKUP(A9977,bip!$A:$C,2,0),"")</f>
      </c>
      <c r="O9977">
        <f>IFERROR(VLOOKUP(A9977,bip!$A:$Z,3,0),"")</f>
      </c>
    </row>
    <row r="9978" spans="1:15" ht="13.2">
      <c r="A9978" t="s">
        <v>9989</v>
      </c>
      <c r="B9978" t="s">
        <v>17021</v>
      </c>
      <c r="C9978" t="s">
        <v>16440</v>
      </c>
      <c r="D9978" t="s">
        <v>25373</v>
      </c>
      <c r="E9978" t="s">
        <v>24189</v>
      </c>
      <c r="F9978">
        <v>1</v>
      </c>
      <c r="G9978">
        <v>2</v>
      </c>
      <c r="H9978" s="1">
        <v>938</v>
      </c>
      <c r="I9978" s="87"/>
      <c r="K9978" s="86" t="s">
        <v>17485</v>
      </c>
      <c r="L9978" s="86" t="s">
        <v>17486</v>
      </c>
      <c r="N9978">
        <f>IFERROR(VLOOKUP(A9978,bip!$A:$C,2,0),"")</f>
      </c>
      <c r="O9978">
        <f>IFERROR(VLOOKUP(A9978,bip!$A:$Z,3,0),"")</f>
      </c>
    </row>
    <row r="9979" spans="1:15" ht="13.2">
      <c r="A9979" t="s">
        <v>9977</v>
      </c>
      <c r="B9979" t="s">
        <v>17022</v>
      </c>
      <c r="C9979" t="s">
        <v>16440</v>
      </c>
      <c r="D9979" t="s">
        <v>17023</v>
      </c>
      <c r="E9979" t="s">
        <v>24190</v>
      </c>
      <c r="F9979">
        <v>5</v>
      </c>
      <c r="G9979">
        <v>480</v>
      </c>
      <c r="H9979" s="1">
        <v>20</v>
      </c>
      <c r="I9979" s="87"/>
      <c r="K9979" s="86" t="s">
        <v>17485</v>
      </c>
      <c r="L9979" s="86" t="s">
        <v>17486</v>
      </c>
      <c r="N9979">
        <f>IFERROR(VLOOKUP(A9979,bip!$A:$C,2,0),"")</f>
      </c>
      <c r="O9979">
        <f>IFERROR(VLOOKUP(A9979,bip!$A:$Z,3,0),"")</f>
      </c>
    </row>
    <row r="9980" spans="1:15" ht="13.2">
      <c r="A9980" t="s">
        <v>9978</v>
      </c>
      <c r="B9980" t="s">
        <v>17024</v>
      </c>
      <c r="C9980" t="s">
        <v>16440</v>
      </c>
      <c r="D9980" t="s">
        <v>17025</v>
      </c>
      <c r="E9980" t="s">
        <v>24191</v>
      </c>
      <c r="F9980">
        <v>5</v>
      </c>
      <c r="G9980">
        <v>200</v>
      </c>
      <c r="H9980" s="1">
        <v>25</v>
      </c>
      <c r="I9980" s="87"/>
      <c r="K9980" s="86" t="s">
        <v>17485</v>
      </c>
      <c r="L9980" s="86" t="s">
        <v>17486</v>
      </c>
      <c r="N9980">
        <f>IFERROR(VLOOKUP(A9980,bip!$A:$C,2,0),"")</f>
      </c>
      <c r="O9980">
        <f>IFERROR(VLOOKUP(A9980,bip!$A:$Z,3,0),"")</f>
      </c>
    </row>
    <row r="9981" spans="1:15" ht="13.2">
      <c r="A9981" t="s">
        <v>9979</v>
      </c>
      <c r="B9981" t="s">
        <v>17026</v>
      </c>
      <c r="C9981" t="s">
        <v>16440</v>
      </c>
      <c r="D9981" t="s">
        <v>17027</v>
      </c>
      <c r="E9981" t="s">
        <v>24192</v>
      </c>
      <c r="F9981">
        <v>5</v>
      </c>
      <c r="G9981">
        <v>150</v>
      </c>
      <c r="H9981" s="1">
        <v>36</v>
      </c>
      <c r="I9981" s="87"/>
      <c r="K9981" s="86" t="s">
        <v>17485</v>
      </c>
      <c r="L9981" s="86" t="s">
        <v>17486</v>
      </c>
      <c r="N9981">
        <f>IFERROR(VLOOKUP(A9981,bip!$A:$C,2,0),"")</f>
      </c>
      <c r="O9981">
        <f>IFERROR(VLOOKUP(A9981,bip!$A:$Z,3,0),"")</f>
      </c>
    </row>
    <row r="9982" spans="1:15" ht="13.2">
      <c r="A9982" t="s">
        <v>9980</v>
      </c>
      <c r="B9982" t="s">
        <v>17028</v>
      </c>
      <c r="C9982" t="s">
        <v>16440</v>
      </c>
      <c r="D9982" t="s">
        <v>17029</v>
      </c>
      <c r="E9982" t="s">
        <v>24193</v>
      </c>
      <c r="F9982">
        <v>5</v>
      </c>
      <c r="G9982">
        <v>100</v>
      </c>
      <c r="H9982" s="1">
        <v>40</v>
      </c>
      <c r="I9982" s="87"/>
      <c r="K9982" s="86" t="s">
        <v>17485</v>
      </c>
      <c r="L9982" s="86" t="s">
        <v>17486</v>
      </c>
      <c r="N9982">
        <f>IFERROR(VLOOKUP(A9982,bip!$A:$C,2,0),"")</f>
      </c>
      <c r="O9982">
        <f>IFERROR(VLOOKUP(A9982,bip!$A:$Z,3,0),"")</f>
      </c>
    </row>
    <row r="9983" spans="1:15" ht="13.2">
      <c r="A9983" t="s">
        <v>9981</v>
      </c>
      <c r="B9983" t="s">
        <v>16988</v>
      </c>
      <c r="C9983" t="s">
        <v>16440</v>
      </c>
      <c r="D9983" t="s">
        <v>16989</v>
      </c>
      <c r="E9983" t="s">
        <v>24166</v>
      </c>
      <c r="F9983">
        <v>5</v>
      </c>
      <c r="G9983">
        <v>60</v>
      </c>
      <c r="H9983" s="1">
        <v>49</v>
      </c>
      <c r="I9983" s="87"/>
      <c r="K9983" s="86" t="s">
        <v>17485</v>
      </c>
      <c r="L9983" s="86" t="s">
        <v>17486</v>
      </c>
      <c r="N9983">
        <f>IFERROR(VLOOKUP(A9983,bip!$A:$C,2,0),"")</f>
      </c>
      <c r="O9983">
        <f>IFERROR(VLOOKUP(A9983,bip!$A:$Z,3,0),"")</f>
      </c>
    </row>
    <row r="9984" spans="1:15" ht="13.2">
      <c r="A9984" t="s">
        <v>9982</v>
      </c>
      <c r="B9984" t="s">
        <v>16990</v>
      </c>
      <c r="C9984" t="s">
        <v>16440</v>
      </c>
      <c r="D9984" t="s">
        <v>16991</v>
      </c>
      <c r="E9984" t="s">
        <v>24167</v>
      </c>
      <c r="F9984">
        <v>5</v>
      </c>
      <c r="G9984">
        <v>30</v>
      </c>
      <c r="H9984" s="1">
        <v>86</v>
      </c>
      <c r="I9984" s="87"/>
      <c r="K9984" s="86" t="s">
        <v>17485</v>
      </c>
      <c r="L9984" s="86" t="s">
        <v>17486</v>
      </c>
      <c r="N9984">
        <f>IFERROR(VLOOKUP(A9984,bip!$A:$C,2,0),"")</f>
      </c>
      <c r="O9984">
        <f>IFERROR(VLOOKUP(A9984,bip!$A:$Z,3,0),"")</f>
      </c>
    </row>
    <row r="9985" spans="1:15" ht="13.2">
      <c r="A9985" t="s">
        <v>9983</v>
      </c>
      <c r="B9985" t="s">
        <v>16992</v>
      </c>
      <c r="C9985" t="s">
        <v>16440</v>
      </c>
      <c r="D9985" t="s">
        <v>16993</v>
      </c>
      <c r="E9985" t="s">
        <v>24168</v>
      </c>
      <c r="F9985">
        <v>5</v>
      </c>
      <c r="G9985">
        <v>20</v>
      </c>
      <c r="H9985" s="1">
        <v>137</v>
      </c>
      <c r="I9985" s="87"/>
      <c r="K9985" s="86" t="s">
        <v>17485</v>
      </c>
      <c r="L9985" s="86" t="s">
        <v>17486</v>
      </c>
      <c r="N9985">
        <f>IFERROR(VLOOKUP(A9985,bip!$A:$C,2,0),"")</f>
      </c>
      <c r="O9985">
        <f>IFERROR(VLOOKUP(A9985,bip!$A:$Z,3,0),"")</f>
      </c>
    </row>
    <row r="9986" spans="1:15" ht="13.2">
      <c r="A9986" t="s">
        <v>9984</v>
      </c>
      <c r="B9986" t="s">
        <v>17030</v>
      </c>
      <c r="C9986" t="s">
        <v>16440</v>
      </c>
      <c r="D9986" t="s">
        <v>17031</v>
      </c>
      <c r="E9986" t="s">
        <v>24194</v>
      </c>
      <c r="F9986">
        <v>5</v>
      </c>
      <c r="G9986">
        <v>15</v>
      </c>
      <c r="H9986" s="1">
        <v>205</v>
      </c>
      <c r="I9986" s="87"/>
      <c r="K9986" s="86" t="s">
        <v>17485</v>
      </c>
      <c r="L9986" s="86" t="s">
        <v>17486</v>
      </c>
      <c r="N9986">
        <f>IFERROR(VLOOKUP(A9986,bip!$A:$C,2,0),"")</f>
      </c>
      <c r="O9986">
        <f>IFERROR(VLOOKUP(A9986,bip!$A:$Z,3,0),"")</f>
      </c>
    </row>
    <row r="9987" spans="1:15" ht="13.2">
      <c r="A9987" t="s">
        <v>10001</v>
      </c>
      <c r="B9987" t="s">
        <v>17032</v>
      </c>
      <c r="C9987" t="s">
        <v>16440</v>
      </c>
      <c r="D9987" t="s">
        <v>32930</v>
      </c>
      <c r="E9987" t="s">
        <v>26892</v>
      </c>
      <c r="F9987">
        <v>3</v>
      </c>
      <c r="G9987">
        <v>9</v>
      </c>
      <c r="H9987" s="1">
        <v>268</v>
      </c>
      <c r="I9987" s="87"/>
      <c r="K9987" s="86" t="s">
        <v>17485</v>
      </c>
      <c r="L9987" s="86" t="s">
        <v>17486</v>
      </c>
      <c r="N9987">
        <f>IFERROR(VLOOKUP(A9987,bip!$A:$C,2,0),"")</f>
      </c>
      <c r="O9987">
        <f>IFERROR(VLOOKUP(A9987,bip!$A:$Z,3,0),"")</f>
      </c>
    </row>
    <row r="9988" spans="1:15" ht="13.2">
      <c r="A9988" t="s">
        <v>10002</v>
      </c>
      <c r="B9988" t="s">
        <v>17033</v>
      </c>
      <c r="C9988" t="s">
        <v>16440</v>
      </c>
      <c r="D9988" t="s">
        <v>32931</v>
      </c>
      <c r="E9988" t="s">
        <v>26893</v>
      </c>
      <c r="F9988">
        <v>1</v>
      </c>
      <c r="G9988">
        <v>3</v>
      </c>
      <c r="H9988" s="1">
        <v>920</v>
      </c>
      <c r="I9988" s="87"/>
      <c r="K9988" s="86" t="s">
        <v>17485</v>
      </c>
      <c r="L9988" s="86" t="s">
        <v>17486</v>
      </c>
      <c r="N9988">
        <f>IFERROR(VLOOKUP(A9988,bip!$A:$C,2,0),"")</f>
      </c>
      <c r="O9988">
        <f>IFERROR(VLOOKUP(A9988,bip!$A:$Z,3,0),"")</f>
      </c>
    </row>
    <row r="9989" spans="1:15" ht="13.2">
      <c r="A9989" t="s">
        <v>9995</v>
      </c>
      <c r="B9989" t="s">
        <v>17034</v>
      </c>
      <c r="C9989" t="s">
        <v>16440</v>
      </c>
      <c r="D9989" t="s">
        <v>32932</v>
      </c>
      <c r="E9989" t="s">
        <v>26894</v>
      </c>
      <c r="F9989">
        <v>5</v>
      </c>
      <c r="G9989">
        <v>500</v>
      </c>
      <c r="H9989" s="1">
        <v>17</v>
      </c>
      <c r="I9989" s="87"/>
      <c r="K9989" s="86" t="s">
        <v>17485</v>
      </c>
      <c r="L9989" s="86" t="s">
        <v>17486</v>
      </c>
      <c r="N9989">
        <f>IFERROR(VLOOKUP(A9989,bip!$A:$C,2,0),"")</f>
      </c>
      <c r="O9989">
        <f>IFERROR(VLOOKUP(A9989,bip!$A:$Z,3,0),"")</f>
      </c>
    </row>
    <row r="9990" spans="1:15" ht="13.2">
      <c r="A9990" t="s">
        <v>9996</v>
      </c>
      <c r="B9990" t="s">
        <v>17035</v>
      </c>
      <c r="C9990" t="s">
        <v>16440</v>
      </c>
      <c r="D9990" t="s">
        <v>32933</v>
      </c>
      <c r="E9990" t="s">
        <v>26895</v>
      </c>
      <c r="F9990">
        <v>5</v>
      </c>
      <c r="G9990">
        <v>200</v>
      </c>
      <c r="H9990" s="1">
        <v>31</v>
      </c>
      <c r="I9990" s="87"/>
      <c r="K9990" s="86" t="s">
        <v>17485</v>
      </c>
      <c r="L9990" s="86" t="s">
        <v>17486</v>
      </c>
      <c r="N9990">
        <f>IFERROR(VLOOKUP(A9990,bip!$A:$C,2,0),"")</f>
      </c>
      <c r="O9990">
        <f>IFERROR(VLOOKUP(A9990,bip!$A:$Z,3,0),"")</f>
      </c>
    </row>
    <row r="9991" spans="1:15" ht="13.2">
      <c r="A9991" t="s">
        <v>9997</v>
      </c>
      <c r="B9991" t="s">
        <v>17036</v>
      </c>
      <c r="C9991" t="s">
        <v>16440</v>
      </c>
      <c r="D9991" t="s">
        <v>32934</v>
      </c>
      <c r="E9991" t="s">
        <v>26896</v>
      </c>
      <c r="F9991">
        <v>5</v>
      </c>
      <c r="G9991">
        <v>100</v>
      </c>
      <c r="H9991" s="1">
        <v>47</v>
      </c>
      <c r="I9991" s="87"/>
      <c r="K9991" s="86" t="s">
        <v>17485</v>
      </c>
      <c r="L9991" s="86" t="s">
        <v>17486</v>
      </c>
      <c r="N9991">
        <f>IFERROR(VLOOKUP(A9991,bip!$A:$C,2,0),"")</f>
      </c>
      <c r="O9991">
        <f>IFERROR(VLOOKUP(A9991,bip!$A:$Z,3,0),"")</f>
      </c>
    </row>
    <row r="9992" spans="1:15" ht="13.2">
      <c r="A9992" t="s">
        <v>9998</v>
      </c>
      <c r="B9992" t="s">
        <v>17037</v>
      </c>
      <c r="C9992" t="s">
        <v>16440</v>
      </c>
      <c r="D9992" t="s">
        <v>32935</v>
      </c>
      <c r="E9992" t="s">
        <v>26897</v>
      </c>
      <c r="F9992">
        <v>5</v>
      </c>
      <c r="G9992">
        <v>40</v>
      </c>
      <c r="H9992" s="1">
        <v>82</v>
      </c>
      <c r="I9992" s="87"/>
      <c r="K9992" s="86" t="s">
        <v>17485</v>
      </c>
      <c r="L9992" s="86" t="s">
        <v>17486</v>
      </c>
      <c r="N9992">
        <f>IFERROR(VLOOKUP(A9992,bip!$A:$C,2,0),"")</f>
      </c>
      <c r="O9992">
        <f>IFERROR(VLOOKUP(A9992,bip!$A:$Z,3,0),"")</f>
      </c>
    </row>
    <row r="9993" spans="1:15" ht="13.2">
      <c r="A9993" t="s">
        <v>9999</v>
      </c>
      <c r="B9993" t="s">
        <v>17038</v>
      </c>
      <c r="C9993" t="s">
        <v>16440</v>
      </c>
      <c r="D9993" t="s">
        <v>32936</v>
      </c>
      <c r="E9993" t="s">
        <v>26898</v>
      </c>
      <c r="F9993">
        <v>5</v>
      </c>
      <c r="G9993">
        <v>25</v>
      </c>
      <c r="H9993" s="1">
        <v>132</v>
      </c>
      <c r="I9993" s="87"/>
      <c r="K9993" s="86" t="s">
        <v>17485</v>
      </c>
      <c r="L9993" s="86" t="s">
        <v>17486</v>
      </c>
      <c r="N9993">
        <f>IFERROR(VLOOKUP(A9993,bip!$A:$C,2,0),"")</f>
      </c>
      <c r="O9993">
        <f>IFERROR(VLOOKUP(A9993,bip!$A:$Z,3,0),"")</f>
      </c>
    </row>
    <row r="9994" spans="1:15" ht="13.2">
      <c r="A9994" t="s">
        <v>10000</v>
      </c>
      <c r="B9994" t="s">
        <v>17039</v>
      </c>
      <c r="C9994" t="s">
        <v>16440</v>
      </c>
      <c r="D9994" t="s">
        <v>32937</v>
      </c>
      <c r="E9994" t="s">
        <v>26899</v>
      </c>
      <c r="F9994">
        <v>5</v>
      </c>
      <c r="G9994">
        <v>15</v>
      </c>
      <c r="H9994" s="1">
        <v>198</v>
      </c>
      <c r="I9994" s="87"/>
      <c r="K9994" s="86" t="s">
        <v>17485</v>
      </c>
      <c r="L9994" s="86" t="s">
        <v>17486</v>
      </c>
      <c r="N9994">
        <f>IFERROR(VLOOKUP(A9994,bip!$A:$C,2,0),"")</f>
      </c>
      <c r="O9994">
        <f>IFERROR(VLOOKUP(A9994,bip!$A:$Z,3,0),"")</f>
        <v>0</v>
      </c>
    </row>
    <row r="9995" spans="1:15" ht="13.2">
      <c r="A9995" t="s">
        <v>10003</v>
      </c>
      <c r="B9995" t="s">
        <v>13130</v>
      </c>
      <c r="C9995" t="s">
        <v>16440</v>
      </c>
      <c r="D9995" t="s">
        <v>17002</v>
      </c>
      <c r="E9995" t="s">
        <v>24174</v>
      </c>
      <c r="F9995">
        <v>12</v>
      </c>
      <c r="G9995">
        <v>480</v>
      </c>
      <c r="H9995" s="1">
        <v>2.70</v>
      </c>
      <c r="I9995" s="87"/>
      <c r="K9995" s="86" t="s">
        <v>17485</v>
      </c>
      <c r="L9995" s="86" t="s">
        <v>17486</v>
      </c>
      <c r="N9995">
        <f>IFERROR(VLOOKUP(A9995,bip!$A:$C,2,0),"")</f>
      </c>
      <c r="O9995">
        <f>IFERROR(VLOOKUP(A9995,bip!$A:$Z,3,0),"")</f>
      </c>
    </row>
    <row r="9996" spans="1:15" ht="13.2">
      <c r="A9996" t="s">
        <v>10004</v>
      </c>
      <c r="B9996" t="s">
        <v>13131</v>
      </c>
      <c r="C9996" t="s">
        <v>16440</v>
      </c>
      <c r="D9996" t="s">
        <v>17003</v>
      </c>
      <c r="E9996" t="s">
        <v>24175</v>
      </c>
      <c r="F9996">
        <v>12</v>
      </c>
      <c r="G9996">
        <v>480</v>
      </c>
      <c r="H9996" s="1">
        <v>5.80</v>
      </c>
      <c r="I9996" s="87"/>
      <c r="K9996" s="86" t="s">
        <v>17485</v>
      </c>
      <c r="L9996" s="86" t="s">
        <v>17486</v>
      </c>
      <c r="N9996">
        <f>IFERROR(VLOOKUP(A9996,bip!$A:$C,2,0),"")</f>
      </c>
      <c r="O9996">
        <f>IFERROR(VLOOKUP(A9996,bip!$A:$Z,3,0),"")</f>
      </c>
    </row>
    <row r="9997" spans="1:15" ht="13.2">
      <c r="A9997" t="s">
        <v>10005</v>
      </c>
      <c r="B9997" t="s">
        <v>13132</v>
      </c>
      <c r="C9997" t="s">
        <v>16440</v>
      </c>
      <c r="D9997" t="s">
        <v>17004</v>
      </c>
      <c r="E9997" t="s">
        <v>24176</v>
      </c>
      <c r="F9997">
        <v>12</v>
      </c>
      <c r="G9997">
        <v>240</v>
      </c>
      <c r="H9997" s="1">
        <v>8.40</v>
      </c>
      <c r="I9997" s="87"/>
      <c r="K9997" s="86" t="s">
        <v>17485</v>
      </c>
      <c r="L9997" s="86" t="s">
        <v>17486</v>
      </c>
      <c r="N9997">
        <f>IFERROR(VLOOKUP(A9997,bip!$A:$C,2,0),"")</f>
      </c>
      <c r="O9997">
        <f>IFERROR(VLOOKUP(A9997,bip!$A:$Z,3,0),"")</f>
      </c>
    </row>
    <row r="9998" spans="1:15" ht="13.2">
      <c r="A9998" t="s">
        <v>10006</v>
      </c>
      <c r="B9998" t="s">
        <v>17005</v>
      </c>
      <c r="C9998" t="s">
        <v>16440</v>
      </c>
      <c r="D9998" t="s">
        <v>17006</v>
      </c>
      <c r="E9998" t="s">
        <v>24177</v>
      </c>
      <c r="F9998">
        <v>5</v>
      </c>
      <c r="G9998">
        <v>100</v>
      </c>
      <c r="H9998" s="1">
        <v>17</v>
      </c>
      <c r="I9998" s="87"/>
      <c r="K9998" s="86" t="s">
        <v>17485</v>
      </c>
      <c r="L9998" s="86" t="s">
        <v>17486</v>
      </c>
      <c r="N9998">
        <f>IFERROR(VLOOKUP(A9998,bip!$A:$C,2,0),"")</f>
      </c>
      <c r="O9998">
        <f>IFERROR(VLOOKUP(A9998,bip!$A:$Z,3,0),"")</f>
      </c>
    </row>
    <row r="9999" spans="1:15" ht="13.2">
      <c r="A9999" t="s">
        <v>10007</v>
      </c>
      <c r="B9999" t="s">
        <v>17007</v>
      </c>
      <c r="C9999" t="s">
        <v>16440</v>
      </c>
      <c r="D9999" t="s">
        <v>17008</v>
      </c>
      <c r="E9999" t="s">
        <v>24178</v>
      </c>
      <c r="F9999">
        <v>5</v>
      </c>
      <c r="G9999">
        <v>60</v>
      </c>
      <c r="H9999" s="1">
        <v>30</v>
      </c>
      <c r="I9999" s="87"/>
      <c r="K9999" s="86" t="s">
        <v>17485</v>
      </c>
      <c r="L9999" s="86" t="s">
        <v>17486</v>
      </c>
      <c r="N9999">
        <f>IFERROR(VLOOKUP(A9999,bip!$A:$C,2,0),"")</f>
      </c>
      <c r="O9999">
        <f>IFERROR(VLOOKUP(A9999,bip!$A:$Z,3,0),"")</f>
      </c>
    </row>
    <row r="10000" spans="1:15" ht="13.2">
      <c r="A10000" t="s">
        <v>10034</v>
      </c>
      <c r="B10000" t="s">
        <v>17043</v>
      </c>
      <c r="C10000" t="s">
        <v>16440</v>
      </c>
      <c r="D10000" t="s">
        <v>25384</v>
      </c>
      <c r="E10000" t="s">
        <v>24204</v>
      </c>
      <c r="F10000">
        <v>5</v>
      </c>
      <c r="G10000">
        <v>250</v>
      </c>
      <c r="H10000" s="1">
        <v>16</v>
      </c>
      <c r="I10000" s="87"/>
      <c r="K10000" s="86" t="s">
        <v>17485</v>
      </c>
      <c r="L10000" s="86" t="s">
        <v>17486</v>
      </c>
      <c r="N10000">
        <f>IFERROR(VLOOKUP(A10000,bip!$A:$C,2,0),"")</f>
      </c>
      <c r="O10000">
        <f>IFERROR(VLOOKUP(A10000,bip!$A:$Z,3,0),"")</f>
      </c>
    </row>
    <row r="10001" spans="1:15" ht="13.2">
      <c r="A10001" t="s">
        <v>10035</v>
      </c>
      <c r="B10001" t="s">
        <v>17044</v>
      </c>
      <c r="C10001" t="s">
        <v>16440</v>
      </c>
      <c r="D10001" t="s">
        <v>25387</v>
      </c>
      <c r="E10001" t="s">
        <v>24207</v>
      </c>
      <c r="F10001">
        <v>5</v>
      </c>
      <c r="G10001">
        <v>150</v>
      </c>
      <c r="H10001" s="1">
        <v>27</v>
      </c>
      <c r="I10001" s="87"/>
      <c r="K10001" s="86" t="s">
        <v>17485</v>
      </c>
      <c r="L10001" s="86" t="s">
        <v>17486</v>
      </c>
      <c r="N10001">
        <f>IFERROR(VLOOKUP(A10001,bip!$A:$C,2,0),"")</f>
      </c>
      <c r="O10001">
        <f>IFERROR(VLOOKUP(A10001,bip!$A:$Z,3,0),"")</f>
      </c>
    </row>
    <row r="10002" spans="1:15" ht="13.2">
      <c r="A10002" t="s">
        <v>10016</v>
      </c>
      <c r="B10002" t="s">
        <v>13135</v>
      </c>
      <c r="C10002" t="s">
        <v>16440</v>
      </c>
      <c r="D10002" t="s">
        <v>25378</v>
      </c>
      <c r="E10002" t="s">
        <v>24198</v>
      </c>
      <c r="F10002">
        <v>12</v>
      </c>
      <c r="G10002">
        <v>1920</v>
      </c>
      <c r="H10002" s="1">
        <v>2.90</v>
      </c>
      <c r="I10002" s="87"/>
      <c r="K10002" s="86" t="s">
        <v>17485</v>
      </c>
      <c r="L10002" s="86" t="s">
        <v>17486</v>
      </c>
      <c r="N10002">
        <f>IFERROR(VLOOKUP(A10002,bip!$A:$C,2,0),"")</f>
      </c>
      <c r="O10002">
        <f>IFERROR(VLOOKUP(A10002,bip!$A:$Z,3,0),"")</f>
      </c>
    </row>
    <row r="10003" spans="1:15" ht="13.2">
      <c r="A10003" t="s">
        <v>10025</v>
      </c>
      <c r="B10003" t="s">
        <v>17040</v>
      </c>
      <c r="C10003" t="s">
        <v>16440</v>
      </c>
      <c r="D10003" t="s">
        <v>25379</v>
      </c>
      <c r="E10003" t="s">
        <v>24199</v>
      </c>
      <c r="F10003">
        <v>10</v>
      </c>
      <c r="G10003">
        <v>80</v>
      </c>
      <c r="H10003" s="1">
        <v>36</v>
      </c>
      <c r="I10003" s="87"/>
      <c r="K10003" s="86" t="s">
        <v>17485</v>
      </c>
      <c r="L10003" s="86" t="s">
        <v>17486</v>
      </c>
      <c r="N10003">
        <f>IFERROR(VLOOKUP(A10003,bip!$A:$C,2,0),"")</f>
      </c>
      <c r="O10003">
        <f>IFERROR(VLOOKUP(A10003,bip!$A:$Z,3,0),"")</f>
      </c>
    </row>
    <row r="10004" spans="1:15" ht="13.2">
      <c r="A10004" t="s">
        <v>10033</v>
      </c>
      <c r="B10004" t="s">
        <v>10033</v>
      </c>
      <c r="C10004" t="s">
        <v>16440</v>
      </c>
      <c r="D10004" t="s">
        <v>25397</v>
      </c>
      <c r="E10004" t="s">
        <v>24217</v>
      </c>
      <c r="F10004">
        <v>10</v>
      </c>
      <c r="G10004">
        <v>100</v>
      </c>
      <c r="H10004" s="1">
        <v>29</v>
      </c>
      <c r="I10004" s="87"/>
      <c r="K10004" s="86" t="s">
        <v>17485</v>
      </c>
      <c r="L10004" s="86" t="s">
        <v>17486</v>
      </c>
      <c r="N10004">
        <f>IFERROR(VLOOKUP(A10004,bip!$A:$C,2,0),"")</f>
      </c>
      <c r="O10004">
        <f>IFERROR(VLOOKUP(A10004,bip!$A:$Z,3,0),"")</f>
      </c>
    </row>
    <row r="10005" spans="1:15" ht="13.2">
      <c r="A10005" t="s">
        <v>10026</v>
      </c>
      <c r="B10005" t="s">
        <v>17041</v>
      </c>
      <c r="C10005" t="s">
        <v>16440</v>
      </c>
      <c r="D10005" t="s">
        <v>25380</v>
      </c>
      <c r="E10005" t="s">
        <v>24200</v>
      </c>
      <c r="F10005">
        <v>10</v>
      </c>
      <c r="G10005">
        <v>50</v>
      </c>
      <c r="H10005" s="1">
        <v>54</v>
      </c>
      <c r="I10005" s="87"/>
      <c r="K10005" s="86" t="s">
        <v>17485</v>
      </c>
      <c r="L10005" s="86" t="s">
        <v>17486</v>
      </c>
      <c r="N10005">
        <f>IFERROR(VLOOKUP(A10005,bip!$A:$C,2,0),"")</f>
      </c>
      <c r="O10005">
        <f>IFERROR(VLOOKUP(A10005,bip!$A:$Z,3,0),"")</f>
      </c>
    </row>
    <row r="10006" spans="1:15" ht="13.2">
      <c r="A10006" t="s">
        <v>10027</v>
      </c>
      <c r="B10006" t="s">
        <v>17042</v>
      </c>
      <c r="C10006" t="s">
        <v>16440</v>
      </c>
      <c r="D10006" t="s">
        <v>25381</v>
      </c>
      <c r="E10006" t="s">
        <v>24201</v>
      </c>
      <c r="F10006">
        <v>10</v>
      </c>
      <c r="G10006">
        <v>40</v>
      </c>
      <c r="H10006" s="1">
        <v>64</v>
      </c>
      <c r="I10006" s="87"/>
      <c r="K10006" s="86" t="s">
        <v>17485</v>
      </c>
      <c r="L10006" s="86" t="s">
        <v>17486</v>
      </c>
      <c r="N10006">
        <f>IFERROR(VLOOKUP(A10006,bip!$A:$C,2,0),"")</f>
      </c>
      <c r="O10006">
        <f>IFERROR(VLOOKUP(A10006,bip!$A:$Z,3,0),"")</f>
      </c>
    </row>
    <row r="10007" spans="1:15" ht="13.2">
      <c r="A10007" t="s">
        <v>10028</v>
      </c>
      <c r="B10007" t="s">
        <v>10028</v>
      </c>
      <c r="C10007" t="s">
        <v>16440</v>
      </c>
      <c r="D10007" t="s">
        <v>25392</v>
      </c>
      <c r="E10007" t="s">
        <v>24212</v>
      </c>
      <c r="F10007">
        <v>12</v>
      </c>
      <c r="G10007">
        <v>3000</v>
      </c>
      <c r="H10007" s="1">
        <v>2.40</v>
      </c>
      <c r="I10007" s="87"/>
      <c r="K10007" s="86" t="s">
        <v>17485</v>
      </c>
      <c r="L10007" s="86" t="s">
        <v>17486</v>
      </c>
      <c r="N10007">
        <f>IFERROR(VLOOKUP(A10007,bip!$A:$C,2,0),"")</f>
      </c>
      <c r="O10007">
        <f>IFERROR(VLOOKUP(A10007,bip!$A:$Z,3,0),"")</f>
      </c>
    </row>
    <row r="10008" spans="1:15" ht="13.2">
      <c r="A10008" t="s">
        <v>10017</v>
      </c>
      <c r="B10008" t="s">
        <v>13136</v>
      </c>
      <c r="C10008" t="s">
        <v>16440</v>
      </c>
      <c r="D10008" t="s">
        <v>25382</v>
      </c>
      <c r="E10008" t="s">
        <v>24202</v>
      </c>
      <c r="F10008">
        <v>12</v>
      </c>
      <c r="G10008">
        <v>960</v>
      </c>
      <c r="H10008" s="1">
        <v>4</v>
      </c>
      <c r="I10008" s="87"/>
      <c r="K10008" s="86" t="s">
        <v>17485</v>
      </c>
      <c r="L10008" s="86" t="s">
        <v>17486</v>
      </c>
      <c r="N10008">
        <f>IFERROR(VLOOKUP(A10008,bip!$A:$C,2,0),"")</f>
      </c>
      <c r="O10008">
        <f>IFERROR(VLOOKUP(A10008,bip!$A:$Z,3,0),"")</f>
      </c>
    </row>
    <row r="10009" spans="1:15" ht="13.2">
      <c r="A10009" t="s">
        <v>10018</v>
      </c>
      <c r="B10009" t="s">
        <v>13137</v>
      </c>
      <c r="C10009" t="s">
        <v>16440</v>
      </c>
      <c r="D10009" t="s">
        <v>25383</v>
      </c>
      <c r="E10009" t="s">
        <v>24203</v>
      </c>
      <c r="F10009">
        <v>12</v>
      </c>
      <c r="G10009">
        <v>600</v>
      </c>
      <c r="H10009" s="1">
        <v>6.70</v>
      </c>
      <c r="I10009" s="87"/>
      <c r="K10009" s="86" t="s">
        <v>17485</v>
      </c>
      <c r="L10009" s="86" t="s">
        <v>17486</v>
      </c>
      <c r="N10009">
        <f>IFERROR(VLOOKUP(A10009,bip!$A:$C,2,0),"")</f>
      </c>
      <c r="O10009">
        <f>IFERROR(VLOOKUP(A10009,bip!$A:$Z,3,0),"")</f>
      </c>
    </row>
    <row r="10010" spans="1:15" ht="13.2">
      <c r="A10010" t="s">
        <v>10029</v>
      </c>
      <c r="B10010" t="s">
        <v>10029</v>
      </c>
      <c r="C10010" t="s">
        <v>16440</v>
      </c>
      <c r="D10010" t="s">
        <v>25393</v>
      </c>
      <c r="E10010" t="s">
        <v>24213</v>
      </c>
      <c r="F10010">
        <v>12</v>
      </c>
      <c r="G10010">
        <v>1500</v>
      </c>
      <c r="H10010" s="1">
        <v>5.20</v>
      </c>
      <c r="I10010" s="87"/>
      <c r="K10010" s="86" t="s">
        <v>17485</v>
      </c>
      <c r="L10010" s="86" t="s">
        <v>17486</v>
      </c>
      <c r="N10010">
        <f>IFERROR(VLOOKUP(A10010,bip!$A:$C,2,0),"")</f>
      </c>
      <c r="O10010">
        <f>IFERROR(VLOOKUP(A10010,bip!$A:$Z,3,0),"")</f>
      </c>
    </row>
    <row r="10011" spans="1:15" ht="13.2">
      <c r="A10011" t="s">
        <v>10019</v>
      </c>
      <c r="B10011" t="s">
        <v>13138</v>
      </c>
      <c r="C10011" t="s">
        <v>16440</v>
      </c>
      <c r="D10011" t="s">
        <v>25385</v>
      </c>
      <c r="E10011" t="s">
        <v>24205</v>
      </c>
      <c r="F10011">
        <v>12</v>
      </c>
      <c r="G10011">
        <v>480</v>
      </c>
      <c r="H10011" s="1">
        <v>7.40</v>
      </c>
      <c r="I10011" s="87"/>
      <c r="K10011" s="86" t="s">
        <v>17485</v>
      </c>
      <c r="L10011" s="86" t="s">
        <v>17486</v>
      </c>
      <c r="N10011">
        <f>IFERROR(VLOOKUP(A10011,bip!$A:$C,2,0),"")</f>
      </c>
      <c r="O10011">
        <f>IFERROR(VLOOKUP(A10011,bip!$A:$Z,3,0),"")</f>
      </c>
    </row>
    <row r="10012" spans="1:15" ht="13.2">
      <c r="A10012" t="s">
        <v>10020</v>
      </c>
      <c r="B10012" t="s">
        <v>13139</v>
      </c>
      <c r="C10012" t="s">
        <v>16440</v>
      </c>
      <c r="D10012" t="s">
        <v>25386</v>
      </c>
      <c r="E10012" t="s">
        <v>24206</v>
      </c>
      <c r="F10012">
        <v>12</v>
      </c>
      <c r="G10012">
        <v>300</v>
      </c>
      <c r="H10012" s="1">
        <v>11</v>
      </c>
      <c r="I10012" s="87"/>
      <c r="K10012" s="86" t="s">
        <v>17485</v>
      </c>
      <c r="L10012" s="86" t="s">
        <v>17486</v>
      </c>
      <c r="N10012">
        <f>IFERROR(VLOOKUP(A10012,bip!$A:$C,2,0),"")</f>
      </c>
      <c r="O10012">
        <f>IFERROR(VLOOKUP(A10012,bip!$A:$Z,3,0),"")</f>
      </c>
    </row>
    <row r="10013" spans="1:15" ht="13.2">
      <c r="A10013" t="s">
        <v>10030</v>
      </c>
      <c r="B10013" t="s">
        <v>10030</v>
      </c>
      <c r="C10013" t="s">
        <v>16440</v>
      </c>
      <c r="D10013" t="s">
        <v>25394</v>
      </c>
      <c r="E10013" t="s">
        <v>24214</v>
      </c>
      <c r="F10013">
        <v>12</v>
      </c>
      <c r="G10013">
        <v>480</v>
      </c>
      <c r="H10013" s="1">
        <v>9.1999999999999993</v>
      </c>
      <c r="I10013" s="87"/>
      <c r="K10013" s="86" t="s">
        <v>17485</v>
      </c>
      <c r="L10013" s="86" t="s">
        <v>17486</v>
      </c>
      <c r="N10013">
        <f>IFERROR(VLOOKUP(A10013,bip!$A:$C,2,0),"")</f>
      </c>
      <c r="O10013">
        <f>IFERROR(VLOOKUP(A10013,bip!$A:$Z,3,0),"")</f>
      </c>
    </row>
    <row r="10014" spans="1:15" ht="13.2">
      <c r="A10014" t="s">
        <v>10021</v>
      </c>
      <c r="B10014" t="s">
        <v>17045</v>
      </c>
      <c r="C10014" t="s">
        <v>16440</v>
      </c>
      <c r="D10014" t="s">
        <v>25388</v>
      </c>
      <c r="E10014" t="s">
        <v>24208</v>
      </c>
      <c r="F10014">
        <v>12</v>
      </c>
      <c r="G10014">
        <v>300</v>
      </c>
      <c r="H10014" s="1">
        <v>13</v>
      </c>
      <c r="I10014" s="87"/>
      <c r="K10014" s="86" t="s">
        <v>17485</v>
      </c>
      <c r="L10014" s="86" t="s">
        <v>17486</v>
      </c>
      <c r="N10014">
        <f>IFERROR(VLOOKUP(A10014,bip!$A:$C,2,0),"")</f>
      </c>
      <c r="O10014">
        <f>IFERROR(VLOOKUP(A10014,bip!$A:$Z,3,0),"")</f>
      </c>
    </row>
    <row r="10015" spans="1:15" ht="13.2">
      <c r="A10015" t="s">
        <v>10022</v>
      </c>
      <c r="B10015" t="s">
        <v>13140</v>
      </c>
      <c r="C10015" t="s">
        <v>16440</v>
      </c>
      <c r="D10015" t="s">
        <v>25389</v>
      </c>
      <c r="E10015" t="s">
        <v>24209</v>
      </c>
      <c r="F10015">
        <v>12</v>
      </c>
      <c r="G10015">
        <v>180</v>
      </c>
      <c r="H10015" s="1">
        <v>16</v>
      </c>
      <c r="I10015" s="87"/>
      <c r="K10015" s="86" t="s">
        <v>17485</v>
      </c>
      <c r="L10015" s="86" t="s">
        <v>17486</v>
      </c>
      <c r="N10015">
        <f>IFERROR(VLOOKUP(A10015,bip!$A:$C,2,0),"")</f>
      </c>
      <c r="O10015">
        <f>IFERROR(VLOOKUP(A10015,bip!$A:$Z,3,0),"")</f>
      </c>
    </row>
    <row r="10016" spans="1:15" ht="13.2">
      <c r="A10016" t="s">
        <v>10031</v>
      </c>
      <c r="B10016" t="s">
        <v>10031</v>
      </c>
      <c r="C10016" t="s">
        <v>16440</v>
      </c>
      <c r="D10016" t="s">
        <v>25395</v>
      </c>
      <c r="E10016" t="s">
        <v>24215</v>
      </c>
      <c r="F10016">
        <v>12</v>
      </c>
      <c r="G10016">
        <v>180</v>
      </c>
      <c r="H10016" s="1">
        <v>14</v>
      </c>
      <c r="I10016" s="87"/>
      <c r="K10016" s="86" t="s">
        <v>17485</v>
      </c>
      <c r="L10016" s="86" t="s">
        <v>17486</v>
      </c>
      <c r="N10016">
        <f>IFERROR(VLOOKUP(A10016,bip!$A:$C,2,0),"")</f>
      </c>
      <c r="O10016">
        <f>IFERROR(VLOOKUP(A10016,bip!$A:$Z,3,0),"")</f>
      </c>
    </row>
    <row r="10017" spans="1:15" ht="13.2">
      <c r="A10017" t="s">
        <v>10023</v>
      </c>
      <c r="B10017" t="s">
        <v>17046</v>
      </c>
      <c r="C10017" t="s">
        <v>16440</v>
      </c>
      <c r="D10017" t="s">
        <v>25390</v>
      </c>
      <c r="E10017" t="s">
        <v>24210</v>
      </c>
      <c r="F10017">
        <v>12</v>
      </c>
      <c r="G10017">
        <v>120</v>
      </c>
      <c r="H10017" s="1">
        <v>24</v>
      </c>
      <c r="I10017" s="87"/>
      <c r="K10017" s="86" t="s">
        <v>17485</v>
      </c>
      <c r="L10017" s="86" t="s">
        <v>17486</v>
      </c>
      <c r="N10017">
        <f>IFERROR(VLOOKUP(A10017,bip!$A:$C,2,0),"")</f>
      </c>
      <c r="O10017">
        <f>IFERROR(VLOOKUP(A10017,bip!$A:$Z,3,0),"")</f>
      </c>
    </row>
    <row r="10018" spans="1:15" ht="13.2">
      <c r="A10018" t="s">
        <v>10024</v>
      </c>
      <c r="B10018" t="s">
        <v>17047</v>
      </c>
      <c r="C10018" t="s">
        <v>16440</v>
      </c>
      <c r="D10018" t="s">
        <v>25391</v>
      </c>
      <c r="E10018" t="s">
        <v>24211</v>
      </c>
      <c r="F10018">
        <v>10</v>
      </c>
      <c r="G10018">
        <v>120</v>
      </c>
      <c r="H10018" s="1">
        <v>26</v>
      </c>
      <c r="I10018" s="87"/>
      <c r="K10018" s="86" t="s">
        <v>17485</v>
      </c>
      <c r="L10018" s="86" t="s">
        <v>17486</v>
      </c>
      <c r="N10018">
        <f>IFERROR(VLOOKUP(A10018,bip!$A:$C,2,0),"")</f>
      </c>
      <c r="O10018">
        <f>IFERROR(VLOOKUP(A10018,bip!$A:$Z,3,0),"")</f>
      </c>
    </row>
    <row r="10019" spans="1:15" ht="13.2">
      <c r="A10019" t="s">
        <v>10032</v>
      </c>
      <c r="B10019" t="s">
        <v>10032</v>
      </c>
      <c r="C10019" t="s">
        <v>16440</v>
      </c>
      <c r="D10019" t="s">
        <v>25396</v>
      </c>
      <c r="E10019" t="s">
        <v>24216</v>
      </c>
      <c r="F10019">
        <v>10</v>
      </c>
      <c r="G10019">
        <v>150</v>
      </c>
      <c r="H10019" s="1">
        <v>22</v>
      </c>
      <c r="I10019" s="87"/>
      <c r="K10019" s="86" t="s">
        <v>17485</v>
      </c>
      <c r="L10019" s="86" t="s">
        <v>17486</v>
      </c>
      <c r="N10019">
        <f>IFERROR(VLOOKUP(A10019,bip!$A:$C,2,0),"")</f>
      </c>
      <c r="O10019">
        <f>IFERROR(VLOOKUP(A10019,bip!$A:$Z,3,0),"")</f>
      </c>
    </row>
    <row r="10020" spans="1:15" ht="13.2">
      <c r="A10020" t="s">
        <v>27198</v>
      </c>
      <c r="B10020" t="s">
        <v>27198</v>
      </c>
      <c r="C10020" t="s">
        <v>16440</v>
      </c>
      <c r="D10020" t="s">
        <v>43333</v>
      </c>
      <c r="E10020" t="s">
        <v>27199</v>
      </c>
      <c r="F10020">
        <v>1</v>
      </c>
      <c r="G10020">
        <v>10</v>
      </c>
      <c r="H10020" s="1">
        <v>1609</v>
      </c>
      <c r="I10020" s="87">
        <v>0.05</v>
      </c>
      <c r="J10020" s="86" t="s">
        <v>17480</v>
      </c>
      <c r="K10020" s="86" t="s">
        <v>44487</v>
      </c>
      <c r="L10020" s="86" t="s">
        <v>17486</v>
      </c>
      <c r="N10020">
        <f>IFERROR(VLOOKUP(A10020,bip!$A:$C,2,0),"")</f>
      </c>
      <c r="O10020">
        <f>IFERROR(VLOOKUP(A10020,bip!$A:$Z,3,0),"")</f>
      </c>
    </row>
    <row r="10021" spans="1:15" ht="13.2">
      <c r="A10021" t="s">
        <v>27200</v>
      </c>
      <c r="B10021" t="s">
        <v>27200</v>
      </c>
      <c r="C10021" t="s">
        <v>16440</v>
      </c>
      <c r="D10021" t="s">
        <v>43334</v>
      </c>
      <c r="E10021" t="s">
        <v>27201</v>
      </c>
      <c r="F10021">
        <v>1</v>
      </c>
      <c r="G10021">
        <v>4</v>
      </c>
      <c r="H10021" s="1">
        <v>2705</v>
      </c>
      <c r="I10021" s="87">
        <v>0.05</v>
      </c>
      <c r="J10021" s="86" t="s">
        <v>17480</v>
      </c>
      <c r="K10021" s="86" t="s">
        <v>44487</v>
      </c>
      <c r="L10021" s="86" t="s">
        <v>17486</v>
      </c>
      <c r="N10021">
        <f>IFERROR(VLOOKUP(A10021,bip!$A:$C,2,0),"")</f>
      </c>
      <c r="O10021">
        <f>IFERROR(VLOOKUP(A10021,bip!$A:$Z,3,0),"")</f>
      </c>
    </row>
    <row r="10022" spans="1:15" ht="13.2">
      <c r="A10022" t="s">
        <v>27202</v>
      </c>
      <c r="B10022" t="s">
        <v>27202</v>
      </c>
      <c r="C10022" t="s">
        <v>16440</v>
      </c>
      <c r="D10022" t="s">
        <v>43335</v>
      </c>
      <c r="E10022" t="s">
        <v>27203</v>
      </c>
      <c r="F10022">
        <v>1</v>
      </c>
      <c r="G10022">
        <v>2</v>
      </c>
      <c r="H10022" s="1">
        <v>4890</v>
      </c>
      <c r="I10022" s="87">
        <v>0.05</v>
      </c>
      <c r="J10022" s="86" t="s">
        <v>17480</v>
      </c>
      <c r="K10022" s="86" t="s">
        <v>44487</v>
      </c>
      <c r="L10022" s="86" t="s">
        <v>17486</v>
      </c>
      <c r="N10022">
        <f>IFERROR(VLOOKUP(A10022,bip!$A:$C,2,0),"")</f>
      </c>
      <c r="O10022">
        <f>IFERROR(VLOOKUP(A10022,bip!$A:$Z,3,0),"")</f>
      </c>
    </row>
    <row r="10023" spans="1:15" ht="13.2">
      <c r="A10023" t="s">
        <v>27204</v>
      </c>
      <c r="B10023" t="s">
        <v>27204</v>
      </c>
      <c r="C10023" t="s">
        <v>16440</v>
      </c>
      <c r="D10023" t="s">
        <v>43336</v>
      </c>
      <c r="E10023" t="s">
        <v>43337</v>
      </c>
      <c r="F10023">
        <v>1</v>
      </c>
      <c r="G10023">
        <v>16</v>
      </c>
      <c r="H10023" s="1">
        <v>362</v>
      </c>
      <c r="I10023" s="87">
        <v>0.05</v>
      </c>
      <c r="J10023" s="86" t="s">
        <v>17480</v>
      </c>
      <c r="K10023" s="86" t="s">
        <v>44487</v>
      </c>
      <c r="L10023" s="86" t="s">
        <v>17486</v>
      </c>
      <c r="N10023">
        <f>IFERROR(VLOOKUP(A10023,bip!$A:$C,2,0),"")</f>
      </c>
      <c r="O10023">
        <f>IFERROR(VLOOKUP(A10023,bip!$A:$Z,3,0),"")</f>
      </c>
    </row>
    <row r="10024" spans="1:15" ht="13.2">
      <c r="A10024" t="s">
        <v>27205</v>
      </c>
      <c r="B10024" t="s">
        <v>27205</v>
      </c>
      <c r="C10024" t="s">
        <v>16440</v>
      </c>
      <c r="D10024" t="s">
        <v>43338</v>
      </c>
      <c r="E10024" t="s">
        <v>43339</v>
      </c>
      <c r="F10024">
        <v>1</v>
      </c>
      <c r="G10024">
        <v>10</v>
      </c>
      <c r="H10024" s="1">
        <v>535</v>
      </c>
      <c r="I10024" s="87">
        <v>0.05</v>
      </c>
      <c r="J10024" s="86" t="s">
        <v>17480</v>
      </c>
      <c r="K10024" s="86" t="s">
        <v>44487</v>
      </c>
      <c r="L10024" s="86" t="s">
        <v>17486</v>
      </c>
      <c r="N10024">
        <f>IFERROR(VLOOKUP(A10024,bip!$A:$C,2,0),"")</f>
      </c>
      <c r="O10024">
        <f>IFERROR(VLOOKUP(A10024,bip!$A:$Z,3,0),"")</f>
      </c>
    </row>
    <row r="10025" spans="1:15" ht="13.2">
      <c r="A10025" t="s">
        <v>27206</v>
      </c>
      <c r="B10025" t="s">
        <v>27206</v>
      </c>
      <c r="C10025" t="s">
        <v>16440</v>
      </c>
      <c r="D10025" t="s">
        <v>43340</v>
      </c>
      <c r="E10025" t="s">
        <v>43341</v>
      </c>
      <c r="F10025">
        <v>1</v>
      </c>
      <c r="G10025">
        <v>6</v>
      </c>
      <c r="H10025" s="1">
        <v>755</v>
      </c>
      <c r="I10025" s="87">
        <v>0.05</v>
      </c>
      <c r="J10025" s="86" t="s">
        <v>17480</v>
      </c>
      <c r="K10025" s="86" t="s">
        <v>44487</v>
      </c>
      <c r="L10025" s="86" t="s">
        <v>17486</v>
      </c>
      <c r="N10025">
        <f>IFERROR(VLOOKUP(A10025,bip!$A:$C,2,0),"")</f>
      </c>
      <c r="O10025">
        <f>IFERROR(VLOOKUP(A10025,bip!$A:$Z,3,0),"")</f>
      </c>
    </row>
    <row r="10026" spans="1:15" ht="13.2">
      <c r="A10026" t="s">
        <v>27207</v>
      </c>
      <c r="B10026" t="s">
        <v>27207</v>
      </c>
      <c r="C10026" t="s">
        <v>16440</v>
      </c>
      <c r="D10026" t="s">
        <v>43342</v>
      </c>
      <c r="E10026" t="s">
        <v>43343</v>
      </c>
      <c r="F10026">
        <v>1</v>
      </c>
      <c r="G10026">
        <v>10</v>
      </c>
      <c r="H10026" s="1">
        <v>477</v>
      </c>
      <c r="I10026" s="87">
        <v>0.05</v>
      </c>
      <c r="J10026" s="86" t="s">
        <v>17480</v>
      </c>
      <c r="K10026" s="86" t="s">
        <v>44487</v>
      </c>
      <c r="L10026" s="86" t="s">
        <v>17486</v>
      </c>
      <c r="N10026">
        <f>IFERROR(VLOOKUP(A10026,bip!$A:$C,2,0),"")</f>
      </c>
      <c r="O10026">
        <f>IFERROR(VLOOKUP(A10026,bip!$A:$Z,3,0),"")</f>
      </c>
    </row>
    <row r="10027" spans="1:15" ht="13.2">
      <c r="A10027" t="s">
        <v>27208</v>
      </c>
      <c r="B10027" t="s">
        <v>27208</v>
      </c>
      <c r="C10027" t="s">
        <v>16440</v>
      </c>
      <c r="D10027" t="s">
        <v>43344</v>
      </c>
      <c r="E10027" t="s">
        <v>43345</v>
      </c>
      <c r="F10027">
        <v>1</v>
      </c>
      <c r="G10027">
        <v>6</v>
      </c>
      <c r="H10027" s="1">
        <v>797</v>
      </c>
      <c r="I10027" s="87">
        <v>0.05</v>
      </c>
      <c r="J10027" s="86" t="s">
        <v>17480</v>
      </c>
      <c r="K10027" s="86" t="s">
        <v>44487</v>
      </c>
      <c r="L10027" s="86" t="s">
        <v>17486</v>
      </c>
      <c r="N10027">
        <f>IFERROR(VLOOKUP(A10027,bip!$A:$C,2,0),"")</f>
      </c>
      <c r="O10027">
        <f>IFERROR(VLOOKUP(A10027,bip!$A:$Z,3,0),"")</f>
      </c>
    </row>
    <row r="10028" spans="1:15" ht="13.2">
      <c r="A10028" t="s">
        <v>27209</v>
      </c>
      <c r="B10028" t="s">
        <v>27209</v>
      </c>
      <c r="C10028" t="s">
        <v>16440</v>
      </c>
      <c r="D10028" t="s">
        <v>43346</v>
      </c>
      <c r="E10028" t="s">
        <v>43347</v>
      </c>
      <c r="F10028">
        <v>1</v>
      </c>
      <c r="G10028">
        <v>4</v>
      </c>
      <c r="H10028" s="1">
        <v>1117</v>
      </c>
      <c r="I10028" s="87">
        <v>0.05</v>
      </c>
      <c r="J10028" s="86" t="s">
        <v>17480</v>
      </c>
      <c r="K10028" s="86" t="s">
        <v>44487</v>
      </c>
      <c r="L10028" s="86" t="s">
        <v>17486</v>
      </c>
      <c r="N10028">
        <f>IFERROR(VLOOKUP(A10028,bip!$A:$C,2,0),"")</f>
      </c>
      <c r="O10028">
        <f>IFERROR(VLOOKUP(A10028,bip!$A:$Z,3,0),"")</f>
      </c>
    </row>
    <row r="10029" spans="1:15" ht="13.2">
      <c r="A10029" t="s">
        <v>10081</v>
      </c>
      <c r="B10029" t="s">
        <v>17051</v>
      </c>
      <c r="C10029" t="s">
        <v>16440</v>
      </c>
      <c r="D10029" t="s">
        <v>34222</v>
      </c>
      <c r="E10029" t="s">
        <v>43348</v>
      </c>
      <c r="F10029">
        <v>1</v>
      </c>
      <c r="G10029">
        <v>50</v>
      </c>
      <c r="H10029" s="1">
        <v>99</v>
      </c>
      <c r="I10029" s="87"/>
      <c r="K10029" s="86" t="s">
        <v>17485</v>
      </c>
      <c r="L10029" s="86" t="s">
        <v>17486</v>
      </c>
      <c r="N10029">
        <f>IFERROR(VLOOKUP(A10029,bip!$A:$C,2,0),"")</f>
      </c>
      <c r="O10029">
        <f>IFERROR(VLOOKUP(A10029,bip!$A:$Z,3,0),"")</f>
      </c>
    </row>
    <row r="10030" spans="1:15" ht="13.2">
      <c r="A10030" t="s">
        <v>10082</v>
      </c>
      <c r="B10030" t="s">
        <v>17052</v>
      </c>
      <c r="C10030" t="s">
        <v>16440</v>
      </c>
      <c r="D10030" t="s">
        <v>34223</v>
      </c>
      <c r="E10030" t="s">
        <v>43349</v>
      </c>
      <c r="F10030">
        <v>1</v>
      </c>
      <c r="G10030">
        <v>25</v>
      </c>
      <c r="H10030" s="1">
        <v>106</v>
      </c>
      <c r="I10030" s="87"/>
      <c r="K10030" s="86" t="s">
        <v>17485</v>
      </c>
      <c r="L10030" s="86" t="s">
        <v>17486</v>
      </c>
      <c r="N10030">
        <f>IFERROR(VLOOKUP(A10030,bip!$A:$C,2,0),"")</f>
      </c>
      <c r="O10030">
        <f>IFERROR(VLOOKUP(A10030,bip!$A:$Z,3,0),"")</f>
      </c>
    </row>
    <row r="10031" spans="1:15" ht="13.2">
      <c r="A10031" t="s">
        <v>10094</v>
      </c>
      <c r="B10031" t="s">
        <v>17053</v>
      </c>
      <c r="C10031" t="s">
        <v>16440</v>
      </c>
      <c r="D10031" t="s">
        <v>34224</v>
      </c>
      <c r="E10031" t="s">
        <v>43350</v>
      </c>
      <c r="F10031">
        <v>1</v>
      </c>
      <c r="G10031">
        <v>25</v>
      </c>
      <c r="H10031" s="1">
        <v>111</v>
      </c>
      <c r="I10031" s="87"/>
      <c r="K10031" s="86" t="s">
        <v>17485</v>
      </c>
      <c r="L10031" s="86" t="s">
        <v>17486</v>
      </c>
      <c r="N10031">
        <f>IFERROR(VLOOKUP(A10031,bip!$A:$C,2,0),"")</f>
      </c>
      <c r="O10031">
        <f>IFERROR(VLOOKUP(A10031,bip!$A:$Z,3,0),"")</f>
      </c>
    </row>
    <row r="10032" spans="1:15" ht="13.2">
      <c r="A10032" t="s">
        <v>10083</v>
      </c>
      <c r="B10032" t="s">
        <v>17054</v>
      </c>
      <c r="C10032" t="s">
        <v>16440</v>
      </c>
      <c r="D10032" t="s">
        <v>34225</v>
      </c>
      <c r="E10032" t="s">
        <v>43351</v>
      </c>
      <c r="F10032">
        <v>1</v>
      </c>
      <c r="G10032">
        <v>25</v>
      </c>
      <c r="H10032" s="1">
        <v>130</v>
      </c>
      <c r="I10032" s="87"/>
      <c r="K10032" s="86" t="s">
        <v>17485</v>
      </c>
      <c r="L10032" s="86" t="s">
        <v>17486</v>
      </c>
      <c r="N10032">
        <f>IFERROR(VLOOKUP(A10032,bip!$A:$C,2,0),"")</f>
      </c>
      <c r="O10032">
        <f>IFERROR(VLOOKUP(A10032,bip!$A:$Z,3,0),"")</f>
      </c>
    </row>
    <row r="10033" spans="1:15" ht="13.2">
      <c r="A10033" t="s">
        <v>10084</v>
      </c>
      <c r="B10033" t="s">
        <v>13149</v>
      </c>
      <c r="C10033" t="s">
        <v>16440</v>
      </c>
      <c r="D10033" t="s">
        <v>34226</v>
      </c>
      <c r="E10033" t="s">
        <v>43352</v>
      </c>
      <c r="F10033">
        <v>1</v>
      </c>
      <c r="G10033">
        <v>15</v>
      </c>
      <c r="H10033" s="1">
        <v>133</v>
      </c>
      <c r="I10033" s="87"/>
      <c r="K10033" s="86" t="s">
        <v>17485</v>
      </c>
      <c r="L10033" s="86" t="s">
        <v>17486</v>
      </c>
      <c r="N10033">
        <f>IFERROR(VLOOKUP(A10033,bip!$A:$C,2,0),"")</f>
      </c>
      <c r="O10033">
        <f>IFERROR(VLOOKUP(A10033,bip!$A:$Z,3,0),"")</f>
      </c>
    </row>
    <row r="10034" spans="1:15" ht="13.2">
      <c r="A10034" t="s">
        <v>10095</v>
      </c>
      <c r="B10034" t="s">
        <v>17055</v>
      </c>
      <c r="C10034" t="s">
        <v>16440</v>
      </c>
      <c r="D10034" t="s">
        <v>34227</v>
      </c>
      <c r="E10034" t="s">
        <v>43353</v>
      </c>
      <c r="F10034">
        <v>1</v>
      </c>
      <c r="G10034">
        <v>15</v>
      </c>
      <c r="H10034" s="1">
        <v>153</v>
      </c>
      <c r="I10034" s="87"/>
      <c r="K10034" s="86" t="s">
        <v>17485</v>
      </c>
      <c r="L10034" s="86" t="s">
        <v>17486</v>
      </c>
      <c r="N10034">
        <f>IFERROR(VLOOKUP(A10034,bip!$A:$C,2,0),"")</f>
      </c>
      <c r="O10034">
        <f>IFERROR(VLOOKUP(A10034,bip!$A:$Z,3,0),"")</f>
      </c>
    </row>
    <row r="10035" spans="1:15" ht="13.2">
      <c r="A10035" t="s">
        <v>10085</v>
      </c>
      <c r="B10035" t="s">
        <v>17056</v>
      </c>
      <c r="C10035" t="s">
        <v>16440</v>
      </c>
      <c r="D10035" t="s">
        <v>34228</v>
      </c>
      <c r="E10035" t="s">
        <v>43354</v>
      </c>
      <c r="F10035">
        <v>1</v>
      </c>
      <c r="G10035">
        <v>10</v>
      </c>
      <c r="H10035" s="1">
        <v>198</v>
      </c>
      <c r="I10035" s="87"/>
      <c r="K10035" s="86" t="s">
        <v>17485</v>
      </c>
      <c r="L10035" s="86" t="s">
        <v>17486</v>
      </c>
      <c r="N10035">
        <f>IFERROR(VLOOKUP(A10035,bip!$A:$C,2,0),"")</f>
      </c>
      <c r="O10035">
        <f>IFERROR(VLOOKUP(A10035,bip!$A:$Z,3,0),"")</f>
      </c>
    </row>
    <row r="10036" spans="1:15" ht="13.2">
      <c r="A10036" t="s">
        <v>10088</v>
      </c>
      <c r="B10036" t="s">
        <v>17057</v>
      </c>
      <c r="C10036" t="s">
        <v>16440</v>
      </c>
      <c r="D10036" t="s">
        <v>34229</v>
      </c>
      <c r="E10036" t="s">
        <v>43355</v>
      </c>
      <c r="F10036">
        <v>1</v>
      </c>
      <c r="G10036">
        <v>15</v>
      </c>
      <c r="H10036" s="1">
        <v>339</v>
      </c>
      <c r="I10036" s="87"/>
      <c r="K10036" s="86" t="s">
        <v>17485</v>
      </c>
      <c r="L10036" s="86" t="s">
        <v>17486</v>
      </c>
      <c r="N10036">
        <f>IFERROR(VLOOKUP(A10036,bip!$A:$C,2,0),"")</f>
      </c>
      <c r="O10036">
        <f>IFERROR(VLOOKUP(A10036,bip!$A:$Z,3,0),"")</f>
      </c>
    </row>
    <row r="10037" spans="1:15" ht="13.2">
      <c r="A10037" t="s">
        <v>10086</v>
      </c>
      <c r="B10037" t="s">
        <v>17058</v>
      </c>
      <c r="C10037" t="s">
        <v>16440</v>
      </c>
      <c r="D10037" t="s">
        <v>34230</v>
      </c>
      <c r="E10037" t="s">
        <v>43356</v>
      </c>
      <c r="F10037">
        <v>1</v>
      </c>
      <c r="G10037">
        <v>10</v>
      </c>
      <c r="H10037" s="1">
        <v>229</v>
      </c>
      <c r="I10037" s="87"/>
      <c r="K10037" s="86" t="s">
        <v>17485</v>
      </c>
      <c r="L10037" s="86" t="s">
        <v>17486</v>
      </c>
      <c r="N10037">
        <f>IFERROR(VLOOKUP(A10037,bip!$A:$C,2,0),"")</f>
      </c>
      <c r="O10037">
        <f>IFERROR(VLOOKUP(A10037,bip!$A:$Z,3,0),"")</f>
      </c>
    </row>
    <row r="10038" spans="1:15" ht="13.2">
      <c r="A10038" t="s">
        <v>10087</v>
      </c>
      <c r="B10038" t="s">
        <v>13150</v>
      </c>
      <c r="C10038" t="s">
        <v>16440</v>
      </c>
      <c r="D10038" t="s">
        <v>34231</v>
      </c>
      <c r="E10038" t="s">
        <v>43357</v>
      </c>
      <c r="F10038">
        <v>1</v>
      </c>
      <c r="G10038">
        <v>15</v>
      </c>
      <c r="H10038" s="1">
        <v>241</v>
      </c>
      <c r="I10038" s="87"/>
      <c r="K10038" s="86" t="s">
        <v>17485</v>
      </c>
      <c r="L10038" s="86" t="s">
        <v>17486</v>
      </c>
      <c r="N10038">
        <f>IFERROR(VLOOKUP(A10038,bip!$A:$C,2,0),"")</f>
      </c>
      <c r="O10038">
        <f>IFERROR(VLOOKUP(A10038,bip!$A:$Z,3,0),"")</f>
      </c>
    </row>
    <row r="10039" spans="1:15" ht="13.2">
      <c r="A10039" t="s">
        <v>10096</v>
      </c>
      <c r="B10039" t="s">
        <v>17061</v>
      </c>
      <c r="C10039" t="s">
        <v>16440</v>
      </c>
      <c r="D10039" t="s">
        <v>34232</v>
      </c>
      <c r="E10039" t="s">
        <v>43358</v>
      </c>
      <c r="F10039">
        <v>1</v>
      </c>
      <c r="G10039">
        <v>15</v>
      </c>
      <c r="H10039" s="1">
        <v>277</v>
      </c>
      <c r="I10039" s="87"/>
      <c r="K10039" s="86" t="s">
        <v>17485</v>
      </c>
      <c r="L10039" s="86" t="s">
        <v>17486</v>
      </c>
      <c r="N10039">
        <f>IFERROR(VLOOKUP(A10039,bip!$A:$C,2,0),"")</f>
      </c>
      <c r="O10039">
        <f>IFERROR(VLOOKUP(A10039,bip!$A:$Z,3,0),"")</f>
      </c>
    </row>
    <row r="10040" spans="1:15" ht="13.2">
      <c r="A10040" t="s">
        <v>10090</v>
      </c>
      <c r="B10040" t="s">
        <v>17059</v>
      </c>
      <c r="C10040" t="s">
        <v>16440</v>
      </c>
      <c r="D10040" t="s">
        <v>34233</v>
      </c>
      <c r="E10040" t="s">
        <v>43359</v>
      </c>
      <c r="F10040">
        <v>1</v>
      </c>
      <c r="G10040">
        <v>4</v>
      </c>
      <c r="H10040" s="1">
        <v>497</v>
      </c>
      <c r="I10040" s="87"/>
      <c r="K10040" s="86" t="s">
        <v>17485</v>
      </c>
      <c r="L10040" s="86" t="s">
        <v>17486</v>
      </c>
      <c r="N10040">
        <f>IFERROR(VLOOKUP(A10040,bip!$A:$C,2,0),"")</f>
      </c>
      <c r="O10040">
        <f>IFERROR(VLOOKUP(A10040,bip!$A:$Z,3,0),"")</f>
      </c>
    </row>
    <row r="10041" spans="1:15" ht="13.2">
      <c r="A10041" t="s">
        <v>10097</v>
      </c>
      <c r="B10041" t="s">
        <v>17060</v>
      </c>
      <c r="C10041" t="s">
        <v>16440</v>
      </c>
      <c r="D10041" t="s">
        <v>34234</v>
      </c>
      <c r="E10041" t="s">
        <v>43360</v>
      </c>
      <c r="F10041">
        <v>1</v>
      </c>
      <c r="G10041">
        <v>4</v>
      </c>
      <c r="H10041" s="1">
        <v>521</v>
      </c>
      <c r="I10041" s="87"/>
      <c r="K10041" s="86" t="s">
        <v>17485</v>
      </c>
      <c r="L10041" s="86" t="s">
        <v>17486</v>
      </c>
      <c r="N10041">
        <f>IFERROR(VLOOKUP(A10041,bip!$A:$C,2,0),"")</f>
      </c>
      <c r="O10041">
        <f>IFERROR(VLOOKUP(A10041,bip!$A:$Z,3,0),"")</f>
      </c>
    </row>
    <row r="10042" spans="1:15" ht="13.2">
      <c r="A10042" t="s">
        <v>10089</v>
      </c>
      <c r="B10042" t="s">
        <v>13151</v>
      </c>
      <c r="C10042" t="s">
        <v>16440</v>
      </c>
      <c r="D10042" t="s">
        <v>34235</v>
      </c>
      <c r="E10042" t="s">
        <v>43361</v>
      </c>
      <c r="F10042">
        <v>1</v>
      </c>
      <c r="G10042">
        <v>5</v>
      </c>
      <c r="H10042" s="1">
        <v>335</v>
      </c>
      <c r="I10042" s="87"/>
      <c r="K10042" s="86" t="s">
        <v>17485</v>
      </c>
      <c r="L10042" s="86" t="s">
        <v>17486</v>
      </c>
      <c r="N10042">
        <f>IFERROR(VLOOKUP(A10042,bip!$A:$C,2,0),"")</f>
      </c>
      <c r="O10042">
        <f>IFERROR(VLOOKUP(A10042,bip!$A:$Z,3,0),"")</f>
      </c>
    </row>
    <row r="10043" spans="1:15" ht="13.2">
      <c r="A10043" t="s">
        <v>10091</v>
      </c>
      <c r="B10043" t="s">
        <v>13152</v>
      </c>
      <c r="C10043" t="s">
        <v>16440</v>
      </c>
      <c r="D10043" t="s">
        <v>34216</v>
      </c>
      <c r="E10043" t="s">
        <v>43362</v>
      </c>
      <c r="F10043">
        <v>1</v>
      </c>
      <c r="G10043">
        <v>3</v>
      </c>
      <c r="H10043" s="1">
        <v>561</v>
      </c>
      <c r="I10043" s="87"/>
      <c r="K10043" s="86" t="s">
        <v>17485</v>
      </c>
      <c r="L10043" s="86" t="s">
        <v>17486</v>
      </c>
      <c r="N10043">
        <f>IFERROR(VLOOKUP(A10043,bip!$A:$C,2,0),"")</f>
      </c>
      <c r="O10043">
        <f>IFERROR(VLOOKUP(A10043,bip!$A:$Z,3,0),"")</f>
      </c>
    </row>
    <row r="10044" spans="1:15" ht="13.2">
      <c r="A10044" t="s">
        <v>10092</v>
      </c>
      <c r="B10044" t="s">
        <v>13153</v>
      </c>
      <c r="C10044" t="s">
        <v>16440</v>
      </c>
      <c r="D10044" t="s">
        <v>34218</v>
      </c>
      <c r="E10044" t="s">
        <v>43363</v>
      </c>
      <c r="F10044">
        <v>1</v>
      </c>
      <c r="G10044">
        <v>3</v>
      </c>
      <c r="H10044" s="1">
        <v>774</v>
      </c>
      <c r="I10044" s="87"/>
      <c r="K10044" s="86" t="s">
        <v>17485</v>
      </c>
      <c r="L10044" s="86" t="s">
        <v>17486</v>
      </c>
      <c r="N10044">
        <f>IFERROR(VLOOKUP(A10044,bip!$A:$C,2,0),"")</f>
      </c>
      <c r="O10044">
        <f>IFERROR(VLOOKUP(A10044,bip!$A:$Z,3,0),"")</f>
      </c>
    </row>
    <row r="10045" spans="1:15" ht="13.2">
      <c r="A10045" t="s">
        <v>10093</v>
      </c>
      <c r="B10045" t="s">
        <v>10093</v>
      </c>
      <c r="C10045" t="s">
        <v>16440</v>
      </c>
      <c r="D10045" t="s">
        <v>34219</v>
      </c>
      <c r="E10045" t="s">
        <v>43364</v>
      </c>
      <c r="F10045">
        <v>1</v>
      </c>
      <c r="G10045">
        <v>2</v>
      </c>
      <c r="H10045" s="1">
        <v>1119</v>
      </c>
      <c r="I10045" s="87"/>
      <c r="K10045" s="86" t="s">
        <v>17485</v>
      </c>
      <c r="L10045" s="86" t="s">
        <v>17486</v>
      </c>
      <c r="N10045">
        <f>IFERROR(VLOOKUP(A10045,bip!$A:$C,2,0),"")</f>
      </c>
      <c r="O10045">
        <f>IFERROR(VLOOKUP(A10045,bip!$A:$Z,3,0),"")</f>
      </c>
    </row>
    <row r="10046" spans="1:15" ht="13.2">
      <c r="A10046" t="s">
        <v>32938</v>
      </c>
      <c r="B10046" t="s">
        <v>32938</v>
      </c>
      <c r="C10046" t="s">
        <v>16440</v>
      </c>
      <c r="D10046" t="s">
        <v>34211</v>
      </c>
      <c r="E10046" t="s">
        <v>43365</v>
      </c>
      <c r="F10046">
        <v>1</v>
      </c>
      <c r="G10046">
        <v>12</v>
      </c>
      <c r="H10046" s="1">
        <v>86</v>
      </c>
      <c r="I10046" s="87"/>
      <c r="K10046" s="86" t="s">
        <v>17485</v>
      </c>
      <c r="L10046" s="86" t="s">
        <v>17486</v>
      </c>
      <c r="N10046">
        <f>IFERROR(VLOOKUP(A10046,bip!$A:$C,2,0),"")</f>
      </c>
      <c r="O10046">
        <f>IFERROR(VLOOKUP(A10046,bip!$A:$Z,3,0),"")</f>
      </c>
    </row>
    <row r="10047" spans="1:15" ht="13.2">
      <c r="A10047" t="s">
        <v>32939</v>
      </c>
      <c r="B10047" t="s">
        <v>32939</v>
      </c>
      <c r="C10047" t="s">
        <v>16440</v>
      </c>
      <c r="D10047" t="s">
        <v>34212</v>
      </c>
      <c r="E10047" t="s">
        <v>43366</v>
      </c>
      <c r="F10047">
        <v>1</v>
      </c>
      <c r="G10047">
        <v>26</v>
      </c>
      <c r="H10047" s="1">
        <v>97</v>
      </c>
      <c r="I10047" s="87"/>
      <c r="K10047" s="86" t="s">
        <v>17485</v>
      </c>
      <c r="L10047" s="86" t="s">
        <v>17486</v>
      </c>
      <c r="N10047">
        <f>IFERROR(VLOOKUP(A10047,bip!$A:$C,2,0),"")</f>
      </c>
      <c r="O10047">
        <f>IFERROR(VLOOKUP(A10047,bip!$A:$Z,3,0),"")</f>
      </c>
    </row>
    <row r="10048" spans="1:15" ht="13.2">
      <c r="A10048" t="s">
        <v>32940</v>
      </c>
      <c r="B10048" t="s">
        <v>32940</v>
      </c>
      <c r="C10048" t="s">
        <v>16440</v>
      </c>
      <c r="D10048" t="s">
        <v>34214</v>
      </c>
      <c r="E10048" t="s">
        <v>43367</v>
      </c>
      <c r="F10048">
        <v>1</v>
      </c>
      <c r="G10048">
        <v>4</v>
      </c>
      <c r="H10048" s="1">
        <v>436</v>
      </c>
      <c r="I10048" s="87"/>
      <c r="K10048" s="86" t="s">
        <v>17485</v>
      </c>
      <c r="L10048" s="86" t="s">
        <v>17486</v>
      </c>
      <c r="N10048">
        <f>IFERROR(VLOOKUP(A10048,bip!$A:$C,2,0),"")</f>
      </c>
      <c r="O10048">
        <f>IFERROR(VLOOKUP(A10048,bip!$A:$Z,3,0),"")</f>
      </c>
    </row>
    <row r="10049" spans="1:15" ht="13.2">
      <c r="A10049" t="s">
        <v>32941</v>
      </c>
      <c r="B10049" t="s">
        <v>32941</v>
      </c>
      <c r="C10049" t="s">
        <v>16440</v>
      </c>
      <c r="D10049" t="s">
        <v>34215</v>
      </c>
      <c r="E10049" t="s">
        <v>43368</v>
      </c>
      <c r="F10049">
        <v>1</v>
      </c>
      <c r="G10049">
        <v>4</v>
      </c>
      <c r="H10049" s="1">
        <v>458</v>
      </c>
      <c r="I10049" s="87"/>
      <c r="K10049" s="86" t="s">
        <v>17485</v>
      </c>
      <c r="L10049" s="86" t="s">
        <v>17486</v>
      </c>
      <c r="N10049">
        <f>IFERROR(VLOOKUP(A10049,bip!$A:$C,2,0),"")</f>
      </c>
      <c r="O10049">
        <f>IFERROR(VLOOKUP(A10049,bip!$A:$Z,3,0),"")</f>
      </c>
    </row>
    <row r="10050" spans="1:15" ht="13.2">
      <c r="A10050" t="s">
        <v>32942</v>
      </c>
      <c r="B10050" t="s">
        <v>32942</v>
      </c>
      <c r="C10050" t="s">
        <v>16440</v>
      </c>
      <c r="D10050" t="s">
        <v>34213</v>
      </c>
      <c r="E10050" t="s">
        <v>43369</v>
      </c>
      <c r="F10050">
        <v>1</v>
      </c>
      <c r="G10050">
        <v>11</v>
      </c>
      <c r="H10050" s="1">
        <v>127</v>
      </c>
      <c r="I10050" s="87"/>
      <c r="K10050" s="86" t="s">
        <v>17485</v>
      </c>
      <c r="L10050" s="86" t="s">
        <v>17486</v>
      </c>
      <c r="N10050">
        <f>IFERROR(VLOOKUP(A10050,bip!$A:$C,2,0),"")</f>
      </c>
      <c r="O10050">
        <f>IFERROR(VLOOKUP(A10050,bip!$A:$Z,3,0),"")</f>
      </c>
    </row>
    <row r="10051" spans="1:15" ht="13.2">
      <c r="A10051" t="s">
        <v>32943</v>
      </c>
      <c r="B10051" t="s">
        <v>32943</v>
      </c>
      <c r="C10051" t="s">
        <v>16440</v>
      </c>
      <c r="D10051" t="s">
        <v>34217</v>
      </c>
      <c r="E10051" t="s">
        <v>43370</v>
      </c>
      <c r="F10051">
        <v>1</v>
      </c>
      <c r="G10051">
        <v>10</v>
      </c>
      <c r="H10051" s="1">
        <v>160</v>
      </c>
      <c r="I10051" s="87"/>
      <c r="K10051" s="86" t="s">
        <v>17485</v>
      </c>
      <c r="L10051" s="86" t="s">
        <v>17486</v>
      </c>
      <c r="N10051">
        <f>IFERROR(VLOOKUP(A10051,bip!$A:$C,2,0),"")</f>
      </c>
      <c r="O10051">
        <f>IFERROR(VLOOKUP(A10051,bip!$A:$Z,3,0),"")</f>
      </c>
    </row>
    <row r="10052" spans="1:15" ht="13.2">
      <c r="A10052" t="s">
        <v>32944</v>
      </c>
      <c r="B10052" t="s">
        <v>32944</v>
      </c>
      <c r="C10052" t="s">
        <v>16440</v>
      </c>
      <c r="D10052" t="s">
        <v>34220</v>
      </c>
      <c r="E10052" t="s">
        <v>43371</v>
      </c>
      <c r="F10052">
        <v>1</v>
      </c>
      <c r="G10052">
        <v>10</v>
      </c>
      <c r="H10052" s="1">
        <v>289</v>
      </c>
      <c r="I10052" s="87"/>
      <c r="K10052" s="86" t="s">
        <v>17485</v>
      </c>
      <c r="L10052" s="86" t="s">
        <v>17486</v>
      </c>
      <c r="N10052">
        <f>IFERROR(VLOOKUP(A10052,bip!$A:$C,2,0),"")</f>
      </c>
      <c r="O10052">
        <f>IFERROR(VLOOKUP(A10052,bip!$A:$Z,3,0),"")</f>
      </c>
    </row>
    <row r="10053" spans="1:15" ht="13.2">
      <c r="A10053" t="s">
        <v>32945</v>
      </c>
      <c r="B10053" t="s">
        <v>32945</v>
      </c>
      <c r="C10053" t="s">
        <v>16440</v>
      </c>
      <c r="D10053" t="s">
        <v>34221</v>
      </c>
      <c r="E10053" t="s">
        <v>43372</v>
      </c>
      <c r="F10053">
        <v>1</v>
      </c>
      <c r="G10053">
        <v>4</v>
      </c>
      <c r="H10053" s="1">
        <v>523</v>
      </c>
      <c r="I10053" s="87"/>
      <c r="K10053" s="86" t="s">
        <v>17485</v>
      </c>
      <c r="L10053" s="86" t="s">
        <v>17486</v>
      </c>
      <c r="N10053">
        <f>IFERROR(VLOOKUP(A10053,bip!$A:$C,2,0),"")</f>
      </c>
      <c r="O10053">
        <f>IFERROR(VLOOKUP(A10053,bip!$A:$Z,3,0),"")</f>
      </c>
    </row>
    <row r="10054" spans="1:15" ht="13.2">
      <c r="A10054" t="s">
        <v>10098</v>
      </c>
      <c r="B10054" t="s">
        <v>13154</v>
      </c>
      <c r="C10054" t="s">
        <v>16440</v>
      </c>
      <c r="D10054" t="s">
        <v>34243</v>
      </c>
      <c r="E10054" t="s">
        <v>43373</v>
      </c>
      <c r="F10054">
        <v>1</v>
      </c>
      <c r="G10054">
        <v>288</v>
      </c>
      <c r="H10054" s="1">
        <v>14</v>
      </c>
      <c r="I10054" s="87"/>
      <c r="K10054" s="86" t="s">
        <v>17485</v>
      </c>
      <c r="L10054" s="86" t="s">
        <v>17486</v>
      </c>
      <c r="N10054">
        <f>IFERROR(VLOOKUP(A10054,bip!$A:$C,2,0),"")</f>
      </c>
      <c r="O10054">
        <f>IFERROR(VLOOKUP(A10054,bip!$A:$Z,3,0),"")</f>
      </c>
    </row>
    <row r="10055" spans="1:15" ht="13.2">
      <c r="A10055" t="s">
        <v>10099</v>
      </c>
      <c r="B10055" t="s">
        <v>13155</v>
      </c>
      <c r="C10055" t="s">
        <v>16440</v>
      </c>
      <c r="D10055" t="s">
        <v>34244</v>
      </c>
      <c r="E10055" t="s">
        <v>43374</v>
      </c>
      <c r="F10055">
        <v>1</v>
      </c>
      <c r="G10055">
        <v>288</v>
      </c>
      <c r="H10055" s="1">
        <v>23</v>
      </c>
      <c r="I10055" s="87"/>
      <c r="K10055" s="86" t="s">
        <v>17485</v>
      </c>
      <c r="L10055" s="86" t="s">
        <v>17486</v>
      </c>
      <c r="N10055">
        <f>IFERROR(VLOOKUP(A10055,bip!$A:$C,2,0),"")</f>
      </c>
      <c r="O10055">
        <f>IFERROR(VLOOKUP(A10055,bip!$A:$Z,3,0),"")</f>
      </c>
    </row>
    <row r="10056" spans="1:15" ht="13.2">
      <c r="A10056" t="s">
        <v>10100</v>
      </c>
      <c r="B10056" t="s">
        <v>13156</v>
      </c>
      <c r="C10056" t="s">
        <v>16440</v>
      </c>
      <c r="D10056" t="s">
        <v>34245</v>
      </c>
      <c r="E10056" t="s">
        <v>43375</v>
      </c>
      <c r="F10056">
        <v>1</v>
      </c>
      <c r="G10056">
        <v>144</v>
      </c>
      <c r="H10056" s="1">
        <v>31</v>
      </c>
      <c r="I10056" s="87"/>
      <c r="K10056" s="86" t="s">
        <v>17485</v>
      </c>
      <c r="L10056" s="86" t="s">
        <v>17486</v>
      </c>
      <c r="N10056">
        <f>IFERROR(VLOOKUP(A10056,bip!$A:$C,2,0),"")</f>
      </c>
      <c r="O10056">
        <f>IFERROR(VLOOKUP(A10056,bip!$A:$Z,3,0),"")</f>
      </c>
    </row>
    <row r="10057" spans="1:15" ht="13.2">
      <c r="A10057" t="s">
        <v>10101</v>
      </c>
      <c r="B10057" t="s">
        <v>13157</v>
      </c>
      <c r="C10057" t="s">
        <v>16440</v>
      </c>
      <c r="D10057" t="s">
        <v>34246</v>
      </c>
      <c r="E10057" t="s">
        <v>43376</v>
      </c>
      <c r="F10057">
        <v>1</v>
      </c>
      <c r="G10057">
        <v>72</v>
      </c>
      <c r="H10057" s="1">
        <v>42</v>
      </c>
      <c r="I10057" s="87"/>
      <c r="K10057" s="86" t="s">
        <v>17485</v>
      </c>
      <c r="L10057" s="86" t="s">
        <v>17486</v>
      </c>
      <c r="N10057">
        <f>IFERROR(VLOOKUP(A10057,bip!$A:$C,2,0),"")</f>
      </c>
      <c r="O10057">
        <f>IFERROR(VLOOKUP(A10057,bip!$A:$Z,3,0),"")</f>
      </c>
    </row>
    <row r="10058" spans="1:15" ht="13.2">
      <c r="A10058" t="s">
        <v>10102</v>
      </c>
      <c r="B10058" t="s">
        <v>13158</v>
      </c>
      <c r="C10058" t="s">
        <v>16440</v>
      </c>
      <c r="D10058" t="s">
        <v>34247</v>
      </c>
      <c r="E10058" t="s">
        <v>43377</v>
      </c>
      <c r="F10058">
        <v>1</v>
      </c>
      <c r="G10058">
        <v>288</v>
      </c>
      <c r="H10058" s="1">
        <v>14</v>
      </c>
      <c r="I10058" s="87"/>
      <c r="K10058" s="86" t="s">
        <v>17485</v>
      </c>
      <c r="L10058" s="86" t="s">
        <v>17486</v>
      </c>
      <c r="N10058">
        <f>IFERROR(VLOOKUP(A10058,bip!$A:$C,2,0),"")</f>
      </c>
      <c r="O10058">
        <f>IFERROR(VLOOKUP(A10058,bip!$A:$Z,3,0),"")</f>
      </c>
    </row>
    <row r="10059" spans="1:15" ht="13.2">
      <c r="A10059" t="s">
        <v>10103</v>
      </c>
      <c r="B10059" t="s">
        <v>13159</v>
      </c>
      <c r="C10059" t="s">
        <v>16440</v>
      </c>
      <c r="D10059" t="s">
        <v>34248</v>
      </c>
      <c r="E10059" t="s">
        <v>43378</v>
      </c>
      <c r="F10059">
        <v>1</v>
      </c>
      <c r="G10059">
        <v>288</v>
      </c>
      <c r="H10059" s="1">
        <v>23</v>
      </c>
      <c r="I10059" s="87"/>
      <c r="K10059" s="86" t="s">
        <v>17485</v>
      </c>
      <c r="L10059" s="86" t="s">
        <v>17486</v>
      </c>
      <c r="N10059">
        <f>IFERROR(VLOOKUP(A10059,bip!$A:$C,2,0),"")</f>
      </c>
      <c r="O10059">
        <f>IFERROR(VLOOKUP(A10059,bip!$A:$Z,3,0),"")</f>
      </c>
    </row>
    <row r="10060" spans="1:15" ht="13.2">
      <c r="A10060" t="s">
        <v>10104</v>
      </c>
      <c r="B10060" t="s">
        <v>13160</v>
      </c>
      <c r="C10060" t="s">
        <v>16440</v>
      </c>
      <c r="D10060" t="s">
        <v>34249</v>
      </c>
      <c r="E10060" t="s">
        <v>43379</v>
      </c>
      <c r="F10060">
        <v>1</v>
      </c>
      <c r="G10060">
        <v>144</v>
      </c>
      <c r="H10060" s="1">
        <v>31</v>
      </c>
      <c r="I10060" s="87"/>
      <c r="K10060" s="86" t="s">
        <v>17485</v>
      </c>
      <c r="L10060" s="86" t="s">
        <v>17486</v>
      </c>
      <c r="N10060">
        <f>IFERROR(VLOOKUP(A10060,bip!$A:$C,2,0),"")</f>
      </c>
      <c r="O10060">
        <f>IFERROR(VLOOKUP(A10060,bip!$A:$Z,3,0),"")</f>
      </c>
    </row>
    <row r="10061" spans="1:15" ht="13.2">
      <c r="A10061" t="s">
        <v>10105</v>
      </c>
      <c r="B10061" t="s">
        <v>13161</v>
      </c>
      <c r="C10061" t="s">
        <v>16440</v>
      </c>
      <c r="D10061" t="s">
        <v>34250</v>
      </c>
      <c r="E10061" t="s">
        <v>43380</v>
      </c>
      <c r="F10061">
        <v>1</v>
      </c>
      <c r="G10061">
        <v>72</v>
      </c>
      <c r="H10061" s="1">
        <v>42</v>
      </c>
      <c r="I10061" s="87"/>
      <c r="K10061" s="86" t="s">
        <v>17485</v>
      </c>
      <c r="L10061" s="86" t="s">
        <v>17486</v>
      </c>
      <c r="N10061">
        <f>IFERROR(VLOOKUP(A10061,bip!$A:$C,2,0),"")</f>
      </c>
      <c r="O10061">
        <f>IFERROR(VLOOKUP(A10061,bip!$A:$Z,3,0),"")</f>
      </c>
    </row>
    <row r="10062" spans="1:15" ht="13.2">
      <c r="A10062" t="s">
        <v>10109</v>
      </c>
      <c r="B10062" t="s">
        <v>10109</v>
      </c>
      <c r="C10062" t="s">
        <v>16440</v>
      </c>
      <c r="D10062" t="s">
        <v>34236</v>
      </c>
      <c r="E10062" t="s">
        <v>34236</v>
      </c>
      <c r="F10062">
        <v>1</v>
      </c>
      <c r="G10062">
        <v>1</v>
      </c>
      <c r="H10062" s="1">
        <v>541</v>
      </c>
      <c r="I10062" s="87"/>
      <c r="K10062" s="86" t="s">
        <v>17485</v>
      </c>
      <c r="L10062" s="86" t="s">
        <v>17486</v>
      </c>
      <c r="N10062">
        <f>IFERROR(VLOOKUP(A10062,bip!$A:$C,2,0),"")</f>
      </c>
      <c r="O10062">
        <f>IFERROR(VLOOKUP(A10062,bip!$A:$Z,3,0),"")</f>
      </c>
    </row>
    <row r="10063" spans="1:15" ht="13.2">
      <c r="A10063" t="s">
        <v>10110</v>
      </c>
      <c r="B10063" t="s">
        <v>17048</v>
      </c>
      <c r="C10063" t="s">
        <v>16440</v>
      </c>
      <c r="D10063" t="s">
        <v>34237</v>
      </c>
      <c r="E10063" t="s">
        <v>34237</v>
      </c>
      <c r="F10063">
        <v>1</v>
      </c>
      <c r="G10063">
        <v>1</v>
      </c>
      <c r="H10063" s="1">
        <v>577</v>
      </c>
      <c r="I10063" s="87"/>
      <c r="K10063" s="86" t="s">
        <v>17485</v>
      </c>
      <c r="L10063" s="86" t="s">
        <v>17486</v>
      </c>
      <c r="N10063">
        <f>IFERROR(VLOOKUP(A10063,bip!$A:$C,2,0),"")</f>
      </c>
      <c r="O10063">
        <f>IFERROR(VLOOKUP(A10063,bip!$A:$Z,3,0),"")</f>
      </c>
    </row>
    <row r="10064" spans="1:15" ht="13.2">
      <c r="A10064" t="s">
        <v>10106</v>
      </c>
      <c r="B10064" t="s">
        <v>10106</v>
      </c>
      <c r="C10064" t="s">
        <v>16440</v>
      </c>
      <c r="D10064" t="s">
        <v>34238</v>
      </c>
      <c r="E10064" t="s">
        <v>34238</v>
      </c>
      <c r="F10064">
        <v>1</v>
      </c>
      <c r="G10064">
        <v>1</v>
      </c>
      <c r="H10064" s="1">
        <v>721</v>
      </c>
      <c r="I10064" s="87"/>
      <c r="K10064" s="86" t="s">
        <v>17485</v>
      </c>
      <c r="L10064" s="86" t="s">
        <v>17486</v>
      </c>
      <c r="N10064">
        <f>IFERROR(VLOOKUP(A10064,bip!$A:$C,2,0),"")</f>
      </c>
      <c r="O10064">
        <f>IFERROR(VLOOKUP(A10064,bip!$A:$Z,3,0),"")</f>
      </c>
    </row>
    <row r="10065" spans="1:15" ht="13.2">
      <c r="A10065" t="s">
        <v>10111</v>
      </c>
      <c r="B10065" t="s">
        <v>17049</v>
      </c>
      <c r="C10065" t="s">
        <v>16440</v>
      </c>
      <c r="D10065" t="s">
        <v>34239</v>
      </c>
      <c r="E10065" t="s">
        <v>34239</v>
      </c>
      <c r="F10065">
        <v>1</v>
      </c>
      <c r="G10065">
        <v>1</v>
      </c>
      <c r="H10065" s="1">
        <v>902</v>
      </c>
      <c r="I10065" s="87"/>
      <c r="K10065" s="86" t="s">
        <v>17485</v>
      </c>
      <c r="L10065" s="86" t="s">
        <v>17486</v>
      </c>
      <c r="N10065">
        <f>IFERROR(VLOOKUP(A10065,bip!$A:$C,2,0),"")</f>
      </c>
      <c r="O10065">
        <f>IFERROR(VLOOKUP(A10065,bip!$A:$Z,3,0),"")</f>
      </c>
    </row>
    <row r="10066" spans="1:15" ht="13.2">
      <c r="A10066" t="s">
        <v>10107</v>
      </c>
      <c r="B10066" t="s">
        <v>10107</v>
      </c>
      <c r="C10066" t="s">
        <v>16440</v>
      </c>
      <c r="D10066" t="s">
        <v>34240</v>
      </c>
      <c r="E10066" t="s">
        <v>34240</v>
      </c>
      <c r="F10066">
        <v>1</v>
      </c>
      <c r="G10066">
        <v>1</v>
      </c>
      <c r="H10066" s="1">
        <v>784</v>
      </c>
      <c r="I10066" s="87"/>
      <c r="K10066" s="86" t="s">
        <v>17485</v>
      </c>
      <c r="L10066" s="86" t="s">
        <v>17486</v>
      </c>
      <c r="N10066">
        <f>IFERROR(VLOOKUP(A10066,bip!$A:$C,2,0),"")</f>
      </c>
      <c r="O10066">
        <f>IFERROR(VLOOKUP(A10066,bip!$A:$Z,3,0),"")</f>
      </c>
    </row>
    <row r="10067" spans="1:15" ht="13.2">
      <c r="A10067" t="s">
        <v>10112</v>
      </c>
      <c r="B10067" t="s">
        <v>17050</v>
      </c>
      <c r="C10067" t="s">
        <v>16440</v>
      </c>
      <c r="D10067" t="s">
        <v>34241</v>
      </c>
      <c r="E10067" t="s">
        <v>34241</v>
      </c>
      <c r="F10067">
        <v>1</v>
      </c>
      <c r="G10067">
        <v>1</v>
      </c>
      <c r="H10067" s="1">
        <v>2124</v>
      </c>
      <c r="I10067" s="87"/>
      <c r="K10067" s="86" t="s">
        <v>17485</v>
      </c>
      <c r="L10067" s="86" t="s">
        <v>17486</v>
      </c>
      <c r="N10067">
        <f>IFERROR(VLOOKUP(A10067,bip!$A:$C,2,0),"")</f>
      </c>
      <c r="O10067">
        <f>IFERROR(VLOOKUP(A10067,bip!$A:$Z,3,0),"")</f>
      </c>
    </row>
    <row r="10068" spans="1:15" ht="13.2">
      <c r="A10068" t="s">
        <v>10108</v>
      </c>
      <c r="B10068" t="s">
        <v>10108</v>
      </c>
      <c r="C10068" t="s">
        <v>16440</v>
      </c>
      <c r="D10068" t="s">
        <v>34242</v>
      </c>
      <c r="E10068" t="s">
        <v>34242</v>
      </c>
      <c r="F10068">
        <v>1</v>
      </c>
      <c r="G10068">
        <v>1</v>
      </c>
      <c r="H10068" s="1">
        <v>1012</v>
      </c>
      <c r="I10068" s="87"/>
      <c r="K10068" s="86" t="s">
        <v>17485</v>
      </c>
      <c r="L10068" s="86" t="s">
        <v>17486</v>
      </c>
      <c r="N10068">
        <f>IFERROR(VLOOKUP(A10068,bip!$A:$C,2,0),"")</f>
      </c>
      <c r="O10068">
        <f>IFERROR(VLOOKUP(A10068,bip!$A:$Z,3,0),"")</f>
      </c>
    </row>
    <row r="10069" spans="1:15" ht="13.2">
      <c r="A10069" t="s">
        <v>9817</v>
      </c>
      <c r="B10069" t="s">
        <v>9817</v>
      </c>
      <c r="C10069" t="s">
        <v>16440</v>
      </c>
      <c r="D10069" t="s">
        <v>32946</v>
      </c>
      <c r="E10069" t="s">
        <v>23997</v>
      </c>
      <c r="F10069">
        <v>1</v>
      </c>
      <c r="G10069">
        <v>1</v>
      </c>
      <c r="H10069" s="1">
        <v>2080</v>
      </c>
      <c r="I10069" s="87"/>
      <c r="K10069" s="86" t="s">
        <v>17485</v>
      </c>
      <c r="L10069" s="86" t="s">
        <v>17486</v>
      </c>
      <c r="N10069">
        <f>IFERROR(VLOOKUP(A10069,bip!$A:$C,2,0),"")</f>
      </c>
      <c r="O10069">
        <f>IFERROR(VLOOKUP(A10069,bip!$A:$Z,3,0),"")</f>
      </c>
    </row>
    <row r="10070" spans="1:15" ht="13.2">
      <c r="A10070" t="s">
        <v>9818</v>
      </c>
      <c r="B10070" t="s">
        <v>9818</v>
      </c>
      <c r="C10070" t="s">
        <v>16440</v>
      </c>
      <c r="D10070" t="s">
        <v>32947</v>
      </c>
      <c r="E10070" t="s">
        <v>23998</v>
      </c>
      <c r="F10070">
        <v>1</v>
      </c>
      <c r="G10070">
        <v>1</v>
      </c>
      <c r="H10070" s="1">
        <v>2389</v>
      </c>
      <c r="I10070" s="87"/>
      <c r="K10070" s="86" t="s">
        <v>17485</v>
      </c>
      <c r="L10070" s="86" t="s">
        <v>17486</v>
      </c>
      <c r="N10070">
        <f>IFERROR(VLOOKUP(A10070,bip!$A:$C,2,0),"")</f>
      </c>
      <c r="O10070">
        <f>IFERROR(VLOOKUP(A10070,bip!$A:$Z,3,0),"")</f>
      </c>
    </row>
    <row r="10071" spans="1:15" ht="13.2">
      <c r="A10071" t="s">
        <v>9814</v>
      </c>
      <c r="B10071" t="s">
        <v>9814</v>
      </c>
      <c r="C10071" t="s">
        <v>16440</v>
      </c>
      <c r="D10071" t="s">
        <v>34596</v>
      </c>
      <c r="E10071" t="s">
        <v>23994</v>
      </c>
      <c r="F10071">
        <v>1</v>
      </c>
      <c r="G10071">
        <v>1</v>
      </c>
      <c r="H10071" s="1">
        <v>770</v>
      </c>
      <c r="I10071" s="87"/>
      <c r="K10071" s="86" t="s">
        <v>17485</v>
      </c>
      <c r="L10071" s="86" t="s">
        <v>17486</v>
      </c>
      <c r="N10071">
        <f>IFERROR(VLOOKUP(A10071,bip!$A:$C,2,0),"")</f>
      </c>
      <c r="O10071">
        <f>IFERROR(VLOOKUP(A10071,bip!$A:$Z,3,0),"")</f>
      </c>
    </row>
    <row r="10072" spans="1:15" ht="13.2">
      <c r="A10072" t="s">
        <v>9815</v>
      </c>
      <c r="B10072" t="s">
        <v>9815</v>
      </c>
      <c r="C10072" t="s">
        <v>16440</v>
      </c>
      <c r="D10072" t="s">
        <v>32948</v>
      </c>
      <c r="E10072" t="s">
        <v>23995</v>
      </c>
      <c r="F10072">
        <v>1</v>
      </c>
      <c r="G10072">
        <v>1</v>
      </c>
      <c r="H10072" s="1">
        <v>1695</v>
      </c>
      <c r="I10072" s="87"/>
      <c r="K10072" s="86" t="s">
        <v>17485</v>
      </c>
      <c r="L10072" s="86" t="s">
        <v>17486</v>
      </c>
      <c r="N10072">
        <f>IFERROR(VLOOKUP(A10072,bip!$A:$C,2,0),"")</f>
      </c>
      <c r="O10072">
        <f>IFERROR(VLOOKUP(A10072,bip!$A:$Z,3,0),"")</f>
      </c>
    </row>
    <row r="10073" spans="1:15" ht="13.2">
      <c r="A10073" t="s">
        <v>9816</v>
      </c>
      <c r="B10073" t="s">
        <v>9816</v>
      </c>
      <c r="C10073" t="s">
        <v>16440</v>
      </c>
      <c r="D10073" t="s">
        <v>32949</v>
      </c>
      <c r="E10073" t="s">
        <v>23996</v>
      </c>
      <c r="F10073">
        <v>1</v>
      </c>
      <c r="G10073">
        <v>1</v>
      </c>
      <c r="H10073" s="1">
        <v>1695</v>
      </c>
      <c r="I10073" s="87"/>
      <c r="K10073" s="86" t="s">
        <v>17485</v>
      </c>
      <c r="L10073" s="86" t="s">
        <v>17486</v>
      </c>
      <c r="N10073">
        <f>IFERROR(VLOOKUP(A10073,bip!$A:$C,2,0),"")</f>
      </c>
      <c r="O10073">
        <f>IFERROR(VLOOKUP(A10073,bip!$A:$Z,3,0),"")</f>
      </c>
    </row>
    <row r="10074" spans="1:15" ht="13.2">
      <c r="A10074" t="s">
        <v>9806</v>
      </c>
      <c r="B10074" t="s">
        <v>9806</v>
      </c>
      <c r="C10074" t="s">
        <v>16440</v>
      </c>
      <c r="D10074" t="s">
        <v>25213</v>
      </c>
      <c r="E10074" t="s">
        <v>23985</v>
      </c>
      <c r="F10074">
        <v>1</v>
      </c>
      <c r="G10074">
        <v>1</v>
      </c>
      <c r="H10074" s="1">
        <v>837</v>
      </c>
      <c r="I10074" s="87"/>
      <c r="K10074" s="86" t="s">
        <v>17485</v>
      </c>
      <c r="L10074" s="86" t="s">
        <v>17486</v>
      </c>
      <c r="N10074">
        <f>IFERROR(VLOOKUP(A10074,bip!$A:$C,2,0),"")</f>
      </c>
      <c r="O10074">
        <f>IFERROR(VLOOKUP(A10074,bip!$A:$Z,3,0),"")</f>
      </c>
    </row>
    <row r="10075" spans="1:15" ht="13.2">
      <c r="A10075" t="s">
        <v>9807</v>
      </c>
      <c r="B10075" t="s">
        <v>9807</v>
      </c>
      <c r="C10075" t="s">
        <v>16440</v>
      </c>
      <c r="D10075" t="s">
        <v>25214</v>
      </c>
      <c r="E10075" t="s">
        <v>23986</v>
      </c>
      <c r="F10075">
        <v>1</v>
      </c>
      <c r="G10075">
        <v>1</v>
      </c>
      <c r="H10075" s="1">
        <v>1842</v>
      </c>
      <c r="I10075" s="87"/>
      <c r="K10075" s="86" t="s">
        <v>17485</v>
      </c>
      <c r="L10075" s="86" t="s">
        <v>17486</v>
      </c>
      <c r="N10075">
        <f>IFERROR(VLOOKUP(A10075,bip!$A:$C,2,0),"")</f>
      </c>
      <c r="O10075">
        <f>IFERROR(VLOOKUP(A10075,bip!$A:$Z,3,0),"")</f>
      </c>
    </row>
    <row r="10076" spans="1:15" ht="13.2">
      <c r="A10076" t="s">
        <v>9808</v>
      </c>
      <c r="B10076" t="s">
        <v>9808</v>
      </c>
      <c r="C10076" t="s">
        <v>16440</v>
      </c>
      <c r="D10076" t="s">
        <v>25215</v>
      </c>
      <c r="E10076" t="s">
        <v>23987</v>
      </c>
      <c r="F10076">
        <v>1</v>
      </c>
      <c r="G10076">
        <v>1</v>
      </c>
      <c r="H10076" s="1">
        <v>1842</v>
      </c>
      <c r="I10076" s="87"/>
      <c r="K10076" s="86" t="s">
        <v>17485</v>
      </c>
      <c r="L10076" s="86" t="s">
        <v>17486</v>
      </c>
      <c r="N10076">
        <f>IFERROR(VLOOKUP(A10076,bip!$A:$C,2,0),"")</f>
      </c>
      <c r="O10076">
        <f>IFERROR(VLOOKUP(A10076,bip!$A:$Z,3,0),"")</f>
      </c>
    </row>
    <row r="10077" spans="1:15" ht="13.2">
      <c r="A10077" t="s">
        <v>9809</v>
      </c>
      <c r="B10077" t="s">
        <v>9809</v>
      </c>
      <c r="C10077" t="s">
        <v>16440</v>
      </c>
      <c r="D10077" t="s">
        <v>25216</v>
      </c>
      <c r="E10077" t="s">
        <v>23988</v>
      </c>
      <c r="F10077">
        <v>1</v>
      </c>
      <c r="G10077">
        <v>1</v>
      </c>
      <c r="H10077" s="1">
        <v>2261</v>
      </c>
      <c r="I10077" s="87"/>
      <c r="K10077" s="86" t="s">
        <v>17485</v>
      </c>
      <c r="L10077" s="86" t="s">
        <v>17486</v>
      </c>
      <c r="N10077">
        <f>IFERROR(VLOOKUP(A10077,bip!$A:$C,2,0),"")</f>
      </c>
      <c r="O10077">
        <f>IFERROR(VLOOKUP(A10077,bip!$A:$Z,3,0),"")</f>
      </c>
    </row>
    <row r="10078" spans="1:15" ht="13.2">
      <c r="A10078" t="s">
        <v>9810</v>
      </c>
      <c r="B10078" t="s">
        <v>9810</v>
      </c>
      <c r="C10078" t="s">
        <v>16440</v>
      </c>
      <c r="D10078" t="s">
        <v>25217</v>
      </c>
      <c r="E10078" t="s">
        <v>23989</v>
      </c>
      <c r="F10078">
        <v>1</v>
      </c>
      <c r="G10078">
        <v>1</v>
      </c>
      <c r="H10078" s="1">
        <v>2261</v>
      </c>
      <c r="I10078" s="87"/>
      <c r="K10078" s="86" t="s">
        <v>17485</v>
      </c>
      <c r="L10078" s="86" t="s">
        <v>17486</v>
      </c>
      <c r="N10078">
        <f>IFERROR(VLOOKUP(A10078,bip!$A:$C,2,0),"")</f>
      </c>
      <c r="O10078">
        <f>IFERROR(VLOOKUP(A10078,bip!$A:$Z,3,0),"")</f>
      </c>
    </row>
    <row r="10079" spans="1:15" ht="13.2">
      <c r="A10079" t="s">
        <v>9811</v>
      </c>
      <c r="B10079" t="s">
        <v>9811</v>
      </c>
      <c r="C10079" t="s">
        <v>16440</v>
      </c>
      <c r="D10079" t="s">
        <v>25218</v>
      </c>
      <c r="E10079" t="s">
        <v>23990</v>
      </c>
      <c r="F10079">
        <v>1</v>
      </c>
      <c r="G10079">
        <v>1</v>
      </c>
      <c r="H10079" s="1">
        <v>2597</v>
      </c>
      <c r="I10079" s="87"/>
      <c r="K10079" s="86" t="s">
        <v>17485</v>
      </c>
      <c r="L10079" s="86" t="s">
        <v>17486</v>
      </c>
      <c r="N10079">
        <f>IFERROR(VLOOKUP(A10079,bip!$A:$C,2,0),"")</f>
      </c>
      <c r="O10079">
        <f>IFERROR(VLOOKUP(A10079,bip!$A:$Z,3,0),"")</f>
      </c>
    </row>
    <row r="10080" spans="1:15" ht="13.2">
      <c r="A10080" t="s">
        <v>9812</v>
      </c>
      <c r="B10080" t="s">
        <v>9812</v>
      </c>
      <c r="C10080" t="s">
        <v>16440</v>
      </c>
      <c r="D10080" t="s">
        <v>25219</v>
      </c>
      <c r="E10080" t="s">
        <v>23991</v>
      </c>
      <c r="F10080">
        <v>1</v>
      </c>
      <c r="G10080">
        <v>1</v>
      </c>
      <c r="H10080" s="1">
        <v>3351</v>
      </c>
      <c r="I10080" s="87"/>
      <c r="K10080" s="86" t="s">
        <v>17485</v>
      </c>
      <c r="L10080" s="86" t="s">
        <v>17486</v>
      </c>
      <c r="N10080">
        <f>IFERROR(VLOOKUP(A10080,bip!$A:$C,2,0),"")</f>
      </c>
      <c r="O10080">
        <f>IFERROR(VLOOKUP(A10080,bip!$A:$Z,3,0),"")</f>
      </c>
    </row>
    <row r="10081" spans="1:15" ht="13.2">
      <c r="A10081" t="s">
        <v>9813</v>
      </c>
      <c r="B10081" t="s">
        <v>9813</v>
      </c>
      <c r="C10081" t="s">
        <v>16440</v>
      </c>
      <c r="D10081" t="s">
        <v>25220</v>
      </c>
      <c r="E10081" t="s">
        <v>23992</v>
      </c>
      <c r="F10081">
        <v>1</v>
      </c>
      <c r="G10081">
        <v>1</v>
      </c>
      <c r="H10081" s="1">
        <v>3351</v>
      </c>
      <c r="I10081" s="87"/>
      <c r="K10081" s="86" t="s">
        <v>17485</v>
      </c>
      <c r="L10081" s="86" t="s">
        <v>17486</v>
      </c>
      <c r="N10081">
        <f>IFERROR(VLOOKUP(A10081,bip!$A:$C,2,0),"")</f>
      </c>
      <c r="O10081">
        <f>IFERROR(VLOOKUP(A10081,bip!$A:$Z,3,0),"")</f>
      </c>
    </row>
    <row r="10082" spans="1:15" ht="13.2">
      <c r="A10082" t="s">
        <v>9819</v>
      </c>
      <c r="B10082" t="s">
        <v>9819</v>
      </c>
      <c r="C10082" t="s">
        <v>16440</v>
      </c>
      <c r="D10082" t="s">
        <v>25221</v>
      </c>
      <c r="E10082" t="s">
        <v>21293</v>
      </c>
      <c r="F10082">
        <v>1</v>
      </c>
      <c r="G10082">
        <v>1</v>
      </c>
      <c r="H10082" s="1">
        <v>20349</v>
      </c>
      <c r="I10082" s="87"/>
      <c r="K10082" s="86" t="s">
        <v>17485</v>
      </c>
      <c r="L10082" s="86" t="s">
        <v>17486</v>
      </c>
      <c r="N10082">
        <f>IFERROR(VLOOKUP(A10082,bip!$A:$C,2,0),"")</f>
      </c>
      <c r="O10082">
        <f>IFERROR(VLOOKUP(A10082,bip!$A:$Z,3,0),"")</f>
      </c>
    </row>
    <row r="10083" spans="1:15" ht="13.2">
      <c r="A10083" t="s">
        <v>9820</v>
      </c>
      <c r="B10083" t="s">
        <v>9820</v>
      </c>
      <c r="C10083" t="s">
        <v>16440</v>
      </c>
      <c r="D10083" t="s">
        <v>33677</v>
      </c>
      <c r="E10083" t="s">
        <v>42658</v>
      </c>
      <c r="F10083">
        <v>1</v>
      </c>
      <c r="G10083">
        <v>1</v>
      </c>
      <c r="H10083" s="1">
        <v>2972</v>
      </c>
      <c r="I10083" s="87">
        <v>0.05</v>
      </c>
      <c r="J10083" s="86" t="s">
        <v>17480</v>
      </c>
      <c r="K10083" s="86" t="s">
        <v>44487</v>
      </c>
      <c r="L10083" s="86" t="s">
        <v>17486</v>
      </c>
      <c r="N10083">
        <f>IFERROR(VLOOKUP(A10083,bip!$A:$C,2,0),"")</f>
      </c>
      <c r="O10083">
        <f>IFERROR(VLOOKUP(A10083,bip!$A:$Z,3,0),"")</f>
      </c>
    </row>
    <row r="10084" spans="1:15" ht="13.2">
      <c r="A10084" t="s">
        <v>40171</v>
      </c>
      <c r="B10084" t="s">
        <v>40171</v>
      </c>
      <c r="C10084" t="s">
        <v>16440</v>
      </c>
      <c r="D10084" t="s">
        <v>40172</v>
      </c>
      <c r="E10084" t="s">
        <v>23993</v>
      </c>
      <c r="F10084">
        <v>1</v>
      </c>
      <c r="G10084">
        <v>1</v>
      </c>
      <c r="H10084" s="1">
        <v>390</v>
      </c>
      <c r="I10084" s="87"/>
      <c r="K10084" s="86" t="s">
        <v>17485</v>
      </c>
      <c r="L10084" s="86" t="s">
        <v>17486</v>
      </c>
      <c r="M10084" s="86" t="s">
        <v>17487</v>
      </c>
      <c r="N10084">
        <f>IFERROR(VLOOKUP(A10084,bip!$A:$C,2,0),"")</f>
      </c>
      <c r="O10084">
        <f>IFERROR(VLOOKUP(A10084,bip!$A:$Z,3,0),"")</f>
      </c>
    </row>
    <row r="10085" spans="1:15" ht="13.2">
      <c r="A10085" t="s">
        <v>42471</v>
      </c>
      <c r="B10085" t="s">
        <v>42471</v>
      </c>
      <c r="C10085" t="s">
        <v>16440</v>
      </c>
      <c r="D10085" t="s">
        <v>42472</v>
      </c>
      <c r="E10085" t="s">
        <v>23993</v>
      </c>
      <c r="F10085">
        <v>1</v>
      </c>
      <c r="G10085">
        <v>16</v>
      </c>
      <c r="H10085" s="1">
        <v>86</v>
      </c>
      <c r="I10085" s="87"/>
      <c r="K10085" s="86" t="s">
        <v>17485</v>
      </c>
      <c r="L10085" s="86" t="s">
        <v>17486</v>
      </c>
      <c r="M10085" s="86" t="s">
        <v>17487</v>
      </c>
      <c r="N10085">
        <f>IFERROR(VLOOKUP(A10085,bip!$A:$C,2,0),"")</f>
      </c>
      <c r="O10085">
        <f>IFERROR(VLOOKUP(A10085,bip!$A:$Z,3,0),"")</f>
      </c>
    </row>
    <row r="10086" spans="1:15" ht="13.2">
      <c r="A10086" t="s">
        <v>9825</v>
      </c>
      <c r="B10086" t="s">
        <v>9825</v>
      </c>
      <c r="C10086" t="s">
        <v>16440</v>
      </c>
      <c r="D10086" t="s">
        <v>42665</v>
      </c>
      <c r="E10086" t="s">
        <v>42666</v>
      </c>
      <c r="F10086">
        <v>1</v>
      </c>
      <c r="G10086">
        <v>1</v>
      </c>
      <c r="H10086" s="1">
        <v>2293</v>
      </c>
      <c r="I10086" s="87"/>
      <c r="K10086" s="86" t="s">
        <v>17485</v>
      </c>
      <c r="L10086" s="86" t="s">
        <v>17486</v>
      </c>
      <c r="N10086">
        <f>IFERROR(VLOOKUP(A10086,bip!$A:$C,2,0),"")</f>
      </c>
      <c r="O10086">
        <f>IFERROR(VLOOKUP(A10086,bip!$A:$Z,3,0),"")</f>
      </c>
    </row>
    <row r="10087" spans="1:15" ht="13.2">
      <c r="A10087" t="s">
        <v>14326</v>
      </c>
      <c r="B10087" t="s">
        <v>14326</v>
      </c>
      <c r="C10087" t="s">
        <v>16440</v>
      </c>
      <c r="D10087" t="s">
        <v>42667</v>
      </c>
      <c r="E10087" t="s">
        <v>42668</v>
      </c>
      <c r="F10087">
        <v>1</v>
      </c>
      <c r="G10087">
        <v>1</v>
      </c>
      <c r="H10087" s="1">
        <v>1199</v>
      </c>
      <c r="I10087" s="87"/>
      <c r="K10087" s="86" t="s">
        <v>17485</v>
      </c>
      <c r="L10087" s="86" t="s">
        <v>17486</v>
      </c>
      <c r="N10087">
        <f>IFERROR(VLOOKUP(A10087,bip!$A:$C,2,0),"")</f>
      </c>
      <c r="O10087">
        <f>IFERROR(VLOOKUP(A10087,bip!$A:$Z,3,0),"")</f>
      </c>
    </row>
    <row r="10088" spans="1:15" ht="13.2">
      <c r="A10088" t="s">
        <v>9822</v>
      </c>
      <c r="B10088" t="s">
        <v>9822</v>
      </c>
      <c r="C10088" t="s">
        <v>16440</v>
      </c>
      <c r="D10088" t="s">
        <v>42659</v>
      </c>
      <c r="E10088" t="s">
        <v>42660</v>
      </c>
      <c r="F10088">
        <v>1</v>
      </c>
      <c r="G10088">
        <v>1</v>
      </c>
      <c r="H10088" s="1">
        <v>1390</v>
      </c>
      <c r="I10088" s="87"/>
      <c r="K10088" s="86" t="s">
        <v>17485</v>
      </c>
      <c r="L10088" s="86" t="s">
        <v>17486</v>
      </c>
      <c r="N10088">
        <f>IFERROR(VLOOKUP(A10088,bip!$A:$C,2,0),"")</f>
      </c>
      <c r="O10088">
        <f>IFERROR(VLOOKUP(A10088,bip!$A:$Z,3,0),"")</f>
      </c>
    </row>
    <row r="10089" spans="1:15" ht="13.2">
      <c r="A10089" t="s">
        <v>9823</v>
      </c>
      <c r="B10089" t="s">
        <v>9823</v>
      </c>
      <c r="C10089" t="s">
        <v>16440</v>
      </c>
      <c r="D10089" t="s">
        <v>42661</v>
      </c>
      <c r="E10089" t="s">
        <v>42662</v>
      </c>
      <c r="F10089">
        <v>1</v>
      </c>
      <c r="G10089">
        <v>1</v>
      </c>
      <c r="H10089" s="1">
        <v>1521</v>
      </c>
      <c r="I10089" s="87"/>
      <c r="K10089" s="86" t="s">
        <v>17485</v>
      </c>
      <c r="L10089" s="86" t="s">
        <v>17486</v>
      </c>
      <c r="N10089">
        <f>IFERROR(VLOOKUP(A10089,bip!$A:$C,2,0),"")</f>
      </c>
      <c r="O10089">
        <f>IFERROR(VLOOKUP(A10089,bip!$A:$Z,3,0),"")</f>
      </c>
    </row>
    <row r="10090" spans="1:15" ht="13.2">
      <c r="A10090" t="s">
        <v>9824</v>
      </c>
      <c r="B10090" t="s">
        <v>9824</v>
      </c>
      <c r="C10090" t="s">
        <v>16440</v>
      </c>
      <c r="D10090" t="s">
        <v>42663</v>
      </c>
      <c r="E10090" t="s">
        <v>42664</v>
      </c>
      <c r="F10090">
        <v>1</v>
      </c>
      <c r="G10090">
        <v>1</v>
      </c>
      <c r="H10090" s="1">
        <v>1699</v>
      </c>
      <c r="I10090" s="87"/>
      <c r="K10090" s="86" t="s">
        <v>17485</v>
      </c>
      <c r="L10090" s="86" t="s">
        <v>17486</v>
      </c>
      <c r="N10090">
        <f>IFERROR(VLOOKUP(A10090,bip!$A:$C,2,0),"")</f>
      </c>
      <c r="O10090">
        <f>IFERROR(VLOOKUP(A10090,bip!$A:$Z,3,0),"")</f>
      </c>
    </row>
    <row r="10091" spans="1:15" ht="13.2">
      <c r="A10091" t="s">
        <v>14328</v>
      </c>
      <c r="B10091" t="s">
        <v>14328</v>
      </c>
      <c r="C10091" t="s">
        <v>16441</v>
      </c>
      <c r="D10091" t="s">
        <v>42684</v>
      </c>
      <c r="E10091" t="s">
        <v>42685</v>
      </c>
      <c r="F10091">
        <v>1</v>
      </c>
      <c r="G10091">
        <v>1</v>
      </c>
      <c r="H10091" s="1">
        <v>995</v>
      </c>
      <c r="I10091" s="87"/>
      <c r="K10091" s="86" t="s">
        <v>17485</v>
      </c>
      <c r="L10091" s="86" t="s">
        <v>17486</v>
      </c>
      <c r="N10091">
        <f>IFERROR(VLOOKUP(A10091,bip!$A:$C,2,0),"")</f>
      </c>
      <c r="O10091">
        <f>IFERROR(VLOOKUP(A10091,bip!$A:$Z,3,0),"")</f>
      </c>
    </row>
    <row r="10092" spans="1:15" ht="13.2">
      <c r="A10092" t="s">
        <v>14327</v>
      </c>
      <c r="B10092" t="s">
        <v>14327</v>
      </c>
      <c r="C10092" t="s">
        <v>16440</v>
      </c>
      <c r="D10092" t="s">
        <v>42682</v>
      </c>
      <c r="E10092" t="s">
        <v>42683</v>
      </c>
      <c r="F10092">
        <v>1</v>
      </c>
      <c r="G10092">
        <v>1</v>
      </c>
      <c r="H10092" s="1">
        <v>1199</v>
      </c>
      <c r="I10092" s="87"/>
      <c r="K10092" s="86" t="s">
        <v>17485</v>
      </c>
      <c r="L10092" s="86" t="s">
        <v>17486</v>
      </c>
      <c r="N10092">
        <f>IFERROR(VLOOKUP(A10092,bip!$A:$C,2,0),"")</f>
      </c>
      <c r="O10092">
        <f>IFERROR(VLOOKUP(A10092,bip!$A:$Z,3,0),"")</f>
      </c>
    </row>
    <row r="10093" spans="1:15" ht="13.2">
      <c r="A10093" t="s">
        <v>9828</v>
      </c>
      <c r="B10093" t="s">
        <v>9828</v>
      </c>
      <c r="C10093" t="s">
        <v>16440</v>
      </c>
      <c r="D10093" t="s">
        <v>42672</v>
      </c>
      <c r="E10093" t="s">
        <v>42673</v>
      </c>
      <c r="F10093">
        <v>1</v>
      </c>
      <c r="G10093">
        <v>1</v>
      </c>
      <c r="H10093" s="1">
        <v>1674</v>
      </c>
      <c r="I10093" s="87"/>
      <c r="K10093" s="86" t="s">
        <v>17485</v>
      </c>
      <c r="L10093" s="86" t="s">
        <v>17486</v>
      </c>
      <c r="N10093">
        <f>IFERROR(VLOOKUP(A10093,bip!$A:$C,2,0),"")</f>
      </c>
      <c r="O10093">
        <f>IFERROR(VLOOKUP(A10093,bip!$A:$Z,3,0),"")</f>
      </c>
    </row>
    <row r="10094" spans="1:15" ht="13.2">
      <c r="A10094" t="s">
        <v>9829</v>
      </c>
      <c r="B10094" t="s">
        <v>9829</v>
      </c>
      <c r="C10094" t="s">
        <v>16440</v>
      </c>
      <c r="D10094" t="s">
        <v>42674</v>
      </c>
      <c r="E10094" t="s">
        <v>42675</v>
      </c>
      <c r="F10094">
        <v>1</v>
      </c>
      <c r="G10094">
        <v>1</v>
      </c>
      <c r="H10094" s="1">
        <v>1789</v>
      </c>
      <c r="I10094" s="87"/>
      <c r="K10094" s="86" t="s">
        <v>17485</v>
      </c>
      <c r="L10094" s="86" t="s">
        <v>17486</v>
      </c>
      <c r="N10094">
        <f>IFERROR(VLOOKUP(A10094,bip!$A:$C,2,0),"")</f>
      </c>
      <c r="O10094">
        <f>IFERROR(VLOOKUP(A10094,bip!$A:$Z,3,0),"")</f>
      </c>
    </row>
    <row r="10095" spans="1:15" ht="13.2">
      <c r="A10095" t="s">
        <v>9830</v>
      </c>
      <c r="B10095" t="s">
        <v>9830</v>
      </c>
      <c r="C10095" t="s">
        <v>16440</v>
      </c>
      <c r="D10095" t="s">
        <v>42676</v>
      </c>
      <c r="E10095" t="s">
        <v>42677</v>
      </c>
      <c r="F10095">
        <v>1</v>
      </c>
      <c r="G10095">
        <v>1</v>
      </c>
      <c r="H10095" s="1">
        <v>1999</v>
      </c>
      <c r="I10095" s="87"/>
      <c r="K10095" s="86" t="s">
        <v>17485</v>
      </c>
      <c r="L10095" s="86" t="s">
        <v>17486</v>
      </c>
      <c r="N10095">
        <f>IFERROR(VLOOKUP(A10095,bip!$A:$C,2,0),"")</f>
      </c>
      <c r="O10095">
        <f>IFERROR(VLOOKUP(A10095,bip!$A:$Z,3,0),"")</f>
      </c>
    </row>
    <row r="10096" spans="1:15" ht="13.2">
      <c r="A10096" t="s">
        <v>9831</v>
      </c>
      <c r="B10096" t="s">
        <v>9831</v>
      </c>
      <c r="C10096" t="s">
        <v>16440</v>
      </c>
      <c r="D10096" t="s">
        <v>42669</v>
      </c>
      <c r="E10096" t="s">
        <v>42671</v>
      </c>
      <c r="F10096">
        <v>1</v>
      </c>
      <c r="G10096">
        <v>1</v>
      </c>
      <c r="H10096" s="1">
        <v>1999</v>
      </c>
      <c r="I10096" s="87"/>
      <c r="K10096" s="86" t="s">
        <v>17485</v>
      </c>
      <c r="L10096" s="86" t="s">
        <v>17486</v>
      </c>
      <c r="N10096">
        <f>IFERROR(VLOOKUP(A10096,bip!$A:$C,2,0),"")</f>
      </c>
      <c r="O10096">
        <f>IFERROR(VLOOKUP(A10096,bip!$A:$Z,3,0),"")</f>
      </c>
    </row>
    <row r="10097" spans="1:15" ht="13.2">
      <c r="A10097" t="s">
        <v>9826</v>
      </c>
      <c r="B10097" t="s">
        <v>9826</v>
      </c>
      <c r="C10097" t="s">
        <v>16440</v>
      </c>
      <c r="D10097" t="s">
        <v>42678</v>
      </c>
      <c r="E10097" t="s">
        <v>42679</v>
      </c>
      <c r="F10097">
        <v>1</v>
      </c>
      <c r="G10097">
        <v>1</v>
      </c>
      <c r="H10097" s="1">
        <v>2316</v>
      </c>
      <c r="I10097" s="87"/>
      <c r="K10097" s="86" t="s">
        <v>17485</v>
      </c>
      <c r="L10097" s="86" t="s">
        <v>17486</v>
      </c>
      <c r="N10097">
        <f>IFERROR(VLOOKUP(A10097,bip!$A:$C,2,0),"")</f>
      </c>
      <c r="O10097">
        <f>IFERROR(VLOOKUP(A10097,bip!$A:$Z,3,0),"")</f>
      </c>
    </row>
    <row r="10098" spans="1:15" ht="13.2">
      <c r="A10098" t="s">
        <v>9827</v>
      </c>
      <c r="B10098" t="s">
        <v>9827</v>
      </c>
      <c r="C10098" t="s">
        <v>16440</v>
      </c>
      <c r="D10098" t="s">
        <v>42680</v>
      </c>
      <c r="E10098" t="s">
        <v>42681</v>
      </c>
      <c r="F10098">
        <v>1</v>
      </c>
      <c r="G10098">
        <v>1</v>
      </c>
      <c r="H10098" s="1">
        <v>2725</v>
      </c>
      <c r="I10098" s="87"/>
      <c r="K10098" s="86" t="s">
        <v>17485</v>
      </c>
      <c r="L10098" s="86" t="s">
        <v>17486</v>
      </c>
      <c r="N10098">
        <f>IFERROR(VLOOKUP(A10098,bip!$A:$C,2,0),"")</f>
      </c>
      <c r="O10098">
        <f>IFERROR(VLOOKUP(A10098,bip!$A:$Z,3,0),"")</f>
      </c>
    </row>
    <row r="10099" spans="1:15" ht="13.2">
      <c r="A10099" t="s">
        <v>9029</v>
      </c>
      <c r="B10099" t="s">
        <v>9029</v>
      </c>
      <c r="C10099" t="s">
        <v>16440</v>
      </c>
      <c r="D10099" t="s">
        <v>41880</v>
      </c>
      <c r="E10099" t="s">
        <v>41881</v>
      </c>
      <c r="F10099">
        <v>1</v>
      </c>
      <c r="G10099">
        <v>1</v>
      </c>
      <c r="H10099" s="1">
        <v>3822</v>
      </c>
      <c r="I10099" s="87">
        <v>0.10</v>
      </c>
      <c r="J10099" s="86" t="s">
        <v>41688</v>
      </c>
      <c r="K10099" s="86" t="s">
        <v>44487</v>
      </c>
      <c r="L10099" s="86" t="s">
        <v>17486</v>
      </c>
      <c r="N10099">
        <f>IFERROR(VLOOKUP(A10099,bip!$A:$C,2,0),"")</f>
      </c>
      <c r="O10099">
        <f>IFERROR(VLOOKUP(A10099,bip!$A:$Z,3,0),"")</f>
      </c>
    </row>
    <row r="10100" spans="1:15" ht="13.2">
      <c r="A10100" t="s">
        <v>9832</v>
      </c>
      <c r="B10100" t="s">
        <v>9832</v>
      </c>
      <c r="C10100" t="s">
        <v>16440</v>
      </c>
      <c r="D10100" t="s">
        <v>43381</v>
      </c>
      <c r="E10100" t="s">
        <v>42670</v>
      </c>
      <c r="F10100">
        <v>1</v>
      </c>
      <c r="G10100">
        <v>1</v>
      </c>
      <c r="H10100" s="1">
        <v>1999</v>
      </c>
      <c r="I10100" s="87"/>
      <c r="K10100" s="86" t="s">
        <v>17485</v>
      </c>
      <c r="L10100" s="86" t="s">
        <v>17486</v>
      </c>
      <c r="N10100">
        <f>IFERROR(VLOOKUP(A10100,bip!$A:$C,2,0),"")</f>
      </c>
      <c r="O10100">
        <f>IFERROR(VLOOKUP(A10100,bip!$A:$Z,3,0),"")</f>
      </c>
    </row>
    <row r="10101" spans="1:15" ht="13.2">
      <c r="A10101" t="s">
        <v>9821</v>
      </c>
      <c r="B10101" t="s">
        <v>9821</v>
      </c>
      <c r="C10101" t="s">
        <v>16440</v>
      </c>
      <c r="D10101" t="s">
        <v>42686</v>
      </c>
      <c r="E10101" t="s">
        <v>42687</v>
      </c>
      <c r="F10101">
        <v>1</v>
      </c>
      <c r="G10101">
        <v>4</v>
      </c>
      <c r="H10101" s="1">
        <v>624</v>
      </c>
      <c r="I10101" s="87">
        <v>0.05</v>
      </c>
      <c r="J10101" s="86" t="s">
        <v>17480</v>
      </c>
      <c r="K10101" s="86" t="s">
        <v>44487</v>
      </c>
      <c r="L10101" s="86" t="s">
        <v>17486</v>
      </c>
      <c r="N10101">
        <f>IFERROR(VLOOKUP(A10101,bip!$A:$C,2,0),"")</f>
      </c>
      <c r="O10101">
        <f>IFERROR(VLOOKUP(A10101,bip!$A:$Z,3,0),"")</f>
      </c>
    </row>
    <row r="10102" spans="1:15" ht="13.2">
      <c r="A10102" t="s">
        <v>30280</v>
      </c>
      <c r="B10102" t="s">
        <v>30280</v>
      </c>
      <c r="C10102" t="s">
        <v>16440</v>
      </c>
      <c r="D10102" t="s">
        <v>40365</v>
      </c>
      <c r="E10102" t="s">
        <v>40366</v>
      </c>
      <c r="F10102">
        <v>1</v>
      </c>
      <c r="G10102">
        <v>12</v>
      </c>
      <c r="H10102" s="1">
        <v>66</v>
      </c>
      <c r="I10102" s="87">
        <v>0.05</v>
      </c>
      <c r="J10102" s="86" t="s">
        <v>17480</v>
      </c>
      <c r="K10102" s="86" t="s">
        <v>44487</v>
      </c>
      <c r="L10102" s="86" t="s">
        <v>17486</v>
      </c>
      <c r="N10102">
        <f>IFERROR(VLOOKUP(A10102,bip!$A:$C,2,0),"")</f>
      </c>
      <c r="O10102">
        <f>IFERROR(VLOOKUP(A10102,bip!$A:$Z,3,0),"")</f>
      </c>
    </row>
    <row r="10103" spans="1:15" ht="13.2">
      <c r="A10103" t="s">
        <v>30281</v>
      </c>
      <c r="B10103" t="s">
        <v>30281</v>
      </c>
      <c r="C10103" t="s">
        <v>16440</v>
      </c>
      <c r="D10103" t="s">
        <v>40367</v>
      </c>
      <c r="E10103" t="s">
        <v>40368</v>
      </c>
      <c r="F10103">
        <v>1</v>
      </c>
      <c r="G10103">
        <v>12</v>
      </c>
      <c r="H10103" s="1">
        <v>69</v>
      </c>
      <c r="I10103" s="87">
        <v>0.05</v>
      </c>
      <c r="J10103" s="86" t="s">
        <v>17480</v>
      </c>
      <c r="K10103" s="86" t="s">
        <v>44487</v>
      </c>
      <c r="L10103" s="86" t="s">
        <v>17486</v>
      </c>
      <c r="N10103">
        <f>IFERROR(VLOOKUP(A10103,bip!$A:$C,2,0),"")</f>
      </c>
      <c r="O10103">
        <f>IFERROR(VLOOKUP(A10103,bip!$A:$Z,3,0),"")</f>
      </c>
    </row>
    <row r="10104" spans="1:15" ht="13.2">
      <c r="A10104" t="s">
        <v>30284</v>
      </c>
      <c r="B10104" t="s">
        <v>30284</v>
      </c>
      <c r="C10104" t="s">
        <v>16440</v>
      </c>
      <c r="D10104" t="s">
        <v>40369</v>
      </c>
      <c r="E10104" t="s">
        <v>40370</v>
      </c>
      <c r="F10104">
        <v>1</v>
      </c>
      <c r="G10104">
        <v>12</v>
      </c>
      <c r="H10104" s="1">
        <v>116</v>
      </c>
      <c r="I10104" s="87">
        <v>0.05</v>
      </c>
      <c r="J10104" s="86" t="s">
        <v>17480</v>
      </c>
      <c r="K10104" s="86" t="s">
        <v>44487</v>
      </c>
      <c r="L10104" s="86" t="s">
        <v>17486</v>
      </c>
      <c r="N10104">
        <f>IFERROR(VLOOKUP(A10104,bip!$A:$C,2,0),"")</f>
      </c>
      <c r="O10104">
        <f>IFERROR(VLOOKUP(A10104,bip!$A:$Z,3,0),"")</f>
      </c>
    </row>
    <row r="10105" spans="1:15" ht="13.2">
      <c r="A10105" t="s">
        <v>30282</v>
      </c>
      <c r="B10105" t="s">
        <v>30282</v>
      </c>
      <c r="C10105" t="s">
        <v>16440</v>
      </c>
      <c r="D10105" t="s">
        <v>40371</v>
      </c>
      <c r="E10105" t="s">
        <v>40372</v>
      </c>
      <c r="F10105">
        <v>1</v>
      </c>
      <c r="G10105">
        <v>12</v>
      </c>
      <c r="H10105" s="1">
        <v>80</v>
      </c>
      <c r="I10105" s="87">
        <v>0.05</v>
      </c>
      <c r="J10105" s="86" t="s">
        <v>17480</v>
      </c>
      <c r="K10105" s="86" t="s">
        <v>44487</v>
      </c>
      <c r="L10105" s="86" t="s">
        <v>17486</v>
      </c>
      <c r="N10105">
        <f>IFERROR(VLOOKUP(A10105,bip!$A:$C,2,0),"")</f>
      </c>
      <c r="O10105">
        <f>IFERROR(VLOOKUP(A10105,bip!$A:$Z,3,0),"")</f>
      </c>
    </row>
    <row r="10106" spans="1:15" ht="13.2">
      <c r="A10106" t="s">
        <v>30285</v>
      </c>
      <c r="B10106" t="s">
        <v>30285</v>
      </c>
      <c r="C10106" t="s">
        <v>16440</v>
      </c>
      <c r="D10106" t="s">
        <v>40373</v>
      </c>
      <c r="E10106" t="s">
        <v>40374</v>
      </c>
      <c r="F10106">
        <v>1</v>
      </c>
      <c r="G10106">
        <v>10</v>
      </c>
      <c r="H10106" s="1">
        <v>122</v>
      </c>
      <c r="I10106" s="87">
        <v>0.05</v>
      </c>
      <c r="J10106" s="86" t="s">
        <v>17480</v>
      </c>
      <c r="K10106" s="86" t="s">
        <v>44487</v>
      </c>
      <c r="L10106" s="86" t="s">
        <v>17486</v>
      </c>
      <c r="N10106">
        <f>IFERROR(VLOOKUP(A10106,bip!$A:$C,2,0),"")</f>
      </c>
      <c r="O10106">
        <f>IFERROR(VLOOKUP(A10106,bip!$A:$Z,3,0),"")</f>
      </c>
    </row>
    <row r="10107" spans="1:15" ht="13.2">
      <c r="A10107" t="s">
        <v>30283</v>
      </c>
      <c r="B10107" t="s">
        <v>30283</v>
      </c>
      <c r="C10107" t="s">
        <v>16440</v>
      </c>
      <c r="D10107" t="s">
        <v>40375</v>
      </c>
      <c r="E10107" t="s">
        <v>40376</v>
      </c>
      <c r="F10107">
        <v>1</v>
      </c>
      <c r="G10107">
        <v>12</v>
      </c>
      <c r="H10107" s="1">
        <v>93</v>
      </c>
      <c r="I10107" s="87"/>
      <c r="K10107" s="86" t="s">
        <v>17485</v>
      </c>
      <c r="L10107" s="86" t="s">
        <v>17486</v>
      </c>
      <c r="N10107">
        <f>IFERROR(VLOOKUP(A10107,bip!$A:$C,2,0),"")</f>
      </c>
      <c r="O10107">
        <f>IFERROR(VLOOKUP(A10107,bip!$A:$Z,3,0),"")</f>
      </c>
    </row>
    <row r="10108" spans="1:15" ht="13.2">
      <c r="A10108" t="s">
        <v>30286</v>
      </c>
      <c r="B10108" t="s">
        <v>30286</v>
      </c>
      <c r="C10108" t="s">
        <v>16440</v>
      </c>
      <c r="D10108" t="s">
        <v>40377</v>
      </c>
      <c r="E10108" t="s">
        <v>40378</v>
      </c>
      <c r="F10108">
        <v>1</v>
      </c>
      <c r="G10108">
        <v>8</v>
      </c>
      <c r="H10108" s="1">
        <v>147</v>
      </c>
      <c r="I10108" s="87">
        <v>0.05</v>
      </c>
      <c r="J10108" s="86" t="s">
        <v>17480</v>
      </c>
      <c r="K10108" s="86" t="s">
        <v>44487</v>
      </c>
      <c r="L10108" s="86" t="s">
        <v>17486</v>
      </c>
      <c r="N10108">
        <f>IFERROR(VLOOKUP(A10108,bip!$A:$C,2,0),"")</f>
      </c>
      <c r="O10108">
        <f>IFERROR(VLOOKUP(A10108,bip!$A:$Z,3,0),"")</f>
      </c>
    </row>
    <row r="10109" spans="1:15" ht="13.2">
      <c r="A10109" t="s">
        <v>30287</v>
      </c>
      <c r="B10109" t="s">
        <v>30287</v>
      </c>
      <c r="C10109" t="s">
        <v>16440</v>
      </c>
      <c r="D10109" t="s">
        <v>40379</v>
      </c>
      <c r="E10109" t="s">
        <v>40380</v>
      </c>
      <c r="F10109">
        <v>1</v>
      </c>
      <c r="G10109">
        <v>6</v>
      </c>
      <c r="H10109" s="1">
        <v>159</v>
      </c>
      <c r="I10109" s="87">
        <v>0.05</v>
      </c>
      <c r="J10109" s="86" t="s">
        <v>17480</v>
      </c>
      <c r="K10109" s="86" t="s">
        <v>44487</v>
      </c>
      <c r="L10109" s="86" t="s">
        <v>17486</v>
      </c>
      <c r="N10109">
        <f>IFERROR(VLOOKUP(A10109,bip!$A:$C,2,0),"")</f>
      </c>
      <c r="O10109">
        <f>IFERROR(VLOOKUP(A10109,bip!$A:$Z,3,0),"")</f>
      </c>
    </row>
    <row r="10110" spans="1:15" ht="13.2">
      <c r="A10110" t="s">
        <v>9948</v>
      </c>
      <c r="B10110" t="s">
        <v>9948</v>
      </c>
      <c r="C10110" t="s">
        <v>16440</v>
      </c>
      <c r="D10110" t="s">
        <v>25360</v>
      </c>
      <c r="E10110" t="s">
        <v>25361</v>
      </c>
      <c r="F10110">
        <v>1</v>
      </c>
      <c r="G10110">
        <v>14</v>
      </c>
      <c r="H10110" s="1">
        <v>536</v>
      </c>
      <c r="I10110" s="87">
        <v>0.05</v>
      </c>
      <c r="J10110" s="86" t="s">
        <v>17480</v>
      </c>
      <c r="K10110" s="86" t="s">
        <v>44487</v>
      </c>
      <c r="L10110" s="86" t="s">
        <v>17486</v>
      </c>
      <c r="N10110">
        <f>IFERROR(VLOOKUP(A10110,bip!$A:$C,2,0),"")</f>
      </c>
      <c r="O10110">
        <f>IFERROR(VLOOKUP(A10110,bip!$A:$Z,3,0),"")</f>
      </c>
    </row>
    <row r="10111" spans="1:15" ht="13.2">
      <c r="A10111" t="s">
        <v>9945</v>
      </c>
      <c r="B10111" t="s">
        <v>9945</v>
      </c>
      <c r="C10111" t="s">
        <v>16440</v>
      </c>
      <c r="D10111" t="s">
        <v>25346</v>
      </c>
      <c r="E10111" t="s">
        <v>25347</v>
      </c>
      <c r="F10111">
        <v>1</v>
      </c>
      <c r="G10111">
        <v>25</v>
      </c>
      <c r="H10111" s="1">
        <v>231</v>
      </c>
      <c r="I10111" s="87">
        <v>0.05</v>
      </c>
      <c r="J10111" s="86" t="s">
        <v>17480</v>
      </c>
      <c r="K10111" s="86" t="s">
        <v>44487</v>
      </c>
      <c r="L10111" s="86" t="s">
        <v>17486</v>
      </c>
      <c r="N10111">
        <f>IFERROR(VLOOKUP(A10111,bip!$A:$C,2,0),"")</f>
      </c>
      <c r="O10111">
        <f>IFERROR(VLOOKUP(A10111,bip!$A:$Z,3,0),"")</f>
      </c>
    </row>
    <row r="10112" spans="1:15" ht="13.2">
      <c r="A10112" t="s">
        <v>9946</v>
      </c>
      <c r="B10112" t="s">
        <v>9946</v>
      </c>
      <c r="C10112" t="s">
        <v>16440</v>
      </c>
      <c r="D10112" t="s">
        <v>25356</v>
      </c>
      <c r="E10112" t="s">
        <v>25357</v>
      </c>
      <c r="F10112">
        <v>1</v>
      </c>
      <c r="G10112">
        <v>20</v>
      </c>
      <c r="H10112" s="1">
        <v>340</v>
      </c>
      <c r="I10112" s="87">
        <v>0.05</v>
      </c>
      <c r="J10112" s="86" t="s">
        <v>17480</v>
      </c>
      <c r="K10112" s="86" t="s">
        <v>44487</v>
      </c>
      <c r="L10112" s="86" t="s">
        <v>17486</v>
      </c>
      <c r="N10112">
        <f>IFERROR(VLOOKUP(A10112,bip!$A:$C,2,0),"")</f>
      </c>
      <c r="O10112">
        <f>IFERROR(VLOOKUP(A10112,bip!$A:$Z,3,0),"")</f>
      </c>
    </row>
    <row r="10113" spans="1:15" ht="13.2">
      <c r="A10113" t="s">
        <v>9947</v>
      </c>
      <c r="B10113" t="s">
        <v>9947</v>
      </c>
      <c r="C10113" t="s">
        <v>16440</v>
      </c>
      <c r="D10113" t="s">
        <v>25358</v>
      </c>
      <c r="E10113" t="s">
        <v>25359</v>
      </c>
      <c r="F10113">
        <v>1</v>
      </c>
      <c r="G10113">
        <v>16</v>
      </c>
      <c r="H10113" s="1">
        <v>452</v>
      </c>
      <c r="I10113" s="87">
        <v>0.05</v>
      </c>
      <c r="J10113" s="86" t="s">
        <v>17480</v>
      </c>
      <c r="K10113" s="86" t="s">
        <v>44487</v>
      </c>
      <c r="L10113" s="86" t="s">
        <v>17486</v>
      </c>
      <c r="N10113">
        <f>IFERROR(VLOOKUP(A10113,bip!$A:$C,2,0),"")</f>
      </c>
      <c r="O10113">
        <f>IFERROR(VLOOKUP(A10113,bip!$A:$Z,3,0),"")</f>
      </c>
    </row>
    <row r="10114" spans="1:15" ht="13.2">
      <c r="A10114" t="s">
        <v>9952</v>
      </c>
      <c r="B10114" t="s">
        <v>9952</v>
      </c>
      <c r="C10114" t="s">
        <v>16440</v>
      </c>
      <c r="D10114" t="s">
        <v>25364</v>
      </c>
      <c r="E10114" t="s">
        <v>25365</v>
      </c>
      <c r="F10114">
        <v>1</v>
      </c>
      <c r="G10114">
        <v>8</v>
      </c>
      <c r="H10114" s="1">
        <v>844</v>
      </c>
      <c r="I10114" s="87"/>
      <c r="K10114" s="86" t="s">
        <v>17485</v>
      </c>
      <c r="L10114" s="86" t="s">
        <v>17486</v>
      </c>
      <c r="N10114">
        <f>IFERROR(VLOOKUP(A10114,bip!$A:$C,2,0),"")</f>
      </c>
      <c r="O10114">
        <f>IFERROR(VLOOKUP(A10114,bip!$A:$Z,3,0),"")</f>
        <v>0</v>
      </c>
    </row>
    <row r="10115" spans="1:15" ht="13.2">
      <c r="A10115" t="s">
        <v>9949</v>
      </c>
      <c r="B10115" t="s">
        <v>9949</v>
      </c>
      <c r="C10115" t="s">
        <v>16440</v>
      </c>
      <c r="D10115" t="s">
        <v>25348</v>
      </c>
      <c r="E10115" t="s">
        <v>25349</v>
      </c>
      <c r="F10115">
        <v>1</v>
      </c>
      <c r="G10115">
        <v>20</v>
      </c>
      <c r="H10115" s="1">
        <v>352</v>
      </c>
      <c r="I10115" s="87"/>
      <c r="K10115" s="86" t="s">
        <v>17485</v>
      </c>
      <c r="L10115" s="86" t="s">
        <v>17486</v>
      </c>
      <c r="N10115">
        <f>IFERROR(VLOOKUP(A10115,bip!$A:$C,2,0),"")</f>
      </c>
      <c r="O10115">
        <f>IFERROR(VLOOKUP(A10115,bip!$A:$Z,3,0),"")</f>
      </c>
    </row>
    <row r="10116" spans="1:15" ht="13.2">
      <c r="A10116" t="s">
        <v>9950</v>
      </c>
      <c r="B10116" t="s">
        <v>9950</v>
      </c>
      <c r="C10116" t="s">
        <v>16440</v>
      </c>
      <c r="D10116" t="s">
        <v>25350</v>
      </c>
      <c r="E10116" t="s">
        <v>25351</v>
      </c>
      <c r="F10116">
        <v>1</v>
      </c>
      <c r="G10116">
        <v>12</v>
      </c>
      <c r="H10116" s="1">
        <v>516</v>
      </c>
      <c r="I10116" s="87">
        <v>0.05</v>
      </c>
      <c r="J10116" s="86" t="s">
        <v>17480</v>
      </c>
      <c r="K10116" s="86" t="s">
        <v>44487</v>
      </c>
      <c r="L10116" s="86" t="s">
        <v>17486</v>
      </c>
      <c r="N10116">
        <f>IFERROR(VLOOKUP(A10116,bip!$A:$C,2,0),"")</f>
      </c>
      <c r="O10116">
        <f>IFERROR(VLOOKUP(A10116,bip!$A:$Z,3,0),"")</f>
      </c>
    </row>
    <row r="10117" spans="1:15" ht="13.2">
      <c r="A10117" t="s">
        <v>9951</v>
      </c>
      <c r="B10117" t="s">
        <v>9951</v>
      </c>
      <c r="C10117" t="s">
        <v>16440</v>
      </c>
      <c r="D10117" t="s">
        <v>25362</v>
      </c>
      <c r="E10117" t="s">
        <v>25363</v>
      </c>
      <c r="F10117">
        <v>1</v>
      </c>
      <c r="G10117">
        <v>10</v>
      </c>
      <c r="H10117" s="1">
        <v>676</v>
      </c>
      <c r="I10117" s="87"/>
      <c r="K10117" s="86" t="s">
        <v>17485</v>
      </c>
      <c r="L10117" s="86" t="s">
        <v>17486</v>
      </c>
      <c r="N10117">
        <f>IFERROR(VLOOKUP(A10117,bip!$A:$C,2,0),"")</f>
      </c>
      <c r="O10117">
        <f>IFERROR(VLOOKUP(A10117,bip!$A:$Z,3,0),"")</f>
      </c>
    </row>
    <row r="10118" spans="1:15" ht="13.2">
      <c r="A10118" t="s">
        <v>9956</v>
      </c>
      <c r="B10118" t="s">
        <v>9956</v>
      </c>
      <c r="C10118" t="s">
        <v>16440</v>
      </c>
      <c r="D10118" t="s">
        <v>25368</v>
      </c>
      <c r="E10118" t="s">
        <v>25369</v>
      </c>
      <c r="F10118">
        <v>1</v>
      </c>
      <c r="G10118">
        <v>6</v>
      </c>
      <c r="H10118" s="1">
        <v>1084</v>
      </c>
      <c r="I10118" s="87">
        <v>0.05</v>
      </c>
      <c r="J10118" s="86" t="s">
        <v>17480</v>
      </c>
      <c r="K10118" s="86" t="s">
        <v>44487</v>
      </c>
      <c r="L10118" s="86" t="s">
        <v>17486</v>
      </c>
      <c r="N10118">
        <f>IFERROR(VLOOKUP(A10118,bip!$A:$C,2,0),"")</f>
      </c>
      <c r="O10118">
        <f>IFERROR(VLOOKUP(A10118,bip!$A:$Z,3,0),"")</f>
      </c>
    </row>
    <row r="10119" spans="1:15" ht="13.2">
      <c r="A10119" t="s">
        <v>9953</v>
      </c>
      <c r="B10119" t="s">
        <v>9953</v>
      </c>
      <c r="C10119" t="s">
        <v>16440</v>
      </c>
      <c r="D10119" t="s">
        <v>25366</v>
      </c>
      <c r="E10119" t="s">
        <v>25367</v>
      </c>
      <c r="F10119">
        <v>1</v>
      </c>
      <c r="G10119">
        <v>12</v>
      </c>
      <c r="H10119" s="1">
        <v>452</v>
      </c>
      <c r="I10119" s="87">
        <v>0.05</v>
      </c>
      <c r="J10119" s="86" t="s">
        <v>17480</v>
      </c>
      <c r="K10119" s="86" t="s">
        <v>44487</v>
      </c>
      <c r="L10119" s="86" t="s">
        <v>17486</v>
      </c>
      <c r="N10119">
        <f>IFERROR(VLOOKUP(A10119,bip!$A:$C,2,0),"")</f>
      </c>
      <c r="O10119">
        <f>IFERROR(VLOOKUP(A10119,bip!$A:$Z,3,0),"")</f>
      </c>
    </row>
    <row r="10120" spans="1:15" ht="13.2">
      <c r="A10120" t="s">
        <v>9954</v>
      </c>
      <c r="B10120" t="s">
        <v>9954</v>
      </c>
      <c r="C10120" t="s">
        <v>16440</v>
      </c>
      <c r="D10120" t="s">
        <v>25352</v>
      </c>
      <c r="E10120" t="s">
        <v>25353</v>
      </c>
      <c r="F10120">
        <v>1</v>
      </c>
      <c r="G10120">
        <v>9</v>
      </c>
      <c r="H10120" s="1">
        <v>668</v>
      </c>
      <c r="I10120" s="87">
        <v>0.05</v>
      </c>
      <c r="J10120" s="86" t="s">
        <v>17480</v>
      </c>
      <c r="K10120" s="86" t="s">
        <v>44487</v>
      </c>
      <c r="L10120" s="86" t="s">
        <v>17486</v>
      </c>
      <c r="N10120">
        <f>IFERROR(VLOOKUP(A10120,bip!$A:$C,2,0),"")</f>
      </c>
      <c r="O10120">
        <f>IFERROR(VLOOKUP(A10120,bip!$A:$Z,3,0),"")</f>
      </c>
    </row>
    <row r="10121" spans="1:15" ht="13.2">
      <c r="A10121" t="s">
        <v>9955</v>
      </c>
      <c r="B10121" t="s">
        <v>9955</v>
      </c>
      <c r="C10121" t="s">
        <v>16440</v>
      </c>
      <c r="D10121" t="s">
        <v>25354</v>
      </c>
      <c r="E10121" t="s">
        <v>25355</v>
      </c>
      <c r="F10121">
        <v>1</v>
      </c>
      <c r="G10121">
        <v>6</v>
      </c>
      <c r="H10121" s="1">
        <v>908</v>
      </c>
      <c r="I10121" s="87">
        <v>0.05</v>
      </c>
      <c r="J10121" s="86" t="s">
        <v>17480</v>
      </c>
      <c r="K10121" s="86" t="s">
        <v>44487</v>
      </c>
      <c r="L10121" s="86" t="s">
        <v>17486</v>
      </c>
      <c r="N10121">
        <f>IFERROR(VLOOKUP(A10121,bip!$A:$C,2,0),"")</f>
      </c>
      <c r="O10121">
        <f>IFERROR(VLOOKUP(A10121,bip!$A:$Z,3,0),"")</f>
      </c>
    </row>
    <row r="10122" spans="1:15" ht="13.2">
      <c r="A10122" t="s">
        <v>10062</v>
      </c>
      <c r="B10122" t="s">
        <v>13145</v>
      </c>
      <c r="C10122" t="s">
        <v>16440</v>
      </c>
      <c r="D10122" t="s">
        <v>32950</v>
      </c>
      <c r="E10122" t="s">
        <v>43382</v>
      </c>
      <c r="F10122">
        <v>1</v>
      </c>
      <c r="G10122">
        <v>4</v>
      </c>
      <c r="H10122" s="1">
        <v>480</v>
      </c>
      <c r="I10122" s="87">
        <v>0.05</v>
      </c>
      <c r="J10122" s="86" t="s">
        <v>17480</v>
      </c>
      <c r="K10122" s="86" t="s">
        <v>44487</v>
      </c>
      <c r="L10122" s="86" t="s">
        <v>17486</v>
      </c>
      <c r="N10122">
        <f>IFERROR(VLOOKUP(A10122,bip!$A:$C,2,0),"")</f>
      </c>
      <c r="O10122">
        <f>IFERROR(VLOOKUP(A10122,bip!$A:$Z,3,0),"")</f>
      </c>
    </row>
    <row r="10123" spans="1:15" ht="13.2">
      <c r="A10123" t="s">
        <v>10063</v>
      </c>
      <c r="B10123" t="s">
        <v>10063</v>
      </c>
      <c r="C10123" t="s">
        <v>16440</v>
      </c>
      <c r="D10123" t="s">
        <v>43383</v>
      </c>
      <c r="E10123" t="s">
        <v>43384</v>
      </c>
      <c r="F10123">
        <v>1</v>
      </c>
      <c r="G10123">
        <v>4</v>
      </c>
      <c r="H10123" s="1">
        <v>480</v>
      </c>
      <c r="I10123" s="87">
        <v>0.05</v>
      </c>
      <c r="J10123" s="86" t="s">
        <v>17480</v>
      </c>
      <c r="K10123" s="86" t="s">
        <v>44487</v>
      </c>
      <c r="L10123" s="86" t="s">
        <v>17486</v>
      </c>
      <c r="N10123">
        <f>IFERROR(VLOOKUP(A10123,bip!$A:$C,2,0),"")</f>
      </c>
      <c r="O10123">
        <f>IFERROR(VLOOKUP(A10123,bip!$A:$Z,3,0),"")</f>
      </c>
    </row>
    <row r="10124" spans="1:15" ht="13.2">
      <c r="A10124" t="s">
        <v>10061</v>
      </c>
      <c r="B10124" t="s">
        <v>10061</v>
      </c>
      <c r="C10124" t="s">
        <v>16440</v>
      </c>
      <c r="D10124" t="s">
        <v>32951</v>
      </c>
      <c r="E10124" t="s">
        <v>43385</v>
      </c>
      <c r="F10124">
        <v>1</v>
      </c>
      <c r="G10124">
        <v>2</v>
      </c>
      <c r="H10124" s="1">
        <v>864</v>
      </c>
      <c r="I10124" s="87">
        <v>0.05</v>
      </c>
      <c r="J10124" s="86" t="s">
        <v>17480</v>
      </c>
      <c r="K10124" s="86" t="s">
        <v>44487</v>
      </c>
      <c r="L10124" s="86" t="s">
        <v>17486</v>
      </c>
      <c r="N10124">
        <f>IFERROR(VLOOKUP(A10124,bip!$A:$C,2,0),"")</f>
      </c>
      <c r="O10124">
        <f>IFERROR(VLOOKUP(A10124,bip!$A:$Z,3,0),"")</f>
      </c>
    </row>
    <row r="10125" spans="1:15" ht="13.2">
      <c r="A10125" t="s">
        <v>10060</v>
      </c>
      <c r="B10125" t="s">
        <v>10060</v>
      </c>
      <c r="C10125" t="s">
        <v>16440</v>
      </c>
      <c r="D10125" t="s">
        <v>32952</v>
      </c>
      <c r="E10125" t="s">
        <v>43386</v>
      </c>
      <c r="F10125">
        <v>1</v>
      </c>
      <c r="G10125">
        <v>2</v>
      </c>
      <c r="H10125" s="1">
        <v>1056</v>
      </c>
      <c r="I10125" s="87">
        <v>0.05</v>
      </c>
      <c r="J10125" s="86" t="s">
        <v>17480</v>
      </c>
      <c r="K10125" s="86" t="s">
        <v>44487</v>
      </c>
      <c r="L10125" s="86" t="s">
        <v>17486</v>
      </c>
      <c r="N10125">
        <f>IFERROR(VLOOKUP(A10125,bip!$A:$C,2,0),"")</f>
      </c>
      <c r="O10125">
        <f>IFERROR(VLOOKUP(A10125,bip!$A:$Z,3,0),"")</f>
      </c>
    </row>
    <row r="10126" spans="1:15" ht="13.2">
      <c r="A10126" t="s">
        <v>10064</v>
      </c>
      <c r="B10126" t="s">
        <v>10064</v>
      </c>
      <c r="C10126" t="s">
        <v>16440</v>
      </c>
      <c r="D10126" t="s">
        <v>43387</v>
      </c>
      <c r="E10126" t="s">
        <v>24228</v>
      </c>
      <c r="F10126">
        <v>1</v>
      </c>
      <c r="G10126">
        <v>6</v>
      </c>
      <c r="H10126" s="1">
        <v>387</v>
      </c>
      <c r="I10126" s="87"/>
      <c r="K10126" s="86" t="s">
        <v>17485</v>
      </c>
      <c r="L10126" s="86" t="s">
        <v>17486</v>
      </c>
      <c r="N10126">
        <f>IFERROR(VLOOKUP(A10126,bip!$A:$C,2,0),"")</f>
      </c>
      <c r="O10126">
        <f>IFERROR(VLOOKUP(A10126,bip!$A:$Z,3,0),"")</f>
      </c>
    </row>
    <row r="10127" spans="1:15" ht="13.2">
      <c r="A10127" t="s">
        <v>10066</v>
      </c>
      <c r="B10127" t="s">
        <v>10066</v>
      </c>
      <c r="C10127" t="s">
        <v>16440</v>
      </c>
      <c r="D10127" t="s">
        <v>25398</v>
      </c>
      <c r="E10127" t="s">
        <v>24218</v>
      </c>
      <c r="F10127">
        <v>1</v>
      </c>
      <c r="G10127">
        <v>6</v>
      </c>
      <c r="H10127" s="1">
        <v>410</v>
      </c>
      <c r="I10127" s="87">
        <v>0.05</v>
      </c>
      <c r="J10127" s="86" t="s">
        <v>17480</v>
      </c>
      <c r="K10127" s="86" t="s">
        <v>44487</v>
      </c>
      <c r="L10127" s="86" t="s">
        <v>17486</v>
      </c>
      <c r="N10127">
        <f>IFERROR(VLOOKUP(A10127,bip!$A:$C,2,0),"")</f>
      </c>
      <c r="O10127">
        <f>IFERROR(VLOOKUP(A10127,bip!$A:$Z,3,0),"")</f>
      </c>
    </row>
    <row r="10128" spans="1:15" ht="13.2">
      <c r="A10128" t="s">
        <v>10065</v>
      </c>
      <c r="B10128" t="s">
        <v>10065</v>
      </c>
      <c r="C10128" t="s">
        <v>16440</v>
      </c>
      <c r="D10128" t="s">
        <v>43388</v>
      </c>
      <c r="E10128" t="s">
        <v>24219</v>
      </c>
      <c r="F10128">
        <v>1</v>
      </c>
      <c r="G10128">
        <v>6</v>
      </c>
      <c r="H10128" s="1">
        <v>497</v>
      </c>
      <c r="I10128" s="87">
        <v>0.05</v>
      </c>
      <c r="J10128" s="86" t="s">
        <v>17480</v>
      </c>
      <c r="K10128" s="86" t="s">
        <v>44487</v>
      </c>
      <c r="L10128" s="86" t="s">
        <v>17486</v>
      </c>
      <c r="N10128">
        <f>IFERROR(VLOOKUP(A10128,bip!$A:$C,2,0),"")</f>
      </c>
      <c r="O10128">
        <f>IFERROR(VLOOKUP(A10128,bip!$A:$Z,3,0),"")</f>
      </c>
    </row>
    <row r="10129" spans="1:15" ht="13.2">
      <c r="A10129" t="s">
        <v>10069</v>
      </c>
      <c r="B10129" t="s">
        <v>10069</v>
      </c>
      <c r="C10129" t="s">
        <v>16440</v>
      </c>
      <c r="D10129" t="s">
        <v>25399</v>
      </c>
      <c r="E10129" t="s">
        <v>24220</v>
      </c>
      <c r="F10129">
        <v>1</v>
      </c>
      <c r="G10129">
        <v>6</v>
      </c>
      <c r="H10129" s="1">
        <v>368</v>
      </c>
      <c r="I10129" s="87">
        <v>0.05</v>
      </c>
      <c r="J10129" s="86" t="s">
        <v>17480</v>
      </c>
      <c r="K10129" s="86" t="s">
        <v>44487</v>
      </c>
      <c r="L10129" s="86" t="s">
        <v>17486</v>
      </c>
      <c r="N10129">
        <f>IFERROR(VLOOKUP(A10129,bip!$A:$C,2,0),"")</f>
      </c>
      <c r="O10129">
        <f>IFERROR(VLOOKUP(A10129,bip!$A:$Z,3,0),"")</f>
      </c>
    </row>
    <row r="10130" spans="1:15" ht="13.2">
      <c r="A10130" t="s">
        <v>10070</v>
      </c>
      <c r="B10130" t="s">
        <v>13148</v>
      </c>
      <c r="C10130" t="s">
        <v>16440</v>
      </c>
      <c r="D10130" t="s">
        <v>25400</v>
      </c>
      <c r="E10130" t="s">
        <v>24221</v>
      </c>
      <c r="F10130">
        <v>1</v>
      </c>
      <c r="G10130">
        <v>6</v>
      </c>
      <c r="H10130" s="1">
        <v>156</v>
      </c>
      <c r="I10130" s="87">
        <v>0.05</v>
      </c>
      <c r="J10130" s="86" t="s">
        <v>17480</v>
      </c>
      <c r="K10130" s="86" t="s">
        <v>44487</v>
      </c>
      <c r="L10130" s="86" t="s">
        <v>17486</v>
      </c>
      <c r="N10130">
        <f>IFERROR(VLOOKUP(A10130,bip!$A:$C,2,0),"")</f>
      </c>
      <c r="O10130">
        <f>IFERROR(VLOOKUP(A10130,bip!$A:$Z,3,0),"")</f>
      </c>
    </row>
    <row r="10131" spans="1:15" ht="13.2">
      <c r="A10131" t="s">
        <v>10067</v>
      </c>
      <c r="B10131" t="s">
        <v>13146</v>
      </c>
      <c r="C10131" t="s">
        <v>16440</v>
      </c>
      <c r="D10131" t="s">
        <v>25401</v>
      </c>
      <c r="E10131" t="s">
        <v>24222</v>
      </c>
      <c r="F10131">
        <v>1</v>
      </c>
      <c r="G10131">
        <v>6</v>
      </c>
      <c r="H10131" s="1">
        <v>225</v>
      </c>
      <c r="I10131" s="87">
        <v>0.05</v>
      </c>
      <c r="J10131" s="86" t="s">
        <v>17480</v>
      </c>
      <c r="K10131" s="86" t="s">
        <v>44487</v>
      </c>
      <c r="L10131" s="86" t="s">
        <v>17486</v>
      </c>
      <c r="N10131">
        <f>IFERROR(VLOOKUP(A10131,bip!$A:$C,2,0),"")</f>
      </c>
      <c r="O10131">
        <f>IFERROR(VLOOKUP(A10131,bip!$A:$Z,3,0),"")</f>
      </c>
    </row>
    <row r="10132" spans="1:15" ht="13.2">
      <c r="A10132" t="s">
        <v>10068</v>
      </c>
      <c r="B10132" t="s">
        <v>13147</v>
      </c>
      <c r="C10132" t="s">
        <v>16440</v>
      </c>
      <c r="D10132" t="s">
        <v>25401</v>
      </c>
      <c r="E10132" t="s">
        <v>24222</v>
      </c>
      <c r="F10132">
        <v>1</v>
      </c>
      <c r="G10132">
        <v>6</v>
      </c>
      <c r="H10132" s="1">
        <v>202</v>
      </c>
      <c r="I10132" s="87"/>
      <c r="K10132" s="86" t="s">
        <v>17485</v>
      </c>
      <c r="L10132" s="86" t="s">
        <v>17486</v>
      </c>
      <c r="N10132">
        <f>IFERROR(VLOOKUP(A10132,bip!$A:$C,2,0),"")</f>
      </c>
      <c r="O10132">
        <f>IFERROR(VLOOKUP(A10132,bip!$A:$Z,3,0),"")</f>
        <v>0</v>
      </c>
    </row>
    <row r="10133" spans="1:15" ht="13.2">
      <c r="A10133" t="s">
        <v>10071</v>
      </c>
      <c r="B10133" t="s">
        <v>10071</v>
      </c>
      <c r="C10133" t="s">
        <v>16440</v>
      </c>
      <c r="D10133" t="s">
        <v>43389</v>
      </c>
      <c r="E10133" t="s">
        <v>24223</v>
      </c>
      <c r="F10133">
        <v>6</v>
      </c>
      <c r="G10133">
        <v>36</v>
      </c>
      <c r="H10133" s="1">
        <v>112</v>
      </c>
      <c r="I10133" s="87">
        <v>0.05</v>
      </c>
      <c r="J10133" s="86" t="s">
        <v>17480</v>
      </c>
      <c r="K10133" s="86" t="s">
        <v>44487</v>
      </c>
      <c r="L10133" s="86" t="s">
        <v>17486</v>
      </c>
      <c r="N10133">
        <f>IFERROR(VLOOKUP(A10133,bip!$A:$C,2,0),"")</f>
      </c>
      <c r="O10133">
        <f>IFERROR(VLOOKUP(A10133,bip!$A:$Z,3,0),"")</f>
      </c>
    </row>
    <row r="10134" spans="1:15" ht="13.2">
      <c r="A10134" t="s">
        <v>10072</v>
      </c>
      <c r="B10134" t="s">
        <v>10072</v>
      </c>
      <c r="C10134" t="s">
        <v>16440</v>
      </c>
      <c r="D10134" t="s">
        <v>43390</v>
      </c>
      <c r="E10134" t="s">
        <v>24224</v>
      </c>
      <c r="F10134">
        <v>6</v>
      </c>
      <c r="G10134">
        <v>36</v>
      </c>
      <c r="H10134" s="1">
        <v>119</v>
      </c>
      <c r="I10134" s="87">
        <v>0.05</v>
      </c>
      <c r="J10134" s="86" t="s">
        <v>17480</v>
      </c>
      <c r="K10134" s="86" t="s">
        <v>44487</v>
      </c>
      <c r="L10134" s="86" t="s">
        <v>17486</v>
      </c>
      <c r="N10134">
        <f>IFERROR(VLOOKUP(A10134,bip!$A:$C,2,0),"")</f>
      </c>
      <c r="O10134">
        <f>IFERROR(VLOOKUP(A10134,bip!$A:$Z,3,0),"")</f>
      </c>
    </row>
    <row r="10135" spans="1:15" ht="13.2">
      <c r="A10135" t="s">
        <v>10073</v>
      </c>
      <c r="B10135" t="s">
        <v>10073</v>
      </c>
      <c r="C10135" t="s">
        <v>16440</v>
      </c>
      <c r="D10135" t="s">
        <v>25404</v>
      </c>
      <c r="E10135" t="s">
        <v>24225</v>
      </c>
      <c r="F10135">
        <v>6</v>
      </c>
      <c r="G10135">
        <v>36</v>
      </c>
      <c r="H10135" s="1">
        <v>149</v>
      </c>
      <c r="I10135" s="87">
        <v>0.05</v>
      </c>
      <c r="J10135" s="86" t="s">
        <v>17480</v>
      </c>
      <c r="K10135" s="86" t="s">
        <v>44487</v>
      </c>
      <c r="L10135" s="86" t="s">
        <v>17486</v>
      </c>
      <c r="N10135">
        <f>IFERROR(VLOOKUP(A10135,bip!$A:$C,2,0),"")</f>
      </c>
      <c r="O10135">
        <f>IFERROR(VLOOKUP(A10135,bip!$A:$Z,3,0),"")</f>
      </c>
    </row>
    <row r="10136" spans="1:15" ht="13.2">
      <c r="A10136" t="s">
        <v>10074</v>
      </c>
      <c r="B10136" t="s">
        <v>10074</v>
      </c>
      <c r="C10136" t="s">
        <v>16440</v>
      </c>
      <c r="D10136" t="s">
        <v>25402</v>
      </c>
      <c r="E10136" t="s">
        <v>24226</v>
      </c>
      <c r="F10136">
        <v>6</v>
      </c>
      <c r="G10136">
        <v>36</v>
      </c>
      <c r="H10136" s="1">
        <v>106</v>
      </c>
      <c r="I10136" s="87">
        <v>0.05</v>
      </c>
      <c r="J10136" s="86" t="s">
        <v>17480</v>
      </c>
      <c r="K10136" s="86" t="s">
        <v>44487</v>
      </c>
      <c r="L10136" s="86" t="s">
        <v>17486</v>
      </c>
      <c r="N10136">
        <f>IFERROR(VLOOKUP(A10136,bip!$A:$C,2,0),"")</f>
      </c>
      <c r="O10136">
        <f>IFERROR(VLOOKUP(A10136,bip!$A:$Z,3,0),"")</f>
      </c>
    </row>
    <row r="10137" spans="1:15" ht="13.2">
      <c r="A10137" t="s">
        <v>10075</v>
      </c>
      <c r="B10137" t="s">
        <v>10075</v>
      </c>
      <c r="C10137" t="s">
        <v>16440</v>
      </c>
      <c r="D10137" t="s">
        <v>25403</v>
      </c>
      <c r="E10137" t="s">
        <v>24227</v>
      </c>
      <c r="F10137">
        <v>6</v>
      </c>
      <c r="G10137">
        <v>36</v>
      </c>
      <c r="H10137" s="1">
        <v>113</v>
      </c>
      <c r="I10137" s="87">
        <v>0.05</v>
      </c>
      <c r="J10137" s="86" t="s">
        <v>17480</v>
      </c>
      <c r="K10137" s="86" t="s">
        <v>44487</v>
      </c>
      <c r="L10137" s="86" t="s">
        <v>17486</v>
      </c>
      <c r="N10137">
        <f>IFERROR(VLOOKUP(A10137,bip!$A:$C,2,0),"")</f>
      </c>
      <c r="O10137">
        <f>IFERROR(VLOOKUP(A10137,bip!$A:$Z,3,0),"")</f>
      </c>
    </row>
    <row r="10138" spans="1:15" ht="13.2">
      <c r="A10138" t="s">
        <v>14320</v>
      </c>
      <c r="B10138" t="s">
        <v>14320</v>
      </c>
      <c r="C10138" t="s">
        <v>16440</v>
      </c>
      <c r="D10138" t="s">
        <v>16939</v>
      </c>
      <c r="E10138" t="s">
        <v>43391</v>
      </c>
      <c r="F10138">
        <v>1</v>
      </c>
      <c r="G10138">
        <v>12</v>
      </c>
      <c r="H10138" s="1">
        <v>422</v>
      </c>
      <c r="I10138" s="87">
        <v>0.05</v>
      </c>
      <c r="J10138" s="86" t="s">
        <v>17480</v>
      </c>
      <c r="K10138" s="86" t="s">
        <v>44487</v>
      </c>
      <c r="L10138" s="86" t="s">
        <v>17486</v>
      </c>
      <c r="N10138">
        <f>IFERROR(VLOOKUP(A10138,bip!$A:$C,2,0),"")</f>
      </c>
      <c r="O10138">
        <f>IFERROR(VLOOKUP(A10138,bip!$A:$Z,3,0),"")</f>
      </c>
    </row>
    <row r="10139" spans="1:15" ht="13.2">
      <c r="A10139" t="s">
        <v>14321</v>
      </c>
      <c r="B10139" t="s">
        <v>14321</v>
      </c>
      <c r="C10139" t="s">
        <v>16440</v>
      </c>
      <c r="D10139" t="s">
        <v>16940</v>
      </c>
      <c r="E10139" t="s">
        <v>43392</v>
      </c>
      <c r="F10139">
        <v>1</v>
      </c>
      <c r="G10139">
        <v>8</v>
      </c>
      <c r="H10139" s="1">
        <v>531</v>
      </c>
      <c r="I10139" s="87">
        <v>0.05</v>
      </c>
      <c r="J10139" s="86" t="s">
        <v>17480</v>
      </c>
      <c r="K10139" s="86" t="s">
        <v>44487</v>
      </c>
      <c r="L10139" s="86" t="s">
        <v>17486</v>
      </c>
      <c r="N10139">
        <f>IFERROR(VLOOKUP(A10139,bip!$A:$C,2,0),"")</f>
      </c>
      <c r="O10139">
        <f>IFERROR(VLOOKUP(A10139,bip!$A:$Z,3,0),"")</f>
      </c>
    </row>
    <row r="10140" spans="1:15" ht="13.2">
      <c r="A10140" t="s">
        <v>14322</v>
      </c>
      <c r="B10140" t="s">
        <v>14322</v>
      </c>
      <c r="C10140" t="s">
        <v>16440</v>
      </c>
      <c r="D10140" t="s">
        <v>16941</v>
      </c>
      <c r="E10140" t="s">
        <v>43393</v>
      </c>
      <c r="F10140">
        <v>1</v>
      </c>
      <c r="G10140">
        <v>6</v>
      </c>
      <c r="H10140" s="1">
        <v>825</v>
      </c>
      <c r="I10140" s="87">
        <v>0.05</v>
      </c>
      <c r="J10140" s="86" t="s">
        <v>17480</v>
      </c>
      <c r="K10140" s="86" t="s">
        <v>44487</v>
      </c>
      <c r="L10140" s="86" t="s">
        <v>17486</v>
      </c>
      <c r="N10140">
        <f>IFERROR(VLOOKUP(A10140,bip!$A:$C,2,0),"")</f>
      </c>
      <c r="O10140">
        <f>IFERROR(VLOOKUP(A10140,bip!$A:$Z,3,0),"")</f>
      </c>
    </row>
    <row r="10141" spans="1:15" ht="13.2">
      <c r="A10141" t="s">
        <v>14323</v>
      </c>
      <c r="B10141" t="s">
        <v>14323</v>
      </c>
      <c r="C10141" t="s">
        <v>16440</v>
      </c>
      <c r="D10141" t="s">
        <v>16942</v>
      </c>
      <c r="E10141" t="s">
        <v>43394</v>
      </c>
      <c r="F10141">
        <v>1</v>
      </c>
      <c r="G10141">
        <v>12</v>
      </c>
      <c r="H10141" s="1">
        <v>367</v>
      </c>
      <c r="I10141" s="87">
        <v>0.05</v>
      </c>
      <c r="J10141" s="86" t="s">
        <v>17480</v>
      </c>
      <c r="K10141" s="86" t="s">
        <v>44487</v>
      </c>
      <c r="L10141" s="86" t="s">
        <v>17486</v>
      </c>
      <c r="N10141">
        <f>IFERROR(VLOOKUP(A10141,bip!$A:$C,2,0),"")</f>
      </c>
      <c r="O10141">
        <f>IFERROR(VLOOKUP(A10141,bip!$A:$Z,3,0),"")</f>
      </c>
    </row>
    <row r="10142" spans="1:15" ht="13.2">
      <c r="A10142" t="s">
        <v>14324</v>
      </c>
      <c r="B10142" t="s">
        <v>14324</v>
      </c>
      <c r="C10142" t="s">
        <v>16440</v>
      </c>
      <c r="D10142" t="s">
        <v>16943</v>
      </c>
      <c r="E10142" t="s">
        <v>43395</v>
      </c>
      <c r="F10142">
        <v>1</v>
      </c>
      <c r="G10142">
        <v>8</v>
      </c>
      <c r="H10142" s="1">
        <v>451</v>
      </c>
      <c r="I10142" s="87">
        <v>0.05</v>
      </c>
      <c r="J10142" s="86" t="s">
        <v>17480</v>
      </c>
      <c r="K10142" s="86" t="s">
        <v>44487</v>
      </c>
      <c r="L10142" s="86" t="s">
        <v>17486</v>
      </c>
      <c r="N10142">
        <f>IFERROR(VLOOKUP(A10142,bip!$A:$C,2,0),"")</f>
      </c>
      <c r="O10142">
        <f>IFERROR(VLOOKUP(A10142,bip!$A:$Z,3,0),"")</f>
      </c>
    </row>
    <row r="10143" spans="1:15" ht="13.2">
      <c r="A10143" t="s">
        <v>14325</v>
      </c>
      <c r="B10143" t="s">
        <v>14325</v>
      </c>
      <c r="C10143" t="s">
        <v>16440</v>
      </c>
      <c r="D10143" t="s">
        <v>16944</v>
      </c>
      <c r="E10143" t="s">
        <v>43393</v>
      </c>
      <c r="F10143">
        <v>1</v>
      </c>
      <c r="G10143">
        <v>6</v>
      </c>
      <c r="H10143" s="1">
        <v>726</v>
      </c>
      <c r="I10143" s="87">
        <v>0.05</v>
      </c>
      <c r="J10143" s="86" t="s">
        <v>17480</v>
      </c>
      <c r="K10143" s="86" t="s">
        <v>44487</v>
      </c>
      <c r="L10143" s="86" t="s">
        <v>17486</v>
      </c>
      <c r="N10143">
        <f>IFERROR(VLOOKUP(A10143,bip!$A:$C,2,0),"")</f>
      </c>
      <c r="O10143">
        <f>IFERROR(VLOOKUP(A10143,bip!$A:$Z,3,0),"")</f>
      </c>
    </row>
    <row r="10144" spans="1:15" ht="13.2">
      <c r="A10144" t="s">
        <v>9744</v>
      </c>
      <c r="B10144" t="s">
        <v>9744</v>
      </c>
      <c r="C10144" t="s">
        <v>16440</v>
      </c>
      <c r="D10144" t="s">
        <v>42567</v>
      </c>
      <c r="E10144" t="s">
        <v>23975</v>
      </c>
      <c r="F10144">
        <v>1</v>
      </c>
      <c r="G10144">
        <v>15</v>
      </c>
      <c r="H10144" s="1">
        <v>385</v>
      </c>
      <c r="I10144" s="87">
        <v>0.05</v>
      </c>
      <c r="J10144" s="86" t="s">
        <v>17480</v>
      </c>
      <c r="K10144" s="86" t="s">
        <v>44487</v>
      </c>
      <c r="L10144" s="86" t="s">
        <v>17486</v>
      </c>
      <c r="N10144">
        <f>IFERROR(VLOOKUP(A10144,bip!$A:$C,2,0),"")</f>
      </c>
      <c r="O10144">
        <f>IFERROR(VLOOKUP(A10144,bip!$A:$Z,3,0),"")</f>
      </c>
    </row>
    <row r="10145" spans="1:15" ht="13.2">
      <c r="A10145" t="s">
        <v>9745</v>
      </c>
      <c r="B10145" t="s">
        <v>9745</v>
      </c>
      <c r="C10145" t="s">
        <v>16440</v>
      </c>
      <c r="D10145" t="s">
        <v>42568</v>
      </c>
      <c r="E10145" t="s">
        <v>23976</v>
      </c>
      <c r="F10145">
        <v>1</v>
      </c>
      <c r="G10145">
        <v>15</v>
      </c>
      <c r="H10145" s="1">
        <v>385</v>
      </c>
      <c r="I10145" s="87">
        <v>0.05</v>
      </c>
      <c r="J10145" s="86" t="s">
        <v>17480</v>
      </c>
      <c r="K10145" s="86" t="s">
        <v>44487</v>
      </c>
      <c r="L10145" s="86" t="s">
        <v>17486</v>
      </c>
      <c r="N10145">
        <f>IFERROR(VLOOKUP(A10145,bip!$A:$C,2,0),"")</f>
      </c>
      <c r="O10145">
        <f>IFERROR(VLOOKUP(A10145,bip!$A:$Z,3,0),"")</f>
      </c>
    </row>
    <row r="10146" spans="1:15" ht="13.2">
      <c r="A10146" t="s">
        <v>9747</v>
      </c>
      <c r="B10146" t="s">
        <v>9747</v>
      </c>
      <c r="C10146" t="s">
        <v>16440</v>
      </c>
      <c r="D10146" t="s">
        <v>42566</v>
      </c>
      <c r="E10146" t="s">
        <v>23977</v>
      </c>
      <c r="F10146">
        <v>1</v>
      </c>
      <c r="G10146">
        <v>15</v>
      </c>
      <c r="H10146" s="1">
        <v>420</v>
      </c>
      <c r="I10146" s="87">
        <v>0.05</v>
      </c>
      <c r="J10146" s="86" t="s">
        <v>17480</v>
      </c>
      <c r="K10146" s="86" t="s">
        <v>44487</v>
      </c>
      <c r="L10146" s="86" t="s">
        <v>17486</v>
      </c>
      <c r="N10146">
        <f>IFERROR(VLOOKUP(A10146,bip!$A:$C,2,0),"")</f>
      </c>
      <c r="O10146">
        <f>IFERROR(VLOOKUP(A10146,bip!$A:$Z,3,0),"")</f>
      </c>
    </row>
    <row r="10147" spans="1:15" ht="13.2">
      <c r="A10147" t="s">
        <v>9746</v>
      </c>
      <c r="B10147" t="s">
        <v>9746</v>
      </c>
      <c r="C10147" t="s">
        <v>16440</v>
      </c>
      <c r="D10147" t="s">
        <v>42688</v>
      </c>
      <c r="E10147" t="s">
        <v>23978</v>
      </c>
      <c r="F10147">
        <v>1</v>
      </c>
      <c r="G10147">
        <v>15</v>
      </c>
      <c r="H10147" s="1">
        <v>420</v>
      </c>
      <c r="I10147" s="87">
        <v>0.05</v>
      </c>
      <c r="J10147" s="86" t="s">
        <v>17480</v>
      </c>
      <c r="K10147" s="86" t="s">
        <v>44487</v>
      </c>
      <c r="L10147" s="86" t="s">
        <v>17486</v>
      </c>
      <c r="N10147">
        <f>IFERROR(VLOOKUP(A10147,bip!$A:$C,2,0),"")</f>
      </c>
      <c r="O10147">
        <f>IFERROR(VLOOKUP(A10147,bip!$A:$Z,3,0),"")</f>
      </c>
    </row>
    <row r="10148" spans="1:15" ht="13.2">
      <c r="A10148" t="s">
        <v>9748</v>
      </c>
      <c r="B10148" t="s">
        <v>9748</v>
      </c>
      <c r="C10148" t="s">
        <v>16440</v>
      </c>
      <c r="D10148" t="s">
        <v>43396</v>
      </c>
      <c r="E10148" t="s">
        <v>23981</v>
      </c>
      <c r="F10148">
        <v>2</v>
      </c>
      <c r="G10148">
        <v>6</v>
      </c>
      <c r="H10148" s="1">
        <v>453</v>
      </c>
      <c r="I10148" s="87">
        <v>0.05</v>
      </c>
      <c r="J10148" s="86" t="s">
        <v>17480</v>
      </c>
      <c r="K10148" s="86" t="s">
        <v>44487</v>
      </c>
      <c r="L10148" s="86" t="s">
        <v>17486</v>
      </c>
      <c r="N10148">
        <f>IFERROR(VLOOKUP(A10148,bip!$A:$C,2,0),"")</f>
      </c>
      <c r="O10148">
        <f>IFERROR(VLOOKUP(A10148,bip!$A:$Z,3,0),"")</f>
      </c>
    </row>
    <row r="10149" spans="1:15" ht="13.2">
      <c r="A10149" t="s">
        <v>9749</v>
      </c>
      <c r="B10149" t="s">
        <v>9749</v>
      </c>
      <c r="C10149" t="s">
        <v>16440</v>
      </c>
      <c r="D10149" t="s">
        <v>43397</v>
      </c>
      <c r="E10149" t="s">
        <v>23982</v>
      </c>
      <c r="F10149">
        <v>2</v>
      </c>
      <c r="G10149">
        <v>6</v>
      </c>
      <c r="H10149" s="1">
        <v>485</v>
      </c>
      <c r="I10149" s="87">
        <v>0.05</v>
      </c>
      <c r="J10149" s="86" t="s">
        <v>17480</v>
      </c>
      <c r="K10149" s="86" t="s">
        <v>44487</v>
      </c>
      <c r="L10149" s="86" t="s">
        <v>17486</v>
      </c>
      <c r="N10149">
        <f>IFERROR(VLOOKUP(A10149,bip!$A:$C,2,0),"")</f>
      </c>
      <c r="O10149">
        <f>IFERROR(VLOOKUP(A10149,bip!$A:$Z,3,0),"")</f>
      </c>
    </row>
    <row r="10150" spans="1:15" ht="13.2">
      <c r="A10150" t="s">
        <v>9750</v>
      </c>
      <c r="B10150" t="s">
        <v>9750</v>
      </c>
      <c r="C10150" t="s">
        <v>16440</v>
      </c>
      <c r="D10150" t="s">
        <v>42689</v>
      </c>
      <c r="E10150" t="s">
        <v>43398</v>
      </c>
      <c r="F10150">
        <v>1</v>
      </c>
      <c r="G10150">
        <v>10</v>
      </c>
      <c r="H10150" s="1">
        <v>429</v>
      </c>
      <c r="I10150" s="87"/>
      <c r="K10150" s="86" t="s">
        <v>17485</v>
      </c>
      <c r="L10150" s="86" t="s">
        <v>17486</v>
      </c>
      <c r="N10150">
        <f>IFERROR(VLOOKUP(A10150,bip!$A:$C,2,0),"")</f>
      </c>
      <c r="O10150">
        <f>IFERROR(VLOOKUP(A10150,bip!$A:$Z,3,0),"")</f>
      </c>
    </row>
    <row r="10151" spans="1:15" ht="13.2">
      <c r="A10151" t="s">
        <v>10078</v>
      </c>
      <c r="B10151" t="s">
        <v>10078</v>
      </c>
      <c r="C10151" t="s">
        <v>16440</v>
      </c>
      <c r="D10151" t="s">
        <v>40381</v>
      </c>
      <c r="E10151" t="s">
        <v>40381</v>
      </c>
      <c r="F10151">
        <v>12</v>
      </c>
      <c r="G10151">
        <v>72</v>
      </c>
      <c r="H10151" s="1">
        <v>63</v>
      </c>
      <c r="I10151" s="87">
        <v>0.10</v>
      </c>
      <c r="J10151" s="86" t="s">
        <v>17480</v>
      </c>
      <c r="K10151" s="86" t="s">
        <v>44487</v>
      </c>
      <c r="L10151" s="86" t="s">
        <v>17486</v>
      </c>
      <c r="N10151">
        <f>IFERROR(VLOOKUP(A10151,bip!$A:$C,2,0),"")</f>
      </c>
      <c r="O10151">
        <f>IFERROR(VLOOKUP(A10151,bip!$A:$Z,3,0),"")</f>
      </c>
    </row>
    <row r="10152" spans="1:15" ht="13.2">
      <c r="A10152" t="s">
        <v>10079</v>
      </c>
      <c r="B10152" t="s">
        <v>10079</v>
      </c>
      <c r="C10152" t="s">
        <v>16440</v>
      </c>
      <c r="D10152" t="s">
        <v>40382</v>
      </c>
      <c r="E10152" t="s">
        <v>40382</v>
      </c>
      <c r="F10152">
        <v>12</v>
      </c>
      <c r="G10152">
        <v>72</v>
      </c>
      <c r="H10152" s="1">
        <v>74</v>
      </c>
      <c r="I10152" s="87">
        <v>0.10</v>
      </c>
      <c r="J10152" s="86" t="s">
        <v>17480</v>
      </c>
      <c r="K10152" s="86" t="s">
        <v>44487</v>
      </c>
      <c r="L10152" s="86" t="s">
        <v>17486</v>
      </c>
      <c r="N10152">
        <f>IFERROR(VLOOKUP(A10152,bip!$A:$C,2,0),"")</f>
      </c>
      <c r="O10152">
        <f>IFERROR(VLOOKUP(A10152,bip!$A:$Z,3,0),"")</f>
      </c>
    </row>
    <row r="10153" spans="1:15" ht="13.2">
      <c r="A10153" t="s">
        <v>10080</v>
      </c>
      <c r="B10153" t="s">
        <v>10080</v>
      </c>
      <c r="C10153" t="s">
        <v>16440</v>
      </c>
      <c r="D10153" t="s">
        <v>40383</v>
      </c>
      <c r="E10153" t="s">
        <v>40383</v>
      </c>
      <c r="F10153">
        <v>12</v>
      </c>
      <c r="G10153">
        <v>36</v>
      </c>
      <c r="H10153" s="1">
        <v>97</v>
      </c>
      <c r="I10153" s="87">
        <v>0.10</v>
      </c>
      <c r="J10153" s="86" t="s">
        <v>17480</v>
      </c>
      <c r="K10153" s="86" t="s">
        <v>44487</v>
      </c>
      <c r="L10153" s="86" t="s">
        <v>17486</v>
      </c>
      <c r="N10153">
        <f>IFERROR(VLOOKUP(A10153,bip!$A:$C,2,0),"")</f>
      </c>
      <c r="O10153">
        <f>IFERROR(VLOOKUP(A10153,bip!$A:$Z,3,0),"")</f>
      </c>
    </row>
    <row r="10154" spans="1:15" ht="13.2">
      <c r="A10154" t="s">
        <v>10077</v>
      </c>
      <c r="B10154" t="s">
        <v>10077</v>
      </c>
      <c r="C10154" t="s">
        <v>16440</v>
      </c>
      <c r="D10154" t="s">
        <v>26537</v>
      </c>
      <c r="E10154" t="s">
        <v>24229</v>
      </c>
      <c r="F10154">
        <v>6</v>
      </c>
      <c r="G10154">
        <v>36</v>
      </c>
      <c r="H10154" s="1">
        <v>204</v>
      </c>
      <c r="I10154" s="87">
        <v>0.10</v>
      </c>
      <c r="J10154" s="86" t="s">
        <v>17480</v>
      </c>
      <c r="K10154" s="86" t="s">
        <v>44487</v>
      </c>
      <c r="L10154" s="86" t="s">
        <v>17486</v>
      </c>
      <c r="N10154">
        <f>IFERROR(VLOOKUP(A10154,bip!$A:$C,2,0),"")</f>
      </c>
      <c r="O10154">
        <f>IFERROR(VLOOKUP(A10154,bip!$A:$Z,3,0),"")</f>
      </c>
    </row>
    <row r="10155" spans="1:15" ht="13.2">
      <c r="A10155" t="s">
        <v>10076</v>
      </c>
      <c r="B10155" t="s">
        <v>10076</v>
      </c>
      <c r="C10155" t="s">
        <v>16440</v>
      </c>
      <c r="D10155" t="s">
        <v>26538</v>
      </c>
      <c r="E10155" t="s">
        <v>24230</v>
      </c>
      <c r="F10155">
        <v>3</v>
      </c>
      <c r="G10155">
        <v>12</v>
      </c>
      <c r="H10155" s="1">
        <v>346</v>
      </c>
      <c r="I10155" s="87">
        <v>0.10</v>
      </c>
      <c r="J10155" s="86" t="s">
        <v>17480</v>
      </c>
      <c r="K10155" s="86" t="s">
        <v>44487</v>
      </c>
      <c r="L10155" s="86" t="s">
        <v>17486</v>
      </c>
      <c r="N10155">
        <f>IFERROR(VLOOKUP(A10155,bip!$A:$C,2,0),"")</f>
      </c>
      <c r="O10155">
        <f>IFERROR(VLOOKUP(A10155,bip!$A:$Z,3,0),"")</f>
      </c>
    </row>
    <row r="10156" spans="1:15" ht="13.2">
      <c r="A10156" t="s">
        <v>13882</v>
      </c>
      <c r="B10156" t="s">
        <v>13882</v>
      </c>
      <c r="C10156" t="s">
        <v>16440</v>
      </c>
      <c r="D10156" t="s">
        <v>25407</v>
      </c>
      <c r="E10156" t="s">
        <v>25408</v>
      </c>
      <c r="F10156">
        <v>1</v>
      </c>
      <c r="G10156">
        <v>1</v>
      </c>
      <c r="H10156" s="1">
        <v>21493</v>
      </c>
      <c r="I10156" s="87"/>
      <c r="K10156" s="86" t="s">
        <v>17485</v>
      </c>
      <c r="L10156" s="86" t="s">
        <v>17486</v>
      </c>
      <c r="N10156">
        <f>IFERROR(VLOOKUP(A10156,bip!$A:$C,2,0),"")</f>
      </c>
      <c r="O10156">
        <f>IFERROR(VLOOKUP(A10156,bip!$A:$Z,3,0),"")</f>
      </c>
    </row>
    <row r="10157" spans="1:15" ht="13.2">
      <c r="A10157" t="s">
        <v>13881</v>
      </c>
      <c r="B10157" t="s">
        <v>13881</v>
      </c>
      <c r="C10157" t="s">
        <v>16440</v>
      </c>
      <c r="D10157" t="s">
        <v>25405</v>
      </c>
      <c r="E10157" t="s">
        <v>25406</v>
      </c>
      <c r="F10157">
        <v>1</v>
      </c>
      <c r="G10157">
        <v>1</v>
      </c>
      <c r="H10157" s="1">
        <v>14860</v>
      </c>
      <c r="I10157" s="87"/>
      <c r="K10157" s="86" t="s">
        <v>17485</v>
      </c>
      <c r="L10157" s="86" t="s">
        <v>17486</v>
      </c>
      <c r="N10157">
        <f>IFERROR(VLOOKUP(A10157,bip!$A:$C,2,0),"")</f>
      </c>
      <c r="O10157">
        <f>IFERROR(VLOOKUP(A10157,bip!$A:$Z,3,0),"")</f>
      </c>
    </row>
    <row r="10158" spans="1:15" ht="13.2">
      <c r="A10158" t="s">
        <v>42447</v>
      </c>
      <c r="B10158" t="s">
        <v>42447</v>
      </c>
      <c r="C10158" t="s">
        <v>16440</v>
      </c>
      <c r="D10158" t="s">
        <v>42448</v>
      </c>
      <c r="E10158" t="s">
        <v>42449</v>
      </c>
      <c r="F10158">
        <v>1</v>
      </c>
      <c r="G10158">
        <v>1</v>
      </c>
      <c r="H10158" s="1">
        <v>4024</v>
      </c>
      <c r="I10158" s="87">
        <v>0.10</v>
      </c>
      <c r="J10158" s="86" t="s">
        <v>41688</v>
      </c>
      <c r="K10158" s="86" t="s">
        <v>44487</v>
      </c>
      <c r="L10158" s="86" t="s">
        <v>17486</v>
      </c>
      <c r="N10158">
        <f>IFERROR(VLOOKUP(A10158,bip!$A:$C,2,0),"")</f>
      </c>
      <c r="O10158">
        <f>IFERROR(VLOOKUP(A10158,bip!$A:$Z,3,0),"")</f>
      </c>
    </row>
    <row r="10159" spans="1:15" ht="13.2">
      <c r="A10159" t="s">
        <v>14329</v>
      </c>
      <c r="B10159" t="s">
        <v>14329</v>
      </c>
      <c r="C10159" t="s">
        <v>16440</v>
      </c>
      <c r="D10159" t="s">
        <v>25411</v>
      </c>
      <c r="E10159" t="s">
        <v>43399</v>
      </c>
      <c r="F10159">
        <v>1</v>
      </c>
      <c r="G10159">
        <v>1</v>
      </c>
      <c r="H10159" s="1">
        <v>33503</v>
      </c>
      <c r="I10159" s="87">
        <v>0.05</v>
      </c>
      <c r="J10159" s="86" t="s">
        <v>17480</v>
      </c>
      <c r="K10159" s="86" t="s">
        <v>44487</v>
      </c>
      <c r="L10159" s="86" t="s">
        <v>17486</v>
      </c>
      <c r="N10159">
        <f>IFERROR(VLOOKUP(A10159,bip!$A:$C,2,0),"")</f>
      </c>
      <c r="O10159">
        <f>IFERROR(VLOOKUP(A10159,bip!$A:$Z,3,0),"")</f>
      </c>
    </row>
    <row r="10160" spans="1:15" ht="13.2">
      <c r="A10160" t="s">
        <v>14330</v>
      </c>
      <c r="B10160" t="s">
        <v>14330</v>
      </c>
      <c r="C10160" t="s">
        <v>16440</v>
      </c>
      <c r="D10160" t="s">
        <v>25409</v>
      </c>
      <c r="E10160" t="s">
        <v>43400</v>
      </c>
      <c r="F10160">
        <v>1</v>
      </c>
      <c r="G10160">
        <v>1</v>
      </c>
      <c r="H10160" s="1">
        <v>15291</v>
      </c>
      <c r="I10160" s="87">
        <v>0.05</v>
      </c>
      <c r="J10160" s="86" t="s">
        <v>17480</v>
      </c>
      <c r="K10160" s="86" t="s">
        <v>44487</v>
      </c>
      <c r="L10160" s="86" t="s">
        <v>17486</v>
      </c>
      <c r="N10160">
        <f>IFERROR(VLOOKUP(A10160,bip!$A:$C,2,0),"")</f>
      </c>
      <c r="O10160">
        <f>IFERROR(VLOOKUP(A10160,bip!$A:$Z,3,0),"")</f>
      </c>
    </row>
    <row r="10161" spans="1:15" ht="13.2">
      <c r="A10161" t="s">
        <v>14331</v>
      </c>
      <c r="B10161" t="s">
        <v>14331</v>
      </c>
      <c r="C10161" t="s">
        <v>16440</v>
      </c>
      <c r="D10161" t="s">
        <v>43401</v>
      </c>
      <c r="E10161" t="s">
        <v>43402</v>
      </c>
      <c r="F10161">
        <v>1</v>
      </c>
      <c r="G10161">
        <v>1</v>
      </c>
      <c r="H10161" s="1">
        <v>18040</v>
      </c>
      <c r="I10161" s="87">
        <v>0.05</v>
      </c>
      <c r="J10161" s="86" t="s">
        <v>17480</v>
      </c>
      <c r="K10161" s="86" t="s">
        <v>44487</v>
      </c>
      <c r="L10161" s="86" t="s">
        <v>17486</v>
      </c>
      <c r="N10161">
        <f>IFERROR(VLOOKUP(A10161,bip!$A:$C,2,0),"")</f>
      </c>
      <c r="O10161">
        <f>IFERROR(VLOOKUP(A10161,bip!$A:$Z,3,0),"")</f>
      </c>
    </row>
    <row r="10162" spans="1:15" ht="13.2">
      <c r="A10162" t="s">
        <v>14332</v>
      </c>
      <c r="B10162" t="s">
        <v>14332</v>
      </c>
      <c r="C10162" t="s">
        <v>16440</v>
      </c>
      <c r="D10162" t="s">
        <v>25410</v>
      </c>
      <c r="E10162" t="s">
        <v>43403</v>
      </c>
      <c r="F10162">
        <v>1</v>
      </c>
      <c r="G10162">
        <v>1</v>
      </c>
      <c r="H10162" s="1">
        <v>7829</v>
      </c>
      <c r="I10162" s="87">
        <v>0.05</v>
      </c>
      <c r="J10162" s="86" t="s">
        <v>17480</v>
      </c>
      <c r="K10162" s="86" t="s">
        <v>44487</v>
      </c>
      <c r="L10162" s="86" t="s">
        <v>17486</v>
      </c>
      <c r="N10162">
        <f>IFERROR(VLOOKUP(A10162,bip!$A:$C,2,0),"")</f>
      </c>
      <c r="O10162">
        <f>IFERROR(VLOOKUP(A10162,bip!$A:$Z,3,0),"")</f>
      </c>
    </row>
    <row r="10163" spans="1:15" ht="13.2">
      <c r="A10163" t="s">
        <v>13961</v>
      </c>
      <c r="B10163" t="s">
        <v>13961</v>
      </c>
      <c r="C10163" t="s">
        <v>16440</v>
      </c>
      <c r="D10163" t="s">
        <v>25412</v>
      </c>
      <c r="E10163" t="s">
        <v>42959</v>
      </c>
      <c r="F10163">
        <v>1</v>
      </c>
      <c r="G10163">
        <v>1</v>
      </c>
      <c r="H10163" s="1">
        <v>8590</v>
      </c>
      <c r="I10163" s="87">
        <v>0.05</v>
      </c>
      <c r="J10163" s="86" t="s">
        <v>17480</v>
      </c>
      <c r="K10163" s="86" t="s">
        <v>44487</v>
      </c>
      <c r="L10163" s="86" t="s">
        <v>17486</v>
      </c>
      <c r="N10163">
        <f>IFERROR(VLOOKUP(A10163,bip!$A:$C,2,0),"")</f>
      </c>
      <c r="O10163">
        <f>IFERROR(VLOOKUP(A10163,bip!$A:$Z,3,0),"")</f>
      </c>
    </row>
    <row r="10164" spans="1:15" ht="13.2">
      <c r="A10164" t="s">
        <v>13959</v>
      </c>
      <c r="B10164" t="s">
        <v>13959</v>
      </c>
      <c r="C10164" t="s">
        <v>16440</v>
      </c>
      <c r="D10164" t="s">
        <v>25410</v>
      </c>
      <c r="E10164" t="s">
        <v>43403</v>
      </c>
      <c r="F10164">
        <v>1</v>
      </c>
      <c r="G10164">
        <v>1</v>
      </c>
      <c r="H10164" s="1">
        <v>7989</v>
      </c>
      <c r="I10164" s="87">
        <v>0.05</v>
      </c>
      <c r="J10164" s="86" t="s">
        <v>17480</v>
      </c>
      <c r="K10164" s="86" t="s">
        <v>44487</v>
      </c>
      <c r="L10164" s="86" t="s">
        <v>17486</v>
      </c>
      <c r="N10164">
        <f>IFERROR(VLOOKUP(A10164,bip!$A:$C,2,0),"")</f>
      </c>
      <c r="O10164">
        <f>IFERROR(VLOOKUP(A10164,bip!$A:$Z,3,0),"")</f>
      </c>
    </row>
    <row r="10165" spans="1:15" ht="13.2">
      <c r="A10165" t="s">
        <v>13960</v>
      </c>
      <c r="B10165" t="s">
        <v>13960</v>
      </c>
      <c r="C10165" t="s">
        <v>16440</v>
      </c>
      <c r="D10165" t="s">
        <v>25412</v>
      </c>
      <c r="E10165" t="s">
        <v>42959</v>
      </c>
      <c r="F10165">
        <v>1</v>
      </c>
      <c r="G10165">
        <v>1</v>
      </c>
      <c r="H10165" s="1">
        <v>8590</v>
      </c>
      <c r="I10165" s="87">
        <v>0.05</v>
      </c>
      <c r="J10165" s="86" t="s">
        <v>17480</v>
      </c>
      <c r="K10165" s="86" t="s">
        <v>44487</v>
      </c>
      <c r="L10165" s="86" t="s">
        <v>17486</v>
      </c>
      <c r="N10165">
        <f>IFERROR(VLOOKUP(A10165,bip!$A:$C,2,0),"")</f>
      </c>
      <c r="O10165">
        <f>IFERROR(VLOOKUP(A10165,bip!$A:$Z,3,0),"")</f>
      </c>
    </row>
    <row r="10166" spans="1:15" ht="13.2">
      <c r="A10166" t="s">
        <v>14510</v>
      </c>
      <c r="B10166" t="s">
        <v>14510</v>
      </c>
      <c r="C10166" t="s">
        <v>16440</v>
      </c>
      <c r="D10166" t="s">
        <v>25413</v>
      </c>
      <c r="E10166" t="s">
        <v>42961</v>
      </c>
      <c r="F10166">
        <v>1</v>
      </c>
      <c r="G10166">
        <v>1</v>
      </c>
      <c r="H10166" s="1">
        <v>8934</v>
      </c>
      <c r="I10166" s="87">
        <v>0.05</v>
      </c>
      <c r="J10166" s="86" t="s">
        <v>17480</v>
      </c>
      <c r="K10166" s="86" t="s">
        <v>44487</v>
      </c>
      <c r="L10166" s="86" t="s">
        <v>17486</v>
      </c>
      <c r="N10166">
        <f>IFERROR(VLOOKUP(A10166,bip!$A:$C,2,0),"")</f>
      </c>
      <c r="O10166">
        <f>IFERROR(VLOOKUP(A10166,bip!$A:$Z,3,0),"")</f>
      </c>
    </row>
    <row r="10167" spans="1:15" ht="13.2">
      <c r="A10167" t="s">
        <v>14333</v>
      </c>
      <c r="B10167" t="s">
        <v>14333</v>
      </c>
      <c r="C10167" t="s">
        <v>16440</v>
      </c>
      <c r="D10167" t="s">
        <v>25414</v>
      </c>
      <c r="E10167" t="s">
        <v>24231</v>
      </c>
      <c r="F10167">
        <v>1</v>
      </c>
      <c r="G10167">
        <v>5</v>
      </c>
      <c r="H10167" s="1">
        <v>1634</v>
      </c>
      <c r="I10167" s="87">
        <v>0.05</v>
      </c>
      <c r="J10167" s="86" t="s">
        <v>17480</v>
      </c>
      <c r="K10167" s="86" t="s">
        <v>44487</v>
      </c>
      <c r="L10167" s="86" t="s">
        <v>17486</v>
      </c>
      <c r="N10167">
        <f>IFERROR(VLOOKUP(A10167,bip!$A:$C,2,0),"")</f>
      </c>
      <c r="O10167">
        <f>IFERROR(VLOOKUP(A10167,bip!$A:$Z,3,0),"")</f>
      </c>
    </row>
    <row r="10168" spans="1:15" ht="13.2">
      <c r="A10168" t="s">
        <v>14335</v>
      </c>
      <c r="B10168" t="s">
        <v>14335</v>
      </c>
      <c r="C10168" t="s">
        <v>16440</v>
      </c>
      <c r="D10168" t="s">
        <v>31971</v>
      </c>
      <c r="E10168" t="s">
        <v>32953</v>
      </c>
      <c r="F10168">
        <v>1</v>
      </c>
      <c r="G10168">
        <v>15</v>
      </c>
      <c r="H10168" s="1">
        <v>715</v>
      </c>
      <c r="I10168" s="87">
        <v>0.05</v>
      </c>
      <c r="J10168" s="86" t="s">
        <v>17480</v>
      </c>
      <c r="K10168" s="86" t="s">
        <v>44487</v>
      </c>
      <c r="L10168" s="86" t="s">
        <v>17486</v>
      </c>
      <c r="N10168">
        <f>IFERROR(VLOOKUP(A10168,bip!$A:$C,2,0),"")</f>
      </c>
      <c r="O10168">
        <f>IFERROR(VLOOKUP(A10168,bip!$A:$Z,3,0),"")</f>
      </c>
    </row>
    <row r="10169" spans="1:15" ht="13.2">
      <c r="A10169" t="s">
        <v>14334</v>
      </c>
      <c r="B10169" t="s">
        <v>14334</v>
      </c>
      <c r="C10169" t="s">
        <v>16440</v>
      </c>
      <c r="D10169" t="s">
        <v>31972</v>
      </c>
      <c r="E10169" t="s">
        <v>32954</v>
      </c>
      <c r="F10169">
        <v>1</v>
      </c>
      <c r="G10169">
        <v>15</v>
      </c>
      <c r="H10169" s="1">
        <v>715</v>
      </c>
      <c r="I10169" s="87"/>
      <c r="K10169" s="86" t="s">
        <v>17485</v>
      </c>
      <c r="L10169" s="86" t="s">
        <v>17486</v>
      </c>
      <c r="N10169">
        <f>IFERROR(VLOOKUP(A10169,bip!$A:$C,2,0),"")</f>
      </c>
      <c r="O10169">
        <f>IFERROR(VLOOKUP(A10169,bip!$A:$Z,3,0),"")</f>
      </c>
    </row>
    <row r="10170" spans="1:15" ht="13.2">
      <c r="A10170" t="s">
        <v>14337</v>
      </c>
      <c r="B10170" t="s">
        <v>14337</v>
      </c>
      <c r="C10170" t="s">
        <v>16440</v>
      </c>
      <c r="D10170" t="s">
        <v>31973</v>
      </c>
      <c r="E10170" t="s">
        <v>32955</v>
      </c>
      <c r="F10170">
        <v>1</v>
      </c>
      <c r="G10170">
        <v>4</v>
      </c>
      <c r="H10170" s="1">
        <v>1430</v>
      </c>
      <c r="I10170" s="87">
        <v>0.05</v>
      </c>
      <c r="J10170" s="86" t="s">
        <v>17480</v>
      </c>
      <c r="K10170" s="86" t="s">
        <v>44487</v>
      </c>
      <c r="L10170" s="86" t="s">
        <v>17486</v>
      </c>
      <c r="N10170">
        <f>IFERROR(VLOOKUP(A10170,bip!$A:$C,2,0),"")</f>
      </c>
      <c r="O10170">
        <f>IFERROR(VLOOKUP(A10170,bip!$A:$Z,3,0),"")</f>
      </c>
    </row>
    <row r="10171" spans="1:15" ht="13.2">
      <c r="A10171" t="s">
        <v>14336</v>
      </c>
      <c r="B10171" t="s">
        <v>14336</v>
      </c>
      <c r="C10171" t="s">
        <v>16440</v>
      </c>
      <c r="D10171" t="s">
        <v>31974</v>
      </c>
      <c r="E10171" t="s">
        <v>32956</v>
      </c>
      <c r="F10171">
        <v>1</v>
      </c>
      <c r="G10171">
        <v>4</v>
      </c>
      <c r="H10171" s="1">
        <v>1560</v>
      </c>
      <c r="I10171" s="87">
        <v>0.05</v>
      </c>
      <c r="J10171" s="86" t="s">
        <v>17480</v>
      </c>
      <c r="K10171" s="86" t="s">
        <v>44487</v>
      </c>
      <c r="L10171" s="86" t="s">
        <v>17486</v>
      </c>
      <c r="N10171">
        <f>IFERROR(VLOOKUP(A10171,bip!$A:$C,2,0),"")</f>
      </c>
      <c r="O10171">
        <f>IFERROR(VLOOKUP(A10171,bip!$A:$Z,3,0),"")</f>
      </c>
    </row>
    <row r="10172" spans="1:15" ht="13.2">
      <c r="A10172" t="s">
        <v>10036</v>
      </c>
      <c r="B10172" t="s">
        <v>10036</v>
      </c>
      <c r="C10172" t="s">
        <v>16440</v>
      </c>
      <c r="D10172" t="s">
        <v>34251</v>
      </c>
      <c r="E10172" t="s">
        <v>43404</v>
      </c>
      <c r="F10172">
        <v>1</v>
      </c>
      <c r="G10172">
        <v>1</v>
      </c>
      <c r="H10172" s="1">
        <v>4444</v>
      </c>
      <c r="I10172" s="87">
        <v>0.05</v>
      </c>
      <c r="J10172" s="86" t="s">
        <v>17480</v>
      </c>
      <c r="K10172" s="86" t="s">
        <v>44487</v>
      </c>
      <c r="L10172" s="86" t="s">
        <v>17486</v>
      </c>
      <c r="N10172">
        <f>IFERROR(VLOOKUP(A10172,bip!$A:$C,2,0),"")</f>
      </c>
      <c r="O10172">
        <f>IFERROR(VLOOKUP(A10172,bip!$A:$Z,3,0),"")</f>
      </c>
    </row>
    <row r="10173" spans="1:15" ht="13.2">
      <c r="A10173" t="s">
        <v>10037</v>
      </c>
      <c r="B10173" t="s">
        <v>10037</v>
      </c>
      <c r="C10173" t="s">
        <v>16440</v>
      </c>
      <c r="D10173" t="s">
        <v>34252</v>
      </c>
      <c r="E10173" t="s">
        <v>43405</v>
      </c>
      <c r="F10173">
        <v>1</v>
      </c>
      <c r="G10173">
        <v>1</v>
      </c>
      <c r="H10173" s="1">
        <v>5374</v>
      </c>
      <c r="I10173" s="87">
        <v>0.05</v>
      </c>
      <c r="J10173" s="86" t="s">
        <v>17480</v>
      </c>
      <c r="K10173" s="86" t="s">
        <v>44487</v>
      </c>
      <c r="L10173" s="86" t="s">
        <v>17486</v>
      </c>
      <c r="N10173">
        <f>IFERROR(VLOOKUP(A10173,bip!$A:$C,2,0),"")</f>
      </c>
      <c r="O10173">
        <f>IFERROR(VLOOKUP(A10173,bip!$A:$Z,3,0),"")</f>
      </c>
    </row>
    <row r="10174" spans="1:15" ht="13.2">
      <c r="A10174" t="s">
        <v>10038</v>
      </c>
      <c r="B10174" t="s">
        <v>10038</v>
      </c>
      <c r="C10174" t="s">
        <v>16440</v>
      </c>
      <c r="D10174" t="s">
        <v>34253</v>
      </c>
      <c r="E10174" t="s">
        <v>43406</v>
      </c>
      <c r="F10174">
        <v>1</v>
      </c>
      <c r="G10174">
        <v>1</v>
      </c>
      <c r="H10174" s="1">
        <v>7234</v>
      </c>
      <c r="I10174" s="87">
        <v>0.05</v>
      </c>
      <c r="J10174" s="86" t="s">
        <v>17480</v>
      </c>
      <c r="K10174" s="86" t="s">
        <v>44487</v>
      </c>
      <c r="L10174" s="86" t="s">
        <v>17486</v>
      </c>
      <c r="N10174">
        <f>IFERROR(VLOOKUP(A10174,bip!$A:$C,2,0),"")</f>
      </c>
      <c r="O10174">
        <f>IFERROR(VLOOKUP(A10174,bip!$A:$Z,3,0),"")</f>
      </c>
    </row>
    <row r="10175" spans="1:15" ht="13.2">
      <c r="A10175" t="s">
        <v>10039</v>
      </c>
      <c r="B10175" t="s">
        <v>10039</v>
      </c>
      <c r="C10175" t="s">
        <v>16440</v>
      </c>
      <c r="D10175" t="s">
        <v>32242</v>
      </c>
      <c r="E10175" t="s">
        <v>43407</v>
      </c>
      <c r="F10175">
        <v>1</v>
      </c>
      <c r="G10175">
        <v>1</v>
      </c>
      <c r="H10175" s="1">
        <v>10334</v>
      </c>
      <c r="I10175" s="87">
        <v>0.05</v>
      </c>
      <c r="J10175" s="86" t="s">
        <v>17480</v>
      </c>
      <c r="K10175" s="86" t="s">
        <v>44487</v>
      </c>
      <c r="L10175" s="86" t="s">
        <v>17486</v>
      </c>
      <c r="N10175">
        <f>IFERROR(VLOOKUP(A10175,bip!$A:$C,2,0),"")</f>
      </c>
      <c r="O10175">
        <f>IFERROR(VLOOKUP(A10175,bip!$A:$Z,3,0),"")</f>
      </c>
    </row>
    <row r="10176" spans="1:15" ht="13.2">
      <c r="A10176" t="s">
        <v>10046</v>
      </c>
      <c r="B10176" t="s">
        <v>10046</v>
      </c>
      <c r="C10176" t="s">
        <v>16440</v>
      </c>
      <c r="D10176" t="s">
        <v>42985</v>
      </c>
      <c r="E10176" t="s">
        <v>43408</v>
      </c>
      <c r="F10176">
        <v>1</v>
      </c>
      <c r="G10176">
        <v>1</v>
      </c>
      <c r="H10176" s="1">
        <v>10587</v>
      </c>
      <c r="I10176" s="87">
        <v>0.05</v>
      </c>
      <c r="J10176" s="86" t="s">
        <v>17480</v>
      </c>
      <c r="K10176" s="86" t="s">
        <v>44487</v>
      </c>
      <c r="L10176" s="86" t="s">
        <v>17486</v>
      </c>
      <c r="N10176">
        <f>IFERROR(VLOOKUP(A10176,bip!$A:$C,2,0),"")</f>
      </c>
      <c r="O10176">
        <f>IFERROR(VLOOKUP(A10176,bip!$A:$Z,3,0),"")</f>
      </c>
    </row>
    <row r="10177" spans="1:15" ht="13.2">
      <c r="A10177" t="s">
        <v>10040</v>
      </c>
      <c r="B10177" t="s">
        <v>10040</v>
      </c>
      <c r="C10177" t="s">
        <v>16440</v>
      </c>
      <c r="D10177" t="s">
        <v>32245</v>
      </c>
      <c r="E10177" t="s">
        <v>43409</v>
      </c>
      <c r="F10177">
        <v>1</v>
      </c>
      <c r="G10177">
        <v>1</v>
      </c>
      <c r="H10177" s="1">
        <v>1889</v>
      </c>
      <c r="I10177" s="87">
        <v>0.05</v>
      </c>
      <c r="J10177" s="86" t="s">
        <v>17480</v>
      </c>
      <c r="K10177" s="86" t="s">
        <v>44487</v>
      </c>
      <c r="L10177" s="86" t="s">
        <v>17486</v>
      </c>
      <c r="N10177">
        <f>IFERROR(VLOOKUP(A10177,bip!$A:$C,2,0),"")</f>
      </c>
      <c r="O10177">
        <f>IFERROR(VLOOKUP(A10177,bip!$A:$Z,3,0),"")</f>
      </c>
    </row>
    <row r="10178" spans="1:15" ht="13.2">
      <c r="A10178" t="s">
        <v>10047</v>
      </c>
      <c r="B10178" t="s">
        <v>10047</v>
      </c>
      <c r="C10178" t="s">
        <v>16440</v>
      </c>
      <c r="D10178" t="s">
        <v>32245</v>
      </c>
      <c r="E10178" t="s">
        <v>43410</v>
      </c>
      <c r="F10178">
        <v>1</v>
      </c>
      <c r="G10178">
        <v>1</v>
      </c>
      <c r="H10178" s="1">
        <v>2494</v>
      </c>
      <c r="I10178" s="87"/>
      <c r="K10178" s="86" t="s">
        <v>17485</v>
      </c>
      <c r="L10178" s="86" t="s">
        <v>17486</v>
      </c>
      <c r="N10178">
        <f>IFERROR(VLOOKUP(A10178,bip!$A:$C,2,0),"")</f>
      </c>
      <c r="O10178">
        <f>IFERROR(VLOOKUP(A10178,bip!$A:$Z,3,0),"")</f>
      </c>
    </row>
    <row r="10179" spans="1:15" ht="13.2">
      <c r="A10179" t="s">
        <v>10041</v>
      </c>
      <c r="B10179" t="s">
        <v>10041</v>
      </c>
      <c r="C10179" t="s">
        <v>16440</v>
      </c>
      <c r="D10179" t="s">
        <v>32246</v>
      </c>
      <c r="E10179" t="s">
        <v>43411</v>
      </c>
      <c r="F10179">
        <v>1</v>
      </c>
      <c r="G10179">
        <v>1</v>
      </c>
      <c r="H10179" s="1">
        <v>2095</v>
      </c>
      <c r="I10179" s="87">
        <v>0.05</v>
      </c>
      <c r="J10179" s="86" t="s">
        <v>17480</v>
      </c>
      <c r="K10179" s="86" t="s">
        <v>44487</v>
      </c>
      <c r="L10179" s="86" t="s">
        <v>17486</v>
      </c>
      <c r="N10179">
        <f>IFERROR(VLOOKUP(A10179,bip!$A:$C,2,0),"")</f>
      </c>
      <c r="O10179">
        <f>IFERROR(VLOOKUP(A10179,bip!$A:$Z,3,0),"")</f>
      </c>
    </row>
    <row r="10180" spans="1:15" ht="13.2">
      <c r="A10180" t="s">
        <v>10048</v>
      </c>
      <c r="B10180" t="s">
        <v>10048</v>
      </c>
      <c r="C10180" t="s">
        <v>16440</v>
      </c>
      <c r="D10180" t="s">
        <v>32246</v>
      </c>
      <c r="E10180" t="s">
        <v>43412</v>
      </c>
      <c r="F10180">
        <v>1</v>
      </c>
      <c r="G10180">
        <v>1</v>
      </c>
      <c r="H10180" s="1">
        <v>2531</v>
      </c>
      <c r="I10180" s="87">
        <v>0.05</v>
      </c>
      <c r="J10180" s="86" t="s">
        <v>17480</v>
      </c>
      <c r="K10180" s="86" t="s">
        <v>44487</v>
      </c>
      <c r="L10180" s="86" t="s">
        <v>17486</v>
      </c>
      <c r="N10180">
        <f>IFERROR(VLOOKUP(A10180,bip!$A:$C,2,0),"")</f>
      </c>
      <c r="O10180">
        <f>IFERROR(VLOOKUP(A10180,bip!$A:$Z,3,0),"")</f>
      </c>
    </row>
    <row r="10181" spans="1:15" ht="13.2">
      <c r="A10181" t="s">
        <v>10042</v>
      </c>
      <c r="B10181" t="s">
        <v>10042</v>
      </c>
      <c r="C10181" t="s">
        <v>16440</v>
      </c>
      <c r="D10181" t="s">
        <v>42978</v>
      </c>
      <c r="E10181" t="s">
        <v>43413</v>
      </c>
      <c r="F10181">
        <v>1</v>
      </c>
      <c r="G10181">
        <v>1</v>
      </c>
      <c r="H10181" s="1">
        <v>2886</v>
      </c>
      <c r="I10181" s="87">
        <v>0.05</v>
      </c>
      <c r="J10181" s="86" t="s">
        <v>17480</v>
      </c>
      <c r="K10181" s="86" t="s">
        <v>44487</v>
      </c>
      <c r="L10181" s="86" t="s">
        <v>17486</v>
      </c>
      <c r="N10181">
        <f>IFERROR(VLOOKUP(A10181,bip!$A:$C,2,0),"")</f>
      </c>
      <c r="O10181">
        <f>IFERROR(VLOOKUP(A10181,bip!$A:$Z,3,0),"")</f>
      </c>
    </row>
    <row r="10182" spans="1:15" ht="13.2">
      <c r="A10182" t="s">
        <v>10049</v>
      </c>
      <c r="B10182" t="s">
        <v>10049</v>
      </c>
      <c r="C10182" t="s">
        <v>16440</v>
      </c>
      <c r="D10182" t="s">
        <v>42978</v>
      </c>
      <c r="E10182" t="s">
        <v>43414</v>
      </c>
      <c r="F10182">
        <v>1</v>
      </c>
      <c r="G10182">
        <v>1</v>
      </c>
      <c r="H10182" s="1">
        <v>3386</v>
      </c>
      <c r="I10182" s="87">
        <v>0.05</v>
      </c>
      <c r="J10182" s="86" t="s">
        <v>17480</v>
      </c>
      <c r="K10182" s="86" t="s">
        <v>44487</v>
      </c>
      <c r="L10182" s="86" t="s">
        <v>17486</v>
      </c>
      <c r="N10182">
        <f>IFERROR(VLOOKUP(A10182,bip!$A:$C,2,0),"")</f>
      </c>
      <c r="O10182">
        <f>IFERROR(VLOOKUP(A10182,bip!$A:$Z,3,0),"")</f>
      </c>
    </row>
    <row r="10183" spans="1:15" ht="13.2">
      <c r="A10183" t="s">
        <v>10043</v>
      </c>
      <c r="B10183" t="s">
        <v>10043</v>
      </c>
      <c r="C10183" t="s">
        <v>16440</v>
      </c>
      <c r="D10183" t="s">
        <v>32248</v>
      </c>
      <c r="E10183" t="s">
        <v>43415</v>
      </c>
      <c r="F10183">
        <v>1</v>
      </c>
      <c r="G10183">
        <v>1</v>
      </c>
      <c r="H10183" s="1">
        <v>3637</v>
      </c>
      <c r="I10183" s="87">
        <v>0.05</v>
      </c>
      <c r="J10183" s="86" t="s">
        <v>17480</v>
      </c>
      <c r="K10183" s="86" t="s">
        <v>44487</v>
      </c>
      <c r="L10183" s="86" t="s">
        <v>17486</v>
      </c>
      <c r="N10183">
        <f>IFERROR(VLOOKUP(A10183,bip!$A:$C,2,0),"")</f>
      </c>
      <c r="O10183">
        <f>IFERROR(VLOOKUP(A10183,bip!$A:$Z,3,0),"")</f>
      </c>
    </row>
    <row r="10184" spans="1:15" ht="13.2">
      <c r="A10184" t="s">
        <v>10050</v>
      </c>
      <c r="B10184" t="s">
        <v>10050</v>
      </c>
      <c r="C10184" t="s">
        <v>16440</v>
      </c>
      <c r="D10184" t="s">
        <v>32248</v>
      </c>
      <c r="E10184" t="s">
        <v>43416</v>
      </c>
      <c r="F10184">
        <v>1</v>
      </c>
      <c r="G10184">
        <v>1</v>
      </c>
      <c r="H10184" s="1">
        <v>4330</v>
      </c>
      <c r="I10184" s="87">
        <v>0.05</v>
      </c>
      <c r="J10184" s="86" t="s">
        <v>17480</v>
      </c>
      <c r="K10184" s="86" t="s">
        <v>44487</v>
      </c>
      <c r="L10184" s="86" t="s">
        <v>17486</v>
      </c>
      <c r="N10184">
        <f>IFERROR(VLOOKUP(A10184,bip!$A:$C,2,0),"")</f>
      </c>
      <c r="O10184">
        <f>IFERROR(VLOOKUP(A10184,bip!$A:$Z,3,0),"")</f>
      </c>
    </row>
    <row r="10185" spans="1:15" ht="13.2">
      <c r="A10185" t="s">
        <v>10044</v>
      </c>
      <c r="B10185" t="s">
        <v>10044</v>
      </c>
      <c r="C10185" t="s">
        <v>16440</v>
      </c>
      <c r="D10185" t="s">
        <v>32253</v>
      </c>
      <c r="E10185" t="s">
        <v>43417</v>
      </c>
      <c r="F10185">
        <v>1</v>
      </c>
      <c r="G10185">
        <v>1</v>
      </c>
      <c r="H10185" s="1">
        <v>5164</v>
      </c>
      <c r="I10185" s="87">
        <v>0.05</v>
      </c>
      <c r="J10185" s="86" t="s">
        <v>17480</v>
      </c>
      <c r="K10185" s="86" t="s">
        <v>44487</v>
      </c>
      <c r="L10185" s="86" t="s">
        <v>17486</v>
      </c>
      <c r="N10185">
        <f>IFERROR(VLOOKUP(A10185,bip!$A:$C,2,0),"")</f>
      </c>
      <c r="O10185">
        <f>IFERROR(VLOOKUP(A10185,bip!$A:$Z,3,0),"")</f>
      </c>
    </row>
    <row r="10186" spans="1:15" ht="13.2">
      <c r="A10186" t="s">
        <v>10051</v>
      </c>
      <c r="B10186" t="s">
        <v>10051</v>
      </c>
      <c r="C10186" t="s">
        <v>16440</v>
      </c>
      <c r="D10186" t="s">
        <v>32253</v>
      </c>
      <c r="E10186" t="s">
        <v>43418</v>
      </c>
      <c r="F10186">
        <v>1</v>
      </c>
      <c r="G10186">
        <v>1</v>
      </c>
      <c r="H10186" s="1">
        <v>6197</v>
      </c>
      <c r="I10186" s="87">
        <v>0.05</v>
      </c>
      <c r="J10186" s="86" t="s">
        <v>17480</v>
      </c>
      <c r="K10186" s="86" t="s">
        <v>44487</v>
      </c>
      <c r="L10186" s="86" t="s">
        <v>17486</v>
      </c>
      <c r="N10186">
        <f>IFERROR(VLOOKUP(A10186,bip!$A:$C,2,0),"")</f>
      </c>
      <c r="O10186">
        <f>IFERROR(VLOOKUP(A10186,bip!$A:$Z,3,0),"")</f>
      </c>
    </row>
    <row r="10187" spans="1:15" ht="13.2">
      <c r="A10187" t="s">
        <v>10045</v>
      </c>
      <c r="B10187" t="s">
        <v>10045</v>
      </c>
      <c r="C10187" t="s">
        <v>16440</v>
      </c>
      <c r="D10187" t="s">
        <v>42983</v>
      </c>
      <c r="E10187" t="s">
        <v>43419</v>
      </c>
      <c r="F10187">
        <v>1</v>
      </c>
      <c r="G10187">
        <v>1</v>
      </c>
      <c r="H10187" s="1">
        <v>10010</v>
      </c>
      <c r="I10187" s="87">
        <v>0.05</v>
      </c>
      <c r="J10187" s="86" t="s">
        <v>17480</v>
      </c>
      <c r="K10187" s="86" t="s">
        <v>44487</v>
      </c>
      <c r="L10187" s="86" t="s">
        <v>17486</v>
      </c>
      <c r="N10187">
        <f>IFERROR(VLOOKUP(A10187,bip!$A:$C,2,0),"")</f>
      </c>
      <c r="O10187">
        <f>IFERROR(VLOOKUP(A10187,bip!$A:$Z,3,0),"")</f>
      </c>
    </row>
    <row r="10188" spans="1:15" ht="13.2">
      <c r="A10188" t="s">
        <v>14272</v>
      </c>
      <c r="B10188" t="s">
        <v>14272</v>
      </c>
      <c r="C10188" t="s">
        <v>16440</v>
      </c>
      <c r="D10188" t="s">
        <v>25066</v>
      </c>
      <c r="E10188" t="s">
        <v>36951</v>
      </c>
      <c r="F10188">
        <v>1</v>
      </c>
      <c r="G10188">
        <v>1</v>
      </c>
      <c r="H10188" s="1">
        <v>4880</v>
      </c>
      <c r="I10188" s="87">
        <v>0.20</v>
      </c>
      <c r="J10188" s="86" t="s">
        <v>41688</v>
      </c>
      <c r="K10188" s="86" t="s">
        <v>44487</v>
      </c>
      <c r="L10188" s="86" t="s">
        <v>17486</v>
      </c>
      <c r="N10188">
        <f>IFERROR(VLOOKUP(A10188,bip!$A:$C,2,0),"")</f>
      </c>
      <c r="O10188">
        <f>IFERROR(VLOOKUP(A10188,bip!$A:$Z,3,0),"")</f>
      </c>
    </row>
    <row r="10189" spans="1:15" ht="13.2">
      <c r="A10189" t="s">
        <v>10052</v>
      </c>
      <c r="B10189" t="s">
        <v>13141</v>
      </c>
      <c r="C10189" t="s">
        <v>16440</v>
      </c>
      <c r="D10189" t="s">
        <v>32245</v>
      </c>
      <c r="E10189" t="s">
        <v>43420</v>
      </c>
      <c r="F10189">
        <v>1</v>
      </c>
      <c r="G10189">
        <v>1</v>
      </c>
      <c r="H10189" s="1">
        <v>1764</v>
      </c>
      <c r="I10189" s="87">
        <v>0.05</v>
      </c>
      <c r="J10189" s="86" t="s">
        <v>17480</v>
      </c>
      <c r="K10189" s="86" t="s">
        <v>44487</v>
      </c>
      <c r="L10189" s="86" t="s">
        <v>17486</v>
      </c>
      <c r="N10189">
        <f>IFERROR(VLOOKUP(A10189,bip!$A:$C,2,0),"")</f>
      </c>
      <c r="O10189">
        <f>IFERROR(VLOOKUP(A10189,bip!$A:$Z,3,0),"")</f>
      </c>
    </row>
    <row r="10190" spans="1:15" ht="13.2">
      <c r="A10190" t="s">
        <v>10053</v>
      </c>
      <c r="B10190" t="s">
        <v>13142</v>
      </c>
      <c r="C10190" t="s">
        <v>16440</v>
      </c>
      <c r="D10190" t="s">
        <v>32246</v>
      </c>
      <c r="E10190" t="s">
        <v>43421</v>
      </c>
      <c r="F10190">
        <v>1</v>
      </c>
      <c r="G10190">
        <v>1</v>
      </c>
      <c r="H10190" s="1">
        <v>1889</v>
      </c>
      <c r="I10190" s="87">
        <v>0.05</v>
      </c>
      <c r="J10190" s="86" t="s">
        <v>17480</v>
      </c>
      <c r="K10190" s="86" t="s">
        <v>44487</v>
      </c>
      <c r="L10190" s="86" t="s">
        <v>17486</v>
      </c>
      <c r="N10190">
        <f>IFERROR(VLOOKUP(A10190,bip!$A:$C,2,0),"")</f>
      </c>
      <c r="O10190">
        <f>IFERROR(VLOOKUP(A10190,bip!$A:$Z,3,0),"")</f>
      </c>
    </row>
    <row r="10191" spans="1:15" ht="13.2">
      <c r="A10191" t="s">
        <v>10054</v>
      </c>
      <c r="B10191" t="s">
        <v>13143</v>
      </c>
      <c r="C10191" t="s">
        <v>16440</v>
      </c>
      <c r="D10191" t="s">
        <v>42978</v>
      </c>
      <c r="E10191" t="s">
        <v>43422</v>
      </c>
      <c r="F10191">
        <v>1</v>
      </c>
      <c r="G10191">
        <v>1</v>
      </c>
      <c r="H10191" s="1">
        <v>2645</v>
      </c>
      <c r="I10191" s="87">
        <v>0.05</v>
      </c>
      <c r="J10191" s="86" t="s">
        <v>17480</v>
      </c>
      <c r="K10191" s="86" t="s">
        <v>44487</v>
      </c>
      <c r="L10191" s="86" t="s">
        <v>17486</v>
      </c>
      <c r="N10191">
        <f>IFERROR(VLOOKUP(A10191,bip!$A:$C,2,0),"")</f>
      </c>
      <c r="O10191">
        <f>IFERROR(VLOOKUP(A10191,bip!$A:$Z,3,0),"")</f>
      </c>
    </row>
    <row r="10192" spans="1:15" ht="13.2">
      <c r="A10192" t="s">
        <v>10055</v>
      </c>
      <c r="B10192" t="s">
        <v>13144</v>
      </c>
      <c r="C10192" t="s">
        <v>16440</v>
      </c>
      <c r="D10192" t="s">
        <v>32248</v>
      </c>
      <c r="E10192" t="s">
        <v>43423</v>
      </c>
      <c r="F10192">
        <v>1</v>
      </c>
      <c r="G10192">
        <v>1</v>
      </c>
      <c r="H10192" s="1">
        <v>3601</v>
      </c>
      <c r="I10192" s="87">
        <v>0.05</v>
      </c>
      <c r="J10192" s="86" t="s">
        <v>17480</v>
      </c>
      <c r="K10192" s="86" t="s">
        <v>44487</v>
      </c>
      <c r="L10192" s="86" t="s">
        <v>17486</v>
      </c>
      <c r="N10192">
        <f>IFERROR(VLOOKUP(A10192,bip!$A:$C,2,0),"")</f>
      </c>
      <c r="O10192">
        <f>IFERROR(VLOOKUP(A10192,bip!$A:$Z,3,0),"")</f>
      </c>
    </row>
    <row r="10193" spans="1:15" ht="13.2">
      <c r="A10193" t="s">
        <v>44197</v>
      </c>
      <c r="B10193" t="s">
        <v>44197</v>
      </c>
      <c r="C10193" t="s">
        <v>16441</v>
      </c>
      <c r="D10193" t="s">
        <v>44198</v>
      </c>
      <c r="E10193" t="s">
        <v>44199</v>
      </c>
      <c r="F10193">
        <v>1</v>
      </c>
      <c r="G10193">
        <v>1</v>
      </c>
      <c r="H10193" s="1">
        <v>1507</v>
      </c>
      <c r="I10193" s="87"/>
      <c r="K10193" s="86" t="s">
        <v>17485</v>
      </c>
      <c r="L10193" s="86" t="s">
        <v>17486</v>
      </c>
      <c r="N10193">
        <f>IFERROR(VLOOKUP(A10193,bip!$A:$C,2,0),"")</f>
      </c>
      <c r="O10193">
        <f>IFERROR(VLOOKUP(A10193,bip!$A:$Z,3,0),"")</f>
      </c>
    </row>
    <row r="10194" spans="1:15" ht="13.2">
      <c r="A10194" t="s">
        <v>10056</v>
      </c>
      <c r="B10194" t="s">
        <v>10056</v>
      </c>
      <c r="C10194" t="s">
        <v>16440</v>
      </c>
      <c r="D10194" t="s">
        <v>32255</v>
      </c>
      <c r="E10194" t="s">
        <v>43424</v>
      </c>
      <c r="F10194">
        <v>1</v>
      </c>
      <c r="G10194">
        <v>1</v>
      </c>
      <c r="H10194" s="1">
        <v>2078</v>
      </c>
      <c r="I10194" s="87">
        <v>0.05</v>
      </c>
      <c r="J10194" s="86" t="s">
        <v>17480</v>
      </c>
      <c r="K10194" s="86" t="s">
        <v>44487</v>
      </c>
      <c r="L10194" s="86" t="s">
        <v>17486</v>
      </c>
      <c r="N10194">
        <f>IFERROR(VLOOKUP(A10194,bip!$A:$C,2,0),"")</f>
      </c>
      <c r="O10194">
        <f>IFERROR(VLOOKUP(A10194,bip!$A:$Z,3,0),"")</f>
      </c>
    </row>
    <row r="10195" spans="1:15" ht="13.2">
      <c r="A10195" t="s">
        <v>10057</v>
      </c>
      <c r="B10195" t="s">
        <v>10057</v>
      </c>
      <c r="C10195" t="s">
        <v>16440</v>
      </c>
      <c r="D10195" t="s">
        <v>32256</v>
      </c>
      <c r="E10195" t="s">
        <v>43425</v>
      </c>
      <c r="F10195">
        <v>1</v>
      </c>
      <c r="G10195">
        <v>1</v>
      </c>
      <c r="H10195" s="1">
        <v>2717</v>
      </c>
      <c r="I10195" s="87">
        <v>0.05</v>
      </c>
      <c r="J10195" s="86" t="s">
        <v>17480</v>
      </c>
      <c r="K10195" s="86" t="s">
        <v>44487</v>
      </c>
      <c r="L10195" s="86" t="s">
        <v>17486</v>
      </c>
      <c r="N10195">
        <f>IFERROR(VLOOKUP(A10195,bip!$A:$C,2,0),"")</f>
      </c>
      <c r="O10195">
        <f>IFERROR(VLOOKUP(A10195,bip!$A:$Z,3,0),"")</f>
      </c>
    </row>
    <row r="10196" spans="1:15" ht="13.2">
      <c r="A10196" t="s">
        <v>10058</v>
      </c>
      <c r="B10196" t="s">
        <v>10058</v>
      </c>
      <c r="C10196" t="s">
        <v>16440</v>
      </c>
      <c r="D10196" t="s">
        <v>32258</v>
      </c>
      <c r="E10196" t="s">
        <v>43426</v>
      </c>
      <c r="F10196">
        <v>1</v>
      </c>
      <c r="G10196">
        <v>1</v>
      </c>
      <c r="H10196" s="1">
        <v>3783</v>
      </c>
      <c r="I10196" s="87">
        <v>0.05</v>
      </c>
      <c r="J10196" s="86" t="s">
        <v>17480</v>
      </c>
      <c r="K10196" s="86" t="s">
        <v>44487</v>
      </c>
      <c r="L10196" s="86" t="s">
        <v>17486</v>
      </c>
      <c r="N10196">
        <f>IFERROR(VLOOKUP(A10196,bip!$A:$C,2,0),"")</f>
      </c>
      <c r="O10196">
        <f>IFERROR(VLOOKUP(A10196,bip!$A:$Z,3,0),"")</f>
      </c>
    </row>
    <row r="10197" spans="1:15" ht="13.2">
      <c r="A10197" t="s">
        <v>10059</v>
      </c>
      <c r="B10197" t="s">
        <v>10059</v>
      </c>
      <c r="C10197" t="s">
        <v>16440</v>
      </c>
      <c r="D10197" t="s">
        <v>32259</v>
      </c>
      <c r="E10197" t="s">
        <v>43427</v>
      </c>
      <c r="F10197">
        <v>1</v>
      </c>
      <c r="G10197">
        <v>1</v>
      </c>
      <c r="H10197" s="1">
        <v>6038</v>
      </c>
      <c r="I10197" s="87">
        <v>0.05</v>
      </c>
      <c r="J10197" s="86" t="s">
        <v>17480</v>
      </c>
      <c r="K10197" s="86" t="s">
        <v>44487</v>
      </c>
      <c r="L10197" s="86" t="s">
        <v>17486</v>
      </c>
      <c r="N10197">
        <f>IFERROR(VLOOKUP(A10197,bip!$A:$C,2,0),"")</f>
      </c>
      <c r="O10197">
        <f>IFERROR(VLOOKUP(A10197,bip!$A:$Z,3,0),"")</f>
      </c>
    </row>
    <row r="10198" spans="1:15" ht="13.2">
      <c r="A10198" t="s">
        <v>10012</v>
      </c>
      <c r="B10198" t="s">
        <v>10012</v>
      </c>
      <c r="C10198" t="s">
        <v>16440</v>
      </c>
      <c r="D10198" t="s">
        <v>34254</v>
      </c>
      <c r="E10198" t="s">
        <v>34254</v>
      </c>
      <c r="F10198">
        <v>1</v>
      </c>
      <c r="G10198">
        <v>6</v>
      </c>
      <c r="H10198" s="1">
        <v>467</v>
      </c>
      <c r="I10198" s="87">
        <v>0.05</v>
      </c>
      <c r="J10198" s="86" t="s">
        <v>17480</v>
      </c>
      <c r="K10198" s="86" t="s">
        <v>44487</v>
      </c>
      <c r="L10198" s="86" t="s">
        <v>17486</v>
      </c>
      <c r="N10198">
        <f>IFERROR(VLOOKUP(A10198,bip!$A:$C,2,0),"")</f>
      </c>
      <c r="O10198">
        <f>IFERROR(VLOOKUP(A10198,bip!$A:$Z,3,0),"")</f>
      </c>
    </row>
    <row r="10199" spans="1:15" ht="13.2">
      <c r="A10199" t="s">
        <v>10013</v>
      </c>
      <c r="B10199" t="s">
        <v>13133</v>
      </c>
      <c r="C10199" t="s">
        <v>16440</v>
      </c>
      <c r="D10199" t="s">
        <v>34255</v>
      </c>
      <c r="E10199" t="s">
        <v>34255</v>
      </c>
      <c r="F10199">
        <v>1</v>
      </c>
      <c r="G10199">
        <v>6</v>
      </c>
      <c r="H10199" s="1">
        <v>563</v>
      </c>
      <c r="I10199" s="87">
        <v>0.05</v>
      </c>
      <c r="J10199" s="86" t="s">
        <v>17480</v>
      </c>
      <c r="K10199" s="86" t="s">
        <v>44487</v>
      </c>
      <c r="L10199" s="86" t="s">
        <v>17486</v>
      </c>
      <c r="N10199">
        <f>IFERROR(VLOOKUP(A10199,bip!$A:$C,2,0),"")</f>
      </c>
      <c r="O10199">
        <f>IFERROR(VLOOKUP(A10199,bip!$A:$Z,3,0),"")</f>
      </c>
    </row>
    <row r="10200" spans="1:15" ht="13.2">
      <c r="A10200" t="s">
        <v>10014</v>
      </c>
      <c r="B10200" t="s">
        <v>10014</v>
      </c>
      <c r="C10200" t="s">
        <v>16440</v>
      </c>
      <c r="D10200" t="s">
        <v>34256</v>
      </c>
      <c r="E10200" t="s">
        <v>34256</v>
      </c>
      <c r="F10200">
        <v>1</v>
      </c>
      <c r="G10200">
        <v>6</v>
      </c>
      <c r="H10200" s="1">
        <v>731</v>
      </c>
      <c r="I10200" s="87">
        <v>0.05</v>
      </c>
      <c r="J10200" s="86" t="s">
        <v>17480</v>
      </c>
      <c r="K10200" s="86" t="s">
        <v>44487</v>
      </c>
      <c r="L10200" s="86" t="s">
        <v>17486</v>
      </c>
      <c r="N10200">
        <f>IFERROR(VLOOKUP(A10200,bip!$A:$C,2,0),"")</f>
      </c>
      <c r="O10200">
        <f>IFERROR(VLOOKUP(A10200,bip!$A:$Z,3,0),"")</f>
      </c>
    </row>
    <row r="10201" spans="1:15" ht="13.2">
      <c r="A10201" t="s">
        <v>10015</v>
      </c>
      <c r="B10201" t="s">
        <v>13134</v>
      </c>
      <c r="C10201" t="s">
        <v>16440</v>
      </c>
      <c r="D10201" t="s">
        <v>34257</v>
      </c>
      <c r="E10201" t="s">
        <v>34257</v>
      </c>
      <c r="F10201">
        <v>1</v>
      </c>
      <c r="G10201">
        <v>4</v>
      </c>
      <c r="H10201" s="1">
        <v>776</v>
      </c>
      <c r="I10201" s="87">
        <v>0.05</v>
      </c>
      <c r="J10201" s="86" t="s">
        <v>17480</v>
      </c>
      <c r="K10201" s="86" t="s">
        <v>44487</v>
      </c>
      <c r="L10201" s="86" t="s">
        <v>17486</v>
      </c>
      <c r="N10201">
        <f>IFERROR(VLOOKUP(A10201,bip!$A:$C,2,0),"")</f>
      </c>
      <c r="O10201">
        <f>IFERROR(VLOOKUP(A10201,bip!$A:$Z,3,0),"")</f>
      </c>
    </row>
    <row r="10202" spans="1:15" ht="13.2">
      <c r="A10202" t="s">
        <v>9102</v>
      </c>
      <c r="B10202" t="s">
        <v>9102</v>
      </c>
      <c r="C10202" t="s">
        <v>16440</v>
      </c>
      <c r="D10202" t="s">
        <v>40431</v>
      </c>
      <c r="E10202" t="s">
        <v>40432</v>
      </c>
      <c r="F10202">
        <v>1</v>
      </c>
      <c r="G10202">
        <v>1</v>
      </c>
      <c r="H10202" s="1">
        <v>8057</v>
      </c>
      <c r="I10202" s="87">
        <v>0.10</v>
      </c>
      <c r="J10202" s="86" t="s">
        <v>41688</v>
      </c>
      <c r="K10202" s="86" t="s">
        <v>44487</v>
      </c>
      <c r="L10202" s="86" t="s">
        <v>17486</v>
      </c>
      <c r="N10202">
        <f>IFERROR(VLOOKUP(A10202,bip!$A:$C,2,0),"")</f>
      </c>
      <c r="O10202">
        <f>IFERROR(VLOOKUP(A10202,bip!$A:$Z,3,0),"")</f>
      </c>
    </row>
    <row r="10203" spans="1:15" ht="13.2">
      <c r="A10203" t="s">
        <v>42690</v>
      </c>
      <c r="B10203" t="s">
        <v>42690</v>
      </c>
      <c r="C10203" t="s">
        <v>16440</v>
      </c>
      <c r="D10203" t="s">
        <v>43428</v>
      </c>
      <c r="E10203" t="s">
        <v>43428</v>
      </c>
      <c r="F10203">
        <v>1</v>
      </c>
      <c r="G10203">
        <v>1</v>
      </c>
      <c r="H10203" s="1">
        <v>910</v>
      </c>
      <c r="I10203" s="87">
        <v>0.10</v>
      </c>
      <c r="J10203" s="86" t="s">
        <v>17480</v>
      </c>
      <c r="K10203" s="86" t="s">
        <v>44487</v>
      </c>
      <c r="L10203" s="86" t="s">
        <v>17486</v>
      </c>
      <c r="M10203" s="86" t="s">
        <v>17487</v>
      </c>
      <c r="N10203">
        <f>IFERROR(VLOOKUP(A10203,bip!$A:$C,2,0),"")</f>
      </c>
      <c r="O10203">
        <f>IFERROR(VLOOKUP(A10203,bip!$A:$Z,3,0),"")</f>
      </c>
    </row>
    <row r="10204" spans="1:15" ht="13.2">
      <c r="A10204" t="s">
        <v>42691</v>
      </c>
      <c r="B10204" t="s">
        <v>42691</v>
      </c>
      <c r="C10204" t="s">
        <v>16440</v>
      </c>
      <c r="D10204" t="s">
        <v>43429</v>
      </c>
      <c r="E10204" t="s">
        <v>43429</v>
      </c>
      <c r="F10204">
        <v>1</v>
      </c>
      <c r="G10204">
        <v>1</v>
      </c>
      <c r="H10204" s="1">
        <v>1089</v>
      </c>
      <c r="I10204" s="87"/>
      <c r="K10204" s="86" t="s">
        <v>17485</v>
      </c>
      <c r="L10204" s="86" t="s">
        <v>17486</v>
      </c>
      <c r="M10204" s="86" t="s">
        <v>17487</v>
      </c>
      <c r="N10204">
        <f>IFERROR(VLOOKUP(A10204,bip!$A:$C,2,0),"")</f>
      </c>
      <c r="O10204">
        <f>IFERROR(VLOOKUP(A10204,bip!$A:$Z,3,0),"")</f>
      </c>
    </row>
    <row r="10205" spans="1:15" ht="13.2">
      <c r="A10205" t="s">
        <v>42692</v>
      </c>
      <c r="B10205" t="s">
        <v>42692</v>
      </c>
      <c r="C10205" t="s">
        <v>16440</v>
      </c>
      <c r="D10205" t="s">
        <v>43430</v>
      </c>
      <c r="E10205" t="s">
        <v>43430</v>
      </c>
      <c r="F10205">
        <v>1</v>
      </c>
      <c r="G10205">
        <v>1</v>
      </c>
      <c r="H10205" s="1">
        <v>1529</v>
      </c>
      <c r="I10205" s="87"/>
      <c r="K10205" s="86" t="s">
        <v>17485</v>
      </c>
      <c r="L10205" s="86" t="s">
        <v>17486</v>
      </c>
      <c r="M10205" s="86" t="s">
        <v>17487</v>
      </c>
      <c r="N10205">
        <f>IFERROR(VLOOKUP(A10205,bip!$A:$C,2,0),"")</f>
      </c>
      <c r="O10205">
        <f>IFERROR(VLOOKUP(A10205,bip!$A:$Z,3,0),"")</f>
      </c>
    </row>
    <row r="10206" spans="1:15" ht="13.2">
      <c r="A10206" t="s">
        <v>42693</v>
      </c>
      <c r="B10206" t="s">
        <v>42693</v>
      </c>
      <c r="C10206" t="s">
        <v>16440</v>
      </c>
      <c r="D10206" t="s">
        <v>43431</v>
      </c>
      <c r="E10206" t="s">
        <v>43431</v>
      </c>
      <c r="F10206">
        <v>1</v>
      </c>
      <c r="G10206">
        <v>1</v>
      </c>
      <c r="H10206" s="1">
        <v>2540</v>
      </c>
      <c r="I10206" s="87"/>
      <c r="K10206" s="86" t="s">
        <v>17485</v>
      </c>
      <c r="L10206" s="86" t="s">
        <v>17486</v>
      </c>
      <c r="M10206" s="86" t="s">
        <v>17487</v>
      </c>
      <c r="N10206">
        <f>IFERROR(VLOOKUP(A10206,bip!$A:$C,2,0),"")</f>
      </c>
      <c r="O10206">
        <f>IFERROR(VLOOKUP(A10206,bip!$A:$Z,3,0),"")</f>
        <v>0</v>
      </c>
    </row>
    <row r="10207" spans="1:15" ht="13.2">
      <c r="A10207" t="s">
        <v>42694</v>
      </c>
      <c r="B10207" t="s">
        <v>42694</v>
      </c>
      <c r="C10207" t="s">
        <v>16440</v>
      </c>
      <c r="D10207" t="s">
        <v>43432</v>
      </c>
      <c r="E10207" t="s">
        <v>43432</v>
      </c>
      <c r="F10207">
        <v>1</v>
      </c>
      <c r="G10207">
        <v>1</v>
      </c>
      <c r="H10207" s="1">
        <v>3625</v>
      </c>
      <c r="I10207" s="87"/>
      <c r="K10207" s="86" t="s">
        <v>17485</v>
      </c>
      <c r="L10207" s="86" t="s">
        <v>17486</v>
      </c>
      <c r="M10207" s="86" t="s">
        <v>17487</v>
      </c>
      <c r="N10207">
        <f>IFERROR(VLOOKUP(A10207,bip!$A:$C,2,0),"")</f>
      </c>
      <c r="O10207">
        <f>IFERROR(VLOOKUP(A10207,bip!$A:$Z,3,0),"")</f>
        <v>0</v>
      </c>
    </row>
    <row r="10208" spans="1:15" ht="13.2">
      <c r="A10208" t="s">
        <v>9843</v>
      </c>
      <c r="B10208" t="s">
        <v>9843</v>
      </c>
      <c r="C10208" t="s">
        <v>16440</v>
      </c>
      <c r="D10208" t="s">
        <v>25232</v>
      </c>
      <c r="E10208" t="s">
        <v>24011</v>
      </c>
      <c r="F10208">
        <v>1</v>
      </c>
      <c r="G10208">
        <v>120</v>
      </c>
      <c r="H10208" s="1">
        <v>21</v>
      </c>
      <c r="I10208" s="87">
        <v>0.05</v>
      </c>
      <c r="J10208" s="86" t="s">
        <v>17480</v>
      </c>
      <c r="K10208" s="86" t="s">
        <v>44487</v>
      </c>
      <c r="L10208" s="86" t="s">
        <v>17486</v>
      </c>
      <c r="N10208">
        <f>IFERROR(VLOOKUP(A10208,bip!$A:$C,2,0),"")</f>
      </c>
      <c r="O10208">
        <f>IFERROR(VLOOKUP(A10208,bip!$A:$Z,3,0),"")</f>
      </c>
    </row>
    <row r="10209" spans="1:15" ht="13.2">
      <c r="A10209" t="s">
        <v>9839</v>
      </c>
      <c r="B10209" t="s">
        <v>9839</v>
      </c>
      <c r="C10209" t="s">
        <v>16440</v>
      </c>
      <c r="D10209" t="s">
        <v>25228</v>
      </c>
      <c r="E10209" t="s">
        <v>24005</v>
      </c>
      <c r="F10209">
        <v>1</v>
      </c>
      <c r="G10209">
        <v>120</v>
      </c>
      <c r="H10209" s="1">
        <v>24</v>
      </c>
      <c r="I10209" s="87">
        <v>0.05</v>
      </c>
      <c r="J10209" s="86" t="s">
        <v>17480</v>
      </c>
      <c r="K10209" s="86" t="s">
        <v>44487</v>
      </c>
      <c r="L10209" s="86" t="s">
        <v>17486</v>
      </c>
      <c r="N10209">
        <f>IFERROR(VLOOKUP(A10209,bip!$A:$C,2,0),"")</f>
      </c>
      <c r="O10209">
        <f>IFERROR(VLOOKUP(A10209,bip!$A:$Z,3,0),"")</f>
      </c>
    </row>
    <row r="10210" spans="1:15" ht="13.2">
      <c r="A10210" t="s">
        <v>9841</v>
      </c>
      <c r="B10210" t="s">
        <v>9841</v>
      </c>
      <c r="C10210" t="s">
        <v>16440</v>
      </c>
      <c r="D10210" t="s">
        <v>25230</v>
      </c>
      <c r="E10210" t="s">
        <v>24009</v>
      </c>
      <c r="F10210">
        <v>1</v>
      </c>
      <c r="G10210">
        <v>120</v>
      </c>
      <c r="H10210" s="1">
        <v>21</v>
      </c>
      <c r="I10210" s="87">
        <v>0.05</v>
      </c>
      <c r="J10210" s="86" t="s">
        <v>17480</v>
      </c>
      <c r="K10210" s="86" t="s">
        <v>44487</v>
      </c>
      <c r="L10210" s="86" t="s">
        <v>17486</v>
      </c>
      <c r="N10210">
        <f>IFERROR(VLOOKUP(A10210,bip!$A:$C,2,0),"")</f>
      </c>
      <c r="O10210">
        <f>IFERROR(VLOOKUP(A10210,bip!$A:$Z,3,0),"")</f>
      </c>
    </row>
    <row r="10211" spans="1:15" ht="13.2">
      <c r="A10211" t="s">
        <v>9844</v>
      </c>
      <c r="B10211" t="s">
        <v>9844</v>
      </c>
      <c r="C10211" t="s">
        <v>16440</v>
      </c>
      <c r="D10211" t="s">
        <v>25233</v>
      </c>
      <c r="E10211" t="s">
        <v>24012</v>
      </c>
      <c r="F10211">
        <v>1</v>
      </c>
      <c r="G10211">
        <v>120</v>
      </c>
      <c r="H10211" s="1">
        <v>27</v>
      </c>
      <c r="I10211" s="87">
        <v>0.05</v>
      </c>
      <c r="J10211" s="86" t="s">
        <v>17480</v>
      </c>
      <c r="K10211" s="86" t="s">
        <v>44487</v>
      </c>
      <c r="L10211" s="86" t="s">
        <v>17486</v>
      </c>
      <c r="N10211">
        <f>IFERROR(VLOOKUP(A10211,bip!$A:$C,2,0),"")</f>
      </c>
      <c r="O10211">
        <f>IFERROR(VLOOKUP(A10211,bip!$A:$Z,3,0),"")</f>
      </c>
    </row>
    <row r="10212" spans="1:15" ht="13.2">
      <c r="A10212" t="s">
        <v>9840</v>
      </c>
      <c r="B10212" t="s">
        <v>9840</v>
      </c>
      <c r="C10212" t="s">
        <v>16440</v>
      </c>
      <c r="D10212" t="s">
        <v>25229</v>
      </c>
      <c r="E10212" t="s">
        <v>24006</v>
      </c>
      <c r="F10212">
        <v>1</v>
      </c>
      <c r="G10212">
        <v>120</v>
      </c>
      <c r="H10212" s="1">
        <v>27</v>
      </c>
      <c r="I10212" s="87">
        <v>0.05</v>
      </c>
      <c r="J10212" s="86" t="s">
        <v>17480</v>
      </c>
      <c r="K10212" s="86" t="s">
        <v>44487</v>
      </c>
      <c r="L10212" s="86" t="s">
        <v>17486</v>
      </c>
      <c r="N10212">
        <f>IFERROR(VLOOKUP(A10212,bip!$A:$C,2,0),"")</f>
      </c>
      <c r="O10212">
        <f>IFERROR(VLOOKUP(A10212,bip!$A:$Z,3,0),"")</f>
      </c>
    </row>
    <row r="10213" spans="1:15" ht="13.2">
      <c r="A10213" t="s">
        <v>9842</v>
      </c>
      <c r="B10213" t="s">
        <v>9842</v>
      </c>
      <c r="C10213" t="s">
        <v>16440</v>
      </c>
      <c r="D10213" t="s">
        <v>25231</v>
      </c>
      <c r="E10213" t="s">
        <v>24010</v>
      </c>
      <c r="F10213">
        <v>1</v>
      </c>
      <c r="G10213">
        <v>120</v>
      </c>
      <c r="H10213" s="1">
        <v>27</v>
      </c>
      <c r="I10213" s="87">
        <v>0.05</v>
      </c>
      <c r="J10213" s="86" t="s">
        <v>17480</v>
      </c>
      <c r="K10213" s="86" t="s">
        <v>44487</v>
      </c>
      <c r="L10213" s="86" t="s">
        <v>17486</v>
      </c>
      <c r="N10213">
        <f>IFERROR(VLOOKUP(A10213,bip!$A:$C,2,0),"")</f>
      </c>
      <c r="O10213">
        <f>IFERROR(VLOOKUP(A10213,bip!$A:$Z,3,0),"")</f>
      </c>
    </row>
    <row r="10214" spans="1:15" ht="13.2">
      <c r="A10214" t="s">
        <v>9857</v>
      </c>
      <c r="B10214" t="s">
        <v>9857</v>
      </c>
      <c r="C10214" t="s">
        <v>16440</v>
      </c>
      <c r="D10214" t="s">
        <v>16951</v>
      </c>
      <c r="E10214" t="s">
        <v>24016</v>
      </c>
      <c r="F10214">
        <v>1</v>
      </c>
      <c r="G10214">
        <v>120</v>
      </c>
      <c r="H10214" s="1">
        <v>12</v>
      </c>
      <c r="I10214" s="87">
        <v>0.05</v>
      </c>
      <c r="J10214" s="86" t="s">
        <v>17480</v>
      </c>
      <c r="K10214" s="86" t="s">
        <v>44487</v>
      </c>
      <c r="L10214" s="86" t="s">
        <v>17486</v>
      </c>
      <c r="N10214">
        <f>IFERROR(VLOOKUP(A10214,bip!$A:$C,2,0),"")</f>
      </c>
      <c r="O10214">
        <f>IFERROR(VLOOKUP(A10214,bip!$A:$Z,3,0),"")</f>
      </c>
    </row>
    <row r="10215" spans="1:15" ht="13.2">
      <c r="A10215" t="s">
        <v>9855</v>
      </c>
      <c r="B10215" t="s">
        <v>9855</v>
      </c>
      <c r="C10215" t="s">
        <v>16440</v>
      </c>
      <c r="D10215" t="s">
        <v>16949</v>
      </c>
      <c r="E10215" t="s">
        <v>24014</v>
      </c>
      <c r="F10215">
        <v>1</v>
      </c>
      <c r="G10215">
        <v>120</v>
      </c>
      <c r="H10215" s="1">
        <v>11</v>
      </c>
      <c r="I10215" s="87">
        <v>0.05</v>
      </c>
      <c r="J10215" s="86" t="s">
        <v>17480</v>
      </c>
      <c r="K10215" s="86" t="s">
        <v>44487</v>
      </c>
      <c r="L10215" s="86" t="s">
        <v>17486</v>
      </c>
      <c r="N10215">
        <f>IFERROR(VLOOKUP(A10215,bip!$A:$C,2,0),"")</f>
      </c>
      <c r="O10215">
        <f>IFERROR(VLOOKUP(A10215,bip!$A:$Z,3,0),"")</f>
      </c>
    </row>
    <row r="10216" spans="1:15" ht="13.2">
      <c r="A10216" t="s">
        <v>9853</v>
      </c>
      <c r="B10216" t="s">
        <v>9853</v>
      </c>
      <c r="C10216" t="s">
        <v>16440</v>
      </c>
      <c r="D10216" t="s">
        <v>16954</v>
      </c>
      <c r="E10216" t="s">
        <v>24021</v>
      </c>
      <c r="F10216">
        <v>1</v>
      </c>
      <c r="G10216">
        <v>120</v>
      </c>
      <c r="H10216" s="1">
        <v>13</v>
      </c>
      <c r="I10216" s="87">
        <v>0.05</v>
      </c>
      <c r="J10216" s="86" t="s">
        <v>17480</v>
      </c>
      <c r="K10216" s="86" t="s">
        <v>44487</v>
      </c>
      <c r="L10216" s="86" t="s">
        <v>17486</v>
      </c>
      <c r="N10216">
        <f>IFERROR(VLOOKUP(A10216,bip!$A:$C,2,0),"")</f>
      </c>
      <c r="O10216">
        <f>IFERROR(VLOOKUP(A10216,bip!$A:$Z,3,0),"")</f>
      </c>
    </row>
    <row r="10217" spans="1:15" ht="13.2">
      <c r="A10217" t="s">
        <v>9849</v>
      </c>
      <c r="B10217" t="s">
        <v>9849</v>
      </c>
      <c r="C10217" t="s">
        <v>16440</v>
      </c>
      <c r="D10217" t="s">
        <v>16952</v>
      </c>
      <c r="E10217" t="s">
        <v>24017</v>
      </c>
      <c r="F10217">
        <v>1</v>
      </c>
      <c r="G10217">
        <v>120</v>
      </c>
      <c r="H10217" s="1">
        <v>11</v>
      </c>
      <c r="I10217" s="87">
        <v>0.05</v>
      </c>
      <c r="J10217" s="86" t="s">
        <v>17480</v>
      </c>
      <c r="K10217" s="86" t="s">
        <v>44487</v>
      </c>
      <c r="L10217" s="86" t="s">
        <v>17486</v>
      </c>
      <c r="N10217">
        <f>IFERROR(VLOOKUP(A10217,bip!$A:$C,2,0),"")</f>
      </c>
      <c r="O10217">
        <f>IFERROR(VLOOKUP(A10217,bip!$A:$Z,3,0),"")</f>
      </c>
    </row>
    <row r="10218" spans="1:15" ht="13.2">
      <c r="A10218" t="s">
        <v>9851</v>
      </c>
      <c r="B10218" t="s">
        <v>9851</v>
      </c>
      <c r="C10218" t="s">
        <v>16440</v>
      </c>
      <c r="D10218" t="s">
        <v>25234</v>
      </c>
      <c r="E10218" t="s">
        <v>24019</v>
      </c>
      <c r="F10218">
        <v>1</v>
      </c>
      <c r="G10218">
        <v>120</v>
      </c>
      <c r="H10218" s="1">
        <v>13</v>
      </c>
      <c r="I10218" s="87">
        <v>0.05</v>
      </c>
      <c r="J10218" s="86" t="s">
        <v>17480</v>
      </c>
      <c r="K10218" s="86" t="s">
        <v>44487</v>
      </c>
      <c r="L10218" s="86" t="s">
        <v>17486</v>
      </c>
      <c r="N10218">
        <f>IFERROR(VLOOKUP(A10218,bip!$A:$C,2,0),"")</f>
      </c>
      <c r="O10218">
        <f>IFERROR(VLOOKUP(A10218,bip!$A:$Z,3,0),"")</f>
      </c>
    </row>
    <row r="10219" spans="1:15" ht="13.2">
      <c r="A10219" t="s">
        <v>9858</v>
      </c>
      <c r="B10219" t="s">
        <v>9858</v>
      </c>
      <c r="C10219" t="s">
        <v>16440</v>
      </c>
      <c r="D10219" t="s">
        <v>16969</v>
      </c>
      <c r="E10219" t="s">
        <v>24036</v>
      </c>
      <c r="F10219">
        <v>1</v>
      </c>
      <c r="G10219">
        <v>120</v>
      </c>
      <c r="H10219" s="1">
        <v>13</v>
      </c>
      <c r="I10219" s="87">
        <v>0.05</v>
      </c>
      <c r="J10219" s="86" t="s">
        <v>17480</v>
      </c>
      <c r="K10219" s="86" t="s">
        <v>44487</v>
      </c>
      <c r="L10219" s="86" t="s">
        <v>17486</v>
      </c>
      <c r="N10219">
        <f>IFERROR(VLOOKUP(A10219,bip!$A:$C,2,0),"")</f>
      </c>
      <c r="O10219">
        <f>IFERROR(VLOOKUP(A10219,bip!$A:$Z,3,0),"")</f>
      </c>
    </row>
    <row r="10220" spans="1:15" ht="13.2">
      <c r="A10220" t="s">
        <v>9856</v>
      </c>
      <c r="B10220" t="s">
        <v>9856</v>
      </c>
      <c r="C10220" t="s">
        <v>16440</v>
      </c>
      <c r="D10220" t="s">
        <v>16950</v>
      </c>
      <c r="E10220" t="s">
        <v>24015</v>
      </c>
      <c r="F10220">
        <v>1</v>
      </c>
      <c r="G10220">
        <v>120</v>
      </c>
      <c r="H10220" s="1">
        <v>12</v>
      </c>
      <c r="I10220" s="87"/>
      <c r="K10220" s="86" t="s">
        <v>17485</v>
      </c>
      <c r="L10220" s="86" t="s">
        <v>17486</v>
      </c>
      <c r="N10220">
        <f>IFERROR(VLOOKUP(A10220,bip!$A:$C,2,0),"")</f>
      </c>
      <c r="O10220">
        <f>IFERROR(VLOOKUP(A10220,bip!$A:$Z,3,0),"")</f>
      </c>
    </row>
    <row r="10221" spans="1:15" ht="13.2">
      <c r="A10221" t="s">
        <v>9854</v>
      </c>
      <c r="B10221" t="s">
        <v>9854</v>
      </c>
      <c r="C10221" t="s">
        <v>16440</v>
      </c>
      <c r="D10221" t="s">
        <v>16955</v>
      </c>
      <c r="E10221" t="s">
        <v>24022</v>
      </c>
      <c r="F10221">
        <v>1</v>
      </c>
      <c r="G10221">
        <v>120</v>
      </c>
      <c r="H10221" s="1">
        <v>13</v>
      </c>
      <c r="I10221" s="87">
        <v>0.05</v>
      </c>
      <c r="J10221" s="86" t="s">
        <v>17480</v>
      </c>
      <c r="K10221" s="86" t="s">
        <v>44487</v>
      </c>
      <c r="L10221" s="86" t="s">
        <v>17486</v>
      </c>
      <c r="N10221">
        <f>IFERROR(VLOOKUP(A10221,bip!$A:$C,2,0),"")</f>
      </c>
      <c r="O10221">
        <f>IFERROR(VLOOKUP(A10221,bip!$A:$Z,3,0),"")</f>
      </c>
    </row>
    <row r="10222" spans="1:15" ht="13.2">
      <c r="A10222" t="s">
        <v>9847</v>
      </c>
      <c r="B10222" t="s">
        <v>9847</v>
      </c>
      <c r="C10222" t="s">
        <v>16440</v>
      </c>
      <c r="D10222" t="s">
        <v>16948</v>
      </c>
      <c r="E10222" t="s">
        <v>24013</v>
      </c>
      <c r="F10222">
        <v>1</v>
      </c>
      <c r="G10222">
        <v>120</v>
      </c>
      <c r="H10222" s="1">
        <v>13</v>
      </c>
      <c r="I10222" s="87">
        <v>0.05</v>
      </c>
      <c r="J10222" s="86" t="s">
        <v>17480</v>
      </c>
      <c r="K10222" s="86" t="s">
        <v>44487</v>
      </c>
      <c r="L10222" s="86" t="s">
        <v>17486</v>
      </c>
      <c r="N10222">
        <f>IFERROR(VLOOKUP(A10222,bip!$A:$C,2,0),"")</f>
      </c>
      <c r="O10222">
        <f>IFERROR(VLOOKUP(A10222,bip!$A:$Z,3,0),"")</f>
      </c>
    </row>
    <row r="10223" spans="1:15" ht="13.2">
      <c r="A10223" t="s">
        <v>9848</v>
      </c>
      <c r="B10223" t="s">
        <v>9848</v>
      </c>
      <c r="C10223" t="s">
        <v>16440</v>
      </c>
      <c r="D10223" t="s">
        <v>16948</v>
      </c>
      <c r="E10223" t="s">
        <v>24013</v>
      </c>
      <c r="F10223">
        <v>1</v>
      </c>
      <c r="G10223">
        <v>120</v>
      </c>
      <c r="H10223" s="1">
        <v>19</v>
      </c>
      <c r="I10223" s="87">
        <v>0.05</v>
      </c>
      <c r="J10223" s="86" t="s">
        <v>17480</v>
      </c>
      <c r="K10223" s="86" t="s">
        <v>44487</v>
      </c>
      <c r="L10223" s="86" t="s">
        <v>17486</v>
      </c>
      <c r="N10223">
        <f>IFERROR(VLOOKUP(A10223,bip!$A:$C,2,0),"")</f>
      </c>
      <c r="O10223">
        <f>IFERROR(VLOOKUP(A10223,bip!$A:$Z,3,0),"")</f>
      </c>
    </row>
    <row r="10224" spans="1:15" ht="13.2">
      <c r="A10224" t="s">
        <v>9850</v>
      </c>
      <c r="B10224" t="s">
        <v>9850</v>
      </c>
      <c r="C10224" t="s">
        <v>16440</v>
      </c>
      <c r="D10224" t="s">
        <v>16953</v>
      </c>
      <c r="E10224" t="s">
        <v>24018</v>
      </c>
      <c r="F10224">
        <v>1</v>
      </c>
      <c r="G10224">
        <v>120</v>
      </c>
      <c r="H10224" s="1">
        <v>11</v>
      </c>
      <c r="I10224" s="87">
        <v>0.05</v>
      </c>
      <c r="J10224" s="86" t="s">
        <v>17480</v>
      </c>
      <c r="K10224" s="86" t="s">
        <v>44487</v>
      </c>
      <c r="L10224" s="86" t="s">
        <v>17486</v>
      </c>
      <c r="N10224">
        <f>IFERROR(VLOOKUP(A10224,bip!$A:$C,2,0),"")</f>
      </c>
      <c r="O10224">
        <f>IFERROR(VLOOKUP(A10224,bip!$A:$Z,3,0),"")</f>
      </c>
    </row>
    <row r="10225" spans="1:15" ht="13.2">
      <c r="A10225" t="s">
        <v>9852</v>
      </c>
      <c r="B10225" t="s">
        <v>9852</v>
      </c>
      <c r="C10225" t="s">
        <v>16440</v>
      </c>
      <c r="D10225" t="s">
        <v>25235</v>
      </c>
      <c r="E10225" t="s">
        <v>24020</v>
      </c>
      <c r="F10225">
        <v>1</v>
      </c>
      <c r="G10225">
        <v>120</v>
      </c>
      <c r="H10225" s="1">
        <v>15</v>
      </c>
      <c r="I10225" s="87"/>
      <c r="K10225" s="86" t="s">
        <v>17485</v>
      </c>
      <c r="L10225" s="86" t="s">
        <v>17486</v>
      </c>
      <c r="N10225">
        <f>IFERROR(VLOOKUP(A10225,bip!$A:$C,2,0),"")</f>
      </c>
      <c r="O10225">
        <f>IFERROR(VLOOKUP(A10225,bip!$A:$Z,3,0),"")</f>
      </c>
    </row>
    <row r="10226" spans="1:15" ht="13.2">
      <c r="A10226" t="s">
        <v>44200</v>
      </c>
      <c r="B10226" t="s">
        <v>44200</v>
      </c>
      <c r="C10226" t="s">
        <v>16440</v>
      </c>
      <c r="D10226" t="s">
        <v>44201</v>
      </c>
      <c r="E10226" t="s">
        <v>44202</v>
      </c>
      <c r="F10226">
        <v>1</v>
      </c>
      <c r="G10226">
        <v>1</v>
      </c>
      <c r="H10226" s="1">
        <v>12219</v>
      </c>
      <c r="I10226" s="87">
        <v>0.10</v>
      </c>
      <c r="J10226" s="86" t="s">
        <v>41688</v>
      </c>
      <c r="K10226" s="86" t="s">
        <v>44487</v>
      </c>
      <c r="L10226" s="86" t="s">
        <v>18564</v>
      </c>
      <c r="N10226">
        <f>IFERROR(VLOOKUP(A10226,bip!$A:$C,2,0),"")</f>
      </c>
      <c r="O10226">
        <f>IFERROR(VLOOKUP(A10226,bip!$A:$Z,3,0),"")</f>
      </c>
    </row>
    <row r="10227" spans="1:15" ht="13.2">
      <c r="A10227" t="s">
        <v>9835</v>
      </c>
      <c r="B10227" t="s">
        <v>9835</v>
      </c>
      <c r="C10227" t="s">
        <v>16440</v>
      </c>
      <c r="D10227" t="s">
        <v>25224</v>
      </c>
      <c r="E10227" t="s">
        <v>24001</v>
      </c>
      <c r="F10227">
        <v>1</v>
      </c>
      <c r="G10227">
        <v>6</v>
      </c>
      <c r="H10227" s="1">
        <v>436</v>
      </c>
      <c r="I10227" s="87">
        <v>0.05</v>
      </c>
      <c r="J10227" s="86" t="s">
        <v>17480</v>
      </c>
      <c r="K10227" s="86" t="s">
        <v>44487</v>
      </c>
      <c r="L10227" s="86" t="s">
        <v>17486</v>
      </c>
      <c r="N10227">
        <f>IFERROR(VLOOKUP(A10227,bip!$A:$C,2,0),"")</f>
      </c>
      <c r="O10227">
        <f>IFERROR(VLOOKUP(A10227,bip!$A:$Z,3,0),"")</f>
      </c>
    </row>
    <row r="10228" spans="1:15" ht="13.2">
      <c r="A10228" t="s">
        <v>9833</v>
      </c>
      <c r="B10228" t="s">
        <v>9833</v>
      </c>
      <c r="C10228" t="s">
        <v>16440</v>
      </c>
      <c r="D10228" t="s">
        <v>25222</v>
      </c>
      <c r="E10228" t="s">
        <v>23999</v>
      </c>
      <c r="F10228">
        <v>1</v>
      </c>
      <c r="G10228">
        <v>6</v>
      </c>
      <c r="H10228" s="1">
        <v>362</v>
      </c>
      <c r="I10228" s="87"/>
      <c r="K10228" s="86" t="s">
        <v>17485</v>
      </c>
      <c r="L10228" s="86" t="s">
        <v>17486</v>
      </c>
      <c r="N10228">
        <f>IFERROR(VLOOKUP(A10228,bip!$A:$C,2,0),"")</f>
      </c>
      <c r="O10228">
        <f>IFERROR(VLOOKUP(A10228,bip!$A:$Z,3,0),"")</f>
      </c>
    </row>
    <row r="10229" spans="1:15" ht="13.2">
      <c r="A10229" t="s">
        <v>9836</v>
      </c>
      <c r="B10229" t="s">
        <v>9836</v>
      </c>
      <c r="C10229" t="s">
        <v>16440</v>
      </c>
      <c r="D10229" t="s">
        <v>25225</v>
      </c>
      <c r="E10229" t="s">
        <v>24002</v>
      </c>
      <c r="F10229">
        <v>1</v>
      </c>
      <c r="G10229">
        <v>4</v>
      </c>
      <c r="H10229" s="1">
        <v>479</v>
      </c>
      <c r="I10229" s="87"/>
      <c r="K10229" s="86" t="s">
        <v>17485</v>
      </c>
      <c r="L10229" s="86" t="s">
        <v>17486</v>
      </c>
      <c r="N10229">
        <f>IFERROR(VLOOKUP(A10229,bip!$A:$C,2,0),"")</f>
      </c>
      <c r="O10229">
        <f>IFERROR(VLOOKUP(A10229,bip!$A:$Z,3,0),"")</f>
      </c>
    </row>
    <row r="10230" spans="1:15" ht="13.2">
      <c r="A10230" t="s">
        <v>9834</v>
      </c>
      <c r="B10230" t="s">
        <v>9834</v>
      </c>
      <c r="C10230" t="s">
        <v>16440</v>
      </c>
      <c r="D10230" t="s">
        <v>25223</v>
      </c>
      <c r="E10230" t="s">
        <v>24000</v>
      </c>
      <c r="F10230">
        <v>1</v>
      </c>
      <c r="G10230">
        <v>4</v>
      </c>
      <c r="H10230" s="1">
        <v>418</v>
      </c>
      <c r="I10230" s="87"/>
      <c r="K10230" s="86" t="s">
        <v>17485</v>
      </c>
      <c r="L10230" s="86" t="s">
        <v>17486</v>
      </c>
      <c r="N10230">
        <f>IFERROR(VLOOKUP(A10230,bip!$A:$C,2,0),"")</f>
      </c>
      <c r="O10230">
        <f>IFERROR(VLOOKUP(A10230,bip!$A:$Z,3,0),"")</f>
      </c>
    </row>
    <row r="10231" spans="1:15" ht="13.2">
      <c r="A10231" t="s">
        <v>9845</v>
      </c>
      <c r="B10231" t="s">
        <v>9845</v>
      </c>
      <c r="C10231" t="s">
        <v>16440</v>
      </c>
      <c r="D10231" t="s">
        <v>16946</v>
      </c>
      <c r="E10231" t="s">
        <v>24007</v>
      </c>
      <c r="F10231">
        <v>1</v>
      </c>
      <c r="G10231">
        <v>120</v>
      </c>
      <c r="H10231" s="1">
        <v>21</v>
      </c>
      <c r="I10231" s="87">
        <v>0.05</v>
      </c>
      <c r="J10231" s="86" t="s">
        <v>17480</v>
      </c>
      <c r="K10231" s="86" t="s">
        <v>44487</v>
      </c>
      <c r="L10231" s="86" t="s">
        <v>17486</v>
      </c>
      <c r="N10231">
        <f>IFERROR(VLOOKUP(A10231,bip!$A:$C,2,0),"")</f>
      </c>
      <c r="O10231">
        <f>IFERROR(VLOOKUP(A10231,bip!$A:$Z,3,0),"")</f>
      </c>
    </row>
    <row r="10232" spans="1:15" ht="13.2">
      <c r="A10232" t="s">
        <v>9846</v>
      </c>
      <c r="B10232" t="s">
        <v>9846</v>
      </c>
      <c r="C10232" t="s">
        <v>16440</v>
      </c>
      <c r="D10232" t="s">
        <v>16947</v>
      </c>
      <c r="E10232" t="s">
        <v>24008</v>
      </c>
      <c r="F10232">
        <v>1</v>
      </c>
      <c r="G10232">
        <v>120</v>
      </c>
      <c r="H10232" s="1">
        <v>27</v>
      </c>
      <c r="I10232" s="87">
        <v>0.05</v>
      </c>
      <c r="J10232" s="86" t="s">
        <v>17480</v>
      </c>
      <c r="K10232" s="86" t="s">
        <v>44487</v>
      </c>
      <c r="L10232" s="86" t="s">
        <v>17486</v>
      </c>
      <c r="N10232">
        <f>IFERROR(VLOOKUP(A10232,bip!$A:$C,2,0),"")</f>
      </c>
      <c r="O10232">
        <f>IFERROR(VLOOKUP(A10232,bip!$A:$Z,3,0),"")</f>
      </c>
    </row>
    <row r="10233" spans="1:15" ht="13.2">
      <c r="A10233" t="s">
        <v>9862</v>
      </c>
      <c r="B10233" t="s">
        <v>9862</v>
      </c>
      <c r="C10233" t="s">
        <v>16440</v>
      </c>
      <c r="D10233" t="s">
        <v>16959</v>
      </c>
      <c r="E10233" t="s">
        <v>24026</v>
      </c>
      <c r="F10233">
        <v>1</v>
      </c>
      <c r="G10233">
        <v>30</v>
      </c>
      <c r="H10233" s="1">
        <v>121</v>
      </c>
      <c r="I10233" s="87">
        <v>0.05</v>
      </c>
      <c r="J10233" s="86" t="s">
        <v>17480</v>
      </c>
      <c r="K10233" s="86" t="s">
        <v>44487</v>
      </c>
      <c r="L10233" s="86" t="s">
        <v>17486</v>
      </c>
      <c r="N10233">
        <f>IFERROR(VLOOKUP(A10233,bip!$A:$C,2,0),"")</f>
      </c>
      <c r="O10233">
        <f>IFERROR(VLOOKUP(A10233,bip!$A:$Z,3,0),"")</f>
      </c>
    </row>
    <row r="10234" spans="1:15" ht="13.2">
      <c r="A10234" t="s">
        <v>9867</v>
      </c>
      <c r="B10234" t="s">
        <v>9867</v>
      </c>
      <c r="C10234" t="s">
        <v>16440</v>
      </c>
      <c r="D10234" t="s">
        <v>16964</v>
      </c>
      <c r="E10234" t="s">
        <v>24031</v>
      </c>
      <c r="F10234">
        <v>1</v>
      </c>
      <c r="G10234">
        <v>20</v>
      </c>
      <c r="H10234" s="1">
        <v>138</v>
      </c>
      <c r="I10234" s="87">
        <v>0.05</v>
      </c>
      <c r="J10234" s="86" t="s">
        <v>17480</v>
      </c>
      <c r="K10234" s="86" t="s">
        <v>44487</v>
      </c>
      <c r="L10234" s="86" t="s">
        <v>17486</v>
      </c>
      <c r="N10234">
        <f>IFERROR(VLOOKUP(A10234,bip!$A:$C,2,0),"")</f>
      </c>
      <c r="O10234">
        <f>IFERROR(VLOOKUP(A10234,bip!$A:$Z,3,0),"")</f>
      </c>
    </row>
    <row r="10235" spans="1:15" ht="13.2">
      <c r="A10235" t="s">
        <v>9863</v>
      </c>
      <c r="B10235" t="s">
        <v>9863</v>
      </c>
      <c r="C10235" t="s">
        <v>16440</v>
      </c>
      <c r="D10235" t="s">
        <v>16960</v>
      </c>
      <c r="E10235" t="s">
        <v>24027</v>
      </c>
      <c r="F10235">
        <v>1</v>
      </c>
      <c r="G10235">
        <v>10</v>
      </c>
      <c r="H10235" s="1">
        <v>211</v>
      </c>
      <c r="I10235" s="87">
        <v>0.05</v>
      </c>
      <c r="J10235" s="86" t="s">
        <v>17480</v>
      </c>
      <c r="K10235" s="86" t="s">
        <v>44487</v>
      </c>
      <c r="L10235" s="86" t="s">
        <v>17486</v>
      </c>
      <c r="N10235">
        <f>IFERROR(VLOOKUP(A10235,bip!$A:$C,2,0),"")</f>
      </c>
      <c r="O10235">
        <f>IFERROR(VLOOKUP(A10235,bip!$A:$Z,3,0),"")</f>
      </c>
    </row>
    <row r="10236" spans="1:15" ht="13.2">
      <c r="A10236" t="s">
        <v>9871</v>
      </c>
      <c r="B10236" t="s">
        <v>9871</v>
      </c>
      <c r="C10236" t="s">
        <v>16440</v>
      </c>
      <c r="D10236" t="s">
        <v>16965</v>
      </c>
      <c r="E10236" t="s">
        <v>24032</v>
      </c>
      <c r="F10236">
        <v>1</v>
      </c>
      <c r="G10236">
        <v>8</v>
      </c>
      <c r="H10236" s="1">
        <v>275</v>
      </c>
      <c r="I10236" s="87">
        <v>0.05</v>
      </c>
      <c r="J10236" s="86" t="s">
        <v>17480</v>
      </c>
      <c r="K10236" s="86" t="s">
        <v>44487</v>
      </c>
      <c r="L10236" s="86" t="s">
        <v>17486</v>
      </c>
      <c r="N10236">
        <f>IFERROR(VLOOKUP(A10236,bip!$A:$C,2,0),"")</f>
      </c>
      <c r="O10236">
        <f>IFERROR(VLOOKUP(A10236,bip!$A:$Z,3,0),"")</f>
      </c>
    </row>
    <row r="10237" spans="1:15" ht="13.2">
      <c r="A10237" t="s">
        <v>9868</v>
      </c>
      <c r="B10237" t="s">
        <v>9868</v>
      </c>
      <c r="C10237" t="s">
        <v>16440</v>
      </c>
      <c r="D10237" t="s">
        <v>16966</v>
      </c>
      <c r="E10237" t="s">
        <v>24033</v>
      </c>
      <c r="F10237">
        <v>1</v>
      </c>
      <c r="G10237">
        <v>100</v>
      </c>
      <c r="H10237" s="1">
        <v>33</v>
      </c>
      <c r="I10237" s="87">
        <v>0.05</v>
      </c>
      <c r="J10237" s="86" t="s">
        <v>17480</v>
      </c>
      <c r="K10237" s="86" t="s">
        <v>44487</v>
      </c>
      <c r="L10237" s="86" t="s">
        <v>17486</v>
      </c>
      <c r="N10237">
        <f>IFERROR(VLOOKUP(A10237,bip!$A:$C,2,0),"")</f>
      </c>
      <c r="O10237">
        <f>IFERROR(VLOOKUP(A10237,bip!$A:$Z,3,0),"")</f>
      </c>
    </row>
    <row r="10238" spans="1:15" ht="13.2">
      <c r="A10238" t="s">
        <v>9859</v>
      </c>
      <c r="B10238" t="s">
        <v>9859</v>
      </c>
      <c r="C10238" t="s">
        <v>16440</v>
      </c>
      <c r="D10238" t="s">
        <v>16956</v>
      </c>
      <c r="E10238" t="s">
        <v>24023</v>
      </c>
      <c r="F10238">
        <v>1</v>
      </c>
      <c r="G10238">
        <v>100</v>
      </c>
      <c r="H10238" s="1">
        <v>22</v>
      </c>
      <c r="I10238" s="87">
        <v>0.05</v>
      </c>
      <c r="J10238" s="86" t="s">
        <v>17480</v>
      </c>
      <c r="K10238" s="86" t="s">
        <v>44487</v>
      </c>
      <c r="L10238" s="86" t="s">
        <v>17486</v>
      </c>
      <c r="N10238">
        <f>IFERROR(VLOOKUP(A10238,bip!$A:$C,2,0),"")</f>
      </c>
      <c r="O10238">
        <f>IFERROR(VLOOKUP(A10238,bip!$A:$Z,3,0),"")</f>
      </c>
    </row>
    <row r="10239" spans="1:15" ht="13.2">
      <c r="A10239" t="s">
        <v>9864</v>
      </c>
      <c r="B10239" t="s">
        <v>9864</v>
      </c>
      <c r="C10239" t="s">
        <v>16440</v>
      </c>
      <c r="D10239" t="s">
        <v>16961</v>
      </c>
      <c r="E10239" t="s">
        <v>24028</v>
      </c>
      <c r="F10239">
        <v>1</v>
      </c>
      <c r="G10239">
        <v>100</v>
      </c>
      <c r="H10239" s="1">
        <v>29</v>
      </c>
      <c r="I10239" s="87">
        <v>0.05</v>
      </c>
      <c r="J10239" s="86" t="s">
        <v>17480</v>
      </c>
      <c r="K10239" s="86" t="s">
        <v>44487</v>
      </c>
      <c r="L10239" s="86" t="s">
        <v>17486</v>
      </c>
      <c r="N10239">
        <f>IFERROR(VLOOKUP(A10239,bip!$A:$C,2,0),"")</f>
      </c>
      <c r="O10239">
        <f>IFERROR(VLOOKUP(A10239,bip!$A:$Z,3,0),"")</f>
      </c>
    </row>
    <row r="10240" spans="1:15" ht="13.2">
      <c r="A10240" t="s">
        <v>9869</v>
      </c>
      <c r="B10240" t="s">
        <v>9869</v>
      </c>
      <c r="C10240" t="s">
        <v>16440</v>
      </c>
      <c r="D10240" t="s">
        <v>16967</v>
      </c>
      <c r="E10240" t="s">
        <v>24034</v>
      </c>
      <c r="F10240">
        <v>1</v>
      </c>
      <c r="G10240">
        <v>60</v>
      </c>
      <c r="H10240" s="1">
        <v>62</v>
      </c>
      <c r="I10240" s="87">
        <v>0.05</v>
      </c>
      <c r="J10240" s="86" t="s">
        <v>17480</v>
      </c>
      <c r="K10240" s="86" t="s">
        <v>44487</v>
      </c>
      <c r="L10240" s="86" t="s">
        <v>17486</v>
      </c>
      <c r="N10240">
        <f>IFERROR(VLOOKUP(A10240,bip!$A:$C,2,0),"")</f>
      </c>
      <c r="O10240">
        <f>IFERROR(VLOOKUP(A10240,bip!$A:$Z,3,0),"")</f>
      </c>
    </row>
    <row r="10241" spans="1:15" ht="13.2">
      <c r="A10241" t="s">
        <v>9860</v>
      </c>
      <c r="B10241" t="s">
        <v>9860</v>
      </c>
      <c r="C10241" t="s">
        <v>16440</v>
      </c>
      <c r="D10241" t="s">
        <v>16957</v>
      </c>
      <c r="E10241" t="s">
        <v>24024</v>
      </c>
      <c r="F10241">
        <v>1</v>
      </c>
      <c r="G10241">
        <v>60</v>
      </c>
      <c r="H10241" s="1">
        <v>51</v>
      </c>
      <c r="I10241" s="87">
        <v>0.05</v>
      </c>
      <c r="J10241" s="86" t="s">
        <v>17480</v>
      </c>
      <c r="K10241" s="86" t="s">
        <v>44487</v>
      </c>
      <c r="L10241" s="86" t="s">
        <v>17486</v>
      </c>
      <c r="N10241">
        <f>IFERROR(VLOOKUP(A10241,bip!$A:$C,2,0),"")</f>
      </c>
      <c r="O10241">
        <f>IFERROR(VLOOKUP(A10241,bip!$A:$Z,3,0),"")</f>
      </c>
    </row>
    <row r="10242" spans="1:15" ht="13.2">
      <c r="A10242" t="s">
        <v>9865</v>
      </c>
      <c r="B10242" t="s">
        <v>9865</v>
      </c>
      <c r="C10242" t="s">
        <v>16440</v>
      </c>
      <c r="D10242" t="s">
        <v>16962</v>
      </c>
      <c r="E10242" t="s">
        <v>24029</v>
      </c>
      <c r="F10242">
        <v>1</v>
      </c>
      <c r="G10242">
        <v>60</v>
      </c>
      <c r="H10242" s="1">
        <v>60</v>
      </c>
      <c r="I10242" s="87">
        <v>0.05</v>
      </c>
      <c r="J10242" s="86" t="s">
        <v>17480</v>
      </c>
      <c r="K10242" s="86" t="s">
        <v>44487</v>
      </c>
      <c r="L10242" s="86" t="s">
        <v>17486</v>
      </c>
      <c r="N10242">
        <f>IFERROR(VLOOKUP(A10242,bip!$A:$C,2,0),"")</f>
      </c>
      <c r="O10242">
        <f>IFERROR(VLOOKUP(A10242,bip!$A:$Z,3,0),"")</f>
      </c>
    </row>
    <row r="10243" spans="1:15" ht="13.2">
      <c r="A10243" t="s">
        <v>9870</v>
      </c>
      <c r="B10243" t="s">
        <v>9870</v>
      </c>
      <c r="C10243" t="s">
        <v>16440</v>
      </c>
      <c r="D10243" t="s">
        <v>16968</v>
      </c>
      <c r="E10243" t="s">
        <v>24035</v>
      </c>
      <c r="F10243">
        <v>1</v>
      </c>
      <c r="G10243">
        <v>30</v>
      </c>
      <c r="H10243" s="1">
        <v>83</v>
      </c>
      <c r="I10243" s="87">
        <v>0.05</v>
      </c>
      <c r="J10243" s="86" t="s">
        <v>17480</v>
      </c>
      <c r="K10243" s="86" t="s">
        <v>44487</v>
      </c>
      <c r="L10243" s="86" t="s">
        <v>17486</v>
      </c>
      <c r="N10243">
        <f>IFERROR(VLOOKUP(A10243,bip!$A:$C,2,0),"")</f>
      </c>
      <c r="O10243">
        <f>IFERROR(VLOOKUP(A10243,bip!$A:$Z,3,0),"")</f>
      </c>
    </row>
    <row r="10244" spans="1:15" ht="13.2">
      <c r="A10244" t="s">
        <v>9861</v>
      </c>
      <c r="B10244" t="s">
        <v>9861</v>
      </c>
      <c r="C10244" t="s">
        <v>16440</v>
      </c>
      <c r="D10244" t="s">
        <v>16958</v>
      </c>
      <c r="E10244" t="s">
        <v>24025</v>
      </c>
      <c r="F10244">
        <v>1</v>
      </c>
      <c r="G10244">
        <v>40</v>
      </c>
      <c r="H10244" s="1">
        <v>71</v>
      </c>
      <c r="I10244" s="87">
        <v>0.05</v>
      </c>
      <c r="J10244" s="86" t="s">
        <v>17480</v>
      </c>
      <c r="K10244" s="86" t="s">
        <v>44487</v>
      </c>
      <c r="L10244" s="86" t="s">
        <v>17486</v>
      </c>
      <c r="N10244">
        <f>IFERROR(VLOOKUP(A10244,bip!$A:$C,2,0),"")</f>
      </c>
      <c r="O10244">
        <f>IFERROR(VLOOKUP(A10244,bip!$A:$Z,3,0),"")</f>
      </c>
    </row>
    <row r="10245" spans="1:15" ht="13.2">
      <c r="A10245" t="s">
        <v>9866</v>
      </c>
      <c r="B10245" t="s">
        <v>9866</v>
      </c>
      <c r="C10245" t="s">
        <v>16440</v>
      </c>
      <c r="D10245" t="s">
        <v>16963</v>
      </c>
      <c r="E10245" t="s">
        <v>24030</v>
      </c>
      <c r="F10245">
        <v>1</v>
      </c>
      <c r="G10245">
        <v>40</v>
      </c>
      <c r="H10245" s="1">
        <v>71</v>
      </c>
      <c r="I10245" s="87">
        <v>0.05</v>
      </c>
      <c r="J10245" s="86" t="s">
        <v>17480</v>
      </c>
      <c r="K10245" s="86" t="s">
        <v>44487</v>
      </c>
      <c r="L10245" s="86" t="s">
        <v>17486</v>
      </c>
      <c r="N10245">
        <f>IFERROR(VLOOKUP(A10245,bip!$A:$C,2,0),"")</f>
      </c>
      <c r="O10245">
        <f>IFERROR(VLOOKUP(A10245,bip!$A:$Z,3,0),"")</f>
      </c>
    </row>
    <row r="10246" spans="1:15" ht="13.2">
      <c r="A10246" t="s">
        <v>9838</v>
      </c>
      <c r="B10246" t="s">
        <v>9838</v>
      </c>
      <c r="C10246" t="s">
        <v>16440</v>
      </c>
      <c r="D10246" t="s">
        <v>25227</v>
      </c>
      <c r="E10246" t="s">
        <v>24004</v>
      </c>
      <c r="F10246">
        <v>1</v>
      </c>
      <c r="G10246">
        <v>6</v>
      </c>
      <c r="H10246" s="1">
        <v>506</v>
      </c>
      <c r="I10246" s="87"/>
      <c r="K10246" s="86" t="s">
        <v>17485</v>
      </c>
      <c r="L10246" s="86" t="s">
        <v>17486</v>
      </c>
      <c r="N10246">
        <f>IFERROR(VLOOKUP(A10246,bip!$A:$C,2,0),"")</f>
      </c>
      <c r="O10246">
        <f>IFERROR(VLOOKUP(A10246,bip!$A:$Z,3,0),"")</f>
      </c>
    </row>
    <row r="10247" spans="1:15" ht="13.2">
      <c r="A10247" t="s">
        <v>9837</v>
      </c>
      <c r="B10247" t="s">
        <v>9837</v>
      </c>
      <c r="C10247" t="s">
        <v>16440</v>
      </c>
      <c r="D10247" t="s">
        <v>25226</v>
      </c>
      <c r="E10247" t="s">
        <v>24003</v>
      </c>
      <c r="F10247">
        <v>1</v>
      </c>
      <c r="G10247">
        <v>6</v>
      </c>
      <c r="H10247" s="1">
        <v>438</v>
      </c>
      <c r="I10247" s="87"/>
      <c r="K10247" s="86" t="s">
        <v>17485</v>
      </c>
      <c r="L10247" s="86" t="s">
        <v>17486</v>
      </c>
      <c r="N10247">
        <f>IFERROR(VLOOKUP(A10247,bip!$A:$C,2,0),"")</f>
      </c>
      <c r="O10247">
        <f>IFERROR(VLOOKUP(A10247,bip!$A:$Z,3,0),"")</f>
      </c>
    </row>
    <row r="10248" spans="1:15" ht="13.2">
      <c r="A10248" t="s">
        <v>14558</v>
      </c>
      <c r="B10248" t="s">
        <v>14558</v>
      </c>
      <c r="C10248" t="s">
        <v>16440</v>
      </c>
      <c r="D10248" t="s">
        <v>32957</v>
      </c>
      <c r="E10248" t="s">
        <v>24050</v>
      </c>
      <c r="F10248">
        <v>1</v>
      </c>
      <c r="G10248">
        <v>32</v>
      </c>
      <c r="H10248" s="1">
        <v>137</v>
      </c>
      <c r="I10248" s="87">
        <v>0.05</v>
      </c>
      <c r="J10248" s="86" t="s">
        <v>17480</v>
      </c>
      <c r="K10248" s="86" t="s">
        <v>44487</v>
      </c>
      <c r="L10248" s="86" t="s">
        <v>17486</v>
      </c>
      <c r="N10248">
        <f>IFERROR(VLOOKUP(A10248,bip!$A:$C,2,0),"")</f>
      </c>
      <c r="O10248">
        <f>IFERROR(VLOOKUP(A10248,bip!$A:$Z,3,0),"")</f>
      </c>
    </row>
    <row r="10249" spans="1:15" ht="13.2">
      <c r="A10249" t="s">
        <v>14552</v>
      </c>
      <c r="B10249" t="s">
        <v>14552</v>
      </c>
      <c r="C10249" t="s">
        <v>16440</v>
      </c>
      <c r="D10249" t="s">
        <v>32958</v>
      </c>
      <c r="E10249" t="s">
        <v>24044</v>
      </c>
      <c r="F10249">
        <v>1</v>
      </c>
      <c r="G10249">
        <v>38</v>
      </c>
      <c r="H10249" s="1">
        <v>99</v>
      </c>
      <c r="I10249" s="87">
        <v>0.05</v>
      </c>
      <c r="J10249" s="86" t="s">
        <v>17480</v>
      </c>
      <c r="K10249" s="86" t="s">
        <v>44487</v>
      </c>
      <c r="L10249" s="86" t="s">
        <v>17486</v>
      </c>
      <c r="N10249">
        <f>IFERROR(VLOOKUP(A10249,bip!$A:$C,2,0),"")</f>
      </c>
      <c r="O10249">
        <f>IFERROR(VLOOKUP(A10249,bip!$A:$Z,3,0),"")</f>
      </c>
    </row>
    <row r="10250" spans="1:15" ht="13.2">
      <c r="A10250" t="s">
        <v>14555</v>
      </c>
      <c r="B10250" t="s">
        <v>14555</v>
      </c>
      <c r="C10250" t="s">
        <v>16440</v>
      </c>
      <c r="D10250" t="s">
        <v>32959</v>
      </c>
      <c r="E10250" t="s">
        <v>24047</v>
      </c>
      <c r="F10250">
        <v>1</v>
      </c>
      <c r="G10250">
        <v>38</v>
      </c>
      <c r="H10250" s="1">
        <v>121</v>
      </c>
      <c r="I10250" s="87">
        <v>0.05</v>
      </c>
      <c r="J10250" s="86" t="s">
        <v>17480</v>
      </c>
      <c r="K10250" s="86" t="s">
        <v>44487</v>
      </c>
      <c r="L10250" s="86" t="s">
        <v>17486</v>
      </c>
      <c r="N10250">
        <f>IFERROR(VLOOKUP(A10250,bip!$A:$C,2,0),"")</f>
      </c>
      <c r="O10250">
        <f>IFERROR(VLOOKUP(A10250,bip!$A:$Z,3,0),"")</f>
      </c>
    </row>
    <row r="10251" spans="1:15" ht="13.2">
      <c r="A10251" t="s">
        <v>14559</v>
      </c>
      <c r="B10251" t="s">
        <v>14559</v>
      </c>
      <c r="C10251" t="s">
        <v>16440</v>
      </c>
      <c r="D10251" t="s">
        <v>32960</v>
      </c>
      <c r="E10251" t="s">
        <v>24051</v>
      </c>
      <c r="F10251">
        <v>1</v>
      </c>
      <c r="G10251">
        <v>24</v>
      </c>
      <c r="H10251" s="1">
        <v>169</v>
      </c>
      <c r="I10251" s="87"/>
      <c r="K10251" s="86" t="s">
        <v>17485</v>
      </c>
      <c r="L10251" s="86" t="s">
        <v>17486</v>
      </c>
      <c r="N10251">
        <f>IFERROR(VLOOKUP(A10251,bip!$A:$C,2,0),"")</f>
      </c>
      <c r="O10251">
        <f>IFERROR(VLOOKUP(A10251,bip!$A:$Z,3,0),"")</f>
      </c>
    </row>
    <row r="10252" spans="1:15" ht="13.2">
      <c r="A10252" t="s">
        <v>14553</v>
      </c>
      <c r="B10252" t="s">
        <v>14553</v>
      </c>
      <c r="C10252" t="s">
        <v>16440</v>
      </c>
      <c r="D10252" t="s">
        <v>32961</v>
      </c>
      <c r="E10252" t="s">
        <v>24045</v>
      </c>
      <c r="F10252">
        <v>1</v>
      </c>
      <c r="G10252">
        <v>28</v>
      </c>
      <c r="H10252" s="1">
        <v>129</v>
      </c>
      <c r="I10252" s="87"/>
      <c r="K10252" s="86" t="s">
        <v>17485</v>
      </c>
      <c r="L10252" s="86" t="s">
        <v>17486</v>
      </c>
      <c r="N10252">
        <f>IFERROR(VLOOKUP(A10252,bip!$A:$C,2,0),"")</f>
      </c>
      <c r="O10252">
        <f>IFERROR(VLOOKUP(A10252,bip!$A:$Z,3,0),"")</f>
        <v>0</v>
      </c>
    </row>
    <row r="10253" spans="1:15" ht="13.2">
      <c r="A10253" t="s">
        <v>14556</v>
      </c>
      <c r="B10253" t="s">
        <v>14556</v>
      </c>
      <c r="C10253" t="s">
        <v>16440</v>
      </c>
      <c r="D10253" t="s">
        <v>32962</v>
      </c>
      <c r="E10253" t="s">
        <v>24048</v>
      </c>
      <c r="F10253">
        <v>1</v>
      </c>
      <c r="G10253">
        <v>28</v>
      </c>
      <c r="H10253" s="1">
        <v>146</v>
      </c>
      <c r="I10253" s="87">
        <v>0.05</v>
      </c>
      <c r="J10253" s="86" t="s">
        <v>17480</v>
      </c>
      <c r="K10253" s="86" t="s">
        <v>44487</v>
      </c>
      <c r="L10253" s="86" t="s">
        <v>17486</v>
      </c>
      <c r="N10253">
        <f>IFERROR(VLOOKUP(A10253,bip!$A:$C,2,0),"")</f>
      </c>
      <c r="O10253">
        <f>IFERROR(VLOOKUP(A10253,bip!$A:$Z,3,0),"")</f>
      </c>
    </row>
    <row r="10254" spans="1:15" ht="13.2">
      <c r="A10254" t="s">
        <v>14557</v>
      </c>
      <c r="B10254" t="s">
        <v>14557</v>
      </c>
      <c r="C10254" t="s">
        <v>16440</v>
      </c>
      <c r="D10254" t="s">
        <v>32963</v>
      </c>
      <c r="E10254" t="s">
        <v>24049</v>
      </c>
      <c r="F10254">
        <v>1</v>
      </c>
      <c r="G10254">
        <v>60</v>
      </c>
      <c r="H10254" s="1">
        <v>113</v>
      </c>
      <c r="I10254" s="87">
        <v>0.05</v>
      </c>
      <c r="J10254" s="86" t="s">
        <v>17480</v>
      </c>
      <c r="K10254" s="86" t="s">
        <v>44487</v>
      </c>
      <c r="L10254" s="86" t="s">
        <v>17486</v>
      </c>
      <c r="N10254">
        <f>IFERROR(VLOOKUP(A10254,bip!$A:$C,2,0),"")</f>
      </c>
      <c r="O10254">
        <f>IFERROR(VLOOKUP(A10254,bip!$A:$Z,3,0),"")</f>
      </c>
    </row>
    <row r="10255" spans="1:15" ht="13.2">
      <c r="A10255" t="s">
        <v>14551</v>
      </c>
      <c r="B10255" t="s">
        <v>14551</v>
      </c>
      <c r="C10255" t="s">
        <v>16440</v>
      </c>
      <c r="D10255" t="s">
        <v>32964</v>
      </c>
      <c r="E10255" t="s">
        <v>24043</v>
      </c>
      <c r="F10255">
        <v>1</v>
      </c>
      <c r="G10255">
        <v>60</v>
      </c>
      <c r="H10255" s="1">
        <v>80</v>
      </c>
      <c r="I10255" s="87">
        <v>0.05</v>
      </c>
      <c r="J10255" s="86" t="s">
        <v>17480</v>
      </c>
      <c r="K10255" s="86" t="s">
        <v>44487</v>
      </c>
      <c r="L10255" s="86" t="s">
        <v>17486</v>
      </c>
      <c r="N10255">
        <f>IFERROR(VLOOKUP(A10255,bip!$A:$C,2,0),"")</f>
      </c>
      <c r="O10255">
        <f>IFERROR(VLOOKUP(A10255,bip!$A:$Z,3,0),"")</f>
      </c>
    </row>
    <row r="10256" spans="1:15" ht="13.2">
      <c r="A10256" t="s">
        <v>14554</v>
      </c>
      <c r="B10256" t="s">
        <v>14554</v>
      </c>
      <c r="C10256" t="s">
        <v>16440</v>
      </c>
      <c r="D10256" t="s">
        <v>32965</v>
      </c>
      <c r="E10256" t="s">
        <v>24046</v>
      </c>
      <c r="F10256">
        <v>1</v>
      </c>
      <c r="G10256">
        <v>60</v>
      </c>
      <c r="H10256" s="1">
        <v>100</v>
      </c>
      <c r="I10256" s="87">
        <v>0.05</v>
      </c>
      <c r="J10256" s="86" t="s">
        <v>17480</v>
      </c>
      <c r="K10256" s="86" t="s">
        <v>44487</v>
      </c>
      <c r="L10256" s="86" t="s">
        <v>17486</v>
      </c>
      <c r="N10256">
        <f>IFERROR(VLOOKUP(A10256,bip!$A:$C,2,0),"")</f>
      </c>
      <c r="O10256">
        <f>IFERROR(VLOOKUP(A10256,bip!$A:$Z,3,0),"")</f>
      </c>
    </row>
    <row r="10257" spans="1:15" ht="13.2">
      <c r="A10257" t="s">
        <v>14560</v>
      </c>
      <c r="B10257" t="s">
        <v>14560</v>
      </c>
      <c r="C10257" t="s">
        <v>16440</v>
      </c>
      <c r="D10257" t="s">
        <v>25236</v>
      </c>
      <c r="E10257" t="s">
        <v>24037</v>
      </c>
      <c r="F10257">
        <v>1</v>
      </c>
      <c r="G10257">
        <v>100</v>
      </c>
      <c r="H10257" s="1">
        <v>35</v>
      </c>
      <c r="I10257" s="87">
        <v>0.05</v>
      </c>
      <c r="J10257" s="86" t="s">
        <v>17480</v>
      </c>
      <c r="K10257" s="86" t="s">
        <v>44487</v>
      </c>
      <c r="L10257" s="86" t="s">
        <v>17486</v>
      </c>
      <c r="N10257">
        <f>IFERROR(VLOOKUP(A10257,bip!$A:$C,2,0),"")</f>
      </c>
      <c r="O10257">
        <f>IFERROR(VLOOKUP(A10257,bip!$A:$Z,3,0),"")</f>
      </c>
    </row>
    <row r="10258" spans="1:15" ht="13.2">
      <c r="A10258" t="s">
        <v>14563</v>
      </c>
      <c r="B10258" t="s">
        <v>14563</v>
      </c>
      <c r="C10258" t="s">
        <v>16440</v>
      </c>
      <c r="D10258" t="s">
        <v>25239</v>
      </c>
      <c r="E10258" t="s">
        <v>24040</v>
      </c>
      <c r="F10258">
        <v>1</v>
      </c>
      <c r="G10258">
        <v>80</v>
      </c>
      <c r="H10258" s="1">
        <v>47</v>
      </c>
      <c r="I10258" s="87">
        <v>0.05</v>
      </c>
      <c r="J10258" s="86" t="s">
        <v>17480</v>
      </c>
      <c r="K10258" s="86" t="s">
        <v>44487</v>
      </c>
      <c r="L10258" s="86" t="s">
        <v>17486</v>
      </c>
      <c r="N10258">
        <f>IFERROR(VLOOKUP(A10258,bip!$A:$C,2,0),"")</f>
      </c>
      <c r="O10258">
        <f>IFERROR(VLOOKUP(A10258,bip!$A:$Z,3,0),"")</f>
      </c>
    </row>
    <row r="10259" spans="1:15" ht="13.2">
      <c r="A10259" t="s">
        <v>14561</v>
      </c>
      <c r="B10259" t="s">
        <v>14561</v>
      </c>
      <c r="C10259" t="s">
        <v>16440</v>
      </c>
      <c r="D10259" t="s">
        <v>25237</v>
      </c>
      <c r="E10259" t="s">
        <v>24038</v>
      </c>
      <c r="F10259">
        <v>1</v>
      </c>
      <c r="G10259">
        <v>40</v>
      </c>
      <c r="H10259" s="1">
        <v>77</v>
      </c>
      <c r="I10259" s="87"/>
      <c r="K10259" s="86" t="s">
        <v>17485</v>
      </c>
      <c r="L10259" s="86" t="s">
        <v>17486</v>
      </c>
      <c r="N10259">
        <f>IFERROR(VLOOKUP(A10259,bip!$A:$C,2,0),"")</f>
      </c>
      <c r="O10259">
        <f>IFERROR(VLOOKUP(A10259,bip!$A:$Z,3,0),"")</f>
      </c>
    </row>
    <row r="10260" spans="1:15" ht="13.2">
      <c r="A10260" t="s">
        <v>14564</v>
      </c>
      <c r="B10260" t="s">
        <v>14564</v>
      </c>
      <c r="C10260" t="s">
        <v>16440</v>
      </c>
      <c r="D10260" t="s">
        <v>25240</v>
      </c>
      <c r="E10260" t="s">
        <v>24041</v>
      </c>
      <c r="F10260">
        <v>1</v>
      </c>
      <c r="G10260">
        <v>40</v>
      </c>
      <c r="H10260" s="1">
        <v>98</v>
      </c>
      <c r="I10260" s="87">
        <v>0.05</v>
      </c>
      <c r="J10260" s="86" t="s">
        <v>17480</v>
      </c>
      <c r="K10260" s="86" t="s">
        <v>44487</v>
      </c>
      <c r="L10260" s="86" t="s">
        <v>17486</v>
      </c>
      <c r="N10260">
        <f>IFERROR(VLOOKUP(A10260,bip!$A:$C,2,0),"")</f>
      </c>
      <c r="O10260">
        <f>IFERROR(VLOOKUP(A10260,bip!$A:$Z,3,0),"")</f>
      </c>
    </row>
    <row r="10261" spans="1:15" ht="13.2">
      <c r="A10261" t="s">
        <v>14562</v>
      </c>
      <c r="B10261" t="s">
        <v>14562</v>
      </c>
      <c r="C10261" t="s">
        <v>16440</v>
      </c>
      <c r="D10261" t="s">
        <v>25238</v>
      </c>
      <c r="E10261" t="s">
        <v>24039</v>
      </c>
      <c r="F10261">
        <v>1</v>
      </c>
      <c r="G10261">
        <v>40</v>
      </c>
      <c r="H10261" s="1">
        <v>82</v>
      </c>
      <c r="I10261" s="87">
        <v>0.05</v>
      </c>
      <c r="J10261" s="86" t="s">
        <v>17480</v>
      </c>
      <c r="K10261" s="86" t="s">
        <v>44487</v>
      </c>
      <c r="L10261" s="86" t="s">
        <v>17486</v>
      </c>
      <c r="N10261">
        <f>IFERROR(VLOOKUP(A10261,bip!$A:$C,2,0),"")</f>
      </c>
      <c r="O10261">
        <f>IFERROR(VLOOKUP(A10261,bip!$A:$Z,3,0),"")</f>
      </c>
    </row>
    <row r="10262" spans="1:15" ht="13.2">
      <c r="A10262" t="s">
        <v>14565</v>
      </c>
      <c r="B10262" t="s">
        <v>14565</v>
      </c>
      <c r="C10262" t="s">
        <v>16440</v>
      </c>
      <c r="D10262" t="s">
        <v>25241</v>
      </c>
      <c r="E10262" t="s">
        <v>24042</v>
      </c>
      <c r="F10262">
        <v>1</v>
      </c>
      <c r="G10262">
        <v>40</v>
      </c>
      <c r="H10262" s="1">
        <v>103</v>
      </c>
      <c r="I10262" s="87">
        <v>0.05</v>
      </c>
      <c r="J10262" s="86" t="s">
        <v>17480</v>
      </c>
      <c r="K10262" s="86" t="s">
        <v>44487</v>
      </c>
      <c r="L10262" s="86" t="s">
        <v>17486</v>
      </c>
      <c r="N10262">
        <f>IFERROR(VLOOKUP(A10262,bip!$A:$C,2,0),"")</f>
      </c>
      <c r="O10262">
        <f>IFERROR(VLOOKUP(A10262,bip!$A:$Z,3,0),"")</f>
      </c>
    </row>
    <row r="10263" spans="1:15" ht="13.2">
      <c r="A10263" t="s">
        <v>14577</v>
      </c>
      <c r="B10263" t="s">
        <v>14577</v>
      </c>
      <c r="C10263" t="s">
        <v>16440</v>
      </c>
      <c r="D10263" t="s">
        <v>25274</v>
      </c>
      <c r="E10263" t="s">
        <v>24094</v>
      </c>
      <c r="F10263">
        <v>1</v>
      </c>
      <c r="G10263">
        <v>10</v>
      </c>
      <c r="H10263" s="1">
        <v>286</v>
      </c>
      <c r="I10263" s="87">
        <v>0.05</v>
      </c>
      <c r="J10263" s="86" t="s">
        <v>17480</v>
      </c>
      <c r="K10263" s="86" t="s">
        <v>44487</v>
      </c>
      <c r="L10263" s="86" t="s">
        <v>17486</v>
      </c>
      <c r="N10263">
        <f>IFERROR(VLOOKUP(A10263,bip!$A:$C,2,0),"")</f>
      </c>
      <c r="O10263">
        <f>IFERROR(VLOOKUP(A10263,bip!$A:$Z,3,0),"")</f>
      </c>
    </row>
    <row r="10264" spans="1:15" ht="13.2">
      <c r="A10264" t="s">
        <v>14575</v>
      </c>
      <c r="B10264" t="s">
        <v>14575</v>
      </c>
      <c r="C10264" t="s">
        <v>16440</v>
      </c>
      <c r="D10264" t="s">
        <v>25272</v>
      </c>
      <c r="E10264" t="s">
        <v>24092</v>
      </c>
      <c r="F10264">
        <v>1</v>
      </c>
      <c r="G10264">
        <v>16</v>
      </c>
      <c r="H10264" s="1">
        <v>187</v>
      </c>
      <c r="I10264" s="87"/>
      <c r="K10264" s="86" t="s">
        <v>17485</v>
      </c>
      <c r="L10264" s="86" t="s">
        <v>17486</v>
      </c>
      <c r="N10264">
        <f>IFERROR(VLOOKUP(A10264,bip!$A:$C,2,0),"")</f>
      </c>
      <c r="O10264">
        <f>IFERROR(VLOOKUP(A10264,bip!$A:$Z,3,0),"")</f>
      </c>
    </row>
    <row r="10265" spans="1:15" ht="13.2">
      <c r="A10265" t="s">
        <v>14576</v>
      </c>
      <c r="B10265" t="s">
        <v>14576</v>
      </c>
      <c r="C10265" t="s">
        <v>16440</v>
      </c>
      <c r="D10265" t="s">
        <v>25273</v>
      </c>
      <c r="E10265" t="s">
        <v>24093</v>
      </c>
      <c r="F10265">
        <v>1</v>
      </c>
      <c r="G10265">
        <v>16</v>
      </c>
      <c r="H10265" s="1">
        <v>216</v>
      </c>
      <c r="I10265" s="87">
        <v>0.05</v>
      </c>
      <c r="J10265" s="86" t="s">
        <v>17480</v>
      </c>
      <c r="K10265" s="86" t="s">
        <v>44487</v>
      </c>
      <c r="L10265" s="86" t="s">
        <v>17486</v>
      </c>
      <c r="N10265">
        <f>IFERROR(VLOOKUP(A10265,bip!$A:$C,2,0),"")</f>
      </c>
      <c r="O10265">
        <f>IFERROR(VLOOKUP(A10265,bip!$A:$Z,3,0),"")</f>
      </c>
    </row>
    <row r="10266" spans="1:15" ht="13.2">
      <c r="A10266" t="s">
        <v>9883</v>
      </c>
      <c r="B10266" t="s">
        <v>9883</v>
      </c>
      <c r="C10266" t="s">
        <v>16440</v>
      </c>
      <c r="D10266" t="s">
        <v>25253</v>
      </c>
      <c r="E10266" t="s">
        <v>24063</v>
      </c>
      <c r="F10266">
        <v>1</v>
      </c>
      <c r="G10266">
        <v>30</v>
      </c>
      <c r="H10266" s="1">
        <v>104</v>
      </c>
      <c r="I10266" s="87">
        <v>0.05</v>
      </c>
      <c r="J10266" s="86" t="s">
        <v>17480</v>
      </c>
      <c r="K10266" s="86" t="s">
        <v>44487</v>
      </c>
      <c r="L10266" s="86" t="s">
        <v>17486</v>
      </c>
      <c r="N10266">
        <f>IFERROR(VLOOKUP(A10266,bip!$A:$C,2,0),"")</f>
      </c>
      <c r="O10266">
        <f>IFERROR(VLOOKUP(A10266,bip!$A:$Z,3,0),"")</f>
      </c>
    </row>
    <row r="10267" spans="1:15" ht="13.2">
      <c r="A10267" t="s">
        <v>9875</v>
      </c>
      <c r="B10267" t="s">
        <v>9875</v>
      </c>
      <c r="C10267" t="s">
        <v>16440</v>
      </c>
      <c r="D10267" t="s">
        <v>25245</v>
      </c>
      <c r="E10267" t="s">
        <v>24055</v>
      </c>
      <c r="F10267">
        <v>1</v>
      </c>
      <c r="G10267">
        <v>30</v>
      </c>
      <c r="H10267" s="1">
        <v>62</v>
      </c>
      <c r="I10267" s="87">
        <v>0.05</v>
      </c>
      <c r="J10267" s="86" t="s">
        <v>17480</v>
      </c>
      <c r="K10267" s="86" t="s">
        <v>44487</v>
      </c>
      <c r="L10267" s="86" t="s">
        <v>17486</v>
      </c>
      <c r="N10267">
        <f>IFERROR(VLOOKUP(A10267,bip!$A:$C,2,0),"")</f>
      </c>
      <c r="O10267">
        <f>IFERROR(VLOOKUP(A10267,bip!$A:$Z,3,0),"")</f>
      </c>
    </row>
    <row r="10268" spans="1:15" ht="13.2">
      <c r="A10268" t="s">
        <v>9879</v>
      </c>
      <c r="B10268" t="s">
        <v>9879</v>
      </c>
      <c r="C10268" t="s">
        <v>16440</v>
      </c>
      <c r="D10268" t="s">
        <v>25249</v>
      </c>
      <c r="E10268" t="s">
        <v>24059</v>
      </c>
      <c r="F10268">
        <v>1</v>
      </c>
      <c r="G10268">
        <v>30</v>
      </c>
      <c r="H10268" s="1">
        <v>85</v>
      </c>
      <c r="I10268" s="87">
        <v>0.05</v>
      </c>
      <c r="J10268" s="86" t="s">
        <v>17480</v>
      </c>
      <c r="K10268" s="86" t="s">
        <v>44487</v>
      </c>
      <c r="L10268" s="86" t="s">
        <v>17486</v>
      </c>
      <c r="N10268">
        <f>IFERROR(VLOOKUP(A10268,bip!$A:$C,2,0),"")</f>
      </c>
      <c r="O10268">
        <f>IFERROR(VLOOKUP(A10268,bip!$A:$Z,3,0),"")</f>
      </c>
    </row>
    <row r="10269" spans="1:15" ht="13.2">
      <c r="A10269" t="s">
        <v>9880</v>
      </c>
      <c r="B10269" t="s">
        <v>9880</v>
      </c>
      <c r="C10269" t="s">
        <v>16440</v>
      </c>
      <c r="D10269" t="s">
        <v>25250</v>
      </c>
      <c r="E10269" t="s">
        <v>24060</v>
      </c>
      <c r="F10269">
        <v>1</v>
      </c>
      <c r="G10269">
        <v>80</v>
      </c>
      <c r="H10269" s="1">
        <v>48</v>
      </c>
      <c r="I10269" s="87">
        <v>0.05</v>
      </c>
      <c r="J10269" s="86" t="s">
        <v>17480</v>
      </c>
      <c r="K10269" s="86" t="s">
        <v>44487</v>
      </c>
      <c r="L10269" s="86" t="s">
        <v>17486</v>
      </c>
      <c r="N10269">
        <f>IFERROR(VLOOKUP(A10269,bip!$A:$C,2,0),"")</f>
      </c>
      <c r="O10269">
        <f>IFERROR(VLOOKUP(A10269,bip!$A:$Z,3,0),"")</f>
      </c>
    </row>
    <row r="10270" spans="1:15" ht="13.2">
      <c r="A10270" t="s">
        <v>9872</v>
      </c>
      <c r="B10270" t="s">
        <v>9872</v>
      </c>
      <c r="C10270" t="s">
        <v>16440</v>
      </c>
      <c r="D10270" t="s">
        <v>25242</v>
      </c>
      <c r="E10270" t="s">
        <v>24052</v>
      </c>
      <c r="F10270">
        <v>1</v>
      </c>
      <c r="G10270">
        <v>100</v>
      </c>
      <c r="H10270" s="1">
        <v>28</v>
      </c>
      <c r="I10270" s="87">
        <v>0.05</v>
      </c>
      <c r="J10270" s="86" t="s">
        <v>17480</v>
      </c>
      <c r="K10270" s="86" t="s">
        <v>44487</v>
      </c>
      <c r="L10270" s="86" t="s">
        <v>17486</v>
      </c>
      <c r="N10270">
        <f>IFERROR(VLOOKUP(A10270,bip!$A:$C,2,0),"")</f>
      </c>
      <c r="O10270">
        <f>IFERROR(VLOOKUP(A10270,bip!$A:$Z,3,0),"")</f>
      </c>
    </row>
    <row r="10271" spans="1:15" ht="13.2">
      <c r="A10271" t="s">
        <v>9876</v>
      </c>
      <c r="B10271" t="s">
        <v>9876</v>
      </c>
      <c r="C10271" t="s">
        <v>16440</v>
      </c>
      <c r="D10271" t="s">
        <v>25246</v>
      </c>
      <c r="E10271" t="s">
        <v>24056</v>
      </c>
      <c r="F10271">
        <v>1</v>
      </c>
      <c r="G10271">
        <v>100</v>
      </c>
      <c r="H10271" s="1">
        <v>35</v>
      </c>
      <c r="I10271" s="87">
        <v>0.05</v>
      </c>
      <c r="J10271" s="86" t="s">
        <v>17480</v>
      </c>
      <c r="K10271" s="86" t="s">
        <v>44487</v>
      </c>
      <c r="L10271" s="86" t="s">
        <v>17486</v>
      </c>
      <c r="N10271">
        <f>IFERROR(VLOOKUP(A10271,bip!$A:$C,2,0),"")</f>
      </c>
      <c r="O10271">
        <f>IFERROR(VLOOKUP(A10271,bip!$A:$Z,3,0),"")</f>
      </c>
    </row>
    <row r="10272" spans="1:15" ht="13.2">
      <c r="A10272" t="s">
        <v>9881</v>
      </c>
      <c r="B10272" t="s">
        <v>9881</v>
      </c>
      <c r="C10272" t="s">
        <v>16440</v>
      </c>
      <c r="D10272" t="s">
        <v>25251</v>
      </c>
      <c r="E10272" t="s">
        <v>24061</v>
      </c>
      <c r="F10272">
        <v>1</v>
      </c>
      <c r="G10272">
        <v>40</v>
      </c>
      <c r="H10272" s="1">
        <v>86</v>
      </c>
      <c r="I10272" s="87">
        <v>0.05</v>
      </c>
      <c r="J10272" s="86" t="s">
        <v>17480</v>
      </c>
      <c r="K10272" s="86" t="s">
        <v>44487</v>
      </c>
      <c r="L10272" s="86" t="s">
        <v>17486</v>
      </c>
      <c r="N10272">
        <f>IFERROR(VLOOKUP(A10272,bip!$A:$C,2,0),"")</f>
      </c>
      <c r="O10272">
        <f>IFERROR(VLOOKUP(A10272,bip!$A:$Z,3,0),"")</f>
      </c>
    </row>
    <row r="10273" spans="1:15" ht="13.2">
      <c r="A10273" t="s">
        <v>9873</v>
      </c>
      <c r="B10273" t="s">
        <v>9873</v>
      </c>
      <c r="C10273" t="s">
        <v>16440</v>
      </c>
      <c r="D10273" t="s">
        <v>25243</v>
      </c>
      <c r="E10273" t="s">
        <v>24053</v>
      </c>
      <c r="F10273">
        <v>1</v>
      </c>
      <c r="G10273">
        <v>60</v>
      </c>
      <c r="H10273" s="1">
        <v>53</v>
      </c>
      <c r="I10273" s="87"/>
      <c r="K10273" s="86" t="s">
        <v>17485</v>
      </c>
      <c r="L10273" s="86" t="s">
        <v>17486</v>
      </c>
      <c r="N10273">
        <f>IFERROR(VLOOKUP(A10273,bip!$A:$C,2,0),"")</f>
      </c>
      <c r="O10273">
        <f>IFERROR(VLOOKUP(A10273,bip!$A:$Z,3,0),"")</f>
      </c>
    </row>
    <row r="10274" spans="1:15" ht="13.2">
      <c r="A10274" t="s">
        <v>9877</v>
      </c>
      <c r="B10274" t="s">
        <v>9877</v>
      </c>
      <c r="C10274" t="s">
        <v>16440</v>
      </c>
      <c r="D10274" t="s">
        <v>25247</v>
      </c>
      <c r="E10274" t="s">
        <v>24057</v>
      </c>
      <c r="F10274">
        <v>1</v>
      </c>
      <c r="G10274">
        <v>45</v>
      </c>
      <c r="H10274" s="1">
        <v>68</v>
      </c>
      <c r="I10274" s="87">
        <v>0.05</v>
      </c>
      <c r="J10274" s="86" t="s">
        <v>17480</v>
      </c>
      <c r="K10274" s="86" t="s">
        <v>44487</v>
      </c>
      <c r="L10274" s="86" t="s">
        <v>17486</v>
      </c>
      <c r="N10274">
        <f>IFERROR(VLOOKUP(A10274,bip!$A:$C,2,0),"")</f>
      </c>
      <c r="O10274">
        <f>IFERROR(VLOOKUP(A10274,bip!$A:$Z,3,0),"")</f>
      </c>
    </row>
    <row r="10275" spans="1:15" ht="13.2">
      <c r="A10275" t="s">
        <v>9882</v>
      </c>
      <c r="B10275" t="s">
        <v>9882</v>
      </c>
      <c r="C10275" t="s">
        <v>16440</v>
      </c>
      <c r="D10275" t="s">
        <v>25252</v>
      </c>
      <c r="E10275" t="s">
        <v>24062</v>
      </c>
      <c r="F10275">
        <v>1</v>
      </c>
      <c r="G10275">
        <v>30</v>
      </c>
      <c r="H10275" s="1">
        <v>94</v>
      </c>
      <c r="I10275" s="87">
        <v>0.05</v>
      </c>
      <c r="J10275" s="86" t="s">
        <v>17480</v>
      </c>
      <c r="K10275" s="86" t="s">
        <v>44487</v>
      </c>
      <c r="L10275" s="86" t="s">
        <v>17486</v>
      </c>
      <c r="N10275">
        <f>IFERROR(VLOOKUP(A10275,bip!$A:$C,2,0),"")</f>
      </c>
      <c r="O10275">
        <f>IFERROR(VLOOKUP(A10275,bip!$A:$Z,3,0),"")</f>
      </c>
    </row>
    <row r="10276" spans="1:15" ht="13.2">
      <c r="A10276" t="s">
        <v>9874</v>
      </c>
      <c r="B10276" t="s">
        <v>9874</v>
      </c>
      <c r="C10276" t="s">
        <v>16440</v>
      </c>
      <c r="D10276" t="s">
        <v>25244</v>
      </c>
      <c r="E10276" t="s">
        <v>24054</v>
      </c>
      <c r="F10276">
        <v>1</v>
      </c>
      <c r="G10276">
        <v>40</v>
      </c>
      <c r="H10276" s="1">
        <v>57</v>
      </c>
      <c r="I10276" s="87">
        <v>0.05</v>
      </c>
      <c r="J10276" s="86" t="s">
        <v>17480</v>
      </c>
      <c r="K10276" s="86" t="s">
        <v>44487</v>
      </c>
      <c r="L10276" s="86" t="s">
        <v>17486</v>
      </c>
      <c r="N10276">
        <f>IFERROR(VLOOKUP(A10276,bip!$A:$C,2,0),"")</f>
      </c>
      <c r="O10276">
        <f>IFERROR(VLOOKUP(A10276,bip!$A:$Z,3,0),"")</f>
      </c>
    </row>
    <row r="10277" spans="1:15" ht="13.2">
      <c r="A10277" t="s">
        <v>9878</v>
      </c>
      <c r="B10277" t="s">
        <v>9878</v>
      </c>
      <c r="C10277" t="s">
        <v>16440</v>
      </c>
      <c r="D10277" t="s">
        <v>25248</v>
      </c>
      <c r="E10277" t="s">
        <v>24058</v>
      </c>
      <c r="F10277">
        <v>1</v>
      </c>
      <c r="G10277">
        <v>40</v>
      </c>
      <c r="H10277" s="1">
        <v>76</v>
      </c>
      <c r="I10277" s="87">
        <v>0.05</v>
      </c>
      <c r="J10277" s="86" t="s">
        <v>17480</v>
      </c>
      <c r="K10277" s="86" t="s">
        <v>44487</v>
      </c>
      <c r="L10277" s="86" t="s">
        <v>17486</v>
      </c>
      <c r="N10277">
        <f>IFERROR(VLOOKUP(A10277,bip!$A:$C,2,0),"")</f>
      </c>
      <c r="O10277">
        <f>IFERROR(VLOOKUP(A10277,bip!$A:$Z,3,0),"")</f>
      </c>
    </row>
    <row r="10278" spans="1:15" ht="13.2">
      <c r="A10278" t="s">
        <v>14572</v>
      </c>
      <c r="B10278" t="s">
        <v>14572</v>
      </c>
      <c r="C10278" t="s">
        <v>16440</v>
      </c>
      <c r="D10278" t="s">
        <v>25281</v>
      </c>
      <c r="E10278" t="s">
        <v>24101</v>
      </c>
      <c r="F10278">
        <v>1</v>
      </c>
      <c r="G10278">
        <v>80</v>
      </c>
      <c r="H10278" s="1">
        <v>46</v>
      </c>
      <c r="I10278" s="87">
        <v>0.05</v>
      </c>
      <c r="J10278" s="86" t="s">
        <v>17480</v>
      </c>
      <c r="K10278" s="86" t="s">
        <v>44487</v>
      </c>
      <c r="L10278" s="86" t="s">
        <v>17486</v>
      </c>
      <c r="N10278">
        <f>IFERROR(VLOOKUP(A10278,bip!$A:$C,2,0),"")</f>
      </c>
      <c r="O10278">
        <f>IFERROR(VLOOKUP(A10278,bip!$A:$Z,3,0),"")</f>
      </c>
    </row>
    <row r="10279" spans="1:15" ht="13.2">
      <c r="A10279" t="s">
        <v>14566</v>
      </c>
      <c r="B10279" t="s">
        <v>14566</v>
      </c>
      <c r="C10279" t="s">
        <v>16440</v>
      </c>
      <c r="D10279" t="s">
        <v>25275</v>
      </c>
      <c r="E10279" t="s">
        <v>24095</v>
      </c>
      <c r="F10279">
        <v>1</v>
      </c>
      <c r="G10279">
        <v>100</v>
      </c>
      <c r="H10279" s="1">
        <v>26</v>
      </c>
      <c r="I10279" s="87">
        <v>0.05</v>
      </c>
      <c r="J10279" s="86" t="s">
        <v>17480</v>
      </c>
      <c r="K10279" s="86" t="s">
        <v>44487</v>
      </c>
      <c r="L10279" s="86" t="s">
        <v>17486</v>
      </c>
      <c r="N10279">
        <f>IFERROR(VLOOKUP(A10279,bip!$A:$C,2,0),"")</f>
      </c>
      <c r="O10279">
        <f>IFERROR(VLOOKUP(A10279,bip!$A:$Z,3,0),"")</f>
      </c>
    </row>
    <row r="10280" spans="1:15" ht="13.2">
      <c r="A10280" t="s">
        <v>14569</v>
      </c>
      <c r="B10280" t="s">
        <v>14569</v>
      </c>
      <c r="C10280" t="s">
        <v>16440</v>
      </c>
      <c r="D10280" t="s">
        <v>25278</v>
      </c>
      <c r="E10280" t="s">
        <v>24098</v>
      </c>
      <c r="F10280">
        <v>1</v>
      </c>
      <c r="G10280">
        <v>100</v>
      </c>
      <c r="H10280" s="1">
        <v>33</v>
      </c>
      <c r="I10280" s="87">
        <v>0.05</v>
      </c>
      <c r="J10280" s="86" t="s">
        <v>17480</v>
      </c>
      <c r="K10280" s="86" t="s">
        <v>44487</v>
      </c>
      <c r="L10280" s="86" t="s">
        <v>17486</v>
      </c>
      <c r="N10280">
        <f>IFERROR(VLOOKUP(A10280,bip!$A:$C,2,0),"")</f>
      </c>
      <c r="O10280">
        <f>IFERROR(VLOOKUP(A10280,bip!$A:$Z,3,0),"")</f>
      </c>
    </row>
    <row r="10281" spans="1:15" ht="13.2">
      <c r="A10281" t="s">
        <v>14573</v>
      </c>
      <c r="B10281" t="s">
        <v>14573</v>
      </c>
      <c r="C10281" t="s">
        <v>16440</v>
      </c>
      <c r="D10281" t="s">
        <v>25282</v>
      </c>
      <c r="E10281" t="s">
        <v>24102</v>
      </c>
      <c r="F10281">
        <v>1</v>
      </c>
      <c r="G10281">
        <v>40</v>
      </c>
      <c r="H10281" s="1">
        <v>91</v>
      </c>
      <c r="I10281" s="87">
        <v>0.05</v>
      </c>
      <c r="J10281" s="86" t="s">
        <v>17480</v>
      </c>
      <c r="K10281" s="86" t="s">
        <v>44487</v>
      </c>
      <c r="L10281" s="86" t="s">
        <v>17486</v>
      </c>
      <c r="N10281">
        <f>IFERROR(VLOOKUP(A10281,bip!$A:$C,2,0),"")</f>
      </c>
      <c r="O10281">
        <f>IFERROR(VLOOKUP(A10281,bip!$A:$Z,3,0),"")</f>
      </c>
    </row>
    <row r="10282" spans="1:15" ht="13.2">
      <c r="A10282" t="s">
        <v>14567</v>
      </c>
      <c r="B10282" t="s">
        <v>14567</v>
      </c>
      <c r="C10282" t="s">
        <v>16440</v>
      </c>
      <c r="D10282" t="s">
        <v>25276</v>
      </c>
      <c r="E10282" t="s">
        <v>24096</v>
      </c>
      <c r="F10282">
        <v>1</v>
      </c>
      <c r="G10282">
        <v>40</v>
      </c>
      <c r="H10282" s="1">
        <v>57</v>
      </c>
      <c r="I10282" s="87">
        <v>0.05</v>
      </c>
      <c r="J10282" s="86" t="s">
        <v>17480</v>
      </c>
      <c r="K10282" s="86" t="s">
        <v>44487</v>
      </c>
      <c r="L10282" s="86" t="s">
        <v>17486</v>
      </c>
      <c r="N10282">
        <f>IFERROR(VLOOKUP(A10282,bip!$A:$C,2,0),"")</f>
      </c>
      <c r="O10282">
        <f>IFERROR(VLOOKUP(A10282,bip!$A:$Z,3,0),"")</f>
      </c>
    </row>
    <row r="10283" spans="1:15" ht="13.2">
      <c r="A10283" t="s">
        <v>14570</v>
      </c>
      <c r="B10283" t="s">
        <v>14570</v>
      </c>
      <c r="C10283" t="s">
        <v>16440</v>
      </c>
      <c r="D10283" t="s">
        <v>25279</v>
      </c>
      <c r="E10283" t="s">
        <v>24099</v>
      </c>
      <c r="F10283">
        <v>1</v>
      </c>
      <c r="G10283">
        <v>40</v>
      </c>
      <c r="H10283" s="1">
        <v>74</v>
      </c>
      <c r="I10283" s="87">
        <v>0.05</v>
      </c>
      <c r="J10283" s="86" t="s">
        <v>17480</v>
      </c>
      <c r="K10283" s="86" t="s">
        <v>44487</v>
      </c>
      <c r="L10283" s="86" t="s">
        <v>17486</v>
      </c>
      <c r="N10283">
        <f>IFERROR(VLOOKUP(A10283,bip!$A:$C,2,0),"")</f>
      </c>
      <c r="O10283">
        <f>IFERROR(VLOOKUP(A10283,bip!$A:$Z,3,0),"")</f>
      </c>
    </row>
    <row r="10284" spans="1:15" ht="13.2">
      <c r="A10284" t="s">
        <v>14574</v>
      </c>
      <c r="B10284" t="s">
        <v>14574</v>
      </c>
      <c r="C10284" t="s">
        <v>16440</v>
      </c>
      <c r="D10284" t="s">
        <v>25283</v>
      </c>
      <c r="E10284" t="s">
        <v>24103</v>
      </c>
      <c r="F10284">
        <v>1</v>
      </c>
      <c r="G10284">
        <v>40</v>
      </c>
      <c r="H10284" s="1">
        <v>99</v>
      </c>
      <c r="I10284" s="87">
        <v>0.05</v>
      </c>
      <c r="J10284" s="86" t="s">
        <v>17480</v>
      </c>
      <c r="K10284" s="86" t="s">
        <v>44487</v>
      </c>
      <c r="L10284" s="86" t="s">
        <v>17486</v>
      </c>
      <c r="N10284">
        <f>IFERROR(VLOOKUP(A10284,bip!$A:$C,2,0),"")</f>
      </c>
      <c r="O10284">
        <f>IFERROR(VLOOKUP(A10284,bip!$A:$Z,3,0),"")</f>
      </c>
    </row>
    <row r="10285" spans="1:15" ht="13.2">
      <c r="A10285" t="s">
        <v>14568</v>
      </c>
      <c r="B10285" t="s">
        <v>14568</v>
      </c>
      <c r="C10285" t="s">
        <v>16440</v>
      </c>
      <c r="D10285" t="s">
        <v>25277</v>
      </c>
      <c r="E10285" t="s">
        <v>24097</v>
      </c>
      <c r="F10285">
        <v>1</v>
      </c>
      <c r="G10285">
        <v>40</v>
      </c>
      <c r="H10285" s="1">
        <v>63</v>
      </c>
      <c r="I10285" s="87">
        <v>0.05</v>
      </c>
      <c r="J10285" s="86" t="s">
        <v>17480</v>
      </c>
      <c r="K10285" s="86" t="s">
        <v>44487</v>
      </c>
      <c r="L10285" s="86" t="s">
        <v>17486</v>
      </c>
      <c r="N10285">
        <f>IFERROR(VLOOKUP(A10285,bip!$A:$C,2,0),"")</f>
      </c>
      <c r="O10285">
        <f>IFERROR(VLOOKUP(A10285,bip!$A:$Z,3,0),"")</f>
      </c>
    </row>
    <row r="10286" spans="1:15" ht="13.2">
      <c r="A10286" t="s">
        <v>14571</v>
      </c>
      <c r="B10286" t="s">
        <v>14571</v>
      </c>
      <c r="C10286" t="s">
        <v>16440</v>
      </c>
      <c r="D10286" t="s">
        <v>25280</v>
      </c>
      <c r="E10286" t="s">
        <v>24100</v>
      </c>
      <c r="F10286">
        <v>1</v>
      </c>
      <c r="G10286">
        <v>40</v>
      </c>
      <c r="H10286" s="1">
        <v>79</v>
      </c>
      <c r="I10286" s="87">
        <v>0.05</v>
      </c>
      <c r="J10286" s="86" t="s">
        <v>17480</v>
      </c>
      <c r="K10286" s="86" t="s">
        <v>44487</v>
      </c>
      <c r="L10286" s="86" t="s">
        <v>17486</v>
      </c>
      <c r="N10286">
        <f>IFERROR(VLOOKUP(A10286,bip!$A:$C,2,0),"")</f>
      </c>
      <c r="O10286">
        <f>IFERROR(VLOOKUP(A10286,bip!$A:$Z,3,0),"")</f>
      </c>
    </row>
    <row r="10287" spans="1:15" ht="13.2">
      <c r="A10287" t="s">
        <v>9899</v>
      </c>
      <c r="B10287" t="s">
        <v>9899</v>
      </c>
      <c r="C10287" t="s">
        <v>16440</v>
      </c>
      <c r="D10287" t="s">
        <v>25260</v>
      </c>
      <c r="E10287" t="s">
        <v>24070</v>
      </c>
      <c r="F10287">
        <v>1</v>
      </c>
      <c r="G10287">
        <v>100</v>
      </c>
      <c r="H10287" s="1">
        <v>30</v>
      </c>
      <c r="I10287" s="87">
        <v>0.05</v>
      </c>
      <c r="J10287" s="86" t="s">
        <v>17480</v>
      </c>
      <c r="K10287" s="86" t="s">
        <v>44487</v>
      </c>
      <c r="L10287" s="86" t="s">
        <v>17486</v>
      </c>
      <c r="N10287">
        <f>IFERROR(VLOOKUP(A10287,bip!$A:$C,2,0),"")</f>
      </c>
      <c r="O10287">
        <f>IFERROR(VLOOKUP(A10287,bip!$A:$Z,3,0),"")</f>
      </c>
    </row>
    <row r="10288" spans="1:15" ht="13.2">
      <c r="A10288" t="s">
        <v>9893</v>
      </c>
      <c r="B10288" t="s">
        <v>9893</v>
      </c>
      <c r="C10288" t="s">
        <v>16440</v>
      </c>
      <c r="D10288" t="s">
        <v>25254</v>
      </c>
      <c r="E10288" t="s">
        <v>24064</v>
      </c>
      <c r="F10288">
        <v>1</v>
      </c>
      <c r="G10288">
        <v>100</v>
      </c>
      <c r="H10288" s="1">
        <v>19</v>
      </c>
      <c r="I10288" s="87">
        <v>0.05</v>
      </c>
      <c r="J10288" s="86" t="s">
        <v>17480</v>
      </c>
      <c r="K10288" s="86" t="s">
        <v>44487</v>
      </c>
      <c r="L10288" s="86" t="s">
        <v>17486</v>
      </c>
      <c r="N10288">
        <f>IFERROR(VLOOKUP(A10288,bip!$A:$C,2,0),"")</f>
      </c>
      <c r="O10288">
        <f>IFERROR(VLOOKUP(A10288,bip!$A:$Z,3,0),"")</f>
      </c>
    </row>
    <row r="10289" spans="1:15" ht="13.2">
      <c r="A10289" t="s">
        <v>9896</v>
      </c>
      <c r="B10289" t="s">
        <v>9896</v>
      </c>
      <c r="C10289" t="s">
        <v>16440</v>
      </c>
      <c r="D10289" t="s">
        <v>25257</v>
      </c>
      <c r="E10289" t="s">
        <v>24067</v>
      </c>
      <c r="F10289">
        <v>1</v>
      </c>
      <c r="G10289">
        <v>100</v>
      </c>
      <c r="H10289" s="1">
        <v>24</v>
      </c>
      <c r="I10289" s="87">
        <v>0.05</v>
      </c>
      <c r="J10289" s="86" t="s">
        <v>17480</v>
      </c>
      <c r="K10289" s="86" t="s">
        <v>44487</v>
      </c>
      <c r="L10289" s="86" t="s">
        <v>17486</v>
      </c>
      <c r="N10289">
        <f>IFERROR(VLOOKUP(A10289,bip!$A:$C,2,0),"")</f>
      </c>
      <c r="O10289">
        <f>IFERROR(VLOOKUP(A10289,bip!$A:$Z,3,0),"")</f>
      </c>
    </row>
    <row r="10290" spans="1:15" ht="13.2">
      <c r="A10290" t="s">
        <v>9900</v>
      </c>
      <c r="B10290" t="s">
        <v>9900</v>
      </c>
      <c r="C10290" t="s">
        <v>16440</v>
      </c>
      <c r="D10290" t="s">
        <v>25261</v>
      </c>
      <c r="E10290" t="s">
        <v>24071</v>
      </c>
      <c r="F10290">
        <v>1</v>
      </c>
      <c r="G10290">
        <v>60</v>
      </c>
      <c r="H10290" s="1">
        <v>47</v>
      </c>
      <c r="I10290" s="87">
        <v>0.05</v>
      </c>
      <c r="J10290" s="86" t="s">
        <v>17480</v>
      </c>
      <c r="K10290" s="86" t="s">
        <v>44487</v>
      </c>
      <c r="L10290" s="86" t="s">
        <v>17486</v>
      </c>
      <c r="N10290">
        <f>IFERROR(VLOOKUP(A10290,bip!$A:$C,2,0),"")</f>
      </c>
      <c r="O10290">
        <f>IFERROR(VLOOKUP(A10290,bip!$A:$Z,3,0),"")</f>
      </c>
    </row>
    <row r="10291" spans="1:15" ht="13.2">
      <c r="A10291" t="s">
        <v>9894</v>
      </c>
      <c r="B10291" t="s">
        <v>9894</v>
      </c>
      <c r="C10291" t="s">
        <v>16440</v>
      </c>
      <c r="D10291" t="s">
        <v>25255</v>
      </c>
      <c r="E10291" t="s">
        <v>24065</v>
      </c>
      <c r="F10291">
        <v>1</v>
      </c>
      <c r="G10291">
        <v>60</v>
      </c>
      <c r="H10291" s="1">
        <v>38</v>
      </c>
      <c r="I10291" s="87">
        <v>0.05</v>
      </c>
      <c r="J10291" s="86" t="s">
        <v>17480</v>
      </c>
      <c r="K10291" s="86" t="s">
        <v>44487</v>
      </c>
      <c r="L10291" s="86" t="s">
        <v>17486</v>
      </c>
      <c r="N10291">
        <f>IFERROR(VLOOKUP(A10291,bip!$A:$C,2,0),"")</f>
      </c>
      <c r="O10291">
        <f>IFERROR(VLOOKUP(A10291,bip!$A:$Z,3,0),"")</f>
      </c>
    </row>
    <row r="10292" spans="1:15" ht="13.2">
      <c r="A10292" t="s">
        <v>9897</v>
      </c>
      <c r="B10292" t="s">
        <v>9897</v>
      </c>
      <c r="C10292" t="s">
        <v>16440</v>
      </c>
      <c r="D10292" t="s">
        <v>25258</v>
      </c>
      <c r="E10292" t="s">
        <v>24068</v>
      </c>
      <c r="F10292">
        <v>1</v>
      </c>
      <c r="G10292">
        <v>60</v>
      </c>
      <c r="H10292" s="1">
        <v>42</v>
      </c>
      <c r="I10292" s="87">
        <v>0.05</v>
      </c>
      <c r="J10292" s="86" t="s">
        <v>17480</v>
      </c>
      <c r="K10292" s="86" t="s">
        <v>44487</v>
      </c>
      <c r="L10292" s="86" t="s">
        <v>17486</v>
      </c>
      <c r="N10292">
        <f>IFERROR(VLOOKUP(A10292,bip!$A:$C,2,0),"")</f>
      </c>
      <c r="O10292">
        <f>IFERROR(VLOOKUP(A10292,bip!$A:$Z,3,0),"")</f>
      </c>
    </row>
    <row r="10293" spans="1:15" ht="13.2">
      <c r="A10293" t="s">
        <v>9901</v>
      </c>
      <c r="B10293" t="s">
        <v>9901</v>
      </c>
      <c r="C10293" t="s">
        <v>16440</v>
      </c>
      <c r="D10293" t="s">
        <v>25262</v>
      </c>
      <c r="E10293" t="s">
        <v>24072</v>
      </c>
      <c r="F10293">
        <v>1</v>
      </c>
      <c r="G10293">
        <v>40</v>
      </c>
      <c r="H10293" s="1">
        <v>66</v>
      </c>
      <c r="I10293" s="87">
        <v>0.05</v>
      </c>
      <c r="J10293" s="86" t="s">
        <v>17480</v>
      </c>
      <c r="K10293" s="86" t="s">
        <v>44487</v>
      </c>
      <c r="L10293" s="86" t="s">
        <v>17486</v>
      </c>
      <c r="N10293">
        <f>IFERROR(VLOOKUP(A10293,bip!$A:$C,2,0),"")</f>
      </c>
      <c r="O10293">
        <f>IFERROR(VLOOKUP(A10293,bip!$A:$Z,3,0),"")</f>
      </c>
    </row>
    <row r="10294" spans="1:15" ht="13.2">
      <c r="A10294" t="s">
        <v>9895</v>
      </c>
      <c r="B10294" t="s">
        <v>9895</v>
      </c>
      <c r="C10294" t="s">
        <v>16440</v>
      </c>
      <c r="D10294" t="s">
        <v>25256</v>
      </c>
      <c r="E10294" t="s">
        <v>24066</v>
      </c>
      <c r="F10294">
        <v>1</v>
      </c>
      <c r="G10294">
        <v>40</v>
      </c>
      <c r="H10294" s="1">
        <v>54</v>
      </c>
      <c r="I10294" s="87">
        <v>0.05</v>
      </c>
      <c r="J10294" s="86" t="s">
        <v>17480</v>
      </c>
      <c r="K10294" s="86" t="s">
        <v>44487</v>
      </c>
      <c r="L10294" s="86" t="s">
        <v>17486</v>
      </c>
      <c r="N10294">
        <f>IFERROR(VLOOKUP(A10294,bip!$A:$C,2,0),"")</f>
      </c>
      <c r="O10294">
        <f>IFERROR(VLOOKUP(A10294,bip!$A:$Z,3,0),"")</f>
      </c>
    </row>
    <row r="10295" spans="1:15" ht="13.2">
      <c r="A10295" t="s">
        <v>9898</v>
      </c>
      <c r="B10295" t="s">
        <v>9898</v>
      </c>
      <c r="C10295" t="s">
        <v>16440</v>
      </c>
      <c r="D10295" t="s">
        <v>25259</v>
      </c>
      <c r="E10295" t="s">
        <v>24069</v>
      </c>
      <c r="F10295">
        <v>1</v>
      </c>
      <c r="G10295">
        <v>40</v>
      </c>
      <c r="H10295" s="1">
        <v>65</v>
      </c>
      <c r="I10295" s="87">
        <v>0.05</v>
      </c>
      <c r="J10295" s="86" t="s">
        <v>17480</v>
      </c>
      <c r="K10295" s="86" t="s">
        <v>44487</v>
      </c>
      <c r="L10295" s="86" t="s">
        <v>17486</v>
      </c>
      <c r="N10295">
        <f>IFERROR(VLOOKUP(A10295,bip!$A:$C,2,0),"")</f>
      </c>
      <c r="O10295">
        <f>IFERROR(VLOOKUP(A10295,bip!$A:$Z,3,0),"")</f>
      </c>
    </row>
    <row r="10296" spans="1:15" ht="13.2">
      <c r="A10296" t="s">
        <v>14585</v>
      </c>
      <c r="B10296" t="s">
        <v>14585</v>
      </c>
      <c r="C10296" t="s">
        <v>16440</v>
      </c>
      <c r="D10296" t="s">
        <v>25320</v>
      </c>
      <c r="E10296" t="s">
        <v>24141</v>
      </c>
      <c r="F10296">
        <v>1</v>
      </c>
      <c r="G10296">
        <v>10</v>
      </c>
      <c r="H10296" s="1">
        <v>348</v>
      </c>
      <c r="I10296" s="87"/>
      <c r="K10296" s="86" t="s">
        <v>17485</v>
      </c>
      <c r="L10296" s="86" t="s">
        <v>17486</v>
      </c>
      <c r="N10296">
        <f>IFERROR(VLOOKUP(A10296,bip!$A:$C,2,0),"")</f>
      </c>
      <c r="O10296">
        <f>IFERROR(VLOOKUP(A10296,bip!$A:$Z,3,0),"")</f>
      </c>
    </row>
    <row r="10297" spans="1:15" ht="13.2">
      <c r="A10297" t="s">
        <v>14581</v>
      </c>
      <c r="B10297" t="s">
        <v>14581</v>
      </c>
      <c r="C10297" t="s">
        <v>16440</v>
      </c>
      <c r="D10297" t="s">
        <v>25316</v>
      </c>
      <c r="E10297" t="s">
        <v>24137</v>
      </c>
      <c r="F10297">
        <v>1</v>
      </c>
      <c r="G10297">
        <v>10</v>
      </c>
      <c r="H10297" s="1">
        <v>292</v>
      </c>
      <c r="I10297" s="87">
        <v>0.05</v>
      </c>
      <c r="J10297" s="86" t="s">
        <v>17480</v>
      </c>
      <c r="K10297" s="86" t="s">
        <v>44487</v>
      </c>
      <c r="L10297" s="86" t="s">
        <v>17486</v>
      </c>
      <c r="N10297">
        <f>IFERROR(VLOOKUP(A10297,bip!$A:$C,2,0),"")</f>
      </c>
      <c r="O10297">
        <f>IFERROR(VLOOKUP(A10297,bip!$A:$Z,3,0),"")</f>
      </c>
    </row>
    <row r="10298" spans="1:15" ht="13.2">
      <c r="A10298" t="s">
        <v>14583</v>
      </c>
      <c r="B10298" t="s">
        <v>14583</v>
      </c>
      <c r="C10298" t="s">
        <v>16440</v>
      </c>
      <c r="D10298" t="s">
        <v>25318</v>
      </c>
      <c r="E10298" t="s">
        <v>24139</v>
      </c>
      <c r="F10298">
        <v>1</v>
      </c>
      <c r="G10298">
        <v>10</v>
      </c>
      <c r="H10298" s="1">
        <v>334</v>
      </c>
      <c r="I10298" s="87">
        <v>0.05</v>
      </c>
      <c r="J10298" s="86" t="s">
        <v>17480</v>
      </c>
      <c r="K10298" s="86" t="s">
        <v>44487</v>
      </c>
      <c r="L10298" s="86" t="s">
        <v>17486</v>
      </c>
      <c r="N10298">
        <f>IFERROR(VLOOKUP(A10298,bip!$A:$C,2,0),"")</f>
      </c>
      <c r="O10298">
        <f>IFERROR(VLOOKUP(A10298,bip!$A:$Z,3,0),"")</f>
      </c>
    </row>
    <row r="10299" spans="1:15" ht="13.2">
      <c r="A10299" t="s">
        <v>14586</v>
      </c>
      <c r="B10299" t="s">
        <v>14586</v>
      </c>
      <c r="C10299" t="s">
        <v>16440</v>
      </c>
      <c r="D10299" t="s">
        <v>25321</v>
      </c>
      <c r="E10299" t="s">
        <v>24142</v>
      </c>
      <c r="F10299">
        <v>1</v>
      </c>
      <c r="G10299">
        <v>6</v>
      </c>
      <c r="H10299" s="1">
        <v>430</v>
      </c>
      <c r="I10299" s="87">
        <v>0.05</v>
      </c>
      <c r="J10299" s="86" t="s">
        <v>17480</v>
      </c>
      <c r="K10299" s="86" t="s">
        <v>44487</v>
      </c>
      <c r="L10299" s="86" t="s">
        <v>17486</v>
      </c>
      <c r="N10299">
        <f>IFERROR(VLOOKUP(A10299,bip!$A:$C,2,0),"")</f>
      </c>
      <c r="O10299">
        <f>IFERROR(VLOOKUP(A10299,bip!$A:$Z,3,0),"")</f>
      </c>
    </row>
    <row r="10300" spans="1:15" ht="13.2">
      <c r="A10300" t="s">
        <v>14582</v>
      </c>
      <c r="B10300" t="s">
        <v>14582</v>
      </c>
      <c r="C10300" t="s">
        <v>16440</v>
      </c>
      <c r="D10300" t="s">
        <v>25317</v>
      </c>
      <c r="E10300" t="s">
        <v>24138</v>
      </c>
      <c r="F10300">
        <v>1</v>
      </c>
      <c r="G10300">
        <v>6</v>
      </c>
      <c r="H10300" s="1">
        <v>361</v>
      </c>
      <c r="I10300" s="87">
        <v>0.05</v>
      </c>
      <c r="J10300" s="86" t="s">
        <v>17480</v>
      </c>
      <c r="K10300" s="86" t="s">
        <v>44487</v>
      </c>
      <c r="L10300" s="86" t="s">
        <v>17486</v>
      </c>
      <c r="N10300">
        <f>IFERROR(VLOOKUP(A10300,bip!$A:$C,2,0),"")</f>
      </c>
      <c r="O10300">
        <f>IFERROR(VLOOKUP(A10300,bip!$A:$Z,3,0),"")</f>
      </c>
    </row>
    <row r="10301" spans="1:15" ht="13.2">
      <c r="A10301" t="s">
        <v>14584</v>
      </c>
      <c r="B10301" t="s">
        <v>14584</v>
      </c>
      <c r="C10301" t="s">
        <v>16440</v>
      </c>
      <c r="D10301" t="s">
        <v>25319</v>
      </c>
      <c r="E10301" t="s">
        <v>24140</v>
      </c>
      <c r="F10301">
        <v>1</v>
      </c>
      <c r="G10301">
        <v>6</v>
      </c>
      <c r="H10301" s="1">
        <v>405</v>
      </c>
      <c r="I10301" s="87">
        <v>0.05</v>
      </c>
      <c r="J10301" s="86" t="s">
        <v>17480</v>
      </c>
      <c r="K10301" s="86" t="s">
        <v>44487</v>
      </c>
      <c r="L10301" s="86" t="s">
        <v>17486</v>
      </c>
      <c r="N10301">
        <f>IFERROR(VLOOKUP(A10301,bip!$A:$C,2,0),"")</f>
      </c>
      <c r="O10301">
        <f>IFERROR(VLOOKUP(A10301,bip!$A:$Z,3,0),"")</f>
      </c>
    </row>
    <row r="10302" spans="1:15" ht="13.2">
      <c r="A10302" t="s">
        <v>14580</v>
      </c>
      <c r="B10302" t="s">
        <v>14580</v>
      </c>
      <c r="C10302" t="s">
        <v>16440</v>
      </c>
      <c r="D10302" t="s">
        <v>25304</v>
      </c>
      <c r="E10302" t="s">
        <v>24124</v>
      </c>
      <c r="F10302">
        <v>1</v>
      </c>
      <c r="G10302">
        <v>40</v>
      </c>
      <c r="H10302" s="1">
        <v>449</v>
      </c>
      <c r="I10302" s="87">
        <v>0.05</v>
      </c>
      <c r="J10302" s="86" t="s">
        <v>17480</v>
      </c>
      <c r="K10302" s="86" t="s">
        <v>44487</v>
      </c>
      <c r="L10302" s="86" t="s">
        <v>17486</v>
      </c>
      <c r="N10302">
        <f>IFERROR(VLOOKUP(A10302,bip!$A:$C,2,0),"")</f>
      </c>
      <c r="O10302">
        <f>IFERROR(VLOOKUP(A10302,bip!$A:$Z,3,0),"")</f>
      </c>
    </row>
    <row r="10303" spans="1:15" ht="13.2">
      <c r="A10303" t="s">
        <v>14578</v>
      </c>
      <c r="B10303" t="s">
        <v>14578</v>
      </c>
      <c r="C10303" t="s">
        <v>16440</v>
      </c>
      <c r="D10303" t="s">
        <v>25302</v>
      </c>
      <c r="E10303" t="s">
        <v>24122</v>
      </c>
      <c r="F10303">
        <v>1</v>
      </c>
      <c r="G10303">
        <v>40</v>
      </c>
      <c r="H10303" s="1">
        <v>262</v>
      </c>
      <c r="I10303" s="87">
        <v>0.05</v>
      </c>
      <c r="J10303" s="86" t="s">
        <v>17480</v>
      </c>
      <c r="K10303" s="86" t="s">
        <v>44487</v>
      </c>
      <c r="L10303" s="86" t="s">
        <v>17486</v>
      </c>
      <c r="N10303">
        <f>IFERROR(VLOOKUP(A10303,bip!$A:$C,2,0),"")</f>
      </c>
      <c r="O10303">
        <f>IFERROR(VLOOKUP(A10303,bip!$A:$Z,3,0),"")</f>
      </c>
    </row>
    <row r="10304" spans="1:15" ht="13.2">
      <c r="A10304" t="s">
        <v>14579</v>
      </c>
      <c r="B10304" t="s">
        <v>14579</v>
      </c>
      <c r="C10304" t="s">
        <v>16440</v>
      </c>
      <c r="D10304" t="s">
        <v>25303</v>
      </c>
      <c r="E10304" t="s">
        <v>24123</v>
      </c>
      <c r="F10304">
        <v>1</v>
      </c>
      <c r="G10304">
        <v>40</v>
      </c>
      <c r="H10304" s="1">
        <v>379</v>
      </c>
      <c r="I10304" s="87"/>
      <c r="K10304" s="86" t="s">
        <v>17485</v>
      </c>
      <c r="L10304" s="86" t="s">
        <v>17486</v>
      </c>
      <c r="N10304">
        <f>IFERROR(VLOOKUP(A10304,bip!$A:$C,2,0),"")</f>
      </c>
      <c r="O10304">
        <f>IFERROR(VLOOKUP(A10304,bip!$A:$Z,3,0),"")</f>
      </c>
    </row>
    <row r="10305" spans="1:15" ht="13.2">
      <c r="A10305" t="s">
        <v>14595</v>
      </c>
      <c r="B10305" t="s">
        <v>14595</v>
      </c>
      <c r="C10305" t="s">
        <v>16440</v>
      </c>
      <c r="D10305" t="s">
        <v>32966</v>
      </c>
      <c r="E10305" t="s">
        <v>24133</v>
      </c>
      <c r="F10305">
        <v>1</v>
      </c>
      <c r="G10305">
        <v>12</v>
      </c>
      <c r="H10305" s="1">
        <v>299</v>
      </c>
      <c r="I10305" s="87">
        <v>0.05</v>
      </c>
      <c r="J10305" s="86" t="s">
        <v>17480</v>
      </c>
      <c r="K10305" s="86" t="s">
        <v>44487</v>
      </c>
      <c r="L10305" s="86" t="s">
        <v>17486</v>
      </c>
      <c r="N10305">
        <f>IFERROR(VLOOKUP(A10305,bip!$A:$C,2,0),"")</f>
      </c>
      <c r="O10305">
        <f>IFERROR(VLOOKUP(A10305,bip!$A:$Z,3,0),"")</f>
      </c>
    </row>
    <row r="10306" spans="1:15" ht="13.2">
      <c r="A10306" t="s">
        <v>14587</v>
      </c>
      <c r="B10306" t="s">
        <v>14587</v>
      </c>
      <c r="C10306" t="s">
        <v>16440</v>
      </c>
      <c r="D10306" t="s">
        <v>25305</v>
      </c>
      <c r="E10306" t="s">
        <v>24125</v>
      </c>
      <c r="F10306">
        <v>1</v>
      </c>
      <c r="G10306">
        <v>16</v>
      </c>
      <c r="H10306" s="1">
        <v>231</v>
      </c>
      <c r="I10306" s="87"/>
      <c r="K10306" s="86" t="s">
        <v>17485</v>
      </c>
      <c r="L10306" s="86" t="s">
        <v>17486</v>
      </c>
      <c r="N10306">
        <f>IFERROR(VLOOKUP(A10306,bip!$A:$C,2,0),"")</f>
      </c>
      <c r="O10306">
        <f>IFERROR(VLOOKUP(A10306,bip!$A:$Z,3,0),"")</f>
      </c>
    </row>
    <row r="10307" spans="1:15" ht="13.2">
      <c r="A10307" t="s">
        <v>14591</v>
      </c>
      <c r="B10307" t="s">
        <v>14591</v>
      </c>
      <c r="C10307" t="s">
        <v>16440</v>
      </c>
      <c r="D10307" t="s">
        <v>25309</v>
      </c>
      <c r="E10307" t="s">
        <v>24129</v>
      </c>
      <c r="F10307">
        <v>1</v>
      </c>
      <c r="G10307">
        <v>16</v>
      </c>
      <c r="H10307" s="1">
        <v>259</v>
      </c>
      <c r="I10307" s="87">
        <v>0.05</v>
      </c>
      <c r="J10307" s="86" t="s">
        <v>17480</v>
      </c>
      <c r="K10307" s="86" t="s">
        <v>44487</v>
      </c>
      <c r="L10307" s="86" t="s">
        <v>17486</v>
      </c>
      <c r="N10307">
        <f>IFERROR(VLOOKUP(A10307,bip!$A:$C,2,0),"")</f>
      </c>
      <c r="O10307">
        <f>IFERROR(VLOOKUP(A10307,bip!$A:$Z,3,0),"")</f>
      </c>
    </row>
    <row r="10308" spans="1:15" ht="13.2">
      <c r="A10308" t="s">
        <v>14596</v>
      </c>
      <c r="B10308" t="s">
        <v>14596</v>
      </c>
      <c r="C10308" t="s">
        <v>16440</v>
      </c>
      <c r="D10308" t="s">
        <v>25313</v>
      </c>
      <c r="E10308" t="s">
        <v>24134</v>
      </c>
      <c r="F10308">
        <v>1</v>
      </c>
      <c r="G10308">
        <v>10</v>
      </c>
      <c r="H10308" s="1">
        <v>363</v>
      </c>
      <c r="I10308" s="87"/>
      <c r="K10308" s="86" t="s">
        <v>17485</v>
      </c>
      <c r="L10308" s="86" t="s">
        <v>17486</v>
      </c>
      <c r="N10308">
        <f>IFERROR(VLOOKUP(A10308,bip!$A:$C,2,0),"")</f>
      </c>
      <c r="O10308">
        <f>IFERROR(VLOOKUP(A10308,bip!$A:$Z,3,0),"")</f>
      </c>
    </row>
    <row r="10309" spans="1:15" ht="13.2">
      <c r="A10309" t="s">
        <v>14588</v>
      </c>
      <c r="B10309" t="s">
        <v>14588</v>
      </c>
      <c r="C10309" t="s">
        <v>16440</v>
      </c>
      <c r="D10309" t="s">
        <v>25306</v>
      </c>
      <c r="E10309" t="s">
        <v>24126</v>
      </c>
      <c r="F10309">
        <v>1</v>
      </c>
      <c r="G10309">
        <v>12</v>
      </c>
      <c r="H10309" s="1">
        <v>284</v>
      </c>
      <c r="I10309" s="87">
        <v>0.05</v>
      </c>
      <c r="J10309" s="86" t="s">
        <v>17480</v>
      </c>
      <c r="K10309" s="86" t="s">
        <v>44487</v>
      </c>
      <c r="L10309" s="86" t="s">
        <v>17486</v>
      </c>
      <c r="N10309">
        <f>IFERROR(VLOOKUP(A10309,bip!$A:$C,2,0),"")</f>
      </c>
      <c r="O10309">
        <f>IFERROR(VLOOKUP(A10309,bip!$A:$Z,3,0),"")</f>
      </c>
    </row>
    <row r="10310" spans="1:15" ht="13.2">
      <c r="A10310" t="s">
        <v>14592</v>
      </c>
      <c r="B10310" t="s">
        <v>14592</v>
      </c>
      <c r="C10310" t="s">
        <v>16440</v>
      </c>
      <c r="D10310" t="s">
        <v>25310</v>
      </c>
      <c r="E10310" t="s">
        <v>24130</v>
      </c>
      <c r="F10310">
        <v>1</v>
      </c>
      <c r="G10310">
        <v>12</v>
      </c>
      <c r="H10310" s="1">
        <v>319</v>
      </c>
      <c r="I10310" s="87">
        <v>0.05</v>
      </c>
      <c r="J10310" s="86" t="s">
        <v>17480</v>
      </c>
      <c r="K10310" s="86" t="s">
        <v>44487</v>
      </c>
      <c r="L10310" s="86" t="s">
        <v>17486</v>
      </c>
      <c r="N10310">
        <f>IFERROR(VLOOKUP(A10310,bip!$A:$C,2,0),"")</f>
      </c>
      <c r="O10310">
        <f>IFERROR(VLOOKUP(A10310,bip!$A:$Z,3,0),"")</f>
      </c>
    </row>
    <row r="10311" spans="1:15" ht="13.2">
      <c r="A10311" t="s">
        <v>14597</v>
      </c>
      <c r="B10311" t="s">
        <v>14597</v>
      </c>
      <c r="C10311" t="s">
        <v>16440</v>
      </c>
      <c r="D10311" t="s">
        <v>25314</v>
      </c>
      <c r="E10311" t="s">
        <v>24135</v>
      </c>
      <c r="F10311">
        <v>1</v>
      </c>
      <c r="G10311">
        <v>10</v>
      </c>
      <c r="H10311" s="1">
        <v>386</v>
      </c>
      <c r="I10311" s="87"/>
      <c r="K10311" s="86" t="s">
        <v>17485</v>
      </c>
      <c r="L10311" s="86" t="s">
        <v>17486</v>
      </c>
      <c r="N10311">
        <f>IFERROR(VLOOKUP(A10311,bip!$A:$C,2,0),"")</f>
      </c>
      <c r="O10311">
        <f>IFERROR(VLOOKUP(A10311,bip!$A:$Z,3,0),"")</f>
      </c>
    </row>
    <row r="10312" spans="1:15" ht="13.2">
      <c r="A10312" t="s">
        <v>14589</v>
      </c>
      <c r="B10312" t="s">
        <v>14589</v>
      </c>
      <c r="C10312" t="s">
        <v>16440</v>
      </c>
      <c r="D10312" t="s">
        <v>25307</v>
      </c>
      <c r="E10312" t="s">
        <v>24127</v>
      </c>
      <c r="F10312">
        <v>1</v>
      </c>
      <c r="G10312">
        <v>10</v>
      </c>
      <c r="H10312" s="1">
        <v>302</v>
      </c>
      <c r="I10312" s="87"/>
      <c r="K10312" s="86" t="s">
        <v>17485</v>
      </c>
      <c r="L10312" s="86" t="s">
        <v>17486</v>
      </c>
      <c r="N10312">
        <f>IFERROR(VLOOKUP(A10312,bip!$A:$C,2,0),"")</f>
      </c>
      <c r="O10312">
        <f>IFERROR(VLOOKUP(A10312,bip!$A:$Z,3,0),"")</f>
      </c>
    </row>
    <row r="10313" spans="1:15" ht="13.2">
      <c r="A10313" t="s">
        <v>14593</v>
      </c>
      <c r="B10313" t="s">
        <v>14593</v>
      </c>
      <c r="C10313" t="s">
        <v>16440</v>
      </c>
      <c r="D10313" t="s">
        <v>25311</v>
      </c>
      <c r="E10313" t="s">
        <v>24131</v>
      </c>
      <c r="F10313">
        <v>1</v>
      </c>
      <c r="G10313">
        <v>10</v>
      </c>
      <c r="H10313" s="1">
        <v>336</v>
      </c>
      <c r="I10313" s="87">
        <v>0.05</v>
      </c>
      <c r="J10313" s="86" t="s">
        <v>17480</v>
      </c>
      <c r="K10313" s="86" t="s">
        <v>44487</v>
      </c>
      <c r="L10313" s="86" t="s">
        <v>17486</v>
      </c>
      <c r="N10313">
        <f>IFERROR(VLOOKUP(A10313,bip!$A:$C,2,0),"")</f>
      </c>
      <c r="O10313">
        <f>IFERROR(VLOOKUP(A10313,bip!$A:$Z,3,0),"")</f>
      </c>
    </row>
    <row r="10314" spans="1:15" ht="13.2">
      <c r="A10314" t="s">
        <v>14598</v>
      </c>
      <c r="B10314" t="s">
        <v>14598</v>
      </c>
      <c r="C10314" t="s">
        <v>16440</v>
      </c>
      <c r="D10314" t="s">
        <v>25315</v>
      </c>
      <c r="E10314" t="s">
        <v>24136</v>
      </c>
      <c r="F10314">
        <v>1</v>
      </c>
      <c r="G10314">
        <v>6</v>
      </c>
      <c r="H10314" s="1">
        <v>485</v>
      </c>
      <c r="I10314" s="87">
        <v>0.05</v>
      </c>
      <c r="J10314" s="86" t="s">
        <v>17480</v>
      </c>
      <c r="K10314" s="86" t="s">
        <v>44487</v>
      </c>
      <c r="L10314" s="86" t="s">
        <v>17486</v>
      </c>
      <c r="N10314">
        <f>IFERROR(VLOOKUP(A10314,bip!$A:$C,2,0),"")</f>
      </c>
      <c r="O10314">
        <f>IFERROR(VLOOKUP(A10314,bip!$A:$Z,3,0),"")</f>
      </c>
    </row>
    <row r="10315" spans="1:15" ht="13.2">
      <c r="A10315" t="s">
        <v>14590</v>
      </c>
      <c r="B10315" t="s">
        <v>14590</v>
      </c>
      <c r="C10315" t="s">
        <v>16440</v>
      </c>
      <c r="D10315" t="s">
        <v>25308</v>
      </c>
      <c r="E10315" t="s">
        <v>24128</v>
      </c>
      <c r="F10315">
        <v>1</v>
      </c>
      <c r="G10315">
        <v>6</v>
      </c>
      <c r="H10315" s="1">
        <v>413</v>
      </c>
      <c r="I10315" s="87">
        <v>0.05</v>
      </c>
      <c r="J10315" s="86" t="s">
        <v>17480</v>
      </c>
      <c r="K10315" s="86" t="s">
        <v>44487</v>
      </c>
      <c r="L10315" s="86" t="s">
        <v>17486</v>
      </c>
      <c r="N10315">
        <f>IFERROR(VLOOKUP(A10315,bip!$A:$C,2,0),"")</f>
      </c>
      <c r="O10315">
        <f>IFERROR(VLOOKUP(A10315,bip!$A:$Z,3,0),"")</f>
      </c>
    </row>
    <row r="10316" spans="1:15" ht="13.2">
      <c r="A10316" t="s">
        <v>14594</v>
      </c>
      <c r="B10316" t="s">
        <v>14594</v>
      </c>
      <c r="C10316" t="s">
        <v>16440</v>
      </c>
      <c r="D10316" t="s">
        <v>25312</v>
      </c>
      <c r="E10316" t="s">
        <v>24132</v>
      </c>
      <c r="F10316">
        <v>1</v>
      </c>
      <c r="G10316">
        <v>6</v>
      </c>
      <c r="H10316" s="1">
        <v>453</v>
      </c>
      <c r="I10316" s="87">
        <v>0.05</v>
      </c>
      <c r="J10316" s="86" t="s">
        <v>17480</v>
      </c>
      <c r="K10316" s="86" t="s">
        <v>44487</v>
      </c>
      <c r="L10316" s="86" t="s">
        <v>17486</v>
      </c>
      <c r="N10316">
        <f>IFERROR(VLOOKUP(A10316,bip!$A:$C,2,0),"")</f>
      </c>
      <c r="O10316">
        <f>IFERROR(VLOOKUP(A10316,bip!$A:$Z,3,0),"")</f>
      </c>
    </row>
    <row r="10317" spans="1:15" ht="13.2">
      <c r="A10317" t="s">
        <v>9912</v>
      </c>
      <c r="B10317" t="s">
        <v>9912</v>
      </c>
      <c r="C10317" t="s">
        <v>16440</v>
      </c>
      <c r="D10317" t="s">
        <v>25288</v>
      </c>
      <c r="E10317" t="s">
        <v>24108</v>
      </c>
      <c r="F10317">
        <v>1</v>
      </c>
      <c r="G10317">
        <v>10</v>
      </c>
      <c r="H10317" s="1">
        <v>336</v>
      </c>
      <c r="I10317" s="87">
        <v>0.05</v>
      </c>
      <c r="J10317" s="86" t="s">
        <v>17480</v>
      </c>
      <c r="K10317" s="86" t="s">
        <v>44487</v>
      </c>
      <c r="L10317" s="86" t="s">
        <v>17486</v>
      </c>
      <c r="N10317">
        <f>IFERROR(VLOOKUP(A10317,bip!$A:$C,2,0),"")</f>
      </c>
      <c r="O10317">
        <f>IFERROR(VLOOKUP(A10317,bip!$A:$Z,3,0),"")</f>
      </c>
    </row>
    <row r="10318" spans="1:15" ht="13.2">
      <c r="A10318" t="s">
        <v>9908</v>
      </c>
      <c r="B10318" t="s">
        <v>9908</v>
      </c>
      <c r="C10318" t="s">
        <v>16440</v>
      </c>
      <c r="D10318" t="s">
        <v>25284</v>
      </c>
      <c r="E10318" t="s">
        <v>24104</v>
      </c>
      <c r="F10318">
        <v>1</v>
      </c>
      <c r="G10318">
        <v>12</v>
      </c>
      <c r="H10318" s="1">
        <v>237</v>
      </c>
      <c r="I10318" s="87">
        <v>0.05</v>
      </c>
      <c r="J10318" s="86" t="s">
        <v>17480</v>
      </c>
      <c r="K10318" s="86" t="s">
        <v>44487</v>
      </c>
      <c r="L10318" s="86" t="s">
        <v>17486</v>
      </c>
      <c r="N10318">
        <f>IFERROR(VLOOKUP(A10318,bip!$A:$C,2,0),"")</f>
      </c>
      <c r="O10318">
        <f>IFERROR(VLOOKUP(A10318,bip!$A:$Z,3,0),"")</f>
      </c>
    </row>
    <row r="10319" spans="1:15" ht="13.2">
      <c r="A10319" t="s">
        <v>9910</v>
      </c>
      <c r="B10319" t="s">
        <v>9910</v>
      </c>
      <c r="C10319" t="s">
        <v>16440</v>
      </c>
      <c r="D10319" t="s">
        <v>25286</v>
      </c>
      <c r="E10319" t="s">
        <v>24106</v>
      </c>
      <c r="F10319">
        <v>1</v>
      </c>
      <c r="G10319">
        <v>12</v>
      </c>
      <c r="H10319" s="1">
        <v>274</v>
      </c>
      <c r="I10319" s="87">
        <v>0.05</v>
      </c>
      <c r="J10319" s="86" t="s">
        <v>17480</v>
      </c>
      <c r="K10319" s="86" t="s">
        <v>44487</v>
      </c>
      <c r="L10319" s="86" t="s">
        <v>17486</v>
      </c>
      <c r="N10319">
        <f>IFERROR(VLOOKUP(A10319,bip!$A:$C,2,0),"")</f>
      </c>
      <c r="O10319">
        <f>IFERROR(VLOOKUP(A10319,bip!$A:$Z,3,0),"")</f>
      </c>
    </row>
    <row r="10320" spans="1:15" ht="13.2">
      <c r="A10320" t="s">
        <v>9913</v>
      </c>
      <c r="B10320" t="s">
        <v>9913</v>
      </c>
      <c r="C10320" t="s">
        <v>16440</v>
      </c>
      <c r="D10320" t="s">
        <v>25289</v>
      </c>
      <c r="E10320" t="s">
        <v>24109</v>
      </c>
      <c r="F10320">
        <v>1</v>
      </c>
      <c r="G10320">
        <v>5</v>
      </c>
      <c r="H10320" s="1">
        <v>413</v>
      </c>
      <c r="I10320" s="87"/>
      <c r="K10320" s="86" t="s">
        <v>17485</v>
      </c>
      <c r="L10320" s="86" t="s">
        <v>17486</v>
      </c>
      <c r="N10320">
        <f>IFERROR(VLOOKUP(A10320,bip!$A:$C,2,0),"")</f>
      </c>
      <c r="O10320">
        <f>IFERROR(VLOOKUP(A10320,bip!$A:$Z,3,0),"")</f>
      </c>
    </row>
    <row r="10321" spans="1:15" ht="13.2">
      <c r="A10321" t="s">
        <v>9909</v>
      </c>
      <c r="B10321" t="s">
        <v>9909</v>
      </c>
      <c r="C10321" t="s">
        <v>16440</v>
      </c>
      <c r="D10321" t="s">
        <v>25285</v>
      </c>
      <c r="E10321" t="s">
        <v>24105</v>
      </c>
      <c r="F10321">
        <v>1</v>
      </c>
      <c r="G10321">
        <v>10</v>
      </c>
      <c r="H10321" s="1">
        <v>309</v>
      </c>
      <c r="I10321" s="87">
        <v>0.05</v>
      </c>
      <c r="J10321" s="86" t="s">
        <v>17480</v>
      </c>
      <c r="K10321" s="86" t="s">
        <v>44487</v>
      </c>
      <c r="L10321" s="86" t="s">
        <v>17486</v>
      </c>
      <c r="N10321">
        <f>IFERROR(VLOOKUP(A10321,bip!$A:$C,2,0),"")</f>
      </c>
      <c r="O10321">
        <f>IFERROR(VLOOKUP(A10321,bip!$A:$Z,3,0),"")</f>
      </c>
    </row>
    <row r="10322" spans="1:15" ht="13.2">
      <c r="A10322" t="s">
        <v>9911</v>
      </c>
      <c r="B10322" t="s">
        <v>9911</v>
      </c>
      <c r="C10322" t="s">
        <v>16440</v>
      </c>
      <c r="D10322" t="s">
        <v>25287</v>
      </c>
      <c r="E10322" t="s">
        <v>24107</v>
      </c>
      <c r="F10322">
        <v>1</v>
      </c>
      <c r="G10322">
        <v>10</v>
      </c>
      <c r="H10322" s="1">
        <v>339</v>
      </c>
      <c r="I10322" s="87">
        <v>0.05</v>
      </c>
      <c r="J10322" s="86" t="s">
        <v>17480</v>
      </c>
      <c r="K10322" s="86" t="s">
        <v>44487</v>
      </c>
      <c r="L10322" s="86" t="s">
        <v>17486</v>
      </c>
      <c r="N10322">
        <f>IFERROR(VLOOKUP(A10322,bip!$A:$C,2,0),"")</f>
      </c>
      <c r="O10322">
        <f>IFERROR(VLOOKUP(A10322,bip!$A:$Z,3,0),"")</f>
      </c>
    </row>
    <row r="10323" spans="1:15" ht="13.2">
      <c r="A10323" t="s">
        <v>9907</v>
      </c>
      <c r="B10323" t="s">
        <v>9907</v>
      </c>
      <c r="C10323" t="s">
        <v>16440</v>
      </c>
      <c r="D10323" t="s">
        <v>25295</v>
      </c>
      <c r="E10323" t="s">
        <v>24115</v>
      </c>
      <c r="F10323">
        <v>1</v>
      </c>
      <c r="G10323">
        <v>30</v>
      </c>
      <c r="H10323" s="1">
        <v>204</v>
      </c>
      <c r="I10323" s="87">
        <v>0.05</v>
      </c>
      <c r="J10323" s="86" t="s">
        <v>17480</v>
      </c>
      <c r="K10323" s="86" t="s">
        <v>44487</v>
      </c>
      <c r="L10323" s="86" t="s">
        <v>17486</v>
      </c>
      <c r="N10323">
        <f>IFERROR(VLOOKUP(A10323,bip!$A:$C,2,0),"")</f>
      </c>
      <c r="O10323">
        <f>IFERROR(VLOOKUP(A10323,bip!$A:$Z,3,0),"")</f>
      </c>
    </row>
    <row r="10324" spans="1:15" ht="13.2">
      <c r="A10324" t="s">
        <v>9903</v>
      </c>
      <c r="B10324" t="s">
        <v>9903</v>
      </c>
      <c r="C10324" t="s">
        <v>16440</v>
      </c>
      <c r="D10324" t="s">
        <v>25291</v>
      </c>
      <c r="E10324" t="s">
        <v>24111</v>
      </c>
      <c r="F10324">
        <v>1</v>
      </c>
      <c r="G10324">
        <v>30</v>
      </c>
      <c r="H10324" s="1">
        <v>116</v>
      </c>
      <c r="I10324" s="87">
        <v>0.05</v>
      </c>
      <c r="J10324" s="86" t="s">
        <v>17480</v>
      </c>
      <c r="K10324" s="86" t="s">
        <v>44487</v>
      </c>
      <c r="L10324" s="86" t="s">
        <v>17486</v>
      </c>
      <c r="N10324">
        <f>IFERROR(VLOOKUP(A10324,bip!$A:$C,2,0),"")</f>
      </c>
      <c r="O10324">
        <f>IFERROR(VLOOKUP(A10324,bip!$A:$Z,3,0),"")</f>
      </c>
    </row>
    <row r="10325" spans="1:15" ht="13.2">
      <c r="A10325" t="s">
        <v>9905</v>
      </c>
      <c r="B10325" t="s">
        <v>9905</v>
      </c>
      <c r="C10325" t="s">
        <v>16440</v>
      </c>
      <c r="D10325" t="s">
        <v>25293</v>
      </c>
      <c r="E10325" t="s">
        <v>24113</v>
      </c>
      <c r="F10325">
        <v>1</v>
      </c>
      <c r="G10325">
        <v>30</v>
      </c>
      <c r="H10325" s="1">
        <v>133</v>
      </c>
      <c r="I10325" s="87">
        <v>0.05</v>
      </c>
      <c r="J10325" s="86" t="s">
        <v>17480</v>
      </c>
      <c r="K10325" s="86" t="s">
        <v>44487</v>
      </c>
      <c r="L10325" s="86" t="s">
        <v>17486</v>
      </c>
      <c r="N10325">
        <f>IFERROR(VLOOKUP(A10325,bip!$A:$C,2,0),"")</f>
      </c>
      <c r="O10325">
        <f>IFERROR(VLOOKUP(A10325,bip!$A:$Z,3,0),"")</f>
      </c>
    </row>
    <row r="10326" spans="1:15" ht="13.2">
      <c r="A10326" t="s">
        <v>9906</v>
      </c>
      <c r="B10326" t="s">
        <v>9906</v>
      </c>
      <c r="C10326" t="s">
        <v>16440</v>
      </c>
      <c r="D10326" t="s">
        <v>25294</v>
      </c>
      <c r="E10326" t="s">
        <v>24114</v>
      </c>
      <c r="F10326">
        <v>1</v>
      </c>
      <c r="G10326">
        <v>30</v>
      </c>
      <c r="H10326" s="1">
        <v>200</v>
      </c>
      <c r="I10326" s="87"/>
      <c r="K10326" s="86" t="s">
        <v>17485</v>
      </c>
      <c r="L10326" s="86" t="s">
        <v>17486</v>
      </c>
      <c r="N10326">
        <f>IFERROR(VLOOKUP(A10326,bip!$A:$C,2,0),"")</f>
      </c>
      <c r="O10326">
        <f>IFERROR(VLOOKUP(A10326,bip!$A:$Z,3,0),"")</f>
      </c>
    </row>
    <row r="10327" spans="1:15" ht="13.2">
      <c r="A10327" t="s">
        <v>9902</v>
      </c>
      <c r="B10327" t="s">
        <v>9902</v>
      </c>
      <c r="C10327" t="s">
        <v>16440</v>
      </c>
      <c r="D10327" t="s">
        <v>25290</v>
      </c>
      <c r="E10327" t="s">
        <v>24110</v>
      </c>
      <c r="F10327">
        <v>1</v>
      </c>
      <c r="G10327">
        <v>40</v>
      </c>
      <c r="H10327" s="1">
        <v>110</v>
      </c>
      <c r="I10327" s="87">
        <v>0.05</v>
      </c>
      <c r="J10327" s="86" t="s">
        <v>17480</v>
      </c>
      <c r="K10327" s="86" t="s">
        <v>44487</v>
      </c>
      <c r="L10327" s="86" t="s">
        <v>17486</v>
      </c>
      <c r="N10327">
        <f>IFERROR(VLOOKUP(A10327,bip!$A:$C,2,0),"")</f>
      </c>
      <c r="O10327">
        <f>IFERROR(VLOOKUP(A10327,bip!$A:$Z,3,0),"")</f>
      </c>
    </row>
    <row r="10328" spans="1:15" ht="13.2">
      <c r="A10328" t="s">
        <v>9904</v>
      </c>
      <c r="B10328" t="s">
        <v>9904</v>
      </c>
      <c r="C10328" t="s">
        <v>16440</v>
      </c>
      <c r="D10328" t="s">
        <v>25292</v>
      </c>
      <c r="E10328" t="s">
        <v>24112</v>
      </c>
      <c r="F10328">
        <v>1</v>
      </c>
      <c r="G10328">
        <v>40</v>
      </c>
      <c r="H10328" s="1">
        <v>129</v>
      </c>
      <c r="I10328" s="87">
        <v>0.05</v>
      </c>
      <c r="J10328" s="86" t="s">
        <v>17480</v>
      </c>
      <c r="K10328" s="86" t="s">
        <v>44487</v>
      </c>
      <c r="L10328" s="86" t="s">
        <v>17486</v>
      </c>
      <c r="N10328">
        <f>IFERROR(VLOOKUP(A10328,bip!$A:$C,2,0),"")</f>
      </c>
      <c r="O10328">
        <f>IFERROR(VLOOKUP(A10328,bip!$A:$Z,3,0),"")</f>
      </c>
    </row>
    <row r="10329" spans="1:15" ht="13.2">
      <c r="A10329" t="s">
        <v>9923</v>
      </c>
      <c r="B10329" t="s">
        <v>9923</v>
      </c>
      <c r="C10329" t="s">
        <v>16440</v>
      </c>
      <c r="D10329" t="s">
        <v>16973</v>
      </c>
      <c r="E10329" t="s">
        <v>24085</v>
      </c>
      <c r="F10329">
        <v>1</v>
      </c>
      <c r="G10329">
        <v>20</v>
      </c>
      <c r="H10329" s="1">
        <v>185</v>
      </c>
      <c r="I10329" s="87">
        <v>0.05</v>
      </c>
      <c r="J10329" s="86" t="s">
        <v>17480</v>
      </c>
      <c r="K10329" s="86" t="s">
        <v>44487</v>
      </c>
      <c r="L10329" s="86" t="s">
        <v>17486</v>
      </c>
      <c r="N10329">
        <f>IFERROR(VLOOKUP(A10329,bip!$A:$C,2,0),"")</f>
      </c>
      <c r="O10329">
        <f>IFERROR(VLOOKUP(A10329,bip!$A:$Z,3,0),"")</f>
      </c>
    </row>
    <row r="10330" spans="1:15" ht="13.2">
      <c r="A10330" t="s">
        <v>9928</v>
      </c>
      <c r="B10330" t="s">
        <v>9928</v>
      </c>
      <c r="C10330" t="s">
        <v>16440</v>
      </c>
      <c r="D10330" t="s">
        <v>16978</v>
      </c>
      <c r="E10330" t="s">
        <v>24090</v>
      </c>
      <c r="F10330">
        <v>1</v>
      </c>
      <c r="G10330">
        <v>20</v>
      </c>
      <c r="H10330" s="1">
        <v>202</v>
      </c>
      <c r="I10330" s="87">
        <v>0.05</v>
      </c>
      <c r="J10330" s="86" t="s">
        <v>17480</v>
      </c>
      <c r="K10330" s="86" t="s">
        <v>44487</v>
      </c>
      <c r="L10330" s="86" t="s">
        <v>17486</v>
      </c>
      <c r="N10330">
        <f>IFERROR(VLOOKUP(A10330,bip!$A:$C,2,0),"")</f>
      </c>
      <c r="O10330">
        <f>IFERROR(VLOOKUP(A10330,bip!$A:$Z,3,0),"")</f>
      </c>
    </row>
    <row r="10331" spans="1:15" ht="13.2">
      <c r="A10331" t="s">
        <v>9924</v>
      </c>
      <c r="B10331" t="s">
        <v>9924</v>
      </c>
      <c r="C10331" t="s">
        <v>16440</v>
      </c>
      <c r="D10331" t="s">
        <v>16974</v>
      </c>
      <c r="E10331" t="s">
        <v>24086</v>
      </c>
      <c r="F10331">
        <v>1</v>
      </c>
      <c r="G10331">
        <v>6</v>
      </c>
      <c r="H10331" s="1">
        <v>382</v>
      </c>
      <c r="I10331" s="87">
        <v>0.05</v>
      </c>
      <c r="J10331" s="86" t="s">
        <v>17480</v>
      </c>
      <c r="K10331" s="86" t="s">
        <v>44487</v>
      </c>
      <c r="L10331" s="86" t="s">
        <v>17486</v>
      </c>
      <c r="N10331">
        <f>IFERROR(VLOOKUP(A10331,bip!$A:$C,2,0),"")</f>
      </c>
      <c r="O10331">
        <f>IFERROR(VLOOKUP(A10331,bip!$A:$Z,3,0),"")</f>
      </c>
    </row>
    <row r="10332" spans="1:15" ht="13.2">
      <c r="A10332" t="s">
        <v>9929</v>
      </c>
      <c r="B10332" t="s">
        <v>9929</v>
      </c>
      <c r="C10332" t="s">
        <v>16440</v>
      </c>
      <c r="D10332" t="s">
        <v>16979</v>
      </c>
      <c r="E10332" t="s">
        <v>24091</v>
      </c>
      <c r="F10332">
        <v>1</v>
      </c>
      <c r="G10332">
        <v>6</v>
      </c>
      <c r="H10332" s="1">
        <v>456</v>
      </c>
      <c r="I10332" s="87">
        <v>0.05</v>
      </c>
      <c r="J10332" s="86" t="s">
        <v>17480</v>
      </c>
      <c r="K10332" s="86" t="s">
        <v>44487</v>
      </c>
      <c r="L10332" s="86" t="s">
        <v>17486</v>
      </c>
      <c r="N10332">
        <f>IFERROR(VLOOKUP(A10332,bip!$A:$C,2,0),"")</f>
      </c>
      <c r="O10332">
        <f>IFERROR(VLOOKUP(A10332,bip!$A:$Z,3,0),"")</f>
      </c>
    </row>
    <row r="10333" spans="1:15" ht="13.2">
      <c r="A10333" t="s">
        <v>9920</v>
      </c>
      <c r="B10333" t="s">
        <v>9920</v>
      </c>
      <c r="C10333" t="s">
        <v>16440</v>
      </c>
      <c r="D10333" t="s">
        <v>16970</v>
      </c>
      <c r="E10333" t="s">
        <v>24082</v>
      </c>
      <c r="F10333">
        <v>1</v>
      </c>
      <c r="G10333">
        <v>100</v>
      </c>
      <c r="H10333" s="1">
        <v>47</v>
      </c>
      <c r="I10333" s="87">
        <v>0.05</v>
      </c>
      <c r="J10333" s="86" t="s">
        <v>17480</v>
      </c>
      <c r="K10333" s="86" t="s">
        <v>44487</v>
      </c>
      <c r="L10333" s="86" t="s">
        <v>17486</v>
      </c>
      <c r="N10333">
        <f>IFERROR(VLOOKUP(A10333,bip!$A:$C,2,0),"")</f>
      </c>
      <c r="O10333">
        <f>IFERROR(VLOOKUP(A10333,bip!$A:$Z,3,0),"")</f>
      </c>
    </row>
    <row r="10334" spans="1:15" ht="13.2">
      <c r="A10334" t="s">
        <v>9925</v>
      </c>
      <c r="B10334" t="s">
        <v>9925</v>
      </c>
      <c r="C10334" t="s">
        <v>16440</v>
      </c>
      <c r="D10334" t="s">
        <v>16975</v>
      </c>
      <c r="E10334" t="s">
        <v>24087</v>
      </c>
      <c r="F10334">
        <v>1</v>
      </c>
      <c r="G10334">
        <v>80</v>
      </c>
      <c r="H10334" s="1">
        <v>53</v>
      </c>
      <c r="I10334" s="87"/>
      <c r="K10334" s="86" t="s">
        <v>17485</v>
      </c>
      <c r="L10334" s="86" t="s">
        <v>17486</v>
      </c>
      <c r="N10334">
        <f>IFERROR(VLOOKUP(A10334,bip!$A:$C,2,0),"")</f>
      </c>
      <c r="O10334">
        <f>IFERROR(VLOOKUP(A10334,bip!$A:$Z,3,0),"")</f>
      </c>
    </row>
    <row r="10335" spans="1:15" ht="13.2">
      <c r="A10335" t="s">
        <v>9921</v>
      </c>
      <c r="B10335" t="s">
        <v>9921</v>
      </c>
      <c r="C10335" t="s">
        <v>16440</v>
      </c>
      <c r="D10335" t="s">
        <v>16971</v>
      </c>
      <c r="E10335" t="s">
        <v>24083</v>
      </c>
      <c r="F10335">
        <v>1</v>
      </c>
      <c r="G10335">
        <v>60</v>
      </c>
      <c r="H10335" s="1">
        <v>78</v>
      </c>
      <c r="I10335" s="87">
        <v>0.05</v>
      </c>
      <c r="J10335" s="86" t="s">
        <v>17480</v>
      </c>
      <c r="K10335" s="86" t="s">
        <v>44487</v>
      </c>
      <c r="L10335" s="86" t="s">
        <v>17486</v>
      </c>
      <c r="N10335">
        <f>IFERROR(VLOOKUP(A10335,bip!$A:$C,2,0),"")</f>
      </c>
      <c r="O10335">
        <f>IFERROR(VLOOKUP(A10335,bip!$A:$Z,3,0),"")</f>
      </c>
    </row>
    <row r="10336" spans="1:15" ht="13.2">
      <c r="A10336" t="s">
        <v>9926</v>
      </c>
      <c r="B10336" t="s">
        <v>9926</v>
      </c>
      <c r="C10336" t="s">
        <v>16440</v>
      </c>
      <c r="D10336" t="s">
        <v>16976</v>
      </c>
      <c r="E10336" t="s">
        <v>24088</v>
      </c>
      <c r="F10336">
        <v>1</v>
      </c>
      <c r="G10336">
        <v>60</v>
      </c>
      <c r="H10336" s="1">
        <v>83</v>
      </c>
      <c r="I10336" s="87">
        <v>0.05</v>
      </c>
      <c r="J10336" s="86" t="s">
        <v>17480</v>
      </c>
      <c r="K10336" s="86" t="s">
        <v>44487</v>
      </c>
      <c r="L10336" s="86" t="s">
        <v>17486</v>
      </c>
      <c r="N10336">
        <f>IFERROR(VLOOKUP(A10336,bip!$A:$C,2,0),"")</f>
      </c>
      <c r="O10336">
        <f>IFERROR(VLOOKUP(A10336,bip!$A:$Z,3,0),"")</f>
      </c>
    </row>
    <row r="10337" spans="1:15" ht="13.2">
      <c r="A10337" t="s">
        <v>9922</v>
      </c>
      <c r="B10337" t="s">
        <v>9922</v>
      </c>
      <c r="C10337" t="s">
        <v>16440</v>
      </c>
      <c r="D10337" t="s">
        <v>16972</v>
      </c>
      <c r="E10337" t="s">
        <v>24084</v>
      </c>
      <c r="F10337">
        <v>1</v>
      </c>
      <c r="G10337">
        <v>30</v>
      </c>
      <c r="H10337" s="1">
        <v>105</v>
      </c>
      <c r="I10337" s="87">
        <v>0.05</v>
      </c>
      <c r="J10337" s="86" t="s">
        <v>17480</v>
      </c>
      <c r="K10337" s="86" t="s">
        <v>44487</v>
      </c>
      <c r="L10337" s="86" t="s">
        <v>17486</v>
      </c>
      <c r="N10337">
        <f>IFERROR(VLOOKUP(A10337,bip!$A:$C,2,0),"")</f>
      </c>
      <c r="O10337">
        <f>IFERROR(VLOOKUP(A10337,bip!$A:$Z,3,0),"")</f>
      </c>
    </row>
    <row r="10338" spans="1:15" ht="13.2">
      <c r="A10338" t="s">
        <v>9927</v>
      </c>
      <c r="B10338" t="s">
        <v>9927</v>
      </c>
      <c r="C10338" t="s">
        <v>16440</v>
      </c>
      <c r="D10338" t="s">
        <v>16977</v>
      </c>
      <c r="E10338" t="s">
        <v>24089</v>
      </c>
      <c r="F10338">
        <v>1</v>
      </c>
      <c r="G10338">
        <v>30</v>
      </c>
      <c r="H10338" s="1">
        <v>110</v>
      </c>
      <c r="I10338" s="87">
        <v>0.05</v>
      </c>
      <c r="J10338" s="86" t="s">
        <v>17480</v>
      </c>
      <c r="K10338" s="86" t="s">
        <v>44487</v>
      </c>
      <c r="L10338" s="86" t="s">
        <v>17486</v>
      </c>
      <c r="N10338">
        <f>IFERROR(VLOOKUP(A10338,bip!$A:$C,2,0),"")</f>
      </c>
      <c r="O10338">
        <f>IFERROR(VLOOKUP(A10338,bip!$A:$Z,3,0),"")</f>
      </c>
    </row>
    <row r="10339" spans="1:15" ht="13.2">
      <c r="A10339" t="s">
        <v>14608</v>
      </c>
      <c r="B10339" t="s">
        <v>14608</v>
      </c>
      <c r="C10339" t="s">
        <v>16440</v>
      </c>
      <c r="D10339" t="s">
        <v>25328</v>
      </c>
      <c r="E10339" t="s">
        <v>24146</v>
      </c>
      <c r="F10339">
        <v>1</v>
      </c>
      <c r="G10339">
        <v>12</v>
      </c>
      <c r="H10339" s="1">
        <v>406</v>
      </c>
      <c r="I10339" s="87">
        <v>0.05</v>
      </c>
      <c r="J10339" s="86" t="s">
        <v>17480</v>
      </c>
      <c r="K10339" s="86" t="s">
        <v>44487</v>
      </c>
      <c r="L10339" s="86" t="s">
        <v>17486</v>
      </c>
      <c r="N10339">
        <f>IFERROR(VLOOKUP(A10339,bip!$A:$C,2,0),"")</f>
      </c>
      <c r="O10339">
        <f>IFERROR(VLOOKUP(A10339,bip!$A:$Z,3,0),"")</f>
      </c>
    </row>
    <row r="10340" spans="1:15" ht="13.2">
      <c r="A10340" t="s">
        <v>14599</v>
      </c>
      <c r="B10340" t="s">
        <v>14599</v>
      </c>
      <c r="C10340" t="s">
        <v>16440</v>
      </c>
      <c r="D10340" t="s">
        <v>25322</v>
      </c>
      <c r="E10340" t="s">
        <v>14600</v>
      </c>
      <c r="F10340">
        <v>1</v>
      </c>
      <c r="G10340">
        <v>16</v>
      </c>
      <c r="H10340" s="1">
        <v>321</v>
      </c>
      <c r="I10340" s="87"/>
      <c r="K10340" s="86" t="s">
        <v>17485</v>
      </c>
      <c r="L10340" s="86" t="s">
        <v>17486</v>
      </c>
      <c r="N10340">
        <f>IFERROR(VLOOKUP(A10340,bip!$A:$C,2,0),"")</f>
      </c>
      <c r="O10340">
        <f>IFERROR(VLOOKUP(A10340,bip!$A:$Z,3,0),"")</f>
      </c>
    </row>
    <row r="10341" spans="1:15" ht="13.2">
      <c r="A10341" t="s">
        <v>14605</v>
      </c>
      <c r="B10341" t="s">
        <v>14605</v>
      </c>
      <c r="C10341" t="s">
        <v>16440</v>
      </c>
      <c r="D10341" t="s">
        <v>25325</v>
      </c>
      <c r="E10341" t="s">
        <v>24143</v>
      </c>
      <c r="F10341">
        <v>1</v>
      </c>
      <c r="G10341">
        <v>16</v>
      </c>
      <c r="H10341" s="1">
        <v>345</v>
      </c>
      <c r="I10341" s="87"/>
      <c r="K10341" s="86" t="s">
        <v>17485</v>
      </c>
      <c r="L10341" s="86" t="s">
        <v>17486</v>
      </c>
      <c r="N10341">
        <f>IFERROR(VLOOKUP(A10341,bip!$A:$C,2,0),"")</f>
      </c>
      <c r="O10341">
        <f>IFERROR(VLOOKUP(A10341,bip!$A:$Z,3,0),"")</f>
      </c>
    </row>
    <row r="10342" spans="1:15" ht="13.2">
      <c r="A10342" t="s">
        <v>14609</v>
      </c>
      <c r="B10342" t="s">
        <v>14609</v>
      </c>
      <c r="C10342" t="s">
        <v>16440</v>
      </c>
      <c r="D10342" t="s">
        <v>25329</v>
      </c>
      <c r="E10342" t="s">
        <v>24147</v>
      </c>
      <c r="F10342">
        <v>1</v>
      </c>
      <c r="G10342">
        <v>10</v>
      </c>
      <c r="H10342" s="1">
        <v>522</v>
      </c>
      <c r="I10342" s="87"/>
      <c r="K10342" s="86" t="s">
        <v>17485</v>
      </c>
      <c r="L10342" s="86" t="s">
        <v>17486</v>
      </c>
      <c r="N10342">
        <f>IFERROR(VLOOKUP(A10342,bip!$A:$C,2,0),"")</f>
      </c>
      <c r="O10342">
        <f>IFERROR(VLOOKUP(A10342,bip!$A:$Z,3,0),"")</f>
      </c>
    </row>
    <row r="10343" spans="1:15" ht="13.2">
      <c r="A10343" t="s">
        <v>14601</v>
      </c>
      <c r="B10343" t="s">
        <v>14601</v>
      </c>
      <c r="C10343" t="s">
        <v>16440</v>
      </c>
      <c r="D10343" t="s">
        <v>25323</v>
      </c>
      <c r="E10343" t="s">
        <v>14602</v>
      </c>
      <c r="F10343">
        <v>1</v>
      </c>
      <c r="G10343">
        <v>10</v>
      </c>
      <c r="H10343" s="1">
        <v>427</v>
      </c>
      <c r="I10343" s="87"/>
      <c r="K10343" s="86" t="s">
        <v>17485</v>
      </c>
      <c r="L10343" s="86" t="s">
        <v>17486</v>
      </c>
      <c r="N10343">
        <f>IFERROR(VLOOKUP(A10343,bip!$A:$C,2,0),"")</f>
      </c>
      <c r="O10343">
        <f>IFERROR(VLOOKUP(A10343,bip!$A:$Z,3,0),"")</f>
      </c>
    </row>
    <row r="10344" spans="1:15" ht="13.2">
      <c r="A10344" t="s">
        <v>14606</v>
      </c>
      <c r="B10344" t="s">
        <v>14606</v>
      </c>
      <c r="C10344" t="s">
        <v>16440</v>
      </c>
      <c r="D10344" t="s">
        <v>25326</v>
      </c>
      <c r="E10344" t="s">
        <v>24144</v>
      </c>
      <c r="F10344">
        <v>1</v>
      </c>
      <c r="G10344">
        <v>10</v>
      </c>
      <c r="H10344" s="1">
        <v>464</v>
      </c>
      <c r="I10344" s="87"/>
      <c r="K10344" s="86" t="s">
        <v>17485</v>
      </c>
      <c r="L10344" s="86" t="s">
        <v>17486</v>
      </c>
      <c r="N10344">
        <f>IFERROR(VLOOKUP(A10344,bip!$A:$C,2,0),"")</f>
      </c>
      <c r="O10344">
        <f>IFERROR(VLOOKUP(A10344,bip!$A:$Z,3,0),"")</f>
      </c>
    </row>
    <row r="10345" spans="1:15" ht="13.2">
      <c r="A10345" t="s">
        <v>14610</v>
      </c>
      <c r="B10345" t="s">
        <v>14610</v>
      </c>
      <c r="C10345" t="s">
        <v>16440</v>
      </c>
      <c r="D10345" t="s">
        <v>25330</v>
      </c>
      <c r="E10345" t="s">
        <v>24148</v>
      </c>
      <c r="F10345">
        <v>1</v>
      </c>
      <c r="G10345">
        <v>6</v>
      </c>
      <c r="H10345" s="1">
        <v>669</v>
      </c>
      <c r="I10345" s="87">
        <v>0.05</v>
      </c>
      <c r="J10345" s="86" t="s">
        <v>17480</v>
      </c>
      <c r="K10345" s="86" t="s">
        <v>44487</v>
      </c>
      <c r="L10345" s="86" t="s">
        <v>17486</v>
      </c>
      <c r="N10345">
        <f>IFERROR(VLOOKUP(A10345,bip!$A:$C,2,0),"")</f>
      </c>
      <c r="O10345">
        <f>IFERROR(VLOOKUP(A10345,bip!$A:$Z,3,0),"")</f>
      </c>
    </row>
    <row r="10346" spans="1:15" ht="13.2">
      <c r="A10346" t="s">
        <v>14603</v>
      </c>
      <c r="B10346" t="s">
        <v>14603</v>
      </c>
      <c r="C10346" t="s">
        <v>16440</v>
      </c>
      <c r="D10346" t="s">
        <v>25324</v>
      </c>
      <c r="E10346" t="s">
        <v>14604</v>
      </c>
      <c r="F10346">
        <v>1</v>
      </c>
      <c r="G10346">
        <v>6</v>
      </c>
      <c r="H10346" s="1">
        <v>568</v>
      </c>
      <c r="I10346" s="87">
        <v>0.05</v>
      </c>
      <c r="J10346" s="86" t="s">
        <v>17480</v>
      </c>
      <c r="K10346" s="86" t="s">
        <v>44487</v>
      </c>
      <c r="L10346" s="86" t="s">
        <v>17486</v>
      </c>
      <c r="N10346">
        <f>IFERROR(VLOOKUP(A10346,bip!$A:$C,2,0),"")</f>
      </c>
      <c r="O10346">
        <f>IFERROR(VLOOKUP(A10346,bip!$A:$Z,3,0),"")</f>
      </c>
    </row>
    <row r="10347" spans="1:15" ht="13.2">
      <c r="A10347" t="s">
        <v>14607</v>
      </c>
      <c r="B10347" t="s">
        <v>14607</v>
      </c>
      <c r="C10347" t="s">
        <v>16440</v>
      </c>
      <c r="D10347" t="s">
        <v>25327</v>
      </c>
      <c r="E10347" t="s">
        <v>24145</v>
      </c>
      <c r="F10347">
        <v>1</v>
      </c>
      <c r="G10347">
        <v>6</v>
      </c>
      <c r="H10347" s="1">
        <v>610</v>
      </c>
      <c r="I10347" s="87"/>
      <c r="K10347" s="86" t="s">
        <v>17485</v>
      </c>
      <c r="L10347" s="86" t="s">
        <v>17486</v>
      </c>
      <c r="N10347">
        <f>IFERROR(VLOOKUP(A10347,bip!$A:$C,2,0),"")</f>
      </c>
      <c r="O10347">
        <f>IFERROR(VLOOKUP(A10347,bip!$A:$Z,3,0),"")</f>
      </c>
    </row>
    <row r="10348" spans="1:15" ht="13.2">
      <c r="A10348" t="s">
        <v>9919</v>
      </c>
      <c r="B10348" t="s">
        <v>9919</v>
      </c>
      <c r="C10348" t="s">
        <v>16440</v>
      </c>
      <c r="D10348" t="s">
        <v>25301</v>
      </c>
      <c r="E10348" t="s">
        <v>24121</v>
      </c>
      <c r="F10348">
        <v>1</v>
      </c>
      <c r="G10348">
        <v>25</v>
      </c>
      <c r="H10348" s="1">
        <v>186</v>
      </c>
      <c r="I10348" s="87">
        <v>0.05</v>
      </c>
      <c r="J10348" s="86" t="s">
        <v>17480</v>
      </c>
      <c r="K10348" s="86" t="s">
        <v>44487</v>
      </c>
      <c r="L10348" s="86" t="s">
        <v>17486</v>
      </c>
      <c r="N10348">
        <f>IFERROR(VLOOKUP(A10348,bip!$A:$C,2,0),"")</f>
      </c>
      <c r="O10348">
        <f>IFERROR(VLOOKUP(A10348,bip!$A:$Z,3,0),"")</f>
      </c>
    </row>
    <row r="10349" spans="1:15" ht="13.2">
      <c r="A10349" t="s">
        <v>9915</v>
      </c>
      <c r="B10349" t="s">
        <v>9915</v>
      </c>
      <c r="C10349" t="s">
        <v>16440</v>
      </c>
      <c r="D10349" t="s">
        <v>25297</v>
      </c>
      <c r="E10349" t="s">
        <v>24117</v>
      </c>
      <c r="F10349">
        <v>1</v>
      </c>
      <c r="G10349">
        <v>30</v>
      </c>
      <c r="H10349" s="1">
        <v>116</v>
      </c>
      <c r="I10349" s="87"/>
      <c r="K10349" s="86" t="s">
        <v>17485</v>
      </c>
      <c r="L10349" s="86" t="s">
        <v>17486</v>
      </c>
      <c r="N10349">
        <f>IFERROR(VLOOKUP(A10349,bip!$A:$C,2,0),"")</f>
      </c>
      <c r="O10349">
        <f>IFERROR(VLOOKUP(A10349,bip!$A:$Z,3,0),"")</f>
      </c>
    </row>
    <row r="10350" spans="1:15" ht="13.2">
      <c r="A10350" t="s">
        <v>9917</v>
      </c>
      <c r="B10350" t="s">
        <v>9917</v>
      </c>
      <c r="C10350" t="s">
        <v>16440</v>
      </c>
      <c r="D10350" t="s">
        <v>25299</v>
      </c>
      <c r="E10350" t="s">
        <v>24119</v>
      </c>
      <c r="F10350">
        <v>1</v>
      </c>
      <c r="G10350">
        <v>30</v>
      </c>
      <c r="H10350" s="1">
        <v>150</v>
      </c>
      <c r="I10350" s="87">
        <v>0.05</v>
      </c>
      <c r="J10350" s="86" t="s">
        <v>17480</v>
      </c>
      <c r="K10350" s="86" t="s">
        <v>44487</v>
      </c>
      <c r="L10350" s="86" t="s">
        <v>17486</v>
      </c>
      <c r="N10350">
        <f>IFERROR(VLOOKUP(A10350,bip!$A:$C,2,0),"")</f>
      </c>
      <c r="O10350">
        <f>IFERROR(VLOOKUP(A10350,bip!$A:$Z,3,0),"")</f>
      </c>
    </row>
    <row r="10351" spans="1:15" ht="13.2">
      <c r="A10351" t="s">
        <v>9918</v>
      </c>
      <c r="B10351" t="s">
        <v>9918</v>
      </c>
      <c r="C10351" t="s">
        <v>16440</v>
      </c>
      <c r="D10351" t="s">
        <v>25300</v>
      </c>
      <c r="E10351" t="s">
        <v>24120</v>
      </c>
      <c r="F10351">
        <v>1</v>
      </c>
      <c r="G10351">
        <v>25</v>
      </c>
      <c r="H10351" s="1">
        <v>180</v>
      </c>
      <c r="I10351" s="87">
        <v>0.05</v>
      </c>
      <c r="J10351" s="86" t="s">
        <v>17480</v>
      </c>
      <c r="K10351" s="86" t="s">
        <v>44487</v>
      </c>
      <c r="L10351" s="86" t="s">
        <v>17486</v>
      </c>
      <c r="N10351">
        <f>IFERROR(VLOOKUP(A10351,bip!$A:$C,2,0),"")</f>
      </c>
      <c r="O10351">
        <f>IFERROR(VLOOKUP(A10351,bip!$A:$Z,3,0),"")</f>
      </c>
    </row>
    <row r="10352" spans="1:15" ht="13.2">
      <c r="A10352" t="s">
        <v>9914</v>
      </c>
      <c r="B10352" t="s">
        <v>9914</v>
      </c>
      <c r="C10352" t="s">
        <v>16440</v>
      </c>
      <c r="D10352" t="s">
        <v>25296</v>
      </c>
      <c r="E10352" t="s">
        <v>24116</v>
      </c>
      <c r="F10352">
        <v>1</v>
      </c>
      <c r="G10352">
        <v>40</v>
      </c>
      <c r="H10352" s="1">
        <v>95</v>
      </c>
      <c r="I10352" s="87">
        <v>0.05</v>
      </c>
      <c r="J10352" s="86" t="s">
        <v>17480</v>
      </c>
      <c r="K10352" s="86" t="s">
        <v>44487</v>
      </c>
      <c r="L10352" s="86" t="s">
        <v>17486</v>
      </c>
      <c r="N10352">
        <f>IFERROR(VLOOKUP(A10352,bip!$A:$C,2,0),"")</f>
      </c>
      <c r="O10352">
        <f>IFERROR(VLOOKUP(A10352,bip!$A:$Z,3,0),"")</f>
      </c>
    </row>
    <row r="10353" spans="1:15" ht="13.2">
      <c r="A10353" t="s">
        <v>9916</v>
      </c>
      <c r="B10353" t="s">
        <v>9916</v>
      </c>
      <c r="C10353" t="s">
        <v>16440</v>
      </c>
      <c r="D10353" t="s">
        <v>25298</v>
      </c>
      <c r="E10353" t="s">
        <v>24118</v>
      </c>
      <c r="F10353">
        <v>1</v>
      </c>
      <c r="G10353">
        <v>30</v>
      </c>
      <c r="H10353" s="1">
        <v>137</v>
      </c>
      <c r="I10353" s="87">
        <v>0.05</v>
      </c>
      <c r="J10353" s="86" t="s">
        <v>17480</v>
      </c>
      <c r="K10353" s="86" t="s">
        <v>44487</v>
      </c>
      <c r="L10353" s="86" t="s">
        <v>17486</v>
      </c>
      <c r="N10353">
        <f>IFERROR(VLOOKUP(A10353,bip!$A:$C,2,0),"")</f>
      </c>
      <c r="O10353">
        <f>IFERROR(VLOOKUP(A10353,bip!$A:$Z,3,0),"")</f>
      </c>
    </row>
    <row r="10354" spans="1:15" ht="13.2">
      <c r="A10354" t="s">
        <v>9891</v>
      </c>
      <c r="B10354" t="s">
        <v>9891</v>
      </c>
      <c r="C10354" t="s">
        <v>16440</v>
      </c>
      <c r="D10354" t="s">
        <v>25270</v>
      </c>
      <c r="E10354" t="s">
        <v>24080</v>
      </c>
      <c r="F10354">
        <v>1</v>
      </c>
      <c r="G10354">
        <v>8</v>
      </c>
      <c r="H10354" s="1">
        <v>442</v>
      </c>
      <c r="I10354" s="87">
        <v>0.05</v>
      </c>
      <c r="J10354" s="86" t="s">
        <v>17480</v>
      </c>
      <c r="K10354" s="86" t="s">
        <v>44487</v>
      </c>
      <c r="L10354" s="86" t="s">
        <v>17486</v>
      </c>
      <c r="N10354">
        <f>IFERROR(VLOOKUP(A10354,bip!$A:$C,2,0),"")</f>
      </c>
      <c r="O10354">
        <f>IFERROR(VLOOKUP(A10354,bip!$A:$Z,3,0),"")</f>
      </c>
    </row>
    <row r="10355" spans="1:15" ht="13.2">
      <c r="A10355" t="s">
        <v>9885</v>
      </c>
      <c r="B10355" t="s">
        <v>9885</v>
      </c>
      <c r="C10355" t="s">
        <v>16440</v>
      </c>
      <c r="D10355" t="s">
        <v>25264</v>
      </c>
      <c r="E10355" t="s">
        <v>24074</v>
      </c>
      <c r="F10355">
        <v>1</v>
      </c>
      <c r="G10355">
        <v>12</v>
      </c>
      <c r="H10355" s="1">
        <v>297</v>
      </c>
      <c r="I10355" s="87">
        <v>0.05</v>
      </c>
      <c r="J10355" s="86" t="s">
        <v>17480</v>
      </c>
      <c r="K10355" s="86" t="s">
        <v>44487</v>
      </c>
      <c r="L10355" s="86" t="s">
        <v>17486</v>
      </c>
      <c r="N10355">
        <f>IFERROR(VLOOKUP(A10355,bip!$A:$C,2,0),"")</f>
      </c>
      <c r="O10355">
        <f>IFERROR(VLOOKUP(A10355,bip!$A:$Z,3,0),"")</f>
      </c>
    </row>
    <row r="10356" spans="1:15" ht="13.2">
      <c r="A10356" t="s">
        <v>9888</v>
      </c>
      <c r="B10356" t="s">
        <v>9888</v>
      </c>
      <c r="C10356" t="s">
        <v>16440</v>
      </c>
      <c r="D10356" t="s">
        <v>25267</v>
      </c>
      <c r="E10356" t="s">
        <v>24077</v>
      </c>
      <c r="F10356">
        <v>1</v>
      </c>
      <c r="G10356">
        <v>10</v>
      </c>
      <c r="H10356" s="1">
        <v>319</v>
      </c>
      <c r="I10356" s="87">
        <v>0.05</v>
      </c>
      <c r="J10356" s="86" t="s">
        <v>17480</v>
      </c>
      <c r="K10356" s="86" t="s">
        <v>44487</v>
      </c>
      <c r="L10356" s="86" t="s">
        <v>17486</v>
      </c>
      <c r="N10356">
        <f>IFERROR(VLOOKUP(A10356,bip!$A:$C,2,0),"")</f>
      </c>
      <c r="O10356">
        <f>IFERROR(VLOOKUP(A10356,bip!$A:$Z,3,0),"")</f>
      </c>
    </row>
    <row r="10357" spans="1:15" ht="13.2">
      <c r="A10357" t="s">
        <v>9892</v>
      </c>
      <c r="B10357" t="s">
        <v>9892</v>
      </c>
      <c r="C10357" t="s">
        <v>16440</v>
      </c>
      <c r="D10357" t="s">
        <v>25271</v>
      </c>
      <c r="E10357" t="s">
        <v>24081</v>
      </c>
      <c r="F10357">
        <v>1</v>
      </c>
      <c r="G10357">
        <v>5</v>
      </c>
      <c r="H10357" s="1">
        <v>532</v>
      </c>
      <c r="I10357" s="87">
        <v>0.05</v>
      </c>
      <c r="J10357" s="86" t="s">
        <v>17480</v>
      </c>
      <c r="K10357" s="86" t="s">
        <v>44487</v>
      </c>
      <c r="L10357" s="86" t="s">
        <v>17486</v>
      </c>
      <c r="N10357">
        <f>IFERROR(VLOOKUP(A10357,bip!$A:$C,2,0),"")</f>
      </c>
      <c r="O10357">
        <f>IFERROR(VLOOKUP(A10357,bip!$A:$Z,3,0),"")</f>
      </c>
    </row>
    <row r="10358" spans="1:15" ht="13.2">
      <c r="A10358" t="s">
        <v>9886</v>
      </c>
      <c r="B10358" t="s">
        <v>9886</v>
      </c>
      <c r="C10358" t="s">
        <v>16440</v>
      </c>
      <c r="D10358" t="s">
        <v>25265</v>
      </c>
      <c r="E10358" t="s">
        <v>24075</v>
      </c>
      <c r="F10358">
        <v>1</v>
      </c>
      <c r="G10358">
        <v>8</v>
      </c>
      <c r="H10358" s="1">
        <v>364</v>
      </c>
      <c r="I10358" s="87">
        <v>0.05</v>
      </c>
      <c r="J10358" s="86" t="s">
        <v>17480</v>
      </c>
      <c r="K10358" s="86" t="s">
        <v>44487</v>
      </c>
      <c r="L10358" s="86" t="s">
        <v>17486</v>
      </c>
      <c r="N10358">
        <f>IFERROR(VLOOKUP(A10358,bip!$A:$C,2,0),"")</f>
      </c>
      <c r="O10358">
        <f>IFERROR(VLOOKUP(A10358,bip!$A:$Z,3,0),"")</f>
      </c>
    </row>
    <row r="10359" spans="1:15" ht="13.2">
      <c r="A10359" t="s">
        <v>9889</v>
      </c>
      <c r="B10359" t="s">
        <v>9889</v>
      </c>
      <c r="C10359" t="s">
        <v>16440</v>
      </c>
      <c r="D10359" t="s">
        <v>25268</v>
      </c>
      <c r="E10359" t="s">
        <v>24078</v>
      </c>
      <c r="F10359">
        <v>1</v>
      </c>
      <c r="G10359">
        <v>8</v>
      </c>
      <c r="H10359" s="1">
        <v>399</v>
      </c>
      <c r="I10359" s="87">
        <v>0.05</v>
      </c>
      <c r="J10359" s="86" t="s">
        <v>17480</v>
      </c>
      <c r="K10359" s="86" t="s">
        <v>44487</v>
      </c>
      <c r="L10359" s="86" t="s">
        <v>17486</v>
      </c>
      <c r="N10359">
        <f>IFERROR(VLOOKUP(A10359,bip!$A:$C,2,0),"")</f>
      </c>
      <c r="O10359">
        <f>IFERROR(VLOOKUP(A10359,bip!$A:$Z,3,0),"")</f>
      </c>
    </row>
    <row r="10360" spans="1:15" ht="13.2">
      <c r="A10360" t="s">
        <v>9890</v>
      </c>
      <c r="B10360" t="s">
        <v>9890</v>
      </c>
      <c r="C10360" t="s">
        <v>16440</v>
      </c>
      <c r="D10360" t="s">
        <v>25269</v>
      </c>
      <c r="E10360" t="s">
        <v>24079</v>
      </c>
      <c r="F10360">
        <v>1</v>
      </c>
      <c r="G10360">
        <v>8</v>
      </c>
      <c r="H10360" s="1">
        <v>442</v>
      </c>
      <c r="I10360" s="87">
        <v>0.05</v>
      </c>
      <c r="J10360" s="86" t="s">
        <v>17480</v>
      </c>
      <c r="K10360" s="86" t="s">
        <v>44487</v>
      </c>
      <c r="L10360" s="86" t="s">
        <v>17486</v>
      </c>
      <c r="N10360">
        <f>IFERROR(VLOOKUP(A10360,bip!$A:$C,2,0),"")</f>
      </c>
      <c r="O10360">
        <f>IFERROR(VLOOKUP(A10360,bip!$A:$Z,3,0),"")</f>
      </c>
    </row>
    <row r="10361" spans="1:15" ht="13.2">
      <c r="A10361" t="s">
        <v>9884</v>
      </c>
      <c r="B10361" t="s">
        <v>9884</v>
      </c>
      <c r="C10361" t="s">
        <v>16440</v>
      </c>
      <c r="D10361" t="s">
        <v>25263</v>
      </c>
      <c r="E10361" t="s">
        <v>24073</v>
      </c>
      <c r="F10361">
        <v>1</v>
      </c>
      <c r="G10361">
        <v>12</v>
      </c>
      <c r="H10361" s="1">
        <v>291</v>
      </c>
      <c r="I10361" s="87">
        <v>0.05</v>
      </c>
      <c r="J10361" s="86" t="s">
        <v>17480</v>
      </c>
      <c r="K10361" s="86" t="s">
        <v>44487</v>
      </c>
      <c r="L10361" s="86" t="s">
        <v>17486</v>
      </c>
      <c r="N10361">
        <f>IFERROR(VLOOKUP(A10361,bip!$A:$C,2,0),"")</f>
      </c>
      <c r="O10361">
        <f>IFERROR(VLOOKUP(A10361,bip!$A:$Z,3,0),"")</f>
      </c>
    </row>
    <row r="10362" spans="1:15" ht="13.2">
      <c r="A10362" t="s">
        <v>9887</v>
      </c>
      <c r="B10362" t="s">
        <v>9887</v>
      </c>
      <c r="C10362" t="s">
        <v>16440</v>
      </c>
      <c r="D10362" t="s">
        <v>25266</v>
      </c>
      <c r="E10362" t="s">
        <v>24076</v>
      </c>
      <c r="F10362">
        <v>1</v>
      </c>
      <c r="G10362">
        <v>10</v>
      </c>
      <c r="H10362" s="1">
        <v>324</v>
      </c>
      <c r="I10362" s="87">
        <v>0.05</v>
      </c>
      <c r="J10362" s="86" t="s">
        <v>17480</v>
      </c>
      <c r="K10362" s="86" t="s">
        <v>44487</v>
      </c>
      <c r="L10362" s="86" t="s">
        <v>17486</v>
      </c>
      <c r="N10362">
        <f>IFERROR(VLOOKUP(A10362,bip!$A:$C,2,0),"")</f>
      </c>
      <c r="O10362">
        <f>IFERROR(VLOOKUP(A10362,bip!$A:$Z,3,0),"")</f>
      </c>
    </row>
    <row r="10363" spans="1:15" ht="13.2">
      <c r="A10363" t="s">
        <v>25154</v>
      </c>
      <c r="B10363" t="s">
        <v>25154</v>
      </c>
      <c r="C10363" t="s">
        <v>16440</v>
      </c>
      <c r="D10363" t="s">
        <v>34461</v>
      </c>
      <c r="E10363" t="s">
        <v>25155</v>
      </c>
      <c r="F10363">
        <v>1</v>
      </c>
      <c r="G10363">
        <v>1</v>
      </c>
      <c r="H10363" s="1">
        <v>39160</v>
      </c>
      <c r="I10363" s="87"/>
      <c r="K10363" s="86" t="s">
        <v>17485</v>
      </c>
      <c r="L10363" s="86" t="s">
        <v>17486</v>
      </c>
      <c r="N10363">
        <f>IFERROR(VLOOKUP(A10363,bip!$A:$C,2,0),"")</f>
      </c>
      <c r="O10363">
        <f>IFERROR(VLOOKUP(A10363,bip!$A:$Z,3,0),"")</f>
      </c>
    </row>
    <row r="10364" spans="1:15" ht="13.2">
      <c r="A10364" t="s">
        <v>42450</v>
      </c>
      <c r="B10364" t="s">
        <v>42450</v>
      </c>
      <c r="C10364" t="s">
        <v>16441</v>
      </c>
      <c r="D10364" t="s">
        <v>42451</v>
      </c>
      <c r="E10364" t="s">
        <v>42452</v>
      </c>
      <c r="F10364">
        <v>1</v>
      </c>
      <c r="G10364">
        <v>1</v>
      </c>
      <c r="H10364" s="1">
        <v>3778</v>
      </c>
      <c r="I10364" s="87">
        <v>0.10</v>
      </c>
      <c r="J10364" s="86" t="s">
        <v>41688</v>
      </c>
      <c r="K10364" s="86" t="s">
        <v>44487</v>
      </c>
      <c r="L10364" s="86" t="s">
        <v>17486</v>
      </c>
      <c r="N10364">
        <f>IFERROR(VLOOKUP(A10364,bip!$A:$C,2,0),"")</f>
      </c>
      <c r="O10364">
        <f>IFERROR(VLOOKUP(A10364,bip!$A:$Z,3,0),"")</f>
      </c>
    </row>
    <row r="10365" spans="1:15" ht="13.2">
      <c r="A10365" t="s">
        <v>5816</v>
      </c>
      <c r="B10365" t="s">
        <v>5816</v>
      </c>
      <c r="C10365" t="s">
        <v>16440</v>
      </c>
      <c r="D10365" t="s">
        <v>42695</v>
      </c>
      <c r="E10365" t="s">
        <v>42401</v>
      </c>
      <c r="F10365">
        <v>1</v>
      </c>
      <c r="G10365">
        <v>25</v>
      </c>
      <c r="H10365" s="1">
        <v>646</v>
      </c>
      <c r="I10365" s="87"/>
      <c r="K10365" s="86" t="s">
        <v>17485</v>
      </c>
      <c r="L10365" s="86" t="s">
        <v>17486</v>
      </c>
      <c r="N10365">
        <f>IFERROR(VLOOKUP(A10365,bip!$A:$C,2,0),"")</f>
      </c>
      <c r="O10365">
        <f>IFERROR(VLOOKUP(A10365,bip!$A:$Z,3,0),"")</f>
      </c>
    </row>
    <row r="10366" spans="1:15" ht="13.2">
      <c r="A10366" t="s">
        <v>5819</v>
      </c>
      <c r="B10366" t="s">
        <v>5819</v>
      </c>
      <c r="C10366" t="s">
        <v>16440</v>
      </c>
      <c r="D10366" t="s">
        <v>42697</v>
      </c>
      <c r="E10366" t="s">
        <v>42397</v>
      </c>
      <c r="F10366">
        <v>1</v>
      </c>
      <c r="G10366">
        <v>10</v>
      </c>
      <c r="H10366" s="1">
        <v>349</v>
      </c>
      <c r="I10366" s="87"/>
      <c r="K10366" s="86" t="s">
        <v>17485</v>
      </c>
      <c r="L10366" s="86" t="s">
        <v>17486</v>
      </c>
      <c r="N10366">
        <f>IFERROR(VLOOKUP(A10366,bip!$A:$C,2,0),"")</f>
      </c>
      <c r="O10366">
        <f>IFERROR(VLOOKUP(A10366,bip!$A:$Z,3,0),"")</f>
      </c>
    </row>
    <row r="10367" spans="1:15" ht="13.2">
      <c r="A10367" t="s">
        <v>5818</v>
      </c>
      <c r="B10367" t="s">
        <v>5818</v>
      </c>
      <c r="C10367" t="s">
        <v>16440</v>
      </c>
      <c r="D10367" t="s">
        <v>42696</v>
      </c>
      <c r="E10367" t="s">
        <v>42398</v>
      </c>
      <c r="F10367">
        <v>1</v>
      </c>
      <c r="G10367">
        <v>25</v>
      </c>
      <c r="H10367" s="1">
        <v>391</v>
      </c>
      <c r="I10367" s="87"/>
      <c r="K10367" s="86" t="s">
        <v>17485</v>
      </c>
      <c r="L10367" s="86" t="s">
        <v>17486</v>
      </c>
      <c r="N10367">
        <f>IFERROR(VLOOKUP(A10367,bip!$A:$C,2,0),"")</f>
      </c>
      <c r="O10367">
        <f>IFERROR(VLOOKUP(A10367,bip!$A:$Z,3,0),"")</f>
      </c>
    </row>
    <row r="10368" spans="1:15" ht="13.2">
      <c r="A10368" t="s">
        <v>5814</v>
      </c>
      <c r="B10368" t="s">
        <v>5814</v>
      </c>
      <c r="C10368" t="s">
        <v>16440</v>
      </c>
      <c r="D10368" t="s">
        <v>35579</v>
      </c>
      <c r="E10368" t="s">
        <v>35580</v>
      </c>
      <c r="F10368">
        <v>1</v>
      </c>
      <c r="G10368">
        <v>5</v>
      </c>
      <c r="H10368" s="1">
        <v>1998</v>
      </c>
      <c r="I10368" s="87"/>
      <c r="K10368" s="86" t="s">
        <v>17485</v>
      </c>
      <c r="L10368" s="86" t="s">
        <v>17486</v>
      </c>
      <c r="N10368">
        <f>IFERROR(VLOOKUP(A10368,bip!$A:$C,2,0),"")</f>
      </c>
      <c r="O10368">
        <f>IFERROR(VLOOKUP(A10368,bip!$A:$Z,3,0),"")</f>
      </c>
    </row>
    <row r="10369" spans="1:15" ht="13.2">
      <c r="A10369" t="s">
        <v>5815</v>
      </c>
      <c r="B10369" t="s">
        <v>5815</v>
      </c>
      <c r="C10369" t="s">
        <v>16440</v>
      </c>
      <c r="D10369" t="s">
        <v>35581</v>
      </c>
      <c r="E10369" t="s">
        <v>42396</v>
      </c>
      <c r="F10369">
        <v>1</v>
      </c>
      <c r="G10369">
        <v>5</v>
      </c>
      <c r="H10369" s="1">
        <v>1240</v>
      </c>
      <c r="I10369" s="87"/>
      <c r="K10369" s="86" t="s">
        <v>17485</v>
      </c>
      <c r="L10369" s="86" t="s">
        <v>17486</v>
      </c>
      <c r="N10369">
        <f>IFERROR(VLOOKUP(A10369,bip!$A:$C,2,0),"")</f>
      </c>
      <c r="O10369">
        <f>IFERROR(VLOOKUP(A10369,bip!$A:$Z,3,0),"")</f>
      </c>
    </row>
    <row r="10370" spans="1:15" ht="13.2">
      <c r="A10370" t="s">
        <v>43433</v>
      </c>
      <c r="B10370" t="s">
        <v>43433</v>
      </c>
      <c r="C10370" t="s">
        <v>16440</v>
      </c>
      <c r="D10370" t="s">
        <v>43434</v>
      </c>
      <c r="E10370" t="s">
        <v>43435</v>
      </c>
      <c r="F10370">
        <v>1</v>
      </c>
      <c r="G10370">
        <v>10</v>
      </c>
      <c r="H10370" s="1">
        <v>410</v>
      </c>
      <c r="I10370" s="87">
        <v>0.10</v>
      </c>
      <c r="J10370" s="86" t="s">
        <v>17480</v>
      </c>
      <c r="K10370" s="86" t="s">
        <v>44487</v>
      </c>
      <c r="L10370" s="86" t="s">
        <v>17486</v>
      </c>
      <c r="M10370" s="86" t="s">
        <v>17487</v>
      </c>
      <c r="N10370">
        <f>IFERROR(VLOOKUP(A10370,bip!$A:$C,2,0),"")</f>
      </c>
      <c r="O10370">
        <f>IFERROR(VLOOKUP(A10370,bip!$A:$Z,3,0),"")</f>
      </c>
    </row>
    <row r="10371" spans="1:15" ht="13.2">
      <c r="A10371" t="s">
        <v>43436</v>
      </c>
      <c r="B10371" t="s">
        <v>43436</v>
      </c>
      <c r="C10371" t="s">
        <v>16440</v>
      </c>
      <c r="D10371" t="s">
        <v>43437</v>
      </c>
      <c r="E10371" t="s">
        <v>43438</v>
      </c>
      <c r="F10371">
        <v>1</v>
      </c>
      <c r="G10371">
        <v>10</v>
      </c>
      <c r="H10371" s="1">
        <v>136</v>
      </c>
      <c r="I10371" s="87"/>
      <c r="K10371" s="86" t="s">
        <v>17485</v>
      </c>
      <c r="L10371" s="86" t="s">
        <v>17486</v>
      </c>
      <c r="M10371" s="86" t="s">
        <v>17487</v>
      </c>
      <c r="N10371">
        <f>IFERROR(VLOOKUP(A10371,bip!$A:$C,2,0),"")</f>
      </c>
      <c r="O10371">
        <f>IFERROR(VLOOKUP(A10371,bip!$A:$Z,3,0),"")</f>
      </c>
    </row>
    <row r="10372" spans="1:15" ht="13.2">
      <c r="A10372" t="s">
        <v>43439</v>
      </c>
      <c r="B10372" t="s">
        <v>43439</v>
      </c>
      <c r="C10372" t="s">
        <v>16440</v>
      </c>
      <c r="D10372" t="s">
        <v>43440</v>
      </c>
      <c r="E10372" t="s">
        <v>43441</v>
      </c>
      <c r="F10372">
        <v>1</v>
      </c>
      <c r="G10372">
        <v>5</v>
      </c>
      <c r="H10372" s="1">
        <v>1305</v>
      </c>
      <c r="I10372" s="87">
        <v>0.10</v>
      </c>
      <c r="J10372" s="86" t="s">
        <v>17480</v>
      </c>
      <c r="K10372" s="86" t="s">
        <v>44487</v>
      </c>
      <c r="L10372" s="86" t="s">
        <v>17486</v>
      </c>
      <c r="M10372" s="86" t="s">
        <v>17487</v>
      </c>
      <c r="N10372">
        <f>IFERROR(VLOOKUP(A10372,bip!$A:$C,2,0),"")</f>
      </c>
      <c r="O10372">
        <f>IFERROR(VLOOKUP(A10372,bip!$A:$Z,3,0),"")</f>
      </c>
    </row>
    <row r="10373" spans="1:15" ht="13.2">
      <c r="A10373" t="s">
        <v>43442</v>
      </c>
      <c r="B10373" t="s">
        <v>43442</v>
      </c>
      <c r="C10373" t="s">
        <v>16440</v>
      </c>
      <c r="D10373" t="s">
        <v>43443</v>
      </c>
      <c r="E10373" t="s">
        <v>43444</v>
      </c>
      <c r="F10373">
        <v>1</v>
      </c>
      <c r="G10373">
        <v>5</v>
      </c>
      <c r="H10373" s="1">
        <v>1240</v>
      </c>
      <c r="I10373" s="87">
        <v>0.10</v>
      </c>
      <c r="J10373" s="86" t="s">
        <v>17480</v>
      </c>
      <c r="K10373" s="86" t="s">
        <v>44487</v>
      </c>
      <c r="L10373" s="86" t="s">
        <v>17486</v>
      </c>
      <c r="M10373" s="86" t="s">
        <v>17487</v>
      </c>
      <c r="N10373">
        <f>IFERROR(VLOOKUP(A10373,bip!$A:$C,2,0),"")</f>
      </c>
      <c r="O10373">
        <f>IFERROR(VLOOKUP(A10373,bip!$A:$Z,3,0),"")</f>
      </c>
    </row>
    <row r="10374" spans="1:15" ht="13.2">
      <c r="A10374" t="s">
        <v>8948</v>
      </c>
      <c r="B10374" t="s">
        <v>8948</v>
      </c>
      <c r="C10374" t="s">
        <v>16440</v>
      </c>
      <c r="D10374" t="s">
        <v>42394</v>
      </c>
      <c r="E10374" t="s">
        <v>42395</v>
      </c>
      <c r="F10374">
        <v>1</v>
      </c>
      <c r="G10374">
        <v>10</v>
      </c>
      <c r="H10374" s="1">
        <v>279</v>
      </c>
      <c r="I10374" s="87"/>
      <c r="K10374" s="86" t="s">
        <v>17485</v>
      </c>
      <c r="L10374" s="86" t="s">
        <v>17486</v>
      </c>
      <c r="N10374">
        <f>IFERROR(VLOOKUP(A10374,bip!$A:$C,2,0),"")</f>
      </c>
      <c r="O10374">
        <f>IFERROR(VLOOKUP(A10374,bip!$A:$Z,3,0),"")</f>
      </c>
    </row>
    <row r="10375" spans="1:15" ht="13.2">
      <c r="A10375" t="s">
        <v>5817</v>
      </c>
      <c r="B10375" t="s">
        <v>5817</v>
      </c>
      <c r="C10375" t="s">
        <v>16440</v>
      </c>
      <c r="D10375" t="s">
        <v>42402</v>
      </c>
      <c r="E10375" t="s">
        <v>42403</v>
      </c>
      <c r="F10375">
        <v>1</v>
      </c>
      <c r="G10375">
        <v>90</v>
      </c>
      <c r="H10375" s="1">
        <v>422</v>
      </c>
      <c r="I10375" s="87"/>
      <c r="K10375" s="86" t="s">
        <v>17485</v>
      </c>
      <c r="L10375" s="86" t="s">
        <v>17486</v>
      </c>
      <c r="N10375">
        <f>IFERROR(VLOOKUP(A10375,bip!$A:$C,2,0),"")</f>
      </c>
      <c r="O10375">
        <f>IFERROR(VLOOKUP(A10375,bip!$A:$Z,3,0),"")</f>
      </c>
    </row>
    <row r="10376" spans="1:15" ht="13.2">
      <c r="A10376" t="s">
        <v>5820</v>
      </c>
      <c r="B10376" t="s">
        <v>5820</v>
      </c>
      <c r="C10376" t="s">
        <v>16440</v>
      </c>
      <c r="D10376" t="s">
        <v>42399</v>
      </c>
      <c r="E10376" t="s">
        <v>42400</v>
      </c>
      <c r="F10376">
        <v>1</v>
      </c>
      <c r="G10376">
        <v>10</v>
      </c>
      <c r="H10376" s="1">
        <v>283</v>
      </c>
      <c r="I10376" s="87"/>
      <c r="K10376" s="86" t="s">
        <v>17485</v>
      </c>
      <c r="L10376" s="86" t="s">
        <v>17486</v>
      </c>
      <c r="N10376">
        <f>IFERROR(VLOOKUP(A10376,bip!$A:$C,2,0),"")</f>
      </c>
      <c r="O10376">
        <f>IFERROR(VLOOKUP(A10376,bip!$A:$Z,3,0),"")</f>
      </c>
    </row>
    <row r="10377" spans="1:15" ht="13.2">
      <c r="A10377" t="s">
        <v>42282</v>
      </c>
      <c r="B10377" t="s">
        <v>42282</v>
      </c>
      <c r="C10377" t="s">
        <v>16440</v>
      </c>
      <c r="D10377" t="s">
        <v>42283</v>
      </c>
      <c r="E10377" t="s">
        <v>42284</v>
      </c>
      <c r="F10377">
        <v>1</v>
      </c>
      <c r="G10377">
        <v>5</v>
      </c>
      <c r="H10377" s="1">
        <v>349</v>
      </c>
      <c r="I10377" s="87"/>
      <c r="K10377" s="86" t="s">
        <v>17485</v>
      </c>
      <c r="L10377" s="86" t="s">
        <v>17486</v>
      </c>
      <c r="M10377" s="86" t="s">
        <v>17487</v>
      </c>
      <c r="N10377">
        <f>IFERROR(VLOOKUP(A10377,bip!$A:$C,2,0),"")</f>
      </c>
      <c r="O10377">
        <f>IFERROR(VLOOKUP(A10377,bip!$A:$Z,3,0),"")</f>
      </c>
    </row>
    <row r="10378" spans="1:15" ht="13.2">
      <c r="A10378" t="s">
        <v>8950</v>
      </c>
      <c r="B10378" t="s">
        <v>8950</v>
      </c>
      <c r="C10378" t="s">
        <v>16440</v>
      </c>
      <c r="D10378" t="s">
        <v>26526</v>
      </c>
      <c r="E10378" t="s">
        <v>43445</v>
      </c>
      <c r="F10378">
        <v>1</v>
      </c>
      <c r="G10378">
        <v>5</v>
      </c>
      <c r="H10378" s="1">
        <v>1216</v>
      </c>
      <c r="I10378" s="87"/>
      <c r="K10378" s="86" t="s">
        <v>17485</v>
      </c>
      <c r="L10378" s="86" t="s">
        <v>17486</v>
      </c>
      <c r="N10378">
        <f>IFERROR(VLOOKUP(A10378,bip!$A:$C,2,0),"")</f>
      </c>
      <c r="O10378">
        <f>IFERROR(VLOOKUP(A10378,bip!$A:$Z,3,0),"")</f>
      </c>
    </row>
    <row r="10379" spans="1:15" ht="13.2">
      <c r="A10379" t="s">
        <v>40157</v>
      </c>
      <c r="B10379" t="s">
        <v>40157</v>
      </c>
      <c r="C10379" t="s">
        <v>16440</v>
      </c>
      <c r="D10379" t="s">
        <v>43446</v>
      </c>
      <c r="E10379" t="s">
        <v>43447</v>
      </c>
      <c r="F10379">
        <v>1</v>
      </c>
      <c r="G10379">
        <v>5</v>
      </c>
      <c r="H10379" s="1">
        <v>1746</v>
      </c>
      <c r="I10379" s="87">
        <v>0.10</v>
      </c>
      <c r="J10379" s="86" t="s">
        <v>17480</v>
      </c>
      <c r="K10379" s="86" t="s">
        <v>44487</v>
      </c>
      <c r="L10379" s="86" t="s">
        <v>17486</v>
      </c>
      <c r="M10379" s="86" t="s">
        <v>17487</v>
      </c>
      <c r="N10379">
        <f>IFERROR(VLOOKUP(A10379,bip!$A:$C,2,0),"")</f>
      </c>
      <c r="O10379">
        <f>IFERROR(VLOOKUP(A10379,bip!$A:$Z,3,0),"")</f>
      </c>
    </row>
    <row r="10380" spans="1:15" ht="13.2">
      <c r="A10380" t="s">
        <v>40158</v>
      </c>
      <c r="B10380" t="s">
        <v>40158</v>
      </c>
      <c r="C10380" t="s">
        <v>16440</v>
      </c>
      <c r="D10380" t="s">
        <v>43448</v>
      </c>
      <c r="E10380" t="s">
        <v>43449</v>
      </c>
      <c r="F10380">
        <v>1</v>
      </c>
      <c r="G10380">
        <v>5</v>
      </c>
      <c r="H10380" s="1">
        <v>1455</v>
      </c>
      <c r="I10380" s="87">
        <v>0.10</v>
      </c>
      <c r="J10380" s="86" t="s">
        <v>17480</v>
      </c>
      <c r="K10380" s="86" t="s">
        <v>44487</v>
      </c>
      <c r="L10380" s="86" t="s">
        <v>17486</v>
      </c>
      <c r="M10380" s="86" t="s">
        <v>17487</v>
      </c>
      <c r="N10380">
        <f>IFERROR(VLOOKUP(A10380,bip!$A:$C,2,0),"")</f>
      </c>
      <c r="O10380">
        <f>IFERROR(VLOOKUP(A10380,bip!$A:$Z,3,0),"")</f>
      </c>
    </row>
    <row r="10381" spans="1:15" ht="13.2">
      <c r="A10381" t="s">
        <v>40146</v>
      </c>
      <c r="B10381" t="s">
        <v>40146</v>
      </c>
      <c r="C10381" t="s">
        <v>16440</v>
      </c>
      <c r="D10381" t="s">
        <v>42698</v>
      </c>
      <c r="E10381" t="s">
        <v>43450</v>
      </c>
      <c r="F10381">
        <v>1</v>
      </c>
      <c r="G10381">
        <v>10</v>
      </c>
      <c r="H10381" s="1">
        <v>727</v>
      </c>
      <c r="I10381" s="87"/>
      <c r="K10381" s="86" t="s">
        <v>17485</v>
      </c>
      <c r="L10381" s="86" t="s">
        <v>17486</v>
      </c>
      <c r="M10381" s="86" t="s">
        <v>17487</v>
      </c>
      <c r="N10381">
        <f>IFERROR(VLOOKUP(A10381,bip!$A:$C,2,0),"")</f>
      </c>
      <c r="O10381">
        <f>IFERROR(VLOOKUP(A10381,bip!$A:$Z,3,0),"")</f>
      </c>
    </row>
    <row r="10382" spans="1:15" ht="13.2">
      <c r="A10382" t="s">
        <v>40147</v>
      </c>
      <c r="B10382" t="s">
        <v>40147</v>
      </c>
      <c r="C10382" t="s">
        <v>16440</v>
      </c>
      <c r="D10382" t="s">
        <v>42699</v>
      </c>
      <c r="E10382" t="s">
        <v>43451</v>
      </c>
      <c r="F10382">
        <v>1</v>
      </c>
      <c r="G10382">
        <v>10</v>
      </c>
      <c r="H10382" s="1">
        <v>644</v>
      </c>
      <c r="I10382" s="87">
        <v>0.070000000000000007</v>
      </c>
      <c r="J10382" s="86" t="s">
        <v>17480</v>
      </c>
      <c r="K10382" s="86" t="s">
        <v>44487</v>
      </c>
      <c r="L10382" s="86" t="s">
        <v>17486</v>
      </c>
      <c r="M10382" s="86" t="s">
        <v>17487</v>
      </c>
      <c r="N10382">
        <f>IFERROR(VLOOKUP(A10382,bip!$A:$C,2,0),"")</f>
      </c>
      <c r="O10382">
        <f>IFERROR(VLOOKUP(A10382,bip!$A:$Z,3,0),"")</f>
      </c>
    </row>
    <row r="10383" spans="1:15" ht="13.2">
      <c r="A10383" t="s">
        <v>40148</v>
      </c>
      <c r="B10383" t="s">
        <v>40148</v>
      </c>
      <c r="C10383" t="s">
        <v>16440</v>
      </c>
      <c r="D10383" t="s">
        <v>42700</v>
      </c>
      <c r="E10383" t="s">
        <v>43452</v>
      </c>
      <c r="F10383">
        <v>1</v>
      </c>
      <c r="G10383">
        <v>10</v>
      </c>
      <c r="H10383" s="1">
        <v>563</v>
      </c>
      <c r="I10383" s="87">
        <v>0.05</v>
      </c>
      <c r="J10383" s="86" t="s">
        <v>17480</v>
      </c>
      <c r="K10383" s="86" t="s">
        <v>44487</v>
      </c>
      <c r="L10383" s="86" t="s">
        <v>17486</v>
      </c>
      <c r="M10383" s="86" t="s">
        <v>17487</v>
      </c>
      <c r="N10383">
        <f>IFERROR(VLOOKUP(A10383,bip!$A:$C,2,0),"")</f>
      </c>
      <c r="O10383">
        <f>IFERROR(VLOOKUP(A10383,bip!$A:$Z,3,0),"")</f>
      </c>
    </row>
    <row r="10384" spans="1:15" ht="13.2">
      <c r="A10384" t="s">
        <v>14265</v>
      </c>
      <c r="B10384" t="s">
        <v>14265</v>
      </c>
      <c r="C10384" t="s">
        <v>16440</v>
      </c>
      <c r="D10384" t="s">
        <v>35583</v>
      </c>
      <c r="E10384" t="s">
        <v>42406</v>
      </c>
      <c r="F10384">
        <v>1</v>
      </c>
      <c r="G10384">
        <v>10</v>
      </c>
      <c r="H10384" s="1">
        <v>563</v>
      </c>
      <c r="I10384" s="87"/>
      <c r="K10384" s="86" t="s">
        <v>17485</v>
      </c>
      <c r="L10384" s="86" t="s">
        <v>17486</v>
      </c>
      <c r="N10384">
        <f>IFERROR(VLOOKUP(A10384,bip!$A:$C,2,0),"")</f>
      </c>
      <c r="O10384">
        <f>IFERROR(VLOOKUP(A10384,bip!$A:$Z,3,0),"")</f>
      </c>
    </row>
    <row r="10385" spans="1:15" ht="13.2">
      <c r="A10385" t="s">
        <v>40121</v>
      </c>
      <c r="B10385" t="s">
        <v>40121</v>
      </c>
      <c r="C10385" t="s">
        <v>16441</v>
      </c>
      <c r="D10385" t="s">
        <v>42210</v>
      </c>
      <c r="E10385" t="s">
        <v>42211</v>
      </c>
      <c r="F10385">
        <v>1</v>
      </c>
      <c r="G10385">
        <v>10</v>
      </c>
      <c r="H10385" s="1">
        <v>525</v>
      </c>
      <c r="I10385" s="87">
        <v>0.070000000000000007</v>
      </c>
      <c r="J10385" s="86" t="s">
        <v>17480</v>
      </c>
      <c r="K10385" s="86" t="s">
        <v>44487</v>
      </c>
      <c r="L10385" s="86" t="s">
        <v>17486</v>
      </c>
      <c r="M10385" s="86" t="s">
        <v>17487</v>
      </c>
      <c r="N10385">
        <f>IFERROR(VLOOKUP(A10385,bip!$A:$C,2,0),"")</f>
      </c>
      <c r="O10385">
        <f>IFERROR(VLOOKUP(A10385,bip!$A:$Z,3,0),"")</f>
      </c>
    </row>
    <row r="10386" spans="1:15" ht="13.2">
      <c r="A10386" t="s">
        <v>40122</v>
      </c>
      <c r="B10386" t="s">
        <v>40122</v>
      </c>
      <c r="C10386" t="s">
        <v>16441</v>
      </c>
      <c r="D10386" t="s">
        <v>42212</v>
      </c>
      <c r="E10386" t="s">
        <v>42213</v>
      </c>
      <c r="F10386">
        <v>1</v>
      </c>
      <c r="G10386">
        <v>10</v>
      </c>
      <c r="H10386" s="1">
        <v>484</v>
      </c>
      <c r="I10386" s="87">
        <v>0.10</v>
      </c>
      <c r="J10386" s="86" t="s">
        <v>17480</v>
      </c>
      <c r="K10386" s="86" t="s">
        <v>44487</v>
      </c>
      <c r="L10386" s="86" t="s">
        <v>17486</v>
      </c>
      <c r="M10386" s="86" t="s">
        <v>17487</v>
      </c>
      <c r="N10386">
        <f>IFERROR(VLOOKUP(A10386,bip!$A:$C,2,0),"")</f>
      </c>
      <c r="O10386">
        <f>IFERROR(VLOOKUP(A10386,bip!$A:$Z,3,0),"")</f>
      </c>
    </row>
    <row r="10387" spans="1:15" ht="13.2">
      <c r="A10387" t="s">
        <v>8970</v>
      </c>
      <c r="B10387" t="s">
        <v>12864</v>
      </c>
      <c r="C10387" t="s">
        <v>16440</v>
      </c>
      <c r="D10387" t="s">
        <v>42407</v>
      </c>
      <c r="E10387" t="s">
        <v>42408</v>
      </c>
      <c r="F10387">
        <v>1</v>
      </c>
      <c r="G10387">
        <v>40</v>
      </c>
      <c r="H10387" s="1">
        <v>85</v>
      </c>
      <c r="I10387" s="87"/>
      <c r="K10387" s="86" t="s">
        <v>17485</v>
      </c>
      <c r="L10387" s="86" t="s">
        <v>17486</v>
      </c>
      <c r="N10387">
        <f>IFERROR(VLOOKUP(A10387,bip!$A:$C,2,0),"")</f>
      </c>
      <c r="O10387">
        <f>IFERROR(VLOOKUP(A10387,bip!$A:$Z,3,0),"")</f>
      </c>
    </row>
    <row r="10388" spans="1:15" ht="13.2">
      <c r="A10388" t="s">
        <v>8971</v>
      </c>
      <c r="B10388" t="s">
        <v>8971</v>
      </c>
      <c r="C10388" t="s">
        <v>16440</v>
      </c>
      <c r="D10388" t="s">
        <v>42409</v>
      </c>
      <c r="E10388" t="s">
        <v>42410</v>
      </c>
      <c r="F10388">
        <v>1</v>
      </c>
      <c r="G10388">
        <v>40</v>
      </c>
      <c r="H10388" s="1">
        <v>85</v>
      </c>
      <c r="I10388" s="87"/>
      <c r="K10388" s="86" t="s">
        <v>17485</v>
      </c>
      <c r="L10388" s="86" t="s">
        <v>17486</v>
      </c>
      <c r="N10388">
        <f>IFERROR(VLOOKUP(A10388,bip!$A:$C,2,0),"")</f>
      </c>
      <c r="O10388">
        <f>IFERROR(VLOOKUP(A10388,bip!$A:$Z,3,0),"")</f>
      </c>
    </row>
    <row r="10389" spans="1:15" ht="13.2">
      <c r="A10389" t="s">
        <v>8972</v>
      </c>
      <c r="B10389" t="s">
        <v>12865</v>
      </c>
      <c r="C10389" t="s">
        <v>16440</v>
      </c>
      <c r="D10389" t="s">
        <v>42158</v>
      </c>
      <c r="E10389" t="s">
        <v>42159</v>
      </c>
      <c r="F10389">
        <v>1</v>
      </c>
      <c r="G10389">
        <v>40</v>
      </c>
      <c r="H10389" s="1">
        <v>95</v>
      </c>
      <c r="I10389" s="87"/>
      <c r="K10389" s="86" t="s">
        <v>17485</v>
      </c>
      <c r="L10389" s="86" t="s">
        <v>17486</v>
      </c>
      <c r="N10389">
        <f>IFERROR(VLOOKUP(A10389,bip!$A:$C,2,0),"")</f>
      </c>
      <c r="O10389">
        <f>IFERROR(VLOOKUP(A10389,bip!$A:$Z,3,0),"")</f>
      </c>
    </row>
    <row r="10390" spans="1:15" ht="13.2">
      <c r="A10390" t="s">
        <v>8973</v>
      </c>
      <c r="B10390" t="s">
        <v>8973</v>
      </c>
      <c r="C10390" t="s">
        <v>16440</v>
      </c>
      <c r="D10390" t="s">
        <v>42160</v>
      </c>
      <c r="E10390" t="s">
        <v>42161</v>
      </c>
      <c r="F10390">
        <v>1</v>
      </c>
      <c r="G10390">
        <v>40</v>
      </c>
      <c r="H10390" s="1">
        <v>95</v>
      </c>
      <c r="I10390" s="87"/>
      <c r="K10390" s="86" t="s">
        <v>17485</v>
      </c>
      <c r="L10390" s="86" t="s">
        <v>17486</v>
      </c>
      <c r="N10390">
        <f>IFERROR(VLOOKUP(A10390,bip!$A:$C,2,0),"")</f>
      </c>
      <c r="O10390">
        <f>IFERROR(VLOOKUP(A10390,bip!$A:$Z,3,0),"")</f>
      </c>
    </row>
    <row r="10391" spans="1:15" ht="13.2">
      <c r="A10391" t="s">
        <v>8974</v>
      </c>
      <c r="B10391" t="s">
        <v>8974</v>
      </c>
      <c r="C10391" t="s">
        <v>16440</v>
      </c>
      <c r="D10391" t="s">
        <v>25037</v>
      </c>
      <c r="E10391" t="s">
        <v>42411</v>
      </c>
      <c r="F10391">
        <v>1</v>
      </c>
      <c r="G10391">
        <v>40</v>
      </c>
      <c r="H10391" s="1">
        <v>76</v>
      </c>
      <c r="I10391" s="87"/>
      <c r="K10391" s="86" t="s">
        <v>17485</v>
      </c>
      <c r="L10391" s="86" t="s">
        <v>17486</v>
      </c>
      <c r="N10391">
        <f>IFERROR(VLOOKUP(A10391,bip!$A:$C,2,0),"")</f>
      </c>
      <c r="O10391">
        <f>IFERROR(VLOOKUP(A10391,bip!$A:$Z,3,0),"")</f>
      </c>
    </row>
    <row r="10392" spans="1:15" ht="13.2">
      <c r="A10392" t="s">
        <v>8975</v>
      </c>
      <c r="B10392" t="s">
        <v>12866</v>
      </c>
      <c r="C10392" t="s">
        <v>16440</v>
      </c>
      <c r="D10392" t="s">
        <v>25038</v>
      </c>
      <c r="E10392" t="s">
        <v>42412</v>
      </c>
      <c r="F10392">
        <v>1</v>
      </c>
      <c r="G10392">
        <v>40</v>
      </c>
      <c r="H10392" s="1">
        <v>86</v>
      </c>
      <c r="I10392" s="87"/>
      <c r="K10392" s="86" t="s">
        <v>17485</v>
      </c>
      <c r="L10392" s="86" t="s">
        <v>17486</v>
      </c>
      <c r="N10392">
        <f>IFERROR(VLOOKUP(A10392,bip!$A:$C,2,0),"")</f>
      </c>
      <c r="O10392">
        <f>IFERROR(VLOOKUP(A10392,bip!$A:$Z,3,0),"")</f>
      </c>
    </row>
    <row r="10393" spans="1:15" ht="13.2">
      <c r="A10393" t="s">
        <v>9163</v>
      </c>
      <c r="B10393" t="s">
        <v>9163</v>
      </c>
      <c r="C10393" t="s">
        <v>16440</v>
      </c>
      <c r="D10393" t="s">
        <v>26763</v>
      </c>
      <c r="E10393" t="s">
        <v>26764</v>
      </c>
      <c r="F10393">
        <v>1</v>
      </c>
      <c r="G10393">
        <v>20</v>
      </c>
      <c r="H10393" s="1">
        <v>706</v>
      </c>
      <c r="I10393" s="87">
        <v>0.05</v>
      </c>
      <c r="J10393" s="86" t="s">
        <v>41688</v>
      </c>
      <c r="K10393" s="86" t="s">
        <v>44487</v>
      </c>
      <c r="L10393" s="86" t="s">
        <v>17486</v>
      </c>
      <c r="N10393">
        <f>IFERROR(VLOOKUP(A10393,bip!$A:$C,2,0),"")</f>
      </c>
      <c r="O10393">
        <f>IFERROR(VLOOKUP(A10393,bip!$A:$Z,3,0),"")</f>
      </c>
    </row>
    <row r="10394" spans="1:15" ht="13.2">
      <c r="A10394" t="s">
        <v>31647</v>
      </c>
      <c r="B10394" t="s">
        <v>31647</v>
      </c>
      <c r="C10394" t="s">
        <v>16440</v>
      </c>
      <c r="D10394" t="s">
        <v>42413</v>
      </c>
      <c r="E10394" t="s">
        <v>42414</v>
      </c>
      <c r="F10394">
        <v>1</v>
      </c>
      <c r="G10394">
        <v>3</v>
      </c>
      <c r="H10394" s="1">
        <v>2316</v>
      </c>
      <c r="I10394" s="87"/>
      <c r="K10394" s="86" t="s">
        <v>17485</v>
      </c>
      <c r="L10394" s="86" t="s">
        <v>17486</v>
      </c>
      <c r="N10394">
        <f>IFERROR(VLOOKUP(A10394,bip!$A:$C,2,0),"")</f>
      </c>
      <c r="O10394">
        <f>IFERROR(VLOOKUP(A10394,bip!$A:$Z,3,0),"")</f>
      </c>
    </row>
    <row r="10395" spans="1:15" ht="13.2">
      <c r="A10395" t="s">
        <v>34598</v>
      </c>
      <c r="B10395" t="s">
        <v>34598</v>
      </c>
      <c r="C10395" t="s">
        <v>16440</v>
      </c>
      <c r="D10395" t="s">
        <v>16303</v>
      </c>
      <c r="E10395" t="s">
        <v>39188</v>
      </c>
      <c r="F10395">
        <v>1</v>
      </c>
      <c r="G10395">
        <v>2</v>
      </c>
      <c r="H10395" s="1">
        <v>2173</v>
      </c>
      <c r="I10395" s="87"/>
      <c r="K10395" s="86" t="s">
        <v>17485</v>
      </c>
      <c r="L10395" s="86" t="s">
        <v>17486</v>
      </c>
      <c r="N10395">
        <f>IFERROR(VLOOKUP(A10395,bip!$A:$C,2,0),"")</f>
      </c>
      <c r="O10395">
        <f>IFERROR(VLOOKUP(A10395,bip!$A:$Z,3,0),"")</f>
      </c>
    </row>
    <row r="10396" spans="1:15" ht="13.2">
      <c r="A10396" t="s">
        <v>14262</v>
      </c>
      <c r="B10396" t="s">
        <v>14262</v>
      </c>
      <c r="C10396" t="s">
        <v>16440</v>
      </c>
      <c r="D10396" t="s">
        <v>25032</v>
      </c>
      <c r="E10396" t="s">
        <v>40384</v>
      </c>
      <c r="F10396">
        <v>1</v>
      </c>
      <c r="G10396">
        <v>10</v>
      </c>
      <c r="H10396" s="1">
        <v>1032</v>
      </c>
      <c r="I10396" s="87"/>
      <c r="K10396" s="86" t="s">
        <v>17485</v>
      </c>
      <c r="L10396" s="86" t="s">
        <v>17486</v>
      </c>
      <c r="N10396">
        <f>IFERROR(VLOOKUP(A10396,bip!$A:$C,2,0),"")</f>
      </c>
      <c r="O10396">
        <f>IFERROR(VLOOKUP(A10396,bip!$A:$Z,3,0),"")</f>
      </c>
    </row>
    <row r="10397" spans="1:15" ht="13.2">
      <c r="A10397" t="s">
        <v>34597</v>
      </c>
      <c r="B10397" t="s">
        <v>34597</v>
      </c>
      <c r="C10397" t="s">
        <v>16440</v>
      </c>
      <c r="D10397" t="s">
        <v>16302</v>
      </c>
      <c r="E10397" t="s">
        <v>40385</v>
      </c>
      <c r="F10397">
        <v>1</v>
      </c>
      <c r="G10397">
        <v>2</v>
      </c>
      <c r="H10397" s="1">
        <v>2012</v>
      </c>
      <c r="I10397" s="87"/>
      <c r="K10397" s="86" t="s">
        <v>17485</v>
      </c>
      <c r="L10397" s="86" t="s">
        <v>17486</v>
      </c>
      <c r="N10397">
        <f>IFERROR(VLOOKUP(A10397,bip!$A:$C,2,0),"")</f>
      </c>
      <c r="O10397">
        <f>IFERROR(VLOOKUP(A10397,bip!$A:$Z,3,0),"")</f>
      </c>
    </row>
    <row r="10398" spans="1:15" ht="13.2">
      <c r="A10398" t="s">
        <v>8951</v>
      </c>
      <c r="B10398" t="s">
        <v>8951</v>
      </c>
      <c r="C10398" t="s">
        <v>16440</v>
      </c>
      <c r="D10398" t="s">
        <v>40386</v>
      </c>
      <c r="E10398" t="s">
        <v>41791</v>
      </c>
      <c r="F10398">
        <v>1</v>
      </c>
      <c r="G10398">
        <v>6</v>
      </c>
      <c r="H10398" s="1">
        <v>795</v>
      </c>
      <c r="I10398" s="87"/>
      <c r="K10398" s="86" t="s">
        <v>17485</v>
      </c>
      <c r="L10398" s="86" t="s">
        <v>17486</v>
      </c>
      <c r="N10398">
        <f>IFERROR(VLOOKUP(A10398,bip!$A:$C,2,0),"")</f>
      </c>
      <c r="O10398">
        <f>IFERROR(VLOOKUP(A10398,bip!$A:$Z,3,0),"")</f>
      </c>
    </row>
    <row r="10399" spans="1:15" ht="13.2">
      <c r="A10399" t="s">
        <v>14263</v>
      </c>
      <c r="B10399" t="s">
        <v>14263</v>
      </c>
      <c r="C10399" t="s">
        <v>16440</v>
      </c>
      <c r="D10399" t="s">
        <v>40116</v>
      </c>
      <c r="E10399" t="s">
        <v>41790</v>
      </c>
      <c r="F10399">
        <v>1</v>
      </c>
      <c r="G10399">
        <v>10</v>
      </c>
      <c r="H10399" s="1">
        <v>611</v>
      </c>
      <c r="I10399" s="87"/>
      <c r="K10399" s="86" t="s">
        <v>17485</v>
      </c>
      <c r="L10399" s="86" t="s">
        <v>17486</v>
      </c>
      <c r="N10399">
        <f>IFERROR(VLOOKUP(A10399,bip!$A:$C,2,0),"")</f>
      </c>
      <c r="O10399">
        <f>IFERROR(VLOOKUP(A10399,bip!$A:$Z,3,0),"")</f>
      </c>
    </row>
    <row r="10400" spans="1:15" ht="13.2">
      <c r="A10400" t="s">
        <v>40115</v>
      </c>
      <c r="B10400" t="s">
        <v>40115</v>
      </c>
      <c r="C10400" t="s">
        <v>16441</v>
      </c>
      <c r="D10400" t="s">
        <v>40116</v>
      </c>
      <c r="E10400" t="s">
        <v>40117</v>
      </c>
      <c r="F10400">
        <v>1</v>
      </c>
      <c r="G10400">
        <v>8</v>
      </c>
      <c r="H10400" s="1">
        <v>507</v>
      </c>
      <c r="I10400" s="87"/>
      <c r="K10400" s="86" t="s">
        <v>17485</v>
      </c>
      <c r="L10400" s="86" t="s">
        <v>17486</v>
      </c>
      <c r="M10400" s="86" t="s">
        <v>17487</v>
      </c>
      <c r="N10400">
        <f>IFERROR(VLOOKUP(A10400,bip!$A:$C,2,0),"")</f>
      </c>
      <c r="O10400">
        <f>IFERROR(VLOOKUP(A10400,bip!$A:$Z,3,0),"")</f>
      </c>
    </row>
    <row r="10401" spans="1:15" ht="13.2">
      <c r="A10401" t="s">
        <v>40118</v>
      </c>
      <c r="B10401" t="s">
        <v>40118</v>
      </c>
      <c r="C10401" t="s">
        <v>16441</v>
      </c>
      <c r="D10401" t="s">
        <v>40119</v>
      </c>
      <c r="E10401" t="s">
        <v>40120</v>
      </c>
      <c r="F10401">
        <v>1</v>
      </c>
      <c r="G10401">
        <v>8</v>
      </c>
      <c r="H10401" s="1">
        <v>532</v>
      </c>
      <c r="I10401" s="87"/>
      <c r="K10401" s="86" t="s">
        <v>17485</v>
      </c>
      <c r="L10401" s="86" t="s">
        <v>17486</v>
      </c>
      <c r="M10401" s="86" t="s">
        <v>17487</v>
      </c>
      <c r="N10401">
        <f>IFERROR(VLOOKUP(A10401,bip!$A:$C,2,0),"")</f>
      </c>
      <c r="O10401">
        <f>IFERROR(VLOOKUP(A10401,bip!$A:$Z,3,0),"")</f>
      </c>
    </row>
    <row r="10402" spans="1:15" ht="13.2">
      <c r="A10402" t="s">
        <v>8952</v>
      </c>
      <c r="B10402" t="s">
        <v>8952</v>
      </c>
      <c r="C10402" t="s">
        <v>16441</v>
      </c>
      <c r="D10402" t="s">
        <v>42415</v>
      </c>
      <c r="E10402" t="s">
        <v>42416</v>
      </c>
      <c r="F10402">
        <v>1</v>
      </c>
      <c r="G10402">
        <v>20</v>
      </c>
      <c r="H10402" s="1">
        <v>506</v>
      </c>
      <c r="I10402" s="87"/>
      <c r="K10402" s="86" t="s">
        <v>17485</v>
      </c>
      <c r="L10402" s="86" t="s">
        <v>17486</v>
      </c>
      <c r="N10402">
        <f>IFERROR(VLOOKUP(A10402,bip!$A:$C,2,0),"")</f>
      </c>
      <c r="O10402">
        <f>IFERROR(VLOOKUP(A10402,bip!$A:$Z,3,0),"")</f>
      </c>
    </row>
    <row r="10403" spans="1:15" ht="13.2">
      <c r="A10403" t="s">
        <v>8949</v>
      </c>
      <c r="B10403" t="s">
        <v>8949</v>
      </c>
      <c r="C10403" t="s">
        <v>16440</v>
      </c>
      <c r="D10403" t="s">
        <v>25031</v>
      </c>
      <c r="E10403" t="s">
        <v>26525</v>
      </c>
      <c r="F10403">
        <v>1</v>
      </c>
      <c r="G10403">
        <v>6</v>
      </c>
      <c r="H10403" s="1">
        <v>1386</v>
      </c>
      <c r="I10403" s="87"/>
      <c r="K10403" s="86" t="s">
        <v>17485</v>
      </c>
      <c r="L10403" s="86" t="s">
        <v>17486</v>
      </c>
      <c r="N10403">
        <f>IFERROR(VLOOKUP(A10403,bip!$A:$C,2,0),"")</f>
      </c>
      <c r="O10403">
        <f>IFERROR(VLOOKUP(A10403,bip!$A:$Z,3,0),"")</f>
      </c>
    </row>
    <row r="10404" spans="1:15" ht="13.2">
      <c r="A10404" t="s">
        <v>8955</v>
      </c>
      <c r="B10404" t="s">
        <v>8955</v>
      </c>
      <c r="C10404" t="s">
        <v>16440</v>
      </c>
      <c r="D10404" t="s">
        <v>42417</v>
      </c>
      <c r="E10404" t="s">
        <v>36948</v>
      </c>
      <c r="F10404">
        <v>1</v>
      </c>
      <c r="G10404">
        <v>4</v>
      </c>
      <c r="H10404" s="1">
        <v>1544</v>
      </c>
      <c r="I10404" s="87"/>
      <c r="K10404" s="86" t="s">
        <v>17485</v>
      </c>
      <c r="L10404" s="86" t="s">
        <v>17486</v>
      </c>
      <c r="N10404">
        <f>IFERROR(VLOOKUP(A10404,bip!$A:$C,2,0),"")</f>
      </c>
      <c r="O10404">
        <f>IFERROR(VLOOKUP(A10404,bip!$A:$Z,3,0),"")</f>
      </c>
    </row>
    <row r="10405" spans="1:15" ht="13.2">
      <c r="A10405" t="s">
        <v>44203</v>
      </c>
      <c r="B10405" t="s">
        <v>44203</v>
      </c>
      <c r="C10405" t="s">
        <v>16440</v>
      </c>
      <c r="D10405" t="s">
        <v>42418</v>
      </c>
      <c r="E10405" t="s">
        <v>44204</v>
      </c>
      <c r="F10405">
        <v>1</v>
      </c>
      <c r="G10405">
        <v>10</v>
      </c>
      <c r="H10405" s="1">
        <v>636</v>
      </c>
      <c r="I10405" s="87"/>
      <c r="K10405" s="86" t="s">
        <v>17485</v>
      </c>
      <c r="L10405" s="86" t="s">
        <v>17486</v>
      </c>
      <c r="M10405" s="86" t="s">
        <v>17487</v>
      </c>
      <c r="N10405">
        <f>IFERROR(VLOOKUP(A10405,bip!$A:$C,2,0),"")</f>
      </c>
      <c r="O10405">
        <f>IFERROR(VLOOKUP(A10405,bip!$A:$Z,3,0),"")</f>
      </c>
    </row>
    <row r="10406" spans="1:15" ht="13.2">
      <c r="A10406" t="s">
        <v>9169</v>
      </c>
      <c r="B10406" t="s">
        <v>9169</v>
      </c>
      <c r="C10406" t="s">
        <v>16440</v>
      </c>
      <c r="D10406" t="s">
        <v>40572</v>
      </c>
      <c r="E10406" t="s">
        <v>28668</v>
      </c>
      <c r="F10406">
        <v>10</v>
      </c>
      <c r="G10406">
        <v>100</v>
      </c>
      <c r="H10406" s="1">
        <v>134</v>
      </c>
      <c r="I10406" s="87">
        <v>0.20</v>
      </c>
      <c r="J10406" s="86" t="s">
        <v>41688</v>
      </c>
      <c r="K10406" s="86" t="s">
        <v>44487</v>
      </c>
      <c r="L10406" s="86" t="s">
        <v>17486</v>
      </c>
      <c r="N10406">
        <f>IFERROR(VLOOKUP(A10406,bip!$A:$C,2,0),"")</f>
      </c>
      <c r="O10406">
        <f>IFERROR(VLOOKUP(A10406,bip!$A:$Z,3,0),"")</f>
      </c>
    </row>
    <row r="10407" spans="1:15" ht="13.2">
      <c r="A10407" t="s">
        <v>8956</v>
      </c>
      <c r="B10407" t="s">
        <v>8956</v>
      </c>
      <c r="C10407" t="s">
        <v>16440</v>
      </c>
      <c r="D10407" t="s">
        <v>42418</v>
      </c>
      <c r="E10407" t="s">
        <v>44204</v>
      </c>
      <c r="F10407">
        <v>1</v>
      </c>
      <c r="G10407">
        <v>8</v>
      </c>
      <c r="H10407" s="1">
        <v>794</v>
      </c>
      <c r="I10407" s="87"/>
      <c r="K10407" s="86" t="s">
        <v>17485</v>
      </c>
      <c r="L10407" s="86" t="s">
        <v>17486</v>
      </c>
      <c r="N10407">
        <f>IFERROR(VLOOKUP(A10407,bip!$A:$C,2,0),"")</f>
      </c>
      <c r="O10407">
        <f>IFERROR(VLOOKUP(A10407,bip!$A:$Z,3,0),"")</f>
      </c>
    </row>
    <row r="10408" spans="1:15" ht="13.2">
      <c r="A10408" t="s">
        <v>34436</v>
      </c>
      <c r="B10408" t="s">
        <v>34436</v>
      </c>
      <c r="C10408" t="s">
        <v>16440</v>
      </c>
      <c r="D10408" t="s">
        <v>42419</v>
      </c>
      <c r="E10408" t="s">
        <v>42420</v>
      </c>
      <c r="F10408">
        <v>1</v>
      </c>
      <c r="G10408">
        <v>4</v>
      </c>
      <c r="H10408" s="1">
        <v>804</v>
      </c>
      <c r="I10408" s="87"/>
      <c r="K10408" s="86" t="s">
        <v>17485</v>
      </c>
      <c r="L10408" s="86" t="s">
        <v>17486</v>
      </c>
      <c r="N10408">
        <f>IFERROR(VLOOKUP(A10408,bip!$A:$C,2,0),"")</f>
      </c>
      <c r="O10408">
        <f>IFERROR(VLOOKUP(A10408,bip!$A:$Z,3,0),"")</f>
      </c>
    </row>
    <row r="10409" spans="1:15" ht="13.2">
      <c r="A10409" t="s">
        <v>8958</v>
      </c>
      <c r="B10409" t="s">
        <v>8958</v>
      </c>
      <c r="C10409" t="s">
        <v>16440</v>
      </c>
      <c r="D10409" t="s">
        <v>26528</v>
      </c>
      <c r="E10409" t="s">
        <v>42421</v>
      </c>
      <c r="F10409">
        <v>1</v>
      </c>
      <c r="G10409">
        <v>40</v>
      </c>
      <c r="H10409" s="1">
        <v>281</v>
      </c>
      <c r="I10409" s="87"/>
      <c r="K10409" s="86" t="s">
        <v>17485</v>
      </c>
      <c r="L10409" s="86" t="s">
        <v>17486</v>
      </c>
      <c r="N10409">
        <f>IFERROR(VLOOKUP(A10409,bip!$A:$C,2,0),"")</f>
      </c>
      <c r="O10409">
        <f>IFERROR(VLOOKUP(A10409,bip!$A:$Z,3,0),"")</f>
      </c>
    </row>
    <row r="10410" spans="1:15" ht="13.2">
      <c r="A10410" t="s">
        <v>8957</v>
      </c>
      <c r="B10410" t="s">
        <v>8957</v>
      </c>
      <c r="C10410" t="s">
        <v>16440</v>
      </c>
      <c r="D10410" t="s">
        <v>26527</v>
      </c>
      <c r="E10410" t="s">
        <v>42422</v>
      </c>
      <c r="F10410">
        <v>1</v>
      </c>
      <c r="G10410">
        <v>4</v>
      </c>
      <c r="H10410" s="1">
        <v>1847</v>
      </c>
      <c r="I10410" s="87"/>
      <c r="K10410" s="86" t="s">
        <v>17485</v>
      </c>
      <c r="L10410" s="86" t="s">
        <v>17486</v>
      </c>
      <c r="N10410">
        <f>IFERROR(VLOOKUP(A10410,bip!$A:$C,2,0),"")</f>
      </c>
      <c r="O10410">
        <f>IFERROR(VLOOKUP(A10410,bip!$A:$Z,3,0),"")</f>
      </c>
    </row>
    <row r="10411" spans="1:15" ht="13.2">
      <c r="A10411" t="s">
        <v>8960</v>
      </c>
      <c r="B10411" t="s">
        <v>8960</v>
      </c>
      <c r="C10411" t="s">
        <v>16440</v>
      </c>
      <c r="D10411" t="s">
        <v>29806</v>
      </c>
      <c r="E10411" t="s">
        <v>23822</v>
      </c>
      <c r="F10411">
        <v>1</v>
      </c>
      <c r="G10411">
        <v>12</v>
      </c>
      <c r="H10411" s="1">
        <v>485</v>
      </c>
      <c r="I10411" s="87"/>
      <c r="K10411" s="86" t="s">
        <v>17485</v>
      </c>
      <c r="L10411" s="86" t="s">
        <v>17486</v>
      </c>
      <c r="N10411">
        <f>IFERROR(VLOOKUP(A10411,bip!$A:$C,2,0),"")</f>
      </c>
      <c r="O10411">
        <f>IFERROR(VLOOKUP(A10411,bip!$A:$Z,3,0),"")</f>
      </c>
    </row>
    <row r="10412" spans="1:15" ht="13.2">
      <c r="A10412" t="s">
        <v>8959</v>
      </c>
      <c r="B10412" t="s">
        <v>8959</v>
      </c>
      <c r="C10412" t="s">
        <v>16440</v>
      </c>
      <c r="D10412" t="s">
        <v>29807</v>
      </c>
      <c r="E10412" t="s">
        <v>23823</v>
      </c>
      <c r="F10412">
        <v>1</v>
      </c>
      <c r="G10412">
        <v>6</v>
      </c>
      <c r="H10412" s="1">
        <v>631</v>
      </c>
      <c r="I10412" s="87"/>
      <c r="K10412" s="86" t="s">
        <v>17485</v>
      </c>
      <c r="L10412" s="86" t="s">
        <v>17486</v>
      </c>
      <c r="N10412">
        <f>IFERROR(VLOOKUP(A10412,bip!$A:$C,2,0),"")</f>
      </c>
      <c r="O10412">
        <f>IFERROR(VLOOKUP(A10412,bip!$A:$Z,3,0),"")</f>
      </c>
    </row>
    <row r="10413" spans="1:15" ht="13.2">
      <c r="A10413" t="s">
        <v>40387</v>
      </c>
      <c r="B10413" t="s">
        <v>40387</v>
      </c>
      <c r="C10413" t="s">
        <v>16440</v>
      </c>
      <c r="D10413" t="s">
        <v>40388</v>
      </c>
      <c r="E10413" t="s">
        <v>42423</v>
      </c>
      <c r="F10413">
        <v>1</v>
      </c>
      <c r="G10413">
        <v>8</v>
      </c>
      <c r="H10413" s="1">
        <v>804</v>
      </c>
      <c r="I10413" s="87"/>
      <c r="K10413" s="86" t="s">
        <v>17485</v>
      </c>
      <c r="L10413" s="86" t="s">
        <v>17486</v>
      </c>
      <c r="M10413" s="86" t="s">
        <v>17487</v>
      </c>
      <c r="N10413">
        <f>IFERROR(VLOOKUP(A10413,bip!$A:$C,2,0),"")</f>
      </c>
      <c r="O10413">
        <f>IFERROR(VLOOKUP(A10413,bip!$A:$Z,3,0),"")</f>
      </c>
    </row>
    <row r="10414" spans="1:15" ht="13.2">
      <c r="A10414" t="s">
        <v>8967</v>
      </c>
      <c r="B10414" t="s">
        <v>8967</v>
      </c>
      <c r="C10414" t="s">
        <v>16440</v>
      </c>
      <c r="D10414" t="s">
        <v>42424</v>
      </c>
      <c r="E10414" t="s">
        <v>42425</v>
      </c>
      <c r="F10414">
        <v>1</v>
      </c>
      <c r="G10414">
        <v>4</v>
      </c>
      <c r="H10414" s="1">
        <v>1598</v>
      </c>
      <c r="I10414" s="87"/>
      <c r="K10414" s="86" t="s">
        <v>17485</v>
      </c>
      <c r="L10414" s="86" t="s">
        <v>17486</v>
      </c>
      <c r="N10414">
        <f>IFERROR(VLOOKUP(A10414,bip!$A:$C,2,0),"")</f>
      </c>
      <c r="O10414">
        <f>IFERROR(VLOOKUP(A10414,bip!$A:$Z,3,0),"")</f>
      </c>
    </row>
    <row r="10415" spans="1:15" ht="13.2">
      <c r="A10415" t="s">
        <v>8968</v>
      </c>
      <c r="B10415" t="s">
        <v>8968</v>
      </c>
      <c r="C10415" t="s">
        <v>16441</v>
      </c>
      <c r="D10415" t="s">
        <v>42426</v>
      </c>
      <c r="E10415" t="s">
        <v>42427</v>
      </c>
      <c r="F10415">
        <v>1</v>
      </c>
      <c r="G10415">
        <v>4</v>
      </c>
      <c r="H10415" s="1">
        <v>728</v>
      </c>
      <c r="I10415" s="87"/>
      <c r="K10415" s="86" t="s">
        <v>17485</v>
      </c>
      <c r="L10415" s="86" t="s">
        <v>17486</v>
      </c>
      <c r="N10415">
        <f>IFERROR(VLOOKUP(A10415,bip!$A:$C,2,0),"")</f>
      </c>
      <c r="O10415">
        <f>IFERROR(VLOOKUP(A10415,bip!$A:$Z,3,0),"")</f>
      </c>
    </row>
    <row r="10416" spans="1:15" ht="13.2">
      <c r="A10416" t="s">
        <v>30288</v>
      </c>
      <c r="B10416" t="s">
        <v>30288</v>
      </c>
      <c r="C10416" t="s">
        <v>16440</v>
      </c>
      <c r="D10416" t="s">
        <v>30289</v>
      </c>
      <c r="E10416" t="s">
        <v>30290</v>
      </c>
      <c r="F10416">
        <v>6</v>
      </c>
      <c r="G10416">
        <v>48</v>
      </c>
      <c r="H10416" s="1">
        <v>45</v>
      </c>
      <c r="I10416" s="87"/>
      <c r="K10416" s="86" t="s">
        <v>17485</v>
      </c>
      <c r="L10416" s="86" t="s">
        <v>17486</v>
      </c>
      <c r="N10416">
        <f>IFERROR(VLOOKUP(A10416,bip!$A:$C,2,0),"")</f>
      </c>
      <c r="O10416">
        <f>IFERROR(VLOOKUP(A10416,bip!$A:$Z,3,0),"")</f>
      </c>
    </row>
    <row r="10417" spans="1:15" ht="13.2">
      <c r="A10417" t="s">
        <v>30291</v>
      </c>
      <c r="B10417" t="s">
        <v>30291</v>
      </c>
      <c r="C10417" t="s">
        <v>16440</v>
      </c>
      <c r="D10417" t="s">
        <v>30292</v>
      </c>
      <c r="E10417" t="s">
        <v>30293</v>
      </c>
      <c r="F10417">
        <v>6</v>
      </c>
      <c r="G10417">
        <v>48</v>
      </c>
      <c r="H10417" s="1">
        <v>51</v>
      </c>
      <c r="I10417" s="87"/>
      <c r="K10417" s="86" t="s">
        <v>17485</v>
      </c>
      <c r="L10417" s="86" t="s">
        <v>17486</v>
      </c>
      <c r="N10417">
        <f>IFERROR(VLOOKUP(A10417,bip!$A:$C,2,0),"")</f>
      </c>
      <c r="O10417">
        <f>IFERROR(VLOOKUP(A10417,bip!$A:$Z,3,0),"")</f>
      </c>
    </row>
    <row r="10418" spans="1:15" ht="13.2">
      <c r="A10418" t="s">
        <v>30294</v>
      </c>
      <c r="B10418" t="s">
        <v>30294</v>
      </c>
      <c r="C10418" t="s">
        <v>16440</v>
      </c>
      <c r="D10418" t="s">
        <v>30295</v>
      </c>
      <c r="E10418" t="s">
        <v>30296</v>
      </c>
      <c r="F10418">
        <v>6</v>
      </c>
      <c r="G10418">
        <v>24</v>
      </c>
      <c r="H10418" s="1">
        <v>247</v>
      </c>
      <c r="I10418" s="87"/>
      <c r="K10418" s="86" t="s">
        <v>17485</v>
      </c>
      <c r="L10418" s="86" t="s">
        <v>17486</v>
      </c>
      <c r="N10418">
        <f>IFERROR(VLOOKUP(A10418,bip!$A:$C,2,0),"")</f>
      </c>
      <c r="O10418">
        <f>IFERROR(VLOOKUP(A10418,bip!$A:$Z,3,0),"")</f>
      </c>
    </row>
    <row r="10419" spans="1:15" ht="13.2">
      <c r="A10419" t="s">
        <v>14268</v>
      </c>
      <c r="B10419" t="s">
        <v>14268</v>
      </c>
      <c r="C10419" t="s">
        <v>16440</v>
      </c>
      <c r="D10419" t="s">
        <v>42430</v>
      </c>
      <c r="E10419" t="s">
        <v>42431</v>
      </c>
      <c r="F10419">
        <v>1</v>
      </c>
      <c r="G10419">
        <v>6</v>
      </c>
      <c r="H10419" s="1">
        <v>883</v>
      </c>
      <c r="I10419" s="87"/>
      <c r="K10419" s="86" t="s">
        <v>17485</v>
      </c>
      <c r="L10419" s="86" t="s">
        <v>17486</v>
      </c>
      <c r="N10419">
        <f>IFERROR(VLOOKUP(A10419,bip!$A:$C,2,0),"")</f>
      </c>
      <c r="O10419">
        <f>IFERROR(VLOOKUP(A10419,bip!$A:$Z,3,0),"")</f>
      </c>
    </row>
    <row r="10420" spans="1:15" ht="13.2">
      <c r="A10420" t="s">
        <v>14267</v>
      </c>
      <c r="B10420" t="s">
        <v>14267</v>
      </c>
      <c r="C10420" t="s">
        <v>16440</v>
      </c>
      <c r="D10420" t="s">
        <v>42177</v>
      </c>
      <c r="E10420" t="s">
        <v>42178</v>
      </c>
      <c r="F10420">
        <v>1</v>
      </c>
      <c r="G10420">
        <v>10</v>
      </c>
      <c r="H10420" s="1">
        <v>902</v>
      </c>
      <c r="I10420" s="87"/>
      <c r="K10420" s="86" t="s">
        <v>17485</v>
      </c>
      <c r="L10420" s="86" t="s">
        <v>17486</v>
      </c>
      <c r="N10420">
        <f>IFERROR(VLOOKUP(A10420,bip!$A:$C,2,0),"")</f>
      </c>
      <c r="O10420">
        <f>IFERROR(VLOOKUP(A10420,bip!$A:$Z,3,0),"")</f>
      </c>
    </row>
    <row r="10421" spans="1:15" ht="13.2">
      <c r="A10421" t="s">
        <v>8976</v>
      </c>
      <c r="B10421" t="s">
        <v>8976</v>
      </c>
      <c r="C10421" t="s">
        <v>16440</v>
      </c>
      <c r="D10421" t="s">
        <v>29808</v>
      </c>
      <c r="E10421" t="s">
        <v>29809</v>
      </c>
      <c r="F10421">
        <v>6</v>
      </c>
      <c r="G10421">
        <v>24</v>
      </c>
      <c r="H10421" s="1">
        <v>290</v>
      </c>
      <c r="I10421" s="87"/>
      <c r="K10421" s="86" t="s">
        <v>17485</v>
      </c>
      <c r="L10421" s="86" t="s">
        <v>17486</v>
      </c>
      <c r="N10421">
        <f>IFERROR(VLOOKUP(A10421,bip!$A:$C,2,0),"")</f>
      </c>
      <c r="O10421">
        <f>IFERROR(VLOOKUP(A10421,bip!$A:$Z,3,0),"")</f>
      </c>
    </row>
    <row r="10422" spans="1:15" ht="13.2">
      <c r="A10422" t="s">
        <v>8977</v>
      </c>
      <c r="B10422" t="s">
        <v>12867</v>
      </c>
      <c r="C10422" t="s">
        <v>16440</v>
      </c>
      <c r="D10422" t="s">
        <v>29810</v>
      </c>
      <c r="E10422" t="s">
        <v>29811</v>
      </c>
      <c r="F10422">
        <v>6</v>
      </c>
      <c r="G10422">
        <v>36</v>
      </c>
      <c r="H10422" s="1">
        <v>134</v>
      </c>
      <c r="I10422" s="87"/>
      <c r="K10422" s="86" t="s">
        <v>17485</v>
      </c>
      <c r="L10422" s="86" t="s">
        <v>17486</v>
      </c>
      <c r="N10422">
        <f>IFERROR(VLOOKUP(A10422,bip!$A:$C,2,0),"")</f>
      </c>
      <c r="O10422">
        <f>IFERROR(VLOOKUP(A10422,bip!$A:$Z,3,0),"")</f>
      </c>
    </row>
    <row r="10423" spans="1:15" ht="13.2">
      <c r="A10423" t="s">
        <v>14269</v>
      </c>
      <c r="B10423" t="s">
        <v>14269</v>
      </c>
      <c r="C10423" t="s">
        <v>16441</v>
      </c>
      <c r="D10423" t="s">
        <v>42428</v>
      </c>
      <c r="E10423" t="s">
        <v>42429</v>
      </c>
      <c r="F10423">
        <v>1</v>
      </c>
      <c r="G10423">
        <v>10</v>
      </c>
      <c r="H10423" s="1">
        <v>583</v>
      </c>
      <c r="I10423" s="87"/>
      <c r="K10423" s="86" t="s">
        <v>17485</v>
      </c>
      <c r="L10423" s="86" t="s">
        <v>17486</v>
      </c>
      <c r="N10423">
        <f>IFERROR(VLOOKUP(A10423,bip!$A:$C,2,0),"")</f>
      </c>
      <c r="O10423">
        <f>IFERROR(VLOOKUP(A10423,bip!$A:$Z,3,0),"")</f>
      </c>
    </row>
    <row r="10424" spans="1:15" ht="13.2">
      <c r="A10424" t="s">
        <v>8980</v>
      </c>
      <c r="B10424" t="s">
        <v>12870</v>
      </c>
      <c r="C10424" t="s">
        <v>16440</v>
      </c>
      <c r="D10424" t="s">
        <v>41792</v>
      </c>
      <c r="E10424" t="s">
        <v>41793</v>
      </c>
      <c r="F10424">
        <v>10</v>
      </c>
      <c r="G10424">
        <v>100</v>
      </c>
      <c r="H10424" s="1">
        <v>59</v>
      </c>
      <c r="I10424" s="87"/>
      <c r="K10424" s="86" t="s">
        <v>17485</v>
      </c>
      <c r="L10424" s="86" t="s">
        <v>17486</v>
      </c>
      <c r="N10424">
        <f>IFERROR(VLOOKUP(A10424,bip!$A:$C,2,0),"")</f>
      </c>
      <c r="O10424">
        <f>IFERROR(VLOOKUP(A10424,bip!$A:$Z,3,0),"")</f>
      </c>
    </row>
    <row r="10425" spans="1:15" ht="13.2">
      <c r="A10425" t="s">
        <v>8981</v>
      </c>
      <c r="B10425" t="s">
        <v>12871</v>
      </c>
      <c r="C10425" t="s">
        <v>16440</v>
      </c>
      <c r="D10425" t="s">
        <v>41794</v>
      </c>
      <c r="E10425" t="s">
        <v>41795</v>
      </c>
      <c r="F10425">
        <v>10</v>
      </c>
      <c r="G10425">
        <v>100</v>
      </c>
      <c r="H10425" s="1">
        <v>59</v>
      </c>
      <c r="I10425" s="87"/>
      <c r="K10425" s="86" t="s">
        <v>17485</v>
      </c>
      <c r="L10425" s="86" t="s">
        <v>17486</v>
      </c>
      <c r="N10425">
        <f>IFERROR(VLOOKUP(A10425,bip!$A:$C,2,0),"")</f>
      </c>
      <c r="O10425">
        <f>IFERROR(VLOOKUP(A10425,bip!$A:$Z,3,0),"")</f>
      </c>
    </row>
    <row r="10426" spans="1:15" ht="13.2">
      <c r="A10426" t="s">
        <v>8978</v>
      </c>
      <c r="B10426" t="s">
        <v>12868</v>
      </c>
      <c r="C10426" t="s">
        <v>16440</v>
      </c>
      <c r="D10426" t="s">
        <v>41796</v>
      </c>
      <c r="E10426" t="s">
        <v>41797</v>
      </c>
      <c r="F10426">
        <v>10</v>
      </c>
      <c r="G10426">
        <v>100</v>
      </c>
      <c r="H10426" s="1">
        <v>59</v>
      </c>
      <c r="I10426" s="87"/>
      <c r="K10426" s="86" t="s">
        <v>17485</v>
      </c>
      <c r="L10426" s="86" t="s">
        <v>17486</v>
      </c>
      <c r="N10426">
        <f>IFERROR(VLOOKUP(A10426,bip!$A:$C,2,0),"")</f>
      </c>
      <c r="O10426">
        <f>IFERROR(VLOOKUP(A10426,bip!$A:$Z,3,0),"")</f>
      </c>
    </row>
    <row r="10427" spans="1:15" ht="13.2">
      <c r="A10427" t="s">
        <v>8979</v>
      </c>
      <c r="B10427" t="s">
        <v>12869</v>
      </c>
      <c r="C10427" t="s">
        <v>16440</v>
      </c>
      <c r="D10427" t="s">
        <v>41798</v>
      </c>
      <c r="E10427" t="s">
        <v>41799</v>
      </c>
      <c r="F10427">
        <v>10</v>
      </c>
      <c r="G10427">
        <v>100</v>
      </c>
      <c r="H10427" s="1">
        <v>59</v>
      </c>
      <c r="I10427" s="87"/>
      <c r="K10427" s="86" t="s">
        <v>17485</v>
      </c>
      <c r="L10427" s="86" t="s">
        <v>17486</v>
      </c>
      <c r="N10427">
        <f>IFERROR(VLOOKUP(A10427,bip!$A:$C,2,0),"")</f>
      </c>
      <c r="O10427">
        <f>IFERROR(VLOOKUP(A10427,bip!$A:$Z,3,0),"")</f>
      </c>
    </row>
    <row r="10428" spans="1:15" ht="13.2">
      <c r="A10428" t="s">
        <v>8982</v>
      </c>
      <c r="B10428" t="s">
        <v>12872</v>
      </c>
      <c r="C10428" t="s">
        <v>16440</v>
      </c>
      <c r="D10428" t="s">
        <v>41804</v>
      </c>
      <c r="E10428" t="s">
        <v>41805</v>
      </c>
      <c r="F10428">
        <v>10</v>
      </c>
      <c r="G10428">
        <v>100</v>
      </c>
      <c r="H10428" s="1">
        <v>59</v>
      </c>
      <c r="I10428" s="87"/>
      <c r="K10428" s="86" t="s">
        <v>17485</v>
      </c>
      <c r="L10428" s="86" t="s">
        <v>17486</v>
      </c>
      <c r="N10428">
        <f>IFERROR(VLOOKUP(A10428,bip!$A:$C,2,0),"")</f>
      </c>
      <c r="O10428">
        <f>IFERROR(VLOOKUP(A10428,bip!$A:$Z,3,0),"")</f>
      </c>
    </row>
    <row r="10429" spans="1:15" ht="13.2">
      <c r="A10429" t="s">
        <v>8988</v>
      </c>
      <c r="B10429" t="s">
        <v>12878</v>
      </c>
      <c r="C10429" t="s">
        <v>16440</v>
      </c>
      <c r="D10429" t="s">
        <v>41806</v>
      </c>
      <c r="E10429" t="s">
        <v>41807</v>
      </c>
      <c r="F10429">
        <v>10</v>
      </c>
      <c r="G10429">
        <v>100</v>
      </c>
      <c r="H10429" s="1">
        <v>59</v>
      </c>
      <c r="I10429" s="87"/>
      <c r="K10429" s="86" t="s">
        <v>17485</v>
      </c>
      <c r="L10429" s="86" t="s">
        <v>17486</v>
      </c>
      <c r="N10429">
        <f>IFERROR(VLOOKUP(A10429,bip!$A:$C,2,0),"")</f>
      </c>
      <c r="O10429">
        <f>IFERROR(VLOOKUP(A10429,bip!$A:$Z,3,0),"")</f>
      </c>
    </row>
    <row r="10430" spans="1:15" ht="13.2">
      <c r="A10430" t="s">
        <v>8987</v>
      </c>
      <c r="B10430" t="s">
        <v>12877</v>
      </c>
      <c r="C10430" t="s">
        <v>16440</v>
      </c>
      <c r="D10430" t="s">
        <v>41808</v>
      </c>
      <c r="E10430" t="s">
        <v>41809</v>
      </c>
      <c r="F10430">
        <v>10</v>
      </c>
      <c r="G10430">
        <v>100</v>
      </c>
      <c r="H10430" s="1">
        <v>59</v>
      </c>
      <c r="I10430" s="87"/>
      <c r="K10430" s="86" t="s">
        <v>17485</v>
      </c>
      <c r="L10430" s="86" t="s">
        <v>17486</v>
      </c>
      <c r="N10430">
        <f>IFERROR(VLOOKUP(A10430,bip!$A:$C,2,0),"")</f>
      </c>
      <c r="O10430">
        <f>IFERROR(VLOOKUP(A10430,bip!$A:$Z,3,0),"")</f>
      </c>
    </row>
    <row r="10431" spans="1:15" ht="13.2">
      <c r="A10431" t="s">
        <v>8989</v>
      </c>
      <c r="B10431" t="s">
        <v>12879</v>
      </c>
      <c r="C10431" t="s">
        <v>16440</v>
      </c>
      <c r="D10431" t="s">
        <v>41810</v>
      </c>
      <c r="E10431" t="s">
        <v>41811</v>
      </c>
      <c r="F10431">
        <v>10</v>
      </c>
      <c r="G10431">
        <v>100</v>
      </c>
      <c r="H10431" s="1">
        <v>59</v>
      </c>
      <c r="I10431" s="87"/>
      <c r="K10431" s="86" t="s">
        <v>17485</v>
      </c>
      <c r="L10431" s="86" t="s">
        <v>17486</v>
      </c>
      <c r="N10431">
        <f>IFERROR(VLOOKUP(A10431,bip!$A:$C,2,0),"")</f>
      </c>
      <c r="O10431">
        <f>IFERROR(VLOOKUP(A10431,bip!$A:$Z,3,0),"")</f>
      </c>
    </row>
    <row r="10432" spans="1:15" ht="13.2">
      <c r="A10432" t="s">
        <v>8986</v>
      </c>
      <c r="B10432" t="s">
        <v>12876</v>
      </c>
      <c r="C10432" t="s">
        <v>16440</v>
      </c>
      <c r="D10432" t="s">
        <v>41812</v>
      </c>
      <c r="E10432" t="s">
        <v>41813</v>
      </c>
      <c r="F10432">
        <v>10</v>
      </c>
      <c r="G10432">
        <v>100</v>
      </c>
      <c r="H10432" s="1">
        <v>59</v>
      </c>
      <c r="I10432" s="87"/>
      <c r="K10432" s="86" t="s">
        <v>17485</v>
      </c>
      <c r="L10432" s="86" t="s">
        <v>17486</v>
      </c>
      <c r="N10432">
        <f>IFERROR(VLOOKUP(A10432,bip!$A:$C,2,0),"")</f>
      </c>
      <c r="O10432">
        <f>IFERROR(VLOOKUP(A10432,bip!$A:$Z,3,0),"")</f>
      </c>
    </row>
    <row r="10433" spans="1:15" ht="13.2">
      <c r="A10433" t="s">
        <v>8983</v>
      </c>
      <c r="B10433" t="s">
        <v>12873</v>
      </c>
      <c r="C10433" t="s">
        <v>16440</v>
      </c>
      <c r="D10433" t="s">
        <v>41814</v>
      </c>
      <c r="E10433" t="s">
        <v>41815</v>
      </c>
      <c r="F10433">
        <v>10</v>
      </c>
      <c r="G10433">
        <v>100</v>
      </c>
      <c r="H10433" s="1">
        <v>59</v>
      </c>
      <c r="I10433" s="87"/>
      <c r="K10433" s="86" t="s">
        <v>17485</v>
      </c>
      <c r="L10433" s="86" t="s">
        <v>17486</v>
      </c>
      <c r="N10433">
        <f>IFERROR(VLOOKUP(A10433,bip!$A:$C,2,0),"")</f>
      </c>
      <c r="O10433">
        <f>IFERROR(VLOOKUP(A10433,bip!$A:$Z,3,0),"")</f>
      </c>
    </row>
    <row r="10434" spans="1:15" ht="13.2">
      <c r="A10434" t="s">
        <v>8985</v>
      </c>
      <c r="B10434" t="s">
        <v>12875</v>
      </c>
      <c r="C10434" t="s">
        <v>16440</v>
      </c>
      <c r="D10434" t="s">
        <v>41816</v>
      </c>
      <c r="E10434" t="s">
        <v>41817</v>
      </c>
      <c r="F10434">
        <v>10</v>
      </c>
      <c r="G10434">
        <v>100</v>
      </c>
      <c r="H10434" s="1">
        <v>59</v>
      </c>
      <c r="I10434" s="87"/>
      <c r="K10434" s="86" t="s">
        <v>17485</v>
      </c>
      <c r="L10434" s="86" t="s">
        <v>17486</v>
      </c>
      <c r="N10434">
        <f>IFERROR(VLOOKUP(A10434,bip!$A:$C,2,0),"")</f>
      </c>
      <c r="O10434">
        <f>IFERROR(VLOOKUP(A10434,bip!$A:$Z,3,0),"")</f>
      </c>
    </row>
    <row r="10435" spans="1:15" ht="13.2">
      <c r="A10435" t="s">
        <v>8984</v>
      </c>
      <c r="B10435" t="s">
        <v>12874</v>
      </c>
      <c r="C10435" t="s">
        <v>16440</v>
      </c>
      <c r="D10435" t="s">
        <v>41814</v>
      </c>
      <c r="E10435" t="s">
        <v>41815</v>
      </c>
      <c r="F10435">
        <v>10</v>
      </c>
      <c r="G10435">
        <v>100</v>
      </c>
      <c r="H10435" s="1">
        <v>59</v>
      </c>
      <c r="I10435" s="87"/>
      <c r="K10435" s="86" t="s">
        <v>17485</v>
      </c>
      <c r="L10435" s="86" t="s">
        <v>17486</v>
      </c>
      <c r="N10435">
        <f>IFERROR(VLOOKUP(A10435,bip!$A:$C,2,0),"")</f>
      </c>
      <c r="O10435">
        <f>IFERROR(VLOOKUP(A10435,bip!$A:$Z,3,0),"")</f>
      </c>
    </row>
    <row r="10436" spans="1:15" ht="13.2">
      <c r="A10436" t="s">
        <v>8992</v>
      </c>
      <c r="B10436" t="s">
        <v>12882</v>
      </c>
      <c r="C10436" t="s">
        <v>16440</v>
      </c>
      <c r="D10436" t="s">
        <v>41800</v>
      </c>
      <c r="E10436" t="s">
        <v>41801</v>
      </c>
      <c r="F10436">
        <v>10</v>
      </c>
      <c r="G10436">
        <v>100</v>
      </c>
      <c r="H10436" s="1">
        <v>59</v>
      </c>
      <c r="I10436" s="87"/>
      <c r="K10436" s="86" t="s">
        <v>17485</v>
      </c>
      <c r="L10436" s="86" t="s">
        <v>17486</v>
      </c>
      <c r="N10436">
        <f>IFERROR(VLOOKUP(A10436,bip!$A:$C,2,0),"")</f>
      </c>
      <c r="O10436">
        <f>IFERROR(VLOOKUP(A10436,bip!$A:$Z,3,0),"")</f>
      </c>
    </row>
    <row r="10437" spans="1:15" ht="13.2">
      <c r="A10437" t="s">
        <v>8991</v>
      </c>
      <c r="B10437" t="s">
        <v>12881</v>
      </c>
      <c r="C10437" t="s">
        <v>16440</v>
      </c>
      <c r="D10437" t="s">
        <v>41802</v>
      </c>
      <c r="E10437" t="s">
        <v>41803</v>
      </c>
      <c r="F10437">
        <v>10</v>
      </c>
      <c r="G10437">
        <v>100</v>
      </c>
      <c r="H10437" s="1">
        <v>59</v>
      </c>
      <c r="I10437" s="87"/>
      <c r="K10437" s="86" t="s">
        <v>17485</v>
      </c>
      <c r="L10437" s="86" t="s">
        <v>17486</v>
      </c>
      <c r="N10437">
        <f>IFERROR(VLOOKUP(A10437,bip!$A:$C,2,0),"")</f>
      </c>
      <c r="O10437">
        <f>IFERROR(VLOOKUP(A10437,bip!$A:$Z,3,0),"")</f>
      </c>
    </row>
    <row r="10438" spans="1:15" ht="13.2">
      <c r="A10438" t="s">
        <v>8990</v>
      </c>
      <c r="B10438" t="s">
        <v>12880</v>
      </c>
      <c r="C10438" t="s">
        <v>16440</v>
      </c>
      <c r="D10438" t="s">
        <v>41798</v>
      </c>
      <c r="E10438" t="s">
        <v>41799</v>
      </c>
      <c r="F10438">
        <v>10</v>
      </c>
      <c r="G10438">
        <v>100</v>
      </c>
      <c r="H10438" s="1">
        <v>59</v>
      </c>
      <c r="I10438" s="87"/>
      <c r="K10438" s="86" t="s">
        <v>17485</v>
      </c>
      <c r="L10438" s="86" t="s">
        <v>17486</v>
      </c>
      <c r="N10438">
        <f>IFERROR(VLOOKUP(A10438,bip!$A:$C,2,0),"")</f>
      </c>
      <c r="O10438">
        <f>IFERROR(VLOOKUP(A10438,bip!$A:$Z,3,0),"")</f>
      </c>
    </row>
    <row r="10439" spans="1:15" ht="13.2">
      <c r="A10439" t="s">
        <v>8994</v>
      </c>
      <c r="B10439" t="s">
        <v>12884</v>
      </c>
      <c r="C10439" t="s">
        <v>16440</v>
      </c>
      <c r="D10439" t="s">
        <v>41818</v>
      </c>
      <c r="E10439" t="s">
        <v>41819</v>
      </c>
      <c r="F10439">
        <v>10</v>
      </c>
      <c r="G10439">
        <v>100</v>
      </c>
      <c r="H10439" s="1">
        <v>59</v>
      </c>
      <c r="I10439" s="87"/>
      <c r="K10439" s="86" t="s">
        <v>17485</v>
      </c>
      <c r="L10439" s="86" t="s">
        <v>17486</v>
      </c>
      <c r="N10439">
        <f>IFERROR(VLOOKUP(A10439,bip!$A:$C,2,0),"")</f>
      </c>
      <c r="O10439">
        <f>IFERROR(VLOOKUP(A10439,bip!$A:$Z,3,0),"")</f>
      </c>
    </row>
    <row r="10440" spans="1:15" ht="13.2">
      <c r="A10440" t="s">
        <v>8993</v>
      </c>
      <c r="B10440" t="s">
        <v>12883</v>
      </c>
      <c r="C10440" t="s">
        <v>16440</v>
      </c>
      <c r="D10440" t="s">
        <v>41820</v>
      </c>
      <c r="E10440" t="s">
        <v>41821</v>
      </c>
      <c r="F10440">
        <v>10</v>
      </c>
      <c r="G10440">
        <v>100</v>
      </c>
      <c r="H10440" s="1">
        <v>59</v>
      </c>
      <c r="I10440" s="87"/>
      <c r="K10440" s="86" t="s">
        <v>17485</v>
      </c>
      <c r="L10440" s="86" t="s">
        <v>17486</v>
      </c>
      <c r="N10440">
        <f>IFERROR(VLOOKUP(A10440,bip!$A:$C,2,0),"")</f>
      </c>
      <c r="O10440">
        <f>IFERROR(VLOOKUP(A10440,bip!$A:$Z,3,0),"")</f>
      </c>
    </row>
    <row r="10441" spans="1:15" ht="13.2">
      <c r="A10441" t="s">
        <v>44205</v>
      </c>
      <c r="B10441" t="s">
        <v>44206</v>
      </c>
      <c r="C10441" t="s">
        <v>16440</v>
      </c>
      <c r="D10441" t="s">
        <v>39438</v>
      </c>
      <c r="E10441" t="s">
        <v>26050</v>
      </c>
      <c r="F10441">
        <v>1</v>
      </c>
      <c r="G10441">
        <v>50</v>
      </c>
      <c r="H10441" s="1">
        <v>100</v>
      </c>
      <c r="I10441" s="87">
        <v>0.20</v>
      </c>
      <c r="J10441" s="86" t="s">
        <v>41688</v>
      </c>
      <c r="K10441" s="86" t="s">
        <v>44487</v>
      </c>
      <c r="L10441" s="86" t="s">
        <v>17486</v>
      </c>
      <c r="N10441">
        <f>IFERROR(VLOOKUP(A10441,bip!$A:$C,2,0),"")</f>
      </c>
      <c r="O10441">
        <f>IFERROR(VLOOKUP(A10441,bip!$A:$Z,3,0),"")</f>
      </c>
    </row>
    <row r="10442" spans="1:15" ht="13.2">
      <c r="A10442" t="s">
        <v>42453</v>
      </c>
      <c r="B10442" t="s">
        <v>42453</v>
      </c>
      <c r="C10442" t="s">
        <v>16440</v>
      </c>
      <c r="D10442" t="s">
        <v>39443</v>
      </c>
      <c r="E10442" t="s">
        <v>26053</v>
      </c>
      <c r="F10442">
        <v>1</v>
      </c>
      <c r="G10442">
        <v>50</v>
      </c>
      <c r="H10442" s="1">
        <v>135</v>
      </c>
      <c r="I10442" s="87">
        <v>0.10</v>
      </c>
      <c r="J10442" s="86" t="s">
        <v>41688</v>
      </c>
      <c r="K10442" s="86" t="s">
        <v>44487</v>
      </c>
      <c r="L10442" s="86" t="s">
        <v>17486</v>
      </c>
      <c r="N10442">
        <f>IFERROR(VLOOKUP(A10442,bip!$A:$C,2,0),"")</f>
      </c>
      <c r="O10442">
        <f>IFERROR(VLOOKUP(A10442,bip!$A:$Z,3,0),"")</f>
      </c>
    </row>
    <row r="10443" spans="1:15" ht="13.2">
      <c r="A10443" t="s">
        <v>14270</v>
      </c>
      <c r="B10443" t="s">
        <v>14270</v>
      </c>
      <c r="C10443" t="s">
        <v>16440</v>
      </c>
      <c r="D10443" t="s">
        <v>26530</v>
      </c>
      <c r="E10443" t="s">
        <v>42432</v>
      </c>
      <c r="F10443">
        <v>1</v>
      </c>
      <c r="G10443">
        <v>4</v>
      </c>
      <c r="H10443" s="1">
        <v>1426</v>
      </c>
      <c r="I10443" s="87"/>
      <c r="K10443" s="86" t="s">
        <v>17485</v>
      </c>
      <c r="L10443" s="86" t="s">
        <v>17486</v>
      </c>
      <c r="N10443">
        <f>IFERROR(VLOOKUP(A10443,bip!$A:$C,2,0),"")</f>
      </c>
      <c r="O10443">
        <f>IFERROR(VLOOKUP(A10443,bip!$A:$Z,3,0),"")</f>
      </c>
    </row>
    <row r="10444" spans="1:15" ht="13.2">
      <c r="A10444" t="s">
        <v>14271</v>
      </c>
      <c r="B10444" t="s">
        <v>14271</v>
      </c>
      <c r="C10444" t="s">
        <v>16440</v>
      </c>
      <c r="D10444" t="s">
        <v>24866</v>
      </c>
      <c r="E10444" t="s">
        <v>42179</v>
      </c>
      <c r="F10444">
        <v>1</v>
      </c>
      <c r="G10444">
        <v>4</v>
      </c>
      <c r="H10444" s="1">
        <v>1597</v>
      </c>
      <c r="I10444" s="87"/>
      <c r="K10444" s="86" t="s">
        <v>17485</v>
      </c>
      <c r="L10444" s="86" t="s">
        <v>17486</v>
      </c>
      <c r="N10444">
        <f>IFERROR(VLOOKUP(A10444,bip!$A:$C,2,0),"")</f>
      </c>
      <c r="O10444">
        <f>IFERROR(VLOOKUP(A10444,bip!$A:$Z,3,0),"")</f>
      </c>
    </row>
    <row r="10445" spans="1:15" ht="13.2">
      <c r="A10445" t="s">
        <v>41764</v>
      </c>
      <c r="B10445" t="s">
        <v>41764</v>
      </c>
      <c r="C10445" t="s">
        <v>16441</v>
      </c>
      <c r="D10445" t="s">
        <v>26530</v>
      </c>
      <c r="E10445" t="s">
        <v>42701</v>
      </c>
      <c r="F10445">
        <v>1</v>
      </c>
      <c r="G10445">
        <v>4</v>
      </c>
      <c r="H10445" s="1">
        <v>1070</v>
      </c>
      <c r="I10445" s="87"/>
      <c r="K10445" s="86" t="s">
        <v>17485</v>
      </c>
      <c r="L10445" s="86" t="s">
        <v>17486</v>
      </c>
      <c r="M10445" s="86" t="s">
        <v>17487</v>
      </c>
      <c r="N10445">
        <f>IFERROR(VLOOKUP(A10445,bip!$A:$C,2,0),"")</f>
      </c>
      <c r="O10445">
        <f>IFERROR(VLOOKUP(A10445,bip!$A:$Z,3,0),"")</f>
      </c>
    </row>
    <row r="10446" spans="1:15" ht="13.2">
      <c r="A10446" t="s">
        <v>8995</v>
      </c>
      <c r="B10446" t="s">
        <v>8995</v>
      </c>
      <c r="C10446" t="s">
        <v>16440</v>
      </c>
      <c r="D10446" t="s">
        <v>41822</v>
      </c>
      <c r="E10446" t="s">
        <v>41823</v>
      </c>
      <c r="F10446">
        <v>1</v>
      </c>
      <c r="G10446">
        <v>180</v>
      </c>
      <c r="H10446" s="1">
        <v>70</v>
      </c>
      <c r="I10446" s="87"/>
      <c r="K10446" s="86" t="s">
        <v>17485</v>
      </c>
      <c r="L10446" s="86" t="s">
        <v>17486</v>
      </c>
      <c r="N10446">
        <f>IFERROR(VLOOKUP(A10446,bip!$A:$C,2,0),"")</f>
      </c>
      <c r="O10446">
        <f>IFERROR(VLOOKUP(A10446,bip!$A:$Z,3,0),"")</f>
      </c>
    </row>
    <row r="10447" spans="1:15" ht="13.2">
      <c r="A10447" t="s">
        <v>8996</v>
      </c>
      <c r="B10447" t="s">
        <v>8996</v>
      </c>
      <c r="C10447" t="s">
        <v>16440</v>
      </c>
      <c r="D10447" t="s">
        <v>41824</v>
      </c>
      <c r="E10447" t="s">
        <v>41825</v>
      </c>
      <c r="F10447">
        <v>1</v>
      </c>
      <c r="G10447">
        <v>160</v>
      </c>
      <c r="H10447" s="1">
        <v>70</v>
      </c>
      <c r="I10447" s="87"/>
      <c r="K10447" s="86" t="s">
        <v>17485</v>
      </c>
      <c r="L10447" s="86" t="s">
        <v>17486</v>
      </c>
      <c r="N10447">
        <f>IFERROR(VLOOKUP(A10447,bip!$A:$C,2,0),"")</f>
      </c>
      <c r="O10447">
        <f>IFERROR(VLOOKUP(A10447,bip!$A:$Z,3,0),"")</f>
      </c>
    </row>
    <row r="10448" spans="1:15" ht="13.2">
      <c r="A10448" t="s">
        <v>8997</v>
      </c>
      <c r="B10448" t="s">
        <v>8997</v>
      </c>
      <c r="C10448" t="s">
        <v>16440</v>
      </c>
      <c r="D10448" t="s">
        <v>41826</v>
      </c>
      <c r="E10448" t="s">
        <v>41827</v>
      </c>
      <c r="F10448">
        <v>1</v>
      </c>
      <c r="G10448">
        <v>180</v>
      </c>
      <c r="H10448" s="1">
        <v>70</v>
      </c>
      <c r="I10448" s="87"/>
      <c r="K10448" s="86" t="s">
        <v>17485</v>
      </c>
      <c r="L10448" s="86" t="s">
        <v>17486</v>
      </c>
      <c r="N10448">
        <f>IFERROR(VLOOKUP(A10448,bip!$A:$C,2,0),"")</f>
      </c>
      <c r="O10448">
        <f>IFERROR(VLOOKUP(A10448,bip!$A:$Z,3,0),"")</f>
      </c>
    </row>
    <row r="10449" spans="1:15" ht="13.2">
      <c r="A10449" t="s">
        <v>8998</v>
      </c>
      <c r="B10449" t="s">
        <v>8998</v>
      </c>
      <c r="C10449" t="s">
        <v>16440</v>
      </c>
      <c r="D10449" t="s">
        <v>41828</v>
      </c>
      <c r="E10449" t="s">
        <v>41829</v>
      </c>
      <c r="F10449">
        <v>1</v>
      </c>
      <c r="G10449">
        <v>180</v>
      </c>
      <c r="H10449" s="1">
        <v>80</v>
      </c>
      <c r="I10449" s="87"/>
      <c r="K10449" s="86" t="s">
        <v>17485</v>
      </c>
      <c r="L10449" s="86" t="s">
        <v>17486</v>
      </c>
      <c r="N10449">
        <f>IFERROR(VLOOKUP(A10449,bip!$A:$C,2,0),"")</f>
      </c>
      <c r="O10449">
        <f>IFERROR(VLOOKUP(A10449,bip!$A:$Z,3,0),"")</f>
      </c>
    </row>
    <row r="10450" spans="1:15" ht="13.2">
      <c r="A10450" t="s">
        <v>8999</v>
      </c>
      <c r="B10450" t="s">
        <v>8999</v>
      </c>
      <c r="C10450" t="s">
        <v>16440</v>
      </c>
      <c r="D10450" t="s">
        <v>41830</v>
      </c>
      <c r="E10450" t="s">
        <v>41831</v>
      </c>
      <c r="F10450">
        <v>1</v>
      </c>
      <c r="G10450">
        <v>180</v>
      </c>
      <c r="H10450" s="1">
        <v>70</v>
      </c>
      <c r="I10450" s="87"/>
      <c r="K10450" s="86" t="s">
        <v>17485</v>
      </c>
      <c r="L10450" s="86" t="s">
        <v>17486</v>
      </c>
      <c r="N10450">
        <f>IFERROR(VLOOKUP(A10450,bip!$A:$C,2,0),"")</f>
      </c>
      <c r="O10450">
        <f>IFERROR(VLOOKUP(A10450,bip!$A:$Z,3,0),"")</f>
      </c>
    </row>
    <row r="10451" spans="1:15" ht="13.2">
      <c r="A10451" t="s">
        <v>9000</v>
      </c>
      <c r="B10451" t="s">
        <v>9000</v>
      </c>
      <c r="C10451" t="s">
        <v>16440</v>
      </c>
      <c r="D10451" t="s">
        <v>41832</v>
      </c>
      <c r="E10451" t="s">
        <v>41833</v>
      </c>
      <c r="F10451">
        <v>1</v>
      </c>
      <c r="G10451">
        <v>120</v>
      </c>
      <c r="H10451" s="1">
        <v>102</v>
      </c>
      <c r="I10451" s="87"/>
      <c r="K10451" s="86" t="s">
        <v>17485</v>
      </c>
      <c r="L10451" s="86" t="s">
        <v>17486</v>
      </c>
      <c r="N10451">
        <f>IFERROR(VLOOKUP(A10451,bip!$A:$C,2,0),"")</f>
      </c>
      <c r="O10451">
        <f>IFERROR(VLOOKUP(A10451,bip!$A:$Z,3,0),"")</f>
      </c>
    </row>
    <row r="10452" spans="1:15" ht="13.2">
      <c r="A10452" t="s">
        <v>9001</v>
      </c>
      <c r="B10452" t="s">
        <v>9001</v>
      </c>
      <c r="C10452" t="s">
        <v>16440</v>
      </c>
      <c r="D10452" t="s">
        <v>41834</v>
      </c>
      <c r="E10452" t="s">
        <v>41835</v>
      </c>
      <c r="F10452">
        <v>1</v>
      </c>
      <c r="G10452">
        <v>120</v>
      </c>
      <c r="H10452" s="1">
        <v>113</v>
      </c>
      <c r="I10452" s="87"/>
      <c r="K10452" s="86" t="s">
        <v>17485</v>
      </c>
      <c r="L10452" s="86" t="s">
        <v>17486</v>
      </c>
      <c r="N10452">
        <f>IFERROR(VLOOKUP(A10452,bip!$A:$C,2,0),"")</f>
      </c>
      <c r="O10452">
        <f>IFERROR(VLOOKUP(A10452,bip!$A:$Z,3,0),"")</f>
      </c>
    </row>
    <row r="10453" spans="1:15" ht="13.2">
      <c r="A10453" t="s">
        <v>9002</v>
      </c>
      <c r="B10453" t="s">
        <v>9002</v>
      </c>
      <c r="C10453" t="s">
        <v>16440</v>
      </c>
      <c r="D10453" t="s">
        <v>41836</v>
      </c>
      <c r="E10453" t="s">
        <v>41837</v>
      </c>
      <c r="F10453">
        <v>1</v>
      </c>
      <c r="G10453">
        <v>60</v>
      </c>
      <c r="H10453" s="1">
        <v>123</v>
      </c>
      <c r="I10453" s="87"/>
      <c r="K10453" s="86" t="s">
        <v>17485</v>
      </c>
      <c r="L10453" s="86" t="s">
        <v>17486</v>
      </c>
      <c r="N10453">
        <f>IFERROR(VLOOKUP(A10453,bip!$A:$C,2,0),"")</f>
      </c>
      <c r="O10453">
        <f>IFERROR(VLOOKUP(A10453,bip!$A:$Z,3,0),"")</f>
      </c>
    </row>
    <row r="10454" spans="1:15" ht="13.2">
      <c r="A10454" t="s">
        <v>9003</v>
      </c>
      <c r="B10454" t="s">
        <v>9003</v>
      </c>
      <c r="C10454" t="s">
        <v>16440</v>
      </c>
      <c r="D10454" t="s">
        <v>41838</v>
      </c>
      <c r="E10454" t="s">
        <v>41839</v>
      </c>
      <c r="F10454">
        <v>1</v>
      </c>
      <c r="G10454">
        <v>60</v>
      </c>
      <c r="H10454" s="1">
        <v>134</v>
      </c>
      <c r="I10454" s="87"/>
      <c r="K10454" s="86" t="s">
        <v>17485</v>
      </c>
      <c r="L10454" s="86" t="s">
        <v>17486</v>
      </c>
      <c r="N10454">
        <f>IFERROR(VLOOKUP(A10454,bip!$A:$C,2,0),"")</f>
      </c>
      <c r="O10454">
        <f>IFERROR(VLOOKUP(A10454,bip!$A:$Z,3,0),"")</f>
      </c>
    </row>
    <row r="10455" spans="1:15" ht="13.2">
      <c r="A10455" t="s">
        <v>42702</v>
      </c>
      <c r="B10455" t="s">
        <v>42702</v>
      </c>
      <c r="C10455" t="s">
        <v>16440</v>
      </c>
      <c r="D10455" t="s">
        <v>42703</v>
      </c>
      <c r="E10455" t="s">
        <v>42704</v>
      </c>
      <c r="F10455">
        <v>1</v>
      </c>
      <c r="G10455">
        <v>5</v>
      </c>
      <c r="H10455" s="1">
        <v>1450</v>
      </c>
      <c r="I10455" s="87"/>
      <c r="K10455" s="86" t="s">
        <v>17485</v>
      </c>
      <c r="L10455" s="86" t="s">
        <v>17486</v>
      </c>
      <c r="M10455" s="86" t="s">
        <v>17487</v>
      </c>
      <c r="N10455">
        <f>IFERROR(VLOOKUP(A10455,bip!$A:$C,2,0),"")</f>
      </c>
      <c r="O10455">
        <f>IFERROR(VLOOKUP(A10455,bip!$A:$Z,3,0),"")</f>
      </c>
    </row>
    <row r="10456" spans="1:15" ht="13.2">
      <c r="A10456" t="s">
        <v>6713</v>
      </c>
      <c r="B10456" t="s">
        <v>6713</v>
      </c>
      <c r="C10456" t="s">
        <v>16440</v>
      </c>
      <c r="D10456" t="s">
        <v>16513</v>
      </c>
      <c r="E10456" t="s">
        <v>23313</v>
      </c>
      <c r="F10456">
        <v>1</v>
      </c>
      <c r="G10456">
        <v>10</v>
      </c>
      <c r="H10456" s="1">
        <v>562</v>
      </c>
      <c r="I10456" s="87"/>
      <c r="K10456" s="86" t="s">
        <v>17485</v>
      </c>
      <c r="L10456" s="86" t="s">
        <v>17486</v>
      </c>
      <c r="N10456">
        <f>IFERROR(VLOOKUP(A10456,bip!$A:$C,2,0),"")</f>
      </c>
      <c r="O10456">
        <f>IFERROR(VLOOKUP(A10456,bip!$A:$Z,3,0),"")</f>
      </c>
    </row>
    <row r="10457" spans="1:15" ht="13.2">
      <c r="A10457" t="s">
        <v>25132</v>
      </c>
      <c r="B10457" t="s">
        <v>25132</v>
      </c>
      <c r="C10457" t="s">
        <v>16440</v>
      </c>
      <c r="D10457" t="s">
        <v>42433</v>
      </c>
      <c r="E10457" t="s">
        <v>42434</v>
      </c>
      <c r="F10457">
        <v>1</v>
      </c>
      <c r="G10457">
        <v>1</v>
      </c>
      <c r="H10457" s="1">
        <v>242715</v>
      </c>
      <c r="I10457" s="87"/>
      <c r="K10457" s="86" t="s">
        <v>17485</v>
      </c>
      <c r="L10457" s="86" t="s">
        <v>17486</v>
      </c>
      <c r="N10457">
        <f>IFERROR(VLOOKUP(A10457,bip!$A:$C,2,0),"")</f>
      </c>
      <c r="O10457">
        <f>IFERROR(VLOOKUP(A10457,bip!$A:$Z,3,0),"")</f>
      </c>
    </row>
    <row r="10458" spans="1:15" ht="13.2">
      <c r="A10458" t="s">
        <v>6709</v>
      </c>
      <c r="B10458" t="s">
        <v>11517</v>
      </c>
      <c r="C10458" t="s">
        <v>16440</v>
      </c>
      <c r="D10458" t="s">
        <v>41842</v>
      </c>
      <c r="E10458" t="s">
        <v>41843</v>
      </c>
      <c r="F10458">
        <v>1</v>
      </c>
      <c r="G10458">
        <v>48</v>
      </c>
      <c r="H10458" s="1">
        <v>124</v>
      </c>
      <c r="I10458" s="87"/>
      <c r="K10458" s="86" t="s">
        <v>17485</v>
      </c>
      <c r="L10458" s="86" t="s">
        <v>17486</v>
      </c>
      <c r="N10458">
        <f>IFERROR(VLOOKUP(A10458,bip!$A:$C,2,0),"")</f>
      </c>
      <c r="O10458">
        <f>IFERROR(VLOOKUP(A10458,bip!$A:$Z,3,0),"")</f>
      </c>
    </row>
    <row r="10459" spans="1:15" ht="13.2">
      <c r="A10459" t="s">
        <v>6710</v>
      </c>
      <c r="B10459" t="s">
        <v>11518</v>
      </c>
      <c r="C10459" t="s">
        <v>16440</v>
      </c>
      <c r="D10459" t="s">
        <v>41844</v>
      </c>
      <c r="E10459" t="s">
        <v>41845</v>
      </c>
      <c r="F10459">
        <v>1</v>
      </c>
      <c r="G10459">
        <v>48</v>
      </c>
      <c r="H10459" s="1">
        <v>144</v>
      </c>
      <c r="I10459" s="87"/>
      <c r="K10459" s="86" t="s">
        <v>17485</v>
      </c>
      <c r="L10459" s="86" t="s">
        <v>17486</v>
      </c>
      <c r="N10459">
        <f>IFERROR(VLOOKUP(A10459,bip!$A:$C,2,0),"")</f>
      </c>
      <c r="O10459">
        <f>IFERROR(VLOOKUP(A10459,bip!$A:$Z,3,0),"")</f>
      </c>
    </row>
    <row r="10460" spans="1:15" ht="13.2">
      <c r="A10460" t="s">
        <v>6711</v>
      </c>
      <c r="B10460" t="s">
        <v>11519</v>
      </c>
      <c r="C10460" t="s">
        <v>16440</v>
      </c>
      <c r="D10460" t="s">
        <v>41846</v>
      </c>
      <c r="E10460" t="s">
        <v>41847</v>
      </c>
      <c r="F10460">
        <v>1</v>
      </c>
      <c r="G10460">
        <v>48</v>
      </c>
      <c r="H10460" s="1">
        <v>166</v>
      </c>
      <c r="I10460" s="87"/>
      <c r="K10460" s="86" t="s">
        <v>17485</v>
      </c>
      <c r="L10460" s="86" t="s">
        <v>17486</v>
      </c>
      <c r="N10460">
        <f>IFERROR(VLOOKUP(A10460,bip!$A:$C,2,0),"")</f>
      </c>
      <c r="O10460">
        <f>IFERROR(VLOOKUP(A10460,bip!$A:$Z,3,0),"")</f>
      </c>
    </row>
    <row r="10461" spans="1:15" ht="13.2">
      <c r="A10461" t="s">
        <v>6712</v>
      </c>
      <c r="B10461" t="s">
        <v>6712</v>
      </c>
      <c r="C10461" t="s">
        <v>16441</v>
      </c>
      <c r="D10461" t="s">
        <v>41852</v>
      </c>
      <c r="E10461" t="s">
        <v>41853</v>
      </c>
      <c r="F10461">
        <v>1</v>
      </c>
      <c r="G10461">
        <v>72</v>
      </c>
      <c r="H10461" s="1">
        <v>77</v>
      </c>
      <c r="I10461" s="87"/>
      <c r="K10461" s="86" t="s">
        <v>17485</v>
      </c>
      <c r="L10461" s="86" t="s">
        <v>17486</v>
      </c>
      <c r="N10461">
        <f>IFERROR(VLOOKUP(A10461,bip!$A:$C,2,0),"")</f>
      </c>
      <c r="O10461">
        <f>IFERROR(VLOOKUP(A10461,bip!$A:$Z,3,0),"")</f>
      </c>
    </row>
    <row r="10462" spans="1:15" ht="13.2">
      <c r="A10462" t="s">
        <v>6708</v>
      </c>
      <c r="B10462" t="s">
        <v>6708</v>
      </c>
      <c r="C10462" t="s">
        <v>16440</v>
      </c>
      <c r="D10462" t="s">
        <v>41840</v>
      </c>
      <c r="E10462" t="s">
        <v>41841</v>
      </c>
      <c r="F10462">
        <v>1</v>
      </c>
      <c r="G10462">
        <v>50</v>
      </c>
      <c r="H10462" s="1">
        <v>165</v>
      </c>
      <c r="I10462" s="87"/>
      <c r="K10462" s="86" t="s">
        <v>17485</v>
      </c>
      <c r="L10462" s="86" t="s">
        <v>17486</v>
      </c>
      <c r="N10462">
        <f>IFERROR(VLOOKUP(A10462,bip!$A:$C,2,0),"")</f>
      </c>
      <c r="O10462">
        <f>IFERROR(VLOOKUP(A10462,bip!$A:$Z,3,0),"")</f>
      </c>
    </row>
    <row r="10463" spans="1:15" ht="13.2">
      <c r="A10463" t="s">
        <v>6706</v>
      </c>
      <c r="B10463" t="s">
        <v>11515</v>
      </c>
      <c r="C10463" t="s">
        <v>16440</v>
      </c>
      <c r="D10463" t="s">
        <v>41848</v>
      </c>
      <c r="E10463" t="s">
        <v>41849</v>
      </c>
      <c r="F10463">
        <v>1</v>
      </c>
      <c r="G10463">
        <v>24</v>
      </c>
      <c r="H10463" s="1">
        <v>803</v>
      </c>
      <c r="I10463" s="87"/>
      <c r="K10463" s="86" t="s">
        <v>17485</v>
      </c>
      <c r="L10463" s="86" t="s">
        <v>17486</v>
      </c>
      <c r="N10463">
        <f>IFERROR(VLOOKUP(A10463,bip!$A:$C,2,0),"")</f>
      </c>
      <c r="O10463">
        <f>IFERROR(VLOOKUP(A10463,bip!$A:$Z,3,0),"")</f>
      </c>
    </row>
    <row r="10464" spans="1:15" ht="13.2">
      <c r="A10464" t="s">
        <v>6707</v>
      </c>
      <c r="B10464" t="s">
        <v>11516</v>
      </c>
      <c r="C10464" t="s">
        <v>16440</v>
      </c>
      <c r="D10464" t="s">
        <v>41850</v>
      </c>
      <c r="E10464" t="s">
        <v>41851</v>
      </c>
      <c r="F10464">
        <v>1</v>
      </c>
      <c r="G10464">
        <v>24</v>
      </c>
      <c r="H10464" s="1">
        <v>1069</v>
      </c>
      <c r="I10464" s="87"/>
      <c r="K10464" s="86" t="s">
        <v>17485</v>
      </c>
      <c r="L10464" s="86" t="s">
        <v>17486</v>
      </c>
      <c r="N10464">
        <f>IFERROR(VLOOKUP(A10464,bip!$A:$C,2,0),"")</f>
      </c>
      <c r="O10464">
        <f>IFERROR(VLOOKUP(A10464,bip!$A:$Z,3,0),"")</f>
      </c>
    </row>
    <row r="10465" spans="1:15" ht="13.2">
      <c r="A10465" t="s">
        <v>6715</v>
      </c>
      <c r="B10465" t="s">
        <v>6715</v>
      </c>
      <c r="C10465" t="s">
        <v>16440</v>
      </c>
      <c r="D10465" t="s">
        <v>16512</v>
      </c>
      <c r="E10465" t="s">
        <v>23312</v>
      </c>
      <c r="F10465">
        <v>1</v>
      </c>
      <c r="G10465">
        <v>144</v>
      </c>
      <c r="H10465" s="1">
        <v>82</v>
      </c>
      <c r="I10465" s="87"/>
      <c r="K10465" s="86" t="s">
        <v>17485</v>
      </c>
      <c r="L10465" s="86" t="s">
        <v>17486</v>
      </c>
      <c r="N10465">
        <f>IFERROR(VLOOKUP(A10465,bip!$A:$C,2,0),"")</f>
      </c>
      <c r="O10465">
        <f>IFERROR(VLOOKUP(A10465,bip!$A:$Z,3,0),"")</f>
      </c>
    </row>
    <row r="10466" spans="1:15" ht="13.2">
      <c r="A10466" t="s">
        <v>6714</v>
      </c>
      <c r="B10466" t="s">
        <v>6714</v>
      </c>
      <c r="C10466" t="s">
        <v>16440</v>
      </c>
      <c r="D10466" t="s">
        <v>42435</v>
      </c>
      <c r="E10466" t="s">
        <v>23311</v>
      </c>
      <c r="F10466">
        <v>1</v>
      </c>
      <c r="G10466">
        <v>144</v>
      </c>
      <c r="H10466" s="1">
        <v>239</v>
      </c>
      <c r="I10466" s="87"/>
      <c r="K10466" s="86" t="s">
        <v>17485</v>
      </c>
      <c r="L10466" s="86" t="s">
        <v>17486</v>
      </c>
      <c r="N10466">
        <f>IFERROR(VLOOKUP(A10466,bip!$A:$C,2,0),"")</f>
      </c>
      <c r="O10466">
        <f>IFERROR(VLOOKUP(A10466,bip!$A:$Z,3,0),"")</f>
      </c>
    </row>
    <row r="10467" spans="1:15" ht="13.2">
      <c r="A10467" t="s">
        <v>25153</v>
      </c>
      <c r="B10467" t="s">
        <v>25153</v>
      </c>
      <c r="C10467" t="s">
        <v>16440</v>
      </c>
      <c r="D10467" t="s">
        <v>42436</v>
      </c>
      <c r="E10467" t="s">
        <v>42437</v>
      </c>
      <c r="F10467">
        <v>1</v>
      </c>
      <c r="G10467">
        <v>10</v>
      </c>
      <c r="H10467" s="1">
        <v>615</v>
      </c>
      <c r="I10467" s="87"/>
      <c r="K10467" s="86" t="s">
        <v>17485</v>
      </c>
      <c r="L10467" s="86" t="s">
        <v>17486</v>
      </c>
      <c r="N10467">
        <f>IFERROR(VLOOKUP(A10467,bip!$A:$C,2,0),"")</f>
      </c>
      <c r="O10467">
        <f>IFERROR(VLOOKUP(A10467,bip!$A:$Z,3,0),"")</f>
      </c>
    </row>
    <row r="10468" spans="1:15" ht="13.2">
      <c r="A10468" t="s">
        <v>26184</v>
      </c>
      <c r="B10468" t="s">
        <v>26184</v>
      </c>
      <c r="C10468" t="s">
        <v>16440</v>
      </c>
      <c r="D10468" t="s">
        <v>42438</v>
      </c>
      <c r="E10468" t="s">
        <v>42439</v>
      </c>
      <c r="F10468">
        <v>1</v>
      </c>
      <c r="G10468">
        <v>10</v>
      </c>
      <c r="H10468" s="1">
        <v>1095</v>
      </c>
      <c r="I10468" s="87"/>
      <c r="K10468" s="86" t="s">
        <v>17485</v>
      </c>
      <c r="L10468" s="86" t="s">
        <v>17486</v>
      </c>
      <c r="N10468">
        <f>IFERROR(VLOOKUP(A10468,bip!$A:$C,2,0),"")</f>
      </c>
      <c r="O10468">
        <f>IFERROR(VLOOKUP(A10468,bip!$A:$Z,3,0),"")</f>
      </c>
    </row>
    <row r="10469" spans="1:15" ht="13.2">
      <c r="A10469" t="s">
        <v>8964</v>
      </c>
      <c r="B10469" t="s">
        <v>12863</v>
      </c>
      <c r="C10469" t="s">
        <v>16440</v>
      </c>
      <c r="D10469" t="s">
        <v>16881</v>
      </c>
      <c r="E10469" t="s">
        <v>25033</v>
      </c>
      <c r="F10469">
        <v>1</v>
      </c>
      <c r="G10469">
        <v>72</v>
      </c>
      <c r="H10469" s="1">
        <v>21</v>
      </c>
      <c r="I10469" s="87"/>
      <c r="K10469" s="86" t="s">
        <v>17485</v>
      </c>
      <c r="L10469" s="86" t="s">
        <v>17486</v>
      </c>
      <c r="N10469">
        <f>IFERROR(VLOOKUP(A10469,bip!$A:$C,2,0),"")</f>
      </c>
      <c r="O10469">
        <f>IFERROR(VLOOKUP(A10469,bip!$A:$Z,3,0),"")</f>
      </c>
    </row>
    <row r="10470" spans="1:15" ht="13.2">
      <c r="A10470" t="s">
        <v>8963</v>
      </c>
      <c r="B10470" t="s">
        <v>12862</v>
      </c>
      <c r="C10470" t="s">
        <v>16440</v>
      </c>
      <c r="D10470" t="s">
        <v>16882</v>
      </c>
      <c r="E10470" t="s">
        <v>25034</v>
      </c>
      <c r="F10470">
        <v>1</v>
      </c>
      <c r="G10470">
        <v>72</v>
      </c>
      <c r="H10470" s="1">
        <v>37</v>
      </c>
      <c r="I10470" s="87"/>
      <c r="K10470" s="86" t="s">
        <v>17485</v>
      </c>
      <c r="L10470" s="86" t="s">
        <v>17486</v>
      </c>
      <c r="N10470">
        <f>IFERROR(VLOOKUP(A10470,bip!$A:$C,2,0),"")</f>
      </c>
      <c r="O10470">
        <f>IFERROR(VLOOKUP(A10470,bip!$A:$Z,3,0),"")</f>
      </c>
    </row>
    <row r="10471" spans="1:15" ht="13.2">
      <c r="A10471" t="s">
        <v>8965</v>
      </c>
      <c r="B10471" t="s">
        <v>8965</v>
      </c>
      <c r="C10471" t="s">
        <v>16440</v>
      </c>
      <c r="D10471" t="s">
        <v>16883</v>
      </c>
      <c r="E10471" t="s">
        <v>25035</v>
      </c>
      <c r="F10471">
        <v>1</v>
      </c>
      <c r="G10471">
        <v>25</v>
      </c>
      <c r="H10471" s="1">
        <v>239</v>
      </c>
      <c r="I10471" s="87"/>
      <c r="K10471" s="86" t="s">
        <v>17485</v>
      </c>
      <c r="L10471" s="86" t="s">
        <v>17486</v>
      </c>
      <c r="N10471">
        <f>IFERROR(VLOOKUP(A10471,bip!$A:$C,2,0),"")</f>
      </c>
      <c r="O10471">
        <f>IFERROR(VLOOKUP(A10471,bip!$A:$Z,3,0),"")</f>
      </c>
    </row>
    <row r="10472" spans="1:15" ht="13.2">
      <c r="A10472" t="s">
        <v>8966</v>
      </c>
      <c r="B10472" t="s">
        <v>8966</v>
      </c>
      <c r="C10472" t="s">
        <v>16440</v>
      </c>
      <c r="D10472" t="s">
        <v>16884</v>
      </c>
      <c r="E10472" t="s">
        <v>25036</v>
      </c>
      <c r="F10472">
        <v>1</v>
      </c>
      <c r="G10472">
        <v>25</v>
      </c>
      <c r="H10472" s="1">
        <v>239</v>
      </c>
      <c r="I10472" s="87"/>
      <c r="K10472" s="86" t="s">
        <v>17485</v>
      </c>
      <c r="L10472" s="86" t="s">
        <v>17486</v>
      </c>
      <c r="N10472">
        <f>IFERROR(VLOOKUP(A10472,bip!$A:$C,2,0),"")</f>
      </c>
      <c r="O10472">
        <f>IFERROR(VLOOKUP(A10472,bip!$A:$Z,3,0),"")</f>
      </c>
    </row>
    <row r="10473" spans="1:15" ht="13.2">
      <c r="A10473" t="s">
        <v>8962</v>
      </c>
      <c r="B10473" t="s">
        <v>12861</v>
      </c>
      <c r="C10473" t="s">
        <v>16440</v>
      </c>
      <c r="D10473" t="s">
        <v>42440</v>
      </c>
      <c r="E10473" t="s">
        <v>42441</v>
      </c>
      <c r="F10473">
        <v>1</v>
      </c>
      <c r="G10473">
        <v>36</v>
      </c>
      <c r="H10473" s="1">
        <v>92</v>
      </c>
      <c r="I10473" s="87"/>
      <c r="K10473" s="86" t="s">
        <v>17485</v>
      </c>
      <c r="L10473" s="86" t="s">
        <v>17486</v>
      </c>
      <c r="N10473">
        <f>IFERROR(VLOOKUP(A10473,bip!$A:$C,2,0),"")</f>
      </c>
      <c r="O10473">
        <f>IFERROR(VLOOKUP(A10473,bip!$A:$Z,3,0),"")</f>
      </c>
    </row>
    <row r="10474" spans="1:15" ht="13.2">
      <c r="A10474" t="s">
        <v>8961</v>
      </c>
      <c r="B10474" t="s">
        <v>12860</v>
      </c>
      <c r="C10474" t="s">
        <v>16440</v>
      </c>
      <c r="D10474" t="s">
        <v>42442</v>
      </c>
      <c r="E10474" t="s">
        <v>42443</v>
      </c>
      <c r="F10474">
        <v>1</v>
      </c>
      <c r="G10474">
        <v>36</v>
      </c>
      <c r="H10474" s="1">
        <v>188</v>
      </c>
      <c r="I10474" s="87"/>
      <c r="K10474" s="86" t="s">
        <v>17485</v>
      </c>
      <c r="L10474" s="86" t="s">
        <v>17486</v>
      </c>
      <c r="N10474">
        <f>IFERROR(VLOOKUP(A10474,bip!$A:$C,2,0),"")</f>
      </c>
      <c r="O10474">
        <f>IFERROR(VLOOKUP(A10474,bip!$A:$Z,3,0),"")</f>
      </c>
    </row>
    <row r="10475" spans="1:15" ht="13.2">
      <c r="A10475" t="s">
        <v>9005</v>
      </c>
      <c r="B10475" t="s">
        <v>12885</v>
      </c>
      <c r="C10475" t="s">
        <v>16440</v>
      </c>
      <c r="D10475" t="s">
        <v>25726</v>
      </c>
      <c r="E10475" t="s">
        <v>25727</v>
      </c>
      <c r="F10475">
        <v>6</v>
      </c>
      <c r="G10475">
        <v>60</v>
      </c>
      <c r="H10475" s="1">
        <v>65</v>
      </c>
      <c r="I10475" s="87"/>
      <c r="K10475" s="86" t="s">
        <v>17485</v>
      </c>
      <c r="L10475" s="86" t="s">
        <v>17486</v>
      </c>
      <c r="N10475">
        <f>IFERROR(VLOOKUP(A10475,bip!$A:$C,2,0),"")</f>
      </c>
      <c r="O10475">
        <f>IFERROR(VLOOKUP(A10475,bip!$A:$Z,3,0),"")</f>
      </c>
    </row>
    <row r="10476" spans="1:15" ht="13.2">
      <c r="A10476" t="s">
        <v>9006</v>
      </c>
      <c r="B10476" t="s">
        <v>9006</v>
      </c>
      <c r="C10476" t="s">
        <v>16440</v>
      </c>
      <c r="D10476" t="s">
        <v>25043</v>
      </c>
      <c r="E10476" t="s">
        <v>23828</v>
      </c>
      <c r="F10476">
        <v>6</v>
      </c>
      <c r="G10476">
        <v>300</v>
      </c>
      <c r="H10476" s="1">
        <v>21</v>
      </c>
      <c r="I10476" s="87"/>
      <c r="K10476" s="86" t="s">
        <v>17485</v>
      </c>
      <c r="L10476" s="86" t="s">
        <v>17486</v>
      </c>
      <c r="N10476">
        <f>IFERROR(VLOOKUP(A10476,bip!$A:$C,2,0),"")</f>
      </c>
      <c r="O10476">
        <f>IFERROR(VLOOKUP(A10476,bip!$A:$Z,3,0),"")</f>
      </c>
    </row>
    <row r="10477" spans="1:15" ht="13.2">
      <c r="A10477" t="s">
        <v>9008</v>
      </c>
      <c r="B10477" t="s">
        <v>9008</v>
      </c>
      <c r="C10477" t="s">
        <v>16440</v>
      </c>
      <c r="D10477" t="s">
        <v>25042</v>
      </c>
      <c r="E10477" t="s">
        <v>23827</v>
      </c>
      <c r="F10477">
        <v>6</v>
      </c>
      <c r="G10477">
        <v>36</v>
      </c>
      <c r="H10477" s="1">
        <v>82</v>
      </c>
      <c r="I10477" s="87"/>
      <c r="K10477" s="86" t="s">
        <v>17485</v>
      </c>
      <c r="L10477" s="86" t="s">
        <v>17486</v>
      </c>
      <c r="N10477">
        <f>IFERROR(VLOOKUP(A10477,bip!$A:$C,2,0),"")</f>
      </c>
      <c r="O10477">
        <f>IFERROR(VLOOKUP(A10477,bip!$A:$Z,3,0),"")</f>
      </c>
    </row>
    <row r="10478" spans="1:15" ht="13.2">
      <c r="A10478" t="s">
        <v>9007</v>
      </c>
      <c r="B10478" t="s">
        <v>9007</v>
      </c>
      <c r="C10478" t="s">
        <v>16440</v>
      </c>
      <c r="D10478" t="s">
        <v>41854</v>
      </c>
      <c r="E10478" t="s">
        <v>44207</v>
      </c>
      <c r="F10478">
        <v>6</v>
      </c>
      <c r="G10478">
        <v>500</v>
      </c>
      <c r="H10478" s="1">
        <v>23</v>
      </c>
      <c r="I10478" s="87"/>
      <c r="K10478" s="86" t="s">
        <v>17485</v>
      </c>
      <c r="L10478" s="86" t="s">
        <v>17486</v>
      </c>
      <c r="N10478">
        <f>IFERROR(VLOOKUP(A10478,bip!$A:$C,2,0),"")</f>
      </c>
      <c r="O10478">
        <f>IFERROR(VLOOKUP(A10478,bip!$A:$Z,3,0),"")</f>
      </c>
    </row>
    <row r="10479" spans="1:15" ht="13.2">
      <c r="A10479" t="s">
        <v>9009</v>
      </c>
      <c r="B10479" t="s">
        <v>9009</v>
      </c>
      <c r="C10479" t="s">
        <v>16440</v>
      </c>
      <c r="D10479" t="s">
        <v>25039</v>
      </c>
      <c r="E10479" t="s">
        <v>23824</v>
      </c>
      <c r="F10479">
        <v>6</v>
      </c>
      <c r="G10479">
        <v>36</v>
      </c>
      <c r="H10479" s="1">
        <v>159</v>
      </c>
      <c r="I10479" s="87"/>
      <c r="K10479" s="86" t="s">
        <v>17485</v>
      </c>
      <c r="L10479" s="86" t="s">
        <v>17486</v>
      </c>
      <c r="N10479">
        <f>IFERROR(VLOOKUP(A10479,bip!$A:$C,2,0),"")</f>
      </c>
      <c r="O10479">
        <f>IFERROR(VLOOKUP(A10479,bip!$A:$Z,3,0),"")</f>
      </c>
    </row>
    <row r="10480" spans="1:15" ht="13.2">
      <c r="A10480" t="s">
        <v>16885</v>
      </c>
      <c r="B10480" t="s">
        <v>16885</v>
      </c>
      <c r="C10480" t="s">
        <v>16440</v>
      </c>
      <c r="D10480" t="s">
        <v>25044</v>
      </c>
      <c r="E10480" t="s">
        <v>23829</v>
      </c>
      <c r="F10480">
        <v>6</v>
      </c>
      <c r="G10480">
        <v>120</v>
      </c>
      <c r="H10480" s="1">
        <v>73</v>
      </c>
      <c r="I10480" s="87"/>
      <c r="K10480" s="86" t="s">
        <v>17485</v>
      </c>
      <c r="L10480" s="86" t="s">
        <v>17486</v>
      </c>
      <c r="N10480">
        <f>IFERROR(VLOOKUP(A10480,bip!$A:$C,2,0),"")</f>
      </c>
      <c r="O10480">
        <f>IFERROR(VLOOKUP(A10480,bip!$A:$Z,3,0),"")</f>
      </c>
    </row>
    <row r="10481" spans="1:15" ht="13.2">
      <c r="A10481" t="s">
        <v>16886</v>
      </c>
      <c r="B10481" t="s">
        <v>16886</v>
      </c>
      <c r="C10481" t="s">
        <v>16440</v>
      </c>
      <c r="D10481" t="s">
        <v>25045</v>
      </c>
      <c r="E10481" t="s">
        <v>23830</v>
      </c>
      <c r="F10481">
        <v>6</v>
      </c>
      <c r="G10481">
        <v>300</v>
      </c>
      <c r="H10481" s="1">
        <v>99</v>
      </c>
      <c r="I10481" s="87"/>
      <c r="K10481" s="86" t="s">
        <v>17485</v>
      </c>
      <c r="L10481" s="86" t="s">
        <v>17486</v>
      </c>
      <c r="N10481">
        <f>IFERROR(VLOOKUP(A10481,bip!$A:$C,2,0),"")</f>
      </c>
      <c r="O10481">
        <f>IFERROR(VLOOKUP(A10481,bip!$A:$Z,3,0),"")</f>
      </c>
    </row>
    <row r="10482" spans="1:15" ht="13.2">
      <c r="A10482" t="s">
        <v>9004</v>
      </c>
      <c r="B10482" t="s">
        <v>9004</v>
      </c>
      <c r="C10482" t="s">
        <v>16440</v>
      </c>
      <c r="D10482" t="s">
        <v>25040</v>
      </c>
      <c r="E10482" t="s">
        <v>23825</v>
      </c>
      <c r="F10482">
        <v>6</v>
      </c>
      <c r="G10482">
        <v>180</v>
      </c>
      <c r="H10482" s="1">
        <v>65</v>
      </c>
      <c r="I10482" s="87"/>
      <c r="K10482" s="86" t="s">
        <v>17485</v>
      </c>
      <c r="L10482" s="86" t="s">
        <v>17486</v>
      </c>
      <c r="N10482">
        <f>IFERROR(VLOOKUP(A10482,bip!$A:$C,2,0),"")</f>
      </c>
      <c r="O10482">
        <f>IFERROR(VLOOKUP(A10482,bip!$A:$Z,3,0),"")</f>
      </c>
    </row>
    <row r="10483" spans="1:15" ht="13.2">
      <c r="A10483" t="s">
        <v>9010</v>
      </c>
      <c r="B10483" t="s">
        <v>9010</v>
      </c>
      <c r="C10483" t="s">
        <v>16441</v>
      </c>
      <c r="D10483" t="s">
        <v>25041</v>
      </c>
      <c r="E10483" t="s">
        <v>23826</v>
      </c>
      <c r="F10483">
        <v>6</v>
      </c>
      <c r="G10483">
        <v>36</v>
      </c>
      <c r="H10483" s="1">
        <v>50</v>
      </c>
      <c r="I10483" s="87"/>
      <c r="K10483" s="86" t="s">
        <v>17485</v>
      </c>
      <c r="L10483" s="86" t="s">
        <v>17486</v>
      </c>
      <c r="N10483">
        <f>IFERROR(VLOOKUP(A10483,bip!$A:$C,2,0),"")</f>
      </c>
      <c r="O10483">
        <f>IFERROR(VLOOKUP(A10483,bip!$A:$Z,3,0),"")</f>
      </c>
    </row>
    <row r="10484" spans="1:15" ht="13.2">
      <c r="A10484" t="s">
        <v>34462</v>
      </c>
      <c r="B10484" t="s">
        <v>34462</v>
      </c>
      <c r="C10484" t="s">
        <v>16440</v>
      </c>
      <c r="D10484" t="s">
        <v>34463</v>
      </c>
      <c r="E10484" t="s">
        <v>34464</v>
      </c>
      <c r="F10484">
        <v>6</v>
      </c>
      <c r="G10484">
        <v>300</v>
      </c>
      <c r="H10484" s="1">
        <v>55</v>
      </c>
      <c r="I10484" s="87"/>
      <c r="K10484" s="86" t="s">
        <v>17485</v>
      </c>
      <c r="L10484" s="86" t="s">
        <v>17486</v>
      </c>
      <c r="N10484">
        <f>IFERROR(VLOOKUP(A10484,bip!$A:$C,2,0),"")</f>
      </c>
      <c r="O10484">
        <f>IFERROR(VLOOKUP(A10484,bip!$A:$Z,3,0),"")</f>
      </c>
    </row>
    <row r="10485" spans="1:15" ht="13.2">
      <c r="A10485" t="s">
        <v>40389</v>
      </c>
      <c r="B10485" t="s">
        <v>40389</v>
      </c>
      <c r="C10485" t="s">
        <v>16440</v>
      </c>
      <c r="D10485" t="s">
        <v>40390</v>
      </c>
      <c r="E10485" t="s">
        <v>40391</v>
      </c>
      <c r="F10485">
        <v>1</v>
      </c>
      <c r="G10485">
        <v>54</v>
      </c>
      <c r="H10485" s="1">
        <v>63</v>
      </c>
      <c r="I10485" s="87"/>
      <c r="K10485" s="86" t="s">
        <v>17485</v>
      </c>
      <c r="L10485" s="86" t="s">
        <v>17486</v>
      </c>
      <c r="M10485" s="86" t="s">
        <v>17487</v>
      </c>
      <c r="N10485">
        <f>IFERROR(VLOOKUP(A10485,bip!$A:$C,2,0),"")</f>
      </c>
      <c r="O10485">
        <f>IFERROR(VLOOKUP(A10485,bip!$A:$Z,3,0),"")</f>
      </c>
    </row>
    <row r="10486" spans="1:15" ht="13.2">
      <c r="A10486" t="s">
        <v>34599</v>
      </c>
      <c r="B10486" t="s">
        <v>34599</v>
      </c>
      <c r="C10486" t="s">
        <v>16440</v>
      </c>
      <c r="D10486" t="s">
        <v>34600</v>
      </c>
      <c r="E10486" t="s">
        <v>34601</v>
      </c>
      <c r="F10486">
        <v>1</v>
      </c>
      <c r="G10486">
        <v>324</v>
      </c>
      <c r="H10486" s="1">
        <v>39</v>
      </c>
      <c r="I10486" s="87"/>
      <c r="K10486" s="86" t="s">
        <v>17485</v>
      </c>
      <c r="L10486" s="86" t="s">
        <v>17486</v>
      </c>
      <c r="N10486">
        <f>IFERROR(VLOOKUP(A10486,bip!$A:$C,2,0),"")</f>
      </c>
      <c r="O10486">
        <f>IFERROR(VLOOKUP(A10486,bip!$A:$Z,3,0),"")</f>
      </c>
    </row>
    <row r="10487" spans="1:15" ht="13.2">
      <c r="A10487" t="s">
        <v>34602</v>
      </c>
      <c r="B10487" t="s">
        <v>34602</v>
      </c>
      <c r="C10487" t="s">
        <v>16440</v>
      </c>
      <c r="D10487" t="s">
        <v>34603</v>
      </c>
      <c r="E10487" t="s">
        <v>34604</v>
      </c>
      <c r="F10487">
        <v>1</v>
      </c>
      <c r="G10487">
        <v>324</v>
      </c>
      <c r="H10487" s="1">
        <v>39</v>
      </c>
      <c r="I10487" s="87"/>
      <c r="K10487" s="86" t="s">
        <v>17485</v>
      </c>
      <c r="L10487" s="86" t="s">
        <v>17486</v>
      </c>
      <c r="N10487">
        <f>IFERROR(VLOOKUP(A10487,bip!$A:$C,2,0),"")</f>
      </c>
      <c r="O10487">
        <f>IFERROR(VLOOKUP(A10487,bip!$A:$Z,3,0),"")</f>
      </c>
    </row>
    <row r="10488" spans="1:15" ht="13.2">
      <c r="A10488" t="s">
        <v>5812</v>
      </c>
      <c r="B10488" t="s">
        <v>5812</v>
      </c>
      <c r="C10488" t="s">
        <v>16440</v>
      </c>
      <c r="D10488" t="s">
        <v>26016</v>
      </c>
      <c r="E10488" t="s">
        <v>26017</v>
      </c>
      <c r="F10488">
        <v>1</v>
      </c>
      <c r="G10488">
        <v>20</v>
      </c>
      <c r="H10488" s="1">
        <v>666</v>
      </c>
      <c r="I10488" s="87"/>
      <c r="K10488" s="86" t="s">
        <v>17485</v>
      </c>
      <c r="L10488" s="86" t="s">
        <v>17486</v>
      </c>
      <c r="N10488">
        <f>IFERROR(VLOOKUP(A10488,bip!$A:$C,2,0),"")</f>
      </c>
      <c r="O10488">
        <f>IFERROR(VLOOKUP(A10488,bip!$A:$Z,3,0),"")</f>
      </c>
    </row>
    <row r="10489" spans="1:15" ht="13.2">
      <c r="A10489" t="s">
        <v>5813</v>
      </c>
      <c r="B10489" t="s">
        <v>5813</v>
      </c>
      <c r="C10489" t="s">
        <v>16440</v>
      </c>
      <c r="D10489" t="s">
        <v>41855</v>
      </c>
      <c r="E10489" t="s">
        <v>29812</v>
      </c>
      <c r="F10489">
        <v>1</v>
      </c>
      <c r="G10489">
        <v>100</v>
      </c>
      <c r="H10489" s="1">
        <v>828</v>
      </c>
      <c r="I10489" s="87"/>
      <c r="K10489" s="86" t="s">
        <v>17485</v>
      </c>
      <c r="L10489" s="86" t="s">
        <v>17486</v>
      </c>
      <c r="N10489">
        <f>IFERROR(VLOOKUP(A10489,bip!$A:$C,2,0),"")</f>
      </c>
      <c r="O10489">
        <f>IFERROR(VLOOKUP(A10489,bip!$A:$Z,3,0),"")</f>
      </c>
    </row>
    <row r="10490" spans="1:15" ht="13.2">
      <c r="A10490" t="s">
        <v>36949</v>
      </c>
      <c r="B10490" t="s">
        <v>36949</v>
      </c>
      <c r="C10490" t="s">
        <v>16440</v>
      </c>
      <c r="D10490" t="s">
        <v>26016</v>
      </c>
      <c r="E10490" t="s">
        <v>26017</v>
      </c>
      <c r="F10490">
        <v>1</v>
      </c>
      <c r="G10490">
        <v>100</v>
      </c>
      <c r="H10490" s="1">
        <v>738</v>
      </c>
      <c r="I10490" s="87"/>
      <c r="K10490" s="86" t="s">
        <v>17485</v>
      </c>
      <c r="L10490" s="86" t="s">
        <v>17486</v>
      </c>
      <c r="N10490">
        <f>IFERROR(VLOOKUP(A10490,bip!$A:$C,2,0),"")</f>
      </c>
      <c r="O10490">
        <f>IFERROR(VLOOKUP(A10490,bip!$A:$Z,3,0),"")</f>
      </c>
    </row>
    <row r="10491" spans="1:15" ht="13.2">
      <c r="A10491" t="s">
        <v>9014</v>
      </c>
      <c r="B10491" t="s">
        <v>9014</v>
      </c>
      <c r="C10491" t="s">
        <v>16440</v>
      </c>
      <c r="D10491" t="s">
        <v>41856</v>
      </c>
      <c r="E10491" t="s">
        <v>41857</v>
      </c>
      <c r="F10491">
        <v>1</v>
      </c>
      <c r="G10491">
        <v>1</v>
      </c>
      <c r="H10491" s="1">
        <v>11258</v>
      </c>
      <c r="I10491" s="87"/>
      <c r="K10491" s="86" t="s">
        <v>17485</v>
      </c>
      <c r="L10491" s="86" t="s">
        <v>17486</v>
      </c>
      <c r="N10491">
        <f>IFERROR(VLOOKUP(A10491,bip!$A:$C,2,0),"")</f>
      </c>
      <c r="O10491">
        <f>IFERROR(VLOOKUP(A10491,bip!$A:$Z,3,0),"")</f>
      </c>
    </row>
    <row r="10492" spans="1:15" ht="13.2">
      <c r="A10492" t="s">
        <v>9013</v>
      </c>
      <c r="B10492" t="s">
        <v>9013</v>
      </c>
      <c r="C10492" t="s">
        <v>16440</v>
      </c>
      <c r="D10492" t="s">
        <v>41858</v>
      </c>
      <c r="E10492" t="s">
        <v>41859</v>
      </c>
      <c r="F10492">
        <v>1</v>
      </c>
      <c r="G10492">
        <v>1</v>
      </c>
      <c r="H10492" s="1">
        <v>17417</v>
      </c>
      <c r="I10492" s="87"/>
      <c r="K10492" s="86" t="s">
        <v>17485</v>
      </c>
      <c r="L10492" s="86" t="s">
        <v>17486</v>
      </c>
      <c r="N10492">
        <f>IFERROR(VLOOKUP(A10492,bip!$A:$C,2,0),"")</f>
      </c>
      <c r="O10492">
        <f>IFERROR(VLOOKUP(A10492,bip!$A:$Z,3,0),"")</f>
      </c>
    </row>
    <row r="10493" spans="1:15" ht="13.2">
      <c r="A10493" t="s">
        <v>9012</v>
      </c>
      <c r="B10493" t="s">
        <v>9012</v>
      </c>
      <c r="C10493" t="s">
        <v>16440</v>
      </c>
      <c r="D10493" t="s">
        <v>41858</v>
      </c>
      <c r="E10493" t="s">
        <v>41859</v>
      </c>
      <c r="F10493">
        <v>1</v>
      </c>
      <c r="G10493">
        <v>1</v>
      </c>
      <c r="H10493" s="1">
        <v>17942</v>
      </c>
      <c r="I10493" s="87"/>
      <c r="K10493" s="86" t="s">
        <v>17485</v>
      </c>
      <c r="L10493" s="86" t="s">
        <v>17486</v>
      </c>
      <c r="N10493">
        <f>IFERROR(VLOOKUP(A10493,bip!$A:$C,2,0),"")</f>
      </c>
      <c r="O10493">
        <f>IFERROR(VLOOKUP(A10493,bip!$A:$Z,3,0),"")</f>
      </c>
    </row>
    <row r="10494" spans="1:15" ht="13.2">
      <c r="A10494" t="s">
        <v>9011</v>
      </c>
      <c r="B10494" t="s">
        <v>9011</v>
      </c>
      <c r="C10494" t="s">
        <v>16440</v>
      </c>
      <c r="D10494" t="s">
        <v>41860</v>
      </c>
      <c r="E10494" t="s">
        <v>41861</v>
      </c>
      <c r="F10494">
        <v>1</v>
      </c>
      <c r="G10494">
        <v>1</v>
      </c>
      <c r="H10494" s="1">
        <v>29424</v>
      </c>
      <c r="I10494" s="87"/>
      <c r="K10494" s="86" t="s">
        <v>17485</v>
      </c>
      <c r="L10494" s="86" t="s">
        <v>17486</v>
      </c>
      <c r="N10494">
        <f>IFERROR(VLOOKUP(A10494,bip!$A:$C,2,0),"")</f>
      </c>
      <c r="O10494">
        <f>IFERROR(VLOOKUP(A10494,bip!$A:$Z,3,0),"")</f>
      </c>
    </row>
    <row r="10495" spans="1:15" ht="13.2">
      <c r="A10495" t="s">
        <v>5810</v>
      </c>
      <c r="B10495" t="s">
        <v>5810</v>
      </c>
      <c r="C10495" t="s">
        <v>16440</v>
      </c>
      <c r="D10495" t="s">
        <v>26531</v>
      </c>
      <c r="E10495" t="s">
        <v>43453</v>
      </c>
      <c r="F10495">
        <v>1</v>
      </c>
      <c r="G10495">
        <v>20</v>
      </c>
      <c r="H10495" s="1">
        <v>1663</v>
      </c>
      <c r="I10495" s="87"/>
      <c r="K10495" s="86" t="s">
        <v>17485</v>
      </c>
      <c r="L10495" s="86" t="s">
        <v>17486</v>
      </c>
      <c r="N10495">
        <f>IFERROR(VLOOKUP(A10495,bip!$A:$C,2,0),"")</f>
      </c>
      <c r="O10495">
        <f>IFERROR(VLOOKUP(A10495,bip!$A:$Z,3,0),"")</f>
      </c>
    </row>
    <row r="10496" spans="1:15" ht="13.2">
      <c r="A10496" t="s">
        <v>5811</v>
      </c>
      <c r="B10496" t="s">
        <v>5811</v>
      </c>
      <c r="C10496" t="s">
        <v>16440</v>
      </c>
      <c r="D10496" t="s">
        <v>26018</v>
      </c>
      <c r="E10496" t="s">
        <v>43454</v>
      </c>
      <c r="F10496">
        <v>1</v>
      </c>
      <c r="G10496">
        <v>20</v>
      </c>
      <c r="H10496" s="1">
        <v>2827</v>
      </c>
      <c r="I10496" s="87"/>
      <c r="K10496" s="86" t="s">
        <v>17485</v>
      </c>
      <c r="L10496" s="86" t="s">
        <v>17486</v>
      </c>
      <c r="N10496">
        <f>IFERROR(VLOOKUP(A10496,bip!$A:$C,2,0),"")</f>
      </c>
      <c r="O10496">
        <f>IFERROR(VLOOKUP(A10496,bip!$A:$Z,3,0),"")</f>
      </c>
    </row>
    <row r="10497" spans="1:15" ht="13.2">
      <c r="A10497" t="s">
        <v>9017</v>
      </c>
      <c r="B10497" t="s">
        <v>9017</v>
      </c>
      <c r="C10497" t="s">
        <v>16440</v>
      </c>
      <c r="D10497" t="s">
        <v>36950</v>
      </c>
      <c r="E10497" t="s">
        <v>43455</v>
      </c>
      <c r="F10497">
        <v>1</v>
      </c>
      <c r="G10497">
        <v>1</v>
      </c>
      <c r="H10497" s="1">
        <v>9089</v>
      </c>
      <c r="I10497" s="87"/>
      <c r="K10497" s="86" t="s">
        <v>17485</v>
      </c>
      <c r="L10497" s="86" t="s">
        <v>17486</v>
      </c>
      <c r="N10497">
        <f>IFERROR(VLOOKUP(A10497,bip!$A:$C,2,0),"")</f>
      </c>
      <c r="O10497">
        <f>IFERROR(VLOOKUP(A10497,bip!$A:$Z,3,0),"")</f>
      </c>
    </row>
    <row r="10498" spans="1:15" ht="13.2">
      <c r="A10498" t="s">
        <v>9016</v>
      </c>
      <c r="B10498" t="s">
        <v>9016</v>
      </c>
      <c r="C10498" t="s">
        <v>16440</v>
      </c>
      <c r="D10498" t="s">
        <v>41862</v>
      </c>
      <c r="E10498" t="s">
        <v>43456</v>
      </c>
      <c r="F10498">
        <v>1</v>
      </c>
      <c r="G10498">
        <v>1</v>
      </c>
      <c r="H10498" s="1">
        <v>52295</v>
      </c>
      <c r="I10498" s="87"/>
      <c r="K10498" s="86" t="s">
        <v>17485</v>
      </c>
      <c r="L10498" s="86" t="s">
        <v>17486</v>
      </c>
      <c r="N10498">
        <f>IFERROR(VLOOKUP(A10498,bip!$A:$C,2,0),"")</f>
      </c>
      <c r="O10498">
        <f>IFERROR(VLOOKUP(A10498,bip!$A:$Z,3,0),"")</f>
      </c>
    </row>
    <row r="10499" spans="1:15" ht="13.2">
      <c r="A10499" t="s">
        <v>9015</v>
      </c>
      <c r="B10499" t="s">
        <v>9015</v>
      </c>
      <c r="C10499" t="s">
        <v>16440</v>
      </c>
      <c r="D10499" t="s">
        <v>36545</v>
      </c>
      <c r="E10499" t="s">
        <v>43010</v>
      </c>
      <c r="F10499">
        <v>1</v>
      </c>
      <c r="G10499">
        <v>1</v>
      </c>
      <c r="H10499" s="1">
        <v>78053</v>
      </c>
      <c r="I10499" s="87"/>
      <c r="K10499" s="86" t="s">
        <v>17485</v>
      </c>
      <c r="L10499" s="86" t="s">
        <v>17486</v>
      </c>
      <c r="N10499">
        <f>IFERROR(VLOOKUP(A10499,bip!$A:$C,2,0),"")</f>
      </c>
      <c r="O10499">
        <f>IFERROR(VLOOKUP(A10499,bip!$A:$Z,3,0),"")</f>
      </c>
    </row>
    <row r="10500" spans="1:15" ht="13.2">
      <c r="A10500" t="s">
        <v>9020</v>
      </c>
      <c r="B10500" t="s">
        <v>9020</v>
      </c>
      <c r="C10500" t="s">
        <v>16440</v>
      </c>
      <c r="D10500" t="s">
        <v>41863</v>
      </c>
      <c r="E10500" t="s">
        <v>41864</v>
      </c>
      <c r="F10500">
        <v>1</v>
      </c>
      <c r="G10500">
        <v>1</v>
      </c>
      <c r="H10500" s="1">
        <v>7662</v>
      </c>
      <c r="I10500" s="87"/>
      <c r="K10500" s="86" t="s">
        <v>17485</v>
      </c>
      <c r="L10500" s="86" t="s">
        <v>17486</v>
      </c>
      <c r="N10500">
        <f>IFERROR(VLOOKUP(A10500,bip!$A:$C,2,0),"")</f>
      </c>
      <c r="O10500">
        <f>IFERROR(VLOOKUP(A10500,bip!$A:$Z,3,0),"")</f>
      </c>
    </row>
    <row r="10501" spans="1:15" ht="13.2">
      <c r="A10501" t="s">
        <v>9019</v>
      </c>
      <c r="B10501" t="s">
        <v>9019</v>
      </c>
      <c r="C10501" t="s">
        <v>16440</v>
      </c>
      <c r="D10501" t="s">
        <v>41865</v>
      </c>
      <c r="E10501" t="s">
        <v>41866</v>
      </c>
      <c r="F10501">
        <v>1</v>
      </c>
      <c r="G10501">
        <v>1</v>
      </c>
      <c r="H10501" s="1">
        <v>13930</v>
      </c>
      <c r="I10501" s="87"/>
      <c r="K10501" s="86" t="s">
        <v>17485</v>
      </c>
      <c r="L10501" s="86" t="s">
        <v>17486</v>
      </c>
      <c r="N10501">
        <f>IFERROR(VLOOKUP(A10501,bip!$A:$C,2,0),"")</f>
      </c>
      <c r="O10501">
        <f>IFERROR(VLOOKUP(A10501,bip!$A:$Z,3,0),"")</f>
      </c>
    </row>
    <row r="10502" spans="1:15" ht="13.2">
      <c r="A10502" t="s">
        <v>9018</v>
      </c>
      <c r="B10502" t="s">
        <v>9018</v>
      </c>
      <c r="C10502" t="s">
        <v>16440</v>
      </c>
      <c r="D10502" t="s">
        <v>41867</v>
      </c>
      <c r="E10502" t="s">
        <v>41868</v>
      </c>
      <c r="F10502">
        <v>1</v>
      </c>
      <c r="G10502">
        <v>1</v>
      </c>
      <c r="H10502" s="1">
        <v>23217</v>
      </c>
      <c r="I10502" s="87"/>
      <c r="K10502" s="86" t="s">
        <v>17485</v>
      </c>
      <c r="L10502" s="86" t="s">
        <v>17486</v>
      </c>
      <c r="N10502">
        <f>IFERROR(VLOOKUP(A10502,bip!$A:$C,2,0),"")</f>
      </c>
      <c r="O10502">
        <f>IFERROR(VLOOKUP(A10502,bip!$A:$Z,3,0),"")</f>
      </c>
    </row>
    <row r="10503" spans="1:15" ht="13.2">
      <c r="A10503" t="s">
        <v>5808</v>
      </c>
      <c r="B10503" t="s">
        <v>5808</v>
      </c>
      <c r="C10503" t="s">
        <v>16440</v>
      </c>
      <c r="D10503" t="s">
        <v>16887</v>
      </c>
      <c r="E10503" t="s">
        <v>26532</v>
      </c>
      <c r="F10503">
        <v>1</v>
      </c>
      <c r="G10503">
        <v>1</v>
      </c>
      <c r="H10503" s="1">
        <v>3238</v>
      </c>
      <c r="I10503" s="87"/>
      <c r="K10503" s="86" t="s">
        <v>17485</v>
      </c>
      <c r="L10503" s="86" t="s">
        <v>17486</v>
      </c>
      <c r="N10503">
        <f>IFERROR(VLOOKUP(A10503,bip!$A:$C,2,0),"")</f>
      </c>
      <c r="O10503">
        <f>IFERROR(VLOOKUP(A10503,bip!$A:$Z,3,0),"")</f>
      </c>
    </row>
    <row r="10504" spans="1:15" ht="13.2">
      <c r="A10504" t="s">
        <v>9023</v>
      </c>
      <c r="B10504" t="s">
        <v>9023</v>
      </c>
      <c r="C10504" t="s">
        <v>16440</v>
      </c>
      <c r="D10504" t="s">
        <v>40392</v>
      </c>
      <c r="E10504" t="s">
        <v>40393</v>
      </c>
      <c r="F10504">
        <v>1</v>
      </c>
      <c r="G10504">
        <v>1</v>
      </c>
      <c r="H10504" s="1">
        <v>1529</v>
      </c>
      <c r="I10504" s="87"/>
      <c r="K10504" s="86" t="s">
        <v>17485</v>
      </c>
      <c r="L10504" s="86" t="s">
        <v>17486</v>
      </c>
      <c r="N10504">
        <f>IFERROR(VLOOKUP(A10504,bip!$A:$C,2,0),"")</f>
      </c>
      <c r="O10504">
        <f>IFERROR(VLOOKUP(A10504,bip!$A:$Z,3,0),"")</f>
      </c>
    </row>
    <row r="10505" spans="1:15" ht="13.2">
      <c r="A10505" t="s">
        <v>9022</v>
      </c>
      <c r="B10505" t="s">
        <v>9022</v>
      </c>
      <c r="C10505" t="s">
        <v>16440</v>
      </c>
      <c r="D10505" t="s">
        <v>40394</v>
      </c>
      <c r="E10505" t="s">
        <v>40395</v>
      </c>
      <c r="F10505">
        <v>1</v>
      </c>
      <c r="G10505">
        <v>1</v>
      </c>
      <c r="H10505" s="1">
        <v>1661</v>
      </c>
      <c r="I10505" s="87"/>
      <c r="K10505" s="86" t="s">
        <v>17485</v>
      </c>
      <c r="L10505" s="86" t="s">
        <v>17486</v>
      </c>
      <c r="N10505">
        <f>IFERROR(VLOOKUP(A10505,bip!$A:$C,2,0),"")</f>
      </c>
      <c r="O10505">
        <f>IFERROR(VLOOKUP(A10505,bip!$A:$Z,3,0),"")</f>
      </c>
    </row>
    <row r="10506" spans="1:15" ht="13.2">
      <c r="A10506" t="s">
        <v>9021</v>
      </c>
      <c r="B10506" t="s">
        <v>9021</v>
      </c>
      <c r="C10506" t="s">
        <v>16440</v>
      </c>
      <c r="D10506" t="s">
        <v>40396</v>
      </c>
      <c r="E10506" t="s">
        <v>40397</v>
      </c>
      <c r="F10506">
        <v>1</v>
      </c>
      <c r="G10506">
        <v>1</v>
      </c>
      <c r="H10506" s="1">
        <v>2130</v>
      </c>
      <c r="I10506" s="87"/>
      <c r="K10506" s="86" t="s">
        <v>17485</v>
      </c>
      <c r="L10506" s="86" t="s">
        <v>17486</v>
      </c>
      <c r="N10506">
        <f>IFERROR(VLOOKUP(A10506,bip!$A:$C,2,0),"")</f>
      </c>
      <c r="O10506">
        <f>IFERROR(VLOOKUP(A10506,bip!$A:$Z,3,0),"")</f>
      </c>
    </row>
    <row r="10507" spans="1:15" ht="13.2">
      <c r="A10507" t="s">
        <v>8954</v>
      </c>
      <c r="B10507" t="s">
        <v>8954</v>
      </c>
      <c r="C10507" t="s">
        <v>16440</v>
      </c>
      <c r="D10507" t="s">
        <v>41869</v>
      </c>
      <c r="E10507" t="s">
        <v>41870</v>
      </c>
      <c r="F10507">
        <v>1</v>
      </c>
      <c r="G10507">
        <v>1</v>
      </c>
      <c r="H10507" s="1">
        <v>4393</v>
      </c>
      <c r="I10507" s="87"/>
      <c r="K10507" s="86" t="s">
        <v>17485</v>
      </c>
      <c r="L10507" s="86" t="s">
        <v>17486</v>
      </c>
      <c r="N10507">
        <f>IFERROR(VLOOKUP(A10507,bip!$A:$C,2,0),"")</f>
      </c>
      <c r="O10507">
        <f>IFERROR(VLOOKUP(A10507,bip!$A:$Z,3,0),"")</f>
      </c>
    </row>
    <row r="10508" spans="1:15" ht="13.2">
      <c r="A10508" t="s">
        <v>42219</v>
      </c>
      <c r="B10508" t="s">
        <v>42219</v>
      </c>
      <c r="C10508" t="s">
        <v>16441</v>
      </c>
      <c r="D10508" t="s">
        <v>42220</v>
      </c>
      <c r="E10508" t="s">
        <v>42221</v>
      </c>
      <c r="F10508">
        <v>1</v>
      </c>
      <c r="G10508">
        <v>1</v>
      </c>
      <c r="H10508" s="1">
        <v>810</v>
      </c>
      <c r="I10508" s="87"/>
      <c r="K10508" s="86" t="s">
        <v>17485</v>
      </c>
      <c r="L10508" s="86" t="s">
        <v>17486</v>
      </c>
      <c r="M10508" s="86" t="s">
        <v>17487</v>
      </c>
      <c r="N10508">
        <f>IFERROR(VLOOKUP(A10508,bip!$A:$C,2,0),"")</f>
      </c>
      <c r="O10508">
        <f>IFERROR(VLOOKUP(A10508,bip!$A:$Z,3,0),"")</f>
      </c>
    </row>
    <row r="10509" spans="1:15" ht="13.2">
      <c r="A10509" t="s">
        <v>16890</v>
      </c>
      <c r="B10509" t="s">
        <v>16890</v>
      </c>
      <c r="C10509" t="s">
        <v>16440</v>
      </c>
      <c r="D10509" t="s">
        <v>41871</v>
      </c>
      <c r="E10509" t="s">
        <v>41872</v>
      </c>
      <c r="F10509">
        <v>1</v>
      </c>
      <c r="G10509">
        <v>20</v>
      </c>
      <c r="H10509" s="1">
        <v>241</v>
      </c>
      <c r="I10509" s="87"/>
      <c r="K10509" s="86" t="s">
        <v>17485</v>
      </c>
      <c r="L10509" s="86" t="s">
        <v>17486</v>
      </c>
      <c r="N10509">
        <f>IFERROR(VLOOKUP(A10509,bip!$A:$C,2,0),"")</f>
      </c>
      <c r="O10509">
        <f>IFERROR(VLOOKUP(A10509,bip!$A:$Z,3,0),"")</f>
      </c>
    </row>
    <row r="10510" spans="1:15" ht="13.2">
      <c r="A10510" t="s">
        <v>16888</v>
      </c>
      <c r="B10510" t="s">
        <v>16888</v>
      </c>
      <c r="C10510" t="s">
        <v>16440</v>
      </c>
      <c r="D10510" t="s">
        <v>41745</v>
      </c>
      <c r="E10510" t="s">
        <v>41746</v>
      </c>
      <c r="F10510">
        <v>1</v>
      </c>
      <c r="G10510">
        <v>13</v>
      </c>
      <c r="H10510" s="1">
        <v>439</v>
      </c>
      <c r="I10510" s="87"/>
      <c r="K10510" s="86" t="s">
        <v>17485</v>
      </c>
      <c r="L10510" s="86" t="s">
        <v>17486</v>
      </c>
      <c r="N10510">
        <f>IFERROR(VLOOKUP(A10510,bip!$A:$C,2,0),"")</f>
      </c>
      <c r="O10510">
        <f>IFERROR(VLOOKUP(A10510,bip!$A:$Z,3,0),"")</f>
      </c>
    </row>
    <row r="10511" spans="1:15" ht="13.2">
      <c r="A10511" t="s">
        <v>9028</v>
      </c>
      <c r="B10511" t="s">
        <v>9028</v>
      </c>
      <c r="C10511" t="s">
        <v>16440</v>
      </c>
      <c r="D10511" t="s">
        <v>41873</v>
      </c>
      <c r="E10511" t="s">
        <v>41874</v>
      </c>
      <c r="F10511">
        <v>1</v>
      </c>
      <c r="G10511">
        <v>1</v>
      </c>
      <c r="H10511" s="1">
        <v>10217</v>
      </c>
      <c r="I10511" s="87"/>
      <c r="K10511" s="86" t="s">
        <v>17485</v>
      </c>
      <c r="L10511" s="86" t="s">
        <v>17486</v>
      </c>
      <c r="N10511">
        <f>IFERROR(VLOOKUP(A10511,bip!$A:$C,2,0),"")</f>
      </c>
      <c r="O10511">
        <f>IFERROR(VLOOKUP(A10511,bip!$A:$Z,3,0),"")</f>
      </c>
    </row>
    <row r="10512" spans="1:15" ht="13.2">
      <c r="A10512" t="s">
        <v>9027</v>
      </c>
      <c r="B10512" t="s">
        <v>9027</v>
      </c>
      <c r="C10512" t="s">
        <v>16440</v>
      </c>
      <c r="D10512" t="s">
        <v>41875</v>
      </c>
      <c r="E10512" t="s">
        <v>41876</v>
      </c>
      <c r="F10512">
        <v>1</v>
      </c>
      <c r="G10512">
        <v>1</v>
      </c>
      <c r="H10512" s="1">
        <v>20945</v>
      </c>
      <c r="I10512" s="87"/>
      <c r="K10512" s="86" t="s">
        <v>17485</v>
      </c>
      <c r="L10512" s="86" t="s">
        <v>17486</v>
      </c>
      <c r="N10512">
        <f>IFERROR(VLOOKUP(A10512,bip!$A:$C,2,0),"")</f>
      </c>
      <c r="O10512">
        <f>IFERROR(VLOOKUP(A10512,bip!$A:$Z,3,0),"")</f>
      </c>
    </row>
    <row r="10513" spans="1:15" ht="13.2">
      <c r="A10513" t="s">
        <v>16889</v>
      </c>
      <c r="B10513" t="s">
        <v>16889</v>
      </c>
      <c r="C10513" t="s">
        <v>16440</v>
      </c>
      <c r="D10513" t="s">
        <v>40398</v>
      </c>
      <c r="E10513" t="s">
        <v>41879</v>
      </c>
      <c r="F10513">
        <v>1</v>
      </c>
      <c r="G10513">
        <v>20</v>
      </c>
      <c r="H10513" s="1">
        <v>861</v>
      </c>
      <c r="I10513" s="87"/>
      <c r="K10513" s="86" t="s">
        <v>17485</v>
      </c>
      <c r="L10513" s="86" t="s">
        <v>17486</v>
      </c>
      <c r="N10513">
        <f>IFERROR(VLOOKUP(A10513,bip!$A:$C,2,0),"")</f>
      </c>
      <c r="O10513">
        <f>IFERROR(VLOOKUP(A10513,bip!$A:$Z,3,0),"")</f>
      </c>
    </row>
    <row r="10514" spans="1:15" ht="13.2">
      <c r="A10514" t="s">
        <v>9025</v>
      </c>
      <c r="B10514" t="s">
        <v>9025</v>
      </c>
      <c r="C10514" t="s">
        <v>16440</v>
      </c>
      <c r="D10514" t="s">
        <v>41877</v>
      </c>
      <c r="E10514" t="s">
        <v>41878</v>
      </c>
      <c r="F10514">
        <v>1</v>
      </c>
      <c r="G10514">
        <v>1</v>
      </c>
      <c r="H10514" s="1">
        <v>5651</v>
      </c>
      <c r="I10514" s="87"/>
      <c r="K10514" s="86" t="s">
        <v>17485</v>
      </c>
      <c r="L10514" s="86" t="s">
        <v>17486</v>
      </c>
      <c r="N10514">
        <f>IFERROR(VLOOKUP(A10514,bip!$A:$C,2,0),"")</f>
      </c>
      <c r="O10514">
        <f>IFERROR(VLOOKUP(A10514,bip!$A:$Z,3,0),"")</f>
      </c>
    </row>
    <row r="10515" spans="1:15" ht="13.2">
      <c r="A10515" t="s">
        <v>9026</v>
      </c>
      <c r="B10515" t="s">
        <v>9026</v>
      </c>
      <c r="C10515" t="s">
        <v>16440</v>
      </c>
      <c r="D10515" t="s">
        <v>26533</v>
      </c>
      <c r="E10515" t="s">
        <v>26534</v>
      </c>
      <c r="F10515">
        <v>1</v>
      </c>
      <c r="G10515">
        <v>1</v>
      </c>
      <c r="H10515" s="1">
        <v>17276</v>
      </c>
      <c r="I10515" s="87"/>
      <c r="K10515" s="86" t="s">
        <v>17485</v>
      </c>
      <c r="L10515" s="86" t="s">
        <v>17486</v>
      </c>
      <c r="N10515">
        <f>IFERROR(VLOOKUP(A10515,bip!$A:$C,2,0),"")</f>
      </c>
      <c r="O10515">
        <f>IFERROR(VLOOKUP(A10515,bip!$A:$Z,3,0),"")</f>
      </c>
    </row>
    <row r="10516" spans="1:15" ht="13.2">
      <c r="A10516" t="s">
        <v>35586</v>
      </c>
      <c r="B10516" t="s">
        <v>35586</v>
      </c>
      <c r="C10516" t="s">
        <v>16440</v>
      </c>
      <c r="D10516" t="s">
        <v>35587</v>
      </c>
      <c r="E10516" t="s">
        <v>41883</v>
      </c>
      <c r="F10516">
        <v>1</v>
      </c>
      <c r="G10516">
        <v>1</v>
      </c>
      <c r="H10516" s="1">
        <v>5620</v>
      </c>
      <c r="I10516" s="87"/>
      <c r="K10516" s="86" t="s">
        <v>17485</v>
      </c>
      <c r="L10516" s="86" t="s">
        <v>17486</v>
      </c>
      <c r="N10516">
        <f>IFERROR(VLOOKUP(A10516,bip!$A:$C,2,0),"")</f>
      </c>
      <c r="O10516">
        <f>IFERROR(VLOOKUP(A10516,bip!$A:$Z,3,0),"")</f>
      </c>
    </row>
    <row r="10517" spans="1:15" ht="13.2">
      <c r="A10517" t="s">
        <v>35585</v>
      </c>
      <c r="B10517" t="s">
        <v>35585</v>
      </c>
      <c r="C10517" t="s">
        <v>16440</v>
      </c>
      <c r="D10517" t="s">
        <v>35587</v>
      </c>
      <c r="E10517" t="s">
        <v>41882</v>
      </c>
      <c r="F10517">
        <v>1</v>
      </c>
      <c r="G10517">
        <v>1</v>
      </c>
      <c r="H10517" s="1">
        <v>3822</v>
      </c>
      <c r="I10517" s="87"/>
      <c r="K10517" s="86" t="s">
        <v>17485</v>
      </c>
      <c r="L10517" s="86" t="s">
        <v>17486</v>
      </c>
      <c r="N10517">
        <f>IFERROR(VLOOKUP(A10517,bip!$A:$C,2,0),"")</f>
      </c>
      <c r="O10517">
        <f>IFERROR(VLOOKUP(A10517,bip!$A:$Z,3,0),"")</f>
      </c>
    </row>
    <row r="10518" spans="1:15" ht="13.2">
      <c r="A10518" t="s">
        <v>9030</v>
      </c>
      <c r="B10518" t="s">
        <v>9030</v>
      </c>
      <c r="C10518" t="s">
        <v>16440</v>
      </c>
      <c r="D10518" t="s">
        <v>41884</v>
      </c>
      <c r="E10518" t="s">
        <v>41885</v>
      </c>
      <c r="F10518">
        <v>1</v>
      </c>
      <c r="G10518">
        <v>1</v>
      </c>
      <c r="H10518" s="1">
        <v>7050</v>
      </c>
      <c r="I10518" s="87"/>
      <c r="K10518" s="86" t="s">
        <v>17485</v>
      </c>
      <c r="L10518" s="86" t="s">
        <v>17486</v>
      </c>
      <c r="N10518">
        <f>IFERROR(VLOOKUP(A10518,bip!$A:$C,2,0),"")</f>
      </c>
      <c r="O10518">
        <f>IFERROR(VLOOKUP(A10518,bip!$A:$Z,3,0),"")</f>
      </c>
    </row>
    <row r="10519" spans="1:15" ht="13.2">
      <c r="A10519" t="s">
        <v>6739</v>
      </c>
      <c r="B10519" t="s">
        <v>11530</v>
      </c>
      <c r="C10519" t="s">
        <v>16440</v>
      </c>
      <c r="D10519" t="s">
        <v>23328</v>
      </c>
      <c r="E10519" t="s">
        <v>23329</v>
      </c>
      <c r="F10519">
        <v>1</v>
      </c>
      <c r="G10519">
        <v>6</v>
      </c>
      <c r="H10519" s="1">
        <v>1071</v>
      </c>
      <c r="I10519" s="87">
        <v>0.20</v>
      </c>
      <c r="J10519" s="86" t="s">
        <v>41688</v>
      </c>
      <c r="K10519" s="86" t="s">
        <v>44487</v>
      </c>
      <c r="L10519" s="86" t="s">
        <v>17486</v>
      </c>
      <c r="N10519">
        <f>IFERROR(VLOOKUP(A10519,bip!$A:$C,2,0),"")</f>
      </c>
      <c r="O10519">
        <f>IFERROR(VLOOKUP(A10519,bip!$A:$Z,3,0),"")</f>
      </c>
    </row>
    <row r="10520" spans="1:15" ht="13.2">
      <c r="A10520" t="s">
        <v>13954</v>
      </c>
      <c r="B10520" t="s">
        <v>13954</v>
      </c>
      <c r="C10520" t="s">
        <v>16440</v>
      </c>
      <c r="D10520" t="s">
        <v>40399</v>
      </c>
      <c r="E10520" t="s">
        <v>40400</v>
      </c>
      <c r="F10520">
        <v>1</v>
      </c>
      <c r="G10520">
        <v>1</v>
      </c>
      <c r="H10520" s="1">
        <v>10799</v>
      </c>
      <c r="I10520" s="87"/>
      <c r="K10520" s="86" t="s">
        <v>17485</v>
      </c>
      <c r="L10520" s="86" t="s">
        <v>17486</v>
      </c>
      <c r="N10520">
        <f>IFERROR(VLOOKUP(A10520,bip!$A:$C,2,0),"")</f>
      </c>
      <c r="O10520">
        <f>IFERROR(VLOOKUP(A10520,bip!$A:$Z,3,0),"")</f>
      </c>
    </row>
    <row r="10521" spans="1:15" ht="13.2">
      <c r="A10521" t="s">
        <v>13887</v>
      </c>
      <c r="B10521" t="s">
        <v>13887</v>
      </c>
      <c r="C10521" t="s">
        <v>16440</v>
      </c>
      <c r="D10521" t="s">
        <v>40401</v>
      </c>
      <c r="E10521" t="s">
        <v>40402</v>
      </c>
      <c r="F10521">
        <v>1</v>
      </c>
      <c r="G10521">
        <v>1</v>
      </c>
      <c r="H10521" s="1">
        <v>12635</v>
      </c>
      <c r="I10521" s="87"/>
      <c r="K10521" s="86" t="s">
        <v>17485</v>
      </c>
      <c r="L10521" s="86" t="s">
        <v>17486</v>
      </c>
      <c r="N10521">
        <f>IFERROR(VLOOKUP(A10521,bip!$A:$C,2,0),"")</f>
      </c>
      <c r="O10521">
        <f>IFERROR(VLOOKUP(A10521,bip!$A:$Z,3,0),"")</f>
      </c>
    </row>
    <row r="10522" spans="1:15" ht="13.2">
      <c r="A10522" t="s">
        <v>9033</v>
      </c>
      <c r="B10522" t="s">
        <v>9033</v>
      </c>
      <c r="C10522" t="s">
        <v>16440</v>
      </c>
      <c r="D10522" t="s">
        <v>41761</v>
      </c>
      <c r="E10522" t="s">
        <v>41762</v>
      </c>
      <c r="F10522">
        <v>1</v>
      </c>
      <c r="G10522">
        <v>30</v>
      </c>
      <c r="H10522" s="1">
        <v>188</v>
      </c>
      <c r="I10522" s="87"/>
      <c r="K10522" s="86" t="s">
        <v>17485</v>
      </c>
      <c r="L10522" s="86" t="s">
        <v>17486</v>
      </c>
      <c r="N10522">
        <f>IFERROR(VLOOKUP(A10522,bip!$A:$C,2,0),"")</f>
      </c>
      <c r="O10522">
        <f>IFERROR(VLOOKUP(A10522,bip!$A:$Z,3,0),"")</f>
      </c>
    </row>
    <row r="10523" spans="1:15" ht="13.2">
      <c r="A10523" t="s">
        <v>9034</v>
      </c>
      <c r="B10523" t="s">
        <v>9034</v>
      </c>
      <c r="C10523" t="s">
        <v>16440</v>
      </c>
      <c r="D10523" t="s">
        <v>41886</v>
      </c>
      <c r="E10523" t="s">
        <v>41887</v>
      </c>
      <c r="F10523">
        <v>1</v>
      </c>
      <c r="G10523">
        <v>30</v>
      </c>
      <c r="H10523" s="1">
        <v>269</v>
      </c>
      <c r="I10523" s="87"/>
      <c r="K10523" s="86" t="s">
        <v>17485</v>
      </c>
      <c r="L10523" s="86" t="s">
        <v>17486</v>
      </c>
      <c r="N10523">
        <f>IFERROR(VLOOKUP(A10523,bip!$A:$C,2,0),"")</f>
      </c>
      <c r="O10523">
        <f>IFERROR(VLOOKUP(A10523,bip!$A:$Z,3,0),"")</f>
      </c>
    </row>
    <row r="10524" spans="1:15" ht="13.2">
      <c r="A10524" t="s">
        <v>13886</v>
      </c>
      <c r="B10524" t="s">
        <v>13886</v>
      </c>
      <c r="C10524" t="s">
        <v>16440</v>
      </c>
      <c r="D10524" t="s">
        <v>40403</v>
      </c>
      <c r="E10524" t="s">
        <v>40404</v>
      </c>
      <c r="F10524">
        <v>1</v>
      </c>
      <c r="G10524">
        <v>1</v>
      </c>
      <c r="H10524" s="1">
        <v>3120</v>
      </c>
      <c r="I10524" s="87"/>
      <c r="K10524" s="86" t="s">
        <v>17485</v>
      </c>
      <c r="L10524" s="86" t="s">
        <v>17486</v>
      </c>
      <c r="N10524">
        <f>IFERROR(VLOOKUP(A10524,bip!$A:$C,2,0),"")</f>
      </c>
      <c r="O10524">
        <f>IFERROR(VLOOKUP(A10524,bip!$A:$Z,3,0),"")</f>
      </c>
    </row>
    <row r="10525" spans="1:15" ht="13.2">
      <c r="A10525" t="s">
        <v>13884</v>
      </c>
      <c r="B10525" t="s">
        <v>13884</v>
      </c>
      <c r="C10525" t="s">
        <v>16440</v>
      </c>
      <c r="D10525" t="s">
        <v>40405</v>
      </c>
      <c r="E10525" t="s">
        <v>40406</v>
      </c>
      <c r="F10525">
        <v>1</v>
      </c>
      <c r="G10525">
        <v>1</v>
      </c>
      <c r="H10525" s="1">
        <v>6857</v>
      </c>
      <c r="I10525" s="87"/>
      <c r="K10525" s="86" t="s">
        <v>17485</v>
      </c>
      <c r="L10525" s="86" t="s">
        <v>17486</v>
      </c>
      <c r="N10525">
        <f>IFERROR(VLOOKUP(A10525,bip!$A:$C,2,0),"")</f>
      </c>
      <c r="O10525">
        <f>IFERROR(VLOOKUP(A10525,bip!$A:$Z,3,0),"")</f>
      </c>
    </row>
    <row r="10526" spans="1:15" ht="13.2">
      <c r="A10526" t="s">
        <v>9024</v>
      </c>
      <c r="B10526" t="s">
        <v>9024</v>
      </c>
      <c r="C10526" t="s">
        <v>16440</v>
      </c>
      <c r="D10526" t="s">
        <v>41889</v>
      </c>
      <c r="E10526" t="s">
        <v>41890</v>
      </c>
      <c r="F10526">
        <v>1</v>
      </c>
      <c r="G10526">
        <v>1</v>
      </c>
      <c r="H10526" s="1">
        <v>22039</v>
      </c>
      <c r="I10526" s="87"/>
      <c r="K10526" s="86" t="s">
        <v>17485</v>
      </c>
      <c r="L10526" s="86" t="s">
        <v>17486</v>
      </c>
      <c r="N10526">
        <f>IFERROR(VLOOKUP(A10526,bip!$A:$C,2,0),"")</f>
      </c>
      <c r="O10526">
        <f>IFERROR(VLOOKUP(A10526,bip!$A:$Z,3,0),"")</f>
      </c>
    </row>
    <row r="10527" spans="1:15" ht="13.2">
      <c r="A10527" t="s">
        <v>5809</v>
      </c>
      <c r="B10527" t="s">
        <v>5809</v>
      </c>
      <c r="C10527" t="s">
        <v>16440</v>
      </c>
      <c r="D10527" t="s">
        <v>29813</v>
      </c>
      <c r="E10527" t="s">
        <v>41888</v>
      </c>
      <c r="F10527">
        <v>1</v>
      </c>
      <c r="G10527">
        <v>5</v>
      </c>
      <c r="H10527" s="1">
        <v>5130</v>
      </c>
      <c r="I10527" s="87"/>
      <c r="K10527" s="86" t="s">
        <v>17485</v>
      </c>
      <c r="L10527" s="86" t="s">
        <v>17486</v>
      </c>
      <c r="N10527">
        <f>IFERROR(VLOOKUP(A10527,bip!$A:$C,2,0),"")</f>
      </c>
      <c r="O10527">
        <f>IFERROR(VLOOKUP(A10527,bip!$A:$Z,3,0),"")</f>
      </c>
    </row>
    <row r="10528" spans="1:15" ht="13.2">
      <c r="A10528" t="s">
        <v>9032</v>
      </c>
      <c r="B10528" t="s">
        <v>9032</v>
      </c>
      <c r="C10528" t="s">
        <v>16440</v>
      </c>
      <c r="D10528" t="s">
        <v>41891</v>
      </c>
      <c r="E10528" t="s">
        <v>41892</v>
      </c>
      <c r="F10528">
        <v>1</v>
      </c>
      <c r="G10528">
        <v>1</v>
      </c>
      <c r="H10528" s="1">
        <v>21885</v>
      </c>
      <c r="I10528" s="87"/>
      <c r="K10528" s="86" t="s">
        <v>17485</v>
      </c>
      <c r="L10528" s="86" t="s">
        <v>17486</v>
      </c>
      <c r="N10528">
        <f>IFERROR(VLOOKUP(A10528,bip!$A:$C,2,0),"")</f>
      </c>
      <c r="O10528">
        <f>IFERROR(VLOOKUP(A10528,bip!$A:$Z,3,0),"")</f>
      </c>
    </row>
    <row r="10529" spans="1:15" ht="13.2">
      <c r="A10529" t="s">
        <v>9031</v>
      </c>
      <c r="B10529" t="s">
        <v>9031</v>
      </c>
      <c r="C10529" t="s">
        <v>16440</v>
      </c>
      <c r="D10529" t="s">
        <v>41893</v>
      </c>
      <c r="E10529" t="s">
        <v>41894</v>
      </c>
      <c r="F10529">
        <v>1</v>
      </c>
      <c r="G10529">
        <v>1</v>
      </c>
      <c r="H10529" s="1">
        <v>40994</v>
      </c>
      <c r="I10529" s="87"/>
      <c r="K10529" s="86" t="s">
        <v>17485</v>
      </c>
      <c r="L10529" s="86" t="s">
        <v>17486</v>
      </c>
      <c r="N10529">
        <f>IFERROR(VLOOKUP(A10529,bip!$A:$C,2,0),"")</f>
      </c>
      <c r="O10529">
        <f>IFERROR(VLOOKUP(A10529,bip!$A:$Z,3,0),"")</f>
      </c>
    </row>
    <row r="10530" spans="1:15" ht="13.2">
      <c r="A10530" t="s">
        <v>9035</v>
      </c>
      <c r="B10530" t="s">
        <v>9035</v>
      </c>
      <c r="C10530" t="s">
        <v>16440</v>
      </c>
      <c r="D10530" t="s">
        <v>40413</v>
      </c>
      <c r="E10530" t="s">
        <v>40414</v>
      </c>
      <c r="F10530">
        <v>1</v>
      </c>
      <c r="G10530">
        <v>1</v>
      </c>
      <c r="H10530" s="1">
        <v>2651</v>
      </c>
      <c r="I10530" s="87"/>
      <c r="K10530" s="86" t="s">
        <v>17485</v>
      </c>
      <c r="L10530" s="86" t="s">
        <v>17486</v>
      </c>
      <c r="N10530">
        <f>IFERROR(VLOOKUP(A10530,bip!$A:$C,2,0),"")</f>
      </c>
      <c r="O10530">
        <f>IFERROR(VLOOKUP(A10530,bip!$A:$Z,3,0),"")</f>
      </c>
    </row>
    <row r="10531" spans="1:15" ht="13.2">
      <c r="A10531" t="s">
        <v>9042</v>
      </c>
      <c r="B10531" t="s">
        <v>9042</v>
      </c>
      <c r="C10531" t="s">
        <v>16440</v>
      </c>
      <c r="D10531" t="s">
        <v>32967</v>
      </c>
      <c r="E10531" t="s">
        <v>26730</v>
      </c>
      <c r="F10531">
        <v>1</v>
      </c>
      <c r="G10531">
        <v>36</v>
      </c>
      <c r="H10531" s="1">
        <v>170</v>
      </c>
      <c r="I10531" s="87"/>
      <c r="K10531" s="86" t="s">
        <v>17485</v>
      </c>
      <c r="L10531" s="86" t="s">
        <v>17486</v>
      </c>
      <c r="N10531">
        <f>IFERROR(VLOOKUP(A10531,bip!$A:$C,2,0),"")</f>
      </c>
      <c r="O10531">
        <f>IFERROR(VLOOKUP(A10531,bip!$A:$Z,3,0),"")</f>
      </c>
    </row>
    <row r="10532" spans="1:15" ht="13.2">
      <c r="A10532" t="s">
        <v>9041</v>
      </c>
      <c r="B10532" t="s">
        <v>9041</v>
      </c>
      <c r="C10532" t="s">
        <v>16440</v>
      </c>
      <c r="D10532" t="s">
        <v>32968</v>
      </c>
      <c r="E10532" t="s">
        <v>26734</v>
      </c>
      <c r="F10532">
        <v>1</v>
      </c>
      <c r="G10532">
        <v>36</v>
      </c>
      <c r="H10532" s="1">
        <v>130</v>
      </c>
      <c r="I10532" s="87"/>
      <c r="K10532" s="86" t="s">
        <v>17485</v>
      </c>
      <c r="L10532" s="86" t="s">
        <v>17486</v>
      </c>
      <c r="N10532">
        <f>IFERROR(VLOOKUP(A10532,bip!$A:$C,2,0),"")</f>
      </c>
      <c r="O10532">
        <f>IFERROR(VLOOKUP(A10532,bip!$A:$Z,3,0),"")</f>
      </c>
    </row>
    <row r="10533" spans="1:15" ht="13.2">
      <c r="A10533" t="s">
        <v>9040</v>
      </c>
      <c r="B10533" t="s">
        <v>9040</v>
      </c>
      <c r="C10533" t="s">
        <v>16440</v>
      </c>
      <c r="D10533" t="s">
        <v>32969</v>
      </c>
      <c r="E10533" t="s">
        <v>26729</v>
      </c>
      <c r="F10533">
        <v>1</v>
      </c>
      <c r="G10533">
        <v>36</v>
      </c>
      <c r="H10533" s="1">
        <v>235</v>
      </c>
      <c r="I10533" s="87"/>
      <c r="K10533" s="86" t="s">
        <v>17485</v>
      </c>
      <c r="L10533" s="86" t="s">
        <v>17486</v>
      </c>
      <c r="N10533">
        <f>IFERROR(VLOOKUP(A10533,bip!$A:$C,2,0),"")</f>
      </c>
      <c r="O10533">
        <f>IFERROR(VLOOKUP(A10533,bip!$A:$Z,3,0),"")</f>
      </c>
    </row>
    <row r="10534" spans="1:15" ht="13.2">
      <c r="A10534" t="s">
        <v>9039</v>
      </c>
      <c r="B10534" t="s">
        <v>9039</v>
      </c>
      <c r="C10534" t="s">
        <v>16440</v>
      </c>
      <c r="D10534" t="s">
        <v>32970</v>
      </c>
      <c r="E10534" t="s">
        <v>26735</v>
      </c>
      <c r="F10534">
        <v>1</v>
      </c>
      <c r="G10534">
        <v>36</v>
      </c>
      <c r="H10534" s="1">
        <v>219</v>
      </c>
      <c r="I10534" s="87"/>
      <c r="K10534" s="86" t="s">
        <v>17485</v>
      </c>
      <c r="L10534" s="86" t="s">
        <v>17486</v>
      </c>
      <c r="N10534">
        <f>IFERROR(VLOOKUP(A10534,bip!$A:$C,2,0),"")</f>
      </c>
      <c r="O10534">
        <f>IFERROR(VLOOKUP(A10534,bip!$A:$Z,3,0),"")</f>
      </c>
    </row>
    <row r="10535" spans="1:15" ht="13.2">
      <c r="A10535" t="s">
        <v>9049</v>
      </c>
      <c r="B10535" t="s">
        <v>9049</v>
      </c>
      <c r="C10535" t="s">
        <v>16440</v>
      </c>
      <c r="D10535" t="s">
        <v>32971</v>
      </c>
      <c r="E10535" t="s">
        <v>26732</v>
      </c>
      <c r="F10535">
        <v>1</v>
      </c>
      <c r="G10535">
        <v>12</v>
      </c>
      <c r="H10535" s="1">
        <v>356</v>
      </c>
      <c r="I10535" s="87"/>
      <c r="K10535" s="86" t="s">
        <v>17485</v>
      </c>
      <c r="L10535" s="86" t="s">
        <v>17486</v>
      </c>
      <c r="N10535">
        <f>IFERROR(VLOOKUP(A10535,bip!$A:$C,2,0),"")</f>
      </c>
      <c r="O10535">
        <f>IFERROR(VLOOKUP(A10535,bip!$A:$Z,3,0),"")</f>
      </c>
    </row>
    <row r="10536" spans="1:15" ht="13.2">
      <c r="A10536" t="s">
        <v>9043</v>
      </c>
      <c r="B10536" t="s">
        <v>9043</v>
      </c>
      <c r="C10536" t="s">
        <v>16440</v>
      </c>
      <c r="D10536" t="s">
        <v>25051</v>
      </c>
      <c r="E10536" t="s">
        <v>26741</v>
      </c>
      <c r="F10536">
        <v>1</v>
      </c>
      <c r="G10536">
        <v>36</v>
      </c>
      <c r="H10536" s="1">
        <v>87</v>
      </c>
      <c r="I10536" s="87"/>
      <c r="K10536" s="86" t="s">
        <v>17485</v>
      </c>
      <c r="L10536" s="86" t="s">
        <v>17486</v>
      </c>
      <c r="N10536">
        <f>IFERROR(VLOOKUP(A10536,bip!$A:$C,2,0),"")</f>
      </c>
      <c r="O10536">
        <f>IFERROR(VLOOKUP(A10536,bip!$A:$Z,3,0),"")</f>
      </c>
    </row>
    <row r="10537" spans="1:15" ht="13.2">
      <c r="A10537" t="s">
        <v>9044</v>
      </c>
      <c r="B10537" t="s">
        <v>9044</v>
      </c>
      <c r="C10537" t="s">
        <v>16440</v>
      </c>
      <c r="D10537" t="s">
        <v>25048</v>
      </c>
      <c r="E10537" t="s">
        <v>26737</v>
      </c>
      <c r="F10537">
        <v>1</v>
      </c>
      <c r="G10537">
        <v>36</v>
      </c>
      <c r="H10537" s="1">
        <v>91</v>
      </c>
      <c r="I10537" s="87"/>
      <c r="K10537" s="86" t="s">
        <v>17485</v>
      </c>
      <c r="L10537" s="86" t="s">
        <v>17486</v>
      </c>
      <c r="N10537">
        <f>IFERROR(VLOOKUP(A10537,bip!$A:$C,2,0),"")</f>
      </c>
      <c r="O10537">
        <f>IFERROR(VLOOKUP(A10537,bip!$A:$Z,3,0),"")</f>
      </c>
    </row>
    <row r="10538" spans="1:15" ht="13.2">
      <c r="A10538" t="s">
        <v>9048</v>
      </c>
      <c r="B10538" t="s">
        <v>9048</v>
      </c>
      <c r="C10538" t="s">
        <v>16440</v>
      </c>
      <c r="D10538" t="s">
        <v>32972</v>
      </c>
      <c r="E10538" t="s">
        <v>26733</v>
      </c>
      <c r="F10538">
        <v>1</v>
      </c>
      <c r="G10538">
        <v>36</v>
      </c>
      <c r="H10538" s="1">
        <v>359</v>
      </c>
      <c r="I10538" s="87"/>
      <c r="K10538" s="86" t="s">
        <v>17485</v>
      </c>
      <c r="L10538" s="86" t="s">
        <v>17486</v>
      </c>
      <c r="N10538">
        <f>IFERROR(VLOOKUP(A10538,bip!$A:$C,2,0),"")</f>
      </c>
      <c r="O10538">
        <f>IFERROR(VLOOKUP(A10538,bip!$A:$Z,3,0),"")</f>
      </c>
    </row>
    <row r="10539" spans="1:15" ht="13.2">
      <c r="A10539" t="s">
        <v>9047</v>
      </c>
      <c r="B10539" t="s">
        <v>9047</v>
      </c>
      <c r="C10539" t="s">
        <v>16440</v>
      </c>
      <c r="D10539" t="s">
        <v>32973</v>
      </c>
      <c r="E10539" t="s">
        <v>26739</v>
      </c>
      <c r="F10539">
        <v>1</v>
      </c>
      <c r="G10539">
        <v>36</v>
      </c>
      <c r="H10539" s="1">
        <v>215</v>
      </c>
      <c r="I10539" s="87"/>
      <c r="K10539" s="86" t="s">
        <v>17485</v>
      </c>
      <c r="L10539" s="86" t="s">
        <v>17486</v>
      </c>
      <c r="N10539">
        <f>IFERROR(VLOOKUP(A10539,bip!$A:$C,2,0),"")</f>
      </c>
      <c r="O10539">
        <f>IFERROR(VLOOKUP(A10539,bip!$A:$Z,3,0),"")</f>
      </c>
    </row>
    <row r="10540" spans="1:15" ht="13.2">
      <c r="A10540" t="s">
        <v>9045</v>
      </c>
      <c r="B10540" t="s">
        <v>9045</v>
      </c>
      <c r="C10540" t="s">
        <v>16440</v>
      </c>
      <c r="D10540" t="s">
        <v>25052</v>
      </c>
      <c r="E10540" t="s">
        <v>26742</v>
      </c>
      <c r="F10540">
        <v>1</v>
      </c>
      <c r="G10540">
        <v>80</v>
      </c>
      <c r="H10540" s="1">
        <v>129</v>
      </c>
      <c r="I10540" s="87"/>
      <c r="K10540" s="86" t="s">
        <v>17485</v>
      </c>
      <c r="L10540" s="86" t="s">
        <v>17486</v>
      </c>
      <c r="N10540">
        <f>IFERROR(VLOOKUP(A10540,bip!$A:$C,2,0),"")</f>
      </c>
      <c r="O10540">
        <f>IFERROR(VLOOKUP(A10540,bip!$A:$Z,3,0),"")</f>
      </c>
    </row>
    <row r="10541" spans="1:15" ht="13.2">
      <c r="A10541" t="s">
        <v>9046</v>
      </c>
      <c r="B10541" t="s">
        <v>9046</v>
      </c>
      <c r="C10541" t="s">
        <v>16440</v>
      </c>
      <c r="D10541" t="s">
        <v>25049</v>
      </c>
      <c r="E10541" t="s">
        <v>26738</v>
      </c>
      <c r="F10541">
        <v>1</v>
      </c>
      <c r="G10541">
        <v>36</v>
      </c>
      <c r="H10541" s="1">
        <v>135</v>
      </c>
      <c r="I10541" s="87"/>
      <c r="K10541" s="86" t="s">
        <v>17485</v>
      </c>
      <c r="L10541" s="86" t="s">
        <v>17486</v>
      </c>
      <c r="N10541">
        <f>IFERROR(VLOOKUP(A10541,bip!$A:$C,2,0),"")</f>
      </c>
      <c r="O10541">
        <f>IFERROR(VLOOKUP(A10541,bip!$A:$Z,3,0),"")</f>
      </c>
    </row>
    <row r="10542" spans="1:15" ht="13.2">
      <c r="A10542" t="s">
        <v>9052</v>
      </c>
      <c r="B10542" t="s">
        <v>9052</v>
      </c>
      <c r="C10542" t="s">
        <v>16440</v>
      </c>
      <c r="D10542" t="s">
        <v>25046</v>
      </c>
      <c r="E10542" t="s">
        <v>26731</v>
      </c>
      <c r="F10542">
        <v>1</v>
      </c>
      <c r="G10542">
        <v>6</v>
      </c>
      <c r="H10542" s="1">
        <v>458</v>
      </c>
      <c r="I10542" s="87"/>
      <c r="K10542" s="86" t="s">
        <v>17485</v>
      </c>
      <c r="L10542" s="86" t="s">
        <v>17486</v>
      </c>
      <c r="N10542">
        <f>IFERROR(VLOOKUP(A10542,bip!$A:$C,2,0),"")</f>
      </c>
      <c r="O10542">
        <f>IFERROR(VLOOKUP(A10542,bip!$A:$Z,3,0),"")</f>
      </c>
    </row>
    <row r="10543" spans="1:15" ht="13.2">
      <c r="A10543" t="s">
        <v>9050</v>
      </c>
      <c r="B10543" t="s">
        <v>9050</v>
      </c>
      <c r="C10543" t="s">
        <v>16440</v>
      </c>
      <c r="D10543" t="s">
        <v>25050</v>
      </c>
      <c r="E10543" t="s">
        <v>26740</v>
      </c>
      <c r="F10543">
        <v>1</v>
      </c>
      <c r="G10543">
        <v>6</v>
      </c>
      <c r="H10543" s="1">
        <v>339</v>
      </c>
      <c r="I10543" s="87"/>
      <c r="K10543" s="86" t="s">
        <v>17485</v>
      </c>
      <c r="L10543" s="86" t="s">
        <v>17486</v>
      </c>
      <c r="N10543">
        <f>IFERROR(VLOOKUP(A10543,bip!$A:$C,2,0),"")</f>
      </c>
      <c r="O10543">
        <f>IFERROR(VLOOKUP(A10543,bip!$A:$Z,3,0),"")</f>
      </c>
    </row>
    <row r="10544" spans="1:15" ht="13.2">
      <c r="A10544" t="s">
        <v>9051</v>
      </c>
      <c r="B10544" t="s">
        <v>9051</v>
      </c>
      <c r="C10544" t="s">
        <v>16440</v>
      </c>
      <c r="D10544" t="s">
        <v>25047</v>
      </c>
      <c r="E10544" t="s">
        <v>26736</v>
      </c>
      <c r="F10544">
        <v>1</v>
      </c>
      <c r="G10544">
        <v>6</v>
      </c>
      <c r="H10544" s="1">
        <v>390</v>
      </c>
      <c r="I10544" s="87"/>
      <c r="K10544" s="86" t="s">
        <v>17485</v>
      </c>
      <c r="L10544" s="86" t="s">
        <v>17486</v>
      </c>
      <c r="N10544">
        <f>IFERROR(VLOOKUP(A10544,bip!$A:$C,2,0),"")</f>
      </c>
      <c r="O10544">
        <f>IFERROR(VLOOKUP(A10544,bip!$A:$Z,3,0),"")</f>
      </c>
    </row>
    <row r="10545" spans="1:15" ht="13.2">
      <c r="A10545" t="s">
        <v>9038</v>
      </c>
      <c r="B10545" t="s">
        <v>9038</v>
      </c>
      <c r="C10545" t="s">
        <v>16440</v>
      </c>
      <c r="D10545" t="s">
        <v>40407</v>
      </c>
      <c r="E10545" t="s">
        <v>40408</v>
      </c>
      <c r="F10545">
        <v>1</v>
      </c>
      <c r="G10545">
        <v>1</v>
      </c>
      <c r="H10545" s="1">
        <v>1061</v>
      </c>
      <c r="I10545" s="87"/>
      <c r="K10545" s="86" t="s">
        <v>17485</v>
      </c>
      <c r="L10545" s="86" t="s">
        <v>17486</v>
      </c>
      <c r="N10545">
        <f>IFERROR(VLOOKUP(A10545,bip!$A:$C,2,0),"")</f>
      </c>
      <c r="O10545">
        <f>IFERROR(VLOOKUP(A10545,bip!$A:$Z,3,0),"")</f>
      </c>
    </row>
    <row r="10546" spans="1:15" ht="13.2">
      <c r="A10546" t="s">
        <v>9037</v>
      </c>
      <c r="B10546" t="s">
        <v>9037</v>
      </c>
      <c r="C10546" t="s">
        <v>16440</v>
      </c>
      <c r="D10546" t="s">
        <v>40409</v>
      </c>
      <c r="E10546" t="s">
        <v>40410</v>
      </c>
      <c r="F10546">
        <v>1</v>
      </c>
      <c r="G10546">
        <v>1</v>
      </c>
      <c r="H10546" s="1">
        <v>1669</v>
      </c>
      <c r="I10546" s="87"/>
      <c r="K10546" s="86" t="s">
        <v>17485</v>
      </c>
      <c r="L10546" s="86" t="s">
        <v>17486</v>
      </c>
      <c r="N10546">
        <f>IFERROR(VLOOKUP(A10546,bip!$A:$C,2,0),"")</f>
      </c>
      <c r="O10546">
        <f>IFERROR(VLOOKUP(A10546,bip!$A:$Z,3,0),"")</f>
      </c>
    </row>
    <row r="10547" spans="1:15" ht="13.2">
      <c r="A10547" t="s">
        <v>9036</v>
      </c>
      <c r="B10547" t="s">
        <v>9036</v>
      </c>
      <c r="C10547" t="s">
        <v>16440</v>
      </c>
      <c r="D10547" t="s">
        <v>40411</v>
      </c>
      <c r="E10547" t="s">
        <v>40412</v>
      </c>
      <c r="F10547">
        <v>1</v>
      </c>
      <c r="G10547">
        <v>1</v>
      </c>
      <c r="H10547" s="1">
        <v>2544</v>
      </c>
      <c r="I10547" s="87"/>
      <c r="K10547" s="86" t="s">
        <v>17485</v>
      </c>
      <c r="L10547" s="86" t="s">
        <v>17486</v>
      </c>
      <c r="N10547">
        <f>IFERROR(VLOOKUP(A10547,bip!$A:$C,2,0),"")</f>
      </c>
      <c r="O10547">
        <f>IFERROR(VLOOKUP(A10547,bip!$A:$Z,3,0),"")</f>
      </c>
    </row>
    <row r="10548" spans="1:15" ht="13.2">
      <c r="A10548" t="s">
        <v>39989</v>
      </c>
      <c r="B10548" t="s">
        <v>39989</v>
      </c>
      <c r="C10548" t="s">
        <v>16440</v>
      </c>
      <c r="D10548" t="s">
        <v>39990</v>
      </c>
      <c r="E10548" t="s">
        <v>39991</v>
      </c>
      <c r="F10548">
        <v>1</v>
      </c>
      <c r="G10548">
        <v>50</v>
      </c>
      <c r="H10548" s="1">
        <v>75</v>
      </c>
      <c r="I10548" s="87"/>
      <c r="K10548" s="86" t="s">
        <v>17485</v>
      </c>
      <c r="L10548" s="86" t="s">
        <v>17486</v>
      </c>
      <c r="M10548" s="86" t="s">
        <v>17487</v>
      </c>
      <c r="N10548">
        <f>IFERROR(VLOOKUP(A10548,bip!$A:$C,2,0),"")</f>
      </c>
      <c r="O10548">
        <f>IFERROR(VLOOKUP(A10548,bip!$A:$Z,3,0),"")</f>
      </c>
    </row>
    <row r="10549" spans="1:15" ht="13.2">
      <c r="A10549" t="s">
        <v>39992</v>
      </c>
      <c r="B10549" t="s">
        <v>39992</v>
      </c>
      <c r="C10549" t="s">
        <v>16441</v>
      </c>
      <c r="D10549" t="s">
        <v>39993</v>
      </c>
      <c r="E10549" t="s">
        <v>39994</v>
      </c>
      <c r="F10549">
        <v>1</v>
      </c>
      <c r="G10549">
        <v>50</v>
      </c>
      <c r="H10549" s="1">
        <v>15</v>
      </c>
      <c r="I10549" s="87"/>
      <c r="K10549" s="86" t="s">
        <v>17485</v>
      </c>
      <c r="L10549" s="86" t="s">
        <v>17486</v>
      </c>
      <c r="M10549" s="86" t="s">
        <v>17487</v>
      </c>
      <c r="N10549">
        <f>IFERROR(VLOOKUP(A10549,bip!$A:$C,2,0),"")</f>
      </c>
      <c r="O10549">
        <f>IFERROR(VLOOKUP(A10549,bip!$A:$Z,3,0),"")</f>
      </c>
    </row>
    <row r="10550" spans="1:15" ht="13.2">
      <c r="A10550" t="s">
        <v>39995</v>
      </c>
      <c r="B10550" t="s">
        <v>39995</v>
      </c>
      <c r="C10550" t="s">
        <v>16440</v>
      </c>
      <c r="D10550" t="s">
        <v>39996</v>
      </c>
      <c r="E10550" t="s">
        <v>39997</v>
      </c>
      <c r="F10550">
        <v>1</v>
      </c>
      <c r="G10550">
        <v>50</v>
      </c>
      <c r="H10550" s="1">
        <v>10</v>
      </c>
      <c r="I10550" s="87"/>
      <c r="K10550" s="86" t="s">
        <v>17485</v>
      </c>
      <c r="L10550" s="86" t="s">
        <v>17486</v>
      </c>
      <c r="M10550" s="86" t="s">
        <v>17487</v>
      </c>
      <c r="N10550">
        <f>IFERROR(VLOOKUP(A10550,bip!$A:$C,2,0),"")</f>
      </c>
      <c r="O10550">
        <f>IFERROR(VLOOKUP(A10550,bip!$A:$Z,3,0),"")</f>
      </c>
    </row>
    <row r="10551" spans="1:15" ht="13.2">
      <c r="A10551" t="s">
        <v>39998</v>
      </c>
      <c r="B10551" t="s">
        <v>39998</v>
      </c>
      <c r="C10551" t="s">
        <v>16441</v>
      </c>
      <c r="D10551" t="s">
        <v>39999</v>
      </c>
      <c r="E10551" t="s">
        <v>40000</v>
      </c>
      <c r="F10551">
        <v>1</v>
      </c>
      <c r="G10551">
        <v>50</v>
      </c>
      <c r="H10551" s="1">
        <v>15</v>
      </c>
      <c r="I10551" s="87"/>
      <c r="K10551" s="86" t="s">
        <v>17485</v>
      </c>
      <c r="L10551" s="86" t="s">
        <v>17486</v>
      </c>
      <c r="M10551" s="86" t="s">
        <v>17487</v>
      </c>
      <c r="N10551">
        <f>IFERROR(VLOOKUP(A10551,bip!$A:$C,2,0),"")</f>
      </c>
      <c r="O10551">
        <f>IFERROR(VLOOKUP(A10551,bip!$A:$Z,3,0),"")</f>
      </c>
    </row>
    <row r="10552" spans="1:15" ht="13.2">
      <c r="A10552" t="s">
        <v>40001</v>
      </c>
      <c r="B10552" t="s">
        <v>40001</v>
      </c>
      <c r="C10552" t="s">
        <v>16440</v>
      </c>
      <c r="D10552" t="s">
        <v>40002</v>
      </c>
      <c r="E10552" t="s">
        <v>40003</v>
      </c>
      <c r="F10552">
        <v>1</v>
      </c>
      <c r="G10552">
        <v>50</v>
      </c>
      <c r="H10552" s="1">
        <v>29</v>
      </c>
      <c r="I10552" s="87"/>
      <c r="K10552" s="86" t="s">
        <v>17485</v>
      </c>
      <c r="L10552" s="86" t="s">
        <v>17486</v>
      </c>
      <c r="M10552" s="86" t="s">
        <v>17487</v>
      </c>
      <c r="N10552">
        <f>IFERROR(VLOOKUP(A10552,bip!$A:$C,2,0),"")</f>
      </c>
      <c r="O10552">
        <f>IFERROR(VLOOKUP(A10552,bip!$A:$Z,3,0),"")</f>
      </c>
    </row>
    <row r="10553" spans="1:15" ht="13.2">
      <c r="A10553" t="s">
        <v>40004</v>
      </c>
      <c r="B10553" t="s">
        <v>40004</v>
      </c>
      <c r="C10553" t="s">
        <v>16440</v>
      </c>
      <c r="D10553" t="s">
        <v>40005</v>
      </c>
      <c r="E10553" t="s">
        <v>40006</v>
      </c>
      <c r="F10553">
        <v>1</v>
      </c>
      <c r="G10553">
        <v>20</v>
      </c>
      <c r="H10553" s="1">
        <v>420</v>
      </c>
      <c r="I10553" s="87"/>
      <c r="K10553" s="86" t="s">
        <v>17485</v>
      </c>
      <c r="L10553" s="86" t="s">
        <v>17486</v>
      </c>
      <c r="M10553" s="86" t="s">
        <v>17487</v>
      </c>
      <c r="N10553">
        <f>IFERROR(VLOOKUP(A10553,bip!$A:$C,2,0),"")</f>
      </c>
      <c r="O10553">
        <f>IFERROR(VLOOKUP(A10553,bip!$A:$Z,3,0),"")</f>
      </c>
    </row>
    <row r="10554" spans="1:15" ht="13.2">
      <c r="A10554" t="s">
        <v>40007</v>
      </c>
      <c r="B10554" t="s">
        <v>40007</v>
      </c>
      <c r="C10554" t="s">
        <v>16441</v>
      </c>
      <c r="D10554" t="s">
        <v>40008</v>
      </c>
      <c r="E10554" t="s">
        <v>40009</v>
      </c>
      <c r="F10554">
        <v>1</v>
      </c>
      <c r="G10554">
        <v>20</v>
      </c>
      <c r="H10554" s="1">
        <v>244</v>
      </c>
      <c r="I10554" s="87"/>
      <c r="K10554" s="86" t="s">
        <v>17485</v>
      </c>
      <c r="L10554" s="86" t="s">
        <v>17486</v>
      </c>
      <c r="M10554" s="86" t="s">
        <v>17487</v>
      </c>
      <c r="N10554">
        <f>IFERROR(VLOOKUP(A10554,bip!$A:$C,2,0),"")</f>
      </c>
      <c r="O10554">
        <f>IFERROR(VLOOKUP(A10554,bip!$A:$Z,3,0),"")</f>
      </c>
    </row>
    <row r="10555" spans="1:15" ht="13.2">
      <c r="A10555" t="s">
        <v>40010</v>
      </c>
      <c r="B10555" t="s">
        <v>40010</v>
      </c>
      <c r="C10555" t="s">
        <v>16440</v>
      </c>
      <c r="D10555" t="s">
        <v>40011</v>
      </c>
      <c r="E10555" t="s">
        <v>40012</v>
      </c>
      <c r="F10555">
        <v>1</v>
      </c>
      <c r="G10555">
        <v>12</v>
      </c>
      <c r="H10555" s="1">
        <v>399</v>
      </c>
      <c r="I10555" s="87"/>
      <c r="K10555" s="86" t="s">
        <v>17485</v>
      </c>
      <c r="L10555" s="86" t="s">
        <v>17486</v>
      </c>
      <c r="M10555" s="86" t="s">
        <v>17487</v>
      </c>
      <c r="N10555">
        <f>IFERROR(VLOOKUP(A10555,bip!$A:$C,2,0),"")</f>
      </c>
      <c r="O10555">
        <f>IFERROR(VLOOKUP(A10555,bip!$A:$Z,3,0),"")</f>
      </c>
    </row>
    <row r="10556" spans="1:15" ht="13.2">
      <c r="A10556" t="s">
        <v>40013</v>
      </c>
      <c r="B10556" t="s">
        <v>40013</v>
      </c>
      <c r="C10556" t="s">
        <v>16440</v>
      </c>
      <c r="D10556" t="s">
        <v>40014</v>
      </c>
      <c r="E10556" t="s">
        <v>40015</v>
      </c>
      <c r="F10556">
        <v>1</v>
      </c>
      <c r="G10556">
        <v>50</v>
      </c>
      <c r="H10556" s="1">
        <v>81</v>
      </c>
      <c r="I10556" s="87"/>
      <c r="K10556" s="86" t="s">
        <v>17485</v>
      </c>
      <c r="L10556" s="86" t="s">
        <v>17486</v>
      </c>
      <c r="M10556" s="86" t="s">
        <v>17487</v>
      </c>
      <c r="N10556">
        <f>IFERROR(VLOOKUP(A10556,bip!$A:$C,2,0),"")</f>
      </c>
      <c r="O10556">
        <f>IFERROR(VLOOKUP(A10556,bip!$A:$Z,3,0),"")</f>
      </c>
    </row>
    <row r="10557" spans="1:15" ht="13.2">
      <c r="A10557" t="s">
        <v>40415</v>
      </c>
      <c r="B10557" t="s">
        <v>40415</v>
      </c>
      <c r="C10557" t="s">
        <v>16440</v>
      </c>
      <c r="D10557" t="s">
        <v>40416</v>
      </c>
      <c r="E10557" t="s">
        <v>40417</v>
      </c>
      <c r="F10557">
        <v>1</v>
      </c>
      <c r="G10557">
        <v>4</v>
      </c>
      <c r="H10557" s="1">
        <v>1434</v>
      </c>
      <c r="I10557" s="87"/>
      <c r="K10557" s="86" t="s">
        <v>17485</v>
      </c>
      <c r="L10557" s="86" t="s">
        <v>17486</v>
      </c>
      <c r="M10557" s="86" t="s">
        <v>17487</v>
      </c>
      <c r="N10557">
        <f>IFERROR(VLOOKUP(A10557,bip!$A:$C,2,0),"")</f>
      </c>
      <c r="O10557">
        <f>IFERROR(VLOOKUP(A10557,bip!$A:$Z,3,0),"")</f>
      </c>
    </row>
    <row r="10558" spans="1:15" ht="13.2">
      <c r="A10558" t="s">
        <v>40418</v>
      </c>
      <c r="B10558" t="s">
        <v>40418</v>
      </c>
      <c r="C10558" t="s">
        <v>16440</v>
      </c>
      <c r="D10558" t="s">
        <v>40419</v>
      </c>
      <c r="E10558" t="s">
        <v>40420</v>
      </c>
      <c r="F10558">
        <v>1</v>
      </c>
      <c r="G10558">
        <v>4</v>
      </c>
      <c r="H10558" s="1">
        <v>1535</v>
      </c>
      <c r="I10558" s="87"/>
      <c r="K10558" s="86" t="s">
        <v>17485</v>
      </c>
      <c r="L10558" s="86" t="s">
        <v>17486</v>
      </c>
      <c r="M10558" s="86" t="s">
        <v>17487</v>
      </c>
      <c r="N10558">
        <f>IFERROR(VLOOKUP(A10558,bip!$A:$C,2,0),"")</f>
      </c>
      <c r="O10558">
        <f>IFERROR(VLOOKUP(A10558,bip!$A:$Z,3,0),"")</f>
      </c>
    </row>
    <row r="10559" spans="1:15" ht="13.2">
      <c r="A10559" t="s">
        <v>40421</v>
      </c>
      <c r="B10559" t="s">
        <v>40421</v>
      </c>
      <c r="C10559" t="s">
        <v>16440</v>
      </c>
      <c r="D10559" t="s">
        <v>40422</v>
      </c>
      <c r="E10559" t="s">
        <v>40423</v>
      </c>
      <c r="F10559">
        <v>1</v>
      </c>
      <c r="G10559">
        <v>4</v>
      </c>
      <c r="H10559" s="1">
        <v>1227</v>
      </c>
      <c r="I10559" s="87"/>
      <c r="K10559" s="86" t="s">
        <v>17485</v>
      </c>
      <c r="L10559" s="86" t="s">
        <v>17486</v>
      </c>
      <c r="M10559" s="86" t="s">
        <v>17487</v>
      </c>
      <c r="N10559">
        <f>IFERROR(VLOOKUP(A10559,bip!$A:$C,2,0),"")</f>
      </c>
      <c r="O10559">
        <f>IFERROR(VLOOKUP(A10559,bip!$A:$Z,3,0),"")</f>
      </c>
    </row>
    <row r="10560" spans="1:15" ht="13.2">
      <c r="A10560" t="s">
        <v>40424</v>
      </c>
      <c r="B10560" t="s">
        <v>40424</v>
      </c>
      <c r="C10560" t="s">
        <v>16440</v>
      </c>
      <c r="D10560" t="s">
        <v>40425</v>
      </c>
      <c r="E10560" t="s">
        <v>40426</v>
      </c>
      <c r="F10560">
        <v>1</v>
      </c>
      <c r="G10560">
        <v>4</v>
      </c>
      <c r="H10560" s="1">
        <v>1270</v>
      </c>
      <c r="I10560" s="87"/>
      <c r="K10560" s="86" t="s">
        <v>17485</v>
      </c>
      <c r="L10560" s="86" t="s">
        <v>17486</v>
      </c>
      <c r="M10560" s="86" t="s">
        <v>17487</v>
      </c>
      <c r="N10560">
        <f>IFERROR(VLOOKUP(A10560,bip!$A:$C,2,0),"")</f>
      </c>
      <c r="O10560">
        <f>IFERROR(VLOOKUP(A10560,bip!$A:$Z,3,0),"")</f>
      </c>
    </row>
    <row r="10561" spans="1:15" ht="13.2">
      <c r="A10561" t="s">
        <v>40427</v>
      </c>
      <c r="B10561" t="s">
        <v>40427</v>
      </c>
      <c r="C10561" t="s">
        <v>16440</v>
      </c>
      <c r="D10561" t="s">
        <v>40428</v>
      </c>
      <c r="E10561" t="s">
        <v>40429</v>
      </c>
      <c r="F10561">
        <v>1</v>
      </c>
      <c r="G10561">
        <v>4</v>
      </c>
      <c r="H10561" s="1">
        <v>1435</v>
      </c>
      <c r="I10561" s="87"/>
      <c r="K10561" s="86" t="s">
        <v>17485</v>
      </c>
      <c r="L10561" s="86" t="s">
        <v>17486</v>
      </c>
      <c r="M10561" s="86" t="s">
        <v>17487</v>
      </c>
      <c r="N10561">
        <f>IFERROR(VLOOKUP(A10561,bip!$A:$C,2,0),"")</f>
      </c>
      <c r="O10561">
        <f>IFERROR(VLOOKUP(A10561,bip!$A:$Z,3,0),"")</f>
      </c>
    </row>
    <row r="10562" spans="1:15" ht="13.2">
      <c r="A10562" t="s">
        <v>9055</v>
      </c>
      <c r="B10562" t="s">
        <v>9055</v>
      </c>
      <c r="C10562" t="s">
        <v>16440</v>
      </c>
      <c r="D10562" t="s">
        <v>40430</v>
      </c>
      <c r="E10562" t="s">
        <v>26745</v>
      </c>
      <c r="F10562">
        <v>1</v>
      </c>
      <c r="G10562">
        <v>1</v>
      </c>
      <c r="H10562" s="1">
        <v>3725</v>
      </c>
      <c r="I10562" s="87"/>
      <c r="K10562" s="86" t="s">
        <v>17485</v>
      </c>
      <c r="L10562" s="86" t="s">
        <v>17486</v>
      </c>
      <c r="N10562">
        <f>IFERROR(VLOOKUP(A10562,bip!$A:$C,2,0),"")</f>
      </c>
      <c r="O10562">
        <f>IFERROR(VLOOKUP(A10562,bip!$A:$Z,3,0),"")</f>
      </c>
    </row>
    <row r="10563" spans="1:15" ht="13.2">
      <c r="A10563" t="s">
        <v>9054</v>
      </c>
      <c r="B10563" t="s">
        <v>9054</v>
      </c>
      <c r="C10563" t="s">
        <v>16440</v>
      </c>
      <c r="D10563" t="s">
        <v>29814</v>
      </c>
      <c r="E10563" t="s">
        <v>26744</v>
      </c>
      <c r="F10563">
        <v>1</v>
      </c>
      <c r="G10563">
        <v>2</v>
      </c>
      <c r="H10563" s="1">
        <v>4909</v>
      </c>
      <c r="I10563" s="87"/>
      <c r="K10563" s="86" t="s">
        <v>17485</v>
      </c>
      <c r="L10563" s="86" t="s">
        <v>17486</v>
      </c>
      <c r="N10563">
        <f>IFERROR(VLOOKUP(A10563,bip!$A:$C,2,0),"")</f>
      </c>
      <c r="O10563">
        <f>IFERROR(VLOOKUP(A10563,bip!$A:$Z,3,0),"")</f>
      </c>
    </row>
    <row r="10564" spans="1:15" ht="13.2">
      <c r="A10564" t="s">
        <v>9053</v>
      </c>
      <c r="B10564" t="s">
        <v>9053</v>
      </c>
      <c r="C10564" t="s">
        <v>16440</v>
      </c>
      <c r="D10564" t="s">
        <v>29815</v>
      </c>
      <c r="E10564" t="s">
        <v>26743</v>
      </c>
      <c r="F10564">
        <v>1</v>
      </c>
      <c r="G10564">
        <v>2</v>
      </c>
      <c r="H10564" s="1">
        <v>5454</v>
      </c>
      <c r="I10564" s="87"/>
      <c r="K10564" s="86" t="s">
        <v>17485</v>
      </c>
      <c r="L10564" s="86" t="s">
        <v>17486</v>
      </c>
      <c r="N10564">
        <f>IFERROR(VLOOKUP(A10564,bip!$A:$C,2,0),"")</f>
      </c>
      <c r="O10564">
        <f>IFERROR(VLOOKUP(A10564,bip!$A:$Z,3,0),"")</f>
      </c>
    </row>
    <row r="10565" spans="1:15" ht="13.2">
      <c r="A10565" t="s">
        <v>9098</v>
      </c>
      <c r="B10565" t="s">
        <v>9098</v>
      </c>
      <c r="C10565" t="s">
        <v>16440</v>
      </c>
      <c r="D10565" t="s">
        <v>16896</v>
      </c>
      <c r="E10565" t="s">
        <v>26754</v>
      </c>
      <c r="F10565">
        <v>1</v>
      </c>
      <c r="G10565">
        <v>1</v>
      </c>
      <c r="H10565" s="1">
        <v>15999</v>
      </c>
      <c r="I10565" s="87"/>
      <c r="K10565" s="86" t="s">
        <v>17485</v>
      </c>
      <c r="L10565" s="86" t="s">
        <v>17486</v>
      </c>
      <c r="N10565">
        <f>IFERROR(VLOOKUP(A10565,bip!$A:$C,2,0),"")</f>
      </c>
      <c r="O10565">
        <f>IFERROR(VLOOKUP(A10565,bip!$A:$Z,3,0),"")</f>
      </c>
    </row>
    <row r="10566" spans="1:15" ht="13.2">
      <c r="A10566" t="s">
        <v>9099</v>
      </c>
      <c r="B10566" t="s">
        <v>9099</v>
      </c>
      <c r="C10566" t="s">
        <v>16440</v>
      </c>
      <c r="D10566" t="s">
        <v>16894</v>
      </c>
      <c r="E10566" t="s">
        <v>26752</v>
      </c>
      <c r="F10566">
        <v>1</v>
      </c>
      <c r="G10566">
        <v>1</v>
      </c>
      <c r="H10566" s="1">
        <v>16753</v>
      </c>
      <c r="I10566" s="87"/>
      <c r="K10566" s="86" t="s">
        <v>17485</v>
      </c>
      <c r="L10566" s="86" t="s">
        <v>17486</v>
      </c>
      <c r="N10566">
        <f>IFERROR(VLOOKUP(A10566,bip!$A:$C,2,0),"")</f>
      </c>
      <c r="O10566">
        <f>IFERROR(VLOOKUP(A10566,bip!$A:$Z,3,0),"")</f>
      </c>
    </row>
    <row r="10567" spans="1:15" ht="13.2">
      <c r="A10567" t="s">
        <v>9096</v>
      </c>
      <c r="B10567" t="s">
        <v>9096</v>
      </c>
      <c r="C10567" t="s">
        <v>16440</v>
      </c>
      <c r="D10567" t="s">
        <v>16898</v>
      </c>
      <c r="E10567" t="s">
        <v>26756</v>
      </c>
      <c r="F10567">
        <v>1</v>
      </c>
      <c r="G10567">
        <v>1</v>
      </c>
      <c r="H10567" s="1">
        <v>4047</v>
      </c>
      <c r="I10567" s="87"/>
      <c r="K10567" s="86" t="s">
        <v>17485</v>
      </c>
      <c r="L10567" s="86" t="s">
        <v>17486</v>
      </c>
      <c r="N10567" t="str">
        <f>IFERROR(VLOOKUP(A10567,bip!$A:$C,2,0),"")</f>
        <v>NO DISPONIBLE LE SUGERIMOS GG307</v>
      </c>
      <c r="O10567" t="str">
        <f>IFERROR(VLOOKUP(A10567,bip!$A:$Z,3,0),"")</f>
        <v>GG307</v>
      </c>
    </row>
    <row r="10568" spans="1:15" ht="13.2">
      <c r="A10568" t="s">
        <v>9097</v>
      </c>
      <c r="B10568" t="s">
        <v>9097</v>
      </c>
      <c r="C10568" t="s">
        <v>16440</v>
      </c>
      <c r="D10568" t="s">
        <v>16897</v>
      </c>
      <c r="E10568" t="s">
        <v>26755</v>
      </c>
      <c r="F10568">
        <v>1</v>
      </c>
      <c r="G10568">
        <v>1</v>
      </c>
      <c r="H10568" s="1">
        <v>9314</v>
      </c>
      <c r="I10568" s="87"/>
      <c r="K10568" s="86" t="s">
        <v>17485</v>
      </c>
      <c r="L10568" s="86" t="s">
        <v>17486</v>
      </c>
      <c r="N10568">
        <f>IFERROR(VLOOKUP(A10568,bip!$A:$C,2,0),"")</f>
      </c>
      <c r="O10568">
        <f>IFERROR(VLOOKUP(A10568,bip!$A:$Z,3,0),"")</f>
      </c>
    </row>
    <row r="10569" spans="1:15" ht="13.2">
      <c r="A10569" t="s">
        <v>9100</v>
      </c>
      <c r="B10569" t="s">
        <v>9100</v>
      </c>
      <c r="C10569" t="s">
        <v>16440</v>
      </c>
      <c r="D10569" t="s">
        <v>16895</v>
      </c>
      <c r="E10569" t="s">
        <v>26753</v>
      </c>
      <c r="F10569">
        <v>1</v>
      </c>
      <c r="G10569">
        <v>1</v>
      </c>
      <c r="H10569" s="1">
        <v>9314</v>
      </c>
      <c r="I10569" s="87"/>
      <c r="K10569" s="86" t="s">
        <v>17485</v>
      </c>
      <c r="L10569" s="86" t="s">
        <v>17486</v>
      </c>
      <c r="N10569">
        <f>IFERROR(VLOOKUP(A10569,bip!$A:$C,2,0),"")</f>
      </c>
      <c r="O10569">
        <f>IFERROR(VLOOKUP(A10569,bip!$A:$Z,3,0),"")</f>
      </c>
    </row>
    <row r="10570" spans="1:15" ht="13.2">
      <c r="A10570" t="s">
        <v>9095</v>
      </c>
      <c r="B10570" t="s">
        <v>9095</v>
      </c>
      <c r="C10570" t="s">
        <v>16441</v>
      </c>
      <c r="D10570" t="s">
        <v>16899</v>
      </c>
      <c r="E10570" t="s">
        <v>26757</v>
      </c>
      <c r="F10570">
        <v>1</v>
      </c>
      <c r="G10570">
        <v>1</v>
      </c>
      <c r="H10570" s="1">
        <v>3934</v>
      </c>
      <c r="I10570" s="87"/>
      <c r="K10570" s="86" t="s">
        <v>17485</v>
      </c>
      <c r="L10570" s="86" t="s">
        <v>17486</v>
      </c>
      <c r="N10570">
        <f>IFERROR(VLOOKUP(A10570,bip!$A:$C,2,0),"")</f>
      </c>
      <c r="O10570">
        <f>IFERROR(VLOOKUP(A10570,bip!$A:$Z,3,0),"")</f>
      </c>
    </row>
    <row r="10571" spans="1:15" ht="13.2">
      <c r="A10571" t="s">
        <v>42246</v>
      </c>
      <c r="B10571" t="s">
        <v>42246</v>
      </c>
      <c r="C10571" t="s">
        <v>16440</v>
      </c>
      <c r="D10571" t="s">
        <v>42247</v>
      </c>
      <c r="E10571" t="s">
        <v>42248</v>
      </c>
      <c r="F10571">
        <v>1</v>
      </c>
      <c r="G10571">
        <v>1</v>
      </c>
      <c r="H10571" s="1">
        <v>2569</v>
      </c>
      <c r="I10571" s="87"/>
      <c r="K10571" s="86" t="s">
        <v>17485</v>
      </c>
      <c r="L10571" s="86" t="s">
        <v>17486</v>
      </c>
      <c r="M10571" s="86" t="s">
        <v>17487</v>
      </c>
      <c r="N10571">
        <f>IFERROR(VLOOKUP(A10571,bip!$A:$C,2,0),"")</f>
      </c>
      <c r="O10571">
        <f>IFERROR(VLOOKUP(A10571,bip!$A:$Z,3,0),"")</f>
      </c>
    </row>
    <row r="10572" spans="1:15" ht="13.2">
      <c r="A10572" t="s">
        <v>42249</v>
      </c>
      <c r="B10572" t="s">
        <v>42249</v>
      </c>
      <c r="C10572" t="s">
        <v>16440</v>
      </c>
      <c r="D10572" t="s">
        <v>42250</v>
      </c>
      <c r="E10572" t="s">
        <v>42251</v>
      </c>
      <c r="F10572">
        <v>1</v>
      </c>
      <c r="G10572">
        <v>1</v>
      </c>
      <c r="H10572" s="1">
        <v>4880</v>
      </c>
      <c r="I10572" s="87"/>
      <c r="K10572" s="86" t="s">
        <v>17485</v>
      </c>
      <c r="L10572" s="86" t="s">
        <v>17486</v>
      </c>
      <c r="M10572" s="86" t="s">
        <v>17487</v>
      </c>
      <c r="N10572">
        <f>IFERROR(VLOOKUP(A10572,bip!$A:$C,2,0),"")</f>
      </c>
      <c r="O10572">
        <f>IFERROR(VLOOKUP(A10572,bip!$A:$Z,3,0),"")</f>
        <v>0</v>
      </c>
    </row>
    <row r="10573" spans="1:15" ht="13.2">
      <c r="A10573" t="s">
        <v>44712</v>
      </c>
      <c r="B10573" t="s">
        <v>44712</v>
      </c>
      <c r="C10573" t="s">
        <v>16440</v>
      </c>
      <c r="D10573" t="s">
        <v>44713</v>
      </c>
      <c r="E10573" t="s">
        <v>44714</v>
      </c>
      <c r="F10573">
        <v>1</v>
      </c>
      <c r="G10573">
        <v>1</v>
      </c>
      <c r="H10573" s="1">
        <v>13520</v>
      </c>
      <c r="I10573" s="87">
        <v>0.05</v>
      </c>
      <c r="J10573" s="86" t="s">
        <v>17480</v>
      </c>
      <c r="K10573" s="86" t="s">
        <v>44487</v>
      </c>
      <c r="L10573" s="86" t="s">
        <v>17486</v>
      </c>
      <c r="N10573">
        <f>IFERROR(VLOOKUP(A10573,bip!$A:$C,2,0),"")</f>
      </c>
      <c r="O10573">
        <f>IFERROR(VLOOKUP(A10573,bip!$A:$Z,3,0),"")</f>
      </c>
    </row>
    <row r="10574" spans="1:15" ht="13.2">
      <c r="A10574" t="s">
        <v>44715</v>
      </c>
      <c r="B10574" t="s">
        <v>44715</v>
      </c>
      <c r="C10574" t="s">
        <v>16440</v>
      </c>
      <c r="D10574" t="s">
        <v>44716</v>
      </c>
      <c r="E10574" t="s">
        <v>44717</v>
      </c>
      <c r="F10574">
        <v>1</v>
      </c>
      <c r="G10574">
        <v>1</v>
      </c>
      <c r="H10574" s="1">
        <v>16489</v>
      </c>
      <c r="I10574" s="87">
        <v>0.05</v>
      </c>
      <c r="J10574" s="86" t="s">
        <v>17480</v>
      </c>
      <c r="K10574" s="86" t="s">
        <v>44487</v>
      </c>
      <c r="L10574" s="86" t="s">
        <v>17486</v>
      </c>
      <c r="N10574">
        <f>IFERROR(VLOOKUP(A10574,bip!$A:$C,2,0),"")</f>
      </c>
      <c r="O10574">
        <f>IFERROR(VLOOKUP(A10574,bip!$A:$Z,3,0),"")</f>
      </c>
    </row>
    <row r="10575" spans="1:15" ht="13.2">
      <c r="A10575" t="s">
        <v>9107</v>
      </c>
      <c r="B10575" t="s">
        <v>9107</v>
      </c>
      <c r="C10575" t="s">
        <v>16440</v>
      </c>
      <c r="D10575" t="s">
        <v>25067</v>
      </c>
      <c r="E10575" t="s">
        <v>40436</v>
      </c>
      <c r="F10575">
        <v>1</v>
      </c>
      <c r="G10575">
        <v>1</v>
      </c>
      <c r="H10575" s="1">
        <v>190</v>
      </c>
      <c r="I10575" s="87"/>
      <c r="K10575" s="86" t="s">
        <v>17485</v>
      </c>
      <c r="L10575" s="86" t="s">
        <v>17486</v>
      </c>
      <c r="N10575">
        <f>IFERROR(VLOOKUP(A10575,bip!$A:$C,2,0),"")</f>
      </c>
      <c r="O10575">
        <f>IFERROR(VLOOKUP(A10575,bip!$A:$Z,3,0),"")</f>
      </c>
    </row>
    <row r="10576" spans="1:15" ht="13.2">
      <c r="A10576" t="s">
        <v>14276</v>
      </c>
      <c r="B10576" t="s">
        <v>14276</v>
      </c>
      <c r="C10576" t="s">
        <v>16440</v>
      </c>
      <c r="D10576" t="s">
        <v>16907</v>
      </c>
      <c r="E10576" t="s">
        <v>40437</v>
      </c>
      <c r="F10576">
        <v>1</v>
      </c>
      <c r="G10576">
        <v>8</v>
      </c>
      <c r="H10576" s="1">
        <v>152</v>
      </c>
      <c r="I10576" s="87"/>
      <c r="K10576" s="86" t="s">
        <v>17485</v>
      </c>
      <c r="L10576" s="86" t="s">
        <v>17486</v>
      </c>
      <c r="N10576">
        <f>IFERROR(VLOOKUP(A10576,bip!$A:$C,2,0),"")</f>
      </c>
      <c r="O10576">
        <f>IFERROR(VLOOKUP(A10576,bip!$A:$Z,3,0),"")</f>
      </c>
    </row>
    <row r="10577" spans="1:15" ht="13.2">
      <c r="A10577" t="s">
        <v>14275</v>
      </c>
      <c r="B10577" t="s">
        <v>14275</v>
      </c>
      <c r="C10577" t="s">
        <v>16440</v>
      </c>
      <c r="D10577" t="s">
        <v>16904</v>
      </c>
      <c r="E10577" t="s">
        <v>40438</v>
      </c>
      <c r="F10577">
        <v>1</v>
      </c>
      <c r="G10577">
        <v>8</v>
      </c>
      <c r="H10577" s="1">
        <v>161</v>
      </c>
      <c r="I10577" s="87"/>
      <c r="K10577" s="86" t="s">
        <v>17485</v>
      </c>
      <c r="L10577" s="86" t="s">
        <v>17486</v>
      </c>
      <c r="N10577">
        <f>IFERROR(VLOOKUP(A10577,bip!$A:$C,2,0),"")</f>
      </c>
      <c r="O10577">
        <f>IFERROR(VLOOKUP(A10577,bip!$A:$Z,3,0),"")</f>
      </c>
    </row>
    <row r="10578" spans="1:15" ht="13.2">
      <c r="A10578" t="s">
        <v>14274</v>
      </c>
      <c r="B10578" t="s">
        <v>14274</v>
      </c>
      <c r="C10578" t="s">
        <v>16440</v>
      </c>
      <c r="D10578" t="s">
        <v>25069</v>
      </c>
      <c r="E10578" t="s">
        <v>40439</v>
      </c>
      <c r="F10578">
        <v>1</v>
      </c>
      <c r="G10578">
        <v>8</v>
      </c>
      <c r="H10578" s="1">
        <v>161</v>
      </c>
      <c r="I10578" s="87"/>
      <c r="K10578" s="86" t="s">
        <v>17485</v>
      </c>
      <c r="L10578" s="86" t="s">
        <v>17486</v>
      </c>
      <c r="N10578">
        <f>IFERROR(VLOOKUP(A10578,bip!$A:$C,2,0),"")</f>
      </c>
      <c r="O10578">
        <f>IFERROR(VLOOKUP(A10578,bip!$A:$Z,3,0),"")</f>
      </c>
    </row>
    <row r="10579" spans="1:15" ht="13.2">
      <c r="A10579" t="s">
        <v>14419</v>
      </c>
      <c r="B10579" t="s">
        <v>14419</v>
      </c>
      <c r="C10579" t="s">
        <v>16440</v>
      </c>
      <c r="D10579" t="s">
        <v>25071</v>
      </c>
      <c r="E10579" t="s">
        <v>40441</v>
      </c>
      <c r="F10579">
        <v>1</v>
      </c>
      <c r="G10579">
        <v>10</v>
      </c>
      <c r="H10579" s="1">
        <v>1269</v>
      </c>
      <c r="I10579" s="87"/>
      <c r="K10579" s="86" t="s">
        <v>17485</v>
      </c>
      <c r="L10579" s="86" t="s">
        <v>17486</v>
      </c>
      <c r="N10579">
        <f>IFERROR(VLOOKUP(A10579,bip!$A:$C,2,0),"")</f>
      </c>
      <c r="O10579">
        <f>IFERROR(VLOOKUP(A10579,bip!$A:$Z,3,0),"")</f>
      </c>
    </row>
    <row r="10580" spans="1:15" ht="13.2">
      <c r="A10580" t="s">
        <v>14277</v>
      </c>
      <c r="B10580" t="s">
        <v>14277</v>
      </c>
      <c r="C10580" t="s">
        <v>16440</v>
      </c>
      <c r="D10580" t="s">
        <v>16902</v>
      </c>
      <c r="E10580" t="s">
        <v>40442</v>
      </c>
      <c r="F10580">
        <v>1</v>
      </c>
      <c r="G10580">
        <v>8</v>
      </c>
      <c r="H10580" s="1">
        <v>170</v>
      </c>
      <c r="I10580" s="87"/>
      <c r="K10580" s="86" t="s">
        <v>17485</v>
      </c>
      <c r="L10580" s="86" t="s">
        <v>17486</v>
      </c>
      <c r="N10580">
        <f>IFERROR(VLOOKUP(A10580,bip!$A:$C,2,0),"")</f>
      </c>
      <c r="O10580">
        <f>IFERROR(VLOOKUP(A10580,bip!$A:$Z,3,0),"")</f>
      </c>
    </row>
    <row r="10581" spans="1:15" ht="13.2">
      <c r="A10581" t="s">
        <v>14273</v>
      </c>
      <c r="B10581" t="s">
        <v>14273</v>
      </c>
      <c r="C10581" t="s">
        <v>16440</v>
      </c>
      <c r="D10581" t="s">
        <v>25068</v>
      </c>
      <c r="E10581" t="s">
        <v>40443</v>
      </c>
      <c r="F10581">
        <v>1</v>
      </c>
      <c r="G10581">
        <v>8</v>
      </c>
      <c r="H10581" s="1">
        <v>170</v>
      </c>
      <c r="I10581" s="87"/>
      <c r="K10581" s="86" t="s">
        <v>17485</v>
      </c>
      <c r="L10581" s="86" t="s">
        <v>17486</v>
      </c>
      <c r="N10581">
        <f>IFERROR(VLOOKUP(A10581,bip!$A:$C,2,0),"")</f>
      </c>
      <c r="O10581">
        <f>IFERROR(VLOOKUP(A10581,bip!$A:$Z,3,0),"")</f>
      </c>
    </row>
    <row r="10582" spans="1:15" ht="13.2">
      <c r="A10582" t="s">
        <v>42237</v>
      </c>
      <c r="B10582" t="s">
        <v>42237</v>
      </c>
      <c r="C10582" t="s">
        <v>16440</v>
      </c>
      <c r="D10582" t="s">
        <v>42238</v>
      </c>
      <c r="E10582" t="s">
        <v>42239</v>
      </c>
      <c r="F10582">
        <v>1</v>
      </c>
      <c r="G10582">
        <v>100</v>
      </c>
      <c r="H10582" s="1">
        <v>19</v>
      </c>
      <c r="I10582" s="87"/>
      <c r="K10582" s="86" t="s">
        <v>17485</v>
      </c>
      <c r="L10582" s="86" t="s">
        <v>17486</v>
      </c>
      <c r="N10582">
        <f>IFERROR(VLOOKUP(A10582,bip!$A:$C,2,0),"")</f>
      </c>
      <c r="O10582">
        <f>IFERROR(VLOOKUP(A10582,bip!$A:$Z,3,0),"")</f>
      </c>
    </row>
    <row r="10583" spans="1:15" ht="13.2">
      <c r="A10583" t="s">
        <v>42240</v>
      </c>
      <c r="B10583" t="s">
        <v>42240</v>
      </c>
      <c r="C10583" t="s">
        <v>16441</v>
      </c>
      <c r="D10583" t="s">
        <v>42241</v>
      </c>
      <c r="E10583" t="s">
        <v>42242</v>
      </c>
      <c r="F10583">
        <v>1</v>
      </c>
      <c r="G10583">
        <v>1</v>
      </c>
      <c r="H10583" s="1">
        <v>1117</v>
      </c>
      <c r="I10583" s="87"/>
      <c r="K10583" s="86" t="s">
        <v>17485</v>
      </c>
      <c r="L10583" s="86" t="s">
        <v>17486</v>
      </c>
      <c r="M10583" s="86" t="s">
        <v>17487</v>
      </c>
      <c r="N10583">
        <f>IFERROR(VLOOKUP(A10583,bip!$A:$C,2,0),"")</f>
      </c>
      <c r="O10583">
        <f>IFERROR(VLOOKUP(A10583,bip!$A:$Z,3,0),"")</f>
      </c>
    </row>
    <row r="10584" spans="1:15" ht="13.2">
      <c r="A10584" t="s">
        <v>42243</v>
      </c>
      <c r="B10584" t="s">
        <v>42243</v>
      </c>
      <c r="C10584" t="s">
        <v>16440</v>
      </c>
      <c r="D10584" t="s">
        <v>42244</v>
      </c>
      <c r="E10584" t="s">
        <v>42245</v>
      </c>
      <c r="F10584">
        <v>1</v>
      </c>
      <c r="G10584">
        <v>1</v>
      </c>
      <c r="H10584" s="1">
        <v>1772</v>
      </c>
      <c r="I10584" s="87"/>
      <c r="K10584" s="86" t="s">
        <v>17485</v>
      </c>
      <c r="L10584" s="86" t="s">
        <v>17486</v>
      </c>
      <c r="M10584" s="86" t="s">
        <v>17487</v>
      </c>
      <c r="N10584">
        <f>IFERROR(VLOOKUP(A10584,bip!$A:$C,2,0),"")</f>
      </c>
      <c r="O10584">
        <f>IFERROR(VLOOKUP(A10584,bip!$A:$Z,3,0),"")</f>
      </c>
    </row>
    <row r="10585" spans="1:15" ht="13.2">
      <c r="A10585" t="s">
        <v>42252</v>
      </c>
      <c r="B10585" t="s">
        <v>42252</v>
      </c>
      <c r="C10585" t="s">
        <v>16440</v>
      </c>
      <c r="D10585" t="s">
        <v>42253</v>
      </c>
      <c r="E10585" t="s">
        <v>42254</v>
      </c>
      <c r="F10585">
        <v>1</v>
      </c>
      <c r="G10585">
        <v>40</v>
      </c>
      <c r="H10585" s="1">
        <v>83</v>
      </c>
      <c r="I10585" s="87"/>
      <c r="K10585" s="86" t="s">
        <v>17485</v>
      </c>
      <c r="L10585" s="86" t="s">
        <v>17486</v>
      </c>
      <c r="N10585">
        <f>IFERROR(VLOOKUP(A10585,bip!$A:$C,2,0),"")</f>
      </c>
      <c r="O10585">
        <f>IFERROR(VLOOKUP(A10585,bip!$A:$Z,3,0),"")</f>
      </c>
    </row>
    <row r="10586" spans="1:15" ht="13.2">
      <c r="A10586" t="s">
        <v>42255</v>
      </c>
      <c r="B10586" t="s">
        <v>42255</v>
      </c>
      <c r="C10586" t="s">
        <v>16440</v>
      </c>
      <c r="D10586" t="s">
        <v>42256</v>
      </c>
      <c r="E10586" t="s">
        <v>42257</v>
      </c>
      <c r="F10586">
        <v>1</v>
      </c>
      <c r="G10586">
        <v>20</v>
      </c>
      <c r="H10586" s="1">
        <v>165</v>
      </c>
      <c r="I10586" s="87"/>
      <c r="K10586" s="86" t="s">
        <v>17485</v>
      </c>
      <c r="L10586" s="86" t="s">
        <v>17486</v>
      </c>
      <c r="N10586">
        <f>IFERROR(VLOOKUP(A10586,bip!$A:$C,2,0),"")</f>
      </c>
      <c r="O10586">
        <f>IFERROR(VLOOKUP(A10586,bip!$A:$Z,3,0),"")</f>
      </c>
    </row>
    <row r="10587" spans="1:15" ht="13.2">
      <c r="A10587" t="s">
        <v>42258</v>
      </c>
      <c r="B10587" t="s">
        <v>42258</v>
      </c>
      <c r="C10587" t="s">
        <v>16440</v>
      </c>
      <c r="D10587" t="s">
        <v>42259</v>
      </c>
      <c r="E10587" t="s">
        <v>42260</v>
      </c>
      <c r="F10587">
        <v>1</v>
      </c>
      <c r="G10587">
        <v>70</v>
      </c>
      <c r="H10587" s="1">
        <v>73</v>
      </c>
      <c r="I10587" s="87"/>
      <c r="K10587" s="86" t="s">
        <v>17485</v>
      </c>
      <c r="L10587" s="86" t="s">
        <v>17486</v>
      </c>
      <c r="N10587">
        <f>IFERROR(VLOOKUP(A10587,bip!$A:$C,2,0),"")</f>
      </c>
      <c r="O10587">
        <f>IFERROR(VLOOKUP(A10587,bip!$A:$Z,3,0),"")</f>
      </c>
    </row>
    <row r="10588" spans="1:15" ht="13.2">
      <c r="A10588" t="s">
        <v>42261</v>
      </c>
      <c r="B10588" t="s">
        <v>42261</v>
      </c>
      <c r="C10588" t="s">
        <v>16440</v>
      </c>
      <c r="D10588" t="s">
        <v>42262</v>
      </c>
      <c r="E10588" t="s">
        <v>42263</v>
      </c>
      <c r="F10588">
        <v>1</v>
      </c>
      <c r="G10588">
        <v>40</v>
      </c>
      <c r="H10588" s="1">
        <v>98</v>
      </c>
      <c r="I10588" s="87"/>
      <c r="K10588" s="86" t="s">
        <v>17485</v>
      </c>
      <c r="L10588" s="86" t="s">
        <v>17486</v>
      </c>
      <c r="N10588">
        <f>IFERROR(VLOOKUP(A10588,bip!$A:$C,2,0),"")</f>
      </c>
      <c r="O10588">
        <f>IFERROR(VLOOKUP(A10588,bip!$A:$Z,3,0),"")</f>
      </c>
    </row>
    <row r="10589" spans="1:15" ht="13.2">
      <c r="A10589" t="s">
        <v>14418</v>
      </c>
      <c r="B10589" t="s">
        <v>14418</v>
      </c>
      <c r="C10589" t="s">
        <v>16440</v>
      </c>
      <c r="D10589" t="s">
        <v>25073</v>
      </c>
      <c r="E10589" t="s">
        <v>40435</v>
      </c>
      <c r="F10589">
        <v>1</v>
      </c>
      <c r="G10589">
        <v>12</v>
      </c>
      <c r="H10589" s="1">
        <v>321</v>
      </c>
      <c r="I10589" s="87"/>
      <c r="K10589" s="86" t="s">
        <v>17485</v>
      </c>
      <c r="L10589" s="86" t="s">
        <v>17486</v>
      </c>
      <c r="N10589">
        <f>IFERROR(VLOOKUP(A10589,bip!$A:$C,2,0),"")</f>
      </c>
      <c r="O10589">
        <f>IFERROR(VLOOKUP(A10589,bip!$A:$Z,3,0),"")</f>
      </c>
    </row>
    <row r="10590" spans="1:15" ht="13.2">
      <c r="A10590" t="s">
        <v>14279</v>
      </c>
      <c r="B10590" t="s">
        <v>14279</v>
      </c>
      <c r="C10590" t="s">
        <v>16440</v>
      </c>
      <c r="D10590" t="s">
        <v>16908</v>
      </c>
      <c r="E10590" t="s">
        <v>40446</v>
      </c>
      <c r="F10590">
        <v>1</v>
      </c>
      <c r="G10590">
        <v>20</v>
      </c>
      <c r="H10590" s="1">
        <v>229</v>
      </c>
      <c r="I10590" s="87"/>
      <c r="K10590" s="86" t="s">
        <v>17485</v>
      </c>
      <c r="L10590" s="86" t="s">
        <v>17486</v>
      </c>
      <c r="N10590">
        <f>IFERROR(VLOOKUP(A10590,bip!$A:$C,2,0),"")</f>
      </c>
      <c r="O10590">
        <f>IFERROR(VLOOKUP(A10590,bip!$A:$Z,3,0),"")</f>
      </c>
    </row>
    <row r="10591" spans="1:15" ht="13.2">
      <c r="A10591" t="s">
        <v>14280</v>
      </c>
      <c r="B10591" t="s">
        <v>14280</v>
      </c>
      <c r="C10591" t="s">
        <v>16440</v>
      </c>
      <c r="D10591" t="s">
        <v>16905</v>
      </c>
      <c r="E10591" t="s">
        <v>40447</v>
      </c>
      <c r="F10591">
        <v>1</v>
      </c>
      <c r="G10591">
        <v>20</v>
      </c>
      <c r="H10591" s="1">
        <v>285</v>
      </c>
      <c r="I10591" s="87"/>
      <c r="K10591" s="86" t="s">
        <v>17485</v>
      </c>
      <c r="L10591" s="86" t="s">
        <v>17486</v>
      </c>
      <c r="N10591">
        <f>IFERROR(VLOOKUP(A10591,bip!$A:$C,2,0),"")</f>
      </c>
      <c r="O10591">
        <f>IFERROR(VLOOKUP(A10591,bip!$A:$Z,3,0),"")</f>
      </c>
    </row>
    <row r="10592" spans="1:15" ht="13.2">
      <c r="A10592" t="s">
        <v>14420</v>
      </c>
      <c r="B10592" t="s">
        <v>14420</v>
      </c>
      <c r="C10592" t="s">
        <v>16440</v>
      </c>
      <c r="D10592" t="s">
        <v>25072</v>
      </c>
      <c r="E10592" t="s">
        <v>40450</v>
      </c>
      <c r="F10592">
        <v>1</v>
      </c>
      <c r="G10592">
        <v>10</v>
      </c>
      <c r="H10592" s="1">
        <v>1083</v>
      </c>
      <c r="I10592" s="87"/>
      <c r="K10592" s="86" t="s">
        <v>17485</v>
      </c>
      <c r="L10592" s="86" t="s">
        <v>17486</v>
      </c>
      <c r="N10592">
        <f>IFERROR(VLOOKUP(A10592,bip!$A:$C,2,0),"")</f>
      </c>
      <c r="O10592">
        <f>IFERROR(VLOOKUP(A10592,bip!$A:$Z,3,0),"")</f>
      </c>
    </row>
    <row r="10593" spans="1:15" ht="13.2">
      <c r="A10593" t="s">
        <v>14282</v>
      </c>
      <c r="B10593" t="s">
        <v>14282</v>
      </c>
      <c r="C10593" t="s">
        <v>16440</v>
      </c>
      <c r="D10593" t="s">
        <v>16906</v>
      </c>
      <c r="E10593" t="s">
        <v>40453</v>
      </c>
      <c r="F10593">
        <v>1</v>
      </c>
      <c r="G10593">
        <v>22</v>
      </c>
      <c r="H10593" s="1">
        <v>315</v>
      </c>
      <c r="I10593" s="87"/>
      <c r="K10593" s="86" t="s">
        <v>17485</v>
      </c>
      <c r="L10593" s="86" t="s">
        <v>17486</v>
      </c>
      <c r="N10593">
        <f>IFERROR(VLOOKUP(A10593,bip!$A:$C,2,0),"")</f>
      </c>
      <c r="O10593">
        <f>IFERROR(VLOOKUP(A10593,bip!$A:$Z,3,0),"")</f>
      </c>
    </row>
    <row r="10594" spans="1:15" ht="13.2">
      <c r="A10594" t="s">
        <v>14283</v>
      </c>
      <c r="B10594" t="s">
        <v>14283</v>
      </c>
      <c r="C10594" t="s">
        <v>16440</v>
      </c>
      <c r="D10594" t="s">
        <v>16903</v>
      </c>
      <c r="E10594" t="s">
        <v>40454</v>
      </c>
      <c r="F10594">
        <v>1</v>
      </c>
      <c r="G10594">
        <v>22</v>
      </c>
      <c r="H10594" s="1">
        <v>315</v>
      </c>
      <c r="I10594" s="87"/>
      <c r="K10594" s="86" t="s">
        <v>17485</v>
      </c>
      <c r="L10594" s="86" t="s">
        <v>17486</v>
      </c>
      <c r="N10594">
        <f>IFERROR(VLOOKUP(A10594,bip!$A:$C,2,0),"")</f>
      </c>
      <c r="O10594">
        <f>IFERROR(VLOOKUP(A10594,bip!$A:$Z,3,0),"")</f>
      </c>
    </row>
    <row r="10595" spans="1:15" ht="13.2">
      <c r="A10595" t="s">
        <v>14284</v>
      </c>
      <c r="B10595" t="s">
        <v>14284</v>
      </c>
      <c r="C10595" t="s">
        <v>16440</v>
      </c>
      <c r="D10595" t="s">
        <v>16901</v>
      </c>
      <c r="E10595" t="s">
        <v>40455</v>
      </c>
      <c r="F10595">
        <v>1</v>
      </c>
      <c r="G10595">
        <v>22</v>
      </c>
      <c r="H10595" s="1">
        <v>330</v>
      </c>
      <c r="I10595" s="87"/>
      <c r="K10595" s="86" t="s">
        <v>17485</v>
      </c>
      <c r="L10595" s="86" t="s">
        <v>17486</v>
      </c>
      <c r="N10595">
        <f>IFERROR(VLOOKUP(A10595,bip!$A:$C,2,0),"")</f>
      </c>
      <c r="O10595">
        <f>IFERROR(VLOOKUP(A10595,bip!$A:$Z,3,0),"")</f>
      </c>
    </row>
    <row r="10596" spans="1:15" ht="13.2">
      <c r="A10596" t="s">
        <v>14285</v>
      </c>
      <c r="B10596" t="s">
        <v>14285</v>
      </c>
      <c r="C10596" t="s">
        <v>16440</v>
      </c>
      <c r="D10596" t="s">
        <v>25070</v>
      </c>
      <c r="E10596" t="s">
        <v>40456</v>
      </c>
      <c r="F10596">
        <v>1</v>
      </c>
      <c r="G10596">
        <v>4</v>
      </c>
      <c r="H10596" s="1">
        <v>738</v>
      </c>
      <c r="I10596" s="87"/>
      <c r="K10596" s="86" t="s">
        <v>17485</v>
      </c>
      <c r="L10596" s="86" t="s">
        <v>17486</v>
      </c>
      <c r="N10596">
        <f>IFERROR(VLOOKUP(A10596,bip!$A:$C,2,0),"")</f>
      </c>
      <c r="O10596">
        <f>IFERROR(VLOOKUP(A10596,bip!$A:$Z,3,0),"")</f>
      </c>
    </row>
    <row r="10597" spans="1:15" ht="13.2">
      <c r="A10597" t="s">
        <v>42222</v>
      </c>
      <c r="B10597" t="s">
        <v>42222</v>
      </c>
      <c r="C10597" t="s">
        <v>16440</v>
      </c>
      <c r="D10597" t="s">
        <v>42223</v>
      </c>
      <c r="E10597" t="s">
        <v>42224</v>
      </c>
      <c r="F10597">
        <v>1</v>
      </c>
      <c r="G10597">
        <v>80</v>
      </c>
      <c r="H10597" s="1">
        <v>68</v>
      </c>
      <c r="I10597" s="87"/>
      <c r="K10597" s="86" t="s">
        <v>17485</v>
      </c>
      <c r="L10597" s="86" t="s">
        <v>17486</v>
      </c>
      <c r="N10597">
        <f>IFERROR(VLOOKUP(A10597,bip!$A:$C,2,0),"")</f>
      </c>
      <c r="O10597">
        <f>IFERROR(VLOOKUP(A10597,bip!$A:$Z,3,0),"")</f>
      </c>
    </row>
    <row r="10598" spans="1:15" ht="13.2">
      <c r="A10598" t="s">
        <v>42225</v>
      </c>
      <c r="B10598" t="s">
        <v>42225</v>
      </c>
      <c r="C10598" t="s">
        <v>16440</v>
      </c>
      <c r="D10598" t="s">
        <v>42226</v>
      </c>
      <c r="E10598" t="s">
        <v>42227</v>
      </c>
      <c r="F10598">
        <v>1</v>
      </c>
      <c r="G10598">
        <v>20</v>
      </c>
      <c r="H10598" s="1">
        <v>79</v>
      </c>
      <c r="I10598" s="87"/>
      <c r="K10598" s="86" t="s">
        <v>17485</v>
      </c>
      <c r="L10598" s="86" t="s">
        <v>17486</v>
      </c>
      <c r="N10598">
        <f>IFERROR(VLOOKUP(A10598,bip!$A:$C,2,0),"")</f>
      </c>
      <c r="O10598">
        <f>IFERROR(VLOOKUP(A10598,bip!$A:$Z,3,0),"")</f>
      </c>
    </row>
    <row r="10599" spans="1:15" ht="13.2">
      <c r="A10599" t="s">
        <v>42228</v>
      </c>
      <c r="B10599" t="s">
        <v>42228</v>
      </c>
      <c r="C10599" t="s">
        <v>16440</v>
      </c>
      <c r="D10599" t="s">
        <v>42229</v>
      </c>
      <c r="E10599" t="s">
        <v>42230</v>
      </c>
      <c r="F10599">
        <v>1</v>
      </c>
      <c r="G10599">
        <v>80</v>
      </c>
      <c r="H10599" s="1">
        <v>68</v>
      </c>
      <c r="I10599" s="87"/>
      <c r="K10599" s="86" t="s">
        <v>17485</v>
      </c>
      <c r="L10599" s="86" t="s">
        <v>17486</v>
      </c>
      <c r="N10599">
        <f>IFERROR(VLOOKUP(A10599,bip!$A:$C,2,0),"")</f>
      </c>
      <c r="O10599">
        <f>IFERROR(VLOOKUP(A10599,bip!$A:$Z,3,0),"")</f>
      </c>
    </row>
    <row r="10600" spans="1:15" ht="13.2">
      <c r="A10600" t="s">
        <v>42231</v>
      </c>
      <c r="B10600" t="s">
        <v>42231</v>
      </c>
      <c r="C10600" t="s">
        <v>16440</v>
      </c>
      <c r="D10600" t="s">
        <v>42232</v>
      </c>
      <c r="E10600" t="s">
        <v>42233</v>
      </c>
      <c r="F10600">
        <v>1</v>
      </c>
      <c r="G10600">
        <v>100</v>
      </c>
      <c r="H10600" s="1">
        <v>16</v>
      </c>
      <c r="I10600" s="87"/>
      <c r="K10600" s="86" t="s">
        <v>17485</v>
      </c>
      <c r="L10600" s="86" t="s">
        <v>17486</v>
      </c>
      <c r="N10600">
        <f>IFERROR(VLOOKUP(A10600,bip!$A:$C,2,0),"")</f>
      </c>
      <c r="O10600">
        <f>IFERROR(VLOOKUP(A10600,bip!$A:$Z,3,0),"")</f>
      </c>
    </row>
    <row r="10601" spans="1:15" ht="13.2">
      <c r="A10601" t="s">
        <v>42234</v>
      </c>
      <c r="B10601" t="s">
        <v>42234</v>
      </c>
      <c r="C10601" t="s">
        <v>16440</v>
      </c>
      <c r="D10601" t="s">
        <v>42235</v>
      </c>
      <c r="E10601" t="s">
        <v>42236</v>
      </c>
      <c r="F10601">
        <v>1</v>
      </c>
      <c r="G10601">
        <v>25</v>
      </c>
      <c r="H10601" s="1">
        <v>81</v>
      </c>
      <c r="I10601" s="87"/>
      <c r="K10601" s="86" t="s">
        <v>17485</v>
      </c>
      <c r="L10601" s="86" t="s">
        <v>17486</v>
      </c>
      <c r="N10601">
        <f>IFERROR(VLOOKUP(A10601,bip!$A:$C,2,0),"")</f>
      </c>
      <c r="O10601">
        <f>IFERROR(VLOOKUP(A10601,bip!$A:$Z,3,0),"")</f>
      </c>
    </row>
    <row r="10602" spans="1:15" ht="13.2">
      <c r="A10602" t="s">
        <v>42264</v>
      </c>
      <c r="B10602" t="s">
        <v>42264</v>
      </c>
      <c r="C10602" t="s">
        <v>16440</v>
      </c>
      <c r="D10602" t="s">
        <v>42265</v>
      </c>
      <c r="E10602" t="s">
        <v>42266</v>
      </c>
      <c r="F10602">
        <v>1</v>
      </c>
      <c r="G10602">
        <v>10</v>
      </c>
      <c r="H10602" s="1">
        <v>495</v>
      </c>
      <c r="I10602" s="87"/>
      <c r="K10602" s="86" t="s">
        <v>17485</v>
      </c>
      <c r="L10602" s="86" t="s">
        <v>17486</v>
      </c>
      <c r="N10602">
        <f>IFERROR(VLOOKUP(A10602,bip!$A:$C,2,0),"")</f>
      </c>
      <c r="O10602">
        <f>IFERROR(VLOOKUP(A10602,bip!$A:$Z,3,0),"")</f>
      </c>
    </row>
    <row r="10603" spans="1:15" ht="13.2">
      <c r="A10603" t="s">
        <v>42267</v>
      </c>
      <c r="B10603" t="s">
        <v>42267</v>
      </c>
      <c r="C10603" t="s">
        <v>16440</v>
      </c>
      <c r="D10603" t="s">
        <v>42268</v>
      </c>
      <c r="E10603" t="s">
        <v>42269</v>
      </c>
      <c r="F10603">
        <v>1</v>
      </c>
      <c r="G10603">
        <v>16</v>
      </c>
      <c r="H10603" s="1">
        <v>210</v>
      </c>
      <c r="I10603" s="87"/>
      <c r="K10603" s="86" t="s">
        <v>17485</v>
      </c>
      <c r="L10603" s="86" t="s">
        <v>17486</v>
      </c>
      <c r="N10603">
        <f>IFERROR(VLOOKUP(A10603,bip!$A:$C,2,0),"")</f>
      </c>
      <c r="O10603">
        <f>IFERROR(VLOOKUP(A10603,bip!$A:$Z,3,0),"")</f>
      </c>
    </row>
    <row r="10604" spans="1:15" ht="13.2">
      <c r="A10604" t="s">
        <v>42270</v>
      </c>
      <c r="B10604" t="s">
        <v>42270</v>
      </c>
      <c r="C10604" t="s">
        <v>16440</v>
      </c>
      <c r="D10604" t="s">
        <v>42271</v>
      </c>
      <c r="E10604" t="s">
        <v>42272</v>
      </c>
      <c r="F10604">
        <v>1</v>
      </c>
      <c r="G10604">
        <v>23</v>
      </c>
      <c r="H10604" s="1">
        <v>155</v>
      </c>
      <c r="I10604" s="87"/>
      <c r="K10604" s="86" t="s">
        <v>17485</v>
      </c>
      <c r="L10604" s="86" t="s">
        <v>17486</v>
      </c>
      <c r="N10604">
        <f>IFERROR(VLOOKUP(A10604,bip!$A:$C,2,0),"")</f>
      </c>
      <c r="O10604">
        <f>IFERROR(VLOOKUP(A10604,bip!$A:$Z,3,0),"")</f>
      </c>
    </row>
    <row r="10605" spans="1:15" ht="13.2">
      <c r="A10605" t="s">
        <v>42273</v>
      </c>
      <c r="B10605" t="s">
        <v>42273</v>
      </c>
      <c r="C10605" t="s">
        <v>16440</v>
      </c>
      <c r="D10605" t="s">
        <v>42274</v>
      </c>
      <c r="E10605" t="s">
        <v>42275</v>
      </c>
      <c r="F10605">
        <v>1</v>
      </c>
      <c r="G10605">
        <v>18</v>
      </c>
      <c r="H10605" s="1">
        <v>219</v>
      </c>
      <c r="I10605" s="87"/>
      <c r="K10605" s="86" t="s">
        <v>17485</v>
      </c>
      <c r="L10605" s="86" t="s">
        <v>17486</v>
      </c>
      <c r="N10605">
        <f>IFERROR(VLOOKUP(A10605,bip!$A:$C,2,0),"")</f>
      </c>
      <c r="O10605">
        <f>IFERROR(VLOOKUP(A10605,bip!$A:$Z,3,0),"")</f>
      </c>
    </row>
    <row r="10606" spans="1:15" ht="13.2">
      <c r="A10606" t="s">
        <v>42276</v>
      </c>
      <c r="B10606" t="s">
        <v>42276</v>
      </c>
      <c r="C10606" t="s">
        <v>16440</v>
      </c>
      <c r="D10606" t="s">
        <v>42277</v>
      </c>
      <c r="E10606" t="s">
        <v>42278</v>
      </c>
      <c r="F10606">
        <v>1</v>
      </c>
      <c r="G10606">
        <v>23</v>
      </c>
      <c r="H10606" s="1">
        <v>142</v>
      </c>
      <c r="I10606" s="87"/>
      <c r="K10606" s="86" t="s">
        <v>17485</v>
      </c>
      <c r="L10606" s="86" t="s">
        <v>17486</v>
      </c>
      <c r="N10606">
        <f>IFERROR(VLOOKUP(A10606,bip!$A:$C,2,0),"")</f>
      </c>
      <c r="O10606">
        <f>IFERROR(VLOOKUP(A10606,bip!$A:$Z,3,0),"")</f>
      </c>
    </row>
    <row r="10607" spans="1:15" ht="13.2">
      <c r="A10607" t="s">
        <v>42279</v>
      </c>
      <c r="B10607" t="s">
        <v>42279</v>
      </c>
      <c r="C10607" t="s">
        <v>16440</v>
      </c>
      <c r="D10607" t="s">
        <v>42280</v>
      </c>
      <c r="E10607" t="s">
        <v>42281</v>
      </c>
      <c r="F10607">
        <v>1</v>
      </c>
      <c r="G10607">
        <v>20</v>
      </c>
      <c r="H10607" s="1">
        <v>159</v>
      </c>
      <c r="I10607" s="87"/>
      <c r="K10607" s="86" t="s">
        <v>17485</v>
      </c>
      <c r="L10607" s="86" t="s">
        <v>17486</v>
      </c>
      <c r="N10607">
        <f>IFERROR(VLOOKUP(A10607,bip!$A:$C,2,0),"")</f>
      </c>
      <c r="O10607">
        <f>IFERROR(VLOOKUP(A10607,bip!$A:$Z,3,0),"")</f>
      </c>
    </row>
    <row r="10608" spans="1:15" ht="13.2">
      <c r="A10608" t="s">
        <v>14281</v>
      </c>
      <c r="B10608" t="s">
        <v>14281</v>
      </c>
      <c r="C10608" t="s">
        <v>16441</v>
      </c>
      <c r="D10608" t="s">
        <v>34258</v>
      </c>
      <c r="E10608" t="s">
        <v>34259</v>
      </c>
      <c r="F10608">
        <v>1</v>
      </c>
      <c r="G10608">
        <v>20</v>
      </c>
      <c r="H10608" s="1">
        <v>210</v>
      </c>
      <c r="I10608" s="87"/>
      <c r="K10608" s="86" t="s">
        <v>17485</v>
      </c>
      <c r="L10608" s="86" t="s">
        <v>17486</v>
      </c>
      <c r="N10608">
        <f>IFERROR(VLOOKUP(A10608,bip!$A:$C,2,0),"")</f>
      </c>
      <c r="O10608">
        <f>IFERROR(VLOOKUP(A10608,bip!$A:$Z,3,0),"")</f>
      </c>
    </row>
    <row r="10609" spans="1:15" ht="13.2">
      <c r="A10609" t="s">
        <v>14278</v>
      </c>
      <c r="B10609" t="s">
        <v>14278</v>
      </c>
      <c r="C10609" t="s">
        <v>16441</v>
      </c>
      <c r="D10609" t="s">
        <v>34260</v>
      </c>
      <c r="E10609" t="s">
        <v>34261</v>
      </c>
      <c r="F10609">
        <v>1</v>
      </c>
      <c r="G10609">
        <v>22</v>
      </c>
      <c r="H10609" s="1">
        <v>394</v>
      </c>
      <c r="I10609" s="87"/>
      <c r="K10609" s="86" t="s">
        <v>17485</v>
      </c>
      <c r="L10609" s="86" t="s">
        <v>17486</v>
      </c>
      <c r="N10609">
        <f>IFERROR(VLOOKUP(A10609,bip!$A:$C,2,0),"")</f>
      </c>
      <c r="O10609">
        <f>IFERROR(VLOOKUP(A10609,bip!$A:$Z,3,0),"")</f>
      </c>
    </row>
    <row r="10610" spans="1:15" ht="13.2">
      <c r="A10610" t="s">
        <v>40016</v>
      </c>
      <c r="B10610" t="s">
        <v>40016</v>
      </c>
      <c r="C10610" t="s">
        <v>16440</v>
      </c>
      <c r="D10610" t="s">
        <v>40017</v>
      </c>
      <c r="E10610" t="s">
        <v>40018</v>
      </c>
      <c r="F10610">
        <v>1</v>
      </c>
      <c r="G10610">
        <v>4</v>
      </c>
      <c r="H10610" s="1">
        <v>3585</v>
      </c>
      <c r="I10610" s="87"/>
      <c r="K10610" s="86" t="s">
        <v>17485</v>
      </c>
      <c r="L10610" s="86" t="s">
        <v>17486</v>
      </c>
      <c r="M10610" s="86" t="s">
        <v>17487</v>
      </c>
      <c r="N10610">
        <f>IFERROR(VLOOKUP(A10610,bip!$A:$C,2,0),"")</f>
      </c>
      <c r="O10610">
        <f>IFERROR(VLOOKUP(A10610,bip!$A:$Z,3,0),"")</f>
      </c>
    </row>
    <row r="10611" spans="1:15" ht="13.2">
      <c r="A10611" t="s">
        <v>9101</v>
      </c>
      <c r="B10611" t="s">
        <v>9101</v>
      </c>
      <c r="C10611" t="s">
        <v>16440</v>
      </c>
      <c r="D10611" t="s">
        <v>40433</v>
      </c>
      <c r="E10611" t="s">
        <v>40434</v>
      </c>
      <c r="F10611">
        <v>1</v>
      </c>
      <c r="G10611">
        <v>1</v>
      </c>
      <c r="H10611" s="1">
        <v>8481</v>
      </c>
      <c r="I10611" s="87"/>
      <c r="K10611" s="86" t="s">
        <v>17485</v>
      </c>
      <c r="L10611" s="86" t="s">
        <v>17486</v>
      </c>
      <c r="N10611">
        <f>IFERROR(VLOOKUP(A10611,bip!$A:$C,2,0),"")</f>
      </c>
      <c r="O10611">
        <f>IFERROR(VLOOKUP(A10611,bip!$A:$Z,3,0),"")</f>
      </c>
    </row>
    <row r="10612" spans="1:15" ht="13.2">
      <c r="A10612" t="s">
        <v>9103</v>
      </c>
      <c r="B10612" t="s">
        <v>9103</v>
      </c>
      <c r="C10612" t="s">
        <v>16440</v>
      </c>
      <c r="D10612" t="s">
        <v>16900</v>
      </c>
      <c r="E10612" t="s">
        <v>40440</v>
      </c>
      <c r="F10612">
        <v>1</v>
      </c>
      <c r="G10612">
        <v>10</v>
      </c>
      <c r="H10612" s="1">
        <v>1240</v>
      </c>
      <c r="I10612" s="87"/>
      <c r="K10612" s="86" t="s">
        <v>17485</v>
      </c>
      <c r="L10612" s="86" t="s">
        <v>17486</v>
      </c>
      <c r="N10612">
        <f>IFERROR(VLOOKUP(A10612,bip!$A:$C,2,0),"")</f>
      </c>
      <c r="O10612">
        <f>IFERROR(VLOOKUP(A10612,bip!$A:$Z,3,0),"")</f>
      </c>
    </row>
    <row r="10613" spans="1:15" ht="13.2">
      <c r="A10613" t="s">
        <v>9104</v>
      </c>
      <c r="B10613" t="s">
        <v>9104</v>
      </c>
      <c r="C10613" t="s">
        <v>16440</v>
      </c>
      <c r="D10613" t="s">
        <v>40444</v>
      </c>
      <c r="E10613" t="s">
        <v>40445</v>
      </c>
      <c r="F10613">
        <v>1</v>
      </c>
      <c r="G10613">
        <v>10</v>
      </c>
      <c r="H10613" s="1">
        <v>1395</v>
      </c>
      <c r="I10613" s="87"/>
      <c r="K10613" s="86" t="s">
        <v>17485</v>
      </c>
      <c r="L10613" s="86" t="s">
        <v>17486</v>
      </c>
      <c r="N10613">
        <f>IFERROR(VLOOKUP(A10613,bip!$A:$C,2,0),"")</f>
      </c>
      <c r="O10613">
        <f>IFERROR(VLOOKUP(A10613,bip!$A:$Z,3,0),"")</f>
      </c>
    </row>
    <row r="10614" spans="1:15" ht="13.2">
      <c r="A10614" t="s">
        <v>9105</v>
      </c>
      <c r="B10614" t="s">
        <v>9105</v>
      </c>
      <c r="C10614" t="s">
        <v>16440</v>
      </c>
      <c r="D10614" t="s">
        <v>40448</v>
      </c>
      <c r="E10614" t="s">
        <v>40449</v>
      </c>
      <c r="F10614">
        <v>1</v>
      </c>
      <c r="G10614">
        <v>10</v>
      </c>
      <c r="H10614" s="1">
        <v>599</v>
      </c>
      <c r="I10614" s="87"/>
      <c r="K10614" s="86" t="s">
        <v>17485</v>
      </c>
      <c r="L10614" s="86" t="s">
        <v>17486</v>
      </c>
      <c r="N10614">
        <f>IFERROR(VLOOKUP(A10614,bip!$A:$C,2,0),"")</f>
      </c>
      <c r="O10614">
        <f>IFERROR(VLOOKUP(A10614,bip!$A:$Z,3,0),"")</f>
      </c>
    </row>
    <row r="10615" spans="1:15" ht="13.2">
      <c r="A10615" t="s">
        <v>9106</v>
      </c>
      <c r="B10615" t="s">
        <v>9106</v>
      </c>
      <c r="C10615" t="s">
        <v>16440</v>
      </c>
      <c r="D10615" t="s">
        <v>40451</v>
      </c>
      <c r="E10615" t="s">
        <v>40452</v>
      </c>
      <c r="F10615">
        <v>1</v>
      </c>
      <c r="G10615">
        <v>10</v>
      </c>
      <c r="H10615" s="1">
        <v>799</v>
      </c>
      <c r="I10615" s="87"/>
      <c r="K10615" s="86" t="s">
        <v>17485</v>
      </c>
      <c r="L10615" s="86" t="s">
        <v>17486</v>
      </c>
      <c r="N10615">
        <f>IFERROR(VLOOKUP(A10615,bip!$A:$C,2,0),"")</f>
      </c>
      <c r="O10615">
        <f>IFERROR(VLOOKUP(A10615,bip!$A:$Z,3,0),"")</f>
      </c>
    </row>
    <row r="10616" spans="1:15" ht="13.2">
      <c r="A10616" t="s">
        <v>9110</v>
      </c>
      <c r="B10616" t="s">
        <v>9110</v>
      </c>
      <c r="C10616" t="s">
        <v>16441</v>
      </c>
      <c r="D10616" t="s">
        <v>32976</v>
      </c>
      <c r="E10616" t="s">
        <v>40459</v>
      </c>
      <c r="F10616">
        <v>1</v>
      </c>
      <c r="G10616">
        <v>1</v>
      </c>
      <c r="H10616" s="1">
        <v>6653</v>
      </c>
      <c r="I10616" s="87"/>
      <c r="K10616" s="86" t="s">
        <v>17485</v>
      </c>
      <c r="L10616" s="86" t="s">
        <v>18564</v>
      </c>
      <c r="N10616">
        <f>IFERROR(VLOOKUP(A10616,bip!$A:$C,2,0),"")</f>
      </c>
      <c r="O10616">
        <f>IFERROR(VLOOKUP(A10616,bip!$A:$Z,3,0),"")</f>
      </c>
    </row>
    <row r="10617" spans="1:15" ht="13.2">
      <c r="A10617" t="s">
        <v>15135</v>
      </c>
      <c r="B10617" t="s">
        <v>15135</v>
      </c>
      <c r="C10617" t="s">
        <v>16440</v>
      </c>
      <c r="D10617" t="s">
        <v>40460</v>
      </c>
      <c r="E10617" t="s">
        <v>40461</v>
      </c>
      <c r="F10617">
        <v>1</v>
      </c>
      <c r="G10617">
        <v>1</v>
      </c>
      <c r="H10617" s="1">
        <v>4597</v>
      </c>
      <c r="I10617" s="87"/>
      <c r="K10617" s="86" t="s">
        <v>17485</v>
      </c>
      <c r="L10617" s="86" t="s">
        <v>17486</v>
      </c>
      <c r="N10617">
        <f>IFERROR(VLOOKUP(A10617,bip!$A:$C,2,0),"")</f>
      </c>
      <c r="O10617">
        <f>IFERROR(VLOOKUP(A10617,bip!$A:$Z,3,0),"")</f>
      </c>
    </row>
    <row r="10618" spans="1:15" ht="13.2">
      <c r="A10618" t="s">
        <v>20518</v>
      </c>
      <c r="B10618" t="s">
        <v>20518</v>
      </c>
      <c r="C10618" t="s">
        <v>16440</v>
      </c>
      <c r="D10618" t="s">
        <v>40462</v>
      </c>
      <c r="E10618" t="s">
        <v>20519</v>
      </c>
      <c r="F10618">
        <v>1</v>
      </c>
      <c r="G10618">
        <v>1</v>
      </c>
      <c r="H10618" s="1">
        <v>5523</v>
      </c>
      <c r="I10618" s="87"/>
      <c r="K10618" s="86" t="s">
        <v>17485</v>
      </c>
      <c r="L10618" s="86" t="s">
        <v>17486</v>
      </c>
      <c r="N10618">
        <f>IFERROR(VLOOKUP(A10618,bip!$A:$C,2,0),"")</f>
      </c>
      <c r="O10618">
        <f>IFERROR(VLOOKUP(A10618,bip!$A:$Z,3,0),"")</f>
      </c>
    </row>
    <row r="10619" spans="1:15" ht="13.2">
      <c r="A10619" t="s">
        <v>9112</v>
      </c>
      <c r="B10619" t="s">
        <v>9112</v>
      </c>
      <c r="C10619" t="s">
        <v>16441</v>
      </c>
      <c r="D10619" t="s">
        <v>32974</v>
      </c>
      <c r="E10619" t="s">
        <v>40457</v>
      </c>
      <c r="F10619">
        <v>1</v>
      </c>
      <c r="G10619">
        <v>1</v>
      </c>
      <c r="H10619" s="1">
        <v>4471</v>
      </c>
      <c r="I10619" s="87"/>
      <c r="K10619" s="86" t="s">
        <v>17485</v>
      </c>
      <c r="L10619" s="86" t="s">
        <v>18564</v>
      </c>
      <c r="N10619">
        <f>IFERROR(VLOOKUP(A10619,bip!$A:$C,2,0),"")</f>
      </c>
      <c r="O10619">
        <f>IFERROR(VLOOKUP(A10619,bip!$A:$Z,3,0),"")</f>
      </c>
    </row>
    <row r="10620" spans="1:15" ht="13.2">
      <c r="A10620" t="s">
        <v>9111</v>
      </c>
      <c r="B10620" t="s">
        <v>9111</v>
      </c>
      <c r="C10620" t="s">
        <v>16441</v>
      </c>
      <c r="D10620" t="s">
        <v>32975</v>
      </c>
      <c r="E10620" t="s">
        <v>40458</v>
      </c>
      <c r="F10620">
        <v>1</v>
      </c>
      <c r="G10620">
        <v>1</v>
      </c>
      <c r="H10620" s="1">
        <v>4752</v>
      </c>
      <c r="I10620" s="87"/>
      <c r="K10620" s="86" t="s">
        <v>17485</v>
      </c>
      <c r="L10620" s="86" t="s">
        <v>18564</v>
      </c>
      <c r="N10620">
        <f>IFERROR(VLOOKUP(A10620,bip!$A:$C,2,0),"")</f>
      </c>
      <c r="O10620">
        <f>IFERROR(VLOOKUP(A10620,bip!$A:$Z,3,0),"")</f>
      </c>
    </row>
    <row r="10621" spans="1:15" ht="13.2">
      <c r="A10621" t="s">
        <v>22919</v>
      </c>
      <c r="B10621" t="s">
        <v>22919</v>
      </c>
      <c r="C10621" t="s">
        <v>16440</v>
      </c>
      <c r="D10621" t="s">
        <v>40460</v>
      </c>
      <c r="E10621" t="s">
        <v>40461</v>
      </c>
      <c r="F10621">
        <v>1</v>
      </c>
      <c r="G10621">
        <v>1</v>
      </c>
      <c r="H10621" s="1">
        <v>2362</v>
      </c>
      <c r="I10621" s="87"/>
      <c r="K10621" s="86" t="s">
        <v>17485</v>
      </c>
      <c r="L10621" s="86" t="s">
        <v>17486</v>
      </c>
      <c r="N10621">
        <f>IFERROR(VLOOKUP(A10621,bip!$A:$C,2,0),"")</f>
      </c>
      <c r="O10621">
        <f>IFERROR(VLOOKUP(A10621,bip!$A:$Z,3,0),"")</f>
      </c>
    </row>
    <row r="10622" spans="1:15" ht="13.2">
      <c r="A10622" t="s">
        <v>14762</v>
      </c>
      <c r="B10622" t="s">
        <v>14762</v>
      </c>
      <c r="C10622" t="s">
        <v>16440</v>
      </c>
      <c r="D10622" t="s">
        <v>32977</v>
      </c>
      <c r="E10622" t="s">
        <v>14763</v>
      </c>
      <c r="F10622">
        <v>1</v>
      </c>
      <c r="G10622">
        <v>1</v>
      </c>
      <c r="H10622" s="1">
        <v>5396</v>
      </c>
      <c r="I10622" s="87"/>
      <c r="K10622" s="86" t="s">
        <v>17485</v>
      </c>
      <c r="L10622" s="86" t="s">
        <v>17486</v>
      </c>
      <c r="N10622">
        <f>IFERROR(VLOOKUP(A10622,bip!$A:$C,2,0),"")</f>
      </c>
      <c r="O10622">
        <f>IFERROR(VLOOKUP(A10622,bip!$A:$Z,3,0),"")</f>
      </c>
    </row>
    <row r="10623" spans="1:15" ht="13.2">
      <c r="A10623" t="s">
        <v>14547</v>
      </c>
      <c r="B10623" t="s">
        <v>14547</v>
      </c>
      <c r="C10623" t="s">
        <v>16440</v>
      </c>
      <c r="D10623" t="s">
        <v>25077</v>
      </c>
      <c r="E10623" t="s">
        <v>40465</v>
      </c>
      <c r="F10623">
        <v>1</v>
      </c>
      <c r="G10623">
        <v>1</v>
      </c>
      <c r="H10623" s="1">
        <v>4114</v>
      </c>
      <c r="I10623" s="87"/>
      <c r="K10623" s="86" t="s">
        <v>17485</v>
      </c>
      <c r="L10623" s="86" t="s">
        <v>17486</v>
      </c>
      <c r="N10623">
        <f>IFERROR(VLOOKUP(A10623,bip!$A:$C,2,0),"")</f>
      </c>
      <c r="O10623">
        <f>IFERROR(VLOOKUP(A10623,bip!$A:$Z,3,0),"")</f>
      </c>
    </row>
    <row r="10624" spans="1:15" ht="13.2">
      <c r="A10624" t="s">
        <v>9113</v>
      </c>
      <c r="B10624" t="s">
        <v>9113</v>
      </c>
      <c r="C10624" t="s">
        <v>16440</v>
      </c>
      <c r="D10624" t="s">
        <v>25075</v>
      </c>
      <c r="E10624" t="s">
        <v>40466</v>
      </c>
      <c r="F10624">
        <v>1</v>
      </c>
      <c r="G10624">
        <v>1</v>
      </c>
      <c r="H10624" s="1">
        <v>4155</v>
      </c>
      <c r="I10624" s="87"/>
      <c r="K10624" s="86" t="s">
        <v>17485</v>
      </c>
      <c r="L10624" s="86" t="s">
        <v>17486</v>
      </c>
      <c r="N10624">
        <f>IFERROR(VLOOKUP(A10624,bip!$A:$C,2,0),"")</f>
      </c>
      <c r="O10624">
        <f>IFERROR(VLOOKUP(A10624,bip!$A:$Z,3,0),"")</f>
      </c>
    </row>
    <row r="10625" spans="1:15" ht="13.2">
      <c r="A10625" t="s">
        <v>14548</v>
      </c>
      <c r="B10625" t="s">
        <v>14548</v>
      </c>
      <c r="C10625" t="s">
        <v>16440</v>
      </c>
      <c r="D10625" t="s">
        <v>25076</v>
      </c>
      <c r="E10625" t="s">
        <v>40464</v>
      </c>
      <c r="F10625">
        <v>1</v>
      </c>
      <c r="G10625">
        <v>1</v>
      </c>
      <c r="H10625" s="1">
        <v>3771</v>
      </c>
      <c r="I10625" s="87"/>
      <c r="K10625" s="86" t="s">
        <v>17485</v>
      </c>
      <c r="L10625" s="86" t="s">
        <v>17486</v>
      </c>
      <c r="N10625">
        <f>IFERROR(VLOOKUP(A10625,bip!$A:$C,2,0),"")</f>
      </c>
      <c r="O10625">
        <f>IFERROR(VLOOKUP(A10625,bip!$A:$Z,3,0),"")</f>
      </c>
    </row>
    <row r="10626" spans="1:15" ht="13.2">
      <c r="A10626" t="s">
        <v>9114</v>
      </c>
      <c r="B10626" t="s">
        <v>9114</v>
      </c>
      <c r="C10626" t="s">
        <v>16440</v>
      </c>
      <c r="D10626" t="s">
        <v>25078</v>
      </c>
      <c r="E10626" t="s">
        <v>40463</v>
      </c>
      <c r="F10626">
        <v>1</v>
      </c>
      <c r="G10626">
        <v>1</v>
      </c>
      <c r="H10626" s="1">
        <v>2712</v>
      </c>
      <c r="I10626" s="87"/>
      <c r="K10626" s="86" t="s">
        <v>17485</v>
      </c>
      <c r="L10626" s="86" t="s">
        <v>17486</v>
      </c>
      <c r="N10626">
        <f>IFERROR(VLOOKUP(A10626,bip!$A:$C,2,0),"")</f>
      </c>
      <c r="O10626">
        <f>IFERROR(VLOOKUP(A10626,bip!$A:$Z,3,0),"")</f>
      </c>
    </row>
    <row r="10627" spans="1:15" ht="13.2">
      <c r="A10627" t="s">
        <v>39986</v>
      </c>
      <c r="B10627" t="s">
        <v>39986</v>
      </c>
      <c r="C10627" t="s">
        <v>16440</v>
      </c>
      <c r="D10627" t="s">
        <v>39987</v>
      </c>
      <c r="E10627" t="s">
        <v>39988</v>
      </c>
      <c r="F10627">
        <v>1</v>
      </c>
      <c r="G10627">
        <v>1</v>
      </c>
      <c r="H10627" s="1">
        <v>1980</v>
      </c>
      <c r="I10627" s="87"/>
      <c r="K10627" s="86" t="s">
        <v>17485</v>
      </c>
      <c r="L10627" s="86" t="s">
        <v>17486</v>
      </c>
      <c r="M10627" s="86" t="s">
        <v>17487</v>
      </c>
      <c r="N10627">
        <f>IFERROR(VLOOKUP(A10627,bip!$A:$C,2,0),"")</f>
      </c>
      <c r="O10627">
        <f>IFERROR(VLOOKUP(A10627,bip!$A:$Z,3,0),"")</f>
      </c>
    </row>
    <row r="10628" spans="1:15" ht="13.2">
      <c r="A10628" t="s">
        <v>15136</v>
      </c>
      <c r="B10628" t="s">
        <v>15136</v>
      </c>
      <c r="C10628" t="s">
        <v>16440</v>
      </c>
      <c r="D10628" t="s">
        <v>25078</v>
      </c>
      <c r="E10628" t="s">
        <v>40463</v>
      </c>
      <c r="F10628">
        <v>1</v>
      </c>
      <c r="G10628">
        <v>1</v>
      </c>
      <c r="H10628" s="1">
        <v>2039</v>
      </c>
      <c r="I10628" s="87"/>
      <c r="K10628" s="86" t="s">
        <v>17485</v>
      </c>
      <c r="L10628" s="86" t="s">
        <v>17486</v>
      </c>
      <c r="N10628">
        <f>IFERROR(VLOOKUP(A10628,bip!$A:$C,2,0),"")</f>
      </c>
      <c r="O10628">
        <f>IFERROR(VLOOKUP(A10628,bip!$A:$Z,3,0),"")</f>
      </c>
    </row>
    <row r="10629" spans="1:15" ht="13.2">
      <c r="A10629" t="s">
        <v>40099</v>
      </c>
      <c r="B10629" t="s">
        <v>40099</v>
      </c>
      <c r="C10629" t="s">
        <v>16441</v>
      </c>
      <c r="D10629" t="s">
        <v>40100</v>
      </c>
      <c r="E10629" t="s">
        <v>40101</v>
      </c>
      <c r="F10629">
        <v>1</v>
      </c>
      <c r="G10629">
        <v>1</v>
      </c>
      <c r="H10629" s="1">
        <v>1663</v>
      </c>
      <c r="I10629" s="87"/>
      <c r="K10629" s="86" t="s">
        <v>17485</v>
      </c>
      <c r="L10629" s="86" t="s">
        <v>17486</v>
      </c>
      <c r="M10629" s="86" t="s">
        <v>17487</v>
      </c>
      <c r="N10629">
        <f>IFERROR(VLOOKUP(A10629,bip!$A:$C,2,0),"")</f>
      </c>
      <c r="O10629">
        <f>IFERROR(VLOOKUP(A10629,bip!$A:$Z,3,0),"")</f>
        <v>0</v>
      </c>
    </row>
    <row r="10630" spans="1:15" ht="13.2">
      <c r="A10630" t="s">
        <v>40102</v>
      </c>
      <c r="B10630" t="s">
        <v>40102</v>
      </c>
      <c r="C10630" t="s">
        <v>16441</v>
      </c>
      <c r="D10630" t="s">
        <v>25076</v>
      </c>
      <c r="E10630" t="s">
        <v>40103</v>
      </c>
      <c r="F10630">
        <v>1</v>
      </c>
      <c r="G10630">
        <v>1</v>
      </c>
      <c r="H10630" s="1">
        <v>2263</v>
      </c>
      <c r="I10630" s="87"/>
      <c r="K10630" s="86" t="s">
        <v>17485</v>
      </c>
      <c r="L10630" s="86" t="s">
        <v>17486</v>
      </c>
      <c r="M10630" s="86" t="s">
        <v>17487</v>
      </c>
      <c r="N10630">
        <f>IFERROR(VLOOKUP(A10630,bip!$A:$C,2,0),"")</f>
      </c>
      <c r="O10630">
        <f>IFERROR(VLOOKUP(A10630,bip!$A:$Z,3,0),"")</f>
      </c>
    </row>
    <row r="10631" spans="1:15" ht="13.2">
      <c r="A10631" t="s">
        <v>9116</v>
      </c>
      <c r="B10631" t="s">
        <v>9116</v>
      </c>
      <c r="C10631" t="s">
        <v>16440</v>
      </c>
      <c r="D10631" t="s">
        <v>40468</v>
      </c>
      <c r="E10631" t="s">
        <v>40469</v>
      </c>
      <c r="F10631">
        <v>1</v>
      </c>
      <c r="G10631">
        <v>1</v>
      </c>
      <c r="H10631" s="1">
        <v>2819</v>
      </c>
      <c r="I10631" s="87"/>
      <c r="K10631" s="86" t="s">
        <v>17485</v>
      </c>
      <c r="L10631" s="86" t="s">
        <v>17486</v>
      </c>
      <c r="N10631">
        <f>IFERROR(VLOOKUP(A10631,bip!$A:$C,2,0),"")</f>
      </c>
      <c r="O10631">
        <f>IFERROR(VLOOKUP(A10631,bip!$A:$Z,3,0),"")</f>
      </c>
    </row>
    <row r="10632" spans="1:15" ht="13.2">
      <c r="A10632" t="s">
        <v>9115</v>
      </c>
      <c r="B10632" t="s">
        <v>9115</v>
      </c>
      <c r="C10632" t="s">
        <v>16440</v>
      </c>
      <c r="D10632" t="s">
        <v>40470</v>
      </c>
      <c r="E10632" t="s">
        <v>40471</v>
      </c>
      <c r="F10632">
        <v>1</v>
      </c>
      <c r="G10632">
        <v>1</v>
      </c>
      <c r="H10632" s="1">
        <v>3159</v>
      </c>
      <c r="I10632" s="87"/>
      <c r="K10632" s="86" t="s">
        <v>17485</v>
      </c>
      <c r="L10632" s="86" t="s">
        <v>17486</v>
      </c>
      <c r="N10632">
        <f>IFERROR(VLOOKUP(A10632,bip!$A:$C,2,0),"")</f>
      </c>
      <c r="O10632">
        <f>IFERROR(VLOOKUP(A10632,bip!$A:$Z,3,0),"")</f>
      </c>
    </row>
    <row r="10633" spans="1:15" ht="13.2">
      <c r="A10633" t="s">
        <v>40096</v>
      </c>
      <c r="B10633" t="s">
        <v>40096</v>
      </c>
      <c r="C10633" t="s">
        <v>16441</v>
      </c>
      <c r="D10633" t="s">
        <v>40097</v>
      </c>
      <c r="E10633" t="s">
        <v>40098</v>
      </c>
      <c r="F10633">
        <v>1</v>
      </c>
      <c r="G10633">
        <v>1</v>
      </c>
      <c r="H10633" s="1">
        <v>1386</v>
      </c>
      <c r="I10633" s="87"/>
      <c r="K10633" s="86" t="s">
        <v>17485</v>
      </c>
      <c r="L10633" s="86" t="s">
        <v>17486</v>
      </c>
      <c r="M10633" s="86" t="s">
        <v>17487</v>
      </c>
      <c r="N10633">
        <f>IFERROR(VLOOKUP(A10633,bip!$A:$C,2,0),"")</f>
      </c>
      <c r="O10633">
        <f>IFERROR(VLOOKUP(A10633,bip!$A:$Z,3,0),"")</f>
        <v>0</v>
      </c>
    </row>
    <row r="10634" spans="1:15" ht="13.2">
      <c r="A10634" t="s">
        <v>9123</v>
      </c>
      <c r="B10634" t="s">
        <v>16909</v>
      </c>
      <c r="C10634" t="s">
        <v>16440</v>
      </c>
      <c r="D10634" t="s">
        <v>18733</v>
      </c>
      <c r="E10634" t="s">
        <v>22819</v>
      </c>
      <c r="F10634">
        <v>4</v>
      </c>
      <c r="G10634">
        <v>16</v>
      </c>
      <c r="H10634" s="1">
        <v>258</v>
      </c>
      <c r="I10634" s="87"/>
      <c r="K10634" s="86" t="s">
        <v>17485</v>
      </c>
      <c r="L10634" s="86" t="s">
        <v>17486</v>
      </c>
      <c r="N10634">
        <f>IFERROR(VLOOKUP(A10634,bip!$A:$C,2,0),"")</f>
      </c>
      <c r="O10634">
        <f>IFERROR(VLOOKUP(A10634,bip!$A:$Z,3,0),"")</f>
      </c>
    </row>
    <row r="10635" spans="1:15" ht="13.2">
      <c r="A10635" t="s">
        <v>9122</v>
      </c>
      <c r="B10635" t="s">
        <v>9122</v>
      </c>
      <c r="C10635" t="s">
        <v>16440</v>
      </c>
      <c r="D10635" t="s">
        <v>18734</v>
      </c>
      <c r="E10635" t="s">
        <v>22822</v>
      </c>
      <c r="F10635">
        <v>4</v>
      </c>
      <c r="G10635">
        <v>16</v>
      </c>
      <c r="H10635" s="1">
        <v>208</v>
      </c>
      <c r="I10635" s="87"/>
      <c r="K10635" s="86" t="s">
        <v>17485</v>
      </c>
      <c r="L10635" s="86" t="s">
        <v>17486</v>
      </c>
      <c r="N10635">
        <f>IFERROR(VLOOKUP(A10635,bip!$A:$C,2,0),"")</f>
      </c>
      <c r="O10635">
        <f>IFERROR(VLOOKUP(A10635,bip!$A:$Z,3,0),"")</f>
      </c>
    </row>
    <row r="10636" spans="1:15" ht="13.2">
      <c r="A10636" t="s">
        <v>9119</v>
      </c>
      <c r="B10636" t="s">
        <v>12905</v>
      </c>
      <c r="C10636" t="s">
        <v>16440</v>
      </c>
      <c r="D10636" t="s">
        <v>22833</v>
      </c>
      <c r="E10636" t="s">
        <v>22834</v>
      </c>
      <c r="F10636">
        <v>4</v>
      </c>
      <c r="G10636">
        <v>48</v>
      </c>
      <c r="H10636" s="1">
        <v>135</v>
      </c>
      <c r="I10636" s="87"/>
      <c r="K10636" s="86" t="s">
        <v>17485</v>
      </c>
      <c r="L10636" s="86" t="s">
        <v>17486</v>
      </c>
      <c r="N10636">
        <f>IFERROR(VLOOKUP(A10636,bip!$A:$C,2,0),"")</f>
      </c>
      <c r="O10636">
        <f>IFERROR(VLOOKUP(A10636,bip!$A:$Z,3,0),"")</f>
      </c>
    </row>
    <row r="10637" spans="1:15" ht="13.2">
      <c r="A10637" t="s">
        <v>9120</v>
      </c>
      <c r="B10637" t="s">
        <v>9120</v>
      </c>
      <c r="C10637" t="s">
        <v>16440</v>
      </c>
      <c r="D10637" t="s">
        <v>22820</v>
      </c>
      <c r="E10637" t="s">
        <v>22821</v>
      </c>
      <c r="F10637">
        <v>4</v>
      </c>
      <c r="G10637">
        <v>16</v>
      </c>
      <c r="H10637" s="1">
        <v>180</v>
      </c>
      <c r="I10637" s="87"/>
      <c r="K10637" s="86" t="s">
        <v>17485</v>
      </c>
      <c r="L10637" s="86" t="s">
        <v>17486</v>
      </c>
      <c r="N10637">
        <f>IFERROR(VLOOKUP(A10637,bip!$A:$C,2,0),"")</f>
      </c>
      <c r="O10637">
        <f>IFERROR(VLOOKUP(A10637,bip!$A:$Z,3,0),"")</f>
      </c>
    </row>
    <row r="10638" spans="1:15" ht="13.2">
      <c r="A10638" t="s">
        <v>9121</v>
      </c>
      <c r="B10638" t="s">
        <v>9121</v>
      </c>
      <c r="C10638" t="s">
        <v>16440</v>
      </c>
      <c r="D10638" t="s">
        <v>22817</v>
      </c>
      <c r="E10638" t="s">
        <v>22818</v>
      </c>
      <c r="F10638">
        <v>4</v>
      </c>
      <c r="G10638">
        <v>16</v>
      </c>
      <c r="H10638" s="1">
        <v>205</v>
      </c>
      <c r="I10638" s="87"/>
      <c r="K10638" s="86" t="s">
        <v>17485</v>
      </c>
      <c r="L10638" s="86" t="s">
        <v>17486</v>
      </c>
      <c r="N10638">
        <f>IFERROR(VLOOKUP(A10638,bip!$A:$C,2,0),"")</f>
      </c>
      <c r="O10638">
        <f>IFERROR(VLOOKUP(A10638,bip!$A:$Z,3,0),"")</f>
      </c>
    </row>
    <row r="10639" spans="1:15" ht="13.2">
      <c r="A10639" t="s">
        <v>9118</v>
      </c>
      <c r="B10639" t="s">
        <v>9118</v>
      </c>
      <c r="C10639" t="s">
        <v>16440</v>
      </c>
      <c r="D10639" t="s">
        <v>18736</v>
      </c>
      <c r="E10639" t="s">
        <v>40467</v>
      </c>
      <c r="F10639">
        <v>1</v>
      </c>
      <c r="G10639">
        <v>10</v>
      </c>
      <c r="H10639" s="1">
        <v>81</v>
      </c>
      <c r="I10639" s="87"/>
      <c r="K10639" s="86" t="s">
        <v>17485</v>
      </c>
      <c r="L10639" s="86" t="s">
        <v>17486</v>
      </c>
      <c r="N10639">
        <f>IFERROR(VLOOKUP(A10639,bip!$A:$C,2,0),"")</f>
      </c>
      <c r="O10639">
        <f>IFERROR(VLOOKUP(A10639,bip!$A:$Z,3,0),"")</f>
      </c>
    </row>
    <row r="10640" spans="1:15" ht="13.2">
      <c r="A10640" t="s">
        <v>9117</v>
      </c>
      <c r="B10640" t="s">
        <v>9117</v>
      </c>
      <c r="C10640" t="s">
        <v>16440</v>
      </c>
      <c r="D10640" t="s">
        <v>18735</v>
      </c>
      <c r="E10640" t="s">
        <v>22824</v>
      </c>
      <c r="F10640">
        <v>1</v>
      </c>
      <c r="G10640">
        <v>5</v>
      </c>
      <c r="H10640" s="1">
        <v>1256</v>
      </c>
      <c r="I10640" s="87"/>
      <c r="K10640" s="86" t="s">
        <v>17485</v>
      </c>
      <c r="L10640" s="86" t="s">
        <v>17486</v>
      </c>
      <c r="N10640">
        <f>IFERROR(VLOOKUP(A10640,bip!$A:$C,2,0),"")</f>
      </c>
      <c r="O10640">
        <f>IFERROR(VLOOKUP(A10640,bip!$A:$Z,3,0),"")</f>
      </c>
    </row>
    <row r="10641" spans="1:15" ht="13.2">
      <c r="A10641" t="s">
        <v>9127</v>
      </c>
      <c r="B10641" t="s">
        <v>9127</v>
      </c>
      <c r="C10641" t="s">
        <v>16440</v>
      </c>
      <c r="D10641" t="s">
        <v>25080</v>
      </c>
      <c r="E10641" t="s">
        <v>23858</v>
      </c>
      <c r="F10641">
        <v>20</v>
      </c>
      <c r="G10641">
        <v>20</v>
      </c>
      <c r="H10641" s="1">
        <v>80</v>
      </c>
      <c r="I10641" s="87"/>
      <c r="K10641" s="86" t="s">
        <v>17485</v>
      </c>
      <c r="L10641" s="86" t="s">
        <v>17486</v>
      </c>
      <c r="N10641">
        <f>IFERROR(VLOOKUP(A10641,bip!$A:$C,2,0),"")</f>
      </c>
      <c r="O10641">
        <f>IFERROR(VLOOKUP(A10641,bip!$A:$Z,3,0),"")</f>
      </c>
    </row>
    <row r="10642" spans="1:15" ht="13.2">
      <c r="A10642" t="s">
        <v>9126</v>
      </c>
      <c r="B10642" t="s">
        <v>9126</v>
      </c>
      <c r="C10642" t="s">
        <v>16440</v>
      </c>
      <c r="D10642" t="s">
        <v>25079</v>
      </c>
      <c r="E10642" t="s">
        <v>23857</v>
      </c>
      <c r="F10642">
        <v>20</v>
      </c>
      <c r="G10642">
        <v>20</v>
      </c>
      <c r="H10642" s="1">
        <v>80</v>
      </c>
      <c r="I10642" s="87"/>
      <c r="K10642" s="86" t="s">
        <v>17485</v>
      </c>
      <c r="L10642" s="86" t="s">
        <v>17486</v>
      </c>
      <c r="N10642">
        <f>IFERROR(VLOOKUP(A10642,bip!$A:$C,2,0),"")</f>
      </c>
      <c r="O10642">
        <f>IFERROR(VLOOKUP(A10642,bip!$A:$Z,3,0),"")</f>
      </c>
    </row>
    <row r="10643" spans="1:15" ht="13.2">
      <c r="A10643" t="s">
        <v>9128</v>
      </c>
      <c r="B10643" t="s">
        <v>9128</v>
      </c>
      <c r="C10643" t="s">
        <v>16440</v>
      </c>
      <c r="D10643" t="s">
        <v>25081</v>
      </c>
      <c r="E10643" t="s">
        <v>23859</v>
      </c>
      <c r="F10643">
        <v>20</v>
      </c>
      <c r="G10643">
        <v>20</v>
      </c>
      <c r="H10643" s="1">
        <v>80</v>
      </c>
      <c r="I10643" s="87"/>
      <c r="K10643" s="86" t="s">
        <v>17485</v>
      </c>
      <c r="L10643" s="86" t="s">
        <v>17486</v>
      </c>
      <c r="N10643">
        <f>IFERROR(VLOOKUP(A10643,bip!$A:$C,2,0),"")</f>
      </c>
      <c r="O10643">
        <f>IFERROR(VLOOKUP(A10643,bip!$A:$Z,3,0),"")</f>
      </c>
    </row>
    <row r="10644" spans="1:15" ht="13.2">
      <c r="A10644" t="s">
        <v>9129</v>
      </c>
      <c r="B10644" t="s">
        <v>9129</v>
      </c>
      <c r="C10644" t="s">
        <v>16440</v>
      </c>
      <c r="D10644" t="s">
        <v>25082</v>
      </c>
      <c r="E10644" t="s">
        <v>23860</v>
      </c>
      <c r="F10644">
        <v>20</v>
      </c>
      <c r="G10644">
        <v>20</v>
      </c>
      <c r="H10644" s="1">
        <v>80</v>
      </c>
      <c r="I10644" s="87"/>
      <c r="K10644" s="86" t="s">
        <v>17485</v>
      </c>
      <c r="L10644" s="86" t="s">
        <v>17486</v>
      </c>
      <c r="N10644">
        <f>IFERROR(VLOOKUP(A10644,bip!$A:$C,2,0),"")</f>
      </c>
      <c r="O10644">
        <f>IFERROR(VLOOKUP(A10644,bip!$A:$Z,3,0),"")</f>
      </c>
    </row>
    <row r="10645" spans="1:15" ht="13.2">
      <c r="A10645" t="s">
        <v>9130</v>
      </c>
      <c r="B10645" t="s">
        <v>9130</v>
      </c>
      <c r="C10645" t="s">
        <v>16440</v>
      </c>
      <c r="D10645" t="s">
        <v>25083</v>
      </c>
      <c r="E10645" t="s">
        <v>23861</v>
      </c>
      <c r="F10645">
        <v>20</v>
      </c>
      <c r="G10645">
        <v>20</v>
      </c>
      <c r="H10645" s="1">
        <v>80</v>
      </c>
      <c r="I10645" s="87"/>
      <c r="K10645" s="86" t="s">
        <v>17485</v>
      </c>
      <c r="L10645" s="86" t="s">
        <v>17486</v>
      </c>
      <c r="N10645">
        <f>IFERROR(VLOOKUP(A10645,bip!$A:$C,2,0),"")</f>
      </c>
      <c r="O10645">
        <f>IFERROR(VLOOKUP(A10645,bip!$A:$Z,3,0),"")</f>
      </c>
    </row>
    <row r="10646" spans="1:15" ht="13.2">
      <c r="A10646" t="s">
        <v>38909</v>
      </c>
      <c r="B10646" t="s">
        <v>38909</v>
      </c>
      <c r="C10646" t="s">
        <v>16440</v>
      </c>
      <c r="D10646" t="s">
        <v>40052</v>
      </c>
      <c r="E10646" t="s">
        <v>40053</v>
      </c>
      <c r="F10646">
        <v>1</v>
      </c>
      <c r="G10646">
        <v>100</v>
      </c>
      <c r="H10646" s="1">
        <v>81</v>
      </c>
      <c r="I10646" s="87"/>
      <c r="K10646" s="86" t="s">
        <v>17485</v>
      </c>
      <c r="L10646" s="86" t="s">
        <v>17486</v>
      </c>
      <c r="M10646" s="86" t="s">
        <v>17487</v>
      </c>
      <c r="N10646">
        <f>IFERROR(VLOOKUP(A10646,bip!$A:$C,2,0),"")</f>
      </c>
      <c r="O10646">
        <f>IFERROR(VLOOKUP(A10646,bip!$A:$Z,3,0),"")</f>
      </c>
    </row>
    <row r="10647" spans="1:15" ht="13.2">
      <c r="A10647" t="s">
        <v>40054</v>
      </c>
      <c r="B10647" t="s">
        <v>40054</v>
      </c>
      <c r="C10647" t="s">
        <v>16440</v>
      </c>
      <c r="D10647" t="s">
        <v>18734</v>
      </c>
      <c r="E10647" t="s">
        <v>22822</v>
      </c>
      <c r="F10647">
        <v>1</v>
      </c>
      <c r="G10647">
        <v>50</v>
      </c>
      <c r="H10647" s="1">
        <v>172</v>
      </c>
      <c r="I10647" s="87"/>
      <c r="K10647" s="86" t="s">
        <v>17485</v>
      </c>
      <c r="L10647" s="86" t="s">
        <v>17486</v>
      </c>
      <c r="M10647" s="86" t="s">
        <v>17487</v>
      </c>
      <c r="N10647">
        <f>IFERROR(VLOOKUP(A10647,bip!$A:$C,2,0),"")</f>
      </c>
      <c r="O10647">
        <f>IFERROR(VLOOKUP(A10647,bip!$A:$Z,3,0),"")</f>
      </c>
    </row>
    <row r="10648" spans="1:15" ht="13.2">
      <c r="A10648" t="s">
        <v>40055</v>
      </c>
      <c r="B10648" t="s">
        <v>40055</v>
      </c>
      <c r="C10648" t="s">
        <v>16440</v>
      </c>
      <c r="D10648" t="s">
        <v>18733</v>
      </c>
      <c r="E10648" t="s">
        <v>22819</v>
      </c>
      <c r="F10648">
        <v>1</v>
      </c>
      <c r="G10648">
        <v>50</v>
      </c>
      <c r="H10648" s="1">
        <v>199</v>
      </c>
      <c r="I10648" s="87"/>
      <c r="K10648" s="86" t="s">
        <v>17485</v>
      </c>
      <c r="L10648" s="86" t="s">
        <v>17486</v>
      </c>
      <c r="M10648" s="86" t="s">
        <v>17487</v>
      </c>
      <c r="N10648">
        <f>IFERROR(VLOOKUP(A10648,bip!$A:$C,2,0),"")</f>
      </c>
      <c r="O10648">
        <f>IFERROR(VLOOKUP(A10648,bip!$A:$Z,3,0),"")</f>
      </c>
    </row>
    <row r="10649" spans="1:15" ht="13.2">
      <c r="A10649" t="s">
        <v>14550</v>
      </c>
      <c r="B10649" t="s">
        <v>14550</v>
      </c>
      <c r="C10649" t="s">
        <v>16440</v>
      </c>
      <c r="D10649" t="s">
        <v>18737</v>
      </c>
      <c r="E10649" t="s">
        <v>22846</v>
      </c>
      <c r="F10649">
        <v>1</v>
      </c>
      <c r="G10649">
        <v>10</v>
      </c>
      <c r="H10649" s="1">
        <v>635</v>
      </c>
      <c r="I10649" s="87"/>
      <c r="K10649" s="86" t="s">
        <v>17485</v>
      </c>
      <c r="L10649" s="86" t="s">
        <v>17486</v>
      </c>
      <c r="N10649">
        <f>IFERROR(VLOOKUP(A10649,bip!$A:$C,2,0),"")</f>
      </c>
      <c r="O10649">
        <f>IFERROR(VLOOKUP(A10649,bip!$A:$Z,3,0),"")</f>
      </c>
    </row>
    <row r="10650" spans="1:15" ht="13.2">
      <c r="A10650" t="s">
        <v>14549</v>
      </c>
      <c r="B10650" t="s">
        <v>14549</v>
      </c>
      <c r="C10650" t="s">
        <v>16440</v>
      </c>
      <c r="D10650" t="s">
        <v>40472</v>
      </c>
      <c r="E10650" t="s">
        <v>40473</v>
      </c>
      <c r="F10650">
        <v>1</v>
      </c>
      <c r="G10650">
        <v>1</v>
      </c>
      <c r="H10650" s="1">
        <v>5672</v>
      </c>
      <c r="I10650" s="87"/>
      <c r="K10650" s="86" t="s">
        <v>17485</v>
      </c>
      <c r="L10650" s="86" t="s">
        <v>17486</v>
      </c>
      <c r="N10650">
        <f>IFERROR(VLOOKUP(A10650,bip!$A:$C,2,0),"")</f>
      </c>
      <c r="O10650">
        <f>IFERROR(VLOOKUP(A10650,bip!$A:$Z,3,0),"")</f>
      </c>
    </row>
    <row r="10651" spans="1:15" ht="13.2">
      <c r="A10651" t="s">
        <v>9124</v>
      </c>
      <c r="B10651" t="s">
        <v>9124</v>
      </c>
      <c r="C10651" t="s">
        <v>16440</v>
      </c>
      <c r="D10651" t="s">
        <v>32978</v>
      </c>
      <c r="E10651" t="s">
        <v>22826</v>
      </c>
      <c r="F10651">
        <v>1</v>
      </c>
      <c r="G10651">
        <v>36</v>
      </c>
      <c r="H10651" s="1">
        <v>69</v>
      </c>
      <c r="I10651" s="87"/>
      <c r="K10651" s="86" t="s">
        <v>17485</v>
      </c>
      <c r="L10651" s="86" t="s">
        <v>17486</v>
      </c>
      <c r="N10651">
        <f>IFERROR(VLOOKUP(A10651,bip!$A:$C,2,0),"")</f>
      </c>
      <c r="O10651">
        <f>IFERROR(VLOOKUP(A10651,bip!$A:$Z,3,0),"")</f>
      </c>
    </row>
    <row r="10652" spans="1:15" ht="13.2">
      <c r="A10652" t="s">
        <v>9125</v>
      </c>
      <c r="B10652" t="s">
        <v>9125</v>
      </c>
      <c r="C10652" t="s">
        <v>16440</v>
      </c>
      <c r="D10652" t="s">
        <v>32979</v>
      </c>
      <c r="E10652" t="s">
        <v>22827</v>
      </c>
      <c r="F10652">
        <v>1</v>
      </c>
      <c r="G10652">
        <v>24</v>
      </c>
      <c r="H10652" s="1">
        <v>122</v>
      </c>
      <c r="I10652" s="87"/>
      <c r="K10652" s="86" t="s">
        <v>17485</v>
      </c>
      <c r="L10652" s="86" t="s">
        <v>17486</v>
      </c>
      <c r="N10652">
        <f>IFERROR(VLOOKUP(A10652,bip!$A:$C,2,0),"")</f>
      </c>
      <c r="O10652">
        <f>IFERROR(VLOOKUP(A10652,bip!$A:$Z,3,0),"")</f>
      </c>
    </row>
    <row r="10653" spans="1:15" ht="13.2">
      <c r="A10653" t="s">
        <v>14768</v>
      </c>
      <c r="B10653" t="s">
        <v>14768</v>
      </c>
      <c r="C10653" t="s">
        <v>16440</v>
      </c>
      <c r="D10653" t="s">
        <v>32980</v>
      </c>
      <c r="E10653" t="s">
        <v>22862</v>
      </c>
      <c r="F10653">
        <v>1</v>
      </c>
      <c r="G10653">
        <v>12</v>
      </c>
      <c r="H10653" s="1">
        <v>187</v>
      </c>
      <c r="I10653" s="87"/>
      <c r="K10653" s="86" t="s">
        <v>17485</v>
      </c>
      <c r="L10653" s="86" t="s">
        <v>17486</v>
      </c>
      <c r="N10653">
        <f>IFERROR(VLOOKUP(A10653,bip!$A:$C,2,0),"")</f>
      </c>
      <c r="O10653">
        <f>IFERROR(VLOOKUP(A10653,bip!$A:$Z,3,0),"")</f>
      </c>
    </row>
    <row r="10654" spans="1:15" ht="13.2">
      <c r="A10654" t="s">
        <v>14767</v>
      </c>
      <c r="B10654" t="s">
        <v>14767</v>
      </c>
      <c r="C10654" t="s">
        <v>16440</v>
      </c>
      <c r="D10654" t="s">
        <v>32981</v>
      </c>
      <c r="E10654" t="s">
        <v>22861</v>
      </c>
      <c r="F10654">
        <v>1</v>
      </c>
      <c r="G10654">
        <v>36</v>
      </c>
      <c r="H10654" s="1">
        <v>48</v>
      </c>
      <c r="I10654" s="87"/>
      <c r="K10654" s="86" t="s">
        <v>17485</v>
      </c>
      <c r="L10654" s="86" t="s">
        <v>17486</v>
      </c>
      <c r="N10654">
        <f>IFERROR(VLOOKUP(A10654,bip!$A:$C,2,0),"")</f>
      </c>
      <c r="O10654">
        <f>IFERROR(VLOOKUP(A10654,bip!$A:$Z,3,0),"")</f>
      </c>
    </row>
    <row r="10655" spans="1:15" ht="13.2">
      <c r="A10655" t="s">
        <v>14764</v>
      </c>
      <c r="B10655" t="s">
        <v>14764</v>
      </c>
      <c r="C10655" t="s">
        <v>16440</v>
      </c>
      <c r="D10655" t="s">
        <v>40474</v>
      </c>
      <c r="E10655" t="s">
        <v>22858</v>
      </c>
      <c r="F10655">
        <v>1</v>
      </c>
      <c r="G10655">
        <v>36</v>
      </c>
      <c r="H10655" s="1">
        <v>47</v>
      </c>
      <c r="I10655" s="87"/>
      <c r="K10655" s="86" t="s">
        <v>17485</v>
      </c>
      <c r="L10655" s="86" t="s">
        <v>17486</v>
      </c>
      <c r="N10655">
        <f>IFERROR(VLOOKUP(A10655,bip!$A:$C,2,0),"")</f>
      </c>
      <c r="O10655">
        <f>IFERROR(VLOOKUP(A10655,bip!$A:$Z,3,0),"")</f>
      </c>
    </row>
    <row r="10656" spans="1:15" ht="13.2">
      <c r="A10656" t="s">
        <v>28667</v>
      </c>
      <c r="B10656" t="s">
        <v>28667</v>
      </c>
      <c r="C10656" t="s">
        <v>16440</v>
      </c>
      <c r="D10656" t="s">
        <v>32982</v>
      </c>
      <c r="E10656" t="s">
        <v>22826</v>
      </c>
      <c r="F10656">
        <v>1</v>
      </c>
      <c r="G10656">
        <v>36</v>
      </c>
      <c r="H10656" s="1">
        <v>69</v>
      </c>
      <c r="I10656" s="87"/>
      <c r="K10656" s="86" t="s">
        <v>17485</v>
      </c>
      <c r="L10656" s="86" t="s">
        <v>17486</v>
      </c>
      <c r="N10656">
        <f>IFERROR(VLOOKUP(A10656,bip!$A:$C,2,0),"")</f>
      </c>
      <c r="O10656">
        <f>IFERROR(VLOOKUP(A10656,bip!$A:$Z,3,0),"")</f>
      </c>
    </row>
    <row r="10657" spans="1:15" ht="13.2">
      <c r="A10657" t="s">
        <v>14765</v>
      </c>
      <c r="B10657" t="s">
        <v>14765</v>
      </c>
      <c r="C10657" t="s">
        <v>16440</v>
      </c>
      <c r="D10657" t="s">
        <v>32983</v>
      </c>
      <c r="E10657" t="s">
        <v>22859</v>
      </c>
      <c r="F10657">
        <v>1</v>
      </c>
      <c r="G10657">
        <v>36</v>
      </c>
      <c r="H10657" s="1">
        <v>78</v>
      </c>
      <c r="I10657" s="87"/>
      <c r="K10657" s="86" t="s">
        <v>17485</v>
      </c>
      <c r="L10657" s="86" t="s">
        <v>17486</v>
      </c>
      <c r="N10657">
        <f>IFERROR(VLOOKUP(A10657,bip!$A:$C,2,0),"")</f>
      </c>
      <c r="O10657">
        <f>IFERROR(VLOOKUP(A10657,bip!$A:$Z,3,0),"")</f>
      </c>
    </row>
    <row r="10658" spans="1:15" ht="13.2">
      <c r="A10658" t="s">
        <v>16910</v>
      </c>
      <c r="B10658" t="s">
        <v>16910</v>
      </c>
      <c r="C10658" t="s">
        <v>16440</v>
      </c>
      <c r="D10658" t="s">
        <v>32984</v>
      </c>
      <c r="E10658" t="s">
        <v>22827</v>
      </c>
      <c r="F10658">
        <v>1</v>
      </c>
      <c r="G10658">
        <v>24</v>
      </c>
      <c r="H10658" s="1">
        <v>122</v>
      </c>
      <c r="I10658" s="87"/>
      <c r="K10658" s="86" t="s">
        <v>17485</v>
      </c>
      <c r="L10658" s="86" t="s">
        <v>17486</v>
      </c>
      <c r="N10658">
        <f>IFERROR(VLOOKUP(A10658,bip!$A:$C,2,0),"")</f>
      </c>
      <c r="O10658">
        <f>IFERROR(VLOOKUP(A10658,bip!$A:$Z,3,0),"")</f>
      </c>
    </row>
    <row r="10659" spans="1:15" ht="13.2">
      <c r="A10659" t="s">
        <v>14766</v>
      </c>
      <c r="B10659" t="s">
        <v>14766</v>
      </c>
      <c r="C10659" t="s">
        <v>16440</v>
      </c>
      <c r="D10659" t="s">
        <v>32985</v>
      </c>
      <c r="E10659" t="s">
        <v>22860</v>
      </c>
      <c r="F10659">
        <v>1</v>
      </c>
      <c r="G10659">
        <v>24</v>
      </c>
      <c r="H10659" s="1">
        <v>135</v>
      </c>
      <c r="I10659" s="87"/>
      <c r="K10659" s="86" t="s">
        <v>17485</v>
      </c>
      <c r="L10659" s="86" t="s">
        <v>17486</v>
      </c>
      <c r="N10659">
        <f>IFERROR(VLOOKUP(A10659,bip!$A:$C,2,0),"")</f>
      </c>
      <c r="O10659">
        <f>IFERROR(VLOOKUP(A10659,bip!$A:$Z,3,0),"")</f>
      </c>
    </row>
    <row r="10660" spans="1:15" ht="13.2">
      <c r="A10660" t="s">
        <v>42454</v>
      </c>
      <c r="B10660" t="s">
        <v>42454</v>
      </c>
      <c r="C10660" t="s">
        <v>16440</v>
      </c>
      <c r="D10660" t="s">
        <v>39662</v>
      </c>
      <c r="E10660" t="s">
        <v>39663</v>
      </c>
      <c r="F10660">
        <v>1</v>
      </c>
      <c r="G10660">
        <v>1</v>
      </c>
      <c r="H10660" s="1">
        <v>3838</v>
      </c>
      <c r="I10660" s="87">
        <v>0.20</v>
      </c>
      <c r="J10660" s="86" t="s">
        <v>41688</v>
      </c>
      <c r="K10660" s="86" t="s">
        <v>44487</v>
      </c>
      <c r="L10660" s="86" t="s">
        <v>17486</v>
      </c>
      <c r="N10660">
        <f>IFERROR(VLOOKUP(A10660,bip!$A:$C,2,0),"")</f>
      </c>
      <c r="O10660">
        <f>IFERROR(VLOOKUP(A10660,bip!$A:$Z,3,0),"")</f>
      </c>
    </row>
    <row r="10661" spans="1:15" ht="13.2">
      <c r="A10661" t="s">
        <v>13856</v>
      </c>
      <c r="B10661" t="s">
        <v>13856</v>
      </c>
      <c r="C10661" t="s">
        <v>16440</v>
      </c>
      <c r="D10661" t="s">
        <v>40475</v>
      </c>
      <c r="E10661" t="s">
        <v>40476</v>
      </c>
      <c r="F10661">
        <v>1</v>
      </c>
      <c r="G10661">
        <v>1</v>
      </c>
      <c r="H10661" s="1">
        <v>20831</v>
      </c>
      <c r="I10661" s="87"/>
      <c r="K10661" s="86" t="s">
        <v>17485</v>
      </c>
      <c r="L10661" s="86" t="s">
        <v>17486</v>
      </c>
      <c r="N10661">
        <f>IFERROR(VLOOKUP(A10661,bip!$A:$C,2,0),"")</f>
      </c>
      <c r="O10661">
        <f>IFERROR(VLOOKUP(A10661,bip!$A:$Z,3,0),"")</f>
      </c>
    </row>
    <row r="10662" spans="1:15" ht="13.2">
      <c r="A10662" t="s">
        <v>14411</v>
      </c>
      <c r="B10662" t="s">
        <v>14411</v>
      </c>
      <c r="C10662" t="s">
        <v>16440</v>
      </c>
      <c r="D10662" t="s">
        <v>40481</v>
      </c>
      <c r="E10662" t="s">
        <v>40482</v>
      </c>
      <c r="F10662">
        <v>1</v>
      </c>
      <c r="G10662">
        <v>1</v>
      </c>
      <c r="H10662" s="1">
        <v>17105</v>
      </c>
      <c r="I10662" s="87"/>
      <c r="K10662" s="86" t="s">
        <v>17485</v>
      </c>
      <c r="L10662" s="86" t="s">
        <v>17486</v>
      </c>
      <c r="N10662">
        <f>IFERROR(VLOOKUP(A10662,bip!$A:$C,2,0),"")</f>
      </c>
      <c r="O10662">
        <f>IFERROR(VLOOKUP(A10662,bip!$A:$Z,3,0),"")</f>
      </c>
    </row>
    <row r="10663" spans="1:15" ht="13.2">
      <c r="A10663" t="s">
        <v>14413</v>
      </c>
      <c r="B10663" t="s">
        <v>14413</v>
      </c>
      <c r="C10663" t="s">
        <v>16440</v>
      </c>
      <c r="D10663" t="s">
        <v>40477</v>
      </c>
      <c r="E10663" t="s">
        <v>40478</v>
      </c>
      <c r="F10663">
        <v>1</v>
      </c>
      <c r="G10663">
        <v>1</v>
      </c>
      <c r="H10663" s="1">
        <v>13243</v>
      </c>
      <c r="I10663" s="87"/>
      <c r="K10663" s="86" t="s">
        <v>17485</v>
      </c>
      <c r="L10663" s="86" t="s">
        <v>17486</v>
      </c>
      <c r="N10663">
        <f>IFERROR(VLOOKUP(A10663,bip!$A:$C,2,0),"")</f>
      </c>
      <c r="O10663">
        <f>IFERROR(VLOOKUP(A10663,bip!$A:$Z,3,0),"")</f>
      </c>
    </row>
    <row r="10664" spans="1:15" ht="13.2">
      <c r="A10664" t="s">
        <v>14412</v>
      </c>
      <c r="B10664" t="s">
        <v>14412</v>
      </c>
      <c r="C10664" t="s">
        <v>16440</v>
      </c>
      <c r="D10664" t="s">
        <v>40479</v>
      </c>
      <c r="E10664" t="s">
        <v>40480</v>
      </c>
      <c r="F10664">
        <v>1</v>
      </c>
      <c r="G10664">
        <v>1</v>
      </c>
      <c r="H10664" s="1">
        <v>13514</v>
      </c>
      <c r="I10664" s="87"/>
      <c r="K10664" s="86" t="s">
        <v>17485</v>
      </c>
      <c r="L10664" s="86" t="s">
        <v>17486</v>
      </c>
      <c r="N10664">
        <f>IFERROR(VLOOKUP(A10664,bip!$A:$C,2,0),"")</f>
      </c>
      <c r="O10664">
        <f>IFERROR(VLOOKUP(A10664,bip!$A:$Z,3,0),"")</f>
      </c>
    </row>
    <row r="10665" spans="1:15" ht="13.2">
      <c r="A10665" t="s">
        <v>9383</v>
      </c>
      <c r="B10665" t="s">
        <v>9383</v>
      </c>
      <c r="C10665" t="s">
        <v>16440</v>
      </c>
      <c r="D10665" t="s">
        <v>33070</v>
      </c>
      <c r="E10665" t="s">
        <v>25135</v>
      </c>
      <c r="F10665">
        <v>1</v>
      </c>
      <c r="G10665">
        <v>20</v>
      </c>
      <c r="H10665" s="1">
        <v>530</v>
      </c>
      <c r="I10665" s="87">
        <v>0.10</v>
      </c>
      <c r="J10665" s="86" t="s">
        <v>41688</v>
      </c>
      <c r="K10665" s="86" t="s">
        <v>44487</v>
      </c>
      <c r="L10665" s="86" t="s">
        <v>17486</v>
      </c>
      <c r="N10665">
        <f>IFERROR(VLOOKUP(A10665,bip!$A:$C,2,0),"")</f>
      </c>
      <c r="O10665">
        <f>IFERROR(VLOOKUP(A10665,bip!$A:$Z,3,0),"")</f>
      </c>
    </row>
    <row r="10666" spans="1:15" ht="13.2">
      <c r="A10666" t="s">
        <v>9384</v>
      </c>
      <c r="B10666" t="s">
        <v>13051</v>
      </c>
      <c r="C10666" t="s">
        <v>16440</v>
      </c>
      <c r="D10666" t="s">
        <v>33071</v>
      </c>
      <c r="E10666" t="s">
        <v>25136</v>
      </c>
      <c r="F10666">
        <v>1</v>
      </c>
      <c r="G10666">
        <v>44</v>
      </c>
      <c r="H10666" s="1">
        <v>415</v>
      </c>
      <c r="I10666" s="87">
        <v>0.10</v>
      </c>
      <c r="J10666" s="86" t="s">
        <v>41688</v>
      </c>
      <c r="K10666" s="86" t="s">
        <v>44487</v>
      </c>
      <c r="L10666" s="86" t="s">
        <v>17486</v>
      </c>
      <c r="N10666">
        <f>IFERROR(VLOOKUP(A10666,bip!$A:$C,2,0),"")</f>
      </c>
      <c r="O10666">
        <f>IFERROR(VLOOKUP(A10666,bip!$A:$Z,3,0),"")</f>
      </c>
    </row>
    <row r="10667" spans="1:15" ht="13.2">
      <c r="A10667" t="s">
        <v>44718</v>
      </c>
      <c r="B10667" t="s">
        <v>44719</v>
      </c>
      <c r="C10667" t="s">
        <v>16440</v>
      </c>
      <c r="D10667" t="s">
        <v>33072</v>
      </c>
      <c r="E10667" t="s">
        <v>25137</v>
      </c>
      <c r="F10667">
        <v>1</v>
      </c>
      <c r="G10667">
        <v>44</v>
      </c>
      <c r="H10667" s="1">
        <v>446</v>
      </c>
      <c r="I10667" s="87"/>
      <c r="K10667" s="86" t="s">
        <v>17485</v>
      </c>
      <c r="L10667" s="86" t="s">
        <v>17486</v>
      </c>
      <c r="N10667">
        <f>IFERROR(VLOOKUP(A10667,bip!$A:$C,2,0),"")</f>
      </c>
      <c r="O10667">
        <f>IFERROR(VLOOKUP(A10667,bip!$A:$Z,3,0),"")</f>
        <v>0</v>
      </c>
    </row>
    <row r="10668" spans="1:15" ht="13.2">
      <c r="A10668" t="s">
        <v>9385</v>
      </c>
      <c r="B10668" t="s">
        <v>13052</v>
      </c>
      <c r="C10668" t="s">
        <v>16440</v>
      </c>
      <c r="D10668" t="s">
        <v>33073</v>
      </c>
      <c r="E10668" t="s">
        <v>25138</v>
      </c>
      <c r="F10668">
        <v>1</v>
      </c>
      <c r="G10668">
        <v>44</v>
      </c>
      <c r="H10668" s="1">
        <v>480</v>
      </c>
      <c r="I10668" s="87">
        <v>0.10</v>
      </c>
      <c r="J10668" s="86" t="s">
        <v>41688</v>
      </c>
      <c r="K10668" s="86" t="s">
        <v>44487</v>
      </c>
      <c r="L10668" s="86" t="s">
        <v>17486</v>
      </c>
      <c r="N10668">
        <f>IFERROR(VLOOKUP(A10668,bip!$A:$C,2,0),"")</f>
      </c>
      <c r="O10668">
        <f>IFERROR(VLOOKUP(A10668,bip!$A:$Z,3,0),"")</f>
      </c>
    </row>
    <row r="10669" spans="1:15" ht="13.2">
      <c r="A10669" t="s">
        <v>14415</v>
      </c>
      <c r="B10669" t="s">
        <v>14415</v>
      </c>
      <c r="C10669" t="s">
        <v>16440</v>
      </c>
      <c r="D10669" t="s">
        <v>40485</v>
      </c>
      <c r="E10669" t="s">
        <v>40486</v>
      </c>
      <c r="F10669">
        <v>1</v>
      </c>
      <c r="G10669">
        <v>1</v>
      </c>
      <c r="H10669" s="1">
        <v>4151</v>
      </c>
      <c r="I10669" s="87"/>
      <c r="K10669" s="86" t="s">
        <v>17485</v>
      </c>
      <c r="L10669" s="86" t="s">
        <v>17486</v>
      </c>
      <c r="N10669">
        <f>IFERROR(VLOOKUP(A10669,bip!$A:$C,2,0),"")</f>
      </c>
      <c r="O10669">
        <f>IFERROR(VLOOKUP(A10669,bip!$A:$Z,3,0),"")</f>
      </c>
    </row>
    <row r="10670" spans="1:15" ht="13.2">
      <c r="A10670" t="s">
        <v>14414</v>
      </c>
      <c r="B10670" t="s">
        <v>14414</v>
      </c>
      <c r="C10670" t="s">
        <v>16440</v>
      </c>
      <c r="D10670" t="s">
        <v>40487</v>
      </c>
      <c r="E10670" t="s">
        <v>40488</v>
      </c>
      <c r="F10670">
        <v>1</v>
      </c>
      <c r="G10670">
        <v>1</v>
      </c>
      <c r="H10670" s="1">
        <v>4418</v>
      </c>
      <c r="I10670" s="87"/>
      <c r="K10670" s="86" t="s">
        <v>17485</v>
      </c>
      <c r="L10670" s="86" t="s">
        <v>17486</v>
      </c>
      <c r="N10670">
        <f>IFERROR(VLOOKUP(A10670,bip!$A:$C,2,0),"")</f>
      </c>
      <c r="O10670">
        <f>IFERROR(VLOOKUP(A10670,bip!$A:$Z,3,0),"")</f>
      </c>
    </row>
    <row r="10671" spans="1:15" ht="13.2">
      <c r="A10671" t="s">
        <v>9382</v>
      </c>
      <c r="B10671" t="s">
        <v>9382</v>
      </c>
      <c r="C10671" t="s">
        <v>16440</v>
      </c>
      <c r="D10671" t="s">
        <v>33075</v>
      </c>
      <c r="E10671" t="s">
        <v>23902</v>
      </c>
      <c r="F10671">
        <v>1</v>
      </c>
      <c r="G10671">
        <v>2</v>
      </c>
      <c r="H10671" s="1">
        <v>3844</v>
      </c>
      <c r="I10671" s="87">
        <v>0.10</v>
      </c>
      <c r="J10671" s="86" t="s">
        <v>41688</v>
      </c>
      <c r="K10671" s="86" t="s">
        <v>44487</v>
      </c>
      <c r="L10671" s="86" t="s">
        <v>18564</v>
      </c>
      <c r="N10671">
        <f>IFERROR(VLOOKUP(A10671,bip!$A:$C,2,0),"")</f>
      </c>
      <c r="O10671">
        <f>IFERROR(VLOOKUP(A10671,bip!$A:$Z,3,0),"")</f>
      </c>
    </row>
    <row r="10672" spans="1:15" ht="13.2">
      <c r="A10672" t="s">
        <v>9056</v>
      </c>
      <c r="B10672" t="s">
        <v>9056</v>
      </c>
      <c r="C10672" t="s">
        <v>16441</v>
      </c>
      <c r="D10672" t="s">
        <v>40491</v>
      </c>
      <c r="E10672" t="s">
        <v>40492</v>
      </c>
      <c r="F10672">
        <v>1</v>
      </c>
      <c r="G10672">
        <v>1</v>
      </c>
      <c r="H10672" s="1">
        <v>3843</v>
      </c>
      <c r="I10672" s="87"/>
      <c r="K10672" s="86" t="s">
        <v>17485</v>
      </c>
      <c r="L10672" s="86" t="s">
        <v>17486</v>
      </c>
      <c r="N10672">
        <f>IFERROR(VLOOKUP(A10672,bip!$A:$C,2,0),"")</f>
      </c>
      <c r="O10672">
        <f>IFERROR(VLOOKUP(A10672,bip!$A:$Z,3,0),"")</f>
      </c>
    </row>
    <row r="10673" spans="1:15" ht="13.2">
      <c r="A10673" t="s">
        <v>14417</v>
      </c>
      <c r="B10673" t="s">
        <v>14417</v>
      </c>
      <c r="C10673" t="s">
        <v>16440</v>
      </c>
      <c r="D10673" t="s">
        <v>40483</v>
      </c>
      <c r="E10673" t="s">
        <v>40484</v>
      </c>
      <c r="F10673">
        <v>1</v>
      </c>
      <c r="G10673">
        <v>1</v>
      </c>
      <c r="H10673" s="1">
        <v>3463</v>
      </c>
      <c r="I10673" s="87"/>
      <c r="K10673" s="86" t="s">
        <v>17485</v>
      </c>
      <c r="L10673" s="86" t="s">
        <v>17486</v>
      </c>
      <c r="N10673">
        <f>IFERROR(VLOOKUP(A10673,bip!$A:$C,2,0),"")</f>
      </c>
      <c r="O10673">
        <f>IFERROR(VLOOKUP(A10673,bip!$A:$Z,3,0),"")</f>
      </c>
    </row>
    <row r="10674" spans="1:15" ht="13.2">
      <c r="A10674" t="s">
        <v>14416</v>
      </c>
      <c r="B10674" t="s">
        <v>14416</v>
      </c>
      <c r="C10674" t="s">
        <v>16440</v>
      </c>
      <c r="D10674" t="s">
        <v>39264</v>
      </c>
      <c r="E10674" t="s">
        <v>39265</v>
      </c>
      <c r="F10674">
        <v>1</v>
      </c>
      <c r="G10674">
        <v>1</v>
      </c>
      <c r="H10674" s="1">
        <v>3256</v>
      </c>
      <c r="I10674" s="87"/>
      <c r="K10674" s="86" t="s">
        <v>17485</v>
      </c>
      <c r="L10674" s="86" t="s">
        <v>17486</v>
      </c>
      <c r="N10674">
        <f>IFERROR(VLOOKUP(A10674,bip!$A:$C,2,0),"")</f>
      </c>
      <c r="O10674">
        <f>IFERROR(VLOOKUP(A10674,bip!$A:$Z,3,0),"")</f>
      </c>
    </row>
    <row r="10675" spans="1:15" ht="13.2">
      <c r="A10675" t="s">
        <v>9057</v>
      </c>
      <c r="B10675" t="s">
        <v>9057</v>
      </c>
      <c r="C10675" t="s">
        <v>16441</v>
      </c>
      <c r="D10675" t="s">
        <v>40489</v>
      </c>
      <c r="E10675" t="s">
        <v>40490</v>
      </c>
      <c r="F10675">
        <v>1</v>
      </c>
      <c r="G10675">
        <v>1</v>
      </c>
      <c r="H10675" s="1">
        <v>3051</v>
      </c>
      <c r="I10675" s="87"/>
      <c r="K10675" s="86" t="s">
        <v>17485</v>
      </c>
      <c r="L10675" s="86" t="s">
        <v>17486</v>
      </c>
      <c r="N10675">
        <f>IFERROR(VLOOKUP(A10675,bip!$A:$C,2,0),"")</f>
      </c>
      <c r="O10675">
        <f>IFERROR(VLOOKUP(A10675,bip!$A:$Z,3,0),"")</f>
      </c>
    </row>
    <row r="10676" spans="1:15" ht="13.2">
      <c r="A10676" t="s">
        <v>30691</v>
      </c>
      <c r="B10676" t="s">
        <v>30691</v>
      </c>
      <c r="C10676" t="s">
        <v>16441</v>
      </c>
      <c r="D10676" t="s">
        <v>40493</v>
      </c>
      <c r="E10676" t="s">
        <v>40494</v>
      </c>
      <c r="F10676">
        <v>1</v>
      </c>
      <c r="G10676">
        <v>20</v>
      </c>
      <c r="H10676" s="1">
        <v>273</v>
      </c>
      <c r="I10676" s="87"/>
      <c r="K10676" s="86" t="s">
        <v>17485</v>
      </c>
      <c r="L10676" s="86" t="s">
        <v>17486</v>
      </c>
      <c r="N10676">
        <f>IFERROR(VLOOKUP(A10676,bip!$A:$C,2,0),"")</f>
      </c>
      <c r="O10676">
        <f>IFERROR(VLOOKUP(A10676,bip!$A:$Z,3,0),"")</f>
      </c>
    </row>
    <row r="10677" spans="1:15" ht="13.2">
      <c r="A10677" t="s">
        <v>30692</v>
      </c>
      <c r="B10677" t="s">
        <v>30692</v>
      </c>
      <c r="C10677" t="s">
        <v>16440</v>
      </c>
      <c r="D10677" t="s">
        <v>40495</v>
      </c>
      <c r="E10677" t="s">
        <v>40496</v>
      </c>
      <c r="F10677">
        <v>1</v>
      </c>
      <c r="G10677">
        <v>10</v>
      </c>
      <c r="H10677" s="1">
        <v>681</v>
      </c>
      <c r="I10677" s="87"/>
      <c r="K10677" s="86" t="s">
        <v>17485</v>
      </c>
      <c r="L10677" s="86" t="s">
        <v>17486</v>
      </c>
      <c r="N10677">
        <f>IFERROR(VLOOKUP(A10677,bip!$A:$C,2,0),"")</f>
      </c>
      <c r="O10677">
        <f>IFERROR(VLOOKUP(A10677,bip!$A:$Z,3,0),"")</f>
      </c>
    </row>
    <row r="10678" spans="1:15" ht="13.2">
      <c r="A10678" t="s">
        <v>9074</v>
      </c>
      <c r="B10678" t="s">
        <v>9074</v>
      </c>
      <c r="C10678" t="s">
        <v>16440</v>
      </c>
      <c r="D10678" t="s">
        <v>32986</v>
      </c>
      <c r="E10678" t="s">
        <v>23844</v>
      </c>
      <c r="F10678">
        <v>6</v>
      </c>
      <c r="G10678">
        <v>72</v>
      </c>
      <c r="H10678" s="1">
        <v>88</v>
      </c>
      <c r="I10678" s="87"/>
      <c r="K10678" s="86" t="s">
        <v>17485</v>
      </c>
      <c r="L10678" s="86" t="s">
        <v>17486</v>
      </c>
      <c r="N10678">
        <f>IFERROR(VLOOKUP(A10678,bip!$A:$C,2,0),"")</f>
      </c>
      <c r="O10678">
        <f>IFERROR(VLOOKUP(A10678,bip!$A:$Z,3,0),"")</f>
      </c>
    </row>
    <row r="10679" spans="1:15" ht="13.2">
      <c r="A10679" t="s">
        <v>9076</v>
      </c>
      <c r="B10679" t="s">
        <v>9076</v>
      </c>
      <c r="C10679" t="s">
        <v>16440</v>
      </c>
      <c r="D10679" t="s">
        <v>16893</v>
      </c>
      <c r="E10679" t="s">
        <v>23845</v>
      </c>
      <c r="F10679">
        <v>6</v>
      </c>
      <c r="G10679">
        <v>96</v>
      </c>
      <c r="H10679" s="1">
        <v>36</v>
      </c>
      <c r="I10679" s="87"/>
      <c r="K10679" s="86" t="s">
        <v>17485</v>
      </c>
      <c r="L10679" s="86" t="s">
        <v>17486</v>
      </c>
      <c r="N10679">
        <f>IFERROR(VLOOKUP(A10679,bip!$A:$C,2,0),"")</f>
      </c>
      <c r="O10679">
        <f>IFERROR(VLOOKUP(A10679,bip!$A:$Z,3,0),"")</f>
      </c>
    </row>
    <row r="10680" spans="1:15" ht="13.2">
      <c r="A10680" t="s">
        <v>9073</v>
      </c>
      <c r="B10680" t="s">
        <v>9073</v>
      </c>
      <c r="C10680" t="s">
        <v>16440</v>
      </c>
      <c r="D10680" t="s">
        <v>25063</v>
      </c>
      <c r="E10680" t="s">
        <v>23846</v>
      </c>
      <c r="F10680">
        <v>6</v>
      </c>
      <c r="G10680">
        <v>72</v>
      </c>
      <c r="H10680" s="1">
        <v>87</v>
      </c>
      <c r="I10680" s="87"/>
      <c r="K10680" s="86" t="s">
        <v>17485</v>
      </c>
      <c r="L10680" s="86" t="s">
        <v>17486</v>
      </c>
      <c r="N10680">
        <f>IFERROR(VLOOKUP(A10680,bip!$A:$C,2,0),"")</f>
      </c>
      <c r="O10680">
        <f>IFERROR(VLOOKUP(A10680,bip!$A:$Z,3,0),"")</f>
      </c>
    </row>
    <row r="10681" spans="1:15" ht="13.2">
      <c r="A10681" t="s">
        <v>9089</v>
      </c>
      <c r="B10681" t="s">
        <v>12901</v>
      </c>
      <c r="C10681" t="s">
        <v>16440</v>
      </c>
      <c r="D10681" t="s">
        <v>40502</v>
      </c>
      <c r="E10681" t="s">
        <v>26749</v>
      </c>
      <c r="F10681">
        <v>10</v>
      </c>
      <c r="G10681">
        <v>100</v>
      </c>
      <c r="H10681" s="1">
        <v>84</v>
      </c>
      <c r="I10681" s="87"/>
      <c r="K10681" s="86" t="s">
        <v>17485</v>
      </c>
      <c r="L10681" s="86" t="s">
        <v>17486</v>
      </c>
      <c r="N10681">
        <f>IFERROR(VLOOKUP(A10681,bip!$A:$C,2,0),"")</f>
      </c>
      <c r="O10681">
        <f>IFERROR(VLOOKUP(A10681,bip!$A:$Z,3,0),"")</f>
      </c>
    </row>
    <row r="10682" spans="1:15" ht="13.2">
      <c r="A10682" t="s">
        <v>9077</v>
      </c>
      <c r="B10682" t="s">
        <v>12892</v>
      </c>
      <c r="C10682" t="s">
        <v>16440</v>
      </c>
      <c r="D10682" t="s">
        <v>40503</v>
      </c>
      <c r="E10682" t="s">
        <v>23851</v>
      </c>
      <c r="F10682">
        <v>6</v>
      </c>
      <c r="G10682">
        <v>54</v>
      </c>
      <c r="H10682" s="1">
        <v>136</v>
      </c>
      <c r="I10682" s="87"/>
      <c r="K10682" s="86" t="s">
        <v>17485</v>
      </c>
      <c r="L10682" s="86" t="s">
        <v>17486</v>
      </c>
      <c r="N10682">
        <f>IFERROR(VLOOKUP(A10682,bip!$A:$C,2,0),"")</f>
      </c>
      <c r="O10682">
        <f>IFERROR(VLOOKUP(A10682,bip!$A:$Z,3,0),"")</f>
      </c>
    </row>
    <row r="10683" spans="1:15" ht="13.2">
      <c r="A10683" t="s">
        <v>9075</v>
      </c>
      <c r="B10683" t="s">
        <v>12891</v>
      </c>
      <c r="C10683" t="s">
        <v>16440</v>
      </c>
      <c r="D10683" t="s">
        <v>40504</v>
      </c>
      <c r="E10683" t="s">
        <v>23835</v>
      </c>
      <c r="F10683">
        <v>6</v>
      </c>
      <c r="G10683">
        <v>72</v>
      </c>
      <c r="H10683" s="1">
        <v>113</v>
      </c>
      <c r="I10683" s="87"/>
      <c r="K10683" s="86" t="s">
        <v>17485</v>
      </c>
      <c r="L10683" s="86" t="s">
        <v>17486</v>
      </c>
      <c r="N10683">
        <f>IFERROR(VLOOKUP(A10683,bip!$A:$C,2,0),"")</f>
      </c>
      <c r="O10683">
        <f>IFERROR(VLOOKUP(A10683,bip!$A:$Z,3,0),"")</f>
      </c>
    </row>
    <row r="10684" spans="1:15" ht="13.2">
      <c r="A10684" t="s">
        <v>9072</v>
      </c>
      <c r="B10684" t="s">
        <v>12890</v>
      </c>
      <c r="C10684" t="s">
        <v>16440</v>
      </c>
      <c r="D10684" t="s">
        <v>16891</v>
      </c>
      <c r="E10684" t="s">
        <v>23836</v>
      </c>
      <c r="F10684">
        <v>1</v>
      </c>
      <c r="G10684">
        <v>96</v>
      </c>
      <c r="H10684" s="1">
        <v>87</v>
      </c>
      <c r="I10684" s="87"/>
      <c r="K10684" s="86" t="s">
        <v>17485</v>
      </c>
      <c r="L10684" s="86" t="s">
        <v>17486</v>
      </c>
      <c r="N10684">
        <f>IFERROR(VLOOKUP(A10684,bip!$A:$C,2,0),"")</f>
      </c>
      <c r="O10684">
        <f>IFERROR(VLOOKUP(A10684,bip!$A:$Z,3,0),"")</f>
      </c>
    </row>
    <row r="10685" spans="1:15" ht="13.2">
      <c r="A10685" t="s">
        <v>9070</v>
      </c>
      <c r="B10685" t="s">
        <v>12888</v>
      </c>
      <c r="C10685" t="s">
        <v>16440</v>
      </c>
      <c r="D10685" t="s">
        <v>16892</v>
      </c>
      <c r="E10685" t="s">
        <v>23837</v>
      </c>
      <c r="F10685">
        <v>1</v>
      </c>
      <c r="G10685">
        <v>12</v>
      </c>
      <c r="H10685" s="1">
        <v>341</v>
      </c>
      <c r="I10685" s="87"/>
      <c r="K10685" s="86" t="s">
        <v>17485</v>
      </c>
      <c r="L10685" s="86" t="s">
        <v>17486</v>
      </c>
      <c r="N10685">
        <f>IFERROR(VLOOKUP(A10685,bip!$A:$C,2,0),"")</f>
      </c>
      <c r="O10685">
        <f>IFERROR(VLOOKUP(A10685,bip!$A:$Z,3,0),"")</f>
      </c>
    </row>
    <row r="10686" spans="1:15" ht="13.2">
      <c r="A10686" t="s">
        <v>9071</v>
      </c>
      <c r="B10686" t="s">
        <v>12889</v>
      </c>
      <c r="C10686" t="s">
        <v>16440</v>
      </c>
      <c r="D10686" t="s">
        <v>40505</v>
      </c>
      <c r="E10686" t="s">
        <v>23843</v>
      </c>
      <c r="F10686">
        <v>1</v>
      </c>
      <c r="G10686">
        <v>12</v>
      </c>
      <c r="H10686" s="1">
        <v>383</v>
      </c>
      <c r="I10686" s="87"/>
      <c r="K10686" s="86" t="s">
        <v>17485</v>
      </c>
      <c r="L10686" s="86" t="s">
        <v>17486</v>
      </c>
      <c r="N10686">
        <f>IFERROR(VLOOKUP(A10686,bip!$A:$C,2,0),"")</f>
      </c>
      <c r="O10686">
        <f>IFERROR(VLOOKUP(A10686,bip!$A:$Z,3,0),"")</f>
      </c>
    </row>
    <row r="10687" spans="1:15" ht="13.2">
      <c r="A10687" t="s">
        <v>9078</v>
      </c>
      <c r="B10687" t="s">
        <v>12893</v>
      </c>
      <c r="C10687" t="s">
        <v>16440</v>
      </c>
      <c r="D10687" t="s">
        <v>40506</v>
      </c>
      <c r="E10687" t="s">
        <v>23849</v>
      </c>
      <c r="F10687">
        <v>5</v>
      </c>
      <c r="G10687">
        <v>80</v>
      </c>
      <c r="H10687" s="1">
        <v>63</v>
      </c>
      <c r="I10687" s="87"/>
      <c r="K10687" s="86" t="s">
        <v>17485</v>
      </c>
      <c r="L10687" s="86" t="s">
        <v>17486</v>
      </c>
      <c r="N10687">
        <f>IFERROR(VLOOKUP(A10687,bip!$A:$C,2,0),"")</f>
      </c>
      <c r="O10687">
        <f>IFERROR(VLOOKUP(A10687,bip!$A:$Z,3,0),"")</f>
      </c>
    </row>
    <row r="10688" spans="1:15" ht="13.2">
      <c r="A10688" t="s">
        <v>9083</v>
      </c>
      <c r="B10688" t="s">
        <v>12896</v>
      </c>
      <c r="C10688" t="s">
        <v>16440</v>
      </c>
      <c r="D10688" t="s">
        <v>40508</v>
      </c>
      <c r="E10688" t="s">
        <v>23855</v>
      </c>
      <c r="F10688">
        <v>6</v>
      </c>
      <c r="G10688">
        <v>48</v>
      </c>
      <c r="H10688" s="1">
        <v>90</v>
      </c>
      <c r="I10688" s="87"/>
      <c r="K10688" s="86" t="s">
        <v>17485</v>
      </c>
      <c r="L10688" s="86" t="s">
        <v>17486</v>
      </c>
      <c r="N10688">
        <f>IFERROR(VLOOKUP(A10688,bip!$A:$C,2,0),"")</f>
      </c>
      <c r="O10688">
        <f>IFERROR(VLOOKUP(A10688,bip!$A:$Z,3,0),"")</f>
      </c>
    </row>
    <row r="10689" spans="1:15" ht="13.2">
      <c r="A10689" t="s">
        <v>9081</v>
      </c>
      <c r="B10689" t="s">
        <v>9081</v>
      </c>
      <c r="C10689" t="s">
        <v>16440</v>
      </c>
      <c r="D10689" t="s">
        <v>40509</v>
      </c>
      <c r="E10689" t="s">
        <v>40510</v>
      </c>
      <c r="F10689">
        <v>6</v>
      </c>
      <c r="G10689">
        <v>96</v>
      </c>
      <c r="H10689" s="1">
        <v>18</v>
      </c>
      <c r="I10689" s="87"/>
      <c r="K10689" s="86" t="s">
        <v>17485</v>
      </c>
      <c r="L10689" s="86" t="s">
        <v>17486</v>
      </c>
      <c r="N10689">
        <f>IFERROR(VLOOKUP(A10689,bip!$A:$C,2,0),"")</f>
      </c>
      <c r="O10689">
        <f>IFERROR(VLOOKUP(A10689,bip!$A:$Z,3,0),"")</f>
      </c>
    </row>
    <row r="10690" spans="1:15" ht="13.2">
      <c r="A10690" t="s">
        <v>9082</v>
      </c>
      <c r="B10690" t="s">
        <v>9082</v>
      </c>
      <c r="C10690" t="s">
        <v>16440</v>
      </c>
      <c r="D10690" t="s">
        <v>40511</v>
      </c>
      <c r="E10690" t="s">
        <v>40512</v>
      </c>
      <c r="F10690">
        <v>6</v>
      </c>
      <c r="G10690">
        <v>96</v>
      </c>
      <c r="H10690" s="1">
        <v>19</v>
      </c>
      <c r="I10690" s="87"/>
      <c r="K10690" s="86" t="s">
        <v>17485</v>
      </c>
      <c r="L10690" s="86" t="s">
        <v>17486</v>
      </c>
      <c r="N10690">
        <f>IFERROR(VLOOKUP(A10690,bip!$A:$C,2,0),"")</f>
      </c>
      <c r="O10690">
        <f>IFERROR(VLOOKUP(A10690,bip!$A:$Z,3,0),"")</f>
      </c>
    </row>
    <row r="10691" spans="1:15" ht="13.2">
      <c r="A10691" t="s">
        <v>9092</v>
      </c>
      <c r="B10691" t="s">
        <v>9092</v>
      </c>
      <c r="C10691" t="s">
        <v>16440</v>
      </c>
      <c r="D10691" t="s">
        <v>40497</v>
      </c>
      <c r="E10691" t="s">
        <v>23856</v>
      </c>
      <c r="F10691">
        <v>6</v>
      </c>
      <c r="G10691">
        <v>96</v>
      </c>
      <c r="H10691" s="1">
        <v>63</v>
      </c>
      <c r="I10691" s="87"/>
      <c r="K10691" s="86" t="s">
        <v>17485</v>
      </c>
      <c r="L10691" s="86" t="s">
        <v>17486</v>
      </c>
      <c r="N10691">
        <f>IFERROR(VLOOKUP(A10691,bip!$A:$C,2,0),"")</f>
      </c>
      <c r="O10691">
        <f>IFERROR(VLOOKUP(A10691,bip!$A:$Z,3,0),"")</f>
      </c>
    </row>
    <row r="10692" spans="1:15" ht="13.2">
      <c r="A10692" t="s">
        <v>9091</v>
      </c>
      <c r="B10692" t="s">
        <v>12903</v>
      </c>
      <c r="C10692" t="s">
        <v>16440</v>
      </c>
      <c r="D10692" t="s">
        <v>40498</v>
      </c>
      <c r="E10692" t="s">
        <v>40499</v>
      </c>
      <c r="F10692">
        <v>6</v>
      </c>
      <c r="G10692">
        <v>144</v>
      </c>
      <c r="H10692" s="1">
        <v>40</v>
      </c>
      <c r="I10692" s="87"/>
      <c r="K10692" s="86" t="s">
        <v>17485</v>
      </c>
      <c r="L10692" s="86" t="s">
        <v>17486</v>
      </c>
      <c r="N10692">
        <f>IFERROR(VLOOKUP(A10692,bip!$A:$C,2,0),"")</f>
      </c>
      <c r="O10692">
        <f>IFERROR(VLOOKUP(A10692,bip!$A:$Z,3,0),"")</f>
      </c>
    </row>
    <row r="10693" spans="1:15" ht="13.2">
      <c r="A10693" t="s">
        <v>9090</v>
      </c>
      <c r="B10693" t="s">
        <v>12902</v>
      </c>
      <c r="C10693" t="s">
        <v>16440</v>
      </c>
      <c r="D10693" t="s">
        <v>40500</v>
      </c>
      <c r="E10693" t="s">
        <v>40501</v>
      </c>
      <c r="F10693">
        <v>6</v>
      </c>
      <c r="G10693">
        <v>144</v>
      </c>
      <c r="H10693" s="1">
        <v>40</v>
      </c>
      <c r="I10693" s="87"/>
      <c r="K10693" s="86" t="s">
        <v>17485</v>
      </c>
      <c r="L10693" s="86" t="s">
        <v>17486</v>
      </c>
      <c r="N10693">
        <f>IFERROR(VLOOKUP(A10693,bip!$A:$C,2,0),"")</f>
      </c>
      <c r="O10693">
        <f>IFERROR(VLOOKUP(A10693,bip!$A:$Z,3,0),"")</f>
      </c>
    </row>
    <row r="10694" spans="1:15" ht="13.2">
      <c r="A10694" t="s">
        <v>9087</v>
      </c>
      <c r="B10694" t="s">
        <v>12899</v>
      </c>
      <c r="C10694" t="s">
        <v>16440</v>
      </c>
      <c r="D10694" t="s">
        <v>40514</v>
      </c>
      <c r="E10694" t="s">
        <v>40515</v>
      </c>
      <c r="F10694">
        <v>12</v>
      </c>
      <c r="G10694">
        <v>144</v>
      </c>
      <c r="H10694" s="1">
        <v>21</v>
      </c>
      <c r="I10694" s="87"/>
      <c r="K10694" s="86" t="s">
        <v>17485</v>
      </c>
      <c r="L10694" s="86" t="s">
        <v>17486</v>
      </c>
      <c r="N10694">
        <f>IFERROR(VLOOKUP(A10694,bip!$A:$C,2,0),"")</f>
      </c>
      <c r="O10694">
        <f>IFERROR(VLOOKUP(A10694,bip!$A:$Z,3,0),"")</f>
      </c>
    </row>
    <row r="10695" spans="1:15" ht="13.2">
      <c r="A10695" t="s">
        <v>9088</v>
      </c>
      <c r="B10695" t="s">
        <v>12900</v>
      </c>
      <c r="C10695" t="s">
        <v>16440</v>
      </c>
      <c r="D10695" t="s">
        <v>40516</v>
      </c>
      <c r="E10695" t="s">
        <v>40517</v>
      </c>
      <c r="F10695">
        <v>12</v>
      </c>
      <c r="G10695">
        <v>144</v>
      </c>
      <c r="H10695" s="1">
        <v>21</v>
      </c>
      <c r="I10695" s="87"/>
      <c r="K10695" s="86" t="s">
        <v>17485</v>
      </c>
      <c r="L10695" s="86" t="s">
        <v>17486</v>
      </c>
      <c r="N10695">
        <f>IFERROR(VLOOKUP(A10695,bip!$A:$C,2,0),"")</f>
      </c>
      <c r="O10695">
        <f>IFERROR(VLOOKUP(A10695,bip!$A:$Z,3,0),"")</f>
      </c>
    </row>
    <row r="10696" spans="1:15" ht="13.2">
      <c r="A10696" t="s">
        <v>9079</v>
      </c>
      <c r="B10696" t="s">
        <v>12894</v>
      </c>
      <c r="C10696" t="s">
        <v>16440</v>
      </c>
      <c r="D10696" t="s">
        <v>40518</v>
      </c>
      <c r="E10696" t="s">
        <v>23852</v>
      </c>
      <c r="F10696">
        <v>1</v>
      </c>
      <c r="G10696">
        <v>144</v>
      </c>
      <c r="H10696" s="1">
        <v>63</v>
      </c>
      <c r="I10696" s="87"/>
      <c r="K10696" s="86" t="s">
        <v>17485</v>
      </c>
      <c r="L10696" s="86" t="s">
        <v>17486</v>
      </c>
      <c r="N10696">
        <f>IFERROR(VLOOKUP(A10696,bip!$A:$C,2,0),"")</f>
      </c>
      <c r="O10696">
        <f>IFERROR(VLOOKUP(A10696,bip!$A:$Z,3,0),"")</f>
      </c>
    </row>
    <row r="10697" spans="1:15" ht="13.2">
      <c r="A10697" t="s">
        <v>9080</v>
      </c>
      <c r="B10697" t="s">
        <v>12895</v>
      </c>
      <c r="C10697" t="s">
        <v>16440</v>
      </c>
      <c r="D10697" t="s">
        <v>40519</v>
      </c>
      <c r="E10697" t="s">
        <v>23853</v>
      </c>
      <c r="F10697">
        <v>1</v>
      </c>
      <c r="G10697">
        <v>144</v>
      </c>
      <c r="H10697" s="1">
        <v>63</v>
      </c>
      <c r="I10697" s="87"/>
      <c r="K10697" s="86" t="s">
        <v>17485</v>
      </c>
      <c r="L10697" s="86" t="s">
        <v>17486</v>
      </c>
      <c r="N10697">
        <f>IFERROR(VLOOKUP(A10697,bip!$A:$C,2,0),"")</f>
      </c>
      <c r="O10697">
        <f>IFERROR(VLOOKUP(A10697,bip!$A:$Z,3,0),"")</f>
      </c>
    </row>
    <row r="10698" spans="1:15" ht="13.2">
      <c r="A10698" t="s">
        <v>9093</v>
      </c>
      <c r="B10698" t="s">
        <v>12904</v>
      </c>
      <c r="C10698" t="s">
        <v>16440</v>
      </c>
      <c r="D10698" t="s">
        <v>37804</v>
      </c>
      <c r="E10698" t="s">
        <v>40507</v>
      </c>
      <c r="F10698">
        <v>1</v>
      </c>
      <c r="G10698">
        <v>100</v>
      </c>
      <c r="H10698" s="1">
        <v>117</v>
      </c>
      <c r="I10698" s="87"/>
      <c r="K10698" s="86" t="s">
        <v>17485</v>
      </c>
      <c r="L10698" s="86" t="s">
        <v>17486</v>
      </c>
      <c r="N10698">
        <f>IFERROR(VLOOKUP(A10698,bip!$A:$C,2,0),"")</f>
      </c>
      <c r="O10698">
        <f>IFERROR(VLOOKUP(A10698,bip!$A:$Z,3,0),"")</f>
      </c>
    </row>
    <row r="10699" spans="1:15" ht="13.2">
      <c r="A10699" t="s">
        <v>9084</v>
      </c>
      <c r="B10699" t="s">
        <v>12897</v>
      </c>
      <c r="C10699" t="s">
        <v>16440</v>
      </c>
      <c r="D10699" t="s">
        <v>40513</v>
      </c>
      <c r="E10699" t="s">
        <v>23850</v>
      </c>
      <c r="F10699">
        <v>1</v>
      </c>
      <c r="G10699">
        <v>40</v>
      </c>
      <c r="H10699" s="1">
        <v>417</v>
      </c>
      <c r="I10699" s="87"/>
      <c r="K10699" s="86" t="s">
        <v>17485</v>
      </c>
      <c r="L10699" s="86" t="s">
        <v>17486</v>
      </c>
      <c r="N10699">
        <f>IFERROR(VLOOKUP(A10699,bip!$A:$C,2,0),"")</f>
      </c>
      <c r="O10699">
        <f>IFERROR(VLOOKUP(A10699,bip!$A:$Z,3,0),"")</f>
      </c>
    </row>
    <row r="10700" spans="1:15" ht="13.2">
      <c r="A10700" t="s">
        <v>9085</v>
      </c>
      <c r="B10700" t="s">
        <v>9085</v>
      </c>
      <c r="C10700" t="s">
        <v>16440</v>
      </c>
      <c r="D10700" t="s">
        <v>26746</v>
      </c>
      <c r="E10700" t="s">
        <v>26747</v>
      </c>
      <c r="F10700">
        <v>1</v>
      </c>
      <c r="G10700">
        <v>30</v>
      </c>
      <c r="H10700" s="1">
        <v>85</v>
      </c>
      <c r="I10700" s="87"/>
      <c r="K10700" s="86" t="s">
        <v>17485</v>
      </c>
      <c r="L10700" s="86" t="s">
        <v>17486</v>
      </c>
      <c r="N10700">
        <f>IFERROR(VLOOKUP(A10700,bip!$A:$C,2,0),"")</f>
      </c>
      <c r="O10700">
        <f>IFERROR(VLOOKUP(A10700,bip!$A:$Z,3,0),"")</f>
      </c>
    </row>
    <row r="10701" spans="1:15" ht="13.2">
      <c r="A10701" t="s">
        <v>9086</v>
      </c>
      <c r="B10701" t="s">
        <v>12898</v>
      </c>
      <c r="C10701" t="s">
        <v>16440</v>
      </c>
      <c r="D10701" t="s">
        <v>26748</v>
      </c>
      <c r="E10701" t="s">
        <v>23854</v>
      </c>
      <c r="F10701">
        <v>1</v>
      </c>
      <c r="G10701">
        <v>48</v>
      </c>
      <c r="H10701" s="1">
        <v>61</v>
      </c>
      <c r="I10701" s="87"/>
      <c r="K10701" s="86" t="s">
        <v>17485</v>
      </c>
      <c r="L10701" s="86" t="s">
        <v>17486</v>
      </c>
      <c r="N10701">
        <f>IFERROR(VLOOKUP(A10701,bip!$A:$C,2,0),"")</f>
      </c>
      <c r="O10701">
        <f>IFERROR(VLOOKUP(A10701,bip!$A:$Z,3,0),"")</f>
      </c>
    </row>
    <row r="10702" spans="1:15" ht="13.2">
      <c r="A10702" t="s">
        <v>9063</v>
      </c>
      <c r="B10702" t="s">
        <v>9063</v>
      </c>
      <c r="C10702" t="s">
        <v>16440</v>
      </c>
      <c r="D10702" t="s">
        <v>25055</v>
      </c>
      <c r="E10702" t="s">
        <v>23832</v>
      </c>
      <c r="F10702">
        <v>1</v>
      </c>
      <c r="G10702">
        <v>20</v>
      </c>
      <c r="H10702" s="1">
        <v>129</v>
      </c>
      <c r="I10702" s="87"/>
      <c r="K10702" s="86" t="s">
        <v>17485</v>
      </c>
      <c r="L10702" s="86" t="s">
        <v>17486</v>
      </c>
      <c r="N10702">
        <f>IFERROR(VLOOKUP(A10702,bip!$A:$C,2,0),"")</f>
      </c>
      <c r="O10702">
        <f>IFERROR(VLOOKUP(A10702,bip!$A:$Z,3,0),"")</f>
      </c>
    </row>
    <row r="10703" spans="1:15" ht="13.2">
      <c r="A10703" t="s">
        <v>9064</v>
      </c>
      <c r="B10703" t="s">
        <v>9064</v>
      </c>
      <c r="C10703" t="s">
        <v>16440</v>
      </c>
      <c r="D10703" t="s">
        <v>25056</v>
      </c>
      <c r="E10703" t="s">
        <v>23833</v>
      </c>
      <c r="F10703">
        <v>1</v>
      </c>
      <c r="G10703">
        <v>10</v>
      </c>
      <c r="H10703" s="1">
        <v>236</v>
      </c>
      <c r="I10703" s="87"/>
      <c r="K10703" s="86" t="s">
        <v>17485</v>
      </c>
      <c r="L10703" s="86" t="s">
        <v>17486</v>
      </c>
      <c r="N10703">
        <f>IFERROR(VLOOKUP(A10703,bip!$A:$C,2,0),"")</f>
      </c>
      <c r="O10703">
        <f>IFERROR(VLOOKUP(A10703,bip!$A:$Z,3,0),"")</f>
      </c>
    </row>
    <row r="10704" spans="1:15" ht="13.2">
      <c r="A10704" t="s">
        <v>9065</v>
      </c>
      <c r="B10704" t="s">
        <v>9065</v>
      </c>
      <c r="C10704" t="s">
        <v>16440</v>
      </c>
      <c r="D10704" t="s">
        <v>25057</v>
      </c>
      <c r="E10704" t="s">
        <v>23834</v>
      </c>
      <c r="F10704">
        <v>1</v>
      </c>
      <c r="G10704">
        <v>8</v>
      </c>
      <c r="H10704" s="1">
        <v>306</v>
      </c>
      <c r="I10704" s="87"/>
      <c r="K10704" s="86" t="s">
        <v>17485</v>
      </c>
      <c r="L10704" s="86" t="s">
        <v>17486</v>
      </c>
      <c r="N10704">
        <f>IFERROR(VLOOKUP(A10704,bip!$A:$C,2,0),"")</f>
      </c>
      <c r="O10704">
        <f>IFERROR(VLOOKUP(A10704,bip!$A:$Z,3,0),"")</f>
      </c>
    </row>
    <row r="10705" spans="1:15" ht="13.2">
      <c r="A10705" t="s">
        <v>9058</v>
      </c>
      <c r="B10705" t="s">
        <v>9058</v>
      </c>
      <c r="C10705" t="s">
        <v>16440</v>
      </c>
      <c r="D10705" t="s">
        <v>25053</v>
      </c>
      <c r="E10705" t="s">
        <v>40521</v>
      </c>
      <c r="F10705">
        <v>1</v>
      </c>
      <c r="G10705">
        <v>10</v>
      </c>
      <c r="H10705" s="1">
        <v>287</v>
      </c>
      <c r="I10705" s="87"/>
      <c r="K10705" s="86" t="s">
        <v>17485</v>
      </c>
      <c r="L10705" s="86" t="s">
        <v>17486</v>
      </c>
      <c r="N10705">
        <f>IFERROR(VLOOKUP(A10705,bip!$A:$C,2,0),"")</f>
      </c>
      <c r="O10705">
        <f>IFERROR(VLOOKUP(A10705,bip!$A:$Z,3,0),"")</f>
      </c>
    </row>
    <row r="10706" spans="1:15" ht="13.2">
      <c r="A10706" t="s">
        <v>9059</v>
      </c>
      <c r="B10706" t="s">
        <v>9059</v>
      </c>
      <c r="C10706" t="s">
        <v>16440</v>
      </c>
      <c r="D10706" t="s">
        <v>25054</v>
      </c>
      <c r="E10706" t="s">
        <v>23831</v>
      </c>
      <c r="F10706">
        <v>1</v>
      </c>
      <c r="G10706">
        <v>8</v>
      </c>
      <c r="H10706" s="1">
        <v>363</v>
      </c>
      <c r="I10706" s="87"/>
      <c r="K10706" s="86" t="s">
        <v>17485</v>
      </c>
      <c r="L10706" s="86" t="s">
        <v>17486</v>
      </c>
      <c r="N10706">
        <f>IFERROR(VLOOKUP(A10706,bip!$A:$C,2,0),"")</f>
      </c>
      <c r="O10706">
        <f>IFERROR(VLOOKUP(A10706,bip!$A:$Z,3,0),"")</f>
      </c>
    </row>
    <row r="10707" spans="1:15" ht="13.2">
      <c r="A10707" t="s">
        <v>9060</v>
      </c>
      <c r="B10707" t="s">
        <v>12886</v>
      </c>
      <c r="C10707" t="s">
        <v>16440</v>
      </c>
      <c r="D10707" t="s">
        <v>25058</v>
      </c>
      <c r="E10707" t="s">
        <v>23838</v>
      </c>
      <c r="F10707">
        <v>1</v>
      </c>
      <c r="G10707">
        <v>8</v>
      </c>
      <c r="H10707" s="1">
        <v>471</v>
      </c>
      <c r="I10707" s="87"/>
      <c r="K10707" s="86" t="s">
        <v>17485</v>
      </c>
      <c r="L10707" s="86" t="s">
        <v>17486</v>
      </c>
      <c r="N10707">
        <f>IFERROR(VLOOKUP(A10707,bip!$A:$C,2,0),"")</f>
      </c>
      <c r="O10707">
        <f>IFERROR(VLOOKUP(A10707,bip!$A:$Z,3,0),"")</f>
      </c>
    </row>
    <row r="10708" spans="1:15" ht="13.2">
      <c r="A10708" t="s">
        <v>9066</v>
      </c>
      <c r="B10708" t="s">
        <v>9066</v>
      </c>
      <c r="C10708" t="s">
        <v>16440</v>
      </c>
      <c r="D10708" t="s">
        <v>25059</v>
      </c>
      <c r="E10708" t="s">
        <v>23839</v>
      </c>
      <c r="F10708">
        <v>1</v>
      </c>
      <c r="G10708">
        <v>40</v>
      </c>
      <c r="H10708" s="1">
        <v>113</v>
      </c>
      <c r="I10708" s="87"/>
      <c r="K10708" s="86" t="s">
        <v>17485</v>
      </c>
      <c r="L10708" s="86" t="s">
        <v>17486</v>
      </c>
      <c r="N10708">
        <f>IFERROR(VLOOKUP(A10708,bip!$A:$C,2,0),"")</f>
      </c>
      <c r="O10708">
        <f>IFERROR(VLOOKUP(A10708,bip!$A:$Z,3,0),"")</f>
      </c>
    </row>
    <row r="10709" spans="1:15" ht="13.2">
      <c r="A10709" t="s">
        <v>9067</v>
      </c>
      <c r="B10709" t="s">
        <v>12887</v>
      </c>
      <c r="C10709" t="s">
        <v>16440</v>
      </c>
      <c r="D10709" t="s">
        <v>25060</v>
      </c>
      <c r="E10709" t="s">
        <v>23840</v>
      </c>
      <c r="F10709">
        <v>1</v>
      </c>
      <c r="G10709">
        <v>20</v>
      </c>
      <c r="H10709" s="1">
        <v>151</v>
      </c>
      <c r="I10709" s="87"/>
      <c r="K10709" s="86" t="s">
        <v>17485</v>
      </c>
      <c r="L10709" s="86" t="s">
        <v>17486</v>
      </c>
      <c r="N10709">
        <f>IFERROR(VLOOKUP(A10709,bip!$A:$C,2,0),"")</f>
      </c>
      <c r="O10709">
        <f>IFERROR(VLOOKUP(A10709,bip!$A:$Z,3,0),"")</f>
      </c>
    </row>
    <row r="10710" spans="1:15" ht="13.2">
      <c r="A10710" t="s">
        <v>9068</v>
      </c>
      <c r="B10710" t="s">
        <v>9068</v>
      </c>
      <c r="C10710" t="s">
        <v>16440</v>
      </c>
      <c r="D10710" t="s">
        <v>25061</v>
      </c>
      <c r="E10710" t="s">
        <v>23841</v>
      </c>
      <c r="F10710">
        <v>1</v>
      </c>
      <c r="G10710">
        <v>20</v>
      </c>
      <c r="H10710" s="1">
        <v>210</v>
      </c>
      <c r="I10710" s="87"/>
      <c r="K10710" s="86" t="s">
        <v>17485</v>
      </c>
      <c r="L10710" s="86" t="s">
        <v>17486</v>
      </c>
      <c r="N10710">
        <f>IFERROR(VLOOKUP(A10710,bip!$A:$C,2,0),"")</f>
      </c>
      <c r="O10710">
        <f>IFERROR(VLOOKUP(A10710,bip!$A:$Z,3,0),"")</f>
      </c>
    </row>
    <row r="10711" spans="1:15" ht="13.2">
      <c r="A10711" t="s">
        <v>9069</v>
      </c>
      <c r="B10711" t="s">
        <v>9069</v>
      </c>
      <c r="C10711" t="s">
        <v>16440</v>
      </c>
      <c r="D10711" t="s">
        <v>25062</v>
      </c>
      <c r="E10711" t="s">
        <v>23842</v>
      </c>
      <c r="F10711">
        <v>1</v>
      </c>
      <c r="G10711">
        <v>10</v>
      </c>
      <c r="H10711" s="1">
        <v>339</v>
      </c>
      <c r="I10711" s="87"/>
      <c r="K10711" s="86" t="s">
        <v>17485</v>
      </c>
      <c r="L10711" s="86" t="s">
        <v>17486</v>
      </c>
      <c r="N10711">
        <f>IFERROR(VLOOKUP(A10711,bip!$A:$C,2,0),"")</f>
      </c>
      <c r="O10711">
        <f>IFERROR(VLOOKUP(A10711,bip!$A:$Z,3,0),"")</f>
      </c>
    </row>
    <row r="10712" spans="1:15" ht="13.2">
      <c r="A10712" t="s">
        <v>9061</v>
      </c>
      <c r="B10712" t="s">
        <v>9061</v>
      </c>
      <c r="C10712" t="s">
        <v>16440</v>
      </c>
      <c r="D10712" t="s">
        <v>25064</v>
      </c>
      <c r="E10712" t="s">
        <v>23847</v>
      </c>
      <c r="F10712">
        <v>1</v>
      </c>
      <c r="G10712">
        <v>4</v>
      </c>
      <c r="H10712" s="1">
        <v>735</v>
      </c>
      <c r="I10712" s="87"/>
      <c r="K10712" s="86" t="s">
        <v>17485</v>
      </c>
      <c r="L10712" s="86" t="s">
        <v>17486</v>
      </c>
      <c r="N10712">
        <f>IFERROR(VLOOKUP(A10712,bip!$A:$C,2,0),"")</f>
      </c>
      <c r="O10712">
        <f>IFERROR(VLOOKUP(A10712,bip!$A:$Z,3,0),"")</f>
      </c>
    </row>
    <row r="10713" spans="1:15" ht="13.2">
      <c r="A10713" t="s">
        <v>9062</v>
      </c>
      <c r="B10713" t="s">
        <v>9062</v>
      </c>
      <c r="C10713" t="s">
        <v>16440</v>
      </c>
      <c r="D10713" t="s">
        <v>25065</v>
      </c>
      <c r="E10713" t="s">
        <v>23848</v>
      </c>
      <c r="F10713">
        <v>1</v>
      </c>
      <c r="G10713">
        <v>2</v>
      </c>
      <c r="H10713" s="1">
        <v>1034</v>
      </c>
      <c r="I10713" s="87"/>
      <c r="K10713" s="86" t="s">
        <v>17485</v>
      </c>
      <c r="L10713" s="86" t="s">
        <v>17486</v>
      </c>
      <c r="N10713">
        <f>IFERROR(VLOOKUP(A10713,bip!$A:$C,2,0),"")</f>
      </c>
      <c r="O10713">
        <f>IFERROR(VLOOKUP(A10713,bip!$A:$Z,3,0),"")</f>
      </c>
    </row>
    <row r="10714" spans="1:15" ht="13.2">
      <c r="A10714" t="s">
        <v>34437</v>
      </c>
      <c r="B10714" t="s">
        <v>34437</v>
      </c>
      <c r="C10714" t="s">
        <v>16440</v>
      </c>
      <c r="D10714" t="s">
        <v>37805</v>
      </c>
      <c r="E10714" t="s">
        <v>40520</v>
      </c>
      <c r="F10714">
        <v>1</v>
      </c>
      <c r="G10714">
        <v>100</v>
      </c>
      <c r="H10714" s="1">
        <v>200</v>
      </c>
      <c r="I10714" s="87"/>
      <c r="K10714" s="86" t="s">
        <v>17485</v>
      </c>
      <c r="L10714" s="86" t="s">
        <v>17486</v>
      </c>
      <c r="N10714">
        <f>IFERROR(VLOOKUP(A10714,bip!$A:$C,2,0),"")</f>
      </c>
      <c r="O10714">
        <f>IFERROR(VLOOKUP(A10714,bip!$A:$Z,3,0),"")</f>
      </c>
    </row>
    <row r="10715" spans="1:15" ht="13.2">
      <c r="A10715" t="s">
        <v>9132</v>
      </c>
      <c r="B10715" t="s">
        <v>9132</v>
      </c>
      <c r="C10715" t="s">
        <v>16440</v>
      </c>
      <c r="D10715" t="s">
        <v>40522</v>
      </c>
      <c r="E10715" t="s">
        <v>40523</v>
      </c>
      <c r="F10715">
        <v>1</v>
      </c>
      <c r="G10715">
        <v>10</v>
      </c>
      <c r="H10715" s="1">
        <v>937</v>
      </c>
      <c r="I10715" s="87"/>
      <c r="K10715" s="86" t="s">
        <v>17485</v>
      </c>
      <c r="L10715" s="86" t="s">
        <v>17486</v>
      </c>
      <c r="N10715">
        <f>IFERROR(VLOOKUP(A10715,bip!$A:$C,2,0),"")</f>
      </c>
      <c r="O10715">
        <f>IFERROR(VLOOKUP(A10715,bip!$A:$Z,3,0),"")</f>
      </c>
    </row>
    <row r="10716" spans="1:15" ht="13.2">
      <c r="A10716" t="s">
        <v>9133</v>
      </c>
      <c r="B10716" t="s">
        <v>9133</v>
      </c>
      <c r="C10716" t="s">
        <v>16440</v>
      </c>
      <c r="D10716" t="s">
        <v>40524</v>
      </c>
      <c r="E10716" t="s">
        <v>40525</v>
      </c>
      <c r="F10716">
        <v>1</v>
      </c>
      <c r="G10716">
        <v>10</v>
      </c>
      <c r="H10716" s="1">
        <v>884</v>
      </c>
      <c r="I10716" s="87"/>
      <c r="K10716" s="86" t="s">
        <v>17485</v>
      </c>
      <c r="L10716" s="86" t="s">
        <v>17486</v>
      </c>
      <c r="N10716">
        <f>IFERROR(VLOOKUP(A10716,bip!$A:$C,2,0),"")</f>
      </c>
      <c r="O10716">
        <f>IFERROR(VLOOKUP(A10716,bip!$A:$Z,3,0),"")</f>
      </c>
    </row>
    <row r="10717" spans="1:15" ht="13.2">
      <c r="A10717" t="s">
        <v>9138</v>
      </c>
      <c r="B10717" t="s">
        <v>12906</v>
      </c>
      <c r="C10717" t="s">
        <v>16440</v>
      </c>
      <c r="D10717" t="s">
        <v>40526</v>
      </c>
      <c r="E10717" t="s">
        <v>40527</v>
      </c>
      <c r="F10717">
        <v>1</v>
      </c>
      <c r="G10717">
        <v>30</v>
      </c>
      <c r="H10717" s="1">
        <v>45</v>
      </c>
      <c r="I10717" s="87"/>
      <c r="K10717" s="86" t="s">
        <v>17485</v>
      </c>
      <c r="L10717" s="86" t="s">
        <v>17486</v>
      </c>
      <c r="N10717">
        <f>IFERROR(VLOOKUP(A10717,bip!$A:$C,2,0),"")</f>
      </c>
      <c r="O10717">
        <f>IFERROR(VLOOKUP(A10717,bip!$A:$Z,3,0),"")</f>
      </c>
    </row>
    <row r="10718" spans="1:15" ht="13.2">
      <c r="A10718" t="s">
        <v>9139</v>
      </c>
      <c r="B10718" t="s">
        <v>9139</v>
      </c>
      <c r="C10718" t="s">
        <v>16440</v>
      </c>
      <c r="D10718" t="s">
        <v>40528</v>
      </c>
      <c r="E10718" t="s">
        <v>40529</v>
      </c>
      <c r="F10718">
        <v>1</v>
      </c>
      <c r="G10718">
        <v>20</v>
      </c>
      <c r="H10718" s="1">
        <v>63</v>
      </c>
      <c r="I10718" s="87"/>
      <c r="K10718" s="86" t="s">
        <v>17485</v>
      </c>
      <c r="L10718" s="86" t="s">
        <v>17486</v>
      </c>
      <c r="N10718">
        <f>IFERROR(VLOOKUP(A10718,bip!$A:$C,2,0),"")</f>
      </c>
      <c r="O10718">
        <f>IFERROR(VLOOKUP(A10718,bip!$A:$Z,3,0),"")</f>
      </c>
    </row>
    <row r="10719" spans="1:15" ht="13.2">
      <c r="A10719" t="s">
        <v>9140</v>
      </c>
      <c r="B10719" t="s">
        <v>9140</v>
      </c>
      <c r="C10719" t="s">
        <v>16440</v>
      </c>
      <c r="D10719" t="s">
        <v>40530</v>
      </c>
      <c r="E10719" t="s">
        <v>40531</v>
      </c>
      <c r="F10719">
        <v>1</v>
      </c>
      <c r="G10719">
        <v>20</v>
      </c>
      <c r="H10719" s="1">
        <v>85</v>
      </c>
      <c r="I10719" s="87"/>
      <c r="K10719" s="86" t="s">
        <v>17485</v>
      </c>
      <c r="L10719" s="86" t="s">
        <v>17486</v>
      </c>
      <c r="N10719">
        <f>IFERROR(VLOOKUP(A10719,bip!$A:$C,2,0),"")</f>
      </c>
      <c r="O10719">
        <f>IFERROR(VLOOKUP(A10719,bip!$A:$Z,3,0),"")</f>
      </c>
    </row>
    <row r="10720" spans="1:15" ht="13.2">
      <c r="A10720" t="s">
        <v>9141</v>
      </c>
      <c r="B10720" t="s">
        <v>12907</v>
      </c>
      <c r="C10720" t="s">
        <v>16440</v>
      </c>
      <c r="D10720" t="s">
        <v>39281</v>
      </c>
      <c r="E10720" t="s">
        <v>40532</v>
      </c>
      <c r="F10720">
        <v>1</v>
      </c>
      <c r="G10720">
        <v>20</v>
      </c>
      <c r="H10720" s="1">
        <v>102</v>
      </c>
      <c r="I10720" s="87"/>
      <c r="K10720" s="86" t="s">
        <v>17485</v>
      </c>
      <c r="L10720" s="86" t="s">
        <v>17486</v>
      </c>
      <c r="N10720">
        <f>IFERROR(VLOOKUP(A10720,bip!$A:$C,2,0),"")</f>
      </c>
      <c r="O10720">
        <f>IFERROR(VLOOKUP(A10720,bip!$A:$Z,3,0),"")</f>
      </c>
    </row>
    <row r="10721" spans="1:15" ht="13.2">
      <c r="A10721" t="s">
        <v>9142</v>
      </c>
      <c r="B10721" t="s">
        <v>12908</v>
      </c>
      <c r="C10721" t="s">
        <v>16440</v>
      </c>
      <c r="D10721" t="s">
        <v>40533</v>
      </c>
      <c r="E10721" t="s">
        <v>40534</v>
      </c>
      <c r="F10721">
        <v>1</v>
      </c>
      <c r="G10721">
        <v>20</v>
      </c>
      <c r="H10721" s="1">
        <v>124</v>
      </c>
      <c r="I10721" s="87"/>
      <c r="K10721" s="86" t="s">
        <v>17485</v>
      </c>
      <c r="L10721" s="86" t="s">
        <v>17486</v>
      </c>
      <c r="N10721">
        <f>IFERROR(VLOOKUP(A10721,bip!$A:$C,2,0),"")</f>
      </c>
      <c r="O10721">
        <f>IFERROR(VLOOKUP(A10721,bip!$A:$Z,3,0),"")</f>
      </c>
    </row>
    <row r="10722" spans="1:15" ht="13.2">
      <c r="A10722" t="s">
        <v>9143</v>
      </c>
      <c r="B10722" t="s">
        <v>12909</v>
      </c>
      <c r="C10722" t="s">
        <v>16440</v>
      </c>
      <c r="D10722" t="s">
        <v>39283</v>
      </c>
      <c r="E10722" t="s">
        <v>40535</v>
      </c>
      <c r="F10722">
        <v>1</v>
      </c>
      <c r="G10722">
        <v>20</v>
      </c>
      <c r="H10722" s="1">
        <v>129</v>
      </c>
      <c r="I10722" s="87"/>
      <c r="K10722" s="86" t="s">
        <v>17485</v>
      </c>
      <c r="L10722" s="86" t="s">
        <v>17486</v>
      </c>
      <c r="N10722">
        <f>IFERROR(VLOOKUP(A10722,bip!$A:$C,2,0),"")</f>
      </c>
      <c r="O10722">
        <f>IFERROR(VLOOKUP(A10722,bip!$A:$Z,3,0),"")</f>
      </c>
    </row>
    <row r="10723" spans="1:15" ht="13.2">
      <c r="A10723" t="s">
        <v>9144</v>
      </c>
      <c r="B10723" t="s">
        <v>12910</v>
      </c>
      <c r="C10723" t="s">
        <v>16440</v>
      </c>
      <c r="D10723" t="s">
        <v>40536</v>
      </c>
      <c r="E10723" t="s">
        <v>40537</v>
      </c>
      <c r="F10723">
        <v>1</v>
      </c>
      <c r="G10723">
        <v>16</v>
      </c>
      <c r="H10723" s="1">
        <v>144</v>
      </c>
      <c r="I10723" s="87"/>
      <c r="K10723" s="86" t="s">
        <v>17485</v>
      </c>
      <c r="L10723" s="86" t="s">
        <v>17486</v>
      </c>
      <c r="N10723">
        <f>IFERROR(VLOOKUP(A10723,bip!$A:$C,2,0),"")</f>
      </c>
      <c r="O10723">
        <f>IFERROR(VLOOKUP(A10723,bip!$A:$Z,3,0),"")</f>
      </c>
    </row>
    <row r="10724" spans="1:15" ht="13.2">
      <c r="A10724" t="s">
        <v>9145</v>
      </c>
      <c r="B10724" t="s">
        <v>12911</v>
      </c>
      <c r="C10724" t="s">
        <v>16440</v>
      </c>
      <c r="D10724" t="s">
        <v>40538</v>
      </c>
      <c r="E10724" t="s">
        <v>40539</v>
      </c>
      <c r="F10724">
        <v>1</v>
      </c>
      <c r="G10724">
        <v>10</v>
      </c>
      <c r="H10724" s="1">
        <v>160</v>
      </c>
      <c r="I10724" s="87"/>
      <c r="K10724" s="86" t="s">
        <v>17485</v>
      </c>
      <c r="L10724" s="86" t="s">
        <v>17486</v>
      </c>
      <c r="N10724">
        <f>IFERROR(VLOOKUP(A10724,bip!$A:$C,2,0),"")</f>
      </c>
      <c r="O10724">
        <f>IFERROR(VLOOKUP(A10724,bip!$A:$Z,3,0),"")</f>
      </c>
    </row>
    <row r="10725" spans="1:15" ht="13.2">
      <c r="A10725" t="s">
        <v>9146</v>
      </c>
      <c r="B10725" t="s">
        <v>12912</v>
      </c>
      <c r="C10725" t="s">
        <v>16440</v>
      </c>
      <c r="D10725" t="s">
        <v>40540</v>
      </c>
      <c r="E10725" t="s">
        <v>40541</v>
      </c>
      <c r="F10725">
        <v>1</v>
      </c>
      <c r="G10725">
        <v>10</v>
      </c>
      <c r="H10725" s="1">
        <v>181</v>
      </c>
      <c r="I10725" s="87"/>
      <c r="K10725" s="86" t="s">
        <v>17485</v>
      </c>
      <c r="L10725" s="86" t="s">
        <v>17486</v>
      </c>
      <c r="N10725">
        <f>IFERROR(VLOOKUP(A10725,bip!$A:$C,2,0),"")</f>
      </c>
      <c r="O10725">
        <f>IFERROR(VLOOKUP(A10725,bip!$A:$Z,3,0),"")</f>
      </c>
    </row>
    <row r="10726" spans="1:15" ht="13.2">
      <c r="A10726" t="s">
        <v>9147</v>
      </c>
      <c r="B10726" t="s">
        <v>12913</v>
      </c>
      <c r="C10726" t="s">
        <v>16440</v>
      </c>
      <c r="D10726" t="s">
        <v>39285</v>
      </c>
      <c r="E10726" t="s">
        <v>40542</v>
      </c>
      <c r="F10726">
        <v>1</v>
      </c>
      <c r="G10726">
        <v>10</v>
      </c>
      <c r="H10726" s="1">
        <v>209</v>
      </c>
      <c r="I10726" s="87"/>
      <c r="K10726" s="86" t="s">
        <v>17485</v>
      </c>
      <c r="L10726" s="86" t="s">
        <v>17486</v>
      </c>
      <c r="N10726">
        <f>IFERROR(VLOOKUP(A10726,bip!$A:$C,2,0),"")</f>
      </c>
      <c r="O10726">
        <f>IFERROR(VLOOKUP(A10726,bip!$A:$Z,3,0),"")</f>
      </c>
    </row>
    <row r="10727" spans="1:15" ht="13.2">
      <c r="A10727" t="s">
        <v>9135</v>
      </c>
      <c r="B10727" t="s">
        <v>9135</v>
      </c>
      <c r="C10727" t="s">
        <v>16440</v>
      </c>
      <c r="D10727" t="s">
        <v>25084</v>
      </c>
      <c r="E10727" t="s">
        <v>40543</v>
      </c>
      <c r="F10727">
        <v>1</v>
      </c>
      <c r="G10727">
        <v>1</v>
      </c>
      <c r="H10727" s="1">
        <v>1484</v>
      </c>
      <c r="I10727" s="87"/>
      <c r="K10727" s="86" t="s">
        <v>17485</v>
      </c>
      <c r="L10727" s="86" t="s">
        <v>17486</v>
      </c>
      <c r="N10727">
        <f>IFERROR(VLOOKUP(A10727,bip!$A:$C,2,0),"")</f>
      </c>
      <c r="O10727">
        <f>IFERROR(VLOOKUP(A10727,bip!$A:$Z,3,0),"")</f>
      </c>
    </row>
    <row r="10728" spans="1:15" ht="13.2">
      <c r="A10728" t="s">
        <v>9136</v>
      </c>
      <c r="B10728" t="s">
        <v>9136</v>
      </c>
      <c r="C10728" t="s">
        <v>16440</v>
      </c>
      <c r="D10728" t="s">
        <v>25086</v>
      </c>
      <c r="E10728" t="s">
        <v>40544</v>
      </c>
      <c r="F10728">
        <v>1</v>
      </c>
      <c r="G10728">
        <v>1</v>
      </c>
      <c r="H10728" s="1">
        <v>1649</v>
      </c>
      <c r="I10728" s="87"/>
      <c r="K10728" s="86" t="s">
        <v>17485</v>
      </c>
      <c r="L10728" s="86" t="s">
        <v>17486</v>
      </c>
      <c r="N10728">
        <f>IFERROR(VLOOKUP(A10728,bip!$A:$C,2,0),"")</f>
      </c>
      <c r="O10728">
        <f>IFERROR(VLOOKUP(A10728,bip!$A:$Z,3,0),"")</f>
      </c>
    </row>
    <row r="10729" spans="1:15" ht="13.2">
      <c r="A10729" t="s">
        <v>9137</v>
      </c>
      <c r="B10729" t="s">
        <v>9137</v>
      </c>
      <c r="C10729" t="s">
        <v>16440</v>
      </c>
      <c r="D10729" t="s">
        <v>25085</v>
      </c>
      <c r="E10729" t="s">
        <v>40545</v>
      </c>
      <c r="F10729">
        <v>1</v>
      </c>
      <c r="G10729">
        <v>1</v>
      </c>
      <c r="H10729" s="1">
        <v>1896</v>
      </c>
      <c r="I10729" s="87"/>
      <c r="K10729" s="86" t="s">
        <v>17485</v>
      </c>
      <c r="L10729" s="86" t="s">
        <v>17486</v>
      </c>
      <c r="N10729">
        <f>IFERROR(VLOOKUP(A10729,bip!$A:$C,2,0),"")</f>
      </c>
      <c r="O10729">
        <f>IFERROR(VLOOKUP(A10729,bip!$A:$Z,3,0),"")</f>
      </c>
    </row>
    <row r="10730" spans="1:15" ht="13.2">
      <c r="A10730" t="s">
        <v>9283</v>
      </c>
      <c r="B10730" t="s">
        <v>13003</v>
      </c>
      <c r="C10730" t="s">
        <v>16440</v>
      </c>
      <c r="D10730" t="s">
        <v>40882</v>
      </c>
      <c r="E10730" t="s">
        <v>40883</v>
      </c>
      <c r="F10730">
        <v>1</v>
      </c>
      <c r="G10730">
        <v>1</v>
      </c>
      <c r="H10730" s="1">
        <v>859</v>
      </c>
      <c r="I10730" s="87">
        <v>0.20</v>
      </c>
      <c r="J10730" s="86" t="s">
        <v>41688</v>
      </c>
      <c r="K10730" s="86" t="s">
        <v>44487</v>
      </c>
      <c r="L10730" s="86" t="s">
        <v>18564</v>
      </c>
      <c r="N10730">
        <f>IFERROR(VLOOKUP(A10730,bip!$A:$C,2,0),"")</f>
      </c>
      <c r="O10730">
        <f>IFERROR(VLOOKUP(A10730,bip!$A:$Z,3,0),"")</f>
      </c>
    </row>
    <row r="10731" spans="1:15" ht="13.2">
      <c r="A10731" t="s">
        <v>9131</v>
      </c>
      <c r="B10731" t="s">
        <v>9131</v>
      </c>
      <c r="C10731" t="s">
        <v>16440</v>
      </c>
      <c r="D10731" t="s">
        <v>40546</v>
      </c>
      <c r="E10731" t="s">
        <v>40547</v>
      </c>
      <c r="F10731">
        <v>1</v>
      </c>
      <c r="G10731">
        <v>5</v>
      </c>
      <c r="H10731" s="1">
        <v>2555</v>
      </c>
      <c r="I10731" s="87"/>
      <c r="K10731" s="86" t="s">
        <v>17485</v>
      </c>
      <c r="L10731" s="86" t="s">
        <v>17486</v>
      </c>
      <c r="N10731">
        <f>IFERROR(VLOOKUP(A10731,bip!$A:$C,2,0),"")</f>
      </c>
      <c r="O10731">
        <f>IFERROR(VLOOKUP(A10731,bip!$A:$Z,3,0),"")</f>
      </c>
    </row>
    <row r="10732" spans="1:15" ht="13.2">
      <c r="A10732" t="s">
        <v>9134</v>
      </c>
      <c r="B10732" t="s">
        <v>9134</v>
      </c>
      <c r="C10732" t="s">
        <v>16440</v>
      </c>
      <c r="D10732" t="s">
        <v>40559</v>
      </c>
      <c r="E10732" t="s">
        <v>40560</v>
      </c>
      <c r="F10732">
        <v>1</v>
      </c>
      <c r="G10732">
        <v>10</v>
      </c>
      <c r="H10732" s="1">
        <v>690</v>
      </c>
      <c r="I10732" s="87"/>
      <c r="K10732" s="86" t="s">
        <v>17485</v>
      </c>
      <c r="L10732" s="86" t="s">
        <v>17486</v>
      </c>
      <c r="N10732">
        <f>IFERROR(VLOOKUP(A10732,bip!$A:$C,2,0),"")</f>
      </c>
      <c r="O10732">
        <f>IFERROR(VLOOKUP(A10732,bip!$A:$Z,3,0),"")</f>
      </c>
    </row>
    <row r="10733" spans="1:15" ht="13.2">
      <c r="A10733" t="s">
        <v>9149</v>
      </c>
      <c r="B10733" t="s">
        <v>9149</v>
      </c>
      <c r="C10733" t="s">
        <v>16440</v>
      </c>
      <c r="D10733" t="s">
        <v>40548</v>
      </c>
      <c r="E10733" t="s">
        <v>40549</v>
      </c>
      <c r="F10733">
        <v>1</v>
      </c>
      <c r="G10733">
        <v>10</v>
      </c>
      <c r="H10733" s="1">
        <v>113</v>
      </c>
      <c r="I10733" s="87"/>
      <c r="K10733" s="86" t="s">
        <v>17485</v>
      </c>
      <c r="L10733" s="86" t="s">
        <v>17486</v>
      </c>
      <c r="N10733">
        <f>IFERROR(VLOOKUP(A10733,bip!$A:$C,2,0),"")</f>
      </c>
      <c r="O10733">
        <f>IFERROR(VLOOKUP(A10733,bip!$A:$Z,3,0),"")</f>
      </c>
    </row>
    <row r="10734" spans="1:15" ht="13.2">
      <c r="A10734" t="s">
        <v>9150</v>
      </c>
      <c r="B10734" t="s">
        <v>9150</v>
      </c>
      <c r="C10734" t="s">
        <v>16440</v>
      </c>
      <c r="D10734" t="s">
        <v>39297</v>
      </c>
      <c r="E10734" t="s">
        <v>40550</v>
      </c>
      <c r="F10734">
        <v>1</v>
      </c>
      <c r="G10734">
        <v>10</v>
      </c>
      <c r="H10734" s="1">
        <v>117</v>
      </c>
      <c r="I10734" s="87"/>
      <c r="K10734" s="86" t="s">
        <v>17485</v>
      </c>
      <c r="L10734" s="86" t="s">
        <v>17486</v>
      </c>
      <c r="N10734">
        <f>IFERROR(VLOOKUP(A10734,bip!$A:$C,2,0),"")</f>
      </c>
      <c r="O10734">
        <f>IFERROR(VLOOKUP(A10734,bip!$A:$Z,3,0),"")</f>
      </c>
    </row>
    <row r="10735" spans="1:15" ht="13.2">
      <c r="A10735" t="s">
        <v>9151</v>
      </c>
      <c r="B10735" t="s">
        <v>12914</v>
      </c>
      <c r="C10735" t="s">
        <v>16440</v>
      </c>
      <c r="D10735" t="s">
        <v>39299</v>
      </c>
      <c r="E10735" t="s">
        <v>40551</v>
      </c>
      <c r="F10735">
        <v>1</v>
      </c>
      <c r="G10735">
        <v>10</v>
      </c>
      <c r="H10735" s="1">
        <v>145</v>
      </c>
      <c r="I10735" s="87"/>
      <c r="K10735" s="86" t="s">
        <v>17485</v>
      </c>
      <c r="L10735" s="86" t="s">
        <v>17486</v>
      </c>
      <c r="N10735">
        <f>IFERROR(VLOOKUP(A10735,bip!$A:$C,2,0),"")</f>
      </c>
      <c r="O10735">
        <f>IFERROR(VLOOKUP(A10735,bip!$A:$Z,3,0),"")</f>
      </c>
    </row>
    <row r="10736" spans="1:15" ht="13.2">
      <c r="A10736" t="s">
        <v>9152</v>
      </c>
      <c r="B10736" t="s">
        <v>12915</v>
      </c>
      <c r="C10736" t="s">
        <v>16440</v>
      </c>
      <c r="D10736" t="s">
        <v>39301</v>
      </c>
      <c r="E10736" t="s">
        <v>40552</v>
      </c>
      <c r="F10736">
        <v>1</v>
      </c>
      <c r="G10736">
        <v>10</v>
      </c>
      <c r="H10736" s="1">
        <v>166</v>
      </c>
      <c r="I10736" s="87"/>
      <c r="K10736" s="86" t="s">
        <v>17485</v>
      </c>
      <c r="L10736" s="86" t="s">
        <v>17486</v>
      </c>
      <c r="N10736">
        <f>IFERROR(VLOOKUP(A10736,bip!$A:$C,2,0),"")</f>
      </c>
      <c r="O10736">
        <f>IFERROR(VLOOKUP(A10736,bip!$A:$Z,3,0),"")</f>
      </c>
    </row>
    <row r="10737" spans="1:15" ht="13.2">
      <c r="A10737" t="s">
        <v>9153</v>
      </c>
      <c r="B10737" t="s">
        <v>12916</v>
      </c>
      <c r="C10737" t="s">
        <v>16440</v>
      </c>
      <c r="D10737" t="s">
        <v>40553</v>
      </c>
      <c r="E10737" t="s">
        <v>40554</v>
      </c>
      <c r="F10737">
        <v>1</v>
      </c>
      <c r="G10737">
        <v>10</v>
      </c>
      <c r="H10737" s="1">
        <v>187</v>
      </c>
      <c r="I10737" s="87"/>
      <c r="K10737" s="86" t="s">
        <v>17485</v>
      </c>
      <c r="L10737" s="86" t="s">
        <v>17486</v>
      </c>
      <c r="N10737">
        <f>IFERROR(VLOOKUP(A10737,bip!$A:$C,2,0),"")</f>
      </c>
      <c r="O10737">
        <f>IFERROR(VLOOKUP(A10737,bip!$A:$Z,3,0),"")</f>
      </c>
    </row>
    <row r="10738" spans="1:15" ht="13.2">
      <c r="A10738" t="s">
        <v>9154</v>
      </c>
      <c r="B10738" t="s">
        <v>12917</v>
      </c>
      <c r="C10738" t="s">
        <v>16440</v>
      </c>
      <c r="D10738" t="s">
        <v>39303</v>
      </c>
      <c r="E10738" t="s">
        <v>40555</v>
      </c>
      <c r="F10738">
        <v>1</v>
      </c>
      <c r="G10738">
        <v>10</v>
      </c>
      <c r="H10738" s="1">
        <v>199</v>
      </c>
      <c r="I10738" s="87"/>
      <c r="K10738" s="86" t="s">
        <v>17485</v>
      </c>
      <c r="L10738" s="86" t="s">
        <v>17486</v>
      </c>
      <c r="N10738">
        <f>IFERROR(VLOOKUP(A10738,bip!$A:$C,2,0),"")</f>
      </c>
      <c r="O10738">
        <f>IFERROR(VLOOKUP(A10738,bip!$A:$Z,3,0),"")</f>
      </c>
    </row>
    <row r="10739" spans="1:15" ht="13.2">
      <c r="A10739" t="s">
        <v>9155</v>
      </c>
      <c r="B10739" t="s">
        <v>12918</v>
      </c>
      <c r="C10739" t="s">
        <v>16440</v>
      </c>
      <c r="D10739" t="s">
        <v>39305</v>
      </c>
      <c r="E10739" t="s">
        <v>40556</v>
      </c>
      <c r="F10739">
        <v>1</v>
      </c>
      <c r="G10739">
        <v>10</v>
      </c>
      <c r="H10739" s="1">
        <v>263</v>
      </c>
      <c r="I10739" s="87"/>
      <c r="K10739" s="86" t="s">
        <v>17485</v>
      </c>
      <c r="L10739" s="86" t="s">
        <v>17486</v>
      </c>
      <c r="N10739">
        <f>IFERROR(VLOOKUP(A10739,bip!$A:$C,2,0),"")</f>
      </c>
      <c r="O10739">
        <f>IFERROR(VLOOKUP(A10739,bip!$A:$Z,3,0),"")</f>
      </c>
    </row>
    <row r="10740" spans="1:15" ht="13.2">
      <c r="A10740" t="s">
        <v>9148</v>
      </c>
      <c r="B10740" t="s">
        <v>9148</v>
      </c>
      <c r="C10740" t="s">
        <v>16440</v>
      </c>
      <c r="D10740" t="s">
        <v>39309</v>
      </c>
      <c r="E10740" t="s">
        <v>40557</v>
      </c>
      <c r="F10740">
        <v>1</v>
      </c>
      <c r="G10740">
        <v>20</v>
      </c>
      <c r="H10740" s="1">
        <v>82</v>
      </c>
      <c r="I10740" s="87"/>
      <c r="K10740" s="86" t="s">
        <v>17485</v>
      </c>
      <c r="L10740" s="86" t="s">
        <v>17486</v>
      </c>
      <c r="N10740">
        <f>IFERROR(VLOOKUP(A10740,bip!$A:$C,2,0),"")</f>
      </c>
      <c r="O10740">
        <f>IFERROR(VLOOKUP(A10740,bip!$A:$Z,3,0),"")</f>
      </c>
    </row>
    <row r="10741" spans="1:15" ht="13.2">
      <c r="A10741" t="s">
        <v>9156</v>
      </c>
      <c r="B10741" t="s">
        <v>9156</v>
      </c>
      <c r="C10741" t="s">
        <v>16440</v>
      </c>
      <c r="D10741" t="s">
        <v>39295</v>
      </c>
      <c r="E10741" t="s">
        <v>40558</v>
      </c>
      <c r="F10741">
        <v>1</v>
      </c>
      <c r="G10741">
        <v>1</v>
      </c>
      <c r="H10741" s="1">
        <v>1956</v>
      </c>
      <c r="I10741" s="87"/>
      <c r="K10741" s="86" t="s">
        <v>17485</v>
      </c>
      <c r="L10741" s="86" t="s">
        <v>17486</v>
      </c>
      <c r="N10741">
        <f>IFERROR(VLOOKUP(A10741,bip!$A:$C,2,0),"")</f>
      </c>
      <c r="O10741">
        <f>IFERROR(VLOOKUP(A10741,bip!$A:$Z,3,0),"")</f>
      </c>
    </row>
    <row r="10742" spans="1:15" ht="13.2">
      <c r="A10742" t="s">
        <v>9159</v>
      </c>
      <c r="B10742" t="s">
        <v>9159</v>
      </c>
      <c r="C10742" t="s">
        <v>16440</v>
      </c>
      <c r="D10742" t="s">
        <v>32987</v>
      </c>
      <c r="E10742" t="s">
        <v>40561</v>
      </c>
      <c r="F10742">
        <v>1</v>
      </c>
      <c r="G10742">
        <v>10</v>
      </c>
      <c r="H10742" s="1">
        <v>1118</v>
      </c>
      <c r="I10742" s="87"/>
      <c r="K10742" s="86" t="s">
        <v>17485</v>
      </c>
      <c r="L10742" s="86" t="s">
        <v>17486</v>
      </c>
      <c r="N10742">
        <f>IFERROR(VLOOKUP(A10742,bip!$A:$C,2,0),"")</f>
      </c>
      <c r="O10742">
        <f>IFERROR(VLOOKUP(A10742,bip!$A:$Z,3,0),"")</f>
      </c>
    </row>
    <row r="10743" spans="1:15" ht="13.2">
      <c r="A10743" t="s">
        <v>9157</v>
      </c>
      <c r="B10743" t="s">
        <v>9157</v>
      </c>
      <c r="C10743" t="s">
        <v>16440</v>
      </c>
      <c r="D10743" t="s">
        <v>32987</v>
      </c>
      <c r="E10743" t="s">
        <v>40562</v>
      </c>
      <c r="F10743">
        <v>1</v>
      </c>
      <c r="G10743">
        <v>10</v>
      </c>
      <c r="H10743" s="1">
        <v>2128</v>
      </c>
      <c r="I10743" s="87"/>
      <c r="K10743" s="86" t="s">
        <v>17485</v>
      </c>
      <c r="L10743" s="86" t="s">
        <v>17486</v>
      </c>
      <c r="N10743">
        <f>IFERROR(VLOOKUP(A10743,bip!$A:$C,2,0),"")</f>
      </c>
      <c r="O10743">
        <f>IFERROR(VLOOKUP(A10743,bip!$A:$Z,3,0),"")</f>
      </c>
    </row>
    <row r="10744" spans="1:15" ht="13.2">
      <c r="A10744" t="s">
        <v>9161</v>
      </c>
      <c r="B10744" t="s">
        <v>9161</v>
      </c>
      <c r="C10744" t="s">
        <v>16440</v>
      </c>
      <c r="D10744" t="s">
        <v>26758</v>
      </c>
      <c r="E10744" t="s">
        <v>26759</v>
      </c>
      <c r="F10744">
        <v>10</v>
      </c>
      <c r="G10744">
        <v>80</v>
      </c>
      <c r="H10744" s="1">
        <v>145</v>
      </c>
      <c r="I10744" s="87"/>
      <c r="K10744" s="86" t="s">
        <v>17485</v>
      </c>
      <c r="L10744" s="86" t="s">
        <v>17486</v>
      </c>
      <c r="N10744">
        <f>IFERROR(VLOOKUP(A10744,bip!$A:$C,2,0),"")</f>
      </c>
      <c r="O10744">
        <f>IFERROR(VLOOKUP(A10744,bip!$A:$Z,3,0),"")</f>
      </c>
    </row>
    <row r="10745" spans="1:15" ht="13.2">
      <c r="A10745" t="s">
        <v>9158</v>
      </c>
      <c r="B10745" t="s">
        <v>9158</v>
      </c>
      <c r="C10745" t="s">
        <v>16440</v>
      </c>
      <c r="D10745" t="s">
        <v>40563</v>
      </c>
      <c r="E10745" t="s">
        <v>40564</v>
      </c>
      <c r="F10745">
        <v>1</v>
      </c>
      <c r="G10745">
        <v>10</v>
      </c>
      <c r="H10745" s="1">
        <v>1388</v>
      </c>
      <c r="I10745" s="87"/>
      <c r="K10745" s="86" t="s">
        <v>17485</v>
      </c>
      <c r="L10745" s="86" t="s">
        <v>17486</v>
      </c>
      <c r="N10745">
        <f>IFERROR(VLOOKUP(A10745,bip!$A:$C,2,0),"")</f>
      </c>
      <c r="O10745">
        <f>IFERROR(VLOOKUP(A10745,bip!$A:$Z,3,0),"")</f>
      </c>
    </row>
    <row r="10746" spans="1:15" ht="13.2">
      <c r="A10746" t="s">
        <v>9160</v>
      </c>
      <c r="B10746" t="s">
        <v>9160</v>
      </c>
      <c r="C10746" t="s">
        <v>16440</v>
      </c>
      <c r="D10746" t="s">
        <v>29816</v>
      </c>
      <c r="E10746" t="s">
        <v>26760</v>
      </c>
      <c r="F10746">
        <v>1</v>
      </c>
      <c r="G10746">
        <v>10</v>
      </c>
      <c r="H10746" s="1">
        <v>715</v>
      </c>
      <c r="I10746" s="87"/>
      <c r="K10746" s="86" t="s">
        <v>17485</v>
      </c>
      <c r="L10746" s="86" t="s">
        <v>17486</v>
      </c>
      <c r="N10746">
        <f>IFERROR(VLOOKUP(A10746,bip!$A:$C,2,0),"")</f>
      </c>
      <c r="O10746">
        <f>IFERROR(VLOOKUP(A10746,bip!$A:$Z,3,0),"")</f>
      </c>
    </row>
    <row r="10747" spans="1:15" ht="13.2">
      <c r="A10747" t="s">
        <v>9162</v>
      </c>
      <c r="B10747" t="s">
        <v>9162</v>
      </c>
      <c r="C10747" t="s">
        <v>16440</v>
      </c>
      <c r="D10747" t="s">
        <v>26761</v>
      </c>
      <c r="E10747" t="s">
        <v>26762</v>
      </c>
      <c r="F10747">
        <v>1</v>
      </c>
      <c r="G10747">
        <v>20</v>
      </c>
      <c r="H10747" s="1">
        <v>720</v>
      </c>
      <c r="I10747" s="87"/>
      <c r="K10747" s="86" t="s">
        <v>17485</v>
      </c>
      <c r="L10747" s="86" t="s">
        <v>17486</v>
      </c>
      <c r="N10747">
        <f>IFERROR(VLOOKUP(A10747,bip!$A:$C,2,0),"")</f>
      </c>
      <c r="O10747">
        <f>IFERROR(VLOOKUP(A10747,bip!$A:$Z,3,0),"")</f>
      </c>
    </row>
    <row r="10748" spans="1:15" ht="13.2">
      <c r="A10748" t="s">
        <v>9164</v>
      </c>
      <c r="B10748" t="s">
        <v>9164</v>
      </c>
      <c r="C10748" t="s">
        <v>16440</v>
      </c>
      <c r="D10748" t="s">
        <v>36033</v>
      </c>
      <c r="E10748" t="s">
        <v>26765</v>
      </c>
      <c r="F10748">
        <v>1</v>
      </c>
      <c r="G10748">
        <v>20</v>
      </c>
      <c r="H10748" s="1">
        <v>666</v>
      </c>
      <c r="I10748" s="87"/>
      <c r="K10748" s="86" t="s">
        <v>17485</v>
      </c>
      <c r="L10748" s="86" t="s">
        <v>17486</v>
      </c>
      <c r="N10748">
        <f>IFERROR(VLOOKUP(A10748,bip!$A:$C,2,0),"")</f>
      </c>
      <c r="O10748">
        <f>IFERROR(VLOOKUP(A10748,bip!$A:$Z,3,0),"")</f>
      </c>
    </row>
    <row r="10749" spans="1:15" ht="13.2">
      <c r="A10749" t="s">
        <v>9165</v>
      </c>
      <c r="B10749" t="s">
        <v>9165</v>
      </c>
      <c r="C10749" t="s">
        <v>16440</v>
      </c>
      <c r="D10749" t="s">
        <v>36034</v>
      </c>
      <c r="E10749" t="s">
        <v>39346</v>
      </c>
      <c r="F10749">
        <v>1</v>
      </c>
      <c r="G10749">
        <v>25</v>
      </c>
      <c r="H10749" s="1">
        <v>793</v>
      </c>
      <c r="I10749" s="87"/>
      <c r="K10749" s="86" t="s">
        <v>17485</v>
      </c>
      <c r="L10749" s="86" t="s">
        <v>17486</v>
      </c>
      <c r="N10749">
        <f>IFERROR(VLOOKUP(A10749,bip!$A:$C,2,0),"")</f>
      </c>
      <c r="O10749">
        <f>IFERROR(VLOOKUP(A10749,bip!$A:$Z,3,0),"")</f>
      </c>
    </row>
    <row r="10750" spans="1:15" ht="13.2">
      <c r="A10750" t="s">
        <v>9166</v>
      </c>
      <c r="B10750" t="s">
        <v>9166</v>
      </c>
      <c r="C10750" t="s">
        <v>16440</v>
      </c>
      <c r="D10750" t="s">
        <v>35959</v>
      </c>
      <c r="E10750" t="s">
        <v>39339</v>
      </c>
      <c r="F10750">
        <v>1</v>
      </c>
      <c r="G10750">
        <v>50</v>
      </c>
      <c r="H10750" s="1">
        <v>369</v>
      </c>
      <c r="I10750" s="87"/>
      <c r="K10750" s="86" t="s">
        <v>17485</v>
      </c>
      <c r="L10750" s="86" t="s">
        <v>17486</v>
      </c>
      <c r="N10750">
        <f>IFERROR(VLOOKUP(A10750,bip!$A:$C,2,0),"")</f>
      </c>
      <c r="O10750">
        <f>IFERROR(VLOOKUP(A10750,bip!$A:$Z,3,0),"")</f>
      </c>
    </row>
    <row r="10751" spans="1:15" ht="13.2">
      <c r="A10751" t="s">
        <v>9168</v>
      </c>
      <c r="B10751" t="s">
        <v>9168</v>
      </c>
      <c r="C10751" t="s">
        <v>16440</v>
      </c>
      <c r="D10751" t="s">
        <v>32988</v>
      </c>
      <c r="E10751" t="s">
        <v>26767</v>
      </c>
      <c r="F10751">
        <v>1</v>
      </c>
      <c r="G10751">
        <v>10</v>
      </c>
      <c r="H10751" s="1">
        <v>890</v>
      </c>
      <c r="I10751" s="87"/>
      <c r="K10751" s="86" t="s">
        <v>17485</v>
      </c>
      <c r="L10751" s="86" t="s">
        <v>17486</v>
      </c>
      <c r="N10751">
        <f>IFERROR(VLOOKUP(A10751,bip!$A:$C,2,0),"")</f>
      </c>
      <c r="O10751">
        <f>IFERROR(VLOOKUP(A10751,bip!$A:$Z,3,0),"")</f>
      </c>
    </row>
    <row r="10752" spans="1:15" ht="13.2">
      <c r="A10752" t="s">
        <v>9167</v>
      </c>
      <c r="B10752" t="s">
        <v>9167</v>
      </c>
      <c r="C10752" t="s">
        <v>16440</v>
      </c>
      <c r="D10752" t="s">
        <v>34465</v>
      </c>
      <c r="E10752" t="s">
        <v>26766</v>
      </c>
      <c r="F10752">
        <v>1</v>
      </c>
      <c r="G10752">
        <v>10</v>
      </c>
      <c r="H10752" s="1">
        <v>1785</v>
      </c>
      <c r="I10752" s="87"/>
      <c r="K10752" s="86" t="s">
        <v>17485</v>
      </c>
      <c r="L10752" s="86" t="s">
        <v>17486</v>
      </c>
      <c r="N10752">
        <f>IFERROR(VLOOKUP(A10752,bip!$A:$C,2,0),"")</f>
      </c>
      <c r="O10752">
        <f>IFERROR(VLOOKUP(A10752,bip!$A:$Z,3,0),"")</f>
      </c>
    </row>
    <row r="10753" spans="1:15" ht="13.2">
      <c r="A10753" t="s">
        <v>14297</v>
      </c>
      <c r="B10753" t="s">
        <v>14297</v>
      </c>
      <c r="C10753" t="s">
        <v>16440</v>
      </c>
      <c r="D10753" t="s">
        <v>28675</v>
      </c>
      <c r="E10753" t="s">
        <v>40565</v>
      </c>
      <c r="F10753">
        <v>1</v>
      </c>
      <c r="G10753">
        <v>20</v>
      </c>
      <c r="H10753" s="1">
        <v>453</v>
      </c>
      <c r="I10753" s="87"/>
      <c r="K10753" s="86" t="s">
        <v>17485</v>
      </c>
      <c r="L10753" s="86" t="s">
        <v>17486</v>
      </c>
      <c r="N10753">
        <f>IFERROR(VLOOKUP(A10753,bip!$A:$C,2,0),"")</f>
      </c>
      <c r="O10753">
        <f>IFERROR(VLOOKUP(A10753,bip!$A:$Z,3,0),"")</f>
      </c>
    </row>
    <row r="10754" spans="1:15" ht="13.2">
      <c r="A10754" t="s">
        <v>14298</v>
      </c>
      <c r="B10754" t="s">
        <v>14298</v>
      </c>
      <c r="C10754" t="s">
        <v>16440</v>
      </c>
      <c r="D10754" t="s">
        <v>28677</v>
      </c>
      <c r="E10754" t="s">
        <v>40566</v>
      </c>
      <c r="F10754">
        <v>1</v>
      </c>
      <c r="G10754">
        <v>20</v>
      </c>
      <c r="H10754" s="1">
        <v>312</v>
      </c>
      <c r="I10754" s="87"/>
      <c r="K10754" s="86" t="s">
        <v>17485</v>
      </c>
      <c r="L10754" s="86" t="s">
        <v>17486</v>
      </c>
      <c r="N10754">
        <f>IFERROR(VLOOKUP(A10754,bip!$A:$C,2,0),"")</f>
      </c>
      <c r="O10754">
        <f>IFERROR(VLOOKUP(A10754,bip!$A:$Z,3,0),"")</f>
      </c>
    </row>
    <row r="10755" spans="1:15" ht="13.2">
      <c r="A10755" t="s">
        <v>14299</v>
      </c>
      <c r="B10755" t="s">
        <v>14299</v>
      </c>
      <c r="C10755" t="s">
        <v>16440</v>
      </c>
      <c r="D10755" t="s">
        <v>28679</v>
      </c>
      <c r="E10755" t="s">
        <v>40567</v>
      </c>
      <c r="F10755">
        <v>1</v>
      </c>
      <c r="G10755">
        <v>20</v>
      </c>
      <c r="H10755" s="1">
        <v>312</v>
      </c>
      <c r="I10755" s="87"/>
      <c r="K10755" s="86" t="s">
        <v>17485</v>
      </c>
      <c r="L10755" s="86" t="s">
        <v>17486</v>
      </c>
      <c r="N10755">
        <f>IFERROR(VLOOKUP(A10755,bip!$A:$C,2,0),"")</f>
      </c>
      <c r="O10755">
        <f>IFERROR(VLOOKUP(A10755,bip!$A:$Z,3,0),"")</f>
      </c>
    </row>
    <row r="10756" spans="1:15" ht="13.2">
      <c r="A10756" t="s">
        <v>14303</v>
      </c>
      <c r="B10756" t="s">
        <v>14303</v>
      </c>
      <c r="C10756" t="s">
        <v>16440</v>
      </c>
      <c r="D10756" t="s">
        <v>26768</v>
      </c>
      <c r="E10756" t="s">
        <v>40568</v>
      </c>
      <c r="F10756">
        <v>1</v>
      </c>
      <c r="G10756">
        <v>20</v>
      </c>
      <c r="H10756" s="1">
        <v>206</v>
      </c>
      <c r="I10756" s="87"/>
      <c r="K10756" s="86" t="s">
        <v>17485</v>
      </c>
      <c r="L10756" s="86" t="s">
        <v>17486</v>
      </c>
      <c r="N10756">
        <f>IFERROR(VLOOKUP(A10756,bip!$A:$C,2,0),"")</f>
      </c>
      <c r="O10756">
        <f>IFERROR(VLOOKUP(A10756,bip!$A:$Z,3,0),"")</f>
      </c>
    </row>
    <row r="10757" spans="1:15" ht="13.2">
      <c r="A10757" t="s">
        <v>14305</v>
      </c>
      <c r="B10757" t="s">
        <v>14305</v>
      </c>
      <c r="C10757" t="s">
        <v>16440</v>
      </c>
      <c r="D10757" t="s">
        <v>40569</v>
      </c>
      <c r="E10757" t="s">
        <v>40570</v>
      </c>
      <c r="F10757">
        <v>1</v>
      </c>
      <c r="G10757">
        <v>4</v>
      </c>
      <c r="H10757" s="1">
        <v>580</v>
      </c>
      <c r="I10757" s="87"/>
      <c r="K10757" s="86" t="s">
        <v>17485</v>
      </c>
      <c r="L10757" s="86" t="s">
        <v>17486</v>
      </c>
      <c r="N10757">
        <f>IFERROR(VLOOKUP(A10757,bip!$A:$C,2,0),"")</f>
      </c>
      <c r="O10757">
        <f>IFERROR(VLOOKUP(A10757,bip!$A:$Z,3,0),"")</f>
      </c>
    </row>
    <row r="10758" spans="1:15" ht="13.2">
      <c r="A10758" t="s">
        <v>14300</v>
      </c>
      <c r="B10758" t="s">
        <v>14300</v>
      </c>
      <c r="C10758" t="s">
        <v>16440</v>
      </c>
      <c r="D10758" t="s">
        <v>32993</v>
      </c>
      <c r="E10758" t="s">
        <v>28676</v>
      </c>
      <c r="F10758">
        <v>1</v>
      </c>
      <c r="G10758">
        <v>60</v>
      </c>
      <c r="H10758" s="1">
        <v>154</v>
      </c>
      <c r="I10758" s="87"/>
      <c r="K10758" s="86" t="s">
        <v>17485</v>
      </c>
      <c r="L10758" s="86" t="s">
        <v>17486</v>
      </c>
      <c r="N10758">
        <f>IFERROR(VLOOKUP(A10758,bip!$A:$C,2,0),"")</f>
      </c>
      <c r="O10758">
        <f>IFERROR(VLOOKUP(A10758,bip!$A:$Z,3,0),"")</f>
      </c>
    </row>
    <row r="10759" spans="1:15" ht="13.2">
      <c r="A10759" t="s">
        <v>14301</v>
      </c>
      <c r="B10759" t="s">
        <v>14301</v>
      </c>
      <c r="C10759" t="s">
        <v>16440</v>
      </c>
      <c r="D10759" t="s">
        <v>32994</v>
      </c>
      <c r="E10759" t="s">
        <v>28678</v>
      </c>
      <c r="F10759">
        <v>1</v>
      </c>
      <c r="G10759">
        <v>60</v>
      </c>
      <c r="H10759" s="1">
        <v>101</v>
      </c>
      <c r="I10759" s="87"/>
      <c r="K10759" s="86" t="s">
        <v>17485</v>
      </c>
      <c r="L10759" s="86" t="s">
        <v>17486</v>
      </c>
      <c r="N10759">
        <f>IFERROR(VLOOKUP(A10759,bip!$A:$C,2,0),"")</f>
      </c>
      <c r="O10759">
        <f>IFERROR(VLOOKUP(A10759,bip!$A:$Z,3,0),"")</f>
      </c>
    </row>
    <row r="10760" spans="1:15" ht="13.2">
      <c r="A10760" t="s">
        <v>14302</v>
      </c>
      <c r="B10760" t="s">
        <v>14302</v>
      </c>
      <c r="C10760" t="s">
        <v>16440</v>
      </c>
      <c r="D10760" t="s">
        <v>40571</v>
      </c>
      <c r="E10760" t="s">
        <v>28680</v>
      </c>
      <c r="F10760">
        <v>1</v>
      </c>
      <c r="G10760">
        <v>60</v>
      </c>
      <c r="H10760" s="1">
        <v>137</v>
      </c>
      <c r="I10760" s="87"/>
      <c r="K10760" s="86" t="s">
        <v>17485</v>
      </c>
      <c r="L10760" s="86" t="s">
        <v>17486</v>
      </c>
      <c r="N10760">
        <f>IFERROR(VLOOKUP(A10760,bip!$A:$C,2,0),"")</f>
      </c>
      <c r="O10760">
        <f>IFERROR(VLOOKUP(A10760,bip!$A:$Z,3,0),"")</f>
      </c>
    </row>
    <row r="10761" spans="1:15" ht="13.2">
      <c r="A10761" t="s">
        <v>14304</v>
      </c>
      <c r="B10761" t="s">
        <v>14304</v>
      </c>
      <c r="C10761" t="s">
        <v>16440</v>
      </c>
      <c r="D10761" t="s">
        <v>32996</v>
      </c>
      <c r="E10761" t="s">
        <v>28681</v>
      </c>
      <c r="F10761">
        <v>1</v>
      </c>
      <c r="G10761">
        <v>60</v>
      </c>
      <c r="H10761" s="1">
        <v>84</v>
      </c>
      <c r="I10761" s="87"/>
      <c r="K10761" s="86" t="s">
        <v>17485</v>
      </c>
      <c r="L10761" s="86" t="s">
        <v>17486</v>
      </c>
      <c r="N10761">
        <f>IFERROR(VLOOKUP(A10761,bip!$A:$C,2,0),"")</f>
      </c>
      <c r="O10761">
        <f>IFERROR(VLOOKUP(A10761,bip!$A:$Z,3,0),"")</f>
      </c>
    </row>
    <row r="10762" spans="1:15" ht="13.2">
      <c r="A10762" t="s">
        <v>14306</v>
      </c>
      <c r="B10762" t="s">
        <v>14306</v>
      </c>
      <c r="C10762" t="s">
        <v>16440</v>
      </c>
      <c r="D10762" t="s">
        <v>32997</v>
      </c>
      <c r="E10762" t="s">
        <v>28682</v>
      </c>
      <c r="F10762">
        <v>1</v>
      </c>
      <c r="G10762">
        <v>60</v>
      </c>
      <c r="H10762" s="1">
        <v>145</v>
      </c>
      <c r="I10762" s="87"/>
      <c r="K10762" s="86" t="s">
        <v>17485</v>
      </c>
      <c r="L10762" s="86" t="s">
        <v>17486</v>
      </c>
      <c r="N10762">
        <f>IFERROR(VLOOKUP(A10762,bip!$A:$C,2,0),"")</f>
      </c>
      <c r="O10762">
        <f>IFERROR(VLOOKUP(A10762,bip!$A:$Z,3,0),"")</f>
      </c>
    </row>
    <row r="10763" spans="1:15" ht="13.2">
      <c r="A10763" t="s">
        <v>14286</v>
      </c>
      <c r="B10763" t="s">
        <v>14286</v>
      </c>
      <c r="C10763" t="s">
        <v>16440</v>
      </c>
      <c r="D10763" t="s">
        <v>40573</v>
      </c>
      <c r="E10763" t="s">
        <v>40574</v>
      </c>
      <c r="F10763">
        <v>1</v>
      </c>
      <c r="G10763">
        <v>1</v>
      </c>
      <c r="H10763" s="1">
        <v>3908</v>
      </c>
      <c r="I10763" s="87"/>
      <c r="K10763" s="86" t="s">
        <v>17485</v>
      </c>
      <c r="L10763" s="86" t="s">
        <v>17486</v>
      </c>
      <c r="N10763">
        <f>IFERROR(VLOOKUP(A10763,bip!$A:$C,2,0),"")</f>
      </c>
      <c r="O10763">
        <f>IFERROR(VLOOKUP(A10763,bip!$A:$Z,3,0),"")</f>
      </c>
    </row>
    <row r="10764" spans="1:15" ht="13.2">
      <c r="A10764" t="s">
        <v>14288</v>
      </c>
      <c r="B10764" t="s">
        <v>14288</v>
      </c>
      <c r="C10764" t="s">
        <v>16440</v>
      </c>
      <c r="D10764" t="s">
        <v>32989</v>
      </c>
      <c r="E10764" t="s">
        <v>28670</v>
      </c>
      <c r="F10764">
        <v>1</v>
      </c>
      <c r="G10764">
        <v>5</v>
      </c>
      <c r="H10764" s="1">
        <v>945</v>
      </c>
      <c r="I10764" s="87"/>
      <c r="K10764" s="86" t="s">
        <v>17485</v>
      </c>
      <c r="L10764" s="86" t="s">
        <v>17486</v>
      </c>
      <c r="N10764">
        <f>IFERROR(VLOOKUP(A10764,bip!$A:$C,2,0),"")</f>
      </c>
      <c r="O10764">
        <f>IFERROR(VLOOKUP(A10764,bip!$A:$Z,3,0),"")</f>
      </c>
    </row>
    <row r="10765" spans="1:15" ht="13.2">
      <c r="A10765" t="s">
        <v>14289</v>
      </c>
      <c r="B10765" t="s">
        <v>14289</v>
      </c>
      <c r="C10765" t="s">
        <v>16440</v>
      </c>
      <c r="D10765" t="s">
        <v>40575</v>
      </c>
      <c r="E10765" t="s">
        <v>40576</v>
      </c>
      <c r="F10765">
        <v>1</v>
      </c>
      <c r="G10765">
        <v>10</v>
      </c>
      <c r="H10765" s="1">
        <v>514</v>
      </c>
      <c r="I10765" s="87"/>
      <c r="K10765" s="86" t="s">
        <v>17485</v>
      </c>
      <c r="L10765" s="86" t="s">
        <v>17486</v>
      </c>
      <c r="N10765">
        <f>IFERROR(VLOOKUP(A10765,bip!$A:$C,2,0),"")</f>
      </c>
      <c r="O10765">
        <f>IFERROR(VLOOKUP(A10765,bip!$A:$Z,3,0),"")</f>
      </c>
    </row>
    <row r="10766" spans="1:15" ht="13.2">
      <c r="A10766" t="s">
        <v>14290</v>
      </c>
      <c r="B10766" t="s">
        <v>14290</v>
      </c>
      <c r="C10766" t="s">
        <v>16440</v>
      </c>
      <c r="D10766" t="s">
        <v>40577</v>
      </c>
      <c r="E10766" t="s">
        <v>40578</v>
      </c>
      <c r="F10766">
        <v>1</v>
      </c>
      <c r="G10766">
        <v>10</v>
      </c>
      <c r="H10766" s="1">
        <v>226</v>
      </c>
      <c r="I10766" s="87"/>
      <c r="K10766" s="86" t="s">
        <v>17485</v>
      </c>
      <c r="L10766" s="86" t="s">
        <v>17486</v>
      </c>
      <c r="N10766">
        <f>IFERROR(VLOOKUP(A10766,bip!$A:$C,2,0),"")</f>
      </c>
      <c r="O10766">
        <f>IFERROR(VLOOKUP(A10766,bip!$A:$Z,3,0),"")</f>
      </c>
    </row>
    <row r="10767" spans="1:15" ht="13.2">
      <c r="A10767" t="s">
        <v>14291</v>
      </c>
      <c r="B10767" t="s">
        <v>14291</v>
      </c>
      <c r="C10767" t="s">
        <v>16440</v>
      </c>
      <c r="D10767" t="s">
        <v>40579</v>
      </c>
      <c r="E10767" t="s">
        <v>40580</v>
      </c>
      <c r="F10767">
        <v>1</v>
      </c>
      <c r="G10767">
        <v>10</v>
      </c>
      <c r="H10767" s="1">
        <v>226</v>
      </c>
      <c r="I10767" s="87"/>
      <c r="K10767" s="86" t="s">
        <v>17485</v>
      </c>
      <c r="L10767" s="86" t="s">
        <v>17486</v>
      </c>
      <c r="N10767">
        <f>IFERROR(VLOOKUP(A10767,bip!$A:$C,2,0),"")</f>
      </c>
      <c r="O10767">
        <f>IFERROR(VLOOKUP(A10767,bip!$A:$Z,3,0),"")</f>
      </c>
    </row>
    <row r="10768" spans="1:15" ht="13.2">
      <c r="A10768" t="s">
        <v>14287</v>
      </c>
      <c r="B10768" t="s">
        <v>14287</v>
      </c>
      <c r="C10768" t="s">
        <v>16440</v>
      </c>
      <c r="D10768" t="s">
        <v>32990</v>
      </c>
      <c r="E10768" t="s">
        <v>28669</v>
      </c>
      <c r="F10768">
        <v>1</v>
      </c>
      <c r="G10768">
        <v>60</v>
      </c>
      <c r="H10768" s="1">
        <v>156</v>
      </c>
      <c r="I10768" s="87"/>
      <c r="K10768" s="86" t="s">
        <v>17485</v>
      </c>
      <c r="L10768" s="86" t="s">
        <v>17486</v>
      </c>
      <c r="N10768">
        <f>IFERROR(VLOOKUP(A10768,bip!$A:$C,2,0),"")</f>
      </c>
      <c r="O10768">
        <f>IFERROR(VLOOKUP(A10768,bip!$A:$Z,3,0),"")</f>
      </c>
    </row>
    <row r="10769" spans="1:15" ht="13.2">
      <c r="A10769" t="s">
        <v>14292</v>
      </c>
      <c r="B10769" t="s">
        <v>14292</v>
      </c>
      <c r="C10769" t="s">
        <v>16440</v>
      </c>
      <c r="D10769" t="s">
        <v>32991</v>
      </c>
      <c r="E10769" t="s">
        <v>28671</v>
      </c>
      <c r="F10769">
        <v>1</v>
      </c>
      <c r="G10769">
        <v>60</v>
      </c>
      <c r="H10769" s="1">
        <v>75</v>
      </c>
      <c r="I10769" s="87"/>
      <c r="K10769" s="86" t="s">
        <v>17485</v>
      </c>
      <c r="L10769" s="86" t="s">
        <v>17486</v>
      </c>
      <c r="N10769">
        <f>IFERROR(VLOOKUP(A10769,bip!$A:$C,2,0),"")</f>
      </c>
      <c r="O10769">
        <f>IFERROR(VLOOKUP(A10769,bip!$A:$Z,3,0),"")</f>
      </c>
    </row>
    <row r="10770" spans="1:15" ht="13.2">
      <c r="A10770" t="s">
        <v>14294</v>
      </c>
      <c r="B10770" t="s">
        <v>14294</v>
      </c>
      <c r="C10770" t="s">
        <v>16440</v>
      </c>
      <c r="D10770" t="s">
        <v>32992</v>
      </c>
      <c r="E10770" t="s">
        <v>28673</v>
      </c>
      <c r="F10770">
        <v>1</v>
      </c>
      <c r="G10770">
        <v>60</v>
      </c>
      <c r="H10770" s="1">
        <v>75</v>
      </c>
      <c r="I10770" s="87"/>
      <c r="K10770" s="86" t="s">
        <v>17485</v>
      </c>
      <c r="L10770" s="86" t="s">
        <v>17486</v>
      </c>
      <c r="N10770">
        <f>IFERROR(VLOOKUP(A10770,bip!$A:$C,2,0),"")</f>
      </c>
      <c r="O10770">
        <f>IFERROR(VLOOKUP(A10770,bip!$A:$Z,3,0),"")</f>
      </c>
    </row>
    <row r="10771" spans="1:15" ht="13.2">
      <c r="A10771" t="s">
        <v>14293</v>
      </c>
      <c r="B10771" t="s">
        <v>14293</v>
      </c>
      <c r="C10771" t="s">
        <v>16440</v>
      </c>
      <c r="D10771" t="s">
        <v>40581</v>
      </c>
      <c r="E10771" t="s">
        <v>28672</v>
      </c>
      <c r="F10771">
        <v>1</v>
      </c>
      <c r="G10771">
        <v>50</v>
      </c>
      <c r="H10771" s="1">
        <v>80</v>
      </c>
      <c r="I10771" s="87"/>
      <c r="K10771" s="86" t="s">
        <v>17485</v>
      </c>
      <c r="L10771" s="86" t="s">
        <v>17486</v>
      </c>
      <c r="N10771">
        <f>IFERROR(VLOOKUP(A10771,bip!$A:$C,2,0),"")</f>
      </c>
      <c r="O10771">
        <f>IFERROR(VLOOKUP(A10771,bip!$A:$Z,3,0),"")</f>
      </c>
    </row>
    <row r="10772" spans="1:15" ht="13.2">
      <c r="A10772" t="s">
        <v>14308</v>
      </c>
      <c r="B10772" t="s">
        <v>14308</v>
      </c>
      <c r="C10772" t="s">
        <v>16440</v>
      </c>
      <c r="D10772" t="s">
        <v>40582</v>
      </c>
      <c r="E10772" t="s">
        <v>40583</v>
      </c>
      <c r="F10772">
        <v>1</v>
      </c>
      <c r="G10772">
        <v>50</v>
      </c>
      <c r="H10772" s="1">
        <v>431</v>
      </c>
      <c r="I10772" s="87"/>
      <c r="K10772" s="86" t="s">
        <v>17485</v>
      </c>
      <c r="L10772" s="86" t="s">
        <v>17486</v>
      </c>
      <c r="N10772">
        <f>IFERROR(VLOOKUP(A10772,bip!$A:$C,2,0),"")</f>
      </c>
      <c r="O10772">
        <f>IFERROR(VLOOKUP(A10772,bip!$A:$Z,3,0),"")</f>
      </c>
    </row>
    <row r="10773" spans="1:15" ht="13.2">
      <c r="A10773" t="s">
        <v>14309</v>
      </c>
      <c r="B10773" t="s">
        <v>14309</v>
      </c>
      <c r="C10773" t="s">
        <v>16440</v>
      </c>
      <c r="D10773" t="s">
        <v>25088</v>
      </c>
      <c r="E10773" t="s">
        <v>25158</v>
      </c>
      <c r="F10773">
        <v>1</v>
      </c>
      <c r="G10773">
        <v>50</v>
      </c>
      <c r="H10773" s="1">
        <v>189</v>
      </c>
      <c r="I10773" s="87"/>
      <c r="K10773" s="86" t="s">
        <v>17485</v>
      </c>
      <c r="L10773" s="86" t="s">
        <v>17486</v>
      </c>
      <c r="N10773">
        <f>IFERROR(VLOOKUP(A10773,bip!$A:$C,2,0),"")</f>
      </c>
      <c r="O10773">
        <f>IFERROR(VLOOKUP(A10773,bip!$A:$Z,3,0),"")</f>
      </c>
    </row>
    <row r="10774" spans="1:15" ht="13.2">
      <c r="A10774" t="s">
        <v>14295</v>
      </c>
      <c r="B10774" t="s">
        <v>14295</v>
      </c>
      <c r="C10774" t="s">
        <v>16440</v>
      </c>
      <c r="D10774" t="s">
        <v>40584</v>
      </c>
      <c r="E10774" t="s">
        <v>40585</v>
      </c>
      <c r="F10774">
        <v>1</v>
      </c>
      <c r="G10774">
        <v>20</v>
      </c>
      <c r="H10774" s="1">
        <v>390</v>
      </c>
      <c r="I10774" s="87"/>
      <c r="K10774" s="86" t="s">
        <v>17485</v>
      </c>
      <c r="L10774" s="86" t="s">
        <v>17486</v>
      </c>
      <c r="N10774">
        <f>IFERROR(VLOOKUP(A10774,bip!$A:$C,2,0),"")</f>
      </c>
      <c r="O10774">
        <f>IFERROR(VLOOKUP(A10774,bip!$A:$Z,3,0),"")</f>
      </c>
    </row>
    <row r="10775" spans="1:15" ht="13.2">
      <c r="A10775" t="s">
        <v>14307</v>
      </c>
      <c r="B10775" t="s">
        <v>14307</v>
      </c>
      <c r="C10775" t="s">
        <v>16440</v>
      </c>
      <c r="D10775" t="s">
        <v>40586</v>
      </c>
      <c r="E10775" t="s">
        <v>26770</v>
      </c>
      <c r="F10775">
        <v>1</v>
      </c>
      <c r="G10775">
        <v>20</v>
      </c>
      <c r="H10775" s="1">
        <v>142</v>
      </c>
      <c r="I10775" s="87"/>
      <c r="K10775" s="86" t="s">
        <v>17485</v>
      </c>
      <c r="L10775" s="86" t="s">
        <v>17486</v>
      </c>
      <c r="N10775">
        <f>IFERROR(VLOOKUP(A10775,bip!$A:$C,2,0),"")</f>
      </c>
      <c r="O10775">
        <f>IFERROR(VLOOKUP(A10775,bip!$A:$Z,3,0),"")</f>
      </c>
    </row>
    <row r="10776" spans="1:15" ht="13.2">
      <c r="A10776" t="s">
        <v>14296</v>
      </c>
      <c r="B10776" t="s">
        <v>14296</v>
      </c>
      <c r="C10776" t="s">
        <v>16440</v>
      </c>
      <c r="D10776" t="s">
        <v>32995</v>
      </c>
      <c r="E10776" t="s">
        <v>28674</v>
      </c>
      <c r="F10776">
        <v>1</v>
      </c>
      <c r="G10776">
        <v>60</v>
      </c>
      <c r="H10776" s="1">
        <v>105</v>
      </c>
      <c r="I10776" s="87"/>
      <c r="K10776" s="86" t="s">
        <v>17485</v>
      </c>
      <c r="L10776" s="86" t="s">
        <v>17486</v>
      </c>
      <c r="N10776">
        <f>IFERROR(VLOOKUP(A10776,bip!$A:$C,2,0),"")</f>
      </c>
      <c r="O10776">
        <f>IFERROR(VLOOKUP(A10776,bip!$A:$Z,3,0),"")</f>
      </c>
    </row>
    <row r="10777" spans="1:15" ht="13.2">
      <c r="A10777" t="s">
        <v>9170</v>
      </c>
      <c r="B10777" t="s">
        <v>9170</v>
      </c>
      <c r="C10777" t="s">
        <v>16440</v>
      </c>
      <c r="D10777" t="s">
        <v>26769</v>
      </c>
      <c r="E10777" t="s">
        <v>25087</v>
      </c>
      <c r="F10777">
        <v>1</v>
      </c>
      <c r="G10777">
        <v>6</v>
      </c>
      <c r="H10777" s="1">
        <v>1572</v>
      </c>
      <c r="I10777" s="87">
        <v>0.05</v>
      </c>
      <c r="J10777" s="86" t="s">
        <v>17480</v>
      </c>
      <c r="K10777" s="86" t="s">
        <v>44487</v>
      </c>
      <c r="L10777" s="86" t="s">
        <v>17486</v>
      </c>
      <c r="N10777">
        <f>IFERROR(VLOOKUP(A10777,bip!$A:$C,2,0),"")</f>
      </c>
      <c r="O10777">
        <f>IFERROR(VLOOKUP(A10777,bip!$A:$Z,3,0),"")</f>
      </c>
    </row>
    <row r="10778" spans="1:15" ht="13.2">
      <c r="A10778" t="s">
        <v>9171</v>
      </c>
      <c r="B10778" t="s">
        <v>9171</v>
      </c>
      <c r="C10778" t="s">
        <v>16440</v>
      </c>
      <c r="D10778" t="s">
        <v>36035</v>
      </c>
      <c r="E10778" t="s">
        <v>26771</v>
      </c>
      <c r="F10778">
        <v>1</v>
      </c>
      <c r="G10778">
        <v>10</v>
      </c>
      <c r="H10778" s="1">
        <v>1190</v>
      </c>
      <c r="I10778" s="87">
        <v>0.05</v>
      </c>
      <c r="J10778" s="86" t="s">
        <v>17480</v>
      </c>
      <c r="K10778" s="86" t="s">
        <v>44487</v>
      </c>
      <c r="L10778" s="86" t="s">
        <v>17486</v>
      </c>
      <c r="N10778">
        <f>IFERROR(VLOOKUP(A10778,bip!$A:$C,2,0),"")</f>
      </c>
      <c r="O10778">
        <f>IFERROR(VLOOKUP(A10778,bip!$A:$Z,3,0),"")</f>
      </c>
    </row>
    <row r="10779" spans="1:15" ht="13.2">
      <c r="A10779" t="s">
        <v>9172</v>
      </c>
      <c r="B10779" t="s">
        <v>9172</v>
      </c>
      <c r="C10779" t="s">
        <v>16440</v>
      </c>
      <c r="D10779" t="s">
        <v>34565</v>
      </c>
      <c r="E10779" t="s">
        <v>36952</v>
      </c>
      <c r="F10779">
        <v>1</v>
      </c>
      <c r="G10779">
        <v>10</v>
      </c>
      <c r="H10779" s="1">
        <v>794</v>
      </c>
      <c r="I10779" s="87">
        <v>0.05</v>
      </c>
      <c r="J10779" s="86" t="s">
        <v>17480</v>
      </c>
      <c r="K10779" s="86" t="s">
        <v>44487</v>
      </c>
      <c r="L10779" s="86" t="s">
        <v>17486</v>
      </c>
      <c r="N10779">
        <f>IFERROR(VLOOKUP(A10779,bip!$A:$C,2,0),"")</f>
      </c>
      <c r="O10779">
        <f>IFERROR(VLOOKUP(A10779,bip!$A:$Z,3,0),"")</f>
      </c>
    </row>
    <row r="10780" spans="1:15" ht="13.2">
      <c r="A10780" t="s">
        <v>33649</v>
      </c>
      <c r="B10780" t="s">
        <v>33649</v>
      </c>
      <c r="C10780" t="s">
        <v>16440</v>
      </c>
      <c r="D10780" t="s">
        <v>33650</v>
      </c>
      <c r="E10780" t="s">
        <v>33651</v>
      </c>
      <c r="F10780">
        <v>1</v>
      </c>
      <c r="G10780">
        <v>1</v>
      </c>
      <c r="H10780" s="1">
        <v>138849</v>
      </c>
      <c r="I10780" s="87"/>
      <c r="K10780" s="86" t="s">
        <v>17485</v>
      </c>
      <c r="L10780" s="86" t="s">
        <v>17486</v>
      </c>
      <c r="N10780">
        <f>IFERROR(VLOOKUP(A10780,bip!$A:$C,2,0),"")</f>
      </c>
      <c r="O10780">
        <f>IFERROR(VLOOKUP(A10780,bip!$A:$Z,3,0),"")</f>
      </c>
    </row>
    <row r="10781" spans="1:15" ht="13.2">
      <c r="A10781" t="s">
        <v>6788</v>
      </c>
      <c r="B10781" t="s">
        <v>6788</v>
      </c>
      <c r="C10781" t="s">
        <v>16440</v>
      </c>
      <c r="D10781" t="s">
        <v>40587</v>
      </c>
      <c r="E10781" t="s">
        <v>40588</v>
      </c>
      <c r="F10781">
        <v>1</v>
      </c>
      <c r="G10781">
        <v>20</v>
      </c>
      <c r="H10781" s="1">
        <v>515</v>
      </c>
      <c r="I10781" s="87"/>
      <c r="K10781" s="86" t="s">
        <v>17485</v>
      </c>
      <c r="L10781" s="86" t="s">
        <v>17486</v>
      </c>
      <c r="N10781">
        <f>IFERROR(VLOOKUP(A10781,bip!$A:$C,2,0),"")</f>
      </c>
      <c r="O10781">
        <f>IFERROR(VLOOKUP(A10781,bip!$A:$Z,3,0),"")</f>
      </c>
    </row>
    <row r="10782" spans="1:15" ht="13.2">
      <c r="A10782" t="s">
        <v>6789</v>
      </c>
      <c r="B10782" t="s">
        <v>6789</v>
      </c>
      <c r="C10782" t="s">
        <v>16440</v>
      </c>
      <c r="D10782" t="s">
        <v>40589</v>
      </c>
      <c r="E10782" t="s">
        <v>40590</v>
      </c>
      <c r="F10782">
        <v>1</v>
      </c>
      <c r="G10782">
        <v>20</v>
      </c>
      <c r="H10782" s="1">
        <v>535</v>
      </c>
      <c r="I10782" s="87"/>
      <c r="K10782" s="86" t="s">
        <v>17485</v>
      </c>
      <c r="L10782" s="86" t="s">
        <v>17486</v>
      </c>
      <c r="N10782">
        <f>IFERROR(VLOOKUP(A10782,bip!$A:$C,2,0),"")</f>
      </c>
      <c r="O10782">
        <f>IFERROR(VLOOKUP(A10782,bip!$A:$Z,3,0),"")</f>
      </c>
    </row>
    <row r="10783" spans="1:15" ht="13.2">
      <c r="A10783" t="s">
        <v>6790</v>
      </c>
      <c r="B10783" t="s">
        <v>6790</v>
      </c>
      <c r="C10783" t="s">
        <v>16440</v>
      </c>
      <c r="D10783" t="s">
        <v>40591</v>
      </c>
      <c r="E10783" t="s">
        <v>40592</v>
      </c>
      <c r="F10783">
        <v>1</v>
      </c>
      <c r="G10783">
        <v>20</v>
      </c>
      <c r="H10783" s="1">
        <v>690</v>
      </c>
      <c r="I10783" s="87"/>
      <c r="K10783" s="86" t="s">
        <v>17485</v>
      </c>
      <c r="L10783" s="86" t="s">
        <v>17486</v>
      </c>
      <c r="N10783">
        <f>IFERROR(VLOOKUP(A10783,bip!$A:$C,2,0),"")</f>
      </c>
      <c r="O10783">
        <f>IFERROR(VLOOKUP(A10783,bip!$A:$Z,3,0),"")</f>
      </c>
    </row>
    <row r="10784" spans="1:15" ht="13.2">
      <c r="A10784" t="s">
        <v>6791</v>
      </c>
      <c r="B10784" t="s">
        <v>6791</v>
      </c>
      <c r="C10784" t="s">
        <v>16440</v>
      </c>
      <c r="D10784" t="s">
        <v>40593</v>
      </c>
      <c r="E10784" t="s">
        <v>40594</v>
      </c>
      <c r="F10784">
        <v>1</v>
      </c>
      <c r="G10784">
        <v>40</v>
      </c>
      <c r="H10784" s="1">
        <v>74</v>
      </c>
      <c r="I10784" s="87"/>
      <c r="K10784" s="86" t="s">
        <v>17485</v>
      </c>
      <c r="L10784" s="86" t="s">
        <v>17486</v>
      </c>
      <c r="N10784">
        <f>IFERROR(VLOOKUP(A10784,bip!$A:$C,2,0),"")</f>
      </c>
      <c r="O10784">
        <f>IFERROR(VLOOKUP(A10784,bip!$A:$Z,3,0),"")</f>
      </c>
    </row>
    <row r="10785" spans="1:15" ht="13.2">
      <c r="A10785" t="s">
        <v>6792</v>
      </c>
      <c r="B10785" t="s">
        <v>6792</v>
      </c>
      <c r="C10785" t="s">
        <v>16440</v>
      </c>
      <c r="D10785" t="s">
        <v>40595</v>
      </c>
      <c r="E10785" t="s">
        <v>40596</v>
      </c>
      <c r="F10785">
        <v>1</v>
      </c>
      <c r="G10785">
        <v>40</v>
      </c>
      <c r="H10785" s="1">
        <v>74</v>
      </c>
      <c r="I10785" s="87"/>
      <c r="K10785" s="86" t="s">
        <v>17485</v>
      </c>
      <c r="L10785" s="86" t="s">
        <v>17486</v>
      </c>
      <c r="N10785">
        <f>IFERROR(VLOOKUP(A10785,bip!$A:$C,2,0),"")</f>
      </c>
      <c r="O10785">
        <f>IFERROR(VLOOKUP(A10785,bip!$A:$Z,3,0),"")</f>
      </c>
    </row>
    <row r="10786" spans="1:15" ht="13.2">
      <c r="A10786" t="s">
        <v>6793</v>
      </c>
      <c r="B10786" t="s">
        <v>6793</v>
      </c>
      <c r="C10786" t="s">
        <v>16440</v>
      </c>
      <c r="D10786" t="s">
        <v>40597</v>
      </c>
      <c r="E10786" t="s">
        <v>40598</v>
      </c>
      <c r="F10786">
        <v>1</v>
      </c>
      <c r="G10786">
        <v>40</v>
      </c>
      <c r="H10786" s="1">
        <v>94</v>
      </c>
      <c r="I10786" s="87"/>
      <c r="K10786" s="86" t="s">
        <v>17485</v>
      </c>
      <c r="L10786" s="86" t="s">
        <v>17486</v>
      </c>
      <c r="N10786">
        <f>IFERROR(VLOOKUP(A10786,bip!$A:$C,2,0),"")</f>
      </c>
      <c r="O10786">
        <f>IFERROR(VLOOKUP(A10786,bip!$A:$Z,3,0),"")</f>
      </c>
    </row>
    <row r="10787" spans="1:15" ht="13.2">
      <c r="A10787" t="s">
        <v>6541</v>
      </c>
      <c r="B10787" t="s">
        <v>11417</v>
      </c>
      <c r="C10787" t="s">
        <v>16440</v>
      </c>
      <c r="D10787" t="s">
        <v>26220</v>
      </c>
      <c r="E10787" t="s">
        <v>44208</v>
      </c>
      <c r="F10787">
        <v>10</v>
      </c>
      <c r="G10787">
        <v>1800</v>
      </c>
      <c r="H10787" s="1">
        <v>8.5</v>
      </c>
      <c r="I10787" s="87"/>
      <c r="K10787" s="86" t="s">
        <v>17485</v>
      </c>
      <c r="L10787" s="86" t="s">
        <v>17486</v>
      </c>
      <c r="N10787">
        <f>IFERROR(VLOOKUP(A10787,bip!$A:$C,2,0),"")</f>
      </c>
      <c r="O10787">
        <f>IFERROR(VLOOKUP(A10787,bip!$A:$Z,3,0),"")</f>
      </c>
    </row>
    <row r="10788" spans="1:15" ht="13.2">
      <c r="A10788" t="s">
        <v>6543</v>
      </c>
      <c r="B10788" t="s">
        <v>11419</v>
      </c>
      <c r="C10788" t="s">
        <v>16440</v>
      </c>
      <c r="D10788" t="s">
        <v>26221</v>
      </c>
      <c r="E10788" t="s">
        <v>44209</v>
      </c>
      <c r="F10788">
        <v>10</v>
      </c>
      <c r="G10788">
        <v>100</v>
      </c>
      <c r="H10788" s="1">
        <v>12</v>
      </c>
      <c r="I10788" s="87"/>
      <c r="K10788" s="86" t="s">
        <v>17485</v>
      </c>
      <c r="L10788" s="86" t="s">
        <v>17486</v>
      </c>
      <c r="N10788">
        <f>IFERROR(VLOOKUP(A10788,bip!$A:$C,2,0),"")</f>
      </c>
      <c r="O10788">
        <f>IFERROR(VLOOKUP(A10788,bip!$A:$Z,3,0),"")</f>
      </c>
    </row>
    <row r="10789" spans="1:15" ht="13.2">
      <c r="A10789" t="s">
        <v>6542</v>
      </c>
      <c r="B10789" t="s">
        <v>11418</v>
      </c>
      <c r="C10789" t="s">
        <v>16440</v>
      </c>
      <c r="D10789" t="s">
        <v>26205</v>
      </c>
      <c r="E10789" t="s">
        <v>44210</v>
      </c>
      <c r="F10789">
        <v>10</v>
      </c>
      <c r="G10789">
        <v>1800</v>
      </c>
      <c r="H10789" s="1">
        <v>10</v>
      </c>
      <c r="I10789" s="87"/>
      <c r="K10789" s="86" t="s">
        <v>17485</v>
      </c>
      <c r="L10789" s="86" t="s">
        <v>17486</v>
      </c>
      <c r="N10789">
        <f>IFERROR(VLOOKUP(A10789,bip!$A:$C,2,0),"")</f>
      </c>
      <c r="O10789">
        <f>IFERROR(VLOOKUP(A10789,bip!$A:$Z,3,0),"")</f>
      </c>
    </row>
    <row r="10790" spans="1:15" ht="13.2">
      <c r="A10790" t="s">
        <v>6544</v>
      </c>
      <c r="B10790" t="s">
        <v>21768</v>
      </c>
      <c r="C10790" t="s">
        <v>16440</v>
      </c>
      <c r="D10790" t="s">
        <v>26206</v>
      </c>
      <c r="E10790" t="s">
        <v>44211</v>
      </c>
      <c r="F10790">
        <v>10</v>
      </c>
      <c r="G10790">
        <v>900</v>
      </c>
      <c r="H10790" s="1">
        <v>12</v>
      </c>
      <c r="I10790" s="87"/>
      <c r="K10790" s="86" t="s">
        <v>17485</v>
      </c>
      <c r="L10790" s="86" t="s">
        <v>17486</v>
      </c>
      <c r="N10790">
        <f>IFERROR(VLOOKUP(A10790,bip!$A:$C,2,0),"")</f>
      </c>
      <c r="O10790">
        <f>IFERROR(VLOOKUP(A10790,bip!$A:$Z,3,0),"")</f>
      </c>
    </row>
    <row r="10791" spans="1:15" ht="13.2">
      <c r="A10791" t="s">
        <v>6545</v>
      </c>
      <c r="B10791" t="s">
        <v>11420</v>
      </c>
      <c r="C10791" t="s">
        <v>16440</v>
      </c>
      <c r="D10791" t="s">
        <v>26207</v>
      </c>
      <c r="E10791" t="s">
        <v>44212</v>
      </c>
      <c r="F10791">
        <v>5</v>
      </c>
      <c r="G10791">
        <v>300</v>
      </c>
      <c r="H10791" s="1">
        <v>14</v>
      </c>
      <c r="I10791" s="87"/>
      <c r="K10791" s="86" t="s">
        <v>17485</v>
      </c>
      <c r="L10791" s="86" t="s">
        <v>17486</v>
      </c>
      <c r="N10791">
        <f>IFERROR(VLOOKUP(A10791,bip!$A:$C,2,0),"")</f>
      </c>
      <c r="O10791">
        <f>IFERROR(VLOOKUP(A10791,bip!$A:$Z,3,0),"")</f>
      </c>
    </row>
    <row r="10792" spans="1:15" ht="13.2">
      <c r="A10792" t="s">
        <v>6546</v>
      </c>
      <c r="B10792" t="s">
        <v>11421</v>
      </c>
      <c r="C10792" t="s">
        <v>16440</v>
      </c>
      <c r="D10792" t="s">
        <v>26208</v>
      </c>
      <c r="E10792" t="s">
        <v>44213</v>
      </c>
      <c r="F10792">
        <v>5</v>
      </c>
      <c r="G10792">
        <v>200</v>
      </c>
      <c r="H10792" s="1">
        <v>22</v>
      </c>
      <c r="I10792" s="87"/>
      <c r="K10792" s="86" t="s">
        <v>17485</v>
      </c>
      <c r="L10792" s="86" t="s">
        <v>17486</v>
      </c>
      <c r="N10792">
        <f>IFERROR(VLOOKUP(A10792,bip!$A:$C,2,0),"")</f>
      </c>
      <c r="O10792">
        <f>IFERROR(VLOOKUP(A10792,bip!$A:$Z,3,0),"")</f>
      </c>
    </row>
    <row r="10793" spans="1:15" ht="13.2">
      <c r="A10793" t="s">
        <v>6547</v>
      </c>
      <c r="B10793" t="s">
        <v>11422</v>
      </c>
      <c r="C10793" t="s">
        <v>16440</v>
      </c>
      <c r="D10793" t="s">
        <v>26209</v>
      </c>
      <c r="E10793" t="s">
        <v>44214</v>
      </c>
      <c r="F10793">
        <v>5</v>
      </c>
      <c r="G10793">
        <v>900</v>
      </c>
      <c r="H10793" s="1">
        <v>15</v>
      </c>
      <c r="I10793" s="87"/>
      <c r="K10793" s="86" t="s">
        <v>17485</v>
      </c>
      <c r="L10793" s="86" t="s">
        <v>17486</v>
      </c>
      <c r="N10793">
        <f>IFERROR(VLOOKUP(A10793,bip!$A:$C,2,0),"")</f>
      </c>
      <c r="O10793">
        <f>IFERROR(VLOOKUP(A10793,bip!$A:$Z,3,0),"")</f>
      </c>
    </row>
    <row r="10794" spans="1:15" ht="13.2">
      <c r="A10794" t="s">
        <v>6549</v>
      </c>
      <c r="B10794" t="s">
        <v>11424</v>
      </c>
      <c r="C10794" t="s">
        <v>16440</v>
      </c>
      <c r="D10794" t="s">
        <v>26210</v>
      </c>
      <c r="E10794" t="s">
        <v>44215</v>
      </c>
      <c r="F10794">
        <v>5</v>
      </c>
      <c r="G10794">
        <v>200</v>
      </c>
      <c r="H10794" s="1">
        <v>29</v>
      </c>
      <c r="I10794" s="87"/>
      <c r="K10794" s="86" t="s">
        <v>17485</v>
      </c>
      <c r="L10794" s="86" t="s">
        <v>17486</v>
      </c>
      <c r="N10794">
        <f>IFERROR(VLOOKUP(A10794,bip!$A:$C,2,0),"")</f>
      </c>
      <c r="O10794">
        <f>IFERROR(VLOOKUP(A10794,bip!$A:$Z,3,0),"")</f>
      </c>
    </row>
    <row r="10795" spans="1:15" ht="13.2">
      <c r="A10795" t="s">
        <v>6550</v>
      </c>
      <c r="B10795" t="s">
        <v>11425</v>
      </c>
      <c r="C10795" t="s">
        <v>16440</v>
      </c>
      <c r="D10795" t="s">
        <v>26211</v>
      </c>
      <c r="E10795" t="s">
        <v>44216</v>
      </c>
      <c r="F10795">
        <v>5</v>
      </c>
      <c r="G10795">
        <v>300</v>
      </c>
      <c r="H10795" s="1">
        <v>26</v>
      </c>
      <c r="I10795" s="87"/>
      <c r="K10795" s="86" t="s">
        <v>17485</v>
      </c>
      <c r="L10795" s="86" t="s">
        <v>17486</v>
      </c>
      <c r="N10795">
        <f>IFERROR(VLOOKUP(A10795,bip!$A:$C,2,0),"")</f>
      </c>
      <c r="O10795">
        <f>IFERROR(VLOOKUP(A10795,bip!$A:$Z,3,0),"")</f>
      </c>
    </row>
    <row r="10796" spans="1:15" ht="13.2">
      <c r="A10796" t="s">
        <v>6551</v>
      </c>
      <c r="B10796" t="s">
        <v>11426</v>
      </c>
      <c r="C10796" t="s">
        <v>16440</v>
      </c>
      <c r="D10796" t="s">
        <v>26212</v>
      </c>
      <c r="E10796" t="s">
        <v>44217</v>
      </c>
      <c r="F10796">
        <v>5</v>
      </c>
      <c r="G10796">
        <v>200</v>
      </c>
      <c r="H10796" s="1">
        <v>36</v>
      </c>
      <c r="I10796" s="87"/>
      <c r="K10796" s="86" t="s">
        <v>17485</v>
      </c>
      <c r="L10796" s="86" t="s">
        <v>17486</v>
      </c>
      <c r="N10796">
        <f>IFERROR(VLOOKUP(A10796,bip!$A:$C,2,0),"")</f>
      </c>
      <c r="O10796">
        <f>IFERROR(VLOOKUP(A10796,bip!$A:$Z,3,0),"")</f>
      </c>
    </row>
    <row r="10797" spans="1:15" ht="13.2">
      <c r="A10797" t="s">
        <v>6553</v>
      </c>
      <c r="B10797" t="s">
        <v>11427</v>
      </c>
      <c r="C10797" t="s">
        <v>16440</v>
      </c>
      <c r="D10797" t="s">
        <v>26213</v>
      </c>
      <c r="E10797" t="s">
        <v>44218</v>
      </c>
      <c r="F10797">
        <v>5</v>
      </c>
      <c r="G10797">
        <v>300</v>
      </c>
      <c r="H10797" s="1">
        <v>34</v>
      </c>
      <c r="I10797" s="87"/>
      <c r="K10797" s="86" t="s">
        <v>17485</v>
      </c>
      <c r="L10797" s="86" t="s">
        <v>17486</v>
      </c>
      <c r="N10797">
        <f>IFERROR(VLOOKUP(A10797,bip!$A:$C,2,0),"")</f>
      </c>
      <c r="O10797">
        <f>IFERROR(VLOOKUP(A10797,bip!$A:$Z,3,0),"")</f>
      </c>
    </row>
    <row r="10798" spans="1:15" ht="13.2">
      <c r="A10798" t="s">
        <v>6554</v>
      </c>
      <c r="B10798" t="s">
        <v>11428</v>
      </c>
      <c r="C10798" t="s">
        <v>16440</v>
      </c>
      <c r="D10798" t="s">
        <v>26214</v>
      </c>
      <c r="E10798" t="s">
        <v>44219</v>
      </c>
      <c r="F10798">
        <v>5</v>
      </c>
      <c r="G10798">
        <v>50</v>
      </c>
      <c r="H10798" s="1">
        <v>50</v>
      </c>
      <c r="I10798" s="87"/>
      <c r="K10798" s="86" t="s">
        <v>17485</v>
      </c>
      <c r="L10798" s="86" t="s">
        <v>17486</v>
      </c>
      <c r="N10798">
        <f>IFERROR(VLOOKUP(A10798,bip!$A:$C,2,0),"")</f>
      </c>
      <c r="O10798">
        <f>IFERROR(VLOOKUP(A10798,bip!$A:$Z,3,0),"")</f>
      </c>
    </row>
    <row r="10799" spans="1:15" ht="13.2">
      <c r="A10799" t="s">
        <v>6556</v>
      </c>
      <c r="B10799" t="s">
        <v>11429</v>
      </c>
      <c r="C10799" t="s">
        <v>16440</v>
      </c>
      <c r="D10799" t="s">
        <v>26215</v>
      </c>
      <c r="E10799" t="s">
        <v>44220</v>
      </c>
      <c r="F10799">
        <v>1</v>
      </c>
      <c r="G10799">
        <v>50</v>
      </c>
      <c r="H10799" s="1">
        <v>56</v>
      </c>
      <c r="I10799" s="87"/>
      <c r="K10799" s="86" t="s">
        <v>17485</v>
      </c>
      <c r="L10799" s="86" t="s">
        <v>17486</v>
      </c>
      <c r="N10799">
        <f>IFERROR(VLOOKUP(A10799,bip!$A:$C,2,0),"")</f>
      </c>
      <c r="O10799">
        <f>IFERROR(VLOOKUP(A10799,bip!$A:$Z,3,0),"")</f>
      </c>
    </row>
    <row r="10800" spans="1:15" ht="13.2">
      <c r="A10800" t="s">
        <v>6557</v>
      </c>
      <c r="B10800" t="s">
        <v>11430</v>
      </c>
      <c r="C10800" t="s">
        <v>16440</v>
      </c>
      <c r="D10800" t="s">
        <v>26216</v>
      </c>
      <c r="E10800" t="s">
        <v>44221</v>
      </c>
      <c r="F10800">
        <v>1</v>
      </c>
      <c r="G10800">
        <v>50</v>
      </c>
      <c r="H10800" s="1">
        <v>87</v>
      </c>
      <c r="I10800" s="87"/>
      <c r="K10800" s="86" t="s">
        <v>17485</v>
      </c>
      <c r="L10800" s="86" t="s">
        <v>17486</v>
      </c>
      <c r="N10800">
        <f>IFERROR(VLOOKUP(A10800,bip!$A:$C,2,0),"")</f>
      </c>
      <c r="O10800">
        <f>IFERROR(VLOOKUP(A10800,bip!$A:$Z,3,0),"")</f>
      </c>
    </row>
    <row r="10801" spans="1:15" ht="13.2">
      <c r="A10801" t="s">
        <v>6559</v>
      </c>
      <c r="B10801" t="s">
        <v>11431</v>
      </c>
      <c r="C10801" t="s">
        <v>16440</v>
      </c>
      <c r="D10801" t="s">
        <v>26217</v>
      </c>
      <c r="E10801" t="s">
        <v>44222</v>
      </c>
      <c r="F10801">
        <v>1</v>
      </c>
      <c r="G10801">
        <v>50</v>
      </c>
      <c r="H10801" s="1">
        <v>97</v>
      </c>
      <c r="I10801" s="87"/>
      <c r="K10801" s="86" t="s">
        <v>17485</v>
      </c>
      <c r="L10801" s="86" t="s">
        <v>17486</v>
      </c>
      <c r="N10801">
        <f>IFERROR(VLOOKUP(A10801,bip!$A:$C,2,0),"")</f>
      </c>
      <c r="O10801">
        <f>IFERROR(VLOOKUP(A10801,bip!$A:$Z,3,0),"")</f>
      </c>
    </row>
    <row r="10802" spans="1:15" ht="13.2">
      <c r="A10802" t="s">
        <v>6560</v>
      </c>
      <c r="B10802" t="s">
        <v>11432</v>
      </c>
      <c r="C10802" t="s">
        <v>16440</v>
      </c>
      <c r="D10802" t="s">
        <v>26218</v>
      </c>
      <c r="E10802" t="s">
        <v>44223</v>
      </c>
      <c r="F10802">
        <v>1</v>
      </c>
      <c r="G10802">
        <v>50</v>
      </c>
      <c r="H10802" s="1">
        <v>138</v>
      </c>
      <c r="I10802" s="87"/>
      <c r="K10802" s="86" t="s">
        <v>17485</v>
      </c>
      <c r="L10802" s="86" t="s">
        <v>17486</v>
      </c>
      <c r="N10802">
        <f>IFERROR(VLOOKUP(A10802,bip!$A:$C,2,0),"")</f>
      </c>
      <c r="O10802">
        <f>IFERROR(VLOOKUP(A10802,bip!$A:$Z,3,0),"")</f>
      </c>
    </row>
    <row r="10803" spans="1:15" ht="13.2">
      <c r="A10803" t="s">
        <v>6564</v>
      </c>
      <c r="B10803" t="s">
        <v>11435</v>
      </c>
      <c r="C10803" t="s">
        <v>16440</v>
      </c>
      <c r="D10803" t="s">
        <v>26219</v>
      </c>
      <c r="E10803" t="s">
        <v>44224</v>
      </c>
      <c r="F10803">
        <v>1</v>
      </c>
      <c r="G10803">
        <v>5</v>
      </c>
      <c r="H10803" s="1">
        <v>163</v>
      </c>
      <c r="I10803" s="87"/>
      <c r="K10803" s="86" t="s">
        <v>17485</v>
      </c>
      <c r="L10803" s="86" t="s">
        <v>17486</v>
      </c>
      <c r="N10803">
        <f>IFERROR(VLOOKUP(A10803,bip!$A:$C,2,0),"")</f>
      </c>
      <c r="O10803">
        <f>IFERROR(VLOOKUP(A10803,bip!$A:$Z,3,0),"")</f>
      </c>
    </row>
    <row r="10804" spans="1:15" ht="13.2">
      <c r="A10804" t="s">
        <v>6548</v>
      </c>
      <c r="B10804" t="s">
        <v>11423</v>
      </c>
      <c r="C10804" t="s">
        <v>16440</v>
      </c>
      <c r="D10804" t="s">
        <v>26222</v>
      </c>
      <c r="E10804" t="s">
        <v>44225</v>
      </c>
      <c r="F10804">
        <v>5</v>
      </c>
      <c r="G10804">
        <v>300</v>
      </c>
      <c r="H10804" s="1">
        <v>19</v>
      </c>
      <c r="I10804" s="87"/>
      <c r="K10804" s="86" t="s">
        <v>17485</v>
      </c>
      <c r="L10804" s="86" t="s">
        <v>17486</v>
      </c>
      <c r="N10804">
        <f>IFERROR(VLOOKUP(A10804,bip!$A:$C,2,0),"")</f>
      </c>
      <c r="O10804">
        <f>IFERROR(VLOOKUP(A10804,bip!$A:$Z,3,0),"")</f>
      </c>
    </row>
    <row r="10805" spans="1:15" ht="13.2">
      <c r="A10805" t="s">
        <v>6562</v>
      </c>
      <c r="B10805" t="s">
        <v>11433</v>
      </c>
      <c r="C10805" t="s">
        <v>16440</v>
      </c>
      <c r="D10805" t="s">
        <v>26223</v>
      </c>
      <c r="E10805" t="s">
        <v>44226</v>
      </c>
      <c r="F10805">
        <v>1</v>
      </c>
      <c r="G10805">
        <v>50</v>
      </c>
      <c r="H10805" s="1">
        <v>127</v>
      </c>
      <c r="I10805" s="87"/>
      <c r="K10805" s="86" t="s">
        <v>17485</v>
      </c>
      <c r="L10805" s="86" t="s">
        <v>17486</v>
      </c>
      <c r="N10805">
        <f>IFERROR(VLOOKUP(A10805,bip!$A:$C,2,0),"")</f>
      </c>
      <c r="O10805">
        <f>IFERROR(VLOOKUP(A10805,bip!$A:$Z,3,0),"")</f>
      </c>
    </row>
    <row r="10806" spans="1:15" ht="13.2">
      <c r="A10806" t="s">
        <v>6563</v>
      </c>
      <c r="B10806" t="s">
        <v>11434</v>
      </c>
      <c r="C10806" t="s">
        <v>16440</v>
      </c>
      <c r="D10806" t="s">
        <v>26224</v>
      </c>
      <c r="E10806" t="s">
        <v>44227</v>
      </c>
      <c r="F10806">
        <v>1</v>
      </c>
      <c r="G10806">
        <v>50</v>
      </c>
      <c r="H10806" s="1">
        <v>178</v>
      </c>
      <c r="I10806" s="87"/>
      <c r="K10806" s="86" t="s">
        <v>17485</v>
      </c>
      <c r="L10806" s="86" t="s">
        <v>17486</v>
      </c>
      <c r="N10806">
        <f>IFERROR(VLOOKUP(A10806,bip!$A:$C,2,0),"")</f>
      </c>
      <c r="O10806">
        <f>IFERROR(VLOOKUP(A10806,bip!$A:$Z,3,0),"")</f>
      </c>
    </row>
    <row r="10807" spans="1:15" ht="13.2">
      <c r="A10807" t="s">
        <v>6565</v>
      </c>
      <c r="B10807" t="s">
        <v>11436</v>
      </c>
      <c r="C10807" t="s">
        <v>16440</v>
      </c>
      <c r="D10807" t="s">
        <v>26225</v>
      </c>
      <c r="E10807" t="s">
        <v>44228</v>
      </c>
      <c r="F10807">
        <v>1</v>
      </c>
      <c r="G10807">
        <v>50</v>
      </c>
      <c r="H10807" s="1">
        <v>224</v>
      </c>
      <c r="I10807" s="87"/>
      <c r="K10807" s="86" t="s">
        <v>17485</v>
      </c>
      <c r="L10807" s="86" t="s">
        <v>17486</v>
      </c>
      <c r="N10807">
        <f>IFERROR(VLOOKUP(A10807,bip!$A:$C,2,0),"")</f>
      </c>
      <c r="O10807">
        <f>IFERROR(VLOOKUP(A10807,bip!$A:$Z,3,0),"")</f>
      </c>
    </row>
    <row r="10808" spans="1:15" ht="13.2">
      <c r="A10808" t="s">
        <v>6552</v>
      </c>
      <c r="B10808" t="s">
        <v>16482</v>
      </c>
      <c r="C10808" t="s">
        <v>16440</v>
      </c>
      <c r="D10808" t="s">
        <v>26226</v>
      </c>
      <c r="E10808" t="s">
        <v>44229</v>
      </c>
      <c r="F10808">
        <v>5</v>
      </c>
      <c r="G10808">
        <v>50</v>
      </c>
      <c r="H10808" s="1">
        <v>116</v>
      </c>
      <c r="I10808" s="87"/>
      <c r="K10808" s="86" t="s">
        <v>17485</v>
      </c>
      <c r="L10808" s="86" t="s">
        <v>17486</v>
      </c>
      <c r="N10808">
        <f>IFERROR(VLOOKUP(A10808,bip!$A:$C,2,0),"")</f>
      </c>
      <c r="O10808">
        <f>IFERROR(VLOOKUP(A10808,bip!$A:$Z,3,0),"")</f>
      </c>
    </row>
    <row r="10809" spans="1:15" ht="13.2">
      <c r="A10809" t="s">
        <v>6555</v>
      </c>
      <c r="B10809" t="s">
        <v>16483</v>
      </c>
      <c r="C10809" t="s">
        <v>16440</v>
      </c>
      <c r="D10809" t="s">
        <v>26227</v>
      </c>
      <c r="E10809" t="s">
        <v>44230</v>
      </c>
      <c r="F10809">
        <v>5</v>
      </c>
      <c r="G10809">
        <v>50</v>
      </c>
      <c r="H10809" s="1">
        <v>156</v>
      </c>
      <c r="I10809" s="87"/>
      <c r="K10809" s="86" t="s">
        <v>17485</v>
      </c>
      <c r="L10809" s="86" t="s">
        <v>17486</v>
      </c>
      <c r="N10809">
        <f>IFERROR(VLOOKUP(A10809,bip!$A:$C,2,0),"")</f>
      </c>
      <c r="O10809">
        <f>IFERROR(VLOOKUP(A10809,bip!$A:$Z,3,0),"")</f>
      </c>
    </row>
    <row r="10810" spans="1:15" ht="13.2">
      <c r="A10810" t="s">
        <v>6558</v>
      </c>
      <c r="B10810" t="s">
        <v>16484</v>
      </c>
      <c r="C10810" t="s">
        <v>16440</v>
      </c>
      <c r="D10810" t="s">
        <v>26228</v>
      </c>
      <c r="E10810" t="s">
        <v>44231</v>
      </c>
      <c r="F10810">
        <v>1</v>
      </c>
      <c r="G10810">
        <v>50</v>
      </c>
      <c r="H10810" s="1">
        <v>237</v>
      </c>
      <c r="I10810" s="87"/>
      <c r="K10810" s="86" t="s">
        <v>17485</v>
      </c>
      <c r="L10810" s="86" t="s">
        <v>17486</v>
      </c>
      <c r="N10810">
        <f>IFERROR(VLOOKUP(A10810,bip!$A:$C,2,0),"")</f>
      </c>
      <c r="O10810">
        <f>IFERROR(VLOOKUP(A10810,bip!$A:$Z,3,0),"")</f>
      </c>
    </row>
    <row r="10811" spans="1:15" ht="13.2">
      <c r="A10811" t="s">
        <v>6561</v>
      </c>
      <c r="B10811" t="s">
        <v>16485</v>
      </c>
      <c r="C10811" t="s">
        <v>16440</v>
      </c>
      <c r="D10811" t="s">
        <v>26229</v>
      </c>
      <c r="E10811" t="s">
        <v>44232</v>
      </c>
      <c r="F10811">
        <v>1</v>
      </c>
      <c r="G10811">
        <v>10</v>
      </c>
      <c r="H10811" s="1">
        <v>392</v>
      </c>
      <c r="I10811" s="87"/>
      <c r="K10811" s="86" t="s">
        <v>17485</v>
      </c>
      <c r="L10811" s="86" t="s">
        <v>17486</v>
      </c>
      <c r="N10811">
        <f>IFERROR(VLOOKUP(A10811,bip!$A:$C,2,0),"")</f>
      </c>
      <c r="O10811">
        <f>IFERROR(VLOOKUP(A10811,bip!$A:$Z,3,0),"")</f>
      </c>
    </row>
    <row r="10812" spans="1:15" ht="13.2">
      <c r="A10812" t="s">
        <v>6540</v>
      </c>
      <c r="B10812" t="s">
        <v>6540</v>
      </c>
      <c r="C10812" t="s">
        <v>16440</v>
      </c>
      <c r="D10812" t="s">
        <v>40599</v>
      </c>
      <c r="E10812" t="s">
        <v>29526</v>
      </c>
      <c r="F10812">
        <v>1</v>
      </c>
      <c r="G10812">
        <v>60</v>
      </c>
      <c r="H10812" s="1">
        <v>96</v>
      </c>
      <c r="I10812" s="87"/>
      <c r="K10812" s="86" t="s">
        <v>17485</v>
      </c>
      <c r="L10812" s="86" t="s">
        <v>17486</v>
      </c>
      <c r="N10812">
        <f>IFERROR(VLOOKUP(A10812,bip!$A:$C,2,0),"")</f>
      </c>
      <c r="O10812">
        <f>IFERROR(VLOOKUP(A10812,bip!$A:$Z,3,0),"")</f>
      </c>
    </row>
    <row r="10813" spans="1:15" ht="13.2">
      <c r="A10813" t="s">
        <v>6523</v>
      </c>
      <c r="B10813" t="s">
        <v>11406</v>
      </c>
      <c r="C10813" t="s">
        <v>16440</v>
      </c>
      <c r="D10813" t="s">
        <v>39404</v>
      </c>
      <c r="E10813" t="s">
        <v>23247</v>
      </c>
      <c r="F10813">
        <v>1</v>
      </c>
      <c r="G10813">
        <v>500</v>
      </c>
      <c r="H10813" s="1">
        <v>26</v>
      </c>
      <c r="I10813" s="87"/>
      <c r="K10813" s="86" t="s">
        <v>17485</v>
      </c>
      <c r="L10813" s="86" t="s">
        <v>17486</v>
      </c>
      <c r="N10813">
        <f>IFERROR(VLOOKUP(A10813,bip!$A:$C,2,0),"")</f>
      </c>
      <c r="O10813">
        <f>IFERROR(VLOOKUP(A10813,bip!$A:$Z,3,0),"")</f>
      </c>
    </row>
    <row r="10814" spans="1:15" ht="13.2">
      <c r="A10814" t="s">
        <v>6524</v>
      </c>
      <c r="B10814" t="s">
        <v>11407</v>
      </c>
      <c r="C10814" t="s">
        <v>16440</v>
      </c>
      <c r="D10814" t="s">
        <v>39405</v>
      </c>
      <c r="E10814" t="s">
        <v>23248</v>
      </c>
      <c r="F10814">
        <v>1</v>
      </c>
      <c r="G10814">
        <v>400</v>
      </c>
      <c r="H10814" s="1">
        <v>31</v>
      </c>
      <c r="I10814" s="87"/>
      <c r="K10814" s="86" t="s">
        <v>17485</v>
      </c>
      <c r="L10814" s="86" t="s">
        <v>17486</v>
      </c>
      <c r="N10814">
        <f>IFERROR(VLOOKUP(A10814,bip!$A:$C,2,0),"")</f>
      </c>
      <c r="O10814">
        <f>IFERROR(VLOOKUP(A10814,bip!$A:$Z,3,0),"")</f>
      </c>
    </row>
    <row r="10815" spans="1:15" ht="13.2">
      <c r="A10815" t="s">
        <v>6525</v>
      </c>
      <c r="B10815" t="s">
        <v>16476</v>
      </c>
      <c r="C10815" t="s">
        <v>16440</v>
      </c>
      <c r="D10815" t="s">
        <v>39403</v>
      </c>
      <c r="E10815" t="s">
        <v>23249</v>
      </c>
      <c r="F10815">
        <v>1</v>
      </c>
      <c r="G10815">
        <v>200</v>
      </c>
      <c r="H10815" s="1">
        <v>46</v>
      </c>
      <c r="I10815" s="87"/>
      <c r="K10815" s="86" t="s">
        <v>17485</v>
      </c>
      <c r="L10815" s="86" t="s">
        <v>17486</v>
      </c>
      <c r="N10815">
        <f>IFERROR(VLOOKUP(A10815,bip!$A:$C,2,0),"")</f>
      </c>
      <c r="O10815">
        <f>IFERROR(VLOOKUP(A10815,bip!$A:$Z,3,0),"")</f>
      </c>
    </row>
    <row r="10816" spans="1:15" ht="13.2">
      <c r="A10816" t="s">
        <v>6526</v>
      </c>
      <c r="B10816" t="s">
        <v>16477</v>
      </c>
      <c r="C10816" t="s">
        <v>16440</v>
      </c>
      <c r="D10816" t="s">
        <v>39424</v>
      </c>
      <c r="E10816" t="s">
        <v>23250</v>
      </c>
      <c r="F10816">
        <v>1</v>
      </c>
      <c r="G10816">
        <v>250</v>
      </c>
      <c r="H10816" s="1">
        <v>34</v>
      </c>
      <c r="I10816" s="87"/>
      <c r="K10816" s="86" t="s">
        <v>17485</v>
      </c>
      <c r="L10816" s="86" t="s">
        <v>17486</v>
      </c>
      <c r="N10816">
        <f>IFERROR(VLOOKUP(A10816,bip!$A:$C,2,0),"")</f>
      </c>
      <c r="O10816">
        <f>IFERROR(VLOOKUP(A10816,bip!$A:$Z,3,0),"")</f>
      </c>
    </row>
    <row r="10817" spans="1:15" ht="13.2">
      <c r="A10817" t="s">
        <v>6527</v>
      </c>
      <c r="B10817" t="s">
        <v>16478</v>
      </c>
      <c r="C10817" t="s">
        <v>16440</v>
      </c>
      <c r="D10817" t="s">
        <v>39421</v>
      </c>
      <c r="E10817" t="s">
        <v>23251</v>
      </c>
      <c r="F10817">
        <v>1</v>
      </c>
      <c r="G10817">
        <v>100</v>
      </c>
      <c r="H10817" s="1">
        <v>50</v>
      </c>
      <c r="I10817" s="87"/>
      <c r="K10817" s="86" t="s">
        <v>17485</v>
      </c>
      <c r="L10817" s="86" t="s">
        <v>17486</v>
      </c>
      <c r="N10817">
        <f>IFERROR(VLOOKUP(A10817,bip!$A:$C,2,0),"")</f>
      </c>
      <c r="O10817">
        <f>IFERROR(VLOOKUP(A10817,bip!$A:$Z,3,0),"")</f>
      </c>
    </row>
    <row r="10818" spans="1:15" ht="13.2">
      <c r="A10818" t="s">
        <v>6528</v>
      </c>
      <c r="B10818" t="s">
        <v>11408</v>
      </c>
      <c r="C10818" t="s">
        <v>16440</v>
      </c>
      <c r="D10818" t="s">
        <v>39419</v>
      </c>
      <c r="E10818" t="s">
        <v>23252</v>
      </c>
      <c r="F10818">
        <v>1</v>
      </c>
      <c r="G10818">
        <v>250</v>
      </c>
      <c r="H10818" s="1">
        <v>41</v>
      </c>
      <c r="I10818" s="87"/>
      <c r="K10818" s="86" t="s">
        <v>17485</v>
      </c>
      <c r="L10818" s="86" t="s">
        <v>17486</v>
      </c>
      <c r="N10818">
        <f>IFERROR(VLOOKUP(A10818,bip!$A:$C,2,0),"")</f>
      </c>
      <c r="O10818">
        <f>IFERROR(VLOOKUP(A10818,bip!$A:$Z,3,0),"")</f>
      </c>
    </row>
    <row r="10819" spans="1:15" ht="13.2">
      <c r="A10819" t="s">
        <v>6529</v>
      </c>
      <c r="B10819" t="s">
        <v>11409</v>
      </c>
      <c r="C10819" t="s">
        <v>16440</v>
      </c>
      <c r="D10819" t="s">
        <v>39416</v>
      </c>
      <c r="E10819" t="s">
        <v>23253</v>
      </c>
      <c r="F10819">
        <v>1</v>
      </c>
      <c r="G10819">
        <v>100</v>
      </c>
      <c r="H10819" s="1">
        <v>58</v>
      </c>
      <c r="I10819" s="87"/>
      <c r="K10819" s="86" t="s">
        <v>17485</v>
      </c>
      <c r="L10819" s="86" t="s">
        <v>17486</v>
      </c>
      <c r="N10819">
        <f>IFERROR(VLOOKUP(A10819,bip!$A:$C,2,0),"")</f>
      </c>
      <c r="O10819">
        <f>IFERROR(VLOOKUP(A10819,bip!$A:$Z,3,0),"")</f>
      </c>
    </row>
    <row r="10820" spans="1:15" ht="13.2">
      <c r="A10820" t="s">
        <v>6530</v>
      </c>
      <c r="B10820" t="s">
        <v>11410</v>
      </c>
      <c r="C10820" t="s">
        <v>16440</v>
      </c>
      <c r="D10820" t="s">
        <v>39417</v>
      </c>
      <c r="E10820" t="s">
        <v>23254</v>
      </c>
      <c r="F10820">
        <v>1</v>
      </c>
      <c r="G10820">
        <v>50</v>
      </c>
      <c r="H10820" s="1">
        <v>79</v>
      </c>
      <c r="I10820" s="87"/>
      <c r="K10820" s="86" t="s">
        <v>17485</v>
      </c>
      <c r="L10820" s="86" t="s">
        <v>17486</v>
      </c>
      <c r="N10820">
        <f>IFERROR(VLOOKUP(A10820,bip!$A:$C,2,0),"")</f>
      </c>
      <c r="O10820">
        <f>IFERROR(VLOOKUP(A10820,bip!$A:$Z,3,0),"")</f>
      </c>
    </row>
    <row r="10821" spans="1:15" ht="13.2">
      <c r="A10821" t="s">
        <v>6531</v>
      </c>
      <c r="B10821" t="s">
        <v>11411</v>
      </c>
      <c r="C10821" t="s">
        <v>16440</v>
      </c>
      <c r="D10821" t="s">
        <v>39401</v>
      </c>
      <c r="E10821" t="s">
        <v>23255</v>
      </c>
      <c r="F10821">
        <v>1</v>
      </c>
      <c r="G10821">
        <v>200</v>
      </c>
      <c r="H10821" s="1">
        <v>60</v>
      </c>
      <c r="I10821" s="87"/>
      <c r="K10821" s="86" t="s">
        <v>17485</v>
      </c>
      <c r="L10821" s="86" t="s">
        <v>17486</v>
      </c>
      <c r="N10821">
        <f>IFERROR(VLOOKUP(A10821,bip!$A:$C,2,0),"")</f>
      </c>
      <c r="O10821">
        <f>IFERROR(VLOOKUP(A10821,bip!$A:$Z,3,0),"")</f>
      </c>
    </row>
    <row r="10822" spans="1:15" ht="13.2">
      <c r="A10822" t="s">
        <v>6532</v>
      </c>
      <c r="B10822" t="s">
        <v>11412</v>
      </c>
      <c r="C10822" t="s">
        <v>16440</v>
      </c>
      <c r="D10822" t="s">
        <v>39398</v>
      </c>
      <c r="E10822" t="s">
        <v>23256</v>
      </c>
      <c r="F10822">
        <v>1</v>
      </c>
      <c r="G10822">
        <v>100</v>
      </c>
      <c r="H10822" s="1">
        <v>76</v>
      </c>
      <c r="I10822" s="87"/>
      <c r="K10822" s="86" t="s">
        <v>17485</v>
      </c>
      <c r="L10822" s="86" t="s">
        <v>17486</v>
      </c>
      <c r="N10822">
        <f>IFERROR(VLOOKUP(A10822,bip!$A:$C,2,0),"")</f>
      </c>
      <c r="O10822">
        <f>IFERROR(VLOOKUP(A10822,bip!$A:$Z,3,0),"")</f>
      </c>
    </row>
    <row r="10823" spans="1:15" ht="13.2">
      <c r="A10823" t="s">
        <v>6533</v>
      </c>
      <c r="B10823" t="s">
        <v>11413</v>
      </c>
      <c r="C10823" t="s">
        <v>16440</v>
      </c>
      <c r="D10823" t="s">
        <v>39399</v>
      </c>
      <c r="E10823" t="s">
        <v>23257</v>
      </c>
      <c r="F10823">
        <v>1</v>
      </c>
      <c r="G10823">
        <v>50</v>
      </c>
      <c r="H10823" s="1">
        <v>105</v>
      </c>
      <c r="I10823" s="87"/>
      <c r="K10823" s="86" t="s">
        <v>17485</v>
      </c>
      <c r="L10823" s="86" t="s">
        <v>17486</v>
      </c>
      <c r="N10823">
        <f>IFERROR(VLOOKUP(A10823,bip!$A:$C,2,0),"")</f>
      </c>
      <c r="O10823">
        <f>IFERROR(VLOOKUP(A10823,bip!$A:$Z,3,0),"")</f>
      </c>
    </row>
    <row r="10824" spans="1:15" ht="13.2">
      <c r="A10824" t="s">
        <v>6534</v>
      </c>
      <c r="B10824" t="s">
        <v>16479</v>
      </c>
      <c r="C10824" t="s">
        <v>16440</v>
      </c>
      <c r="D10824" t="s">
        <v>39429</v>
      </c>
      <c r="E10824" t="s">
        <v>23258</v>
      </c>
      <c r="F10824">
        <v>1</v>
      </c>
      <c r="G10824">
        <v>100</v>
      </c>
      <c r="H10824" s="1">
        <v>69</v>
      </c>
      <c r="I10824" s="87"/>
      <c r="K10824" s="86" t="s">
        <v>17485</v>
      </c>
      <c r="L10824" s="86" t="s">
        <v>17486</v>
      </c>
      <c r="N10824">
        <f>IFERROR(VLOOKUP(A10824,bip!$A:$C,2,0),"")</f>
      </c>
      <c r="O10824">
        <f>IFERROR(VLOOKUP(A10824,bip!$A:$Z,3,0),"")</f>
      </c>
    </row>
    <row r="10825" spans="1:15" ht="13.2">
      <c r="A10825" t="s">
        <v>6535</v>
      </c>
      <c r="B10825" t="s">
        <v>11414</v>
      </c>
      <c r="C10825" t="s">
        <v>16440</v>
      </c>
      <c r="D10825" t="s">
        <v>39426</v>
      </c>
      <c r="E10825" t="s">
        <v>23259</v>
      </c>
      <c r="F10825">
        <v>1</v>
      </c>
      <c r="G10825">
        <v>50</v>
      </c>
      <c r="H10825" s="1">
        <v>112</v>
      </c>
      <c r="I10825" s="87"/>
      <c r="K10825" s="86" t="s">
        <v>17485</v>
      </c>
      <c r="L10825" s="86" t="s">
        <v>17486</v>
      </c>
      <c r="N10825">
        <f>IFERROR(VLOOKUP(A10825,bip!$A:$C,2,0),"")</f>
      </c>
      <c r="O10825">
        <f>IFERROR(VLOOKUP(A10825,bip!$A:$Z,3,0),"")</f>
      </c>
    </row>
    <row r="10826" spans="1:15" ht="13.2">
      <c r="A10826" t="s">
        <v>6536</v>
      </c>
      <c r="B10826" t="s">
        <v>16480</v>
      </c>
      <c r="C10826" t="s">
        <v>16440</v>
      </c>
      <c r="D10826" t="s">
        <v>39414</v>
      </c>
      <c r="E10826" t="s">
        <v>23260</v>
      </c>
      <c r="F10826">
        <v>1</v>
      </c>
      <c r="G10826">
        <v>40</v>
      </c>
      <c r="H10826" s="1">
        <v>99</v>
      </c>
      <c r="I10826" s="87"/>
      <c r="K10826" s="86" t="s">
        <v>17485</v>
      </c>
      <c r="L10826" s="86" t="s">
        <v>17486</v>
      </c>
      <c r="N10826">
        <f>IFERROR(VLOOKUP(A10826,bip!$A:$C,2,0),"")</f>
      </c>
      <c r="O10826">
        <f>IFERROR(VLOOKUP(A10826,bip!$A:$Z,3,0),"")</f>
      </c>
    </row>
    <row r="10827" spans="1:15" ht="13.2">
      <c r="A10827" t="s">
        <v>6537</v>
      </c>
      <c r="B10827" t="s">
        <v>11415</v>
      </c>
      <c r="C10827" t="s">
        <v>16440</v>
      </c>
      <c r="D10827" t="s">
        <v>39412</v>
      </c>
      <c r="E10827" t="s">
        <v>23261</v>
      </c>
      <c r="F10827">
        <v>1</v>
      </c>
      <c r="G10827">
        <v>40</v>
      </c>
      <c r="H10827" s="1">
        <v>164</v>
      </c>
      <c r="I10827" s="87"/>
      <c r="K10827" s="86" t="s">
        <v>17485</v>
      </c>
      <c r="L10827" s="86" t="s">
        <v>17486</v>
      </c>
      <c r="N10827">
        <f>IFERROR(VLOOKUP(A10827,bip!$A:$C,2,0),"")</f>
      </c>
      <c r="O10827">
        <f>IFERROR(VLOOKUP(A10827,bip!$A:$Z,3,0),"")</f>
      </c>
    </row>
    <row r="10828" spans="1:15" ht="13.2">
      <c r="A10828" t="s">
        <v>6538</v>
      </c>
      <c r="B10828" t="s">
        <v>11416</v>
      </c>
      <c r="C10828" t="s">
        <v>16440</v>
      </c>
      <c r="D10828" t="s">
        <v>39433</v>
      </c>
      <c r="E10828" t="s">
        <v>23262</v>
      </c>
      <c r="F10828">
        <v>1</v>
      </c>
      <c r="G10828">
        <v>40</v>
      </c>
      <c r="H10828" s="1">
        <v>206</v>
      </c>
      <c r="I10828" s="87"/>
      <c r="K10828" s="86" t="s">
        <v>17485</v>
      </c>
      <c r="L10828" s="86" t="s">
        <v>17486</v>
      </c>
      <c r="N10828">
        <f>IFERROR(VLOOKUP(A10828,bip!$A:$C,2,0),"")</f>
      </c>
      <c r="O10828">
        <f>IFERROR(VLOOKUP(A10828,bip!$A:$Z,3,0),"")</f>
      </c>
    </row>
    <row r="10829" spans="1:15" ht="13.2">
      <c r="A10829" t="s">
        <v>6539</v>
      </c>
      <c r="B10829" t="s">
        <v>16481</v>
      </c>
      <c r="C10829" t="s">
        <v>16440</v>
      </c>
      <c r="D10829" t="s">
        <v>39407</v>
      </c>
      <c r="E10829" t="s">
        <v>23263</v>
      </c>
      <c r="F10829">
        <v>1</v>
      </c>
      <c r="G10829">
        <v>40</v>
      </c>
      <c r="H10829" s="1">
        <v>226</v>
      </c>
      <c r="I10829" s="87"/>
      <c r="K10829" s="86" t="s">
        <v>17485</v>
      </c>
      <c r="L10829" s="86" t="s">
        <v>17486</v>
      </c>
      <c r="N10829">
        <f>IFERROR(VLOOKUP(A10829,bip!$A:$C,2,0),"")</f>
      </c>
      <c r="O10829">
        <f>IFERROR(VLOOKUP(A10829,bip!$A:$Z,3,0),"")</f>
      </c>
    </row>
    <row r="10830" spans="1:15" ht="13.2">
      <c r="A10830" t="s">
        <v>6580</v>
      </c>
      <c r="B10830" t="s">
        <v>11438</v>
      </c>
      <c r="C10830" t="s">
        <v>16440</v>
      </c>
      <c r="D10830" t="s">
        <v>39440</v>
      </c>
      <c r="E10830" t="s">
        <v>26052</v>
      </c>
      <c r="F10830">
        <v>1</v>
      </c>
      <c r="G10830">
        <v>50</v>
      </c>
      <c r="H10830" s="1">
        <v>117</v>
      </c>
      <c r="I10830" s="87"/>
      <c r="K10830" s="86" t="s">
        <v>17485</v>
      </c>
      <c r="L10830" s="86" t="s">
        <v>17486</v>
      </c>
      <c r="N10830">
        <f>IFERROR(VLOOKUP(A10830,bip!$A:$C,2,0),"")</f>
      </c>
      <c r="O10830">
        <f>IFERROR(VLOOKUP(A10830,bip!$A:$Z,3,0),"")</f>
      </c>
    </row>
    <row r="10831" spans="1:15" ht="13.2">
      <c r="A10831" t="s">
        <v>6567</v>
      </c>
      <c r="B10831" t="s">
        <v>6567</v>
      </c>
      <c r="C10831" t="s">
        <v>16441</v>
      </c>
      <c r="D10831" t="s">
        <v>40600</v>
      </c>
      <c r="E10831" t="s">
        <v>44233</v>
      </c>
      <c r="F10831">
        <v>10</v>
      </c>
      <c r="G10831">
        <v>2000</v>
      </c>
      <c r="H10831" s="1">
        <v>4.9000000000000004</v>
      </c>
      <c r="I10831" s="87"/>
      <c r="K10831" s="86" t="s">
        <v>17485</v>
      </c>
      <c r="L10831" s="86" t="s">
        <v>17486</v>
      </c>
      <c r="N10831">
        <f>IFERROR(VLOOKUP(A10831,bip!$A:$C,2,0),"")</f>
      </c>
      <c r="O10831">
        <f>IFERROR(VLOOKUP(A10831,bip!$A:$Z,3,0),"")</f>
      </c>
    </row>
    <row r="10832" spans="1:15" ht="13.2">
      <c r="A10832" t="s">
        <v>6566</v>
      </c>
      <c r="B10832" t="s">
        <v>11437</v>
      </c>
      <c r="C10832" t="s">
        <v>16441</v>
      </c>
      <c r="D10832" t="s">
        <v>29527</v>
      </c>
      <c r="E10832" t="s">
        <v>29528</v>
      </c>
      <c r="F10832">
        <v>10</v>
      </c>
      <c r="G10832">
        <v>60</v>
      </c>
      <c r="H10832" s="1">
        <v>44</v>
      </c>
      <c r="I10832" s="87"/>
      <c r="K10832" s="86" t="s">
        <v>17485</v>
      </c>
      <c r="L10832" s="86" t="s">
        <v>17486</v>
      </c>
      <c r="N10832">
        <f>IFERROR(VLOOKUP(A10832,bip!$A:$C,2,0),"")</f>
      </c>
      <c r="O10832">
        <f>IFERROR(VLOOKUP(A10832,bip!$A:$Z,3,0),"")</f>
      </c>
    </row>
    <row r="10833" spans="1:15" ht="13.2">
      <c r="A10833" t="s">
        <v>6590</v>
      </c>
      <c r="B10833" t="s">
        <v>16491</v>
      </c>
      <c r="C10833" t="s">
        <v>16440</v>
      </c>
      <c r="D10833" t="s">
        <v>39445</v>
      </c>
      <c r="E10833" t="s">
        <v>23264</v>
      </c>
      <c r="F10833">
        <v>1</v>
      </c>
      <c r="G10833">
        <v>30</v>
      </c>
      <c r="H10833" s="1">
        <v>161</v>
      </c>
      <c r="I10833" s="87"/>
      <c r="K10833" s="86" t="s">
        <v>17485</v>
      </c>
      <c r="L10833" s="86" t="s">
        <v>17486</v>
      </c>
      <c r="N10833">
        <f>IFERROR(VLOOKUP(A10833,bip!$A:$C,2,0),"")</f>
      </c>
      <c r="O10833">
        <f>IFERROR(VLOOKUP(A10833,bip!$A:$Z,3,0),"")</f>
      </c>
    </row>
    <row r="10834" spans="1:15" ht="13.2">
      <c r="A10834" t="s">
        <v>6585</v>
      </c>
      <c r="B10834" t="s">
        <v>16492</v>
      </c>
      <c r="C10834" t="s">
        <v>16440</v>
      </c>
      <c r="D10834" t="s">
        <v>39446</v>
      </c>
      <c r="E10834" t="s">
        <v>23265</v>
      </c>
      <c r="F10834">
        <v>1</v>
      </c>
      <c r="G10834">
        <v>30</v>
      </c>
      <c r="H10834" s="1">
        <v>67</v>
      </c>
      <c r="I10834" s="87"/>
      <c r="K10834" s="86" t="s">
        <v>17485</v>
      </c>
      <c r="L10834" s="86" t="s">
        <v>17486</v>
      </c>
      <c r="N10834">
        <f>IFERROR(VLOOKUP(A10834,bip!$A:$C,2,0),"")</f>
      </c>
      <c r="O10834">
        <f>IFERROR(VLOOKUP(A10834,bip!$A:$Z,3,0),"")</f>
      </c>
    </row>
    <row r="10835" spans="1:15" ht="13.2">
      <c r="A10835" t="s">
        <v>6581</v>
      </c>
      <c r="B10835" t="s">
        <v>16493</v>
      </c>
      <c r="C10835" t="s">
        <v>16440</v>
      </c>
      <c r="D10835" t="s">
        <v>39447</v>
      </c>
      <c r="E10835" t="s">
        <v>23266</v>
      </c>
      <c r="F10835">
        <v>1</v>
      </c>
      <c r="G10835">
        <v>30</v>
      </c>
      <c r="H10835" s="1">
        <v>53</v>
      </c>
      <c r="I10835" s="87"/>
      <c r="K10835" s="86" t="s">
        <v>17485</v>
      </c>
      <c r="L10835" s="86" t="s">
        <v>17486</v>
      </c>
      <c r="N10835">
        <f>IFERROR(VLOOKUP(A10835,bip!$A:$C,2,0),"")</f>
      </c>
      <c r="O10835">
        <f>IFERROR(VLOOKUP(A10835,bip!$A:$Z,3,0),"")</f>
      </c>
    </row>
    <row r="10836" spans="1:15" ht="13.2">
      <c r="A10836" t="s">
        <v>6588</v>
      </c>
      <c r="B10836" t="s">
        <v>16494</v>
      </c>
      <c r="C10836" t="s">
        <v>16440</v>
      </c>
      <c r="D10836" t="s">
        <v>39451</v>
      </c>
      <c r="E10836" t="s">
        <v>23267</v>
      </c>
      <c r="F10836">
        <v>1</v>
      </c>
      <c r="G10836">
        <v>30</v>
      </c>
      <c r="H10836" s="1">
        <v>97</v>
      </c>
      <c r="I10836" s="87"/>
      <c r="K10836" s="86" t="s">
        <v>17485</v>
      </c>
      <c r="L10836" s="86" t="s">
        <v>17486</v>
      </c>
      <c r="N10836">
        <f>IFERROR(VLOOKUP(A10836,bip!$A:$C,2,0),"")</f>
      </c>
      <c r="O10836">
        <f>IFERROR(VLOOKUP(A10836,bip!$A:$Z,3,0),"")</f>
      </c>
    </row>
    <row r="10837" spans="1:15" ht="13.2">
      <c r="A10837" t="s">
        <v>6583</v>
      </c>
      <c r="B10837" t="s">
        <v>16495</v>
      </c>
      <c r="C10837" t="s">
        <v>16440</v>
      </c>
      <c r="D10837" t="s">
        <v>39452</v>
      </c>
      <c r="E10837" t="s">
        <v>23268</v>
      </c>
      <c r="F10837">
        <v>1</v>
      </c>
      <c r="G10837">
        <v>30</v>
      </c>
      <c r="H10837" s="1">
        <v>57</v>
      </c>
      <c r="I10837" s="87"/>
      <c r="K10837" s="86" t="s">
        <v>17485</v>
      </c>
      <c r="L10837" s="86" t="s">
        <v>17486</v>
      </c>
      <c r="N10837">
        <f>IFERROR(VLOOKUP(A10837,bip!$A:$C,2,0),"")</f>
      </c>
      <c r="O10837">
        <f>IFERROR(VLOOKUP(A10837,bip!$A:$Z,3,0),"")</f>
      </c>
    </row>
    <row r="10838" spans="1:15" ht="13.2">
      <c r="A10838" t="s">
        <v>6582</v>
      </c>
      <c r="B10838" t="s">
        <v>11439</v>
      </c>
      <c r="C10838" t="s">
        <v>16440</v>
      </c>
      <c r="D10838" t="s">
        <v>39453</v>
      </c>
      <c r="E10838" t="s">
        <v>23269</v>
      </c>
      <c r="F10838">
        <v>1</v>
      </c>
      <c r="G10838">
        <v>30</v>
      </c>
      <c r="H10838" s="1">
        <v>53</v>
      </c>
      <c r="I10838" s="87"/>
      <c r="K10838" s="86" t="s">
        <v>17485</v>
      </c>
      <c r="L10838" s="86" t="s">
        <v>17486</v>
      </c>
      <c r="N10838">
        <f>IFERROR(VLOOKUP(A10838,bip!$A:$C,2,0),"")</f>
      </c>
      <c r="O10838">
        <f>IFERROR(VLOOKUP(A10838,bip!$A:$Z,3,0),"")</f>
      </c>
    </row>
    <row r="10839" spans="1:15" ht="13.2">
      <c r="A10839" t="s">
        <v>6587</v>
      </c>
      <c r="B10839" t="s">
        <v>16496</v>
      </c>
      <c r="C10839" t="s">
        <v>16440</v>
      </c>
      <c r="D10839" t="s">
        <v>39454</v>
      </c>
      <c r="E10839" t="s">
        <v>23270</v>
      </c>
      <c r="F10839">
        <v>1</v>
      </c>
      <c r="G10839">
        <v>30</v>
      </c>
      <c r="H10839" s="1">
        <v>80</v>
      </c>
      <c r="I10839" s="87"/>
      <c r="K10839" s="86" t="s">
        <v>17485</v>
      </c>
      <c r="L10839" s="86" t="s">
        <v>17486</v>
      </c>
      <c r="N10839">
        <f>IFERROR(VLOOKUP(A10839,bip!$A:$C,2,0),"")</f>
      </c>
      <c r="O10839">
        <f>IFERROR(VLOOKUP(A10839,bip!$A:$Z,3,0),"")</f>
      </c>
    </row>
    <row r="10840" spans="1:15" ht="13.2">
      <c r="A10840" t="s">
        <v>6584</v>
      </c>
      <c r="B10840" t="s">
        <v>11440</v>
      </c>
      <c r="C10840" t="s">
        <v>16440</v>
      </c>
      <c r="D10840" t="s">
        <v>39455</v>
      </c>
      <c r="E10840" t="s">
        <v>23271</v>
      </c>
      <c r="F10840">
        <v>1</v>
      </c>
      <c r="G10840">
        <v>30</v>
      </c>
      <c r="H10840" s="1">
        <v>58</v>
      </c>
      <c r="I10840" s="87"/>
      <c r="K10840" s="86" t="s">
        <v>17485</v>
      </c>
      <c r="L10840" s="86" t="s">
        <v>17486</v>
      </c>
      <c r="N10840">
        <f>IFERROR(VLOOKUP(A10840,bip!$A:$C,2,0),"")</f>
      </c>
      <c r="O10840">
        <f>IFERROR(VLOOKUP(A10840,bip!$A:$Z,3,0),"")</f>
      </c>
    </row>
    <row r="10841" spans="1:15" ht="13.2">
      <c r="A10841" t="s">
        <v>6589</v>
      </c>
      <c r="B10841" t="s">
        <v>16497</v>
      </c>
      <c r="C10841" t="s">
        <v>16440</v>
      </c>
      <c r="D10841" t="s">
        <v>39456</v>
      </c>
      <c r="E10841" t="s">
        <v>23272</v>
      </c>
      <c r="F10841">
        <v>1</v>
      </c>
      <c r="G10841">
        <v>30</v>
      </c>
      <c r="H10841" s="1">
        <v>133</v>
      </c>
      <c r="I10841" s="87"/>
      <c r="K10841" s="86" t="s">
        <v>17485</v>
      </c>
      <c r="L10841" s="86" t="s">
        <v>17486</v>
      </c>
      <c r="N10841">
        <f>IFERROR(VLOOKUP(A10841,bip!$A:$C,2,0),"")</f>
      </c>
      <c r="O10841">
        <f>IFERROR(VLOOKUP(A10841,bip!$A:$Z,3,0),"")</f>
      </c>
    </row>
    <row r="10842" spans="1:15" ht="13.2">
      <c r="A10842" t="s">
        <v>6586</v>
      </c>
      <c r="B10842" t="s">
        <v>11441</v>
      </c>
      <c r="C10842" t="s">
        <v>16440</v>
      </c>
      <c r="D10842" t="s">
        <v>39457</v>
      </c>
      <c r="E10842" t="s">
        <v>23273</v>
      </c>
      <c r="F10842">
        <v>1</v>
      </c>
      <c r="G10842">
        <v>30</v>
      </c>
      <c r="H10842" s="1">
        <v>71</v>
      </c>
      <c r="I10842" s="87"/>
      <c r="K10842" s="86" t="s">
        <v>17485</v>
      </c>
      <c r="L10842" s="86" t="s">
        <v>17486</v>
      </c>
      <c r="N10842">
        <f>IFERROR(VLOOKUP(A10842,bip!$A:$C,2,0),"")</f>
      </c>
      <c r="O10842">
        <f>IFERROR(VLOOKUP(A10842,bip!$A:$Z,3,0),"")</f>
      </c>
    </row>
    <row r="10843" spans="1:15" ht="13.2">
      <c r="A10843" t="s">
        <v>6597</v>
      </c>
      <c r="B10843" t="s">
        <v>11447</v>
      </c>
      <c r="C10843" t="s">
        <v>16440</v>
      </c>
      <c r="D10843" t="s">
        <v>39458</v>
      </c>
      <c r="E10843" t="s">
        <v>26045</v>
      </c>
      <c r="F10843">
        <v>3</v>
      </c>
      <c r="G10843">
        <v>288</v>
      </c>
      <c r="H10843" s="1">
        <v>38</v>
      </c>
      <c r="I10843" s="87"/>
      <c r="K10843" s="86" t="s">
        <v>17485</v>
      </c>
      <c r="L10843" s="86" t="s">
        <v>17486</v>
      </c>
      <c r="N10843">
        <f>IFERROR(VLOOKUP(A10843,bip!$A:$C,2,0),"")</f>
      </c>
      <c r="O10843">
        <f>IFERROR(VLOOKUP(A10843,bip!$A:$Z,3,0),"")</f>
      </c>
    </row>
    <row r="10844" spans="1:15" ht="13.2">
      <c r="A10844" t="s">
        <v>6600</v>
      </c>
      <c r="B10844" t="s">
        <v>11450</v>
      </c>
      <c r="C10844" t="s">
        <v>16440</v>
      </c>
      <c r="D10844" t="s">
        <v>39461</v>
      </c>
      <c r="E10844" t="s">
        <v>26049</v>
      </c>
      <c r="F10844">
        <v>3</v>
      </c>
      <c r="G10844">
        <v>288</v>
      </c>
      <c r="H10844" s="1">
        <v>44</v>
      </c>
      <c r="I10844" s="87"/>
      <c r="K10844" s="86" t="s">
        <v>17485</v>
      </c>
      <c r="L10844" s="86" t="s">
        <v>17486</v>
      </c>
      <c r="N10844">
        <f>IFERROR(VLOOKUP(A10844,bip!$A:$C,2,0),"")</f>
      </c>
      <c r="O10844">
        <f>IFERROR(VLOOKUP(A10844,bip!$A:$Z,3,0),"")</f>
      </c>
    </row>
    <row r="10845" spans="1:15" ht="13.2">
      <c r="A10845" t="s">
        <v>6599</v>
      </c>
      <c r="B10845" t="s">
        <v>11449</v>
      </c>
      <c r="C10845" t="s">
        <v>16440</v>
      </c>
      <c r="D10845" t="s">
        <v>39462</v>
      </c>
      <c r="E10845" t="s">
        <v>26047</v>
      </c>
      <c r="F10845">
        <v>3</v>
      </c>
      <c r="G10845">
        <v>288</v>
      </c>
      <c r="H10845" s="1">
        <v>43</v>
      </c>
      <c r="I10845" s="87"/>
      <c r="K10845" s="86" t="s">
        <v>17485</v>
      </c>
      <c r="L10845" s="86" t="s">
        <v>17486</v>
      </c>
      <c r="N10845">
        <f>IFERROR(VLOOKUP(A10845,bip!$A:$C,2,0),"")</f>
      </c>
      <c r="O10845">
        <f>IFERROR(VLOOKUP(A10845,bip!$A:$Z,3,0),"")</f>
      </c>
    </row>
    <row r="10846" spans="1:15" ht="13.2">
      <c r="A10846" t="s">
        <v>6598</v>
      </c>
      <c r="B10846" t="s">
        <v>11448</v>
      </c>
      <c r="C10846" t="s">
        <v>16440</v>
      </c>
      <c r="D10846" t="s">
        <v>39463</v>
      </c>
      <c r="E10846" t="s">
        <v>26046</v>
      </c>
      <c r="F10846">
        <v>3</v>
      </c>
      <c r="G10846">
        <v>288</v>
      </c>
      <c r="H10846" s="1">
        <v>41</v>
      </c>
      <c r="I10846" s="87"/>
      <c r="K10846" s="86" t="s">
        <v>17485</v>
      </c>
      <c r="L10846" s="86" t="s">
        <v>17486</v>
      </c>
      <c r="N10846">
        <f>IFERROR(VLOOKUP(A10846,bip!$A:$C,2,0),"")</f>
      </c>
      <c r="O10846">
        <f>IFERROR(VLOOKUP(A10846,bip!$A:$Z,3,0),"")</f>
      </c>
    </row>
    <row r="10847" spans="1:15" ht="13.2">
      <c r="A10847" t="s">
        <v>6593</v>
      </c>
      <c r="B10847" t="s">
        <v>11443</v>
      </c>
      <c r="C10847" t="s">
        <v>16440</v>
      </c>
      <c r="D10847" t="s">
        <v>39459</v>
      </c>
      <c r="E10847" t="s">
        <v>26041</v>
      </c>
      <c r="F10847">
        <v>3</v>
      </c>
      <c r="G10847">
        <v>288</v>
      </c>
      <c r="H10847" s="1">
        <v>29</v>
      </c>
      <c r="I10847" s="87"/>
      <c r="K10847" s="86" t="s">
        <v>17485</v>
      </c>
      <c r="L10847" s="86" t="s">
        <v>17486</v>
      </c>
      <c r="N10847">
        <f>IFERROR(VLOOKUP(A10847,bip!$A:$C,2,0),"")</f>
      </c>
      <c r="O10847">
        <f>IFERROR(VLOOKUP(A10847,bip!$A:$Z,3,0),"")</f>
      </c>
    </row>
    <row r="10848" spans="1:15" ht="13.2">
      <c r="A10848" t="s">
        <v>13578</v>
      </c>
      <c r="B10848" t="s">
        <v>13578</v>
      </c>
      <c r="C10848" t="s">
        <v>16440</v>
      </c>
      <c r="D10848" t="s">
        <v>39460</v>
      </c>
      <c r="E10848" t="s">
        <v>26037</v>
      </c>
      <c r="F10848">
        <v>1</v>
      </c>
      <c r="G10848">
        <v>288</v>
      </c>
      <c r="H10848" s="1">
        <v>28</v>
      </c>
      <c r="I10848" s="87"/>
      <c r="K10848" s="86" t="s">
        <v>17485</v>
      </c>
      <c r="L10848" s="86" t="s">
        <v>17486</v>
      </c>
      <c r="N10848">
        <f>IFERROR(VLOOKUP(A10848,bip!$A:$C,2,0),"")</f>
      </c>
      <c r="O10848">
        <f>IFERROR(VLOOKUP(A10848,bip!$A:$Z,3,0),"")</f>
      </c>
    </row>
    <row r="10849" spans="1:15" ht="13.2">
      <c r="A10849" t="s">
        <v>6595</v>
      </c>
      <c r="B10849" t="s">
        <v>11445</v>
      </c>
      <c r="C10849" t="s">
        <v>16440</v>
      </c>
      <c r="D10849" t="s">
        <v>39465</v>
      </c>
      <c r="E10849" t="s">
        <v>26043</v>
      </c>
      <c r="F10849">
        <v>3</v>
      </c>
      <c r="G10849">
        <v>288</v>
      </c>
      <c r="H10849" s="1">
        <v>33</v>
      </c>
      <c r="I10849" s="87"/>
      <c r="K10849" s="86" t="s">
        <v>17485</v>
      </c>
      <c r="L10849" s="86" t="s">
        <v>17486</v>
      </c>
      <c r="N10849">
        <f>IFERROR(VLOOKUP(A10849,bip!$A:$C,2,0),"")</f>
      </c>
      <c r="O10849">
        <f>IFERROR(VLOOKUP(A10849,bip!$A:$Z,3,0),"")</f>
      </c>
    </row>
    <row r="10850" spans="1:15" ht="13.2">
      <c r="A10850" t="s">
        <v>13580</v>
      </c>
      <c r="B10850" t="s">
        <v>13580</v>
      </c>
      <c r="C10850" t="s">
        <v>16440</v>
      </c>
      <c r="D10850" t="s">
        <v>39466</v>
      </c>
      <c r="E10850" t="s">
        <v>26039</v>
      </c>
      <c r="F10850">
        <v>1</v>
      </c>
      <c r="G10850">
        <v>288</v>
      </c>
      <c r="H10850" s="1">
        <v>28</v>
      </c>
      <c r="I10850" s="87"/>
      <c r="K10850" s="86" t="s">
        <v>17485</v>
      </c>
      <c r="L10850" s="86" t="s">
        <v>17486</v>
      </c>
      <c r="N10850">
        <f>IFERROR(VLOOKUP(A10850,bip!$A:$C,2,0),"")</f>
      </c>
      <c r="O10850">
        <f>IFERROR(VLOOKUP(A10850,bip!$A:$Z,3,0),"")</f>
      </c>
    </row>
    <row r="10851" spans="1:15" ht="13.2">
      <c r="A10851" t="s">
        <v>13579</v>
      </c>
      <c r="B10851" t="s">
        <v>13579</v>
      </c>
      <c r="C10851" t="s">
        <v>16440</v>
      </c>
      <c r="D10851" t="s">
        <v>39467</v>
      </c>
      <c r="E10851" t="s">
        <v>26038</v>
      </c>
      <c r="F10851">
        <v>1</v>
      </c>
      <c r="G10851">
        <v>288</v>
      </c>
      <c r="H10851" s="1">
        <v>28</v>
      </c>
      <c r="I10851" s="87"/>
      <c r="K10851" s="86" t="s">
        <v>17485</v>
      </c>
      <c r="L10851" s="86" t="s">
        <v>17486</v>
      </c>
      <c r="N10851">
        <f>IFERROR(VLOOKUP(A10851,bip!$A:$C,2,0),"")</f>
      </c>
      <c r="O10851">
        <f>IFERROR(VLOOKUP(A10851,bip!$A:$Z,3,0),"")</f>
      </c>
    </row>
    <row r="10852" spans="1:15" ht="13.2">
      <c r="A10852" t="s">
        <v>6594</v>
      </c>
      <c r="B10852" t="s">
        <v>11444</v>
      </c>
      <c r="C10852" t="s">
        <v>16440</v>
      </c>
      <c r="D10852" t="s">
        <v>39468</v>
      </c>
      <c r="E10852" t="s">
        <v>26042</v>
      </c>
      <c r="F10852">
        <v>3</v>
      </c>
      <c r="G10852">
        <v>288</v>
      </c>
      <c r="H10852" s="1">
        <v>31</v>
      </c>
      <c r="I10852" s="87"/>
      <c r="K10852" s="86" t="s">
        <v>17485</v>
      </c>
      <c r="L10852" s="86" t="s">
        <v>17486</v>
      </c>
      <c r="N10852">
        <f>IFERROR(VLOOKUP(A10852,bip!$A:$C,2,0),"")</f>
      </c>
      <c r="O10852">
        <f>IFERROR(VLOOKUP(A10852,bip!$A:$Z,3,0),"")</f>
      </c>
    </row>
    <row r="10853" spans="1:15" ht="13.2">
      <c r="A10853" t="s">
        <v>13581</v>
      </c>
      <c r="B10853" t="s">
        <v>13581</v>
      </c>
      <c r="C10853" t="s">
        <v>16440</v>
      </c>
      <c r="D10853" t="s">
        <v>39469</v>
      </c>
      <c r="E10853" t="s">
        <v>26040</v>
      </c>
      <c r="F10853">
        <v>1</v>
      </c>
      <c r="G10853">
        <v>288</v>
      </c>
      <c r="H10853" s="1">
        <v>29</v>
      </c>
      <c r="I10853" s="87"/>
      <c r="K10853" s="86" t="s">
        <v>17485</v>
      </c>
      <c r="L10853" s="86" t="s">
        <v>17486</v>
      </c>
      <c r="N10853">
        <f>IFERROR(VLOOKUP(A10853,bip!$A:$C,2,0),"")</f>
      </c>
      <c r="O10853">
        <f>IFERROR(VLOOKUP(A10853,bip!$A:$Z,3,0),"")</f>
      </c>
    </row>
    <row r="10854" spans="1:15" ht="13.2">
      <c r="A10854" t="s">
        <v>6596</v>
      </c>
      <c r="B10854" t="s">
        <v>11446</v>
      </c>
      <c r="C10854" t="s">
        <v>16440</v>
      </c>
      <c r="D10854" t="s">
        <v>39470</v>
      </c>
      <c r="E10854" t="s">
        <v>26044</v>
      </c>
      <c r="F10854">
        <v>3</v>
      </c>
      <c r="G10854">
        <v>288</v>
      </c>
      <c r="H10854" s="1">
        <v>34</v>
      </c>
      <c r="I10854" s="87"/>
      <c r="K10854" s="86" t="s">
        <v>17485</v>
      </c>
      <c r="L10854" s="86" t="s">
        <v>17486</v>
      </c>
      <c r="N10854">
        <f>IFERROR(VLOOKUP(A10854,bip!$A:$C,2,0),"")</f>
      </c>
      <c r="O10854">
        <f>IFERROR(VLOOKUP(A10854,bip!$A:$Z,3,0),"")</f>
      </c>
    </row>
    <row r="10855" spans="1:15" ht="13.2">
      <c r="A10855" t="s">
        <v>6591</v>
      </c>
      <c r="B10855" t="s">
        <v>6591</v>
      </c>
      <c r="C10855" t="s">
        <v>16440</v>
      </c>
      <c r="D10855" t="s">
        <v>32998</v>
      </c>
      <c r="E10855" t="s">
        <v>40601</v>
      </c>
      <c r="F10855">
        <v>1</v>
      </c>
      <c r="G10855">
        <v>24</v>
      </c>
      <c r="H10855" s="1">
        <v>289</v>
      </c>
      <c r="I10855" s="87"/>
      <c r="K10855" s="86" t="s">
        <v>17485</v>
      </c>
      <c r="L10855" s="86" t="s">
        <v>17486</v>
      </c>
      <c r="N10855">
        <f>IFERROR(VLOOKUP(A10855,bip!$A:$C,2,0),"")</f>
      </c>
      <c r="O10855">
        <f>IFERROR(VLOOKUP(A10855,bip!$A:$Z,3,0),"")</f>
      </c>
    </row>
    <row r="10856" spans="1:15" ht="13.2">
      <c r="A10856" t="s">
        <v>6592</v>
      </c>
      <c r="B10856" t="s">
        <v>11442</v>
      </c>
      <c r="C10856" t="s">
        <v>16440</v>
      </c>
      <c r="D10856" t="s">
        <v>32999</v>
      </c>
      <c r="E10856" t="s">
        <v>40602</v>
      </c>
      <c r="F10856">
        <v>1</v>
      </c>
      <c r="G10856">
        <v>36</v>
      </c>
      <c r="H10856" s="1">
        <v>162</v>
      </c>
      <c r="I10856" s="87"/>
      <c r="K10856" s="86" t="s">
        <v>17485</v>
      </c>
      <c r="L10856" s="86" t="s">
        <v>17486</v>
      </c>
      <c r="N10856">
        <f>IFERROR(VLOOKUP(A10856,bip!$A:$C,2,0),"")</f>
      </c>
      <c r="O10856">
        <f>IFERROR(VLOOKUP(A10856,bip!$A:$Z,3,0),"")</f>
      </c>
    </row>
    <row r="10857" spans="1:15" ht="13.2">
      <c r="A10857" t="s">
        <v>6609</v>
      </c>
      <c r="B10857" t="s">
        <v>11459</v>
      </c>
      <c r="C10857" t="s">
        <v>16440</v>
      </c>
      <c r="D10857" t="s">
        <v>39487</v>
      </c>
      <c r="E10857" t="s">
        <v>20205</v>
      </c>
      <c r="F10857">
        <v>1</v>
      </c>
      <c r="G10857">
        <v>48</v>
      </c>
      <c r="H10857" s="1">
        <v>44</v>
      </c>
      <c r="I10857" s="87"/>
      <c r="K10857" s="86" t="s">
        <v>17485</v>
      </c>
      <c r="L10857" s="86" t="s">
        <v>17486</v>
      </c>
      <c r="N10857">
        <f>IFERROR(VLOOKUP(A10857,bip!$A:$C,2,0),"")</f>
      </c>
      <c r="O10857">
        <f>IFERROR(VLOOKUP(A10857,bip!$A:$Z,3,0),"")</f>
      </c>
    </row>
    <row r="10858" spans="1:15" ht="13.2">
      <c r="A10858" t="s">
        <v>6610</v>
      </c>
      <c r="B10858" t="s">
        <v>11460</v>
      </c>
      <c r="C10858" t="s">
        <v>16440</v>
      </c>
      <c r="D10858" t="s">
        <v>39482</v>
      </c>
      <c r="E10858" t="s">
        <v>20200</v>
      </c>
      <c r="F10858">
        <v>1</v>
      </c>
      <c r="G10858">
        <v>48</v>
      </c>
      <c r="H10858" s="1">
        <v>49</v>
      </c>
      <c r="I10858" s="87"/>
      <c r="K10858" s="86" t="s">
        <v>17485</v>
      </c>
      <c r="L10858" s="86" t="s">
        <v>17486</v>
      </c>
      <c r="N10858">
        <f>IFERROR(VLOOKUP(A10858,bip!$A:$C,2,0),"")</f>
      </c>
      <c r="O10858">
        <f>IFERROR(VLOOKUP(A10858,bip!$A:$Z,3,0),"")</f>
      </c>
    </row>
    <row r="10859" spans="1:15" ht="13.2">
      <c r="A10859" t="s">
        <v>6611</v>
      </c>
      <c r="B10859" t="s">
        <v>11461</v>
      </c>
      <c r="C10859" t="s">
        <v>16440</v>
      </c>
      <c r="D10859" t="s">
        <v>39483</v>
      </c>
      <c r="E10859" t="s">
        <v>20201</v>
      </c>
      <c r="F10859">
        <v>1</v>
      </c>
      <c r="G10859">
        <v>48</v>
      </c>
      <c r="H10859" s="1">
        <v>59</v>
      </c>
      <c r="I10859" s="87"/>
      <c r="K10859" s="86" t="s">
        <v>17485</v>
      </c>
      <c r="L10859" s="86" t="s">
        <v>17486</v>
      </c>
      <c r="N10859">
        <f>IFERROR(VLOOKUP(A10859,bip!$A:$C,2,0),"")</f>
      </c>
      <c r="O10859">
        <f>IFERROR(VLOOKUP(A10859,bip!$A:$Z,3,0),"")</f>
      </c>
    </row>
    <row r="10860" spans="1:15" ht="13.2">
      <c r="A10860" t="s">
        <v>6612</v>
      </c>
      <c r="B10860" t="s">
        <v>11462</v>
      </c>
      <c r="C10860" t="s">
        <v>16440</v>
      </c>
      <c r="D10860" t="s">
        <v>39484</v>
      </c>
      <c r="E10860" t="s">
        <v>20202</v>
      </c>
      <c r="F10860">
        <v>1</v>
      </c>
      <c r="G10860">
        <v>48</v>
      </c>
      <c r="H10860" s="1">
        <v>63</v>
      </c>
      <c r="I10860" s="87"/>
      <c r="K10860" s="86" t="s">
        <v>17485</v>
      </c>
      <c r="L10860" s="86" t="s">
        <v>17486</v>
      </c>
      <c r="N10860">
        <f>IFERROR(VLOOKUP(A10860,bip!$A:$C,2,0),"")</f>
      </c>
      <c r="O10860">
        <f>IFERROR(VLOOKUP(A10860,bip!$A:$Z,3,0),"")</f>
      </c>
    </row>
    <row r="10861" spans="1:15" ht="13.2">
      <c r="A10861" t="s">
        <v>6613</v>
      </c>
      <c r="B10861" t="s">
        <v>11463</v>
      </c>
      <c r="C10861" t="s">
        <v>16440</v>
      </c>
      <c r="D10861" t="s">
        <v>39485</v>
      </c>
      <c r="E10861" t="s">
        <v>20203</v>
      </c>
      <c r="F10861">
        <v>1</v>
      </c>
      <c r="G10861">
        <v>48</v>
      </c>
      <c r="H10861" s="1">
        <v>69</v>
      </c>
      <c r="I10861" s="87"/>
      <c r="K10861" s="86" t="s">
        <v>17485</v>
      </c>
      <c r="L10861" s="86" t="s">
        <v>17486</v>
      </c>
      <c r="N10861">
        <f>IFERROR(VLOOKUP(A10861,bip!$A:$C,2,0),"")</f>
      </c>
      <c r="O10861">
        <f>IFERROR(VLOOKUP(A10861,bip!$A:$Z,3,0),"")</f>
      </c>
    </row>
    <row r="10862" spans="1:15" ht="13.2">
      <c r="A10862" t="s">
        <v>6614</v>
      </c>
      <c r="B10862" t="s">
        <v>11464</v>
      </c>
      <c r="C10862" t="s">
        <v>16440</v>
      </c>
      <c r="D10862" t="s">
        <v>39486</v>
      </c>
      <c r="E10862" t="s">
        <v>20204</v>
      </c>
      <c r="F10862">
        <v>1</v>
      </c>
      <c r="G10862">
        <v>48</v>
      </c>
      <c r="H10862" s="1">
        <v>77</v>
      </c>
      <c r="I10862" s="87"/>
      <c r="K10862" s="86" t="s">
        <v>17485</v>
      </c>
      <c r="L10862" s="86" t="s">
        <v>17486</v>
      </c>
      <c r="N10862">
        <f>IFERROR(VLOOKUP(A10862,bip!$A:$C,2,0),"")</f>
      </c>
      <c r="O10862">
        <f>IFERROR(VLOOKUP(A10862,bip!$A:$Z,3,0),"")</f>
      </c>
    </row>
    <row r="10863" spans="1:15" ht="13.2">
      <c r="A10863" t="s">
        <v>6615</v>
      </c>
      <c r="B10863" t="s">
        <v>11465</v>
      </c>
      <c r="C10863" t="s">
        <v>16440</v>
      </c>
      <c r="D10863" t="s">
        <v>39487</v>
      </c>
      <c r="E10863" t="s">
        <v>20205</v>
      </c>
      <c r="F10863">
        <v>1</v>
      </c>
      <c r="G10863">
        <v>48</v>
      </c>
      <c r="H10863" s="1">
        <v>82</v>
      </c>
      <c r="I10863" s="87"/>
      <c r="K10863" s="86" t="s">
        <v>17485</v>
      </c>
      <c r="L10863" s="86" t="s">
        <v>17486</v>
      </c>
      <c r="N10863">
        <f>IFERROR(VLOOKUP(A10863,bip!$A:$C,2,0),"")</f>
      </c>
      <c r="O10863">
        <f>IFERROR(VLOOKUP(A10863,bip!$A:$Z,3,0),"")</f>
      </c>
    </row>
    <row r="10864" spans="1:15" ht="13.2">
      <c r="A10864" t="s">
        <v>6605</v>
      </c>
      <c r="B10864" t="s">
        <v>11455</v>
      </c>
      <c r="C10864" t="s">
        <v>16440</v>
      </c>
      <c r="D10864" t="s">
        <v>39478</v>
      </c>
      <c r="E10864" t="s">
        <v>20197</v>
      </c>
      <c r="F10864">
        <v>1</v>
      </c>
      <c r="G10864">
        <v>48</v>
      </c>
      <c r="H10864" s="1">
        <v>59</v>
      </c>
      <c r="I10864" s="87"/>
      <c r="K10864" s="86" t="s">
        <v>17485</v>
      </c>
      <c r="L10864" s="86" t="s">
        <v>17486</v>
      </c>
      <c r="N10864">
        <f>IFERROR(VLOOKUP(A10864,bip!$A:$C,2,0),"")</f>
      </c>
      <c r="O10864">
        <f>IFERROR(VLOOKUP(A10864,bip!$A:$Z,3,0),"")</f>
      </c>
    </row>
    <row r="10865" spans="1:15" ht="13.2">
      <c r="A10865" t="s">
        <v>6606</v>
      </c>
      <c r="B10865" t="s">
        <v>11456</v>
      </c>
      <c r="C10865" t="s">
        <v>16440</v>
      </c>
      <c r="D10865" t="s">
        <v>39479</v>
      </c>
      <c r="E10865" t="s">
        <v>20198</v>
      </c>
      <c r="F10865">
        <v>1</v>
      </c>
      <c r="G10865">
        <v>48</v>
      </c>
      <c r="H10865" s="1">
        <v>59</v>
      </c>
      <c r="I10865" s="87"/>
      <c r="K10865" s="86" t="s">
        <v>17485</v>
      </c>
      <c r="L10865" s="86" t="s">
        <v>17486</v>
      </c>
      <c r="N10865">
        <f>IFERROR(VLOOKUP(A10865,bip!$A:$C,2,0),"")</f>
      </c>
      <c r="O10865">
        <f>IFERROR(VLOOKUP(A10865,bip!$A:$Z,3,0),"")</f>
      </c>
    </row>
    <row r="10866" spans="1:15" ht="13.2">
      <c r="A10866" t="s">
        <v>6607</v>
      </c>
      <c r="B10866" t="s">
        <v>11457</v>
      </c>
      <c r="C10866" t="s">
        <v>16440</v>
      </c>
      <c r="D10866" t="s">
        <v>39480</v>
      </c>
      <c r="E10866" t="s">
        <v>23274</v>
      </c>
      <c r="F10866">
        <v>1</v>
      </c>
      <c r="G10866">
        <v>48</v>
      </c>
      <c r="H10866" s="1">
        <v>59</v>
      </c>
      <c r="I10866" s="87"/>
      <c r="K10866" s="86" t="s">
        <v>17485</v>
      </c>
      <c r="L10866" s="86" t="s">
        <v>17486</v>
      </c>
      <c r="N10866">
        <f>IFERROR(VLOOKUP(A10866,bip!$A:$C,2,0),"")</f>
      </c>
      <c r="O10866">
        <f>IFERROR(VLOOKUP(A10866,bip!$A:$Z,3,0),"")</f>
      </c>
    </row>
    <row r="10867" spans="1:15" ht="13.2">
      <c r="A10867" t="s">
        <v>6608</v>
      </c>
      <c r="B10867" t="s">
        <v>11458</v>
      </c>
      <c r="C10867" t="s">
        <v>16440</v>
      </c>
      <c r="D10867" t="s">
        <v>39481</v>
      </c>
      <c r="E10867" t="s">
        <v>20199</v>
      </c>
      <c r="F10867">
        <v>1</v>
      </c>
      <c r="G10867">
        <v>48</v>
      </c>
      <c r="H10867" s="1">
        <v>80</v>
      </c>
      <c r="I10867" s="87"/>
      <c r="K10867" s="86" t="s">
        <v>17485</v>
      </c>
      <c r="L10867" s="86" t="s">
        <v>17486</v>
      </c>
      <c r="N10867">
        <f>IFERROR(VLOOKUP(A10867,bip!$A:$C,2,0),"")</f>
      </c>
      <c r="O10867">
        <f>IFERROR(VLOOKUP(A10867,bip!$A:$Z,3,0),"")</f>
      </c>
    </row>
    <row r="10868" spans="1:15" ht="13.2">
      <c r="A10868" t="s">
        <v>6628</v>
      </c>
      <c r="B10868" t="s">
        <v>11478</v>
      </c>
      <c r="C10868" t="s">
        <v>16440</v>
      </c>
      <c r="D10868" t="s">
        <v>39477</v>
      </c>
      <c r="E10868" t="s">
        <v>20214</v>
      </c>
      <c r="F10868">
        <v>1</v>
      </c>
      <c r="G10868">
        <v>48</v>
      </c>
      <c r="H10868" s="1">
        <v>134</v>
      </c>
      <c r="I10868" s="87"/>
      <c r="K10868" s="86" t="s">
        <v>17485</v>
      </c>
      <c r="L10868" s="86" t="s">
        <v>17486</v>
      </c>
      <c r="N10868">
        <f>IFERROR(VLOOKUP(A10868,bip!$A:$C,2,0),"")</f>
      </c>
      <c r="O10868">
        <f>IFERROR(VLOOKUP(A10868,bip!$A:$Z,3,0),"")</f>
      </c>
    </row>
    <row r="10869" spans="1:15" ht="13.2">
      <c r="A10869" t="s">
        <v>6624</v>
      </c>
      <c r="B10869" t="s">
        <v>11474</v>
      </c>
      <c r="C10869" t="s">
        <v>16440</v>
      </c>
      <c r="D10869" t="s">
        <v>39494</v>
      </c>
      <c r="E10869" t="s">
        <v>23275</v>
      </c>
      <c r="F10869">
        <v>1</v>
      </c>
      <c r="G10869">
        <v>48</v>
      </c>
      <c r="H10869" s="1">
        <v>100</v>
      </c>
      <c r="I10869" s="87"/>
      <c r="K10869" s="86" t="s">
        <v>17485</v>
      </c>
      <c r="L10869" s="86" t="s">
        <v>17486</v>
      </c>
      <c r="N10869">
        <f>IFERROR(VLOOKUP(A10869,bip!$A:$C,2,0),"")</f>
      </c>
      <c r="O10869">
        <f>IFERROR(VLOOKUP(A10869,bip!$A:$Z,3,0),"")</f>
      </c>
    </row>
    <row r="10870" spans="1:15" ht="13.2">
      <c r="A10870" t="s">
        <v>6625</v>
      </c>
      <c r="B10870" t="s">
        <v>11475</v>
      </c>
      <c r="C10870" t="s">
        <v>16440</v>
      </c>
      <c r="D10870" t="s">
        <v>39495</v>
      </c>
      <c r="E10870" t="s">
        <v>20208</v>
      </c>
      <c r="F10870">
        <v>1</v>
      </c>
      <c r="G10870">
        <v>48</v>
      </c>
      <c r="H10870" s="1">
        <v>134</v>
      </c>
      <c r="I10870" s="87"/>
      <c r="K10870" s="86" t="s">
        <v>17485</v>
      </c>
      <c r="L10870" s="86" t="s">
        <v>17486</v>
      </c>
      <c r="N10870">
        <f>IFERROR(VLOOKUP(A10870,bip!$A:$C,2,0),"")</f>
      </c>
      <c r="O10870">
        <f>IFERROR(VLOOKUP(A10870,bip!$A:$Z,3,0),"")</f>
      </c>
    </row>
    <row r="10871" spans="1:15" ht="13.2">
      <c r="A10871" t="s">
        <v>6626</v>
      </c>
      <c r="B10871" t="s">
        <v>11476</v>
      </c>
      <c r="C10871" t="s">
        <v>16440</v>
      </c>
      <c r="D10871" t="s">
        <v>39496</v>
      </c>
      <c r="E10871" t="s">
        <v>20209</v>
      </c>
      <c r="F10871">
        <v>1</v>
      </c>
      <c r="G10871">
        <v>48</v>
      </c>
      <c r="H10871" s="1">
        <v>155</v>
      </c>
      <c r="I10871" s="87"/>
      <c r="K10871" s="86" t="s">
        <v>17485</v>
      </c>
      <c r="L10871" s="86" t="s">
        <v>17486</v>
      </c>
      <c r="N10871">
        <f>IFERROR(VLOOKUP(A10871,bip!$A:$C,2,0),"")</f>
      </c>
      <c r="O10871">
        <f>IFERROR(VLOOKUP(A10871,bip!$A:$Z,3,0),"")</f>
      </c>
    </row>
    <row r="10872" spans="1:15" ht="13.2">
      <c r="A10872" t="s">
        <v>6618</v>
      </c>
      <c r="B10872" t="s">
        <v>11468</v>
      </c>
      <c r="C10872" t="s">
        <v>16440</v>
      </c>
      <c r="D10872" t="s">
        <v>40603</v>
      </c>
      <c r="E10872" t="s">
        <v>40604</v>
      </c>
      <c r="F10872">
        <v>1</v>
      </c>
      <c r="G10872">
        <v>48</v>
      </c>
      <c r="H10872" s="1">
        <v>100</v>
      </c>
      <c r="I10872" s="87"/>
      <c r="K10872" s="86" t="s">
        <v>17485</v>
      </c>
      <c r="L10872" s="86" t="s">
        <v>17486</v>
      </c>
      <c r="N10872">
        <f>IFERROR(VLOOKUP(A10872,bip!$A:$C,2,0),"")</f>
      </c>
      <c r="O10872">
        <f>IFERROR(VLOOKUP(A10872,bip!$A:$Z,3,0),"")</f>
      </c>
    </row>
    <row r="10873" spans="1:15" ht="13.2">
      <c r="A10873" t="s">
        <v>6619</v>
      </c>
      <c r="B10873" t="s">
        <v>11469</v>
      </c>
      <c r="C10873" t="s">
        <v>16440</v>
      </c>
      <c r="D10873" t="s">
        <v>39490</v>
      </c>
      <c r="E10873" t="s">
        <v>39491</v>
      </c>
      <c r="F10873">
        <v>1</v>
      </c>
      <c r="G10873">
        <v>48</v>
      </c>
      <c r="H10873" s="1">
        <v>134</v>
      </c>
      <c r="I10873" s="87"/>
      <c r="K10873" s="86" t="s">
        <v>17485</v>
      </c>
      <c r="L10873" s="86" t="s">
        <v>17486</v>
      </c>
      <c r="N10873">
        <f>IFERROR(VLOOKUP(A10873,bip!$A:$C,2,0),"")</f>
      </c>
      <c r="O10873">
        <f>IFERROR(VLOOKUP(A10873,bip!$A:$Z,3,0),"")</f>
      </c>
    </row>
    <row r="10874" spans="1:15" ht="13.2">
      <c r="A10874" t="s">
        <v>6620</v>
      </c>
      <c r="B10874" t="s">
        <v>11470</v>
      </c>
      <c r="C10874" t="s">
        <v>16440</v>
      </c>
      <c r="D10874" t="s">
        <v>39492</v>
      </c>
      <c r="E10874" t="s">
        <v>39493</v>
      </c>
      <c r="F10874">
        <v>1</v>
      </c>
      <c r="G10874">
        <v>48</v>
      </c>
      <c r="H10874" s="1">
        <v>156</v>
      </c>
      <c r="I10874" s="87"/>
      <c r="K10874" s="86" t="s">
        <v>17485</v>
      </c>
      <c r="L10874" s="86" t="s">
        <v>17486</v>
      </c>
      <c r="N10874">
        <f>IFERROR(VLOOKUP(A10874,bip!$A:$C,2,0),"")</f>
      </c>
      <c r="O10874">
        <f>IFERROR(VLOOKUP(A10874,bip!$A:$Z,3,0),"")</f>
      </c>
    </row>
    <row r="10875" spans="1:15" ht="13.2">
      <c r="A10875" t="s">
        <v>6622</v>
      </c>
      <c r="B10875" t="s">
        <v>11472</v>
      </c>
      <c r="C10875" t="s">
        <v>16440</v>
      </c>
      <c r="D10875" t="s">
        <v>39497</v>
      </c>
      <c r="E10875" t="s">
        <v>20211</v>
      </c>
      <c r="F10875">
        <v>1</v>
      </c>
      <c r="G10875">
        <v>48</v>
      </c>
      <c r="H10875" s="1">
        <v>145</v>
      </c>
      <c r="I10875" s="87"/>
      <c r="K10875" s="86" t="s">
        <v>17485</v>
      </c>
      <c r="L10875" s="86" t="s">
        <v>17486</v>
      </c>
      <c r="N10875">
        <f>IFERROR(VLOOKUP(A10875,bip!$A:$C,2,0),"")</f>
      </c>
      <c r="O10875">
        <f>IFERROR(VLOOKUP(A10875,bip!$A:$Z,3,0),"")</f>
      </c>
    </row>
    <row r="10876" spans="1:15" ht="13.2">
      <c r="A10876" t="s">
        <v>6623</v>
      </c>
      <c r="B10876" t="s">
        <v>11473</v>
      </c>
      <c r="C10876" t="s">
        <v>16440</v>
      </c>
      <c r="D10876" t="s">
        <v>39498</v>
      </c>
      <c r="E10876" t="s">
        <v>20212</v>
      </c>
      <c r="F10876">
        <v>1</v>
      </c>
      <c r="G10876">
        <v>48</v>
      </c>
      <c r="H10876" s="1">
        <v>181</v>
      </c>
      <c r="I10876" s="87"/>
      <c r="K10876" s="86" t="s">
        <v>17485</v>
      </c>
      <c r="L10876" s="86" t="s">
        <v>17486</v>
      </c>
      <c r="N10876">
        <f>IFERROR(VLOOKUP(A10876,bip!$A:$C,2,0),"")</f>
      </c>
      <c r="O10876">
        <f>IFERROR(VLOOKUP(A10876,bip!$A:$Z,3,0),"")</f>
      </c>
    </row>
    <row r="10877" spans="1:15" ht="13.2">
      <c r="A10877" t="s">
        <v>6602</v>
      </c>
      <c r="B10877" t="s">
        <v>11452</v>
      </c>
      <c r="C10877" t="s">
        <v>16440</v>
      </c>
      <c r="D10877" t="s">
        <v>40605</v>
      </c>
      <c r="E10877" t="s">
        <v>23294</v>
      </c>
      <c r="F10877">
        <v>1</v>
      </c>
      <c r="G10877">
        <v>48</v>
      </c>
      <c r="H10877" s="1">
        <v>74</v>
      </c>
      <c r="I10877" s="87"/>
      <c r="K10877" s="86" t="s">
        <v>17485</v>
      </c>
      <c r="L10877" s="86" t="s">
        <v>17486</v>
      </c>
      <c r="N10877">
        <f>IFERROR(VLOOKUP(A10877,bip!$A:$C,2,0),"")</f>
      </c>
      <c r="O10877">
        <f>IFERROR(VLOOKUP(A10877,bip!$A:$Z,3,0),"")</f>
      </c>
    </row>
    <row r="10878" spans="1:15" ht="13.2">
      <c r="A10878" t="s">
        <v>6603</v>
      </c>
      <c r="B10878" t="s">
        <v>11453</v>
      </c>
      <c r="C10878" t="s">
        <v>16440</v>
      </c>
      <c r="D10878" t="s">
        <v>39501</v>
      </c>
      <c r="E10878" t="s">
        <v>20195</v>
      </c>
      <c r="F10878">
        <v>1</v>
      </c>
      <c r="G10878">
        <v>48</v>
      </c>
      <c r="H10878" s="1">
        <v>50</v>
      </c>
      <c r="I10878" s="87"/>
      <c r="K10878" s="86" t="s">
        <v>17485</v>
      </c>
      <c r="L10878" s="86" t="s">
        <v>17486</v>
      </c>
      <c r="N10878">
        <f>IFERROR(VLOOKUP(A10878,bip!$A:$C,2,0),"")</f>
      </c>
      <c r="O10878">
        <f>IFERROR(VLOOKUP(A10878,bip!$A:$Z,3,0),"")</f>
      </c>
    </row>
    <row r="10879" spans="1:15" ht="13.2">
      <c r="A10879" t="s">
        <v>6604</v>
      </c>
      <c r="B10879" t="s">
        <v>11454</v>
      </c>
      <c r="C10879" t="s">
        <v>16440</v>
      </c>
      <c r="D10879" t="s">
        <v>39502</v>
      </c>
      <c r="E10879" t="s">
        <v>20196</v>
      </c>
      <c r="F10879">
        <v>1</v>
      </c>
      <c r="G10879">
        <v>48</v>
      </c>
      <c r="H10879" s="1">
        <v>59</v>
      </c>
      <c r="I10879" s="87"/>
      <c r="K10879" s="86" t="s">
        <v>17485</v>
      </c>
      <c r="L10879" s="86" t="s">
        <v>17486</v>
      </c>
      <c r="N10879">
        <f>IFERROR(VLOOKUP(A10879,bip!$A:$C,2,0),"")</f>
      </c>
      <c r="O10879">
        <f>IFERROR(VLOOKUP(A10879,bip!$A:$Z,3,0),"")</f>
      </c>
    </row>
    <row r="10880" spans="1:15" ht="13.2">
      <c r="A10880" t="s">
        <v>6617</v>
      </c>
      <c r="B10880" t="s">
        <v>11467</v>
      </c>
      <c r="C10880" t="s">
        <v>16440</v>
      </c>
      <c r="D10880" t="s">
        <v>39504</v>
      </c>
      <c r="E10880" t="s">
        <v>20207</v>
      </c>
      <c r="F10880">
        <v>1</v>
      </c>
      <c r="G10880">
        <v>48</v>
      </c>
      <c r="H10880" s="1">
        <v>134</v>
      </c>
      <c r="I10880" s="87"/>
      <c r="K10880" s="86" t="s">
        <v>17485</v>
      </c>
      <c r="L10880" s="86" t="s">
        <v>17486</v>
      </c>
      <c r="N10880">
        <f>IFERROR(VLOOKUP(A10880,bip!$A:$C,2,0),"")</f>
      </c>
      <c r="O10880">
        <f>IFERROR(VLOOKUP(A10880,bip!$A:$Z,3,0),"")</f>
      </c>
    </row>
    <row r="10881" spans="1:15" ht="13.2">
      <c r="A10881" t="s">
        <v>6621</v>
      </c>
      <c r="B10881" t="s">
        <v>11471</v>
      </c>
      <c r="C10881" t="s">
        <v>16440</v>
      </c>
      <c r="D10881" t="s">
        <v>39503</v>
      </c>
      <c r="E10881" t="s">
        <v>20206</v>
      </c>
      <c r="F10881">
        <v>1</v>
      </c>
      <c r="G10881">
        <v>48</v>
      </c>
      <c r="H10881" s="1">
        <v>209</v>
      </c>
      <c r="I10881" s="87"/>
      <c r="K10881" s="86" t="s">
        <v>17485</v>
      </c>
      <c r="L10881" s="86" t="s">
        <v>17486</v>
      </c>
      <c r="N10881">
        <f>IFERROR(VLOOKUP(A10881,bip!$A:$C,2,0),"")</f>
      </c>
      <c r="O10881">
        <f>IFERROR(VLOOKUP(A10881,bip!$A:$Z,3,0),"")</f>
      </c>
    </row>
    <row r="10882" spans="1:15" ht="13.2">
      <c r="A10882" t="s">
        <v>6616</v>
      </c>
      <c r="B10882" t="s">
        <v>11466</v>
      </c>
      <c r="C10882" t="s">
        <v>16440</v>
      </c>
      <c r="D10882" t="s">
        <v>39506</v>
      </c>
      <c r="E10882" t="s">
        <v>20215</v>
      </c>
      <c r="F10882">
        <v>1</v>
      </c>
      <c r="G10882">
        <v>48</v>
      </c>
      <c r="H10882" s="1">
        <v>198</v>
      </c>
      <c r="I10882" s="87"/>
      <c r="K10882" s="86" t="s">
        <v>17485</v>
      </c>
      <c r="L10882" s="86" t="s">
        <v>17486</v>
      </c>
      <c r="N10882">
        <f>IFERROR(VLOOKUP(A10882,bip!$A:$C,2,0),"")</f>
      </c>
      <c r="O10882">
        <f>IFERROR(VLOOKUP(A10882,bip!$A:$Z,3,0),"")</f>
      </c>
    </row>
    <row r="10883" spans="1:15" ht="13.2">
      <c r="A10883" t="s">
        <v>6601</v>
      </c>
      <c r="B10883" t="s">
        <v>11451</v>
      </c>
      <c r="C10883" t="s">
        <v>16440</v>
      </c>
      <c r="D10883" t="s">
        <v>39505</v>
      </c>
      <c r="E10883" t="s">
        <v>20210</v>
      </c>
      <c r="F10883">
        <v>1</v>
      </c>
      <c r="G10883">
        <v>48</v>
      </c>
      <c r="H10883" s="1">
        <v>145</v>
      </c>
      <c r="I10883" s="87"/>
      <c r="K10883" s="86" t="s">
        <v>17485</v>
      </c>
      <c r="L10883" s="86" t="s">
        <v>17486</v>
      </c>
      <c r="N10883">
        <f>IFERROR(VLOOKUP(A10883,bip!$A:$C,2,0),"")</f>
      </c>
      <c r="O10883">
        <f>IFERROR(VLOOKUP(A10883,bip!$A:$Z,3,0),"")</f>
      </c>
    </row>
    <row r="10884" spans="1:15" ht="13.2">
      <c r="A10884" t="s">
        <v>6627</v>
      </c>
      <c r="B10884" t="s">
        <v>11477</v>
      </c>
      <c r="C10884" t="s">
        <v>16440</v>
      </c>
      <c r="D10884" t="s">
        <v>40606</v>
      </c>
      <c r="E10884" t="s">
        <v>40607</v>
      </c>
      <c r="F10884">
        <v>1</v>
      </c>
      <c r="G10884">
        <v>48</v>
      </c>
      <c r="H10884" s="1">
        <v>136</v>
      </c>
      <c r="I10884" s="87"/>
      <c r="K10884" s="86" t="s">
        <v>17485</v>
      </c>
      <c r="L10884" s="86" t="s">
        <v>17486</v>
      </c>
      <c r="N10884">
        <f>IFERROR(VLOOKUP(A10884,bip!$A:$C,2,0),"")</f>
      </c>
      <c r="O10884">
        <f>IFERROR(VLOOKUP(A10884,bip!$A:$Z,3,0),"")</f>
      </c>
    </row>
    <row r="10885" spans="1:15" ht="13.2">
      <c r="A10885" t="s">
        <v>6465</v>
      </c>
      <c r="B10885" t="s">
        <v>16445</v>
      </c>
      <c r="C10885" t="s">
        <v>16440</v>
      </c>
      <c r="D10885" t="s">
        <v>39514</v>
      </c>
      <c r="E10885" t="s">
        <v>43651</v>
      </c>
      <c r="F10885">
        <v>10</v>
      </c>
      <c r="G10885">
        <v>4800</v>
      </c>
      <c r="H10885" s="1">
        <v>9.60</v>
      </c>
      <c r="I10885" s="87"/>
      <c r="K10885" s="86" t="s">
        <v>17485</v>
      </c>
      <c r="L10885" s="86" t="s">
        <v>17486</v>
      </c>
      <c r="N10885">
        <f>IFERROR(VLOOKUP(A10885,bip!$A:$C,2,0),"")</f>
      </c>
      <c r="O10885">
        <f>IFERROR(VLOOKUP(A10885,bip!$A:$Z,3,0),"")</f>
      </c>
    </row>
    <row r="10886" spans="1:15" ht="13.2">
      <c r="A10886" t="s">
        <v>6493</v>
      </c>
      <c r="B10886" t="s">
        <v>16470</v>
      </c>
      <c r="C10886" t="s">
        <v>16440</v>
      </c>
      <c r="D10886" t="s">
        <v>39515</v>
      </c>
      <c r="E10886" t="s">
        <v>43652</v>
      </c>
      <c r="F10886">
        <v>5</v>
      </c>
      <c r="G10886">
        <v>50</v>
      </c>
      <c r="H10886" s="1">
        <v>179</v>
      </c>
      <c r="I10886" s="87"/>
      <c r="K10886" s="86" t="s">
        <v>17485</v>
      </c>
      <c r="L10886" s="86" t="s">
        <v>17486</v>
      </c>
      <c r="N10886">
        <f>IFERROR(VLOOKUP(A10886,bip!$A:$C,2,0),"")</f>
      </c>
      <c r="O10886">
        <f>IFERROR(VLOOKUP(A10886,bip!$A:$Z,3,0),"")</f>
      </c>
    </row>
    <row r="10887" spans="1:15" ht="13.2">
      <c r="A10887" t="s">
        <v>6477</v>
      </c>
      <c r="B10887" t="s">
        <v>16457</v>
      </c>
      <c r="C10887" t="s">
        <v>16440</v>
      </c>
      <c r="D10887" t="s">
        <v>39516</v>
      </c>
      <c r="E10887" t="s">
        <v>43653</v>
      </c>
      <c r="F10887">
        <v>10</v>
      </c>
      <c r="G10887">
        <v>1000</v>
      </c>
      <c r="H10887" s="1">
        <v>36</v>
      </c>
      <c r="I10887" s="87"/>
      <c r="K10887" s="86" t="s">
        <v>17485</v>
      </c>
      <c r="L10887" s="86" t="s">
        <v>17486</v>
      </c>
      <c r="N10887">
        <f>IFERROR(VLOOKUP(A10887,bip!$A:$C,2,0),"")</f>
      </c>
      <c r="O10887">
        <f>IFERROR(VLOOKUP(A10887,bip!$A:$Z,3,0),"")</f>
      </c>
    </row>
    <row r="10888" spans="1:15" ht="13.2">
      <c r="A10888" t="s">
        <v>6469</v>
      </c>
      <c r="B10888" t="s">
        <v>16449</v>
      </c>
      <c r="C10888" t="s">
        <v>16440</v>
      </c>
      <c r="D10888" t="s">
        <v>39517</v>
      </c>
      <c r="E10888" t="s">
        <v>43654</v>
      </c>
      <c r="F10888">
        <v>10</v>
      </c>
      <c r="G10888">
        <v>4800</v>
      </c>
      <c r="H10888" s="1">
        <v>11</v>
      </c>
      <c r="I10888" s="87"/>
      <c r="K10888" s="86" t="s">
        <v>17485</v>
      </c>
      <c r="L10888" s="86" t="s">
        <v>17486</v>
      </c>
      <c r="N10888">
        <f>IFERROR(VLOOKUP(A10888,bip!$A:$C,2,0),"")</f>
      </c>
      <c r="O10888">
        <f>IFERROR(VLOOKUP(A10888,bip!$A:$Z,3,0),"")</f>
      </c>
    </row>
    <row r="10889" spans="1:15" ht="13.2">
      <c r="A10889" t="s">
        <v>6483</v>
      </c>
      <c r="B10889" t="s">
        <v>16462</v>
      </c>
      <c r="C10889" t="s">
        <v>16440</v>
      </c>
      <c r="D10889" t="s">
        <v>39518</v>
      </c>
      <c r="E10889" t="s">
        <v>44234</v>
      </c>
      <c r="F10889">
        <v>5</v>
      </c>
      <c r="G10889">
        <v>100</v>
      </c>
      <c r="H10889" s="1">
        <v>76</v>
      </c>
      <c r="I10889" s="87"/>
      <c r="K10889" s="86" t="s">
        <v>17485</v>
      </c>
      <c r="L10889" s="86" t="s">
        <v>17486</v>
      </c>
      <c r="N10889">
        <f>IFERROR(VLOOKUP(A10889,bip!$A:$C,2,0),"")</f>
      </c>
      <c r="O10889">
        <f>IFERROR(VLOOKUP(A10889,bip!$A:$Z,3,0),"")</f>
      </c>
    </row>
    <row r="10890" spans="1:15" ht="13.2">
      <c r="A10890" t="s">
        <v>6472</v>
      </c>
      <c r="B10890" t="s">
        <v>16452</v>
      </c>
      <c r="C10890" t="s">
        <v>16440</v>
      </c>
      <c r="D10890" t="s">
        <v>39519</v>
      </c>
      <c r="E10890" t="s">
        <v>43656</v>
      </c>
      <c r="F10890">
        <v>10</v>
      </c>
      <c r="G10890">
        <v>2400</v>
      </c>
      <c r="H10890" s="1">
        <v>17</v>
      </c>
      <c r="I10890" s="87"/>
      <c r="K10890" s="86" t="s">
        <v>17485</v>
      </c>
      <c r="L10890" s="86" t="s">
        <v>17486</v>
      </c>
      <c r="N10890">
        <f>IFERROR(VLOOKUP(A10890,bip!$A:$C,2,0),"")</f>
      </c>
      <c r="O10890">
        <f>IFERROR(VLOOKUP(A10890,bip!$A:$Z,3,0),"")</f>
      </c>
    </row>
    <row r="10891" spans="1:15" ht="13.2">
      <c r="A10891" t="s">
        <v>6487</v>
      </c>
      <c r="B10891" t="s">
        <v>16466</v>
      </c>
      <c r="C10891" t="s">
        <v>16440</v>
      </c>
      <c r="D10891" t="s">
        <v>39520</v>
      </c>
      <c r="E10891" t="s">
        <v>43657</v>
      </c>
      <c r="F10891">
        <v>5</v>
      </c>
      <c r="G10891">
        <v>300</v>
      </c>
      <c r="H10891" s="1">
        <v>112</v>
      </c>
      <c r="I10891" s="87"/>
      <c r="K10891" s="86" t="s">
        <v>17485</v>
      </c>
      <c r="L10891" s="86" t="s">
        <v>17486</v>
      </c>
      <c r="N10891">
        <f>IFERROR(VLOOKUP(A10891,bip!$A:$C,2,0),"")</f>
      </c>
      <c r="O10891">
        <f>IFERROR(VLOOKUP(A10891,bip!$A:$Z,3,0),"")</f>
      </c>
    </row>
    <row r="10892" spans="1:15" ht="13.2">
      <c r="A10892" t="s">
        <v>6474</v>
      </c>
      <c r="B10892" t="s">
        <v>16454</v>
      </c>
      <c r="C10892" t="s">
        <v>16440</v>
      </c>
      <c r="D10892" t="s">
        <v>39521</v>
      </c>
      <c r="E10892" t="s">
        <v>43658</v>
      </c>
      <c r="F10892">
        <v>10</v>
      </c>
      <c r="G10892">
        <v>150</v>
      </c>
      <c r="H10892" s="1">
        <v>26</v>
      </c>
      <c r="I10892" s="87"/>
      <c r="K10892" s="86" t="s">
        <v>17485</v>
      </c>
      <c r="L10892" s="86" t="s">
        <v>17486</v>
      </c>
      <c r="N10892">
        <f>IFERROR(VLOOKUP(A10892,bip!$A:$C,2,0),"")</f>
      </c>
      <c r="O10892">
        <f>IFERROR(VLOOKUP(A10892,bip!$A:$Z,3,0),"")</f>
      </c>
    </row>
    <row r="10893" spans="1:15" ht="13.2">
      <c r="A10893" t="s">
        <v>6491</v>
      </c>
      <c r="B10893" t="s">
        <v>6491</v>
      </c>
      <c r="C10893" t="s">
        <v>16440</v>
      </c>
      <c r="D10893" t="s">
        <v>39522</v>
      </c>
      <c r="E10893" t="s">
        <v>43659</v>
      </c>
      <c r="F10893">
        <v>5</v>
      </c>
      <c r="G10893">
        <v>50</v>
      </c>
      <c r="H10893" s="1">
        <v>158</v>
      </c>
      <c r="I10893" s="87"/>
      <c r="K10893" s="86" t="s">
        <v>17485</v>
      </c>
      <c r="L10893" s="86" t="s">
        <v>17486</v>
      </c>
      <c r="N10893">
        <f>IFERROR(VLOOKUP(A10893,bip!$A:$C,2,0),"")</f>
      </c>
      <c r="O10893">
        <f>IFERROR(VLOOKUP(A10893,bip!$A:$Z,3,0),"")</f>
      </c>
    </row>
    <row r="10894" spans="1:15" ht="13.2">
      <c r="A10894" t="s">
        <v>6476</v>
      </c>
      <c r="B10894" t="s">
        <v>16456</v>
      </c>
      <c r="C10894" t="s">
        <v>16440</v>
      </c>
      <c r="D10894" t="s">
        <v>39523</v>
      </c>
      <c r="E10894" t="s">
        <v>43660</v>
      </c>
      <c r="F10894">
        <v>10</v>
      </c>
      <c r="G10894">
        <v>200</v>
      </c>
      <c r="H10894" s="1">
        <v>33</v>
      </c>
      <c r="I10894" s="87"/>
      <c r="K10894" s="86" t="s">
        <v>17485</v>
      </c>
      <c r="L10894" s="86" t="s">
        <v>17486</v>
      </c>
      <c r="N10894">
        <f>IFERROR(VLOOKUP(A10894,bip!$A:$C,2,0),"")</f>
      </c>
      <c r="O10894">
        <f>IFERROR(VLOOKUP(A10894,bip!$A:$Z,3,0),"")</f>
      </c>
    </row>
    <row r="10895" spans="1:15" ht="13.2">
      <c r="A10895" t="s">
        <v>6478</v>
      </c>
      <c r="B10895" t="s">
        <v>16458</v>
      </c>
      <c r="C10895" t="s">
        <v>16440</v>
      </c>
      <c r="D10895" t="s">
        <v>39524</v>
      </c>
      <c r="E10895" t="s">
        <v>43661</v>
      </c>
      <c r="F10895">
        <v>10</v>
      </c>
      <c r="G10895">
        <v>1000</v>
      </c>
      <c r="H10895" s="1">
        <v>38</v>
      </c>
      <c r="I10895" s="87"/>
      <c r="K10895" s="86" t="s">
        <v>17485</v>
      </c>
      <c r="L10895" s="86" t="s">
        <v>17486</v>
      </c>
      <c r="N10895">
        <f>IFERROR(VLOOKUP(A10895,bip!$A:$C,2,0),"")</f>
      </c>
      <c r="O10895">
        <f>IFERROR(VLOOKUP(A10895,bip!$A:$Z,3,0),"")</f>
      </c>
    </row>
    <row r="10896" spans="1:15" ht="13.2">
      <c r="A10896" t="s">
        <v>6480</v>
      </c>
      <c r="B10896" t="s">
        <v>16459</v>
      </c>
      <c r="C10896" t="s">
        <v>16440</v>
      </c>
      <c r="D10896" t="s">
        <v>39525</v>
      </c>
      <c r="E10896" t="s">
        <v>43662</v>
      </c>
      <c r="F10896">
        <v>5</v>
      </c>
      <c r="G10896">
        <v>100</v>
      </c>
      <c r="H10896" s="1">
        <v>50</v>
      </c>
      <c r="I10896" s="87"/>
      <c r="K10896" s="86" t="s">
        <v>17485</v>
      </c>
      <c r="L10896" s="86" t="s">
        <v>17486</v>
      </c>
      <c r="N10896">
        <f>IFERROR(VLOOKUP(A10896,bip!$A:$C,2,0),"")</f>
      </c>
      <c r="O10896">
        <f>IFERROR(VLOOKUP(A10896,bip!$A:$Z,3,0),"")</f>
      </c>
    </row>
    <row r="10897" spans="1:15" ht="13.2">
      <c r="A10897" t="s">
        <v>6482</v>
      </c>
      <c r="B10897" t="s">
        <v>16461</v>
      </c>
      <c r="C10897" t="s">
        <v>16440</v>
      </c>
      <c r="D10897" t="s">
        <v>39526</v>
      </c>
      <c r="E10897" t="s">
        <v>43663</v>
      </c>
      <c r="F10897">
        <v>5</v>
      </c>
      <c r="G10897">
        <v>100</v>
      </c>
      <c r="H10897" s="1">
        <v>66</v>
      </c>
      <c r="I10897" s="87"/>
      <c r="K10897" s="86" t="s">
        <v>17485</v>
      </c>
      <c r="L10897" s="86" t="s">
        <v>17486</v>
      </c>
      <c r="N10897">
        <f>IFERROR(VLOOKUP(A10897,bip!$A:$C,2,0),"")</f>
      </c>
      <c r="O10897">
        <f>IFERROR(VLOOKUP(A10897,bip!$A:$Z,3,0),"")</f>
      </c>
    </row>
    <row r="10898" spans="1:15" ht="13.2">
      <c r="A10898" t="s">
        <v>6484</v>
      </c>
      <c r="B10898" t="s">
        <v>16463</v>
      </c>
      <c r="C10898" t="s">
        <v>16440</v>
      </c>
      <c r="D10898" t="s">
        <v>39527</v>
      </c>
      <c r="E10898" t="s">
        <v>43664</v>
      </c>
      <c r="F10898">
        <v>5</v>
      </c>
      <c r="G10898">
        <v>100</v>
      </c>
      <c r="H10898" s="1">
        <v>81</v>
      </c>
      <c r="I10898" s="87"/>
      <c r="K10898" s="86" t="s">
        <v>17485</v>
      </c>
      <c r="L10898" s="86" t="s">
        <v>17486</v>
      </c>
      <c r="N10898">
        <f>IFERROR(VLOOKUP(A10898,bip!$A:$C,2,0),"")</f>
      </c>
      <c r="O10898">
        <f>IFERROR(VLOOKUP(A10898,bip!$A:$Z,3,0),"")</f>
      </c>
    </row>
    <row r="10899" spans="1:15" ht="13.2">
      <c r="A10899" t="s">
        <v>6486</v>
      </c>
      <c r="B10899" t="s">
        <v>16465</v>
      </c>
      <c r="C10899" t="s">
        <v>16440</v>
      </c>
      <c r="D10899" t="s">
        <v>39528</v>
      </c>
      <c r="E10899" t="s">
        <v>43665</v>
      </c>
      <c r="F10899">
        <v>5</v>
      </c>
      <c r="G10899">
        <v>50</v>
      </c>
      <c r="H10899" s="1">
        <v>101</v>
      </c>
      <c r="I10899" s="87"/>
      <c r="K10899" s="86" t="s">
        <v>17485</v>
      </c>
      <c r="L10899" s="86" t="s">
        <v>17486</v>
      </c>
      <c r="N10899">
        <f>IFERROR(VLOOKUP(A10899,bip!$A:$C,2,0),"")</f>
      </c>
      <c r="O10899">
        <f>IFERROR(VLOOKUP(A10899,bip!$A:$Z,3,0),"")</f>
      </c>
    </row>
    <row r="10900" spans="1:15" ht="13.2">
      <c r="A10900" t="s">
        <v>6488</v>
      </c>
      <c r="B10900" t="s">
        <v>16467</v>
      </c>
      <c r="C10900" t="s">
        <v>16440</v>
      </c>
      <c r="D10900" t="s">
        <v>39529</v>
      </c>
      <c r="E10900" t="s">
        <v>43666</v>
      </c>
      <c r="F10900">
        <v>5</v>
      </c>
      <c r="G10900">
        <v>50</v>
      </c>
      <c r="H10900" s="1">
        <v>138</v>
      </c>
      <c r="I10900" s="87"/>
      <c r="K10900" s="86" t="s">
        <v>17485</v>
      </c>
      <c r="L10900" s="86" t="s">
        <v>17486</v>
      </c>
      <c r="N10900">
        <f>IFERROR(VLOOKUP(A10900,bip!$A:$C,2,0),"")</f>
      </c>
      <c r="O10900">
        <f>IFERROR(VLOOKUP(A10900,bip!$A:$Z,3,0),"")</f>
      </c>
    </row>
    <row r="10901" spans="1:15" ht="13.2">
      <c r="A10901" t="s">
        <v>6490</v>
      </c>
      <c r="B10901" t="s">
        <v>6490</v>
      </c>
      <c r="C10901" t="s">
        <v>16440</v>
      </c>
      <c r="D10901" t="s">
        <v>39530</v>
      </c>
      <c r="E10901" t="s">
        <v>43667</v>
      </c>
      <c r="F10901">
        <v>5</v>
      </c>
      <c r="G10901">
        <v>50</v>
      </c>
      <c r="H10901" s="1">
        <v>152</v>
      </c>
      <c r="I10901" s="87"/>
      <c r="K10901" s="86" t="s">
        <v>17485</v>
      </c>
      <c r="L10901" s="86" t="s">
        <v>17486</v>
      </c>
      <c r="N10901">
        <f>IFERROR(VLOOKUP(A10901,bip!$A:$C,2,0),"")</f>
      </c>
      <c r="O10901">
        <f>IFERROR(VLOOKUP(A10901,bip!$A:$Z,3,0),"")</f>
      </c>
    </row>
    <row r="10902" spans="1:15" ht="13.2">
      <c r="A10902" t="s">
        <v>6473</v>
      </c>
      <c r="B10902" t="s">
        <v>16453</v>
      </c>
      <c r="C10902" t="s">
        <v>16440</v>
      </c>
      <c r="D10902" t="s">
        <v>39531</v>
      </c>
      <c r="E10902" t="s">
        <v>43668</v>
      </c>
      <c r="F10902">
        <v>10</v>
      </c>
      <c r="G10902">
        <v>2400</v>
      </c>
      <c r="H10902" s="1">
        <v>20</v>
      </c>
      <c r="I10902" s="87"/>
      <c r="K10902" s="86" t="s">
        <v>17485</v>
      </c>
      <c r="L10902" s="86" t="s">
        <v>17486</v>
      </c>
      <c r="N10902">
        <f>IFERROR(VLOOKUP(A10902,bip!$A:$C,2,0),"")</f>
      </c>
      <c r="O10902">
        <f>IFERROR(VLOOKUP(A10902,bip!$A:$Z,3,0),"")</f>
      </c>
    </row>
    <row r="10903" spans="1:15" ht="13.2">
      <c r="A10903" t="s">
        <v>6467</v>
      </c>
      <c r="B10903" t="s">
        <v>16447</v>
      </c>
      <c r="C10903" t="s">
        <v>16440</v>
      </c>
      <c r="D10903" t="s">
        <v>39532</v>
      </c>
      <c r="E10903" t="s">
        <v>43669</v>
      </c>
      <c r="F10903">
        <v>10</v>
      </c>
      <c r="G10903">
        <v>4800</v>
      </c>
      <c r="H10903" s="1">
        <v>11</v>
      </c>
      <c r="I10903" s="87"/>
      <c r="K10903" s="86" t="s">
        <v>17485</v>
      </c>
      <c r="L10903" s="86" t="s">
        <v>17486</v>
      </c>
      <c r="N10903">
        <f>IFERROR(VLOOKUP(A10903,bip!$A:$C,2,0),"")</f>
      </c>
      <c r="O10903">
        <f>IFERROR(VLOOKUP(A10903,bip!$A:$Z,3,0),"")</f>
      </c>
    </row>
    <row r="10904" spans="1:15" ht="13.2">
      <c r="A10904" t="s">
        <v>6485</v>
      </c>
      <c r="B10904" t="s">
        <v>16464</v>
      </c>
      <c r="C10904" t="s">
        <v>16440</v>
      </c>
      <c r="D10904" t="s">
        <v>39534</v>
      </c>
      <c r="E10904" t="s">
        <v>43671</v>
      </c>
      <c r="F10904">
        <v>5</v>
      </c>
      <c r="G10904">
        <v>300</v>
      </c>
      <c r="H10904" s="1">
        <v>87</v>
      </c>
      <c r="I10904" s="87"/>
      <c r="K10904" s="86" t="s">
        <v>17485</v>
      </c>
      <c r="L10904" s="86" t="s">
        <v>17486</v>
      </c>
      <c r="N10904">
        <f>IFERROR(VLOOKUP(A10904,bip!$A:$C,2,0),"")</f>
      </c>
      <c r="O10904">
        <f>IFERROR(VLOOKUP(A10904,bip!$A:$Z,3,0),"")</f>
      </c>
    </row>
    <row r="10905" spans="1:15" ht="13.2">
      <c r="A10905" t="s">
        <v>6492</v>
      </c>
      <c r="B10905" t="s">
        <v>16469</v>
      </c>
      <c r="C10905" t="s">
        <v>16440</v>
      </c>
      <c r="D10905" t="s">
        <v>39535</v>
      </c>
      <c r="E10905" t="s">
        <v>44235</v>
      </c>
      <c r="F10905">
        <v>5</v>
      </c>
      <c r="G10905">
        <v>50</v>
      </c>
      <c r="H10905" s="1">
        <v>169</v>
      </c>
      <c r="I10905" s="87"/>
      <c r="K10905" s="86" t="s">
        <v>17485</v>
      </c>
      <c r="L10905" s="86" t="s">
        <v>17486</v>
      </c>
      <c r="N10905">
        <f>IFERROR(VLOOKUP(A10905,bip!$A:$C,2,0),"")</f>
      </c>
      <c r="O10905">
        <f>IFERROR(VLOOKUP(A10905,bip!$A:$Z,3,0),"")</f>
      </c>
    </row>
    <row r="10906" spans="1:15" ht="13.2">
      <c r="A10906" t="s">
        <v>6481</v>
      </c>
      <c r="B10906" t="s">
        <v>16460</v>
      </c>
      <c r="C10906" t="s">
        <v>16440</v>
      </c>
      <c r="D10906" t="s">
        <v>39536</v>
      </c>
      <c r="E10906" t="s">
        <v>43673</v>
      </c>
      <c r="F10906">
        <v>5</v>
      </c>
      <c r="G10906">
        <v>500</v>
      </c>
      <c r="H10906" s="1">
        <v>56</v>
      </c>
      <c r="I10906" s="87"/>
      <c r="K10906" s="86" t="s">
        <v>17485</v>
      </c>
      <c r="L10906" s="86" t="s">
        <v>17486</v>
      </c>
      <c r="N10906">
        <f>IFERROR(VLOOKUP(A10906,bip!$A:$C,2,0),"")</f>
      </c>
      <c r="O10906">
        <f>IFERROR(VLOOKUP(A10906,bip!$A:$Z,3,0),"")</f>
      </c>
    </row>
    <row r="10907" spans="1:15" ht="13.2">
      <c r="A10907" t="s">
        <v>6471</v>
      </c>
      <c r="B10907" t="s">
        <v>16451</v>
      </c>
      <c r="C10907" t="s">
        <v>16440</v>
      </c>
      <c r="D10907" t="s">
        <v>39537</v>
      </c>
      <c r="E10907" t="s">
        <v>43674</v>
      </c>
      <c r="F10907">
        <v>10</v>
      </c>
      <c r="G10907">
        <v>2400</v>
      </c>
      <c r="H10907" s="1">
        <v>14</v>
      </c>
      <c r="I10907" s="87"/>
      <c r="K10907" s="86" t="s">
        <v>17485</v>
      </c>
      <c r="L10907" s="86" t="s">
        <v>17486</v>
      </c>
      <c r="N10907">
        <f>IFERROR(VLOOKUP(A10907,bip!$A:$C,2,0),"")</f>
      </c>
      <c r="O10907">
        <f>IFERROR(VLOOKUP(A10907,bip!$A:$Z,3,0),"")</f>
      </c>
    </row>
    <row r="10908" spans="1:15" ht="13.2">
      <c r="A10908" t="s">
        <v>6466</v>
      </c>
      <c r="B10908" t="s">
        <v>16446</v>
      </c>
      <c r="C10908" t="s">
        <v>16440</v>
      </c>
      <c r="D10908" t="s">
        <v>39538</v>
      </c>
      <c r="E10908" t="s">
        <v>44236</v>
      </c>
      <c r="F10908">
        <v>10</v>
      </c>
      <c r="G10908">
        <v>300</v>
      </c>
      <c r="H10908" s="1">
        <v>11</v>
      </c>
      <c r="I10908" s="87"/>
      <c r="K10908" s="86" t="s">
        <v>17485</v>
      </c>
      <c r="L10908" s="86" t="s">
        <v>17486</v>
      </c>
      <c r="N10908">
        <f>IFERROR(VLOOKUP(A10908,bip!$A:$C,2,0),"")</f>
      </c>
      <c r="O10908">
        <f>IFERROR(VLOOKUP(A10908,bip!$A:$Z,3,0),"")</f>
      </c>
    </row>
    <row r="10909" spans="1:15" ht="13.2">
      <c r="A10909" t="s">
        <v>6494</v>
      </c>
      <c r="B10909" t="s">
        <v>6494</v>
      </c>
      <c r="C10909" t="s">
        <v>16440</v>
      </c>
      <c r="D10909" t="s">
        <v>39539</v>
      </c>
      <c r="E10909" t="s">
        <v>43676</v>
      </c>
      <c r="F10909">
        <v>5</v>
      </c>
      <c r="G10909">
        <v>50</v>
      </c>
      <c r="H10909" s="1">
        <v>333</v>
      </c>
      <c r="I10909" s="87"/>
      <c r="K10909" s="86" t="s">
        <v>17485</v>
      </c>
      <c r="L10909" s="86" t="s">
        <v>17486</v>
      </c>
      <c r="N10909">
        <f>IFERROR(VLOOKUP(A10909,bip!$A:$C,2,0),"")</f>
      </c>
      <c r="O10909">
        <f>IFERROR(VLOOKUP(A10909,bip!$A:$Z,3,0),"")</f>
      </c>
    </row>
    <row r="10910" spans="1:15" ht="13.2">
      <c r="A10910" t="s">
        <v>6489</v>
      </c>
      <c r="B10910" t="s">
        <v>16468</v>
      </c>
      <c r="C10910" t="s">
        <v>16440</v>
      </c>
      <c r="D10910" t="s">
        <v>39540</v>
      </c>
      <c r="E10910" t="s">
        <v>43677</v>
      </c>
      <c r="F10910">
        <v>5</v>
      </c>
      <c r="G10910">
        <v>300</v>
      </c>
      <c r="H10910" s="1">
        <v>141</v>
      </c>
      <c r="I10910" s="87"/>
      <c r="K10910" s="86" t="s">
        <v>17485</v>
      </c>
      <c r="L10910" s="86" t="s">
        <v>17486</v>
      </c>
      <c r="N10910">
        <f>IFERROR(VLOOKUP(A10910,bip!$A:$C,2,0),"")</f>
      </c>
      <c r="O10910">
        <f>IFERROR(VLOOKUP(A10910,bip!$A:$Z,3,0),"")</f>
      </c>
    </row>
    <row r="10911" spans="1:15" ht="13.2">
      <c r="A10911" t="s">
        <v>6475</v>
      </c>
      <c r="B10911" t="s">
        <v>16455</v>
      </c>
      <c r="C10911" t="s">
        <v>16440</v>
      </c>
      <c r="D10911" t="s">
        <v>39541</v>
      </c>
      <c r="E10911" t="s">
        <v>43678</v>
      </c>
      <c r="F10911">
        <v>10</v>
      </c>
      <c r="G10911">
        <v>1200</v>
      </c>
      <c r="H10911" s="1">
        <v>27</v>
      </c>
      <c r="I10911" s="87"/>
      <c r="K10911" s="86" t="s">
        <v>17485</v>
      </c>
      <c r="L10911" s="86" t="s">
        <v>17486</v>
      </c>
      <c r="N10911">
        <f>IFERROR(VLOOKUP(A10911,bip!$A:$C,2,0),"")</f>
      </c>
      <c r="O10911">
        <f>IFERROR(VLOOKUP(A10911,bip!$A:$Z,3,0),"")</f>
      </c>
    </row>
    <row r="10912" spans="1:15" ht="13.2">
      <c r="A10912" t="s">
        <v>6468</v>
      </c>
      <c r="B10912" t="s">
        <v>16448</v>
      </c>
      <c r="C10912" t="s">
        <v>16440</v>
      </c>
      <c r="D10912" t="s">
        <v>39542</v>
      </c>
      <c r="E10912" t="s">
        <v>43679</v>
      </c>
      <c r="F10912">
        <v>10</v>
      </c>
      <c r="G10912">
        <v>2400</v>
      </c>
      <c r="H10912" s="1">
        <v>11</v>
      </c>
      <c r="I10912" s="87"/>
      <c r="K10912" s="86" t="s">
        <v>17485</v>
      </c>
      <c r="L10912" s="86" t="s">
        <v>17486</v>
      </c>
      <c r="N10912">
        <f>IFERROR(VLOOKUP(A10912,bip!$A:$C,2,0),"")</f>
      </c>
      <c r="O10912">
        <f>IFERROR(VLOOKUP(A10912,bip!$A:$Z,3,0),"")</f>
      </c>
    </row>
    <row r="10913" spans="1:15" ht="13.2">
      <c r="A10913" t="s">
        <v>6479</v>
      </c>
      <c r="B10913" t="s">
        <v>11404</v>
      </c>
      <c r="C10913" t="s">
        <v>16440</v>
      </c>
      <c r="D10913" t="s">
        <v>39544</v>
      </c>
      <c r="E10913" t="s">
        <v>43681</v>
      </c>
      <c r="F10913">
        <v>10</v>
      </c>
      <c r="G10913">
        <v>200</v>
      </c>
      <c r="H10913" s="1">
        <v>43</v>
      </c>
      <c r="I10913" s="87"/>
      <c r="K10913" s="86" t="s">
        <v>17485</v>
      </c>
      <c r="L10913" s="86" t="s">
        <v>17486</v>
      </c>
      <c r="N10913">
        <f>IFERROR(VLOOKUP(A10913,bip!$A:$C,2,0),"")</f>
      </c>
      <c r="O10913">
        <f>IFERROR(VLOOKUP(A10913,bip!$A:$Z,3,0),"")</f>
      </c>
    </row>
    <row r="10914" spans="1:15" ht="13.2">
      <c r="A10914" t="s">
        <v>6470</v>
      </c>
      <c r="B10914" t="s">
        <v>16450</v>
      </c>
      <c r="C10914" t="s">
        <v>16440</v>
      </c>
      <c r="D10914" t="s">
        <v>39545</v>
      </c>
      <c r="E10914" t="s">
        <v>43682</v>
      </c>
      <c r="F10914">
        <v>10</v>
      </c>
      <c r="G10914">
        <v>2400</v>
      </c>
      <c r="H10914" s="1">
        <v>14</v>
      </c>
      <c r="I10914" s="87"/>
      <c r="K10914" s="86" t="s">
        <v>17485</v>
      </c>
      <c r="L10914" s="86" t="s">
        <v>17486</v>
      </c>
      <c r="N10914">
        <f>IFERROR(VLOOKUP(A10914,bip!$A:$C,2,0),"")</f>
      </c>
      <c r="O10914">
        <f>IFERROR(VLOOKUP(A10914,bip!$A:$Z,3,0),"")</f>
      </c>
    </row>
    <row r="10915" spans="1:15" ht="13.2">
      <c r="A10915" t="s">
        <v>13933</v>
      </c>
      <c r="B10915" t="s">
        <v>13933</v>
      </c>
      <c r="C10915" t="s">
        <v>16440</v>
      </c>
      <c r="D10915" t="s">
        <v>40608</v>
      </c>
      <c r="E10915" t="s">
        <v>44237</v>
      </c>
      <c r="F10915">
        <v>1</v>
      </c>
      <c r="G10915">
        <v>200</v>
      </c>
      <c r="H10915" s="1">
        <v>183</v>
      </c>
      <c r="I10915" s="87"/>
      <c r="K10915" s="86" t="s">
        <v>17485</v>
      </c>
      <c r="L10915" s="86" t="s">
        <v>17486</v>
      </c>
      <c r="N10915">
        <f>IFERROR(VLOOKUP(A10915,bip!$A:$C,2,0),"")</f>
      </c>
      <c r="O10915">
        <f>IFERROR(VLOOKUP(A10915,bip!$A:$Z,3,0),"")</f>
      </c>
    </row>
    <row r="10916" spans="1:15" ht="13.2">
      <c r="A10916" t="s">
        <v>13928</v>
      </c>
      <c r="B10916" t="s">
        <v>13928</v>
      </c>
      <c r="C10916" t="s">
        <v>16440</v>
      </c>
      <c r="D10916" t="s">
        <v>40609</v>
      </c>
      <c r="E10916" t="s">
        <v>44238</v>
      </c>
      <c r="F10916">
        <v>1</v>
      </c>
      <c r="G10916">
        <v>400</v>
      </c>
      <c r="H10916" s="1">
        <v>40</v>
      </c>
      <c r="I10916" s="87"/>
      <c r="K10916" s="86" t="s">
        <v>17485</v>
      </c>
      <c r="L10916" s="86" t="s">
        <v>17486</v>
      </c>
      <c r="N10916">
        <f>IFERROR(VLOOKUP(A10916,bip!$A:$C,2,0),"")</f>
      </c>
      <c r="O10916">
        <f>IFERROR(VLOOKUP(A10916,bip!$A:$Z,3,0),"")</f>
      </c>
    </row>
    <row r="10917" spans="1:15" ht="13.2">
      <c r="A10917" t="s">
        <v>13921</v>
      </c>
      <c r="B10917" t="s">
        <v>13921</v>
      </c>
      <c r="C10917" t="s">
        <v>16440</v>
      </c>
      <c r="D10917" t="s">
        <v>40610</v>
      </c>
      <c r="E10917" t="s">
        <v>44239</v>
      </c>
      <c r="F10917">
        <v>1</v>
      </c>
      <c r="G10917">
        <v>800</v>
      </c>
      <c r="H10917" s="1">
        <v>13</v>
      </c>
      <c r="I10917" s="87"/>
      <c r="K10917" s="86" t="s">
        <v>17485</v>
      </c>
      <c r="L10917" s="86" t="s">
        <v>17486</v>
      </c>
      <c r="N10917">
        <f>IFERROR(VLOOKUP(A10917,bip!$A:$C,2,0),"")</f>
      </c>
      <c r="O10917">
        <f>IFERROR(VLOOKUP(A10917,bip!$A:$Z,3,0),"")</f>
      </c>
    </row>
    <row r="10918" spans="1:15" ht="13.2">
      <c r="A10918" t="s">
        <v>13924</v>
      </c>
      <c r="B10918" t="s">
        <v>13924</v>
      </c>
      <c r="C10918" t="s">
        <v>16440</v>
      </c>
      <c r="D10918" t="s">
        <v>40611</v>
      </c>
      <c r="E10918" t="s">
        <v>44240</v>
      </c>
      <c r="F10918">
        <v>1</v>
      </c>
      <c r="G10918">
        <v>400</v>
      </c>
      <c r="H10918" s="1">
        <v>20</v>
      </c>
      <c r="I10918" s="87"/>
      <c r="K10918" s="86" t="s">
        <v>17485</v>
      </c>
      <c r="L10918" s="86" t="s">
        <v>17486</v>
      </c>
      <c r="N10918">
        <f>IFERROR(VLOOKUP(A10918,bip!$A:$C,2,0),"")</f>
      </c>
      <c r="O10918">
        <f>IFERROR(VLOOKUP(A10918,bip!$A:$Z,3,0),"")</f>
      </c>
    </row>
    <row r="10919" spans="1:15" ht="13.2">
      <c r="A10919" t="s">
        <v>13926</v>
      </c>
      <c r="B10919" t="s">
        <v>13926</v>
      </c>
      <c r="C10919" t="s">
        <v>16440</v>
      </c>
      <c r="D10919" t="s">
        <v>40612</v>
      </c>
      <c r="E10919" t="s">
        <v>44241</v>
      </c>
      <c r="F10919">
        <v>1</v>
      </c>
      <c r="G10919">
        <v>400</v>
      </c>
      <c r="H10919" s="1">
        <v>32</v>
      </c>
      <c r="I10919" s="87"/>
      <c r="K10919" s="86" t="s">
        <v>17485</v>
      </c>
      <c r="L10919" s="86" t="s">
        <v>17486</v>
      </c>
      <c r="N10919">
        <f>IFERROR(VLOOKUP(A10919,bip!$A:$C,2,0),"")</f>
      </c>
      <c r="O10919">
        <f>IFERROR(VLOOKUP(A10919,bip!$A:$Z,3,0),"")</f>
      </c>
    </row>
    <row r="10920" spans="1:15" ht="13.2">
      <c r="A10920" t="s">
        <v>13925</v>
      </c>
      <c r="B10920" t="s">
        <v>13925</v>
      </c>
      <c r="C10920" t="s">
        <v>16440</v>
      </c>
      <c r="D10920" t="s">
        <v>40613</v>
      </c>
      <c r="E10920" t="s">
        <v>44242</v>
      </c>
      <c r="F10920">
        <v>1</v>
      </c>
      <c r="G10920">
        <v>400</v>
      </c>
      <c r="H10920" s="1">
        <v>24</v>
      </c>
      <c r="I10920" s="87"/>
      <c r="K10920" s="86" t="s">
        <v>17485</v>
      </c>
      <c r="L10920" s="86" t="s">
        <v>17486</v>
      </c>
      <c r="N10920">
        <f>IFERROR(VLOOKUP(A10920,bip!$A:$C,2,0),"")</f>
      </c>
      <c r="O10920">
        <f>IFERROR(VLOOKUP(A10920,bip!$A:$Z,3,0),"")</f>
      </c>
    </row>
    <row r="10921" spans="1:15" ht="13.2">
      <c r="A10921" t="s">
        <v>13919</v>
      </c>
      <c r="B10921" t="s">
        <v>13919</v>
      </c>
      <c r="C10921" t="s">
        <v>16440</v>
      </c>
      <c r="D10921" t="s">
        <v>40614</v>
      </c>
      <c r="E10921" t="s">
        <v>44243</v>
      </c>
      <c r="F10921">
        <v>1</v>
      </c>
      <c r="G10921">
        <v>800</v>
      </c>
      <c r="H10921" s="1">
        <v>12</v>
      </c>
      <c r="I10921" s="87"/>
      <c r="K10921" s="86" t="s">
        <v>17485</v>
      </c>
      <c r="L10921" s="86" t="s">
        <v>17486</v>
      </c>
      <c r="N10921">
        <f>IFERROR(VLOOKUP(A10921,bip!$A:$C,2,0),"")</f>
      </c>
      <c r="O10921">
        <f>IFERROR(VLOOKUP(A10921,bip!$A:$Z,3,0),"")</f>
      </c>
    </row>
    <row r="10922" spans="1:15" ht="13.2">
      <c r="A10922" t="s">
        <v>13931</v>
      </c>
      <c r="B10922" t="s">
        <v>13931</v>
      </c>
      <c r="C10922" t="s">
        <v>16440</v>
      </c>
      <c r="D10922" t="s">
        <v>40615</v>
      </c>
      <c r="E10922" t="s">
        <v>44244</v>
      </c>
      <c r="F10922">
        <v>1</v>
      </c>
      <c r="G10922">
        <v>400</v>
      </c>
      <c r="H10922" s="1">
        <v>89</v>
      </c>
      <c r="I10922" s="87"/>
      <c r="K10922" s="86" t="s">
        <v>17485</v>
      </c>
      <c r="L10922" s="86" t="s">
        <v>17486</v>
      </c>
      <c r="N10922">
        <f>IFERROR(VLOOKUP(A10922,bip!$A:$C,2,0),"")</f>
      </c>
      <c r="O10922">
        <f>IFERROR(VLOOKUP(A10922,bip!$A:$Z,3,0),"")</f>
      </c>
    </row>
    <row r="10923" spans="1:15" ht="13.2">
      <c r="A10923" t="s">
        <v>13930</v>
      </c>
      <c r="B10923" t="s">
        <v>13930</v>
      </c>
      <c r="C10923" t="s">
        <v>16440</v>
      </c>
      <c r="D10923" t="s">
        <v>40616</v>
      </c>
      <c r="E10923" t="s">
        <v>44245</v>
      </c>
      <c r="F10923">
        <v>1</v>
      </c>
      <c r="G10923">
        <v>400</v>
      </c>
      <c r="H10923" s="1">
        <v>60</v>
      </c>
      <c r="I10923" s="87"/>
      <c r="K10923" s="86" t="s">
        <v>17485</v>
      </c>
      <c r="L10923" s="86" t="s">
        <v>17486</v>
      </c>
      <c r="N10923">
        <f>IFERROR(VLOOKUP(A10923,bip!$A:$C,2,0),"")</f>
      </c>
      <c r="O10923">
        <f>IFERROR(VLOOKUP(A10923,bip!$A:$Z,3,0),"")</f>
      </c>
    </row>
    <row r="10924" spans="1:15" ht="13.2">
      <c r="A10924" t="s">
        <v>13923</v>
      </c>
      <c r="B10924" t="s">
        <v>13923</v>
      </c>
      <c r="C10924" t="s">
        <v>16440</v>
      </c>
      <c r="D10924" t="s">
        <v>40617</v>
      </c>
      <c r="E10924" t="s">
        <v>44246</v>
      </c>
      <c r="F10924">
        <v>1</v>
      </c>
      <c r="G10924">
        <v>400</v>
      </c>
      <c r="H10924" s="1">
        <v>17</v>
      </c>
      <c r="I10924" s="87"/>
      <c r="K10924" s="86" t="s">
        <v>17485</v>
      </c>
      <c r="L10924" s="86" t="s">
        <v>17486</v>
      </c>
      <c r="N10924">
        <f>IFERROR(VLOOKUP(A10924,bip!$A:$C,2,0),"")</f>
      </c>
      <c r="O10924">
        <f>IFERROR(VLOOKUP(A10924,bip!$A:$Z,3,0),"")</f>
      </c>
    </row>
    <row r="10925" spans="1:15" ht="13.2">
      <c r="A10925" t="s">
        <v>13934</v>
      </c>
      <c r="B10925" t="s">
        <v>13934</v>
      </c>
      <c r="C10925" t="s">
        <v>16440</v>
      </c>
      <c r="D10925" t="s">
        <v>40618</v>
      </c>
      <c r="E10925" t="s">
        <v>44247</v>
      </c>
      <c r="F10925">
        <v>1</v>
      </c>
      <c r="G10925">
        <v>100</v>
      </c>
      <c r="H10925" s="1">
        <v>350</v>
      </c>
      <c r="I10925" s="87"/>
      <c r="K10925" s="86" t="s">
        <v>17485</v>
      </c>
      <c r="L10925" s="86" t="s">
        <v>17486</v>
      </c>
      <c r="N10925">
        <f>IFERROR(VLOOKUP(A10925,bip!$A:$C,2,0),"")</f>
      </c>
      <c r="O10925">
        <f>IFERROR(VLOOKUP(A10925,bip!$A:$Z,3,0),"")</f>
      </c>
    </row>
    <row r="10926" spans="1:15" ht="13.2">
      <c r="A10926" t="s">
        <v>13932</v>
      </c>
      <c r="B10926" t="s">
        <v>13932</v>
      </c>
      <c r="C10926" t="s">
        <v>16440</v>
      </c>
      <c r="D10926" t="s">
        <v>40619</v>
      </c>
      <c r="E10926" t="s">
        <v>44248</v>
      </c>
      <c r="F10926">
        <v>1</v>
      </c>
      <c r="G10926">
        <v>200</v>
      </c>
      <c r="H10926" s="1">
        <v>145</v>
      </c>
      <c r="I10926" s="87"/>
      <c r="K10926" s="86" t="s">
        <v>17485</v>
      </c>
      <c r="L10926" s="86" t="s">
        <v>17486</v>
      </c>
      <c r="N10926">
        <f>IFERROR(VLOOKUP(A10926,bip!$A:$C,2,0),"")</f>
      </c>
      <c r="O10926">
        <f>IFERROR(VLOOKUP(A10926,bip!$A:$Z,3,0),"")</f>
      </c>
    </row>
    <row r="10927" spans="1:15" ht="13.2">
      <c r="A10927" t="s">
        <v>13927</v>
      </c>
      <c r="B10927" t="s">
        <v>13927</v>
      </c>
      <c r="C10927" t="s">
        <v>16440</v>
      </c>
      <c r="D10927" t="s">
        <v>40620</v>
      </c>
      <c r="E10927" t="s">
        <v>44249</v>
      </c>
      <c r="F10927">
        <v>1</v>
      </c>
      <c r="G10927">
        <v>400</v>
      </c>
      <c r="H10927" s="1">
        <v>31</v>
      </c>
      <c r="I10927" s="87"/>
      <c r="K10927" s="86" t="s">
        <v>17485</v>
      </c>
      <c r="L10927" s="86" t="s">
        <v>17486</v>
      </c>
      <c r="N10927">
        <f>IFERROR(VLOOKUP(A10927,bip!$A:$C,2,0),"")</f>
      </c>
      <c r="O10927">
        <f>IFERROR(VLOOKUP(A10927,bip!$A:$Z,3,0),"")</f>
      </c>
    </row>
    <row r="10928" spans="1:15" ht="13.2">
      <c r="A10928" t="s">
        <v>13920</v>
      </c>
      <c r="B10928" t="s">
        <v>13920</v>
      </c>
      <c r="C10928" t="s">
        <v>16440</v>
      </c>
      <c r="D10928" t="s">
        <v>40621</v>
      </c>
      <c r="E10928" t="s">
        <v>44250</v>
      </c>
      <c r="F10928">
        <v>1</v>
      </c>
      <c r="G10928">
        <v>800</v>
      </c>
      <c r="H10928" s="1">
        <v>13</v>
      </c>
      <c r="I10928" s="87"/>
      <c r="K10928" s="86" t="s">
        <v>17485</v>
      </c>
      <c r="L10928" s="86" t="s">
        <v>17486</v>
      </c>
      <c r="N10928">
        <f>IFERROR(VLOOKUP(A10928,bip!$A:$C,2,0),"")</f>
      </c>
      <c r="O10928">
        <f>IFERROR(VLOOKUP(A10928,bip!$A:$Z,3,0),"")</f>
      </c>
    </row>
    <row r="10929" spans="1:15" ht="13.2">
      <c r="A10929" t="s">
        <v>13929</v>
      </c>
      <c r="B10929" t="s">
        <v>13929</v>
      </c>
      <c r="C10929" t="s">
        <v>16440</v>
      </c>
      <c r="D10929" t="s">
        <v>40622</v>
      </c>
      <c r="E10929" t="s">
        <v>44251</v>
      </c>
      <c r="F10929">
        <v>1</v>
      </c>
      <c r="G10929">
        <v>400</v>
      </c>
      <c r="H10929" s="1">
        <v>53</v>
      </c>
      <c r="I10929" s="87"/>
      <c r="K10929" s="86" t="s">
        <v>17485</v>
      </c>
      <c r="L10929" s="86" t="s">
        <v>17486</v>
      </c>
      <c r="N10929">
        <f>IFERROR(VLOOKUP(A10929,bip!$A:$C,2,0),"")</f>
      </c>
      <c r="O10929">
        <f>IFERROR(VLOOKUP(A10929,bip!$A:$Z,3,0),"")</f>
      </c>
    </row>
    <row r="10930" spans="1:15" ht="13.2">
      <c r="A10930" t="s">
        <v>13922</v>
      </c>
      <c r="B10930" t="s">
        <v>13922</v>
      </c>
      <c r="C10930" t="s">
        <v>16440</v>
      </c>
      <c r="D10930" t="s">
        <v>40623</v>
      </c>
      <c r="E10930" t="s">
        <v>44252</v>
      </c>
      <c r="F10930">
        <v>1</v>
      </c>
      <c r="G10930">
        <v>800</v>
      </c>
      <c r="H10930" s="1">
        <v>16</v>
      </c>
      <c r="I10930" s="87"/>
      <c r="K10930" s="86" t="s">
        <v>17485</v>
      </c>
      <c r="L10930" s="86" t="s">
        <v>17486</v>
      </c>
      <c r="N10930">
        <f>IFERROR(VLOOKUP(A10930,bip!$A:$C,2,0),"")</f>
      </c>
      <c r="O10930">
        <f>IFERROR(VLOOKUP(A10930,bip!$A:$Z,3,0),"")</f>
      </c>
    </row>
    <row r="10931" spans="1:15" ht="13.2">
      <c r="A10931" t="s">
        <v>6462</v>
      </c>
      <c r="B10931" t="s">
        <v>11401</v>
      </c>
      <c r="C10931" t="s">
        <v>16440</v>
      </c>
      <c r="D10931" t="s">
        <v>40627</v>
      </c>
      <c r="E10931" t="s">
        <v>29492</v>
      </c>
      <c r="F10931">
        <v>1</v>
      </c>
      <c r="G10931">
        <v>20</v>
      </c>
      <c r="H10931" s="1">
        <v>214</v>
      </c>
      <c r="I10931" s="87"/>
      <c r="K10931" s="86" t="s">
        <v>17485</v>
      </c>
      <c r="L10931" s="86" t="s">
        <v>17486</v>
      </c>
      <c r="N10931">
        <f>IFERROR(VLOOKUP(A10931,bip!$A:$C,2,0),"")</f>
      </c>
      <c r="O10931">
        <f>IFERROR(VLOOKUP(A10931,bip!$A:$Z,3,0),"")</f>
      </c>
    </row>
    <row r="10932" spans="1:15" ht="13.2">
      <c r="A10932" t="s">
        <v>6461</v>
      </c>
      <c r="B10932" t="s">
        <v>11400</v>
      </c>
      <c r="C10932" t="s">
        <v>16440</v>
      </c>
      <c r="D10932" t="s">
        <v>40628</v>
      </c>
      <c r="E10932" t="s">
        <v>29493</v>
      </c>
      <c r="F10932">
        <v>1</v>
      </c>
      <c r="G10932">
        <v>20</v>
      </c>
      <c r="H10932" s="1">
        <v>310</v>
      </c>
      <c r="I10932" s="87"/>
      <c r="K10932" s="86" t="s">
        <v>17485</v>
      </c>
      <c r="L10932" s="86" t="s">
        <v>17486</v>
      </c>
      <c r="N10932">
        <f>IFERROR(VLOOKUP(A10932,bip!$A:$C,2,0),"")</f>
      </c>
      <c r="O10932">
        <f>IFERROR(VLOOKUP(A10932,bip!$A:$Z,3,0),"")</f>
      </c>
    </row>
    <row r="10933" spans="1:15" ht="13.2">
      <c r="A10933" t="s">
        <v>6460</v>
      </c>
      <c r="B10933" t="s">
        <v>11399</v>
      </c>
      <c r="C10933" t="s">
        <v>16440</v>
      </c>
      <c r="D10933" t="s">
        <v>40629</v>
      </c>
      <c r="E10933" t="s">
        <v>29494</v>
      </c>
      <c r="F10933">
        <v>1</v>
      </c>
      <c r="G10933">
        <v>16</v>
      </c>
      <c r="H10933" s="1">
        <v>497</v>
      </c>
      <c r="I10933" s="87"/>
      <c r="K10933" s="86" t="s">
        <v>17485</v>
      </c>
      <c r="L10933" s="86" t="s">
        <v>17486</v>
      </c>
      <c r="N10933">
        <f>IFERROR(VLOOKUP(A10933,bip!$A:$C,2,0),"")</f>
      </c>
      <c r="O10933">
        <f>IFERROR(VLOOKUP(A10933,bip!$A:$Z,3,0),"")</f>
      </c>
    </row>
    <row r="10934" spans="1:15" ht="13.2">
      <c r="A10934" t="s">
        <v>6459</v>
      </c>
      <c r="B10934" t="s">
        <v>11398</v>
      </c>
      <c r="C10934" t="s">
        <v>16440</v>
      </c>
      <c r="D10934" t="s">
        <v>39561</v>
      </c>
      <c r="E10934" t="s">
        <v>29285</v>
      </c>
      <c r="F10934">
        <v>1</v>
      </c>
      <c r="G10934">
        <v>16</v>
      </c>
      <c r="H10934" s="1">
        <v>924</v>
      </c>
      <c r="I10934" s="87"/>
      <c r="K10934" s="86" t="s">
        <v>17485</v>
      </c>
      <c r="L10934" s="86" t="s">
        <v>17486</v>
      </c>
      <c r="N10934">
        <f>IFERROR(VLOOKUP(A10934,bip!$A:$C,2,0),"")</f>
      </c>
      <c r="O10934">
        <f>IFERROR(VLOOKUP(A10934,bip!$A:$Z,3,0),"")</f>
      </c>
    </row>
    <row r="10935" spans="1:15" ht="13.2">
      <c r="A10935" t="s">
        <v>6458</v>
      </c>
      <c r="B10935" t="s">
        <v>11397</v>
      </c>
      <c r="C10935" t="s">
        <v>16440</v>
      </c>
      <c r="D10935" t="s">
        <v>39547</v>
      </c>
      <c r="E10935" t="s">
        <v>29284</v>
      </c>
      <c r="F10935">
        <v>1</v>
      </c>
      <c r="G10935">
        <v>10</v>
      </c>
      <c r="H10935" s="1">
        <v>1811</v>
      </c>
      <c r="I10935" s="87"/>
      <c r="K10935" s="86" t="s">
        <v>17485</v>
      </c>
      <c r="L10935" s="86" t="s">
        <v>17486</v>
      </c>
      <c r="N10935">
        <f>IFERROR(VLOOKUP(A10935,bip!$A:$C,2,0),"")</f>
      </c>
      <c r="O10935">
        <f>IFERROR(VLOOKUP(A10935,bip!$A:$Z,3,0),"")</f>
      </c>
    </row>
    <row r="10936" spans="1:15" ht="13.2">
      <c r="A10936" t="s">
        <v>6464</v>
      </c>
      <c r="B10936" t="s">
        <v>11403</v>
      </c>
      <c r="C10936" t="s">
        <v>16440</v>
      </c>
      <c r="D10936" t="s">
        <v>40630</v>
      </c>
      <c r="E10936" t="s">
        <v>29495</v>
      </c>
      <c r="F10936">
        <v>1</v>
      </c>
      <c r="G10936">
        <v>36</v>
      </c>
      <c r="H10936" s="1">
        <v>94</v>
      </c>
      <c r="I10936" s="87"/>
      <c r="K10936" s="86" t="s">
        <v>17485</v>
      </c>
      <c r="L10936" s="86" t="s">
        <v>17486</v>
      </c>
      <c r="N10936">
        <f>IFERROR(VLOOKUP(A10936,bip!$A:$C,2,0),"")</f>
      </c>
      <c r="O10936">
        <f>IFERROR(VLOOKUP(A10936,bip!$A:$Z,3,0),"")</f>
      </c>
    </row>
    <row r="10937" spans="1:15" ht="13.2">
      <c r="A10937" t="s">
        <v>6463</v>
      </c>
      <c r="B10937" t="s">
        <v>11402</v>
      </c>
      <c r="C10937" t="s">
        <v>16440</v>
      </c>
      <c r="D10937" t="s">
        <v>40631</v>
      </c>
      <c r="E10937" t="s">
        <v>29496</v>
      </c>
      <c r="F10937">
        <v>1</v>
      </c>
      <c r="G10937">
        <v>20</v>
      </c>
      <c r="H10937" s="1">
        <v>174</v>
      </c>
      <c r="I10937" s="87"/>
      <c r="K10937" s="86" t="s">
        <v>17485</v>
      </c>
      <c r="L10937" s="86" t="s">
        <v>17486</v>
      </c>
      <c r="N10937">
        <f>IFERROR(VLOOKUP(A10937,bip!$A:$C,2,0),"")</f>
      </c>
      <c r="O10937">
        <f>IFERROR(VLOOKUP(A10937,bip!$A:$Z,3,0),"")</f>
      </c>
    </row>
    <row r="10938" spans="1:15" ht="13.2">
      <c r="A10938" t="s">
        <v>6499</v>
      </c>
      <c r="B10938" t="s">
        <v>16475</v>
      </c>
      <c r="C10938" t="s">
        <v>16440</v>
      </c>
      <c r="D10938" t="s">
        <v>40624</v>
      </c>
      <c r="E10938" t="s">
        <v>44253</v>
      </c>
      <c r="F10938">
        <v>1</v>
      </c>
      <c r="G10938">
        <v>50</v>
      </c>
      <c r="H10938" s="1">
        <v>634</v>
      </c>
      <c r="I10938" s="87"/>
      <c r="K10938" s="86" t="s">
        <v>17485</v>
      </c>
      <c r="L10938" s="86" t="s">
        <v>17486</v>
      </c>
      <c r="N10938">
        <f>IFERROR(VLOOKUP(A10938,bip!$A:$C,2,0),"")</f>
      </c>
      <c r="O10938">
        <f>IFERROR(VLOOKUP(A10938,bip!$A:$Z,3,0),"")</f>
      </c>
    </row>
    <row r="10939" spans="1:15" ht="13.2">
      <c r="A10939" t="s">
        <v>6497</v>
      </c>
      <c r="B10939" t="s">
        <v>16473</v>
      </c>
      <c r="C10939" t="s">
        <v>16440</v>
      </c>
      <c r="D10939" t="s">
        <v>39533</v>
      </c>
      <c r="E10939" t="s">
        <v>44254</v>
      </c>
      <c r="F10939">
        <v>1</v>
      </c>
      <c r="G10939">
        <v>50</v>
      </c>
      <c r="H10939" s="1">
        <v>444</v>
      </c>
      <c r="I10939" s="87"/>
      <c r="K10939" s="86" t="s">
        <v>17485</v>
      </c>
      <c r="L10939" s="86" t="s">
        <v>17486</v>
      </c>
      <c r="N10939">
        <f>IFERROR(VLOOKUP(A10939,bip!$A:$C,2,0),"")</f>
      </c>
      <c r="O10939">
        <f>IFERROR(VLOOKUP(A10939,bip!$A:$Z,3,0),"")</f>
      </c>
    </row>
    <row r="10940" spans="1:15" ht="13.2">
      <c r="A10940" t="s">
        <v>6496</v>
      </c>
      <c r="B10940" t="s">
        <v>16472</v>
      </c>
      <c r="C10940" t="s">
        <v>16440</v>
      </c>
      <c r="D10940" t="s">
        <v>39539</v>
      </c>
      <c r="E10940" t="s">
        <v>44255</v>
      </c>
      <c r="F10940">
        <v>1</v>
      </c>
      <c r="G10940">
        <v>50</v>
      </c>
      <c r="H10940" s="1">
        <v>336</v>
      </c>
      <c r="I10940" s="87"/>
      <c r="K10940" s="86" t="s">
        <v>17485</v>
      </c>
      <c r="L10940" s="86" t="s">
        <v>17486</v>
      </c>
      <c r="N10940">
        <f>IFERROR(VLOOKUP(A10940,bip!$A:$C,2,0),"")</f>
      </c>
      <c r="O10940">
        <f>IFERROR(VLOOKUP(A10940,bip!$A:$Z,3,0),"")</f>
      </c>
    </row>
    <row r="10941" spans="1:15" ht="13.2">
      <c r="A10941" t="s">
        <v>6498</v>
      </c>
      <c r="B10941" t="s">
        <v>16474</v>
      </c>
      <c r="C10941" t="s">
        <v>16440</v>
      </c>
      <c r="D10941" t="s">
        <v>40625</v>
      </c>
      <c r="E10941" t="s">
        <v>44256</v>
      </c>
      <c r="F10941">
        <v>1</v>
      </c>
      <c r="G10941">
        <v>50</v>
      </c>
      <c r="H10941" s="1">
        <v>519</v>
      </c>
      <c r="I10941" s="87"/>
      <c r="K10941" s="86" t="s">
        <v>17485</v>
      </c>
      <c r="L10941" s="86" t="s">
        <v>17486</v>
      </c>
      <c r="N10941">
        <f>IFERROR(VLOOKUP(A10941,bip!$A:$C,2,0),"")</f>
      </c>
      <c r="O10941">
        <f>IFERROR(VLOOKUP(A10941,bip!$A:$Z,3,0),"")</f>
      </c>
    </row>
    <row r="10942" spans="1:15" ht="13.2">
      <c r="A10942" t="s">
        <v>6495</v>
      </c>
      <c r="B10942" t="s">
        <v>16471</v>
      </c>
      <c r="C10942" t="s">
        <v>16440</v>
      </c>
      <c r="D10942" t="s">
        <v>40626</v>
      </c>
      <c r="E10942" t="s">
        <v>44257</v>
      </c>
      <c r="F10942">
        <v>1</v>
      </c>
      <c r="G10942">
        <v>50</v>
      </c>
      <c r="H10942" s="1">
        <v>303</v>
      </c>
      <c r="I10942" s="87"/>
      <c r="K10942" s="86" t="s">
        <v>17485</v>
      </c>
      <c r="L10942" s="86" t="s">
        <v>17486</v>
      </c>
      <c r="N10942">
        <f>IFERROR(VLOOKUP(A10942,bip!$A:$C,2,0),"")</f>
      </c>
      <c r="O10942">
        <f>IFERROR(VLOOKUP(A10942,bip!$A:$Z,3,0),"")</f>
      </c>
    </row>
    <row r="10943" spans="1:15" ht="13.2">
      <c r="A10943" t="s">
        <v>29497</v>
      </c>
      <c r="B10943" t="s">
        <v>29497</v>
      </c>
      <c r="C10943" t="s">
        <v>16440</v>
      </c>
      <c r="D10943" t="s">
        <v>40632</v>
      </c>
      <c r="E10943" t="s">
        <v>43692</v>
      </c>
      <c r="F10943">
        <v>10</v>
      </c>
      <c r="G10943">
        <v>2400</v>
      </c>
      <c r="H10943" s="1">
        <v>9.60</v>
      </c>
      <c r="I10943" s="87"/>
      <c r="K10943" s="86" t="s">
        <v>17485</v>
      </c>
      <c r="L10943" s="86" t="s">
        <v>17486</v>
      </c>
      <c r="N10943">
        <f>IFERROR(VLOOKUP(A10943,bip!$A:$C,2,0),"")</f>
      </c>
      <c r="O10943">
        <f>IFERROR(VLOOKUP(A10943,bip!$A:$Z,3,0),"")</f>
      </c>
    </row>
    <row r="10944" spans="1:15" ht="13.2">
      <c r="A10944" t="s">
        <v>29498</v>
      </c>
      <c r="B10944" t="s">
        <v>29498</v>
      </c>
      <c r="C10944" t="s">
        <v>16440</v>
      </c>
      <c r="D10944" t="s">
        <v>39563</v>
      </c>
      <c r="E10944" t="s">
        <v>43693</v>
      </c>
      <c r="F10944">
        <v>10</v>
      </c>
      <c r="G10944">
        <v>2400</v>
      </c>
      <c r="H10944" s="1">
        <v>9.60</v>
      </c>
      <c r="I10944" s="87"/>
      <c r="K10944" s="86" t="s">
        <v>17485</v>
      </c>
      <c r="L10944" s="86" t="s">
        <v>17486</v>
      </c>
      <c r="N10944">
        <f>IFERROR(VLOOKUP(A10944,bip!$A:$C,2,0),"")</f>
      </c>
      <c r="O10944">
        <f>IFERROR(VLOOKUP(A10944,bip!$A:$Z,3,0),"")</f>
      </c>
    </row>
    <row r="10945" spans="1:15" ht="13.2">
      <c r="A10945" t="s">
        <v>29499</v>
      </c>
      <c r="B10945" t="s">
        <v>29499</v>
      </c>
      <c r="C10945" t="s">
        <v>16440</v>
      </c>
      <c r="D10945" t="s">
        <v>39564</v>
      </c>
      <c r="E10945" t="s">
        <v>43694</v>
      </c>
      <c r="F10945">
        <v>10</v>
      </c>
      <c r="G10945">
        <v>2400</v>
      </c>
      <c r="H10945" s="1">
        <v>11</v>
      </c>
      <c r="I10945" s="87"/>
      <c r="K10945" s="86" t="s">
        <v>17485</v>
      </c>
      <c r="L10945" s="86" t="s">
        <v>17486</v>
      </c>
      <c r="N10945">
        <f>IFERROR(VLOOKUP(A10945,bip!$A:$C,2,0),"")</f>
      </c>
      <c r="O10945">
        <f>IFERROR(VLOOKUP(A10945,bip!$A:$Z,3,0),"")</f>
      </c>
    </row>
    <row r="10946" spans="1:15" ht="13.2">
      <c r="A10946" t="s">
        <v>29500</v>
      </c>
      <c r="B10946" t="s">
        <v>29500</v>
      </c>
      <c r="C10946" t="s">
        <v>16440</v>
      </c>
      <c r="D10946" t="s">
        <v>39565</v>
      </c>
      <c r="E10946" t="s">
        <v>43695</v>
      </c>
      <c r="F10946">
        <v>10</v>
      </c>
      <c r="G10946">
        <v>2400</v>
      </c>
      <c r="H10946" s="1">
        <v>11</v>
      </c>
      <c r="I10946" s="87"/>
      <c r="K10946" s="86" t="s">
        <v>17485</v>
      </c>
      <c r="L10946" s="86" t="s">
        <v>17486</v>
      </c>
      <c r="N10946">
        <f>IFERROR(VLOOKUP(A10946,bip!$A:$C,2,0),"")</f>
      </c>
      <c r="O10946">
        <f>IFERROR(VLOOKUP(A10946,bip!$A:$Z,3,0),"")</f>
      </c>
    </row>
    <row r="10947" spans="1:15" ht="13.2">
      <c r="A10947" t="s">
        <v>29501</v>
      </c>
      <c r="B10947" t="s">
        <v>29501</v>
      </c>
      <c r="C10947" t="s">
        <v>16440</v>
      </c>
      <c r="D10947" t="s">
        <v>39566</v>
      </c>
      <c r="E10947" t="s">
        <v>43696</v>
      </c>
      <c r="F10947">
        <v>10</v>
      </c>
      <c r="G10947">
        <v>2400</v>
      </c>
      <c r="H10947" s="1">
        <v>11</v>
      </c>
      <c r="I10947" s="87"/>
      <c r="K10947" s="86" t="s">
        <v>17485</v>
      </c>
      <c r="L10947" s="86" t="s">
        <v>17486</v>
      </c>
      <c r="N10947">
        <f>IFERROR(VLOOKUP(A10947,bip!$A:$C,2,0),"")</f>
      </c>
      <c r="O10947">
        <f>IFERROR(VLOOKUP(A10947,bip!$A:$Z,3,0),"")</f>
      </c>
    </row>
    <row r="10948" spans="1:15" ht="13.2">
      <c r="A10948" t="s">
        <v>29502</v>
      </c>
      <c r="B10948" t="s">
        <v>29502</v>
      </c>
      <c r="C10948" t="s">
        <v>16440</v>
      </c>
      <c r="D10948" t="s">
        <v>39567</v>
      </c>
      <c r="E10948" t="s">
        <v>43697</v>
      </c>
      <c r="F10948">
        <v>10</v>
      </c>
      <c r="G10948">
        <v>2400</v>
      </c>
      <c r="H10948" s="1">
        <v>11</v>
      </c>
      <c r="I10948" s="87"/>
      <c r="K10948" s="86" t="s">
        <v>17485</v>
      </c>
      <c r="L10948" s="86" t="s">
        <v>17486</v>
      </c>
      <c r="N10948">
        <f>IFERROR(VLOOKUP(A10948,bip!$A:$C,2,0),"")</f>
      </c>
      <c r="O10948">
        <f>IFERROR(VLOOKUP(A10948,bip!$A:$Z,3,0),"")</f>
      </c>
    </row>
    <row r="10949" spans="1:15" ht="13.2">
      <c r="A10949" t="s">
        <v>29503</v>
      </c>
      <c r="B10949" t="s">
        <v>29503</v>
      </c>
      <c r="C10949" t="s">
        <v>16440</v>
      </c>
      <c r="D10949" t="s">
        <v>39568</v>
      </c>
      <c r="E10949" t="s">
        <v>43698</v>
      </c>
      <c r="F10949">
        <v>10</v>
      </c>
      <c r="G10949">
        <v>2400</v>
      </c>
      <c r="H10949" s="1">
        <v>13</v>
      </c>
      <c r="I10949" s="87"/>
      <c r="K10949" s="86" t="s">
        <v>17485</v>
      </c>
      <c r="L10949" s="86" t="s">
        <v>17486</v>
      </c>
      <c r="N10949">
        <f>IFERROR(VLOOKUP(A10949,bip!$A:$C,2,0),"")</f>
      </c>
      <c r="O10949">
        <f>IFERROR(VLOOKUP(A10949,bip!$A:$Z,3,0),"")</f>
      </c>
    </row>
    <row r="10950" spans="1:15" ht="13.2">
      <c r="A10950" t="s">
        <v>29504</v>
      </c>
      <c r="B10950" t="s">
        <v>29504</v>
      </c>
      <c r="C10950" t="s">
        <v>16440</v>
      </c>
      <c r="D10950" t="s">
        <v>39569</v>
      </c>
      <c r="E10950" t="s">
        <v>43699</v>
      </c>
      <c r="F10950">
        <v>10</v>
      </c>
      <c r="G10950">
        <v>700</v>
      </c>
      <c r="H10950" s="1">
        <v>14</v>
      </c>
      <c r="I10950" s="87"/>
      <c r="K10950" s="86" t="s">
        <v>17485</v>
      </c>
      <c r="L10950" s="86" t="s">
        <v>17486</v>
      </c>
      <c r="N10950">
        <f>IFERROR(VLOOKUP(A10950,bip!$A:$C,2,0),"")</f>
      </c>
      <c r="O10950">
        <f>IFERROR(VLOOKUP(A10950,bip!$A:$Z,3,0),"")</f>
      </c>
    </row>
    <row r="10951" spans="1:15" ht="13.2">
      <c r="A10951" t="s">
        <v>29505</v>
      </c>
      <c r="B10951" t="s">
        <v>29505</v>
      </c>
      <c r="C10951" t="s">
        <v>16440</v>
      </c>
      <c r="D10951" t="s">
        <v>39570</v>
      </c>
      <c r="E10951" t="s">
        <v>43700</v>
      </c>
      <c r="F10951">
        <v>10</v>
      </c>
      <c r="G10951">
        <v>700</v>
      </c>
      <c r="H10951" s="1">
        <v>17</v>
      </c>
      <c r="I10951" s="87"/>
      <c r="K10951" s="86" t="s">
        <v>17485</v>
      </c>
      <c r="L10951" s="86" t="s">
        <v>17486</v>
      </c>
      <c r="N10951">
        <f>IFERROR(VLOOKUP(A10951,bip!$A:$C,2,0),"")</f>
      </c>
      <c r="O10951">
        <f>IFERROR(VLOOKUP(A10951,bip!$A:$Z,3,0),"")</f>
      </c>
    </row>
    <row r="10952" spans="1:15" ht="13.2">
      <c r="A10952" t="s">
        <v>29506</v>
      </c>
      <c r="B10952" t="s">
        <v>29506</v>
      </c>
      <c r="C10952" t="s">
        <v>16440</v>
      </c>
      <c r="D10952" t="s">
        <v>39571</v>
      </c>
      <c r="E10952" t="s">
        <v>43701</v>
      </c>
      <c r="F10952">
        <v>10</v>
      </c>
      <c r="G10952">
        <v>700</v>
      </c>
      <c r="H10952" s="1">
        <v>26</v>
      </c>
      <c r="I10952" s="87"/>
      <c r="K10952" s="86" t="s">
        <v>17485</v>
      </c>
      <c r="L10952" s="86" t="s">
        <v>17486</v>
      </c>
      <c r="N10952">
        <f>IFERROR(VLOOKUP(A10952,bip!$A:$C,2,0),"")</f>
      </c>
      <c r="O10952">
        <f>IFERROR(VLOOKUP(A10952,bip!$A:$Z,3,0),"")</f>
      </c>
    </row>
    <row r="10953" spans="1:15" ht="13.2">
      <c r="A10953" t="s">
        <v>29507</v>
      </c>
      <c r="B10953" t="s">
        <v>29507</v>
      </c>
      <c r="C10953" t="s">
        <v>16440</v>
      </c>
      <c r="D10953" t="s">
        <v>39572</v>
      </c>
      <c r="E10953" t="s">
        <v>43702</v>
      </c>
      <c r="F10953">
        <v>10</v>
      </c>
      <c r="G10953">
        <v>700</v>
      </c>
      <c r="H10953" s="1">
        <v>27</v>
      </c>
      <c r="I10953" s="87"/>
      <c r="K10953" s="86" t="s">
        <v>17485</v>
      </c>
      <c r="L10953" s="86" t="s">
        <v>17486</v>
      </c>
      <c r="N10953">
        <f>IFERROR(VLOOKUP(A10953,bip!$A:$C,2,0),"")</f>
      </c>
      <c r="O10953">
        <f>IFERROR(VLOOKUP(A10953,bip!$A:$Z,3,0),"")</f>
      </c>
    </row>
    <row r="10954" spans="1:15" ht="13.2">
      <c r="A10954" t="s">
        <v>29508</v>
      </c>
      <c r="B10954" t="s">
        <v>29508</v>
      </c>
      <c r="C10954" t="s">
        <v>16440</v>
      </c>
      <c r="D10954" t="s">
        <v>39573</v>
      </c>
      <c r="E10954" t="s">
        <v>44258</v>
      </c>
      <c r="F10954">
        <v>10</v>
      </c>
      <c r="G10954">
        <v>700</v>
      </c>
      <c r="H10954" s="1">
        <v>28</v>
      </c>
      <c r="I10954" s="87"/>
      <c r="K10954" s="86" t="s">
        <v>17485</v>
      </c>
      <c r="L10954" s="86" t="s">
        <v>17486</v>
      </c>
      <c r="N10954">
        <f>IFERROR(VLOOKUP(A10954,bip!$A:$C,2,0),"")</f>
      </c>
      <c r="O10954">
        <f>IFERROR(VLOOKUP(A10954,bip!$A:$Z,3,0),"")</f>
      </c>
    </row>
    <row r="10955" spans="1:15" ht="13.2">
      <c r="A10955" t="s">
        <v>29509</v>
      </c>
      <c r="B10955" t="s">
        <v>29509</v>
      </c>
      <c r="C10955" t="s">
        <v>16440</v>
      </c>
      <c r="D10955" t="s">
        <v>39574</v>
      </c>
      <c r="E10955" t="s">
        <v>43704</v>
      </c>
      <c r="F10955">
        <v>10</v>
      </c>
      <c r="G10955">
        <v>700</v>
      </c>
      <c r="H10955" s="1">
        <v>34</v>
      </c>
      <c r="I10955" s="87"/>
      <c r="K10955" s="86" t="s">
        <v>17485</v>
      </c>
      <c r="L10955" s="86" t="s">
        <v>17486</v>
      </c>
      <c r="N10955">
        <f>IFERROR(VLOOKUP(A10955,bip!$A:$C,2,0),"")</f>
      </c>
      <c r="O10955">
        <f>IFERROR(VLOOKUP(A10955,bip!$A:$Z,3,0),"")</f>
      </c>
    </row>
    <row r="10956" spans="1:15" ht="13.2">
      <c r="A10956" t="s">
        <v>29510</v>
      </c>
      <c r="B10956" t="s">
        <v>29510</v>
      </c>
      <c r="C10956" t="s">
        <v>16440</v>
      </c>
      <c r="D10956" t="s">
        <v>39575</v>
      </c>
      <c r="E10956" t="s">
        <v>43705</v>
      </c>
      <c r="F10956">
        <v>10</v>
      </c>
      <c r="G10956">
        <v>700</v>
      </c>
      <c r="H10956" s="1">
        <v>37</v>
      </c>
      <c r="I10956" s="87"/>
      <c r="K10956" s="86" t="s">
        <v>17485</v>
      </c>
      <c r="L10956" s="86" t="s">
        <v>17486</v>
      </c>
      <c r="N10956">
        <f>IFERROR(VLOOKUP(A10956,bip!$A:$C,2,0),"")</f>
      </c>
      <c r="O10956">
        <f>IFERROR(VLOOKUP(A10956,bip!$A:$Z,3,0),"")</f>
      </c>
    </row>
    <row r="10957" spans="1:15" ht="13.2">
      <c r="A10957" t="s">
        <v>29511</v>
      </c>
      <c r="B10957" t="s">
        <v>29511</v>
      </c>
      <c r="C10957" t="s">
        <v>16440</v>
      </c>
      <c r="D10957" t="s">
        <v>39576</v>
      </c>
      <c r="E10957" t="s">
        <v>43706</v>
      </c>
      <c r="F10957">
        <v>10</v>
      </c>
      <c r="G10957">
        <v>600</v>
      </c>
      <c r="H10957" s="1">
        <v>45</v>
      </c>
      <c r="I10957" s="87"/>
      <c r="K10957" s="86" t="s">
        <v>17485</v>
      </c>
      <c r="L10957" s="86" t="s">
        <v>17486</v>
      </c>
      <c r="N10957">
        <f>IFERROR(VLOOKUP(A10957,bip!$A:$C,2,0),"")</f>
      </c>
      <c r="O10957">
        <f>IFERROR(VLOOKUP(A10957,bip!$A:$Z,3,0),"")</f>
      </c>
    </row>
    <row r="10958" spans="1:15" ht="13.2">
      <c r="A10958" t="s">
        <v>29512</v>
      </c>
      <c r="B10958" t="s">
        <v>29512</v>
      </c>
      <c r="C10958" t="s">
        <v>16440</v>
      </c>
      <c r="D10958" t="s">
        <v>39577</v>
      </c>
      <c r="E10958" t="s">
        <v>43707</v>
      </c>
      <c r="F10958">
        <v>5</v>
      </c>
      <c r="G10958">
        <v>600</v>
      </c>
      <c r="H10958" s="1">
        <v>52</v>
      </c>
      <c r="I10958" s="87"/>
      <c r="K10958" s="86" t="s">
        <v>17485</v>
      </c>
      <c r="L10958" s="86" t="s">
        <v>17486</v>
      </c>
      <c r="N10958">
        <f>IFERROR(VLOOKUP(A10958,bip!$A:$C,2,0),"")</f>
      </c>
      <c r="O10958">
        <f>IFERROR(VLOOKUP(A10958,bip!$A:$Z,3,0),"")</f>
      </c>
    </row>
    <row r="10959" spans="1:15" ht="13.2">
      <c r="A10959" t="s">
        <v>29513</v>
      </c>
      <c r="B10959" t="s">
        <v>29513</v>
      </c>
      <c r="C10959" t="s">
        <v>16440</v>
      </c>
      <c r="D10959" t="s">
        <v>39578</v>
      </c>
      <c r="E10959" t="s">
        <v>43708</v>
      </c>
      <c r="F10959">
        <v>5</v>
      </c>
      <c r="G10959">
        <v>300</v>
      </c>
      <c r="H10959" s="1">
        <v>59</v>
      </c>
      <c r="I10959" s="87"/>
      <c r="K10959" s="86" t="s">
        <v>17485</v>
      </c>
      <c r="L10959" s="86" t="s">
        <v>17486</v>
      </c>
      <c r="N10959">
        <f>IFERROR(VLOOKUP(A10959,bip!$A:$C,2,0),"")</f>
      </c>
      <c r="O10959">
        <f>IFERROR(VLOOKUP(A10959,bip!$A:$Z,3,0),"")</f>
      </c>
    </row>
    <row r="10960" spans="1:15" ht="13.2">
      <c r="A10960" t="s">
        <v>29514</v>
      </c>
      <c r="B10960" t="s">
        <v>29514</v>
      </c>
      <c r="C10960" t="s">
        <v>16440</v>
      </c>
      <c r="D10960" t="s">
        <v>39579</v>
      </c>
      <c r="E10960" t="s">
        <v>43709</v>
      </c>
      <c r="F10960">
        <v>5</v>
      </c>
      <c r="G10960">
        <v>300</v>
      </c>
      <c r="H10960" s="1">
        <v>69</v>
      </c>
      <c r="I10960" s="87"/>
      <c r="K10960" s="86" t="s">
        <v>17485</v>
      </c>
      <c r="L10960" s="86" t="s">
        <v>17486</v>
      </c>
      <c r="N10960">
        <f>IFERROR(VLOOKUP(A10960,bip!$A:$C,2,0),"")</f>
      </c>
      <c r="O10960">
        <f>IFERROR(VLOOKUP(A10960,bip!$A:$Z,3,0),"")</f>
      </c>
    </row>
    <row r="10961" spans="1:15" ht="13.2">
      <c r="A10961" t="s">
        <v>29515</v>
      </c>
      <c r="B10961" t="s">
        <v>29515</v>
      </c>
      <c r="C10961" t="s">
        <v>16440</v>
      </c>
      <c r="D10961" t="s">
        <v>39580</v>
      </c>
      <c r="E10961" t="s">
        <v>43710</v>
      </c>
      <c r="F10961">
        <v>5</v>
      </c>
      <c r="G10961">
        <v>300</v>
      </c>
      <c r="H10961" s="1">
        <v>81</v>
      </c>
      <c r="I10961" s="87"/>
      <c r="K10961" s="86" t="s">
        <v>17485</v>
      </c>
      <c r="L10961" s="86" t="s">
        <v>17486</v>
      </c>
      <c r="N10961">
        <f>IFERROR(VLOOKUP(A10961,bip!$A:$C,2,0),"")</f>
      </c>
      <c r="O10961">
        <f>IFERROR(VLOOKUP(A10961,bip!$A:$Z,3,0),"")</f>
      </c>
    </row>
    <row r="10962" spans="1:15" ht="13.2">
      <c r="A10962" t="s">
        <v>29516</v>
      </c>
      <c r="B10962" t="s">
        <v>29516</v>
      </c>
      <c r="C10962" t="s">
        <v>16440</v>
      </c>
      <c r="D10962" t="s">
        <v>39581</v>
      </c>
      <c r="E10962" t="s">
        <v>43711</v>
      </c>
      <c r="F10962">
        <v>5</v>
      </c>
      <c r="G10962">
        <v>300</v>
      </c>
      <c r="H10962" s="1">
        <v>87</v>
      </c>
      <c r="I10962" s="87"/>
      <c r="K10962" s="86" t="s">
        <v>17485</v>
      </c>
      <c r="L10962" s="86" t="s">
        <v>17486</v>
      </c>
      <c r="N10962">
        <f>IFERROR(VLOOKUP(A10962,bip!$A:$C,2,0),"")</f>
      </c>
      <c r="O10962">
        <f>IFERROR(VLOOKUP(A10962,bip!$A:$Z,3,0),"")</f>
      </c>
    </row>
    <row r="10963" spans="1:15" ht="13.2">
      <c r="A10963" t="s">
        <v>29517</v>
      </c>
      <c r="B10963" t="s">
        <v>29517</v>
      </c>
      <c r="C10963" t="s">
        <v>16440</v>
      </c>
      <c r="D10963" t="s">
        <v>39582</v>
      </c>
      <c r="E10963" t="s">
        <v>43712</v>
      </c>
      <c r="F10963">
        <v>5</v>
      </c>
      <c r="G10963">
        <v>300</v>
      </c>
      <c r="H10963" s="1">
        <v>101</v>
      </c>
      <c r="I10963" s="87"/>
      <c r="K10963" s="86" t="s">
        <v>17485</v>
      </c>
      <c r="L10963" s="86" t="s">
        <v>17486</v>
      </c>
      <c r="N10963">
        <f>IFERROR(VLOOKUP(A10963,bip!$A:$C,2,0),"")</f>
      </c>
      <c r="O10963">
        <f>IFERROR(VLOOKUP(A10963,bip!$A:$Z,3,0),"")</f>
      </c>
    </row>
    <row r="10964" spans="1:15" ht="13.2">
      <c r="A10964" t="s">
        <v>29518</v>
      </c>
      <c r="B10964" t="s">
        <v>29518</v>
      </c>
      <c r="C10964" t="s">
        <v>16440</v>
      </c>
      <c r="D10964" t="s">
        <v>39583</v>
      </c>
      <c r="E10964" t="s">
        <v>43713</v>
      </c>
      <c r="F10964">
        <v>5</v>
      </c>
      <c r="G10964">
        <v>300</v>
      </c>
      <c r="H10964" s="1">
        <v>112</v>
      </c>
      <c r="I10964" s="87"/>
      <c r="K10964" s="86" t="s">
        <v>17485</v>
      </c>
      <c r="L10964" s="86" t="s">
        <v>17486</v>
      </c>
      <c r="N10964">
        <f>IFERROR(VLOOKUP(A10964,bip!$A:$C,2,0),"")</f>
      </c>
      <c r="O10964">
        <f>IFERROR(VLOOKUP(A10964,bip!$A:$Z,3,0),"")</f>
      </c>
    </row>
    <row r="10965" spans="1:15" ht="13.2">
      <c r="A10965" t="s">
        <v>29519</v>
      </c>
      <c r="B10965" t="s">
        <v>29519</v>
      </c>
      <c r="C10965" t="s">
        <v>16440</v>
      </c>
      <c r="D10965" t="s">
        <v>39584</v>
      </c>
      <c r="E10965" t="s">
        <v>43714</v>
      </c>
      <c r="F10965">
        <v>5</v>
      </c>
      <c r="G10965">
        <v>300</v>
      </c>
      <c r="H10965" s="1">
        <v>141</v>
      </c>
      <c r="I10965" s="87"/>
      <c r="K10965" s="86" t="s">
        <v>17485</v>
      </c>
      <c r="L10965" s="86" t="s">
        <v>17486</v>
      </c>
      <c r="N10965">
        <f>IFERROR(VLOOKUP(A10965,bip!$A:$C,2,0),"")</f>
      </c>
      <c r="O10965">
        <f>IFERROR(VLOOKUP(A10965,bip!$A:$Z,3,0),"")</f>
      </c>
    </row>
    <row r="10966" spans="1:15" ht="13.2">
      <c r="A10966" t="s">
        <v>29520</v>
      </c>
      <c r="B10966" t="s">
        <v>29520</v>
      </c>
      <c r="C10966" t="s">
        <v>16440</v>
      </c>
      <c r="D10966" t="s">
        <v>39585</v>
      </c>
      <c r="E10966" t="s">
        <v>43715</v>
      </c>
      <c r="F10966">
        <v>5</v>
      </c>
      <c r="G10966">
        <v>250</v>
      </c>
      <c r="H10966" s="1">
        <v>152</v>
      </c>
      <c r="I10966" s="87"/>
      <c r="K10966" s="86" t="s">
        <v>17485</v>
      </c>
      <c r="L10966" s="86" t="s">
        <v>17486</v>
      </c>
      <c r="N10966">
        <f>IFERROR(VLOOKUP(A10966,bip!$A:$C,2,0),"")</f>
      </c>
      <c r="O10966">
        <f>IFERROR(VLOOKUP(A10966,bip!$A:$Z,3,0),"")</f>
        <v>0</v>
      </c>
    </row>
    <row r="10967" spans="1:15" ht="13.2">
      <c r="A10967" t="s">
        <v>29521</v>
      </c>
      <c r="B10967" t="s">
        <v>29521</v>
      </c>
      <c r="C10967" t="s">
        <v>16440</v>
      </c>
      <c r="D10967" t="s">
        <v>39586</v>
      </c>
      <c r="E10967" t="s">
        <v>43716</v>
      </c>
      <c r="F10967">
        <v>5</v>
      </c>
      <c r="G10967">
        <v>250</v>
      </c>
      <c r="H10967" s="1">
        <v>158</v>
      </c>
      <c r="I10967" s="87"/>
      <c r="K10967" s="86" t="s">
        <v>17485</v>
      </c>
      <c r="L10967" s="86" t="s">
        <v>17486</v>
      </c>
      <c r="N10967">
        <f>IFERROR(VLOOKUP(A10967,bip!$A:$C,2,0),"")</f>
      </c>
      <c r="O10967">
        <f>IFERROR(VLOOKUP(A10967,bip!$A:$Z,3,0),"")</f>
      </c>
    </row>
    <row r="10968" spans="1:15" ht="13.2">
      <c r="A10968" t="s">
        <v>29522</v>
      </c>
      <c r="B10968" t="s">
        <v>29522</v>
      </c>
      <c r="C10968" t="s">
        <v>16440</v>
      </c>
      <c r="D10968" t="s">
        <v>39587</v>
      </c>
      <c r="E10968" t="s">
        <v>43717</v>
      </c>
      <c r="F10968">
        <v>5</v>
      </c>
      <c r="G10968">
        <v>250</v>
      </c>
      <c r="H10968" s="1">
        <v>169</v>
      </c>
      <c r="I10968" s="87"/>
      <c r="K10968" s="86" t="s">
        <v>17485</v>
      </c>
      <c r="L10968" s="86" t="s">
        <v>17486</v>
      </c>
      <c r="N10968">
        <f>IFERROR(VLOOKUP(A10968,bip!$A:$C,2,0),"")</f>
      </c>
      <c r="O10968">
        <f>IFERROR(VLOOKUP(A10968,bip!$A:$Z,3,0),"")</f>
      </c>
    </row>
    <row r="10969" spans="1:15" ht="13.2">
      <c r="A10969" t="s">
        <v>29523</v>
      </c>
      <c r="B10969" t="s">
        <v>29523</v>
      </c>
      <c r="C10969" t="s">
        <v>16440</v>
      </c>
      <c r="D10969" t="s">
        <v>39588</v>
      </c>
      <c r="E10969" t="s">
        <v>43718</v>
      </c>
      <c r="F10969">
        <v>5</v>
      </c>
      <c r="G10969">
        <v>250</v>
      </c>
      <c r="H10969" s="1">
        <v>179</v>
      </c>
      <c r="I10969" s="87"/>
      <c r="K10969" s="86" t="s">
        <v>17485</v>
      </c>
      <c r="L10969" s="86" t="s">
        <v>17486</v>
      </c>
      <c r="N10969">
        <f>IFERROR(VLOOKUP(A10969,bip!$A:$C,2,0),"")</f>
      </c>
      <c r="O10969">
        <f>IFERROR(VLOOKUP(A10969,bip!$A:$Z,3,0),"")</f>
      </c>
    </row>
    <row r="10970" spans="1:15" ht="13.2">
      <c r="A10970" t="s">
        <v>9504</v>
      </c>
      <c r="B10970" t="s">
        <v>9504</v>
      </c>
      <c r="C10970" t="s">
        <v>16440</v>
      </c>
      <c r="D10970" t="s">
        <v>41229</v>
      </c>
      <c r="E10970" t="s">
        <v>41230</v>
      </c>
      <c r="F10970">
        <v>6</v>
      </c>
      <c r="G10970">
        <v>60</v>
      </c>
      <c r="H10970" s="1">
        <v>31</v>
      </c>
      <c r="I10970" s="87">
        <v>0.20</v>
      </c>
      <c r="J10970" s="86" t="s">
        <v>41688</v>
      </c>
      <c r="K10970" s="86" t="s">
        <v>44487</v>
      </c>
      <c r="L10970" s="86" t="s">
        <v>17486</v>
      </c>
      <c r="N10970">
        <f>IFERROR(VLOOKUP(A10970,bip!$A:$C,2,0),"")</f>
      </c>
      <c r="O10970">
        <f>IFERROR(VLOOKUP(A10970,bip!$A:$Z,3,0),"")</f>
      </c>
    </row>
    <row r="10971" spans="1:15" ht="13.2">
      <c r="A10971" t="s">
        <v>6501</v>
      </c>
      <c r="B10971" t="s">
        <v>6501</v>
      </c>
      <c r="C10971" t="s">
        <v>16440</v>
      </c>
      <c r="D10971" t="s">
        <v>32375</v>
      </c>
      <c r="E10971" t="s">
        <v>43720</v>
      </c>
      <c r="F10971">
        <v>10</v>
      </c>
      <c r="G10971">
        <v>300</v>
      </c>
      <c r="H10971" s="1">
        <v>8.6999999999999993</v>
      </c>
      <c r="I10971" s="87"/>
      <c r="K10971" s="86" t="s">
        <v>17485</v>
      </c>
      <c r="L10971" s="86" t="s">
        <v>17486</v>
      </c>
      <c r="N10971">
        <f>IFERROR(VLOOKUP(A10971,bip!$A:$C,2,0),"")</f>
      </c>
      <c r="O10971">
        <f>IFERROR(VLOOKUP(A10971,bip!$A:$Z,3,0),"")</f>
      </c>
    </row>
    <row r="10972" spans="1:15" ht="13.2">
      <c r="A10972" t="s">
        <v>6521</v>
      </c>
      <c r="B10972" t="s">
        <v>6521</v>
      </c>
      <c r="C10972" t="s">
        <v>16440</v>
      </c>
      <c r="D10972" t="s">
        <v>32376</v>
      </c>
      <c r="E10972" t="s">
        <v>44259</v>
      </c>
      <c r="F10972">
        <v>5</v>
      </c>
      <c r="G10972">
        <v>50</v>
      </c>
      <c r="H10972" s="1">
        <v>141</v>
      </c>
      <c r="I10972" s="87"/>
      <c r="K10972" s="86" t="s">
        <v>17485</v>
      </c>
      <c r="L10972" s="86" t="s">
        <v>17486</v>
      </c>
      <c r="N10972">
        <f>IFERROR(VLOOKUP(A10972,bip!$A:$C,2,0),"")</f>
      </c>
      <c r="O10972">
        <f>IFERROR(VLOOKUP(A10972,bip!$A:$Z,3,0),"")</f>
      </c>
    </row>
    <row r="10973" spans="1:15" ht="13.2">
      <c r="A10973" t="s">
        <v>6512</v>
      </c>
      <c r="B10973" t="s">
        <v>6512</v>
      </c>
      <c r="C10973" t="s">
        <v>16440</v>
      </c>
      <c r="D10973" t="s">
        <v>32378</v>
      </c>
      <c r="E10973" t="s">
        <v>43723</v>
      </c>
      <c r="F10973">
        <v>10</v>
      </c>
      <c r="G10973">
        <v>1000</v>
      </c>
      <c r="H10973" s="1">
        <v>27</v>
      </c>
      <c r="I10973" s="87"/>
      <c r="K10973" s="86" t="s">
        <v>17485</v>
      </c>
      <c r="L10973" s="86" t="s">
        <v>17486</v>
      </c>
      <c r="N10973">
        <f>IFERROR(VLOOKUP(A10973,bip!$A:$C,2,0),"")</f>
      </c>
      <c r="O10973">
        <f>IFERROR(VLOOKUP(A10973,bip!$A:$Z,3,0),"")</f>
      </c>
    </row>
    <row r="10974" spans="1:15" ht="13.2">
      <c r="A10974" t="s">
        <v>6504</v>
      </c>
      <c r="B10974" t="s">
        <v>6504</v>
      </c>
      <c r="C10974" t="s">
        <v>16440</v>
      </c>
      <c r="D10974" t="s">
        <v>32380</v>
      </c>
      <c r="E10974" t="s">
        <v>43725</v>
      </c>
      <c r="F10974">
        <v>10</v>
      </c>
      <c r="G10974">
        <v>2400</v>
      </c>
      <c r="H10974" s="1">
        <v>8.6999999999999993</v>
      </c>
      <c r="I10974" s="87"/>
      <c r="K10974" s="86" t="s">
        <v>17485</v>
      </c>
      <c r="L10974" s="86" t="s">
        <v>17486</v>
      </c>
      <c r="N10974">
        <f>IFERROR(VLOOKUP(A10974,bip!$A:$C,2,0),"")</f>
      </c>
      <c r="O10974">
        <f>IFERROR(VLOOKUP(A10974,bip!$A:$Z,3,0),"")</f>
      </c>
    </row>
    <row r="10975" spans="1:15" ht="13.2">
      <c r="A10975" t="s">
        <v>6516</v>
      </c>
      <c r="B10975" t="s">
        <v>6516</v>
      </c>
      <c r="C10975" t="s">
        <v>16440</v>
      </c>
      <c r="D10975" t="s">
        <v>32385</v>
      </c>
      <c r="E10975" t="s">
        <v>43727</v>
      </c>
      <c r="F10975">
        <v>5</v>
      </c>
      <c r="G10975">
        <v>100</v>
      </c>
      <c r="H10975" s="1">
        <v>55</v>
      </c>
      <c r="I10975" s="87"/>
      <c r="K10975" s="86" t="s">
        <v>17485</v>
      </c>
      <c r="L10975" s="86" t="s">
        <v>17486</v>
      </c>
      <c r="N10975">
        <f>IFERROR(VLOOKUP(A10975,bip!$A:$C,2,0),"")</f>
      </c>
      <c r="O10975">
        <f>IFERROR(VLOOKUP(A10975,bip!$A:$Z,3,0),"")</f>
      </c>
    </row>
    <row r="10976" spans="1:15" ht="13.2">
      <c r="A10976" t="s">
        <v>6507</v>
      </c>
      <c r="B10976" t="s">
        <v>6507</v>
      </c>
      <c r="C10976" t="s">
        <v>16440</v>
      </c>
      <c r="D10976" t="s">
        <v>32386</v>
      </c>
      <c r="E10976" t="s">
        <v>43728</v>
      </c>
      <c r="F10976">
        <v>10</v>
      </c>
      <c r="G10976">
        <v>1200</v>
      </c>
      <c r="H10976" s="1">
        <v>13</v>
      </c>
      <c r="I10976" s="87"/>
      <c r="K10976" s="86" t="s">
        <v>17485</v>
      </c>
      <c r="L10976" s="86" t="s">
        <v>17486</v>
      </c>
      <c r="N10976">
        <f>IFERROR(VLOOKUP(A10976,bip!$A:$C,2,0),"")</f>
      </c>
      <c r="O10976">
        <f>IFERROR(VLOOKUP(A10976,bip!$A:$Z,3,0),"")</f>
      </c>
    </row>
    <row r="10977" spans="1:15" ht="13.2">
      <c r="A10977" t="s">
        <v>6518</v>
      </c>
      <c r="B10977" t="s">
        <v>6518</v>
      </c>
      <c r="C10977" t="s">
        <v>16440</v>
      </c>
      <c r="D10977" t="s">
        <v>32393</v>
      </c>
      <c r="E10977" t="s">
        <v>43729</v>
      </c>
      <c r="F10977">
        <v>5</v>
      </c>
      <c r="G10977">
        <v>50</v>
      </c>
      <c r="H10977" s="1">
        <v>89</v>
      </c>
      <c r="I10977" s="87"/>
      <c r="K10977" s="86" t="s">
        <v>17485</v>
      </c>
      <c r="L10977" s="86" t="s">
        <v>17486</v>
      </c>
      <c r="N10977">
        <f>IFERROR(VLOOKUP(A10977,bip!$A:$C,2,0),"")</f>
      </c>
      <c r="O10977">
        <f>IFERROR(VLOOKUP(A10977,bip!$A:$Z,3,0),"")</f>
      </c>
    </row>
    <row r="10978" spans="1:15" ht="13.2">
      <c r="A10978" t="s">
        <v>6509</v>
      </c>
      <c r="B10978" t="s">
        <v>6509</v>
      </c>
      <c r="C10978" t="s">
        <v>16440</v>
      </c>
      <c r="D10978" t="s">
        <v>32394</v>
      </c>
      <c r="E10978" t="s">
        <v>43730</v>
      </c>
      <c r="F10978">
        <v>10</v>
      </c>
      <c r="G10978">
        <v>150</v>
      </c>
      <c r="H10978" s="1">
        <v>18</v>
      </c>
      <c r="I10978" s="87"/>
      <c r="K10978" s="86" t="s">
        <v>17485</v>
      </c>
      <c r="L10978" s="86" t="s">
        <v>17486</v>
      </c>
      <c r="N10978">
        <f>IFERROR(VLOOKUP(A10978,bip!$A:$C,2,0),"")</f>
      </c>
      <c r="O10978">
        <f>IFERROR(VLOOKUP(A10978,bip!$A:$Z,3,0),"")</f>
      </c>
    </row>
    <row r="10979" spans="1:15" ht="13.2">
      <c r="A10979" t="s">
        <v>6520</v>
      </c>
      <c r="B10979" t="s">
        <v>6520</v>
      </c>
      <c r="C10979" t="s">
        <v>16440</v>
      </c>
      <c r="D10979" t="s">
        <v>32398</v>
      </c>
      <c r="E10979" t="s">
        <v>43731</v>
      </c>
      <c r="F10979">
        <v>5</v>
      </c>
      <c r="G10979">
        <v>50</v>
      </c>
      <c r="H10979" s="1">
        <v>120</v>
      </c>
      <c r="I10979" s="87"/>
      <c r="K10979" s="86" t="s">
        <v>17485</v>
      </c>
      <c r="L10979" s="86" t="s">
        <v>17486</v>
      </c>
      <c r="N10979">
        <f>IFERROR(VLOOKUP(A10979,bip!$A:$C,2,0),"")</f>
      </c>
      <c r="O10979">
        <f>IFERROR(VLOOKUP(A10979,bip!$A:$Z,3,0),"")</f>
      </c>
    </row>
    <row r="10980" spans="1:15" ht="13.2">
      <c r="A10980" t="s">
        <v>6511</v>
      </c>
      <c r="B10980" t="s">
        <v>6511</v>
      </c>
      <c r="C10980" t="s">
        <v>16440</v>
      </c>
      <c r="D10980" t="s">
        <v>32399</v>
      </c>
      <c r="E10980" t="s">
        <v>43732</v>
      </c>
      <c r="F10980">
        <v>10</v>
      </c>
      <c r="G10980">
        <v>200</v>
      </c>
      <c r="H10980" s="1">
        <v>25</v>
      </c>
      <c r="I10980" s="87"/>
      <c r="K10980" s="86" t="s">
        <v>17485</v>
      </c>
      <c r="L10980" s="86" t="s">
        <v>17486</v>
      </c>
      <c r="N10980">
        <f>IFERROR(VLOOKUP(A10980,bip!$A:$C,2,0),"")</f>
      </c>
      <c r="O10980">
        <f>IFERROR(VLOOKUP(A10980,bip!$A:$Z,3,0),"")</f>
      </c>
    </row>
    <row r="10981" spans="1:15" ht="13.2">
      <c r="A10981" t="s">
        <v>6513</v>
      </c>
      <c r="B10981" t="s">
        <v>6513</v>
      </c>
      <c r="C10981" t="s">
        <v>16440</v>
      </c>
      <c r="D10981" t="s">
        <v>32403</v>
      </c>
      <c r="E10981" t="s">
        <v>43734</v>
      </c>
      <c r="F10981">
        <v>10</v>
      </c>
      <c r="G10981">
        <v>200</v>
      </c>
      <c r="H10981" s="1">
        <v>29</v>
      </c>
      <c r="I10981" s="87"/>
      <c r="K10981" s="86" t="s">
        <v>17485</v>
      </c>
      <c r="L10981" s="86" t="s">
        <v>17486</v>
      </c>
      <c r="N10981">
        <f>IFERROR(VLOOKUP(A10981,bip!$A:$C,2,0),"")</f>
      </c>
      <c r="O10981">
        <f>IFERROR(VLOOKUP(A10981,bip!$A:$Z,3,0),"")</f>
      </c>
    </row>
    <row r="10982" spans="1:15" ht="13.2">
      <c r="A10982" t="s">
        <v>6508</v>
      </c>
      <c r="B10982" t="s">
        <v>6508</v>
      </c>
      <c r="C10982" t="s">
        <v>16440</v>
      </c>
      <c r="D10982" t="s">
        <v>32416</v>
      </c>
      <c r="E10982" t="s">
        <v>43743</v>
      </c>
      <c r="F10982">
        <v>10</v>
      </c>
      <c r="G10982">
        <v>2400</v>
      </c>
      <c r="H10982" s="1">
        <v>15</v>
      </c>
      <c r="I10982" s="87"/>
      <c r="K10982" s="86" t="s">
        <v>17485</v>
      </c>
      <c r="L10982" s="86" t="s">
        <v>17486</v>
      </c>
      <c r="N10982">
        <f>IFERROR(VLOOKUP(A10982,bip!$A:$C,2,0),"")</f>
      </c>
      <c r="O10982">
        <f>IFERROR(VLOOKUP(A10982,bip!$A:$Z,3,0),"")</f>
      </c>
    </row>
    <row r="10983" spans="1:15" ht="13.2">
      <c r="A10983" t="s">
        <v>6502</v>
      </c>
      <c r="B10983" t="s">
        <v>6502</v>
      </c>
      <c r="C10983" t="s">
        <v>16440</v>
      </c>
      <c r="D10983" t="s">
        <v>32417</v>
      </c>
      <c r="E10983" t="s">
        <v>43744</v>
      </c>
      <c r="F10983">
        <v>10</v>
      </c>
      <c r="G10983">
        <v>300</v>
      </c>
      <c r="H10983" s="1">
        <v>8.6999999999999993</v>
      </c>
      <c r="I10983" s="87"/>
      <c r="K10983" s="86" t="s">
        <v>17485</v>
      </c>
      <c r="L10983" s="86" t="s">
        <v>17486</v>
      </c>
      <c r="N10983">
        <f>IFERROR(VLOOKUP(A10983,bip!$A:$C,2,0),"")</f>
      </c>
      <c r="O10983">
        <f>IFERROR(VLOOKUP(A10983,bip!$A:$Z,3,0),"")</f>
      </c>
    </row>
    <row r="10984" spans="1:15" ht="13.2">
      <c r="A10984" t="s">
        <v>6517</v>
      </c>
      <c r="B10984" t="s">
        <v>6517</v>
      </c>
      <c r="C10984" t="s">
        <v>16440</v>
      </c>
      <c r="D10984" t="s">
        <v>32420</v>
      </c>
      <c r="E10984" t="s">
        <v>43747</v>
      </c>
      <c r="F10984">
        <v>5</v>
      </c>
      <c r="G10984">
        <v>600</v>
      </c>
      <c r="H10984" s="1">
        <v>68</v>
      </c>
      <c r="I10984" s="87"/>
      <c r="K10984" s="86" t="s">
        <v>17485</v>
      </c>
      <c r="L10984" s="86" t="s">
        <v>17486</v>
      </c>
      <c r="N10984">
        <f>IFERROR(VLOOKUP(A10984,bip!$A:$C,2,0),"")</f>
      </c>
      <c r="O10984">
        <f>IFERROR(VLOOKUP(A10984,bip!$A:$Z,3,0),"")</f>
      </c>
    </row>
    <row r="10985" spans="1:15" ht="13.2">
      <c r="A10985" t="s">
        <v>6515</v>
      </c>
      <c r="B10985" t="s">
        <v>6515</v>
      </c>
      <c r="C10985" t="s">
        <v>16440</v>
      </c>
      <c r="D10985" t="s">
        <v>32426</v>
      </c>
      <c r="E10985" t="s">
        <v>43749</v>
      </c>
      <c r="F10985">
        <v>5</v>
      </c>
      <c r="G10985">
        <v>600</v>
      </c>
      <c r="H10985" s="1">
        <v>44</v>
      </c>
      <c r="I10985" s="87"/>
      <c r="K10985" s="86" t="s">
        <v>17485</v>
      </c>
      <c r="L10985" s="86" t="s">
        <v>17486</v>
      </c>
      <c r="N10985">
        <f>IFERROR(VLOOKUP(A10985,bip!$A:$C,2,0),"")</f>
      </c>
      <c r="O10985">
        <f>IFERROR(VLOOKUP(A10985,bip!$A:$Z,3,0),"")</f>
      </c>
    </row>
    <row r="10986" spans="1:15" ht="13.2">
      <c r="A10986" t="s">
        <v>6506</v>
      </c>
      <c r="B10986" t="s">
        <v>6506</v>
      </c>
      <c r="C10986" t="s">
        <v>16440</v>
      </c>
      <c r="D10986" t="s">
        <v>32427</v>
      </c>
      <c r="E10986" t="s">
        <v>43750</v>
      </c>
      <c r="F10986">
        <v>10</v>
      </c>
      <c r="G10986">
        <v>2400</v>
      </c>
      <c r="H10986" s="1">
        <v>12</v>
      </c>
      <c r="I10986" s="87"/>
      <c r="K10986" s="86" t="s">
        <v>17485</v>
      </c>
      <c r="L10986" s="86" t="s">
        <v>17486</v>
      </c>
      <c r="N10986">
        <f>IFERROR(VLOOKUP(A10986,bip!$A:$C,2,0),"")</f>
      </c>
      <c r="O10986">
        <f>IFERROR(VLOOKUP(A10986,bip!$A:$Z,3,0),"")</f>
      </c>
    </row>
    <row r="10987" spans="1:15" ht="13.2">
      <c r="A10987" t="s">
        <v>6519</v>
      </c>
      <c r="B10987" t="s">
        <v>6519</v>
      </c>
      <c r="C10987" t="s">
        <v>16440</v>
      </c>
      <c r="D10987" t="s">
        <v>32434</v>
      </c>
      <c r="E10987" t="s">
        <v>43753</v>
      </c>
      <c r="F10987">
        <v>5</v>
      </c>
      <c r="G10987">
        <v>50</v>
      </c>
      <c r="H10987" s="1">
        <v>110</v>
      </c>
      <c r="I10987" s="87"/>
      <c r="K10987" s="86" t="s">
        <v>17485</v>
      </c>
      <c r="L10987" s="86" t="s">
        <v>17486</v>
      </c>
      <c r="N10987">
        <f>IFERROR(VLOOKUP(A10987,bip!$A:$C,2,0),"")</f>
      </c>
      <c r="O10987">
        <f>IFERROR(VLOOKUP(A10987,bip!$A:$Z,3,0),"")</f>
      </c>
    </row>
    <row r="10988" spans="1:15" ht="13.2">
      <c r="A10988" t="s">
        <v>6510</v>
      </c>
      <c r="B10988" t="s">
        <v>6510</v>
      </c>
      <c r="C10988" t="s">
        <v>16440</v>
      </c>
      <c r="D10988" t="s">
        <v>32435</v>
      </c>
      <c r="E10988" t="s">
        <v>43754</v>
      </c>
      <c r="F10988">
        <v>10</v>
      </c>
      <c r="G10988">
        <v>150</v>
      </c>
      <c r="H10988" s="1">
        <v>21</v>
      </c>
      <c r="I10988" s="87"/>
      <c r="K10988" s="86" t="s">
        <v>17485</v>
      </c>
      <c r="L10988" s="86" t="s">
        <v>17486</v>
      </c>
      <c r="N10988">
        <f>IFERROR(VLOOKUP(A10988,bip!$A:$C,2,0),"")</f>
      </c>
      <c r="O10988">
        <f>IFERROR(VLOOKUP(A10988,bip!$A:$Z,3,0),"")</f>
      </c>
    </row>
    <row r="10989" spans="1:15" ht="13.2">
      <c r="A10989" t="s">
        <v>6503</v>
      </c>
      <c r="B10989" t="s">
        <v>6503</v>
      </c>
      <c r="C10989" t="s">
        <v>16440</v>
      </c>
      <c r="D10989" t="s">
        <v>32436</v>
      </c>
      <c r="E10989" t="s">
        <v>43755</v>
      </c>
      <c r="F10989">
        <v>10</v>
      </c>
      <c r="G10989">
        <v>300</v>
      </c>
      <c r="H10989" s="1">
        <v>8.6999999999999993</v>
      </c>
      <c r="I10989" s="87"/>
      <c r="K10989" s="86" t="s">
        <v>17485</v>
      </c>
      <c r="L10989" s="86" t="s">
        <v>17486</v>
      </c>
      <c r="N10989">
        <f>IFERROR(VLOOKUP(A10989,bip!$A:$C,2,0),"")</f>
      </c>
      <c r="O10989">
        <f>IFERROR(VLOOKUP(A10989,bip!$A:$Z,3,0),"")</f>
      </c>
    </row>
    <row r="10990" spans="1:15" ht="13.2">
      <c r="A10990" t="s">
        <v>6514</v>
      </c>
      <c r="B10990" t="s">
        <v>6514</v>
      </c>
      <c r="C10990" t="s">
        <v>16440</v>
      </c>
      <c r="D10990" t="s">
        <v>32442</v>
      </c>
      <c r="E10990" t="s">
        <v>43757</v>
      </c>
      <c r="F10990">
        <v>10</v>
      </c>
      <c r="G10990">
        <v>200</v>
      </c>
      <c r="H10990" s="1">
        <v>36</v>
      </c>
      <c r="I10990" s="87"/>
      <c r="K10990" s="86" t="s">
        <v>17485</v>
      </c>
      <c r="L10990" s="86" t="s">
        <v>17486</v>
      </c>
      <c r="N10990">
        <f>IFERROR(VLOOKUP(A10990,bip!$A:$C,2,0),"")</f>
      </c>
      <c r="O10990">
        <f>IFERROR(VLOOKUP(A10990,bip!$A:$Z,3,0),"")</f>
      </c>
    </row>
    <row r="10991" spans="1:15" ht="13.2">
      <c r="A10991" t="s">
        <v>6505</v>
      </c>
      <c r="B10991" t="s">
        <v>6505</v>
      </c>
      <c r="C10991" t="s">
        <v>16440</v>
      </c>
      <c r="D10991" t="s">
        <v>32443</v>
      </c>
      <c r="E10991" t="s">
        <v>43758</v>
      </c>
      <c r="F10991">
        <v>10</v>
      </c>
      <c r="G10991">
        <v>150</v>
      </c>
      <c r="H10991" s="1">
        <v>11</v>
      </c>
      <c r="I10991" s="87"/>
      <c r="K10991" s="86" t="s">
        <v>17485</v>
      </c>
      <c r="L10991" s="86" t="s">
        <v>17486</v>
      </c>
      <c r="N10991">
        <f>IFERROR(VLOOKUP(A10991,bip!$A:$C,2,0),"")</f>
      </c>
      <c r="O10991">
        <f>IFERROR(VLOOKUP(A10991,bip!$A:$Z,3,0),"")</f>
      </c>
    </row>
    <row r="10992" spans="1:15" ht="13.2">
      <c r="A10992" t="s">
        <v>6500</v>
      </c>
      <c r="B10992" t="s">
        <v>6500</v>
      </c>
      <c r="C10992" t="s">
        <v>16440</v>
      </c>
      <c r="D10992" t="s">
        <v>29321</v>
      </c>
      <c r="E10992" t="s">
        <v>29317</v>
      </c>
      <c r="F10992">
        <v>1</v>
      </c>
      <c r="G10992">
        <v>10</v>
      </c>
      <c r="H10992" s="1">
        <v>1576</v>
      </c>
      <c r="I10992" s="87"/>
      <c r="K10992" s="86" t="s">
        <v>17485</v>
      </c>
      <c r="L10992" s="86" t="s">
        <v>17486</v>
      </c>
      <c r="N10992">
        <f>IFERROR(VLOOKUP(A10992,bip!$A:$C,2,0),"")</f>
      </c>
      <c r="O10992">
        <f>IFERROR(VLOOKUP(A10992,bip!$A:$Z,3,0),"")</f>
      </c>
    </row>
    <row r="10993" spans="1:15" ht="13.2">
      <c r="A10993" t="s">
        <v>6568</v>
      </c>
      <c r="B10993" t="s">
        <v>16486</v>
      </c>
      <c r="C10993" t="s">
        <v>16440</v>
      </c>
      <c r="D10993" t="s">
        <v>26233</v>
      </c>
      <c r="E10993" t="s">
        <v>44260</v>
      </c>
      <c r="F10993">
        <v>1</v>
      </c>
      <c r="G10993">
        <v>36</v>
      </c>
      <c r="H10993" s="1">
        <v>726</v>
      </c>
      <c r="I10993" s="87"/>
      <c r="K10993" s="86" t="s">
        <v>17485</v>
      </c>
      <c r="L10993" s="86" t="s">
        <v>17486</v>
      </c>
      <c r="N10993">
        <f>IFERROR(VLOOKUP(A10993,bip!$A:$C,2,0),"")</f>
      </c>
      <c r="O10993">
        <f>IFERROR(VLOOKUP(A10993,bip!$A:$Z,3,0),"")</f>
      </c>
    </row>
    <row r="10994" spans="1:15" ht="13.2">
      <c r="A10994" t="s">
        <v>6572</v>
      </c>
      <c r="B10994" t="s">
        <v>16490</v>
      </c>
      <c r="C10994" t="s">
        <v>16440</v>
      </c>
      <c r="D10994" t="s">
        <v>26237</v>
      </c>
      <c r="E10994" t="s">
        <v>44261</v>
      </c>
      <c r="F10994">
        <v>1</v>
      </c>
      <c r="G10994">
        <v>18</v>
      </c>
      <c r="H10994" s="1">
        <v>1863</v>
      </c>
      <c r="I10994" s="87"/>
      <c r="K10994" s="86" t="s">
        <v>17485</v>
      </c>
      <c r="L10994" s="86" t="s">
        <v>17486</v>
      </c>
      <c r="N10994">
        <f>IFERROR(VLOOKUP(A10994,bip!$A:$C,2,0),"")</f>
      </c>
      <c r="O10994">
        <f>IFERROR(VLOOKUP(A10994,bip!$A:$Z,3,0),"")</f>
      </c>
    </row>
    <row r="10995" spans="1:15" ht="13.2">
      <c r="A10995" t="s">
        <v>6570</v>
      </c>
      <c r="B10995" t="s">
        <v>16488</v>
      </c>
      <c r="C10995" t="s">
        <v>16440</v>
      </c>
      <c r="D10995" t="s">
        <v>26235</v>
      </c>
      <c r="E10995" t="s">
        <v>44262</v>
      </c>
      <c r="F10995">
        <v>1</v>
      </c>
      <c r="G10995">
        <v>18</v>
      </c>
      <c r="H10995" s="1">
        <v>966</v>
      </c>
      <c r="I10995" s="87"/>
      <c r="K10995" s="86" t="s">
        <v>17485</v>
      </c>
      <c r="L10995" s="86" t="s">
        <v>17486</v>
      </c>
      <c r="N10995">
        <f>IFERROR(VLOOKUP(A10995,bip!$A:$C,2,0),"")</f>
      </c>
      <c r="O10995">
        <f>IFERROR(VLOOKUP(A10995,bip!$A:$Z,3,0),"")</f>
      </c>
    </row>
    <row r="10996" spans="1:15" ht="13.2">
      <c r="A10996" t="s">
        <v>6569</v>
      </c>
      <c r="B10996" t="s">
        <v>16487</v>
      </c>
      <c r="C10996" t="s">
        <v>16440</v>
      </c>
      <c r="D10996" t="s">
        <v>26234</v>
      </c>
      <c r="E10996" t="s">
        <v>44263</v>
      </c>
      <c r="F10996">
        <v>1</v>
      </c>
      <c r="G10996">
        <v>18</v>
      </c>
      <c r="H10996" s="1">
        <v>779</v>
      </c>
      <c r="I10996" s="87"/>
      <c r="K10996" s="86" t="s">
        <v>17485</v>
      </c>
      <c r="L10996" s="86" t="s">
        <v>17486</v>
      </c>
      <c r="N10996">
        <f>IFERROR(VLOOKUP(A10996,bip!$A:$C,2,0),"")</f>
      </c>
      <c r="O10996">
        <f>IFERROR(VLOOKUP(A10996,bip!$A:$Z,3,0),"")</f>
      </c>
    </row>
    <row r="10997" spans="1:15" ht="13.2">
      <c r="A10997" t="s">
        <v>6571</v>
      </c>
      <c r="B10997" t="s">
        <v>16489</v>
      </c>
      <c r="C10997" t="s">
        <v>16440</v>
      </c>
      <c r="D10997" t="s">
        <v>26236</v>
      </c>
      <c r="E10997" t="s">
        <v>44264</v>
      </c>
      <c r="F10997">
        <v>1</v>
      </c>
      <c r="G10997">
        <v>18</v>
      </c>
      <c r="H10997" s="1">
        <v>1268</v>
      </c>
      <c r="I10997" s="87"/>
      <c r="K10997" s="86" t="s">
        <v>17485</v>
      </c>
      <c r="L10997" s="86" t="s">
        <v>17486</v>
      </c>
      <c r="N10997">
        <f>IFERROR(VLOOKUP(A10997,bip!$A:$C,2,0),"")</f>
      </c>
      <c r="O10997">
        <f>IFERROR(VLOOKUP(A10997,bip!$A:$Z,3,0),"")</f>
      </c>
    </row>
    <row r="10998" spans="1:15" ht="13.2">
      <c r="A10998" t="s">
        <v>6522</v>
      </c>
      <c r="B10998" t="s">
        <v>11405</v>
      </c>
      <c r="C10998" t="s">
        <v>16441</v>
      </c>
      <c r="D10998" t="s">
        <v>29524</v>
      </c>
      <c r="E10998" t="s">
        <v>29525</v>
      </c>
      <c r="F10998">
        <v>6</v>
      </c>
      <c r="G10998">
        <v>60</v>
      </c>
      <c r="H10998" s="1">
        <v>85</v>
      </c>
      <c r="I10998" s="87"/>
      <c r="K10998" s="86" t="s">
        <v>17485</v>
      </c>
      <c r="L10998" s="86" t="s">
        <v>17486</v>
      </c>
      <c r="N10998">
        <f>IFERROR(VLOOKUP(A10998,bip!$A:$C,2,0),"")</f>
      </c>
      <c r="O10998">
        <f>IFERROR(VLOOKUP(A10998,bip!$A:$Z,3,0),"")</f>
      </c>
    </row>
    <row r="10999" spans="1:15" ht="13.2">
      <c r="A10999" t="s">
        <v>6576</v>
      </c>
      <c r="B10999" t="s">
        <v>6576</v>
      </c>
      <c r="C10999" t="s">
        <v>16440</v>
      </c>
      <c r="D10999" t="s">
        <v>39589</v>
      </c>
      <c r="E10999" t="s">
        <v>40633</v>
      </c>
      <c r="F10999">
        <v>1</v>
      </c>
      <c r="G10999">
        <v>50</v>
      </c>
      <c r="H10999" s="1">
        <v>155</v>
      </c>
      <c r="I10999" s="87"/>
      <c r="K10999" s="86" t="s">
        <v>17485</v>
      </c>
      <c r="L10999" s="86" t="s">
        <v>17486</v>
      </c>
      <c r="N10999">
        <f>IFERROR(VLOOKUP(A10999,bip!$A:$C,2,0),"")</f>
      </c>
      <c r="O10999">
        <f>IFERROR(VLOOKUP(A10999,bip!$A:$Z,3,0),"")</f>
      </c>
    </row>
    <row r="11000" spans="1:15" ht="13.2">
      <c r="A11000" t="s">
        <v>6577</v>
      </c>
      <c r="B11000" t="s">
        <v>6577</v>
      </c>
      <c r="C11000" t="s">
        <v>16440</v>
      </c>
      <c r="D11000" t="s">
        <v>40634</v>
      </c>
      <c r="E11000" t="s">
        <v>40635</v>
      </c>
      <c r="F11000">
        <v>1</v>
      </c>
      <c r="G11000">
        <v>40</v>
      </c>
      <c r="H11000" s="1">
        <v>241</v>
      </c>
      <c r="I11000" s="87"/>
      <c r="K11000" s="86" t="s">
        <v>17485</v>
      </c>
      <c r="L11000" s="86" t="s">
        <v>17486</v>
      </c>
      <c r="N11000">
        <f>IFERROR(VLOOKUP(A11000,bip!$A:$C,2,0),"")</f>
      </c>
      <c r="O11000">
        <f>IFERROR(VLOOKUP(A11000,bip!$A:$Z,3,0),"")</f>
      </c>
    </row>
    <row r="11001" spans="1:15" ht="13.2">
      <c r="A11001" t="s">
        <v>6578</v>
      </c>
      <c r="B11001" t="s">
        <v>6578</v>
      </c>
      <c r="C11001" t="s">
        <v>16440</v>
      </c>
      <c r="D11001" t="s">
        <v>40636</v>
      </c>
      <c r="E11001" t="s">
        <v>40637</v>
      </c>
      <c r="F11001">
        <v>1</v>
      </c>
      <c r="G11001">
        <v>40</v>
      </c>
      <c r="H11001" s="1">
        <v>314</v>
      </c>
      <c r="I11001" s="87"/>
      <c r="K11001" s="86" t="s">
        <v>17485</v>
      </c>
      <c r="L11001" s="86" t="s">
        <v>17486</v>
      </c>
      <c r="N11001">
        <f>IFERROR(VLOOKUP(A11001,bip!$A:$C,2,0),"")</f>
      </c>
      <c r="O11001">
        <f>IFERROR(VLOOKUP(A11001,bip!$A:$Z,3,0),"")</f>
      </c>
    </row>
    <row r="11002" spans="1:15" ht="13.2">
      <c r="A11002" t="s">
        <v>6579</v>
      </c>
      <c r="B11002" t="s">
        <v>6579</v>
      </c>
      <c r="C11002" t="s">
        <v>16440</v>
      </c>
      <c r="D11002" t="s">
        <v>40638</v>
      </c>
      <c r="E11002" t="s">
        <v>40639</v>
      </c>
      <c r="F11002">
        <v>1</v>
      </c>
      <c r="G11002">
        <v>20</v>
      </c>
      <c r="H11002" s="1">
        <v>561</v>
      </c>
      <c r="I11002" s="87"/>
      <c r="K11002" s="86" t="s">
        <v>17485</v>
      </c>
      <c r="L11002" s="86" t="s">
        <v>17486</v>
      </c>
      <c r="N11002">
        <f>IFERROR(VLOOKUP(A11002,bip!$A:$C,2,0),"")</f>
      </c>
      <c r="O11002">
        <f>IFERROR(VLOOKUP(A11002,bip!$A:$Z,3,0),"")</f>
      </c>
    </row>
    <row r="11003" spans="1:15" ht="13.2">
      <c r="A11003" t="s">
        <v>38908</v>
      </c>
      <c r="B11003" t="s">
        <v>38908</v>
      </c>
      <c r="C11003" t="s">
        <v>16440</v>
      </c>
      <c r="D11003" t="s">
        <v>39087</v>
      </c>
      <c r="E11003" t="s">
        <v>39088</v>
      </c>
      <c r="F11003">
        <v>1</v>
      </c>
      <c r="G11003">
        <v>20</v>
      </c>
      <c r="H11003" s="1">
        <v>640</v>
      </c>
      <c r="I11003" s="87"/>
      <c r="K11003" s="86" t="s">
        <v>17485</v>
      </c>
      <c r="L11003" s="86" t="s">
        <v>17486</v>
      </c>
      <c r="M11003" s="86" t="s">
        <v>17487</v>
      </c>
      <c r="N11003">
        <f>IFERROR(VLOOKUP(A11003,bip!$A:$C,2,0),"")</f>
      </c>
      <c r="O11003">
        <f>IFERROR(VLOOKUP(A11003,bip!$A:$Z,3,0),"")</f>
      </c>
    </row>
    <row r="11004" spans="1:15" ht="13.2">
      <c r="A11004" t="s">
        <v>6573</v>
      </c>
      <c r="B11004" t="s">
        <v>6573</v>
      </c>
      <c r="C11004" t="s">
        <v>16440</v>
      </c>
      <c r="D11004" t="s">
        <v>33000</v>
      </c>
      <c r="E11004" t="s">
        <v>26230</v>
      </c>
      <c r="F11004">
        <v>1</v>
      </c>
      <c r="G11004">
        <v>48</v>
      </c>
      <c r="H11004" s="1">
        <v>116</v>
      </c>
      <c r="I11004" s="87"/>
      <c r="K11004" s="86" t="s">
        <v>17485</v>
      </c>
      <c r="L11004" s="86" t="s">
        <v>17486</v>
      </c>
      <c r="N11004">
        <f>IFERROR(VLOOKUP(A11004,bip!$A:$C,2,0),"")</f>
      </c>
      <c r="O11004">
        <f>IFERROR(VLOOKUP(A11004,bip!$A:$Z,3,0),"")</f>
      </c>
    </row>
    <row r="11005" spans="1:15" ht="13.2">
      <c r="A11005" t="s">
        <v>6574</v>
      </c>
      <c r="B11005" t="s">
        <v>6574</v>
      </c>
      <c r="C11005" t="s">
        <v>16440</v>
      </c>
      <c r="D11005" t="s">
        <v>33001</v>
      </c>
      <c r="E11005" t="s">
        <v>26231</v>
      </c>
      <c r="F11005">
        <v>1</v>
      </c>
      <c r="G11005">
        <v>48</v>
      </c>
      <c r="H11005" s="1">
        <v>163</v>
      </c>
      <c r="I11005" s="87"/>
      <c r="K11005" s="86" t="s">
        <v>17485</v>
      </c>
      <c r="L11005" s="86" t="s">
        <v>17486</v>
      </c>
      <c r="N11005">
        <f>IFERROR(VLOOKUP(A11005,bip!$A:$C,2,0),"")</f>
      </c>
      <c r="O11005">
        <f>IFERROR(VLOOKUP(A11005,bip!$A:$Z,3,0),"")</f>
      </c>
    </row>
    <row r="11006" spans="1:15" ht="13.2">
      <c r="A11006" t="s">
        <v>6575</v>
      </c>
      <c r="B11006" t="s">
        <v>6575</v>
      </c>
      <c r="C11006" t="s">
        <v>16440</v>
      </c>
      <c r="D11006" t="s">
        <v>33002</v>
      </c>
      <c r="E11006" t="s">
        <v>26232</v>
      </c>
      <c r="F11006">
        <v>1</v>
      </c>
      <c r="G11006">
        <v>48</v>
      </c>
      <c r="H11006" s="1">
        <v>173</v>
      </c>
      <c r="I11006" s="87"/>
      <c r="K11006" s="86" t="s">
        <v>17485</v>
      </c>
      <c r="L11006" s="86" t="s">
        <v>17486</v>
      </c>
      <c r="N11006">
        <f>IFERROR(VLOOKUP(A11006,bip!$A:$C,2,0),"")</f>
      </c>
      <c r="O11006">
        <f>IFERROR(VLOOKUP(A11006,bip!$A:$Z,3,0),"")</f>
      </c>
    </row>
    <row r="11007" spans="1:15" ht="13.2">
      <c r="A11007" t="s">
        <v>6456</v>
      </c>
      <c r="B11007" t="s">
        <v>11396</v>
      </c>
      <c r="C11007" t="s">
        <v>16440</v>
      </c>
      <c r="D11007" t="s">
        <v>29491</v>
      </c>
      <c r="E11007" t="s">
        <v>26203</v>
      </c>
      <c r="F11007">
        <v>1</v>
      </c>
      <c r="G11007">
        <v>1</v>
      </c>
      <c r="H11007" s="1">
        <v>26673</v>
      </c>
      <c r="I11007" s="87"/>
      <c r="K11007" s="86" t="s">
        <v>17485</v>
      </c>
      <c r="L11007" s="86" t="s">
        <v>17486</v>
      </c>
      <c r="N11007">
        <f>IFERROR(VLOOKUP(A11007,bip!$A:$C,2,0),"")</f>
      </c>
      <c r="O11007">
        <f>IFERROR(VLOOKUP(A11007,bip!$A:$Z,3,0),"")</f>
      </c>
    </row>
    <row r="11008" spans="1:15" ht="13.2">
      <c r="A11008" t="s">
        <v>6457</v>
      </c>
      <c r="B11008" t="s">
        <v>6457</v>
      </c>
      <c r="C11008" t="s">
        <v>16440</v>
      </c>
      <c r="D11008" t="s">
        <v>40640</v>
      </c>
      <c r="E11008" t="s">
        <v>26204</v>
      </c>
      <c r="F11008">
        <v>1</v>
      </c>
      <c r="G11008">
        <v>1</v>
      </c>
      <c r="H11008" s="1">
        <v>22872</v>
      </c>
      <c r="I11008" s="87"/>
      <c r="K11008" s="86" t="s">
        <v>17485</v>
      </c>
      <c r="L11008" s="86" t="s">
        <v>17486</v>
      </c>
      <c r="N11008">
        <f>IFERROR(VLOOKUP(A11008,bip!$A:$C,2,0),"")</f>
      </c>
      <c r="O11008">
        <f>IFERROR(VLOOKUP(A11008,bip!$A:$Z,3,0),"")</f>
      </c>
    </row>
    <row r="11009" spans="1:15" ht="13.2">
      <c r="A11009" t="s">
        <v>6442</v>
      </c>
      <c r="B11009" t="s">
        <v>11388</v>
      </c>
      <c r="C11009" t="s">
        <v>16440</v>
      </c>
      <c r="D11009" t="s">
        <v>23244</v>
      </c>
      <c r="E11009" t="s">
        <v>21141</v>
      </c>
      <c r="F11009">
        <v>1</v>
      </c>
      <c r="G11009">
        <v>24</v>
      </c>
      <c r="H11009" s="1">
        <v>561</v>
      </c>
      <c r="I11009" s="87"/>
      <c r="K11009" s="86" t="s">
        <v>17485</v>
      </c>
      <c r="L11009" s="86" t="s">
        <v>17486</v>
      </c>
      <c r="N11009">
        <f>IFERROR(VLOOKUP(A11009,bip!$A:$C,2,0),"")</f>
      </c>
      <c r="O11009">
        <f>IFERROR(VLOOKUP(A11009,bip!$A:$Z,3,0),"")</f>
      </c>
    </row>
    <row r="11010" spans="1:15" ht="13.2">
      <c r="A11010" t="s">
        <v>6443</v>
      </c>
      <c r="B11010" t="s">
        <v>11389</v>
      </c>
      <c r="C11010" t="s">
        <v>16440</v>
      </c>
      <c r="D11010" t="s">
        <v>44265</v>
      </c>
      <c r="E11010" t="s">
        <v>44266</v>
      </c>
      <c r="F11010">
        <v>6</v>
      </c>
      <c r="G11010">
        <v>48</v>
      </c>
      <c r="H11010" s="1">
        <v>70</v>
      </c>
      <c r="I11010" s="87"/>
      <c r="K11010" s="86" t="s">
        <v>17485</v>
      </c>
      <c r="L11010" s="86" t="s">
        <v>17486</v>
      </c>
      <c r="N11010">
        <f>IFERROR(VLOOKUP(A11010,bip!$A:$C,2,0),"")</f>
      </c>
      <c r="O11010">
        <f>IFERROR(VLOOKUP(A11010,bip!$A:$Z,3,0),"")</f>
      </c>
    </row>
    <row r="11011" spans="1:15" ht="13.2">
      <c r="A11011" t="s">
        <v>26128</v>
      </c>
      <c r="B11011" t="s">
        <v>26128</v>
      </c>
      <c r="C11011" t="s">
        <v>16440</v>
      </c>
      <c r="D11011" t="s">
        <v>32609</v>
      </c>
      <c r="E11011" t="s">
        <v>26129</v>
      </c>
      <c r="F11011">
        <v>1</v>
      </c>
      <c r="G11011">
        <v>24</v>
      </c>
      <c r="H11011" s="1">
        <v>83</v>
      </c>
      <c r="I11011" s="87"/>
      <c r="K11011" s="86" t="s">
        <v>17485</v>
      </c>
      <c r="L11011" s="86" t="s">
        <v>17486</v>
      </c>
      <c r="N11011">
        <f>IFERROR(VLOOKUP(A11011,bip!$A:$C,2,0),"")</f>
      </c>
      <c r="O11011">
        <f>IFERROR(VLOOKUP(A11011,bip!$A:$Z,3,0),"")</f>
      </c>
    </row>
    <row r="11012" spans="1:15" ht="13.2">
      <c r="A11012" t="s">
        <v>26130</v>
      </c>
      <c r="B11012" t="s">
        <v>26130</v>
      </c>
      <c r="C11012" t="s">
        <v>16440</v>
      </c>
      <c r="D11012" t="s">
        <v>33004</v>
      </c>
      <c r="E11012" t="s">
        <v>26131</v>
      </c>
      <c r="F11012">
        <v>1</v>
      </c>
      <c r="G11012">
        <v>24</v>
      </c>
      <c r="H11012" s="1">
        <v>83</v>
      </c>
      <c r="I11012" s="87"/>
      <c r="K11012" s="86" t="s">
        <v>17485</v>
      </c>
      <c r="L11012" s="86" t="s">
        <v>17486</v>
      </c>
      <c r="N11012">
        <f>IFERROR(VLOOKUP(A11012,bip!$A:$C,2,0),"")</f>
      </c>
      <c r="O11012">
        <f>IFERROR(VLOOKUP(A11012,bip!$A:$Z,3,0),"")</f>
      </c>
    </row>
    <row r="11013" spans="1:15" ht="13.2">
      <c r="A11013" t="s">
        <v>26132</v>
      </c>
      <c r="B11013" t="s">
        <v>26132</v>
      </c>
      <c r="C11013" t="s">
        <v>16440</v>
      </c>
      <c r="D11013" t="s">
        <v>32611</v>
      </c>
      <c r="E11013" t="s">
        <v>26133</v>
      </c>
      <c r="F11013">
        <v>1</v>
      </c>
      <c r="G11013">
        <v>24</v>
      </c>
      <c r="H11013" s="1">
        <v>130</v>
      </c>
      <c r="I11013" s="87"/>
      <c r="K11013" s="86" t="s">
        <v>17485</v>
      </c>
      <c r="L11013" s="86" t="s">
        <v>17486</v>
      </c>
      <c r="N11013">
        <f>IFERROR(VLOOKUP(A11013,bip!$A:$C,2,0),"")</f>
      </c>
      <c r="O11013">
        <f>IFERROR(VLOOKUP(A11013,bip!$A:$Z,3,0),"")</f>
      </c>
    </row>
    <row r="11014" spans="1:15" ht="13.2">
      <c r="A11014" t="s">
        <v>26134</v>
      </c>
      <c r="B11014" t="s">
        <v>26134</v>
      </c>
      <c r="C11014" t="s">
        <v>16440</v>
      </c>
      <c r="D11014" t="s">
        <v>32612</v>
      </c>
      <c r="E11014" t="s">
        <v>26135</v>
      </c>
      <c r="F11014">
        <v>1</v>
      </c>
      <c r="G11014">
        <v>24</v>
      </c>
      <c r="H11014" s="1">
        <v>130</v>
      </c>
      <c r="I11014" s="87"/>
      <c r="K11014" s="86" t="s">
        <v>17485</v>
      </c>
      <c r="L11014" s="86" t="s">
        <v>17486</v>
      </c>
      <c r="N11014">
        <f>IFERROR(VLOOKUP(A11014,bip!$A:$C,2,0),"")</f>
      </c>
      <c r="O11014">
        <f>IFERROR(VLOOKUP(A11014,bip!$A:$Z,3,0),"")</f>
      </c>
    </row>
    <row r="11015" spans="1:15" ht="13.2">
      <c r="A11015" t="s">
        <v>26136</v>
      </c>
      <c r="B11015" t="s">
        <v>26136</v>
      </c>
      <c r="C11015" t="s">
        <v>16440</v>
      </c>
      <c r="D11015" t="s">
        <v>33005</v>
      </c>
      <c r="E11015" t="s">
        <v>26137</v>
      </c>
      <c r="F11015">
        <v>1</v>
      </c>
      <c r="G11015">
        <v>24</v>
      </c>
      <c r="H11015" s="1">
        <v>185</v>
      </c>
      <c r="I11015" s="87"/>
      <c r="K11015" s="86" t="s">
        <v>17485</v>
      </c>
      <c r="L11015" s="86" t="s">
        <v>17486</v>
      </c>
      <c r="N11015">
        <f>IFERROR(VLOOKUP(A11015,bip!$A:$C,2,0),"")</f>
      </c>
      <c r="O11015">
        <f>IFERROR(VLOOKUP(A11015,bip!$A:$Z,3,0),"")</f>
      </c>
    </row>
    <row r="11016" spans="1:15" ht="13.2">
      <c r="A11016" t="s">
        <v>28656</v>
      </c>
      <c r="B11016" t="s">
        <v>28656</v>
      </c>
      <c r="C11016" t="s">
        <v>16440</v>
      </c>
      <c r="D11016" t="s">
        <v>33006</v>
      </c>
      <c r="E11016" t="s">
        <v>28657</v>
      </c>
      <c r="F11016">
        <v>1</v>
      </c>
      <c r="G11016">
        <v>24</v>
      </c>
      <c r="H11016" s="1">
        <v>185</v>
      </c>
      <c r="I11016" s="87"/>
      <c r="K11016" s="86" t="s">
        <v>17485</v>
      </c>
      <c r="L11016" s="86" t="s">
        <v>17486</v>
      </c>
      <c r="N11016">
        <f>IFERROR(VLOOKUP(A11016,bip!$A:$C,2,0),"")</f>
      </c>
      <c r="O11016">
        <f>IFERROR(VLOOKUP(A11016,bip!$A:$Z,3,0),"")</f>
      </c>
    </row>
    <row r="11017" spans="1:15" ht="13.2">
      <c r="A11017" t="s">
        <v>26138</v>
      </c>
      <c r="B11017" t="s">
        <v>26138</v>
      </c>
      <c r="C11017" t="s">
        <v>16440</v>
      </c>
      <c r="D11017" t="s">
        <v>33007</v>
      </c>
      <c r="E11017" t="s">
        <v>26139</v>
      </c>
      <c r="F11017">
        <v>1</v>
      </c>
      <c r="G11017">
        <v>24</v>
      </c>
      <c r="H11017" s="1">
        <v>185</v>
      </c>
      <c r="I11017" s="87"/>
      <c r="K11017" s="86" t="s">
        <v>17485</v>
      </c>
      <c r="L11017" s="86" t="s">
        <v>17486</v>
      </c>
      <c r="N11017">
        <f>IFERROR(VLOOKUP(A11017,bip!$A:$C,2,0),"")</f>
      </c>
      <c r="O11017">
        <f>IFERROR(VLOOKUP(A11017,bip!$A:$Z,3,0),"")</f>
      </c>
    </row>
    <row r="11018" spans="1:15" ht="13.2">
      <c r="A11018" t="s">
        <v>26140</v>
      </c>
      <c r="B11018" t="s">
        <v>26140</v>
      </c>
      <c r="C11018" t="s">
        <v>16440</v>
      </c>
      <c r="D11018" t="s">
        <v>33008</v>
      </c>
      <c r="E11018" t="s">
        <v>23310</v>
      </c>
      <c r="F11018">
        <v>1</v>
      </c>
      <c r="G11018">
        <v>24</v>
      </c>
      <c r="H11018" s="1">
        <v>185</v>
      </c>
      <c r="I11018" s="87"/>
      <c r="K11018" s="86" t="s">
        <v>17485</v>
      </c>
      <c r="L11018" s="86" t="s">
        <v>17486</v>
      </c>
      <c r="N11018">
        <f>IFERROR(VLOOKUP(A11018,bip!$A:$C,2,0),"")</f>
      </c>
      <c r="O11018">
        <f>IFERROR(VLOOKUP(A11018,bip!$A:$Z,3,0),"")</f>
      </c>
    </row>
    <row r="11019" spans="1:15" ht="13.2">
      <c r="A11019" t="s">
        <v>37610</v>
      </c>
      <c r="B11019" t="s">
        <v>37610</v>
      </c>
      <c r="C11019" t="s">
        <v>16440</v>
      </c>
      <c r="D11019" t="s">
        <v>38920</v>
      </c>
      <c r="E11019" t="s">
        <v>18585</v>
      </c>
      <c r="F11019">
        <v>1</v>
      </c>
      <c r="G11019">
        <v>100</v>
      </c>
      <c r="H11019" s="1">
        <v>63</v>
      </c>
      <c r="I11019" s="87"/>
      <c r="K11019" s="86" t="s">
        <v>17485</v>
      </c>
      <c r="L11019" s="86" t="s">
        <v>17486</v>
      </c>
      <c r="M11019" s="86" t="s">
        <v>17487</v>
      </c>
      <c r="N11019">
        <f>IFERROR(VLOOKUP(A11019,bip!$A:$C,2,0),"")</f>
      </c>
      <c r="O11019">
        <f>IFERROR(VLOOKUP(A11019,bip!$A:$Z,3,0),"")</f>
      </c>
    </row>
    <row r="11020" spans="1:15" ht="13.2">
      <c r="A11020" t="s">
        <v>37611</v>
      </c>
      <c r="B11020" t="s">
        <v>37611</v>
      </c>
      <c r="C11020" t="s">
        <v>16440</v>
      </c>
      <c r="D11020" t="s">
        <v>38921</v>
      </c>
      <c r="E11020" t="s">
        <v>18583</v>
      </c>
      <c r="F11020">
        <v>1</v>
      </c>
      <c r="G11020">
        <v>100</v>
      </c>
      <c r="H11020" s="1">
        <v>41</v>
      </c>
      <c r="I11020" s="87"/>
      <c r="K11020" s="86" t="s">
        <v>17485</v>
      </c>
      <c r="L11020" s="86" t="s">
        <v>17486</v>
      </c>
      <c r="M11020" s="86" t="s">
        <v>17487</v>
      </c>
      <c r="N11020">
        <f>IFERROR(VLOOKUP(A11020,bip!$A:$C,2,0),"")</f>
      </c>
      <c r="O11020">
        <f>IFERROR(VLOOKUP(A11020,bip!$A:$Z,3,0),"")</f>
      </c>
    </row>
    <row r="11021" spans="1:15" ht="13.2">
      <c r="A11021" t="s">
        <v>37612</v>
      </c>
      <c r="B11021" t="s">
        <v>37612</v>
      </c>
      <c r="C11021" t="s">
        <v>16440</v>
      </c>
      <c r="D11021" t="s">
        <v>38922</v>
      </c>
      <c r="E11021" t="s">
        <v>18582</v>
      </c>
      <c r="F11021">
        <v>1</v>
      </c>
      <c r="G11021">
        <v>100</v>
      </c>
      <c r="H11021" s="1">
        <v>28</v>
      </c>
      <c r="I11021" s="87"/>
      <c r="K11021" s="86" t="s">
        <v>17485</v>
      </c>
      <c r="L11021" s="86" t="s">
        <v>17486</v>
      </c>
      <c r="M11021" s="86" t="s">
        <v>17487</v>
      </c>
      <c r="N11021">
        <f>IFERROR(VLOOKUP(A11021,bip!$A:$C,2,0),"")</f>
      </c>
      <c r="O11021">
        <f>IFERROR(VLOOKUP(A11021,bip!$A:$Z,3,0),"")</f>
      </c>
    </row>
    <row r="11022" spans="1:15" ht="13.2">
      <c r="A11022" t="s">
        <v>37613</v>
      </c>
      <c r="B11022" t="s">
        <v>37613</v>
      </c>
      <c r="C11022" t="s">
        <v>16440</v>
      </c>
      <c r="D11022" t="s">
        <v>38923</v>
      </c>
      <c r="E11022" t="s">
        <v>37099</v>
      </c>
      <c r="F11022">
        <v>1</v>
      </c>
      <c r="G11022">
        <v>100</v>
      </c>
      <c r="H11022" s="1">
        <v>32</v>
      </c>
      <c r="I11022" s="87"/>
      <c r="K11022" s="86" t="s">
        <v>17485</v>
      </c>
      <c r="L11022" s="86" t="s">
        <v>17486</v>
      </c>
      <c r="M11022" s="86" t="s">
        <v>17487</v>
      </c>
      <c r="N11022">
        <f>IFERROR(VLOOKUP(A11022,bip!$A:$C,2,0),"")</f>
      </c>
      <c r="O11022">
        <f>IFERROR(VLOOKUP(A11022,bip!$A:$Z,3,0),"")</f>
      </c>
    </row>
    <row r="11023" spans="1:15" ht="13.2">
      <c r="A11023" t="s">
        <v>37614</v>
      </c>
      <c r="B11023" t="s">
        <v>37614</v>
      </c>
      <c r="C11023" t="s">
        <v>16440</v>
      </c>
      <c r="D11023" t="s">
        <v>38924</v>
      </c>
      <c r="E11023" t="s">
        <v>18584</v>
      </c>
      <c r="F11023">
        <v>1</v>
      </c>
      <c r="G11023">
        <v>100</v>
      </c>
      <c r="H11023" s="1">
        <v>52</v>
      </c>
      <c r="I11023" s="87"/>
      <c r="K11023" s="86" t="s">
        <v>17485</v>
      </c>
      <c r="L11023" s="86" t="s">
        <v>17486</v>
      </c>
      <c r="M11023" s="86" t="s">
        <v>17487</v>
      </c>
      <c r="N11023">
        <f>IFERROR(VLOOKUP(A11023,bip!$A:$C,2,0),"")</f>
      </c>
      <c r="O11023">
        <f>IFERROR(VLOOKUP(A11023,bip!$A:$Z,3,0),"")</f>
      </c>
    </row>
    <row r="11024" spans="1:15" ht="13.2">
      <c r="A11024" t="s">
        <v>37615</v>
      </c>
      <c r="B11024" t="s">
        <v>37615</v>
      </c>
      <c r="C11024" t="s">
        <v>16440</v>
      </c>
      <c r="D11024" t="s">
        <v>38925</v>
      </c>
      <c r="E11024" t="s">
        <v>37102</v>
      </c>
      <c r="F11024">
        <v>1</v>
      </c>
      <c r="G11024">
        <v>100</v>
      </c>
      <c r="H11024" s="1">
        <v>44</v>
      </c>
      <c r="I11024" s="87"/>
      <c r="K11024" s="86" t="s">
        <v>17485</v>
      </c>
      <c r="L11024" s="86" t="s">
        <v>17486</v>
      </c>
      <c r="M11024" s="86" t="s">
        <v>17487</v>
      </c>
      <c r="N11024">
        <f>IFERROR(VLOOKUP(A11024,bip!$A:$C,2,0),"")</f>
      </c>
      <c r="O11024">
        <f>IFERROR(VLOOKUP(A11024,bip!$A:$Z,3,0),"")</f>
      </c>
    </row>
    <row r="11025" spans="1:15" ht="13.2">
      <c r="A11025" t="s">
        <v>37616</v>
      </c>
      <c r="B11025" t="s">
        <v>37616</v>
      </c>
      <c r="C11025" t="s">
        <v>16440</v>
      </c>
      <c r="D11025" t="s">
        <v>38926</v>
      </c>
      <c r="E11025" t="s">
        <v>37617</v>
      </c>
      <c r="F11025">
        <v>1</v>
      </c>
      <c r="G11025">
        <v>40</v>
      </c>
      <c r="H11025" s="1">
        <v>143</v>
      </c>
      <c r="I11025" s="87"/>
      <c r="K11025" s="86" t="s">
        <v>17485</v>
      </c>
      <c r="L11025" s="86" t="s">
        <v>17486</v>
      </c>
      <c r="M11025" s="86" t="s">
        <v>17487</v>
      </c>
      <c r="N11025">
        <f>IFERROR(VLOOKUP(A11025,bip!$A:$C,2,0),"")</f>
      </c>
      <c r="O11025">
        <f>IFERROR(VLOOKUP(A11025,bip!$A:$Z,3,0),"")</f>
      </c>
    </row>
    <row r="11026" spans="1:15" ht="13.2">
      <c r="A11026" t="s">
        <v>28703</v>
      </c>
      <c r="B11026" t="s">
        <v>28703</v>
      </c>
      <c r="C11026" t="s">
        <v>16441</v>
      </c>
      <c r="D11026" t="s">
        <v>32613</v>
      </c>
      <c r="E11026" t="s">
        <v>28704</v>
      </c>
      <c r="F11026">
        <v>1</v>
      </c>
      <c r="G11026">
        <v>36</v>
      </c>
      <c r="H11026" s="1">
        <v>59</v>
      </c>
      <c r="I11026" s="87"/>
      <c r="K11026" s="86" t="s">
        <v>17485</v>
      </c>
      <c r="L11026" s="86" t="s">
        <v>17486</v>
      </c>
      <c r="N11026">
        <f>IFERROR(VLOOKUP(A11026,bip!$A:$C,2,0),"")</f>
      </c>
      <c r="O11026">
        <f>IFERROR(VLOOKUP(A11026,bip!$A:$Z,3,0),"")</f>
        <v>0</v>
      </c>
    </row>
    <row r="11027" spans="1:15" ht="13.2">
      <c r="A11027" t="s">
        <v>28705</v>
      </c>
      <c r="B11027" t="s">
        <v>28705</v>
      </c>
      <c r="C11027" t="s">
        <v>16441</v>
      </c>
      <c r="D11027" t="s">
        <v>32614</v>
      </c>
      <c r="E11027" t="s">
        <v>28706</v>
      </c>
      <c r="F11027">
        <v>1</v>
      </c>
      <c r="G11027">
        <v>36</v>
      </c>
      <c r="H11027" s="1">
        <v>59</v>
      </c>
      <c r="I11027" s="87"/>
      <c r="K11027" s="86" t="s">
        <v>17485</v>
      </c>
      <c r="L11027" s="86" t="s">
        <v>17486</v>
      </c>
      <c r="N11027">
        <f>IFERROR(VLOOKUP(A11027,bip!$A:$C,2,0),"")</f>
      </c>
      <c r="O11027">
        <f>IFERROR(VLOOKUP(A11027,bip!$A:$Z,3,0),"")</f>
      </c>
    </row>
    <row r="11028" spans="1:15" ht="13.2">
      <c r="A11028" t="s">
        <v>28707</v>
      </c>
      <c r="B11028" t="s">
        <v>28707</v>
      </c>
      <c r="C11028" t="s">
        <v>16441</v>
      </c>
      <c r="D11028" t="s">
        <v>32615</v>
      </c>
      <c r="E11028" t="s">
        <v>28708</v>
      </c>
      <c r="F11028">
        <v>1</v>
      </c>
      <c r="G11028">
        <v>36</v>
      </c>
      <c r="H11028" s="1">
        <v>95</v>
      </c>
      <c r="I11028" s="87"/>
      <c r="K11028" s="86" t="s">
        <v>17485</v>
      </c>
      <c r="L11028" s="86" t="s">
        <v>17486</v>
      </c>
      <c r="N11028">
        <f>IFERROR(VLOOKUP(A11028,bip!$A:$C,2,0),"")</f>
      </c>
      <c r="O11028">
        <f>IFERROR(VLOOKUP(A11028,bip!$A:$Z,3,0),"")</f>
      </c>
    </row>
    <row r="11029" spans="1:15" ht="13.2">
      <c r="A11029" t="s">
        <v>28709</v>
      </c>
      <c r="B11029" t="s">
        <v>28709</v>
      </c>
      <c r="C11029" t="s">
        <v>16441</v>
      </c>
      <c r="D11029" t="s">
        <v>32616</v>
      </c>
      <c r="E11029" t="s">
        <v>28710</v>
      </c>
      <c r="F11029">
        <v>1</v>
      </c>
      <c r="G11029">
        <v>36</v>
      </c>
      <c r="H11029" s="1">
        <v>95</v>
      </c>
      <c r="I11029" s="87"/>
      <c r="K11029" s="86" t="s">
        <v>17485</v>
      </c>
      <c r="L11029" s="86" t="s">
        <v>17486</v>
      </c>
      <c r="N11029">
        <f>IFERROR(VLOOKUP(A11029,bip!$A:$C,2,0),"")</f>
      </c>
      <c r="O11029">
        <f>IFERROR(VLOOKUP(A11029,bip!$A:$Z,3,0),"")</f>
      </c>
    </row>
    <row r="11030" spans="1:15" ht="13.2">
      <c r="A11030" t="s">
        <v>28711</v>
      </c>
      <c r="B11030" t="s">
        <v>28711</v>
      </c>
      <c r="C11030" t="s">
        <v>16441</v>
      </c>
      <c r="D11030" t="s">
        <v>33003</v>
      </c>
      <c r="E11030" t="s">
        <v>28712</v>
      </c>
      <c r="F11030">
        <v>1</v>
      </c>
      <c r="G11030">
        <v>36</v>
      </c>
      <c r="H11030" s="1">
        <v>122</v>
      </c>
      <c r="I11030" s="87"/>
      <c r="K11030" s="86" t="s">
        <v>17485</v>
      </c>
      <c r="L11030" s="86" t="s">
        <v>17486</v>
      </c>
      <c r="N11030">
        <f>IFERROR(VLOOKUP(A11030,bip!$A:$C,2,0),"")</f>
      </c>
      <c r="O11030">
        <f>IFERROR(VLOOKUP(A11030,bip!$A:$Z,3,0),"")</f>
      </c>
    </row>
    <row r="11031" spans="1:15" ht="13.2">
      <c r="A11031" t="s">
        <v>28713</v>
      </c>
      <c r="B11031" t="s">
        <v>28713</v>
      </c>
      <c r="C11031" t="s">
        <v>16441</v>
      </c>
      <c r="D11031" t="s">
        <v>32606</v>
      </c>
      <c r="E11031" t="s">
        <v>28714</v>
      </c>
      <c r="F11031">
        <v>1</v>
      </c>
      <c r="G11031">
        <v>36</v>
      </c>
      <c r="H11031" s="1">
        <v>122</v>
      </c>
      <c r="I11031" s="87"/>
      <c r="K11031" s="86" t="s">
        <v>17485</v>
      </c>
      <c r="L11031" s="86" t="s">
        <v>17486</v>
      </c>
      <c r="N11031">
        <f>IFERROR(VLOOKUP(A11031,bip!$A:$C,2,0),"")</f>
      </c>
      <c r="O11031">
        <f>IFERROR(VLOOKUP(A11031,bip!$A:$Z,3,0),"")</f>
      </c>
    </row>
    <row r="11032" spans="1:15" ht="13.2">
      <c r="A11032" t="s">
        <v>29420</v>
      </c>
      <c r="B11032" t="s">
        <v>29420</v>
      </c>
      <c r="C11032" t="s">
        <v>16440</v>
      </c>
      <c r="D11032" t="s">
        <v>29421</v>
      </c>
      <c r="E11032" t="s">
        <v>29422</v>
      </c>
      <c r="F11032">
        <v>1</v>
      </c>
      <c r="G11032">
        <v>36</v>
      </c>
      <c r="H11032" s="1">
        <v>80</v>
      </c>
      <c r="I11032" s="87"/>
      <c r="K11032" s="86" t="s">
        <v>17485</v>
      </c>
      <c r="L11032" s="86" t="s">
        <v>17486</v>
      </c>
      <c r="N11032">
        <f>IFERROR(VLOOKUP(A11032,bip!$A:$C,2,0),"")</f>
      </c>
      <c r="O11032">
        <f>IFERROR(VLOOKUP(A11032,bip!$A:$Z,3,0),"")</f>
        <v>0</v>
      </c>
    </row>
    <row r="11033" spans="1:15" ht="13.2">
      <c r="A11033" t="s">
        <v>29423</v>
      </c>
      <c r="B11033" t="s">
        <v>29423</v>
      </c>
      <c r="C11033" t="s">
        <v>16440</v>
      </c>
      <c r="D11033" t="s">
        <v>29424</v>
      </c>
      <c r="E11033" t="s">
        <v>28737</v>
      </c>
      <c r="F11033">
        <v>1</v>
      </c>
      <c r="G11033">
        <v>36</v>
      </c>
      <c r="H11033" s="1">
        <v>76</v>
      </c>
      <c r="I11033" s="87"/>
      <c r="K11033" s="86" t="s">
        <v>17485</v>
      </c>
      <c r="L11033" s="86" t="s">
        <v>17486</v>
      </c>
      <c r="N11033">
        <f>IFERROR(VLOOKUP(A11033,bip!$A:$C,2,0),"")</f>
      </c>
      <c r="O11033">
        <f>IFERROR(VLOOKUP(A11033,bip!$A:$Z,3,0),"")</f>
      </c>
    </row>
    <row r="11034" spans="1:15" ht="13.2">
      <c r="A11034" t="s">
        <v>29434</v>
      </c>
      <c r="B11034" t="s">
        <v>29434</v>
      </c>
      <c r="C11034" t="s">
        <v>16440</v>
      </c>
      <c r="D11034" t="s">
        <v>32613</v>
      </c>
      <c r="E11034" t="s">
        <v>28632</v>
      </c>
      <c r="F11034">
        <v>1</v>
      </c>
      <c r="G11034">
        <v>36</v>
      </c>
      <c r="H11034" s="1">
        <v>162</v>
      </c>
      <c r="I11034" s="87"/>
      <c r="K11034" s="86" t="s">
        <v>17485</v>
      </c>
      <c r="L11034" s="86" t="s">
        <v>17486</v>
      </c>
      <c r="N11034">
        <f>IFERROR(VLOOKUP(A11034,bip!$A:$C,2,0),"")</f>
      </c>
      <c r="O11034">
        <f>IFERROR(VLOOKUP(A11034,bip!$A:$Z,3,0),"")</f>
      </c>
    </row>
    <row r="11035" spans="1:15" ht="13.2">
      <c r="A11035" t="s">
        <v>29435</v>
      </c>
      <c r="B11035" t="s">
        <v>29435</v>
      </c>
      <c r="C11035" t="s">
        <v>16440</v>
      </c>
      <c r="D11035" t="s">
        <v>32614</v>
      </c>
      <c r="E11035" t="s">
        <v>28634</v>
      </c>
      <c r="F11035">
        <v>1</v>
      </c>
      <c r="G11035">
        <v>36</v>
      </c>
      <c r="H11035" s="1">
        <v>162</v>
      </c>
      <c r="I11035" s="87"/>
      <c r="K11035" s="86" t="s">
        <v>17485</v>
      </c>
      <c r="L11035" s="86" t="s">
        <v>17486</v>
      </c>
      <c r="N11035">
        <f>IFERROR(VLOOKUP(A11035,bip!$A:$C,2,0),"")</f>
      </c>
      <c r="O11035">
        <f>IFERROR(VLOOKUP(A11035,bip!$A:$Z,3,0),"")</f>
      </c>
    </row>
    <row r="11036" spans="1:15" ht="13.2">
      <c r="A11036" t="s">
        <v>29436</v>
      </c>
      <c r="B11036" t="s">
        <v>29436</v>
      </c>
      <c r="C11036" t="s">
        <v>16440</v>
      </c>
      <c r="D11036" t="s">
        <v>32615</v>
      </c>
      <c r="E11036" t="s">
        <v>28636</v>
      </c>
      <c r="F11036">
        <v>1</v>
      </c>
      <c r="G11036">
        <v>36</v>
      </c>
      <c r="H11036" s="1">
        <v>388</v>
      </c>
      <c r="I11036" s="87"/>
      <c r="K11036" s="86" t="s">
        <v>17485</v>
      </c>
      <c r="L11036" s="86" t="s">
        <v>17486</v>
      </c>
      <c r="N11036">
        <f>IFERROR(VLOOKUP(A11036,bip!$A:$C,2,0),"")</f>
      </c>
      <c r="O11036">
        <f>IFERROR(VLOOKUP(A11036,bip!$A:$Z,3,0),"")</f>
      </c>
    </row>
    <row r="11037" spans="1:15" ht="13.2">
      <c r="A11037" t="s">
        <v>29437</v>
      </c>
      <c r="B11037" t="s">
        <v>29437</v>
      </c>
      <c r="C11037" t="s">
        <v>16440</v>
      </c>
      <c r="D11037" t="s">
        <v>32616</v>
      </c>
      <c r="E11037" t="s">
        <v>29363</v>
      </c>
      <c r="F11037">
        <v>1</v>
      </c>
      <c r="G11037">
        <v>36</v>
      </c>
      <c r="H11037" s="1">
        <v>388</v>
      </c>
      <c r="I11037" s="87"/>
      <c r="K11037" s="86" t="s">
        <v>17485</v>
      </c>
      <c r="L11037" s="86" t="s">
        <v>17486</v>
      </c>
      <c r="N11037">
        <f>IFERROR(VLOOKUP(A11037,bip!$A:$C,2,0),"")</f>
      </c>
      <c r="O11037">
        <f>IFERROR(VLOOKUP(A11037,bip!$A:$Z,3,0),"")</f>
      </c>
    </row>
    <row r="11038" spans="1:15" ht="13.2">
      <c r="A11038" t="s">
        <v>29450</v>
      </c>
      <c r="B11038" t="s">
        <v>29450</v>
      </c>
      <c r="C11038" t="s">
        <v>16440</v>
      </c>
      <c r="D11038" t="s">
        <v>32609</v>
      </c>
      <c r="E11038" t="s">
        <v>26129</v>
      </c>
      <c r="F11038">
        <v>1</v>
      </c>
      <c r="G11038">
        <v>36</v>
      </c>
      <c r="H11038" s="1">
        <v>162</v>
      </c>
      <c r="I11038" s="87"/>
      <c r="K11038" s="86" t="s">
        <v>17485</v>
      </c>
      <c r="L11038" s="86" t="s">
        <v>17486</v>
      </c>
      <c r="N11038">
        <f>IFERROR(VLOOKUP(A11038,bip!$A:$C,2,0),"")</f>
      </c>
      <c r="O11038">
        <f>IFERROR(VLOOKUP(A11038,bip!$A:$Z,3,0),"")</f>
      </c>
    </row>
    <row r="11039" spans="1:15" ht="13.2">
      <c r="A11039" t="s">
        <v>29451</v>
      </c>
      <c r="B11039" t="s">
        <v>29451</v>
      </c>
      <c r="C11039" t="s">
        <v>16440</v>
      </c>
      <c r="D11039" t="s">
        <v>32610</v>
      </c>
      <c r="E11039" t="s">
        <v>26131</v>
      </c>
      <c r="F11039">
        <v>1</v>
      </c>
      <c r="G11039">
        <v>36</v>
      </c>
      <c r="H11039" s="1">
        <v>162</v>
      </c>
      <c r="I11039" s="87"/>
      <c r="K11039" s="86" t="s">
        <v>17485</v>
      </c>
      <c r="L11039" s="86" t="s">
        <v>17486</v>
      </c>
      <c r="N11039">
        <f>IFERROR(VLOOKUP(A11039,bip!$A:$C,2,0),"")</f>
      </c>
      <c r="O11039">
        <f>IFERROR(VLOOKUP(A11039,bip!$A:$Z,3,0),"")</f>
      </c>
    </row>
    <row r="11040" spans="1:15" ht="13.2">
      <c r="A11040" t="s">
        <v>28664</v>
      </c>
      <c r="B11040" t="s">
        <v>28664</v>
      </c>
      <c r="C11040" t="s">
        <v>16441</v>
      </c>
      <c r="D11040" t="s">
        <v>33005</v>
      </c>
      <c r="E11040" t="s">
        <v>26137</v>
      </c>
      <c r="F11040">
        <v>1</v>
      </c>
      <c r="G11040">
        <v>24</v>
      </c>
      <c r="H11040" s="1">
        <v>120</v>
      </c>
      <c r="I11040" s="87"/>
      <c r="K11040" s="86" t="s">
        <v>17485</v>
      </c>
      <c r="L11040" s="86" t="s">
        <v>17486</v>
      </c>
      <c r="N11040">
        <f>IFERROR(VLOOKUP(A11040,bip!$A:$C,2,0),"")</f>
      </c>
      <c r="O11040">
        <f>IFERROR(VLOOKUP(A11040,bip!$A:$Z,3,0),"")</f>
      </c>
    </row>
    <row r="11041" spans="1:15" ht="13.2">
      <c r="A11041" t="s">
        <v>26182</v>
      </c>
      <c r="B11041" t="s">
        <v>26182</v>
      </c>
      <c r="C11041" t="s">
        <v>16440</v>
      </c>
      <c r="D11041" t="s">
        <v>33009</v>
      </c>
      <c r="E11041" t="s">
        <v>26183</v>
      </c>
      <c r="F11041">
        <v>1</v>
      </c>
      <c r="G11041">
        <v>24</v>
      </c>
      <c r="H11041" s="1">
        <v>68</v>
      </c>
      <c r="I11041" s="87"/>
      <c r="K11041" s="86" t="s">
        <v>17485</v>
      </c>
      <c r="L11041" s="86" t="s">
        <v>17486</v>
      </c>
      <c r="N11041">
        <f>IFERROR(VLOOKUP(A11041,bip!$A:$C,2,0),"")</f>
      </c>
      <c r="O11041">
        <f>IFERROR(VLOOKUP(A11041,bip!$A:$Z,3,0),"")</f>
      </c>
    </row>
    <row r="11042" spans="1:15" ht="13.2">
      <c r="A11042" t="s">
        <v>26141</v>
      </c>
      <c r="B11042" t="s">
        <v>26141</v>
      </c>
      <c r="C11042" t="s">
        <v>16440</v>
      </c>
      <c r="D11042" t="s">
        <v>32619</v>
      </c>
      <c r="E11042" t="s">
        <v>26142</v>
      </c>
      <c r="F11042">
        <v>1</v>
      </c>
      <c r="G11042">
        <v>24</v>
      </c>
      <c r="H11042" s="1">
        <v>68</v>
      </c>
      <c r="I11042" s="87"/>
      <c r="K11042" s="86" t="s">
        <v>17485</v>
      </c>
      <c r="L11042" s="86" t="s">
        <v>17486</v>
      </c>
      <c r="N11042">
        <f>IFERROR(VLOOKUP(A11042,bip!$A:$C,2,0),"")</f>
      </c>
      <c r="O11042">
        <f>IFERROR(VLOOKUP(A11042,bip!$A:$Z,3,0),"")</f>
      </c>
    </row>
    <row r="11043" spans="1:15" ht="13.2">
      <c r="A11043" t="s">
        <v>26159</v>
      </c>
      <c r="B11043" t="s">
        <v>26159</v>
      </c>
      <c r="C11043" t="s">
        <v>16440</v>
      </c>
      <c r="D11043" t="s">
        <v>32630</v>
      </c>
      <c r="E11043" t="s">
        <v>26160</v>
      </c>
      <c r="F11043">
        <v>1</v>
      </c>
      <c r="G11043">
        <v>36</v>
      </c>
      <c r="H11043" s="1">
        <v>42</v>
      </c>
      <c r="I11043" s="87"/>
      <c r="K11043" s="86" t="s">
        <v>17485</v>
      </c>
      <c r="L11043" s="86" t="s">
        <v>17486</v>
      </c>
      <c r="N11043">
        <f>IFERROR(VLOOKUP(A11043,bip!$A:$C,2,0),"")</f>
      </c>
      <c r="O11043">
        <f>IFERROR(VLOOKUP(A11043,bip!$A:$Z,3,0),"")</f>
      </c>
    </row>
    <row r="11044" spans="1:15" ht="13.2">
      <c r="A11044" t="s">
        <v>26157</v>
      </c>
      <c r="B11044" t="s">
        <v>26157</v>
      </c>
      <c r="C11044" t="s">
        <v>16440</v>
      </c>
      <c r="D11044" t="s">
        <v>32629</v>
      </c>
      <c r="E11044" t="s">
        <v>26158</v>
      </c>
      <c r="F11044">
        <v>1</v>
      </c>
      <c r="G11044">
        <v>36</v>
      </c>
      <c r="H11044" s="1">
        <v>32</v>
      </c>
      <c r="I11044" s="87"/>
      <c r="K11044" s="86" t="s">
        <v>17485</v>
      </c>
      <c r="L11044" s="86" t="s">
        <v>17486</v>
      </c>
      <c r="N11044">
        <f>IFERROR(VLOOKUP(A11044,bip!$A:$C,2,0),"")</f>
      </c>
      <c r="O11044">
        <f>IFERROR(VLOOKUP(A11044,bip!$A:$Z,3,0),"")</f>
      </c>
    </row>
    <row r="11045" spans="1:15" ht="13.2">
      <c r="A11045" t="s">
        <v>28648</v>
      </c>
      <c r="B11045" t="s">
        <v>28648</v>
      </c>
      <c r="C11045" t="s">
        <v>16440</v>
      </c>
      <c r="D11045" t="s">
        <v>32628</v>
      </c>
      <c r="E11045" t="s">
        <v>26238</v>
      </c>
      <c r="F11045">
        <v>1</v>
      </c>
      <c r="G11045">
        <v>36</v>
      </c>
      <c r="H11045" s="1">
        <v>32</v>
      </c>
      <c r="I11045" s="87"/>
      <c r="K11045" s="86" t="s">
        <v>17485</v>
      </c>
      <c r="L11045" s="86" t="s">
        <v>17486</v>
      </c>
      <c r="N11045">
        <f>IFERROR(VLOOKUP(A11045,bip!$A:$C,2,0),"")</f>
      </c>
      <c r="O11045">
        <f>IFERROR(VLOOKUP(A11045,bip!$A:$Z,3,0),"")</f>
      </c>
    </row>
    <row r="11046" spans="1:15" ht="13.2">
      <c r="A11046" t="s">
        <v>26155</v>
      </c>
      <c r="B11046" t="s">
        <v>26155</v>
      </c>
      <c r="C11046" t="s">
        <v>16440</v>
      </c>
      <c r="D11046" t="s">
        <v>32627</v>
      </c>
      <c r="E11046" t="s">
        <v>26156</v>
      </c>
      <c r="F11046">
        <v>1</v>
      </c>
      <c r="G11046">
        <v>36</v>
      </c>
      <c r="H11046" s="1">
        <v>29</v>
      </c>
      <c r="I11046" s="87"/>
      <c r="K11046" s="86" t="s">
        <v>17485</v>
      </c>
      <c r="L11046" s="86" t="s">
        <v>17486</v>
      </c>
      <c r="N11046">
        <f>IFERROR(VLOOKUP(A11046,bip!$A:$C,2,0),"")</f>
      </c>
      <c r="O11046">
        <f>IFERROR(VLOOKUP(A11046,bip!$A:$Z,3,0),"")</f>
      </c>
    </row>
    <row r="11047" spans="1:15" ht="13.2">
      <c r="A11047" t="s">
        <v>28659</v>
      </c>
      <c r="B11047" t="s">
        <v>28659</v>
      </c>
      <c r="C11047" t="s">
        <v>16440</v>
      </c>
      <c r="D11047" t="s">
        <v>32626</v>
      </c>
      <c r="E11047" t="s">
        <v>28660</v>
      </c>
      <c r="F11047">
        <v>1</v>
      </c>
      <c r="G11047">
        <v>36</v>
      </c>
      <c r="H11047" s="1">
        <v>23</v>
      </c>
      <c r="I11047" s="87"/>
      <c r="K11047" s="86" t="s">
        <v>17485</v>
      </c>
      <c r="L11047" s="86" t="s">
        <v>17486</v>
      </c>
      <c r="N11047">
        <f>IFERROR(VLOOKUP(A11047,bip!$A:$C,2,0),"")</f>
      </c>
      <c r="O11047">
        <f>IFERROR(VLOOKUP(A11047,bip!$A:$Z,3,0),"")</f>
      </c>
    </row>
    <row r="11048" spans="1:15" ht="13.2">
      <c r="A11048" t="s">
        <v>26153</v>
      </c>
      <c r="B11048" t="s">
        <v>26153</v>
      </c>
      <c r="C11048" t="s">
        <v>16440</v>
      </c>
      <c r="D11048" t="s">
        <v>33015</v>
      </c>
      <c r="E11048" t="s">
        <v>26154</v>
      </c>
      <c r="F11048">
        <v>1</v>
      </c>
      <c r="G11048">
        <v>36</v>
      </c>
      <c r="H11048" s="1">
        <v>42</v>
      </c>
      <c r="I11048" s="87"/>
      <c r="K11048" s="86" t="s">
        <v>17485</v>
      </c>
      <c r="L11048" s="86" t="s">
        <v>17486</v>
      </c>
      <c r="N11048">
        <f>IFERROR(VLOOKUP(A11048,bip!$A:$C,2,0),"")</f>
      </c>
      <c r="O11048">
        <f>IFERROR(VLOOKUP(A11048,bip!$A:$Z,3,0),"")</f>
      </c>
    </row>
    <row r="11049" spans="1:15" ht="13.2">
      <c r="A11049" t="s">
        <v>26151</v>
      </c>
      <c r="B11049" t="s">
        <v>26151</v>
      </c>
      <c r="C11049" t="s">
        <v>16440</v>
      </c>
      <c r="D11049" t="s">
        <v>33016</v>
      </c>
      <c r="E11049" t="s">
        <v>26152</v>
      </c>
      <c r="F11049">
        <v>1</v>
      </c>
      <c r="G11049">
        <v>36</v>
      </c>
      <c r="H11049" s="1">
        <v>32</v>
      </c>
      <c r="I11049" s="87"/>
      <c r="K11049" s="86" t="s">
        <v>17485</v>
      </c>
      <c r="L11049" s="86" t="s">
        <v>17486</v>
      </c>
      <c r="N11049">
        <f>IFERROR(VLOOKUP(A11049,bip!$A:$C,2,0),"")</f>
      </c>
      <c r="O11049">
        <f>IFERROR(VLOOKUP(A11049,bip!$A:$Z,3,0),"")</f>
      </c>
    </row>
    <row r="11050" spans="1:15" ht="13.2">
      <c r="A11050" t="s">
        <v>26149</v>
      </c>
      <c r="B11050" t="s">
        <v>26149</v>
      </c>
      <c r="C11050" t="s">
        <v>16440</v>
      </c>
      <c r="D11050" t="s">
        <v>33010</v>
      </c>
      <c r="E11050" t="s">
        <v>26150</v>
      </c>
      <c r="F11050">
        <v>1</v>
      </c>
      <c r="G11050">
        <v>24</v>
      </c>
      <c r="H11050" s="1">
        <v>160</v>
      </c>
      <c r="I11050" s="87"/>
      <c r="K11050" s="86" t="s">
        <v>17485</v>
      </c>
      <c r="L11050" s="86" t="s">
        <v>17486</v>
      </c>
      <c r="N11050">
        <f>IFERROR(VLOOKUP(A11050,bip!$A:$C,2,0),"")</f>
      </c>
      <c r="O11050">
        <f>IFERROR(VLOOKUP(A11050,bip!$A:$Z,3,0),"")</f>
      </c>
    </row>
    <row r="11051" spans="1:15" ht="13.2">
      <c r="A11051" t="s">
        <v>26147</v>
      </c>
      <c r="B11051" t="s">
        <v>26147</v>
      </c>
      <c r="C11051" t="s">
        <v>16440</v>
      </c>
      <c r="D11051" t="s">
        <v>33011</v>
      </c>
      <c r="E11051" t="s">
        <v>26148</v>
      </c>
      <c r="F11051">
        <v>1</v>
      </c>
      <c r="G11051">
        <v>24</v>
      </c>
      <c r="H11051" s="1">
        <v>160</v>
      </c>
      <c r="I11051" s="87"/>
      <c r="K11051" s="86" t="s">
        <v>17485</v>
      </c>
      <c r="L11051" s="86" t="s">
        <v>17486</v>
      </c>
      <c r="N11051">
        <f>IFERROR(VLOOKUP(A11051,bip!$A:$C,2,0),"")</f>
      </c>
      <c r="O11051">
        <f>IFERROR(VLOOKUP(A11051,bip!$A:$Z,3,0),"")</f>
      </c>
    </row>
    <row r="11052" spans="1:15" ht="13.2">
      <c r="A11052" t="s">
        <v>26145</v>
      </c>
      <c r="B11052" t="s">
        <v>26145</v>
      </c>
      <c r="C11052" t="s">
        <v>16440</v>
      </c>
      <c r="D11052" t="s">
        <v>32621</v>
      </c>
      <c r="E11052" t="s">
        <v>26146</v>
      </c>
      <c r="F11052">
        <v>1</v>
      </c>
      <c r="G11052">
        <v>24</v>
      </c>
      <c r="H11052" s="1">
        <v>109</v>
      </c>
      <c r="I11052" s="87"/>
      <c r="K11052" s="86" t="s">
        <v>17485</v>
      </c>
      <c r="L11052" s="86" t="s">
        <v>17486</v>
      </c>
      <c r="N11052">
        <f>IFERROR(VLOOKUP(A11052,bip!$A:$C,2,0),"")</f>
      </c>
      <c r="O11052">
        <f>IFERROR(VLOOKUP(A11052,bip!$A:$Z,3,0),"")</f>
      </c>
    </row>
    <row r="11053" spans="1:15" ht="13.2">
      <c r="A11053" t="s">
        <v>26143</v>
      </c>
      <c r="B11053" t="s">
        <v>26143</v>
      </c>
      <c r="C11053" t="s">
        <v>16440</v>
      </c>
      <c r="D11053" t="s">
        <v>32620</v>
      </c>
      <c r="E11053" t="s">
        <v>26144</v>
      </c>
      <c r="F11053">
        <v>1</v>
      </c>
      <c r="G11053">
        <v>24</v>
      </c>
      <c r="H11053" s="1">
        <v>109</v>
      </c>
      <c r="I11053" s="87"/>
      <c r="K11053" s="86" t="s">
        <v>17485</v>
      </c>
      <c r="L11053" s="86" t="s">
        <v>17486</v>
      </c>
      <c r="N11053">
        <f>IFERROR(VLOOKUP(A11053,bip!$A:$C,2,0),"")</f>
      </c>
      <c r="O11053">
        <f>IFERROR(VLOOKUP(A11053,bip!$A:$Z,3,0),"")</f>
      </c>
    </row>
    <row r="11054" spans="1:15" ht="13.2">
      <c r="A11054" t="s">
        <v>26180</v>
      </c>
      <c r="B11054" t="s">
        <v>26180</v>
      </c>
      <c r="C11054" t="s">
        <v>16441</v>
      </c>
      <c r="D11054" t="s">
        <v>33017</v>
      </c>
      <c r="E11054" t="s">
        <v>33018</v>
      </c>
      <c r="F11054">
        <v>1</v>
      </c>
      <c r="G11054">
        <v>36</v>
      </c>
      <c r="H11054" s="1">
        <v>34</v>
      </c>
      <c r="I11054" s="87"/>
      <c r="K11054" s="86" t="s">
        <v>17485</v>
      </c>
      <c r="L11054" s="86" t="s">
        <v>17486</v>
      </c>
      <c r="N11054">
        <f>IFERROR(VLOOKUP(A11054,bip!$A:$C,2,0),"")</f>
      </c>
      <c r="O11054">
        <f>IFERROR(VLOOKUP(A11054,bip!$A:$Z,3,0),"")</f>
      </c>
    </row>
    <row r="11055" spans="1:15" ht="13.2">
      <c r="A11055" t="s">
        <v>26179</v>
      </c>
      <c r="B11055" t="s">
        <v>26179</v>
      </c>
      <c r="C11055" t="s">
        <v>16441</v>
      </c>
      <c r="D11055" t="s">
        <v>33019</v>
      </c>
      <c r="E11055" t="s">
        <v>33020</v>
      </c>
      <c r="F11055">
        <v>1</v>
      </c>
      <c r="G11055">
        <v>36</v>
      </c>
      <c r="H11055" s="1">
        <v>25</v>
      </c>
      <c r="I11055" s="87"/>
      <c r="K11055" s="86" t="s">
        <v>17485</v>
      </c>
      <c r="L11055" s="86" t="s">
        <v>17486</v>
      </c>
      <c r="N11055">
        <f>IFERROR(VLOOKUP(A11055,bip!$A:$C,2,0),"")</f>
      </c>
      <c r="O11055">
        <f>IFERROR(VLOOKUP(A11055,bip!$A:$Z,3,0),"")</f>
      </c>
    </row>
    <row r="11056" spans="1:15" ht="13.2">
      <c r="A11056" t="s">
        <v>26181</v>
      </c>
      <c r="B11056" t="s">
        <v>26181</v>
      </c>
      <c r="C11056" t="s">
        <v>16441</v>
      </c>
      <c r="D11056" t="s">
        <v>33012</v>
      </c>
      <c r="E11056" t="s">
        <v>26144</v>
      </c>
      <c r="F11056">
        <v>1</v>
      </c>
      <c r="G11056">
        <v>24</v>
      </c>
      <c r="H11056" s="1">
        <v>76</v>
      </c>
      <c r="I11056" s="87"/>
      <c r="K11056" s="86" t="s">
        <v>17485</v>
      </c>
      <c r="L11056" s="86" t="s">
        <v>17486</v>
      </c>
      <c r="N11056">
        <f>IFERROR(VLOOKUP(A11056,bip!$A:$C,2,0),"")</f>
      </c>
      <c r="O11056">
        <f>IFERROR(VLOOKUP(A11056,bip!$A:$Z,3,0),"")</f>
      </c>
    </row>
    <row r="11057" spans="1:15" ht="13.2">
      <c r="A11057" t="s">
        <v>28715</v>
      </c>
      <c r="B11057" t="s">
        <v>28715</v>
      </c>
      <c r="C11057" t="s">
        <v>16440</v>
      </c>
      <c r="D11057" t="s">
        <v>32631</v>
      </c>
      <c r="E11057" t="s">
        <v>28716</v>
      </c>
      <c r="F11057">
        <v>1</v>
      </c>
      <c r="G11057">
        <v>36</v>
      </c>
      <c r="H11057" s="1">
        <v>110</v>
      </c>
      <c r="I11057" s="87"/>
      <c r="K11057" s="86" t="s">
        <v>17485</v>
      </c>
      <c r="L11057" s="86" t="s">
        <v>17486</v>
      </c>
      <c r="N11057">
        <f>IFERROR(VLOOKUP(A11057,bip!$A:$C,2,0),"")</f>
      </c>
      <c r="O11057">
        <f>IFERROR(VLOOKUP(A11057,bip!$A:$Z,3,0),"")</f>
      </c>
    </row>
    <row r="11058" spans="1:15" ht="13.2">
      <c r="A11058" t="s">
        <v>28717</v>
      </c>
      <c r="B11058" t="s">
        <v>28717</v>
      </c>
      <c r="C11058" t="s">
        <v>16440</v>
      </c>
      <c r="D11058" t="s">
        <v>32632</v>
      </c>
      <c r="E11058" t="s">
        <v>28718</v>
      </c>
      <c r="F11058">
        <v>1</v>
      </c>
      <c r="G11058">
        <v>36</v>
      </c>
      <c r="H11058" s="1">
        <v>110</v>
      </c>
      <c r="I11058" s="87"/>
      <c r="K11058" s="86" t="s">
        <v>17485</v>
      </c>
      <c r="L11058" s="86" t="s">
        <v>17486</v>
      </c>
      <c r="N11058">
        <f>IFERROR(VLOOKUP(A11058,bip!$A:$C,2,0),"")</f>
      </c>
      <c r="O11058">
        <f>IFERROR(VLOOKUP(A11058,bip!$A:$Z,3,0),"")</f>
      </c>
    </row>
    <row r="11059" spans="1:15" ht="13.2">
      <c r="A11059" t="s">
        <v>28719</v>
      </c>
      <c r="B11059" t="s">
        <v>28719</v>
      </c>
      <c r="C11059" t="s">
        <v>16440</v>
      </c>
      <c r="D11059" t="s">
        <v>32633</v>
      </c>
      <c r="E11059" t="s">
        <v>28720</v>
      </c>
      <c r="F11059">
        <v>1</v>
      </c>
      <c r="G11059">
        <v>36</v>
      </c>
      <c r="H11059" s="1">
        <v>110</v>
      </c>
      <c r="I11059" s="87"/>
      <c r="K11059" s="86" t="s">
        <v>17485</v>
      </c>
      <c r="L11059" s="86" t="s">
        <v>17486</v>
      </c>
      <c r="N11059">
        <f>IFERROR(VLOOKUP(A11059,bip!$A:$C,2,0),"")</f>
      </c>
      <c r="O11059">
        <f>IFERROR(VLOOKUP(A11059,bip!$A:$Z,3,0),"")</f>
        <v>0</v>
      </c>
    </row>
    <row r="11060" spans="1:15" ht="13.2">
      <c r="A11060" t="s">
        <v>28721</v>
      </c>
      <c r="B11060" t="s">
        <v>28721</v>
      </c>
      <c r="C11060" t="s">
        <v>16440</v>
      </c>
      <c r="D11060" t="s">
        <v>32634</v>
      </c>
      <c r="E11060" t="s">
        <v>28722</v>
      </c>
      <c r="F11060">
        <v>1</v>
      </c>
      <c r="G11060">
        <v>36</v>
      </c>
      <c r="H11060" s="1">
        <v>110</v>
      </c>
      <c r="I11060" s="87"/>
      <c r="K11060" s="86" t="s">
        <v>17485</v>
      </c>
      <c r="L11060" s="86" t="s">
        <v>17486</v>
      </c>
      <c r="N11060">
        <f>IFERROR(VLOOKUP(A11060,bip!$A:$C,2,0),"")</f>
      </c>
      <c r="O11060">
        <f>IFERROR(VLOOKUP(A11060,bip!$A:$Z,3,0),"")</f>
      </c>
    </row>
    <row r="11061" spans="1:15" ht="13.2">
      <c r="A11061" t="s">
        <v>28723</v>
      </c>
      <c r="B11061" t="s">
        <v>28723</v>
      </c>
      <c r="C11061" t="s">
        <v>16440</v>
      </c>
      <c r="D11061" t="s">
        <v>32635</v>
      </c>
      <c r="E11061" t="s">
        <v>28724</v>
      </c>
      <c r="F11061">
        <v>1</v>
      </c>
      <c r="G11061">
        <v>36</v>
      </c>
      <c r="H11061" s="1">
        <v>235</v>
      </c>
      <c r="I11061" s="87"/>
      <c r="K11061" s="86" t="s">
        <v>17485</v>
      </c>
      <c r="L11061" s="86" t="s">
        <v>17486</v>
      </c>
      <c r="N11061">
        <f>IFERROR(VLOOKUP(A11061,bip!$A:$C,2,0),"")</f>
      </c>
      <c r="O11061">
        <f>IFERROR(VLOOKUP(A11061,bip!$A:$Z,3,0),"")</f>
      </c>
    </row>
    <row r="11062" spans="1:15" ht="13.2">
      <c r="A11062" t="s">
        <v>29442</v>
      </c>
      <c r="B11062" t="s">
        <v>29442</v>
      </c>
      <c r="C11062" t="s">
        <v>16440</v>
      </c>
      <c r="D11062" t="s">
        <v>33023</v>
      </c>
      <c r="E11062" t="s">
        <v>44720</v>
      </c>
      <c r="F11062">
        <v>1</v>
      </c>
      <c r="G11062">
        <v>36</v>
      </c>
      <c r="H11062" s="1">
        <v>48</v>
      </c>
      <c r="I11062" s="87"/>
      <c r="K11062" s="86" t="s">
        <v>17485</v>
      </c>
      <c r="L11062" s="86" t="s">
        <v>17486</v>
      </c>
      <c r="N11062">
        <f>IFERROR(VLOOKUP(A11062,bip!$A:$C,2,0),"")</f>
      </c>
      <c r="O11062">
        <f>IFERROR(VLOOKUP(A11062,bip!$A:$Z,3,0),"")</f>
      </c>
    </row>
    <row r="11063" spans="1:15" ht="13.2">
      <c r="A11063" t="s">
        <v>29443</v>
      </c>
      <c r="B11063" t="s">
        <v>29443</v>
      </c>
      <c r="C11063" t="s">
        <v>16440</v>
      </c>
      <c r="D11063" t="s">
        <v>33024</v>
      </c>
      <c r="E11063" t="s">
        <v>44529</v>
      </c>
      <c r="F11063">
        <v>1</v>
      </c>
      <c r="G11063">
        <v>36</v>
      </c>
      <c r="H11063" s="1">
        <v>48</v>
      </c>
      <c r="I11063" s="87"/>
      <c r="K11063" s="86" t="s">
        <v>17485</v>
      </c>
      <c r="L11063" s="86" t="s">
        <v>17486</v>
      </c>
      <c r="N11063">
        <f>IFERROR(VLOOKUP(A11063,bip!$A:$C,2,0),"")</f>
      </c>
      <c r="O11063">
        <f>IFERROR(VLOOKUP(A11063,bip!$A:$Z,3,0),"")</f>
      </c>
    </row>
    <row r="11064" spans="1:15" ht="13.2">
      <c r="A11064" t="s">
        <v>29444</v>
      </c>
      <c r="B11064" t="s">
        <v>29444</v>
      </c>
      <c r="C11064" t="s">
        <v>16440</v>
      </c>
      <c r="D11064" t="s">
        <v>33025</v>
      </c>
      <c r="E11064" t="s">
        <v>44530</v>
      </c>
      <c r="F11064">
        <v>1</v>
      </c>
      <c r="G11064">
        <v>36</v>
      </c>
      <c r="H11064" s="1">
        <v>60</v>
      </c>
      <c r="I11064" s="87"/>
      <c r="K11064" s="86" t="s">
        <v>17485</v>
      </c>
      <c r="L11064" s="86" t="s">
        <v>17486</v>
      </c>
      <c r="N11064">
        <f>IFERROR(VLOOKUP(A11064,bip!$A:$C,2,0),"")</f>
      </c>
      <c r="O11064">
        <f>IFERROR(VLOOKUP(A11064,bip!$A:$Z,3,0),"")</f>
      </c>
    </row>
    <row r="11065" spans="1:15" ht="13.2">
      <c r="A11065" t="s">
        <v>29449</v>
      </c>
      <c r="B11065" t="s">
        <v>29449</v>
      </c>
      <c r="C11065" t="s">
        <v>16440</v>
      </c>
      <c r="D11065" t="s">
        <v>33013</v>
      </c>
      <c r="E11065" t="s">
        <v>44721</v>
      </c>
      <c r="F11065">
        <v>1</v>
      </c>
      <c r="G11065">
        <v>36</v>
      </c>
      <c r="H11065" s="1">
        <v>279</v>
      </c>
      <c r="I11065" s="87"/>
      <c r="K11065" s="86" t="s">
        <v>17485</v>
      </c>
      <c r="L11065" s="86" t="s">
        <v>17486</v>
      </c>
      <c r="N11065">
        <f>IFERROR(VLOOKUP(A11065,bip!$A:$C,2,0),"")</f>
      </c>
      <c r="O11065">
        <f>IFERROR(VLOOKUP(A11065,bip!$A:$Z,3,0),"")</f>
      </c>
    </row>
    <row r="11066" spans="1:15" ht="13.2">
      <c r="A11066" t="s">
        <v>30018</v>
      </c>
      <c r="B11066" t="s">
        <v>30018</v>
      </c>
      <c r="C11066" t="s">
        <v>16440</v>
      </c>
      <c r="D11066" t="s">
        <v>33014</v>
      </c>
      <c r="E11066" t="s">
        <v>44722</v>
      </c>
      <c r="F11066">
        <v>1</v>
      </c>
      <c r="G11066">
        <v>36</v>
      </c>
      <c r="H11066" s="1">
        <v>279</v>
      </c>
      <c r="I11066" s="87"/>
      <c r="K11066" s="86" t="s">
        <v>17485</v>
      </c>
      <c r="L11066" s="86" t="s">
        <v>17486</v>
      </c>
      <c r="N11066">
        <f>IFERROR(VLOOKUP(A11066,bip!$A:$C,2,0),"")</f>
      </c>
      <c r="O11066">
        <f>IFERROR(VLOOKUP(A11066,bip!$A:$Z,3,0),"")</f>
      </c>
    </row>
    <row r="11067" spans="1:15" ht="13.2">
      <c r="A11067" t="s">
        <v>28649</v>
      </c>
      <c r="B11067" t="s">
        <v>28649</v>
      </c>
      <c r="C11067" t="s">
        <v>16440</v>
      </c>
      <c r="D11067" t="s">
        <v>33026</v>
      </c>
      <c r="E11067" t="s">
        <v>26240</v>
      </c>
      <c r="F11067">
        <v>1</v>
      </c>
      <c r="G11067">
        <v>24</v>
      </c>
      <c r="H11067" s="1">
        <v>179</v>
      </c>
      <c r="I11067" s="87"/>
      <c r="K11067" s="86" t="s">
        <v>17485</v>
      </c>
      <c r="L11067" s="86" t="s">
        <v>17486</v>
      </c>
      <c r="N11067">
        <f>IFERROR(VLOOKUP(A11067,bip!$A:$C,2,0),"")</f>
      </c>
      <c r="O11067">
        <f>IFERROR(VLOOKUP(A11067,bip!$A:$Z,3,0),"")</f>
      </c>
    </row>
    <row r="11068" spans="1:15" ht="13.2">
      <c r="A11068" t="s">
        <v>28658</v>
      </c>
      <c r="B11068" t="s">
        <v>28658</v>
      </c>
      <c r="C11068" t="s">
        <v>16440</v>
      </c>
      <c r="D11068" t="s">
        <v>33027</v>
      </c>
      <c r="E11068" t="s">
        <v>29558</v>
      </c>
      <c r="F11068">
        <v>1</v>
      </c>
      <c r="G11068">
        <v>24</v>
      </c>
      <c r="H11068" s="1">
        <v>179</v>
      </c>
      <c r="I11068" s="87"/>
      <c r="K11068" s="86" t="s">
        <v>17485</v>
      </c>
      <c r="L11068" s="86" t="s">
        <v>17486</v>
      </c>
      <c r="N11068">
        <f>IFERROR(VLOOKUP(A11068,bip!$A:$C,2,0),"")</f>
      </c>
      <c r="O11068">
        <f>IFERROR(VLOOKUP(A11068,bip!$A:$Z,3,0),"")</f>
      </c>
    </row>
    <row r="11069" spans="1:15" ht="13.2">
      <c r="A11069" t="s">
        <v>28683</v>
      </c>
      <c r="B11069" t="s">
        <v>28683</v>
      </c>
      <c r="C11069" t="s">
        <v>16441</v>
      </c>
      <c r="D11069" t="s">
        <v>32631</v>
      </c>
      <c r="E11069" t="s">
        <v>28684</v>
      </c>
      <c r="F11069">
        <v>1</v>
      </c>
      <c r="G11069">
        <v>36</v>
      </c>
      <c r="H11069" s="1">
        <v>88</v>
      </c>
      <c r="I11069" s="87"/>
      <c r="K11069" s="86" t="s">
        <v>17485</v>
      </c>
      <c r="L11069" s="86" t="s">
        <v>17486</v>
      </c>
      <c r="N11069">
        <f>IFERROR(VLOOKUP(A11069,bip!$A:$C,2,0),"")</f>
      </c>
      <c r="O11069">
        <f>IFERROR(VLOOKUP(A11069,bip!$A:$Z,3,0),"")</f>
      </c>
    </row>
    <row r="11070" spans="1:15" ht="13.2">
      <c r="A11070" t="s">
        <v>28685</v>
      </c>
      <c r="B11070" t="s">
        <v>28685</v>
      </c>
      <c r="C11070" t="s">
        <v>16441</v>
      </c>
      <c r="D11070" t="s">
        <v>32632</v>
      </c>
      <c r="E11070" t="s">
        <v>28686</v>
      </c>
      <c r="F11070">
        <v>1</v>
      </c>
      <c r="G11070">
        <v>36</v>
      </c>
      <c r="H11070" s="1">
        <v>88</v>
      </c>
      <c r="I11070" s="87"/>
      <c r="K11070" s="86" t="s">
        <v>17485</v>
      </c>
      <c r="L11070" s="86" t="s">
        <v>17486</v>
      </c>
      <c r="N11070">
        <f>IFERROR(VLOOKUP(A11070,bip!$A:$C,2,0),"")</f>
      </c>
      <c r="O11070">
        <f>IFERROR(VLOOKUP(A11070,bip!$A:$Z,3,0),"")</f>
      </c>
    </row>
    <row r="11071" spans="1:15" ht="13.2">
      <c r="A11071" t="s">
        <v>28687</v>
      </c>
      <c r="B11071" t="s">
        <v>28687</v>
      </c>
      <c r="C11071" t="s">
        <v>16441</v>
      </c>
      <c r="D11071" t="s">
        <v>32633</v>
      </c>
      <c r="E11071" t="s">
        <v>28688</v>
      </c>
      <c r="F11071">
        <v>1</v>
      </c>
      <c r="G11071">
        <v>36</v>
      </c>
      <c r="H11071" s="1">
        <v>88</v>
      </c>
      <c r="I11071" s="87"/>
      <c r="K11071" s="86" t="s">
        <v>17485</v>
      </c>
      <c r="L11071" s="86" t="s">
        <v>17486</v>
      </c>
      <c r="N11071">
        <f>IFERROR(VLOOKUP(A11071,bip!$A:$C,2,0),"")</f>
      </c>
      <c r="O11071">
        <f>IFERROR(VLOOKUP(A11071,bip!$A:$Z,3,0),"")</f>
      </c>
    </row>
    <row r="11072" spans="1:15" ht="13.2">
      <c r="A11072" t="s">
        <v>28689</v>
      </c>
      <c r="B11072" t="s">
        <v>28689</v>
      </c>
      <c r="C11072" t="s">
        <v>16441</v>
      </c>
      <c r="D11072" t="s">
        <v>32634</v>
      </c>
      <c r="E11072" t="s">
        <v>28690</v>
      </c>
      <c r="F11072">
        <v>1</v>
      </c>
      <c r="G11072">
        <v>36</v>
      </c>
      <c r="H11072" s="1">
        <v>88</v>
      </c>
      <c r="I11072" s="87"/>
      <c r="K11072" s="86" t="s">
        <v>17485</v>
      </c>
      <c r="L11072" s="86" t="s">
        <v>17486</v>
      </c>
      <c r="N11072">
        <f>IFERROR(VLOOKUP(A11072,bip!$A:$C,2,0),"")</f>
      </c>
      <c r="O11072">
        <f>IFERROR(VLOOKUP(A11072,bip!$A:$Z,3,0),"")</f>
      </c>
    </row>
    <row r="11073" spans="1:15" ht="13.2">
      <c r="A11073" t="s">
        <v>28691</v>
      </c>
      <c r="B11073" t="s">
        <v>28691</v>
      </c>
      <c r="C11073" t="s">
        <v>16441</v>
      </c>
      <c r="D11073" t="s">
        <v>33021</v>
      </c>
      <c r="E11073" t="s">
        <v>28692</v>
      </c>
      <c r="F11073">
        <v>1</v>
      </c>
      <c r="G11073">
        <v>36</v>
      </c>
      <c r="H11073" s="1">
        <v>175</v>
      </c>
      <c r="I11073" s="87"/>
      <c r="K11073" s="86" t="s">
        <v>17485</v>
      </c>
      <c r="L11073" s="86" t="s">
        <v>17486</v>
      </c>
      <c r="N11073">
        <f>IFERROR(VLOOKUP(A11073,bip!$A:$C,2,0),"")</f>
      </c>
      <c r="O11073">
        <f>IFERROR(VLOOKUP(A11073,bip!$A:$Z,3,0),"")</f>
      </c>
    </row>
    <row r="11074" spans="1:15" ht="13.2">
      <c r="A11074" t="s">
        <v>28693</v>
      </c>
      <c r="B11074" t="s">
        <v>28693</v>
      </c>
      <c r="C11074" t="s">
        <v>16441</v>
      </c>
      <c r="D11074" t="s">
        <v>33022</v>
      </c>
      <c r="E11074" t="s">
        <v>28694</v>
      </c>
      <c r="F11074">
        <v>1</v>
      </c>
      <c r="G11074">
        <v>36</v>
      </c>
      <c r="H11074" s="1">
        <v>175</v>
      </c>
      <c r="I11074" s="87"/>
      <c r="K11074" s="86" t="s">
        <v>17485</v>
      </c>
      <c r="L11074" s="86" t="s">
        <v>17486</v>
      </c>
      <c r="N11074">
        <f>IFERROR(VLOOKUP(A11074,bip!$A:$C,2,0),"")</f>
      </c>
      <c r="O11074">
        <f>IFERROR(VLOOKUP(A11074,bip!$A:$Z,3,0),"")</f>
      </c>
    </row>
    <row r="11075" spans="1:15" ht="13.2">
      <c r="A11075" t="s">
        <v>29415</v>
      </c>
      <c r="B11075" t="s">
        <v>29415</v>
      </c>
      <c r="C11075" t="s">
        <v>16440</v>
      </c>
      <c r="D11075" t="s">
        <v>33032</v>
      </c>
      <c r="E11075" t="s">
        <v>29417</v>
      </c>
      <c r="F11075">
        <v>1</v>
      </c>
      <c r="G11075">
        <v>36</v>
      </c>
      <c r="H11075" s="1">
        <v>80</v>
      </c>
      <c r="I11075" s="87"/>
      <c r="K11075" s="86" t="s">
        <v>17485</v>
      </c>
      <c r="L11075" s="86" t="s">
        <v>17486</v>
      </c>
      <c r="N11075">
        <f>IFERROR(VLOOKUP(A11075,bip!$A:$C,2,0),"")</f>
      </c>
      <c r="O11075">
        <f>IFERROR(VLOOKUP(A11075,bip!$A:$Z,3,0),"")</f>
      </c>
    </row>
    <row r="11076" spans="1:15" ht="13.2">
      <c r="A11076" t="s">
        <v>29418</v>
      </c>
      <c r="B11076" t="s">
        <v>29418</v>
      </c>
      <c r="C11076" t="s">
        <v>16440</v>
      </c>
      <c r="D11076" t="s">
        <v>33033</v>
      </c>
      <c r="E11076" t="s">
        <v>28748</v>
      </c>
      <c r="F11076">
        <v>1</v>
      </c>
      <c r="G11076">
        <v>36</v>
      </c>
      <c r="H11076" s="1">
        <v>80</v>
      </c>
      <c r="I11076" s="87"/>
      <c r="K11076" s="86" t="s">
        <v>17485</v>
      </c>
      <c r="L11076" s="86" t="s">
        <v>17486</v>
      </c>
      <c r="N11076">
        <f>IFERROR(VLOOKUP(A11076,bip!$A:$C,2,0),"")</f>
      </c>
      <c r="O11076">
        <f>IFERROR(VLOOKUP(A11076,bip!$A:$Z,3,0),"")</f>
      </c>
    </row>
    <row r="11077" spans="1:15" ht="13.2">
      <c r="A11077" t="s">
        <v>29440</v>
      </c>
      <c r="B11077" t="s">
        <v>29440</v>
      </c>
      <c r="C11077" t="s">
        <v>16440</v>
      </c>
      <c r="D11077" t="s">
        <v>33034</v>
      </c>
      <c r="E11077" t="s">
        <v>44723</v>
      </c>
      <c r="F11077">
        <v>1</v>
      </c>
      <c r="G11077">
        <v>36</v>
      </c>
      <c r="H11077" s="1">
        <v>149</v>
      </c>
      <c r="I11077" s="87"/>
      <c r="K11077" s="86" t="s">
        <v>17485</v>
      </c>
      <c r="L11077" s="86" t="s">
        <v>17486</v>
      </c>
      <c r="N11077">
        <f>IFERROR(VLOOKUP(A11077,bip!$A:$C,2,0),"")</f>
      </c>
      <c r="O11077">
        <f>IFERROR(VLOOKUP(A11077,bip!$A:$Z,3,0),"")</f>
      </c>
    </row>
    <row r="11078" spans="1:15" ht="13.2">
      <c r="A11078" t="s">
        <v>29441</v>
      </c>
      <c r="B11078" t="s">
        <v>29441</v>
      </c>
      <c r="C11078" t="s">
        <v>16440</v>
      </c>
      <c r="D11078" t="s">
        <v>33035</v>
      </c>
      <c r="E11078" t="s">
        <v>44724</v>
      </c>
      <c r="F11078">
        <v>1</v>
      </c>
      <c r="G11078">
        <v>36</v>
      </c>
      <c r="H11078" s="1">
        <v>149</v>
      </c>
      <c r="I11078" s="87"/>
      <c r="K11078" s="86" t="s">
        <v>17485</v>
      </c>
      <c r="L11078" s="86" t="s">
        <v>17486</v>
      </c>
      <c r="N11078">
        <f>IFERROR(VLOOKUP(A11078,bip!$A:$C,2,0),"")</f>
      </c>
      <c r="O11078">
        <f>IFERROR(VLOOKUP(A11078,bip!$A:$Z,3,0),"")</f>
      </c>
    </row>
    <row r="11079" spans="1:15" ht="13.2">
      <c r="A11079" t="s">
        <v>28695</v>
      </c>
      <c r="B11079" t="s">
        <v>28695</v>
      </c>
      <c r="C11079" t="s">
        <v>16441</v>
      </c>
      <c r="D11079" t="s">
        <v>33028</v>
      </c>
      <c r="E11079" t="s">
        <v>28696</v>
      </c>
      <c r="F11079">
        <v>1</v>
      </c>
      <c r="G11079">
        <v>36</v>
      </c>
      <c r="H11079" s="1">
        <v>155</v>
      </c>
      <c r="I11079" s="87"/>
      <c r="K11079" s="86" t="s">
        <v>17485</v>
      </c>
      <c r="L11079" s="86" t="s">
        <v>17486</v>
      </c>
      <c r="N11079">
        <f>IFERROR(VLOOKUP(A11079,bip!$A:$C,2,0),"")</f>
      </c>
      <c r="O11079">
        <f>IFERROR(VLOOKUP(A11079,bip!$A:$Z,3,0),"")</f>
      </c>
    </row>
    <row r="11080" spans="1:15" ht="13.2">
      <c r="A11080" t="s">
        <v>28697</v>
      </c>
      <c r="B11080" t="s">
        <v>28697</v>
      </c>
      <c r="C11080" t="s">
        <v>16441</v>
      </c>
      <c r="D11080" t="s">
        <v>33029</v>
      </c>
      <c r="E11080" t="s">
        <v>28698</v>
      </c>
      <c r="F11080">
        <v>1</v>
      </c>
      <c r="G11080">
        <v>36</v>
      </c>
      <c r="H11080" s="1">
        <v>155</v>
      </c>
      <c r="I11080" s="87"/>
      <c r="K11080" s="86" t="s">
        <v>17485</v>
      </c>
      <c r="L11080" s="86" t="s">
        <v>17486</v>
      </c>
      <c r="N11080">
        <f>IFERROR(VLOOKUP(A11080,bip!$A:$C,2,0),"")</f>
      </c>
      <c r="O11080">
        <f>IFERROR(VLOOKUP(A11080,bip!$A:$Z,3,0),"")</f>
      </c>
    </row>
    <row r="11081" spans="1:15" ht="13.2">
      <c r="A11081" t="s">
        <v>28699</v>
      </c>
      <c r="B11081" t="s">
        <v>28699</v>
      </c>
      <c r="C11081" t="s">
        <v>16441</v>
      </c>
      <c r="D11081" t="s">
        <v>33030</v>
      </c>
      <c r="E11081" t="s">
        <v>28700</v>
      </c>
      <c r="F11081">
        <v>1</v>
      </c>
      <c r="G11081">
        <v>36</v>
      </c>
      <c r="H11081" s="1">
        <v>220</v>
      </c>
      <c r="I11081" s="87"/>
      <c r="K11081" s="86" t="s">
        <v>17485</v>
      </c>
      <c r="L11081" s="86" t="s">
        <v>17486</v>
      </c>
      <c r="N11081">
        <f>IFERROR(VLOOKUP(A11081,bip!$A:$C,2,0),"")</f>
      </c>
      <c r="O11081">
        <f>IFERROR(VLOOKUP(A11081,bip!$A:$Z,3,0),"")</f>
      </c>
    </row>
    <row r="11082" spans="1:15" ht="13.2">
      <c r="A11082" t="s">
        <v>28701</v>
      </c>
      <c r="B11082" t="s">
        <v>28701</v>
      </c>
      <c r="C11082" t="s">
        <v>16441</v>
      </c>
      <c r="D11082" t="s">
        <v>33031</v>
      </c>
      <c r="E11082" t="s">
        <v>28702</v>
      </c>
      <c r="F11082">
        <v>1</v>
      </c>
      <c r="G11082">
        <v>36</v>
      </c>
      <c r="H11082" s="1">
        <v>220</v>
      </c>
      <c r="I11082" s="87"/>
      <c r="K11082" s="86" t="s">
        <v>17485</v>
      </c>
      <c r="L11082" s="86" t="s">
        <v>17486</v>
      </c>
      <c r="N11082">
        <f>IFERROR(VLOOKUP(A11082,bip!$A:$C,2,0),"")</f>
      </c>
      <c r="O11082">
        <f>IFERROR(VLOOKUP(A11082,bip!$A:$Z,3,0),"")</f>
      </c>
    </row>
    <row r="11083" spans="1:15" ht="13.2">
      <c r="A11083" t="s">
        <v>29414</v>
      </c>
      <c r="B11083" t="s">
        <v>29414</v>
      </c>
      <c r="C11083" t="s">
        <v>16440</v>
      </c>
      <c r="D11083" t="s">
        <v>42705</v>
      </c>
      <c r="E11083" t="s">
        <v>42706</v>
      </c>
      <c r="F11083">
        <v>1</v>
      </c>
      <c r="G11083">
        <v>12</v>
      </c>
      <c r="H11083" s="1">
        <v>355</v>
      </c>
      <c r="I11083" s="87"/>
      <c r="K11083" s="86" t="s">
        <v>17485</v>
      </c>
      <c r="L11083" s="86" t="s">
        <v>17486</v>
      </c>
      <c r="N11083">
        <f>IFERROR(VLOOKUP(A11083,bip!$A:$C,2,0),"")</f>
      </c>
      <c r="O11083">
        <f>IFERROR(VLOOKUP(A11083,bip!$A:$Z,3,0),"")</f>
      </c>
    </row>
    <row r="11084" spans="1:15" ht="13.2">
      <c r="A11084" t="s">
        <v>29425</v>
      </c>
      <c r="B11084" t="s">
        <v>29425</v>
      </c>
      <c r="C11084" t="s">
        <v>16440</v>
      </c>
      <c r="D11084" t="s">
        <v>29426</v>
      </c>
      <c r="E11084" t="s">
        <v>29427</v>
      </c>
      <c r="F11084">
        <v>1</v>
      </c>
      <c r="G11084">
        <v>36</v>
      </c>
      <c r="H11084" s="1">
        <v>115</v>
      </c>
      <c r="I11084" s="87"/>
      <c r="K11084" s="86" t="s">
        <v>17485</v>
      </c>
      <c r="L11084" s="86" t="s">
        <v>17486</v>
      </c>
      <c r="N11084">
        <f>IFERROR(VLOOKUP(A11084,bip!$A:$C,2,0),"")</f>
      </c>
      <c r="O11084">
        <f>IFERROR(VLOOKUP(A11084,bip!$A:$Z,3,0),"")</f>
      </c>
    </row>
    <row r="11085" spans="1:15" ht="13.2">
      <c r="A11085" t="s">
        <v>29428</v>
      </c>
      <c r="B11085" t="s">
        <v>29428</v>
      </c>
      <c r="C11085" t="s">
        <v>16440</v>
      </c>
      <c r="D11085" t="s">
        <v>33028</v>
      </c>
      <c r="E11085" t="s">
        <v>29429</v>
      </c>
      <c r="F11085">
        <v>1</v>
      </c>
      <c r="G11085">
        <v>36</v>
      </c>
      <c r="H11085" s="1">
        <v>189</v>
      </c>
      <c r="I11085" s="87"/>
      <c r="K11085" s="86" t="s">
        <v>17485</v>
      </c>
      <c r="L11085" s="86" t="s">
        <v>17486</v>
      </c>
      <c r="N11085">
        <f>IFERROR(VLOOKUP(A11085,bip!$A:$C,2,0),"")</f>
      </c>
      <c r="O11085">
        <f>IFERROR(VLOOKUP(A11085,bip!$A:$Z,3,0),"")</f>
      </c>
    </row>
    <row r="11086" spans="1:15" ht="13.2">
      <c r="A11086" t="s">
        <v>29430</v>
      </c>
      <c r="B11086" t="s">
        <v>29430</v>
      </c>
      <c r="C11086" t="s">
        <v>16440</v>
      </c>
      <c r="D11086" t="s">
        <v>33029</v>
      </c>
      <c r="E11086" t="s">
        <v>29431</v>
      </c>
      <c r="F11086">
        <v>1</v>
      </c>
      <c r="G11086">
        <v>36</v>
      </c>
      <c r="H11086" s="1">
        <v>189</v>
      </c>
      <c r="I11086" s="87"/>
      <c r="K11086" s="86" t="s">
        <v>17485</v>
      </c>
      <c r="L11086" s="86" t="s">
        <v>17486</v>
      </c>
      <c r="N11086">
        <f>IFERROR(VLOOKUP(A11086,bip!$A:$C,2,0),"")</f>
      </c>
      <c r="O11086">
        <f>IFERROR(VLOOKUP(A11086,bip!$A:$Z,3,0),"")</f>
      </c>
    </row>
    <row r="11087" spans="1:15" ht="13.2">
      <c r="A11087" t="s">
        <v>29432</v>
      </c>
      <c r="B11087" t="s">
        <v>29432</v>
      </c>
      <c r="C11087" t="s">
        <v>16440</v>
      </c>
      <c r="D11087" t="s">
        <v>33036</v>
      </c>
      <c r="E11087" t="s">
        <v>40641</v>
      </c>
      <c r="F11087">
        <v>1</v>
      </c>
      <c r="G11087">
        <v>36</v>
      </c>
      <c r="H11087" s="1">
        <v>88</v>
      </c>
      <c r="I11087" s="87"/>
      <c r="K11087" s="86" t="s">
        <v>17485</v>
      </c>
      <c r="L11087" s="86" t="s">
        <v>17486</v>
      </c>
      <c r="N11087">
        <f>IFERROR(VLOOKUP(A11087,bip!$A:$C,2,0),"")</f>
      </c>
      <c r="O11087">
        <f>IFERROR(VLOOKUP(A11087,bip!$A:$Z,3,0),"")</f>
      </c>
    </row>
    <row r="11088" spans="1:15" ht="13.2">
      <c r="A11088" t="s">
        <v>29433</v>
      </c>
      <c r="B11088" t="s">
        <v>29433</v>
      </c>
      <c r="C11088" t="s">
        <v>16440</v>
      </c>
      <c r="D11088" t="s">
        <v>33037</v>
      </c>
      <c r="E11088" t="s">
        <v>40642</v>
      </c>
      <c r="F11088">
        <v>1</v>
      </c>
      <c r="G11088">
        <v>36</v>
      </c>
      <c r="H11088" s="1">
        <v>169</v>
      </c>
      <c r="I11088" s="87"/>
      <c r="K11088" s="86" t="s">
        <v>17485</v>
      </c>
      <c r="L11088" s="86" t="s">
        <v>17486</v>
      </c>
      <c r="N11088">
        <f>IFERROR(VLOOKUP(A11088,bip!$A:$C,2,0),"")</f>
      </c>
      <c r="O11088">
        <f>IFERROR(VLOOKUP(A11088,bip!$A:$Z,3,0),"")</f>
      </c>
    </row>
    <row r="11089" spans="1:15" ht="13.2">
      <c r="A11089" t="s">
        <v>29446</v>
      </c>
      <c r="B11089" t="s">
        <v>29446</v>
      </c>
      <c r="C11089" t="s">
        <v>16440</v>
      </c>
      <c r="D11089" t="s">
        <v>29447</v>
      </c>
      <c r="E11089" t="s">
        <v>29448</v>
      </c>
      <c r="F11089">
        <v>1</v>
      </c>
      <c r="G11089">
        <v>36</v>
      </c>
      <c r="H11089" s="1">
        <v>115</v>
      </c>
      <c r="I11089" s="87"/>
      <c r="K11089" s="86" t="s">
        <v>17485</v>
      </c>
      <c r="L11089" s="86" t="s">
        <v>17486</v>
      </c>
      <c r="N11089">
        <f>IFERROR(VLOOKUP(A11089,bip!$A:$C,2,0),"")</f>
      </c>
      <c r="O11089">
        <f>IFERROR(VLOOKUP(A11089,bip!$A:$Z,3,0),"")</f>
      </c>
    </row>
    <row r="11090" spans="1:15" ht="13.2">
      <c r="A11090" t="s">
        <v>26165</v>
      </c>
      <c r="B11090" t="s">
        <v>26165</v>
      </c>
      <c r="C11090" t="s">
        <v>16440</v>
      </c>
      <c r="D11090" t="s">
        <v>44725</v>
      </c>
      <c r="E11090" t="s">
        <v>44726</v>
      </c>
      <c r="F11090">
        <v>1</v>
      </c>
      <c r="G11090">
        <v>24</v>
      </c>
      <c r="H11090" s="1">
        <v>170</v>
      </c>
      <c r="I11090" s="87"/>
      <c r="K11090" s="86" t="s">
        <v>17485</v>
      </c>
      <c r="L11090" s="86" t="s">
        <v>17486</v>
      </c>
      <c r="N11090">
        <f>IFERROR(VLOOKUP(A11090,bip!$A:$C,2,0),"")</f>
      </c>
      <c r="O11090">
        <f>IFERROR(VLOOKUP(A11090,bip!$A:$Z,3,0),"")</f>
      </c>
    </row>
    <row r="11091" spans="1:15" ht="13.2">
      <c r="A11091" t="s">
        <v>26164</v>
      </c>
      <c r="B11091" t="s">
        <v>26164</v>
      </c>
      <c r="C11091" t="s">
        <v>16440</v>
      </c>
      <c r="D11091" t="s">
        <v>44727</v>
      </c>
      <c r="E11091" t="s">
        <v>44728</v>
      </c>
      <c r="F11091">
        <v>1</v>
      </c>
      <c r="G11091">
        <v>24</v>
      </c>
      <c r="H11091" s="1">
        <v>149</v>
      </c>
      <c r="I11091" s="87"/>
      <c r="K11091" s="86" t="s">
        <v>17485</v>
      </c>
      <c r="L11091" s="86" t="s">
        <v>17486</v>
      </c>
      <c r="N11091">
        <f>IFERROR(VLOOKUP(A11091,bip!$A:$C,2,0),"")</f>
      </c>
      <c r="O11091">
        <f>IFERROR(VLOOKUP(A11091,bip!$A:$Z,3,0),"")</f>
      </c>
    </row>
    <row r="11092" spans="1:15" ht="13.2">
      <c r="A11092" t="s">
        <v>26163</v>
      </c>
      <c r="B11092" t="s">
        <v>26163</v>
      </c>
      <c r="C11092" t="s">
        <v>16440</v>
      </c>
      <c r="D11092" t="s">
        <v>44729</v>
      </c>
      <c r="E11092" t="s">
        <v>44730</v>
      </c>
      <c r="F11092">
        <v>1</v>
      </c>
      <c r="G11092">
        <v>24</v>
      </c>
      <c r="H11092" s="1">
        <v>140</v>
      </c>
      <c r="I11092" s="87"/>
      <c r="K11092" s="86" t="s">
        <v>17485</v>
      </c>
      <c r="L11092" s="86" t="s">
        <v>17486</v>
      </c>
      <c r="N11092">
        <f>IFERROR(VLOOKUP(A11092,bip!$A:$C,2,0),"")</f>
      </c>
      <c r="O11092">
        <f>IFERROR(VLOOKUP(A11092,bip!$A:$Z,3,0),"")</f>
      </c>
    </row>
    <row r="11093" spans="1:15" ht="13.2">
      <c r="A11093" t="s">
        <v>26162</v>
      </c>
      <c r="B11093" t="s">
        <v>26162</v>
      </c>
      <c r="C11093" t="s">
        <v>16440</v>
      </c>
      <c r="D11093" t="s">
        <v>40643</v>
      </c>
      <c r="E11093" t="s">
        <v>33678</v>
      </c>
      <c r="F11093">
        <v>1</v>
      </c>
      <c r="G11093">
        <v>24</v>
      </c>
      <c r="H11093" s="1">
        <v>185</v>
      </c>
      <c r="I11093" s="87"/>
      <c r="K11093" s="86" t="s">
        <v>17485</v>
      </c>
      <c r="L11093" s="86" t="s">
        <v>17486</v>
      </c>
      <c r="N11093">
        <f>IFERROR(VLOOKUP(A11093,bip!$A:$C,2,0),"")</f>
      </c>
      <c r="O11093">
        <f>IFERROR(VLOOKUP(A11093,bip!$A:$Z,3,0),"")</f>
      </c>
    </row>
    <row r="11094" spans="1:15" ht="13.2">
      <c r="A11094" t="s">
        <v>26161</v>
      </c>
      <c r="B11094" t="s">
        <v>26161</v>
      </c>
      <c r="C11094" t="s">
        <v>16440</v>
      </c>
      <c r="D11094" t="s">
        <v>40644</v>
      </c>
      <c r="E11094" t="s">
        <v>33679</v>
      </c>
      <c r="F11094">
        <v>1</v>
      </c>
      <c r="G11094">
        <v>24</v>
      </c>
      <c r="H11094" s="1">
        <v>155</v>
      </c>
      <c r="I11094" s="87"/>
      <c r="K11094" s="86" t="s">
        <v>17485</v>
      </c>
      <c r="L11094" s="86" t="s">
        <v>17486</v>
      </c>
      <c r="N11094">
        <f>IFERROR(VLOOKUP(A11094,bip!$A:$C,2,0),"")</f>
      </c>
      <c r="O11094">
        <f>IFERROR(VLOOKUP(A11094,bip!$A:$Z,3,0),"")</f>
      </c>
    </row>
    <row r="11095" spans="1:15" ht="13.2">
      <c r="A11095" t="s">
        <v>29438</v>
      </c>
      <c r="B11095" t="s">
        <v>29438</v>
      </c>
      <c r="C11095" t="s">
        <v>16440</v>
      </c>
      <c r="D11095" t="s">
        <v>33028</v>
      </c>
      <c r="E11095" t="s">
        <v>44534</v>
      </c>
      <c r="F11095">
        <v>1</v>
      </c>
      <c r="G11095">
        <v>36</v>
      </c>
      <c r="H11095" s="1">
        <v>225</v>
      </c>
      <c r="I11095" s="87"/>
      <c r="K11095" s="86" t="s">
        <v>17485</v>
      </c>
      <c r="L11095" s="86" t="s">
        <v>17486</v>
      </c>
      <c r="N11095">
        <f>IFERROR(VLOOKUP(A11095,bip!$A:$C,2,0),"")</f>
      </c>
      <c r="O11095">
        <f>IFERROR(VLOOKUP(A11095,bip!$A:$Z,3,0),"")</f>
      </c>
    </row>
    <row r="11096" spans="1:15" ht="13.2">
      <c r="A11096" t="s">
        <v>29439</v>
      </c>
      <c r="B11096" t="s">
        <v>29439</v>
      </c>
      <c r="C11096" t="s">
        <v>16440</v>
      </c>
      <c r="D11096" t="s">
        <v>33029</v>
      </c>
      <c r="E11096" t="s">
        <v>44535</v>
      </c>
      <c r="F11096">
        <v>1</v>
      </c>
      <c r="G11096">
        <v>36</v>
      </c>
      <c r="H11096" s="1">
        <v>225</v>
      </c>
      <c r="I11096" s="87"/>
      <c r="K11096" s="86" t="s">
        <v>17485</v>
      </c>
      <c r="L11096" s="86" t="s">
        <v>17486</v>
      </c>
      <c r="N11096">
        <f>IFERROR(VLOOKUP(A11096,bip!$A:$C,2,0),"")</f>
      </c>
      <c r="O11096">
        <f>IFERROR(VLOOKUP(A11096,bip!$A:$Z,3,0),"")</f>
      </c>
    </row>
    <row r="11097" spans="1:15" ht="13.2">
      <c r="A11097" t="s">
        <v>29445</v>
      </c>
      <c r="B11097" t="s">
        <v>29445</v>
      </c>
      <c r="C11097" t="s">
        <v>16440</v>
      </c>
      <c r="D11097" t="s">
        <v>33038</v>
      </c>
      <c r="E11097" t="s">
        <v>39618</v>
      </c>
      <c r="F11097">
        <v>1</v>
      </c>
      <c r="G11097">
        <v>36</v>
      </c>
      <c r="H11097" s="1">
        <v>59</v>
      </c>
      <c r="I11097" s="87"/>
      <c r="K11097" s="86" t="s">
        <v>17485</v>
      </c>
      <c r="L11097" s="86" t="s">
        <v>17486</v>
      </c>
      <c r="N11097">
        <f>IFERROR(VLOOKUP(A11097,bip!$A:$C,2,0),"")</f>
      </c>
      <c r="O11097">
        <f>IFERROR(VLOOKUP(A11097,bip!$A:$Z,3,0),"")</f>
      </c>
    </row>
    <row r="11098" spans="1:15" ht="13.2">
      <c r="A11098" t="s">
        <v>26176</v>
      </c>
      <c r="B11098" t="s">
        <v>26176</v>
      </c>
      <c r="C11098" t="s">
        <v>16440</v>
      </c>
      <c r="D11098" t="s">
        <v>32647</v>
      </c>
      <c r="E11098" t="s">
        <v>26177</v>
      </c>
      <c r="F11098">
        <v>1</v>
      </c>
      <c r="G11098">
        <v>36</v>
      </c>
      <c r="H11098" s="1">
        <v>51</v>
      </c>
      <c r="I11098" s="87"/>
      <c r="K11098" s="86" t="s">
        <v>17485</v>
      </c>
      <c r="L11098" s="86" t="s">
        <v>17486</v>
      </c>
      <c r="N11098">
        <f>IFERROR(VLOOKUP(A11098,bip!$A:$C,2,0),"")</f>
      </c>
      <c r="O11098">
        <f>IFERROR(VLOOKUP(A11098,bip!$A:$Z,3,0),"")</f>
      </c>
    </row>
    <row r="11099" spans="1:15" ht="13.2">
      <c r="A11099" t="s">
        <v>26174</v>
      </c>
      <c r="B11099" t="s">
        <v>26174</v>
      </c>
      <c r="C11099" t="s">
        <v>16440</v>
      </c>
      <c r="D11099" t="s">
        <v>32646</v>
      </c>
      <c r="E11099" t="s">
        <v>26175</v>
      </c>
      <c r="F11099">
        <v>1</v>
      </c>
      <c r="G11099">
        <v>36</v>
      </c>
      <c r="H11099" s="1">
        <v>35</v>
      </c>
      <c r="I11099" s="87"/>
      <c r="K11099" s="86" t="s">
        <v>17485</v>
      </c>
      <c r="L11099" s="86" t="s">
        <v>17486</v>
      </c>
      <c r="N11099">
        <f>IFERROR(VLOOKUP(A11099,bip!$A:$C,2,0),"")</f>
      </c>
      <c r="O11099">
        <f>IFERROR(VLOOKUP(A11099,bip!$A:$Z,3,0),"")</f>
      </c>
    </row>
    <row r="11100" spans="1:15" ht="13.2">
      <c r="A11100" t="s">
        <v>26172</v>
      </c>
      <c r="B11100" t="s">
        <v>26172</v>
      </c>
      <c r="C11100" t="s">
        <v>16440</v>
      </c>
      <c r="D11100" t="s">
        <v>32645</v>
      </c>
      <c r="E11100" t="s">
        <v>26173</v>
      </c>
      <c r="F11100">
        <v>1</v>
      </c>
      <c r="G11100">
        <v>36</v>
      </c>
      <c r="H11100" s="1">
        <v>23</v>
      </c>
      <c r="I11100" s="87"/>
      <c r="K11100" s="86" t="s">
        <v>17485</v>
      </c>
      <c r="L11100" s="86" t="s">
        <v>17486</v>
      </c>
      <c r="N11100">
        <f>IFERROR(VLOOKUP(A11100,bip!$A:$C,2,0),"")</f>
      </c>
      <c r="O11100">
        <f>IFERROR(VLOOKUP(A11100,bip!$A:$Z,3,0),"")</f>
      </c>
    </row>
    <row r="11101" spans="1:15" ht="13.2">
      <c r="A11101" t="s">
        <v>26170</v>
      </c>
      <c r="B11101" t="s">
        <v>26170</v>
      </c>
      <c r="C11101" t="s">
        <v>16440</v>
      </c>
      <c r="D11101" t="s">
        <v>32644</v>
      </c>
      <c r="E11101" t="s">
        <v>26171</v>
      </c>
      <c r="F11101">
        <v>1</v>
      </c>
      <c r="G11101">
        <v>36</v>
      </c>
      <c r="H11101" s="1">
        <v>54</v>
      </c>
      <c r="I11101" s="87"/>
      <c r="K11101" s="86" t="s">
        <v>17485</v>
      </c>
      <c r="L11101" s="86" t="s">
        <v>17486</v>
      </c>
      <c r="N11101">
        <f>IFERROR(VLOOKUP(A11101,bip!$A:$C,2,0),"")</f>
      </c>
      <c r="O11101">
        <f>IFERROR(VLOOKUP(A11101,bip!$A:$Z,3,0),"")</f>
      </c>
    </row>
    <row r="11102" spans="1:15" ht="13.2">
      <c r="A11102" t="s">
        <v>26168</v>
      </c>
      <c r="B11102" t="s">
        <v>26168</v>
      </c>
      <c r="C11102" t="s">
        <v>16440</v>
      </c>
      <c r="D11102" t="s">
        <v>32643</v>
      </c>
      <c r="E11102" t="s">
        <v>26169</v>
      </c>
      <c r="F11102">
        <v>1</v>
      </c>
      <c r="G11102">
        <v>36</v>
      </c>
      <c r="H11102" s="1">
        <v>36</v>
      </c>
      <c r="I11102" s="87"/>
      <c r="K11102" s="86" t="s">
        <v>17485</v>
      </c>
      <c r="L11102" s="86" t="s">
        <v>17486</v>
      </c>
      <c r="N11102">
        <f>IFERROR(VLOOKUP(A11102,bip!$A:$C,2,0),"")</f>
      </c>
      <c r="O11102">
        <f>IFERROR(VLOOKUP(A11102,bip!$A:$Z,3,0),"")</f>
      </c>
    </row>
    <row r="11103" spans="1:15" ht="13.2">
      <c r="A11103" t="s">
        <v>26166</v>
      </c>
      <c r="B11103" t="s">
        <v>26166</v>
      </c>
      <c r="C11103" t="s">
        <v>16440</v>
      </c>
      <c r="D11103" t="s">
        <v>32642</v>
      </c>
      <c r="E11103" t="s">
        <v>26167</v>
      </c>
      <c r="F11103">
        <v>1</v>
      </c>
      <c r="G11103">
        <v>36</v>
      </c>
      <c r="H11103" s="1">
        <v>25</v>
      </c>
      <c r="I11103" s="87"/>
      <c r="K11103" s="86" t="s">
        <v>17485</v>
      </c>
      <c r="L11103" s="86" t="s">
        <v>17486</v>
      </c>
      <c r="N11103">
        <f>IFERROR(VLOOKUP(A11103,bip!$A:$C,2,0),"")</f>
      </c>
      <c r="O11103">
        <f>IFERROR(VLOOKUP(A11103,bip!$A:$Z,3,0),"")</f>
      </c>
    </row>
    <row r="11104" spans="1:15" ht="13.2">
      <c r="A11104" t="s">
        <v>28661</v>
      </c>
      <c r="B11104" t="s">
        <v>28661</v>
      </c>
      <c r="C11104" t="s">
        <v>16440</v>
      </c>
      <c r="D11104" t="s">
        <v>28662</v>
      </c>
      <c r="E11104" t="s">
        <v>28663</v>
      </c>
      <c r="F11104">
        <v>1</v>
      </c>
      <c r="G11104">
        <v>36</v>
      </c>
      <c r="H11104" s="1">
        <v>23</v>
      </c>
      <c r="I11104" s="87"/>
      <c r="K11104" s="86" t="s">
        <v>17485</v>
      </c>
      <c r="L11104" s="86" t="s">
        <v>17486</v>
      </c>
      <c r="N11104">
        <f>IFERROR(VLOOKUP(A11104,bip!$A:$C,2,0),"")</f>
      </c>
      <c r="O11104">
        <f>IFERROR(VLOOKUP(A11104,bip!$A:$Z,3,0),"")</f>
      </c>
    </row>
    <row r="11105" spans="1:15" ht="13.2">
      <c r="A11105" t="s">
        <v>26178</v>
      </c>
      <c r="B11105" t="s">
        <v>26178</v>
      </c>
      <c r="C11105" t="s">
        <v>16441</v>
      </c>
      <c r="D11105" t="s">
        <v>40645</v>
      </c>
      <c r="E11105" t="s">
        <v>26175</v>
      </c>
      <c r="F11105">
        <v>1</v>
      </c>
      <c r="G11105">
        <v>36</v>
      </c>
      <c r="H11105" s="1">
        <v>27</v>
      </c>
      <c r="I11105" s="87"/>
      <c r="K11105" s="86" t="s">
        <v>17485</v>
      </c>
      <c r="L11105" s="86" t="s">
        <v>17486</v>
      </c>
      <c r="N11105">
        <f>IFERROR(VLOOKUP(A11105,bip!$A:$C,2,0),"")</f>
      </c>
      <c r="O11105">
        <f>IFERROR(VLOOKUP(A11105,bip!$A:$Z,3,0),"")</f>
      </c>
    </row>
    <row r="11106" spans="1:15" ht="13.2">
      <c r="A11106" t="s">
        <v>26239</v>
      </c>
      <c r="B11106" t="s">
        <v>26239</v>
      </c>
      <c r="C11106" t="s">
        <v>16441</v>
      </c>
      <c r="D11106" t="s">
        <v>33019</v>
      </c>
      <c r="E11106" t="s">
        <v>33020</v>
      </c>
      <c r="F11106">
        <v>1</v>
      </c>
      <c r="G11106">
        <v>36</v>
      </c>
      <c r="H11106" s="1">
        <v>19</v>
      </c>
      <c r="I11106" s="87"/>
      <c r="K11106" s="86" t="s">
        <v>17485</v>
      </c>
      <c r="L11106" s="86" t="s">
        <v>17486</v>
      </c>
      <c r="N11106">
        <f>IFERROR(VLOOKUP(A11106,bip!$A:$C,2,0),"")</f>
      </c>
      <c r="O11106">
        <f>IFERROR(VLOOKUP(A11106,bip!$A:$Z,3,0),"")</f>
      </c>
    </row>
    <row r="11107" spans="1:15" ht="13.2">
      <c r="A11107" t="s">
        <v>6731</v>
      </c>
      <c r="B11107" t="s">
        <v>11525</v>
      </c>
      <c r="C11107" t="s">
        <v>16440</v>
      </c>
      <c r="D11107" t="s">
        <v>16516</v>
      </c>
      <c r="E11107" t="s">
        <v>23336</v>
      </c>
      <c r="F11107">
        <v>6</v>
      </c>
      <c r="G11107">
        <v>36</v>
      </c>
      <c r="H11107" s="1">
        <v>39</v>
      </c>
      <c r="I11107" s="87"/>
      <c r="K11107" s="86" t="s">
        <v>17485</v>
      </c>
      <c r="L11107" s="86" t="s">
        <v>17486</v>
      </c>
      <c r="N11107">
        <f>IFERROR(VLOOKUP(A11107,bip!$A:$C,2,0),"")</f>
      </c>
      <c r="O11107">
        <f>IFERROR(VLOOKUP(A11107,bip!$A:$Z,3,0),"")</f>
      </c>
    </row>
    <row r="11108" spans="1:15" ht="13.2">
      <c r="A11108" t="s">
        <v>6729</v>
      </c>
      <c r="B11108" t="s">
        <v>11523</v>
      </c>
      <c r="C11108" t="s">
        <v>16440</v>
      </c>
      <c r="D11108" t="s">
        <v>40646</v>
      </c>
      <c r="E11108" t="s">
        <v>23324</v>
      </c>
      <c r="F11108">
        <v>6</v>
      </c>
      <c r="G11108">
        <v>36</v>
      </c>
      <c r="H11108" s="1">
        <v>32</v>
      </c>
      <c r="I11108" s="87"/>
      <c r="K11108" s="86" t="s">
        <v>17485</v>
      </c>
      <c r="L11108" s="86" t="s">
        <v>17486</v>
      </c>
      <c r="N11108">
        <f>IFERROR(VLOOKUP(A11108,bip!$A:$C,2,0),"")</f>
      </c>
      <c r="O11108">
        <f>IFERROR(VLOOKUP(A11108,bip!$A:$Z,3,0),"")</f>
      </c>
    </row>
    <row r="11109" spans="1:15" ht="13.2">
      <c r="A11109" t="s">
        <v>6730</v>
      </c>
      <c r="B11109" t="s">
        <v>11524</v>
      </c>
      <c r="C11109" t="s">
        <v>16440</v>
      </c>
      <c r="D11109" t="s">
        <v>40647</v>
      </c>
      <c r="E11109" t="s">
        <v>23325</v>
      </c>
      <c r="F11109">
        <v>6</v>
      </c>
      <c r="G11109">
        <v>36</v>
      </c>
      <c r="H11109" s="1">
        <v>31</v>
      </c>
      <c r="I11109" s="87"/>
      <c r="K11109" s="86" t="s">
        <v>17485</v>
      </c>
      <c r="L11109" s="86" t="s">
        <v>17486</v>
      </c>
      <c r="N11109">
        <f>IFERROR(VLOOKUP(A11109,bip!$A:$C,2,0),"")</f>
      </c>
      <c r="O11109">
        <f>IFERROR(VLOOKUP(A11109,bip!$A:$Z,3,0),"")</f>
      </c>
    </row>
    <row r="11110" spans="1:15" ht="13.2">
      <c r="A11110" t="s">
        <v>6727</v>
      </c>
      <c r="B11110" t="s">
        <v>11521</v>
      </c>
      <c r="C11110" t="s">
        <v>16440</v>
      </c>
      <c r="D11110" t="s">
        <v>40648</v>
      </c>
      <c r="E11110" t="s">
        <v>23326</v>
      </c>
      <c r="F11110">
        <v>6</v>
      </c>
      <c r="G11110">
        <v>36</v>
      </c>
      <c r="H11110" s="1">
        <v>45</v>
      </c>
      <c r="I11110" s="87"/>
      <c r="K11110" s="86" t="s">
        <v>17485</v>
      </c>
      <c r="L11110" s="86" t="s">
        <v>17486</v>
      </c>
      <c r="N11110">
        <f>IFERROR(VLOOKUP(A11110,bip!$A:$C,2,0),"")</f>
      </c>
      <c r="O11110">
        <f>IFERROR(VLOOKUP(A11110,bip!$A:$Z,3,0),"")</f>
      </c>
    </row>
    <row r="11111" spans="1:15" ht="13.2">
      <c r="A11111" t="s">
        <v>6728</v>
      </c>
      <c r="B11111" t="s">
        <v>11522</v>
      </c>
      <c r="C11111" t="s">
        <v>16440</v>
      </c>
      <c r="D11111" t="s">
        <v>40649</v>
      </c>
      <c r="E11111" t="s">
        <v>23327</v>
      </c>
      <c r="F11111">
        <v>6</v>
      </c>
      <c r="G11111">
        <v>36</v>
      </c>
      <c r="H11111" s="1">
        <v>63</v>
      </c>
      <c r="I11111" s="87"/>
      <c r="K11111" s="86" t="s">
        <v>17485</v>
      </c>
      <c r="L11111" s="86" t="s">
        <v>17486</v>
      </c>
      <c r="N11111">
        <f>IFERROR(VLOOKUP(A11111,bip!$A:$C,2,0),"")</f>
      </c>
      <c r="O11111">
        <f>IFERROR(VLOOKUP(A11111,bip!$A:$Z,3,0),"")</f>
      </c>
    </row>
    <row r="11112" spans="1:15" ht="13.2">
      <c r="A11112" t="s">
        <v>6732</v>
      </c>
      <c r="B11112" t="s">
        <v>6732</v>
      </c>
      <c r="C11112" t="s">
        <v>16440</v>
      </c>
      <c r="D11112" t="s">
        <v>33039</v>
      </c>
      <c r="E11112" t="s">
        <v>23337</v>
      </c>
      <c r="F11112">
        <v>1</v>
      </c>
      <c r="G11112">
        <v>36</v>
      </c>
      <c r="H11112" s="1">
        <v>45</v>
      </c>
      <c r="I11112" s="87"/>
      <c r="K11112" s="86" t="s">
        <v>17485</v>
      </c>
      <c r="L11112" s="86" t="s">
        <v>17486</v>
      </c>
      <c r="N11112">
        <f>IFERROR(VLOOKUP(A11112,bip!$A:$C,2,0),"")</f>
      </c>
      <c r="O11112">
        <f>IFERROR(VLOOKUP(A11112,bip!$A:$Z,3,0),"")</f>
      </c>
    </row>
    <row r="11113" spans="1:15" ht="13.2">
      <c r="A11113" t="s">
        <v>6733</v>
      </c>
      <c r="B11113" t="s">
        <v>6733</v>
      </c>
      <c r="C11113" t="s">
        <v>16440</v>
      </c>
      <c r="D11113" t="s">
        <v>33040</v>
      </c>
      <c r="E11113" t="s">
        <v>23338</v>
      </c>
      <c r="F11113">
        <v>1</v>
      </c>
      <c r="G11113">
        <v>36</v>
      </c>
      <c r="H11113" s="1">
        <v>23</v>
      </c>
      <c r="I11113" s="87"/>
      <c r="K11113" s="86" t="s">
        <v>17485</v>
      </c>
      <c r="L11113" s="86" t="s">
        <v>17486</v>
      </c>
      <c r="N11113">
        <f>IFERROR(VLOOKUP(A11113,bip!$A:$C,2,0),"")</f>
      </c>
      <c r="O11113">
        <f>IFERROR(VLOOKUP(A11113,bip!$A:$Z,3,0),"")</f>
      </c>
    </row>
    <row r="11114" spans="1:15" ht="13.2">
      <c r="A11114" t="s">
        <v>6737</v>
      </c>
      <c r="B11114" t="s">
        <v>11528</v>
      </c>
      <c r="C11114" t="s">
        <v>16440</v>
      </c>
      <c r="D11114" t="s">
        <v>23314</v>
      </c>
      <c r="E11114" t="s">
        <v>23315</v>
      </c>
      <c r="F11114">
        <v>1</v>
      </c>
      <c r="G11114">
        <v>12</v>
      </c>
      <c r="H11114" s="1">
        <v>716</v>
      </c>
      <c r="I11114" s="87"/>
      <c r="K11114" s="86" t="s">
        <v>17485</v>
      </c>
      <c r="L11114" s="86" t="s">
        <v>17486</v>
      </c>
      <c r="N11114">
        <f>IFERROR(VLOOKUP(A11114,bip!$A:$C,2,0),"")</f>
      </c>
      <c r="O11114">
        <f>IFERROR(VLOOKUP(A11114,bip!$A:$Z,3,0),"")</f>
      </c>
    </row>
    <row r="11115" spans="1:15" ht="13.2">
      <c r="A11115" t="s">
        <v>6738</v>
      </c>
      <c r="B11115" t="s">
        <v>11529</v>
      </c>
      <c r="C11115" t="s">
        <v>16440</v>
      </c>
      <c r="D11115" t="s">
        <v>23316</v>
      </c>
      <c r="E11115" t="s">
        <v>23317</v>
      </c>
      <c r="F11115">
        <v>1</v>
      </c>
      <c r="G11115">
        <v>12</v>
      </c>
      <c r="H11115" s="1">
        <v>746</v>
      </c>
      <c r="I11115" s="87"/>
      <c r="K11115" s="86" t="s">
        <v>17485</v>
      </c>
      <c r="L11115" s="86" t="s">
        <v>17486</v>
      </c>
      <c r="N11115">
        <f>IFERROR(VLOOKUP(A11115,bip!$A:$C,2,0),"")</f>
      </c>
      <c r="O11115">
        <f>IFERROR(VLOOKUP(A11115,bip!$A:$Z,3,0),"")</f>
      </c>
    </row>
    <row r="11116" spans="1:15" ht="13.2">
      <c r="A11116" t="s">
        <v>6740</v>
      </c>
      <c r="B11116" t="s">
        <v>11531</v>
      </c>
      <c r="C11116" t="s">
        <v>16440</v>
      </c>
      <c r="D11116" t="s">
        <v>23318</v>
      </c>
      <c r="E11116" t="s">
        <v>23319</v>
      </c>
      <c r="F11116">
        <v>1</v>
      </c>
      <c r="G11116">
        <v>12</v>
      </c>
      <c r="H11116" s="1">
        <v>716</v>
      </c>
      <c r="I11116" s="87"/>
      <c r="K11116" s="86" t="s">
        <v>17485</v>
      </c>
      <c r="L11116" s="86" t="s">
        <v>17486</v>
      </c>
      <c r="N11116">
        <f>IFERROR(VLOOKUP(A11116,bip!$A:$C,2,0),"")</f>
      </c>
      <c r="O11116">
        <f>IFERROR(VLOOKUP(A11116,bip!$A:$Z,3,0),"")</f>
      </c>
    </row>
    <row r="11117" spans="1:15" ht="13.2">
      <c r="A11117" t="s">
        <v>6741</v>
      </c>
      <c r="B11117" t="s">
        <v>11532</v>
      </c>
      <c r="C11117" t="s">
        <v>16440</v>
      </c>
      <c r="D11117" t="s">
        <v>23320</v>
      </c>
      <c r="E11117" t="s">
        <v>23321</v>
      </c>
      <c r="F11117">
        <v>1</v>
      </c>
      <c r="G11117">
        <v>12</v>
      </c>
      <c r="H11117" s="1">
        <v>746</v>
      </c>
      <c r="I11117" s="87"/>
      <c r="K11117" s="86" t="s">
        <v>17485</v>
      </c>
      <c r="L11117" s="86" t="s">
        <v>17486</v>
      </c>
      <c r="N11117">
        <f>IFERROR(VLOOKUP(A11117,bip!$A:$C,2,0),"")</f>
      </c>
      <c r="O11117">
        <f>IFERROR(VLOOKUP(A11117,bip!$A:$Z,3,0),"")</f>
      </c>
    </row>
    <row r="11118" spans="1:15" ht="13.2">
      <c r="A11118" t="s">
        <v>6742</v>
      </c>
      <c r="B11118" t="s">
        <v>11533</v>
      </c>
      <c r="C11118" t="s">
        <v>16440</v>
      </c>
      <c r="D11118" t="s">
        <v>23330</v>
      </c>
      <c r="E11118" t="s">
        <v>23331</v>
      </c>
      <c r="F11118">
        <v>1</v>
      </c>
      <c r="G11118">
        <v>6</v>
      </c>
      <c r="H11118" s="1">
        <v>1071</v>
      </c>
      <c r="I11118" s="87"/>
      <c r="K11118" s="86" t="s">
        <v>17485</v>
      </c>
      <c r="L11118" s="86" t="s">
        <v>17486</v>
      </c>
      <c r="N11118">
        <f>IFERROR(VLOOKUP(A11118,bip!$A:$C,2,0),"")</f>
      </c>
      <c r="O11118">
        <f>IFERROR(VLOOKUP(A11118,bip!$A:$Z,3,0),"")</f>
      </c>
    </row>
    <row r="11119" spans="1:15" ht="13.2">
      <c r="A11119" t="s">
        <v>6746</v>
      </c>
      <c r="B11119" t="s">
        <v>11537</v>
      </c>
      <c r="C11119" t="s">
        <v>16440</v>
      </c>
      <c r="D11119" t="s">
        <v>23339</v>
      </c>
      <c r="E11119" t="s">
        <v>23339</v>
      </c>
      <c r="F11119">
        <v>3</v>
      </c>
      <c r="G11119">
        <v>18</v>
      </c>
      <c r="H11119" s="1">
        <v>198</v>
      </c>
      <c r="I11119" s="87"/>
      <c r="K11119" s="86" t="s">
        <v>17485</v>
      </c>
      <c r="L11119" s="86" t="s">
        <v>17486</v>
      </c>
      <c r="N11119">
        <f>IFERROR(VLOOKUP(A11119,bip!$A:$C,2,0),"")</f>
      </c>
      <c r="O11119">
        <f>IFERROR(VLOOKUP(A11119,bip!$A:$Z,3,0),"")</f>
      </c>
    </row>
    <row r="11120" spans="1:15" ht="13.2">
      <c r="A11120" t="s">
        <v>6747</v>
      </c>
      <c r="B11120" t="s">
        <v>11538</v>
      </c>
      <c r="C11120" t="s">
        <v>16440</v>
      </c>
      <c r="D11120" t="s">
        <v>23340</v>
      </c>
      <c r="E11120" t="s">
        <v>23340</v>
      </c>
      <c r="F11120">
        <v>3</v>
      </c>
      <c r="G11120">
        <v>18</v>
      </c>
      <c r="H11120" s="1">
        <v>198</v>
      </c>
      <c r="I11120" s="87"/>
      <c r="K11120" s="86" t="s">
        <v>17485</v>
      </c>
      <c r="L11120" s="86" t="s">
        <v>17486</v>
      </c>
      <c r="N11120">
        <f>IFERROR(VLOOKUP(A11120,bip!$A:$C,2,0),"")</f>
      </c>
      <c r="O11120">
        <f>IFERROR(VLOOKUP(A11120,bip!$A:$Z,3,0),"")</f>
      </c>
    </row>
    <row r="11121" spans="1:15" ht="13.2">
      <c r="A11121" t="s">
        <v>6743</v>
      </c>
      <c r="B11121" t="s">
        <v>11534</v>
      </c>
      <c r="C11121" t="s">
        <v>16440</v>
      </c>
      <c r="D11121" t="s">
        <v>40650</v>
      </c>
      <c r="E11121" t="s">
        <v>23322</v>
      </c>
      <c r="F11121">
        <v>6</v>
      </c>
      <c r="G11121">
        <v>36</v>
      </c>
      <c r="H11121" s="1">
        <v>81</v>
      </c>
      <c r="I11121" s="87"/>
      <c r="K11121" s="86" t="s">
        <v>17485</v>
      </c>
      <c r="L11121" s="86" t="s">
        <v>17486</v>
      </c>
      <c r="N11121">
        <f>IFERROR(VLOOKUP(A11121,bip!$A:$C,2,0),"")</f>
      </c>
      <c r="O11121">
        <f>IFERROR(VLOOKUP(A11121,bip!$A:$Z,3,0),"")</f>
      </c>
    </row>
    <row r="11122" spans="1:15" ht="13.2">
      <c r="A11122" t="s">
        <v>6744</v>
      </c>
      <c r="B11122" t="s">
        <v>11535</v>
      </c>
      <c r="C11122" t="s">
        <v>16440</v>
      </c>
      <c r="D11122" t="s">
        <v>40651</v>
      </c>
      <c r="E11122" t="s">
        <v>23323</v>
      </c>
      <c r="F11122">
        <v>6</v>
      </c>
      <c r="G11122">
        <v>36</v>
      </c>
      <c r="H11122" s="1">
        <v>84</v>
      </c>
      <c r="I11122" s="87"/>
      <c r="K11122" s="86" t="s">
        <v>17485</v>
      </c>
      <c r="L11122" s="86" t="s">
        <v>17486</v>
      </c>
      <c r="N11122">
        <f>IFERROR(VLOOKUP(A11122,bip!$A:$C,2,0),"")</f>
      </c>
      <c r="O11122">
        <f>IFERROR(VLOOKUP(A11122,bip!$A:$Z,3,0),"")</f>
      </c>
    </row>
    <row r="11123" spans="1:15" ht="13.2">
      <c r="A11123" t="s">
        <v>6745</v>
      </c>
      <c r="B11123" t="s">
        <v>11536</v>
      </c>
      <c r="C11123" t="s">
        <v>16440</v>
      </c>
      <c r="D11123" t="s">
        <v>40652</v>
      </c>
      <c r="E11123" t="s">
        <v>23332</v>
      </c>
      <c r="F11123">
        <v>6</v>
      </c>
      <c r="G11123">
        <v>36</v>
      </c>
      <c r="H11123" s="1">
        <v>95</v>
      </c>
      <c r="I11123" s="87"/>
      <c r="K11123" s="86" t="s">
        <v>17485</v>
      </c>
      <c r="L11123" s="86" t="s">
        <v>17486</v>
      </c>
      <c r="N11123">
        <f>IFERROR(VLOOKUP(A11123,bip!$A:$C,2,0),"")</f>
      </c>
      <c r="O11123">
        <f>IFERROR(VLOOKUP(A11123,bip!$A:$Z,3,0),"")</f>
      </c>
    </row>
    <row r="11124" spans="1:15" ht="13.2">
      <c r="A11124" t="s">
        <v>6817</v>
      </c>
      <c r="B11124" t="s">
        <v>6817</v>
      </c>
      <c r="C11124" t="s">
        <v>16440</v>
      </c>
      <c r="D11124" t="s">
        <v>23386</v>
      </c>
      <c r="E11124" t="s">
        <v>23387</v>
      </c>
      <c r="F11124">
        <v>1</v>
      </c>
      <c r="G11124">
        <v>6</v>
      </c>
      <c r="H11124" s="1">
        <v>1880</v>
      </c>
      <c r="I11124" s="87"/>
      <c r="K11124" s="86" t="s">
        <v>17485</v>
      </c>
      <c r="L11124" s="86" t="s">
        <v>17486</v>
      </c>
      <c r="N11124">
        <f>IFERROR(VLOOKUP(A11124,bip!$A:$C,2,0),"")</f>
      </c>
      <c r="O11124">
        <f>IFERROR(VLOOKUP(A11124,bip!$A:$Z,3,0),"")</f>
      </c>
    </row>
    <row r="11125" spans="1:15" ht="13.2">
      <c r="A11125" t="s">
        <v>6818</v>
      </c>
      <c r="B11125" t="s">
        <v>11562</v>
      </c>
      <c r="C11125" t="s">
        <v>16440</v>
      </c>
      <c r="D11125" t="s">
        <v>16337</v>
      </c>
      <c r="E11125" t="s">
        <v>23115</v>
      </c>
      <c r="F11125">
        <v>3</v>
      </c>
      <c r="G11125">
        <v>36</v>
      </c>
      <c r="H11125" s="1">
        <v>49</v>
      </c>
      <c r="I11125" s="87"/>
      <c r="K11125" s="86" t="s">
        <v>17485</v>
      </c>
      <c r="L11125" s="86" t="s">
        <v>17486</v>
      </c>
      <c r="N11125">
        <f>IFERROR(VLOOKUP(A11125,bip!$A:$C,2,0),"")</f>
      </c>
      <c r="O11125">
        <f>IFERROR(VLOOKUP(A11125,bip!$A:$Z,3,0),"")</f>
      </c>
    </row>
    <row r="11126" spans="1:15" ht="13.2">
      <c r="A11126" t="s">
        <v>6819</v>
      </c>
      <c r="B11126" t="s">
        <v>11563</v>
      </c>
      <c r="C11126" t="s">
        <v>16440</v>
      </c>
      <c r="D11126" t="s">
        <v>16338</v>
      </c>
      <c r="E11126" t="s">
        <v>23116</v>
      </c>
      <c r="F11126">
        <v>3</v>
      </c>
      <c r="G11126">
        <v>36</v>
      </c>
      <c r="H11126" s="1">
        <v>55</v>
      </c>
      <c r="I11126" s="87"/>
      <c r="K11126" s="86" t="s">
        <v>17485</v>
      </c>
      <c r="L11126" s="86" t="s">
        <v>17486</v>
      </c>
      <c r="N11126">
        <f>IFERROR(VLOOKUP(A11126,bip!$A:$C,2,0),"")</f>
      </c>
      <c r="O11126">
        <f>IFERROR(VLOOKUP(A11126,bip!$A:$Z,3,0),"")</f>
      </c>
    </row>
    <row r="11127" spans="1:15" ht="13.2">
      <c r="A11127" t="s">
        <v>6820</v>
      </c>
      <c r="B11127" t="s">
        <v>11564</v>
      </c>
      <c r="C11127" t="s">
        <v>16440</v>
      </c>
      <c r="D11127" t="s">
        <v>16340</v>
      </c>
      <c r="E11127" t="s">
        <v>23118</v>
      </c>
      <c r="F11127">
        <v>3</v>
      </c>
      <c r="G11127">
        <v>36</v>
      </c>
      <c r="H11127" s="1">
        <v>65</v>
      </c>
      <c r="I11127" s="87"/>
      <c r="K11127" s="86" t="s">
        <v>17485</v>
      </c>
      <c r="L11127" s="86" t="s">
        <v>17486</v>
      </c>
      <c r="N11127">
        <f>IFERROR(VLOOKUP(A11127,bip!$A:$C,2,0),"")</f>
      </c>
      <c r="O11127">
        <f>IFERROR(VLOOKUP(A11127,bip!$A:$Z,3,0),"")</f>
      </c>
    </row>
    <row r="11128" spans="1:15" ht="13.2">
      <c r="A11128" t="s">
        <v>6821</v>
      </c>
      <c r="B11128" t="s">
        <v>11565</v>
      </c>
      <c r="C11128" t="s">
        <v>16440</v>
      </c>
      <c r="D11128" t="s">
        <v>16341</v>
      </c>
      <c r="E11128" t="s">
        <v>23119</v>
      </c>
      <c r="F11128">
        <v>3</v>
      </c>
      <c r="G11128">
        <v>36</v>
      </c>
      <c r="H11128" s="1">
        <v>75</v>
      </c>
      <c r="I11128" s="87"/>
      <c r="K11128" s="86" t="s">
        <v>17485</v>
      </c>
      <c r="L11128" s="86" t="s">
        <v>17486</v>
      </c>
      <c r="N11128">
        <f>IFERROR(VLOOKUP(A11128,bip!$A:$C,2,0),"")</f>
      </c>
      <c r="O11128">
        <f>IFERROR(VLOOKUP(A11128,bip!$A:$Z,3,0),"")</f>
      </c>
    </row>
    <row r="11129" spans="1:15" ht="13.2">
      <c r="A11129" t="s">
        <v>6822</v>
      </c>
      <c r="B11129" t="s">
        <v>11566</v>
      </c>
      <c r="C11129" t="s">
        <v>16440</v>
      </c>
      <c r="D11129" t="s">
        <v>16342</v>
      </c>
      <c r="E11129" t="s">
        <v>23120</v>
      </c>
      <c r="F11129">
        <v>3</v>
      </c>
      <c r="G11129">
        <v>36</v>
      </c>
      <c r="H11129" s="1">
        <v>82</v>
      </c>
      <c r="I11129" s="87"/>
      <c r="K11129" s="86" t="s">
        <v>17485</v>
      </c>
      <c r="L11129" s="86" t="s">
        <v>17486</v>
      </c>
      <c r="N11129">
        <f>IFERROR(VLOOKUP(A11129,bip!$A:$C,2,0),"")</f>
      </c>
      <c r="O11129">
        <f>IFERROR(VLOOKUP(A11129,bip!$A:$Z,3,0),"")</f>
      </c>
    </row>
    <row r="11130" spans="1:15" ht="13.2">
      <c r="A11130" t="s">
        <v>6823</v>
      </c>
      <c r="B11130" t="s">
        <v>11567</v>
      </c>
      <c r="C11130" t="s">
        <v>16440</v>
      </c>
      <c r="D11130" t="s">
        <v>16343</v>
      </c>
      <c r="E11130" t="s">
        <v>23121</v>
      </c>
      <c r="F11130">
        <v>3</v>
      </c>
      <c r="G11130">
        <v>36</v>
      </c>
      <c r="H11130" s="1">
        <v>85</v>
      </c>
      <c r="I11130" s="87"/>
      <c r="K11130" s="86" t="s">
        <v>17485</v>
      </c>
      <c r="L11130" s="86" t="s">
        <v>17486</v>
      </c>
      <c r="N11130">
        <f>IFERROR(VLOOKUP(A11130,bip!$A:$C,2,0),"")</f>
      </c>
      <c r="O11130">
        <f>IFERROR(VLOOKUP(A11130,bip!$A:$Z,3,0),"")</f>
      </c>
    </row>
    <row r="11131" spans="1:15" ht="13.2">
      <c r="A11131" t="s">
        <v>6824</v>
      </c>
      <c r="B11131" t="s">
        <v>11568</v>
      </c>
      <c r="C11131" t="s">
        <v>16440</v>
      </c>
      <c r="D11131" t="s">
        <v>16344</v>
      </c>
      <c r="E11131" t="s">
        <v>23122</v>
      </c>
      <c r="F11131">
        <v>3</v>
      </c>
      <c r="G11131">
        <v>36</v>
      </c>
      <c r="H11131" s="1">
        <v>89</v>
      </c>
      <c r="I11131" s="87"/>
      <c r="K11131" s="86" t="s">
        <v>17485</v>
      </c>
      <c r="L11131" s="86" t="s">
        <v>17486</v>
      </c>
      <c r="N11131">
        <f>IFERROR(VLOOKUP(A11131,bip!$A:$C,2,0),"")</f>
      </c>
      <c r="O11131">
        <f>IFERROR(VLOOKUP(A11131,bip!$A:$Z,3,0),"")</f>
      </c>
    </row>
    <row r="11132" spans="1:15" ht="13.2">
      <c r="A11132" t="s">
        <v>6825</v>
      </c>
      <c r="B11132" t="s">
        <v>11569</v>
      </c>
      <c r="C11132" t="s">
        <v>16440</v>
      </c>
      <c r="D11132" t="s">
        <v>16345</v>
      </c>
      <c r="E11132" t="s">
        <v>23123</v>
      </c>
      <c r="F11132">
        <v>3</v>
      </c>
      <c r="G11132">
        <v>36</v>
      </c>
      <c r="H11132" s="1">
        <v>94</v>
      </c>
      <c r="I11132" s="87"/>
      <c r="K11132" s="86" t="s">
        <v>17485</v>
      </c>
      <c r="L11132" s="86" t="s">
        <v>17486</v>
      </c>
      <c r="N11132">
        <f>IFERROR(VLOOKUP(A11132,bip!$A:$C,2,0),"")</f>
      </c>
      <c r="O11132">
        <f>IFERROR(VLOOKUP(A11132,bip!$A:$Z,3,0),"")</f>
      </c>
    </row>
    <row r="11133" spans="1:15" ht="13.2">
      <c r="A11133" t="s">
        <v>6826</v>
      </c>
      <c r="B11133" t="s">
        <v>11570</v>
      </c>
      <c r="C11133" t="s">
        <v>16440</v>
      </c>
      <c r="D11133" t="s">
        <v>16346</v>
      </c>
      <c r="E11133" t="s">
        <v>23124</v>
      </c>
      <c r="F11133">
        <v>3</v>
      </c>
      <c r="G11133">
        <v>36</v>
      </c>
      <c r="H11133" s="1">
        <v>99</v>
      </c>
      <c r="I11133" s="87"/>
      <c r="K11133" s="86" t="s">
        <v>17485</v>
      </c>
      <c r="L11133" s="86" t="s">
        <v>17486</v>
      </c>
      <c r="N11133">
        <f>IFERROR(VLOOKUP(A11133,bip!$A:$C,2,0),"")</f>
      </c>
      <c r="O11133">
        <f>IFERROR(VLOOKUP(A11133,bip!$A:$Z,3,0),"")</f>
      </c>
    </row>
    <row r="11134" spans="1:15" ht="13.2">
      <c r="A11134" t="s">
        <v>6827</v>
      </c>
      <c r="B11134" t="s">
        <v>11571</v>
      </c>
      <c r="C11134" t="s">
        <v>16440</v>
      </c>
      <c r="D11134" t="s">
        <v>16347</v>
      </c>
      <c r="E11134" t="s">
        <v>23125</v>
      </c>
      <c r="F11134">
        <v>3</v>
      </c>
      <c r="G11134">
        <v>36</v>
      </c>
      <c r="H11134" s="1">
        <v>104</v>
      </c>
      <c r="I11134" s="87"/>
      <c r="K11134" s="86" t="s">
        <v>17485</v>
      </c>
      <c r="L11134" s="86" t="s">
        <v>17486</v>
      </c>
      <c r="N11134">
        <f>IFERROR(VLOOKUP(A11134,bip!$A:$C,2,0),"")</f>
      </c>
      <c r="O11134">
        <f>IFERROR(VLOOKUP(A11134,bip!$A:$Z,3,0),"")</f>
      </c>
    </row>
    <row r="11135" spans="1:15" ht="13.2">
      <c r="A11135" t="s">
        <v>6828</v>
      </c>
      <c r="B11135" t="s">
        <v>11572</v>
      </c>
      <c r="C11135" t="s">
        <v>16440</v>
      </c>
      <c r="D11135" t="s">
        <v>16349</v>
      </c>
      <c r="E11135" t="s">
        <v>23127</v>
      </c>
      <c r="F11135">
        <v>3</v>
      </c>
      <c r="G11135">
        <v>36</v>
      </c>
      <c r="H11135" s="1">
        <v>114</v>
      </c>
      <c r="I11135" s="87"/>
      <c r="K11135" s="86" t="s">
        <v>17485</v>
      </c>
      <c r="L11135" s="86" t="s">
        <v>17486</v>
      </c>
      <c r="N11135">
        <f>IFERROR(VLOOKUP(A11135,bip!$A:$C,2,0),"")</f>
      </c>
      <c r="O11135">
        <f>IFERROR(VLOOKUP(A11135,bip!$A:$Z,3,0),"")</f>
      </c>
    </row>
    <row r="11136" spans="1:15" ht="13.2">
      <c r="A11136" t="s">
        <v>6829</v>
      </c>
      <c r="B11136" t="s">
        <v>11573</v>
      </c>
      <c r="C11136" t="s">
        <v>16440</v>
      </c>
      <c r="D11136" t="s">
        <v>16350</v>
      </c>
      <c r="E11136" t="s">
        <v>23128</v>
      </c>
      <c r="F11136">
        <v>3</v>
      </c>
      <c r="G11136">
        <v>36</v>
      </c>
      <c r="H11136" s="1">
        <v>119</v>
      </c>
      <c r="I11136" s="87"/>
      <c r="K11136" s="86" t="s">
        <v>17485</v>
      </c>
      <c r="L11136" s="86" t="s">
        <v>17486</v>
      </c>
      <c r="N11136">
        <f>IFERROR(VLOOKUP(A11136,bip!$A:$C,2,0),"")</f>
      </c>
      <c r="O11136">
        <f>IFERROR(VLOOKUP(A11136,bip!$A:$Z,3,0),"")</f>
      </c>
    </row>
    <row r="11137" spans="1:15" ht="13.2">
      <c r="A11137" t="s">
        <v>6830</v>
      </c>
      <c r="B11137" t="s">
        <v>11574</v>
      </c>
      <c r="C11137" t="s">
        <v>16440</v>
      </c>
      <c r="D11137" t="s">
        <v>16353</v>
      </c>
      <c r="E11137" t="s">
        <v>23131</v>
      </c>
      <c r="F11137">
        <v>3</v>
      </c>
      <c r="G11137">
        <v>36</v>
      </c>
      <c r="H11137" s="1">
        <v>128</v>
      </c>
      <c r="I11137" s="87"/>
      <c r="K11137" s="86" t="s">
        <v>17485</v>
      </c>
      <c r="L11137" s="86" t="s">
        <v>17486</v>
      </c>
      <c r="N11137">
        <f>IFERROR(VLOOKUP(A11137,bip!$A:$C,2,0),"")</f>
      </c>
      <c r="O11137">
        <f>IFERROR(VLOOKUP(A11137,bip!$A:$Z,3,0),"")</f>
      </c>
    </row>
    <row r="11138" spans="1:15" ht="13.2">
      <c r="A11138" t="s">
        <v>6831</v>
      </c>
      <c r="B11138" t="s">
        <v>11575</v>
      </c>
      <c r="C11138" t="s">
        <v>16440</v>
      </c>
      <c r="D11138" t="s">
        <v>16355</v>
      </c>
      <c r="E11138" t="s">
        <v>23133</v>
      </c>
      <c r="F11138">
        <v>3</v>
      </c>
      <c r="G11138">
        <v>36</v>
      </c>
      <c r="H11138" s="1">
        <v>135</v>
      </c>
      <c r="I11138" s="87"/>
      <c r="K11138" s="86" t="s">
        <v>17485</v>
      </c>
      <c r="L11138" s="86" t="s">
        <v>17486</v>
      </c>
      <c r="N11138">
        <f>IFERROR(VLOOKUP(A11138,bip!$A:$C,2,0),"")</f>
      </c>
      <c r="O11138">
        <f>IFERROR(VLOOKUP(A11138,bip!$A:$Z,3,0),"")</f>
      </c>
    </row>
    <row r="11139" spans="1:15" ht="13.2">
      <c r="A11139" t="s">
        <v>6832</v>
      </c>
      <c r="B11139" t="s">
        <v>11576</v>
      </c>
      <c r="C11139" t="s">
        <v>16440</v>
      </c>
      <c r="D11139" t="s">
        <v>16356</v>
      </c>
      <c r="E11139" t="s">
        <v>23134</v>
      </c>
      <c r="F11139">
        <v>3</v>
      </c>
      <c r="G11139">
        <v>36</v>
      </c>
      <c r="H11139" s="1">
        <v>139</v>
      </c>
      <c r="I11139" s="87"/>
      <c r="K11139" s="86" t="s">
        <v>17485</v>
      </c>
      <c r="L11139" s="86" t="s">
        <v>17486</v>
      </c>
      <c r="N11139">
        <f>IFERROR(VLOOKUP(A11139,bip!$A:$C,2,0),"")</f>
      </c>
      <c r="O11139">
        <f>IFERROR(VLOOKUP(A11139,bip!$A:$Z,3,0),"")</f>
      </c>
    </row>
    <row r="11140" spans="1:15" ht="13.2">
      <c r="A11140" t="s">
        <v>6833</v>
      </c>
      <c r="B11140" t="s">
        <v>11577</v>
      </c>
      <c r="C11140" t="s">
        <v>16440</v>
      </c>
      <c r="D11140" t="s">
        <v>16357</v>
      </c>
      <c r="E11140" t="s">
        <v>23135</v>
      </c>
      <c r="F11140">
        <v>3</v>
      </c>
      <c r="G11140">
        <v>36</v>
      </c>
      <c r="H11140" s="1">
        <v>145</v>
      </c>
      <c r="I11140" s="87"/>
      <c r="K11140" s="86" t="s">
        <v>17485</v>
      </c>
      <c r="L11140" s="86" t="s">
        <v>17486</v>
      </c>
      <c r="N11140">
        <f>IFERROR(VLOOKUP(A11140,bip!$A:$C,2,0),"")</f>
      </c>
      <c r="O11140">
        <f>IFERROR(VLOOKUP(A11140,bip!$A:$Z,3,0),"")</f>
      </c>
    </row>
    <row r="11141" spans="1:15" ht="13.2">
      <c r="A11141" t="s">
        <v>6834</v>
      </c>
      <c r="B11141" t="s">
        <v>11578</v>
      </c>
      <c r="C11141" t="s">
        <v>16440</v>
      </c>
      <c r="D11141" t="s">
        <v>16358</v>
      </c>
      <c r="E11141" t="s">
        <v>23136</v>
      </c>
      <c r="F11141">
        <v>3</v>
      </c>
      <c r="G11141">
        <v>36</v>
      </c>
      <c r="H11141" s="1">
        <v>155</v>
      </c>
      <c r="I11141" s="87"/>
      <c r="K11141" s="86" t="s">
        <v>17485</v>
      </c>
      <c r="L11141" s="86" t="s">
        <v>17486</v>
      </c>
      <c r="N11141">
        <f>IFERROR(VLOOKUP(A11141,bip!$A:$C,2,0),"")</f>
      </c>
      <c r="O11141">
        <f>IFERROR(VLOOKUP(A11141,bip!$A:$Z,3,0),"")</f>
      </c>
    </row>
    <row r="11142" spans="1:15" ht="13.2">
      <c r="A11142" t="s">
        <v>6835</v>
      </c>
      <c r="B11142" t="s">
        <v>11579</v>
      </c>
      <c r="C11142" t="s">
        <v>16440</v>
      </c>
      <c r="D11142" t="s">
        <v>16359</v>
      </c>
      <c r="E11142" t="s">
        <v>23137</v>
      </c>
      <c r="F11142">
        <v>3</v>
      </c>
      <c r="G11142">
        <v>36</v>
      </c>
      <c r="H11142" s="1">
        <v>165</v>
      </c>
      <c r="I11142" s="87"/>
      <c r="K11142" s="86" t="s">
        <v>17485</v>
      </c>
      <c r="L11142" s="86" t="s">
        <v>17486</v>
      </c>
      <c r="N11142">
        <f>IFERROR(VLOOKUP(A11142,bip!$A:$C,2,0),"")</f>
      </c>
      <c r="O11142">
        <f>IFERROR(VLOOKUP(A11142,bip!$A:$Z,3,0),"")</f>
      </c>
    </row>
    <row r="11143" spans="1:15" ht="13.2">
      <c r="A11143" t="s">
        <v>6836</v>
      </c>
      <c r="B11143" t="s">
        <v>11580</v>
      </c>
      <c r="C11143" t="s">
        <v>16440</v>
      </c>
      <c r="D11143" t="s">
        <v>16360</v>
      </c>
      <c r="E11143" t="s">
        <v>23138</v>
      </c>
      <c r="F11143">
        <v>3</v>
      </c>
      <c r="G11143">
        <v>36</v>
      </c>
      <c r="H11143" s="1">
        <v>175</v>
      </c>
      <c r="I11143" s="87"/>
      <c r="K11143" s="86" t="s">
        <v>17485</v>
      </c>
      <c r="L11143" s="86" t="s">
        <v>17486</v>
      </c>
      <c r="N11143">
        <f>IFERROR(VLOOKUP(A11143,bip!$A:$C,2,0),"")</f>
      </c>
      <c r="O11143">
        <f>IFERROR(VLOOKUP(A11143,bip!$A:$Z,3,0),"")</f>
      </c>
    </row>
    <row r="11144" spans="1:15" ht="13.2">
      <c r="A11144" t="s">
        <v>6841</v>
      </c>
      <c r="B11144" t="s">
        <v>11585</v>
      </c>
      <c r="C11144" t="s">
        <v>16440</v>
      </c>
      <c r="D11144" t="s">
        <v>16556</v>
      </c>
      <c r="E11144" t="s">
        <v>23388</v>
      </c>
      <c r="F11144">
        <v>3</v>
      </c>
      <c r="G11144">
        <v>36</v>
      </c>
      <c r="H11144" s="1">
        <v>81</v>
      </c>
      <c r="I11144" s="87"/>
      <c r="K11144" s="86" t="s">
        <v>17485</v>
      </c>
      <c r="L11144" s="86" t="s">
        <v>17486</v>
      </c>
      <c r="N11144">
        <f>IFERROR(VLOOKUP(A11144,bip!$A:$C,2,0),"")</f>
      </c>
      <c r="O11144">
        <f>IFERROR(VLOOKUP(A11144,bip!$A:$Z,3,0),"")</f>
      </c>
    </row>
    <row r="11145" spans="1:15" ht="13.2">
      <c r="A11145" t="s">
        <v>6840</v>
      </c>
      <c r="B11145" t="s">
        <v>11584</v>
      </c>
      <c r="C11145" t="s">
        <v>16440</v>
      </c>
      <c r="D11145" t="s">
        <v>16557</v>
      </c>
      <c r="E11145" t="s">
        <v>23389</v>
      </c>
      <c r="F11145">
        <v>3</v>
      </c>
      <c r="G11145">
        <v>12</v>
      </c>
      <c r="H11145" s="1">
        <v>79</v>
      </c>
      <c r="I11145" s="87"/>
      <c r="K11145" s="86" t="s">
        <v>17485</v>
      </c>
      <c r="L11145" s="86" t="s">
        <v>17486</v>
      </c>
      <c r="N11145">
        <f>IFERROR(VLOOKUP(A11145,bip!$A:$C,2,0),"")</f>
      </c>
      <c r="O11145">
        <f>IFERROR(VLOOKUP(A11145,bip!$A:$Z,3,0),"")</f>
      </c>
    </row>
    <row r="11146" spans="1:15" ht="13.2">
      <c r="A11146" t="s">
        <v>6839</v>
      </c>
      <c r="B11146" t="s">
        <v>11583</v>
      </c>
      <c r="C11146" t="s">
        <v>16440</v>
      </c>
      <c r="D11146" t="s">
        <v>16558</v>
      </c>
      <c r="E11146" t="s">
        <v>23390</v>
      </c>
      <c r="F11146">
        <v>3</v>
      </c>
      <c r="G11146">
        <v>36</v>
      </c>
      <c r="H11146" s="1">
        <v>84</v>
      </c>
      <c r="I11146" s="87"/>
      <c r="K11146" s="86" t="s">
        <v>17485</v>
      </c>
      <c r="L11146" s="86" t="s">
        <v>17486</v>
      </c>
      <c r="N11146">
        <f>IFERROR(VLOOKUP(A11146,bip!$A:$C,2,0),"")</f>
      </c>
      <c r="O11146">
        <f>IFERROR(VLOOKUP(A11146,bip!$A:$Z,3,0),"")</f>
      </c>
    </row>
    <row r="11147" spans="1:15" ht="13.2">
      <c r="A11147" t="s">
        <v>6837</v>
      </c>
      <c r="B11147" t="s">
        <v>11581</v>
      </c>
      <c r="C11147" t="s">
        <v>16440</v>
      </c>
      <c r="D11147" t="s">
        <v>16559</v>
      </c>
      <c r="E11147" t="s">
        <v>23391</v>
      </c>
      <c r="F11147">
        <v>1</v>
      </c>
      <c r="G11147">
        <v>24</v>
      </c>
      <c r="H11147" s="1">
        <v>175</v>
      </c>
      <c r="I11147" s="87"/>
      <c r="K11147" s="86" t="s">
        <v>17485</v>
      </c>
      <c r="L11147" s="86" t="s">
        <v>17486</v>
      </c>
      <c r="N11147">
        <f>IFERROR(VLOOKUP(A11147,bip!$A:$C,2,0),"")</f>
      </c>
      <c r="O11147">
        <f>IFERROR(VLOOKUP(A11147,bip!$A:$Z,3,0),"")</f>
      </c>
    </row>
    <row r="11148" spans="1:15" ht="13.2">
      <c r="A11148" t="s">
        <v>6838</v>
      </c>
      <c r="B11148" t="s">
        <v>11582</v>
      </c>
      <c r="C11148" t="s">
        <v>16440</v>
      </c>
      <c r="D11148" t="s">
        <v>16560</v>
      </c>
      <c r="E11148" t="s">
        <v>23392</v>
      </c>
      <c r="F11148">
        <v>1</v>
      </c>
      <c r="G11148">
        <v>24</v>
      </c>
      <c r="H11148" s="1">
        <v>237</v>
      </c>
      <c r="I11148" s="87"/>
      <c r="K11148" s="86" t="s">
        <v>17485</v>
      </c>
      <c r="L11148" s="86" t="s">
        <v>17486</v>
      </c>
      <c r="N11148">
        <f>IFERROR(VLOOKUP(A11148,bip!$A:$C,2,0),"")</f>
      </c>
      <c r="O11148">
        <f>IFERROR(VLOOKUP(A11148,bip!$A:$Z,3,0),"")</f>
      </c>
    </row>
    <row r="11149" spans="1:15" ht="13.2">
      <c r="A11149" t="s">
        <v>6842</v>
      </c>
      <c r="B11149" t="s">
        <v>11586</v>
      </c>
      <c r="C11149" t="s">
        <v>16440</v>
      </c>
      <c r="D11149" t="s">
        <v>16561</v>
      </c>
      <c r="E11149" t="s">
        <v>40653</v>
      </c>
      <c r="F11149">
        <v>6</v>
      </c>
      <c r="G11149">
        <v>36</v>
      </c>
      <c r="H11149" s="1">
        <v>68</v>
      </c>
      <c r="I11149" s="87"/>
      <c r="K11149" s="86" t="s">
        <v>17485</v>
      </c>
      <c r="L11149" s="86" t="s">
        <v>17486</v>
      </c>
      <c r="N11149">
        <f>IFERROR(VLOOKUP(A11149,bip!$A:$C,2,0),"")</f>
      </c>
      <c r="O11149">
        <f>IFERROR(VLOOKUP(A11149,bip!$A:$Z,3,0),"")</f>
      </c>
    </row>
    <row r="11150" spans="1:15" ht="13.2">
      <c r="A11150" t="s">
        <v>6843</v>
      </c>
      <c r="B11150" t="s">
        <v>11587</v>
      </c>
      <c r="C11150" t="s">
        <v>16440</v>
      </c>
      <c r="D11150" t="s">
        <v>16562</v>
      </c>
      <c r="E11150" t="s">
        <v>40654</v>
      </c>
      <c r="F11150">
        <v>6</v>
      </c>
      <c r="G11150">
        <v>36</v>
      </c>
      <c r="H11150" s="1">
        <v>104</v>
      </c>
      <c r="I11150" s="87"/>
      <c r="K11150" s="86" t="s">
        <v>17485</v>
      </c>
      <c r="L11150" s="86" t="s">
        <v>17486</v>
      </c>
      <c r="N11150">
        <f>IFERROR(VLOOKUP(A11150,bip!$A:$C,2,0),"")</f>
      </c>
      <c r="O11150">
        <f>IFERROR(VLOOKUP(A11150,bip!$A:$Z,3,0),"")</f>
      </c>
    </row>
    <row r="11151" spans="1:15" ht="13.2">
      <c r="A11151" t="s">
        <v>40140</v>
      </c>
      <c r="B11151" t="s">
        <v>40140</v>
      </c>
      <c r="C11151" t="s">
        <v>16441</v>
      </c>
      <c r="D11151" t="s">
        <v>16560</v>
      </c>
      <c r="E11151" t="s">
        <v>42214</v>
      </c>
      <c r="F11151">
        <v>1</v>
      </c>
      <c r="G11151">
        <v>20</v>
      </c>
      <c r="H11151" s="1">
        <v>213</v>
      </c>
      <c r="I11151" s="87"/>
      <c r="K11151" s="86" t="s">
        <v>17485</v>
      </c>
      <c r="L11151" s="86" t="s">
        <v>17486</v>
      </c>
      <c r="M11151" s="86" t="s">
        <v>17487</v>
      </c>
      <c r="N11151">
        <f>IFERROR(VLOOKUP(A11151,bip!$A:$C,2,0),"")</f>
      </c>
      <c r="O11151">
        <f>IFERROR(VLOOKUP(A11151,bip!$A:$Z,3,0),"")</f>
      </c>
    </row>
    <row r="11152" spans="1:15" ht="13.2">
      <c r="A11152" t="s">
        <v>40141</v>
      </c>
      <c r="B11152" t="s">
        <v>40141</v>
      </c>
      <c r="C11152" t="s">
        <v>16441</v>
      </c>
      <c r="D11152" t="s">
        <v>40142</v>
      </c>
      <c r="E11152" t="s">
        <v>42215</v>
      </c>
      <c r="F11152">
        <v>1</v>
      </c>
      <c r="G11152">
        <v>60</v>
      </c>
      <c r="H11152" s="1">
        <v>123</v>
      </c>
      <c r="I11152" s="87"/>
      <c r="K11152" s="86" t="s">
        <v>17485</v>
      </c>
      <c r="L11152" s="86" t="s">
        <v>17486</v>
      </c>
      <c r="M11152" s="86" t="s">
        <v>17487</v>
      </c>
      <c r="N11152">
        <f>IFERROR(VLOOKUP(A11152,bip!$A:$C,2,0),"")</f>
      </c>
      <c r="O11152">
        <f>IFERROR(VLOOKUP(A11152,bip!$A:$Z,3,0),"")</f>
      </c>
    </row>
    <row r="11153" spans="1:15" ht="13.2">
      <c r="A11153" t="s">
        <v>40143</v>
      </c>
      <c r="B11153" t="s">
        <v>40143</v>
      </c>
      <c r="C11153" t="s">
        <v>16441</v>
      </c>
      <c r="D11153" t="s">
        <v>16558</v>
      </c>
      <c r="E11153" t="s">
        <v>42216</v>
      </c>
      <c r="F11153">
        <v>1</v>
      </c>
      <c r="G11153">
        <v>48</v>
      </c>
      <c r="H11153" s="1">
        <v>74</v>
      </c>
      <c r="I11153" s="87"/>
      <c r="K11153" s="86" t="s">
        <v>17485</v>
      </c>
      <c r="L11153" s="86" t="s">
        <v>17486</v>
      </c>
      <c r="M11153" s="86" t="s">
        <v>17487</v>
      </c>
      <c r="N11153">
        <f>IFERROR(VLOOKUP(A11153,bip!$A:$C,2,0),"")</f>
      </c>
      <c r="O11153">
        <f>IFERROR(VLOOKUP(A11153,bip!$A:$Z,3,0),"")</f>
      </c>
    </row>
    <row r="11154" spans="1:15" ht="13.2">
      <c r="A11154" t="s">
        <v>40144</v>
      </c>
      <c r="B11154" t="s">
        <v>40144</v>
      </c>
      <c r="C11154" t="s">
        <v>16441</v>
      </c>
      <c r="D11154" t="s">
        <v>16557</v>
      </c>
      <c r="E11154" t="s">
        <v>42217</v>
      </c>
      <c r="F11154">
        <v>1</v>
      </c>
      <c r="G11154">
        <v>20</v>
      </c>
      <c r="H11154" s="1">
        <v>146</v>
      </c>
      <c r="I11154" s="87"/>
      <c r="K11154" s="86" t="s">
        <v>17485</v>
      </c>
      <c r="L11154" s="86" t="s">
        <v>17486</v>
      </c>
      <c r="M11154" s="86" t="s">
        <v>17487</v>
      </c>
      <c r="N11154">
        <f>IFERROR(VLOOKUP(A11154,bip!$A:$C,2,0),"")</f>
      </c>
      <c r="O11154">
        <f>IFERROR(VLOOKUP(A11154,bip!$A:$Z,3,0),"")</f>
      </c>
    </row>
    <row r="11155" spans="1:15" ht="13.2">
      <c r="A11155" t="s">
        <v>40145</v>
      </c>
      <c r="B11155" t="s">
        <v>40145</v>
      </c>
      <c r="C11155" t="s">
        <v>16441</v>
      </c>
      <c r="D11155" t="s">
        <v>16556</v>
      </c>
      <c r="E11155" t="s">
        <v>42218</v>
      </c>
      <c r="F11155">
        <v>1</v>
      </c>
      <c r="G11155">
        <v>60</v>
      </c>
      <c r="H11155" s="1">
        <v>63</v>
      </c>
      <c r="I11155" s="87"/>
      <c r="K11155" s="86" t="s">
        <v>17485</v>
      </c>
      <c r="L11155" s="86" t="s">
        <v>17486</v>
      </c>
      <c r="M11155" s="86" t="s">
        <v>17487</v>
      </c>
      <c r="N11155">
        <f>IFERROR(VLOOKUP(A11155,bip!$A:$C,2,0),"")</f>
      </c>
      <c r="O11155">
        <f>IFERROR(VLOOKUP(A11155,bip!$A:$Z,3,0),"")</f>
      </c>
    </row>
    <row r="11156" spans="1:15" ht="13.2">
      <c r="A11156" t="s">
        <v>6882</v>
      </c>
      <c r="B11156" t="s">
        <v>11617</v>
      </c>
      <c r="C11156" t="s">
        <v>16440</v>
      </c>
      <c r="D11156" t="s">
        <v>23420</v>
      </c>
      <c r="E11156" t="s">
        <v>23421</v>
      </c>
      <c r="F11156">
        <v>1</v>
      </c>
      <c r="G11156">
        <v>288</v>
      </c>
      <c r="H11156" s="1">
        <v>51</v>
      </c>
      <c r="I11156" s="87"/>
      <c r="K11156" s="86" t="s">
        <v>17485</v>
      </c>
      <c r="L11156" s="86" t="s">
        <v>17486</v>
      </c>
      <c r="N11156">
        <f>IFERROR(VLOOKUP(A11156,bip!$A:$C,2,0),"")</f>
      </c>
      <c r="O11156">
        <f>IFERROR(VLOOKUP(A11156,bip!$A:$Z,3,0),"")</f>
      </c>
    </row>
    <row r="11157" spans="1:15" ht="13.2">
      <c r="A11157" t="s">
        <v>6863</v>
      </c>
      <c r="B11157" t="s">
        <v>6863</v>
      </c>
      <c r="C11157" t="s">
        <v>16440</v>
      </c>
      <c r="D11157" t="s">
        <v>44267</v>
      </c>
      <c r="E11157" t="s">
        <v>44268</v>
      </c>
      <c r="F11157">
        <v>1</v>
      </c>
      <c r="G11157">
        <v>36</v>
      </c>
      <c r="H11157" s="1">
        <v>119</v>
      </c>
      <c r="I11157" s="87"/>
      <c r="K11157" s="86" t="s">
        <v>17485</v>
      </c>
      <c r="L11157" s="86" t="s">
        <v>17486</v>
      </c>
      <c r="N11157">
        <f>IFERROR(VLOOKUP(A11157,bip!$A:$C,2,0),"")</f>
      </c>
      <c r="O11157">
        <f>IFERROR(VLOOKUP(A11157,bip!$A:$Z,3,0),"")</f>
      </c>
    </row>
    <row r="11158" spans="1:15" ht="13.2">
      <c r="A11158" t="s">
        <v>6864</v>
      </c>
      <c r="B11158" t="s">
        <v>11606</v>
      </c>
      <c r="C11158" t="s">
        <v>16440</v>
      </c>
      <c r="D11158" t="s">
        <v>23406</v>
      </c>
      <c r="E11158" t="s">
        <v>44269</v>
      </c>
      <c r="F11158">
        <v>6</v>
      </c>
      <c r="G11158">
        <v>36</v>
      </c>
      <c r="H11158" s="1">
        <v>60</v>
      </c>
      <c r="I11158" s="87"/>
      <c r="K11158" s="86" t="s">
        <v>17485</v>
      </c>
      <c r="L11158" s="86" t="s">
        <v>17486</v>
      </c>
      <c r="N11158">
        <f>IFERROR(VLOOKUP(A11158,bip!$A:$C,2,0),"")</f>
      </c>
      <c r="O11158">
        <f>IFERROR(VLOOKUP(A11158,bip!$A:$Z,3,0),"")</f>
      </c>
    </row>
    <row r="11159" spans="1:15" ht="13.2">
      <c r="A11159" t="s">
        <v>14392</v>
      </c>
      <c r="B11159" t="s">
        <v>14392</v>
      </c>
      <c r="C11159" t="s">
        <v>16440</v>
      </c>
      <c r="D11159" t="s">
        <v>33041</v>
      </c>
      <c r="E11159" t="s">
        <v>23611</v>
      </c>
      <c r="F11159">
        <v>1</v>
      </c>
      <c r="G11159">
        <v>36</v>
      </c>
      <c r="H11159" s="1">
        <v>151</v>
      </c>
      <c r="I11159" s="87"/>
      <c r="K11159" s="86" t="s">
        <v>17485</v>
      </c>
      <c r="L11159" s="86" t="s">
        <v>17486</v>
      </c>
      <c r="N11159">
        <f>IFERROR(VLOOKUP(A11159,bip!$A:$C,2,0),"")</f>
      </c>
      <c r="O11159">
        <f>IFERROR(VLOOKUP(A11159,bip!$A:$Z,3,0),"")</f>
      </c>
    </row>
    <row r="11160" spans="1:15" ht="13.2">
      <c r="A11160" t="s">
        <v>8354</v>
      </c>
      <c r="B11160" t="s">
        <v>12547</v>
      </c>
      <c r="C11160" t="s">
        <v>16440</v>
      </c>
      <c r="D11160" t="s">
        <v>44270</v>
      </c>
      <c r="E11160" t="s">
        <v>44271</v>
      </c>
      <c r="F11160">
        <v>1</v>
      </c>
      <c r="G11160">
        <v>72</v>
      </c>
      <c r="H11160" s="1">
        <v>42</v>
      </c>
      <c r="I11160" s="87"/>
      <c r="K11160" s="86" t="s">
        <v>17485</v>
      </c>
      <c r="L11160" s="86" t="s">
        <v>17486</v>
      </c>
      <c r="N11160">
        <f>IFERROR(VLOOKUP(A11160,bip!$A:$C,2,0),"")</f>
      </c>
      <c r="O11160">
        <f>IFERROR(VLOOKUP(A11160,bip!$A:$Z,3,0),"")</f>
      </c>
    </row>
    <row r="11161" spans="1:15" ht="13.2">
      <c r="A11161" t="s">
        <v>8356</v>
      </c>
      <c r="B11161" t="s">
        <v>12549</v>
      </c>
      <c r="C11161" t="s">
        <v>16440</v>
      </c>
      <c r="D11161" t="s">
        <v>33042</v>
      </c>
      <c r="E11161" t="s">
        <v>23614</v>
      </c>
      <c r="F11161">
        <v>6</v>
      </c>
      <c r="G11161">
        <v>180</v>
      </c>
      <c r="H11161" s="1">
        <v>31</v>
      </c>
      <c r="I11161" s="87"/>
      <c r="K11161" s="86" t="s">
        <v>17485</v>
      </c>
      <c r="L11161" s="86" t="s">
        <v>17486</v>
      </c>
      <c r="N11161">
        <f>IFERROR(VLOOKUP(A11161,bip!$A:$C,2,0),"")</f>
      </c>
      <c r="O11161">
        <f>IFERROR(VLOOKUP(A11161,bip!$A:$Z,3,0),"")</f>
      </c>
    </row>
    <row r="11162" spans="1:15" ht="13.2">
      <c r="A11162" t="s">
        <v>8357</v>
      </c>
      <c r="B11162" t="s">
        <v>12550</v>
      </c>
      <c r="C11162" t="s">
        <v>16440</v>
      </c>
      <c r="D11162" t="s">
        <v>44272</v>
      </c>
      <c r="E11162" t="s">
        <v>44273</v>
      </c>
      <c r="F11162">
        <v>6</v>
      </c>
      <c r="G11162">
        <v>72</v>
      </c>
      <c r="H11162" s="1">
        <v>50</v>
      </c>
      <c r="I11162" s="87"/>
      <c r="K11162" s="86" t="s">
        <v>17485</v>
      </c>
      <c r="L11162" s="86" t="s">
        <v>17486</v>
      </c>
      <c r="N11162">
        <f>IFERROR(VLOOKUP(A11162,bip!$A:$C,2,0),"")</f>
      </c>
      <c r="O11162">
        <f>IFERROR(VLOOKUP(A11162,bip!$A:$Z,3,0),"")</f>
      </c>
    </row>
    <row r="11163" spans="1:15" ht="13.2">
      <c r="A11163" t="s">
        <v>8366</v>
      </c>
      <c r="B11163" t="s">
        <v>12556</v>
      </c>
      <c r="C11163" t="s">
        <v>16441</v>
      </c>
      <c r="D11163" t="s">
        <v>33044</v>
      </c>
      <c r="E11163" t="s">
        <v>23612</v>
      </c>
      <c r="F11163">
        <v>12</v>
      </c>
      <c r="G11163">
        <v>288</v>
      </c>
      <c r="H11163" s="1">
        <v>15</v>
      </c>
      <c r="I11163" s="87"/>
      <c r="K11163" s="86" t="s">
        <v>17485</v>
      </c>
      <c r="L11163" s="86" t="s">
        <v>17486</v>
      </c>
      <c r="N11163">
        <f>IFERROR(VLOOKUP(A11163,bip!$A:$C,2,0),"")</f>
      </c>
      <c r="O11163">
        <f>IFERROR(VLOOKUP(A11163,bip!$A:$Z,3,0),"")</f>
      </c>
    </row>
    <row r="11164" spans="1:15" ht="13.2">
      <c r="A11164" t="s">
        <v>8353</v>
      </c>
      <c r="B11164" t="s">
        <v>16724</v>
      </c>
      <c r="C11164" t="s">
        <v>16440</v>
      </c>
      <c r="D11164" t="s">
        <v>44274</v>
      </c>
      <c r="E11164" t="s">
        <v>23613</v>
      </c>
      <c r="F11164">
        <v>1</v>
      </c>
      <c r="G11164">
        <v>144</v>
      </c>
      <c r="H11164" s="1">
        <v>20</v>
      </c>
      <c r="I11164" s="87"/>
      <c r="K11164" s="86" t="s">
        <v>17485</v>
      </c>
      <c r="L11164" s="86" t="s">
        <v>17486</v>
      </c>
      <c r="N11164">
        <f>IFERROR(VLOOKUP(A11164,bip!$A:$C,2,0),"")</f>
      </c>
      <c r="O11164">
        <f>IFERROR(VLOOKUP(A11164,bip!$A:$Z,3,0),"")</f>
      </c>
    </row>
    <row r="11165" spans="1:15" ht="13.2">
      <c r="A11165" t="s">
        <v>8352</v>
      </c>
      <c r="B11165" t="s">
        <v>12546</v>
      </c>
      <c r="C11165" t="s">
        <v>16440</v>
      </c>
      <c r="D11165" t="s">
        <v>44275</v>
      </c>
      <c r="E11165" t="s">
        <v>44276</v>
      </c>
      <c r="F11165">
        <v>1</v>
      </c>
      <c r="G11165">
        <v>144</v>
      </c>
      <c r="H11165" s="1">
        <v>18</v>
      </c>
      <c r="I11165" s="87"/>
      <c r="K11165" s="86" t="s">
        <v>17485</v>
      </c>
      <c r="L11165" s="86" t="s">
        <v>17486</v>
      </c>
      <c r="N11165">
        <f>IFERROR(VLOOKUP(A11165,bip!$A:$C,2,0),"")</f>
      </c>
      <c r="O11165">
        <f>IFERROR(VLOOKUP(A11165,bip!$A:$Z,3,0),"")</f>
      </c>
    </row>
    <row r="11166" spans="1:15" ht="13.2">
      <c r="A11166" t="s">
        <v>8355</v>
      </c>
      <c r="B11166" t="s">
        <v>12548</v>
      </c>
      <c r="C11166" t="s">
        <v>16440</v>
      </c>
      <c r="D11166" t="s">
        <v>31975</v>
      </c>
      <c r="E11166" t="s">
        <v>26414</v>
      </c>
      <c r="F11166">
        <v>6</v>
      </c>
      <c r="G11166">
        <v>120</v>
      </c>
      <c r="H11166" s="1">
        <v>16</v>
      </c>
      <c r="I11166" s="87"/>
      <c r="K11166" s="86" t="s">
        <v>17485</v>
      </c>
      <c r="L11166" s="86" t="s">
        <v>17486</v>
      </c>
      <c r="N11166">
        <f>IFERROR(VLOOKUP(A11166,bip!$A:$C,2,0),"")</f>
      </c>
      <c r="O11166">
        <f>IFERROR(VLOOKUP(A11166,bip!$A:$Z,3,0),"")</f>
      </c>
    </row>
    <row r="11167" spans="1:15" ht="13.2">
      <c r="A11167" t="s">
        <v>14393</v>
      </c>
      <c r="B11167" t="s">
        <v>14393</v>
      </c>
      <c r="C11167" t="s">
        <v>16440</v>
      </c>
      <c r="D11167" t="s">
        <v>44277</v>
      </c>
      <c r="E11167" t="s">
        <v>44278</v>
      </c>
      <c r="F11167">
        <v>1</v>
      </c>
      <c r="G11167">
        <v>144</v>
      </c>
      <c r="H11167" s="1">
        <v>66</v>
      </c>
      <c r="I11167" s="87"/>
      <c r="K11167" s="86" t="s">
        <v>17485</v>
      </c>
      <c r="L11167" s="86" t="s">
        <v>17486</v>
      </c>
      <c r="N11167">
        <f>IFERROR(VLOOKUP(A11167,bip!$A:$C,2,0),"")</f>
      </c>
      <c r="O11167">
        <f>IFERROR(VLOOKUP(A11167,bip!$A:$Z,3,0),"")</f>
      </c>
    </row>
    <row r="11168" spans="1:15" ht="13.2">
      <c r="A11168" t="s">
        <v>8358</v>
      </c>
      <c r="B11168" t="s">
        <v>12551</v>
      </c>
      <c r="C11168" t="s">
        <v>16440</v>
      </c>
      <c r="D11168" t="s">
        <v>44279</v>
      </c>
      <c r="E11168" t="s">
        <v>26415</v>
      </c>
      <c r="F11168">
        <v>12</v>
      </c>
      <c r="G11168">
        <v>216</v>
      </c>
      <c r="H11168" s="1">
        <v>27</v>
      </c>
      <c r="I11168" s="87"/>
      <c r="K11168" s="86" t="s">
        <v>17485</v>
      </c>
      <c r="L11168" s="86" t="s">
        <v>17486</v>
      </c>
      <c r="N11168">
        <f>IFERROR(VLOOKUP(A11168,bip!$A:$C,2,0),"")</f>
      </c>
      <c r="O11168">
        <f>IFERROR(VLOOKUP(A11168,bip!$A:$Z,3,0),"")</f>
      </c>
    </row>
    <row r="11169" spans="1:15" ht="13.2">
      <c r="A11169" t="s">
        <v>31976</v>
      </c>
      <c r="B11169" t="s">
        <v>31977</v>
      </c>
      <c r="C11169" t="s">
        <v>16441</v>
      </c>
      <c r="D11169" t="s">
        <v>33043</v>
      </c>
      <c r="E11169" t="s">
        <v>31978</v>
      </c>
      <c r="F11169">
        <v>12</v>
      </c>
      <c r="G11169">
        <v>288</v>
      </c>
      <c r="H11169" s="1">
        <v>8.3000000000000007</v>
      </c>
      <c r="I11169" s="87"/>
      <c r="K11169" s="86" t="s">
        <v>17485</v>
      </c>
      <c r="L11169" s="86" t="s">
        <v>17486</v>
      </c>
      <c r="N11169">
        <f>IFERROR(VLOOKUP(A11169,bip!$A:$C,2,0),"")</f>
      </c>
      <c r="O11169">
        <f>IFERROR(VLOOKUP(A11169,bip!$A:$Z,3,0),"")</f>
      </c>
    </row>
    <row r="11170" spans="1:15" ht="13.2">
      <c r="A11170" t="s">
        <v>8372</v>
      </c>
      <c r="B11170" t="s">
        <v>12560</v>
      </c>
      <c r="C11170" t="s">
        <v>16440</v>
      </c>
      <c r="D11170" t="s">
        <v>44280</v>
      </c>
      <c r="E11170" t="s">
        <v>44281</v>
      </c>
      <c r="F11170">
        <v>12</v>
      </c>
      <c r="G11170">
        <v>36</v>
      </c>
      <c r="H11170" s="1">
        <v>68</v>
      </c>
      <c r="I11170" s="87"/>
      <c r="K11170" s="86" t="s">
        <v>17485</v>
      </c>
      <c r="L11170" s="86" t="s">
        <v>17486</v>
      </c>
      <c r="N11170">
        <f>IFERROR(VLOOKUP(A11170,bip!$A:$C,2,0),"")</f>
      </c>
      <c r="O11170">
        <f>IFERROR(VLOOKUP(A11170,bip!$A:$Z,3,0),"")</f>
      </c>
    </row>
    <row r="11171" spans="1:15" ht="13.2">
      <c r="A11171" t="s">
        <v>8373</v>
      </c>
      <c r="B11171" t="s">
        <v>16725</v>
      </c>
      <c r="C11171" t="s">
        <v>16440</v>
      </c>
      <c r="D11171" t="s">
        <v>33045</v>
      </c>
      <c r="E11171" t="s">
        <v>44282</v>
      </c>
      <c r="F11171">
        <v>6</v>
      </c>
      <c r="G11171">
        <v>36</v>
      </c>
      <c r="H11171" s="1">
        <v>136</v>
      </c>
      <c r="I11171" s="87"/>
      <c r="K11171" s="86" t="s">
        <v>17485</v>
      </c>
      <c r="L11171" s="86" t="s">
        <v>17486</v>
      </c>
      <c r="N11171">
        <f>IFERROR(VLOOKUP(A11171,bip!$A:$C,2,0),"")</f>
      </c>
      <c r="O11171">
        <f>IFERROR(VLOOKUP(A11171,bip!$A:$Z,3,0),"")</f>
      </c>
    </row>
    <row r="11172" spans="1:15" ht="13.2">
      <c r="A11172" t="s">
        <v>8370</v>
      </c>
      <c r="B11172" t="s">
        <v>12558</v>
      </c>
      <c r="C11172" t="s">
        <v>16440</v>
      </c>
      <c r="D11172" t="s">
        <v>44283</v>
      </c>
      <c r="E11172" t="s">
        <v>44284</v>
      </c>
      <c r="F11172">
        <v>6</v>
      </c>
      <c r="G11172">
        <v>36</v>
      </c>
      <c r="H11172" s="1">
        <v>157</v>
      </c>
      <c r="I11172" s="87"/>
      <c r="K11172" s="86" t="s">
        <v>17485</v>
      </c>
      <c r="L11172" s="86" t="s">
        <v>17486</v>
      </c>
      <c r="N11172">
        <f>IFERROR(VLOOKUP(A11172,bip!$A:$C,2,0),"")</f>
      </c>
      <c r="O11172">
        <f>IFERROR(VLOOKUP(A11172,bip!$A:$Z,3,0),"")</f>
      </c>
    </row>
    <row r="11173" spans="1:15" ht="13.2">
      <c r="A11173" t="s">
        <v>8371</v>
      </c>
      <c r="B11173" t="s">
        <v>12559</v>
      </c>
      <c r="C11173" t="s">
        <v>16440</v>
      </c>
      <c r="D11173" t="s">
        <v>44285</v>
      </c>
      <c r="E11173" t="s">
        <v>44286</v>
      </c>
      <c r="F11173">
        <v>6</v>
      </c>
      <c r="G11173">
        <v>36</v>
      </c>
      <c r="H11173" s="1">
        <v>162</v>
      </c>
      <c r="I11173" s="87"/>
      <c r="K11173" s="86" t="s">
        <v>17485</v>
      </c>
      <c r="L11173" s="86" t="s">
        <v>17486</v>
      </c>
      <c r="N11173">
        <f>IFERROR(VLOOKUP(A11173,bip!$A:$C,2,0),"")</f>
      </c>
      <c r="O11173">
        <f>IFERROR(VLOOKUP(A11173,bip!$A:$Z,3,0),"")</f>
      </c>
    </row>
    <row r="11174" spans="1:15" ht="13.2">
      <c r="A11174" t="s">
        <v>8374</v>
      </c>
      <c r="B11174" t="s">
        <v>8374</v>
      </c>
      <c r="C11174" t="s">
        <v>16440</v>
      </c>
      <c r="D11174" t="s">
        <v>44287</v>
      </c>
      <c r="E11174" t="s">
        <v>44288</v>
      </c>
      <c r="F11174">
        <v>1</v>
      </c>
      <c r="G11174">
        <v>36</v>
      </c>
      <c r="H11174" s="1">
        <v>195</v>
      </c>
      <c r="I11174" s="87"/>
      <c r="K11174" s="86" t="s">
        <v>17485</v>
      </c>
      <c r="L11174" s="86" t="s">
        <v>17486</v>
      </c>
      <c r="N11174">
        <f>IFERROR(VLOOKUP(A11174,bip!$A:$C,2,0),"")</f>
      </c>
      <c r="O11174">
        <f>IFERROR(VLOOKUP(A11174,bip!$A:$Z,3,0),"")</f>
      </c>
    </row>
    <row r="11175" spans="1:15" ht="13.2">
      <c r="A11175" t="s">
        <v>8369</v>
      </c>
      <c r="B11175" t="s">
        <v>8369</v>
      </c>
      <c r="C11175" t="s">
        <v>16440</v>
      </c>
      <c r="D11175" t="s">
        <v>44289</v>
      </c>
      <c r="E11175" t="s">
        <v>44290</v>
      </c>
      <c r="F11175">
        <v>6</v>
      </c>
      <c r="G11175">
        <v>36</v>
      </c>
      <c r="H11175" s="1">
        <v>265</v>
      </c>
      <c r="I11175" s="87"/>
      <c r="K11175" s="86" t="s">
        <v>17485</v>
      </c>
      <c r="L11175" s="86" t="s">
        <v>17486</v>
      </c>
      <c r="N11175">
        <f>IFERROR(VLOOKUP(A11175,bip!$A:$C,2,0),"")</f>
      </c>
      <c r="O11175">
        <f>IFERROR(VLOOKUP(A11175,bip!$A:$Z,3,0),"")</f>
      </c>
    </row>
    <row r="11176" spans="1:15" ht="13.2">
      <c r="A11176" t="s">
        <v>8368</v>
      </c>
      <c r="B11176" t="s">
        <v>8368</v>
      </c>
      <c r="C11176" t="s">
        <v>16440</v>
      </c>
      <c r="D11176" t="s">
        <v>44291</v>
      </c>
      <c r="E11176" t="s">
        <v>44292</v>
      </c>
      <c r="F11176">
        <v>6</v>
      </c>
      <c r="G11176">
        <v>24</v>
      </c>
      <c r="H11176" s="1">
        <v>239</v>
      </c>
      <c r="I11176" s="87"/>
      <c r="K11176" s="86" t="s">
        <v>17485</v>
      </c>
      <c r="L11176" s="86" t="s">
        <v>17486</v>
      </c>
      <c r="N11176">
        <f>IFERROR(VLOOKUP(A11176,bip!$A:$C,2,0),"")</f>
      </c>
      <c r="O11176">
        <f>IFERROR(VLOOKUP(A11176,bip!$A:$Z,3,0),"")</f>
      </c>
    </row>
    <row r="11177" spans="1:15" ht="13.2">
      <c r="A11177" t="s">
        <v>8362</v>
      </c>
      <c r="B11177" t="s">
        <v>8362</v>
      </c>
      <c r="C11177" t="s">
        <v>16440</v>
      </c>
      <c r="D11177" t="s">
        <v>44293</v>
      </c>
      <c r="E11177" t="s">
        <v>44294</v>
      </c>
      <c r="F11177">
        <v>1</v>
      </c>
      <c r="G11177">
        <v>48</v>
      </c>
      <c r="H11177" s="1">
        <v>178</v>
      </c>
      <c r="I11177" s="87"/>
      <c r="K11177" s="86" t="s">
        <v>17485</v>
      </c>
      <c r="L11177" s="86" t="s">
        <v>17486</v>
      </c>
      <c r="N11177">
        <f>IFERROR(VLOOKUP(A11177,bip!$A:$C,2,0),"")</f>
      </c>
      <c r="O11177">
        <f>IFERROR(VLOOKUP(A11177,bip!$A:$Z,3,0),"")</f>
      </c>
    </row>
    <row r="11178" spans="1:15" ht="13.2">
      <c r="A11178" t="s">
        <v>8360</v>
      </c>
      <c r="B11178" t="s">
        <v>12552</v>
      </c>
      <c r="C11178" t="s">
        <v>16440</v>
      </c>
      <c r="D11178" t="s">
        <v>44295</v>
      </c>
      <c r="E11178" t="s">
        <v>44296</v>
      </c>
      <c r="F11178">
        <v>1</v>
      </c>
      <c r="G11178">
        <v>72</v>
      </c>
      <c r="H11178" s="1">
        <v>49</v>
      </c>
      <c r="I11178" s="87"/>
      <c r="K11178" s="86" t="s">
        <v>17485</v>
      </c>
      <c r="L11178" s="86" t="s">
        <v>17486</v>
      </c>
      <c r="N11178">
        <f>IFERROR(VLOOKUP(A11178,bip!$A:$C,2,0),"")</f>
      </c>
      <c r="O11178">
        <f>IFERROR(VLOOKUP(A11178,bip!$A:$Z,3,0),"")</f>
      </c>
    </row>
    <row r="11179" spans="1:15" ht="13.2">
      <c r="A11179" t="s">
        <v>8361</v>
      </c>
      <c r="B11179" t="s">
        <v>12553</v>
      </c>
      <c r="C11179" t="s">
        <v>16440</v>
      </c>
      <c r="D11179" t="s">
        <v>34605</v>
      </c>
      <c r="E11179" t="s">
        <v>34606</v>
      </c>
      <c r="F11179">
        <v>1</v>
      </c>
      <c r="G11179">
        <v>48</v>
      </c>
      <c r="H11179" s="1">
        <v>124</v>
      </c>
      <c r="I11179" s="87"/>
      <c r="K11179" s="86" t="s">
        <v>17485</v>
      </c>
      <c r="L11179" s="86" t="s">
        <v>17486</v>
      </c>
      <c r="N11179">
        <f>IFERROR(VLOOKUP(A11179,bip!$A:$C,2,0),"")</f>
      </c>
      <c r="O11179">
        <f>IFERROR(VLOOKUP(A11179,bip!$A:$Z,3,0),"")</f>
      </c>
    </row>
    <row r="11180" spans="1:15" ht="13.2">
      <c r="A11180" t="s">
        <v>8359</v>
      </c>
      <c r="B11180" t="s">
        <v>8359</v>
      </c>
      <c r="C11180" t="s">
        <v>16440</v>
      </c>
      <c r="D11180" t="s">
        <v>44297</v>
      </c>
      <c r="E11180" t="s">
        <v>23615</v>
      </c>
      <c r="F11180">
        <v>6</v>
      </c>
      <c r="G11180">
        <v>72</v>
      </c>
      <c r="H11180" s="1">
        <v>60</v>
      </c>
      <c r="I11180" s="87"/>
      <c r="K11180" s="86" t="s">
        <v>17485</v>
      </c>
      <c r="L11180" s="86" t="s">
        <v>17486</v>
      </c>
      <c r="N11180">
        <f>IFERROR(VLOOKUP(A11180,bip!$A:$C,2,0),"")</f>
      </c>
      <c r="O11180">
        <f>IFERROR(VLOOKUP(A11180,bip!$A:$Z,3,0),"")</f>
      </c>
    </row>
    <row r="11181" spans="1:15" ht="13.2">
      <c r="A11181" t="s">
        <v>8364</v>
      </c>
      <c r="B11181" t="s">
        <v>8364</v>
      </c>
      <c r="C11181" t="s">
        <v>16440</v>
      </c>
      <c r="D11181" t="s">
        <v>44298</v>
      </c>
      <c r="E11181" t="s">
        <v>26417</v>
      </c>
      <c r="F11181">
        <v>8</v>
      </c>
      <c r="G11181">
        <v>24</v>
      </c>
      <c r="H11181" s="1">
        <v>270</v>
      </c>
      <c r="I11181" s="87"/>
      <c r="K11181" s="86" t="s">
        <v>17485</v>
      </c>
      <c r="L11181" s="86" t="s">
        <v>17486</v>
      </c>
      <c r="N11181">
        <f>IFERROR(VLOOKUP(A11181,bip!$A:$C,2,0),"")</f>
      </c>
      <c r="O11181">
        <f>IFERROR(VLOOKUP(A11181,bip!$A:$Z,3,0),"")</f>
      </c>
    </row>
    <row r="11182" spans="1:15" ht="13.2">
      <c r="A11182" t="s">
        <v>14394</v>
      </c>
      <c r="B11182" t="s">
        <v>14394</v>
      </c>
      <c r="C11182" t="s">
        <v>16440</v>
      </c>
      <c r="D11182" t="s">
        <v>44299</v>
      </c>
      <c r="E11182" t="s">
        <v>26418</v>
      </c>
      <c r="F11182">
        <v>1</v>
      </c>
      <c r="G11182">
        <v>240</v>
      </c>
      <c r="H11182" s="1">
        <v>18</v>
      </c>
      <c r="I11182" s="87"/>
      <c r="K11182" s="86" t="s">
        <v>17485</v>
      </c>
      <c r="L11182" s="86" t="s">
        <v>17486</v>
      </c>
      <c r="N11182">
        <f>IFERROR(VLOOKUP(A11182,bip!$A:$C,2,0),"")</f>
      </c>
      <c r="O11182">
        <f>IFERROR(VLOOKUP(A11182,bip!$A:$Z,3,0),"")</f>
      </c>
    </row>
    <row r="11183" spans="1:15" ht="13.2">
      <c r="A11183" t="s">
        <v>8363</v>
      </c>
      <c r="B11183" t="s">
        <v>12554</v>
      </c>
      <c r="C11183" t="s">
        <v>16440</v>
      </c>
      <c r="D11183" t="s">
        <v>44300</v>
      </c>
      <c r="E11183" t="s">
        <v>26416</v>
      </c>
      <c r="F11183">
        <v>24</v>
      </c>
      <c r="G11183">
        <v>240</v>
      </c>
      <c r="H11183" s="1">
        <v>28</v>
      </c>
      <c r="I11183" s="87"/>
      <c r="K11183" s="86" t="s">
        <v>17485</v>
      </c>
      <c r="L11183" s="86" t="s">
        <v>17486</v>
      </c>
      <c r="N11183">
        <f>IFERROR(VLOOKUP(A11183,bip!$A:$C,2,0),"")</f>
      </c>
      <c r="O11183">
        <f>IFERROR(VLOOKUP(A11183,bip!$A:$Z,3,0),"")</f>
      </c>
    </row>
    <row r="11184" spans="1:15" ht="13.2">
      <c r="A11184" t="s">
        <v>8367</v>
      </c>
      <c r="B11184" t="s">
        <v>12557</v>
      </c>
      <c r="C11184" t="s">
        <v>16441</v>
      </c>
      <c r="D11184" t="s">
        <v>44301</v>
      </c>
      <c r="E11184" t="s">
        <v>44302</v>
      </c>
      <c r="F11184">
        <v>6</v>
      </c>
      <c r="G11184">
        <v>72</v>
      </c>
      <c r="H11184" s="1">
        <v>37</v>
      </c>
      <c r="I11184" s="87"/>
      <c r="K11184" s="86" t="s">
        <v>17485</v>
      </c>
      <c r="L11184" s="86" t="s">
        <v>17486</v>
      </c>
      <c r="N11184">
        <f>IFERROR(VLOOKUP(A11184,bip!$A:$C,2,0),"")</f>
      </c>
      <c r="O11184">
        <f>IFERROR(VLOOKUP(A11184,bip!$A:$Z,3,0),"")</f>
      </c>
    </row>
    <row r="11185" spans="1:15" ht="13.2">
      <c r="A11185" t="s">
        <v>8375</v>
      </c>
      <c r="B11185" t="s">
        <v>8375</v>
      </c>
      <c r="C11185" t="s">
        <v>16440</v>
      </c>
      <c r="D11185" t="s">
        <v>16726</v>
      </c>
      <c r="E11185" t="s">
        <v>44303</v>
      </c>
      <c r="F11185">
        <v>1</v>
      </c>
      <c r="G11185">
        <v>36</v>
      </c>
      <c r="H11185" s="1">
        <v>205</v>
      </c>
      <c r="I11185" s="87"/>
      <c r="K11185" s="86" t="s">
        <v>17485</v>
      </c>
      <c r="L11185" s="86" t="s">
        <v>17486</v>
      </c>
      <c r="N11185">
        <f>IFERROR(VLOOKUP(A11185,bip!$A:$C,2,0),"")</f>
      </c>
      <c r="O11185">
        <f>IFERROR(VLOOKUP(A11185,bip!$A:$Z,3,0),"")</f>
      </c>
    </row>
    <row r="11186" spans="1:15" ht="13.2">
      <c r="A11186" t="s">
        <v>8365</v>
      </c>
      <c r="B11186" t="s">
        <v>12555</v>
      </c>
      <c r="C11186" t="s">
        <v>16440</v>
      </c>
      <c r="D11186" t="s">
        <v>24934</v>
      </c>
      <c r="E11186" t="s">
        <v>23616</v>
      </c>
      <c r="F11186">
        <v>6</v>
      </c>
      <c r="G11186">
        <v>480</v>
      </c>
      <c r="H11186" s="1">
        <v>58</v>
      </c>
      <c r="I11186" s="87"/>
      <c r="K11186" s="86" t="s">
        <v>17485</v>
      </c>
      <c r="L11186" s="86" t="s">
        <v>17486</v>
      </c>
      <c r="N11186">
        <f>IFERROR(VLOOKUP(A11186,bip!$A:$C,2,0),"")</f>
      </c>
      <c r="O11186">
        <f>IFERROR(VLOOKUP(A11186,bip!$A:$Z,3,0),"")</f>
      </c>
    </row>
    <row r="11187" spans="1:15" ht="13.2">
      <c r="A11187" t="s">
        <v>26723</v>
      </c>
      <c r="B11187" t="s">
        <v>26723</v>
      </c>
      <c r="C11187" t="s">
        <v>16440</v>
      </c>
      <c r="D11187" t="s">
        <v>44304</v>
      </c>
      <c r="E11187" t="s">
        <v>26724</v>
      </c>
      <c r="F11187">
        <v>1</v>
      </c>
      <c r="G11187">
        <v>48</v>
      </c>
      <c r="H11187" s="1">
        <v>23</v>
      </c>
      <c r="I11187" s="87"/>
      <c r="K11187" s="86" t="s">
        <v>17485</v>
      </c>
      <c r="L11187" s="86" t="s">
        <v>17486</v>
      </c>
      <c r="N11187">
        <f>IFERROR(VLOOKUP(A11187,bip!$A:$C,2,0),"")</f>
      </c>
      <c r="O11187">
        <f>IFERROR(VLOOKUP(A11187,bip!$A:$Z,3,0),"")</f>
      </c>
    </row>
    <row r="11188" spans="1:15" ht="13.2">
      <c r="A11188" t="s">
        <v>26725</v>
      </c>
      <c r="B11188" t="s">
        <v>26725</v>
      </c>
      <c r="C11188" t="s">
        <v>16441</v>
      </c>
      <c r="D11188" t="s">
        <v>29618</v>
      </c>
      <c r="E11188" t="s">
        <v>26726</v>
      </c>
      <c r="F11188">
        <v>1</v>
      </c>
      <c r="G11188">
        <v>16</v>
      </c>
      <c r="H11188" s="1">
        <v>82</v>
      </c>
      <c r="I11188" s="87"/>
      <c r="K11188" s="86" t="s">
        <v>17485</v>
      </c>
      <c r="L11188" s="86" t="s">
        <v>17486</v>
      </c>
      <c r="N11188">
        <f>IFERROR(VLOOKUP(A11188,bip!$A:$C,2,0),"")</f>
      </c>
      <c r="O11188">
        <f>IFERROR(VLOOKUP(A11188,bip!$A:$Z,3,0),"")</f>
      </c>
    </row>
    <row r="11189" spans="1:15" ht="13.2">
      <c r="A11189" t="s">
        <v>26727</v>
      </c>
      <c r="B11189" t="s">
        <v>26727</v>
      </c>
      <c r="C11189" t="s">
        <v>16440</v>
      </c>
      <c r="D11189" t="s">
        <v>29619</v>
      </c>
      <c r="E11189" t="s">
        <v>26728</v>
      </c>
      <c r="F11189">
        <v>1</v>
      </c>
      <c r="G11189">
        <v>16</v>
      </c>
      <c r="H11189" s="1">
        <v>163</v>
      </c>
      <c r="I11189" s="87"/>
      <c r="K11189" s="86" t="s">
        <v>17485</v>
      </c>
      <c r="L11189" s="86" t="s">
        <v>17486</v>
      </c>
      <c r="N11189">
        <f>IFERROR(VLOOKUP(A11189,bip!$A:$C,2,0),"")</f>
      </c>
      <c r="O11189">
        <f>IFERROR(VLOOKUP(A11189,bip!$A:$Z,3,0),"")</f>
      </c>
    </row>
    <row r="11190" spans="1:15" ht="13.2">
      <c r="A11190" t="s">
        <v>7575</v>
      </c>
      <c r="B11190" t="s">
        <v>12044</v>
      </c>
      <c r="C11190" t="s">
        <v>16440</v>
      </c>
      <c r="D11190" t="s">
        <v>43982</v>
      </c>
      <c r="E11190" t="s">
        <v>43983</v>
      </c>
      <c r="F11190">
        <v>5</v>
      </c>
      <c r="G11190">
        <v>100</v>
      </c>
      <c r="H11190" s="1">
        <v>22</v>
      </c>
      <c r="I11190" s="87"/>
      <c r="K11190" s="86" t="s">
        <v>17485</v>
      </c>
      <c r="L11190" s="86" t="s">
        <v>17486</v>
      </c>
      <c r="N11190">
        <f>IFERROR(VLOOKUP(A11190,bip!$A:$C,2,0),"")</f>
      </c>
      <c r="O11190">
        <f>IFERROR(VLOOKUP(A11190,bip!$A:$Z,3,0),"")</f>
      </c>
    </row>
    <row r="11191" spans="1:15" ht="13.2">
      <c r="A11191" t="s">
        <v>7576</v>
      </c>
      <c r="B11191" t="s">
        <v>7576</v>
      </c>
      <c r="C11191" t="s">
        <v>16440</v>
      </c>
      <c r="D11191" t="s">
        <v>44002</v>
      </c>
      <c r="E11191" t="s">
        <v>44003</v>
      </c>
      <c r="F11191">
        <v>5</v>
      </c>
      <c r="G11191">
        <v>50</v>
      </c>
      <c r="H11191" s="1">
        <v>45</v>
      </c>
      <c r="I11191" s="87"/>
      <c r="K11191" s="86" t="s">
        <v>17485</v>
      </c>
      <c r="L11191" s="86" t="s">
        <v>17486</v>
      </c>
      <c r="N11191">
        <f>IFERROR(VLOOKUP(A11191,bip!$A:$C,2,0),"")</f>
      </c>
      <c r="O11191">
        <f>IFERROR(VLOOKUP(A11191,bip!$A:$Z,3,0),"")</f>
      </c>
    </row>
    <row r="11192" spans="1:15" ht="13.2">
      <c r="A11192" t="s">
        <v>7577</v>
      </c>
      <c r="B11192" t="s">
        <v>12045</v>
      </c>
      <c r="C11192" t="s">
        <v>16440</v>
      </c>
      <c r="D11192" t="s">
        <v>44004</v>
      </c>
      <c r="E11192" t="s">
        <v>44005</v>
      </c>
      <c r="F11192">
        <v>5</v>
      </c>
      <c r="G11192">
        <v>50</v>
      </c>
      <c r="H11192" s="1">
        <v>65</v>
      </c>
      <c r="I11192" s="87"/>
      <c r="K11192" s="86" t="s">
        <v>17485</v>
      </c>
      <c r="L11192" s="86" t="s">
        <v>17486</v>
      </c>
      <c r="N11192">
        <f>IFERROR(VLOOKUP(A11192,bip!$A:$C,2,0),"")</f>
      </c>
      <c r="O11192">
        <f>IFERROR(VLOOKUP(A11192,bip!$A:$Z,3,0),"")</f>
      </c>
    </row>
    <row r="11193" spans="1:15" ht="13.2">
      <c r="A11193" t="s">
        <v>7572</v>
      </c>
      <c r="B11193" t="s">
        <v>12041</v>
      </c>
      <c r="C11193" t="s">
        <v>16440</v>
      </c>
      <c r="D11193" t="s">
        <v>43988</v>
      </c>
      <c r="E11193" t="s">
        <v>43989</v>
      </c>
      <c r="F11193">
        <v>5</v>
      </c>
      <c r="G11193">
        <v>200</v>
      </c>
      <c r="H11193" s="1">
        <v>13</v>
      </c>
      <c r="I11193" s="87"/>
      <c r="K11193" s="86" t="s">
        <v>17485</v>
      </c>
      <c r="L11193" s="86" t="s">
        <v>17486</v>
      </c>
      <c r="N11193">
        <f>IFERROR(VLOOKUP(A11193,bip!$A:$C,2,0),"")</f>
      </c>
      <c r="O11193">
        <f>IFERROR(VLOOKUP(A11193,bip!$A:$Z,3,0),"")</f>
      </c>
    </row>
    <row r="11194" spans="1:15" ht="13.2">
      <c r="A11194" t="s">
        <v>7573</v>
      </c>
      <c r="B11194" t="s">
        <v>12042</v>
      </c>
      <c r="C11194" t="s">
        <v>16440</v>
      </c>
      <c r="D11194" t="s">
        <v>43990</v>
      </c>
      <c r="E11194" t="s">
        <v>43991</v>
      </c>
      <c r="F11194">
        <v>5</v>
      </c>
      <c r="G11194">
        <v>100</v>
      </c>
      <c r="H11194" s="1">
        <v>27</v>
      </c>
      <c r="I11194" s="87"/>
      <c r="K11194" s="86" t="s">
        <v>17485</v>
      </c>
      <c r="L11194" s="86" t="s">
        <v>17486</v>
      </c>
      <c r="N11194">
        <f>IFERROR(VLOOKUP(A11194,bip!$A:$C,2,0),"")</f>
      </c>
      <c r="O11194">
        <f>IFERROR(VLOOKUP(A11194,bip!$A:$Z,3,0),"")</f>
      </c>
    </row>
    <row r="11195" spans="1:15" ht="13.2">
      <c r="A11195" t="s">
        <v>7574</v>
      </c>
      <c r="B11195" t="s">
        <v>12043</v>
      </c>
      <c r="C11195" t="s">
        <v>16440</v>
      </c>
      <c r="D11195" t="s">
        <v>43992</v>
      </c>
      <c r="E11195" t="s">
        <v>43993</v>
      </c>
      <c r="F11195">
        <v>5</v>
      </c>
      <c r="G11195">
        <v>50</v>
      </c>
      <c r="H11195" s="1">
        <v>40</v>
      </c>
      <c r="I11195" s="87"/>
      <c r="K11195" s="86" t="s">
        <v>17485</v>
      </c>
      <c r="L11195" s="86" t="s">
        <v>17486</v>
      </c>
      <c r="N11195">
        <f>IFERROR(VLOOKUP(A11195,bip!$A:$C,2,0),"")</f>
      </c>
      <c r="O11195">
        <f>IFERROR(VLOOKUP(A11195,bip!$A:$Z,3,0),"")</f>
      </c>
    </row>
    <row r="11196" spans="1:15" ht="13.2">
      <c r="A11196" t="s">
        <v>7579</v>
      </c>
      <c r="B11196" t="s">
        <v>12046</v>
      </c>
      <c r="C11196" t="s">
        <v>16440</v>
      </c>
      <c r="D11196" t="s">
        <v>43996</v>
      </c>
      <c r="E11196" t="s">
        <v>43997</v>
      </c>
      <c r="F11196">
        <v>5</v>
      </c>
      <c r="G11196">
        <v>100</v>
      </c>
      <c r="H11196" s="1">
        <v>30</v>
      </c>
      <c r="I11196" s="87"/>
      <c r="K11196" s="86" t="s">
        <v>17485</v>
      </c>
      <c r="L11196" s="86" t="s">
        <v>17486</v>
      </c>
      <c r="N11196">
        <f>IFERROR(VLOOKUP(A11196,bip!$A:$C,2,0),"")</f>
      </c>
      <c r="O11196">
        <f>IFERROR(VLOOKUP(A11196,bip!$A:$Z,3,0),"")</f>
      </c>
    </row>
    <row r="11197" spans="1:15" ht="13.2">
      <c r="A11197" t="s">
        <v>7580</v>
      </c>
      <c r="B11197" t="s">
        <v>16646</v>
      </c>
      <c r="C11197" t="s">
        <v>16440</v>
      </c>
      <c r="D11197" t="s">
        <v>43984</v>
      </c>
      <c r="E11197" t="s">
        <v>43985</v>
      </c>
      <c r="F11197">
        <v>5</v>
      </c>
      <c r="G11197">
        <v>25</v>
      </c>
      <c r="H11197" s="1">
        <v>68</v>
      </c>
      <c r="I11197" s="87"/>
      <c r="K11197" s="86" t="s">
        <v>17485</v>
      </c>
      <c r="L11197" s="86" t="s">
        <v>17486</v>
      </c>
      <c r="N11197">
        <f>IFERROR(VLOOKUP(A11197,bip!$A:$C,2,0),"")</f>
      </c>
      <c r="O11197">
        <f>IFERROR(VLOOKUP(A11197,bip!$A:$Z,3,0),"")</f>
      </c>
    </row>
    <row r="11198" spans="1:15" ht="13.2">
      <c r="A11198" t="s">
        <v>7581</v>
      </c>
      <c r="B11198" t="s">
        <v>12047</v>
      </c>
      <c r="C11198" t="s">
        <v>16440</v>
      </c>
      <c r="D11198" t="s">
        <v>44305</v>
      </c>
      <c r="E11198" t="s">
        <v>44306</v>
      </c>
      <c r="F11198">
        <v>5</v>
      </c>
      <c r="G11198">
        <v>25</v>
      </c>
      <c r="H11198" s="1">
        <v>80</v>
      </c>
      <c r="I11198" s="87"/>
      <c r="K11198" s="86" t="s">
        <v>17485</v>
      </c>
      <c r="L11198" s="86" t="s">
        <v>17486</v>
      </c>
      <c r="N11198">
        <f>IFERROR(VLOOKUP(A11198,bip!$A:$C,2,0),"")</f>
      </c>
      <c r="O11198">
        <f>IFERROR(VLOOKUP(A11198,bip!$A:$Z,3,0),"")</f>
      </c>
    </row>
    <row r="11199" spans="1:15" ht="13.2">
      <c r="A11199" t="s">
        <v>7578</v>
      </c>
      <c r="B11199" t="s">
        <v>7578</v>
      </c>
      <c r="C11199" t="s">
        <v>16440</v>
      </c>
      <c r="D11199" t="s">
        <v>44307</v>
      </c>
      <c r="E11199" t="s">
        <v>44308</v>
      </c>
      <c r="F11199">
        <v>5</v>
      </c>
      <c r="G11199">
        <v>400</v>
      </c>
      <c r="H11199" s="1">
        <v>12</v>
      </c>
      <c r="I11199" s="87"/>
      <c r="K11199" s="86" t="s">
        <v>17485</v>
      </c>
      <c r="L11199" s="86" t="s">
        <v>17486</v>
      </c>
      <c r="N11199">
        <f>IFERROR(VLOOKUP(A11199,bip!$A:$C,2,0),"")</f>
      </c>
      <c r="O11199">
        <f>IFERROR(VLOOKUP(A11199,bip!$A:$Z,3,0),"")</f>
      </c>
    </row>
    <row r="11200" spans="1:15" ht="13.2">
      <c r="A11200" t="s">
        <v>7570</v>
      </c>
      <c r="B11200" t="s">
        <v>7570</v>
      </c>
      <c r="C11200" t="s">
        <v>16440</v>
      </c>
      <c r="D11200" t="s">
        <v>16366</v>
      </c>
      <c r="E11200" t="s">
        <v>43983</v>
      </c>
      <c r="F11200">
        <v>5</v>
      </c>
      <c r="G11200">
        <v>100</v>
      </c>
      <c r="H11200" s="1">
        <v>27</v>
      </c>
      <c r="I11200" s="87"/>
      <c r="K11200" s="86" t="s">
        <v>17485</v>
      </c>
      <c r="L11200" s="86" t="s">
        <v>17486</v>
      </c>
      <c r="N11200">
        <f>IFERROR(VLOOKUP(A11200,bip!$A:$C,2,0),"")</f>
      </c>
      <c r="O11200">
        <f>IFERROR(VLOOKUP(A11200,bip!$A:$Z,3,0),"")</f>
      </c>
    </row>
    <row r="11201" spans="1:15" ht="13.2">
      <c r="A11201" t="s">
        <v>7571</v>
      </c>
      <c r="B11201" t="s">
        <v>12040</v>
      </c>
      <c r="C11201" t="s">
        <v>16440</v>
      </c>
      <c r="D11201" t="s">
        <v>16647</v>
      </c>
      <c r="E11201" t="s">
        <v>44003</v>
      </c>
      <c r="F11201">
        <v>5</v>
      </c>
      <c r="G11201">
        <v>50</v>
      </c>
      <c r="H11201" s="1">
        <v>54</v>
      </c>
      <c r="I11201" s="87"/>
      <c r="K11201" s="86" t="s">
        <v>17485</v>
      </c>
      <c r="L11201" s="86" t="s">
        <v>17486</v>
      </c>
      <c r="N11201">
        <f>IFERROR(VLOOKUP(A11201,bip!$A:$C,2,0),"")</f>
      </c>
      <c r="O11201">
        <f>IFERROR(VLOOKUP(A11201,bip!$A:$Z,3,0),"")</f>
      </c>
    </row>
    <row r="11202" spans="1:15" ht="13.2">
      <c r="A11202" t="s">
        <v>7591</v>
      </c>
      <c r="B11202" t="s">
        <v>7591</v>
      </c>
      <c r="C11202" t="s">
        <v>16441</v>
      </c>
      <c r="D11202" t="s">
        <v>44309</v>
      </c>
      <c r="E11202" t="s">
        <v>43989</v>
      </c>
      <c r="F11202">
        <v>5</v>
      </c>
      <c r="G11202">
        <v>200</v>
      </c>
      <c r="H11202" s="1">
        <v>10</v>
      </c>
      <c r="I11202" s="87"/>
      <c r="K11202" s="86" t="s">
        <v>17485</v>
      </c>
      <c r="L11202" s="86" t="s">
        <v>17486</v>
      </c>
      <c r="N11202">
        <f>IFERROR(VLOOKUP(A11202,bip!$A:$C,2,0),"")</f>
      </c>
      <c r="O11202">
        <f>IFERROR(VLOOKUP(A11202,bip!$A:$Z,3,0),"")</f>
      </c>
    </row>
    <row r="11203" spans="1:15" ht="13.2">
      <c r="A11203" t="s">
        <v>7592</v>
      </c>
      <c r="B11203" t="s">
        <v>7592</v>
      </c>
      <c r="C11203" t="s">
        <v>16441</v>
      </c>
      <c r="D11203" t="s">
        <v>44310</v>
      </c>
      <c r="E11203" t="s">
        <v>43991</v>
      </c>
      <c r="F11203">
        <v>5</v>
      </c>
      <c r="G11203">
        <v>100</v>
      </c>
      <c r="H11203" s="1">
        <v>23</v>
      </c>
      <c r="I11203" s="87"/>
      <c r="K11203" s="86" t="s">
        <v>17485</v>
      </c>
      <c r="L11203" s="86" t="s">
        <v>17486</v>
      </c>
      <c r="N11203">
        <f>IFERROR(VLOOKUP(A11203,bip!$A:$C,2,0),"")</f>
      </c>
      <c r="O11203">
        <f>IFERROR(VLOOKUP(A11203,bip!$A:$Z,3,0),"")</f>
      </c>
    </row>
    <row r="11204" spans="1:15" ht="13.2">
      <c r="A11204" t="s">
        <v>7589</v>
      </c>
      <c r="B11204" t="s">
        <v>7589</v>
      </c>
      <c r="C11204" t="s">
        <v>16441</v>
      </c>
      <c r="D11204" t="s">
        <v>44311</v>
      </c>
      <c r="E11204" t="s">
        <v>44312</v>
      </c>
      <c r="F11204">
        <v>5</v>
      </c>
      <c r="G11204">
        <v>50</v>
      </c>
      <c r="H11204" s="1">
        <v>28</v>
      </c>
      <c r="I11204" s="87"/>
      <c r="K11204" s="86" t="s">
        <v>17485</v>
      </c>
      <c r="L11204" s="86" t="s">
        <v>17486</v>
      </c>
      <c r="N11204">
        <f>IFERROR(VLOOKUP(A11204,bip!$A:$C,2,0),"")</f>
      </c>
      <c r="O11204">
        <f>IFERROR(VLOOKUP(A11204,bip!$A:$Z,3,0),"")</f>
      </c>
    </row>
    <row r="11205" spans="1:15" ht="13.2">
      <c r="A11205" t="s">
        <v>7590</v>
      </c>
      <c r="B11205" t="s">
        <v>7590</v>
      </c>
      <c r="C11205" t="s">
        <v>16441</v>
      </c>
      <c r="D11205" t="s">
        <v>44313</v>
      </c>
      <c r="E11205" t="s">
        <v>43999</v>
      </c>
      <c r="F11205">
        <v>5</v>
      </c>
      <c r="G11205">
        <v>25</v>
      </c>
      <c r="H11205" s="1">
        <v>58</v>
      </c>
      <c r="I11205" s="87"/>
      <c r="K11205" s="86" t="s">
        <v>17485</v>
      </c>
      <c r="L11205" s="86" t="s">
        <v>17486</v>
      </c>
      <c r="N11205">
        <f>IFERROR(VLOOKUP(A11205,bip!$A:$C,2,0),"")</f>
      </c>
      <c r="O11205">
        <f>IFERROR(VLOOKUP(A11205,bip!$A:$Z,3,0),"")</f>
      </c>
    </row>
    <row r="11206" spans="1:15" ht="13.2">
      <c r="A11206" t="s">
        <v>37806</v>
      </c>
      <c r="B11206" t="s">
        <v>37807</v>
      </c>
      <c r="C11206" t="s">
        <v>16440</v>
      </c>
      <c r="D11206" t="s">
        <v>37808</v>
      </c>
      <c r="E11206" t="s">
        <v>44314</v>
      </c>
      <c r="F11206">
        <v>5</v>
      </c>
      <c r="G11206">
        <v>50</v>
      </c>
      <c r="H11206" s="1">
        <v>46</v>
      </c>
      <c r="I11206" s="87"/>
      <c r="K11206" s="86" t="s">
        <v>17485</v>
      </c>
      <c r="L11206" s="86" t="s">
        <v>17486</v>
      </c>
      <c r="N11206">
        <f>IFERROR(VLOOKUP(A11206,bip!$A:$C,2,0),"")</f>
      </c>
      <c r="O11206">
        <f>IFERROR(VLOOKUP(A11206,bip!$A:$Z,3,0),"")</f>
      </c>
    </row>
    <row r="11207" spans="1:15" ht="13.2">
      <c r="A11207" t="s">
        <v>7582</v>
      </c>
      <c r="B11207" t="s">
        <v>12048</v>
      </c>
      <c r="C11207" t="s">
        <v>16440</v>
      </c>
      <c r="D11207" t="s">
        <v>16370</v>
      </c>
      <c r="E11207" t="s">
        <v>44019</v>
      </c>
      <c r="F11207">
        <v>5</v>
      </c>
      <c r="G11207">
        <v>200</v>
      </c>
      <c r="H11207" s="1">
        <v>13</v>
      </c>
      <c r="I11207" s="87"/>
      <c r="K11207" s="86" t="s">
        <v>17485</v>
      </c>
      <c r="L11207" s="86" t="s">
        <v>17486</v>
      </c>
      <c r="N11207">
        <f>IFERROR(VLOOKUP(A11207,bip!$A:$C,2,0),"")</f>
      </c>
      <c r="O11207">
        <f>IFERROR(VLOOKUP(A11207,bip!$A:$Z,3,0),"")</f>
      </c>
    </row>
    <row r="11208" spans="1:15" ht="13.2">
      <c r="A11208" t="s">
        <v>7583</v>
      </c>
      <c r="B11208" t="s">
        <v>12049</v>
      </c>
      <c r="C11208" t="s">
        <v>16440</v>
      </c>
      <c r="D11208" t="s">
        <v>16371</v>
      </c>
      <c r="E11208" t="s">
        <v>44020</v>
      </c>
      <c r="F11208">
        <v>5</v>
      </c>
      <c r="G11208">
        <v>100</v>
      </c>
      <c r="H11208" s="1">
        <v>30</v>
      </c>
      <c r="I11208" s="87"/>
      <c r="K11208" s="86" t="s">
        <v>17485</v>
      </c>
      <c r="L11208" s="86" t="s">
        <v>17486</v>
      </c>
      <c r="N11208">
        <f>IFERROR(VLOOKUP(A11208,bip!$A:$C,2,0),"")</f>
      </c>
      <c r="O11208">
        <f>IFERROR(VLOOKUP(A11208,bip!$A:$Z,3,0),"")</f>
      </c>
    </row>
    <row r="11209" spans="1:15" ht="13.2">
      <c r="A11209" t="s">
        <v>7584</v>
      </c>
      <c r="B11209" t="s">
        <v>12050</v>
      </c>
      <c r="C11209" t="s">
        <v>16440</v>
      </c>
      <c r="D11209" t="s">
        <v>16372</v>
      </c>
      <c r="E11209" t="s">
        <v>43621</v>
      </c>
      <c r="F11209">
        <v>5</v>
      </c>
      <c r="G11209">
        <v>50</v>
      </c>
      <c r="H11209" s="1">
        <v>46</v>
      </c>
      <c r="I11209" s="87"/>
      <c r="K11209" s="86" t="s">
        <v>17485</v>
      </c>
      <c r="L11209" s="86" t="s">
        <v>17486</v>
      </c>
      <c r="N11209">
        <f>IFERROR(VLOOKUP(A11209,bip!$A:$C,2,0),"")</f>
      </c>
      <c r="O11209">
        <f>IFERROR(VLOOKUP(A11209,bip!$A:$Z,3,0),"")</f>
      </c>
    </row>
    <row r="11210" spans="1:15" ht="13.2">
      <c r="A11210" t="s">
        <v>7585</v>
      </c>
      <c r="B11210" t="s">
        <v>12051</v>
      </c>
      <c r="C11210" t="s">
        <v>16440</v>
      </c>
      <c r="D11210" t="s">
        <v>16645</v>
      </c>
      <c r="E11210" t="s">
        <v>44315</v>
      </c>
      <c r="F11210">
        <v>5</v>
      </c>
      <c r="G11210">
        <v>100</v>
      </c>
      <c r="H11210" s="1">
        <v>30</v>
      </c>
      <c r="I11210" s="87"/>
      <c r="K11210" s="86" t="s">
        <v>17485</v>
      </c>
      <c r="L11210" s="86" t="s">
        <v>17486</v>
      </c>
      <c r="N11210">
        <f>IFERROR(VLOOKUP(A11210,bip!$A:$C,2,0),"")</f>
      </c>
      <c r="O11210">
        <f>IFERROR(VLOOKUP(A11210,bip!$A:$Z,3,0),"")</f>
      </c>
    </row>
    <row r="11211" spans="1:15" ht="13.2">
      <c r="A11211" t="s">
        <v>7586</v>
      </c>
      <c r="B11211" t="s">
        <v>7586</v>
      </c>
      <c r="C11211" t="s">
        <v>16441</v>
      </c>
      <c r="D11211" t="s">
        <v>44316</v>
      </c>
      <c r="E11211" t="s">
        <v>44317</v>
      </c>
      <c r="F11211">
        <v>5</v>
      </c>
      <c r="G11211">
        <v>400</v>
      </c>
      <c r="H11211" s="1">
        <v>8.40</v>
      </c>
      <c r="I11211" s="87"/>
      <c r="K11211" s="86" t="s">
        <v>17485</v>
      </c>
      <c r="L11211" s="86" t="s">
        <v>17486</v>
      </c>
      <c r="N11211">
        <f>IFERROR(VLOOKUP(A11211,bip!$A:$C,2,0),"")</f>
      </c>
      <c r="O11211">
        <f>IFERROR(VLOOKUP(A11211,bip!$A:$Z,3,0),"")</f>
      </c>
    </row>
    <row r="11212" spans="1:15" ht="13.2">
      <c r="A11212" t="s">
        <v>7587</v>
      </c>
      <c r="B11212" t="s">
        <v>7587</v>
      </c>
      <c r="C11212" t="s">
        <v>16441</v>
      </c>
      <c r="D11212" t="s">
        <v>44318</v>
      </c>
      <c r="E11212" t="s">
        <v>44319</v>
      </c>
      <c r="F11212">
        <v>5</v>
      </c>
      <c r="G11212">
        <v>100</v>
      </c>
      <c r="H11212" s="1">
        <v>20</v>
      </c>
      <c r="I11212" s="87"/>
      <c r="K11212" s="86" t="s">
        <v>17485</v>
      </c>
      <c r="L11212" s="86" t="s">
        <v>17486</v>
      </c>
      <c r="N11212">
        <f>IFERROR(VLOOKUP(A11212,bip!$A:$C,2,0),"")</f>
      </c>
      <c r="O11212">
        <f>IFERROR(VLOOKUP(A11212,bip!$A:$Z,3,0),"")</f>
      </c>
    </row>
    <row r="11213" spans="1:15" ht="13.2">
      <c r="A11213" t="s">
        <v>7588</v>
      </c>
      <c r="B11213" t="s">
        <v>7588</v>
      </c>
      <c r="C11213" t="s">
        <v>16441</v>
      </c>
      <c r="D11213" t="s">
        <v>44320</v>
      </c>
      <c r="E11213" t="s">
        <v>44016</v>
      </c>
      <c r="F11213">
        <v>5</v>
      </c>
      <c r="G11213">
        <v>400</v>
      </c>
      <c r="H11213" s="1">
        <v>9.10</v>
      </c>
      <c r="I11213" s="87"/>
      <c r="K11213" s="86" t="s">
        <v>17485</v>
      </c>
      <c r="L11213" s="86" t="s">
        <v>17486</v>
      </c>
      <c r="N11213">
        <f>IFERROR(VLOOKUP(A11213,bip!$A:$C,2,0),"")</f>
      </c>
      <c r="O11213">
        <f>IFERROR(VLOOKUP(A11213,bip!$A:$Z,3,0),"")</f>
      </c>
    </row>
    <row r="11214" spans="1:15" ht="13.2">
      <c r="A11214" t="s">
        <v>7617</v>
      </c>
      <c r="B11214" t="s">
        <v>7617</v>
      </c>
      <c r="C11214" t="s">
        <v>16440</v>
      </c>
      <c r="D11214" t="s">
        <v>44026</v>
      </c>
      <c r="E11214" t="s">
        <v>44539</v>
      </c>
      <c r="F11214">
        <v>5</v>
      </c>
      <c r="G11214">
        <v>200</v>
      </c>
      <c r="H11214" s="1">
        <v>49</v>
      </c>
      <c r="I11214" s="87"/>
      <c r="K11214" s="86" t="s">
        <v>17485</v>
      </c>
      <c r="L11214" s="86" t="s">
        <v>17486</v>
      </c>
      <c r="N11214">
        <f>IFERROR(VLOOKUP(A11214,bip!$A:$C,2,0),"")</f>
      </c>
      <c r="O11214">
        <f>IFERROR(VLOOKUP(A11214,bip!$A:$Z,3,0),"")</f>
      </c>
    </row>
    <row r="11215" spans="1:15" ht="13.2">
      <c r="A11215" t="s">
        <v>7614</v>
      </c>
      <c r="B11215" t="s">
        <v>7614</v>
      </c>
      <c r="C11215" t="s">
        <v>16440</v>
      </c>
      <c r="D11215" t="s">
        <v>34608</v>
      </c>
      <c r="E11215" t="s">
        <v>44731</v>
      </c>
      <c r="F11215">
        <v>5</v>
      </c>
      <c r="G11215">
        <v>200</v>
      </c>
      <c r="H11215" s="1">
        <v>49</v>
      </c>
      <c r="I11215" s="87"/>
      <c r="K11215" s="86" t="s">
        <v>17485</v>
      </c>
      <c r="L11215" s="86" t="s">
        <v>17486</v>
      </c>
      <c r="N11215">
        <f>IFERROR(VLOOKUP(A11215,bip!$A:$C,2,0),"")</f>
      </c>
      <c r="O11215">
        <f>IFERROR(VLOOKUP(A11215,bip!$A:$Z,3,0),"")</f>
      </c>
    </row>
    <row r="11216" spans="1:15" ht="13.2">
      <c r="A11216" t="s">
        <v>7615</v>
      </c>
      <c r="B11216" t="s">
        <v>7615</v>
      </c>
      <c r="C11216" t="s">
        <v>16440</v>
      </c>
      <c r="D11216" t="s">
        <v>23449</v>
      </c>
      <c r="E11216" t="s">
        <v>44541</v>
      </c>
      <c r="F11216">
        <v>5</v>
      </c>
      <c r="G11216">
        <v>200</v>
      </c>
      <c r="H11216" s="1">
        <v>49</v>
      </c>
      <c r="I11216" s="87"/>
      <c r="K11216" s="86" t="s">
        <v>17485</v>
      </c>
      <c r="L11216" s="86" t="s">
        <v>17486</v>
      </c>
      <c r="N11216">
        <f>IFERROR(VLOOKUP(A11216,bip!$A:$C,2,0),"")</f>
      </c>
      <c r="O11216">
        <f>IFERROR(VLOOKUP(A11216,bip!$A:$Z,3,0),"")</f>
      </c>
    </row>
    <row r="11217" spans="1:15" ht="13.2">
      <c r="A11217" t="s">
        <v>7616</v>
      </c>
      <c r="B11217" t="s">
        <v>7616</v>
      </c>
      <c r="C11217" t="s">
        <v>16440</v>
      </c>
      <c r="D11217" t="s">
        <v>33047</v>
      </c>
      <c r="E11217" t="s">
        <v>44542</v>
      </c>
      <c r="F11217">
        <v>5</v>
      </c>
      <c r="G11217">
        <v>200</v>
      </c>
      <c r="H11217" s="1">
        <v>49</v>
      </c>
      <c r="I11217" s="87"/>
      <c r="K11217" s="86" t="s">
        <v>17485</v>
      </c>
      <c r="L11217" s="86" t="s">
        <v>17486</v>
      </c>
      <c r="N11217">
        <f>IFERROR(VLOOKUP(A11217,bip!$A:$C,2,0),"")</f>
      </c>
      <c r="O11217">
        <f>IFERROR(VLOOKUP(A11217,bip!$A:$Z,3,0),"")</f>
      </c>
    </row>
    <row r="11218" spans="1:15" ht="13.2">
      <c r="A11218" t="s">
        <v>7621</v>
      </c>
      <c r="B11218" t="s">
        <v>7621</v>
      </c>
      <c r="C11218" t="s">
        <v>16440</v>
      </c>
      <c r="D11218" t="s">
        <v>44321</v>
      </c>
      <c r="E11218" t="s">
        <v>44732</v>
      </c>
      <c r="F11218">
        <v>5</v>
      </c>
      <c r="G11218">
        <v>100</v>
      </c>
      <c r="H11218" s="1">
        <v>105</v>
      </c>
      <c r="I11218" s="87"/>
      <c r="K11218" s="86" t="s">
        <v>17485</v>
      </c>
      <c r="L11218" s="86" t="s">
        <v>17486</v>
      </c>
      <c r="N11218">
        <f>IFERROR(VLOOKUP(A11218,bip!$A:$C,2,0),"")</f>
      </c>
      <c r="O11218">
        <f>IFERROR(VLOOKUP(A11218,bip!$A:$Z,3,0),"")</f>
      </c>
    </row>
    <row r="11219" spans="1:15" ht="13.2">
      <c r="A11219" t="s">
        <v>7618</v>
      </c>
      <c r="B11219" t="s">
        <v>7618</v>
      </c>
      <c r="C11219" t="s">
        <v>16440</v>
      </c>
      <c r="D11219" t="s">
        <v>34615</v>
      </c>
      <c r="E11219" t="s">
        <v>44733</v>
      </c>
      <c r="F11219">
        <v>5</v>
      </c>
      <c r="G11219">
        <v>100</v>
      </c>
      <c r="H11219" s="1">
        <v>105</v>
      </c>
      <c r="I11219" s="87"/>
      <c r="K11219" s="86" t="s">
        <v>17485</v>
      </c>
      <c r="L11219" s="86" t="s">
        <v>17486</v>
      </c>
      <c r="N11219">
        <f>IFERROR(VLOOKUP(A11219,bip!$A:$C,2,0),"")</f>
      </c>
      <c r="O11219">
        <f>IFERROR(VLOOKUP(A11219,bip!$A:$Z,3,0),"")</f>
      </c>
    </row>
    <row r="11220" spans="1:15" ht="13.2">
      <c r="A11220" t="s">
        <v>7619</v>
      </c>
      <c r="B11220" t="s">
        <v>7619</v>
      </c>
      <c r="C11220" t="s">
        <v>16440</v>
      </c>
      <c r="D11220" t="s">
        <v>23450</v>
      </c>
      <c r="E11220" t="s">
        <v>44734</v>
      </c>
      <c r="F11220">
        <v>5</v>
      </c>
      <c r="G11220">
        <v>100</v>
      </c>
      <c r="H11220" s="1">
        <v>105</v>
      </c>
      <c r="I11220" s="87"/>
      <c r="K11220" s="86" t="s">
        <v>17485</v>
      </c>
      <c r="L11220" s="86" t="s">
        <v>17486</v>
      </c>
      <c r="N11220">
        <f>IFERROR(VLOOKUP(A11220,bip!$A:$C,2,0),"")</f>
      </c>
      <c r="O11220">
        <f>IFERROR(VLOOKUP(A11220,bip!$A:$Z,3,0),"")</f>
        <v>0</v>
      </c>
    </row>
    <row r="11221" spans="1:15" ht="13.2">
      <c r="A11221" t="s">
        <v>7620</v>
      </c>
      <c r="B11221" t="s">
        <v>7620</v>
      </c>
      <c r="C11221" t="s">
        <v>16440</v>
      </c>
      <c r="D11221" t="s">
        <v>23471</v>
      </c>
      <c r="E11221" t="s">
        <v>44735</v>
      </c>
      <c r="F11221">
        <v>5</v>
      </c>
      <c r="G11221">
        <v>100</v>
      </c>
      <c r="H11221" s="1">
        <v>105</v>
      </c>
      <c r="I11221" s="87"/>
      <c r="K11221" s="86" t="s">
        <v>17485</v>
      </c>
      <c r="L11221" s="86" t="s">
        <v>17486</v>
      </c>
      <c r="N11221">
        <f>IFERROR(VLOOKUP(A11221,bip!$A:$C,2,0),"")</f>
      </c>
      <c r="O11221">
        <f>IFERROR(VLOOKUP(A11221,bip!$A:$Z,3,0),"")</f>
      </c>
    </row>
    <row r="11222" spans="1:15" ht="13.2">
      <c r="A11222" t="s">
        <v>34607</v>
      </c>
      <c r="B11222" t="s">
        <v>34607</v>
      </c>
      <c r="C11222" t="s">
        <v>16441</v>
      </c>
      <c r="D11222" t="s">
        <v>34608</v>
      </c>
      <c r="E11222" t="s">
        <v>44731</v>
      </c>
      <c r="F11222">
        <v>1</v>
      </c>
      <c r="G11222">
        <v>200</v>
      </c>
      <c r="H11222" s="1">
        <v>22</v>
      </c>
      <c r="I11222" s="87"/>
      <c r="K11222" s="86" t="s">
        <v>17485</v>
      </c>
      <c r="L11222" s="86" t="s">
        <v>17486</v>
      </c>
      <c r="N11222">
        <f>IFERROR(VLOOKUP(A11222,bip!$A:$C,2,0),"")</f>
      </c>
      <c r="O11222">
        <f>IFERROR(VLOOKUP(A11222,bip!$A:$Z,3,0),"")</f>
      </c>
    </row>
    <row r="11223" spans="1:15" ht="13.2">
      <c r="A11223" t="s">
        <v>34609</v>
      </c>
      <c r="B11223" t="s">
        <v>34609</v>
      </c>
      <c r="C11223" t="s">
        <v>16441</v>
      </c>
      <c r="D11223" t="s">
        <v>23449</v>
      </c>
      <c r="E11223" t="s">
        <v>44541</v>
      </c>
      <c r="F11223">
        <v>1</v>
      </c>
      <c r="G11223">
        <v>200</v>
      </c>
      <c r="H11223" s="1">
        <v>22</v>
      </c>
      <c r="I11223" s="87"/>
      <c r="K11223" s="86" t="s">
        <v>17485</v>
      </c>
      <c r="L11223" s="86" t="s">
        <v>17486</v>
      </c>
      <c r="N11223">
        <f>IFERROR(VLOOKUP(A11223,bip!$A:$C,2,0),"")</f>
      </c>
      <c r="O11223">
        <f>IFERROR(VLOOKUP(A11223,bip!$A:$Z,3,0),"")</f>
      </c>
    </row>
    <row r="11224" spans="1:15" ht="13.2">
      <c r="A11224" t="s">
        <v>34610</v>
      </c>
      <c r="B11224" t="s">
        <v>34610</v>
      </c>
      <c r="C11224" t="s">
        <v>16441</v>
      </c>
      <c r="D11224" t="s">
        <v>34611</v>
      </c>
      <c r="E11224" t="s">
        <v>44542</v>
      </c>
      <c r="F11224">
        <v>1</v>
      </c>
      <c r="G11224">
        <v>200</v>
      </c>
      <c r="H11224" s="1">
        <v>22</v>
      </c>
      <c r="I11224" s="87"/>
      <c r="K11224" s="86" t="s">
        <v>17485</v>
      </c>
      <c r="L11224" s="86" t="s">
        <v>17486</v>
      </c>
      <c r="N11224">
        <f>IFERROR(VLOOKUP(A11224,bip!$A:$C,2,0),"")</f>
      </c>
      <c r="O11224">
        <f>IFERROR(VLOOKUP(A11224,bip!$A:$Z,3,0),"")</f>
      </c>
    </row>
    <row r="11225" spans="1:15" ht="13.2">
      <c r="A11225" t="s">
        <v>34612</v>
      </c>
      <c r="B11225" t="s">
        <v>34612</v>
      </c>
      <c r="C11225" t="s">
        <v>16441</v>
      </c>
      <c r="D11225" t="s">
        <v>34613</v>
      </c>
      <c r="E11225" t="s">
        <v>44539</v>
      </c>
      <c r="F11225">
        <v>1</v>
      </c>
      <c r="G11225">
        <v>200</v>
      </c>
      <c r="H11225" s="1">
        <v>22</v>
      </c>
      <c r="I11225" s="87"/>
      <c r="K11225" s="86" t="s">
        <v>17485</v>
      </c>
      <c r="L11225" s="86" t="s">
        <v>17486</v>
      </c>
      <c r="N11225">
        <f>IFERROR(VLOOKUP(A11225,bip!$A:$C,2,0),"")</f>
      </c>
      <c r="O11225">
        <f>IFERROR(VLOOKUP(A11225,bip!$A:$Z,3,0),"")</f>
      </c>
    </row>
    <row r="11226" spans="1:15" ht="13.2">
      <c r="A11226" t="s">
        <v>34614</v>
      </c>
      <c r="B11226" t="s">
        <v>34614</v>
      </c>
      <c r="C11226" t="s">
        <v>16441</v>
      </c>
      <c r="D11226" t="s">
        <v>34615</v>
      </c>
      <c r="E11226" t="s">
        <v>44733</v>
      </c>
      <c r="F11226">
        <v>1</v>
      </c>
      <c r="G11226">
        <v>100</v>
      </c>
      <c r="H11226" s="1">
        <v>59</v>
      </c>
      <c r="I11226" s="87"/>
      <c r="K11226" s="86" t="s">
        <v>17485</v>
      </c>
      <c r="L11226" s="86" t="s">
        <v>17486</v>
      </c>
      <c r="N11226">
        <f>IFERROR(VLOOKUP(A11226,bip!$A:$C,2,0),"")</f>
      </c>
      <c r="O11226">
        <f>IFERROR(VLOOKUP(A11226,bip!$A:$Z,3,0),"")</f>
      </c>
    </row>
    <row r="11227" spans="1:15" ht="13.2">
      <c r="A11227" t="s">
        <v>34616</v>
      </c>
      <c r="B11227" t="s">
        <v>34616</v>
      </c>
      <c r="C11227" t="s">
        <v>16441</v>
      </c>
      <c r="D11227" t="s">
        <v>23450</v>
      </c>
      <c r="E11227" t="s">
        <v>44734</v>
      </c>
      <c r="F11227">
        <v>1</v>
      </c>
      <c r="G11227">
        <v>100</v>
      </c>
      <c r="H11227" s="1">
        <v>59</v>
      </c>
      <c r="I11227" s="87"/>
      <c r="K11227" s="86" t="s">
        <v>17485</v>
      </c>
      <c r="L11227" s="86" t="s">
        <v>17486</v>
      </c>
      <c r="N11227">
        <f>IFERROR(VLOOKUP(A11227,bip!$A:$C,2,0),"")</f>
      </c>
      <c r="O11227">
        <f>IFERROR(VLOOKUP(A11227,bip!$A:$Z,3,0),"")</f>
      </c>
    </row>
    <row r="11228" spans="1:15" ht="13.2">
      <c r="A11228" t="s">
        <v>34617</v>
      </c>
      <c r="B11228" t="s">
        <v>34617</v>
      </c>
      <c r="C11228" t="s">
        <v>16441</v>
      </c>
      <c r="D11228" t="s">
        <v>23471</v>
      </c>
      <c r="E11228" t="s">
        <v>44735</v>
      </c>
      <c r="F11228">
        <v>1</v>
      </c>
      <c r="G11228">
        <v>100</v>
      </c>
      <c r="H11228" s="1">
        <v>59</v>
      </c>
      <c r="I11228" s="87"/>
      <c r="K11228" s="86" t="s">
        <v>17485</v>
      </c>
      <c r="L11228" s="86" t="s">
        <v>17486</v>
      </c>
      <c r="N11228">
        <f>IFERROR(VLOOKUP(A11228,bip!$A:$C,2,0),"")</f>
      </c>
      <c r="O11228">
        <f>IFERROR(VLOOKUP(A11228,bip!$A:$Z,3,0),"")</f>
      </c>
    </row>
    <row r="11229" spans="1:15" ht="13.2">
      <c r="A11229" t="s">
        <v>7595</v>
      </c>
      <c r="B11229" t="s">
        <v>7595</v>
      </c>
      <c r="C11229" t="s">
        <v>16440</v>
      </c>
      <c r="D11229" t="s">
        <v>39622</v>
      </c>
      <c r="E11229" t="s">
        <v>26273</v>
      </c>
      <c r="F11229">
        <v>1</v>
      </c>
      <c r="G11229">
        <v>5</v>
      </c>
      <c r="H11229" s="1">
        <v>3148</v>
      </c>
      <c r="I11229" s="87"/>
      <c r="K11229" s="86" t="s">
        <v>17485</v>
      </c>
      <c r="L11229" s="86" t="s">
        <v>17486</v>
      </c>
      <c r="N11229">
        <f>IFERROR(VLOOKUP(A11229,bip!$A:$C,2,0),"")</f>
      </c>
      <c r="O11229">
        <f>IFERROR(VLOOKUP(A11229,bip!$A:$Z,3,0),"")</f>
      </c>
    </row>
    <row r="11230" spans="1:15" ht="13.2">
      <c r="A11230" t="s">
        <v>7607</v>
      </c>
      <c r="B11230" t="s">
        <v>12058</v>
      </c>
      <c r="C11230" t="s">
        <v>16440</v>
      </c>
      <c r="D11230" t="s">
        <v>23436</v>
      </c>
      <c r="E11230" t="s">
        <v>20352</v>
      </c>
      <c r="F11230">
        <v>1</v>
      </c>
      <c r="G11230">
        <v>100</v>
      </c>
      <c r="H11230" s="1">
        <v>70</v>
      </c>
      <c r="I11230" s="87"/>
      <c r="K11230" s="86" t="s">
        <v>17485</v>
      </c>
      <c r="L11230" s="86" t="s">
        <v>17486</v>
      </c>
      <c r="N11230">
        <f>IFERROR(VLOOKUP(A11230,bip!$A:$C,2,0),"")</f>
      </c>
      <c r="O11230">
        <f>IFERROR(VLOOKUP(A11230,bip!$A:$Z,3,0),"")</f>
      </c>
    </row>
    <row r="11231" spans="1:15" ht="13.2">
      <c r="A11231" t="s">
        <v>7602</v>
      </c>
      <c r="B11231" t="s">
        <v>12055</v>
      </c>
      <c r="C11231" t="s">
        <v>16440</v>
      </c>
      <c r="D11231" t="s">
        <v>23434</v>
      </c>
      <c r="E11231" t="s">
        <v>20349</v>
      </c>
      <c r="F11231">
        <v>1</v>
      </c>
      <c r="G11231">
        <v>100</v>
      </c>
      <c r="H11231" s="1">
        <v>70</v>
      </c>
      <c r="I11231" s="87"/>
      <c r="K11231" s="86" t="s">
        <v>17485</v>
      </c>
      <c r="L11231" s="86" t="s">
        <v>17486</v>
      </c>
      <c r="N11231">
        <f>IFERROR(VLOOKUP(A11231,bip!$A:$C,2,0),"")</f>
      </c>
      <c r="O11231">
        <f>IFERROR(VLOOKUP(A11231,bip!$A:$Z,3,0),"")</f>
      </c>
    </row>
    <row r="11232" spans="1:15" ht="13.2">
      <c r="A11232" t="s">
        <v>7603</v>
      </c>
      <c r="B11232" t="s">
        <v>7603</v>
      </c>
      <c r="C11232" t="s">
        <v>16440</v>
      </c>
      <c r="D11232" t="s">
        <v>23444</v>
      </c>
      <c r="E11232" t="s">
        <v>23445</v>
      </c>
      <c r="F11232">
        <v>1</v>
      </c>
      <c r="G11232">
        <v>100</v>
      </c>
      <c r="H11232" s="1">
        <v>120</v>
      </c>
      <c r="I11232" s="87"/>
      <c r="K11232" s="86" t="s">
        <v>17485</v>
      </c>
      <c r="L11232" s="86" t="s">
        <v>17486</v>
      </c>
      <c r="N11232">
        <f>IFERROR(VLOOKUP(A11232,bip!$A:$C,2,0),"")</f>
      </c>
      <c r="O11232">
        <f>IFERROR(VLOOKUP(A11232,bip!$A:$Z,3,0),"")</f>
      </c>
    </row>
    <row r="11233" spans="1:15" ht="13.2">
      <c r="A11233" t="s">
        <v>7604</v>
      </c>
      <c r="B11233" t="s">
        <v>12056</v>
      </c>
      <c r="C11233" t="s">
        <v>16440</v>
      </c>
      <c r="D11233" t="s">
        <v>23435</v>
      </c>
      <c r="E11233" t="s">
        <v>20350</v>
      </c>
      <c r="F11233">
        <v>1</v>
      </c>
      <c r="G11233">
        <v>50</v>
      </c>
      <c r="H11233" s="1">
        <v>190</v>
      </c>
      <c r="I11233" s="87"/>
      <c r="K11233" s="86" t="s">
        <v>17485</v>
      </c>
      <c r="L11233" s="86" t="s">
        <v>17486</v>
      </c>
      <c r="N11233">
        <f>IFERROR(VLOOKUP(A11233,bip!$A:$C,2,0),"")</f>
      </c>
      <c r="O11233">
        <f>IFERROR(VLOOKUP(A11233,bip!$A:$Z,3,0),"")</f>
      </c>
    </row>
    <row r="11234" spans="1:15" ht="13.2">
      <c r="A11234" t="s">
        <v>7608</v>
      </c>
      <c r="B11234" t="s">
        <v>12059</v>
      </c>
      <c r="C11234" t="s">
        <v>16440</v>
      </c>
      <c r="D11234" t="s">
        <v>23446</v>
      </c>
      <c r="E11234" t="s">
        <v>20356</v>
      </c>
      <c r="F11234">
        <v>1</v>
      </c>
      <c r="G11234">
        <v>50</v>
      </c>
      <c r="H11234" s="1">
        <v>190</v>
      </c>
      <c r="I11234" s="87"/>
      <c r="K11234" s="86" t="s">
        <v>17485</v>
      </c>
      <c r="L11234" s="86" t="s">
        <v>17486</v>
      </c>
      <c r="N11234">
        <f>IFERROR(VLOOKUP(A11234,bip!$A:$C,2,0),"")</f>
      </c>
      <c r="O11234">
        <f>IFERROR(VLOOKUP(A11234,bip!$A:$Z,3,0),"")</f>
      </c>
    </row>
    <row r="11235" spans="1:15" ht="13.2">
      <c r="A11235" t="s">
        <v>7605</v>
      </c>
      <c r="B11235" t="s">
        <v>12057</v>
      </c>
      <c r="C11235" t="s">
        <v>16440</v>
      </c>
      <c r="D11235" t="s">
        <v>23443</v>
      </c>
      <c r="E11235" t="s">
        <v>20351</v>
      </c>
      <c r="F11235">
        <v>1</v>
      </c>
      <c r="G11235">
        <v>20</v>
      </c>
      <c r="H11235" s="1">
        <v>258</v>
      </c>
      <c r="I11235" s="87"/>
      <c r="K11235" s="86" t="s">
        <v>17485</v>
      </c>
      <c r="L11235" s="86" t="s">
        <v>17486</v>
      </c>
      <c r="N11235">
        <f>IFERROR(VLOOKUP(A11235,bip!$A:$C,2,0),"")</f>
      </c>
      <c r="O11235">
        <f>IFERROR(VLOOKUP(A11235,bip!$A:$Z,3,0),"")</f>
      </c>
    </row>
    <row r="11236" spans="1:15" ht="13.2">
      <c r="A11236" t="s">
        <v>7609</v>
      </c>
      <c r="B11236" t="s">
        <v>12060</v>
      </c>
      <c r="C11236" t="s">
        <v>16440</v>
      </c>
      <c r="D11236" t="s">
        <v>23447</v>
      </c>
      <c r="E11236" t="s">
        <v>23448</v>
      </c>
      <c r="F11236">
        <v>1</v>
      </c>
      <c r="G11236">
        <v>20</v>
      </c>
      <c r="H11236" s="1">
        <v>258</v>
      </c>
      <c r="I11236" s="87"/>
      <c r="K11236" s="86" t="s">
        <v>17485</v>
      </c>
      <c r="L11236" s="86" t="s">
        <v>17486</v>
      </c>
      <c r="N11236">
        <f>IFERROR(VLOOKUP(A11236,bip!$A:$C,2,0),"")</f>
      </c>
      <c r="O11236">
        <f>IFERROR(VLOOKUP(A11236,bip!$A:$Z,3,0),"")</f>
      </c>
    </row>
    <row r="11237" spans="1:15" ht="13.2">
      <c r="A11237" t="s">
        <v>7601</v>
      </c>
      <c r="B11237" t="s">
        <v>7601</v>
      </c>
      <c r="C11237" t="s">
        <v>16440</v>
      </c>
      <c r="D11237" t="s">
        <v>23432</v>
      </c>
      <c r="E11237" t="s">
        <v>20355</v>
      </c>
      <c r="F11237">
        <v>1</v>
      </c>
      <c r="G11237">
        <v>100</v>
      </c>
      <c r="H11237" s="1">
        <v>61</v>
      </c>
      <c r="I11237" s="87"/>
      <c r="K11237" s="86" t="s">
        <v>17485</v>
      </c>
      <c r="L11237" s="86" t="s">
        <v>17486</v>
      </c>
      <c r="N11237">
        <f>IFERROR(VLOOKUP(A11237,bip!$A:$C,2,0),"")</f>
      </c>
      <c r="O11237">
        <f>IFERROR(VLOOKUP(A11237,bip!$A:$Z,3,0),"")</f>
      </c>
    </row>
    <row r="11238" spans="1:15" ht="13.2">
      <c r="A11238" t="s">
        <v>7606</v>
      </c>
      <c r="B11238" t="s">
        <v>7606</v>
      </c>
      <c r="C11238" t="s">
        <v>16440</v>
      </c>
      <c r="D11238" t="s">
        <v>23433</v>
      </c>
      <c r="E11238" t="s">
        <v>20354</v>
      </c>
      <c r="F11238">
        <v>1</v>
      </c>
      <c r="G11238">
        <v>100</v>
      </c>
      <c r="H11238" s="1">
        <v>61</v>
      </c>
      <c r="I11238" s="87"/>
      <c r="K11238" s="86" t="s">
        <v>17485</v>
      </c>
      <c r="L11238" s="86" t="s">
        <v>17486</v>
      </c>
      <c r="N11238">
        <f>IFERROR(VLOOKUP(A11238,bip!$A:$C,2,0),"")</f>
      </c>
      <c r="O11238">
        <f>IFERROR(VLOOKUP(A11238,bip!$A:$Z,3,0),"")</f>
      </c>
    </row>
    <row r="11239" spans="1:15" ht="13.2">
      <c r="A11239" t="s">
        <v>7593</v>
      </c>
      <c r="B11239" t="s">
        <v>7593</v>
      </c>
      <c r="C11239" t="s">
        <v>16440</v>
      </c>
      <c r="D11239" t="s">
        <v>33046</v>
      </c>
      <c r="E11239" t="s">
        <v>26271</v>
      </c>
      <c r="F11239">
        <v>1</v>
      </c>
      <c r="G11239">
        <v>5</v>
      </c>
      <c r="H11239" s="1">
        <v>1832</v>
      </c>
      <c r="I11239" s="87"/>
      <c r="K11239" s="86" t="s">
        <v>17485</v>
      </c>
      <c r="L11239" s="86" t="s">
        <v>17486</v>
      </c>
      <c r="N11239">
        <f>IFERROR(VLOOKUP(A11239,bip!$A:$C,2,0),"")</f>
      </c>
      <c r="O11239">
        <f>IFERROR(VLOOKUP(A11239,bip!$A:$Z,3,0),"")</f>
      </c>
    </row>
    <row r="11240" spans="1:15" ht="13.2">
      <c r="A11240" t="s">
        <v>7594</v>
      </c>
      <c r="B11240" t="s">
        <v>7594</v>
      </c>
      <c r="C11240" t="s">
        <v>16440</v>
      </c>
      <c r="D11240" t="s">
        <v>39621</v>
      </c>
      <c r="E11240" t="s">
        <v>26272</v>
      </c>
      <c r="F11240">
        <v>1</v>
      </c>
      <c r="G11240">
        <v>5</v>
      </c>
      <c r="H11240" s="1">
        <v>2502</v>
      </c>
      <c r="I11240" s="87"/>
      <c r="K11240" s="86" t="s">
        <v>17485</v>
      </c>
      <c r="L11240" s="86" t="s">
        <v>17486</v>
      </c>
      <c r="N11240">
        <f>IFERROR(VLOOKUP(A11240,bip!$A:$C,2,0),"")</f>
      </c>
      <c r="O11240">
        <f>IFERROR(VLOOKUP(A11240,bip!$A:$Z,3,0),"")</f>
      </c>
    </row>
    <row r="11241" spans="1:15" ht="13.2">
      <c r="A11241" t="s">
        <v>7596</v>
      </c>
      <c r="B11241" t="s">
        <v>7596</v>
      </c>
      <c r="C11241" t="s">
        <v>16440</v>
      </c>
      <c r="D11241" t="s">
        <v>39623</v>
      </c>
      <c r="E11241" t="s">
        <v>26274</v>
      </c>
      <c r="F11241">
        <v>1</v>
      </c>
      <c r="G11241">
        <v>5</v>
      </c>
      <c r="H11241" s="1">
        <v>4306</v>
      </c>
      <c r="I11241" s="87"/>
      <c r="K11241" s="86" t="s">
        <v>17485</v>
      </c>
      <c r="L11241" s="86" t="s">
        <v>17486</v>
      </c>
      <c r="N11241">
        <f>IFERROR(VLOOKUP(A11241,bip!$A:$C,2,0),"")</f>
      </c>
      <c r="O11241">
        <f>IFERROR(VLOOKUP(A11241,bip!$A:$Z,3,0),"")</f>
      </c>
    </row>
    <row r="11242" spans="1:15" ht="13.2">
      <c r="A11242" t="s">
        <v>7610</v>
      </c>
      <c r="B11242" t="s">
        <v>7610</v>
      </c>
      <c r="C11242" t="s">
        <v>16441</v>
      </c>
      <c r="D11242" t="s">
        <v>23434</v>
      </c>
      <c r="E11242" t="s">
        <v>20349</v>
      </c>
      <c r="F11242">
        <v>1</v>
      </c>
      <c r="G11242">
        <v>100</v>
      </c>
      <c r="H11242" s="1">
        <v>53</v>
      </c>
      <c r="I11242" s="87"/>
      <c r="K11242" s="86" t="s">
        <v>17485</v>
      </c>
      <c r="L11242" s="86" t="s">
        <v>17486</v>
      </c>
      <c r="N11242">
        <f>IFERROR(VLOOKUP(A11242,bip!$A:$C,2,0),"")</f>
      </c>
      <c r="O11242">
        <f>IFERROR(VLOOKUP(A11242,bip!$A:$Z,3,0),"")</f>
      </c>
    </row>
    <row r="11243" spans="1:15" ht="13.2">
      <c r="A11243" t="s">
        <v>7611</v>
      </c>
      <c r="B11243" t="s">
        <v>7611</v>
      </c>
      <c r="C11243" t="s">
        <v>16441</v>
      </c>
      <c r="D11243" t="s">
        <v>23435</v>
      </c>
      <c r="E11243" t="s">
        <v>20350</v>
      </c>
      <c r="F11243">
        <v>1</v>
      </c>
      <c r="G11243">
        <v>50</v>
      </c>
      <c r="H11243" s="1">
        <v>135</v>
      </c>
      <c r="I11243" s="87"/>
      <c r="K11243" s="86" t="s">
        <v>17485</v>
      </c>
      <c r="L11243" s="86" t="s">
        <v>17486</v>
      </c>
      <c r="N11243">
        <f>IFERROR(VLOOKUP(A11243,bip!$A:$C,2,0),"")</f>
      </c>
      <c r="O11243">
        <f>IFERROR(VLOOKUP(A11243,bip!$A:$Z,3,0),"")</f>
      </c>
    </row>
    <row r="11244" spans="1:15" ht="13.2">
      <c r="A11244" t="s">
        <v>24592</v>
      </c>
      <c r="B11244" t="s">
        <v>24592</v>
      </c>
      <c r="C11244" t="s">
        <v>16440</v>
      </c>
      <c r="D11244" t="s">
        <v>24593</v>
      </c>
      <c r="E11244" t="s">
        <v>24594</v>
      </c>
      <c r="F11244">
        <v>1</v>
      </c>
      <c r="G11244">
        <v>100</v>
      </c>
      <c r="H11244" s="1">
        <v>102</v>
      </c>
      <c r="I11244" s="87"/>
      <c r="K11244" s="86" t="s">
        <v>17485</v>
      </c>
      <c r="L11244" s="86" t="s">
        <v>17486</v>
      </c>
      <c r="N11244">
        <f>IFERROR(VLOOKUP(A11244,bip!$A:$C,2,0),"")</f>
      </c>
      <c r="O11244">
        <f>IFERROR(VLOOKUP(A11244,bip!$A:$Z,3,0),"")</f>
      </c>
    </row>
    <row r="11245" spans="1:15" ht="13.2">
      <c r="A11245" t="s">
        <v>7598</v>
      </c>
      <c r="B11245" t="s">
        <v>12052</v>
      </c>
      <c r="C11245" t="s">
        <v>16440</v>
      </c>
      <c r="D11245" t="s">
        <v>23437</v>
      </c>
      <c r="E11245" t="s">
        <v>23438</v>
      </c>
      <c r="F11245">
        <v>1</v>
      </c>
      <c r="G11245">
        <v>100</v>
      </c>
      <c r="H11245" s="1">
        <v>70</v>
      </c>
      <c r="I11245" s="87"/>
      <c r="K11245" s="86" t="s">
        <v>17485</v>
      </c>
      <c r="L11245" s="86" t="s">
        <v>17486</v>
      </c>
      <c r="N11245">
        <f>IFERROR(VLOOKUP(A11245,bip!$A:$C,2,0),"")</f>
      </c>
      <c r="O11245">
        <f>IFERROR(VLOOKUP(A11245,bip!$A:$Z,3,0),"")</f>
      </c>
    </row>
    <row r="11246" spans="1:15" ht="13.2">
      <c r="A11246" t="s">
        <v>7599</v>
      </c>
      <c r="B11246" t="s">
        <v>12053</v>
      </c>
      <c r="C11246" t="s">
        <v>16440</v>
      </c>
      <c r="D11246" t="s">
        <v>23439</v>
      </c>
      <c r="E11246" t="s">
        <v>23440</v>
      </c>
      <c r="F11246">
        <v>1</v>
      </c>
      <c r="G11246">
        <v>50</v>
      </c>
      <c r="H11246" s="1">
        <v>190</v>
      </c>
      <c r="I11246" s="87"/>
      <c r="K11246" s="86" t="s">
        <v>17485</v>
      </c>
      <c r="L11246" s="86" t="s">
        <v>17486</v>
      </c>
      <c r="N11246">
        <f>IFERROR(VLOOKUP(A11246,bip!$A:$C,2,0),"")</f>
      </c>
      <c r="O11246">
        <f>IFERROR(VLOOKUP(A11246,bip!$A:$Z,3,0),"")</f>
      </c>
    </row>
    <row r="11247" spans="1:15" ht="13.2">
      <c r="A11247" t="s">
        <v>7600</v>
      </c>
      <c r="B11247" t="s">
        <v>12054</v>
      </c>
      <c r="C11247" t="s">
        <v>16440</v>
      </c>
      <c r="D11247" t="s">
        <v>23441</v>
      </c>
      <c r="E11247" t="s">
        <v>23442</v>
      </c>
      <c r="F11247">
        <v>1</v>
      </c>
      <c r="G11247">
        <v>20</v>
      </c>
      <c r="H11247" s="1">
        <v>258</v>
      </c>
      <c r="I11247" s="87"/>
      <c r="K11247" s="86" t="s">
        <v>17485</v>
      </c>
      <c r="L11247" s="86" t="s">
        <v>17486</v>
      </c>
      <c r="N11247">
        <f>IFERROR(VLOOKUP(A11247,bip!$A:$C,2,0),"")</f>
      </c>
      <c r="O11247">
        <f>IFERROR(VLOOKUP(A11247,bip!$A:$Z,3,0),"")</f>
      </c>
    </row>
    <row r="11248" spans="1:15" ht="13.2">
      <c r="A11248" t="s">
        <v>7597</v>
      </c>
      <c r="B11248" t="s">
        <v>7597</v>
      </c>
      <c r="C11248" t="s">
        <v>16440</v>
      </c>
      <c r="D11248" t="s">
        <v>23430</v>
      </c>
      <c r="E11248" t="s">
        <v>23431</v>
      </c>
      <c r="F11248">
        <v>1</v>
      </c>
      <c r="G11248">
        <v>100</v>
      </c>
      <c r="H11248" s="1">
        <v>61</v>
      </c>
      <c r="I11248" s="87"/>
      <c r="K11248" s="86" t="s">
        <v>17485</v>
      </c>
      <c r="L11248" s="86" t="s">
        <v>17486</v>
      </c>
      <c r="N11248">
        <f>IFERROR(VLOOKUP(A11248,bip!$A:$C,2,0),"")</f>
      </c>
      <c r="O11248">
        <f>IFERROR(VLOOKUP(A11248,bip!$A:$Z,3,0),"")</f>
      </c>
    </row>
    <row r="11249" spans="1:15" ht="13.2">
      <c r="A11249" t="s">
        <v>7612</v>
      </c>
      <c r="B11249" t="s">
        <v>7612</v>
      </c>
      <c r="C11249" t="s">
        <v>16441</v>
      </c>
      <c r="D11249" t="s">
        <v>16652</v>
      </c>
      <c r="E11249" t="s">
        <v>20352</v>
      </c>
      <c r="F11249">
        <v>1</v>
      </c>
      <c r="G11249">
        <v>100</v>
      </c>
      <c r="H11249" s="1">
        <v>49</v>
      </c>
      <c r="I11249" s="87"/>
      <c r="K11249" s="86" t="s">
        <v>17485</v>
      </c>
      <c r="L11249" s="86" t="s">
        <v>17486</v>
      </c>
      <c r="N11249">
        <f>IFERROR(VLOOKUP(A11249,bip!$A:$C,2,0),"")</f>
      </c>
      <c r="O11249">
        <f>IFERROR(VLOOKUP(A11249,bip!$A:$Z,3,0),"")</f>
      </c>
    </row>
    <row r="11250" spans="1:15" ht="13.2">
      <c r="A11250" t="s">
        <v>7613</v>
      </c>
      <c r="B11250" t="s">
        <v>7613</v>
      </c>
      <c r="C11250" t="s">
        <v>16441</v>
      </c>
      <c r="D11250" t="s">
        <v>16653</v>
      </c>
      <c r="E11250" t="s">
        <v>20356</v>
      </c>
      <c r="F11250">
        <v>1</v>
      </c>
      <c r="G11250">
        <v>50</v>
      </c>
      <c r="H11250" s="1">
        <v>133</v>
      </c>
      <c r="I11250" s="87"/>
      <c r="K11250" s="86" t="s">
        <v>17485</v>
      </c>
      <c r="L11250" s="86" t="s">
        <v>17486</v>
      </c>
      <c r="N11250">
        <f>IFERROR(VLOOKUP(A11250,bip!$A:$C,2,0),"")</f>
      </c>
      <c r="O11250">
        <f>IFERROR(VLOOKUP(A11250,bip!$A:$Z,3,0),"")</f>
      </c>
    </row>
    <row r="11251" spans="1:15" ht="13.2">
      <c r="A11251" t="s">
        <v>7624</v>
      </c>
      <c r="B11251" t="s">
        <v>7624</v>
      </c>
      <c r="C11251" t="s">
        <v>16440</v>
      </c>
      <c r="D11251" t="s">
        <v>44736</v>
      </c>
      <c r="E11251" t="s">
        <v>44737</v>
      </c>
      <c r="F11251">
        <v>1</v>
      </c>
      <c r="G11251">
        <v>100</v>
      </c>
      <c r="H11251" s="1">
        <v>78</v>
      </c>
      <c r="I11251" s="87"/>
      <c r="K11251" s="86" t="s">
        <v>17485</v>
      </c>
      <c r="L11251" s="86" t="s">
        <v>17486</v>
      </c>
      <c r="N11251">
        <f>IFERROR(VLOOKUP(A11251,bip!$A:$C,2,0),"")</f>
      </c>
      <c r="O11251">
        <f>IFERROR(VLOOKUP(A11251,bip!$A:$Z,3,0),"")</f>
      </c>
    </row>
    <row r="11252" spans="1:15" ht="13.2">
      <c r="A11252" t="s">
        <v>7625</v>
      </c>
      <c r="B11252" t="s">
        <v>12061</v>
      </c>
      <c r="C11252" t="s">
        <v>16440</v>
      </c>
      <c r="D11252" t="s">
        <v>26699</v>
      </c>
      <c r="E11252" t="s">
        <v>23451</v>
      </c>
      <c r="F11252">
        <v>1</v>
      </c>
      <c r="G11252">
        <v>36</v>
      </c>
      <c r="H11252" s="1">
        <v>142</v>
      </c>
      <c r="I11252" s="87"/>
      <c r="K11252" s="86" t="s">
        <v>17485</v>
      </c>
      <c r="L11252" s="86" t="s">
        <v>17486</v>
      </c>
      <c r="N11252">
        <f>IFERROR(VLOOKUP(A11252,bip!$A:$C,2,0),"")</f>
      </c>
      <c r="O11252">
        <f>IFERROR(VLOOKUP(A11252,bip!$A:$Z,3,0),"")</f>
      </c>
    </row>
    <row r="11253" spans="1:15" ht="13.2">
      <c r="A11253" t="s">
        <v>7626</v>
      </c>
      <c r="B11253" t="s">
        <v>12062</v>
      </c>
      <c r="C11253" t="s">
        <v>16440</v>
      </c>
      <c r="D11253" t="s">
        <v>26700</v>
      </c>
      <c r="E11253" t="s">
        <v>23452</v>
      </c>
      <c r="F11253">
        <v>1</v>
      </c>
      <c r="G11253">
        <v>36</v>
      </c>
      <c r="H11253" s="1">
        <v>163</v>
      </c>
      <c r="I11253" s="87"/>
      <c r="K11253" s="86" t="s">
        <v>17485</v>
      </c>
      <c r="L11253" s="86" t="s">
        <v>17486</v>
      </c>
      <c r="N11253">
        <f>IFERROR(VLOOKUP(A11253,bip!$A:$C,2,0),"")</f>
      </c>
      <c r="O11253">
        <f>IFERROR(VLOOKUP(A11253,bip!$A:$Z,3,0),"")</f>
      </c>
    </row>
    <row r="11254" spans="1:15" ht="13.2">
      <c r="A11254" t="s">
        <v>7627</v>
      </c>
      <c r="B11254" t="s">
        <v>7627</v>
      </c>
      <c r="C11254" t="s">
        <v>16440</v>
      </c>
      <c r="D11254" t="s">
        <v>26711</v>
      </c>
      <c r="E11254" t="s">
        <v>23463</v>
      </c>
      <c r="F11254">
        <v>1</v>
      </c>
      <c r="G11254">
        <v>60</v>
      </c>
      <c r="H11254" s="1">
        <v>178</v>
      </c>
      <c r="I11254" s="87"/>
      <c r="K11254" s="86" t="s">
        <v>17485</v>
      </c>
      <c r="L11254" s="86" t="s">
        <v>17486</v>
      </c>
      <c r="N11254">
        <f>IFERROR(VLOOKUP(A11254,bip!$A:$C,2,0),"")</f>
      </c>
      <c r="O11254">
        <f>IFERROR(VLOOKUP(A11254,bip!$A:$Z,3,0),"")</f>
      </c>
    </row>
    <row r="11255" spans="1:15" ht="13.2">
      <c r="A11255" t="s">
        <v>7628</v>
      </c>
      <c r="B11255" t="s">
        <v>12063</v>
      </c>
      <c r="C11255" t="s">
        <v>16440</v>
      </c>
      <c r="D11255" t="s">
        <v>26701</v>
      </c>
      <c r="E11255" t="s">
        <v>23453</v>
      </c>
      <c r="F11255">
        <v>1</v>
      </c>
      <c r="G11255">
        <v>36</v>
      </c>
      <c r="H11255" s="1">
        <v>165</v>
      </c>
      <c r="I11255" s="87"/>
      <c r="K11255" s="86" t="s">
        <v>17485</v>
      </c>
      <c r="L11255" s="86" t="s">
        <v>17486</v>
      </c>
      <c r="N11255">
        <f>IFERROR(VLOOKUP(A11255,bip!$A:$C,2,0),"")</f>
      </c>
      <c r="O11255">
        <f>IFERROR(VLOOKUP(A11255,bip!$A:$Z,3,0),"")</f>
      </c>
    </row>
    <row r="11256" spans="1:15" ht="13.2">
      <c r="A11256" t="s">
        <v>7629</v>
      </c>
      <c r="B11256" t="s">
        <v>12064</v>
      </c>
      <c r="C11256" t="s">
        <v>16440</v>
      </c>
      <c r="D11256" t="s">
        <v>26702</v>
      </c>
      <c r="E11256" t="s">
        <v>23454</v>
      </c>
      <c r="F11256">
        <v>1</v>
      </c>
      <c r="G11256">
        <v>36</v>
      </c>
      <c r="H11256" s="1">
        <v>207</v>
      </c>
      <c r="I11256" s="87"/>
      <c r="K11256" s="86" t="s">
        <v>17485</v>
      </c>
      <c r="L11256" s="86" t="s">
        <v>17486</v>
      </c>
      <c r="N11256">
        <f>IFERROR(VLOOKUP(A11256,bip!$A:$C,2,0),"")</f>
      </c>
      <c r="O11256">
        <f>IFERROR(VLOOKUP(A11256,bip!$A:$Z,3,0),"")</f>
      </c>
    </row>
    <row r="11257" spans="1:15" ht="13.2">
      <c r="A11257" t="s">
        <v>7630</v>
      </c>
      <c r="B11257" t="s">
        <v>12065</v>
      </c>
      <c r="C11257" t="s">
        <v>16440</v>
      </c>
      <c r="D11257" t="s">
        <v>26703</v>
      </c>
      <c r="E11257" t="s">
        <v>23455</v>
      </c>
      <c r="F11257">
        <v>1</v>
      </c>
      <c r="G11257">
        <v>36</v>
      </c>
      <c r="H11257" s="1">
        <v>250</v>
      </c>
      <c r="I11257" s="87"/>
      <c r="K11257" s="86" t="s">
        <v>17485</v>
      </c>
      <c r="L11257" s="86" t="s">
        <v>17486</v>
      </c>
      <c r="N11257">
        <f>IFERROR(VLOOKUP(A11257,bip!$A:$C,2,0),"")</f>
      </c>
      <c r="O11257">
        <f>IFERROR(VLOOKUP(A11257,bip!$A:$Z,3,0),"")</f>
      </c>
    </row>
    <row r="11258" spans="1:15" ht="13.2">
      <c r="A11258" t="s">
        <v>7631</v>
      </c>
      <c r="B11258" t="s">
        <v>12066</v>
      </c>
      <c r="C11258" t="s">
        <v>16440</v>
      </c>
      <c r="D11258" t="s">
        <v>26704</v>
      </c>
      <c r="E11258" t="s">
        <v>23456</v>
      </c>
      <c r="F11258">
        <v>1</v>
      </c>
      <c r="G11258">
        <v>36</v>
      </c>
      <c r="H11258" s="1">
        <v>259</v>
      </c>
      <c r="I11258" s="87"/>
      <c r="K11258" s="86" t="s">
        <v>17485</v>
      </c>
      <c r="L11258" s="86" t="s">
        <v>17486</v>
      </c>
      <c r="N11258">
        <f>IFERROR(VLOOKUP(A11258,bip!$A:$C,2,0),"")</f>
      </c>
      <c r="O11258">
        <f>IFERROR(VLOOKUP(A11258,bip!$A:$Z,3,0),"")</f>
      </c>
    </row>
    <row r="11259" spans="1:15" ht="13.2">
      <c r="A11259" t="s">
        <v>7632</v>
      </c>
      <c r="B11259" t="s">
        <v>12067</v>
      </c>
      <c r="C11259" t="s">
        <v>16440</v>
      </c>
      <c r="D11259" t="s">
        <v>26705</v>
      </c>
      <c r="E11259" t="s">
        <v>23457</v>
      </c>
      <c r="F11259">
        <v>1</v>
      </c>
      <c r="G11259">
        <v>36</v>
      </c>
      <c r="H11259" s="1">
        <v>305</v>
      </c>
      <c r="I11259" s="87"/>
      <c r="K11259" s="86" t="s">
        <v>17485</v>
      </c>
      <c r="L11259" s="86" t="s">
        <v>17486</v>
      </c>
      <c r="N11259">
        <f>IFERROR(VLOOKUP(A11259,bip!$A:$C,2,0),"")</f>
      </c>
      <c r="O11259">
        <f>IFERROR(VLOOKUP(A11259,bip!$A:$Z,3,0),"")</f>
      </c>
    </row>
    <row r="11260" spans="1:15" ht="13.2">
      <c r="A11260" t="s">
        <v>7633</v>
      </c>
      <c r="B11260" t="s">
        <v>12068</v>
      </c>
      <c r="C11260" t="s">
        <v>16440</v>
      </c>
      <c r="D11260" t="s">
        <v>26706</v>
      </c>
      <c r="E11260" t="s">
        <v>23458</v>
      </c>
      <c r="F11260">
        <v>1</v>
      </c>
      <c r="G11260">
        <v>36</v>
      </c>
      <c r="H11260" s="1">
        <v>397</v>
      </c>
      <c r="I11260" s="87"/>
      <c r="K11260" s="86" t="s">
        <v>17485</v>
      </c>
      <c r="L11260" s="86" t="s">
        <v>17486</v>
      </c>
      <c r="N11260">
        <f>IFERROR(VLOOKUP(A11260,bip!$A:$C,2,0),"")</f>
      </c>
      <c r="O11260">
        <f>IFERROR(VLOOKUP(A11260,bip!$A:$Z,3,0),"")</f>
      </c>
    </row>
    <row r="11261" spans="1:15" ht="13.2">
      <c r="A11261" t="s">
        <v>7622</v>
      </c>
      <c r="B11261" t="s">
        <v>16655</v>
      </c>
      <c r="C11261" t="s">
        <v>16440</v>
      </c>
      <c r="D11261" t="s">
        <v>26707</v>
      </c>
      <c r="E11261" t="s">
        <v>23459</v>
      </c>
      <c r="F11261">
        <v>1</v>
      </c>
      <c r="G11261">
        <v>36</v>
      </c>
      <c r="H11261" s="1">
        <v>416</v>
      </c>
      <c r="I11261" s="87"/>
      <c r="K11261" s="86" t="s">
        <v>17485</v>
      </c>
      <c r="L11261" s="86" t="s">
        <v>17486</v>
      </c>
      <c r="N11261">
        <f>IFERROR(VLOOKUP(A11261,bip!$A:$C,2,0),"")</f>
      </c>
      <c r="O11261">
        <f>IFERROR(VLOOKUP(A11261,bip!$A:$Z,3,0),"")</f>
      </c>
    </row>
    <row r="11262" spans="1:15" ht="13.2">
      <c r="A11262" t="s">
        <v>7634</v>
      </c>
      <c r="B11262" t="s">
        <v>12069</v>
      </c>
      <c r="C11262" t="s">
        <v>16440</v>
      </c>
      <c r="D11262" t="s">
        <v>26708</v>
      </c>
      <c r="E11262" t="s">
        <v>23460</v>
      </c>
      <c r="F11262">
        <v>1</v>
      </c>
      <c r="G11262">
        <v>18</v>
      </c>
      <c r="H11262" s="1">
        <v>421</v>
      </c>
      <c r="I11262" s="87"/>
      <c r="K11262" s="86" t="s">
        <v>17485</v>
      </c>
      <c r="L11262" s="86" t="s">
        <v>17486</v>
      </c>
      <c r="N11262">
        <f>IFERROR(VLOOKUP(A11262,bip!$A:$C,2,0),"")</f>
      </c>
      <c r="O11262">
        <f>IFERROR(VLOOKUP(A11262,bip!$A:$Z,3,0),"")</f>
      </c>
    </row>
    <row r="11263" spans="1:15" ht="13.2">
      <c r="A11263" t="s">
        <v>7635</v>
      </c>
      <c r="B11263" t="s">
        <v>12070</v>
      </c>
      <c r="C11263" t="s">
        <v>16440</v>
      </c>
      <c r="D11263" t="s">
        <v>26709</v>
      </c>
      <c r="E11263" t="s">
        <v>23461</v>
      </c>
      <c r="F11263">
        <v>1</v>
      </c>
      <c r="G11263">
        <v>18</v>
      </c>
      <c r="H11263" s="1">
        <v>476</v>
      </c>
      <c r="I11263" s="87"/>
      <c r="K11263" s="86" t="s">
        <v>17485</v>
      </c>
      <c r="L11263" s="86" t="s">
        <v>17486</v>
      </c>
      <c r="N11263">
        <f>IFERROR(VLOOKUP(A11263,bip!$A:$C,2,0),"")</f>
      </c>
      <c r="O11263">
        <f>IFERROR(VLOOKUP(A11263,bip!$A:$Z,3,0),"")</f>
      </c>
    </row>
    <row r="11264" spans="1:15" ht="13.2">
      <c r="A11264" t="s">
        <v>7636</v>
      </c>
      <c r="B11264" t="s">
        <v>7636</v>
      </c>
      <c r="C11264" t="s">
        <v>16440</v>
      </c>
      <c r="D11264" t="s">
        <v>26712</v>
      </c>
      <c r="E11264" t="s">
        <v>23464</v>
      </c>
      <c r="F11264">
        <v>1</v>
      </c>
      <c r="G11264">
        <v>18</v>
      </c>
      <c r="H11264" s="1">
        <v>533</v>
      </c>
      <c r="I11264" s="87"/>
      <c r="K11264" s="86" t="s">
        <v>17485</v>
      </c>
      <c r="L11264" s="86" t="s">
        <v>17486</v>
      </c>
      <c r="N11264">
        <f>IFERROR(VLOOKUP(A11264,bip!$A:$C,2,0),"")</f>
      </c>
      <c r="O11264">
        <f>IFERROR(VLOOKUP(A11264,bip!$A:$Z,3,0),"")</f>
      </c>
    </row>
    <row r="11265" spans="1:15" ht="13.2">
      <c r="A11265" t="s">
        <v>7637</v>
      </c>
      <c r="B11265" t="s">
        <v>7637</v>
      </c>
      <c r="C11265" t="s">
        <v>16440</v>
      </c>
      <c r="D11265" t="s">
        <v>26713</v>
      </c>
      <c r="E11265" t="s">
        <v>23465</v>
      </c>
      <c r="F11265">
        <v>1</v>
      </c>
      <c r="G11265">
        <v>18</v>
      </c>
      <c r="H11265" s="1">
        <v>633</v>
      </c>
      <c r="I11265" s="87"/>
      <c r="K11265" s="86" t="s">
        <v>17485</v>
      </c>
      <c r="L11265" s="86" t="s">
        <v>17486</v>
      </c>
      <c r="N11265">
        <f>IFERROR(VLOOKUP(A11265,bip!$A:$C,2,0),"")</f>
      </c>
      <c r="O11265">
        <f>IFERROR(VLOOKUP(A11265,bip!$A:$Z,3,0),"")</f>
      </c>
    </row>
    <row r="11266" spans="1:15" ht="13.2">
      <c r="A11266" t="s">
        <v>7623</v>
      </c>
      <c r="B11266" t="s">
        <v>7623</v>
      </c>
      <c r="C11266" t="s">
        <v>16440</v>
      </c>
      <c r="D11266" t="s">
        <v>26714</v>
      </c>
      <c r="E11266" t="s">
        <v>23466</v>
      </c>
      <c r="F11266">
        <v>1</v>
      </c>
      <c r="G11266">
        <v>18</v>
      </c>
      <c r="H11266" s="1">
        <v>697</v>
      </c>
      <c r="I11266" s="87"/>
      <c r="K11266" s="86" t="s">
        <v>17485</v>
      </c>
      <c r="L11266" s="86" t="s">
        <v>17486</v>
      </c>
      <c r="N11266">
        <f>IFERROR(VLOOKUP(A11266,bip!$A:$C,2,0),"")</f>
      </c>
      <c r="O11266">
        <f>IFERROR(VLOOKUP(A11266,bip!$A:$Z,3,0),"")</f>
      </c>
    </row>
    <row r="11267" spans="1:15" ht="13.2">
      <c r="A11267" t="s">
        <v>7638</v>
      </c>
      <c r="B11267" t="s">
        <v>7638</v>
      </c>
      <c r="C11267" t="s">
        <v>16440</v>
      </c>
      <c r="D11267" t="s">
        <v>26715</v>
      </c>
      <c r="E11267" t="s">
        <v>23467</v>
      </c>
      <c r="F11267">
        <v>1</v>
      </c>
      <c r="G11267">
        <v>12</v>
      </c>
      <c r="H11267" s="1">
        <v>763</v>
      </c>
      <c r="I11267" s="87"/>
      <c r="K11267" s="86" t="s">
        <v>17485</v>
      </c>
      <c r="L11267" s="86" t="s">
        <v>17486</v>
      </c>
      <c r="N11267">
        <f>IFERROR(VLOOKUP(A11267,bip!$A:$C,2,0),"")</f>
      </c>
      <c r="O11267">
        <f>IFERROR(VLOOKUP(A11267,bip!$A:$Z,3,0),"")</f>
      </c>
    </row>
    <row r="11268" spans="1:15" ht="13.2">
      <c r="A11268" t="s">
        <v>7639</v>
      </c>
      <c r="B11268" t="s">
        <v>7639</v>
      </c>
      <c r="C11268" t="s">
        <v>16440</v>
      </c>
      <c r="D11268" t="s">
        <v>26716</v>
      </c>
      <c r="E11268" t="s">
        <v>23468</v>
      </c>
      <c r="F11268">
        <v>1</v>
      </c>
      <c r="G11268">
        <v>12</v>
      </c>
      <c r="H11268" s="1">
        <v>813</v>
      </c>
      <c r="I11268" s="87"/>
      <c r="K11268" s="86" t="s">
        <v>17485</v>
      </c>
      <c r="L11268" s="86" t="s">
        <v>17486</v>
      </c>
      <c r="N11268">
        <f>IFERROR(VLOOKUP(A11268,bip!$A:$C,2,0),"")</f>
      </c>
      <c r="O11268">
        <f>IFERROR(VLOOKUP(A11268,bip!$A:$Z,3,0),"")</f>
      </c>
    </row>
    <row r="11269" spans="1:15" ht="13.2">
      <c r="A11269" t="s">
        <v>7640</v>
      </c>
      <c r="B11269" t="s">
        <v>7640</v>
      </c>
      <c r="C11269" t="s">
        <v>16440</v>
      </c>
      <c r="D11269" t="s">
        <v>26717</v>
      </c>
      <c r="E11269" t="s">
        <v>23469</v>
      </c>
      <c r="F11269">
        <v>1</v>
      </c>
      <c r="G11269">
        <v>12</v>
      </c>
      <c r="H11269" s="1">
        <v>1005</v>
      </c>
      <c r="I11269" s="87"/>
      <c r="K11269" s="86" t="s">
        <v>17485</v>
      </c>
      <c r="L11269" s="86" t="s">
        <v>17486</v>
      </c>
      <c r="N11269">
        <f>IFERROR(VLOOKUP(A11269,bip!$A:$C,2,0),"")</f>
      </c>
      <c r="O11269">
        <f>IFERROR(VLOOKUP(A11269,bip!$A:$Z,3,0),"")</f>
      </c>
    </row>
    <row r="11270" spans="1:15" ht="13.2">
      <c r="A11270" t="s">
        <v>7641</v>
      </c>
      <c r="B11270" t="s">
        <v>7641</v>
      </c>
      <c r="C11270" t="s">
        <v>16440</v>
      </c>
      <c r="D11270" t="s">
        <v>26718</v>
      </c>
      <c r="E11270" t="s">
        <v>23470</v>
      </c>
      <c r="F11270">
        <v>1</v>
      </c>
      <c r="G11270">
        <v>10</v>
      </c>
      <c r="H11270" s="1">
        <v>1442</v>
      </c>
      <c r="I11270" s="87"/>
      <c r="K11270" s="86" t="s">
        <v>17485</v>
      </c>
      <c r="L11270" s="86" t="s">
        <v>17486</v>
      </c>
      <c r="N11270">
        <f>IFERROR(VLOOKUP(A11270,bip!$A:$C,2,0),"")</f>
      </c>
      <c r="O11270">
        <f>IFERROR(VLOOKUP(A11270,bip!$A:$Z,3,0),"")</f>
      </c>
    </row>
    <row r="11271" spans="1:15" ht="13.2">
      <c r="A11271" t="s">
        <v>13937</v>
      </c>
      <c r="B11271" t="s">
        <v>13937</v>
      </c>
      <c r="C11271" t="s">
        <v>16441</v>
      </c>
      <c r="D11271" t="s">
        <v>26710</v>
      </c>
      <c r="E11271" t="s">
        <v>23462</v>
      </c>
      <c r="F11271">
        <v>1</v>
      </c>
      <c r="G11271">
        <v>144</v>
      </c>
      <c r="H11271" s="1">
        <v>62</v>
      </c>
      <c r="I11271" s="87"/>
      <c r="K11271" s="86" t="s">
        <v>17485</v>
      </c>
      <c r="L11271" s="86" t="s">
        <v>17486</v>
      </c>
      <c r="N11271">
        <f>IFERROR(VLOOKUP(A11271,bip!$A:$C,2,0),"")</f>
      </c>
      <c r="O11271">
        <f>IFERROR(VLOOKUP(A11271,bip!$A:$Z,3,0),"")</f>
      </c>
    </row>
    <row r="11272" spans="1:15" ht="13.2">
      <c r="A11272" t="s">
        <v>13938</v>
      </c>
      <c r="B11272" t="s">
        <v>13938</v>
      </c>
      <c r="C11272" t="s">
        <v>16441</v>
      </c>
      <c r="D11272" t="s">
        <v>26699</v>
      </c>
      <c r="E11272" t="s">
        <v>23451</v>
      </c>
      <c r="F11272">
        <v>1</v>
      </c>
      <c r="G11272">
        <v>48</v>
      </c>
      <c r="H11272" s="1">
        <v>90</v>
      </c>
      <c r="I11272" s="87"/>
      <c r="K11272" s="86" t="s">
        <v>17485</v>
      </c>
      <c r="L11272" s="86" t="s">
        <v>17486</v>
      </c>
      <c r="N11272">
        <f>IFERROR(VLOOKUP(A11272,bip!$A:$C,2,0),"")</f>
      </c>
      <c r="O11272">
        <f>IFERROR(VLOOKUP(A11272,bip!$A:$Z,3,0),"")</f>
      </c>
    </row>
    <row r="11273" spans="1:15" ht="13.2">
      <c r="A11273" t="s">
        <v>13939</v>
      </c>
      <c r="B11273" t="s">
        <v>13939</v>
      </c>
      <c r="C11273" t="s">
        <v>16441</v>
      </c>
      <c r="D11273" t="s">
        <v>26700</v>
      </c>
      <c r="E11273" t="s">
        <v>23452</v>
      </c>
      <c r="F11273">
        <v>1</v>
      </c>
      <c r="G11273">
        <v>48</v>
      </c>
      <c r="H11273" s="1">
        <v>112</v>
      </c>
      <c r="I11273" s="87"/>
      <c r="K11273" s="86" t="s">
        <v>17485</v>
      </c>
      <c r="L11273" s="86" t="s">
        <v>17486</v>
      </c>
      <c r="N11273">
        <f>IFERROR(VLOOKUP(A11273,bip!$A:$C,2,0),"")</f>
      </c>
      <c r="O11273">
        <f>IFERROR(VLOOKUP(A11273,bip!$A:$Z,3,0),"")</f>
      </c>
    </row>
    <row r="11274" spans="1:15" ht="13.2">
      <c r="A11274" t="s">
        <v>13940</v>
      </c>
      <c r="B11274" t="s">
        <v>13940</v>
      </c>
      <c r="C11274" t="s">
        <v>16441</v>
      </c>
      <c r="D11274" t="s">
        <v>26711</v>
      </c>
      <c r="E11274" t="s">
        <v>23463</v>
      </c>
      <c r="F11274">
        <v>1</v>
      </c>
      <c r="G11274">
        <v>48</v>
      </c>
      <c r="H11274" s="1">
        <v>133</v>
      </c>
      <c r="I11274" s="87"/>
      <c r="K11274" s="86" t="s">
        <v>17485</v>
      </c>
      <c r="L11274" s="86" t="s">
        <v>17486</v>
      </c>
      <c r="N11274">
        <f>IFERROR(VLOOKUP(A11274,bip!$A:$C,2,0),"")</f>
      </c>
      <c r="O11274">
        <f>IFERROR(VLOOKUP(A11274,bip!$A:$Z,3,0),"")</f>
      </c>
    </row>
    <row r="11275" spans="1:15" ht="13.2">
      <c r="A11275" t="s">
        <v>13941</v>
      </c>
      <c r="B11275" t="s">
        <v>13941</v>
      </c>
      <c r="C11275" t="s">
        <v>16441</v>
      </c>
      <c r="D11275" t="s">
        <v>26701</v>
      </c>
      <c r="E11275" t="s">
        <v>23453</v>
      </c>
      <c r="F11275">
        <v>1</v>
      </c>
      <c r="G11275">
        <v>48</v>
      </c>
      <c r="H11275" s="1">
        <v>124</v>
      </c>
      <c r="I11275" s="87"/>
      <c r="K11275" s="86" t="s">
        <v>17485</v>
      </c>
      <c r="L11275" s="86" t="s">
        <v>17486</v>
      </c>
      <c r="N11275">
        <f>IFERROR(VLOOKUP(A11275,bip!$A:$C,2,0),"")</f>
      </c>
      <c r="O11275">
        <f>IFERROR(VLOOKUP(A11275,bip!$A:$Z,3,0),"")</f>
      </c>
    </row>
    <row r="11276" spans="1:15" ht="13.2">
      <c r="A11276" t="s">
        <v>13942</v>
      </c>
      <c r="B11276" t="s">
        <v>13942</v>
      </c>
      <c r="C11276" t="s">
        <v>16441</v>
      </c>
      <c r="D11276" t="s">
        <v>26702</v>
      </c>
      <c r="E11276" t="s">
        <v>23454</v>
      </c>
      <c r="F11276">
        <v>1</v>
      </c>
      <c r="G11276">
        <v>48</v>
      </c>
      <c r="H11276" s="1">
        <v>155</v>
      </c>
      <c r="I11276" s="87"/>
      <c r="K11276" s="86" t="s">
        <v>17485</v>
      </c>
      <c r="L11276" s="86" t="s">
        <v>17486</v>
      </c>
      <c r="N11276">
        <f>IFERROR(VLOOKUP(A11276,bip!$A:$C,2,0),"")</f>
      </c>
      <c r="O11276">
        <f>IFERROR(VLOOKUP(A11276,bip!$A:$Z,3,0),"")</f>
      </c>
    </row>
    <row r="11277" spans="1:15" ht="13.2">
      <c r="A11277" t="s">
        <v>13943</v>
      </c>
      <c r="B11277" t="s">
        <v>13943</v>
      </c>
      <c r="C11277" t="s">
        <v>16441</v>
      </c>
      <c r="D11277" t="s">
        <v>26703</v>
      </c>
      <c r="E11277" t="s">
        <v>23455</v>
      </c>
      <c r="F11277">
        <v>1</v>
      </c>
      <c r="G11277">
        <v>18</v>
      </c>
      <c r="H11277" s="1">
        <v>183</v>
      </c>
      <c r="I11277" s="87"/>
      <c r="K11277" s="86" t="s">
        <v>17485</v>
      </c>
      <c r="L11277" s="86" t="s">
        <v>17486</v>
      </c>
      <c r="N11277">
        <f>IFERROR(VLOOKUP(A11277,bip!$A:$C,2,0),"")</f>
      </c>
      <c r="O11277">
        <f>IFERROR(VLOOKUP(A11277,bip!$A:$Z,3,0),"")</f>
      </c>
    </row>
    <row r="11278" spans="1:15" ht="13.2">
      <c r="A11278" t="s">
        <v>13944</v>
      </c>
      <c r="B11278" t="s">
        <v>13944</v>
      </c>
      <c r="C11278" t="s">
        <v>16441</v>
      </c>
      <c r="D11278" t="s">
        <v>26704</v>
      </c>
      <c r="E11278" t="s">
        <v>23456</v>
      </c>
      <c r="F11278">
        <v>1</v>
      </c>
      <c r="G11278">
        <v>18</v>
      </c>
      <c r="H11278" s="1">
        <v>181</v>
      </c>
      <c r="I11278" s="87"/>
      <c r="K11278" s="86" t="s">
        <v>17485</v>
      </c>
      <c r="L11278" s="86" t="s">
        <v>17486</v>
      </c>
      <c r="N11278">
        <f>IFERROR(VLOOKUP(A11278,bip!$A:$C,2,0),"")</f>
      </c>
      <c r="O11278">
        <f>IFERROR(VLOOKUP(A11278,bip!$A:$Z,3,0),"")</f>
      </c>
    </row>
    <row r="11279" spans="1:15" ht="13.2">
      <c r="A11279" t="s">
        <v>13945</v>
      </c>
      <c r="B11279" t="s">
        <v>13945</v>
      </c>
      <c r="C11279" t="s">
        <v>16441</v>
      </c>
      <c r="D11279" t="s">
        <v>26705</v>
      </c>
      <c r="E11279" t="s">
        <v>23457</v>
      </c>
      <c r="F11279">
        <v>1</v>
      </c>
      <c r="G11279">
        <v>18</v>
      </c>
      <c r="H11279" s="1">
        <v>229</v>
      </c>
      <c r="I11279" s="87"/>
      <c r="K11279" s="86" t="s">
        <v>17485</v>
      </c>
      <c r="L11279" s="86" t="s">
        <v>17486</v>
      </c>
      <c r="N11279">
        <f>IFERROR(VLOOKUP(A11279,bip!$A:$C,2,0),"")</f>
      </c>
      <c r="O11279">
        <f>IFERROR(VLOOKUP(A11279,bip!$A:$Z,3,0),"")</f>
      </c>
    </row>
    <row r="11280" spans="1:15" ht="13.2">
      <c r="A11280" t="s">
        <v>13946</v>
      </c>
      <c r="B11280" t="s">
        <v>13946</v>
      </c>
      <c r="C11280" t="s">
        <v>16441</v>
      </c>
      <c r="D11280" t="s">
        <v>26706</v>
      </c>
      <c r="E11280" t="s">
        <v>23458</v>
      </c>
      <c r="F11280">
        <v>1</v>
      </c>
      <c r="G11280">
        <v>18</v>
      </c>
      <c r="H11280" s="1">
        <v>297</v>
      </c>
      <c r="I11280" s="87"/>
      <c r="K11280" s="86" t="s">
        <v>17485</v>
      </c>
      <c r="L11280" s="86" t="s">
        <v>17486</v>
      </c>
      <c r="N11280">
        <f>IFERROR(VLOOKUP(A11280,bip!$A:$C,2,0),"")</f>
      </c>
      <c r="O11280">
        <f>IFERROR(VLOOKUP(A11280,bip!$A:$Z,3,0),"")</f>
      </c>
    </row>
    <row r="11281" spans="1:15" ht="13.2">
      <c r="A11281" t="s">
        <v>13947</v>
      </c>
      <c r="B11281" t="s">
        <v>13947</v>
      </c>
      <c r="C11281" t="s">
        <v>16441</v>
      </c>
      <c r="D11281" t="s">
        <v>26708</v>
      </c>
      <c r="E11281" t="s">
        <v>23460</v>
      </c>
      <c r="F11281">
        <v>1</v>
      </c>
      <c r="G11281">
        <v>12</v>
      </c>
      <c r="H11281" s="1">
        <v>316</v>
      </c>
      <c r="I11281" s="87"/>
      <c r="K11281" s="86" t="s">
        <v>17485</v>
      </c>
      <c r="L11281" s="86" t="s">
        <v>17486</v>
      </c>
      <c r="N11281">
        <f>IFERROR(VLOOKUP(A11281,bip!$A:$C,2,0),"")</f>
      </c>
      <c r="O11281">
        <f>IFERROR(VLOOKUP(A11281,bip!$A:$Z,3,0),"")</f>
      </c>
    </row>
    <row r="11282" spans="1:15" ht="13.2">
      <c r="A11282" t="s">
        <v>13948</v>
      </c>
      <c r="B11282" t="s">
        <v>13948</v>
      </c>
      <c r="C11282" t="s">
        <v>16441</v>
      </c>
      <c r="D11282" t="s">
        <v>26709</v>
      </c>
      <c r="E11282" t="s">
        <v>23461</v>
      </c>
      <c r="F11282">
        <v>1</v>
      </c>
      <c r="G11282">
        <v>12</v>
      </c>
      <c r="H11282" s="1">
        <v>357</v>
      </c>
      <c r="I11282" s="87"/>
      <c r="K11282" s="86" t="s">
        <v>17485</v>
      </c>
      <c r="L11282" s="86" t="s">
        <v>17486</v>
      </c>
      <c r="N11282">
        <f>IFERROR(VLOOKUP(A11282,bip!$A:$C,2,0),"")</f>
      </c>
      <c r="O11282">
        <f>IFERROR(VLOOKUP(A11282,bip!$A:$Z,3,0),"")</f>
      </c>
    </row>
    <row r="11283" spans="1:15" ht="13.2">
      <c r="A11283" t="s">
        <v>13949</v>
      </c>
      <c r="B11283" t="s">
        <v>13949</v>
      </c>
      <c r="C11283" t="s">
        <v>16441</v>
      </c>
      <c r="D11283" t="s">
        <v>26712</v>
      </c>
      <c r="E11283" t="s">
        <v>23464</v>
      </c>
      <c r="F11283">
        <v>1</v>
      </c>
      <c r="G11283">
        <v>12</v>
      </c>
      <c r="H11283" s="1">
        <v>400</v>
      </c>
      <c r="I11283" s="87"/>
      <c r="K11283" s="86" t="s">
        <v>17485</v>
      </c>
      <c r="L11283" s="86" t="s">
        <v>17486</v>
      </c>
      <c r="N11283">
        <f>IFERROR(VLOOKUP(A11283,bip!$A:$C,2,0),"")</f>
      </c>
      <c r="O11283">
        <f>IFERROR(VLOOKUP(A11283,bip!$A:$Z,3,0),"")</f>
      </c>
    </row>
    <row r="11284" spans="1:15" ht="13.2">
      <c r="A11284" t="s">
        <v>13950</v>
      </c>
      <c r="B11284" t="s">
        <v>13950</v>
      </c>
      <c r="C11284" t="s">
        <v>16441</v>
      </c>
      <c r="D11284" t="s">
        <v>26713</v>
      </c>
      <c r="E11284" t="s">
        <v>23465</v>
      </c>
      <c r="F11284">
        <v>1</v>
      </c>
      <c r="G11284">
        <v>12</v>
      </c>
      <c r="H11284" s="1">
        <v>475</v>
      </c>
      <c r="I11284" s="87"/>
      <c r="K11284" s="86" t="s">
        <v>17485</v>
      </c>
      <c r="L11284" s="86" t="s">
        <v>17486</v>
      </c>
      <c r="N11284">
        <f>IFERROR(VLOOKUP(A11284,bip!$A:$C,2,0),"")</f>
      </c>
      <c r="O11284">
        <f>IFERROR(VLOOKUP(A11284,bip!$A:$Z,3,0),"")</f>
      </c>
    </row>
    <row r="11285" spans="1:15" ht="13.2">
      <c r="A11285" t="s">
        <v>13951</v>
      </c>
      <c r="B11285" t="s">
        <v>13951</v>
      </c>
      <c r="C11285" t="s">
        <v>16441</v>
      </c>
      <c r="D11285" t="s">
        <v>26715</v>
      </c>
      <c r="E11285" t="s">
        <v>23467</v>
      </c>
      <c r="F11285">
        <v>1</v>
      </c>
      <c r="G11285">
        <v>10</v>
      </c>
      <c r="H11285" s="1">
        <v>534</v>
      </c>
      <c r="I11285" s="87"/>
      <c r="K11285" s="86" t="s">
        <v>17485</v>
      </c>
      <c r="L11285" s="86" t="s">
        <v>17486</v>
      </c>
      <c r="N11285">
        <f>IFERROR(VLOOKUP(A11285,bip!$A:$C,2,0),"")</f>
      </c>
      <c r="O11285">
        <f>IFERROR(VLOOKUP(A11285,bip!$A:$Z,3,0),"")</f>
      </c>
    </row>
    <row r="11286" spans="1:15" ht="13.2">
      <c r="A11286" t="s">
        <v>13952</v>
      </c>
      <c r="B11286" t="s">
        <v>13952</v>
      </c>
      <c r="C11286" t="s">
        <v>16441</v>
      </c>
      <c r="D11286" t="s">
        <v>26716</v>
      </c>
      <c r="E11286" t="s">
        <v>23468</v>
      </c>
      <c r="F11286">
        <v>1</v>
      </c>
      <c r="G11286">
        <v>10</v>
      </c>
      <c r="H11286" s="1">
        <v>569</v>
      </c>
      <c r="I11286" s="87"/>
      <c r="K11286" s="86" t="s">
        <v>17485</v>
      </c>
      <c r="L11286" s="86" t="s">
        <v>17486</v>
      </c>
      <c r="N11286">
        <f>IFERROR(VLOOKUP(A11286,bip!$A:$C,2,0),"")</f>
      </c>
      <c r="O11286">
        <f>IFERROR(VLOOKUP(A11286,bip!$A:$Z,3,0),"")</f>
      </c>
    </row>
    <row r="11287" spans="1:15" ht="13.2">
      <c r="A11287" t="s">
        <v>13953</v>
      </c>
      <c r="B11287" t="s">
        <v>13953</v>
      </c>
      <c r="C11287" t="s">
        <v>16441</v>
      </c>
      <c r="D11287" t="s">
        <v>26717</v>
      </c>
      <c r="E11287" t="s">
        <v>23469</v>
      </c>
      <c r="F11287">
        <v>1</v>
      </c>
      <c r="G11287">
        <v>10</v>
      </c>
      <c r="H11287" s="1">
        <v>754</v>
      </c>
      <c r="I11287" s="87"/>
      <c r="K11287" s="86" t="s">
        <v>17485</v>
      </c>
      <c r="L11287" s="86" t="s">
        <v>17486</v>
      </c>
      <c r="N11287">
        <f>IFERROR(VLOOKUP(A11287,bip!$A:$C,2,0),"")</f>
      </c>
      <c r="O11287">
        <f>IFERROR(VLOOKUP(A11287,bip!$A:$Z,3,0),"")</f>
      </c>
    </row>
    <row r="11288" spans="1:15" ht="13.2">
      <c r="A11288" t="s">
        <v>13935</v>
      </c>
      <c r="B11288" t="s">
        <v>13935</v>
      </c>
      <c r="C11288" t="s">
        <v>16441</v>
      </c>
      <c r="D11288" t="s">
        <v>26707</v>
      </c>
      <c r="E11288" t="s">
        <v>23459</v>
      </c>
      <c r="F11288">
        <v>1</v>
      </c>
      <c r="G11288">
        <v>18</v>
      </c>
      <c r="H11288" s="1">
        <v>333</v>
      </c>
      <c r="I11288" s="87"/>
      <c r="K11288" s="86" t="s">
        <v>17485</v>
      </c>
      <c r="L11288" s="86" t="s">
        <v>17486</v>
      </c>
      <c r="N11288">
        <f>IFERROR(VLOOKUP(A11288,bip!$A:$C,2,0),"")</f>
      </c>
      <c r="O11288">
        <f>IFERROR(VLOOKUP(A11288,bip!$A:$Z,3,0),"")</f>
      </c>
    </row>
    <row r="11289" spans="1:15" ht="13.2">
      <c r="A11289" t="s">
        <v>13936</v>
      </c>
      <c r="B11289" t="s">
        <v>13936</v>
      </c>
      <c r="C11289" t="s">
        <v>16441</v>
      </c>
      <c r="D11289" t="s">
        <v>26714</v>
      </c>
      <c r="E11289" t="s">
        <v>23466</v>
      </c>
      <c r="F11289">
        <v>1</v>
      </c>
      <c r="G11289">
        <v>18</v>
      </c>
      <c r="H11289" s="1">
        <v>522</v>
      </c>
      <c r="I11289" s="87"/>
      <c r="K11289" s="86" t="s">
        <v>17485</v>
      </c>
      <c r="L11289" s="86" t="s">
        <v>17486</v>
      </c>
      <c r="N11289">
        <f>IFERROR(VLOOKUP(A11289,bip!$A:$C,2,0),"")</f>
      </c>
      <c r="O11289">
        <f>IFERROR(VLOOKUP(A11289,bip!$A:$Z,3,0),"")</f>
      </c>
    </row>
    <row r="11290" spans="1:15" ht="13.2">
      <c r="A11290" t="s">
        <v>7771</v>
      </c>
      <c r="B11290" t="s">
        <v>12160</v>
      </c>
      <c r="C11290" t="s">
        <v>16440</v>
      </c>
      <c r="D11290" t="s">
        <v>23498</v>
      </c>
      <c r="E11290" t="s">
        <v>23499</v>
      </c>
      <c r="F11290">
        <v>3</v>
      </c>
      <c r="G11290">
        <v>60</v>
      </c>
      <c r="H11290" s="1">
        <v>89</v>
      </c>
      <c r="I11290" s="87"/>
      <c r="K11290" s="86" t="s">
        <v>17485</v>
      </c>
      <c r="L11290" s="86" t="s">
        <v>17486</v>
      </c>
      <c r="N11290">
        <f>IFERROR(VLOOKUP(A11290,bip!$A:$C,2,0),"")</f>
      </c>
      <c r="O11290">
        <f>IFERROR(VLOOKUP(A11290,bip!$A:$Z,3,0),"")</f>
      </c>
    </row>
    <row r="11291" spans="1:15" ht="13.2">
      <c r="A11291" t="s">
        <v>7773</v>
      </c>
      <c r="B11291" t="s">
        <v>12162</v>
      </c>
      <c r="C11291" t="s">
        <v>16440</v>
      </c>
      <c r="D11291" t="s">
        <v>23500</v>
      </c>
      <c r="E11291" t="s">
        <v>23501</v>
      </c>
      <c r="F11291">
        <v>3</v>
      </c>
      <c r="G11291">
        <v>60</v>
      </c>
      <c r="H11291" s="1">
        <v>113</v>
      </c>
      <c r="I11291" s="87"/>
      <c r="K11291" s="86" t="s">
        <v>17485</v>
      </c>
      <c r="L11291" s="86" t="s">
        <v>17486</v>
      </c>
      <c r="N11291">
        <f>IFERROR(VLOOKUP(A11291,bip!$A:$C,2,0),"")</f>
      </c>
      <c r="O11291">
        <f>IFERROR(VLOOKUP(A11291,bip!$A:$Z,3,0),"")</f>
      </c>
    </row>
    <row r="11292" spans="1:15" ht="13.2">
      <c r="A11292" t="s">
        <v>7772</v>
      </c>
      <c r="B11292" t="s">
        <v>12161</v>
      </c>
      <c r="C11292" t="s">
        <v>16440</v>
      </c>
      <c r="D11292" t="s">
        <v>23502</v>
      </c>
      <c r="E11292" t="s">
        <v>23503</v>
      </c>
      <c r="F11292">
        <v>3</v>
      </c>
      <c r="G11292">
        <v>60</v>
      </c>
      <c r="H11292" s="1">
        <v>113</v>
      </c>
      <c r="I11292" s="87"/>
      <c r="K11292" s="86" t="s">
        <v>17485</v>
      </c>
      <c r="L11292" s="86" t="s">
        <v>17486</v>
      </c>
      <c r="N11292">
        <f>IFERROR(VLOOKUP(A11292,bip!$A:$C,2,0),"")</f>
      </c>
      <c r="O11292">
        <f>IFERROR(VLOOKUP(A11292,bip!$A:$Z,3,0),"")</f>
      </c>
    </row>
    <row r="11293" spans="1:15" ht="13.2">
      <c r="A11293" t="s">
        <v>7767</v>
      </c>
      <c r="B11293" t="s">
        <v>12156</v>
      </c>
      <c r="C11293" t="s">
        <v>16440</v>
      </c>
      <c r="D11293" t="s">
        <v>23504</v>
      </c>
      <c r="E11293" t="s">
        <v>23505</v>
      </c>
      <c r="F11293">
        <v>3</v>
      </c>
      <c r="G11293">
        <v>60</v>
      </c>
      <c r="H11293" s="1">
        <v>89</v>
      </c>
      <c r="I11293" s="87"/>
      <c r="K11293" s="86" t="s">
        <v>17485</v>
      </c>
      <c r="L11293" s="86" t="s">
        <v>17486</v>
      </c>
      <c r="N11293">
        <f>IFERROR(VLOOKUP(A11293,bip!$A:$C,2,0),"")</f>
      </c>
      <c r="O11293">
        <f>IFERROR(VLOOKUP(A11293,bip!$A:$Z,3,0),"")</f>
      </c>
    </row>
    <row r="11294" spans="1:15" ht="13.2">
      <c r="A11294" t="s">
        <v>7765</v>
      </c>
      <c r="B11294" t="s">
        <v>12154</v>
      </c>
      <c r="C11294" t="s">
        <v>16440</v>
      </c>
      <c r="D11294" t="s">
        <v>23506</v>
      </c>
      <c r="E11294" t="s">
        <v>23507</v>
      </c>
      <c r="F11294">
        <v>3</v>
      </c>
      <c r="G11294">
        <v>60</v>
      </c>
      <c r="H11294" s="1">
        <v>89</v>
      </c>
      <c r="I11294" s="87"/>
      <c r="K11294" s="86" t="s">
        <v>17485</v>
      </c>
      <c r="L11294" s="86" t="s">
        <v>17486</v>
      </c>
      <c r="N11294">
        <f>IFERROR(VLOOKUP(A11294,bip!$A:$C,2,0),"")</f>
      </c>
      <c r="O11294">
        <f>IFERROR(VLOOKUP(A11294,bip!$A:$Z,3,0),"")</f>
      </c>
    </row>
    <row r="11295" spans="1:15" ht="13.2">
      <c r="A11295" t="s">
        <v>7769</v>
      </c>
      <c r="B11295" t="s">
        <v>12158</v>
      </c>
      <c r="C11295" t="s">
        <v>16440</v>
      </c>
      <c r="D11295" t="s">
        <v>23508</v>
      </c>
      <c r="E11295" t="s">
        <v>23509</v>
      </c>
      <c r="F11295">
        <v>3</v>
      </c>
      <c r="G11295">
        <v>60</v>
      </c>
      <c r="H11295" s="1">
        <v>89</v>
      </c>
      <c r="I11295" s="87"/>
      <c r="K11295" s="86" t="s">
        <v>17485</v>
      </c>
      <c r="L11295" s="86" t="s">
        <v>17486</v>
      </c>
      <c r="N11295">
        <f>IFERROR(VLOOKUP(A11295,bip!$A:$C,2,0),"")</f>
      </c>
      <c r="O11295">
        <f>IFERROR(VLOOKUP(A11295,bip!$A:$Z,3,0),"")</f>
      </c>
    </row>
    <row r="11296" spans="1:15" ht="13.2">
      <c r="A11296" t="s">
        <v>7766</v>
      </c>
      <c r="B11296" t="s">
        <v>12155</v>
      </c>
      <c r="C11296" t="s">
        <v>16440</v>
      </c>
      <c r="D11296" t="s">
        <v>23510</v>
      </c>
      <c r="E11296" t="s">
        <v>23511</v>
      </c>
      <c r="F11296">
        <v>3</v>
      </c>
      <c r="G11296">
        <v>60</v>
      </c>
      <c r="H11296" s="1">
        <v>89</v>
      </c>
      <c r="I11296" s="87"/>
      <c r="K11296" s="86" t="s">
        <v>17485</v>
      </c>
      <c r="L11296" s="86" t="s">
        <v>17486</v>
      </c>
      <c r="N11296">
        <f>IFERROR(VLOOKUP(A11296,bip!$A:$C,2,0),"")</f>
      </c>
      <c r="O11296">
        <f>IFERROR(VLOOKUP(A11296,bip!$A:$Z,3,0),"")</f>
      </c>
    </row>
    <row r="11297" spans="1:15" ht="13.2">
      <c r="A11297" t="s">
        <v>7768</v>
      </c>
      <c r="B11297" t="s">
        <v>12157</v>
      </c>
      <c r="C11297" t="s">
        <v>16440</v>
      </c>
      <c r="D11297" t="s">
        <v>23512</v>
      </c>
      <c r="E11297" t="s">
        <v>23513</v>
      </c>
      <c r="F11297">
        <v>3</v>
      </c>
      <c r="G11297">
        <v>60</v>
      </c>
      <c r="H11297" s="1">
        <v>89</v>
      </c>
      <c r="I11297" s="87"/>
      <c r="K11297" s="86" t="s">
        <v>17485</v>
      </c>
      <c r="L11297" s="86" t="s">
        <v>17486</v>
      </c>
      <c r="N11297">
        <f>IFERROR(VLOOKUP(A11297,bip!$A:$C,2,0),"")</f>
      </c>
      <c r="O11297">
        <f>IFERROR(VLOOKUP(A11297,bip!$A:$Z,3,0),"")</f>
      </c>
    </row>
    <row r="11298" spans="1:15" ht="13.2">
      <c r="A11298" t="s">
        <v>7770</v>
      </c>
      <c r="B11298" t="s">
        <v>12159</v>
      </c>
      <c r="C11298" t="s">
        <v>16440</v>
      </c>
      <c r="D11298" t="s">
        <v>23514</v>
      </c>
      <c r="E11298" t="s">
        <v>23515</v>
      </c>
      <c r="F11298">
        <v>3</v>
      </c>
      <c r="G11298">
        <v>60</v>
      </c>
      <c r="H11298" s="1">
        <v>89</v>
      </c>
      <c r="I11298" s="87"/>
      <c r="K11298" s="86" t="s">
        <v>17485</v>
      </c>
      <c r="L11298" s="86" t="s">
        <v>17486</v>
      </c>
      <c r="N11298">
        <f>IFERROR(VLOOKUP(A11298,bip!$A:$C,2,0),"")</f>
      </c>
      <c r="O11298">
        <f>IFERROR(VLOOKUP(A11298,bip!$A:$Z,3,0),"")</f>
      </c>
    </row>
    <row r="11299" spans="1:15" ht="13.2">
      <c r="A11299" t="s">
        <v>7764</v>
      </c>
      <c r="B11299" t="s">
        <v>12153</v>
      </c>
      <c r="C11299" t="s">
        <v>16440</v>
      </c>
      <c r="D11299" t="s">
        <v>26341</v>
      </c>
      <c r="E11299" t="s">
        <v>44543</v>
      </c>
      <c r="F11299">
        <v>1</v>
      </c>
      <c r="G11299">
        <v>24</v>
      </c>
      <c r="H11299" s="1">
        <v>254</v>
      </c>
      <c r="I11299" s="87"/>
      <c r="K11299" s="86" t="s">
        <v>17485</v>
      </c>
      <c r="L11299" s="86" t="s">
        <v>17486</v>
      </c>
      <c r="N11299">
        <f>IFERROR(VLOOKUP(A11299,bip!$A:$C,2,0),"")</f>
      </c>
      <c r="O11299">
        <f>IFERROR(VLOOKUP(A11299,bip!$A:$Z,3,0),"")</f>
      </c>
    </row>
    <row r="11300" spans="1:15" ht="13.2">
      <c r="A11300" t="s">
        <v>7774</v>
      </c>
      <c r="B11300" t="s">
        <v>12163</v>
      </c>
      <c r="C11300" t="s">
        <v>16441</v>
      </c>
      <c r="D11300" t="s">
        <v>23516</v>
      </c>
      <c r="E11300" t="s">
        <v>33048</v>
      </c>
      <c r="F11300">
        <v>6</v>
      </c>
      <c r="G11300">
        <v>60</v>
      </c>
      <c r="H11300" s="1">
        <v>69</v>
      </c>
      <c r="I11300" s="87"/>
      <c r="K11300" s="86" t="s">
        <v>17485</v>
      </c>
      <c r="L11300" s="86" t="s">
        <v>17486</v>
      </c>
      <c r="N11300">
        <f>IFERROR(VLOOKUP(A11300,bip!$A:$C,2,0),"")</f>
      </c>
      <c r="O11300">
        <f>IFERROR(VLOOKUP(A11300,bip!$A:$Z,3,0),"")</f>
      </c>
    </row>
    <row r="11301" spans="1:15" ht="13.2">
      <c r="A11301" t="s">
        <v>7775</v>
      </c>
      <c r="B11301" t="s">
        <v>12164</v>
      </c>
      <c r="C11301" t="s">
        <v>16441</v>
      </c>
      <c r="D11301" t="s">
        <v>23517</v>
      </c>
      <c r="E11301" t="s">
        <v>33049</v>
      </c>
      <c r="F11301">
        <v>6</v>
      </c>
      <c r="G11301">
        <v>60</v>
      </c>
      <c r="H11301" s="1">
        <v>69</v>
      </c>
      <c r="I11301" s="87"/>
      <c r="K11301" s="86" t="s">
        <v>17485</v>
      </c>
      <c r="L11301" s="86" t="s">
        <v>17486</v>
      </c>
      <c r="N11301">
        <f>IFERROR(VLOOKUP(A11301,bip!$A:$C,2,0),"")</f>
      </c>
      <c r="O11301">
        <f>IFERROR(VLOOKUP(A11301,bip!$A:$Z,3,0),"")</f>
      </c>
    </row>
    <row r="11302" spans="1:15" ht="13.2">
      <c r="A11302" t="s">
        <v>7776</v>
      </c>
      <c r="B11302" t="s">
        <v>12165</v>
      </c>
      <c r="C11302" t="s">
        <v>16441</v>
      </c>
      <c r="D11302" t="s">
        <v>23518</v>
      </c>
      <c r="E11302" t="s">
        <v>33050</v>
      </c>
      <c r="F11302">
        <v>6</v>
      </c>
      <c r="G11302">
        <v>60</v>
      </c>
      <c r="H11302" s="1">
        <v>69</v>
      </c>
      <c r="I11302" s="87"/>
      <c r="K11302" s="86" t="s">
        <v>17485</v>
      </c>
      <c r="L11302" s="86" t="s">
        <v>17486</v>
      </c>
      <c r="N11302">
        <f>IFERROR(VLOOKUP(A11302,bip!$A:$C,2,0),"")</f>
      </c>
      <c r="O11302">
        <f>IFERROR(VLOOKUP(A11302,bip!$A:$Z,3,0),"")</f>
      </c>
    </row>
    <row r="11303" spans="1:15" ht="13.2">
      <c r="A11303" t="s">
        <v>7777</v>
      </c>
      <c r="B11303" t="s">
        <v>12166</v>
      </c>
      <c r="C11303" t="s">
        <v>16441</v>
      </c>
      <c r="D11303" t="s">
        <v>23519</v>
      </c>
      <c r="E11303" t="s">
        <v>33051</v>
      </c>
      <c r="F11303">
        <v>6</v>
      </c>
      <c r="G11303">
        <v>60</v>
      </c>
      <c r="H11303" s="1">
        <v>69</v>
      </c>
      <c r="I11303" s="87"/>
      <c r="K11303" s="86" t="s">
        <v>17485</v>
      </c>
      <c r="L11303" s="86" t="s">
        <v>17486</v>
      </c>
      <c r="N11303">
        <f>IFERROR(VLOOKUP(A11303,bip!$A:$C,2,0),"")</f>
      </c>
      <c r="O11303">
        <f>IFERROR(VLOOKUP(A11303,bip!$A:$Z,3,0),"")</f>
      </c>
    </row>
    <row r="11304" spans="1:15" ht="13.2">
      <c r="A11304" t="s">
        <v>7778</v>
      </c>
      <c r="B11304" t="s">
        <v>12167</v>
      </c>
      <c r="C11304" t="s">
        <v>16441</v>
      </c>
      <c r="D11304" t="s">
        <v>23520</v>
      </c>
      <c r="E11304" t="s">
        <v>33052</v>
      </c>
      <c r="F11304">
        <v>6</v>
      </c>
      <c r="G11304">
        <v>60</v>
      </c>
      <c r="H11304" s="1">
        <v>69</v>
      </c>
      <c r="I11304" s="87"/>
      <c r="K11304" s="86" t="s">
        <v>17485</v>
      </c>
      <c r="L11304" s="86" t="s">
        <v>17486</v>
      </c>
      <c r="N11304">
        <f>IFERROR(VLOOKUP(A11304,bip!$A:$C,2,0),"")</f>
      </c>
      <c r="O11304">
        <f>IFERROR(VLOOKUP(A11304,bip!$A:$Z,3,0),"")</f>
      </c>
    </row>
    <row r="11305" spans="1:15" ht="13.2">
      <c r="A11305" t="s">
        <v>7789</v>
      </c>
      <c r="B11305" t="s">
        <v>7789</v>
      </c>
      <c r="C11305" t="s">
        <v>16440</v>
      </c>
      <c r="D11305" t="s">
        <v>26345</v>
      </c>
      <c r="E11305" t="s">
        <v>26346</v>
      </c>
      <c r="F11305">
        <v>1</v>
      </c>
      <c r="G11305">
        <v>72</v>
      </c>
      <c r="H11305" s="1">
        <v>379</v>
      </c>
      <c r="I11305" s="87"/>
      <c r="K11305" s="86" t="s">
        <v>17485</v>
      </c>
      <c r="L11305" s="86" t="s">
        <v>17486</v>
      </c>
      <c r="N11305">
        <f>IFERROR(VLOOKUP(A11305,bip!$A:$C,2,0),"")</f>
      </c>
      <c r="O11305">
        <f>IFERROR(VLOOKUP(A11305,bip!$A:$Z,3,0),"")</f>
      </c>
    </row>
    <row r="11306" spans="1:15" ht="13.2">
      <c r="A11306" t="s">
        <v>7788</v>
      </c>
      <c r="B11306" t="s">
        <v>7788</v>
      </c>
      <c r="C11306" t="s">
        <v>16440</v>
      </c>
      <c r="D11306" t="s">
        <v>26343</v>
      </c>
      <c r="E11306" t="s">
        <v>26344</v>
      </c>
      <c r="F11306">
        <v>1</v>
      </c>
      <c r="G11306">
        <v>48</v>
      </c>
      <c r="H11306" s="1">
        <v>519</v>
      </c>
      <c r="I11306" s="87"/>
      <c r="K11306" s="86" t="s">
        <v>17485</v>
      </c>
      <c r="L11306" s="86" t="s">
        <v>17486</v>
      </c>
      <c r="N11306">
        <f>IFERROR(VLOOKUP(A11306,bip!$A:$C,2,0),"")</f>
      </c>
      <c r="O11306">
        <f>IFERROR(VLOOKUP(A11306,bip!$A:$Z,3,0),"")</f>
      </c>
    </row>
    <row r="11307" spans="1:15" ht="13.2">
      <c r="A11307" t="s">
        <v>7857</v>
      </c>
      <c r="B11307" t="s">
        <v>7857</v>
      </c>
      <c r="C11307" t="s">
        <v>16440</v>
      </c>
      <c r="D11307" t="s">
        <v>26364</v>
      </c>
      <c r="E11307" t="s">
        <v>29613</v>
      </c>
      <c r="F11307">
        <v>1</v>
      </c>
      <c r="G11307">
        <v>60</v>
      </c>
      <c r="H11307" s="1">
        <v>44</v>
      </c>
      <c r="I11307" s="87"/>
      <c r="K11307" s="86" t="s">
        <v>17485</v>
      </c>
      <c r="L11307" s="86" t="s">
        <v>17486</v>
      </c>
      <c r="N11307">
        <f>IFERROR(VLOOKUP(A11307,bip!$A:$C,2,0),"")</f>
      </c>
      <c r="O11307">
        <f>IFERROR(VLOOKUP(A11307,bip!$A:$Z,3,0),"")</f>
      </c>
    </row>
    <row r="11308" spans="1:15" ht="13.2">
      <c r="A11308" t="s">
        <v>7879</v>
      </c>
      <c r="B11308" t="s">
        <v>7879</v>
      </c>
      <c r="C11308" t="s">
        <v>16440</v>
      </c>
      <c r="D11308" t="s">
        <v>23550</v>
      </c>
      <c r="E11308" t="s">
        <v>21180</v>
      </c>
      <c r="F11308">
        <v>1</v>
      </c>
      <c r="G11308">
        <v>48</v>
      </c>
      <c r="H11308" s="1">
        <v>90</v>
      </c>
      <c r="I11308" s="87"/>
      <c r="K11308" s="86" t="s">
        <v>17485</v>
      </c>
      <c r="L11308" s="86" t="s">
        <v>17486</v>
      </c>
      <c r="N11308">
        <f>IFERROR(VLOOKUP(A11308,bip!$A:$C,2,0),"")</f>
      </c>
      <c r="O11308">
        <f>IFERROR(VLOOKUP(A11308,bip!$A:$Z,3,0),"")</f>
      </c>
    </row>
    <row r="11309" spans="1:15" ht="13.2">
      <c r="A11309" t="s">
        <v>7877</v>
      </c>
      <c r="B11309" t="s">
        <v>7877</v>
      </c>
      <c r="C11309" t="s">
        <v>16440</v>
      </c>
      <c r="D11309" t="s">
        <v>23551</v>
      </c>
      <c r="E11309" t="s">
        <v>21181</v>
      </c>
      <c r="F11309">
        <v>1</v>
      </c>
      <c r="G11309">
        <v>48</v>
      </c>
      <c r="H11309" s="1">
        <v>139</v>
      </c>
      <c r="I11309" s="87"/>
      <c r="K11309" s="86" t="s">
        <v>17485</v>
      </c>
      <c r="L11309" s="86" t="s">
        <v>17486</v>
      </c>
      <c r="N11309">
        <f>IFERROR(VLOOKUP(A11309,bip!$A:$C,2,0),"")</f>
      </c>
      <c r="O11309">
        <f>IFERROR(VLOOKUP(A11309,bip!$A:$Z,3,0),"")</f>
      </c>
    </row>
    <row r="11310" spans="1:15" ht="13.2">
      <c r="A11310" t="s">
        <v>7878</v>
      </c>
      <c r="B11310" t="s">
        <v>7878</v>
      </c>
      <c r="C11310" t="s">
        <v>16440</v>
      </c>
      <c r="D11310" t="s">
        <v>23552</v>
      </c>
      <c r="E11310" t="s">
        <v>21179</v>
      </c>
      <c r="F11310">
        <v>1</v>
      </c>
      <c r="G11310">
        <v>36</v>
      </c>
      <c r="H11310" s="1">
        <v>149</v>
      </c>
      <c r="I11310" s="87"/>
      <c r="K11310" s="86" t="s">
        <v>17485</v>
      </c>
      <c r="L11310" s="86" t="s">
        <v>17486</v>
      </c>
      <c r="N11310">
        <f>IFERROR(VLOOKUP(A11310,bip!$A:$C,2,0),"")</f>
      </c>
      <c r="O11310">
        <f>IFERROR(VLOOKUP(A11310,bip!$A:$Z,3,0),"")</f>
      </c>
    </row>
    <row r="11311" spans="1:15" ht="13.2">
      <c r="A11311" t="s">
        <v>42457</v>
      </c>
      <c r="B11311" t="s">
        <v>42457</v>
      </c>
      <c r="C11311" t="s">
        <v>16440</v>
      </c>
      <c r="D11311" t="s">
        <v>42458</v>
      </c>
      <c r="E11311" t="s">
        <v>42459</v>
      </c>
      <c r="F11311">
        <v>1</v>
      </c>
      <c r="G11311">
        <v>24</v>
      </c>
      <c r="H11311" s="1">
        <v>29</v>
      </c>
      <c r="I11311" s="87">
        <v>0.10</v>
      </c>
      <c r="J11311" s="86" t="s">
        <v>41688</v>
      </c>
      <c r="K11311" s="86" t="s">
        <v>44487</v>
      </c>
      <c r="L11311" s="86" t="s">
        <v>17486</v>
      </c>
      <c r="N11311">
        <f>IFERROR(VLOOKUP(A11311,bip!$A:$C,2,0),"")</f>
      </c>
      <c r="O11311">
        <f>IFERROR(VLOOKUP(A11311,bip!$A:$Z,3,0),"")</f>
      </c>
    </row>
    <row r="11312" spans="1:15" ht="13.2">
      <c r="A11312" t="s">
        <v>42460</v>
      </c>
      <c r="B11312" t="s">
        <v>42460</v>
      </c>
      <c r="C11312" t="s">
        <v>16440</v>
      </c>
      <c r="D11312" t="s">
        <v>42461</v>
      </c>
      <c r="E11312" t="s">
        <v>42462</v>
      </c>
      <c r="F11312">
        <v>1</v>
      </c>
      <c r="G11312">
        <v>24</v>
      </c>
      <c r="H11312" s="1">
        <v>33</v>
      </c>
      <c r="I11312" s="87">
        <v>0.10</v>
      </c>
      <c r="J11312" s="86" t="s">
        <v>41688</v>
      </c>
      <c r="K11312" s="86" t="s">
        <v>44487</v>
      </c>
      <c r="L11312" s="86" t="s">
        <v>17486</v>
      </c>
      <c r="N11312">
        <f>IFERROR(VLOOKUP(A11312,bip!$A:$C,2,0),"")</f>
      </c>
      <c r="O11312">
        <f>IFERROR(VLOOKUP(A11312,bip!$A:$Z,3,0),"")</f>
      </c>
    </row>
    <row r="11313" spans="1:15" ht="13.2">
      <c r="A11313" t="s">
        <v>14511</v>
      </c>
      <c r="B11313" t="s">
        <v>14511</v>
      </c>
      <c r="C11313" t="s">
        <v>16441</v>
      </c>
      <c r="D11313" t="s">
        <v>36963</v>
      </c>
      <c r="E11313" t="s">
        <v>36964</v>
      </c>
      <c r="F11313">
        <v>1</v>
      </c>
      <c r="G11313">
        <v>100</v>
      </c>
      <c r="H11313" s="1">
        <v>33</v>
      </c>
      <c r="I11313" s="87">
        <v>0.05</v>
      </c>
      <c r="J11313" s="86" t="s">
        <v>41688</v>
      </c>
      <c r="K11313" s="86" t="s">
        <v>44487</v>
      </c>
      <c r="L11313" s="86" t="s">
        <v>17486</v>
      </c>
      <c r="N11313">
        <f>IFERROR(VLOOKUP(A11313,bip!$A:$C,2,0),"")</f>
      </c>
      <c r="O11313">
        <f>IFERROR(VLOOKUP(A11313,bip!$A:$Z,3,0),"")</f>
      </c>
    </row>
    <row r="11314" spans="1:15" ht="13.2">
      <c r="A11314" t="s">
        <v>10114</v>
      </c>
      <c r="B11314" t="s">
        <v>10114</v>
      </c>
      <c r="C11314" t="s">
        <v>16440</v>
      </c>
      <c r="D11314" t="s">
        <v>37842</v>
      </c>
      <c r="E11314" t="s">
        <v>36968</v>
      </c>
      <c r="F11314">
        <v>6</v>
      </c>
      <c r="G11314">
        <v>36</v>
      </c>
      <c r="H11314" s="1">
        <v>189</v>
      </c>
      <c r="I11314" s="87">
        <v>0.05</v>
      </c>
      <c r="J11314" s="86" t="s">
        <v>41688</v>
      </c>
      <c r="K11314" s="86" t="s">
        <v>44487</v>
      </c>
      <c r="L11314" s="86" t="s">
        <v>17486</v>
      </c>
      <c r="N11314">
        <f>IFERROR(VLOOKUP(A11314,bip!$A:$C,2,0),"")</f>
      </c>
      <c r="O11314">
        <f>IFERROR(VLOOKUP(A11314,bip!$A:$Z,3,0),"")</f>
      </c>
    </row>
    <row r="11315" spans="1:15" ht="13.2">
      <c r="A11315" t="s">
        <v>7860</v>
      </c>
      <c r="B11315" t="s">
        <v>12221</v>
      </c>
      <c r="C11315" t="s">
        <v>16440</v>
      </c>
      <c r="D11315" t="s">
        <v>40655</v>
      </c>
      <c r="E11315" t="s">
        <v>44738</v>
      </c>
      <c r="F11315">
        <v>6</v>
      </c>
      <c r="G11315">
        <v>60</v>
      </c>
      <c r="H11315" s="1">
        <v>50</v>
      </c>
      <c r="I11315" s="87"/>
      <c r="K11315" s="86" t="s">
        <v>17485</v>
      </c>
      <c r="L11315" s="86" t="s">
        <v>17486</v>
      </c>
      <c r="N11315">
        <f>IFERROR(VLOOKUP(A11315,bip!$A:$C,2,0),"")</f>
      </c>
      <c r="O11315">
        <f>IFERROR(VLOOKUP(A11315,bip!$A:$Z,3,0),"")</f>
      </c>
    </row>
    <row r="11316" spans="1:15" ht="13.2">
      <c r="A11316" t="s">
        <v>7861</v>
      </c>
      <c r="B11316" t="s">
        <v>12222</v>
      </c>
      <c r="C11316" t="s">
        <v>16440</v>
      </c>
      <c r="D11316" t="s">
        <v>40656</v>
      </c>
      <c r="E11316" t="s">
        <v>44739</v>
      </c>
      <c r="F11316">
        <v>6</v>
      </c>
      <c r="G11316">
        <v>60</v>
      </c>
      <c r="H11316" s="1">
        <v>62</v>
      </c>
      <c r="I11316" s="87"/>
      <c r="K11316" s="86" t="s">
        <v>17485</v>
      </c>
      <c r="L11316" s="86" t="s">
        <v>17486</v>
      </c>
      <c r="N11316">
        <f>IFERROR(VLOOKUP(A11316,bip!$A:$C,2,0),"")</f>
      </c>
      <c r="O11316">
        <f>IFERROR(VLOOKUP(A11316,bip!$A:$Z,3,0),"")</f>
      </c>
    </row>
    <row r="11317" spans="1:15" ht="13.2">
      <c r="A11317" t="s">
        <v>7863</v>
      </c>
      <c r="B11317" t="s">
        <v>12223</v>
      </c>
      <c r="C11317" t="s">
        <v>16440</v>
      </c>
      <c r="D11317" t="s">
        <v>31979</v>
      </c>
      <c r="E11317" t="s">
        <v>44740</v>
      </c>
      <c r="F11317">
        <v>6</v>
      </c>
      <c r="G11317">
        <v>60</v>
      </c>
      <c r="H11317" s="1">
        <v>44</v>
      </c>
      <c r="I11317" s="87"/>
      <c r="K11317" s="86" t="s">
        <v>17485</v>
      </c>
      <c r="L11317" s="86" t="s">
        <v>17486</v>
      </c>
      <c r="N11317">
        <f>IFERROR(VLOOKUP(A11317,bip!$A:$C,2,0),"")</f>
      </c>
      <c r="O11317">
        <f>IFERROR(VLOOKUP(A11317,bip!$A:$Z,3,0),"")</f>
      </c>
    </row>
    <row r="11318" spans="1:15" ht="13.2">
      <c r="A11318" t="s">
        <v>7864</v>
      </c>
      <c r="B11318" t="s">
        <v>12224</v>
      </c>
      <c r="C11318" t="s">
        <v>16440</v>
      </c>
      <c r="D11318" t="s">
        <v>31980</v>
      </c>
      <c r="E11318" t="s">
        <v>44741</v>
      </c>
      <c r="F11318">
        <v>6</v>
      </c>
      <c r="G11318">
        <v>60</v>
      </c>
      <c r="H11318" s="1">
        <v>56</v>
      </c>
      <c r="I11318" s="87"/>
      <c r="K11318" s="86" t="s">
        <v>17485</v>
      </c>
      <c r="L11318" s="86" t="s">
        <v>17486</v>
      </c>
      <c r="N11318">
        <f>IFERROR(VLOOKUP(A11318,bip!$A:$C,2,0),"")</f>
      </c>
      <c r="O11318">
        <f>IFERROR(VLOOKUP(A11318,bip!$A:$Z,3,0),"")</f>
      </c>
    </row>
    <row r="11319" spans="1:15" ht="13.2">
      <c r="A11319" t="s">
        <v>7866</v>
      </c>
      <c r="B11319" t="s">
        <v>12225</v>
      </c>
      <c r="C11319" t="s">
        <v>16440</v>
      </c>
      <c r="D11319" t="s">
        <v>31981</v>
      </c>
      <c r="E11319" t="s">
        <v>44742</v>
      </c>
      <c r="F11319">
        <v>6</v>
      </c>
      <c r="G11319">
        <v>60</v>
      </c>
      <c r="H11319" s="1">
        <v>41</v>
      </c>
      <c r="I11319" s="87"/>
      <c r="K11319" s="86" t="s">
        <v>17485</v>
      </c>
      <c r="L11319" s="86" t="s">
        <v>17486</v>
      </c>
      <c r="N11319">
        <f>IFERROR(VLOOKUP(A11319,bip!$A:$C,2,0),"")</f>
      </c>
      <c r="O11319">
        <f>IFERROR(VLOOKUP(A11319,bip!$A:$Z,3,0),"")</f>
      </c>
    </row>
    <row r="11320" spans="1:15" ht="13.2">
      <c r="A11320" t="s">
        <v>7867</v>
      </c>
      <c r="B11320" t="s">
        <v>12226</v>
      </c>
      <c r="C11320" t="s">
        <v>16440</v>
      </c>
      <c r="D11320" t="s">
        <v>23545</v>
      </c>
      <c r="E11320" t="s">
        <v>44743</v>
      </c>
      <c r="F11320">
        <v>6</v>
      </c>
      <c r="G11320">
        <v>60</v>
      </c>
      <c r="H11320" s="1">
        <v>47</v>
      </c>
      <c r="I11320" s="87"/>
      <c r="K11320" s="86" t="s">
        <v>17485</v>
      </c>
      <c r="L11320" s="86" t="s">
        <v>17486</v>
      </c>
      <c r="N11320">
        <f>IFERROR(VLOOKUP(A11320,bip!$A:$C,2,0),"")</f>
      </c>
      <c r="O11320">
        <f>IFERROR(VLOOKUP(A11320,bip!$A:$Z,3,0),"")</f>
      </c>
    </row>
    <row r="11321" spans="1:15" ht="13.2">
      <c r="A11321" t="s">
        <v>7858</v>
      </c>
      <c r="B11321" t="s">
        <v>16673</v>
      </c>
      <c r="C11321" t="s">
        <v>16440</v>
      </c>
      <c r="D11321" t="s">
        <v>33680</v>
      </c>
      <c r="E11321" t="s">
        <v>44744</v>
      </c>
      <c r="F11321">
        <v>6</v>
      </c>
      <c r="G11321">
        <v>60</v>
      </c>
      <c r="H11321" s="1">
        <v>60</v>
      </c>
      <c r="I11321" s="87"/>
      <c r="K11321" s="86" t="s">
        <v>17485</v>
      </c>
      <c r="L11321" s="86" t="s">
        <v>17486</v>
      </c>
      <c r="N11321">
        <f>IFERROR(VLOOKUP(A11321,bip!$A:$C,2,0),"")</f>
      </c>
      <c r="O11321">
        <f>IFERROR(VLOOKUP(A11321,bip!$A:$Z,3,0),"")</f>
      </c>
    </row>
    <row r="11322" spans="1:15" ht="13.2">
      <c r="A11322" t="s">
        <v>7859</v>
      </c>
      <c r="B11322" t="s">
        <v>16674</v>
      </c>
      <c r="C11322" t="s">
        <v>16440</v>
      </c>
      <c r="D11322" t="s">
        <v>33681</v>
      </c>
      <c r="E11322" t="s">
        <v>44745</v>
      </c>
      <c r="F11322">
        <v>6</v>
      </c>
      <c r="G11322">
        <v>60</v>
      </c>
      <c r="H11322" s="1">
        <v>71</v>
      </c>
      <c r="I11322" s="87"/>
      <c r="K11322" s="86" t="s">
        <v>17485</v>
      </c>
      <c r="L11322" s="86" t="s">
        <v>17486</v>
      </c>
      <c r="N11322">
        <f>IFERROR(VLOOKUP(A11322,bip!$A:$C,2,0),"")</f>
      </c>
      <c r="O11322">
        <f>IFERROR(VLOOKUP(A11322,bip!$A:$Z,3,0),"")</f>
      </c>
    </row>
    <row r="11323" spans="1:15" ht="13.2">
      <c r="A11323" t="s">
        <v>7862</v>
      </c>
      <c r="B11323" t="s">
        <v>7862</v>
      </c>
      <c r="C11323" t="s">
        <v>16440</v>
      </c>
      <c r="D11323" t="s">
        <v>40657</v>
      </c>
      <c r="E11323" t="s">
        <v>44746</v>
      </c>
      <c r="F11323">
        <v>6</v>
      </c>
      <c r="G11323">
        <v>30</v>
      </c>
      <c r="H11323" s="1">
        <v>130</v>
      </c>
      <c r="I11323" s="87"/>
      <c r="K11323" s="86" t="s">
        <v>17485</v>
      </c>
      <c r="L11323" s="86" t="s">
        <v>17486</v>
      </c>
      <c r="N11323">
        <f>IFERROR(VLOOKUP(A11323,bip!$A:$C,2,0),"")</f>
      </c>
      <c r="O11323">
        <f>IFERROR(VLOOKUP(A11323,bip!$A:$Z,3,0),"")</f>
      </c>
    </row>
    <row r="11324" spans="1:15" ht="13.2">
      <c r="A11324" t="s">
        <v>7865</v>
      </c>
      <c r="B11324" t="s">
        <v>7865</v>
      </c>
      <c r="C11324" t="s">
        <v>16440</v>
      </c>
      <c r="D11324" t="s">
        <v>33682</v>
      </c>
      <c r="E11324" t="s">
        <v>44747</v>
      </c>
      <c r="F11324">
        <v>6</v>
      </c>
      <c r="G11324">
        <v>30</v>
      </c>
      <c r="H11324" s="1">
        <v>101</v>
      </c>
      <c r="I11324" s="87"/>
      <c r="K11324" s="86" t="s">
        <v>17485</v>
      </c>
      <c r="L11324" s="86" t="s">
        <v>17486</v>
      </c>
      <c r="N11324">
        <f>IFERROR(VLOOKUP(A11324,bip!$A:$C,2,0),"")</f>
      </c>
      <c r="O11324">
        <f>IFERROR(VLOOKUP(A11324,bip!$A:$Z,3,0),"")</f>
      </c>
    </row>
    <row r="11325" spans="1:15" ht="13.2">
      <c r="A11325" t="s">
        <v>7868</v>
      </c>
      <c r="B11325" t="s">
        <v>12227</v>
      </c>
      <c r="C11325" t="s">
        <v>16440</v>
      </c>
      <c r="D11325" t="s">
        <v>33053</v>
      </c>
      <c r="E11325" t="s">
        <v>44748</v>
      </c>
      <c r="F11325">
        <v>6</v>
      </c>
      <c r="G11325">
        <v>60</v>
      </c>
      <c r="H11325" s="1">
        <v>23</v>
      </c>
      <c r="I11325" s="87"/>
      <c r="K11325" s="86" t="s">
        <v>17485</v>
      </c>
      <c r="L11325" s="86" t="s">
        <v>17486</v>
      </c>
      <c r="N11325">
        <f>IFERROR(VLOOKUP(A11325,bip!$A:$C,2,0),"")</f>
      </c>
      <c r="O11325">
        <f>IFERROR(VLOOKUP(A11325,bip!$A:$Z,3,0),"")</f>
      </c>
    </row>
    <row r="11326" spans="1:15" ht="13.2">
      <c r="A11326" t="s">
        <v>7870</v>
      </c>
      <c r="B11326" t="s">
        <v>12228</v>
      </c>
      <c r="C11326" t="s">
        <v>16440</v>
      </c>
      <c r="D11326" t="s">
        <v>33054</v>
      </c>
      <c r="E11326" t="s">
        <v>44749</v>
      </c>
      <c r="F11326">
        <v>6</v>
      </c>
      <c r="G11326">
        <v>60</v>
      </c>
      <c r="H11326" s="1">
        <v>42</v>
      </c>
      <c r="I11326" s="87"/>
      <c r="K11326" s="86" t="s">
        <v>17485</v>
      </c>
      <c r="L11326" s="86" t="s">
        <v>17486</v>
      </c>
      <c r="N11326">
        <f>IFERROR(VLOOKUP(A11326,bip!$A:$C,2,0),"")</f>
      </c>
      <c r="O11326">
        <f>IFERROR(VLOOKUP(A11326,bip!$A:$Z,3,0),"")</f>
      </c>
    </row>
    <row r="11327" spans="1:15" ht="13.2">
      <c r="A11327" t="s">
        <v>7874</v>
      </c>
      <c r="B11327" t="s">
        <v>12229</v>
      </c>
      <c r="C11327" t="s">
        <v>16440</v>
      </c>
      <c r="D11327" t="s">
        <v>23546</v>
      </c>
      <c r="E11327" t="s">
        <v>44750</v>
      </c>
      <c r="F11327">
        <v>6</v>
      </c>
      <c r="G11327">
        <v>60</v>
      </c>
      <c r="H11327" s="1">
        <v>37</v>
      </c>
      <c r="I11327" s="87"/>
      <c r="K11327" s="86" t="s">
        <v>17485</v>
      </c>
      <c r="L11327" s="86" t="s">
        <v>17486</v>
      </c>
      <c r="N11327">
        <f>IFERROR(VLOOKUP(A11327,bip!$A:$C,2,0),"")</f>
      </c>
      <c r="O11327">
        <f>IFERROR(VLOOKUP(A11327,bip!$A:$Z,3,0),"")</f>
      </c>
    </row>
    <row r="11328" spans="1:15" ht="13.2">
      <c r="A11328" t="s">
        <v>7875</v>
      </c>
      <c r="B11328" t="s">
        <v>12230</v>
      </c>
      <c r="C11328" t="s">
        <v>16440</v>
      </c>
      <c r="D11328" t="s">
        <v>23547</v>
      </c>
      <c r="E11328" t="s">
        <v>44751</v>
      </c>
      <c r="F11328">
        <v>6</v>
      </c>
      <c r="G11328">
        <v>60</v>
      </c>
      <c r="H11328" s="1">
        <v>43</v>
      </c>
      <c r="I11328" s="87"/>
      <c r="K11328" s="86" t="s">
        <v>17485</v>
      </c>
      <c r="L11328" s="86" t="s">
        <v>17486</v>
      </c>
      <c r="N11328">
        <f>IFERROR(VLOOKUP(A11328,bip!$A:$C,2,0),"")</f>
      </c>
      <c r="O11328">
        <f>IFERROR(VLOOKUP(A11328,bip!$A:$Z,3,0),"")</f>
      </c>
    </row>
    <row r="11329" spans="1:15" ht="13.2">
      <c r="A11329" t="s">
        <v>7876</v>
      </c>
      <c r="B11329" t="s">
        <v>12231</v>
      </c>
      <c r="C11329" t="s">
        <v>16440</v>
      </c>
      <c r="D11329" t="s">
        <v>23548</v>
      </c>
      <c r="E11329" t="s">
        <v>44752</v>
      </c>
      <c r="F11329">
        <v>6</v>
      </c>
      <c r="G11329">
        <v>60</v>
      </c>
      <c r="H11329" s="1">
        <v>45</v>
      </c>
      <c r="I11329" s="87"/>
      <c r="K11329" s="86" t="s">
        <v>17485</v>
      </c>
      <c r="L11329" s="86" t="s">
        <v>17486</v>
      </c>
      <c r="N11329">
        <f>IFERROR(VLOOKUP(A11329,bip!$A:$C,2,0),"")</f>
      </c>
      <c r="O11329">
        <f>IFERROR(VLOOKUP(A11329,bip!$A:$Z,3,0),"")</f>
      </c>
    </row>
    <row r="11330" spans="1:15" ht="13.2">
      <c r="A11330" t="s">
        <v>7871</v>
      </c>
      <c r="B11330" t="s">
        <v>7871</v>
      </c>
      <c r="C11330" t="s">
        <v>16440</v>
      </c>
      <c r="D11330" t="s">
        <v>33053</v>
      </c>
      <c r="E11330" t="s">
        <v>44748</v>
      </c>
      <c r="F11330">
        <v>6</v>
      </c>
      <c r="G11330">
        <v>60</v>
      </c>
      <c r="H11330" s="1">
        <v>23</v>
      </c>
      <c r="I11330" s="87"/>
      <c r="K11330" s="86" t="s">
        <v>17485</v>
      </c>
      <c r="L11330" s="86" t="s">
        <v>17486</v>
      </c>
      <c r="N11330">
        <f>IFERROR(VLOOKUP(A11330,bip!$A:$C,2,0),"")</f>
      </c>
      <c r="O11330">
        <f>IFERROR(VLOOKUP(A11330,bip!$A:$Z,3,0),"")</f>
      </c>
    </row>
    <row r="11331" spans="1:15" ht="13.2">
      <c r="A11331" t="s">
        <v>7872</v>
      </c>
      <c r="B11331" t="s">
        <v>7872</v>
      </c>
      <c r="C11331" t="s">
        <v>16440</v>
      </c>
      <c r="D11331" t="s">
        <v>33055</v>
      </c>
      <c r="E11331" t="s">
        <v>44753</v>
      </c>
      <c r="F11331">
        <v>6</v>
      </c>
      <c r="G11331">
        <v>60</v>
      </c>
      <c r="H11331" s="1">
        <v>37</v>
      </c>
      <c r="I11331" s="87"/>
      <c r="K11331" s="86" t="s">
        <v>17485</v>
      </c>
      <c r="L11331" s="86" t="s">
        <v>17486</v>
      </c>
      <c r="N11331">
        <f>IFERROR(VLOOKUP(A11331,bip!$A:$C,2,0),"")</f>
      </c>
      <c r="O11331">
        <f>IFERROR(VLOOKUP(A11331,bip!$A:$Z,3,0),"")</f>
      </c>
    </row>
    <row r="11332" spans="1:15" ht="13.2">
      <c r="A11332" t="s">
        <v>7873</v>
      </c>
      <c r="B11332" t="s">
        <v>7873</v>
      </c>
      <c r="C11332" t="s">
        <v>16440</v>
      </c>
      <c r="D11332" t="s">
        <v>33054</v>
      </c>
      <c r="E11332" t="s">
        <v>44749</v>
      </c>
      <c r="F11332">
        <v>6</v>
      </c>
      <c r="G11332">
        <v>60</v>
      </c>
      <c r="H11332" s="1">
        <v>41</v>
      </c>
      <c r="I11332" s="87"/>
      <c r="K11332" s="86" t="s">
        <v>17485</v>
      </c>
      <c r="L11332" s="86" t="s">
        <v>17486</v>
      </c>
      <c r="N11332">
        <f>IFERROR(VLOOKUP(A11332,bip!$A:$C,2,0),"")</f>
      </c>
      <c r="O11332">
        <f>IFERROR(VLOOKUP(A11332,bip!$A:$Z,3,0),"")</f>
      </c>
    </row>
    <row r="11333" spans="1:15" ht="13.2">
      <c r="A11333" t="s">
        <v>7813</v>
      </c>
      <c r="B11333" t="s">
        <v>12182</v>
      </c>
      <c r="C11333" t="s">
        <v>16440</v>
      </c>
      <c r="D11333" t="s">
        <v>16667</v>
      </c>
      <c r="E11333" t="s">
        <v>21176</v>
      </c>
      <c r="F11333">
        <v>6</v>
      </c>
      <c r="G11333">
        <v>240</v>
      </c>
      <c r="H11333" s="1">
        <v>37</v>
      </c>
      <c r="I11333" s="87"/>
      <c r="K11333" s="86" t="s">
        <v>17485</v>
      </c>
      <c r="L11333" s="86" t="s">
        <v>17486</v>
      </c>
      <c r="N11333">
        <f>IFERROR(VLOOKUP(A11333,bip!$A:$C,2,0),"")</f>
      </c>
      <c r="O11333">
        <f>IFERROR(VLOOKUP(A11333,bip!$A:$Z,3,0),"")</f>
      </c>
    </row>
    <row r="11334" spans="1:15" ht="13.2">
      <c r="A11334" t="s">
        <v>7814</v>
      </c>
      <c r="B11334" t="s">
        <v>12183</v>
      </c>
      <c r="C11334" t="s">
        <v>16440</v>
      </c>
      <c r="D11334" t="s">
        <v>16386</v>
      </c>
      <c r="E11334" t="s">
        <v>20381</v>
      </c>
      <c r="F11334">
        <v>6</v>
      </c>
      <c r="G11334">
        <v>120</v>
      </c>
      <c r="H11334" s="1">
        <v>51</v>
      </c>
      <c r="I11334" s="87"/>
      <c r="K11334" s="86" t="s">
        <v>17485</v>
      </c>
      <c r="L11334" s="86" t="s">
        <v>17486</v>
      </c>
      <c r="N11334">
        <f>IFERROR(VLOOKUP(A11334,bip!$A:$C,2,0),"")</f>
      </c>
      <c r="O11334">
        <f>IFERROR(VLOOKUP(A11334,bip!$A:$Z,3,0),"")</f>
      </c>
    </row>
    <row r="11335" spans="1:15" ht="13.2">
      <c r="A11335" t="s">
        <v>7815</v>
      </c>
      <c r="B11335" t="s">
        <v>12184</v>
      </c>
      <c r="C11335" t="s">
        <v>16440</v>
      </c>
      <c r="D11335" t="s">
        <v>16387</v>
      </c>
      <c r="E11335" t="s">
        <v>20382</v>
      </c>
      <c r="F11335">
        <v>6</v>
      </c>
      <c r="G11335">
        <v>60</v>
      </c>
      <c r="H11335" s="1">
        <v>82</v>
      </c>
      <c r="I11335" s="87"/>
      <c r="K11335" s="86" t="s">
        <v>17485</v>
      </c>
      <c r="L11335" s="86" t="s">
        <v>17486</v>
      </c>
      <c r="N11335">
        <f>IFERROR(VLOOKUP(A11335,bip!$A:$C,2,0),"")</f>
      </c>
      <c r="O11335">
        <f>IFERROR(VLOOKUP(A11335,bip!$A:$Z,3,0),"")</f>
      </c>
    </row>
    <row r="11336" spans="1:15" ht="13.2">
      <c r="A11336" t="s">
        <v>7816</v>
      </c>
      <c r="B11336" t="s">
        <v>12185</v>
      </c>
      <c r="C11336" t="s">
        <v>16440</v>
      </c>
      <c r="D11336" t="s">
        <v>16388</v>
      </c>
      <c r="E11336" t="s">
        <v>20383</v>
      </c>
      <c r="F11336">
        <v>6</v>
      </c>
      <c r="G11336">
        <v>60</v>
      </c>
      <c r="H11336" s="1">
        <v>109</v>
      </c>
      <c r="I11336" s="87"/>
      <c r="K11336" s="86" t="s">
        <v>17485</v>
      </c>
      <c r="L11336" s="86" t="s">
        <v>17486</v>
      </c>
      <c r="N11336">
        <f>IFERROR(VLOOKUP(A11336,bip!$A:$C,2,0),"")</f>
      </c>
      <c r="O11336">
        <f>IFERROR(VLOOKUP(A11336,bip!$A:$Z,3,0),"")</f>
      </c>
    </row>
    <row r="11337" spans="1:15" ht="13.2">
      <c r="A11337" t="s">
        <v>7817</v>
      </c>
      <c r="B11337" t="s">
        <v>12186</v>
      </c>
      <c r="C11337" t="s">
        <v>16440</v>
      </c>
      <c r="D11337" t="s">
        <v>16668</v>
      </c>
      <c r="E11337" t="s">
        <v>21173</v>
      </c>
      <c r="F11337">
        <v>6</v>
      </c>
      <c r="G11337">
        <v>240</v>
      </c>
      <c r="H11337" s="1">
        <v>43</v>
      </c>
      <c r="I11337" s="87"/>
      <c r="K11337" s="86" t="s">
        <v>17485</v>
      </c>
      <c r="L11337" s="86" t="s">
        <v>17486</v>
      </c>
      <c r="N11337">
        <f>IFERROR(VLOOKUP(A11337,bip!$A:$C,2,0),"")</f>
      </c>
      <c r="O11337">
        <f>IFERROR(VLOOKUP(A11337,bip!$A:$Z,3,0),"")</f>
      </c>
    </row>
    <row r="11338" spans="1:15" ht="13.2">
      <c r="A11338" t="s">
        <v>7818</v>
      </c>
      <c r="B11338" t="s">
        <v>12187</v>
      </c>
      <c r="C11338" t="s">
        <v>16440</v>
      </c>
      <c r="D11338" t="s">
        <v>16389</v>
      </c>
      <c r="E11338" t="s">
        <v>20384</v>
      </c>
      <c r="F11338">
        <v>6</v>
      </c>
      <c r="G11338">
        <v>120</v>
      </c>
      <c r="H11338" s="1">
        <v>58</v>
      </c>
      <c r="I11338" s="87"/>
      <c r="K11338" s="86" t="s">
        <v>17485</v>
      </c>
      <c r="L11338" s="86" t="s">
        <v>17486</v>
      </c>
      <c r="N11338">
        <f>IFERROR(VLOOKUP(A11338,bip!$A:$C,2,0),"")</f>
      </c>
      <c r="O11338">
        <f>IFERROR(VLOOKUP(A11338,bip!$A:$Z,3,0),"")</f>
      </c>
    </row>
    <row r="11339" spans="1:15" ht="13.2">
      <c r="A11339" t="s">
        <v>7819</v>
      </c>
      <c r="B11339" t="s">
        <v>12188</v>
      </c>
      <c r="C11339" t="s">
        <v>16440</v>
      </c>
      <c r="D11339" t="s">
        <v>16390</v>
      </c>
      <c r="E11339" t="s">
        <v>20385</v>
      </c>
      <c r="F11339">
        <v>6</v>
      </c>
      <c r="G11339">
        <v>60</v>
      </c>
      <c r="H11339" s="1">
        <v>104</v>
      </c>
      <c r="I11339" s="87"/>
      <c r="K11339" s="86" t="s">
        <v>17485</v>
      </c>
      <c r="L11339" s="86" t="s">
        <v>17486</v>
      </c>
      <c r="N11339">
        <f>IFERROR(VLOOKUP(A11339,bip!$A:$C,2,0),"")</f>
      </c>
      <c r="O11339">
        <f>IFERROR(VLOOKUP(A11339,bip!$A:$Z,3,0),"")</f>
      </c>
    </row>
    <row r="11340" spans="1:15" ht="13.2">
      <c r="A11340" t="s">
        <v>7820</v>
      </c>
      <c r="B11340" t="s">
        <v>12189</v>
      </c>
      <c r="C11340" t="s">
        <v>16440</v>
      </c>
      <c r="D11340" t="s">
        <v>16391</v>
      </c>
      <c r="E11340" t="s">
        <v>20386</v>
      </c>
      <c r="F11340">
        <v>6</v>
      </c>
      <c r="G11340">
        <v>60</v>
      </c>
      <c r="H11340" s="1">
        <v>130</v>
      </c>
      <c r="I11340" s="87"/>
      <c r="K11340" s="86" t="s">
        <v>17485</v>
      </c>
      <c r="L11340" s="86" t="s">
        <v>17486</v>
      </c>
      <c r="N11340">
        <f>IFERROR(VLOOKUP(A11340,bip!$A:$C,2,0),"")</f>
      </c>
      <c r="O11340">
        <f>IFERROR(VLOOKUP(A11340,bip!$A:$Z,3,0),"")</f>
      </c>
    </row>
    <row r="11341" spans="1:15" ht="13.2">
      <c r="A11341" t="s">
        <v>7869</v>
      </c>
      <c r="B11341" t="s">
        <v>7869</v>
      </c>
      <c r="C11341" t="s">
        <v>16440</v>
      </c>
      <c r="D11341" t="s">
        <v>23549</v>
      </c>
      <c r="E11341" t="s">
        <v>44753</v>
      </c>
      <c r="F11341">
        <v>6</v>
      </c>
      <c r="G11341">
        <v>60</v>
      </c>
      <c r="H11341" s="1">
        <v>37</v>
      </c>
      <c r="I11341" s="87"/>
      <c r="K11341" s="86" t="s">
        <v>17485</v>
      </c>
      <c r="L11341" s="86" t="s">
        <v>17486</v>
      </c>
      <c r="N11341">
        <f>IFERROR(VLOOKUP(A11341,bip!$A:$C,2,0),"")</f>
      </c>
      <c r="O11341">
        <f>IFERROR(VLOOKUP(A11341,bip!$A:$Z,3,0),"")</f>
      </c>
    </row>
    <row r="11342" spans="1:15" ht="13.2">
      <c r="A11342" t="s">
        <v>7809</v>
      </c>
      <c r="B11342" t="s">
        <v>12178</v>
      </c>
      <c r="C11342" t="s">
        <v>16440</v>
      </c>
      <c r="D11342" t="s">
        <v>16672</v>
      </c>
      <c r="E11342" t="s">
        <v>21177</v>
      </c>
      <c r="F11342">
        <v>6</v>
      </c>
      <c r="G11342">
        <v>240</v>
      </c>
      <c r="H11342" s="1">
        <v>52</v>
      </c>
      <c r="I11342" s="87"/>
      <c r="K11342" s="86" t="s">
        <v>17485</v>
      </c>
      <c r="L11342" s="86" t="s">
        <v>17486</v>
      </c>
      <c r="N11342">
        <f>IFERROR(VLOOKUP(A11342,bip!$A:$C,2,0),"")</f>
      </c>
      <c r="O11342">
        <f>IFERROR(VLOOKUP(A11342,bip!$A:$Z,3,0),"")</f>
      </c>
    </row>
    <row r="11343" spans="1:15" ht="13.2">
      <c r="A11343" t="s">
        <v>7810</v>
      </c>
      <c r="B11343" t="s">
        <v>12179</v>
      </c>
      <c r="C11343" t="s">
        <v>16440</v>
      </c>
      <c r="D11343" t="s">
        <v>16392</v>
      </c>
      <c r="E11343" t="s">
        <v>20387</v>
      </c>
      <c r="F11343">
        <v>6</v>
      </c>
      <c r="G11343">
        <v>120</v>
      </c>
      <c r="H11343" s="1">
        <v>59</v>
      </c>
      <c r="I11343" s="87"/>
      <c r="K11343" s="86" t="s">
        <v>17485</v>
      </c>
      <c r="L11343" s="86" t="s">
        <v>17486</v>
      </c>
      <c r="N11343">
        <f>IFERROR(VLOOKUP(A11343,bip!$A:$C,2,0),"")</f>
      </c>
      <c r="O11343">
        <f>IFERROR(VLOOKUP(A11343,bip!$A:$Z,3,0),"")</f>
      </c>
    </row>
    <row r="11344" spans="1:15" ht="13.2">
      <c r="A11344" t="s">
        <v>7811</v>
      </c>
      <c r="B11344" t="s">
        <v>12180</v>
      </c>
      <c r="C11344" t="s">
        <v>16440</v>
      </c>
      <c r="D11344" t="s">
        <v>16393</v>
      </c>
      <c r="E11344" t="s">
        <v>20388</v>
      </c>
      <c r="F11344">
        <v>6</v>
      </c>
      <c r="G11344">
        <v>60</v>
      </c>
      <c r="H11344" s="1">
        <v>89</v>
      </c>
      <c r="I11344" s="87"/>
      <c r="K11344" s="86" t="s">
        <v>17485</v>
      </c>
      <c r="L11344" s="86" t="s">
        <v>17486</v>
      </c>
      <c r="N11344">
        <f>IFERROR(VLOOKUP(A11344,bip!$A:$C,2,0),"")</f>
      </c>
      <c r="O11344">
        <f>IFERROR(VLOOKUP(A11344,bip!$A:$Z,3,0),"")</f>
      </c>
    </row>
    <row r="11345" spans="1:15" ht="13.2">
      <c r="A11345" t="s">
        <v>7812</v>
      </c>
      <c r="B11345" t="s">
        <v>12181</v>
      </c>
      <c r="C11345" t="s">
        <v>16440</v>
      </c>
      <c r="D11345" t="s">
        <v>16394</v>
      </c>
      <c r="E11345" t="s">
        <v>20389</v>
      </c>
      <c r="F11345">
        <v>6</v>
      </c>
      <c r="G11345">
        <v>60</v>
      </c>
      <c r="H11345" s="1">
        <v>115</v>
      </c>
      <c r="I11345" s="87"/>
      <c r="K11345" s="86" t="s">
        <v>17485</v>
      </c>
      <c r="L11345" s="86" t="s">
        <v>17486</v>
      </c>
      <c r="N11345">
        <f>IFERROR(VLOOKUP(A11345,bip!$A:$C,2,0),"")</f>
      </c>
      <c r="O11345">
        <f>IFERROR(VLOOKUP(A11345,bip!$A:$Z,3,0),"")</f>
      </c>
    </row>
    <row r="11346" spans="1:15" ht="13.2">
      <c r="A11346" t="s">
        <v>7821</v>
      </c>
      <c r="B11346" t="s">
        <v>12190</v>
      </c>
      <c r="C11346" t="s">
        <v>16440</v>
      </c>
      <c r="D11346" t="s">
        <v>16669</v>
      </c>
      <c r="E11346" t="s">
        <v>44754</v>
      </c>
      <c r="F11346">
        <v>6</v>
      </c>
      <c r="G11346">
        <v>240</v>
      </c>
      <c r="H11346" s="1">
        <v>23</v>
      </c>
      <c r="I11346" s="87"/>
      <c r="K11346" s="86" t="s">
        <v>17485</v>
      </c>
      <c r="L11346" s="86" t="s">
        <v>17486</v>
      </c>
      <c r="N11346">
        <f>IFERROR(VLOOKUP(A11346,bip!$A:$C,2,0),"")</f>
      </c>
      <c r="O11346">
        <f>IFERROR(VLOOKUP(A11346,bip!$A:$Z,3,0),"")</f>
      </c>
    </row>
    <row r="11347" spans="1:15" ht="13.2">
      <c r="A11347" t="s">
        <v>7822</v>
      </c>
      <c r="B11347" t="s">
        <v>12191</v>
      </c>
      <c r="C11347" t="s">
        <v>16440</v>
      </c>
      <c r="D11347" t="s">
        <v>16378</v>
      </c>
      <c r="E11347" t="s">
        <v>44755</v>
      </c>
      <c r="F11347">
        <v>6</v>
      </c>
      <c r="G11347">
        <v>240</v>
      </c>
      <c r="H11347" s="1">
        <v>30</v>
      </c>
      <c r="I11347" s="87"/>
      <c r="K11347" s="86" t="s">
        <v>17485</v>
      </c>
      <c r="L11347" s="86" t="s">
        <v>17486</v>
      </c>
      <c r="N11347">
        <f>IFERROR(VLOOKUP(A11347,bip!$A:$C,2,0),"")</f>
      </c>
      <c r="O11347">
        <f>IFERROR(VLOOKUP(A11347,bip!$A:$Z,3,0),"")</f>
      </c>
    </row>
    <row r="11348" spans="1:15" ht="13.2">
      <c r="A11348" t="s">
        <v>7823</v>
      </c>
      <c r="B11348" t="s">
        <v>12192</v>
      </c>
      <c r="C11348" t="s">
        <v>16440</v>
      </c>
      <c r="D11348" t="s">
        <v>16379</v>
      </c>
      <c r="E11348" t="s">
        <v>44756</v>
      </c>
      <c r="F11348">
        <v>6</v>
      </c>
      <c r="G11348">
        <v>120</v>
      </c>
      <c r="H11348" s="1">
        <v>41</v>
      </c>
      <c r="I11348" s="87"/>
      <c r="K11348" s="86" t="s">
        <v>17485</v>
      </c>
      <c r="L11348" s="86" t="s">
        <v>17486</v>
      </c>
      <c r="N11348">
        <f>IFERROR(VLOOKUP(A11348,bip!$A:$C,2,0),"")</f>
      </c>
      <c r="O11348">
        <f>IFERROR(VLOOKUP(A11348,bip!$A:$Z,3,0),"")</f>
      </c>
    </row>
    <row r="11349" spans="1:15" ht="13.2">
      <c r="A11349" t="s">
        <v>7824</v>
      </c>
      <c r="B11349" t="s">
        <v>12193</v>
      </c>
      <c r="C11349" t="s">
        <v>16440</v>
      </c>
      <c r="D11349" t="s">
        <v>16380</v>
      </c>
      <c r="E11349" t="s">
        <v>44757</v>
      </c>
      <c r="F11349">
        <v>6</v>
      </c>
      <c r="G11349">
        <v>60</v>
      </c>
      <c r="H11349" s="1">
        <v>66</v>
      </c>
      <c r="I11349" s="87"/>
      <c r="K11349" s="86" t="s">
        <v>17485</v>
      </c>
      <c r="L11349" s="86" t="s">
        <v>17486</v>
      </c>
      <c r="N11349">
        <f>IFERROR(VLOOKUP(A11349,bip!$A:$C,2,0),"")</f>
      </c>
      <c r="O11349">
        <f>IFERROR(VLOOKUP(A11349,bip!$A:$Z,3,0),"")</f>
      </c>
    </row>
    <row r="11350" spans="1:15" ht="13.2">
      <c r="A11350" t="s">
        <v>7825</v>
      </c>
      <c r="B11350" t="s">
        <v>12194</v>
      </c>
      <c r="C11350" t="s">
        <v>16440</v>
      </c>
      <c r="D11350" t="s">
        <v>16381</v>
      </c>
      <c r="E11350" t="s">
        <v>44758</v>
      </c>
      <c r="F11350">
        <v>6</v>
      </c>
      <c r="G11350">
        <v>60</v>
      </c>
      <c r="H11350" s="1">
        <v>89</v>
      </c>
      <c r="I11350" s="87"/>
      <c r="K11350" s="86" t="s">
        <v>17485</v>
      </c>
      <c r="L11350" s="86" t="s">
        <v>17486</v>
      </c>
      <c r="N11350">
        <f>IFERROR(VLOOKUP(A11350,bip!$A:$C,2,0),"")</f>
      </c>
      <c r="O11350">
        <f>IFERROR(VLOOKUP(A11350,bip!$A:$Z,3,0),"")</f>
      </c>
    </row>
    <row r="11351" spans="1:15" ht="13.2">
      <c r="A11351" t="s">
        <v>7826</v>
      </c>
      <c r="B11351" t="s">
        <v>16670</v>
      </c>
      <c r="C11351" t="s">
        <v>16440</v>
      </c>
      <c r="D11351" t="s">
        <v>16382</v>
      </c>
      <c r="E11351" t="s">
        <v>20377</v>
      </c>
      <c r="F11351">
        <v>6</v>
      </c>
      <c r="G11351">
        <v>60</v>
      </c>
      <c r="H11351" s="1">
        <v>136</v>
      </c>
      <c r="I11351" s="87"/>
      <c r="K11351" s="86" t="s">
        <v>17485</v>
      </c>
      <c r="L11351" s="86" t="s">
        <v>17486</v>
      </c>
      <c r="N11351">
        <f>IFERROR(VLOOKUP(A11351,bip!$A:$C,2,0),"")</f>
      </c>
      <c r="O11351">
        <f>IFERROR(VLOOKUP(A11351,bip!$A:$Z,3,0),"")</f>
      </c>
    </row>
    <row r="11352" spans="1:15" ht="13.2">
      <c r="A11352" t="s">
        <v>7827</v>
      </c>
      <c r="B11352" t="s">
        <v>12195</v>
      </c>
      <c r="C11352" t="s">
        <v>16440</v>
      </c>
      <c r="D11352" t="s">
        <v>13512</v>
      </c>
      <c r="E11352" t="s">
        <v>13512</v>
      </c>
      <c r="F11352">
        <v>6</v>
      </c>
      <c r="G11352">
        <v>240</v>
      </c>
      <c r="H11352" s="1">
        <v>27</v>
      </c>
      <c r="I11352" s="87"/>
      <c r="K11352" s="86" t="s">
        <v>17485</v>
      </c>
      <c r="L11352" s="86" t="s">
        <v>17486</v>
      </c>
      <c r="N11352">
        <f>IFERROR(VLOOKUP(A11352,bip!$A:$C,2,0),"")</f>
      </c>
      <c r="O11352">
        <f>IFERROR(VLOOKUP(A11352,bip!$A:$Z,3,0),"")</f>
      </c>
    </row>
    <row r="11353" spans="1:15" ht="13.2">
      <c r="A11353" t="s">
        <v>7828</v>
      </c>
      <c r="B11353" t="s">
        <v>12196</v>
      </c>
      <c r="C11353" t="s">
        <v>16440</v>
      </c>
      <c r="D11353" t="s">
        <v>13495</v>
      </c>
      <c r="E11353" t="s">
        <v>13495</v>
      </c>
      <c r="F11353">
        <v>6</v>
      </c>
      <c r="G11353">
        <v>240</v>
      </c>
      <c r="H11353" s="1">
        <v>31</v>
      </c>
      <c r="I11353" s="87"/>
      <c r="K11353" s="86" t="s">
        <v>17485</v>
      </c>
      <c r="L11353" s="86" t="s">
        <v>17486</v>
      </c>
      <c r="N11353">
        <f>IFERROR(VLOOKUP(A11353,bip!$A:$C,2,0),"")</f>
      </c>
      <c r="O11353">
        <f>IFERROR(VLOOKUP(A11353,bip!$A:$Z,3,0),"")</f>
      </c>
    </row>
    <row r="11354" spans="1:15" ht="13.2">
      <c r="A11354" t="s">
        <v>7829</v>
      </c>
      <c r="B11354" t="s">
        <v>12197</v>
      </c>
      <c r="C11354" t="s">
        <v>16440</v>
      </c>
      <c r="D11354" t="s">
        <v>13496</v>
      </c>
      <c r="E11354" t="s">
        <v>13496</v>
      </c>
      <c r="F11354">
        <v>6</v>
      </c>
      <c r="G11354">
        <v>120</v>
      </c>
      <c r="H11354" s="1">
        <v>43</v>
      </c>
      <c r="I11354" s="87"/>
      <c r="K11354" s="86" t="s">
        <v>17485</v>
      </c>
      <c r="L11354" s="86" t="s">
        <v>17486</v>
      </c>
      <c r="N11354">
        <f>IFERROR(VLOOKUP(A11354,bip!$A:$C,2,0),"")</f>
      </c>
      <c r="O11354">
        <f>IFERROR(VLOOKUP(A11354,bip!$A:$Z,3,0),"")</f>
      </c>
    </row>
    <row r="11355" spans="1:15" ht="13.2">
      <c r="A11355" t="s">
        <v>7830</v>
      </c>
      <c r="B11355" t="s">
        <v>12198</v>
      </c>
      <c r="C11355" t="s">
        <v>16440</v>
      </c>
      <c r="D11355" t="s">
        <v>13497</v>
      </c>
      <c r="E11355" t="s">
        <v>13497</v>
      </c>
      <c r="F11355">
        <v>6</v>
      </c>
      <c r="G11355">
        <v>60</v>
      </c>
      <c r="H11355" s="1">
        <v>69</v>
      </c>
      <c r="I11355" s="87"/>
      <c r="K11355" s="86" t="s">
        <v>17485</v>
      </c>
      <c r="L11355" s="86" t="s">
        <v>17486</v>
      </c>
      <c r="N11355">
        <f>IFERROR(VLOOKUP(A11355,bip!$A:$C,2,0),"")</f>
      </c>
      <c r="O11355">
        <f>IFERROR(VLOOKUP(A11355,bip!$A:$Z,3,0),"")</f>
      </c>
    </row>
    <row r="11356" spans="1:15" ht="13.2">
      <c r="A11356" t="s">
        <v>7831</v>
      </c>
      <c r="B11356" t="s">
        <v>12199</v>
      </c>
      <c r="C11356" t="s">
        <v>16440</v>
      </c>
      <c r="D11356" t="s">
        <v>13498</v>
      </c>
      <c r="E11356" t="s">
        <v>13498</v>
      </c>
      <c r="F11356">
        <v>6</v>
      </c>
      <c r="G11356">
        <v>60</v>
      </c>
      <c r="H11356" s="1">
        <v>95</v>
      </c>
      <c r="I11356" s="87"/>
      <c r="K11356" s="86" t="s">
        <v>17485</v>
      </c>
      <c r="L11356" s="86" t="s">
        <v>17486</v>
      </c>
      <c r="N11356">
        <f>IFERROR(VLOOKUP(A11356,bip!$A:$C,2,0),"")</f>
      </c>
      <c r="O11356">
        <f>IFERROR(VLOOKUP(A11356,bip!$A:$Z,3,0),"")</f>
      </c>
    </row>
    <row r="11357" spans="1:15" ht="13.2">
      <c r="A11357" t="s">
        <v>7832</v>
      </c>
      <c r="B11357" t="s">
        <v>16665</v>
      </c>
      <c r="C11357" t="s">
        <v>16440</v>
      </c>
      <c r="D11357" t="s">
        <v>13499</v>
      </c>
      <c r="E11357" t="s">
        <v>13499</v>
      </c>
      <c r="F11357">
        <v>6</v>
      </c>
      <c r="G11357">
        <v>60</v>
      </c>
      <c r="H11357" s="1">
        <v>146</v>
      </c>
      <c r="I11357" s="87"/>
      <c r="K11357" s="86" t="s">
        <v>17485</v>
      </c>
      <c r="L11357" s="86" t="s">
        <v>17486</v>
      </c>
      <c r="N11357">
        <f>IFERROR(VLOOKUP(A11357,bip!$A:$C,2,0),"")</f>
      </c>
      <c r="O11357">
        <f>IFERROR(VLOOKUP(A11357,bip!$A:$Z,3,0),"")</f>
      </c>
    </row>
    <row r="11358" spans="1:15" ht="13.2">
      <c r="A11358" t="s">
        <v>7833</v>
      </c>
      <c r="B11358" t="s">
        <v>12200</v>
      </c>
      <c r="C11358" t="s">
        <v>16440</v>
      </c>
      <c r="D11358" t="s">
        <v>16671</v>
      </c>
      <c r="E11358" t="s">
        <v>21174</v>
      </c>
      <c r="F11358">
        <v>6</v>
      </c>
      <c r="G11358">
        <v>240</v>
      </c>
      <c r="H11358" s="1">
        <v>20</v>
      </c>
      <c r="I11358" s="87"/>
      <c r="K11358" s="86" t="s">
        <v>17485</v>
      </c>
      <c r="L11358" s="86" t="s">
        <v>17486</v>
      </c>
      <c r="N11358">
        <f>IFERROR(VLOOKUP(A11358,bip!$A:$C,2,0),"")</f>
      </c>
      <c r="O11358">
        <f>IFERROR(VLOOKUP(A11358,bip!$A:$Z,3,0),"")</f>
      </c>
    </row>
    <row r="11359" spans="1:15" ht="13.2">
      <c r="A11359" t="s">
        <v>7834</v>
      </c>
      <c r="B11359" t="s">
        <v>12201</v>
      </c>
      <c r="C11359" t="s">
        <v>16440</v>
      </c>
      <c r="D11359" t="s">
        <v>16395</v>
      </c>
      <c r="E11359" t="s">
        <v>20390</v>
      </c>
      <c r="F11359">
        <v>6</v>
      </c>
      <c r="G11359">
        <v>240</v>
      </c>
      <c r="H11359" s="1">
        <v>23</v>
      </c>
      <c r="I11359" s="87"/>
      <c r="K11359" s="86" t="s">
        <v>17485</v>
      </c>
      <c r="L11359" s="86" t="s">
        <v>17486</v>
      </c>
      <c r="N11359">
        <f>IFERROR(VLOOKUP(A11359,bip!$A:$C,2,0),"")</f>
      </c>
      <c r="O11359">
        <f>IFERROR(VLOOKUP(A11359,bip!$A:$Z,3,0),"")</f>
      </c>
    </row>
    <row r="11360" spans="1:15" ht="13.2">
      <c r="A11360" t="s">
        <v>7835</v>
      </c>
      <c r="B11360" t="s">
        <v>12202</v>
      </c>
      <c r="C11360" t="s">
        <v>16440</v>
      </c>
      <c r="D11360" t="s">
        <v>16396</v>
      </c>
      <c r="E11360" t="s">
        <v>20391</v>
      </c>
      <c r="F11360">
        <v>6</v>
      </c>
      <c r="G11360">
        <v>120</v>
      </c>
      <c r="H11360" s="1">
        <v>30</v>
      </c>
      <c r="I11360" s="87"/>
      <c r="K11360" s="86" t="s">
        <v>17485</v>
      </c>
      <c r="L11360" s="86" t="s">
        <v>17486</v>
      </c>
      <c r="N11360">
        <f>IFERROR(VLOOKUP(A11360,bip!$A:$C,2,0),"")</f>
      </c>
      <c r="O11360">
        <f>IFERROR(VLOOKUP(A11360,bip!$A:$Z,3,0),"")</f>
      </c>
    </row>
    <row r="11361" spans="1:15" ht="13.2">
      <c r="A11361" t="s">
        <v>7836</v>
      </c>
      <c r="B11361" t="s">
        <v>12203</v>
      </c>
      <c r="C11361" t="s">
        <v>16440</v>
      </c>
      <c r="D11361" t="s">
        <v>16397</v>
      </c>
      <c r="E11361" t="s">
        <v>20392</v>
      </c>
      <c r="F11361">
        <v>6</v>
      </c>
      <c r="G11361">
        <v>60</v>
      </c>
      <c r="H11361" s="1">
        <v>42</v>
      </c>
      <c r="I11361" s="87"/>
      <c r="K11361" s="86" t="s">
        <v>17485</v>
      </c>
      <c r="L11361" s="86" t="s">
        <v>17486</v>
      </c>
      <c r="N11361">
        <f>IFERROR(VLOOKUP(A11361,bip!$A:$C,2,0),"")</f>
      </c>
      <c r="O11361">
        <f>IFERROR(VLOOKUP(A11361,bip!$A:$Z,3,0),"")</f>
      </c>
    </row>
    <row r="11362" spans="1:15" ht="13.2">
      <c r="A11362" t="s">
        <v>7837</v>
      </c>
      <c r="B11362" t="s">
        <v>12204</v>
      </c>
      <c r="C11362" t="s">
        <v>16440</v>
      </c>
      <c r="D11362" t="s">
        <v>16398</v>
      </c>
      <c r="E11362" t="s">
        <v>20393</v>
      </c>
      <c r="F11362">
        <v>6</v>
      </c>
      <c r="G11362">
        <v>60</v>
      </c>
      <c r="H11362" s="1">
        <v>65</v>
      </c>
      <c r="I11362" s="87"/>
      <c r="K11362" s="86" t="s">
        <v>17485</v>
      </c>
      <c r="L11362" s="86" t="s">
        <v>17486</v>
      </c>
      <c r="N11362">
        <f>IFERROR(VLOOKUP(A11362,bip!$A:$C,2,0),"")</f>
      </c>
      <c r="O11362">
        <f>IFERROR(VLOOKUP(A11362,bip!$A:$Z,3,0),"")</f>
      </c>
    </row>
    <row r="11363" spans="1:15" ht="13.2">
      <c r="A11363" t="s">
        <v>7838</v>
      </c>
      <c r="B11363" t="s">
        <v>12205</v>
      </c>
      <c r="C11363" t="s">
        <v>16440</v>
      </c>
      <c r="D11363" t="s">
        <v>13513</v>
      </c>
      <c r="E11363" t="s">
        <v>13513</v>
      </c>
      <c r="F11363">
        <v>6</v>
      </c>
      <c r="G11363">
        <v>240</v>
      </c>
      <c r="H11363" s="1">
        <v>28</v>
      </c>
      <c r="I11363" s="87"/>
      <c r="K11363" s="86" t="s">
        <v>17485</v>
      </c>
      <c r="L11363" s="86" t="s">
        <v>17486</v>
      </c>
      <c r="N11363">
        <f>IFERROR(VLOOKUP(A11363,bip!$A:$C,2,0),"")</f>
      </c>
      <c r="O11363">
        <f>IFERROR(VLOOKUP(A11363,bip!$A:$Z,3,0),"")</f>
      </c>
    </row>
    <row r="11364" spans="1:15" ht="13.2">
      <c r="A11364" t="s">
        <v>7839</v>
      </c>
      <c r="B11364" t="s">
        <v>12206</v>
      </c>
      <c r="C11364" t="s">
        <v>16440</v>
      </c>
      <c r="D11364" t="s">
        <v>13500</v>
      </c>
      <c r="E11364" t="s">
        <v>13500</v>
      </c>
      <c r="F11364">
        <v>6</v>
      </c>
      <c r="G11364">
        <v>120</v>
      </c>
      <c r="H11364" s="1">
        <v>37</v>
      </c>
      <c r="I11364" s="87"/>
      <c r="K11364" s="86" t="s">
        <v>17485</v>
      </c>
      <c r="L11364" s="86" t="s">
        <v>17486</v>
      </c>
      <c r="N11364">
        <f>IFERROR(VLOOKUP(A11364,bip!$A:$C,2,0),"")</f>
      </c>
      <c r="O11364">
        <f>IFERROR(VLOOKUP(A11364,bip!$A:$Z,3,0),"")</f>
      </c>
    </row>
    <row r="11365" spans="1:15" ht="13.2">
      <c r="A11365" t="s">
        <v>7840</v>
      </c>
      <c r="B11365" t="s">
        <v>12207</v>
      </c>
      <c r="C11365" t="s">
        <v>16440</v>
      </c>
      <c r="D11365" t="s">
        <v>13501</v>
      </c>
      <c r="E11365" t="s">
        <v>13501</v>
      </c>
      <c r="F11365">
        <v>6</v>
      </c>
      <c r="G11365">
        <v>60</v>
      </c>
      <c r="H11365" s="1">
        <v>51</v>
      </c>
      <c r="I11365" s="87"/>
      <c r="K11365" s="86" t="s">
        <v>17485</v>
      </c>
      <c r="L11365" s="86" t="s">
        <v>17486</v>
      </c>
      <c r="N11365">
        <f>IFERROR(VLOOKUP(A11365,bip!$A:$C,2,0),"")</f>
      </c>
      <c r="O11365">
        <f>IFERROR(VLOOKUP(A11365,bip!$A:$Z,3,0),"")</f>
      </c>
    </row>
    <row r="11366" spans="1:15" ht="13.2">
      <c r="A11366" t="s">
        <v>7841</v>
      </c>
      <c r="B11366" t="s">
        <v>12208</v>
      </c>
      <c r="C11366" t="s">
        <v>16440</v>
      </c>
      <c r="D11366" t="s">
        <v>13502</v>
      </c>
      <c r="E11366" t="s">
        <v>13502</v>
      </c>
      <c r="F11366">
        <v>6</v>
      </c>
      <c r="G11366">
        <v>60</v>
      </c>
      <c r="H11366" s="1">
        <v>73</v>
      </c>
      <c r="I11366" s="87"/>
      <c r="K11366" s="86" t="s">
        <v>17485</v>
      </c>
      <c r="L11366" s="86" t="s">
        <v>17486</v>
      </c>
      <c r="N11366">
        <f>IFERROR(VLOOKUP(A11366,bip!$A:$C,2,0),"")</f>
      </c>
      <c r="O11366">
        <f>IFERROR(VLOOKUP(A11366,bip!$A:$Z,3,0),"")</f>
      </c>
    </row>
    <row r="11367" spans="1:15" ht="13.2">
      <c r="A11367" t="s">
        <v>7842</v>
      </c>
      <c r="B11367" t="s">
        <v>16663</v>
      </c>
      <c r="C11367" t="s">
        <v>16440</v>
      </c>
      <c r="D11367" t="s">
        <v>44759</v>
      </c>
      <c r="E11367" t="s">
        <v>44760</v>
      </c>
      <c r="F11367">
        <v>6</v>
      </c>
      <c r="G11367">
        <v>240</v>
      </c>
      <c r="H11367" s="1">
        <v>15</v>
      </c>
      <c r="I11367" s="87"/>
      <c r="K11367" s="86" t="s">
        <v>17485</v>
      </c>
      <c r="L11367" s="86" t="s">
        <v>17486</v>
      </c>
      <c r="N11367">
        <f>IFERROR(VLOOKUP(A11367,bip!$A:$C,2,0),"")</f>
      </c>
      <c r="O11367">
        <f>IFERROR(VLOOKUP(A11367,bip!$A:$Z,3,0),"")</f>
      </c>
    </row>
    <row r="11368" spans="1:15" ht="13.2">
      <c r="A11368" t="s">
        <v>7843</v>
      </c>
      <c r="B11368" t="s">
        <v>16664</v>
      </c>
      <c r="C11368" t="s">
        <v>16440</v>
      </c>
      <c r="D11368" t="s">
        <v>44761</v>
      </c>
      <c r="E11368" t="s">
        <v>44762</v>
      </c>
      <c r="F11368">
        <v>6</v>
      </c>
      <c r="G11368">
        <v>240</v>
      </c>
      <c r="H11368" s="1">
        <v>17</v>
      </c>
      <c r="I11368" s="87"/>
      <c r="K11368" s="86" t="s">
        <v>17485</v>
      </c>
      <c r="L11368" s="86" t="s">
        <v>17486</v>
      </c>
      <c r="N11368">
        <f>IFERROR(VLOOKUP(A11368,bip!$A:$C,2,0),"")</f>
      </c>
      <c r="O11368">
        <f>IFERROR(VLOOKUP(A11368,bip!$A:$Z,3,0),"")</f>
      </c>
    </row>
    <row r="11369" spans="1:15" ht="13.2">
      <c r="A11369" t="s">
        <v>7844</v>
      </c>
      <c r="B11369" t="s">
        <v>12209</v>
      </c>
      <c r="C11369" t="s">
        <v>16440</v>
      </c>
      <c r="D11369" t="s">
        <v>44574</v>
      </c>
      <c r="E11369" t="s">
        <v>44575</v>
      </c>
      <c r="F11369">
        <v>6</v>
      </c>
      <c r="G11369">
        <v>240</v>
      </c>
      <c r="H11369" s="1">
        <v>19</v>
      </c>
      <c r="I11369" s="87"/>
      <c r="K11369" s="86" t="s">
        <v>17485</v>
      </c>
      <c r="L11369" s="86" t="s">
        <v>17486</v>
      </c>
      <c r="N11369">
        <f>IFERROR(VLOOKUP(A11369,bip!$A:$C,2,0),"")</f>
      </c>
      <c r="O11369">
        <f>IFERROR(VLOOKUP(A11369,bip!$A:$Z,3,0),"")</f>
      </c>
    </row>
    <row r="11370" spans="1:15" ht="13.2">
      <c r="A11370" t="s">
        <v>7845</v>
      </c>
      <c r="B11370" t="s">
        <v>12210</v>
      </c>
      <c r="C11370" t="s">
        <v>16440</v>
      </c>
      <c r="D11370" t="s">
        <v>44576</v>
      </c>
      <c r="E11370" t="s">
        <v>44577</v>
      </c>
      <c r="F11370">
        <v>6</v>
      </c>
      <c r="G11370">
        <v>120</v>
      </c>
      <c r="H11370" s="1">
        <v>33</v>
      </c>
      <c r="I11370" s="87"/>
      <c r="K11370" s="86" t="s">
        <v>17485</v>
      </c>
      <c r="L11370" s="86" t="s">
        <v>17486</v>
      </c>
      <c r="N11370">
        <f>IFERROR(VLOOKUP(A11370,bip!$A:$C,2,0),"")</f>
      </c>
      <c r="O11370">
        <f>IFERROR(VLOOKUP(A11370,bip!$A:$Z,3,0),"")</f>
      </c>
    </row>
    <row r="11371" spans="1:15" ht="13.2">
      <c r="A11371" t="s">
        <v>7846</v>
      </c>
      <c r="B11371" t="s">
        <v>12211</v>
      </c>
      <c r="C11371" t="s">
        <v>16440</v>
      </c>
      <c r="D11371" t="s">
        <v>44578</v>
      </c>
      <c r="E11371" t="s">
        <v>44579</v>
      </c>
      <c r="F11371">
        <v>6</v>
      </c>
      <c r="G11371">
        <v>120</v>
      </c>
      <c r="H11371" s="1">
        <v>36</v>
      </c>
      <c r="I11371" s="87"/>
      <c r="K11371" s="86" t="s">
        <v>17485</v>
      </c>
      <c r="L11371" s="86" t="s">
        <v>17486</v>
      </c>
      <c r="N11371">
        <f>IFERROR(VLOOKUP(A11371,bip!$A:$C,2,0),"")</f>
      </c>
      <c r="O11371">
        <f>IFERROR(VLOOKUP(A11371,bip!$A:$Z,3,0),"")</f>
      </c>
    </row>
    <row r="11372" spans="1:15" ht="13.2">
      <c r="A11372" t="s">
        <v>7847</v>
      </c>
      <c r="B11372" t="s">
        <v>12212</v>
      </c>
      <c r="C11372" t="s">
        <v>16440</v>
      </c>
      <c r="D11372" t="s">
        <v>44582</v>
      </c>
      <c r="E11372" t="s">
        <v>44583</v>
      </c>
      <c r="F11372">
        <v>6</v>
      </c>
      <c r="G11372">
        <v>240</v>
      </c>
      <c r="H11372" s="1">
        <v>19</v>
      </c>
      <c r="I11372" s="87"/>
      <c r="K11372" s="86" t="s">
        <v>17485</v>
      </c>
      <c r="L11372" s="86" t="s">
        <v>17486</v>
      </c>
      <c r="N11372">
        <f>IFERROR(VLOOKUP(A11372,bip!$A:$C,2,0),"")</f>
      </c>
      <c r="O11372">
        <f>IFERROR(VLOOKUP(A11372,bip!$A:$Z,3,0),"")</f>
      </c>
    </row>
    <row r="11373" spans="1:15" ht="13.2">
      <c r="A11373" t="s">
        <v>7848</v>
      </c>
      <c r="B11373" t="s">
        <v>12213</v>
      </c>
      <c r="C11373" t="s">
        <v>16440</v>
      </c>
      <c r="D11373" t="s">
        <v>44584</v>
      </c>
      <c r="E11373" t="s">
        <v>44763</v>
      </c>
      <c r="F11373">
        <v>6</v>
      </c>
      <c r="G11373">
        <v>120</v>
      </c>
      <c r="H11373" s="1">
        <v>33</v>
      </c>
      <c r="I11373" s="87"/>
      <c r="K11373" s="86" t="s">
        <v>17485</v>
      </c>
      <c r="L11373" s="86" t="s">
        <v>17486</v>
      </c>
      <c r="N11373">
        <f>IFERROR(VLOOKUP(A11373,bip!$A:$C,2,0),"")</f>
      </c>
      <c r="O11373">
        <f>IFERROR(VLOOKUP(A11373,bip!$A:$Z,3,0),"")</f>
      </c>
    </row>
    <row r="11374" spans="1:15" ht="13.2">
      <c r="A11374" t="s">
        <v>7849</v>
      </c>
      <c r="B11374" t="s">
        <v>12214</v>
      </c>
      <c r="C11374" t="s">
        <v>16440</v>
      </c>
      <c r="D11374" t="s">
        <v>44586</v>
      </c>
      <c r="E11374" t="s">
        <v>44587</v>
      </c>
      <c r="F11374">
        <v>6</v>
      </c>
      <c r="G11374">
        <v>120</v>
      </c>
      <c r="H11374" s="1">
        <v>36</v>
      </c>
      <c r="I11374" s="87"/>
      <c r="K11374" s="86" t="s">
        <v>17485</v>
      </c>
      <c r="L11374" s="86" t="s">
        <v>17486</v>
      </c>
      <c r="N11374">
        <f>IFERROR(VLOOKUP(A11374,bip!$A:$C,2,0),"")</f>
      </c>
      <c r="O11374">
        <f>IFERROR(VLOOKUP(A11374,bip!$A:$Z,3,0),"")</f>
      </c>
    </row>
    <row r="11375" spans="1:15" ht="13.2">
      <c r="A11375" t="s">
        <v>7850</v>
      </c>
      <c r="B11375" t="s">
        <v>12215</v>
      </c>
      <c r="C11375" t="s">
        <v>16440</v>
      </c>
      <c r="D11375" t="s">
        <v>21170</v>
      </c>
      <c r="E11375" t="s">
        <v>21170</v>
      </c>
      <c r="F11375">
        <v>6</v>
      </c>
      <c r="G11375">
        <v>240</v>
      </c>
      <c r="H11375" s="1">
        <v>20</v>
      </c>
      <c r="I11375" s="87"/>
      <c r="K11375" s="86" t="s">
        <v>17485</v>
      </c>
      <c r="L11375" s="86" t="s">
        <v>17486</v>
      </c>
      <c r="N11375">
        <f>IFERROR(VLOOKUP(A11375,bip!$A:$C,2,0),"")</f>
      </c>
      <c r="O11375">
        <f>IFERROR(VLOOKUP(A11375,bip!$A:$Z,3,0),"")</f>
      </c>
    </row>
    <row r="11376" spans="1:15" ht="13.2">
      <c r="A11376" t="s">
        <v>7851</v>
      </c>
      <c r="B11376" t="s">
        <v>12216</v>
      </c>
      <c r="C11376" t="s">
        <v>16440</v>
      </c>
      <c r="D11376" t="s">
        <v>21171</v>
      </c>
      <c r="E11376" t="s">
        <v>21171</v>
      </c>
      <c r="F11376">
        <v>6</v>
      </c>
      <c r="G11376">
        <v>120</v>
      </c>
      <c r="H11376" s="1">
        <v>24</v>
      </c>
      <c r="I11376" s="87"/>
      <c r="K11376" s="86" t="s">
        <v>17485</v>
      </c>
      <c r="L11376" s="86" t="s">
        <v>17486</v>
      </c>
      <c r="N11376">
        <f>IFERROR(VLOOKUP(A11376,bip!$A:$C,2,0),"")</f>
      </c>
      <c r="O11376">
        <f>IFERROR(VLOOKUP(A11376,bip!$A:$Z,3,0),"")</f>
      </c>
    </row>
    <row r="11377" spans="1:15" ht="13.2">
      <c r="A11377" t="s">
        <v>7852</v>
      </c>
      <c r="B11377" t="s">
        <v>12217</v>
      </c>
      <c r="C11377" t="s">
        <v>16440</v>
      </c>
      <c r="D11377" t="s">
        <v>21172</v>
      </c>
      <c r="E11377" t="s">
        <v>21172</v>
      </c>
      <c r="F11377">
        <v>6</v>
      </c>
      <c r="G11377">
        <v>120</v>
      </c>
      <c r="H11377" s="1">
        <v>26</v>
      </c>
      <c r="I11377" s="87"/>
      <c r="K11377" s="86" t="s">
        <v>17485</v>
      </c>
      <c r="L11377" s="86" t="s">
        <v>17486</v>
      </c>
      <c r="N11377">
        <f>IFERROR(VLOOKUP(A11377,bip!$A:$C,2,0),"")</f>
      </c>
      <c r="O11377">
        <f>IFERROR(VLOOKUP(A11377,bip!$A:$Z,3,0),"")</f>
      </c>
    </row>
    <row r="11378" spans="1:15" ht="13.2">
      <c r="A11378" t="s">
        <v>7853</v>
      </c>
      <c r="B11378" t="s">
        <v>12218</v>
      </c>
      <c r="C11378" t="s">
        <v>16440</v>
      </c>
      <c r="D11378" t="s">
        <v>23542</v>
      </c>
      <c r="E11378" t="s">
        <v>20378</v>
      </c>
      <c r="F11378">
        <v>6</v>
      </c>
      <c r="G11378">
        <v>120</v>
      </c>
      <c r="H11378" s="1">
        <v>29</v>
      </c>
      <c r="I11378" s="87"/>
      <c r="K11378" s="86" t="s">
        <v>17485</v>
      </c>
      <c r="L11378" s="86" t="s">
        <v>17486</v>
      </c>
      <c r="N11378">
        <f>IFERROR(VLOOKUP(A11378,bip!$A:$C,2,0),"")</f>
      </c>
      <c r="O11378">
        <f>IFERROR(VLOOKUP(A11378,bip!$A:$Z,3,0),"")</f>
      </c>
    </row>
    <row r="11379" spans="1:15" ht="13.2">
      <c r="A11379" t="s">
        <v>7854</v>
      </c>
      <c r="B11379" t="s">
        <v>12219</v>
      </c>
      <c r="C11379" t="s">
        <v>16440</v>
      </c>
      <c r="D11379" t="s">
        <v>23543</v>
      </c>
      <c r="E11379" t="s">
        <v>21175</v>
      </c>
      <c r="F11379">
        <v>6</v>
      </c>
      <c r="G11379">
        <v>120</v>
      </c>
      <c r="H11379" s="1">
        <v>29</v>
      </c>
      <c r="I11379" s="87"/>
      <c r="K11379" s="86" t="s">
        <v>17485</v>
      </c>
      <c r="L11379" s="86" t="s">
        <v>17486</v>
      </c>
      <c r="N11379">
        <f>IFERROR(VLOOKUP(A11379,bip!$A:$C,2,0),"")</f>
      </c>
      <c r="O11379">
        <f>IFERROR(VLOOKUP(A11379,bip!$A:$Z,3,0),"")</f>
      </c>
    </row>
    <row r="11380" spans="1:15" ht="13.2">
      <c r="A11380" t="s">
        <v>7855</v>
      </c>
      <c r="B11380" t="s">
        <v>12220</v>
      </c>
      <c r="C11380" t="s">
        <v>16440</v>
      </c>
      <c r="D11380" t="s">
        <v>23544</v>
      </c>
      <c r="E11380" t="s">
        <v>20380</v>
      </c>
      <c r="F11380">
        <v>6</v>
      </c>
      <c r="G11380">
        <v>120</v>
      </c>
      <c r="H11380" s="1">
        <v>29</v>
      </c>
      <c r="I11380" s="87"/>
      <c r="K11380" s="86" t="s">
        <v>17485</v>
      </c>
      <c r="L11380" s="86" t="s">
        <v>17486</v>
      </c>
      <c r="N11380">
        <f>IFERROR(VLOOKUP(A11380,bip!$A:$C,2,0),"")</f>
      </c>
      <c r="O11380">
        <f>IFERROR(VLOOKUP(A11380,bip!$A:$Z,3,0),"")</f>
      </c>
    </row>
    <row r="11381" spans="1:15" ht="13.2">
      <c r="A11381" t="s">
        <v>7856</v>
      </c>
      <c r="B11381" t="s">
        <v>16666</v>
      </c>
      <c r="C11381" t="s">
        <v>16440</v>
      </c>
      <c r="D11381" t="s">
        <v>23541</v>
      </c>
      <c r="E11381" t="s">
        <v>21178</v>
      </c>
      <c r="F11381">
        <v>6</v>
      </c>
      <c r="G11381">
        <v>60</v>
      </c>
      <c r="H11381" s="1">
        <v>186</v>
      </c>
      <c r="I11381" s="87"/>
      <c r="K11381" s="86" t="s">
        <v>17485</v>
      </c>
      <c r="L11381" s="86" t="s">
        <v>17486</v>
      </c>
      <c r="N11381">
        <f>IFERROR(VLOOKUP(A11381,bip!$A:$C,2,0),"")</f>
      </c>
      <c r="O11381">
        <f>IFERROR(VLOOKUP(A11381,bip!$A:$Z,3,0),"")</f>
      </c>
    </row>
    <row r="11382" spans="1:15" ht="13.2">
      <c r="A11382" t="s">
        <v>8152</v>
      </c>
      <c r="B11382" t="s">
        <v>12446</v>
      </c>
      <c r="C11382" t="s">
        <v>16440</v>
      </c>
      <c r="D11382" t="s">
        <v>44764</v>
      </c>
      <c r="E11382" t="s">
        <v>44765</v>
      </c>
      <c r="F11382">
        <v>1</v>
      </c>
      <c r="G11382">
        <v>3</v>
      </c>
      <c r="H11382" s="1">
        <v>795</v>
      </c>
      <c r="I11382" s="87"/>
      <c r="K11382" s="86" t="s">
        <v>17485</v>
      </c>
      <c r="L11382" s="86" t="s">
        <v>17486</v>
      </c>
      <c r="N11382">
        <f>IFERROR(VLOOKUP(A11382,bip!$A:$C,2,0),"")</f>
      </c>
      <c r="O11382">
        <f>IFERROR(VLOOKUP(A11382,bip!$A:$Z,3,0),"")</f>
      </c>
    </row>
    <row r="11383" spans="1:15" ht="13.2">
      <c r="A11383" t="s">
        <v>8153</v>
      </c>
      <c r="B11383" t="s">
        <v>12447</v>
      </c>
      <c r="C11383" t="s">
        <v>16440</v>
      </c>
      <c r="D11383" t="s">
        <v>44766</v>
      </c>
      <c r="E11383" t="s">
        <v>44767</v>
      </c>
      <c r="F11383">
        <v>1</v>
      </c>
      <c r="G11383">
        <v>3</v>
      </c>
      <c r="H11383" s="1">
        <v>1179</v>
      </c>
      <c r="I11383" s="87"/>
      <c r="K11383" s="86" t="s">
        <v>17485</v>
      </c>
      <c r="L11383" s="86" t="s">
        <v>17486</v>
      </c>
      <c r="N11383">
        <f>IFERROR(VLOOKUP(A11383,bip!$A:$C,2,0),"")</f>
      </c>
      <c r="O11383">
        <f>IFERROR(VLOOKUP(A11383,bip!$A:$Z,3,0),"")</f>
      </c>
    </row>
    <row r="11384" spans="1:15" ht="13.2">
      <c r="A11384" t="s">
        <v>8162</v>
      </c>
      <c r="B11384" t="s">
        <v>16709</v>
      </c>
      <c r="C11384" t="s">
        <v>16440</v>
      </c>
      <c r="D11384" t="s">
        <v>20501</v>
      </c>
      <c r="E11384" t="s">
        <v>44768</v>
      </c>
      <c r="F11384">
        <v>1</v>
      </c>
      <c r="G11384">
        <v>216</v>
      </c>
      <c r="H11384" s="1">
        <v>35</v>
      </c>
      <c r="I11384" s="87"/>
      <c r="K11384" s="86" t="s">
        <v>17485</v>
      </c>
      <c r="L11384" s="86" t="s">
        <v>17486</v>
      </c>
      <c r="N11384">
        <f>IFERROR(VLOOKUP(A11384,bip!$A:$C,2,0),"")</f>
      </c>
      <c r="O11384">
        <f>IFERROR(VLOOKUP(A11384,bip!$A:$Z,3,0),"")</f>
      </c>
    </row>
    <row r="11385" spans="1:15" ht="13.2">
      <c r="A11385" t="s">
        <v>8163</v>
      </c>
      <c r="B11385" t="s">
        <v>16693</v>
      </c>
      <c r="C11385" t="s">
        <v>16440</v>
      </c>
      <c r="D11385" t="s">
        <v>20483</v>
      </c>
      <c r="E11385" t="s">
        <v>44769</v>
      </c>
      <c r="F11385">
        <v>1</v>
      </c>
      <c r="G11385">
        <v>216</v>
      </c>
      <c r="H11385" s="1">
        <v>35</v>
      </c>
      <c r="I11385" s="87"/>
      <c r="K11385" s="86" t="s">
        <v>17485</v>
      </c>
      <c r="L11385" s="86" t="s">
        <v>17486</v>
      </c>
      <c r="N11385">
        <f>IFERROR(VLOOKUP(A11385,bip!$A:$C,2,0),"")</f>
      </c>
      <c r="O11385">
        <f>IFERROR(VLOOKUP(A11385,bip!$A:$Z,3,0),"")</f>
      </c>
    </row>
    <row r="11386" spans="1:15" ht="13.2">
      <c r="A11386" t="s">
        <v>8164</v>
      </c>
      <c r="B11386" t="s">
        <v>12448</v>
      </c>
      <c r="C11386" t="s">
        <v>16440</v>
      </c>
      <c r="D11386" t="s">
        <v>20484</v>
      </c>
      <c r="E11386" t="s">
        <v>44770</v>
      </c>
      <c r="F11386">
        <v>1</v>
      </c>
      <c r="G11386">
        <v>216</v>
      </c>
      <c r="H11386" s="1">
        <v>41</v>
      </c>
      <c r="I11386" s="87"/>
      <c r="K11386" s="86" t="s">
        <v>17485</v>
      </c>
      <c r="L11386" s="86" t="s">
        <v>17486</v>
      </c>
      <c r="N11386">
        <f>IFERROR(VLOOKUP(A11386,bip!$A:$C,2,0),"")</f>
      </c>
      <c r="O11386">
        <f>IFERROR(VLOOKUP(A11386,bip!$A:$Z,3,0),"")</f>
      </c>
    </row>
    <row r="11387" spans="1:15" ht="13.2">
      <c r="A11387" t="s">
        <v>8165</v>
      </c>
      <c r="B11387" t="s">
        <v>12449</v>
      </c>
      <c r="C11387" t="s">
        <v>16440</v>
      </c>
      <c r="D11387" t="s">
        <v>20485</v>
      </c>
      <c r="E11387" t="s">
        <v>44771</v>
      </c>
      <c r="F11387">
        <v>1</v>
      </c>
      <c r="G11387">
        <v>216</v>
      </c>
      <c r="H11387" s="1">
        <v>41</v>
      </c>
      <c r="I11387" s="87"/>
      <c r="K11387" s="86" t="s">
        <v>17485</v>
      </c>
      <c r="L11387" s="86" t="s">
        <v>17486</v>
      </c>
      <c r="N11387">
        <f>IFERROR(VLOOKUP(A11387,bip!$A:$C,2,0),"")</f>
      </c>
      <c r="O11387">
        <f>IFERROR(VLOOKUP(A11387,bip!$A:$Z,3,0),"")</f>
      </c>
    </row>
    <row r="11388" spans="1:15" ht="13.2">
      <c r="A11388" t="s">
        <v>8166</v>
      </c>
      <c r="B11388" t="s">
        <v>12450</v>
      </c>
      <c r="C11388" t="s">
        <v>16440</v>
      </c>
      <c r="D11388" t="s">
        <v>20486</v>
      </c>
      <c r="E11388" t="s">
        <v>44772</v>
      </c>
      <c r="F11388">
        <v>1</v>
      </c>
      <c r="G11388">
        <v>216</v>
      </c>
      <c r="H11388" s="1">
        <v>45</v>
      </c>
      <c r="I11388" s="87"/>
      <c r="K11388" s="86" t="s">
        <v>17485</v>
      </c>
      <c r="L11388" s="86" t="s">
        <v>17486</v>
      </c>
      <c r="N11388">
        <f>IFERROR(VLOOKUP(A11388,bip!$A:$C,2,0),"")</f>
      </c>
      <c r="O11388">
        <f>IFERROR(VLOOKUP(A11388,bip!$A:$Z,3,0),"")</f>
      </c>
    </row>
    <row r="11389" spans="1:15" ht="13.2">
      <c r="A11389" t="s">
        <v>8167</v>
      </c>
      <c r="B11389" t="s">
        <v>12451</v>
      </c>
      <c r="C11389" t="s">
        <v>16440</v>
      </c>
      <c r="D11389" t="s">
        <v>20487</v>
      </c>
      <c r="E11389" t="s">
        <v>44773</v>
      </c>
      <c r="F11389">
        <v>1</v>
      </c>
      <c r="G11389">
        <v>216</v>
      </c>
      <c r="H11389" s="1">
        <v>45</v>
      </c>
      <c r="I11389" s="87"/>
      <c r="K11389" s="86" t="s">
        <v>17485</v>
      </c>
      <c r="L11389" s="86" t="s">
        <v>17486</v>
      </c>
      <c r="N11389">
        <f>IFERROR(VLOOKUP(A11389,bip!$A:$C,2,0),"")</f>
      </c>
      <c r="O11389">
        <f>IFERROR(VLOOKUP(A11389,bip!$A:$Z,3,0),"")</f>
      </c>
    </row>
    <row r="11390" spans="1:15" ht="13.2">
      <c r="A11390" t="s">
        <v>8168</v>
      </c>
      <c r="B11390" t="s">
        <v>12452</v>
      </c>
      <c r="C11390" t="s">
        <v>16440</v>
      </c>
      <c r="D11390" t="s">
        <v>20488</v>
      </c>
      <c r="E11390" t="s">
        <v>44774</v>
      </c>
      <c r="F11390">
        <v>1</v>
      </c>
      <c r="G11390">
        <v>216</v>
      </c>
      <c r="H11390" s="1">
        <v>61</v>
      </c>
      <c r="I11390" s="87"/>
      <c r="K11390" s="86" t="s">
        <v>17485</v>
      </c>
      <c r="L11390" s="86" t="s">
        <v>17486</v>
      </c>
      <c r="N11390">
        <f>IFERROR(VLOOKUP(A11390,bip!$A:$C,2,0),"")</f>
      </c>
      <c r="O11390">
        <f>IFERROR(VLOOKUP(A11390,bip!$A:$Z,3,0),"")</f>
      </c>
    </row>
    <row r="11391" spans="1:15" ht="13.2">
      <c r="A11391" t="s">
        <v>8169</v>
      </c>
      <c r="B11391" t="s">
        <v>12453</v>
      </c>
      <c r="C11391" t="s">
        <v>16440</v>
      </c>
      <c r="D11391" t="s">
        <v>20489</v>
      </c>
      <c r="E11391" t="s">
        <v>44775</v>
      </c>
      <c r="F11391">
        <v>1</v>
      </c>
      <c r="G11391">
        <v>216</v>
      </c>
      <c r="H11391" s="1">
        <v>61</v>
      </c>
      <c r="I11391" s="87"/>
      <c r="K11391" s="86" t="s">
        <v>17485</v>
      </c>
      <c r="L11391" s="86" t="s">
        <v>17486</v>
      </c>
      <c r="N11391">
        <f>IFERROR(VLOOKUP(A11391,bip!$A:$C,2,0),"")</f>
      </c>
      <c r="O11391">
        <f>IFERROR(VLOOKUP(A11391,bip!$A:$Z,3,0),"")</f>
      </c>
    </row>
    <row r="11392" spans="1:15" ht="13.2">
      <c r="A11392" t="s">
        <v>8170</v>
      </c>
      <c r="B11392" t="s">
        <v>16694</v>
      </c>
      <c r="C11392" t="s">
        <v>16440</v>
      </c>
      <c r="D11392" t="s">
        <v>20490</v>
      </c>
      <c r="E11392" t="s">
        <v>44776</v>
      </c>
      <c r="F11392">
        <v>1</v>
      </c>
      <c r="G11392">
        <v>216</v>
      </c>
      <c r="H11392" s="1">
        <v>79</v>
      </c>
      <c r="I11392" s="87"/>
      <c r="K11392" s="86" t="s">
        <v>17485</v>
      </c>
      <c r="L11392" s="86" t="s">
        <v>17486</v>
      </c>
      <c r="N11392">
        <f>IFERROR(VLOOKUP(A11392,bip!$A:$C,2,0),"")</f>
      </c>
      <c r="O11392">
        <f>IFERROR(VLOOKUP(A11392,bip!$A:$Z,3,0),"")</f>
      </c>
    </row>
    <row r="11393" spans="1:15" ht="13.2">
      <c r="A11393" t="s">
        <v>8171</v>
      </c>
      <c r="B11393" t="s">
        <v>16695</v>
      </c>
      <c r="C11393" t="s">
        <v>16440</v>
      </c>
      <c r="D11393" t="s">
        <v>20491</v>
      </c>
      <c r="E11393" t="s">
        <v>44777</v>
      </c>
      <c r="F11393">
        <v>1</v>
      </c>
      <c r="G11393">
        <v>216</v>
      </c>
      <c r="H11393" s="1">
        <v>79</v>
      </c>
      <c r="I11393" s="87"/>
      <c r="K11393" s="86" t="s">
        <v>17485</v>
      </c>
      <c r="L11393" s="86" t="s">
        <v>17486</v>
      </c>
      <c r="N11393">
        <f>IFERROR(VLOOKUP(A11393,bip!$A:$C,2,0),"")</f>
      </c>
      <c r="O11393">
        <f>IFERROR(VLOOKUP(A11393,bip!$A:$Z,3,0),"")</f>
      </c>
    </row>
    <row r="11394" spans="1:15" ht="13.2">
      <c r="A11394" t="s">
        <v>8172</v>
      </c>
      <c r="B11394" t="s">
        <v>12454</v>
      </c>
      <c r="C11394" t="s">
        <v>16440</v>
      </c>
      <c r="D11394" t="s">
        <v>20492</v>
      </c>
      <c r="E11394" t="s">
        <v>44778</v>
      </c>
      <c r="F11394">
        <v>1</v>
      </c>
      <c r="G11394">
        <v>216</v>
      </c>
      <c r="H11394" s="1">
        <v>105</v>
      </c>
      <c r="I11394" s="87"/>
      <c r="K11394" s="86" t="s">
        <v>17485</v>
      </c>
      <c r="L11394" s="86" t="s">
        <v>17486</v>
      </c>
      <c r="N11394">
        <f>IFERROR(VLOOKUP(A11394,bip!$A:$C,2,0),"")</f>
      </c>
      <c r="O11394">
        <f>IFERROR(VLOOKUP(A11394,bip!$A:$Z,3,0),"")</f>
      </c>
    </row>
    <row r="11395" spans="1:15" ht="13.2">
      <c r="A11395" t="s">
        <v>8173</v>
      </c>
      <c r="B11395" t="s">
        <v>12455</v>
      </c>
      <c r="C11395" t="s">
        <v>16440</v>
      </c>
      <c r="D11395" t="s">
        <v>20493</v>
      </c>
      <c r="E11395" t="s">
        <v>44779</v>
      </c>
      <c r="F11395">
        <v>1</v>
      </c>
      <c r="G11395">
        <v>216</v>
      </c>
      <c r="H11395" s="1">
        <v>105</v>
      </c>
      <c r="I11395" s="87"/>
      <c r="K11395" s="86" t="s">
        <v>17485</v>
      </c>
      <c r="L11395" s="86" t="s">
        <v>17486</v>
      </c>
      <c r="N11395">
        <f>IFERROR(VLOOKUP(A11395,bip!$A:$C,2,0),"")</f>
      </c>
      <c r="O11395">
        <f>IFERROR(VLOOKUP(A11395,bip!$A:$Z,3,0),"")</f>
      </c>
    </row>
    <row r="11396" spans="1:15" ht="13.2">
      <c r="A11396" t="s">
        <v>8174</v>
      </c>
      <c r="B11396" t="s">
        <v>16696</v>
      </c>
      <c r="C11396" t="s">
        <v>16440</v>
      </c>
      <c r="D11396" t="s">
        <v>20494</v>
      </c>
      <c r="E11396" t="s">
        <v>44780</v>
      </c>
      <c r="F11396">
        <v>1</v>
      </c>
      <c r="G11396">
        <v>216</v>
      </c>
      <c r="H11396" s="1">
        <v>123</v>
      </c>
      <c r="I11396" s="87"/>
      <c r="K11396" s="86" t="s">
        <v>17485</v>
      </c>
      <c r="L11396" s="86" t="s">
        <v>17486</v>
      </c>
      <c r="N11396">
        <f>IFERROR(VLOOKUP(A11396,bip!$A:$C,2,0),"")</f>
      </c>
      <c r="O11396">
        <f>IFERROR(VLOOKUP(A11396,bip!$A:$Z,3,0),"")</f>
      </c>
    </row>
    <row r="11397" spans="1:15" ht="13.2">
      <c r="A11397" t="s">
        <v>8175</v>
      </c>
      <c r="B11397" t="s">
        <v>16697</v>
      </c>
      <c r="C11397" t="s">
        <v>16440</v>
      </c>
      <c r="D11397" t="s">
        <v>20495</v>
      </c>
      <c r="E11397" t="s">
        <v>44781</v>
      </c>
      <c r="F11397">
        <v>1</v>
      </c>
      <c r="G11397">
        <v>216</v>
      </c>
      <c r="H11397" s="1">
        <v>123</v>
      </c>
      <c r="I11397" s="87"/>
      <c r="K11397" s="86" t="s">
        <v>17485</v>
      </c>
      <c r="L11397" s="86" t="s">
        <v>17486</v>
      </c>
      <c r="N11397">
        <f>IFERROR(VLOOKUP(A11397,bip!$A:$C,2,0),"")</f>
      </c>
      <c r="O11397">
        <f>IFERROR(VLOOKUP(A11397,bip!$A:$Z,3,0),"")</f>
      </c>
    </row>
    <row r="11398" spans="1:15" ht="13.2">
      <c r="A11398" t="s">
        <v>8176</v>
      </c>
      <c r="B11398" t="s">
        <v>12456</v>
      </c>
      <c r="C11398" t="s">
        <v>16440</v>
      </c>
      <c r="D11398" t="s">
        <v>20496</v>
      </c>
      <c r="E11398" t="s">
        <v>44782</v>
      </c>
      <c r="F11398">
        <v>1</v>
      </c>
      <c r="G11398">
        <v>216</v>
      </c>
      <c r="H11398" s="1">
        <v>154</v>
      </c>
      <c r="I11398" s="87"/>
      <c r="K11398" s="86" t="s">
        <v>17485</v>
      </c>
      <c r="L11398" s="86" t="s">
        <v>17486</v>
      </c>
      <c r="N11398">
        <f>IFERROR(VLOOKUP(A11398,bip!$A:$C,2,0),"")</f>
      </c>
      <c r="O11398">
        <f>IFERROR(VLOOKUP(A11398,bip!$A:$Z,3,0),"")</f>
      </c>
    </row>
    <row r="11399" spans="1:15" ht="13.2">
      <c r="A11399" t="s">
        <v>8177</v>
      </c>
      <c r="B11399" t="s">
        <v>16698</v>
      </c>
      <c r="C11399" t="s">
        <v>16440</v>
      </c>
      <c r="D11399" t="s">
        <v>20497</v>
      </c>
      <c r="E11399" t="s">
        <v>44783</v>
      </c>
      <c r="F11399">
        <v>1</v>
      </c>
      <c r="G11399">
        <v>216</v>
      </c>
      <c r="H11399" s="1">
        <v>154</v>
      </c>
      <c r="I11399" s="87"/>
      <c r="K11399" s="86" t="s">
        <v>17485</v>
      </c>
      <c r="L11399" s="86" t="s">
        <v>17486</v>
      </c>
      <c r="N11399">
        <f>IFERROR(VLOOKUP(A11399,bip!$A:$C,2,0),"")</f>
      </c>
      <c r="O11399">
        <f>IFERROR(VLOOKUP(A11399,bip!$A:$Z,3,0),"")</f>
      </c>
    </row>
    <row r="11400" spans="1:15" ht="13.2">
      <c r="A11400" t="s">
        <v>8178</v>
      </c>
      <c r="B11400" t="s">
        <v>16699</v>
      </c>
      <c r="C11400" t="s">
        <v>16440</v>
      </c>
      <c r="D11400" t="s">
        <v>20498</v>
      </c>
      <c r="E11400" t="s">
        <v>44784</v>
      </c>
      <c r="F11400">
        <v>1</v>
      </c>
      <c r="G11400">
        <v>216</v>
      </c>
      <c r="H11400" s="1">
        <v>193</v>
      </c>
      <c r="I11400" s="87"/>
      <c r="K11400" s="86" t="s">
        <v>17485</v>
      </c>
      <c r="L11400" s="86" t="s">
        <v>17486</v>
      </c>
      <c r="N11400">
        <f>IFERROR(VLOOKUP(A11400,bip!$A:$C,2,0),"")</f>
      </c>
      <c r="O11400">
        <f>IFERROR(VLOOKUP(A11400,bip!$A:$Z,3,0),"")</f>
      </c>
    </row>
    <row r="11401" spans="1:15" ht="13.2">
      <c r="A11401" t="s">
        <v>8179</v>
      </c>
      <c r="B11401" t="s">
        <v>16700</v>
      </c>
      <c r="C11401" t="s">
        <v>16440</v>
      </c>
      <c r="D11401" t="s">
        <v>44785</v>
      </c>
      <c r="E11401" t="s">
        <v>44786</v>
      </c>
      <c r="F11401">
        <v>1</v>
      </c>
      <c r="G11401">
        <v>216</v>
      </c>
      <c r="H11401" s="1">
        <v>193</v>
      </c>
      <c r="I11401" s="87"/>
      <c r="K11401" s="86" t="s">
        <v>17485</v>
      </c>
      <c r="L11401" s="86" t="s">
        <v>17486</v>
      </c>
      <c r="N11401">
        <f>IFERROR(VLOOKUP(A11401,bip!$A:$C,2,0),"")</f>
      </c>
      <c r="O11401">
        <f>IFERROR(VLOOKUP(A11401,bip!$A:$Z,3,0),"")</f>
      </c>
    </row>
    <row r="11402" spans="1:15" ht="13.2">
      <c r="A11402" t="s">
        <v>8180</v>
      </c>
      <c r="B11402" t="s">
        <v>16701</v>
      </c>
      <c r="C11402" t="s">
        <v>16440</v>
      </c>
      <c r="D11402" t="s">
        <v>44787</v>
      </c>
      <c r="E11402" t="s">
        <v>44788</v>
      </c>
      <c r="F11402">
        <v>1</v>
      </c>
      <c r="G11402">
        <v>36</v>
      </c>
      <c r="H11402" s="1">
        <v>233</v>
      </c>
      <c r="I11402" s="87"/>
      <c r="K11402" s="86" t="s">
        <v>17485</v>
      </c>
      <c r="L11402" s="86" t="s">
        <v>17486</v>
      </c>
      <c r="N11402">
        <f>IFERROR(VLOOKUP(A11402,bip!$A:$C,2,0),"")</f>
      </c>
      <c r="O11402">
        <f>IFERROR(VLOOKUP(A11402,bip!$A:$Z,3,0),"")</f>
      </c>
    </row>
    <row r="11403" spans="1:15" ht="13.2">
      <c r="A11403" t="s">
        <v>8181</v>
      </c>
      <c r="B11403" t="s">
        <v>16702</v>
      </c>
      <c r="C11403" t="s">
        <v>16440</v>
      </c>
      <c r="D11403" t="s">
        <v>20499</v>
      </c>
      <c r="E11403" t="s">
        <v>44789</v>
      </c>
      <c r="F11403">
        <v>1</v>
      </c>
      <c r="G11403">
        <v>36</v>
      </c>
      <c r="H11403" s="1">
        <v>233</v>
      </c>
      <c r="I11403" s="87"/>
      <c r="K11403" s="86" t="s">
        <v>17485</v>
      </c>
      <c r="L11403" s="86" t="s">
        <v>17486</v>
      </c>
      <c r="N11403">
        <f>IFERROR(VLOOKUP(A11403,bip!$A:$C,2,0),"")</f>
      </c>
      <c r="O11403">
        <f>IFERROR(VLOOKUP(A11403,bip!$A:$Z,3,0),"")</f>
      </c>
    </row>
    <row r="11404" spans="1:15" ht="13.2">
      <c r="A11404" t="s">
        <v>8182</v>
      </c>
      <c r="B11404" t="s">
        <v>8182</v>
      </c>
      <c r="C11404" t="s">
        <v>16440</v>
      </c>
      <c r="D11404" t="s">
        <v>20500</v>
      </c>
      <c r="E11404" t="s">
        <v>44790</v>
      </c>
      <c r="F11404">
        <v>1</v>
      </c>
      <c r="G11404">
        <v>36</v>
      </c>
      <c r="H11404" s="1">
        <v>530</v>
      </c>
      <c r="I11404" s="87"/>
      <c r="K11404" s="86" t="s">
        <v>17485</v>
      </c>
      <c r="L11404" s="86" t="s">
        <v>17486</v>
      </c>
      <c r="N11404">
        <f>IFERROR(VLOOKUP(A11404,bip!$A:$C,2,0),"")</f>
      </c>
      <c r="O11404">
        <f>IFERROR(VLOOKUP(A11404,bip!$A:$Z,3,0),"")</f>
      </c>
    </row>
    <row r="11405" spans="1:15" ht="13.2">
      <c r="A11405" t="s">
        <v>8154</v>
      </c>
      <c r="B11405" t="s">
        <v>16703</v>
      </c>
      <c r="C11405" t="s">
        <v>16440</v>
      </c>
      <c r="D11405" t="s">
        <v>29335</v>
      </c>
      <c r="E11405" t="s">
        <v>44791</v>
      </c>
      <c r="F11405">
        <v>1</v>
      </c>
      <c r="G11405">
        <v>36</v>
      </c>
      <c r="H11405" s="1">
        <v>130</v>
      </c>
      <c r="I11405" s="87"/>
      <c r="K11405" s="86" t="s">
        <v>17485</v>
      </c>
      <c r="L11405" s="86" t="s">
        <v>17486</v>
      </c>
      <c r="N11405">
        <f>IFERROR(VLOOKUP(A11405,bip!$A:$C,2,0),"")</f>
      </c>
      <c r="O11405">
        <f>IFERROR(VLOOKUP(A11405,bip!$A:$Z,3,0),"")</f>
      </c>
    </row>
    <row r="11406" spans="1:15" ht="13.2">
      <c r="A11406" t="s">
        <v>8155</v>
      </c>
      <c r="B11406" t="s">
        <v>16704</v>
      </c>
      <c r="C11406" t="s">
        <v>16440</v>
      </c>
      <c r="D11406" t="s">
        <v>29333</v>
      </c>
      <c r="E11406" t="s">
        <v>44792</v>
      </c>
      <c r="F11406">
        <v>1</v>
      </c>
      <c r="G11406">
        <v>36</v>
      </c>
      <c r="H11406" s="1">
        <v>160</v>
      </c>
      <c r="I11406" s="87"/>
      <c r="K11406" s="86" t="s">
        <v>17485</v>
      </c>
      <c r="L11406" s="86" t="s">
        <v>17486</v>
      </c>
      <c r="N11406">
        <f>IFERROR(VLOOKUP(A11406,bip!$A:$C,2,0),"")</f>
      </c>
      <c r="O11406">
        <f>IFERROR(VLOOKUP(A11406,bip!$A:$Z,3,0),"")</f>
      </c>
    </row>
    <row r="11407" spans="1:15" ht="13.2">
      <c r="A11407" t="s">
        <v>8156</v>
      </c>
      <c r="B11407" t="s">
        <v>16705</v>
      </c>
      <c r="C11407" t="s">
        <v>16440</v>
      </c>
      <c r="D11407" t="s">
        <v>29338</v>
      </c>
      <c r="E11407" t="s">
        <v>44793</v>
      </c>
      <c r="F11407">
        <v>1</v>
      </c>
      <c r="G11407">
        <v>36</v>
      </c>
      <c r="H11407" s="1">
        <v>200</v>
      </c>
      <c r="I11407" s="87"/>
      <c r="K11407" s="86" t="s">
        <v>17485</v>
      </c>
      <c r="L11407" s="86" t="s">
        <v>17486</v>
      </c>
      <c r="N11407">
        <f>IFERROR(VLOOKUP(A11407,bip!$A:$C,2,0),"")</f>
      </c>
      <c r="O11407">
        <f>IFERROR(VLOOKUP(A11407,bip!$A:$Z,3,0),"")</f>
      </c>
    </row>
    <row r="11408" spans="1:15" ht="13.2">
      <c r="A11408" t="s">
        <v>8157</v>
      </c>
      <c r="B11408" t="s">
        <v>16706</v>
      </c>
      <c r="C11408" t="s">
        <v>16440</v>
      </c>
      <c r="D11408" t="s">
        <v>29337</v>
      </c>
      <c r="E11408" t="s">
        <v>44794</v>
      </c>
      <c r="F11408">
        <v>1</v>
      </c>
      <c r="G11408">
        <v>36</v>
      </c>
      <c r="H11408" s="1">
        <v>255</v>
      </c>
      <c r="I11408" s="87"/>
      <c r="K11408" s="86" t="s">
        <v>17485</v>
      </c>
      <c r="L11408" s="86" t="s">
        <v>17486</v>
      </c>
      <c r="N11408">
        <f>IFERROR(VLOOKUP(A11408,bip!$A:$C,2,0),"")</f>
      </c>
      <c r="O11408">
        <f>IFERROR(VLOOKUP(A11408,bip!$A:$Z,3,0),"")</f>
      </c>
    </row>
    <row r="11409" spans="1:15" ht="13.2">
      <c r="A11409" t="s">
        <v>8158</v>
      </c>
      <c r="B11409" t="s">
        <v>16707</v>
      </c>
      <c r="C11409" t="s">
        <v>16440</v>
      </c>
      <c r="D11409" t="s">
        <v>29616</v>
      </c>
      <c r="E11409" t="s">
        <v>44795</v>
      </c>
      <c r="F11409">
        <v>1</v>
      </c>
      <c r="G11409">
        <v>36</v>
      </c>
      <c r="H11409" s="1">
        <v>339</v>
      </c>
      <c r="I11409" s="87"/>
      <c r="K11409" s="86" t="s">
        <v>17485</v>
      </c>
      <c r="L11409" s="86" t="s">
        <v>17486</v>
      </c>
      <c r="N11409">
        <f>IFERROR(VLOOKUP(A11409,bip!$A:$C,2,0),"")</f>
      </c>
      <c r="O11409">
        <f>IFERROR(VLOOKUP(A11409,bip!$A:$Z,3,0),"")</f>
      </c>
    </row>
    <row r="11410" spans="1:15" ht="13.2">
      <c r="A11410" t="s">
        <v>8159</v>
      </c>
      <c r="B11410" t="s">
        <v>16708</v>
      </c>
      <c r="C11410" t="s">
        <v>16440</v>
      </c>
      <c r="D11410" t="s">
        <v>29332</v>
      </c>
      <c r="E11410" t="s">
        <v>44796</v>
      </c>
      <c r="F11410">
        <v>1</v>
      </c>
      <c r="G11410">
        <v>36</v>
      </c>
      <c r="H11410" s="1">
        <v>405</v>
      </c>
      <c r="I11410" s="87"/>
      <c r="K11410" s="86" t="s">
        <v>17485</v>
      </c>
      <c r="L11410" s="86" t="s">
        <v>17486</v>
      </c>
      <c r="N11410">
        <f>IFERROR(VLOOKUP(A11410,bip!$A:$C,2,0),"")</f>
      </c>
      <c r="O11410">
        <f>IFERROR(VLOOKUP(A11410,bip!$A:$Z,3,0),"")</f>
      </c>
    </row>
    <row r="11411" spans="1:15" ht="13.2">
      <c r="A11411" t="s">
        <v>8160</v>
      </c>
      <c r="B11411" t="s">
        <v>8160</v>
      </c>
      <c r="C11411" t="s">
        <v>16440</v>
      </c>
      <c r="D11411" t="s">
        <v>29339</v>
      </c>
      <c r="E11411" t="s">
        <v>44797</v>
      </c>
      <c r="F11411">
        <v>1</v>
      </c>
      <c r="G11411">
        <v>36</v>
      </c>
      <c r="H11411" s="1">
        <v>584</v>
      </c>
      <c r="I11411" s="87"/>
      <c r="K11411" s="86" t="s">
        <v>17485</v>
      </c>
      <c r="L11411" s="86" t="s">
        <v>17486</v>
      </c>
      <c r="N11411">
        <f>IFERROR(VLOOKUP(A11411,bip!$A:$C,2,0),"")</f>
      </c>
      <c r="O11411">
        <f>IFERROR(VLOOKUP(A11411,bip!$A:$Z,3,0),"")</f>
      </c>
    </row>
    <row r="11412" spans="1:15" ht="13.2">
      <c r="A11412" t="s">
        <v>8161</v>
      </c>
      <c r="B11412" t="s">
        <v>8161</v>
      </c>
      <c r="C11412" t="s">
        <v>16440</v>
      </c>
      <c r="D11412" t="s">
        <v>29336</v>
      </c>
      <c r="E11412" t="s">
        <v>44798</v>
      </c>
      <c r="F11412">
        <v>1</v>
      </c>
      <c r="G11412">
        <v>36</v>
      </c>
      <c r="H11412" s="1">
        <v>788</v>
      </c>
      <c r="I11412" s="87"/>
      <c r="K11412" s="86" t="s">
        <v>17485</v>
      </c>
      <c r="L11412" s="86" t="s">
        <v>17486</v>
      </c>
      <c r="N11412">
        <f>IFERROR(VLOOKUP(A11412,bip!$A:$C,2,0),"")</f>
      </c>
      <c r="O11412">
        <f>IFERROR(VLOOKUP(A11412,bip!$A:$Z,3,0),"")</f>
      </c>
    </row>
    <row r="11413" spans="1:15" ht="13.2">
      <c r="A11413" t="s">
        <v>8205</v>
      </c>
      <c r="B11413" t="s">
        <v>8205</v>
      </c>
      <c r="C11413" t="s">
        <v>16440</v>
      </c>
      <c r="D11413" t="s">
        <v>24891</v>
      </c>
      <c r="E11413" t="s">
        <v>23567</v>
      </c>
      <c r="F11413">
        <v>1</v>
      </c>
      <c r="G11413">
        <v>216</v>
      </c>
      <c r="H11413" s="1">
        <v>22</v>
      </c>
      <c r="I11413" s="87"/>
      <c r="K11413" s="86" t="s">
        <v>17485</v>
      </c>
      <c r="L11413" s="86" t="s">
        <v>17486</v>
      </c>
      <c r="N11413">
        <f>IFERROR(VLOOKUP(A11413,bip!$A:$C,2,0),"")</f>
      </c>
      <c r="O11413">
        <f>IFERROR(VLOOKUP(A11413,bip!$A:$Z,3,0),"")</f>
      </c>
    </row>
    <row r="11414" spans="1:15" ht="13.2">
      <c r="A11414" t="s">
        <v>8207</v>
      </c>
      <c r="B11414" t="s">
        <v>8207</v>
      </c>
      <c r="C11414" t="s">
        <v>16440</v>
      </c>
      <c r="D11414" t="s">
        <v>24892</v>
      </c>
      <c r="E11414" t="s">
        <v>23568</v>
      </c>
      <c r="F11414">
        <v>1</v>
      </c>
      <c r="G11414">
        <v>216</v>
      </c>
      <c r="H11414" s="1">
        <v>23</v>
      </c>
      <c r="I11414" s="87"/>
      <c r="K11414" s="86" t="s">
        <v>17485</v>
      </c>
      <c r="L11414" s="86" t="s">
        <v>17486</v>
      </c>
      <c r="N11414">
        <f>IFERROR(VLOOKUP(A11414,bip!$A:$C,2,0),"")</f>
      </c>
      <c r="O11414">
        <f>IFERROR(VLOOKUP(A11414,bip!$A:$Z,3,0),"")</f>
      </c>
    </row>
    <row r="11415" spans="1:15" ht="13.2">
      <c r="A11415" t="s">
        <v>8208</v>
      </c>
      <c r="B11415" t="s">
        <v>8208</v>
      </c>
      <c r="C11415" t="s">
        <v>16440</v>
      </c>
      <c r="D11415" t="s">
        <v>24893</v>
      </c>
      <c r="E11415" t="s">
        <v>23569</v>
      </c>
      <c r="F11415">
        <v>1</v>
      </c>
      <c r="G11415">
        <v>216</v>
      </c>
      <c r="H11415" s="1">
        <v>23</v>
      </c>
      <c r="I11415" s="87"/>
      <c r="K11415" s="86" t="s">
        <v>17485</v>
      </c>
      <c r="L11415" s="86" t="s">
        <v>17486</v>
      </c>
      <c r="N11415">
        <f>IFERROR(VLOOKUP(A11415,bip!$A:$C,2,0),"")</f>
      </c>
      <c r="O11415">
        <f>IFERROR(VLOOKUP(A11415,bip!$A:$Z,3,0),"")</f>
      </c>
    </row>
    <row r="11416" spans="1:15" ht="13.2">
      <c r="A11416" t="s">
        <v>8209</v>
      </c>
      <c r="B11416" t="s">
        <v>8209</v>
      </c>
      <c r="C11416" t="s">
        <v>16440</v>
      </c>
      <c r="D11416" t="s">
        <v>24894</v>
      </c>
      <c r="E11416" t="s">
        <v>23570</v>
      </c>
      <c r="F11416">
        <v>1</v>
      </c>
      <c r="G11416">
        <v>216</v>
      </c>
      <c r="H11416" s="1">
        <v>30</v>
      </c>
      <c r="I11416" s="87"/>
      <c r="K11416" s="86" t="s">
        <v>17485</v>
      </c>
      <c r="L11416" s="86" t="s">
        <v>17486</v>
      </c>
      <c r="N11416">
        <f>IFERROR(VLOOKUP(A11416,bip!$A:$C,2,0),"")</f>
      </c>
      <c r="O11416">
        <f>IFERROR(VLOOKUP(A11416,bip!$A:$Z,3,0),"")</f>
      </c>
    </row>
    <row r="11417" spans="1:15" ht="13.2">
      <c r="A11417" t="s">
        <v>8210</v>
      </c>
      <c r="B11417" t="s">
        <v>8210</v>
      </c>
      <c r="C11417" t="s">
        <v>16440</v>
      </c>
      <c r="D11417" t="s">
        <v>24895</v>
      </c>
      <c r="E11417" t="s">
        <v>23571</v>
      </c>
      <c r="F11417">
        <v>1</v>
      </c>
      <c r="G11417">
        <v>216</v>
      </c>
      <c r="H11417" s="1">
        <v>30</v>
      </c>
      <c r="I11417" s="87"/>
      <c r="K11417" s="86" t="s">
        <v>17485</v>
      </c>
      <c r="L11417" s="86" t="s">
        <v>17486</v>
      </c>
      <c r="N11417">
        <f>IFERROR(VLOOKUP(A11417,bip!$A:$C,2,0),"")</f>
      </c>
      <c r="O11417">
        <f>IFERROR(VLOOKUP(A11417,bip!$A:$Z,3,0),"")</f>
      </c>
    </row>
    <row r="11418" spans="1:15" ht="13.2">
      <c r="A11418" t="s">
        <v>8211</v>
      </c>
      <c r="B11418" t="s">
        <v>8211</v>
      </c>
      <c r="C11418" t="s">
        <v>16440</v>
      </c>
      <c r="D11418" t="s">
        <v>24896</v>
      </c>
      <c r="E11418" t="s">
        <v>23572</v>
      </c>
      <c r="F11418">
        <v>1</v>
      </c>
      <c r="G11418">
        <v>216</v>
      </c>
      <c r="H11418" s="1">
        <v>38</v>
      </c>
      <c r="I11418" s="87"/>
      <c r="K11418" s="86" t="s">
        <v>17485</v>
      </c>
      <c r="L11418" s="86" t="s">
        <v>17486</v>
      </c>
      <c r="N11418">
        <f>IFERROR(VLOOKUP(A11418,bip!$A:$C,2,0),"")</f>
      </c>
      <c r="O11418">
        <f>IFERROR(VLOOKUP(A11418,bip!$A:$Z,3,0),"")</f>
      </c>
    </row>
    <row r="11419" spans="1:15" ht="13.2">
      <c r="A11419" t="s">
        <v>8212</v>
      </c>
      <c r="B11419" t="s">
        <v>8212</v>
      </c>
      <c r="C11419" t="s">
        <v>16440</v>
      </c>
      <c r="D11419" t="s">
        <v>24897</v>
      </c>
      <c r="E11419" t="s">
        <v>23573</v>
      </c>
      <c r="F11419">
        <v>1</v>
      </c>
      <c r="G11419">
        <v>216</v>
      </c>
      <c r="H11419" s="1">
        <v>38</v>
      </c>
      <c r="I11419" s="87"/>
      <c r="K11419" s="86" t="s">
        <v>17485</v>
      </c>
      <c r="L11419" s="86" t="s">
        <v>17486</v>
      </c>
      <c r="N11419">
        <f>IFERROR(VLOOKUP(A11419,bip!$A:$C,2,0),"")</f>
      </c>
      <c r="O11419">
        <f>IFERROR(VLOOKUP(A11419,bip!$A:$Z,3,0),"")</f>
      </c>
    </row>
    <row r="11420" spans="1:15" ht="13.2">
      <c r="A11420" t="s">
        <v>8213</v>
      </c>
      <c r="B11420" t="s">
        <v>8213</v>
      </c>
      <c r="C11420" t="s">
        <v>16440</v>
      </c>
      <c r="D11420" t="s">
        <v>24898</v>
      </c>
      <c r="E11420" t="s">
        <v>23574</v>
      </c>
      <c r="F11420">
        <v>1</v>
      </c>
      <c r="G11420">
        <v>216</v>
      </c>
      <c r="H11420" s="1">
        <v>40</v>
      </c>
      <c r="I11420" s="87"/>
      <c r="K11420" s="86" t="s">
        <v>17485</v>
      </c>
      <c r="L11420" s="86" t="s">
        <v>17486</v>
      </c>
      <c r="N11420">
        <f>IFERROR(VLOOKUP(A11420,bip!$A:$C,2,0),"")</f>
      </c>
      <c r="O11420">
        <f>IFERROR(VLOOKUP(A11420,bip!$A:$Z,3,0),"")</f>
      </c>
    </row>
    <row r="11421" spans="1:15" ht="13.2">
      <c r="A11421" t="s">
        <v>8215</v>
      </c>
      <c r="B11421" t="s">
        <v>8215</v>
      </c>
      <c r="C11421" t="s">
        <v>16440</v>
      </c>
      <c r="D11421" t="s">
        <v>24899</v>
      </c>
      <c r="E11421" t="s">
        <v>23575</v>
      </c>
      <c r="F11421">
        <v>1</v>
      </c>
      <c r="G11421">
        <v>216</v>
      </c>
      <c r="H11421" s="1">
        <v>45</v>
      </c>
      <c r="I11421" s="87"/>
      <c r="K11421" s="86" t="s">
        <v>17485</v>
      </c>
      <c r="L11421" s="86" t="s">
        <v>17486</v>
      </c>
      <c r="N11421">
        <f>IFERROR(VLOOKUP(A11421,bip!$A:$C,2,0),"")</f>
      </c>
      <c r="O11421">
        <f>IFERROR(VLOOKUP(A11421,bip!$A:$Z,3,0),"")</f>
      </c>
    </row>
    <row r="11422" spans="1:15" ht="13.2">
      <c r="A11422" t="s">
        <v>8219</v>
      </c>
      <c r="B11422" t="s">
        <v>8219</v>
      </c>
      <c r="C11422" t="s">
        <v>16440</v>
      </c>
      <c r="D11422" t="s">
        <v>24900</v>
      </c>
      <c r="E11422" t="s">
        <v>23576</v>
      </c>
      <c r="F11422">
        <v>1</v>
      </c>
      <c r="G11422">
        <v>216</v>
      </c>
      <c r="H11422" s="1">
        <v>71</v>
      </c>
      <c r="I11422" s="87"/>
      <c r="K11422" s="86" t="s">
        <v>17485</v>
      </c>
      <c r="L11422" s="86" t="s">
        <v>17486</v>
      </c>
      <c r="N11422">
        <f>IFERROR(VLOOKUP(A11422,bip!$A:$C,2,0),"")</f>
      </c>
      <c r="O11422">
        <f>IFERROR(VLOOKUP(A11422,bip!$A:$Z,3,0),"")</f>
      </c>
    </row>
    <row r="11423" spans="1:15" ht="13.2">
      <c r="A11423" t="s">
        <v>8220</v>
      </c>
      <c r="B11423" t="s">
        <v>8220</v>
      </c>
      <c r="C11423" t="s">
        <v>16440</v>
      </c>
      <c r="D11423" t="s">
        <v>24915</v>
      </c>
      <c r="E11423" t="s">
        <v>23586</v>
      </c>
      <c r="F11423">
        <v>1</v>
      </c>
      <c r="G11423">
        <v>36</v>
      </c>
      <c r="H11423" s="1">
        <v>91</v>
      </c>
      <c r="I11423" s="87"/>
      <c r="K11423" s="86" t="s">
        <v>17485</v>
      </c>
      <c r="L11423" s="86" t="s">
        <v>17486</v>
      </c>
      <c r="N11423">
        <f>IFERROR(VLOOKUP(A11423,bip!$A:$C,2,0),"")</f>
      </c>
      <c r="O11423">
        <f>IFERROR(VLOOKUP(A11423,bip!$A:$Z,3,0),"")</f>
      </c>
    </row>
    <row r="11424" spans="1:15" ht="13.2">
      <c r="A11424" t="s">
        <v>8206</v>
      </c>
      <c r="B11424" t="s">
        <v>8206</v>
      </c>
      <c r="C11424" t="s">
        <v>16440</v>
      </c>
      <c r="D11424" t="s">
        <v>24916</v>
      </c>
      <c r="E11424" t="s">
        <v>23587</v>
      </c>
      <c r="F11424">
        <v>1</v>
      </c>
      <c r="G11424">
        <v>216</v>
      </c>
      <c r="H11424" s="1">
        <v>22</v>
      </c>
      <c r="I11424" s="87"/>
      <c r="K11424" s="86" t="s">
        <v>17485</v>
      </c>
      <c r="L11424" s="86" t="s">
        <v>17486</v>
      </c>
      <c r="N11424">
        <f>IFERROR(VLOOKUP(A11424,bip!$A:$C,2,0),"")</f>
      </c>
      <c r="O11424">
        <f>IFERROR(VLOOKUP(A11424,bip!$A:$Z,3,0),"")</f>
      </c>
    </row>
    <row r="11425" spans="1:15" ht="13.2">
      <c r="A11425" t="s">
        <v>8214</v>
      </c>
      <c r="B11425" t="s">
        <v>8214</v>
      </c>
      <c r="C11425" t="s">
        <v>16440</v>
      </c>
      <c r="D11425" t="s">
        <v>24917</v>
      </c>
      <c r="E11425" t="s">
        <v>23588</v>
      </c>
      <c r="F11425">
        <v>1</v>
      </c>
      <c r="G11425">
        <v>216</v>
      </c>
      <c r="H11425" s="1">
        <v>40</v>
      </c>
      <c r="I11425" s="87"/>
      <c r="K11425" s="86" t="s">
        <v>17485</v>
      </c>
      <c r="L11425" s="86" t="s">
        <v>17486</v>
      </c>
      <c r="N11425">
        <f>IFERROR(VLOOKUP(A11425,bip!$A:$C,2,0),"")</f>
      </c>
      <c r="O11425">
        <f>IFERROR(VLOOKUP(A11425,bip!$A:$Z,3,0),"")</f>
      </c>
    </row>
    <row r="11426" spans="1:15" ht="13.2">
      <c r="A11426" t="s">
        <v>8216</v>
      </c>
      <c r="B11426" t="s">
        <v>8216</v>
      </c>
      <c r="C11426" t="s">
        <v>16440</v>
      </c>
      <c r="D11426" t="s">
        <v>24918</v>
      </c>
      <c r="E11426" t="s">
        <v>23589</v>
      </c>
      <c r="F11426">
        <v>1</v>
      </c>
      <c r="G11426">
        <v>216</v>
      </c>
      <c r="H11426" s="1">
        <v>45</v>
      </c>
      <c r="I11426" s="87"/>
      <c r="K11426" s="86" t="s">
        <v>17485</v>
      </c>
      <c r="L11426" s="86" t="s">
        <v>17486</v>
      </c>
      <c r="N11426">
        <f>IFERROR(VLOOKUP(A11426,bip!$A:$C,2,0),"")</f>
      </c>
      <c r="O11426">
        <f>IFERROR(VLOOKUP(A11426,bip!$A:$Z,3,0),"")</f>
      </c>
    </row>
    <row r="11427" spans="1:15" ht="13.2">
      <c r="A11427" t="s">
        <v>8217</v>
      </c>
      <c r="B11427" t="s">
        <v>8217</v>
      </c>
      <c r="C11427" t="s">
        <v>16440</v>
      </c>
      <c r="D11427" t="s">
        <v>24919</v>
      </c>
      <c r="E11427" t="s">
        <v>23590</v>
      </c>
      <c r="F11427">
        <v>1</v>
      </c>
      <c r="G11427">
        <v>216</v>
      </c>
      <c r="H11427" s="1">
        <v>58</v>
      </c>
      <c r="I11427" s="87"/>
      <c r="K11427" s="86" t="s">
        <v>17485</v>
      </c>
      <c r="L11427" s="86" t="s">
        <v>17486</v>
      </c>
      <c r="N11427">
        <f>IFERROR(VLOOKUP(A11427,bip!$A:$C,2,0),"")</f>
      </c>
      <c r="O11427">
        <f>IFERROR(VLOOKUP(A11427,bip!$A:$Z,3,0),"")</f>
      </c>
    </row>
    <row r="11428" spans="1:15" ht="13.2">
      <c r="A11428" t="s">
        <v>8218</v>
      </c>
      <c r="B11428" t="s">
        <v>8218</v>
      </c>
      <c r="C11428" t="s">
        <v>16440</v>
      </c>
      <c r="D11428" t="s">
        <v>24920</v>
      </c>
      <c r="E11428" t="s">
        <v>23591</v>
      </c>
      <c r="F11428">
        <v>1</v>
      </c>
      <c r="G11428">
        <v>216</v>
      </c>
      <c r="H11428" s="1">
        <v>58</v>
      </c>
      <c r="I11428" s="87"/>
      <c r="K11428" s="86" t="s">
        <v>17485</v>
      </c>
      <c r="L11428" s="86" t="s">
        <v>17486</v>
      </c>
      <c r="N11428">
        <f>IFERROR(VLOOKUP(A11428,bip!$A:$C,2,0),"")</f>
      </c>
      <c r="O11428">
        <f>IFERROR(VLOOKUP(A11428,bip!$A:$Z,3,0),"")</f>
      </c>
    </row>
    <row r="11429" spans="1:15" ht="13.2">
      <c r="A11429" t="s">
        <v>8191</v>
      </c>
      <c r="B11429" t="s">
        <v>8191</v>
      </c>
      <c r="C11429" t="s">
        <v>16440</v>
      </c>
      <c r="D11429" t="s">
        <v>33683</v>
      </c>
      <c r="E11429" t="s">
        <v>33058</v>
      </c>
      <c r="F11429">
        <v>1</v>
      </c>
      <c r="G11429">
        <v>36</v>
      </c>
      <c r="H11429" s="1">
        <v>66</v>
      </c>
      <c r="I11429" s="87"/>
      <c r="K11429" s="86" t="s">
        <v>17485</v>
      </c>
      <c r="L11429" s="86" t="s">
        <v>17486</v>
      </c>
      <c r="N11429">
        <f>IFERROR(VLOOKUP(A11429,bip!$A:$C,2,0),"")</f>
      </c>
      <c r="O11429">
        <f>IFERROR(VLOOKUP(A11429,bip!$A:$Z,3,0),"")</f>
      </c>
    </row>
    <row r="11430" spans="1:15" ht="13.2">
      <c r="A11430" t="s">
        <v>8192</v>
      </c>
      <c r="B11430" t="s">
        <v>8192</v>
      </c>
      <c r="C11430" t="s">
        <v>16440</v>
      </c>
      <c r="D11430" t="s">
        <v>33684</v>
      </c>
      <c r="E11430" t="s">
        <v>30297</v>
      </c>
      <c r="F11430">
        <v>1</v>
      </c>
      <c r="G11430">
        <v>36</v>
      </c>
      <c r="H11430" s="1">
        <v>69</v>
      </c>
      <c r="I11430" s="87"/>
      <c r="K11430" s="86" t="s">
        <v>17485</v>
      </c>
      <c r="L11430" s="86" t="s">
        <v>17486</v>
      </c>
      <c r="N11430">
        <f>IFERROR(VLOOKUP(A11430,bip!$A:$C,2,0),"")</f>
      </c>
      <c r="O11430">
        <f>IFERROR(VLOOKUP(A11430,bip!$A:$Z,3,0),"")</f>
      </c>
    </row>
    <row r="11431" spans="1:15" ht="13.2">
      <c r="A11431" t="s">
        <v>8193</v>
      </c>
      <c r="B11431" t="s">
        <v>8193</v>
      </c>
      <c r="C11431" t="s">
        <v>16440</v>
      </c>
      <c r="D11431" t="s">
        <v>33685</v>
      </c>
      <c r="E11431" t="s">
        <v>30298</v>
      </c>
      <c r="F11431">
        <v>1</v>
      </c>
      <c r="G11431">
        <v>36</v>
      </c>
      <c r="H11431" s="1">
        <v>72</v>
      </c>
      <c r="I11431" s="87"/>
      <c r="K11431" s="86" t="s">
        <v>17485</v>
      </c>
      <c r="L11431" s="86" t="s">
        <v>17486</v>
      </c>
      <c r="N11431">
        <f>IFERROR(VLOOKUP(A11431,bip!$A:$C,2,0),"")</f>
      </c>
      <c r="O11431">
        <f>IFERROR(VLOOKUP(A11431,bip!$A:$Z,3,0),"")</f>
      </c>
    </row>
    <row r="11432" spans="1:15" ht="13.2">
      <c r="A11432" t="s">
        <v>8194</v>
      </c>
      <c r="B11432" t="s">
        <v>8194</v>
      </c>
      <c r="C11432" t="s">
        <v>16440</v>
      </c>
      <c r="D11432" t="s">
        <v>33686</v>
      </c>
      <c r="E11432" t="s">
        <v>30299</v>
      </c>
      <c r="F11432">
        <v>1</v>
      </c>
      <c r="G11432">
        <v>36</v>
      </c>
      <c r="H11432" s="1">
        <v>94</v>
      </c>
      <c r="I11432" s="87"/>
      <c r="K11432" s="86" t="s">
        <v>17485</v>
      </c>
      <c r="L11432" s="86" t="s">
        <v>17486</v>
      </c>
      <c r="N11432">
        <f>IFERROR(VLOOKUP(A11432,bip!$A:$C,2,0),"")</f>
      </c>
      <c r="O11432">
        <f>IFERROR(VLOOKUP(A11432,bip!$A:$Z,3,0),"")</f>
      </c>
    </row>
    <row r="11433" spans="1:15" ht="13.2">
      <c r="A11433" t="s">
        <v>8195</v>
      </c>
      <c r="B11433" t="s">
        <v>8195</v>
      </c>
      <c r="C11433" t="s">
        <v>16440</v>
      </c>
      <c r="D11433" t="s">
        <v>33687</v>
      </c>
      <c r="E11433" t="s">
        <v>30300</v>
      </c>
      <c r="F11433">
        <v>1</v>
      </c>
      <c r="G11433">
        <v>36</v>
      </c>
      <c r="H11433" s="1">
        <v>115</v>
      </c>
      <c r="I11433" s="87"/>
      <c r="K11433" s="86" t="s">
        <v>17485</v>
      </c>
      <c r="L11433" s="86" t="s">
        <v>17486</v>
      </c>
      <c r="N11433">
        <f>IFERROR(VLOOKUP(A11433,bip!$A:$C,2,0),"")</f>
      </c>
      <c r="O11433">
        <f>IFERROR(VLOOKUP(A11433,bip!$A:$Z,3,0),"")</f>
      </c>
    </row>
    <row r="11434" spans="1:15" ht="13.2">
      <c r="A11434" t="s">
        <v>8196</v>
      </c>
      <c r="B11434" t="s">
        <v>8196</v>
      </c>
      <c r="C11434" t="s">
        <v>16440</v>
      </c>
      <c r="D11434" t="s">
        <v>33688</v>
      </c>
      <c r="E11434" t="s">
        <v>30301</v>
      </c>
      <c r="F11434">
        <v>1</v>
      </c>
      <c r="G11434">
        <v>36</v>
      </c>
      <c r="H11434" s="1">
        <v>120</v>
      </c>
      <c r="I11434" s="87"/>
      <c r="K11434" s="86" t="s">
        <v>17485</v>
      </c>
      <c r="L11434" s="86" t="s">
        <v>17486</v>
      </c>
      <c r="N11434">
        <f>IFERROR(VLOOKUP(A11434,bip!$A:$C,2,0),"")</f>
      </c>
      <c r="O11434">
        <f>IFERROR(VLOOKUP(A11434,bip!$A:$Z,3,0),"")</f>
      </c>
    </row>
    <row r="11435" spans="1:15" ht="13.2">
      <c r="A11435" t="s">
        <v>8197</v>
      </c>
      <c r="B11435" t="s">
        <v>8197</v>
      </c>
      <c r="C11435" t="s">
        <v>16440</v>
      </c>
      <c r="D11435" t="s">
        <v>33689</v>
      </c>
      <c r="E11435" t="s">
        <v>30302</v>
      </c>
      <c r="F11435">
        <v>1</v>
      </c>
      <c r="G11435">
        <v>36</v>
      </c>
      <c r="H11435" s="1">
        <v>143</v>
      </c>
      <c r="I11435" s="87"/>
      <c r="K11435" s="86" t="s">
        <v>17485</v>
      </c>
      <c r="L11435" s="86" t="s">
        <v>17486</v>
      </c>
      <c r="N11435">
        <f>IFERROR(VLOOKUP(A11435,bip!$A:$C,2,0),"")</f>
      </c>
      <c r="O11435">
        <f>IFERROR(VLOOKUP(A11435,bip!$A:$Z,3,0),"")</f>
      </c>
    </row>
    <row r="11436" spans="1:15" ht="13.2">
      <c r="A11436" t="s">
        <v>8198</v>
      </c>
      <c r="B11436" t="s">
        <v>8198</v>
      </c>
      <c r="C11436" t="s">
        <v>16440</v>
      </c>
      <c r="D11436" t="s">
        <v>33690</v>
      </c>
      <c r="E11436" t="s">
        <v>30303</v>
      </c>
      <c r="F11436">
        <v>1</v>
      </c>
      <c r="G11436">
        <v>36</v>
      </c>
      <c r="H11436" s="1">
        <v>227</v>
      </c>
      <c r="I11436" s="87"/>
      <c r="K11436" s="86" t="s">
        <v>17485</v>
      </c>
      <c r="L11436" s="86" t="s">
        <v>17486</v>
      </c>
      <c r="N11436">
        <f>IFERROR(VLOOKUP(A11436,bip!$A:$C,2,0),"")</f>
      </c>
      <c r="O11436">
        <f>IFERROR(VLOOKUP(A11436,bip!$A:$Z,3,0),"")</f>
      </c>
    </row>
    <row r="11437" spans="1:15" ht="13.2">
      <c r="A11437" t="s">
        <v>8183</v>
      </c>
      <c r="B11437" t="s">
        <v>8183</v>
      </c>
      <c r="C11437" t="s">
        <v>16440</v>
      </c>
      <c r="D11437" t="s">
        <v>20502</v>
      </c>
      <c r="E11437" t="s">
        <v>44799</v>
      </c>
      <c r="F11437">
        <v>1</v>
      </c>
      <c r="G11437">
        <v>20</v>
      </c>
      <c r="H11437" s="1">
        <v>182</v>
      </c>
      <c r="I11437" s="87"/>
      <c r="K11437" s="86" t="s">
        <v>17485</v>
      </c>
      <c r="L11437" s="86" t="s">
        <v>17486</v>
      </c>
      <c r="N11437">
        <f>IFERROR(VLOOKUP(A11437,bip!$A:$C,2,0),"")</f>
      </c>
      <c r="O11437">
        <f>IFERROR(VLOOKUP(A11437,bip!$A:$Z,3,0),"")</f>
      </c>
    </row>
    <row r="11438" spans="1:15" ht="13.2">
      <c r="A11438" t="s">
        <v>8184</v>
      </c>
      <c r="B11438" t="s">
        <v>8184</v>
      </c>
      <c r="C11438" t="s">
        <v>16440</v>
      </c>
      <c r="D11438" t="s">
        <v>20503</v>
      </c>
      <c r="E11438" t="s">
        <v>44800</v>
      </c>
      <c r="F11438">
        <v>1</v>
      </c>
      <c r="G11438">
        <v>20</v>
      </c>
      <c r="H11438" s="1">
        <v>219</v>
      </c>
      <c r="I11438" s="87"/>
      <c r="K11438" s="86" t="s">
        <v>17485</v>
      </c>
      <c r="L11438" s="86" t="s">
        <v>17486</v>
      </c>
      <c r="N11438">
        <f>IFERROR(VLOOKUP(A11438,bip!$A:$C,2,0),"")</f>
      </c>
      <c r="O11438">
        <f>IFERROR(VLOOKUP(A11438,bip!$A:$Z,3,0),"")</f>
      </c>
    </row>
    <row r="11439" spans="1:15" ht="13.2">
      <c r="A11439" t="s">
        <v>8185</v>
      </c>
      <c r="B11439" t="s">
        <v>8185</v>
      </c>
      <c r="C11439" t="s">
        <v>16440</v>
      </c>
      <c r="D11439" t="s">
        <v>20504</v>
      </c>
      <c r="E11439" t="s">
        <v>44801</v>
      </c>
      <c r="F11439">
        <v>1</v>
      </c>
      <c r="G11439">
        <v>20</v>
      </c>
      <c r="H11439" s="1">
        <v>245</v>
      </c>
      <c r="I11439" s="87"/>
      <c r="K11439" s="86" t="s">
        <v>17485</v>
      </c>
      <c r="L11439" s="86" t="s">
        <v>17486</v>
      </c>
      <c r="N11439">
        <f>IFERROR(VLOOKUP(A11439,bip!$A:$C,2,0),"")</f>
      </c>
      <c r="O11439">
        <f>IFERROR(VLOOKUP(A11439,bip!$A:$Z,3,0),"")</f>
      </c>
    </row>
    <row r="11440" spans="1:15" ht="13.2">
      <c r="A11440" t="s">
        <v>8186</v>
      </c>
      <c r="B11440" t="s">
        <v>8186</v>
      </c>
      <c r="C11440" t="s">
        <v>16440</v>
      </c>
      <c r="D11440" t="s">
        <v>20505</v>
      </c>
      <c r="E11440" t="s">
        <v>44802</v>
      </c>
      <c r="F11440">
        <v>1</v>
      </c>
      <c r="G11440">
        <v>20</v>
      </c>
      <c r="H11440" s="1">
        <v>345</v>
      </c>
      <c r="I11440" s="87"/>
      <c r="K11440" s="86" t="s">
        <v>17485</v>
      </c>
      <c r="L11440" s="86" t="s">
        <v>17486</v>
      </c>
      <c r="N11440">
        <f>IFERROR(VLOOKUP(A11440,bip!$A:$C,2,0),"")</f>
      </c>
      <c r="O11440">
        <f>IFERROR(VLOOKUP(A11440,bip!$A:$Z,3,0),"")</f>
      </c>
    </row>
    <row r="11441" spans="1:15" ht="13.2">
      <c r="A11441" t="s">
        <v>8187</v>
      </c>
      <c r="B11441" t="s">
        <v>8187</v>
      </c>
      <c r="C11441" t="s">
        <v>16440</v>
      </c>
      <c r="D11441" t="s">
        <v>20506</v>
      </c>
      <c r="E11441" t="s">
        <v>44803</v>
      </c>
      <c r="F11441">
        <v>1</v>
      </c>
      <c r="G11441">
        <v>20</v>
      </c>
      <c r="H11441" s="1">
        <v>599</v>
      </c>
      <c r="I11441" s="87"/>
      <c r="K11441" s="86" t="s">
        <v>17485</v>
      </c>
      <c r="L11441" s="86" t="s">
        <v>17486</v>
      </c>
      <c r="N11441">
        <f>IFERROR(VLOOKUP(A11441,bip!$A:$C,2,0),"")</f>
      </c>
      <c r="O11441">
        <f>IFERROR(VLOOKUP(A11441,bip!$A:$Z,3,0),"")</f>
      </c>
    </row>
    <row r="11442" spans="1:15" ht="13.2">
      <c r="A11442" t="s">
        <v>8188</v>
      </c>
      <c r="B11442" t="s">
        <v>8188</v>
      </c>
      <c r="C11442" t="s">
        <v>16440</v>
      </c>
      <c r="D11442" t="s">
        <v>44804</v>
      </c>
      <c r="E11442" t="s">
        <v>44805</v>
      </c>
      <c r="F11442">
        <v>1</v>
      </c>
      <c r="G11442">
        <v>20</v>
      </c>
      <c r="H11442" s="1">
        <v>1049</v>
      </c>
      <c r="I11442" s="87"/>
      <c r="K11442" s="86" t="s">
        <v>17485</v>
      </c>
      <c r="L11442" s="86" t="s">
        <v>17486</v>
      </c>
      <c r="N11442">
        <f>IFERROR(VLOOKUP(A11442,bip!$A:$C,2,0),"")</f>
      </c>
      <c r="O11442">
        <f>IFERROR(VLOOKUP(A11442,bip!$A:$Z,3,0),"")</f>
      </c>
    </row>
    <row r="11443" spans="1:15" ht="13.2">
      <c r="A11443" t="s">
        <v>8189</v>
      </c>
      <c r="B11443" t="s">
        <v>8189</v>
      </c>
      <c r="C11443" t="s">
        <v>16440</v>
      </c>
      <c r="D11443" t="s">
        <v>33056</v>
      </c>
      <c r="E11443" t="s">
        <v>44806</v>
      </c>
      <c r="F11443">
        <v>1</v>
      </c>
      <c r="G11443">
        <v>20</v>
      </c>
      <c r="H11443" s="1">
        <v>1792</v>
      </c>
      <c r="I11443" s="87"/>
      <c r="K11443" s="86" t="s">
        <v>17485</v>
      </c>
      <c r="L11443" s="86" t="s">
        <v>17486</v>
      </c>
      <c r="N11443">
        <f>IFERROR(VLOOKUP(A11443,bip!$A:$C,2,0),"")</f>
      </c>
      <c r="O11443">
        <f>IFERROR(VLOOKUP(A11443,bip!$A:$Z,3,0),"")</f>
      </c>
    </row>
    <row r="11444" spans="1:15" ht="13.2">
      <c r="A11444" t="s">
        <v>8190</v>
      </c>
      <c r="B11444" t="s">
        <v>8190</v>
      </c>
      <c r="C11444" t="s">
        <v>16440</v>
      </c>
      <c r="D11444" t="s">
        <v>33057</v>
      </c>
      <c r="E11444" t="s">
        <v>44807</v>
      </c>
      <c r="F11444">
        <v>1</v>
      </c>
      <c r="G11444">
        <v>20</v>
      </c>
      <c r="H11444" s="1">
        <v>2492</v>
      </c>
      <c r="I11444" s="87"/>
      <c r="K11444" s="86" t="s">
        <v>17485</v>
      </c>
      <c r="L11444" s="86" t="s">
        <v>17486</v>
      </c>
      <c r="N11444">
        <f>IFERROR(VLOOKUP(A11444,bip!$A:$C,2,0),"")</f>
      </c>
      <c r="O11444">
        <f>IFERROR(VLOOKUP(A11444,bip!$A:$Z,3,0),"")</f>
      </c>
    </row>
    <row r="11445" spans="1:15" ht="13.2">
      <c r="A11445" t="s">
        <v>8221</v>
      </c>
      <c r="B11445" t="s">
        <v>8221</v>
      </c>
      <c r="C11445" t="s">
        <v>16440</v>
      </c>
      <c r="D11445" t="s">
        <v>24901</v>
      </c>
      <c r="E11445" t="s">
        <v>23577</v>
      </c>
      <c r="F11445">
        <v>1</v>
      </c>
      <c r="G11445">
        <v>216</v>
      </c>
      <c r="H11445" s="1">
        <v>22</v>
      </c>
      <c r="I11445" s="87"/>
      <c r="K11445" s="86" t="s">
        <v>17485</v>
      </c>
      <c r="L11445" s="86" t="s">
        <v>17486</v>
      </c>
      <c r="N11445">
        <f>IFERROR(VLOOKUP(A11445,bip!$A:$C,2,0),"")</f>
      </c>
      <c r="O11445">
        <f>IFERROR(VLOOKUP(A11445,bip!$A:$Z,3,0),"")</f>
      </c>
    </row>
    <row r="11446" spans="1:15" ht="13.2">
      <c r="A11446" t="s">
        <v>8222</v>
      </c>
      <c r="B11446" t="s">
        <v>8222</v>
      </c>
      <c r="C11446" t="s">
        <v>16440</v>
      </c>
      <c r="D11446" t="s">
        <v>24902</v>
      </c>
      <c r="E11446" t="s">
        <v>23578</v>
      </c>
      <c r="F11446">
        <v>1</v>
      </c>
      <c r="G11446">
        <v>216</v>
      </c>
      <c r="H11446" s="1">
        <v>22</v>
      </c>
      <c r="I11446" s="87"/>
      <c r="K11446" s="86" t="s">
        <v>17485</v>
      </c>
      <c r="L11446" s="86" t="s">
        <v>17486</v>
      </c>
      <c r="N11446">
        <f>IFERROR(VLOOKUP(A11446,bip!$A:$C,2,0),"")</f>
      </c>
      <c r="O11446">
        <f>IFERROR(VLOOKUP(A11446,bip!$A:$Z,3,0),"")</f>
      </c>
    </row>
    <row r="11447" spans="1:15" ht="13.2">
      <c r="A11447" t="s">
        <v>8223</v>
      </c>
      <c r="B11447" t="s">
        <v>8223</v>
      </c>
      <c r="C11447" t="s">
        <v>16440</v>
      </c>
      <c r="D11447" t="s">
        <v>24903</v>
      </c>
      <c r="E11447" t="s">
        <v>23579</v>
      </c>
      <c r="F11447">
        <v>1</v>
      </c>
      <c r="G11447">
        <v>216</v>
      </c>
      <c r="H11447" s="1">
        <v>23</v>
      </c>
      <c r="I11447" s="87"/>
      <c r="K11447" s="86" t="s">
        <v>17485</v>
      </c>
      <c r="L11447" s="86" t="s">
        <v>17486</v>
      </c>
      <c r="N11447">
        <f>IFERROR(VLOOKUP(A11447,bip!$A:$C,2,0),"")</f>
      </c>
      <c r="O11447">
        <f>IFERROR(VLOOKUP(A11447,bip!$A:$Z,3,0),"")</f>
      </c>
    </row>
    <row r="11448" spans="1:15" ht="13.2">
      <c r="A11448" t="s">
        <v>8224</v>
      </c>
      <c r="B11448" t="s">
        <v>8224</v>
      </c>
      <c r="C11448" t="s">
        <v>16440</v>
      </c>
      <c r="D11448" t="s">
        <v>24904</v>
      </c>
      <c r="E11448" t="s">
        <v>23580</v>
      </c>
      <c r="F11448">
        <v>1</v>
      </c>
      <c r="G11448">
        <v>216</v>
      </c>
      <c r="H11448" s="1">
        <v>30</v>
      </c>
      <c r="I11448" s="87"/>
      <c r="K11448" s="86" t="s">
        <v>17485</v>
      </c>
      <c r="L11448" s="86" t="s">
        <v>17486</v>
      </c>
      <c r="N11448">
        <f>IFERROR(VLOOKUP(A11448,bip!$A:$C,2,0),"")</f>
      </c>
      <c r="O11448">
        <f>IFERROR(VLOOKUP(A11448,bip!$A:$Z,3,0),"")</f>
      </c>
    </row>
    <row r="11449" spans="1:15" ht="13.2">
      <c r="A11449" t="s">
        <v>8225</v>
      </c>
      <c r="B11449" t="s">
        <v>8225</v>
      </c>
      <c r="C11449" t="s">
        <v>16440</v>
      </c>
      <c r="D11449" t="s">
        <v>24905</v>
      </c>
      <c r="E11449" t="s">
        <v>23581</v>
      </c>
      <c r="F11449">
        <v>1</v>
      </c>
      <c r="G11449">
        <v>216</v>
      </c>
      <c r="H11449" s="1">
        <v>30</v>
      </c>
      <c r="I11449" s="87"/>
      <c r="K11449" s="86" t="s">
        <v>17485</v>
      </c>
      <c r="L11449" s="86" t="s">
        <v>17486</v>
      </c>
      <c r="N11449">
        <f>IFERROR(VLOOKUP(A11449,bip!$A:$C,2,0),"")</f>
      </c>
      <c r="O11449">
        <f>IFERROR(VLOOKUP(A11449,bip!$A:$Z,3,0),"")</f>
      </c>
    </row>
    <row r="11450" spans="1:15" ht="13.2">
      <c r="A11450" t="s">
        <v>8227</v>
      </c>
      <c r="B11450" t="s">
        <v>8227</v>
      </c>
      <c r="C11450" t="s">
        <v>16440</v>
      </c>
      <c r="D11450" t="s">
        <v>24906</v>
      </c>
      <c r="E11450" t="s">
        <v>23582</v>
      </c>
      <c r="F11450">
        <v>1</v>
      </c>
      <c r="G11450">
        <v>216</v>
      </c>
      <c r="H11450" s="1">
        <v>38</v>
      </c>
      <c r="I11450" s="87"/>
      <c r="K11450" s="86" t="s">
        <v>17485</v>
      </c>
      <c r="L11450" s="86" t="s">
        <v>17486</v>
      </c>
      <c r="N11450">
        <f>IFERROR(VLOOKUP(A11450,bip!$A:$C,2,0),"")</f>
      </c>
      <c r="O11450">
        <f>IFERROR(VLOOKUP(A11450,bip!$A:$Z,3,0),"")</f>
      </c>
    </row>
    <row r="11451" spans="1:15" ht="13.2">
      <c r="A11451" t="s">
        <v>8228</v>
      </c>
      <c r="B11451" t="s">
        <v>8228</v>
      </c>
      <c r="C11451" t="s">
        <v>16440</v>
      </c>
      <c r="D11451" t="s">
        <v>24907</v>
      </c>
      <c r="E11451" t="s">
        <v>23583</v>
      </c>
      <c r="F11451">
        <v>1</v>
      </c>
      <c r="G11451">
        <v>216</v>
      </c>
      <c r="H11451" s="1">
        <v>38</v>
      </c>
      <c r="I11451" s="87"/>
      <c r="K11451" s="86" t="s">
        <v>17485</v>
      </c>
      <c r="L11451" s="86" t="s">
        <v>17486</v>
      </c>
      <c r="N11451">
        <f>IFERROR(VLOOKUP(A11451,bip!$A:$C,2,0),"")</f>
      </c>
      <c r="O11451">
        <f>IFERROR(VLOOKUP(A11451,bip!$A:$Z,3,0),"")</f>
      </c>
    </row>
    <row r="11452" spans="1:15" ht="13.2">
      <c r="A11452" t="s">
        <v>8229</v>
      </c>
      <c r="B11452" t="s">
        <v>8229</v>
      </c>
      <c r="C11452" t="s">
        <v>16440</v>
      </c>
      <c r="D11452" t="s">
        <v>24908</v>
      </c>
      <c r="E11452" t="s">
        <v>23584</v>
      </c>
      <c r="F11452">
        <v>1</v>
      </c>
      <c r="G11452">
        <v>216</v>
      </c>
      <c r="H11452" s="1">
        <v>45</v>
      </c>
      <c r="I11452" s="87"/>
      <c r="K11452" s="86" t="s">
        <v>17485</v>
      </c>
      <c r="L11452" s="86" t="s">
        <v>17486</v>
      </c>
      <c r="N11452">
        <f>IFERROR(VLOOKUP(A11452,bip!$A:$C,2,0),"")</f>
      </c>
      <c r="O11452">
        <f>IFERROR(VLOOKUP(A11452,bip!$A:$Z,3,0),"")</f>
      </c>
    </row>
    <row r="11453" spans="1:15" ht="13.2">
      <c r="A11453" t="s">
        <v>8230</v>
      </c>
      <c r="B11453" t="s">
        <v>8230</v>
      </c>
      <c r="C11453" t="s">
        <v>16440</v>
      </c>
      <c r="D11453" t="s">
        <v>24909</v>
      </c>
      <c r="E11453" t="s">
        <v>23585</v>
      </c>
      <c r="F11453">
        <v>1</v>
      </c>
      <c r="G11453">
        <v>216</v>
      </c>
      <c r="H11453" s="1">
        <v>45</v>
      </c>
      <c r="I11453" s="87"/>
      <c r="K11453" s="86" t="s">
        <v>17485</v>
      </c>
      <c r="L11453" s="86" t="s">
        <v>17486</v>
      </c>
      <c r="N11453">
        <f>IFERROR(VLOOKUP(A11453,bip!$A:$C,2,0),"")</f>
      </c>
      <c r="O11453">
        <f>IFERROR(VLOOKUP(A11453,bip!$A:$Z,3,0),"")</f>
      </c>
    </row>
    <row r="11454" spans="1:15" ht="13.2">
      <c r="A11454" t="s">
        <v>8226</v>
      </c>
      <c r="B11454" t="s">
        <v>8226</v>
      </c>
      <c r="C11454" t="s">
        <v>16440</v>
      </c>
      <c r="D11454" t="s">
        <v>24921</v>
      </c>
      <c r="E11454" t="s">
        <v>23592</v>
      </c>
      <c r="F11454">
        <v>1</v>
      </c>
      <c r="G11454">
        <v>216</v>
      </c>
      <c r="H11454" s="1">
        <v>38</v>
      </c>
      <c r="I11454" s="87"/>
      <c r="K11454" s="86" t="s">
        <v>17485</v>
      </c>
      <c r="L11454" s="86" t="s">
        <v>17486</v>
      </c>
      <c r="N11454">
        <f>IFERROR(VLOOKUP(A11454,bip!$A:$C,2,0),"")</f>
      </c>
      <c r="O11454">
        <f>IFERROR(VLOOKUP(A11454,bip!$A:$Z,3,0),"")</f>
      </c>
    </row>
    <row r="11455" spans="1:15" ht="13.2">
      <c r="A11455" t="s">
        <v>8199</v>
      </c>
      <c r="B11455" t="s">
        <v>8199</v>
      </c>
      <c r="C11455" t="s">
        <v>16440</v>
      </c>
      <c r="D11455" t="s">
        <v>33691</v>
      </c>
      <c r="E11455" t="s">
        <v>33692</v>
      </c>
      <c r="F11455">
        <v>1</v>
      </c>
      <c r="G11455">
        <v>36</v>
      </c>
      <c r="H11455" s="1">
        <v>66</v>
      </c>
      <c r="I11455" s="87"/>
      <c r="K11455" s="86" t="s">
        <v>17485</v>
      </c>
      <c r="L11455" s="86" t="s">
        <v>17486</v>
      </c>
      <c r="N11455">
        <f>IFERROR(VLOOKUP(A11455,bip!$A:$C,2,0),"")</f>
      </c>
      <c r="O11455">
        <f>IFERROR(VLOOKUP(A11455,bip!$A:$Z,3,0),"")</f>
      </c>
    </row>
    <row r="11456" spans="1:15" ht="13.2">
      <c r="A11456" t="s">
        <v>8200</v>
      </c>
      <c r="B11456" t="s">
        <v>8200</v>
      </c>
      <c r="C11456" t="s">
        <v>16440</v>
      </c>
      <c r="D11456" t="s">
        <v>33693</v>
      </c>
      <c r="E11456" t="s">
        <v>33694</v>
      </c>
      <c r="F11456">
        <v>1</v>
      </c>
      <c r="G11456">
        <v>36</v>
      </c>
      <c r="H11456" s="1">
        <v>69</v>
      </c>
      <c r="I11456" s="87"/>
      <c r="K11456" s="86" t="s">
        <v>17485</v>
      </c>
      <c r="L11456" s="86" t="s">
        <v>17486</v>
      </c>
      <c r="N11456">
        <f>IFERROR(VLOOKUP(A11456,bip!$A:$C,2,0),"")</f>
      </c>
      <c r="O11456">
        <f>IFERROR(VLOOKUP(A11456,bip!$A:$Z,3,0),"")</f>
      </c>
    </row>
    <row r="11457" spans="1:15" ht="13.2">
      <c r="A11457" t="s">
        <v>8201</v>
      </c>
      <c r="B11457" t="s">
        <v>8201</v>
      </c>
      <c r="C11457" t="s">
        <v>16440</v>
      </c>
      <c r="D11457" t="s">
        <v>33695</v>
      </c>
      <c r="E11457" t="s">
        <v>33696</v>
      </c>
      <c r="F11457">
        <v>1</v>
      </c>
      <c r="G11457">
        <v>36</v>
      </c>
      <c r="H11457" s="1">
        <v>72</v>
      </c>
      <c r="I11457" s="87"/>
      <c r="K11457" s="86" t="s">
        <v>17485</v>
      </c>
      <c r="L11457" s="86" t="s">
        <v>17486</v>
      </c>
      <c r="N11457">
        <f>IFERROR(VLOOKUP(A11457,bip!$A:$C,2,0),"")</f>
      </c>
      <c r="O11457">
        <f>IFERROR(VLOOKUP(A11457,bip!$A:$Z,3,0),"")</f>
      </c>
    </row>
    <row r="11458" spans="1:15" ht="13.2">
      <c r="A11458" t="s">
        <v>8202</v>
      </c>
      <c r="B11458" t="s">
        <v>8202</v>
      </c>
      <c r="C11458" t="s">
        <v>16440</v>
      </c>
      <c r="D11458" t="s">
        <v>33697</v>
      </c>
      <c r="E11458" t="s">
        <v>33698</v>
      </c>
      <c r="F11458">
        <v>1</v>
      </c>
      <c r="G11458">
        <v>36</v>
      </c>
      <c r="H11458" s="1">
        <v>94</v>
      </c>
      <c r="I11458" s="87"/>
      <c r="K11458" s="86" t="s">
        <v>17485</v>
      </c>
      <c r="L11458" s="86" t="s">
        <v>17486</v>
      </c>
      <c r="N11458">
        <f>IFERROR(VLOOKUP(A11458,bip!$A:$C,2,0),"")</f>
      </c>
      <c r="O11458">
        <f>IFERROR(VLOOKUP(A11458,bip!$A:$Z,3,0),"")</f>
      </c>
    </row>
    <row r="11459" spans="1:15" ht="13.2">
      <c r="A11459" t="s">
        <v>8203</v>
      </c>
      <c r="B11459" t="s">
        <v>8203</v>
      </c>
      <c r="C11459" t="s">
        <v>16440</v>
      </c>
      <c r="D11459" t="s">
        <v>33699</v>
      </c>
      <c r="E11459" t="s">
        <v>33700</v>
      </c>
      <c r="F11459">
        <v>1</v>
      </c>
      <c r="G11459">
        <v>36</v>
      </c>
      <c r="H11459" s="1">
        <v>115</v>
      </c>
      <c r="I11459" s="87"/>
      <c r="K11459" s="86" t="s">
        <v>17485</v>
      </c>
      <c r="L11459" s="86" t="s">
        <v>17486</v>
      </c>
      <c r="N11459">
        <f>IFERROR(VLOOKUP(A11459,bip!$A:$C,2,0),"")</f>
      </c>
      <c r="O11459">
        <f>IFERROR(VLOOKUP(A11459,bip!$A:$Z,3,0),"")</f>
      </c>
    </row>
    <row r="11460" spans="1:15" ht="13.2">
      <c r="A11460" t="s">
        <v>8204</v>
      </c>
      <c r="B11460" t="s">
        <v>8204</v>
      </c>
      <c r="C11460" t="s">
        <v>16440</v>
      </c>
      <c r="D11460" t="s">
        <v>33701</v>
      </c>
      <c r="E11460" t="s">
        <v>33702</v>
      </c>
      <c r="F11460">
        <v>1</v>
      </c>
      <c r="G11460">
        <v>36</v>
      </c>
      <c r="H11460" s="1">
        <v>143</v>
      </c>
      <c r="I11460" s="87"/>
      <c r="K11460" s="86" t="s">
        <v>17485</v>
      </c>
      <c r="L11460" s="86" t="s">
        <v>17486</v>
      </c>
      <c r="N11460">
        <f>IFERROR(VLOOKUP(A11460,bip!$A:$C,2,0),"")</f>
      </c>
      <c r="O11460">
        <f>IFERROR(VLOOKUP(A11460,bip!$A:$Z,3,0),"")</f>
      </c>
    </row>
    <row r="11461" spans="1:15" ht="13.2">
      <c r="A11461" t="s">
        <v>8231</v>
      </c>
      <c r="B11461" t="s">
        <v>8231</v>
      </c>
      <c r="C11461" t="s">
        <v>16440</v>
      </c>
      <c r="D11461" t="s">
        <v>24910</v>
      </c>
      <c r="E11461" t="s">
        <v>44808</v>
      </c>
      <c r="F11461">
        <v>1</v>
      </c>
      <c r="G11461">
        <v>20</v>
      </c>
      <c r="H11461" s="1">
        <v>69</v>
      </c>
      <c r="I11461" s="87"/>
      <c r="K11461" s="86" t="s">
        <v>17485</v>
      </c>
      <c r="L11461" s="86" t="s">
        <v>17486</v>
      </c>
      <c r="N11461">
        <f>IFERROR(VLOOKUP(A11461,bip!$A:$C,2,0),"")</f>
      </c>
      <c r="O11461">
        <f>IFERROR(VLOOKUP(A11461,bip!$A:$Z,3,0),"")</f>
      </c>
    </row>
    <row r="11462" spans="1:15" ht="13.2">
      <c r="A11462" t="s">
        <v>8232</v>
      </c>
      <c r="B11462" t="s">
        <v>8232</v>
      </c>
      <c r="C11462" t="s">
        <v>16440</v>
      </c>
      <c r="D11462" t="s">
        <v>24911</v>
      </c>
      <c r="E11462" t="s">
        <v>44809</v>
      </c>
      <c r="F11462">
        <v>1</v>
      </c>
      <c r="G11462">
        <v>20</v>
      </c>
      <c r="H11462" s="1">
        <v>75</v>
      </c>
      <c r="I11462" s="87"/>
      <c r="K11462" s="86" t="s">
        <v>17485</v>
      </c>
      <c r="L11462" s="86" t="s">
        <v>17486</v>
      </c>
      <c r="N11462">
        <f>IFERROR(VLOOKUP(A11462,bip!$A:$C,2,0),"")</f>
      </c>
      <c r="O11462">
        <f>IFERROR(VLOOKUP(A11462,bip!$A:$Z,3,0),"")</f>
      </c>
    </row>
    <row r="11463" spans="1:15" ht="13.2">
      <c r="A11463" t="s">
        <v>8233</v>
      </c>
      <c r="B11463" t="s">
        <v>8233</v>
      </c>
      <c r="C11463" t="s">
        <v>16440</v>
      </c>
      <c r="D11463" t="s">
        <v>24912</v>
      </c>
      <c r="E11463" t="s">
        <v>44810</v>
      </c>
      <c r="F11463">
        <v>1</v>
      </c>
      <c r="G11463">
        <v>20</v>
      </c>
      <c r="H11463" s="1">
        <v>125</v>
      </c>
      <c r="I11463" s="87"/>
      <c r="K11463" s="86" t="s">
        <v>17485</v>
      </c>
      <c r="L11463" s="86" t="s">
        <v>17486</v>
      </c>
      <c r="N11463">
        <f>IFERROR(VLOOKUP(A11463,bip!$A:$C,2,0),"")</f>
      </c>
      <c r="O11463">
        <f>IFERROR(VLOOKUP(A11463,bip!$A:$Z,3,0),"")</f>
      </c>
    </row>
    <row r="11464" spans="1:15" ht="13.2">
      <c r="A11464" t="s">
        <v>8234</v>
      </c>
      <c r="B11464" t="s">
        <v>8234</v>
      </c>
      <c r="C11464" t="s">
        <v>16440</v>
      </c>
      <c r="D11464" t="s">
        <v>24913</v>
      </c>
      <c r="E11464" t="s">
        <v>44811</v>
      </c>
      <c r="F11464">
        <v>1</v>
      </c>
      <c r="G11464">
        <v>20</v>
      </c>
      <c r="H11464" s="1">
        <v>179</v>
      </c>
      <c r="I11464" s="87"/>
      <c r="K11464" s="86" t="s">
        <v>17485</v>
      </c>
      <c r="L11464" s="86" t="s">
        <v>17486</v>
      </c>
      <c r="N11464">
        <f>IFERROR(VLOOKUP(A11464,bip!$A:$C,2,0),"")</f>
      </c>
      <c r="O11464">
        <f>IFERROR(VLOOKUP(A11464,bip!$A:$Z,3,0),"")</f>
      </c>
    </row>
    <row r="11465" spans="1:15" ht="13.2">
      <c r="A11465" t="s">
        <v>8235</v>
      </c>
      <c r="B11465" t="s">
        <v>8235</v>
      </c>
      <c r="C11465" t="s">
        <v>16440</v>
      </c>
      <c r="D11465" t="s">
        <v>24914</v>
      </c>
      <c r="E11465" t="s">
        <v>44812</v>
      </c>
      <c r="F11465">
        <v>1</v>
      </c>
      <c r="G11465">
        <v>20</v>
      </c>
      <c r="H11465" s="1">
        <v>248</v>
      </c>
      <c r="I11465" s="87"/>
      <c r="K11465" s="86" t="s">
        <v>17485</v>
      </c>
      <c r="L11465" s="86" t="s">
        <v>17486</v>
      </c>
      <c r="N11465">
        <f>IFERROR(VLOOKUP(A11465,bip!$A:$C,2,0),"")</f>
      </c>
      <c r="O11465">
        <f>IFERROR(VLOOKUP(A11465,bip!$A:$Z,3,0),"")</f>
      </c>
    </row>
    <row r="11466" spans="1:15" ht="13.2">
      <c r="A11466" t="s">
        <v>8236</v>
      </c>
      <c r="B11466" t="s">
        <v>12457</v>
      </c>
      <c r="C11466" t="s">
        <v>16440</v>
      </c>
      <c r="D11466" t="s">
        <v>33059</v>
      </c>
      <c r="E11466" t="s">
        <v>23560</v>
      </c>
      <c r="F11466">
        <v>1</v>
      </c>
      <c r="G11466">
        <v>36</v>
      </c>
      <c r="H11466" s="1">
        <v>71</v>
      </c>
      <c r="I11466" s="87"/>
      <c r="K11466" s="86" t="s">
        <v>17485</v>
      </c>
      <c r="L11466" s="86" t="s">
        <v>17486</v>
      </c>
      <c r="N11466">
        <f>IFERROR(VLOOKUP(A11466,bip!$A:$C,2,0),"")</f>
      </c>
      <c r="O11466">
        <f>IFERROR(VLOOKUP(A11466,bip!$A:$Z,3,0),"")</f>
      </c>
    </row>
    <row r="11467" spans="1:15" ht="13.2">
      <c r="A11467" t="s">
        <v>8237</v>
      </c>
      <c r="B11467" t="s">
        <v>12458</v>
      </c>
      <c r="C11467" t="s">
        <v>16440</v>
      </c>
      <c r="D11467" t="s">
        <v>33060</v>
      </c>
      <c r="E11467" t="s">
        <v>23561</v>
      </c>
      <c r="F11467">
        <v>1</v>
      </c>
      <c r="G11467">
        <v>36</v>
      </c>
      <c r="H11467" s="1">
        <v>84</v>
      </c>
      <c r="I11467" s="87"/>
      <c r="K11467" s="86" t="s">
        <v>17485</v>
      </c>
      <c r="L11467" s="86" t="s">
        <v>17486</v>
      </c>
      <c r="N11467">
        <f>IFERROR(VLOOKUP(A11467,bip!$A:$C,2,0),"")</f>
      </c>
      <c r="O11467">
        <f>IFERROR(VLOOKUP(A11467,bip!$A:$Z,3,0),"")</f>
      </c>
    </row>
    <row r="11468" spans="1:15" ht="13.2">
      <c r="A11468" t="s">
        <v>8238</v>
      </c>
      <c r="B11468" t="s">
        <v>12459</v>
      </c>
      <c r="C11468" t="s">
        <v>16440</v>
      </c>
      <c r="D11468" t="s">
        <v>33061</v>
      </c>
      <c r="E11468" t="s">
        <v>23562</v>
      </c>
      <c r="F11468">
        <v>1</v>
      </c>
      <c r="G11468">
        <v>36</v>
      </c>
      <c r="H11468" s="1">
        <v>110</v>
      </c>
      <c r="I11468" s="87"/>
      <c r="K11468" s="86" t="s">
        <v>17485</v>
      </c>
      <c r="L11468" s="86" t="s">
        <v>17486</v>
      </c>
      <c r="N11468">
        <f>IFERROR(VLOOKUP(A11468,bip!$A:$C,2,0),"")</f>
      </c>
      <c r="O11468">
        <f>IFERROR(VLOOKUP(A11468,bip!$A:$Z,3,0),"")</f>
      </c>
    </row>
    <row r="11469" spans="1:15" ht="13.2">
      <c r="A11469" t="s">
        <v>8239</v>
      </c>
      <c r="B11469" t="s">
        <v>12460</v>
      </c>
      <c r="C11469" t="s">
        <v>16440</v>
      </c>
      <c r="D11469" t="s">
        <v>33062</v>
      </c>
      <c r="E11469" t="s">
        <v>23563</v>
      </c>
      <c r="F11469">
        <v>1</v>
      </c>
      <c r="G11469">
        <v>36</v>
      </c>
      <c r="H11469" s="1">
        <v>230</v>
      </c>
      <c r="I11469" s="87"/>
      <c r="K11469" s="86" t="s">
        <v>17485</v>
      </c>
      <c r="L11469" s="86" t="s">
        <v>17486</v>
      </c>
      <c r="N11469">
        <f>IFERROR(VLOOKUP(A11469,bip!$A:$C,2,0),"")</f>
      </c>
      <c r="O11469">
        <f>IFERROR(VLOOKUP(A11469,bip!$A:$Z,3,0),"")</f>
      </c>
    </row>
    <row r="11470" spans="1:15" ht="13.2">
      <c r="A11470" t="s">
        <v>8240</v>
      </c>
      <c r="B11470" t="s">
        <v>12461</v>
      </c>
      <c r="C11470" t="s">
        <v>16440</v>
      </c>
      <c r="D11470" t="s">
        <v>34466</v>
      </c>
      <c r="E11470" t="s">
        <v>23564</v>
      </c>
      <c r="F11470">
        <v>1</v>
      </c>
      <c r="G11470">
        <v>36</v>
      </c>
      <c r="H11470" s="1">
        <v>48</v>
      </c>
      <c r="I11470" s="87"/>
      <c r="K11470" s="86" t="s">
        <v>17485</v>
      </c>
      <c r="L11470" s="86" t="s">
        <v>17486</v>
      </c>
      <c r="N11470">
        <f>IFERROR(VLOOKUP(A11470,bip!$A:$C,2,0),"")</f>
      </c>
      <c r="O11470">
        <f>IFERROR(VLOOKUP(A11470,bip!$A:$Z,3,0),"")</f>
      </c>
    </row>
    <row r="11471" spans="1:15" ht="13.2">
      <c r="A11471" t="s">
        <v>8241</v>
      </c>
      <c r="B11471" t="s">
        <v>12462</v>
      </c>
      <c r="C11471" t="s">
        <v>16440</v>
      </c>
      <c r="D11471" t="s">
        <v>34467</v>
      </c>
      <c r="E11471" t="s">
        <v>23565</v>
      </c>
      <c r="F11471">
        <v>1</v>
      </c>
      <c r="G11471">
        <v>36</v>
      </c>
      <c r="H11471" s="1">
        <v>63</v>
      </c>
      <c r="I11471" s="87"/>
      <c r="K11471" s="86" t="s">
        <v>17485</v>
      </c>
      <c r="L11471" s="86" t="s">
        <v>17486</v>
      </c>
      <c r="N11471">
        <f>IFERROR(VLOOKUP(A11471,bip!$A:$C,2,0),"")</f>
      </c>
      <c r="O11471">
        <f>IFERROR(VLOOKUP(A11471,bip!$A:$Z,3,0),"")</f>
      </c>
    </row>
    <row r="11472" spans="1:15" ht="13.2">
      <c r="A11472" t="s">
        <v>8242</v>
      </c>
      <c r="B11472" t="s">
        <v>12463</v>
      </c>
      <c r="C11472" t="s">
        <v>16440</v>
      </c>
      <c r="D11472" t="s">
        <v>33063</v>
      </c>
      <c r="E11472" t="s">
        <v>23566</v>
      </c>
      <c r="F11472">
        <v>1</v>
      </c>
      <c r="G11472">
        <v>36</v>
      </c>
      <c r="H11472" s="1">
        <v>105</v>
      </c>
      <c r="I11472" s="87"/>
      <c r="K11472" s="86" t="s">
        <v>17485</v>
      </c>
      <c r="L11472" s="86" t="s">
        <v>17486</v>
      </c>
      <c r="N11472">
        <f>IFERROR(VLOOKUP(A11472,bip!$A:$C,2,0),"")</f>
      </c>
      <c r="O11472">
        <f>IFERROR(VLOOKUP(A11472,bip!$A:$Z,3,0),"")</f>
      </c>
    </row>
    <row r="11473" spans="1:15" ht="13.2">
      <c r="A11473" t="s">
        <v>7566</v>
      </c>
      <c r="B11473" t="s">
        <v>12036</v>
      </c>
      <c r="C11473" t="s">
        <v>16440</v>
      </c>
      <c r="D11473" t="s">
        <v>23475</v>
      </c>
      <c r="E11473" t="s">
        <v>23476</v>
      </c>
      <c r="F11473">
        <v>6</v>
      </c>
      <c r="G11473">
        <v>36</v>
      </c>
      <c r="H11473" s="1">
        <v>50</v>
      </c>
      <c r="I11473" s="87"/>
      <c r="K11473" s="86" t="s">
        <v>17485</v>
      </c>
      <c r="L11473" s="86" t="s">
        <v>17486</v>
      </c>
      <c r="N11473">
        <f>IFERROR(VLOOKUP(A11473,bip!$A:$C,2,0),"")</f>
      </c>
      <c r="O11473">
        <f>IFERROR(VLOOKUP(A11473,bip!$A:$Z,3,0),"")</f>
      </c>
    </row>
    <row r="11474" spans="1:15" ht="13.2">
      <c r="A11474" t="s">
        <v>7567</v>
      </c>
      <c r="B11474" t="s">
        <v>12037</v>
      </c>
      <c r="C11474" t="s">
        <v>16440</v>
      </c>
      <c r="D11474" t="s">
        <v>23477</v>
      </c>
      <c r="E11474" t="s">
        <v>23478</v>
      </c>
      <c r="F11474">
        <v>6</v>
      </c>
      <c r="G11474">
        <v>24</v>
      </c>
      <c r="H11474" s="1">
        <v>69</v>
      </c>
      <c r="I11474" s="87"/>
      <c r="K11474" s="86" t="s">
        <v>17485</v>
      </c>
      <c r="L11474" s="86" t="s">
        <v>17486</v>
      </c>
      <c r="N11474">
        <f>IFERROR(VLOOKUP(A11474,bip!$A:$C,2,0),"")</f>
      </c>
      <c r="O11474">
        <f>IFERROR(VLOOKUP(A11474,bip!$A:$Z,3,0),"")</f>
      </c>
    </row>
    <row r="11475" spans="1:15" ht="13.2">
      <c r="A11475" t="s">
        <v>7568</v>
      </c>
      <c r="B11475" t="s">
        <v>12038</v>
      </c>
      <c r="C11475" t="s">
        <v>16440</v>
      </c>
      <c r="D11475" t="s">
        <v>23479</v>
      </c>
      <c r="E11475" t="s">
        <v>23480</v>
      </c>
      <c r="F11475">
        <v>6</v>
      </c>
      <c r="G11475">
        <v>24</v>
      </c>
      <c r="H11475" s="1">
        <v>80</v>
      </c>
      <c r="I11475" s="87"/>
      <c r="K11475" s="86" t="s">
        <v>17485</v>
      </c>
      <c r="L11475" s="86" t="s">
        <v>17486</v>
      </c>
      <c r="N11475">
        <f>IFERROR(VLOOKUP(A11475,bip!$A:$C,2,0),"")</f>
      </c>
      <c r="O11475">
        <f>IFERROR(VLOOKUP(A11475,bip!$A:$Z,3,0),"")</f>
      </c>
    </row>
    <row r="11476" spans="1:15" ht="13.2">
      <c r="A11476" t="s">
        <v>7569</v>
      </c>
      <c r="B11476" t="s">
        <v>12039</v>
      </c>
      <c r="C11476" t="s">
        <v>16440</v>
      </c>
      <c r="D11476" t="s">
        <v>23481</v>
      </c>
      <c r="E11476" t="s">
        <v>23482</v>
      </c>
      <c r="F11476">
        <v>6</v>
      </c>
      <c r="G11476">
        <v>36</v>
      </c>
      <c r="H11476" s="1">
        <v>27</v>
      </c>
      <c r="I11476" s="87"/>
      <c r="K11476" s="86" t="s">
        <v>17485</v>
      </c>
      <c r="L11476" s="86" t="s">
        <v>17486</v>
      </c>
      <c r="N11476">
        <f>IFERROR(VLOOKUP(A11476,bip!$A:$C,2,0),"")</f>
      </c>
      <c r="O11476">
        <f>IFERROR(VLOOKUP(A11476,bip!$A:$Z,3,0),"")</f>
      </c>
    </row>
    <row r="11477" spans="1:15" ht="13.2">
      <c r="A11477" t="s">
        <v>7556</v>
      </c>
      <c r="B11477" t="s">
        <v>12026</v>
      </c>
      <c r="C11477" t="s">
        <v>16440</v>
      </c>
      <c r="D11477" t="s">
        <v>40658</v>
      </c>
      <c r="E11477" t="s">
        <v>23472</v>
      </c>
      <c r="F11477">
        <v>1</v>
      </c>
      <c r="G11477">
        <v>20</v>
      </c>
      <c r="H11477" s="1">
        <v>75</v>
      </c>
      <c r="I11477" s="87"/>
      <c r="K11477" s="86" t="s">
        <v>17485</v>
      </c>
      <c r="L11477" s="86" t="s">
        <v>17486</v>
      </c>
      <c r="N11477">
        <f>IFERROR(VLOOKUP(A11477,bip!$A:$C,2,0),"")</f>
      </c>
      <c r="O11477">
        <f>IFERROR(VLOOKUP(A11477,bip!$A:$Z,3,0),"")</f>
      </c>
    </row>
    <row r="11478" spans="1:15" ht="13.2">
      <c r="A11478" t="s">
        <v>7557</v>
      </c>
      <c r="B11478" t="s">
        <v>12027</v>
      </c>
      <c r="C11478" t="s">
        <v>16440</v>
      </c>
      <c r="D11478" t="s">
        <v>40659</v>
      </c>
      <c r="E11478" t="s">
        <v>20365</v>
      </c>
      <c r="F11478">
        <v>1</v>
      </c>
      <c r="G11478">
        <v>20</v>
      </c>
      <c r="H11478" s="1">
        <v>105</v>
      </c>
      <c r="I11478" s="87"/>
      <c r="K11478" s="86" t="s">
        <v>17485</v>
      </c>
      <c r="L11478" s="86" t="s">
        <v>17486</v>
      </c>
      <c r="N11478">
        <f>IFERROR(VLOOKUP(A11478,bip!$A:$C,2,0),"")</f>
      </c>
      <c r="O11478">
        <f>IFERROR(VLOOKUP(A11478,bip!$A:$Z,3,0),"")</f>
      </c>
    </row>
    <row r="11479" spans="1:15" ht="13.2">
      <c r="A11479" t="s">
        <v>7558</v>
      </c>
      <c r="B11479" t="s">
        <v>12028</v>
      </c>
      <c r="C11479" t="s">
        <v>16440</v>
      </c>
      <c r="D11479" t="s">
        <v>40660</v>
      </c>
      <c r="E11479" t="s">
        <v>20366</v>
      </c>
      <c r="F11479">
        <v>1</v>
      </c>
      <c r="G11479">
        <v>20</v>
      </c>
      <c r="H11479" s="1">
        <v>105</v>
      </c>
      <c r="I11479" s="87"/>
      <c r="K11479" s="86" t="s">
        <v>17485</v>
      </c>
      <c r="L11479" s="86" t="s">
        <v>17486</v>
      </c>
      <c r="N11479">
        <f>IFERROR(VLOOKUP(A11479,bip!$A:$C,2,0),"")</f>
      </c>
      <c r="O11479">
        <f>IFERROR(VLOOKUP(A11479,bip!$A:$Z,3,0),"")</f>
      </c>
    </row>
    <row r="11480" spans="1:15" ht="13.2">
      <c r="A11480" t="s">
        <v>7559</v>
      </c>
      <c r="B11480" t="s">
        <v>12029</v>
      </c>
      <c r="C11480" t="s">
        <v>16440</v>
      </c>
      <c r="D11480" t="s">
        <v>40661</v>
      </c>
      <c r="E11480" t="s">
        <v>20367</v>
      </c>
      <c r="F11480">
        <v>1</v>
      </c>
      <c r="G11480">
        <v>15</v>
      </c>
      <c r="H11480" s="1">
        <v>125</v>
      </c>
      <c r="I11480" s="87"/>
      <c r="K11480" s="86" t="s">
        <v>17485</v>
      </c>
      <c r="L11480" s="86" t="s">
        <v>17486</v>
      </c>
      <c r="N11480">
        <f>IFERROR(VLOOKUP(A11480,bip!$A:$C,2,0),"")</f>
      </c>
      <c r="O11480">
        <f>IFERROR(VLOOKUP(A11480,bip!$A:$Z,3,0),"")</f>
      </c>
    </row>
    <row r="11481" spans="1:15" ht="13.2">
      <c r="A11481" t="s">
        <v>7560</v>
      </c>
      <c r="B11481" t="s">
        <v>12030</v>
      </c>
      <c r="C11481" t="s">
        <v>16440</v>
      </c>
      <c r="D11481" t="s">
        <v>40662</v>
      </c>
      <c r="E11481" t="s">
        <v>20368</v>
      </c>
      <c r="F11481">
        <v>1</v>
      </c>
      <c r="G11481">
        <v>15</v>
      </c>
      <c r="H11481" s="1">
        <v>125</v>
      </c>
      <c r="I11481" s="87"/>
      <c r="K11481" s="86" t="s">
        <v>17485</v>
      </c>
      <c r="L11481" s="86" t="s">
        <v>17486</v>
      </c>
      <c r="N11481">
        <f>IFERROR(VLOOKUP(A11481,bip!$A:$C,2,0),"")</f>
      </c>
      <c r="O11481">
        <f>IFERROR(VLOOKUP(A11481,bip!$A:$Z,3,0),"")</f>
      </c>
    </row>
    <row r="11482" spans="1:15" ht="13.2">
      <c r="A11482" t="s">
        <v>7561</v>
      </c>
      <c r="B11482" t="s">
        <v>12031</v>
      </c>
      <c r="C11482" t="s">
        <v>16440</v>
      </c>
      <c r="D11482" t="s">
        <v>40663</v>
      </c>
      <c r="E11482" t="s">
        <v>23473</v>
      </c>
      <c r="F11482">
        <v>1</v>
      </c>
      <c r="G11482">
        <v>10</v>
      </c>
      <c r="H11482" s="1">
        <v>176</v>
      </c>
      <c r="I11482" s="87"/>
      <c r="K11482" s="86" t="s">
        <v>17485</v>
      </c>
      <c r="L11482" s="86" t="s">
        <v>17486</v>
      </c>
      <c r="N11482">
        <f>IFERROR(VLOOKUP(A11482,bip!$A:$C,2,0),"")</f>
      </c>
      <c r="O11482">
        <f>IFERROR(VLOOKUP(A11482,bip!$A:$Z,3,0),"")</f>
        <v>0</v>
      </c>
    </row>
    <row r="11483" spans="1:15" ht="13.2">
      <c r="A11483" t="s">
        <v>7562</v>
      </c>
      <c r="B11483" t="s">
        <v>12032</v>
      </c>
      <c r="C11483" t="s">
        <v>16440</v>
      </c>
      <c r="D11483" t="s">
        <v>40664</v>
      </c>
      <c r="E11483" t="s">
        <v>23474</v>
      </c>
      <c r="F11483">
        <v>1</v>
      </c>
      <c r="G11483">
        <v>10</v>
      </c>
      <c r="H11483" s="1">
        <v>176</v>
      </c>
      <c r="I11483" s="87"/>
      <c r="K11483" s="86" t="s">
        <v>17485</v>
      </c>
      <c r="L11483" s="86" t="s">
        <v>17486</v>
      </c>
      <c r="N11483">
        <f>IFERROR(VLOOKUP(A11483,bip!$A:$C,2,0),"")</f>
      </c>
      <c r="O11483">
        <f>IFERROR(VLOOKUP(A11483,bip!$A:$Z,3,0),"")</f>
      </c>
    </row>
    <row r="11484" spans="1:15" ht="13.2">
      <c r="A11484" t="s">
        <v>7563</v>
      </c>
      <c r="B11484" t="s">
        <v>12033</v>
      </c>
      <c r="C11484" t="s">
        <v>16440</v>
      </c>
      <c r="D11484" t="s">
        <v>40665</v>
      </c>
      <c r="E11484" t="s">
        <v>40666</v>
      </c>
      <c r="F11484">
        <v>1</v>
      </c>
      <c r="G11484">
        <v>20</v>
      </c>
      <c r="H11484" s="1">
        <v>153</v>
      </c>
      <c r="I11484" s="87"/>
      <c r="K11484" s="86" t="s">
        <v>17485</v>
      </c>
      <c r="L11484" s="86" t="s">
        <v>17486</v>
      </c>
      <c r="N11484">
        <f>IFERROR(VLOOKUP(A11484,bip!$A:$C,2,0),"")</f>
      </c>
      <c r="O11484">
        <f>IFERROR(VLOOKUP(A11484,bip!$A:$Z,3,0),"")</f>
      </c>
    </row>
    <row r="11485" spans="1:15" ht="13.2">
      <c r="A11485" t="s">
        <v>7564</v>
      </c>
      <c r="B11485" t="s">
        <v>12034</v>
      </c>
      <c r="C11485" t="s">
        <v>16440</v>
      </c>
      <c r="D11485" t="s">
        <v>40667</v>
      </c>
      <c r="E11485" t="s">
        <v>40668</v>
      </c>
      <c r="F11485">
        <v>1</v>
      </c>
      <c r="G11485">
        <v>15</v>
      </c>
      <c r="H11485" s="1">
        <v>173</v>
      </c>
      <c r="I11485" s="87"/>
      <c r="K11485" s="86" t="s">
        <v>17485</v>
      </c>
      <c r="L11485" s="86" t="s">
        <v>17486</v>
      </c>
      <c r="N11485">
        <f>IFERROR(VLOOKUP(A11485,bip!$A:$C,2,0),"")</f>
      </c>
      <c r="O11485">
        <f>IFERROR(VLOOKUP(A11485,bip!$A:$Z,3,0),"")</f>
      </c>
    </row>
    <row r="11486" spans="1:15" ht="13.2">
      <c r="A11486" t="s">
        <v>7565</v>
      </c>
      <c r="B11486" t="s">
        <v>12035</v>
      </c>
      <c r="C11486" t="s">
        <v>16440</v>
      </c>
      <c r="D11486" t="s">
        <v>40669</v>
      </c>
      <c r="E11486" t="s">
        <v>40670</v>
      </c>
      <c r="F11486">
        <v>1</v>
      </c>
      <c r="G11486">
        <v>15</v>
      </c>
      <c r="H11486" s="1">
        <v>173</v>
      </c>
      <c r="I11486" s="87"/>
      <c r="K11486" s="86" t="s">
        <v>17485</v>
      </c>
      <c r="L11486" s="86" t="s">
        <v>17486</v>
      </c>
      <c r="N11486">
        <f>IFERROR(VLOOKUP(A11486,bip!$A:$C,2,0),"")</f>
      </c>
      <c r="O11486">
        <f>IFERROR(VLOOKUP(A11486,bip!$A:$Z,3,0),"")</f>
      </c>
    </row>
    <row r="11487" spans="1:15" ht="13.2">
      <c r="A11487" t="s">
        <v>6396</v>
      </c>
      <c r="B11487" t="s">
        <v>11352</v>
      </c>
      <c r="C11487" t="s">
        <v>16440</v>
      </c>
      <c r="D11487" t="s">
        <v>40671</v>
      </c>
      <c r="E11487" t="s">
        <v>21132</v>
      </c>
      <c r="F11487">
        <v>3</v>
      </c>
      <c r="G11487">
        <v>36</v>
      </c>
      <c r="H11487" s="1">
        <v>187</v>
      </c>
      <c r="I11487" s="87"/>
      <c r="K11487" s="86" t="s">
        <v>17485</v>
      </c>
      <c r="L11487" s="86" t="s">
        <v>17486</v>
      </c>
      <c r="N11487">
        <f>IFERROR(VLOOKUP(A11487,bip!$A:$C,2,0),"")</f>
      </c>
      <c r="O11487">
        <f>IFERROR(VLOOKUP(A11487,bip!$A:$Z,3,0),"")</f>
      </c>
    </row>
    <row r="11488" spans="1:15" ht="13.2">
      <c r="A11488" t="s">
        <v>6397</v>
      </c>
      <c r="B11488" t="s">
        <v>11353</v>
      </c>
      <c r="C11488" t="s">
        <v>16440</v>
      </c>
      <c r="D11488" t="s">
        <v>40672</v>
      </c>
      <c r="E11488" t="s">
        <v>25773</v>
      </c>
      <c r="F11488">
        <v>3</v>
      </c>
      <c r="G11488">
        <v>36</v>
      </c>
      <c r="H11488" s="1">
        <v>138</v>
      </c>
      <c r="I11488" s="87"/>
      <c r="K11488" s="86" t="s">
        <v>17485</v>
      </c>
      <c r="L11488" s="86" t="s">
        <v>17486</v>
      </c>
      <c r="N11488">
        <f>IFERROR(VLOOKUP(A11488,bip!$A:$C,2,0),"")</f>
      </c>
      <c r="O11488">
        <f>IFERROR(VLOOKUP(A11488,bip!$A:$Z,3,0),"")</f>
      </c>
    </row>
    <row r="11489" spans="1:15" ht="13.2">
      <c r="A11489" t="s">
        <v>6394</v>
      </c>
      <c r="B11489" t="s">
        <v>11350</v>
      </c>
      <c r="C11489" t="s">
        <v>16440</v>
      </c>
      <c r="D11489" t="s">
        <v>32653</v>
      </c>
      <c r="E11489" t="s">
        <v>40673</v>
      </c>
      <c r="F11489">
        <v>3</v>
      </c>
      <c r="G11489">
        <v>36</v>
      </c>
      <c r="H11489" s="1">
        <v>252</v>
      </c>
      <c r="I11489" s="87"/>
      <c r="K11489" s="86" t="s">
        <v>17485</v>
      </c>
      <c r="L11489" s="86" t="s">
        <v>17486</v>
      </c>
      <c r="N11489">
        <f>IFERROR(VLOOKUP(A11489,bip!$A:$C,2,0),"")</f>
      </c>
      <c r="O11489">
        <f>IFERROR(VLOOKUP(A11489,bip!$A:$Z,3,0),"")</f>
      </c>
    </row>
    <row r="11490" spans="1:15" ht="13.2">
      <c r="A11490" t="s">
        <v>6395</v>
      </c>
      <c r="B11490" t="s">
        <v>11351</v>
      </c>
      <c r="C11490" t="s">
        <v>16440</v>
      </c>
      <c r="D11490" t="s">
        <v>40674</v>
      </c>
      <c r="E11490" t="s">
        <v>40675</v>
      </c>
      <c r="F11490">
        <v>3</v>
      </c>
      <c r="G11490">
        <v>36</v>
      </c>
      <c r="H11490" s="1">
        <v>148</v>
      </c>
      <c r="I11490" s="87"/>
      <c r="K11490" s="86" t="s">
        <v>17485</v>
      </c>
      <c r="L11490" s="86" t="s">
        <v>17486</v>
      </c>
      <c r="N11490">
        <f>IFERROR(VLOOKUP(A11490,bip!$A:$C,2,0),"")</f>
      </c>
      <c r="O11490">
        <f>IFERROR(VLOOKUP(A11490,bip!$A:$Z,3,0),"")</f>
      </c>
    </row>
    <row r="11491" spans="1:15" ht="13.2">
      <c r="A11491" t="s">
        <v>6401</v>
      </c>
      <c r="B11491" t="s">
        <v>11357</v>
      </c>
      <c r="C11491" t="s">
        <v>16441</v>
      </c>
      <c r="D11491" t="s">
        <v>40676</v>
      </c>
      <c r="E11491" t="s">
        <v>33065</v>
      </c>
      <c r="F11491">
        <v>3</v>
      </c>
      <c r="G11491">
        <v>36</v>
      </c>
      <c r="H11491" s="1">
        <v>95</v>
      </c>
      <c r="I11491" s="87"/>
      <c r="K11491" s="86" t="s">
        <v>17485</v>
      </c>
      <c r="L11491" s="86" t="s">
        <v>17486</v>
      </c>
      <c r="N11491">
        <f>IFERROR(VLOOKUP(A11491,bip!$A:$C,2,0),"")</f>
      </c>
      <c r="O11491">
        <f>IFERROR(VLOOKUP(A11491,bip!$A:$Z,3,0),"")</f>
      </c>
    </row>
    <row r="11492" spans="1:15" ht="13.2">
      <c r="A11492" t="s">
        <v>6399</v>
      </c>
      <c r="B11492" t="s">
        <v>11355</v>
      </c>
      <c r="C11492" t="s">
        <v>16440</v>
      </c>
      <c r="D11492" t="s">
        <v>25774</v>
      </c>
      <c r="E11492" t="s">
        <v>25775</v>
      </c>
      <c r="F11492">
        <v>3</v>
      </c>
      <c r="G11492">
        <v>36</v>
      </c>
      <c r="H11492" s="1">
        <v>70</v>
      </c>
      <c r="I11492" s="87"/>
      <c r="K11492" s="86" t="s">
        <v>17485</v>
      </c>
      <c r="L11492" s="86" t="s">
        <v>17486</v>
      </c>
      <c r="N11492">
        <f>IFERROR(VLOOKUP(A11492,bip!$A:$C,2,0),"")</f>
      </c>
      <c r="O11492">
        <f>IFERROR(VLOOKUP(A11492,bip!$A:$Z,3,0),"")</f>
      </c>
    </row>
    <row r="11493" spans="1:15" ht="13.2">
      <c r="A11493" t="s">
        <v>6398</v>
      </c>
      <c r="B11493" t="s">
        <v>11354</v>
      </c>
      <c r="C11493" t="s">
        <v>16440</v>
      </c>
      <c r="D11493" t="s">
        <v>40678</v>
      </c>
      <c r="E11493" t="s">
        <v>40679</v>
      </c>
      <c r="F11493">
        <v>3</v>
      </c>
      <c r="G11493">
        <v>96</v>
      </c>
      <c r="H11493" s="1">
        <v>74</v>
      </c>
      <c r="I11493" s="87"/>
      <c r="K11493" s="86" t="s">
        <v>17485</v>
      </c>
      <c r="L11493" s="86" t="s">
        <v>17486</v>
      </c>
      <c r="N11493">
        <f>IFERROR(VLOOKUP(A11493,bip!$A:$C,2,0),"")</f>
      </c>
      <c r="O11493">
        <f>IFERROR(VLOOKUP(A11493,bip!$A:$Z,3,0),"")</f>
      </c>
    </row>
    <row r="11494" spans="1:15" ht="13.2">
      <c r="A11494" t="s">
        <v>6403</v>
      </c>
      <c r="B11494" t="s">
        <v>11359</v>
      </c>
      <c r="C11494" t="s">
        <v>16440</v>
      </c>
      <c r="D11494" t="s">
        <v>33064</v>
      </c>
      <c r="E11494" t="s">
        <v>21133</v>
      </c>
      <c r="F11494">
        <v>1</v>
      </c>
      <c r="G11494">
        <v>36</v>
      </c>
      <c r="H11494" s="1">
        <v>163</v>
      </c>
      <c r="I11494" s="87"/>
      <c r="K11494" s="86" t="s">
        <v>17485</v>
      </c>
      <c r="L11494" s="86" t="s">
        <v>17486</v>
      </c>
      <c r="N11494">
        <f>IFERROR(VLOOKUP(A11494,bip!$A:$C,2,0),"")</f>
      </c>
      <c r="O11494">
        <f>IFERROR(VLOOKUP(A11494,bip!$A:$Z,3,0),"")</f>
      </c>
    </row>
    <row r="11495" spans="1:15" ht="13.2">
      <c r="A11495" t="s">
        <v>14339</v>
      </c>
      <c r="B11495" t="s">
        <v>14339</v>
      </c>
      <c r="C11495" t="s">
        <v>16440</v>
      </c>
      <c r="D11495" t="s">
        <v>25424</v>
      </c>
      <c r="E11495" t="s">
        <v>26901</v>
      </c>
      <c r="F11495">
        <v>1</v>
      </c>
      <c r="G11495">
        <v>20</v>
      </c>
      <c r="H11495" s="1">
        <v>350</v>
      </c>
      <c r="I11495" s="87">
        <v>0.10</v>
      </c>
      <c r="J11495" s="86" t="s">
        <v>41688</v>
      </c>
      <c r="K11495" s="86" t="s">
        <v>44487</v>
      </c>
      <c r="L11495" s="86" t="s">
        <v>17486</v>
      </c>
      <c r="N11495">
        <f>IFERROR(VLOOKUP(A11495,bip!$A:$C,2,0),"")</f>
      </c>
      <c r="O11495">
        <f>IFERROR(VLOOKUP(A11495,bip!$A:$Z,3,0),"")</f>
      </c>
    </row>
    <row r="11496" spans="1:15" ht="13.2">
      <c r="A11496" t="s">
        <v>6404</v>
      </c>
      <c r="B11496" t="s">
        <v>11360</v>
      </c>
      <c r="C11496" t="s">
        <v>16441</v>
      </c>
      <c r="D11496" t="s">
        <v>23241</v>
      </c>
      <c r="E11496" t="s">
        <v>21134</v>
      </c>
      <c r="F11496">
        <v>1</v>
      </c>
      <c r="G11496">
        <v>36</v>
      </c>
      <c r="H11496" s="1">
        <v>127</v>
      </c>
      <c r="I11496" s="87"/>
      <c r="K11496" s="86" t="s">
        <v>17485</v>
      </c>
      <c r="L11496" s="86" t="s">
        <v>17486</v>
      </c>
      <c r="N11496">
        <f>IFERROR(VLOOKUP(A11496,bip!$A:$C,2,0),"")</f>
      </c>
      <c r="O11496">
        <f>IFERROR(VLOOKUP(A11496,bip!$A:$Z,3,0),"")</f>
      </c>
    </row>
    <row r="11497" spans="1:15" ht="13.2">
      <c r="A11497" t="s">
        <v>6402</v>
      </c>
      <c r="B11497" t="s">
        <v>11358</v>
      </c>
      <c r="C11497" t="s">
        <v>16441</v>
      </c>
      <c r="D11497" t="s">
        <v>40680</v>
      </c>
      <c r="E11497" t="s">
        <v>40681</v>
      </c>
      <c r="F11497">
        <v>3</v>
      </c>
      <c r="G11497">
        <v>96</v>
      </c>
      <c r="H11497" s="1">
        <v>42</v>
      </c>
      <c r="I11497" s="87"/>
      <c r="K11497" s="86" t="s">
        <v>17485</v>
      </c>
      <c r="L11497" s="86" t="s">
        <v>17486</v>
      </c>
      <c r="N11497">
        <f>IFERROR(VLOOKUP(A11497,bip!$A:$C,2,0),"")</f>
      </c>
      <c r="O11497">
        <f>IFERROR(VLOOKUP(A11497,bip!$A:$Z,3,0),"")</f>
      </c>
    </row>
    <row r="11498" spans="1:15" ht="13.2">
      <c r="A11498" t="s">
        <v>6400</v>
      </c>
      <c r="B11498" t="s">
        <v>11356</v>
      </c>
      <c r="C11498" t="s">
        <v>16441</v>
      </c>
      <c r="D11498" t="s">
        <v>40677</v>
      </c>
      <c r="E11498" t="s">
        <v>25772</v>
      </c>
      <c r="F11498">
        <v>3</v>
      </c>
      <c r="G11498">
        <v>36</v>
      </c>
      <c r="H11498" s="1">
        <v>86</v>
      </c>
      <c r="I11498" s="87"/>
      <c r="K11498" s="86" t="s">
        <v>17485</v>
      </c>
      <c r="L11498" s="86" t="s">
        <v>17486</v>
      </c>
      <c r="N11498">
        <f>IFERROR(VLOOKUP(A11498,bip!$A:$C,2,0),"")</f>
      </c>
      <c r="O11498">
        <f>IFERROR(VLOOKUP(A11498,bip!$A:$Z,3,0),"")</f>
      </c>
    </row>
    <row r="11499" spans="1:15" ht="13.2">
      <c r="A11499" t="s">
        <v>6409</v>
      </c>
      <c r="B11499" t="s">
        <v>11361</v>
      </c>
      <c r="C11499" t="s">
        <v>16440</v>
      </c>
      <c r="D11499" t="s">
        <v>40682</v>
      </c>
      <c r="E11499" t="s">
        <v>40683</v>
      </c>
      <c r="F11499">
        <v>10</v>
      </c>
      <c r="G11499">
        <v>500</v>
      </c>
      <c r="H11499" s="1">
        <v>17</v>
      </c>
      <c r="I11499" s="87"/>
      <c r="K11499" s="86" t="s">
        <v>17485</v>
      </c>
      <c r="L11499" s="86" t="s">
        <v>17486</v>
      </c>
      <c r="N11499">
        <f>IFERROR(VLOOKUP(A11499,bip!$A:$C,2,0),"")</f>
      </c>
      <c r="O11499">
        <f>IFERROR(VLOOKUP(A11499,bip!$A:$Z,3,0),"")</f>
      </c>
    </row>
    <row r="11500" spans="1:15" ht="13.2">
      <c r="A11500" t="s">
        <v>6410</v>
      </c>
      <c r="B11500" t="s">
        <v>11362</v>
      </c>
      <c r="C11500" t="s">
        <v>16440</v>
      </c>
      <c r="D11500" t="s">
        <v>40684</v>
      </c>
      <c r="E11500" t="s">
        <v>40685</v>
      </c>
      <c r="F11500">
        <v>10</v>
      </c>
      <c r="G11500">
        <v>500</v>
      </c>
      <c r="H11500" s="1">
        <v>17</v>
      </c>
      <c r="I11500" s="87"/>
      <c r="K11500" s="86" t="s">
        <v>17485</v>
      </c>
      <c r="L11500" s="86" t="s">
        <v>17486</v>
      </c>
      <c r="N11500">
        <f>IFERROR(VLOOKUP(A11500,bip!$A:$C,2,0),"")</f>
      </c>
      <c r="O11500">
        <f>IFERROR(VLOOKUP(A11500,bip!$A:$Z,3,0),"")</f>
      </c>
    </row>
    <row r="11501" spans="1:15" ht="13.2">
      <c r="A11501" t="s">
        <v>6407</v>
      </c>
      <c r="B11501" t="s">
        <v>6407</v>
      </c>
      <c r="C11501" t="s">
        <v>16440</v>
      </c>
      <c r="D11501" t="s">
        <v>40686</v>
      </c>
      <c r="E11501" t="s">
        <v>40687</v>
      </c>
      <c r="F11501">
        <v>1</v>
      </c>
      <c r="G11501">
        <v>100</v>
      </c>
      <c r="H11501" s="1">
        <v>41</v>
      </c>
      <c r="I11501" s="87"/>
      <c r="K11501" s="86" t="s">
        <v>17485</v>
      </c>
      <c r="L11501" s="86" t="s">
        <v>17486</v>
      </c>
      <c r="N11501">
        <f>IFERROR(VLOOKUP(A11501,bip!$A:$C,2,0),"")</f>
      </c>
      <c r="O11501">
        <f>IFERROR(VLOOKUP(A11501,bip!$A:$Z,3,0),"")</f>
      </c>
    </row>
    <row r="11502" spans="1:15" ht="13.2">
      <c r="A11502" t="s">
        <v>6405</v>
      </c>
      <c r="B11502" t="s">
        <v>6405</v>
      </c>
      <c r="C11502" t="s">
        <v>16440</v>
      </c>
      <c r="D11502" t="s">
        <v>40688</v>
      </c>
      <c r="E11502" t="s">
        <v>40689</v>
      </c>
      <c r="F11502">
        <v>50</v>
      </c>
      <c r="G11502">
        <v>800</v>
      </c>
      <c r="H11502" s="1">
        <v>17</v>
      </c>
      <c r="I11502" s="87"/>
      <c r="K11502" s="86" t="s">
        <v>17485</v>
      </c>
      <c r="L11502" s="86" t="s">
        <v>17486</v>
      </c>
      <c r="N11502">
        <f>IFERROR(VLOOKUP(A11502,bip!$A:$C,2,0),"")</f>
      </c>
      <c r="O11502">
        <f>IFERROR(VLOOKUP(A11502,bip!$A:$Z,3,0),"")</f>
      </c>
    </row>
    <row r="11503" spans="1:15" ht="13.2">
      <c r="A11503" t="s">
        <v>6408</v>
      </c>
      <c r="B11503" t="s">
        <v>6408</v>
      </c>
      <c r="C11503" t="s">
        <v>16440</v>
      </c>
      <c r="D11503" t="s">
        <v>40690</v>
      </c>
      <c r="E11503" t="s">
        <v>40691</v>
      </c>
      <c r="F11503">
        <v>1</v>
      </c>
      <c r="G11503">
        <v>100</v>
      </c>
      <c r="H11503" s="1">
        <v>41</v>
      </c>
      <c r="I11503" s="87"/>
      <c r="K11503" s="86" t="s">
        <v>17485</v>
      </c>
      <c r="L11503" s="86" t="s">
        <v>17486</v>
      </c>
      <c r="N11503">
        <f>IFERROR(VLOOKUP(A11503,bip!$A:$C,2,0),"")</f>
      </c>
      <c r="O11503">
        <f>IFERROR(VLOOKUP(A11503,bip!$A:$Z,3,0),"")</f>
      </c>
    </row>
    <row r="11504" spans="1:15" ht="13.2">
      <c r="A11504" t="s">
        <v>6406</v>
      </c>
      <c r="B11504" t="s">
        <v>6406</v>
      </c>
      <c r="C11504" t="s">
        <v>16440</v>
      </c>
      <c r="D11504" t="s">
        <v>40692</v>
      </c>
      <c r="E11504" t="s">
        <v>40693</v>
      </c>
      <c r="F11504">
        <v>50</v>
      </c>
      <c r="G11504">
        <v>800</v>
      </c>
      <c r="H11504" s="1">
        <v>17</v>
      </c>
      <c r="I11504" s="87"/>
      <c r="K11504" s="86" t="s">
        <v>17485</v>
      </c>
      <c r="L11504" s="86" t="s">
        <v>17486</v>
      </c>
      <c r="N11504">
        <f>IFERROR(VLOOKUP(A11504,bip!$A:$C,2,0),"")</f>
      </c>
      <c r="O11504">
        <f>IFERROR(VLOOKUP(A11504,bip!$A:$Z,3,0),"")</f>
      </c>
    </row>
    <row r="11505" spans="1:15" ht="13.2">
      <c r="A11505" t="s">
        <v>8736</v>
      </c>
      <c r="B11505" t="s">
        <v>12765</v>
      </c>
      <c r="C11505" t="s">
        <v>16440</v>
      </c>
      <c r="D11505" t="s">
        <v>44813</v>
      </c>
      <c r="E11505" t="s">
        <v>44814</v>
      </c>
      <c r="F11505">
        <v>4</v>
      </c>
      <c r="G11505">
        <v>32</v>
      </c>
      <c r="H11505" s="1">
        <v>182</v>
      </c>
      <c r="I11505" s="87"/>
      <c r="K11505" s="86" t="s">
        <v>17485</v>
      </c>
      <c r="L11505" s="86" t="s">
        <v>17486</v>
      </c>
      <c r="N11505">
        <f>IFERROR(VLOOKUP(A11505,bip!$A:$C,2,0),"")</f>
      </c>
      <c r="O11505">
        <f>IFERROR(VLOOKUP(A11505,bip!$A:$Z,3,0),"")</f>
      </c>
    </row>
    <row r="11506" spans="1:15" ht="13.2">
      <c r="A11506" t="s">
        <v>8737</v>
      </c>
      <c r="B11506" t="s">
        <v>12766</v>
      </c>
      <c r="C11506" t="s">
        <v>16440</v>
      </c>
      <c r="D11506" t="s">
        <v>44815</v>
      </c>
      <c r="E11506" t="s">
        <v>44816</v>
      </c>
      <c r="F11506">
        <v>4</v>
      </c>
      <c r="G11506">
        <v>32</v>
      </c>
      <c r="H11506" s="1">
        <v>198</v>
      </c>
      <c r="I11506" s="87"/>
      <c r="K11506" s="86" t="s">
        <v>17485</v>
      </c>
      <c r="L11506" s="86" t="s">
        <v>17486</v>
      </c>
      <c r="N11506">
        <f>IFERROR(VLOOKUP(A11506,bip!$A:$C,2,0),"")</f>
      </c>
      <c r="O11506">
        <f>IFERROR(VLOOKUP(A11506,bip!$A:$Z,3,0),"")</f>
      </c>
    </row>
    <row r="11507" spans="1:15" ht="13.2">
      <c r="A11507" t="s">
        <v>8743</v>
      </c>
      <c r="B11507" t="s">
        <v>12771</v>
      </c>
      <c r="C11507" t="s">
        <v>16440</v>
      </c>
      <c r="D11507" t="s">
        <v>44817</v>
      </c>
      <c r="E11507" t="s">
        <v>44818</v>
      </c>
      <c r="F11507">
        <v>4</v>
      </c>
      <c r="G11507">
        <v>32</v>
      </c>
      <c r="H11507" s="1">
        <v>78</v>
      </c>
      <c r="I11507" s="87"/>
      <c r="K11507" s="86" t="s">
        <v>17485</v>
      </c>
      <c r="L11507" s="86" t="s">
        <v>17486</v>
      </c>
      <c r="N11507">
        <f>IFERROR(VLOOKUP(A11507,bip!$A:$C,2,0),"")</f>
      </c>
      <c r="O11507">
        <f>IFERROR(VLOOKUP(A11507,bip!$A:$Z,3,0),"")</f>
      </c>
    </row>
    <row r="11508" spans="1:15" ht="13.2">
      <c r="A11508" t="s">
        <v>8744</v>
      </c>
      <c r="B11508" t="s">
        <v>12772</v>
      </c>
      <c r="C11508" t="s">
        <v>16440</v>
      </c>
      <c r="D11508" t="s">
        <v>44819</v>
      </c>
      <c r="E11508" t="s">
        <v>44820</v>
      </c>
      <c r="F11508">
        <v>4</v>
      </c>
      <c r="G11508">
        <v>32</v>
      </c>
      <c r="H11508" s="1">
        <v>115</v>
      </c>
      <c r="I11508" s="87"/>
      <c r="K11508" s="86" t="s">
        <v>17485</v>
      </c>
      <c r="L11508" s="86" t="s">
        <v>17486</v>
      </c>
      <c r="N11508">
        <f>IFERROR(VLOOKUP(A11508,bip!$A:$C,2,0),"")</f>
      </c>
      <c r="O11508">
        <f>IFERROR(VLOOKUP(A11508,bip!$A:$Z,3,0),"")</f>
      </c>
    </row>
    <row r="11509" spans="1:15" ht="13.2">
      <c r="A11509" t="s">
        <v>8745</v>
      </c>
      <c r="B11509" t="s">
        <v>12773</v>
      </c>
      <c r="C11509" t="s">
        <v>16440</v>
      </c>
      <c r="D11509" t="s">
        <v>44821</v>
      </c>
      <c r="E11509" t="s">
        <v>44822</v>
      </c>
      <c r="F11509">
        <v>4</v>
      </c>
      <c r="G11509">
        <v>32</v>
      </c>
      <c r="H11509" s="1">
        <v>120</v>
      </c>
      <c r="I11509" s="87"/>
      <c r="K11509" s="86" t="s">
        <v>17485</v>
      </c>
      <c r="L11509" s="86" t="s">
        <v>17486</v>
      </c>
      <c r="N11509">
        <f>IFERROR(VLOOKUP(A11509,bip!$A:$C,2,0),"")</f>
      </c>
      <c r="O11509">
        <f>IFERROR(VLOOKUP(A11509,bip!$A:$Z,3,0),"")</f>
      </c>
    </row>
    <row r="11510" spans="1:15" ht="13.2">
      <c r="A11510" t="s">
        <v>8738</v>
      </c>
      <c r="B11510" t="s">
        <v>12767</v>
      </c>
      <c r="C11510" t="s">
        <v>16440</v>
      </c>
      <c r="D11510" t="s">
        <v>44823</v>
      </c>
      <c r="E11510" t="s">
        <v>36036</v>
      </c>
      <c r="F11510">
        <v>4</v>
      </c>
      <c r="G11510">
        <v>32</v>
      </c>
      <c r="H11510" s="1">
        <v>99</v>
      </c>
      <c r="I11510" s="87"/>
      <c r="K11510" s="86" t="s">
        <v>17485</v>
      </c>
      <c r="L11510" s="86" t="s">
        <v>17486</v>
      </c>
      <c r="N11510">
        <f>IFERROR(VLOOKUP(A11510,bip!$A:$C,2,0),"")</f>
      </c>
      <c r="O11510">
        <f>IFERROR(VLOOKUP(A11510,bip!$A:$Z,3,0),"")</f>
      </c>
    </row>
    <row r="11511" spans="1:15" ht="13.2">
      <c r="A11511" t="s">
        <v>8739</v>
      </c>
      <c r="B11511" t="s">
        <v>12768</v>
      </c>
      <c r="C11511" t="s">
        <v>16440</v>
      </c>
      <c r="D11511" t="s">
        <v>44824</v>
      </c>
      <c r="E11511" t="s">
        <v>44825</v>
      </c>
      <c r="F11511">
        <v>4</v>
      </c>
      <c r="G11511">
        <v>32</v>
      </c>
      <c r="H11511" s="1">
        <v>103</v>
      </c>
      <c r="I11511" s="87"/>
      <c r="K11511" s="86" t="s">
        <v>17485</v>
      </c>
      <c r="L11511" s="86" t="s">
        <v>17486</v>
      </c>
      <c r="N11511">
        <f>IFERROR(VLOOKUP(A11511,bip!$A:$C,2,0),"")</f>
      </c>
      <c r="O11511">
        <f>IFERROR(VLOOKUP(A11511,bip!$A:$Z,3,0),"")</f>
      </c>
    </row>
    <row r="11512" spans="1:15" ht="13.2">
      <c r="A11512" t="s">
        <v>8740</v>
      </c>
      <c r="B11512" t="s">
        <v>12769</v>
      </c>
      <c r="C11512" t="s">
        <v>16440</v>
      </c>
      <c r="D11512" t="s">
        <v>44826</v>
      </c>
      <c r="E11512" t="s">
        <v>44825</v>
      </c>
      <c r="F11512">
        <v>4</v>
      </c>
      <c r="G11512">
        <v>32</v>
      </c>
      <c r="H11512" s="1">
        <v>130</v>
      </c>
      <c r="I11512" s="87"/>
      <c r="K11512" s="86" t="s">
        <v>17485</v>
      </c>
      <c r="L11512" s="86" t="s">
        <v>17486</v>
      </c>
      <c r="N11512">
        <f>IFERROR(VLOOKUP(A11512,bip!$A:$C,2,0),"")</f>
      </c>
      <c r="O11512">
        <f>IFERROR(VLOOKUP(A11512,bip!$A:$Z,3,0),"")</f>
      </c>
    </row>
    <row r="11513" spans="1:15" ht="13.2">
      <c r="A11513" t="s">
        <v>8741</v>
      </c>
      <c r="B11513" t="s">
        <v>12770</v>
      </c>
      <c r="C11513" t="s">
        <v>16440</v>
      </c>
      <c r="D11513" t="s">
        <v>44827</v>
      </c>
      <c r="E11513" t="s">
        <v>44825</v>
      </c>
      <c r="F11513">
        <v>4</v>
      </c>
      <c r="G11513">
        <v>32</v>
      </c>
      <c r="H11513" s="1">
        <v>141</v>
      </c>
      <c r="I11513" s="87"/>
      <c r="K11513" s="86" t="s">
        <v>17485</v>
      </c>
      <c r="L11513" s="86" t="s">
        <v>17486</v>
      </c>
      <c r="N11513">
        <f>IFERROR(VLOOKUP(A11513,bip!$A:$C,2,0),"")</f>
      </c>
      <c r="O11513">
        <f>IFERROR(VLOOKUP(A11513,bip!$A:$Z,3,0),"")</f>
      </c>
    </row>
    <row r="11514" spans="1:15" ht="13.2">
      <c r="A11514" t="s">
        <v>8742</v>
      </c>
      <c r="B11514" t="s">
        <v>16811</v>
      </c>
      <c r="C11514" t="s">
        <v>16440</v>
      </c>
      <c r="D11514" t="s">
        <v>44828</v>
      </c>
      <c r="E11514" t="s">
        <v>44825</v>
      </c>
      <c r="F11514">
        <v>4</v>
      </c>
      <c r="G11514">
        <v>32</v>
      </c>
      <c r="H11514" s="1">
        <v>163</v>
      </c>
      <c r="I11514" s="87"/>
      <c r="K11514" s="86" t="s">
        <v>17485</v>
      </c>
      <c r="L11514" s="86" t="s">
        <v>17486</v>
      </c>
      <c r="N11514">
        <f>IFERROR(VLOOKUP(A11514,bip!$A:$C,2,0),"")</f>
      </c>
      <c r="O11514">
        <f>IFERROR(VLOOKUP(A11514,bip!$A:$Z,3,0),"")</f>
      </c>
    </row>
    <row r="11515" spans="1:15" ht="13.2">
      <c r="A11515" t="s">
        <v>8746</v>
      </c>
      <c r="B11515" t="s">
        <v>12774</v>
      </c>
      <c r="C11515" t="s">
        <v>16440</v>
      </c>
      <c r="D11515" t="s">
        <v>44829</v>
      </c>
      <c r="E11515" t="s">
        <v>44830</v>
      </c>
      <c r="F11515">
        <v>12</v>
      </c>
      <c r="G11515">
        <v>48</v>
      </c>
      <c r="H11515" s="1">
        <v>97</v>
      </c>
      <c r="I11515" s="87"/>
      <c r="K11515" s="86" t="s">
        <v>17485</v>
      </c>
      <c r="L11515" s="86" t="s">
        <v>17486</v>
      </c>
      <c r="N11515">
        <f>IFERROR(VLOOKUP(A11515,bip!$A:$C,2,0),"")</f>
      </c>
      <c r="O11515">
        <f>IFERROR(VLOOKUP(A11515,bip!$A:$Z,3,0),"")</f>
      </c>
    </row>
    <row r="11516" spans="1:15" ht="13.2">
      <c r="A11516" t="s">
        <v>8747</v>
      </c>
      <c r="B11516" t="s">
        <v>12775</v>
      </c>
      <c r="C11516" t="s">
        <v>16441</v>
      </c>
      <c r="D11516" t="s">
        <v>44831</v>
      </c>
      <c r="E11516" t="s">
        <v>44832</v>
      </c>
      <c r="F11516">
        <v>4</v>
      </c>
      <c r="G11516">
        <v>32</v>
      </c>
      <c r="H11516" s="1">
        <v>59</v>
      </c>
      <c r="I11516" s="87"/>
      <c r="K11516" s="86" t="s">
        <v>17485</v>
      </c>
      <c r="L11516" s="86" t="s">
        <v>17486</v>
      </c>
      <c r="N11516">
        <f>IFERROR(VLOOKUP(A11516,bip!$A:$C,2,0),"")</f>
      </c>
      <c r="O11516">
        <f>IFERROR(VLOOKUP(A11516,bip!$A:$Z,3,0),"")</f>
      </c>
    </row>
    <row r="11517" spans="1:15" ht="13.2">
      <c r="A11517" t="s">
        <v>8748</v>
      </c>
      <c r="B11517" t="s">
        <v>12776</v>
      </c>
      <c r="C11517" t="s">
        <v>16441</v>
      </c>
      <c r="D11517" t="s">
        <v>24986</v>
      </c>
      <c r="E11517" t="s">
        <v>44832</v>
      </c>
      <c r="F11517">
        <v>4</v>
      </c>
      <c r="G11517">
        <v>32</v>
      </c>
      <c r="H11517" s="1">
        <v>61</v>
      </c>
      <c r="I11517" s="87"/>
      <c r="K11517" s="86" t="s">
        <v>17485</v>
      </c>
      <c r="L11517" s="86" t="s">
        <v>17486</v>
      </c>
      <c r="N11517">
        <f>IFERROR(VLOOKUP(A11517,bip!$A:$C,2,0),"")</f>
      </c>
      <c r="O11517">
        <f>IFERROR(VLOOKUP(A11517,bip!$A:$Z,3,0),"")</f>
      </c>
    </row>
    <row r="11518" spans="1:15" ht="13.2">
      <c r="A11518" t="s">
        <v>8749</v>
      </c>
      <c r="B11518" t="s">
        <v>12777</v>
      </c>
      <c r="C11518" t="s">
        <v>16441</v>
      </c>
      <c r="D11518" t="s">
        <v>24987</v>
      </c>
      <c r="E11518" t="s">
        <v>44832</v>
      </c>
      <c r="F11518">
        <v>4</v>
      </c>
      <c r="G11518">
        <v>32</v>
      </c>
      <c r="H11518" s="1">
        <v>71</v>
      </c>
      <c r="I11518" s="87"/>
      <c r="K11518" s="86" t="s">
        <v>17485</v>
      </c>
      <c r="L11518" s="86" t="s">
        <v>17486</v>
      </c>
      <c r="N11518">
        <f>IFERROR(VLOOKUP(A11518,bip!$A:$C,2,0),"")</f>
      </c>
      <c r="O11518">
        <f>IFERROR(VLOOKUP(A11518,bip!$A:$Z,3,0),"")</f>
      </c>
    </row>
    <row r="11519" spans="1:15" ht="13.2">
      <c r="A11519" t="s">
        <v>8750</v>
      </c>
      <c r="B11519" t="s">
        <v>12778</v>
      </c>
      <c r="C11519" t="s">
        <v>16441</v>
      </c>
      <c r="D11519" t="s">
        <v>44833</v>
      </c>
      <c r="E11519" t="s">
        <v>26434</v>
      </c>
      <c r="F11519">
        <v>4</v>
      </c>
      <c r="G11519">
        <v>32</v>
      </c>
      <c r="H11519" s="1">
        <v>112</v>
      </c>
      <c r="I11519" s="87"/>
      <c r="K11519" s="86" t="s">
        <v>17485</v>
      </c>
      <c r="L11519" s="86" t="s">
        <v>17486</v>
      </c>
      <c r="N11519">
        <f>IFERROR(VLOOKUP(A11519,bip!$A:$C,2,0),"")</f>
      </c>
      <c r="O11519">
        <f>IFERROR(VLOOKUP(A11519,bip!$A:$Z,3,0),"")</f>
      </c>
    </row>
    <row r="11520" spans="1:15" ht="13.2">
      <c r="A11520" t="s">
        <v>31992</v>
      </c>
      <c r="B11520" t="s">
        <v>31992</v>
      </c>
      <c r="C11520" t="s">
        <v>16440</v>
      </c>
      <c r="D11520" t="s">
        <v>25422</v>
      </c>
      <c r="E11520" t="s">
        <v>31993</v>
      </c>
      <c r="F11520">
        <v>1</v>
      </c>
      <c r="G11520">
        <v>4</v>
      </c>
      <c r="H11520" s="1">
        <v>755</v>
      </c>
      <c r="I11520" s="87">
        <v>0.35</v>
      </c>
      <c r="J11520" s="86" t="s">
        <v>41688</v>
      </c>
      <c r="K11520" s="86" t="s">
        <v>44487</v>
      </c>
      <c r="L11520" s="86" t="s">
        <v>17486</v>
      </c>
      <c r="N11520">
        <f>IFERROR(VLOOKUP(A11520,bip!$A:$C,2,0),"")</f>
      </c>
      <c r="O11520">
        <f>IFERROR(VLOOKUP(A11520,bip!$A:$Z,3,0),"")</f>
      </c>
    </row>
    <row r="11521" spans="1:15" ht="13.2">
      <c r="A11521" t="s">
        <v>10133</v>
      </c>
      <c r="B11521" t="s">
        <v>10133</v>
      </c>
      <c r="C11521" t="s">
        <v>16440</v>
      </c>
      <c r="D11521" t="s">
        <v>36985</v>
      </c>
      <c r="E11521" t="s">
        <v>25728</v>
      </c>
      <c r="F11521">
        <v>1</v>
      </c>
      <c r="G11521">
        <v>12</v>
      </c>
      <c r="H11521" s="1">
        <v>101</v>
      </c>
      <c r="I11521" s="87">
        <v>0.10</v>
      </c>
      <c r="J11521" s="86" t="s">
        <v>41688</v>
      </c>
      <c r="K11521" s="86" t="s">
        <v>44487</v>
      </c>
      <c r="L11521" s="86" t="s">
        <v>17486</v>
      </c>
      <c r="N11521">
        <f>IFERROR(VLOOKUP(A11521,bip!$A:$C,2,0),"")</f>
      </c>
      <c r="O11521">
        <f>IFERROR(VLOOKUP(A11521,bip!$A:$Z,3,0),"")</f>
      </c>
    </row>
    <row r="11522" spans="1:15" ht="13.2">
      <c r="A11522" t="s">
        <v>9247</v>
      </c>
      <c r="B11522" t="s">
        <v>9247</v>
      </c>
      <c r="C11522" t="s">
        <v>16440</v>
      </c>
      <c r="D11522" t="s">
        <v>16915</v>
      </c>
      <c r="E11522" t="s">
        <v>26778</v>
      </c>
      <c r="F11522">
        <v>1</v>
      </c>
      <c r="G11522">
        <v>1</v>
      </c>
      <c r="H11522" s="1">
        <v>4012</v>
      </c>
      <c r="I11522" s="87"/>
      <c r="K11522" s="86" t="s">
        <v>17485</v>
      </c>
      <c r="L11522" s="86" t="s">
        <v>17486</v>
      </c>
      <c r="N11522">
        <f>IFERROR(VLOOKUP(A11522,bip!$A:$C,2,0),"")</f>
      </c>
      <c r="O11522">
        <f>IFERROR(VLOOKUP(A11522,bip!$A:$Z,3,0),"")</f>
      </c>
    </row>
    <row r="11523" spans="1:15" ht="13.2">
      <c r="A11523" t="s">
        <v>29817</v>
      </c>
      <c r="B11523" t="s">
        <v>29817</v>
      </c>
      <c r="C11523" t="s">
        <v>16440</v>
      </c>
      <c r="D11523" t="s">
        <v>40722</v>
      </c>
      <c r="E11523" t="s">
        <v>40723</v>
      </c>
      <c r="F11523">
        <v>1</v>
      </c>
      <c r="G11523">
        <v>1</v>
      </c>
      <c r="H11523" s="1">
        <v>5629</v>
      </c>
      <c r="I11523" s="87"/>
      <c r="K11523" s="86" t="s">
        <v>17485</v>
      </c>
      <c r="L11523" s="86" t="s">
        <v>17486</v>
      </c>
      <c r="N11523">
        <f>IFERROR(VLOOKUP(A11523,bip!$A:$C,2,0),"")</f>
      </c>
      <c r="O11523">
        <f>IFERROR(VLOOKUP(A11523,bip!$A:$Z,3,0),"")</f>
      </c>
    </row>
    <row r="11524" spans="1:15" ht="13.2">
      <c r="A11524" t="s">
        <v>29818</v>
      </c>
      <c r="B11524" t="s">
        <v>29818</v>
      </c>
      <c r="C11524" t="s">
        <v>16440</v>
      </c>
      <c r="D11524" t="s">
        <v>40724</v>
      </c>
      <c r="E11524" t="s">
        <v>40725</v>
      </c>
      <c r="F11524">
        <v>1</v>
      </c>
      <c r="G11524">
        <v>1</v>
      </c>
      <c r="H11524" s="1">
        <v>2841</v>
      </c>
      <c r="I11524" s="87"/>
      <c r="K11524" s="86" t="s">
        <v>17485</v>
      </c>
      <c r="L11524" s="86" t="s">
        <v>17486</v>
      </c>
      <c r="N11524">
        <f>IFERROR(VLOOKUP(A11524,bip!$A:$C,2,0),"")</f>
      </c>
      <c r="O11524">
        <f>IFERROR(VLOOKUP(A11524,bip!$A:$Z,3,0),"")</f>
      </c>
    </row>
    <row r="11525" spans="1:15" ht="13.2">
      <c r="A11525" t="s">
        <v>30448</v>
      </c>
      <c r="B11525" t="s">
        <v>30448</v>
      </c>
      <c r="C11525" t="s">
        <v>16440</v>
      </c>
      <c r="D11525" t="s">
        <v>40726</v>
      </c>
      <c r="E11525" t="s">
        <v>40727</v>
      </c>
      <c r="F11525">
        <v>1</v>
      </c>
      <c r="G11525">
        <v>1</v>
      </c>
      <c r="H11525" s="1">
        <v>3806</v>
      </c>
      <c r="I11525" s="87"/>
      <c r="K11525" s="86" t="s">
        <v>17485</v>
      </c>
      <c r="L11525" s="86" t="s">
        <v>17486</v>
      </c>
      <c r="N11525">
        <f>IFERROR(VLOOKUP(A11525,bip!$A:$C,2,0),"")</f>
      </c>
      <c r="O11525">
        <f>IFERROR(VLOOKUP(A11525,bip!$A:$Z,3,0),"")</f>
      </c>
    </row>
    <row r="11526" spans="1:15" ht="13.2">
      <c r="A11526" t="s">
        <v>30449</v>
      </c>
      <c r="B11526" t="s">
        <v>30449</v>
      </c>
      <c r="C11526" t="s">
        <v>16440</v>
      </c>
      <c r="D11526" t="s">
        <v>40728</v>
      </c>
      <c r="E11526" t="s">
        <v>40729</v>
      </c>
      <c r="F11526">
        <v>1</v>
      </c>
      <c r="G11526">
        <v>1</v>
      </c>
      <c r="H11526" s="1">
        <v>4128</v>
      </c>
      <c r="I11526" s="87"/>
      <c r="K11526" s="86" t="s">
        <v>17485</v>
      </c>
      <c r="L11526" s="86" t="s">
        <v>17486</v>
      </c>
      <c r="N11526">
        <f>IFERROR(VLOOKUP(A11526,bip!$A:$C,2,0),"")</f>
      </c>
      <c r="O11526">
        <f>IFERROR(VLOOKUP(A11526,bip!$A:$Z,3,0),"")</f>
      </c>
    </row>
    <row r="11527" spans="1:15" ht="13.2">
      <c r="A11527" t="s">
        <v>30450</v>
      </c>
      <c r="B11527" t="s">
        <v>30450</v>
      </c>
      <c r="C11527" t="s">
        <v>16440</v>
      </c>
      <c r="D11527" t="s">
        <v>40730</v>
      </c>
      <c r="E11527" t="s">
        <v>40731</v>
      </c>
      <c r="F11527">
        <v>1</v>
      </c>
      <c r="G11527">
        <v>1</v>
      </c>
      <c r="H11527" s="1">
        <v>4552</v>
      </c>
      <c r="I11527" s="87"/>
      <c r="K11527" s="86" t="s">
        <v>17485</v>
      </c>
      <c r="L11527" s="86" t="s">
        <v>17486</v>
      </c>
      <c r="N11527">
        <f>IFERROR(VLOOKUP(A11527,bip!$A:$C,2,0),"")</f>
      </c>
      <c r="O11527">
        <f>IFERROR(VLOOKUP(A11527,bip!$A:$Z,3,0),"")</f>
      </c>
    </row>
    <row r="11528" spans="1:15" ht="13.2">
      <c r="A11528" t="s">
        <v>29819</v>
      </c>
      <c r="B11528" t="s">
        <v>29819</v>
      </c>
      <c r="C11528" t="s">
        <v>16440</v>
      </c>
      <c r="D11528" t="s">
        <v>40732</v>
      </c>
      <c r="E11528" t="s">
        <v>40733</v>
      </c>
      <c r="F11528">
        <v>1</v>
      </c>
      <c r="G11528">
        <v>1</v>
      </c>
      <c r="H11528" s="1">
        <v>5307</v>
      </c>
      <c r="I11528" s="87"/>
      <c r="K11528" s="86" t="s">
        <v>17485</v>
      </c>
      <c r="L11528" s="86" t="s">
        <v>17486</v>
      </c>
      <c r="N11528">
        <f>IFERROR(VLOOKUP(A11528,bip!$A:$C,2,0),"")</f>
      </c>
      <c r="O11528">
        <f>IFERROR(VLOOKUP(A11528,bip!$A:$Z,3,0),"")</f>
      </c>
    </row>
    <row r="11529" spans="1:15" ht="13.2">
      <c r="A11529" t="s">
        <v>29820</v>
      </c>
      <c r="B11529" t="s">
        <v>29820</v>
      </c>
      <c r="C11529" t="s">
        <v>16440</v>
      </c>
      <c r="D11529" t="s">
        <v>40734</v>
      </c>
      <c r="E11529" t="s">
        <v>40735</v>
      </c>
      <c r="F11529">
        <v>1</v>
      </c>
      <c r="G11529">
        <v>1</v>
      </c>
      <c r="H11529" s="1">
        <v>2091</v>
      </c>
      <c r="I11529" s="87"/>
      <c r="K11529" s="86" t="s">
        <v>17485</v>
      </c>
      <c r="L11529" s="86" t="s">
        <v>17486</v>
      </c>
      <c r="N11529">
        <f>IFERROR(VLOOKUP(A11529,bip!$A:$C,2,0),"")</f>
      </c>
      <c r="O11529">
        <f>IFERROR(VLOOKUP(A11529,bip!$A:$Z,3,0),"")</f>
      </c>
    </row>
    <row r="11530" spans="1:15" ht="13.2">
      <c r="A11530" t="s">
        <v>29821</v>
      </c>
      <c r="B11530" t="s">
        <v>29821</v>
      </c>
      <c r="C11530" t="s">
        <v>16440</v>
      </c>
      <c r="D11530" t="s">
        <v>40736</v>
      </c>
      <c r="E11530" t="s">
        <v>40737</v>
      </c>
      <c r="F11530">
        <v>1</v>
      </c>
      <c r="G11530">
        <v>1</v>
      </c>
      <c r="H11530" s="1">
        <v>2412</v>
      </c>
      <c r="I11530" s="87"/>
      <c r="K11530" s="86" t="s">
        <v>17485</v>
      </c>
      <c r="L11530" s="86" t="s">
        <v>17486</v>
      </c>
      <c r="N11530">
        <f>IFERROR(VLOOKUP(A11530,bip!$A:$C,2,0),"")</f>
      </c>
      <c r="O11530">
        <f>IFERROR(VLOOKUP(A11530,bip!$A:$Z,3,0),"")</f>
      </c>
    </row>
    <row r="11531" spans="1:15" ht="13.2">
      <c r="A11531" t="s">
        <v>29822</v>
      </c>
      <c r="B11531" t="s">
        <v>29822</v>
      </c>
      <c r="C11531" t="s">
        <v>16440</v>
      </c>
      <c r="D11531" t="s">
        <v>40738</v>
      </c>
      <c r="E11531" t="s">
        <v>40739</v>
      </c>
      <c r="F11531">
        <v>1</v>
      </c>
      <c r="G11531">
        <v>12</v>
      </c>
      <c r="H11531" s="1">
        <v>144</v>
      </c>
      <c r="I11531" s="87"/>
      <c r="K11531" s="86" t="s">
        <v>17485</v>
      </c>
      <c r="L11531" s="86" t="s">
        <v>17486</v>
      </c>
      <c r="N11531">
        <f>IFERROR(VLOOKUP(A11531,bip!$A:$C,2,0),"")</f>
      </c>
      <c r="O11531">
        <f>IFERROR(VLOOKUP(A11531,bip!$A:$Z,3,0),"")</f>
        <v>0</v>
      </c>
    </row>
    <row r="11532" spans="1:15" ht="13.2">
      <c r="A11532" t="s">
        <v>29823</v>
      </c>
      <c r="B11532" t="s">
        <v>29823</v>
      </c>
      <c r="C11532" t="s">
        <v>16440</v>
      </c>
      <c r="D11532" t="s">
        <v>40740</v>
      </c>
      <c r="E11532" t="s">
        <v>40741</v>
      </c>
      <c r="F11532">
        <v>1</v>
      </c>
      <c r="G11532">
        <v>30</v>
      </c>
      <c r="H11532" s="1">
        <v>189</v>
      </c>
      <c r="I11532" s="87"/>
      <c r="K11532" s="86" t="s">
        <v>17485</v>
      </c>
      <c r="L11532" s="86" t="s">
        <v>17486</v>
      </c>
      <c r="N11532">
        <f>IFERROR(VLOOKUP(A11532,bip!$A:$C,2,0),"")</f>
      </c>
      <c r="O11532">
        <f>IFERROR(VLOOKUP(A11532,bip!$A:$Z,3,0),"")</f>
      </c>
    </row>
    <row r="11533" spans="1:15" ht="13.2">
      <c r="A11533" t="s">
        <v>29824</v>
      </c>
      <c r="B11533" t="s">
        <v>29824</v>
      </c>
      <c r="C11533" t="s">
        <v>16440</v>
      </c>
      <c r="D11533" t="s">
        <v>40742</v>
      </c>
      <c r="E11533" t="s">
        <v>40743</v>
      </c>
      <c r="F11533">
        <v>1</v>
      </c>
      <c r="G11533">
        <v>30</v>
      </c>
      <c r="H11533" s="1">
        <v>189</v>
      </c>
      <c r="I11533" s="87"/>
      <c r="K11533" s="86" t="s">
        <v>17485</v>
      </c>
      <c r="L11533" s="86" t="s">
        <v>17486</v>
      </c>
      <c r="N11533">
        <f>IFERROR(VLOOKUP(A11533,bip!$A:$C,2,0),"")</f>
      </c>
      <c r="O11533">
        <f>IFERROR(VLOOKUP(A11533,bip!$A:$Z,3,0),"")</f>
      </c>
    </row>
    <row r="11534" spans="1:15" ht="13.2">
      <c r="A11534" t="s">
        <v>29825</v>
      </c>
      <c r="B11534" t="s">
        <v>29825</v>
      </c>
      <c r="C11534" t="s">
        <v>16440</v>
      </c>
      <c r="D11534" t="s">
        <v>40744</v>
      </c>
      <c r="E11534" t="s">
        <v>29826</v>
      </c>
      <c r="F11534">
        <v>1</v>
      </c>
      <c r="G11534">
        <v>60</v>
      </c>
      <c r="H11534" s="1">
        <v>175</v>
      </c>
      <c r="I11534" s="87"/>
      <c r="K11534" s="86" t="s">
        <v>17485</v>
      </c>
      <c r="L11534" s="86" t="s">
        <v>17486</v>
      </c>
      <c r="N11534">
        <f>IFERROR(VLOOKUP(A11534,bip!$A:$C,2,0),"")</f>
      </c>
      <c r="O11534">
        <f>IFERROR(VLOOKUP(A11534,bip!$A:$Z,3,0),"")</f>
      </c>
    </row>
    <row r="11535" spans="1:15" ht="13.2">
      <c r="A11535" t="s">
        <v>29827</v>
      </c>
      <c r="B11535" t="s">
        <v>29827</v>
      </c>
      <c r="C11535" t="s">
        <v>16440</v>
      </c>
      <c r="D11535" t="s">
        <v>40745</v>
      </c>
      <c r="E11535" t="s">
        <v>29828</v>
      </c>
      <c r="F11535">
        <v>1</v>
      </c>
      <c r="G11535">
        <v>60</v>
      </c>
      <c r="H11535" s="1">
        <v>185</v>
      </c>
      <c r="I11535" s="87"/>
      <c r="K11535" s="86" t="s">
        <v>17485</v>
      </c>
      <c r="L11535" s="86" t="s">
        <v>17486</v>
      </c>
      <c r="N11535">
        <f>IFERROR(VLOOKUP(A11535,bip!$A:$C,2,0),"")</f>
      </c>
      <c r="O11535">
        <f>IFERROR(VLOOKUP(A11535,bip!$A:$Z,3,0),"")</f>
      </c>
    </row>
    <row r="11536" spans="1:15" ht="13.2">
      <c r="A11536" t="s">
        <v>30451</v>
      </c>
      <c r="B11536" t="s">
        <v>30451</v>
      </c>
      <c r="C11536" t="s">
        <v>16440</v>
      </c>
      <c r="D11536" t="s">
        <v>40746</v>
      </c>
      <c r="E11536" t="s">
        <v>30452</v>
      </c>
      <c r="F11536">
        <v>1</v>
      </c>
      <c r="G11536">
        <v>60</v>
      </c>
      <c r="H11536" s="1">
        <v>180</v>
      </c>
      <c r="I11536" s="87"/>
      <c r="K11536" s="86" t="s">
        <v>17485</v>
      </c>
      <c r="L11536" s="86" t="s">
        <v>17486</v>
      </c>
      <c r="N11536">
        <f>IFERROR(VLOOKUP(A11536,bip!$A:$C,2,0),"")</f>
      </c>
      <c r="O11536">
        <f>IFERROR(VLOOKUP(A11536,bip!$A:$Z,3,0),"")</f>
      </c>
    </row>
    <row r="11537" spans="1:15" ht="13.2">
      <c r="A11537" t="s">
        <v>30693</v>
      </c>
      <c r="B11537" t="s">
        <v>30693</v>
      </c>
      <c r="C11537" t="s">
        <v>16440</v>
      </c>
      <c r="D11537" t="s">
        <v>30694</v>
      </c>
      <c r="E11537" t="s">
        <v>30695</v>
      </c>
      <c r="F11537">
        <v>1</v>
      </c>
      <c r="G11537">
        <v>60</v>
      </c>
      <c r="H11537" s="1">
        <v>202</v>
      </c>
      <c r="I11537" s="87"/>
      <c r="K11537" s="86" t="s">
        <v>17485</v>
      </c>
      <c r="L11537" s="86" t="s">
        <v>17486</v>
      </c>
      <c r="N11537">
        <f>IFERROR(VLOOKUP(A11537,bip!$A:$C,2,0),"")</f>
      </c>
      <c r="O11537">
        <f>IFERROR(VLOOKUP(A11537,bip!$A:$Z,3,0),"")</f>
      </c>
    </row>
    <row r="11538" spans="1:15" ht="13.2">
      <c r="A11538" t="s">
        <v>29829</v>
      </c>
      <c r="B11538" t="s">
        <v>29829</v>
      </c>
      <c r="C11538" t="s">
        <v>16440</v>
      </c>
      <c r="D11538" t="s">
        <v>29830</v>
      </c>
      <c r="E11538" t="s">
        <v>29831</v>
      </c>
      <c r="F11538">
        <v>1</v>
      </c>
      <c r="G11538">
        <v>60</v>
      </c>
      <c r="H11538" s="1">
        <v>191</v>
      </c>
      <c r="I11538" s="87"/>
      <c r="K11538" s="86" t="s">
        <v>17485</v>
      </c>
      <c r="L11538" s="86" t="s">
        <v>17486</v>
      </c>
      <c r="N11538">
        <f>IFERROR(VLOOKUP(A11538,bip!$A:$C,2,0),"")</f>
      </c>
      <c r="O11538">
        <f>IFERROR(VLOOKUP(A11538,bip!$A:$Z,3,0),"")</f>
      </c>
    </row>
    <row r="11539" spans="1:15" ht="13.2">
      <c r="A11539" t="s">
        <v>29832</v>
      </c>
      <c r="B11539" t="s">
        <v>29832</v>
      </c>
      <c r="C11539" t="s">
        <v>16440</v>
      </c>
      <c r="D11539" t="s">
        <v>40747</v>
      </c>
      <c r="E11539" t="s">
        <v>40748</v>
      </c>
      <c r="F11539">
        <v>1</v>
      </c>
      <c r="G11539">
        <v>50</v>
      </c>
      <c r="H11539" s="1">
        <v>409</v>
      </c>
      <c r="I11539" s="87"/>
      <c r="K11539" s="86" t="s">
        <v>17485</v>
      </c>
      <c r="L11539" s="86" t="s">
        <v>17486</v>
      </c>
      <c r="N11539">
        <f>IFERROR(VLOOKUP(A11539,bip!$A:$C,2,0),"")</f>
      </c>
      <c r="O11539">
        <f>IFERROR(VLOOKUP(A11539,bip!$A:$Z,3,0),"")</f>
      </c>
    </row>
    <row r="11540" spans="1:15" ht="13.2">
      <c r="A11540" t="s">
        <v>29833</v>
      </c>
      <c r="B11540" t="s">
        <v>29833</v>
      </c>
      <c r="C11540" t="s">
        <v>16440</v>
      </c>
      <c r="D11540" t="s">
        <v>40749</v>
      </c>
      <c r="E11540" t="s">
        <v>40750</v>
      </c>
      <c r="F11540">
        <v>1</v>
      </c>
      <c r="G11540">
        <v>50</v>
      </c>
      <c r="H11540" s="1">
        <v>431</v>
      </c>
      <c r="I11540" s="87"/>
      <c r="K11540" s="86" t="s">
        <v>17485</v>
      </c>
      <c r="L11540" s="86" t="s">
        <v>17486</v>
      </c>
      <c r="N11540">
        <f>IFERROR(VLOOKUP(A11540,bip!$A:$C,2,0),"")</f>
      </c>
      <c r="O11540">
        <f>IFERROR(VLOOKUP(A11540,bip!$A:$Z,3,0),"")</f>
      </c>
    </row>
    <row r="11541" spans="1:15" ht="13.2">
      <c r="A11541" t="s">
        <v>30696</v>
      </c>
      <c r="B11541" t="s">
        <v>30696</v>
      </c>
      <c r="C11541" t="s">
        <v>16440</v>
      </c>
      <c r="D11541" t="s">
        <v>40751</v>
      </c>
      <c r="E11541" t="s">
        <v>40752</v>
      </c>
      <c r="F11541">
        <v>1</v>
      </c>
      <c r="G11541">
        <v>50</v>
      </c>
      <c r="H11541" s="1">
        <v>431</v>
      </c>
      <c r="I11541" s="87"/>
      <c r="K11541" s="86" t="s">
        <v>17485</v>
      </c>
      <c r="L11541" s="86" t="s">
        <v>17486</v>
      </c>
      <c r="N11541">
        <f>IFERROR(VLOOKUP(A11541,bip!$A:$C,2,0),"")</f>
      </c>
      <c r="O11541">
        <f>IFERROR(VLOOKUP(A11541,bip!$A:$Z,3,0),"")</f>
      </c>
    </row>
    <row r="11542" spans="1:15" ht="13.2">
      <c r="A11542" t="s">
        <v>30697</v>
      </c>
      <c r="B11542" t="s">
        <v>30697</v>
      </c>
      <c r="C11542" t="s">
        <v>16440</v>
      </c>
      <c r="D11542" t="s">
        <v>40753</v>
      </c>
      <c r="E11542" t="s">
        <v>40754</v>
      </c>
      <c r="F11542">
        <v>1</v>
      </c>
      <c r="G11542">
        <v>50</v>
      </c>
      <c r="H11542" s="1">
        <v>471</v>
      </c>
      <c r="I11542" s="87"/>
      <c r="K11542" s="86" t="s">
        <v>17485</v>
      </c>
      <c r="L11542" s="86" t="s">
        <v>17486</v>
      </c>
      <c r="N11542">
        <f>IFERROR(VLOOKUP(A11542,bip!$A:$C,2,0),"")</f>
      </c>
      <c r="O11542">
        <f>IFERROR(VLOOKUP(A11542,bip!$A:$Z,3,0),"")</f>
      </c>
    </row>
    <row r="11543" spans="1:15" ht="13.2">
      <c r="A11543" t="s">
        <v>29834</v>
      </c>
      <c r="B11543" t="s">
        <v>29834</v>
      </c>
      <c r="C11543" t="s">
        <v>16440</v>
      </c>
      <c r="D11543" t="s">
        <v>40755</v>
      </c>
      <c r="E11543" t="s">
        <v>40756</v>
      </c>
      <c r="F11543">
        <v>1</v>
      </c>
      <c r="G11543">
        <v>50</v>
      </c>
      <c r="H11543" s="1">
        <v>445</v>
      </c>
      <c r="I11543" s="87"/>
      <c r="K11543" s="86" t="s">
        <v>17485</v>
      </c>
      <c r="L11543" s="86" t="s">
        <v>17486</v>
      </c>
      <c r="N11543">
        <f>IFERROR(VLOOKUP(A11543,bip!$A:$C,2,0),"")</f>
      </c>
      <c r="O11543">
        <f>IFERROR(VLOOKUP(A11543,bip!$A:$Z,3,0),"")</f>
      </c>
    </row>
    <row r="11544" spans="1:15" ht="13.2">
      <c r="A11544" t="s">
        <v>9250</v>
      </c>
      <c r="B11544" t="s">
        <v>9250</v>
      </c>
      <c r="C11544" t="s">
        <v>16441</v>
      </c>
      <c r="D11544" t="s">
        <v>40757</v>
      </c>
      <c r="E11544" t="s">
        <v>40758</v>
      </c>
      <c r="F11544">
        <v>1</v>
      </c>
      <c r="G11544">
        <v>12</v>
      </c>
      <c r="H11544" s="1">
        <v>619</v>
      </c>
      <c r="I11544" s="87"/>
      <c r="K11544" s="86" t="s">
        <v>17485</v>
      </c>
      <c r="L11544" s="86" t="s">
        <v>17486</v>
      </c>
      <c r="N11544">
        <f>IFERROR(VLOOKUP(A11544,bip!$A:$C,2,0),"")</f>
      </c>
      <c r="O11544">
        <f>IFERROR(VLOOKUP(A11544,bip!$A:$Z,3,0),"")</f>
      </c>
    </row>
    <row r="11545" spans="1:15" ht="13.2">
      <c r="A11545" t="s">
        <v>9249</v>
      </c>
      <c r="B11545" t="s">
        <v>9249</v>
      </c>
      <c r="C11545" t="s">
        <v>16440</v>
      </c>
      <c r="D11545" t="s">
        <v>33067</v>
      </c>
      <c r="E11545" t="s">
        <v>23875</v>
      </c>
      <c r="F11545">
        <v>1</v>
      </c>
      <c r="G11545">
        <v>100</v>
      </c>
      <c r="H11545" s="1">
        <v>69</v>
      </c>
      <c r="I11545" s="87"/>
      <c r="K11545" s="86" t="s">
        <v>17485</v>
      </c>
      <c r="L11545" s="86" t="s">
        <v>17486</v>
      </c>
      <c r="N11545">
        <f>IFERROR(VLOOKUP(A11545,bip!$A:$C,2,0),"")</f>
      </c>
      <c r="O11545">
        <f>IFERROR(VLOOKUP(A11545,bip!$A:$Z,3,0),"")</f>
      </c>
    </row>
    <row r="11546" spans="1:15" ht="13.2">
      <c r="A11546" t="s">
        <v>9248</v>
      </c>
      <c r="B11546" t="s">
        <v>9248</v>
      </c>
      <c r="C11546" t="s">
        <v>16440</v>
      </c>
      <c r="D11546" t="s">
        <v>40759</v>
      </c>
      <c r="E11546" t="s">
        <v>40760</v>
      </c>
      <c r="F11546">
        <v>1</v>
      </c>
      <c r="G11546">
        <v>4</v>
      </c>
      <c r="H11546" s="1">
        <v>1015</v>
      </c>
      <c r="I11546" s="87"/>
      <c r="K11546" s="86" t="s">
        <v>17485</v>
      </c>
      <c r="L11546" s="86" t="s">
        <v>17486</v>
      </c>
      <c r="N11546">
        <f>IFERROR(VLOOKUP(A11546,bip!$A:$C,2,0),"")</f>
      </c>
      <c r="O11546">
        <f>IFERROR(VLOOKUP(A11546,bip!$A:$Z,3,0),"")</f>
      </c>
    </row>
    <row r="11547" spans="1:15" ht="13.2">
      <c r="A11547" t="s">
        <v>38912</v>
      </c>
      <c r="B11547" t="s">
        <v>38912</v>
      </c>
      <c r="C11547" t="s">
        <v>16441</v>
      </c>
      <c r="D11547" t="s">
        <v>40149</v>
      </c>
      <c r="E11547" t="s">
        <v>40150</v>
      </c>
      <c r="F11547">
        <v>1</v>
      </c>
      <c r="G11547">
        <v>1</v>
      </c>
      <c r="H11547" s="1">
        <v>1812</v>
      </c>
      <c r="I11547" s="87">
        <v>0.05</v>
      </c>
      <c r="J11547" s="86" t="s">
        <v>17480</v>
      </c>
      <c r="K11547" s="86" t="s">
        <v>44487</v>
      </c>
      <c r="L11547" s="86" t="s">
        <v>17486</v>
      </c>
      <c r="M11547" s="86" t="s">
        <v>17487</v>
      </c>
      <c r="N11547">
        <f>IFERROR(VLOOKUP(A11547,bip!$A:$C,2,0),"")</f>
      </c>
      <c r="O11547">
        <f>IFERROR(VLOOKUP(A11547,bip!$A:$Z,3,0),"")</f>
      </c>
    </row>
    <row r="11548" spans="1:15" ht="13.2">
      <c r="A11548" t="s">
        <v>9255</v>
      </c>
      <c r="B11548" t="s">
        <v>12987</v>
      </c>
      <c r="C11548" t="s">
        <v>16440</v>
      </c>
      <c r="D11548" t="s">
        <v>40769</v>
      </c>
      <c r="E11548" t="s">
        <v>40770</v>
      </c>
      <c r="F11548">
        <v>1</v>
      </c>
      <c r="G11548">
        <v>24</v>
      </c>
      <c r="H11548" s="1">
        <v>120</v>
      </c>
      <c r="I11548" s="87"/>
      <c r="K11548" s="86" t="s">
        <v>17485</v>
      </c>
      <c r="L11548" s="86" t="s">
        <v>17486</v>
      </c>
      <c r="N11548">
        <f>IFERROR(VLOOKUP(A11548,bip!$A:$C,2,0),"")</f>
      </c>
      <c r="O11548">
        <f>IFERROR(VLOOKUP(A11548,bip!$A:$Z,3,0),"")</f>
      </c>
    </row>
    <row r="11549" spans="1:15" ht="13.2">
      <c r="A11549" t="s">
        <v>9256</v>
      </c>
      <c r="B11549" t="s">
        <v>12988</v>
      </c>
      <c r="C11549" t="s">
        <v>16440</v>
      </c>
      <c r="D11549" t="s">
        <v>40771</v>
      </c>
      <c r="E11549" t="s">
        <v>40772</v>
      </c>
      <c r="F11549">
        <v>1</v>
      </c>
      <c r="G11549">
        <v>24</v>
      </c>
      <c r="H11549" s="1">
        <v>120</v>
      </c>
      <c r="I11549" s="87"/>
      <c r="K11549" s="86" t="s">
        <v>17485</v>
      </c>
      <c r="L11549" s="86" t="s">
        <v>17486</v>
      </c>
      <c r="N11549">
        <f>IFERROR(VLOOKUP(A11549,bip!$A:$C,2,0),"")</f>
      </c>
      <c r="O11549">
        <f>IFERROR(VLOOKUP(A11549,bip!$A:$Z,3,0),"")</f>
      </c>
    </row>
    <row r="11550" spans="1:15" ht="13.2">
      <c r="A11550" t="s">
        <v>9257</v>
      </c>
      <c r="B11550" t="s">
        <v>12989</v>
      </c>
      <c r="C11550" t="s">
        <v>16440</v>
      </c>
      <c r="D11550" t="s">
        <v>40773</v>
      </c>
      <c r="E11550" t="s">
        <v>40774</v>
      </c>
      <c r="F11550">
        <v>1</v>
      </c>
      <c r="G11550">
        <v>24</v>
      </c>
      <c r="H11550" s="1">
        <v>120</v>
      </c>
      <c r="I11550" s="87"/>
      <c r="K11550" s="86" t="s">
        <v>17485</v>
      </c>
      <c r="L11550" s="86" t="s">
        <v>17486</v>
      </c>
      <c r="N11550">
        <f>IFERROR(VLOOKUP(A11550,bip!$A:$C,2,0),"")</f>
      </c>
      <c r="O11550">
        <f>IFERROR(VLOOKUP(A11550,bip!$A:$Z,3,0),"")</f>
      </c>
    </row>
    <row r="11551" spans="1:15" ht="13.2">
      <c r="A11551" t="s">
        <v>9258</v>
      </c>
      <c r="B11551" t="s">
        <v>9258</v>
      </c>
      <c r="C11551" t="s">
        <v>16440</v>
      </c>
      <c r="D11551" t="s">
        <v>40777</v>
      </c>
      <c r="E11551" t="s">
        <v>40778</v>
      </c>
      <c r="F11551">
        <v>1</v>
      </c>
      <c r="G11551">
        <v>24</v>
      </c>
      <c r="H11551" s="1">
        <v>120</v>
      </c>
      <c r="I11551" s="87"/>
      <c r="K11551" s="86" t="s">
        <v>17485</v>
      </c>
      <c r="L11551" s="86" t="s">
        <v>17486</v>
      </c>
      <c r="N11551">
        <f>IFERROR(VLOOKUP(A11551,bip!$A:$C,2,0),"")</f>
      </c>
      <c r="O11551">
        <f>IFERROR(VLOOKUP(A11551,bip!$A:$Z,3,0),"")</f>
      </c>
    </row>
    <row r="11552" spans="1:15" ht="13.2">
      <c r="A11552" t="s">
        <v>9259</v>
      </c>
      <c r="B11552" t="s">
        <v>9259</v>
      </c>
      <c r="C11552" t="s">
        <v>16440</v>
      </c>
      <c r="D11552" t="s">
        <v>40779</v>
      </c>
      <c r="E11552" t="s">
        <v>40780</v>
      </c>
      <c r="F11552">
        <v>1</v>
      </c>
      <c r="G11552">
        <v>32</v>
      </c>
      <c r="H11552" s="1">
        <v>120</v>
      </c>
      <c r="I11552" s="87"/>
      <c r="K11552" s="86" t="s">
        <v>17485</v>
      </c>
      <c r="L11552" s="86" t="s">
        <v>17486</v>
      </c>
      <c r="N11552">
        <f>IFERROR(VLOOKUP(A11552,bip!$A:$C,2,0),"")</f>
      </c>
      <c r="O11552">
        <f>IFERROR(VLOOKUP(A11552,bip!$A:$Z,3,0),"")</f>
      </c>
    </row>
    <row r="11553" spans="1:15" ht="13.2">
      <c r="A11553" t="s">
        <v>9251</v>
      </c>
      <c r="B11553" t="s">
        <v>9251</v>
      </c>
      <c r="C11553" t="s">
        <v>16440</v>
      </c>
      <c r="D11553" t="s">
        <v>40781</v>
      </c>
      <c r="E11553" t="s">
        <v>40782</v>
      </c>
      <c r="F11553">
        <v>1</v>
      </c>
      <c r="G11553">
        <v>8</v>
      </c>
      <c r="H11553" s="1">
        <v>359</v>
      </c>
      <c r="I11553" s="87"/>
      <c r="K11553" s="86" t="s">
        <v>17485</v>
      </c>
      <c r="L11553" s="86" t="s">
        <v>17486</v>
      </c>
      <c r="N11553">
        <f>IFERROR(VLOOKUP(A11553,bip!$A:$C,2,0),"")</f>
      </c>
      <c r="O11553">
        <f>IFERROR(VLOOKUP(A11553,bip!$A:$Z,3,0),"")</f>
      </c>
    </row>
    <row r="11554" spans="1:15" ht="13.2">
      <c r="A11554" t="s">
        <v>9252</v>
      </c>
      <c r="B11554" t="s">
        <v>9252</v>
      </c>
      <c r="C11554" t="s">
        <v>16440</v>
      </c>
      <c r="D11554" t="s">
        <v>40783</v>
      </c>
      <c r="E11554" t="s">
        <v>40784</v>
      </c>
      <c r="F11554">
        <v>1</v>
      </c>
      <c r="G11554">
        <v>8</v>
      </c>
      <c r="H11554" s="1">
        <v>361</v>
      </c>
      <c r="I11554" s="87"/>
      <c r="K11554" s="86" t="s">
        <v>17485</v>
      </c>
      <c r="L11554" s="86" t="s">
        <v>17486</v>
      </c>
      <c r="N11554">
        <f>IFERROR(VLOOKUP(A11554,bip!$A:$C,2,0),"")</f>
      </c>
      <c r="O11554">
        <f>IFERROR(VLOOKUP(A11554,bip!$A:$Z,3,0),"")</f>
      </c>
    </row>
    <row r="11555" spans="1:15" ht="13.2">
      <c r="A11555" t="s">
        <v>9253</v>
      </c>
      <c r="B11555" t="s">
        <v>9253</v>
      </c>
      <c r="C11555" t="s">
        <v>16440</v>
      </c>
      <c r="D11555" t="s">
        <v>40785</v>
      </c>
      <c r="E11555" t="s">
        <v>40786</v>
      </c>
      <c r="F11555">
        <v>1</v>
      </c>
      <c r="G11555">
        <v>8</v>
      </c>
      <c r="H11555" s="1">
        <v>359</v>
      </c>
      <c r="I11555" s="87"/>
      <c r="K11555" s="86" t="s">
        <v>17485</v>
      </c>
      <c r="L11555" s="86" t="s">
        <v>17486</v>
      </c>
      <c r="N11555">
        <f>IFERROR(VLOOKUP(A11555,bip!$A:$C,2,0),"")</f>
      </c>
      <c r="O11555">
        <f>IFERROR(VLOOKUP(A11555,bip!$A:$Z,3,0),"")</f>
      </c>
    </row>
    <row r="11556" spans="1:15" ht="13.2">
      <c r="A11556" t="s">
        <v>9254</v>
      </c>
      <c r="B11556" t="s">
        <v>9254</v>
      </c>
      <c r="C11556" t="s">
        <v>16440</v>
      </c>
      <c r="D11556" t="s">
        <v>40787</v>
      </c>
      <c r="E11556" t="s">
        <v>40788</v>
      </c>
      <c r="F11556">
        <v>1</v>
      </c>
      <c r="G11556">
        <v>32</v>
      </c>
      <c r="H11556" s="1">
        <v>186</v>
      </c>
      <c r="I11556" s="87"/>
      <c r="K11556" s="86" t="s">
        <v>17485</v>
      </c>
      <c r="L11556" s="86" t="s">
        <v>17486</v>
      </c>
      <c r="N11556">
        <f>IFERROR(VLOOKUP(A11556,bip!$A:$C,2,0),"")</f>
      </c>
      <c r="O11556">
        <f>IFERROR(VLOOKUP(A11556,bip!$A:$Z,3,0),"")</f>
      </c>
    </row>
    <row r="11557" spans="1:15" ht="13.2">
      <c r="A11557" t="s">
        <v>9260</v>
      </c>
      <c r="B11557" t="s">
        <v>9260</v>
      </c>
      <c r="C11557" t="s">
        <v>16440</v>
      </c>
      <c r="D11557" t="s">
        <v>40761</v>
      </c>
      <c r="E11557" t="s">
        <v>40762</v>
      </c>
      <c r="F11557">
        <v>1</v>
      </c>
      <c r="G11557">
        <v>72</v>
      </c>
      <c r="H11557" s="1">
        <v>19</v>
      </c>
      <c r="I11557" s="87"/>
      <c r="K11557" s="86" t="s">
        <v>17485</v>
      </c>
      <c r="L11557" s="86" t="s">
        <v>17486</v>
      </c>
      <c r="N11557">
        <f>IFERROR(VLOOKUP(A11557,bip!$A:$C,2,0),"")</f>
      </c>
      <c r="O11557">
        <f>IFERROR(VLOOKUP(A11557,bip!$A:$Z,3,0),"")</f>
      </c>
    </row>
    <row r="11558" spans="1:15" ht="13.2">
      <c r="A11558" t="s">
        <v>9261</v>
      </c>
      <c r="B11558" t="s">
        <v>12990</v>
      </c>
      <c r="C11558" t="s">
        <v>16440</v>
      </c>
      <c r="D11558" t="s">
        <v>40763</v>
      </c>
      <c r="E11558" t="s">
        <v>40764</v>
      </c>
      <c r="F11558">
        <v>1</v>
      </c>
      <c r="G11558">
        <v>72</v>
      </c>
      <c r="H11558" s="1">
        <v>19</v>
      </c>
      <c r="I11558" s="87"/>
      <c r="K11558" s="86" t="s">
        <v>17485</v>
      </c>
      <c r="L11558" s="86" t="s">
        <v>17486</v>
      </c>
      <c r="N11558">
        <f>IFERROR(VLOOKUP(A11558,bip!$A:$C,2,0),"")</f>
      </c>
      <c r="O11558">
        <f>IFERROR(VLOOKUP(A11558,bip!$A:$Z,3,0),"")</f>
      </c>
    </row>
    <row r="11559" spans="1:15" ht="13.2">
      <c r="A11559" t="s">
        <v>9262</v>
      </c>
      <c r="B11559" t="s">
        <v>12991</v>
      </c>
      <c r="C11559" t="s">
        <v>16440</v>
      </c>
      <c r="D11559" t="s">
        <v>40765</v>
      </c>
      <c r="E11559" t="s">
        <v>40766</v>
      </c>
      <c r="F11559">
        <v>1</v>
      </c>
      <c r="G11559">
        <v>72</v>
      </c>
      <c r="H11559" s="1">
        <v>24</v>
      </c>
      <c r="I11559" s="87"/>
      <c r="K11559" s="86" t="s">
        <v>17485</v>
      </c>
      <c r="L11559" s="86" t="s">
        <v>17486</v>
      </c>
      <c r="N11559">
        <f>IFERROR(VLOOKUP(A11559,bip!$A:$C,2,0),"")</f>
      </c>
      <c r="O11559">
        <f>IFERROR(VLOOKUP(A11559,bip!$A:$Z,3,0),"")</f>
      </c>
    </row>
    <row r="11560" spans="1:15" ht="13.2">
      <c r="A11560" t="s">
        <v>9263</v>
      </c>
      <c r="B11560" t="s">
        <v>12992</v>
      </c>
      <c r="C11560" t="s">
        <v>16440</v>
      </c>
      <c r="D11560" t="s">
        <v>40767</v>
      </c>
      <c r="E11560" t="s">
        <v>40768</v>
      </c>
      <c r="F11560">
        <v>1</v>
      </c>
      <c r="G11560">
        <v>72</v>
      </c>
      <c r="H11560" s="1">
        <v>26</v>
      </c>
      <c r="I11560" s="87"/>
      <c r="K11560" s="86" t="s">
        <v>17485</v>
      </c>
      <c r="L11560" s="86" t="s">
        <v>17486</v>
      </c>
      <c r="N11560">
        <f>IFERROR(VLOOKUP(A11560,bip!$A:$C,2,0),"")</f>
      </c>
      <c r="O11560">
        <f>IFERROR(VLOOKUP(A11560,bip!$A:$Z,3,0),"")</f>
      </c>
    </row>
    <row r="11561" spans="1:15" ht="13.2">
      <c r="A11561" t="s">
        <v>9264</v>
      </c>
      <c r="B11561" t="s">
        <v>9264</v>
      </c>
      <c r="C11561" t="s">
        <v>16440</v>
      </c>
      <c r="D11561" t="s">
        <v>40775</v>
      </c>
      <c r="E11561" t="s">
        <v>40776</v>
      </c>
      <c r="F11561">
        <v>1</v>
      </c>
      <c r="G11561">
        <v>72</v>
      </c>
      <c r="H11561" s="1">
        <v>29</v>
      </c>
      <c r="I11561" s="87"/>
      <c r="K11561" s="86" t="s">
        <v>17485</v>
      </c>
      <c r="L11561" s="86" t="s">
        <v>17486</v>
      </c>
      <c r="N11561">
        <f>IFERROR(VLOOKUP(A11561,bip!$A:$C,2,0),"")</f>
      </c>
      <c r="O11561">
        <f>IFERROR(VLOOKUP(A11561,bip!$A:$Z,3,0),"")</f>
      </c>
    </row>
    <row r="11562" spans="1:15" ht="13.2">
      <c r="A11562" t="s">
        <v>40159</v>
      </c>
      <c r="B11562" t="s">
        <v>40159</v>
      </c>
      <c r="C11562" t="s">
        <v>16441</v>
      </c>
      <c r="D11562" t="s">
        <v>40160</v>
      </c>
      <c r="E11562" t="s">
        <v>40161</v>
      </c>
      <c r="F11562">
        <v>1</v>
      </c>
      <c r="G11562">
        <v>240</v>
      </c>
      <c r="H11562" s="1">
        <v>12</v>
      </c>
      <c r="I11562" s="87">
        <v>0.10</v>
      </c>
      <c r="J11562" s="86" t="s">
        <v>17480</v>
      </c>
      <c r="K11562" s="86" t="s">
        <v>44487</v>
      </c>
      <c r="L11562" s="86" t="s">
        <v>17486</v>
      </c>
      <c r="M11562" s="86" t="s">
        <v>17487</v>
      </c>
      <c r="N11562">
        <f>IFERROR(VLOOKUP(A11562,bip!$A:$C,2,0),"")</f>
      </c>
      <c r="O11562">
        <f>IFERROR(VLOOKUP(A11562,bip!$A:$Z,3,0),"")</f>
      </c>
    </row>
    <row r="11563" spans="1:15" ht="13.2">
      <c r="A11563" t="s">
        <v>40162</v>
      </c>
      <c r="B11563" t="s">
        <v>40162</v>
      </c>
      <c r="C11563" t="s">
        <v>16441</v>
      </c>
      <c r="D11563" t="s">
        <v>40163</v>
      </c>
      <c r="E11563" t="s">
        <v>40164</v>
      </c>
      <c r="F11563">
        <v>1</v>
      </c>
      <c r="G11563">
        <v>192</v>
      </c>
      <c r="H11563" s="1">
        <v>15</v>
      </c>
      <c r="I11563" s="87">
        <v>0.10</v>
      </c>
      <c r="J11563" s="86" t="s">
        <v>17480</v>
      </c>
      <c r="K11563" s="86" t="s">
        <v>44487</v>
      </c>
      <c r="L11563" s="86" t="s">
        <v>17486</v>
      </c>
      <c r="M11563" s="86" t="s">
        <v>17487</v>
      </c>
      <c r="N11563">
        <f>IFERROR(VLOOKUP(A11563,bip!$A:$C,2,0),"")</f>
      </c>
      <c r="O11563">
        <f>IFERROR(VLOOKUP(A11563,bip!$A:$Z,3,0),"")</f>
      </c>
    </row>
    <row r="11564" spans="1:15" ht="13.2">
      <c r="A11564" t="s">
        <v>40165</v>
      </c>
      <c r="B11564" t="s">
        <v>40165</v>
      </c>
      <c r="C11564" t="s">
        <v>16441</v>
      </c>
      <c r="D11564" t="s">
        <v>40166</v>
      </c>
      <c r="E11564" t="s">
        <v>40167</v>
      </c>
      <c r="F11564">
        <v>1</v>
      </c>
      <c r="G11564">
        <v>168</v>
      </c>
      <c r="H11564" s="1">
        <v>16</v>
      </c>
      <c r="I11564" s="87">
        <v>0.10</v>
      </c>
      <c r="J11564" s="86" t="s">
        <v>17480</v>
      </c>
      <c r="K11564" s="86" t="s">
        <v>44487</v>
      </c>
      <c r="L11564" s="86" t="s">
        <v>17486</v>
      </c>
      <c r="M11564" s="86" t="s">
        <v>17487</v>
      </c>
      <c r="N11564">
        <f>IFERROR(VLOOKUP(A11564,bip!$A:$C,2,0),"")</f>
      </c>
      <c r="O11564">
        <f>IFERROR(VLOOKUP(A11564,bip!$A:$Z,3,0),"")</f>
      </c>
    </row>
    <row r="11565" spans="1:15" ht="13.2">
      <c r="A11565" t="s">
        <v>40168</v>
      </c>
      <c r="B11565" t="s">
        <v>40168</v>
      </c>
      <c r="C11565" t="s">
        <v>16441</v>
      </c>
      <c r="D11565" t="s">
        <v>40169</v>
      </c>
      <c r="E11565" t="s">
        <v>40170</v>
      </c>
      <c r="F11565">
        <v>1</v>
      </c>
      <c r="G11565">
        <v>144</v>
      </c>
      <c r="H11565" s="1">
        <v>19</v>
      </c>
      <c r="I11565" s="87">
        <v>0.10</v>
      </c>
      <c r="J11565" s="86" t="s">
        <v>17480</v>
      </c>
      <c r="K11565" s="86" t="s">
        <v>44487</v>
      </c>
      <c r="L11565" s="86" t="s">
        <v>17486</v>
      </c>
      <c r="M11565" s="86" t="s">
        <v>17487</v>
      </c>
      <c r="N11565">
        <f>IFERROR(VLOOKUP(A11565,bip!$A:$C,2,0),"")</f>
      </c>
      <c r="O11565">
        <f>IFERROR(VLOOKUP(A11565,bip!$A:$Z,3,0),"")</f>
      </c>
    </row>
    <row r="11566" spans="1:15" ht="13.2">
      <c r="A11566" t="s">
        <v>42710</v>
      </c>
      <c r="B11566" t="s">
        <v>42710</v>
      </c>
      <c r="C11566" t="s">
        <v>16440</v>
      </c>
      <c r="D11566" t="s">
        <v>42711</v>
      </c>
      <c r="E11566" t="s">
        <v>42712</v>
      </c>
      <c r="F11566">
        <v>1</v>
      </c>
      <c r="G11566">
        <v>1</v>
      </c>
      <c r="H11566" s="1">
        <v>427</v>
      </c>
      <c r="I11566" s="87"/>
      <c r="K11566" s="86" t="s">
        <v>17485</v>
      </c>
      <c r="L11566" s="86" t="s">
        <v>17486</v>
      </c>
      <c r="M11566" s="86" t="s">
        <v>17487</v>
      </c>
      <c r="N11566">
        <f>IFERROR(VLOOKUP(A11566,bip!$A:$C,2,0),"")</f>
      </c>
      <c r="O11566">
        <f>IFERROR(VLOOKUP(A11566,bip!$A:$Z,3,0),"")</f>
        <v>0</v>
      </c>
    </row>
    <row r="11567" spans="1:15" ht="13.2">
      <c r="A11567" t="s">
        <v>42713</v>
      </c>
      <c r="B11567" t="s">
        <v>42713</v>
      </c>
      <c r="C11567" t="s">
        <v>16440</v>
      </c>
      <c r="D11567" t="s">
        <v>42714</v>
      </c>
      <c r="E11567" t="s">
        <v>42715</v>
      </c>
      <c r="F11567">
        <v>1</v>
      </c>
      <c r="G11567">
        <v>1</v>
      </c>
      <c r="H11567" s="1">
        <v>708</v>
      </c>
      <c r="I11567" s="87"/>
      <c r="K11567" s="86" t="s">
        <v>17485</v>
      </c>
      <c r="L11567" s="86" t="s">
        <v>17486</v>
      </c>
      <c r="M11567" s="86" t="s">
        <v>17487</v>
      </c>
      <c r="N11567">
        <f>IFERROR(VLOOKUP(A11567,bip!$A:$C,2,0),"")</f>
      </c>
      <c r="O11567">
        <f>IFERROR(VLOOKUP(A11567,bip!$A:$Z,3,0),"")</f>
        <v>0</v>
      </c>
    </row>
    <row r="11568" spans="1:15" ht="13.2">
      <c r="A11568" t="s">
        <v>42707</v>
      </c>
      <c r="B11568" t="s">
        <v>42707</v>
      </c>
      <c r="C11568" t="s">
        <v>16440</v>
      </c>
      <c r="D11568" t="s">
        <v>42708</v>
      </c>
      <c r="E11568" t="s">
        <v>42709</v>
      </c>
      <c r="F11568">
        <v>1</v>
      </c>
      <c r="G11568">
        <v>1</v>
      </c>
      <c r="H11568" s="1">
        <v>4213</v>
      </c>
      <c r="I11568" s="87"/>
      <c r="K11568" s="86" t="s">
        <v>17485</v>
      </c>
      <c r="L11568" s="86" t="s">
        <v>17486</v>
      </c>
      <c r="M11568" s="86" t="s">
        <v>17487</v>
      </c>
      <c r="N11568">
        <f>IFERROR(VLOOKUP(A11568,bip!$A:$C,2,0),"")</f>
      </c>
      <c r="O11568">
        <f>IFERROR(VLOOKUP(A11568,bip!$A:$Z,3,0),"")</f>
      </c>
    </row>
    <row r="11569" spans="1:15" ht="13.2">
      <c r="A11569" t="s">
        <v>9386</v>
      </c>
      <c r="B11569" t="s">
        <v>9386</v>
      </c>
      <c r="C11569" t="s">
        <v>16440</v>
      </c>
      <c r="D11569" t="s">
        <v>33074</v>
      </c>
      <c r="E11569" t="s">
        <v>25139</v>
      </c>
      <c r="F11569">
        <v>1</v>
      </c>
      <c r="G11569">
        <v>44</v>
      </c>
      <c r="H11569" s="1">
        <v>489</v>
      </c>
      <c r="I11569" s="87"/>
      <c r="K11569" s="86" t="s">
        <v>17485</v>
      </c>
      <c r="L11569" s="86" t="s">
        <v>17486</v>
      </c>
      <c r="N11569">
        <f>IFERROR(VLOOKUP(A11569,bip!$A:$C,2,0),"")</f>
      </c>
      <c r="O11569">
        <f>IFERROR(VLOOKUP(A11569,bip!$A:$Z,3,0),"")</f>
      </c>
    </row>
    <row r="11570" spans="1:15" ht="13.2">
      <c r="A11570" t="s">
        <v>36037</v>
      </c>
      <c r="B11570" t="s">
        <v>36037</v>
      </c>
      <c r="C11570" t="s">
        <v>16440</v>
      </c>
      <c r="D11570" t="s">
        <v>36038</v>
      </c>
      <c r="E11570" t="s">
        <v>40830</v>
      </c>
      <c r="F11570">
        <v>1</v>
      </c>
      <c r="G11570">
        <v>1</v>
      </c>
      <c r="H11570" s="1">
        <v>4685</v>
      </c>
      <c r="I11570" s="87"/>
      <c r="K11570" s="86" t="s">
        <v>17485</v>
      </c>
      <c r="L11570" s="86" t="s">
        <v>18564</v>
      </c>
      <c r="N11570">
        <f>IFERROR(VLOOKUP(A11570,bip!$A:$C,2,0),"")</f>
      </c>
      <c r="O11570">
        <f>IFERROR(VLOOKUP(A11570,bip!$A:$Z,3,0),"")</f>
      </c>
    </row>
    <row r="11571" spans="1:15" ht="13.2">
      <c r="A11571" t="s">
        <v>36039</v>
      </c>
      <c r="B11571" t="s">
        <v>36039</v>
      </c>
      <c r="C11571" t="s">
        <v>16440</v>
      </c>
      <c r="D11571" t="s">
        <v>33075</v>
      </c>
      <c r="E11571" t="s">
        <v>23902</v>
      </c>
      <c r="F11571">
        <v>1</v>
      </c>
      <c r="G11571">
        <v>1</v>
      </c>
      <c r="H11571" s="1">
        <v>3844</v>
      </c>
      <c r="I11571" s="87"/>
      <c r="K11571" s="86" t="s">
        <v>17485</v>
      </c>
      <c r="L11571" s="86" t="s">
        <v>18564</v>
      </c>
      <c r="N11571">
        <f>IFERROR(VLOOKUP(A11571,bip!$A:$C,2,0),"")</f>
      </c>
      <c r="O11571">
        <f>IFERROR(VLOOKUP(A11571,bip!$A:$Z,3,0),"")</f>
      </c>
    </row>
    <row r="11572" spans="1:15" ht="13.2">
      <c r="A11572" t="s">
        <v>36040</v>
      </c>
      <c r="B11572" t="s">
        <v>36040</v>
      </c>
      <c r="C11572" t="s">
        <v>16440</v>
      </c>
      <c r="D11572" t="s">
        <v>33076</v>
      </c>
      <c r="E11572" t="s">
        <v>23900</v>
      </c>
      <c r="F11572">
        <v>1</v>
      </c>
      <c r="G11572">
        <v>1</v>
      </c>
      <c r="H11572" s="1">
        <v>4047</v>
      </c>
      <c r="I11572" s="87"/>
      <c r="K11572" s="86" t="s">
        <v>17485</v>
      </c>
      <c r="L11572" s="86" t="s">
        <v>18564</v>
      </c>
      <c r="N11572">
        <f>IFERROR(VLOOKUP(A11572,bip!$A:$C,2,0),"")</f>
      </c>
      <c r="O11572">
        <f>IFERROR(VLOOKUP(A11572,bip!$A:$Z,3,0),"")</f>
      </c>
    </row>
    <row r="11573" spans="1:15" ht="13.2">
      <c r="A11573" t="s">
        <v>36041</v>
      </c>
      <c r="B11573" t="s">
        <v>36041</v>
      </c>
      <c r="C11573" t="s">
        <v>16440</v>
      </c>
      <c r="D11573" t="s">
        <v>36042</v>
      </c>
      <c r="E11573" t="s">
        <v>23901</v>
      </c>
      <c r="F11573">
        <v>1</v>
      </c>
      <c r="G11573">
        <v>1</v>
      </c>
      <c r="H11573" s="1">
        <v>4259</v>
      </c>
      <c r="I11573" s="87"/>
      <c r="K11573" s="86" t="s">
        <v>17485</v>
      </c>
      <c r="L11573" s="86" t="s">
        <v>18564</v>
      </c>
      <c r="N11573">
        <f>IFERROR(VLOOKUP(A11573,bip!$A:$C,2,0),"")</f>
      </c>
      <c r="O11573">
        <f>IFERROR(VLOOKUP(A11573,bip!$A:$Z,3,0),"")</f>
      </c>
    </row>
    <row r="11574" spans="1:15" ht="13.2">
      <c r="A11574" t="s">
        <v>36043</v>
      </c>
      <c r="B11574" t="s">
        <v>36043</v>
      </c>
      <c r="C11574" t="s">
        <v>16440</v>
      </c>
      <c r="D11574" t="s">
        <v>36044</v>
      </c>
      <c r="E11574" t="s">
        <v>36045</v>
      </c>
      <c r="F11574">
        <v>1</v>
      </c>
      <c r="G11574">
        <v>20</v>
      </c>
      <c r="H11574" s="1">
        <v>446</v>
      </c>
      <c r="I11574" s="87"/>
      <c r="K11574" s="86" t="s">
        <v>17485</v>
      </c>
      <c r="L11574" s="86" t="s">
        <v>17486</v>
      </c>
      <c r="N11574">
        <f>IFERROR(VLOOKUP(A11574,bip!$A:$C,2,0),"")</f>
      </c>
      <c r="O11574">
        <f>IFERROR(VLOOKUP(A11574,bip!$A:$Z,3,0),"")</f>
        <v>0</v>
      </c>
    </row>
    <row r="11575" spans="1:15" ht="13.2">
      <c r="A11575" t="s">
        <v>36046</v>
      </c>
      <c r="B11575" t="s">
        <v>36046</v>
      </c>
      <c r="C11575" t="s">
        <v>16440</v>
      </c>
      <c r="D11575" t="s">
        <v>33068</v>
      </c>
      <c r="E11575" t="s">
        <v>25133</v>
      </c>
      <c r="F11575">
        <v>1</v>
      </c>
      <c r="G11575">
        <v>20</v>
      </c>
      <c r="H11575" s="1">
        <v>482</v>
      </c>
      <c r="I11575" s="87"/>
      <c r="K11575" s="86" t="s">
        <v>17485</v>
      </c>
      <c r="L11575" s="86" t="s">
        <v>17486</v>
      </c>
      <c r="N11575">
        <f>IFERROR(VLOOKUP(A11575,bip!$A:$C,2,0),"")</f>
      </c>
      <c r="O11575">
        <f>IFERROR(VLOOKUP(A11575,bip!$A:$Z,3,0),"")</f>
        <v>0</v>
      </c>
    </row>
    <row r="11576" spans="1:15" ht="13.2">
      <c r="A11576" t="s">
        <v>36047</v>
      </c>
      <c r="B11576" t="s">
        <v>36047</v>
      </c>
      <c r="C11576" t="s">
        <v>16440</v>
      </c>
      <c r="D11576" t="s">
        <v>33069</v>
      </c>
      <c r="E11576" t="s">
        <v>25134</v>
      </c>
      <c r="F11576">
        <v>1</v>
      </c>
      <c r="G11576">
        <v>20</v>
      </c>
      <c r="H11576" s="1">
        <v>506</v>
      </c>
      <c r="I11576" s="87"/>
      <c r="K11576" s="86" t="s">
        <v>17485</v>
      </c>
      <c r="L11576" s="86" t="s">
        <v>17486</v>
      </c>
      <c r="N11576">
        <f>IFERROR(VLOOKUP(A11576,bip!$A:$C,2,0),"")</f>
      </c>
      <c r="O11576">
        <f>IFERROR(VLOOKUP(A11576,bip!$A:$Z,3,0),"")</f>
        <v>0</v>
      </c>
    </row>
    <row r="11577" spans="1:15" ht="13.2">
      <c r="A11577" t="s">
        <v>36048</v>
      </c>
      <c r="B11577" t="s">
        <v>36048</v>
      </c>
      <c r="C11577" t="s">
        <v>16440</v>
      </c>
      <c r="D11577" t="s">
        <v>33071</v>
      </c>
      <c r="E11577" t="s">
        <v>25136</v>
      </c>
      <c r="F11577">
        <v>1</v>
      </c>
      <c r="G11577">
        <v>50</v>
      </c>
      <c r="H11577" s="1">
        <v>335</v>
      </c>
      <c r="I11577" s="87"/>
      <c r="K11577" s="86" t="s">
        <v>17485</v>
      </c>
      <c r="L11577" s="86" t="s">
        <v>17486</v>
      </c>
      <c r="N11577">
        <f>IFERROR(VLOOKUP(A11577,bip!$A:$C,2,0),"")</f>
      </c>
      <c r="O11577">
        <f>IFERROR(VLOOKUP(A11577,bip!$A:$Z,3,0),"")</f>
      </c>
    </row>
    <row r="11578" spans="1:15" ht="13.2">
      <c r="A11578" t="s">
        <v>36049</v>
      </c>
      <c r="B11578" t="s">
        <v>36049</v>
      </c>
      <c r="C11578" t="s">
        <v>16440</v>
      </c>
      <c r="D11578" t="s">
        <v>33072</v>
      </c>
      <c r="E11578" t="s">
        <v>25137</v>
      </c>
      <c r="F11578">
        <v>1</v>
      </c>
      <c r="G11578">
        <v>50</v>
      </c>
      <c r="H11578" s="1">
        <v>369</v>
      </c>
      <c r="I11578" s="87"/>
      <c r="K11578" s="86" t="s">
        <v>17485</v>
      </c>
      <c r="L11578" s="86" t="s">
        <v>17486</v>
      </c>
      <c r="N11578">
        <f>IFERROR(VLOOKUP(A11578,bip!$A:$C,2,0),"")</f>
      </c>
      <c r="O11578">
        <f>IFERROR(VLOOKUP(A11578,bip!$A:$Z,3,0),"")</f>
      </c>
    </row>
    <row r="11579" spans="1:15" ht="13.2">
      <c r="A11579" t="s">
        <v>36050</v>
      </c>
      <c r="B11579" t="s">
        <v>36050</v>
      </c>
      <c r="C11579" t="s">
        <v>16440</v>
      </c>
      <c r="D11579" t="s">
        <v>33073</v>
      </c>
      <c r="E11579" t="s">
        <v>25138</v>
      </c>
      <c r="F11579">
        <v>1</v>
      </c>
      <c r="G11579">
        <v>50</v>
      </c>
      <c r="H11579" s="1">
        <v>390</v>
      </c>
      <c r="I11579" s="87"/>
      <c r="K11579" s="86" t="s">
        <v>17485</v>
      </c>
      <c r="L11579" s="86" t="s">
        <v>17486</v>
      </c>
      <c r="N11579">
        <f>IFERROR(VLOOKUP(A11579,bip!$A:$C,2,0),"")</f>
      </c>
      <c r="O11579">
        <f>IFERROR(VLOOKUP(A11579,bip!$A:$Z,3,0),"")</f>
      </c>
    </row>
    <row r="11580" spans="1:15" ht="13.2">
      <c r="A11580" t="s">
        <v>36051</v>
      </c>
      <c r="B11580" t="s">
        <v>36051</v>
      </c>
      <c r="C11580" t="s">
        <v>16440</v>
      </c>
      <c r="D11580" t="s">
        <v>40831</v>
      </c>
      <c r="E11580" t="s">
        <v>36052</v>
      </c>
      <c r="F11580">
        <v>1</v>
      </c>
      <c r="G11580">
        <v>50</v>
      </c>
      <c r="H11580" s="1">
        <v>239</v>
      </c>
      <c r="I11580" s="87"/>
      <c r="K11580" s="86" t="s">
        <v>17485</v>
      </c>
      <c r="L11580" s="86" t="s">
        <v>17486</v>
      </c>
      <c r="N11580">
        <f>IFERROR(VLOOKUP(A11580,bip!$A:$C,2,0),"")</f>
      </c>
      <c r="O11580">
        <f>IFERROR(VLOOKUP(A11580,bip!$A:$Z,3,0),"")</f>
      </c>
    </row>
    <row r="11581" spans="1:15" ht="13.2">
      <c r="A11581" t="s">
        <v>36053</v>
      </c>
      <c r="B11581" t="s">
        <v>36053</v>
      </c>
      <c r="C11581" t="s">
        <v>16440</v>
      </c>
      <c r="D11581" t="s">
        <v>40832</v>
      </c>
      <c r="E11581" t="s">
        <v>40833</v>
      </c>
      <c r="F11581">
        <v>1</v>
      </c>
      <c r="G11581">
        <v>50</v>
      </c>
      <c r="H11581" s="1">
        <v>692</v>
      </c>
      <c r="I11581" s="87"/>
      <c r="K11581" s="86" t="s">
        <v>17485</v>
      </c>
      <c r="L11581" s="86" t="s">
        <v>17486</v>
      </c>
      <c r="N11581">
        <f>IFERROR(VLOOKUP(A11581,bip!$A:$C,2,0),"")</f>
      </c>
      <c r="O11581">
        <f>IFERROR(VLOOKUP(A11581,bip!$A:$Z,3,0),"")</f>
      </c>
    </row>
    <row r="11582" spans="1:15" ht="13.2">
      <c r="A11582" t="s">
        <v>23058</v>
      </c>
      <c r="B11582" t="s">
        <v>23058</v>
      </c>
      <c r="C11582" t="s">
        <v>16440</v>
      </c>
      <c r="D11582" t="s">
        <v>40835</v>
      </c>
      <c r="E11582" t="s">
        <v>33080</v>
      </c>
      <c r="F11582">
        <v>1</v>
      </c>
      <c r="G11582">
        <v>1</v>
      </c>
      <c r="H11582" s="1">
        <v>7452</v>
      </c>
      <c r="I11582" s="87"/>
      <c r="K11582" s="86" t="s">
        <v>17485</v>
      </c>
      <c r="L11582" s="86" t="s">
        <v>17486</v>
      </c>
      <c r="N11582">
        <f>IFERROR(VLOOKUP(A11582,bip!$A:$C,2,0),"")</f>
      </c>
      <c r="O11582">
        <f>IFERROR(VLOOKUP(A11582,bip!$A:$Z,3,0),"")</f>
      </c>
    </row>
    <row r="11583" spans="1:15" ht="13.2">
      <c r="A11583" t="s">
        <v>23059</v>
      </c>
      <c r="B11583" t="s">
        <v>23059</v>
      </c>
      <c r="C11583" t="s">
        <v>16440</v>
      </c>
      <c r="D11583" t="s">
        <v>40836</v>
      </c>
      <c r="E11583" t="s">
        <v>23231</v>
      </c>
      <c r="F11583">
        <v>1</v>
      </c>
      <c r="G11583">
        <v>1</v>
      </c>
      <c r="H11583" s="1">
        <v>7722</v>
      </c>
      <c r="I11583" s="87"/>
      <c r="K11583" s="86" t="s">
        <v>17485</v>
      </c>
      <c r="L11583" s="86" t="s">
        <v>17486</v>
      </c>
      <c r="N11583">
        <f>IFERROR(VLOOKUP(A11583,bip!$A:$C,2,0),"")</f>
      </c>
      <c r="O11583">
        <f>IFERROR(VLOOKUP(A11583,bip!$A:$Z,3,0),"")</f>
      </c>
    </row>
    <row r="11584" spans="1:15" ht="13.2">
      <c r="A11584" t="s">
        <v>9387</v>
      </c>
      <c r="B11584" t="s">
        <v>13053</v>
      </c>
      <c r="C11584" t="s">
        <v>16440</v>
      </c>
      <c r="D11584" t="s">
        <v>16919</v>
      </c>
      <c r="E11584" t="s">
        <v>23903</v>
      </c>
      <c r="F11584">
        <v>1</v>
      </c>
      <c r="G11584">
        <v>1</v>
      </c>
      <c r="H11584" s="1">
        <v>1773</v>
      </c>
      <c r="I11584" s="87"/>
      <c r="K11584" s="86" t="s">
        <v>17485</v>
      </c>
      <c r="L11584" s="86" t="s">
        <v>17486</v>
      </c>
      <c r="N11584">
        <f>IFERROR(VLOOKUP(A11584,bip!$A:$C,2,0),"")</f>
      </c>
      <c r="O11584">
        <f>IFERROR(VLOOKUP(A11584,bip!$A:$Z,3,0),"")</f>
      </c>
    </row>
    <row r="11585" spans="1:15" ht="13.2">
      <c r="A11585" t="s">
        <v>9388</v>
      </c>
      <c r="B11585" t="s">
        <v>13054</v>
      </c>
      <c r="C11585" t="s">
        <v>16440</v>
      </c>
      <c r="D11585" t="s">
        <v>16920</v>
      </c>
      <c r="E11585" t="s">
        <v>23904</v>
      </c>
      <c r="F11585">
        <v>1</v>
      </c>
      <c r="G11585">
        <v>1</v>
      </c>
      <c r="H11585" s="1">
        <v>2949</v>
      </c>
      <c r="I11585" s="87"/>
      <c r="K11585" s="86" t="s">
        <v>17485</v>
      </c>
      <c r="L11585" s="86" t="s">
        <v>17486</v>
      </c>
      <c r="N11585">
        <f>IFERROR(VLOOKUP(A11585,bip!$A:$C,2,0),"")</f>
      </c>
      <c r="O11585">
        <f>IFERROR(VLOOKUP(A11585,bip!$A:$Z,3,0),"")</f>
      </c>
    </row>
    <row r="11586" spans="1:15" ht="13.2">
      <c r="A11586" t="s">
        <v>43457</v>
      </c>
      <c r="B11586" t="s">
        <v>43457</v>
      </c>
      <c r="C11586" t="s">
        <v>16440</v>
      </c>
      <c r="D11586" t="s">
        <v>43458</v>
      </c>
      <c r="E11586" t="s">
        <v>43459</v>
      </c>
      <c r="F11586">
        <v>1</v>
      </c>
      <c r="G11586">
        <v>1</v>
      </c>
      <c r="H11586" s="1">
        <v>3450</v>
      </c>
      <c r="I11586" s="87">
        <v>0.10</v>
      </c>
      <c r="J11586" s="86" t="s">
        <v>17480</v>
      </c>
      <c r="K11586" s="86" t="s">
        <v>44487</v>
      </c>
      <c r="L11586" s="86" t="s">
        <v>17486</v>
      </c>
      <c r="M11586" s="86" t="s">
        <v>17487</v>
      </c>
      <c r="N11586">
        <f>IFERROR(VLOOKUP(A11586,bip!$A:$C,2,0),"")</f>
      </c>
      <c r="O11586">
        <f>IFERROR(VLOOKUP(A11586,bip!$A:$Z,3,0),"")</f>
      </c>
    </row>
    <row r="11587" spans="1:15" ht="13.2">
      <c r="A11587" t="s">
        <v>43460</v>
      </c>
      <c r="B11587" t="s">
        <v>43460</v>
      </c>
      <c r="C11587" t="s">
        <v>16440</v>
      </c>
      <c r="D11587" t="s">
        <v>43461</v>
      </c>
      <c r="E11587" t="s">
        <v>43462</v>
      </c>
      <c r="F11587">
        <v>1</v>
      </c>
      <c r="G11587">
        <v>1</v>
      </c>
      <c r="H11587" s="1">
        <v>4313</v>
      </c>
      <c r="I11587" s="87">
        <v>0.10</v>
      </c>
      <c r="J11587" s="86" t="s">
        <v>17480</v>
      </c>
      <c r="K11587" s="86" t="s">
        <v>44487</v>
      </c>
      <c r="L11587" s="86" t="s">
        <v>17486</v>
      </c>
      <c r="M11587" s="86" t="s">
        <v>17487</v>
      </c>
      <c r="N11587">
        <f>IFERROR(VLOOKUP(A11587,bip!$A:$C,2,0),"")</f>
      </c>
      <c r="O11587">
        <f>IFERROR(VLOOKUP(A11587,bip!$A:$Z,3,0),"")</f>
      </c>
    </row>
    <row r="11588" spans="1:15" ht="13.2">
      <c r="A11588" t="s">
        <v>6448</v>
      </c>
      <c r="B11588" t="s">
        <v>11390</v>
      </c>
      <c r="C11588" t="s">
        <v>16440</v>
      </c>
      <c r="D11588" t="s">
        <v>40698</v>
      </c>
      <c r="E11588" t="s">
        <v>21143</v>
      </c>
      <c r="F11588">
        <v>3</v>
      </c>
      <c r="G11588">
        <v>3</v>
      </c>
      <c r="H11588" s="1">
        <v>329</v>
      </c>
      <c r="I11588" s="87"/>
      <c r="K11588" s="86" t="s">
        <v>17485</v>
      </c>
      <c r="L11588" s="86" t="s">
        <v>17486</v>
      </c>
      <c r="N11588">
        <f>IFERROR(VLOOKUP(A11588,bip!$A:$C,2,0),"")</f>
      </c>
      <c r="O11588">
        <f>IFERROR(VLOOKUP(A11588,bip!$A:$Z,3,0),"")</f>
      </c>
    </row>
    <row r="11589" spans="1:15" ht="13.2">
      <c r="A11589" t="s">
        <v>6452</v>
      </c>
      <c r="B11589" t="s">
        <v>6452</v>
      </c>
      <c r="C11589" t="s">
        <v>16440</v>
      </c>
      <c r="D11589" t="s">
        <v>40699</v>
      </c>
      <c r="E11589" t="s">
        <v>21146</v>
      </c>
      <c r="F11589">
        <v>3</v>
      </c>
      <c r="G11589">
        <v>3</v>
      </c>
      <c r="H11589" s="1">
        <v>339</v>
      </c>
      <c r="I11589" s="87"/>
      <c r="K11589" s="86" t="s">
        <v>17485</v>
      </c>
      <c r="L11589" s="86" t="s">
        <v>17486</v>
      </c>
      <c r="N11589">
        <f>IFERROR(VLOOKUP(A11589,bip!$A:$C,2,0),"")</f>
      </c>
      <c r="O11589">
        <f>IFERROR(VLOOKUP(A11589,bip!$A:$Z,3,0),"")</f>
      </c>
    </row>
    <row r="11590" spans="1:15" ht="13.2">
      <c r="A11590" t="s">
        <v>6449</v>
      </c>
      <c r="B11590" t="s">
        <v>11391</v>
      </c>
      <c r="C11590" t="s">
        <v>16440</v>
      </c>
      <c r="D11590" t="s">
        <v>40700</v>
      </c>
      <c r="E11590" t="s">
        <v>21145</v>
      </c>
      <c r="F11590">
        <v>3</v>
      </c>
      <c r="G11590">
        <v>3</v>
      </c>
      <c r="H11590" s="1">
        <v>339</v>
      </c>
      <c r="I11590" s="87"/>
      <c r="K11590" s="86" t="s">
        <v>17485</v>
      </c>
      <c r="L11590" s="86" t="s">
        <v>17486</v>
      </c>
      <c r="N11590">
        <f>IFERROR(VLOOKUP(A11590,bip!$A:$C,2,0),"")</f>
      </c>
      <c r="O11590">
        <f>IFERROR(VLOOKUP(A11590,bip!$A:$Z,3,0),"")</f>
      </c>
    </row>
    <row r="11591" spans="1:15" ht="13.2">
      <c r="A11591" t="s">
        <v>6453</v>
      </c>
      <c r="B11591" t="s">
        <v>6453</v>
      </c>
      <c r="C11591" t="s">
        <v>16440</v>
      </c>
      <c r="D11591" t="s">
        <v>40701</v>
      </c>
      <c r="E11591" t="s">
        <v>21142</v>
      </c>
      <c r="F11591">
        <v>3</v>
      </c>
      <c r="G11591">
        <v>3</v>
      </c>
      <c r="H11591" s="1">
        <v>359</v>
      </c>
      <c r="I11591" s="87"/>
      <c r="K11591" s="86" t="s">
        <v>17485</v>
      </c>
      <c r="L11591" s="86" t="s">
        <v>17486</v>
      </c>
      <c r="N11591">
        <f>IFERROR(VLOOKUP(A11591,bip!$A:$C,2,0),"")</f>
      </c>
      <c r="O11591">
        <f>IFERROR(VLOOKUP(A11591,bip!$A:$Z,3,0),"")</f>
      </c>
    </row>
    <row r="11592" spans="1:15" ht="13.2">
      <c r="A11592" t="s">
        <v>6450</v>
      </c>
      <c r="B11592" t="s">
        <v>11392</v>
      </c>
      <c r="C11592" t="s">
        <v>16440</v>
      </c>
      <c r="D11592" t="s">
        <v>40702</v>
      </c>
      <c r="E11592" t="s">
        <v>21144</v>
      </c>
      <c r="F11592">
        <v>3</v>
      </c>
      <c r="G11592">
        <v>3</v>
      </c>
      <c r="H11592" s="1">
        <v>359</v>
      </c>
      <c r="I11592" s="87"/>
      <c r="K11592" s="86" t="s">
        <v>17485</v>
      </c>
      <c r="L11592" s="86" t="s">
        <v>17486</v>
      </c>
      <c r="N11592">
        <f>IFERROR(VLOOKUP(A11592,bip!$A:$C,2,0),"")</f>
      </c>
      <c r="O11592">
        <f>IFERROR(VLOOKUP(A11592,bip!$A:$Z,3,0),"")</f>
      </c>
    </row>
    <row r="11593" spans="1:15" ht="13.2">
      <c r="A11593" t="s">
        <v>6451</v>
      </c>
      <c r="B11593" t="s">
        <v>11393</v>
      </c>
      <c r="C11593" t="s">
        <v>16440</v>
      </c>
      <c r="D11593" t="s">
        <v>40703</v>
      </c>
      <c r="E11593" t="s">
        <v>21147</v>
      </c>
      <c r="F11593">
        <v>3</v>
      </c>
      <c r="G11593">
        <v>3</v>
      </c>
      <c r="H11593" s="1">
        <v>444</v>
      </c>
      <c r="I11593" s="87"/>
      <c r="K11593" s="86" t="s">
        <v>17485</v>
      </c>
      <c r="L11593" s="86" t="s">
        <v>17486</v>
      </c>
      <c r="N11593">
        <f>IFERROR(VLOOKUP(A11593,bip!$A:$C,2,0),"")</f>
      </c>
      <c r="O11593">
        <f>IFERROR(VLOOKUP(A11593,bip!$A:$Z,3,0),"")</f>
      </c>
    </row>
    <row r="11594" spans="1:15" ht="13.2">
      <c r="A11594" t="s">
        <v>6455</v>
      </c>
      <c r="B11594" t="s">
        <v>11395</v>
      </c>
      <c r="C11594" t="s">
        <v>16440</v>
      </c>
      <c r="D11594" t="s">
        <v>40704</v>
      </c>
      <c r="E11594" t="s">
        <v>23245</v>
      </c>
      <c r="F11594">
        <v>3</v>
      </c>
      <c r="G11594">
        <v>3</v>
      </c>
      <c r="H11594" s="1">
        <v>187</v>
      </c>
      <c r="I11594" s="87"/>
      <c r="K11594" s="86" t="s">
        <v>17485</v>
      </c>
      <c r="L11594" s="86" t="s">
        <v>17486</v>
      </c>
      <c r="N11594">
        <f>IFERROR(VLOOKUP(A11594,bip!$A:$C,2,0),"")</f>
      </c>
      <c r="O11594">
        <f>IFERROR(VLOOKUP(A11594,bip!$A:$Z,3,0),"")</f>
      </c>
    </row>
    <row r="11595" spans="1:15" ht="13.2">
      <c r="A11595" t="s">
        <v>6454</v>
      </c>
      <c r="B11595" t="s">
        <v>11394</v>
      </c>
      <c r="C11595" t="s">
        <v>16440</v>
      </c>
      <c r="D11595" t="s">
        <v>40705</v>
      </c>
      <c r="E11595" t="s">
        <v>23246</v>
      </c>
      <c r="F11595">
        <v>3</v>
      </c>
      <c r="G11595">
        <v>3</v>
      </c>
      <c r="H11595" s="1">
        <v>213</v>
      </c>
      <c r="I11595" s="87"/>
      <c r="K11595" s="86" t="s">
        <v>17485</v>
      </c>
      <c r="L11595" s="86" t="s">
        <v>17486</v>
      </c>
      <c r="N11595">
        <f>IFERROR(VLOOKUP(A11595,bip!$A:$C,2,0),"")</f>
      </c>
      <c r="O11595">
        <f>IFERROR(VLOOKUP(A11595,bip!$A:$Z,3,0),"")</f>
      </c>
    </row>
    <row r="11596" spans="1:15" ht="13.2">
      <c r="A11596" t="s">
        <v>9265</v>
      </c>
      <c r="B11596" t="s">
        <v>9265</v>
      </c>
      <c r="C11596" t="s">
        <v>16440</v>
      </c>
      <c r="D11596" t="s">
        <v>40694</v>
      </c>
      <c r="E11596" t="s">
        <v>21283</v>
      </c>
      <c r="F11596">
        <v>6</v>
      </c>
      <c r="G11596">
        <v>6</v>
      </c>
      <c r="H11596" s="1">
        <v>364</v>
      </c>
      <c r="I11596" s="87"/>
      <c r="K11596" s="86" t="s">
        <v>17485</v>
      </c>
      <c r="L11596" s="86" t="s">
        <v>17486</v>
      </c>
      <c r="N11596">
        <f>IFERROR(VLOOKUP(A11596,bip!$A:$C,2,0),"")</f>
      </c>
      <c r="O11596">
        <f>IFERROR(VLOOKUP(A11596,bip!$A:$Z,3,0),"")</f>
      </c>
    </row>
    <row r="11597" spans="1:15" ht="13.2">
      <c r="A11597" t="s">
        <v>9268</v>
      </c>
      <c r="B11597" t="s">
        <v>12995</v>
      </c>
      <c r="C11597" t="s">
        <v>16440</v>
      </c>
      <c r="D11597" t="s">
        <v>40695</v>
      </c>
      <c r="E11597" t="s">
        <v>21276</v>
      </c>
      <c r="F11597">
        <v>6</v>
      </c>
      <c r="G11597">
        <v>3</v>
      </c>
      <c r="H11597" s="1">
        <v>118</v>
      </c>
      <c r="I11597" s="87"/>
      <c r="K11597" s="86" t="s">
        <v>17485</v>
      </c>
      <c r="L11597" s="86" t="s">
        <v>17486</v>
      </c>
      <c r="N11597">
        <f>IFERROR(VLOOKUP(A11597,bip!$A:$C,2,0),"")</f>
      </c>
      <c r="O11597">
        <f>IFERROR(VLOOKUP(A11597,bip!$A:$Z,3,0),"")</f>
      </c>
    </row>
    <row r="11598" spans="1:15" ht="13.2">
      <c r="A11598" t="s">
        <v>9267</v>
      </c>
      <c r="B11598" t="s">
        <v>12994</v>
      </c>
      <c r="C11598" t="s">
        <v>16440</v>
      </c>
      <c r="D11598" t="s">
        <v>40696</v>
      </c>
      <c r="E11598" t="s">
        <v>21274</v>
      </c>
      <c r="F11598">
        <v>6</v>
      </c>
      <c r="G11598">
        <v>3</v>
      </c>
      <c r="H11598" s="1">
        <v>128</v>
      </c>
      <c r="I11598" s="87"/>
      <c r="K11598" s="86" t="s">
        <v>17485</v>
      </c>
      <c r="L11598" s="86" t="s">
        <v>17486</v>
      </c>
      <c r="N11598">
        <f>IFERROR(VLOOKUP(A11598,bip!$A:$C,2,0),"")</f>
      </c>
      <c r="O11598">
        <f>IFERROR(VLOOKUP(A11598,bip!$A:$Z,3,0),"")</f>
      </c>
    </row>
    <row r="11599" spans="1:15" ht="13.2">
      <c r="A11599" t="s">
        <v>9266</v>
      </c>
      <c r="B11599" t="s">
        <v>12993</v>
      </c>
      <c r="C11599" t="s">
        <v>16440</v>
      </c>
      <c r="D11599" t="s">
        <v>40697</v>
      </c>
      <c r="E11599" t="s">
        <v>21275</v>
      </c>
      <c r="F11599">
        <v>6</v>
      </c>
      <c r="G11599">
        <v>3</v>
      </c>
      <c r="H11599" s="1">
        <v>226</v>
      </c>
      <c r="I11599" s="87"/>
      <c r="K11599" s="86" t="s">
        <v>17485</v>
      </c>
      <c r="L11599" s="86" t="s">
        <v>17486</v>
      </c>
      <c r="N11599">
        <f>IFERROR(VLOOKUP(A11599,bip!$A:$C,2,0),"")</f>
      </c>
      <c r="O11599">
        <f>IFERROR(VLOOKUP(A11599,bip!$A:$Z,3,0),"")</f>
      </c>
    </row>
    <row r="11600" spans="1:15" ht="13.2">
      <c r="A11600" t="s">
        <v>14491</v>
      </c>
      <c r="B11600" t="s">
        <v>14491</v>
      </c>
      <c r="C11600" t="s">
        <v>16440</v>
      </c>
      <c r="D11600" t="s">
        <v>37878</v>
      </c>
      <c r="E11600" t="s">
        <v>26919</v>
      </c>
      <c r="F11600">
        <v>1</v>
      </c>
      <c r="G11600">
        <v>100</v>
      </c>
      <c r="H11600" s="1">
        <v>25</v>
      </c>
      <c r="I11600" s="87">
        <v>0.10</v>
      </c>
      <c r="J11600" s="86" t="s">
        <v>41688</v>
      </c>
      <c r="K11600" s="86" t="s">
        <v>44487</v>
      </c>
      <c r="L11600" s="86" t="s">
        <v>17486</v>
      </c>
      <c r="N11600">
        <f>IFERROR(VLOOKUP(A11600,bip!$A:$C,2,0),"")</f>
      </c>
      <c r="O11600">
        <f>IFERROR(VLOOKUP(A11600,bip!$A:$Z,3,0),"")</f>
      </c>
    </row>
    <row r="11601" spans="1:15" ht="13.2">
      <c r="A11601" t="s">
        <v>9277</v>
      </c>
      <c r="B11601" t="s">
        <v>12999</v>
      </c>
      <c r="C11601" t="s">
        <v>16440</v>
      </c>
      <c r="D11601" t="s">
        <v>40706</v>
      </c>
      <c r="E11601" t="s">
        <v>21286</v>
      </c>
      <c r="F11601">
        <v>6</v>
      </c>
      <c r="G11601">
        <v>3</v>
      </c>
      <c r="H11601" s="1">
        <v>60</v>
      </c>
      <c r="I11601" s="87"/>
      <c r="K11601" s="86" t="s">
        <v>17485</v>
      </c>
      <c r="L11601" s="86" t="s">
        <v>17486</v>
      </c>
      <c r="N11601">
        <f>IFERROR(VLOOKUP(A11601,bip!$A:$C,2,0),"")</f>
      </c>
      <c r="O11601">
        <f>IFERROR(VLOOKUP(A11601,bip!$A:$Z,3,0),"")</f>
      </c>
    </row>
    <row r="11602" spans="1:15" ht="13.2">
      <c r="A11602" t="s">
        <v>9276</v>
      </c>
      <c r="B11602" t="s">
        <v>16916</v>
      </c>
      <c r="C11602" t="s">
        <v>16440</v>
      </c>
      <c r="D11602" t="s">
        <v>40707</v>
      </c>
      <c r="E11602" t="s">
        <v>21284</v>
      </c>
      <c r="F11602">
        <v>3</v>
      </c>
      <c r="G11602">
        <v>3</v>
      </c>
      <c r="H11602" s="1">
        <v>96</v>
      </c>
      <c r="I11602" s="87"/>
      <c r="K11602" s="86" t="s">
        <v>17485</v>
      </c>
      <c r="L11602" s="86" t="s">
        <v>17486</v>
      </c>
      <c r="N11602">
        <f>IFERROR(VLOOKUP(A11602,bip!$A:$C,2,0),"")</f>
      </c>
      <c r="O11602">
        <f>IFERROR(VLOOKUP(A11602,bip!$A:$Z,3,0),"")</f>
      </c>
    </row>
    <row r="11603" spans="1:15" ht="13.2">
      <c r="A11603" t="s">
        <v>9270</v>
      </c>
      <c r="B11603" t="s">
        <v>12997</v>
      </c>
      <c r="C11603" t="s">
        <v>16440</v>
      </c>
      <c r="D11603" t="s">
        <v>40708</v>
      </c>
      <c r="E11603" t="s">
        <v>21278</v>
      </c>
      <c r="F11603">
        <v>3</v>
      </c>
      <c r="G11603">
        <v>3</v>
      </c>
      <c r="H11603" s="1">
        <v>91</v>
      </c>
      <c r="I11603" s="87"/>
      <c r="K11603" s="86" t="s">
        <v>17485</v>
      </c>
      <c r="L11603" s="86" t="s">
        <v>17486</v>
      </c>
      <c r="N11603">
        <f>IFERROR(VLOOKUP(A11603,bip!$A:$C,2,0),"")</f>
      </c>
      <c r="O11603">
        <f>IFERROR(VLOOKUP(A11603,bip!$A:$Z,3,0),"")</f>
      </c>
    </row>
    <row r="11604" spans="1:15" ht="13.2">
      <c r="A11604" t="s">
        <v>9271</v>
      </c>
      <c r="B11604" t="s">
        <v>12998</v>
      </c>
      <c r="C11604" t="s">
        <v>16440</v>
      </c>
      <c r="D11604" t="s">
        <v>40709</v>
      </c>
      <c r="E11604" t="s">
        <v>21277</v>
      </c>
      <c r="F11604">
        <v>3</v>
      </c>
      <c r="G11604">
        <v>3</v>
      </c>
      <c r="H11604" s="1">
        <v>80</v>
      </c>
      <c r="I11604" s="87"/>
      <c r="K11604" s="86" t="s">
        <v>17485</v>
      </c>
      <c r="L11604" s="86" t="s">
        <v>17486</v>
      </c>
      <c r="N11604">
        <f>IFERROR(VLOOKUP(A11604,bip!$A:$C,2,0),"")</f>
      </c>
      <c r="O11604">
        <f>IFERROR(VLOOKUP(A11604,bip!$A:$Z,3,0),"")</f>
      </c>
    </row>
    <row r="11605" spans="1:15" ht="13.2">
      <c r="A11605" t="s">
        <v>9269</v>
      </c>
      <c r="B11605" t="s">
        <v>12996</v>
      </c>
      <c r="C11605" t="s">
        <v>16440</v>
      </c>
      <c r="D11605" t="s">
        <v>40710</v>
      </c>
      <c r="E11605" t="s">
        <v>21280</v>
      </c>
      <c r="F11605">
        <v>6</v>
      </c>
      <c r="G11605">
        <v>3</v>
      </c>
      <c r="H11605" s="1">
        <v>112</v>
      </c>
      <c r="I11605" s="87"/>
      <c r="K11605" s="86" t="s">
        <v>17485</v>
      </c>
      <c r="L11605" s="86" t="s">
        <v>17486</v>
      </c>
      <c r="N11605">
        <f>IFERROR(VLOOKUP(A11605,bip!$A:$C,2,0),"")</f>
      </c>
      <c r="O11605">
        <f>IFERROR(VLOOKUP(A11605,bip!$A:$Z,3,0),"")</f>
      </c>
    </row>
    <row r="11606" spans="1:15" ht="13.2">
      <c r="A11606" t="s">
        <v>9274</v>
      </c>
      <c r="B11606" t="s">
        <v>9274</v>
      </c>
      <c r="C11606" t="s">
        <v>16440</v>
      </c>
      <c r="D11606" t="s">
        <v>40712</v>
      </c>
      <c r="E11606" t="s">
        <v>21281</v>
      </c>
      <c r="F11606">
        <v>3</v>
      </c>
      <c r="G11606">
        <v>3</v>
      </c>
      <c r="H11606" s="1">
        <v>85</v>
      </c>
      <c r="I11606" s="87"/>
      <c r="K11606" s="86" t="s">
        <v>17485</v>
      </c>
      <c r="L11606" s="86" t="s">
        <v>17486</v>
      </c>
      <c r="N11606">
        <f>IFERROR(VLOOKUP(A11606,bip!$A:$C,2,0),"")</f>
      </c>
      <c r="O11606">
        <f>IFERROR(VLOOKUP(A11606,bip!$A:$Z,3,0),"")</f>
      </c>
    </row>
    <row r="11607" spans="1:15" ht="13.2">
      <c r="A11607" t="s">
        <v>9272</v>
      </c>
      <c r="B11607" t="s">
        <v>9272</v>
      </c>
      <c r="C11607" t="s">
        <v>16440</v>
      </c>
      <c r="D11607" t="s">
        <v>40713</v>
      </c>
      <c r="E11607" t="s">
        <v>21279</v>
      </c>
      <c r="F11607">
        <v>3</v>
      </c>
      <c r="G11607">
        <v>3</v>
      </c>
      <c r="H11607" s="1">
        <v>105</v>
      </c>
      <c r="I11607" s="87"/>
      <c r="K11607" s="86" t="s">
        <v>17485</v>
      </c>
      <c r="L11607" s="86" t="s">
        <v>17486</v>
      </c>
      <c r="N11607">
        <f>IFERROR(VLOOKUP(A11607,bip!$A:$C,2,0),"")</f>
      </c>
      <c r="O11607">
        <f>IFERROR(VLOOKUP(A11607,bip!$A:$Z,3,0),"")</f>
      </c>
    </row>
    <row r="11608" spans="1:15" ht="13.2">
      <c r="A11608" t="s">
        <v>9275</v>
      </c>
      <c r="B11608" t="s">
        <v>9275</v>
      </c>
      <c r="C11608" t="s">
        <v>16440</v>
      </c>
      <c r="D11608" t="s">
        <v>40714</v>
      </c>
      <c r="E11608" t="s">
        <v>21282</v>
      </c>
      <c r="F11608">
        <v>1</v>
      </c>
      <c r="G11608">
        <v>3</v>
      </c>
      <c r="H11608" s="1">
        <v>81</v>
      </c>
      <c r="I11608" s="87"/>
      <c r="K11608" s="86" t="s">
        <v>17485</v>
      </c>
      <c r="L11608" s="86" t="s">
        <v>17486</v>
      </c>
      <c r="N11608">
        <f>IFERROR(VLOOKUP(A11608,bip!$A:$C,2,0),"")</f>
      </c>
      <c r="O11608">
        <f>IFERROR(VLOOKUP(A11608,bip!$A:$Z,3,0),"")</f>
      </c>
    </row>
    <row r="11609" spans="1:15" ht="13.2">
      <c r="A11609" t="s">
        <v>9273</v>
      </c>
      <c r="B11609" t="s">
        <v>9273</v>
      </c>
      <c r="C11609" t="s">
        <v>16440</v>
      </c>
      <c r="D11609" t="s">
        <v>40715</v>
      </c>
      <c r="E11609" t="s">
        <v>21273</v>
      </c>
      <c r="F11609">
        <v>1</v>
      </c>
      <c r="G11609">
        <v>3</v>
      </c>
      <c r="H11609" s="1">
        <v>100</v>
      </c>
      <c r="I11609" s="87"/>
      <c r="K11609" s="86" t="s">
        <v>17485</v>
      </c>
      <c r="L11609" s="86" t="s">
        <v>17486</v>
      </c>
      <c r="N11609">
        <f>IFERROR(VLOOKUP(A11609,bip!$A:$C,2,0),"")</f>
      </c>
      <c r="O11609">
        <f>IFERROR(VLOOKUP(A11609,bip!$A:$Z,3,0),"")</f>
      </c>
    </row>
    <row r="11610" spans="1:15" ht="13.2">
      <c r="A11610" t="s">
        <v>9278</v>
      </c>
      <c r="B11610" t="s">
        <v>13000</v>
      </c>
      <c r="C11610" t="s">
        <v>16440</v>
      </c>
      <c r="D11610" t="s">
        <v>40711</v>
      </c>
      <c r="E11610" t="s">
        <v>21285</v>
      </c>
      <c r="F11610">
        <v>6</v>
      </c>
      <c r="G11610">
        <v>3</v>
      </c>
      <c r="H11610" s="1">
        <v>124</v>
      </c>
      <c r="I11610" s="87"/>
      <c r="K11610" s="86" t="s">
        <v>17485</v>
      </c>
      <c r="L11610" s="86" t="s">
        <v>17486</v>
      </c>
      <c r="N11610">
        <f>IFERROR(VLOOKUP(A11610,bip!$A:$C,2,0),"")</f>
      </c>
      <c r="O11610">
        <f>IFERROR(VLOOKUP(A11610,bip!$A:$Z,3,0),"")</f>
      </c>
    </row>
    <row r="11611" spans="1:15" ht="13.2">
      <c r="A11611" t="s">
        <v>8660</v>
      </c>
      <c r="B11611" t="s">
        <v>8660</v>
      </c>
      <c r="C11611" t="s">
        <v>16440</v>
      </c>
      <c r="D11611" t="s">
        <v>24973</v>
      </c>
      <c r="E11611" t="s">
        <v>40716</v>
      </c>
      <c r="F11611">
        <v>6</v>
      </c>
      <c r="G11611">
        <v>3</v>
      </c>
      <c r="H11611" s="1">
        <v>257</v>
      </c>
      <c r="I11611" s="87"/>
      <c r="K11611" s="86" t="s">
        <v>17485</v>
      </c>
      <c r="L11611" s="86" t="s">
        <v>17486</v>
      </c>
      <c r="N11611">
        <f>IFERROR(VLOOKUP(A11611,bip!$A:$C,2,0),"")</f>
      </c>
      <c r="O11611">
        <f>IFERROR(VLOOKUP(A11611,bip!$A:$Z,3,0),"")</f>
      </c>
    </row>
    <row r="11612" spans="1:15" ht="13.2">
      <c r="A11612" t="s">
        <v>8661</v>
      </c>
      <c r="B11612" t="s">
        <v>12724</v>
      </c>
      <c r="C11612" t="s">
        <v>16440</v>
      </c>
      <c r="D11612" t="s">
        <v>24976</v>
      </c>
      <c r="E11612" t="s">
        <v>40717</v>
      </c>
      <c r="F11612">
        <v>6</v>
      </c>
      <c r="G11612">
        <v>3</v>
      </c>
      <c r="H11612" s="1">
        <v>276</v>
      </c>
      <c r="I11612" s="87"/>
      <c r="K11612" s="86" t="s">
        <v>17485</v>
      </c>
      <c r="L11612" s="86" t="s">
        <v>17486</v>
      </c>
      <c r="N11612">
        <f>IFERROR(VLOOKUP(A11612,bip!$A:$C,2,0),"")</f>
      </c>
      <c r="O11612">
        <f>IFERROR(VLOOKUP(A11612,bip!$A:$Z,3,0),"")</f>
      </c>
    </row>
    <row r="11613" spans="1:15" ht="13.2">
      <c r="A11613" t="s">
        <v>8658</v>
      </c>
      <c r="B11613" t="s">
        <v>8658</v>
      </c>
      <c r="C11613" t="s">
        <v>16440</v>
      </c>
      <c r="D11613" t="s">
        <v>24975</v>
      </c>
      <c r="E11613" t="s">
        <v>34468</v>
      </c>
      <c r="F11613">
        <v>6</v>
      </c>
      <c r="G11613">
        <v>3</v>
      </c>
      <c r="H11613" s="1">
        <v>353</v>
      </c>
      <c r="I11613" s="87"/>
      <c r="K11613" s="86" t="s">
        <v>17485</v>
      </c>
      <c r="L11613" s="86" t="s">
        <v>17486</v>
      </c>
      <c r="N11613">
        <f>IFERROR(VLOOKUP(A11613,bip!$A:$C,2,0),"")</f>
      </c>
      <c r="O11613">
        <f>IFERROR(VLOOKUP(A11613,bip!$A:$Z,3,0),"")</f>
      </c>
    </row>
    <row r="11614" spans="1:15" ht="13.2">
      <c r="A11614" t="s">
        <v>8659</v>
      </c>
      <c r="B11614" t="s">
        <v>12723</v>
      </c>
      <c r="C11614" t="s">
        <v>16440</v>
      </c>
      <c r="D11614" t="s">
        <v>24977</v>
      </c>
      <c r="E11614" t="s">
        <v>34469</v>
      </c>
      <c r="F11614">
        <v>3</v>
      </c>
      <c r="G11614">
        <v>3</v>
      </c>
      <c r="H11614" s="1">
        <v>377</v>
      </c>
      <c r="I11614" s="87"/>
      <c r="K11614" s="86" t="s">
        <v>17485</v>
      </c>
      <c r="L11614" s="86" t="s">
        <v>17486</v>
      </c>
      <c r="N11614">
        <f>IFERROR(VLOOKUP(A11614,bip!$A:$C,2,0),"")</f>
      </c>
      <c r="O11614">
        <f>IFERROR(VLOOKUP(A11614,bip!$A:$Z,3,0),"")</f>
      </c>
    </row>
    <row r="11615" spans="1:15" ht="13.2">
      <c r="A11615" t="s">
        <v>30203</v>
      </c>
      <c r="B11615" t="s">
        <v>30204</v>
      </c>
      <c r="C11615" t="s">
        <v>16440</v>
      </c>
      <c r="D11615" t="s">
        <v>40718</v>
      </c>
      <c r="E11615" t="s">
        <v>30205</v>
      </c>
      <c r="F11615">
        <v>6</v>
      </c>
      <c r="G11615">
        <v>6</v>
      </c>
      <c r="H11615" s="1">
        <v>31</v>
      </c>
      <c r="I11615" s="87"/>
      <c r="K11615" s="86" t="s">
        <v>17485</v>
      </c>
      <c r="L11615" s="86" t="s">
        <v>17486</v>
      </c>
      <c r="N11615">
        <f>IFERROR(VLOOKUP(A11615,bip!$A:$C,2,0),"")</f>
      </c>
      <c r="O11615">
        <f>IFERROR(VLOOKUP(A11615,bip!$A:$Z,3,0),"")</f>
      </c>
    </row>
    <row r="11616" spans="1:15" ht="13.2">
      <c r="A11616" t="s">
        <v>9279</v>
      </c>
      <c r="B11616" t="s">
        <v>13001</v>
      </c>
      <c r="C11616" t="s">
        <v>16441</v>
      </c>
      <c r="D11616" t="s">
        <v>40719</v>
      </c>
      <c r="E11616" t="s">
        <v>21287</v>
      </c>
      <c r="F11616">
        <v>3</v>
      </c>
      <c r="G11616">
        <v>18</v>
      </c>
      <c r="H11616" s="1">
        <v>176</v>
      </c>
      <c r="I11616" s="87"/>
      <c r="K11616" s="86" t="s">
        <v>17485</v>
      </c>
      <c r="L11616" s="86" t="s">
        <v>17486</v>
      </c>
      <c r="N11616">
        <f>IFERROR(VLOOKUP(A11616,bip!$A:$C,2,0),"")</f>
      </c>
      <c r="O11616">
        <f>IFERROR(VLOOKUP(A11616,bip!$A:$Z,3,0),"")</f>
      </c>
    </row>
    <row r="11617" spans="1:15" ht="13.2">
      <c r="A11617" t="s">
        <v>40720</v>
      </c>
      <c r="B11617" t="s">
        <v>40720</v>
      </c>
      <c r="C11617" t="s">
        <v>16440</v>
      </c>
      <c r="D11617" t="s">
        <v>24977</v>
      </c>
      <c r="E11617" t="s">
        <v>40721</v>
      </c>
      <c r="F11617">
        <v>6</v>
      </c>
      <c r="G11617">
        <v>3</v>
      </c>
      <c r="H11617" s="1">
        <v>317</v>
      </c>
      <c r="I11617" s="87"/>
      <c r="K11617" s="86" t="s">
        <v>17485</v>
      </c>
      <c r="L11617" s="86" t="s">
        <v>17486</v>
      </c>
      <c r="M11617" s="86" t="s">
        <v>17487</v>
      </c>
      <c r="N11617">
        <f>IFERROR(VLOOKUP(A11617,bip!$A:$C,2,0),"")</f>
      </c>
      <c r="O11617">
        <f>IFERROR(VLOOKUP(A11617,bip!$A:$Z,3,0),"")</f>
      </c>
    </row>
    <row r="11618" spans="1:15" ht="13.2">
      <c r="A11618" t="s">
        <v>9236</v>
      </c>
      <c r="B11618" t="s">
        <v>12976</v>
      </c>
      <c r="C11618" t="s">
        <v>16440</v>
      </c>
      <c r="D11618" t="s">
        <v>25162</v>
      </c>
      <c r="E11618" t="s">
        <v>23868</v>
      </c>
      <c r="F11618">
        <v>6</v>
      </c>
      <c r="G11618">
        <v>24</v>
      </c>
      <c r="H11618" s="1">
        <v>164</v>
      </c>
      <c r="I11618" s="87"/>
      <c r="K11618" s="86" t="s">
        <v>17485</v>
      </c>
      <c r="L11618" s="86" t="s">
        <v>17486</v>
      </c>
      <c r="N11618">
        <f>IFERROR(VLOOKUP(A11618,bip!$A:$C,2,0),"")</f>
      </c>
      <c r="O11618">
        <f>IFERROR(VLOOKUP(A11618,bip!$A:$Z,3,0),"")</f>
      </c>
    </row>
    <row r="11619" spans="1:15" ht="13.2">
      <c r="A11619" t="s">
        <v>9237</v>
      </c>
      <c r="B11619" t="s">
        <v>12977</v>
      </c>
      <c r="C11619" t="s">
        <v>16440</v>
      </c>
      <c r="D11619" t="s">
        <v>25163</v>
      </c>
      <c r="E11619" t="s">
        <v>23869</v>
      </c>
      <c r="F11619">
        <v>6</v>
      </c>
      <c r="G11619">
        <v>24</v>
      </c>
      <c r="H11619" s="1">
        <v>175</v>
      </c>
      <c r="I11619" s="87"/>
      <c r="K11619" s="86" t="s">
        <v>17485</v>
      </c>
      <c r="L11619" s="86" t="s">
        <v>17486</v>
      </c>
      <c r="N11619">
        <f>IFERROR(VLOOKUP(A11619,bip!$A:$C,2,0),"")</f>
      </c>
      <c r="O11619">
        <f>IFERROR(VLOOKUP(A11619,bip!$A:$Z,3,0),"")</f>
      </c>
    </row>
    <row r="11620" spans="1:15" ht="13.2">
      <c r="A11620" t="s">
        <v>9238</v>
      </c>
      <c r="B11620" t="s">
        <v>12978</v>
      </c>
      <c r="C11620" t="s">
        <v>16440</v>
      </c>
      <c r="D11620" t="s">
        <v>16913</v>
      </c>
      <c r="E11620" t="s">
        <v>23870</v>
      </c>
      <c r="F11620">
        <v>1</v>
      </c>
      <c r="G11620">
        <v>288</v>
      </c>
      <c r="H11620" s="1">
        <v>30</v>
      </c>
      <c r="I11620" s="87"/>
      <c r="K11620" s="86" t="s">
        <v>17485</v>
      </c>
      <c r="L11620" s="86" t="s">
        <v>17486</v>
      </c>
      <c r="N11620">
        <f>IFERROR(VLOOKUP(A11620,bip!$A:$C,2,0),"")</f>
      </c>
      <c r="O11620">
        <f>IFERROR(VLOOKUP(A11620,bip!$A:$Z,3,0),"")</f>
      </c>
    </row>
    <row r="11621" spans="1:15" ht="13.2">
      <c r="A11621" t="s">
        <v>9239</v>
      </c>
      <c r="B11621" t="s">
        <v>12979</v>
      </c>
      <c r="C11621" t="s">
        <v>16440</v>
      </c>
      <c r="D11621" t="s">
        <v>16914</v>
      </c>
      <c r="E11621" t="s">
        <v>23871</v>
      </c>
      <c r="F11621">
        <v>1</v>
      </c>
      <c r="G11621">
        <v>288</v>
      </c>
      <c r="H11621" s="1">
        <v>33</v>
      </c>
      <c r="I11621" s="87"/>
      <c r="K11621" s="86" t="s">
        <v>17485</v>
      </c>
      <c r="L11621" s="86" t="s">
        <v>17486</v>
      </c>
      <c r="N11621">
        <f>IFERROR(VLOOKUP(A11621,bip!$A:$C,2,0),"")</f>
      </c>
      <c r="O11621">
        <f>IFERROR(VLOOKUP(A11621,bip!$A:$Z,3,0),"")</f>
      </c>
    </row>
    <row r="11622" spans="1:15" ht="13.2">
      <c r="A11622" t="s">
        <v>9245</v>
      </c>
      <c r="B11622" t="s">
        <v>12985</v>
      </c>
      <c r="C11622" t="s">
        <v>16440</v>
      </c>
      <c r="D11622" t="s">
        <v>23873</v>
      </c>
      <c r="E11622" t="s">
        <v>23873</v>
      </c>
      <c r="F11622">
        <v>1</v>
      </c>
      <c r="G11622">
        <v>12</v>
      </c>
      <c r="H11622" s="1">
        <v>315</v>
      </c>
      <c r="I11622" s="87"/>
      <c r="K11622" s="86" t="s">
        <v>17485</v>
      </c>
      <c r="L11622" s="86" t="s">
        <v>17486</v>
      </c>
      <c r="N11622">
        <f>IFERROR(VLOOKUP(A11622,bip!$A:$C,2,0),"")</f>
      </c>
      <c r="O11622">
        <f>IFERROR(VLOOKUP(A11622,bip!$A:$Z,3,0),"")</f>
      </c>
    </row>
    <row r="11623" spans="1:15" ht="13.2">
      <c r="A11623" t="s">
        <v>8662</v>
      </c>
      <c r="B11623" t="s">
        <v>12725</v>
      </c>
      <c r="C11623" t="s">
        <v>16440</v>
      </c>
      <c r="D11623" t="s">
        <v>24978</v>
      </c>
      <c r="E11623" t="s">
        <v>34470</v>
      </c>
      <c r="F11623">
        <v>6</v>
      </c>
      <c r="G11623">
        <v>3</v>
      </c>
      <c r="H11623" s="1">
        <v>228</v>
      </c>
      <c r="I11623" s="87"/>
      <c r="K11623" s="86" t="s">
        <v>17485</v>
      </c>
      <c r="L11623" s="86" t="s">
        <v>17486</v>
      </c>
      <c r="N11623">
        <f>IFERROR(VLOOKUP(A11623,bip!$A:$C,2,0),"")</f>
      </c>
      <c r="O11623">
        <f>IFERROR(VLOOKUP(A11623,bip!$A:$Z,3,0),"")</f>
      </c>
    </row>
    <row r="11624" spans="1:15" ht="13.2">
      <c r="A11624" t="s">
        <v>8663</v>
      </c>
      <c r="B11624" t="s">
        <v>12726</v>
      </c>
      <c r="C11624" t="s">
        <v>16440</v>
      </c>
      <c r="D11624" t="s">
        <v>24979</v>
      </c>
      <c r="E11624" t="s">
        <v>34471</v>
      </c>
      <c r="F11624">
        <v>6</v>
      </c>
      <c r="G11624">
        <v>3</v>
      </c>
      <c r="H11624" s="1">
        <v>278</v>
      </c>
      <c r="I11624" s="87"/>
      <c r="K11624" s="86" t="s">
        <v>17485</v>
      </c>
      <c r="L11624" s="86" t="s">
        <v>17486</v>
      </c>
      <c r="N11624">
        <f>IFERROR(VLOOKUP(A11624,bip!$A:$C,2,0),"")</f>
      </c>
      <c r="O11624">
        <f>IFERROR(VLOOKUP(A11624,bip!$A:$Z,3,0),"")</f>
      </c>
    </row>
    <row r="11625" spans="1:15" ht="13.2">
      <c r="A11625" t="s">
        <v>8666</v>
      </c>
      <c r="B11625" t="s">
        <v>8666</v>
      </c>
      <c r="C11625" t="s">
        <v>16440</v>
      </c>
      <c r="D11625" t="s">
        <v>16769</v>
      </c>
      <c r="E11625" t="s">
        <v>23708</v>
      </c>
      <c r="F11625">
        <v>3</v>
      </c>
      <c r="G11625">
        <v>3</v>
      </c>
      <c r="H11625" s="1">
        <v>129</v>
      </c>
      <c r="I11625" s="87"/>
      <c r="K11625" s="86" t="s">
        <v>17485</v>
      </c>
      <c r="L11625" s="86" t="s">
        <v>17486</v>
      </c>
      <c r="N11625">
        <f>IFERROR(VLOOKUP(A11625,bip!$A:$C,2,0),"")</f>
      </c>
      <c r="O11625">
        <f>IFERROR(VLOOKUP(A11625,bip!$A:$Z,3,0),"")</f>
      </c>
    </row>
    <row r="11626" spans="1:15" ht="13.2">
      <c r="A11626" t="s">
        <v>8664</v>
      </c>
      <c r="B11626" t="s">
        <v>8664</v>
      </c>
      <c r="C11626" t="s">
        <v>16440</v>
      </c>
      <c r="D11626" t="s">
        <v>16770</v>
      </c>
      <c r="E11626" t="s">
        <v>23709</v>
      </c>
      <c r="F11626">
        <v>6</v>
      </c>
      <c r="G11626">
        <v>6</v>
      </c>
      <c r="H11626" s="1">
        <v>87</v>
      </c>
      <c r="I11626" s="87"/>
      <c r="K11626" s="86" t="s">
        <v>17485</v>
      </c>
      <c r="L11626" s="86" t="s">
        <v>17486</v>
      </c>
      <c r="N11626">
        <f>IFERROR(VLOOKUP(A11626,bip!$A:$C,2,0),"")</f>
      </c>
      <c r="O11626">
        <f>IFERROR(VLOOKUP(A11626,bip!$A:$Z,3,0),"")</f>
      </c>
    </row>
    <row r="11627" spans="1:15" ht="13.2">
      <c r="A11627" t="s">
        <v>8665</v>
      </c>
      <c r="B11627" t="s">
        <v>8665</v>
      </c>
      <c r="C11627" t="s">
        <v>16440</v>
      </c>
      <c r="D11627" t="s">
        <v>16771</v>
      </c>
      <c r="E11627" t="s">
        <v>23710</v>
      </c>
      <c r="F11627">
        <v>6</v>
      </c>
      <c r="G11627">
        <v>3</v>
      </c>
      <c r="H11627" s="1">
        <v>99</v>
      </c>
      <c r="I11627" s="87"/>
      <c r="K11627" s="86" t="s">
        <v>17485</v>
      </c>
      <c r="L11627" s="86" t="s">
        <v>17486</v>
      </c>
      <c r="N11627">
        <f>IFERROR(VLOOKUP(A11627,bip!$A:$C,2,0),"")</f>
      </c>
      <c r="O11627">
        <f>IFERROR(VLOOKUP(A11627,bip!$A:$Z,3,0),"")</f>
      </c>
    </row>
    <row r="11628" spans="1:15" ht="13.2">
      <c r="A11628" t="s">
        <v>9246</v>
      </c>
      <c r="B11628" t="s">
        <v>12986</v>
      </c>
      <c r="C11628" t="s">
        <v>16440</v>
      </c>
      <c r="D11628" t="s">
        <v>33066</v>
      </c>
      <c r="E11628" t="s">
        <v>23874</v>
      </c>
      <c r="F11628">
        <v>3</v>
      </c>
      <c r="G11628">
        <v>24</v>
      </c>
      <c r="H11628" s="1">
        <v>332</v>
      </c>
      <c r="I11628" s="87"/>
      <c r="K11628" s="86" t="s">
        <v>17485</v>
      </c>
      <c r="L11628" s="86" t="s">
        <v>17486</v>
      </c>
      <c r="N11628">
        <f>IFERROR(VLOOKUP(A11628,bip!$A:$C,2,0),"")</f>
      </c>
      <c r="O11628">
        <f>IFERROR(VLOOKUP(A11628,bip!$A:$Z,3,0),"")</f>
      </c>
    </row>
    <row r="11629" spans="1:15" ht="13.2">
      <c r="A11629" t="s">
        <v>14507</v>
      </c>
      <c r="B11629" t="s">
        <v>14507</v>
      </c>
      <c r="C11629" t="s">
        <v>16440</v>
      </c>
      <c r="D11629" t="s">
        <v>24981</v>
      </c>
      <c r="E11629" t="s">
        <v>34472</v>
      </c>
      <c r="F11629">
        <v>1</v>
      </c>
      <c r="G11629">
        <v>1</v>
      </c>
      <c r="H11629" s="1">
        <v>477</v>
      </c>
      <c r="I11629" s="87"/>
      <c r="K11629" s="86" t="s">
        <v>17485</v>
      </c>
      <c r="L11629" s="86" t="s">
        <v>17486</v>
      </c>
      <c r="N11629">
        <f>IFERROR(VLOOKUP(A11629,bip!$A:$C,2,0),"")</f>
      </c>
      <c r="O11629">
        <f>IFERROR(VLOOKUP(A11629,bip!$A:$Z,3,0),"")</f>
      </c>
    </row>
    <row r="11630" spans="1:15" ht="13.2">
      <c r="A11630" t="s">
        <v>9304</v>
      </c>
      <c r="B11630" t="s">
        <v>13023</v>
      </c>
      <c r="C11630" t="s">
        <v>16440</v>
      </c>
      <c r="D11630" t="s">
        <v>40793</v>
      </c>
      <c r="E11630" t="s">
        <v>40794</v>
      </c>
      <c r="F11630">
        <v>4</v>
      </c>
      <c r="G11630">
        <v>12</v>
      </c>
      <c r="H11630" s="1">
        <v>197</v>
      </c>
      <c r="I11630" s="87"/>
      <c r="K11630" s="86" t="s">
        <v>17485</v>
      </c>
      <c r="L11630" s="86" t="s">
        <v>17486</v>
      </c>
      <c r="N11630">
        <f>IFERROR(VLOOKUP(A11630,bip!$A:$C,2,0),"")</f>
      </c>
      <c r="O11630">
        <f>IFERROR(VLOOKUP(A11630,bip!$A:$Z,3,0),"")</f>
      </c>
    </row>
    <row r="11631" spans="1:15" ht="13.2">
      <c r="A11631" t="s">
        <v>9288</v>
      </c>
      <c r="B11631" t="s">
        <v>13007</v>
      </c>
      <c r="C11631" t="s">
        <v>16440</v>
      </c>
      <c r="D11631" t="s">
        <v>40795</v>
      </c>
      <c r="E11631" t="s">
        <v>40796</v>
      </c>
      <c r="F11631">
        <v>2</v>
      </c>
      <c r="G11631">
        <v>2</v>
      </c>
      <c r="H11631" s="1">
        <v>389</v>
      </c>
      <c r="I11631" s="87"/>
      <c r="K11631" s="86" t="s">
        <v>17485</v>
      </c>
      <c r="L11631" s="86" t="s">
        <v>17486</v>
      </c>
      <c r="N11631">
        <f>IFERROR(VLOOKUP(A11631,bip!$A:$C,2,0),"")</f>
      </c>
      <c r="O11631">
        <f>IFERROR(VLOOKUP(A11631,bip!$A:$Z,3,0),"")</f>
      </c>
    </row>
    <row r="11632" spans="1:15" ht="13.2">
      <c r="A11632" t="s">
        <v>9287</v>
      </c>
      <c r="B11632" t="s">
        <v>13006</v>
      </c>
      <c r="C11632" t="s">
        <v>16440</v>
      </c>
      <c r="D11632" t="s">
        <v>40797</v>
      </c>
      <c r="E11632" t="s">
        <v>40798</v>
      </c>
      <c r="F11632">
        <v>1</v>
      </c>
      <c r="G11632">
        <v>4</v>
      </c>
      <c r="H11632" s="1">
        <v>366</v>
      </c>
      <c r="I11632" s="87"/>
      <c r="K11632" s="86" t="s">
        <v>17485</v>
      </c>
      <c r="L11632" s="86" t="s">
        <v>17486</v>
      </c>
      <c r="N11632">
        <f>IFERROR(VLOOKUP(A11632,bip!$A:$C,2,0),"")</f>
      </c>
      <c r="O11632">
        <f>IFERROR(VLOOKUP(A11632,bip!$A:$Z,3,0),"")</f>
      </c>
    </row>
    <row r="11633" spans="1:15" ht="13.2">
      <c r="A11633" t="s">
        <v>9290</v>
      </c>
      <c r="B11633" t="s">
        <v>13009</v>
      </c>
      <c r="C11633" t="s">
        <v>16440</v>
      </c>
      <c r="D11633" t="s">
        <v>40801</v>
      </c>
      <c r="E11633" t="s">
        <v>40802</v>
      </c>
      <c r="F11633">
        <v>2</v>
      </c>
      <c r="G11633">
        <v>2</v>
      </c>
      <c r="H11633" s="1">
        <v>294</v>
      </c>
      <c r="I11633" s="87"/>
      <c r="K11633" s="86" t="s">
        <v>17485</v>
      </c>
      <c r="L11633" s="86" t="s">
        <v>17486</v>
      </c>
      <c r="N11633">
        <f>IFERROR(VLOOKUP(A11633,bip!$A:$C,2,0),"")</f>
      </c>
      <c r="O11633">
        <f>IFERROR(VLOOKUP(A11633,bip!$A:$Z,3,0),"")</f>
      </c>
    </row>
    <row r="11634" spans="1:15" ht="13.2">
      <c r="A11634" t="s">
        <v>9292</v>
      </c>
      <c r="B11634" t="s">
        <v>13011</v>
      </c>
      <c r="C11634" t="s">
        <v>16440</v>
      </c>
      <c r="D11634" t="s">
        <v>40807</v>
      </c>
      <c r="E11634" t="s">
        <v>40808</v>
      </c>
      <c r="F11634">
        <v>2</v>
      </c>
      <c r="G11634">
        <v>2</v>
      </c>
      <c r="H11634" s="1">
        <v>318</v>
      </c>
      <c r="I11634" s="87"/>
      <c r="K11634" s="86" t="s">
        <v>17485</v>
      </c>
      <c r="L11634" s="86" t="s">
        <v>17486</v>
      </c>
      <c r="N11634">
        <f>IFERROR(VLOOKUP(A11634,bip!$A:$C,2,0),"")</f>
      </c>
      <c r="O11634">
        <f>IFERROR(VLOOKUP(A11634,bip!$A:$Z,3,0),"")</f>
      </c>
    </row>
    <row r="11635" spans="1:15" ht="13.2">
      <c r="A11635" t="s">
        <v>9291</v>
      </c>
      <c r="B11635" t="s">
        <v>13010</v>
      </c>
      <c r="C11635" t="s">
        <v>16440</v>
      </c>
      <c r="D11635" t="s">
        <v>40809</v>
      </c>
      <c r="E11635" t="s">
        <v>40810</v>
      </c>
      <c r="F11635">
        <v>2</v>
      </c>
      <c r="G11635">
        <v>2</v>
      </c>
      <c r="H11635" s="1">
        <v>304</v>
      </c>
      <c r="I11635" s="87"/>
      <c r="K11635" s="86" t="s">
        <v>17485</v>
      </c>
      <c r="L11635" s="86" t="s">
        <v>17486</v>
      </c>
      <c r="N11635">
        <f>IFERROR(VLOOKUP(A11635,bip!$A:$C,2,0),"")</f>
      </c>
      <c r="O11635">
        <f>IFERROR(VLOOKUP(A11635,bip!$A:$Z,3,0),"")</f>
      </c>
    </row>
    <row r="11636" spans="1:15" ht="13.2">
      <c r="A11636" t="s">
        <v>9293</v>
      </c>
      <c r="B11636" t="s">
        <v>13012</v>
      </c>
      <c r="C11636" t="s">
        <v>16440</v>
      </c>
      <c r="D11636" t="s">
        <v>40813</v>
      </c>
      <c r="E11636" t="s">
        <v>40814</v>
      </c>
      <c r="F11636">
        <v>2</v>
      </c>
      <c r="G11636">
        <v>2</v>
      </c>
      <c r="H11636" s="1">
        <v>334</v>
      </c>
      <c r="I11636" s="87"/>
      <c r="K11636" s="86" t="s">
        <v>17485</v>
      </c>
      <c r="L11636" s="86" t="s">
        <v>17486</v>
      </c>
      <c r="N11636">
        <f>IFERROR(VLOOKUP(A11636,bip!$A:$C,2,0),"")</f>
      </c>
      <c r="O11636">
        <f>IFERROR(VLOOKUP(A11636,bip!$A:$Z,3,0),"")</f>
      </c>
    </row>
    <row r="11637" spans="1:15" ht="13.2">
      <c r="A11637" t="s">
        <v>9307</v>
      </c>
      <c r="B11637" t="s">
        <v>13025</v>
      </c>
      <c r="C11637" t="s">
        <v>16440</v>
      </c>
      <c r="D11637" t="s">
        <v>25089</v>
      </c>
      <c r="E11637" t="s">
        <v>26779</v>
      </c>
      <c r="F11637">
        <v>6</v>
      </c>
      <c r="G11637">
        <v>6</v>
      </c>
      <c r="H11637" s="1">
        <v>123</v>
      </c>
      <c r="I11637" s="87"/>
      <c r="K11637" s="86" t="s">
        <v>17485</v>
      </c>
      <c r="L11637" s="86" t="s">
        <v>17486</v>
      </c>
      <c r="N11637">
        <f>IFERROR(VLOOKUP(A11637,bip!$A:$C,2,0),"")</f>
      </c>
      <c r="O11637">
        <f>IFERROR(VLOOKUP(A11637,bip!$A:$Z,3,0),"")</f>
      </c>
    </row>
    <row r="11638" spans="1:15" ht="13.2">
      <c r="A11638" t="s">
        <v>9308</v>
      </c>
      <c r="B11638" t="s">
        <v>13026</v>
      </c>
      <c r="C11638" t="s">
        <v>16440</v>
      </c>
      <c r="D11638" t="s">
        <v>25090</v>
      </c>
      <c r="E11638" t="s">
        <v>26780</v>
      </c>
      <c r="F11638">
        <v>6</v>
      </c>
      <c r="G11638">
        <v>6</v>
      </c>
      <c r="H11638" s="1">
        <v>175</v>
      </c>
      <c r="I11638" s="87"/>
      <c r="K11638" s="86" t="s">
        <v>17485</v>
      </c>
      <c r="L11638" s="86" t="s">
        <v>17486</v>
      </c>
      <c r="N11638">
        <f>IFERROR(VLOOKUP(A11638,bip!$A:$C,2,0),"")</f>
      </c>
      <c r="O11638">
        <f>IFERROR(VLOOKUP(A11638,bip!$A:$Z,3,0),"")</f>
      </c>
    </row>
    <row r="11639" spans="1:15" ht="13.2">
      <c r="A11639" t="s">
        <v>9306</v>
      </c>
      <c r="B11639" t="s">
        <v>13024</v>
      </c>
      <c r="C11639" t="s">
        <v>16440</v>
      </c>
      <c r="D11639" t="s">
        <v>40789</v>
      </c>
      <c r="E11639" t="s">
        <v>40790</v>
      </c>
      <c r="F11639">
        <v>4</v>
      </c>
      <c r="G11639">
        <v>12</v>
      </c>
      <c r="H11639" s="1">
        <v>207</v>
      </c>
      <c r="I11639" s="87"/>
      <c r="K11639" s="86" t="s">
        <v>17485</v>
      </c>
      <c r="L11639" s="86" t="s">
        <v>17486</v>
      </c>
      <c r="N11639">
        <f>IFERROR(VLOOKUP(A11639,bip!$A:$C,2,0),"")</f>
      </c>
      <c r="O11639">
        <f>IFERROR(VLOOKUP(A11639,bip!$A:$Z,3,0),"")</f>
      </c>
    </row>
    <row r="11640" spans="1:15" ht="13.2">
      <c r="A11640" t="s">
        <v>9305</v>
      </c>
      <c r="B11640" t="s">
        <v>16917</v>
      </c>
      <c r="C11640" t="s">
        <v>16440</v>
      </c>
      <c r="D11640" t="s">
        <v>40791</v>
      </c>
      <c r="E11640" t="s">
        <v>40792</v>
      </c>
      <c r="F11640">
        <v>4</v>
      </c>
      <c r="G11640">
        <v>12</v>
      </c>
      <c r="H11640" s="1">
        <v>196</v>
      </c>
      <c r="I11640" s="87"/>
      <c r="K11640" s="86" t="s">
        <v>17485</v>
      </c>
      <c r="L11640" s="86" t="s">
        <v>17486</v>
      </c>
      <c r="N11640">
        <f>IFERROR(VLOOKUP(A11640,bip!$A:$C,2,0),"")</f>
      </c>
      <c r="O11640">
        <f>IFERROR(VLOOKUP(A11640,bip!$A:$Z,3,0),"")</f>
      </c>
    </row>
    <row r="11641" spans="1:15" ht="13.2">
      <c r="A11641" t="s">
        <v>9297</v>
      </c>
      <c r="B11641" t="s">
        <v>13016</v>
      </c>
      <c r="C11641" t="s">
        <v>16440</v>
      </c>
      <c r="D11641" t="s">
        <v>40799</v>
      </c>
      <c r="E11641" t="s">
        <v>40800</v>
      </c>
      <c r="F11641">
        <v>4</v>
      </c>
      <c r="G11641">
        <v>12</v>
      </c>
      <c r="H11641" s="1">
        <v>187</v>
      </c>
      <c r="I11641" s="87"/>
      <c r="K11641" s="86" t="s">
        <v>17485</v>
      </c>
      <c r="L11641" s="86" t="s">
        <v>17486</v>
      </c>
      <c r="N11641">
        <f>IFERROR(VLOOKUP(A11641,bip!$A:$C,2,0),"")</f>
      </c>
      <c r="O11641">
        <f>IFERROR(VLOOKUP(A11641,bip!$A:$Z,3,0),"")</f>
      </c>
    </row>
    <row r="11642" spans="1:15" ht="13.2">
      <c r="A11642" t="s">
        <v>9298</v>
      </c>
      <c r="B11642" t="s">
        <v>13017</v>
      </c>
      <c r="C11642" t="s">
        <v>16440</v>
      </c>
      <c r="D11642" t="s">
        <v>40803</v>
      </c>
      <c r="E11642" t="s">
        <v>40804</v>
      </c>
      <c r="F11642">
        <v>4</v>
      </c>
      <c r="G11642">
        <v>12</v>
      </c>
      <c r="H11642" s="1">
        <v>197</v>
      </c>
      <c r="I11642" s="87"/>
      <c r="K11642" s="86" t="s">
        <v>17485</v>
      </c>
      <c r="L11642" s="86" t="s">
        <v>17486</v>
      </c>
      <c r="N11642">
        <f>IFERROR(VLOOKUP(A11642,bip!$A:$C,2,0),"")</f>
      </c>
      <c r="O11642">
        <f>IFERROR(VLOOKUP(A11642,bip!$A:$Z,3,0),"")</f>
      </c>
    </row>
    <row r="11643" spans="1:15" ht="13.2">
      <c r="A11643" t="s">
        <v>9299</v>
      </c>
      <c r="B11643" t="s">
        <v>13018</v>
      </c>
      <c r="C11643" t="s">
        <v>16440</v>
      </c>
      <c r="D11643" t="s">
        <v>40805</v>
      </c>
      <c r="E11643" t="s">
        <v>40806</v>
      </c>
      <c r="F11643">
        <v>4</v>
      </c>
      <c r="G11643">
        <v>12</v>
      </c>
      <c r="H11643" s="1">
        <v>212</v>
      </c>
      <c r="I11643" s="87"/>
      <c r="K11643" s="86" t="s">
        <v>17485</v>
      </c>
      <c r="L11643" s="86" t="s">
        <v>17486</v>
      </c>
      <c r="N11643">
        <f>IFERROR(VLOOKUP(A11643,bip!$A:$C,2,0),"")</f>
      </c>
      <c r="O11643">
        <f>IFERROR(VLOOKUP(A11643,bip!$A:$Z,3,0),"")</f>
      </c>
    </row>
    <row r="11644" spans="1:15" ht="13.2">
      <c r="A11644" t="s">
        <v>9300</v>
      </c>
      <c r="B11644" t="s">
        <v>13019</v>
      </c>
      <c r="C11644" t="s">
        <v>16440</v>
      </c>
      <c r="D11644" t="s">
        <v>40811</v>
      </c>
      <c r="E11644" t="s">
        <v>40812</v>
      </c>
      <c r="F11644">
        <v>4</v>
      </c>
      <c r="G11644">
        <v>12</v>
      </c>
      <c r="H11644" s="1">
        <v>229</v>
      </c>
      <c r="I11644" s="87"/>
      <c r="K11644" s="86" t="s">
        <v>17485</v>
      </c>
      <c r="L11644" s="86" t="s">
        <v>17486</v>
      </c>
      <c r="N11644">
        <f>IFERROR(VLOOKUP(A11644,bip!$A:$C,2,0),"")</f>
      </c>
      <c r="O11644">
        <f>IFERROR(VLOOKUP(A11644,bip!$A:$Z,3,0),"")</f>
      </c>
    </row>
    <row r="11645" spans="1:15" ht="13.2">
      <c r="A11645" t="s">
        <v>9289</v>
      </c>
      <c r="B11645" t="s">
        <v>13008</v>
      </c>
      <c r="C11645" t="s">
        <v>16440</v>
      </c>
      <c r="D11645" t="s">
        <v>40815</v>
      </c>
      <c r="E11645" t="s">
        <v>40816</v>
      </c>
      <c r="F11645">
        <v>4</v>
      </c>
      <c r="G11645">
        <v>4</v>
      </c>
      <c r="H11645" s="1">
        <v>250</v>
      </c>
      <c r="I11645" s="87"/>
      <c r="K11645" s="86" t="s">
        <v>17485</v>
      </c>
      <c r="L11645" s="86" t="s">
        <v>17486</v>
      </c>
      <c r="N11645">
        <f>IFERROR(VLOOKUP(A11645,bip!$A:$C,2,0),"")</f>
      </c>
      <c r="O11645">
        <f>IFERROR(VLOOKUP(A11645,bip!$A:$Z,3,0),"")</f>
      </c>
    </row>
    <row r="11646" spans="1:15" ht="13.2">
      <c r="A11646" t="s">
        <v>9301</v>
      </c>
      <c r="B11646" t="s">
        <v>13020</v>
      </c>
      <c r="C11646" t="s">
        <v>16440</v>
      </c>
      <c r="D11646" t="s">
        <v>40817</v>
      </c>
      <c r="E11646" t="s">
        <v>40818</v>
      </c>
      <c r="F11646">
        <v>4</v>
      </c>
      <c r="G11646">
        <v>12</v>
      </c>
      <c r="H11646" s="1">
        <v>197</v>
      </c>
      <c r="I11646" s="87"/>
      <c r="K11646" s="86" t="s">
        <v>17485</v>
      </c>
      <c r="L11646" s="86" t="s">
        <v>17486</v>
      </c>
      <c r="N11646">
        <f>IFERROR(VLOOKUP(A11646,bip!$A:$C,2,0),"")</f>
      </c>
      <c r="O11646">
        <f>IFERROR(VLOOKUP(A11646,bip!$A:$Z,3,0),"")</f>
      </c>
    </row>
    <row r="11647" spans="1:15" ht="13.2">
      <c r="A11647" t="s">
        <v>9302</v>
      </c>
      <c r="B11647" t="s">
        <v>13021</v>
      </c>
      <c r="C11647" t="s">
        <v>16440</v>
      </c>
      <c r="D11647" t="s">
        <v>40819</v>
      </c>
      <c r="E11647" t="s">
        <v>40820</v>
      </c>
      <c r="F11647">
        <v>4</v>
      </c>
      <c r="G11647">
        <v>12</v>
      </c>
      <c r="H11647" s="1">
        <v>212</v>
      </c>
      <c r="I11647" s="87"/>
      <c r="K11647" s="86" t="s">
        <v>17485</v>
      </c>
      <c r="L11647" s="86" t="s">
        <v>17486</v>
      </c>
      <c r="N11647">
        <f>IFERROR(VLOOKUP(A11647,bip!$A:$C,2,0),"")</f>
      </c>
      <c r="O11647">
        <f>IFERROR(VLOOKUP(A11647,bip!$A:$Z,3,0),"")</f>
      </c>
    </row>
    <row r="11648" spans="1:15" ht="13.2">
      <c r="A11648" t="s">
        <v>9295</v>
      </c>
      <c r="B11648" t="s">
        <v>13014</v>
      </c>
      <c r="C11648" t="s">
        <v>16440</v>
      </c>
      <c r="D11648" t="s">
        <v>40821</v>
      </c>
      <c r="E11648" t="s">
        <v>40822</v>
      </c>
      <c r="F11648">
        <v>2</v>
      </c>
      <c r="G11648">
        <v>2</v>
      </c>
      <c r="H11648" s="1">
        <v>318</v>
      </c>
      <c r="I11648" s="87"/>
      <c r="K11648" s="86" t="s">
        <v>17485</v>
      </c>
      <c r="L11648" s="86" t="s">
        <v>17486</v>
      </c>
      <c r="N11648">
        <f>IFERROR(VLOOKUP(A11648,bip!$A:$C,2,0),"")</f>
      </c>
      <c r="O11648">
        <f>IFERROR(VLOOKUP(A11648,bip!$A:$Z,3,0),"")</f>
      </c>
    </row>
    <row r="11649" spans="1:15" ht="13.2">
      <c r="A11649" t="s">
        <v>9294</v>
      </c>
      <c r="B11649" t="s">
        <v>13013</v>
      </c>
      <c r="C11649" t="s">
        <v>16440</v>
      </c>
      <c r="D11649" t="s">
        <v>40823</v>
      </c>
      <c r="E11649" t="s">
        <v>40824</v>
      </c>
      <c r="F11649">
        <v>2</v>
      </c>
      <c r="G11649">
        <v>2</v>
      </c>
      <c r="H11649" s="1">
        <v>304</v>
      </c>
      <c r="I11649" s="87"/>
      <c r="K11649" s="86" t="s">
        <v>17485</v>
      </c>
      <c r="L11649" s="86" t="s">
        <v>17486</v>
      </c>
      <c r="N11649">
        <f>IFERROR(VLOOKUP(A11649,bip!$A:$C,2,0),"")</f>
      </c>
      <c r="O11649">
        <f>IFERROR(VLOOKUP(A11649,bip!$A:$Z,3,0),"")</f>
      </c>
    </row>
    <row r="11650" spans="1:15" ht="13.2">
      <c r="A11650" t="s">
        <v>9303</v>
      </c>
      <c r="B11650" t="s">
        <v>13022</v>
      </c>
      <c r="C11650" t="s">
        <v>16440</v>
      </c>
      <c r="D11650" t="s">
        <v>40825</v>
      </c>
      <c r="E11650" t="s">
        <v>40826</v>
      </c>
      <c r="F11650">
        <v>4</v>
      </c>
      <c r="G11650">
        <v>12</v>
      </c>
      <c r="H11650" s="1">
        <v>229</v>
      </c>
      <c r="I11650" s="87"/>
      <c r="K11650" s="86" t="s">
        <v>17485</v>
      </c>
      <c r="L11650" s="86" t="s">
        <v>17486</v>
      </c>
      <c r="N11650">
        <f>IFERROR(VLOOKUP(A11650,bip!$A:$C,2,0),"")</f>
      </c>
      <c r="O11650">
        <f>IFERROR(VLOOKUP(A11650,bip!$A:$Z,3,0),"")</f>
      </c>
    </row>
    <row r="11651" spans="1:15" ht="13.2">
      <c r="A11651" t="s">
        <v>9296</v>
      </c>
      <c r="B11651" t="s">
        <v>13015</v>
      </c>
      <c r="C11651" t="s">
        <v>16440</v>
      </c>
      <c r="D11651" t="s">
        <v>40827</v>
      </c>
      <c r="E11651" t="s">
        <v>40828</v>
      </c>
      <c r="F11651">
        <v>2</v>
      </c>
      <c r="G11651">
        <v>2</v>
      </c>
      <c r="H11651" s="1">
        <v>334</v>
      </c>
      <c r="I11651" s="87"/>
      <c r="K11651" s="86" t="s">
        <v>17485</v>
      </c>
      <c r="L11651" s="86" t="s">
        <v>17486</v>
      </c>
      <c r="N11651">
        <f>IFERROR(VLOOKUP(A11651,bip!$A:$C,2,0),"")</f>
      </c>
      <c r="O11651">
        <f>IFERROR(VLOOKUP(A11651,bip!$A:$Z,3,0),"")</f>
      </c>
    </row>
    <row r="11652" spans="1:15" ht="13.2">
      <c r="A11652" t="s">
        <v>9391</v>
      </c>
      <c r="B11652" t="s">
        <v>13056</v>
      </c>
      <c r="C11652" t="s">
        <v>16440</v>
      </c>
      <c r="D11652" t="s">
        <v>33077</v>
      </c>
      <c r="E11652" t="s">
        <v>23905</v>
      </c>
      <c r="F11652">
        <v>3</v>
      </c>
      <c r="G11652">
        <v>18</v>
      </c>
      <c r="H11652" s="1">
        <v>118</v>
      </c>
      <c r="I11652" s="87"/>
      <c r="K11652" s="86" t="s">
        <v>17485</v>
      </c>
      <c r="L11652" s="86" t="s">
        <v>17486</v>
      </c>
      <c r="N11652">
        <f>IFERROR(VLOOKUP(A11652,bip!$A:$C,2,0),"")</f>
      </c>
      <c r="O11652">
        <f>IFERROR(VLOOKUP(A11652,bip!$A:$Z,3,0),"")</f>
      </c>
    </row>
    <row r="11653" spans="1:15" ht="13.2">
      <c r="A11653" t="s">
        <v>9390</v>
      </c>
      <c r="B11653" t="s">
        <v>13055</v>
      </c>
      <c r="C11653" t="s">
        <v>16440</v>
      </c>
      <c r="D11653" t="s">
        <v>33078</v>
      </c>
      <c r="E11653" t="s">
        <v>23907</v>
      </c>
      <c r="F11653">
        <v>3</v>
      </c>
      <c r="G11653">
        <v>36</v>
      </c>
      <c r="H11653" s="1">
        <v>252</v>
      </c>
      <c r="I11653" s="87"/>
      <c r="K11653" s="86" t="s">
        <v>17485</v>
      </c>
      <c r="L11653" s="86" t="s">
        <v>17486</v>
      </c>
      <c r="N11653">
        <f>IFERROR(VLOOKUP(A11653,bip!$A:$C,2,0),"")</f>
      </c>
      <c r="O11653">
        <f>IFERROR(VLOOKUP(A11653,bip!$A:$Z,3,0),"")</f>
      </c>
    </row>
    <row r="11654" spans="1:15" ht="13.2">
      <c r="A11654" t="s">
        <v>9392</v>
      </c>
      <c r="B11654" t="s">
        <v>9392</v>
      </c>
      <c r="C11654" t="s">
        <v>16440</v>
      </c>
      <c r="D11654" t="s">
        <v>33079</v>
      </c>
      <c r="E11654" t="s">
        <v>23906</v>
      </c>
      <c r="F11654">
        <v>3</v>
      </c>
      <c r="G11654">
        <v>24</v>
      </c>
      <c r="H11654" s="1">
        <v>129</v>
      </c>
      <c r="I11654" s="87"/>
      <c r="K11654" s="86" t="s">
        <v>17485</v>
      </c>
      <c r="L11654" s="86" t="s">
        <v>17486</v>
      </c>
      <c r="N11654">
        <f>IFERROR(VLOOKUP(A11654,bip!$A:$C,2,0),"")</f>
      </c>
      <c r="O11654">
        <f>IFERROR(VLOOKUP(A11654,bip!$A:$Z,3,0),"")</f>
      </c>
    </row>
    <row r="11655" spans="1:15" ht="13.2">
      <c r="A11655" t="s">
        <v>9389</v>
      </c>
      <c r="B11655" t="s">
        <v>9389</v>
      </c>
      <c r="C11655" t="s">
        <v>16440</v>
      </c>
      <c r="D11655" t="s">
        <v>40834</v>
      </c>
      <c r="E11655" t="s">
        <v>33703</v>
      </c>
      <c r="F11655">
        <v>1</v>
      </c>
      <c r="G11655">
        <v>24</v>
      </c>
      <c r="H11655" s="1">
        <v>150</v>
      </c>
      <c r="I11655" s="87"/>
      <c r="K11655" s="86" t="s">
        <v>17485</v>
      </c>
      <c r="L11655" s="86" t="s">
        <v>17486</v>
      </c>
      <c r="N11655">
        <f>IFERROR(VLOOKUP(A11655,bip!$A:$C,2,0),"")</f>
      </c>
      <c r="O11655">
        <f>IFERROR(VLOOKUP(A11655,bip!$A:$Z,3,0),"")</f>
      </c>
    </row>
    <row r="11656" spans="1:15" ht="13.2">
      <c r="A11656" t="s">
        <v>9314</v>
      </c>
      <c r="B11656" t="s">
        <v>9314</v>
      </c>
      <c r="C11656" t="s">
        <v>16440</v>
      </c>
      <c r="D11656" t="s">
        <v>25106</v>
      </c>
      <c r="E11656" t="s">
        <v>23892</v>
      </c>
      <c r="F11656">
        <v>1</v>
      </c>
      <c r="G11656">
        <v>36</v>
      </c>
      <c r="H11656" s="1">
        <v>77</v>
      </c>
      <c r="I11656" s="87"/>
      <c r="K11656" s="86" t="s">
        <v>17485</v>
      </c>
      <c r="L11656" s="86" t="s">
        <v>17486</v>
      </c>
      <c r="N11656">
        <f>IFERROR(VLOOKUP(A11656,bip!$A:$C,2,0),"")</f>
      </c>
      <c r="O11656">
        <f>IFERROR(VLOOKUP(A11656,bip!$A:$Z,3,0),"")</f>
      </c>
    </row>
    <row r="11657" spans="1:15" ht="13.2">
      <c r="A11657" t="s">
        <v>9317</v>
      </c>
      <c r="B11657" t="s">
        <v>9317</v>
      </c>
      <c r="C11657" t="s">
        <v>16440</v>
      </c>
      <c r="D11657" t="s">
        <v>25107</v>
      </c>
      <c r="E11657" t="s">
        <v>23893</v>
      </c>
      <c r="F11657">
        <v>1</v>
      </c>
      <c r="G11657">
        <v>36</v>
      </c>
      <c r="H11657" s="1">
        <v>69</v>
      </c>
      <c r="I11657" s="87"/>
      <c r="K11657" s="86" t="s">
        <v>17485</v>
      </c>
      <c r="L11657" s="86" t="s">
        <v>17486</v>
      </c>
      <c r="N11657">
        <f>IFERROR(VLOOKUP(A11657,bip!$A:$C,2,0),"")</f>
      </c>
      <c r="O11657">
        <f>IFERROR(VLOOKUP(A11657,bip!$A:$Z,3,0),"")</f>
      </c>
    </row>
    <row r="11658" spans="1:15" ht="13.2">
      <c r="A11658" t="s">
        <v>9318</v>
      </c>
      <c r="B11658" t="s">
        <v>9318</v>
      </c>
      <c r="C11658" t="s">
        <v>16440</v>
      </c>
      <c r="D11658" t="s">
        <v>25108</v>
      </c>
      <c r="E11658" t="s">
        <v>23894</v>
      </c>
      <c r="F11658">
        <v>1</v>
      </c>
      <c r="G11658">
        <v>36</v>
      </c>
      <c r="H11658" s="1">
        <v>70</v>
      </c>
      <c r="I11658" s="87"/>
      <c r="K11658" s="86" t="s">
        <v>17485</v>
      </c>
      <c r="L11658" s="86" t="s">
        <v>17486</v>
      </c>
      <c r="N11658">
        <f>IFERROR(VLOOKUP(A11658,bip!$A:$C,2,0),"")</f>
      </c>
      <c r="O11658">
        <f>IFERROR(VLOOKUP(A11658,bip!$A:$Z,3,0),"")</f>
      </c>
    </row>
    <row r="11659" spans="1:15" ht="13.2">
      <c r="A11659" t="s">
        <v>9324</v>
      </c>
      <c r="B11659" t="s">
        <v>9324</v>
      </c>
      <c r="C11659" t="s">
        <v>16440</v>
      </c>
      <c r="D11659" t="s">
        <v>25109</v>
      </c>
      <c r="E11659" t="s">
        <v>23895</v>
      </c>
      <c r="F11659">
        <v>1</v>
      </c>
      <c r="G11659">
        <v>36</v>
      </c>
      <c r="H11659" s="1">
        <v>78</v>
      </c>
      <c r="I11659" s="87"/>
      <c r="K11659" s="86" t="s">
        <v>17485</v>
      </c>
      <c r="L11659" s="86" t="s">
        <v>17486</v>
      </c>
      <c r="N11659">
        <f>IFERROR(VLOOKUP(A11659,bip!$A:$C,2,0),"")</f>
      </c>
      <c r="O11659">
        <f>IFERROR(VLOOKUP(A11659,bip!$A:$Z,3,0),"")</f>
      </c>
    </row>
    <row r="11660" spans="1:15" ht="13.2">
      <c r="A11660" t="s">
        <v>9328</v>
      </c>
      <c r="B11660" t="s">
        <v>9328</v>
      </c>
      <c r="C11660" t="s">
        <v>16440</v>
      </c>
      <c r="D11660" t="s">
        <v>25110</v>
      </c>
      <c r="E11660" t="s">
        <v>23896</v>
      </c>
      <c r="F11660">
        <v>1</v>
      </c>
      <c r="G11660">
        <v>36</v>
      </c>
      <c r="H11660" s="1">
        <v>66</v>
      </c>
      <c r="I11660" s="87"/>
      <c r="K11660" s="86" t="s">
        <v>17485</v>
      </c>
      <c r="L11660" s="86" t="s">
        <v>17486</v>
      </c>
      <c r="N11660">
        <f>IFERROR(VLOOKUP(A11660,bip!$A:$C,2,0),"")</f>
      </c>
      <c r="O11660">
        <f>IFERROR(VLOOKUP(A11660,bip!$A:$Z,3,0),"")</f>
      </c>
    </row>
    <row r="11661" spans="1:15" ht="13.2">
      <c r="A11661" t="s">
        <v>9329</v>
      </c>
      <c r="B11661" t="s">
        <v>9329</v>
      </c>
      <c r="C11661" t="s">
        <v>16440</v>
      </c>
      <c r="D11661" t="s">
        <v>25111</v>
      </c>
      <c r="E11661" t="s">
        <v>23897</v>
      </c>
      <c r="F11661">
        <v>1</v>
      </c>
      <c r="G11661">
        <v>36</v>
      </c>
      <c r="H11661" s="1">
        <v>67</v>
      </c>
      <c r="I11661" s="87"/>
      <c r="K11661" s="86" t="s">
        <v>17485</v>
      </c>
      <c r="L11661" s="86" t="s">
        <v>17486</v>
      </c>
      <c r="N11661">
        <f>IFERROR(VLOOKUP(A11661,bip!$A:$C,2,0),"")</f>
      </c>
      <c r="O11661">
        <f>IFERROR(VLOOKUP(A11661,bip!$A:$Z,3,0),"")</f>
      </c>
    </row>
    <row r="11662" spans="1:15" ht="13.2">
      <c r="A11662" t="s">
        <v>9335</v>
      </c>
      <c r="B11662" t="s">
        <v>9335</v>
      </c>
      <c r="C11662" t="s">
        <v>16440</v>
      </c>
      <c r="D11662" t="s">
        <v>25112</v>
      </c>
      <c r="E11662" t="s">
        <v>23898</v>
      </c>
      <c r="F11662">
        <v>1</v>
      </c>
      <c r="G11662">
        <v>36</v>
      </c>
      <c r="H11662" s="1">
        <v>74</v>
      </c>
      <c r="I11662" s="87"/>
      <c r="K11662" s="86" t="s">
        <v>17485</v>
      </c>
      <c r="L11662" s="86" t="s">
        <v>17486</v>
      </c>
      <c r="N11662">
        <f>IFERROR(VLOOKUP(A11662,bip!$A:$C,2,0),"")</f>
      </c>
      <c r="O11662">
        <f>IFERROR(VLOOKUP(A11662,bip!$A:$Z,3,0),"")</f>
      </c>
    </row>
    <row r="11663" spans="1:15" ht="13.2">
      <c r="A11663" t="s">
        <v>9315</v>
      </c>
      <c r="B11663" t="s">
        <v>13032</v>
      </c>
      <c r="C11663" t="s">
        <v>16440</v>
      </c>
      <c r="D11663" t="s">
        <v>25091</v>
      </c>
      <c r="E11663" t="s">
        <v>23876</v>
      </c>
      <c r="F11663">
        <v>1</v>
      </c>
      <c r="G11663">
        <v>36</v>
      </c>
      <c r="H11663" s="1">
        <v>77</v>
      </c>
      <c r="I11663" s="87"/>
      <c r="K11663" s="86" t="s">
        <v>17485</v>
      </c>
      <c r="L11663" s="86" t="s">
        <v>17486</v>
      </c>
      <c r="N11663">
        <f>IFERROR(VLOOKUP(A11663,bip!$A:$C,2,0),"")</f>
      </c>
      <c r="O11663">
        <f>IFERROR(VLOOKUP(A11663,bip!$A:$Z,3,0),"")</f>
      </c>
    </row>
    <row r="11664" spans="1:15" ht="13.2">
      <c r="A11664" t="s">
        <v>9316</v>
      </c>
      <c r="B11664" t="s">
        <v>13033</v>
      </c>
      <c r="C11664" t="s">
        <v>16440</v>
      </c>
      <c r="D11664" t="s">
        <v>25092</v>
      </c>
      <c r="E11664" t="s">
        <v>23877</v>
      </c>
      <c r="F11664">
        <v>1</v>
      </c>
      <c r="G11664">
        <v>36</v>
      </c>
      <c r="H11664" s="1">
        <v>80</v>
      </c>
      <c r="I11664" s="87"/>
      <c r="K11664" s="86" t="s">
        <v>17485</v>
      </c>
      <c r="L11664" s="86" t="s">
        <v>17486</v>
      </c>
      <c r="N11664">
        <f>IFERROR(VLOOKUP(A11664,bip!$A:$C,2,0),"")</f>
      </c>
      <c r="O11664">
        <f>IFERROR(VLOOKUP(A11664,bip!$A:$Z,3,0),"")</f>
      </c>
    </row>
    <row r="11665" spans="1:15" ht="13.2">
      <c r="A11665" t="s">
        <v>9319</v>
      </c>
      <c r="B11665" t="s">
        <v>13034</v>
      </c>
      <c r="C11665" t="s">
        <v>16440</v>
      </c>
      <c r="D11665" t="s">
        <v>25093</v>
      </c>
      <c r="E11665" t="s">
        <v>23878</v>
      </c>
      <c r="F11665">
        <v>1</v>
      </c>
      <c r="G11665">
        <v>36</v>
      </c>
      <c r="H11665" s="1">
        <v>71</v>
      </c>
      <c r="I11665" s="87"/>
      <c r="K11665" s="86" t="s">
        <v>17485</v>
      </c>
      <c r="L11665" s="86" t="s">
        <v>17486</v>
      </c>
      <c r="N11665" t="str">
        <f>IFERROR(VLOOKUP(A11665,bip!$A:$C,2,0),"")</f>
        <v>NO DISPONIBLE LE SUGERIMOS 130513</v>
      </c>
      <c r="O11665" t="str">
        <f>IFERROR(VLOOKUP(A11665,bip!$A:$Z,3,0),"")</f>
        <v>130513</v>
      </c>
    </row>
    <row r="11666" spans="1:15" ht="13.2">
      <c r="A11666" t="s">
        <v>9320</v>
      </c>
      <c r="B11666" t="s">
        <v>13035</v>
      </c>
      <c r="C11666" t="s">
        <v>16440</v>
      </c>
      <c r="D11666" t="s">
        <v>25094</v>
      </c>
      <c r="E11666" t="s">
        <v>23879</v>
      </c>
      <c r="F11666">
        <v>1</v>
      </c>
      <c r="G11666">
        <v>36</v>
      </c>
      <c r="H11666" s="1">
        <v>74</v>
      </c>
      <c r="I11666" s="87"/>
      <c r="K11666" s="86" t="s">
        <v>17485</v>
      </c>
      <c r="L11666" s="86" t="s">
        <v>17486</v>
      </c>
      <c r="N11666">
        <f>IFERROR(VLOOKUP(A11666,bip!$A:$C,2,0),"")</f>
      </c>
      <c r="O11666">
        <f>IFERROR(VLOOKUP(A11666,bip!$A:$Z,3,0),"")</f>
        <v>0</v>
      </c>
    </row>
    <row r="11667" spans="1:15" ht="13.2">
      <c r="A11667" t="s">
        <v>9321</v>
      </c>
      <c r="B11667" t="s">
        <v>13036</v>
      </c>
      <c r="C11667" t="s">
        <v>16440</v>
      </c>
      <c r="D11667" t="s">
        <v>25095</v>
      </c>
      <c r="E11667" t="s">
        <v>23880</v>
      </c>
      <c r="F11667">
        <v>1</v>
      </c>
      <c r="G11667">
        <v>36</v>
      </c>
      <c r="H11667" s="1">
        <v>75</v>
      </c>
      <c r="I11667" s="87"/>
      <c r="K11667" s="86" t="s">
        <v>17485</v>
      </c>
      <c r="L11667" s="86" t="s">
        <v>17486</v>
      </c>
      <c r="N11667">
        <f>IFERROR(VLOOKUP(A11667,bip!$A:$C,2,0),"")</f>
      </c>
      <c r="O11667">
        <f>IFERROR(VLOOKUP(A11667,bip!$A:$Z,3,0),"")</f>
      </c>
    </row>
    <row r="11668" spans="1:15" ht="13.2">
      <c r="A11668" t="s">
        <v>9322</v>
      </c>
      <c r="B11668" t="s">
        <v>13037</v>
      </c>
      <c r="C11668" t="s">
        <v>16440</v>
      </c>
      <c r="D11668" t="s">
        <v>25096</v>
      </c>
      <c r="E11668" t="s">
        <v>23881</v>
      </c>
      <c r="F11668">
        <v>1</v>
      </c>
      <c r="G11668">
        <v>36</v>
      </c>
      <c r="H11668" s="1">
        <v>78</v>
      </c>
      <c r="I11668" s="87"/>
      <c r="K11668" s="86" t="s">
        <v>17485</v>
      </c>
      <c r="L11668" s="86" t="s">
        <v>17486</v>
      </c>
      <c r="N11668">
        <f>IFERROR(VLOOKUP(A11668,bip!$A:$C,2,0),"")</f>
      </c>
      <c r="O11668">
        <f>IFERROR(VLOOKUP(A11668,bip!$A:$Z,3,0),"")</f>
      </c>
    </row>
    <row r="11669" spans="1:15" ht="13.2">
      <c r="A11669" t="s">
        <v>9323</v>
      </c>
      <c r="B11669" t="s">
        <v>13038</v>
      </c>
      <c r="C11669" t="s">
        <v>16440</v>
      </c>
      <c r="D11669" t="s">
        <v>25097</v>
      </c>
      <c r="E11669" t="s">
        <v>23882</v>
      </c>
      <c r="F11669">
        <v>1</v>
      </c>
      <c r="G11669">
        <v>36</v>
      </c>
      <c r="H11669" s="1">
        <v>80</v>
      </c>
      <c r="I11669" s="87"/>
      <c r="K11669" s="86" t="s">
        <v>17485</v>
      </c>
      <c r="L11669" s="86" t="s">
        <v>17486</v>
      </c>
      <c r="N11669">
        <f>IFERROR(VLOOKUP(A11669,bip!$A:$C,2,0),"")</f>
      </c>
      <c r="O11669">
        <f>IFERROR(VLOOKUP(A11669,bip!$A:$Z,3,0),"")</f>
      </c>
    </row>
    <row r="11670" spans="1:15" ht="13.2">
      <c r="A11670" t="s">
        <v>9325</v>
      </c>
      <c r="B11670" t="s">
        <v>13039</v>
      </c>
      <c r="C11670" t="s">
        <v>16440</v>
      </c>
      <c r="D11670" t="s">
        <v>25098</v>
      </c>
      <c r="E11670" t="s">
        <v>23883</v>
      </c>
      <c r="F11670">
        <v>1</v>
      </c>
      <c r="G11670">
        <v>36</v>
      </c>
      <c r="H11670" s="1">
        <v>80</v>
      </c>
      <c r="I11670" s="87"/>
      <c r="K11670" s="86" t="s">
        <v>17485</v>
      </c>
      <c r="L11670" s="86" t="s">
        <v>17486</v>
      </c>
      <c r="N11670">
        <f>IFERROR(VLOOKUP(A11670,bip!$A:$C,2,0),"")</f>
      </c>
      <c r="O11670">
        <f>IFERROR(VLOOKUP(A11670,bip!$A:$Z,3,0),"")</f>
      </c>
    </row>
    <row r="11671" spans="1:15" ht="13.2">
      <c r="A11671" t="s">
        <v>9326</v>
      </c>
      <c r="B11671" t="s">
        <v>13040</v>
      </c>
      <c r="C11671" t="s">
        <v>16440</v>
      </c>
      <c r="D11671" t="s">
        <v>25099</v>
      </c>
      <c r="E11671" t="s">
        <v>23884</v>
      </c>
      <c r="F11671">
        <v>1</v>
      </c>
      <c r="G11671">
        <v>36</v>
      </c>
      <c r="H11671" s="1">
        <v>73</v>
      </c>
      <c r="I11671" s="87"/>
      <c r="K11671" s="86" t="s">
        <v>17485</v>
      </c>
      <c r="L11671" s="86" t="s">
        <v>17486</v>
      </c>
      <c r="N11671">
        <f>IFERROR(VLOOKUP(A11671,bip!$A:$C,2,0),"")</f>
      </c>
      <c r="O11671">
        <f>IFERROR(VLOOKUP(A11671,bip!$A:$Z,3,0),"")</f>
      </c>
    </row>
    <row r="11672" spans="1:15" ht="13.2">
      <c r="A11672" t="s">
        <v>9327</v>
      </c>
      <c r="B11672" t="s">
        <v>13041</v>
      </c>
      <c r="C11672" t="s">
        <v>16440</v>
      </c>
      <c r="D11672" t="s">
        <v>25100</v>
      </c>
      <c r="E11672" t="s">
        <v>23885</v>
      </c>
      <c r="F11672">
        <v>1</v>
      </c>
      <c r="G11672">
        <v>36</v>
      </c>
      <c r="H11672" s="1">
        <v>76</v>
      </c>
      <c r="I11672" s="87"/>
      <c r="K11672" s="86" t="s">
        <v>17485</v>
      </c>
      <c r="L11672" s="86" t="s">
        <v>17486</v>
      </c>
      <c r="N11672">
        <f>IFERROR(VLOOKUP(A11672,bip!$A:$C,2,0),"")</f>
      </c>
      <c r="O11672">
        <f>IFERROR(VLOOKUP(A11672,bip!$A:$Z,3,0),"")</f>
      </c>
    </row>
    <row r="11673" spans="1:15" ht="13.2">
      <c r="A11673" t="s">
        <v>9330</v>
      </c>
      <c r="B11673" t="s">
        <v>13042</v>
      </c>
      <c r="C11673" t="s">
        <v>16440</v>
      </c>
      <c r="D11673" t="s">
        <v>25101</v>
      </c>
      <c r="E11673" t="s">
        <v>23886</v>
      </c>
      <c r="F11673">
        <v>1</v>
      </c>
      <c r="G11673">
        <v>36</v>
      </c>
      <c r="H11673" s="1">
        <v>68</v>
      </c>
      <c r="I11673" s="87"/>
      <c r="K11673" s="86" t="s">
        <v>17485</v>
      </c>
      <c r="L11673" s="86" t="s">
        <v>17486</v>
      </c>
      <c r="N11673">
        <f>IFERROR(VLOOKUP(A11673,bip!$A:$C,2,0),"")</f>
      </c>
      <c r="O11673">
        <f>IFERROR(VLOOKUP(A11673,bip!$A:$Z,3,0),"")</f>
      </c>
    </row>
    <row r="11674" spans="1:15" ht="13.2">
      <c r="A11674" t="s">
        <v>9331</v>
      </c>
      <c r="B11674" t="s">
        <v>13043</v>
      </c>
      <c r="C11674" t="s">
        <v>16440</v>
      </c>
      <c r="D11674" t="s">
        <v>25102</v>
      </c>
      <c r="E11674" t="s">
        <v>23887</v>
      </c>
      <c r="F11674">
        <v>1</v>
      </c>
      <c r="G11674">
        <v>36</v>
      </c>
      <c r="H11674" s="1">
        <v>70</v>
      </c>
      <c r="I11674" s="87"/>
      <c r="K11674" s="86" t="s">
        <v>17485</v>
      </c>
      <c r="L11674" s="86" t="s">
        <v>17486</v>
      </c>
      <c r="N11674">
        <f>IFERROR(VLOOKUP(A11674,bip!$A:$C,2,0),"")</f>
      </c>
      <c r="O11674">
        <f>IFERROR(VLOOKUP(A11674,bip!$A:$Z,3,0),"")</f>
      </c>
    </row>
    <row r="11675" spans="1:15" ht="13.2">
      <c r="A11675" t="s">
        <v>9332</v>
      </c>
      <c r="B11675" t="s">
        <v>13044</v>
      </c>
      <c r="C11675" t="s">
        <v>16440</v>
      </c>
      <c r="D11675" t="s">
        <v>25103</v>
      </c>
      <c r="E11675" t="s">
        <v>23888</v>
      </c>
      <c r="F11675">
        <v>1</v>
      </c>
      <c r="G11675">
        <v>36</v>
      </c>
      <c r="H11675" s="1">
        <v>71</v>
      </c>
      <c r="I11675" s="87"/>
      <c r="K11675" s="86" t="s">
        <v>17485</v>
      </c>
      <c r="L11675" s="86" t="s">
        <v>17486</v>
      </c>
      <c r="N11675">
        <f>IFERROR(VLOOKUP(A11675,bip!$A:$C,2,0),"")</f>
      </c>
      <c r="O11675">
        <f>IFERROR(VLOOKUP(A11675,bip!$A:$Z,3,0),"")</f>
      </c>
    </row>
    <row r="11676" spans="1:15" ht="13.2">
      <c r="A11676" t="s">
        <v>9333</v>
      </c>
      <c r="B11676" t="s">
        <v>13045</v>
      </c>
      <c r="C11676" t="s">
        <v>16440</v>
      </c>
      <c r="D11676" t="s">
        <v>25104</v>
      </c>
      <c r="E11676" t="s">
        <v>23889</v>
      </c>
      <c r="F11676">
        <v>1</v>
      </c>
      <c r="G11676">
        <v>36</v>
      </c>
      <c r="H11676" s="1">
        <v>74</v>
      </c>
      <c r="I11676" s="87"/>
      <c r="K11676" s="86" t="s">
        <v>17485</v>
      </c>
      <c r="L11676" s="86" t="s">
        <v>17486</v>
      </c>
      <c r="N11676">
        <f>IFERROR(VLOOKUP(A11676,bip!$A:$C,2,0),"")</f>
      </c>
      <c r="O11676">
        <f>IFERROR(VLOOKUP(A11676,bip!$A:$Z,3,0),"")</f>
      </c>
    </row>
    <row r="11677" spans="1:15" ht="13.2">
      <c r="A11677" t="s">
        <v>9334</v>
      </c>
      <c r="B11677" t="s">
        <v>13046</v>
      </c>
      <c r="C11677" t="s">
        <v>16440</v>
      </c>
      <c r="D11677" t="s">
        <v>25105</v>
      </c>
      <c r="E11677" t="s">
        <v>23890</v>
      </c>
      <c r="F11677">
        <v>1</v>
      </c>
      <c r="G11677">
        <v>36</v>
      </c>
      <c r="H11677" s="1">
        <v>76</v>
      </c>
      <c r="I11677" s="87"/>
      <c r="K11677" s="86" t="s">
        <v>17485</v>
      </c>
      <c r="L11677" s="86" t="s">
        <v>17486</v>
      </c>
      <c r="N11677">
        <f>IFERROR(VLOOKUP(A11677,bip!$A:$C,2,0),"")</f>
      </c>
      <c r="O11677">
        <f>IFERROR(VLOOKUP(A11677,bip!$A:$Z,3,0),"")</f>
      </c>
    </row>
    <row r="11678" spans="1:15" ht="13.2">
      <c r="A11678" t="s">
        <v>9336</v>
      </c>
      <c r="B11678" t="s">
        <v>13047</v>
      </c>
      <c r="C11678" t="s">
        <v>16440</v>
      </c>
      <c r="D11678" t="s">
        <v>40829</v>
      </c>
      <c r="E11678" t="s">
        <v>23891</v>
      </c>
      <c r="F11678">
        <v>1</v>
      </c>
      <c r="G11678">
        <v>36</v>
      </c>
      <c r="H11678" s="1">
        <v>76</v>
      </c>
      <c r="I11678" s="87"/>
      <c r="K11678" s="86" t="s">
        <v>17485</v>
      </c>
      <c r="L11678" s="86" t="s">
        <v>17486</v>
      </c>
      <c r="N11678">
        <f>IFERROR(VLOOKUP(A11678,bip!$A:$C,2,0),"")</f>
      </c>
      <c r="O11678">
        <f>IFERROR(VLOOKUP(A11678,bip!$A:$Z,3,0),"")</f>
      </c>
    </row>
    <row r="11679" spans="1:15" ht="13.2">
      <c r="A11679" t="s">
        <v>9394</v>
      </c>
      <c r="B11679" t="s">
        <v>13058</v>
      </c>
      <c r="C11679" t="s">
        <v>16440</v>
      </c>
      <c r="D11679" t="s">
        <v>40837</v>
      </c>
      <c r="E11679" t="s">
        <v>26786</v>
      </c>
      <c r="F11679">
        <v>6</v>
      </c>
      <c r="G11679">
        <v>6</v>
      </c>
      <c r="H11679" s="1">
        <v>190</v>
      </c>
      <c r="I11679" s="87"/>
      <c r="K11679" s="86" t="s">
        <v>17485</v>
      </c>
      <c r="L11679" s="86" t="s">
        <v>17486</v>
      </c>
      <c r="N11679">
        <f>IFERROR(VLOOKUP(A11679,bip!$A:$C,2,0),"")</f>
      </c>
      <c r="O11679">
        <f>IFERROR(VLOOKUP(A11679,bip!$A:$Z,3,0),"")</f>
      </c>
    </row>
    <row r="11680" spans="1:15" ht="13.2">
      <c r="A11680" t="s">
        <v>9403</v>
      </c>
      <c r="B11680" t="s">
        <v>13067</v>
      </c>
      <c r="C11680" t="s">
        <v>16440</v>
      </c>
      <c r="D11680" t="s">
        <v>40846</v>
      </c>
      <c r="E11680" t="s">
        <v>23910</v>
      </c>
      <c r="F11680">
        <v>1</v>
      </c>
      <c r="G11680">
        <v>12</v>
      </c>
      <c r="H11680" s="1">
        <v>197</v>
      </c>
      <c r="I11680" s="87"/>
      <c r="K11680" s="86" t="s">
        <v>17485</v>
      </c>
      <c r="L11680" s="86" t="s">
        <v>17486</v>
      </c>
      <c r="N11680">
        <f>IFERROR(VLOOKUP(A11680,bip!$A:$C,2,0),"")</f>
      </c>
      <c r="O11680">
        <f>IFERROR(VLOOKUP(A11680,bip!$A:$Z,3,0),"")</f>
      </c>
    </row>
    <row r="11681" spans="1:15" ht="13.2">
      <c r="A11681" t="s">
        <v>9402</v>
      </c>
      <c r="B11681" t="s">
        <v>13066</v>
      </c>
      <c r="C11681" t="s">
        <v>16440</v>
      </c>
      <c r="D11681" t="s">
        <v>40847</v>
      </c>
      <c r="E11681" t="s">
        <v>26794</v>
      </c>
      <c r="F11681">
        <v>6</v>
      </c>
      <c r="G11681">
        <v>6</v>
      </c>
      <c r="H11681" s="1">
        <v>40</v>
      </c>
      <c r="I11681" s="87"/>
      <c r="K11681" s="86" t="s">
        <v>17485</v>
      </c>
      <c r="L11681" s="86" t="s">
        <v>17486</v>
      </c>
      <c r="N11681">
        <f>IFERROR(VLOOKUP(A11681,bip!$A:$C,2,0),"")</f>
      </c>
      <c r="O11681">
        <f>IFERROR(VLOOKUP(A11681,bip!$A:$Z,3,0),"")</f>
      </c>
    </row>
    <row r="11682" spans="1:15" ht="13.2">
      <c r="A11682" t="s">
        <v>9404</v>
      </c>
      <c r="B11682" t="s">
        <v>9404</v>
      </c>
      <c r="C11682" t="s">
        <v>16440</v>
      </c>
      <c r="D11682" t="s">
        <v>40848</v>
      </c>
      <c r="E11682" t="s">
        <v>23909</v>
      </c>
      <c r="F11682">
        <v>1</v>
      </c>
      <c r="G11682">
        <v>3</v>
      </c>
      <c r="H11682" s="1">
        <v>276</v>
      </c>
      <c r="I11682" s="87"/>
      <c r="K11682" s="86" t="s">
        <v>17485</v>
      </c>
      <c r="L11682" s="86" t="s">
        <v>17486</v>
      </c>
      <c r="N11682">
        <f>IFERROR(VLOOKUP(A11682,bip!$A:$C,2,0),"")</f>
      </c>
      <c r="O11682">
        <f>IFERROR(VLOOKUP(A11682,bip!$A:$Z,3,0),"")</f>
      </c>
    </row>
    <row r="11683" spans="1:15" ht="13.2">
      <c r="A11683" t="s">
        <v>9405</v>
      </c>
      <c r="B11683" t="s">
        <v>9405</v>
      </c>
      <c r="C11683" t="s">
        <v>16440</v>
      </c>
      <c r="D11683" t="s">
        <v>40849</v>
      </c>
      <c r="E11683" t="s">
        <v>23908</v>
      </c>
      <c r="F11683">
        <v>1</v>
      </c>
      <c r="G11683">
        <v>3</v>
      </c>
      <c r="H11683" s="1">
        <v>262</v>
      </c>
      <c r="I11683" s="87"/>
      <c r="K11683" s="86" t="s">
        <v>17485</v>
      </c>
      <c r="L11683" s="86" t="s">
        <v>17486</v>
      </c>
      <c r="N11683">
        <f>IFERROR(VLOOKUP(A11683,bip!$A:$C,2,0),"")</f>
      </c>
      <c r="O11683">
        <f>IFERROR(VLOOKUP(A11683,bip!$A:$Z,3,0),"")</f>
      </c>
    </row>
    <row r="11684" spans="1:15" ht="13.2">
      <c r="A11684" t="s">
        <v>9393</v>
      </c>
      <c r="B11684" t="s">
        <v>13057</v>
      </c>
      <c r="C11684" t="s">
        <v>16440</v>
      </c>
      <c r="D11684" t="s">
        <v>40838</v>
      </c>
      <c r="E11684" t="s">
        <v>26788</v>
      </c>
      <c r="F11684">
        <v>3</v>
      </c>
      <c r="G11684">
        <v>6</v>
      </c>
      <c r="H11684" s="1">
        <v>201</v>
      </c>
      <c r="I11684" s="87"/>
      <c r="K11684" s="86" t="s">
        <v>17485</v>
      </c>
      <c r="L11684" s="86" t="s">
        <v>17486</v>
      </c>
      <c r="N11684">
        <f>IFERROR(VLOOKUP(A11684,bip!$A:$C,2,0),"")</f>
      </c>
      <c r="O11684">
        <f>IFERROR(VLOOKUP(A11684,bip!$A:$Z,3,0),"")</f>
      </c>
    </row>
    <row r="11685" spans="1:15" ht="13.2">
      <c r="A11685" t="s">
        <v>9395</v>
      </c>
      <c r="B11685" t="s">
        <v>13059</v>
      </c>
      <c r="C11685" t="s">
        <v>16440</v>
      </c>
      <c r="D11685" t="s">
        <v>40839</v>
      </c>
      <c r="E11685" t="s">
        <v>40840</v>
      </c>
      <c r="F11685">
        <v>3</v>
      </c>
      <c r="G11685">
        <v>3</v>
      </c>
      <c r="H11685" s="1">
        <v>210</v>
      </c>
      <c r="I11685" s="87"/>
      <c r="K11685" s="86" t="s">
        <v>17485</v>
      </c>
      <c r="L11685" s="86" t="s">
        <v>17486</v>
      </c>
      <c r="N11685">
        <f>IFERROR(VLOOKUP(A11685,bip!$A:$C,2,0),"")</f>
      </c>
      <c r="O11685">
        <f>IFERROR(VLOOKUP(A11685,bip!$A:$Z,3,0),"")</f>
      </c>
    </row>
    <row r="11686" spans="1:15" ht="13.2">
      <c r="A11686" t="s">
        <v>9396</v>
      </c>
      <c r="B11686" t="s">
        <v>13060</v>
      </c>
      <c r="C11686" t="s">
        <v>16440</v>
      </c>
      <c r="D11686" t="s">
        <v>40841</v>
      </c>
      <c r="E11686" t="s">
        <v>26789</v>
      </c>
      <c r="F11686">
        <v>3</v>
      </c>
      <c r="G11686">
        <v>3</v>
      </c>
      <c r="H11686" s="1">
        <v>267</v>
      </c>
      <c r="I11686" s="87"/>
      <c r="K11686" s="86" t="s">
        <v>17485</v>
      </c>
      <c r="L11686" s="86" t="s">
        <v>17486</v>
      </c>
      <c r="N11686">
        <f>IFERROR(VLOOKUP(A11686,bip!$A:$C,2,0),"")</f>
      </c>
      <c r="O11686">
        <f>IFERROR(VLOOKUP(A11686,bip!$A:$Z,3,0),"")</f>
      </c>
    </row>
    <row r="11687" spans="1:15" ht="13.2">
      <c r="A11687" t="s">
        <v>9399</v>
      </c>
      <c r="B11687" t="s">
        <v>13063</v>
      </c>
      <c r="C11687" t="s">
        <v>16440</v>
      </c>
      <c r="D11687" t="s">
        <v>40842</v>
      </c>
      <c r="E11687" t="s">
        <v>26790</v>
      </c>
      <c r="F11687">
        <v>3</v>
      </c>
      <c r="G11687">
        <v>3</v>
      </c>
      <c r="H11687" s="1">
        <v>344</v>
      </c>
      <c r="I11687" s="87"/>
      <c r="K11687" s="86" t="s">
        <v>17485</v>
      </c>
      <c r="L11687" s="86" t="s">
        <v>17486</v>
      </c>
      <c r="N11687">
        <f>IFERROR(VLOOKUP(A11687,bip!$A:$C,2,0),"")</f>
      </c>
      <c r="O11687">
        <f>IFERROR(VLOOKUP(A11687,bip!$A:$Z,3,0),"")</f>
      </c>
    </row>
    <row r="11688" spans="1:15" ht="13.2">
      <c r="A11688" t="s">
        <v>9400</v>
      </c>
      <c r="B11688" t="s">
        <v>13064</v>
      </c>
      <c r="C11688" t="s">
        <v>16440</v>
      </c>
      <c r="D11688" t="s">
        <v>40843</v>
      </c>
      <c r="E11688" t="s">
        <v>26793</v>
      </c>
      <c r="F11688">
        <v>6</v>
      </c>
      <c r="G11688">
        <v>3</v>
      </c>
      <c r="H11688" s="1">
        <v>524</v>
      </c>
      <c r="I11688" s="87"/>
      <c r="K11688" s="86" t="s">
        <v>17485</v>
      </c>
      <c r="L11688" s="86" t="s">
        <v>17486</v>
      </c>
      <c r="N11688">
        <f>IFERROR(VLOOKUP(A11688,bip!$A:$C,2,0),"")</f>
      </c>
      <c r="O11688">
        <f>IFERROR(VLOOKUP(A11688,bip!$A:$Z,3,0),"")</f>
      </c>
    </row>
    <row r="11689" spans="1:15" ht="13.2">
      <c r="A11689" t="s">
        <v>9398</v>
      </c>
      <c r="B11689" t="s">
        <v>13062</v>
      </c>
      <c r="C11689" t="s">
        <v>16440</v>
      </c>
      <c r="D11689" t="s">
        <v>40844</v>
      </c>
      <c r="E11689" t="s">
        <v>26792</v>
      </c>
      <c r="F11689">
        <v>3</v>
      </c>
      <c r="G11689">
        <v>3</v>
      </c>
      <c r="H11689" s="1">
        <v>305</v>
      </c>
      <c r="I11689" s="87"/>
      <c r="K11689" s="86" t="s">
        <v>17485</v>
      </c>
      <c r="L11689" s="86" t="s">
        <v>17486</v>
      </c>
      <c r="N11689">
        <f>IFERROR(VLOOKUP(A11689,bip!$A:$C,2,0),"")</f>
      </c>
      <c r="O11689">
        <f>IFERROR(VLOOKUP(A11689,bip!$A:$Z,3,0),"")</f>
      </c>
    </row>
    <row r="11690" spans="1:15" ht="13.2">
      <c r="A11690" t="s">
        <v>9397</v>
      </c>
      <c r="B11690" t="s">
        <v>13061</v>
      </c>
      <c r="C11690" t="s">
        <v>16440</v>
      </c>
      <c r="D11690" t="s">
        <v>40845</v>
      </c>
      <c r="E11690" t="s">
        <v>26791</v>
      </c>
      <c r="F11690">
        <v>3</v>
      </c>
      <c r="G11690">
        <v>3</v>
      </c>
      <c r="H11690" s="1">
        <v>305</v>
      </c>
      <c r="I11690" s="87"/>
      <c r="K11690" s="86" t="s">
        <v>17485</v>
      </c>
      <c r="L11690" s="86" t="s">
        <v>17486</v>
      </c>
      <c r="N11690">
        <f>IFERROR(VLOOKUP(A11690,bip!$A:$C,2,0),"")</f>
      </c>
      <c r="O11690">
        <f>IFERROR(VLOOKUP(A11690,bip!$A:$Z,3,0),"")</f>
      </c>
    </row>
    <row r="11691" spans="1:15" ht="13.2">
      <c r="A11691" t="s">
        <v>9401</v>
      </c>
      <c r="B11691" t="s">
        <v>13065</v>
      </c>
      <c r="C11691" t="s">
        <v>16441</v>
      </c>
      <c r="D11691" t="s">
        <v>40850</v>
      </c>
      <c r="E11691" t="s">
        <v>26787</v>
      </c>
      <c r="F11691">
        <v>6</v>
      </c>
      <c r="G11691">
        <v>12</v>
      </c>
      <c r="H11691" s="1">
        <v>118</v>
      </c>
      <c r="I11691" s="87"/>
      <c r="K11691" s="86" t="s">
        <v>17485</v>
      </c>
      <c r="L11691" s="86" t="s">
        <v>17486</v>
      </c>
      <c r="N11691">
        <f>IFERROR(VLOOKUP(A11691,bip!$A:$C,2,0),"")</f>
      </c>
      <c r="O11691">
        <f>IFERROR(VLOOKUP(A11691,bip!$A:$Z,3,0),"")</f>
      </c>
    </row>
    <row r="11692" spans="1:15" ht="13.2">
      <c r="A11692" t="s">
        <v>9416</v>
      </c>
      <c r="B11692" t="s">
        <v>9416</v>
      </c>
      <c r="C11692" t="s">
        <v>16440</v>
      </c>
      <c r="D11692" t="s">
        <v>40859</v>
      </c>
      <c r="E11692" t="s">
        <v>26802</v>
      </c>
      <c r="F11692">
        <v>1</v>
      </c>
      <c r="G11692">
        <v>50</v>
      </c>
      <c r="H11692" s="1">
        <v>205</v>
      </c>
      <c r="I11692" s="87"/>
      <c r="K11692" s="86" t="s">
        <v>17485</v>
      </c>
      <c r="L11692" s="86" t="s">
        <v>17486</v>
      </c>
      <c r="N11692">
        <f>IFERROR(VLOOKUP(A11692,bip!$A:$C,2,0),"")</f>
      </c>
      <c r="O11692">
        <f>IFERROR(VLOOKUP(A11692,bip!$A:$Z,3,0),"")</f>
      </c>
    </row>
    <row r="11693" spans="1:15" ht="13.2">
      <c r="A11693" t="s">
        <v>9410</v>
      </c>
      <c r="B11693" t="s">
        <v>13072</v>
      </c>
      <c r="C11693" t="s">
        <v>16440</v>
      </c>
      <c r="D11693" t="s">
        <v>40851</v>
      </c>
      <c r="E11693" t="s">
        <v>26795</v>
      </c>
      <c r="F11693">
        <v>1</v>
      </c>
      <c r="G11693">
        <v>72</v>
      </c>
      <c r="H11693" s="1">
        <v>123</v>
      </c>
      <c r="I11693" s="87"/>
      <c r="K11693" s="86" t="s">
        <v>17485</v>
      </c>
      <c r="L11693" s="86" t="s">
        <v>17486</v>
      </c>
      <c r="N11693">
        <f>IFERROR(VLOOKUP(A11693,bip!$A:$C,2,0),"")</f>
      </c>
      <c r="O11693">
        <f>IFERROR(VLOOKUP(A11693,bip!$A:$Z,3,0),"")</f>
      </c>
    </row>
    <row r="11694" spans="1:15" ht="13.2">
      <c r="A11694" t="s">
        <v>9412</v>
      </c>
      <c r="B11694" t="s">
        <v>13074</v>
      </c>
      <c r="C11694" t="s">
        <v>16440</v>
      </c>
      <c r="D11694" t="s">
        <v>40852</v>
      </c>
      <c r="E11694" t="s">
        <v>26796</v>
      </c>
      <c r="F11694">
        <v>1</v>
      </c>
      <c r="G11694">
        <v>36</v>
      </c>
      <c r="H11694" s="1">
        <v>105</v>
      </c>
      <c r="I11694" s="87"/>
      <c r="K11694" s="86" t="s">
        <v>17485</v>
      </c>
      <c r="L11694" s="86" t="s">
        <v>17486</v>
      </c>
      <c r="N11694">
        <f>IFERROR(VLOOKUP(A11694,bip!$A:$C,2,0),"")</f>
      </c>
      <c r="O11694">
        <f>IFERROR(VLOOKUP(A11694,bip!$A:$Z,3,0),"")</f>
      </c>
    </row>
    <row r="11695" spans="1:15" ht="13.2">
      <c r="A11695" t="s">
        <v>9413</v>
      </c>
      <c r="B11695" t="s">
        <v>13075</v>
      </c>
      <c r="C11695" t="s">
        <v>16440</v>
      </c>
      <c r="D11695" t="s">
        <v>40853</v>
      </c>
      <c r="E11695" t="s">
        <v>26800</v>
      </c>
      <c r="F11695">
        <v>1</v>
      </c>
      <c r="G11695">
        <v>36</v>
      </c>
      <c r="H11695" s="1">
        <v>123</v>
      </c>
      <c r="I11695" s="87"/>
      <c r="K11695" s="86" t="s">
        <v>17485</v>
      </c>
      <c r="L11695" s="86" t="s">
        <v>17486</v>
      </c>
      <c r="N11695">
        <f>IFERROR(VLOOKUP(A11695,bip!$A:$C,2,0),"")</f>
      </c>
      <c r="O11695">
        <f>IFERROR(VLOOKUP(A11695,bip!$A:$Z,3,0),"")</f>
      </c>
    </row>
    <row r="11696" spans="1:15" ht="13.2">
      <c r="A11696" t="s">
        <v>9407</v>
      </c>
      <c r="B11696" t="s">
        <v>13069</v>
      </c>
      <c r="C11696" t="s">
        <v>16440</v>
      </c>
      <c r="D11696" t="s">
        <v>40854</v>
      </c>
      <c r="E11696" t="s">
        <v>26797</v>
      </c>
      <c r="F11696">
        <v>1</v>
      </c>
      <c r="G11696">
        <v>36</v>
      </c>
      <c r="H11696" s="1">
        <v>102</v>
      </c>
      <c r="I11696" s="87"/>
      <c r="K11696" s="86" t="s">
        <v>17485</v>
      </c>
      <c r="L11696" s="86" t="s">
        <v>17486</v>
      </c>
      <c r="N11696">
        <f>IFERROR(VLOOKUP(A11696,bip!$A:$C,2,0),"")</f>
      </c>
      <c r="O11696">
        <f>IFERROR(VLOOKUP(A11696,bip!$A:$Z,3,0),"")</f>
      </c>
    </row>
    <row r="11697" spans="1:15" ht="13.2">
      <c r="A11697" t="s">
        <v>9408</v>
      </c>
      <c r="B11697" t="s">
        <v>13070</v>
      </c>
      <c r="C11697" t="s">
        <v>16440</v>
      </c>
      <c r="D11697" t="s">
        <v>40855</v>
      </c>
      <c r="E11697" t="s">
        <v>26801</v>
      </c>
      <c r="F11697">
        <v>1</v>
      </c>
      <c r="G11697">
        <v>72</v>
      </c>
      <c r="H11697" s="1">
        <v>118</v>
      </c>
      <c r="I11697" s="87"/>
      <c r="K11697" s="86" t="s">
        <v>17485</v>
      </c>
      <c r="L11697" s="86" t="s">
        <v>17486</v>
      </c>
      <c r="N11697">
        <f>IFERROR(VLOOKUP(A11697,bip!$A:$C,2,0),"")</f>
      </c>
      <c r="O11697">
        <f>IFERROR(VLOOKUP(A11697,bip!$A:$Z,3,0),"")</f>
      </c>
    </row>
    <row r="11698" spans="1:15" ht="13.2">
      <c r="A11698" t="s">
        <v>9406</v>
      </c>
      <c r="B11698" t="s">
        <v>13068</v>
      </c>
      <c r="C11698" t="s">
        <v>16440</v>
      </c>
      <c r="D11698" t="s">
        <v>40856</v>
      </c>
      <c r="E11698" t="s">
        <v>26803</v>
      </c>
      <c r="F11698">
        <v>1</v>
      </c>
      <c r="G11698">
        <v>36</v>
      </c>
      <c r="H11698" s="1">
        <v>155</v>
      </c>
      <c r="I11698" s="87"/>
      <c r="K11698" s="86" t="s">
        <v>17485</v>
      </c>
      <c r="L11698" s="86" t="s">
        <v>17486</v>
      </c>
      <c r="N11698">
        <f>IFERROR(VLOOKUP(A11698,bip!$A:$C,2,0),"")</f>
      </c>
      <c r="O11698">
        <f>IFERROR(VLOOKUP(A11698,bip!$A:$Z,3,0),"")</f>
      </c>
    </row>
    <row r="11699" spans="1:15" ht="13.2">
      <c r="A11699" t="s">
        <v>9409</v>
      </c>
      <c r="B11699" t="s">
        <v>13071</v>
      </c>
      <c r="C11699" t="s">
        <v>16440</v>
      </c>
      <c r="D11699" t="s">
        <v>40857</v>
      </c>
      <c r="E11699" t="s">
        <v>26804</v>
      </c>
      <c r="F11699">
        <v>1</v>
      </c>
      <c r="G11699">
        <v>72</v>
      </c>
      <c r="H11699" s="1">
        <v>105</v>
      </c>
      <c r="I11699" s="87"/>
      <c r="K11699" s="86" t="s">
        <v>17485</v>
      </c>
      <c r="L11699" s="86" t="s">
        <v>17486</v>
      </c>
      <c r="N11699">
        <f>IFERROR(VLOOKUP(A11699,bip!$A:$C,2,0),"")</f>
      </c>
      <c r="O11699">
        <f>IFERROR(VLOOKUP(A11699,bip!$A:$Z,3,0),"")</f>
      </c>
    </row>
    <row r="11700" spans="1:15" ht="13.2">
      <c r="A11700" t="s">
        <v>9411</v>
      </c>
      <c r="B11700" t="s">
        <v>13073</v>
      </c>
      <c r="C11700" t="s">
        <v>16440</v>
      </c>
      <c r="D11700" t="s">
        <v>40858</v>
      </c>
      <c r="E11700" t="s">
        <v>26805</v>
      </c>
      <c r="F11700">
        <v>1</v>
      </c>
      <c r="G11700">
        <v>36</v>
      </c>
      <c r="H11700" s="1">
        <v>105</v>
      </c>
      <c r="I11700" s="87"/>
      <c r="K11700" s="86" t="s">
        <v>17485</v>
      </c>
      <c r="L11700" s="86" t="s">
        <v>17486</v>
      </c>
      <c r="N11700">
        <f>IFERROR(VLOOKUP(A11700,bip!$A:$C,2,0),"")</f>
      </c>
      <c r="O11700">
        <f>IFERROR(VLOOKUP(A11700,bip!$A:$Z,3,0),"")</f>
      </c>
    </row>
    <row r="11701" spans="1:15" ht="13.2">
      <c r="A11701" t="s">
        <v>9414</v>
      </c>
      <c r="B11701" t="s">
        <v>13076</v>
      </c>
      <c r="C11701" t="s">
        <v>16441</v>
      </c>
      <c r="D11701" t="s">
        <v>40861</v>
      </c>
      <c r="E11701" t="s">
        <v>26798</v>
      </c>
      <c r="F11701">
        <v>1</v>
      </c>
      <c r="G11701">
        <v>48</v>
      </c>
      <c r="H11701" s="1">
        <v>100</v>
      </c>
      <c r="I11701" s="87"/>
      <c r="K11701" s="86" t="s">
        <v>17485</v>
      </c>
      <c r="L11701" s="86" t="s">
        <v>17486</v>
      </c>
      <c r="N11701">
        <f>IFERROR(VLOOKUP(A11701,bip!$A:$C,2,0),"")</f>
      </c>
      <c r="O11701">
        <f>IFERROR(VLOOKUP(A11701,bip!$A:$Z,3,0),"")</f>
      </c>
    </row>
    <row r="11702" spans="1:15" ht="13.2">
      <c r="A11702" t="s">
        <v>9415</v>
      </c>
      <c r="B11702" t="s">
        <v>13077</v>
      </c>
      <c r="C11702" t="s">
        <v>16441</v>
      </c>
      <c r="D11702" t="s">
        <v>40862</v>
      </c>
      <c r="E11702" t="s">
        <v>26799</v>
      </c>
      <c r="F11702">
        <v>1</v>
      </c>
      <c r="G11702">
        <v>48</v>
      </c>
      <c r="H11702" s="1">
        <v>102</v>
      </c>
      <c r="I11702" s="87"/>
      <c r="K11702" s="86" t="s">
        <v>17485</v>
      </c>
      <c r="L11702" s="86" t="s">
        <v>17486</v>
      </c>
      <c r="N11702">
        <f>IFERROR(VLOOKUP(A11702,bip!$A:$C,2,0),"")</f>
      </c>
      <c r="O11702">
        <f>IFERROR(VLOOKUP(A11702,bip!$A:$Z,3,0),"")</f>
      </c>
    </row>
    <row r="11703" spans="1:15" ht="13.2">
      <c r="A11703" t="s">
        <v>9240</v>
      </c>
      <c r="B11703" t="s">
        <v>12980</v>
      </c>
      <c r="C11703" t="s">
        <v>16440</v>
      </c>
      <c r="D11703" t="s">
        <v>23865</v>
      </c>
      <c r="E11703" t="s">
        <v>21135</v>
      </c>
      <c r="F11703">
        <v>3</v>
      </c>
      <c r="G11703">
        <v>3</v>
      </c>
      <c r="H11703" s="1">
        <v>154</v>
      </c>
      <c r="I11703" s="87"/>
      <c r="K11703" s="86" t="s">
        <v>17485</v>
      </c>
      <c r="L11703" s="86" t="s">
        <v>17486</v>
      </c>
      <c r="N11703">
        <f>IFERROR(VLOOKUP(A11703,bip!$A:$C,2,0),"")</f>
      </c>
      <c r="O11703">
        <f>IFERROR(VLOOKUP(A11703,bip!$A:$Z,3,0),"")</f>
      </c>
    </row>
    <row r="11704" spans="1:15" ht="13.2">
      <c r="A11704" t="s">
        <v>6414</v>
      </c>
      <c r="B11704" t="s">
        <v>11366</v>
      </c>
      <c r="C11704" t="s">
        <v>16440</v>
      </c>
      <c r="D11704" t="s">
        <v>34473</v>
      </c>
      <c r="E11704" t="s">
        <v>21136</v>
      </c>
      <c r="F11704">
        <v>4</v>
      </c>
      <c r="G11704">
        <v>4</v>
      </c>
      <c r="H11704" s="1">
        <v>123</v>
      </c>
      <c r="I11704" s="87"/>
      <c r="K11704" s="86" t="s">
        <v>17485</v>
      </c>
      <c r="L11704" s="86" t="s">
        <v>17486</v>
      </c>
      <c r="N11704">
        <f>IFERROR(VLOOKUP(A11704,bip!$A:$C,2,0),"")</f>
      </c>
      <c r="O11704">
        <f>IFERROR(VLOOKUP(A11704,bip!$A:$Z,3,0),"")</f>
      </c>
    </row>
    <row r="11705" spans="1:15" ht="13.2">
      <c r="A11705" t="s">
        <v>6415</v>
      </c>
      <c r="B11705" t="s">
        <v>11367</v>
      </c>
      <c r="C11705" t="s">
        <v>16440</v>
      </c>
      <c r="D11705" t="s">
        <v>34474</v>
      </c>
      <c r="E11705" t="s">
        <v>21139</v>
      </c>
      <c r="F11705">
        <v>4</v>
      </c>
      <c r="G11705">
        <v>4</v>
      </c>
      <c r="H11705" s="1">
        <v>128</v>
      </c>
      <c r="I11705" s="87"/>
      <c r="K11705" s="86" t="s">
        <v>17485</v>
      </c>
      <c r="L11705" s="86" t="s">
        <v>17486</v>
      </c>
      <c r="N11705">
        <f>IFERROR(VLOOKUP(A11705,bip!$A:$C,2,0),"")</f>
      </c>
      <c r="O11705">
        <f>IFERROR(VLOOKUP(A11705,bip!$A:$Z,3,0),"")</f>
      </c>
    </row>
    <row r="11706" spans="1:15" ht="13.2">
      <c r="A11706" t="s">
        <v>6416</v>
      </c>
      <c r="B11706" t="s">
        <v>11368</v>
      </c>
      <c r="C11706" t="s">
        <v>16440</v>
      </c>
      <c r="D11706" t="s">
        <v>34475</v>
      </c>
      <c r="E11706" t="s">
        <v>21140</v>
      </c>
      <c r="F11706">
        <v>4</v>
      </c>
      <c r="G11706">
        <v>4</v>
      </c>
      <c r="H11706" s="1">
        <v>134</v>
      </c>
      <c r="I11706" s="87"/>
      <c r="K11706" s="86" t="s">
        <v>17485</v>
      </c>
      <c r="L11706" s="86" t="s">
        <v>17486</v>
      </c>
      <c r="N11706">
        <f>IFERROR(VLOOKUP(A11706,bip!$A:$C,2,0),"")</f>
      </c>
      <c r="O11706">
        <f>IFERROR(VLOOKUP(A11706,bip!$A:$Z,3,0),"")</f>
      </c>
    </row>
    <row r="11707" spans="1:15" ht="13.2">
      <c r="A11707" t="s">
        <v>6417</v>
      </c>
      <c r="B11707" t="s">
        <v>11369</v>
      </c>
      <c r="C11707" t="s">
        <v>16440</v>
      </c>
      <c r="D11707" t="s">
        <v>34476</v>
      </c>
      <c r="E11707" t="s">
        <v>21138</v>
      </c>
      <c r="F11707">
        <v>4</v>
      </c>
      <c r="G11707">
        <v>4</v>
      </c>
      <c r="H11707" s="1">
        <v>139</v>
      </c>
      <c r="I11707" s="87"/>
      <c r="K11707" s="86" t="s">
        <v>17485</v>
      </c>
      <c r="L11707" s="86" t="s">
        <v>17486</v>
      </c>
      <c r="N11707">
        <f>IFERROR(VLOOKUP(A11707,bip!$A:$C,2,0),"")</f>
      </c>
      <c r="O11707">
        <f>IFERROR(VLOOKUP(A11707,bip!$A:$Z,3,0),"")</f>
      </c>
    </row>
    <row r="11708" spans="1:15" ht="13.2">
      <c r="A11708" t="s">
        <v>6422</v>
      </c>
      <c r="B11708" t="s">
        <v>11374</v>
      </c>
      <c r="C11708" t="s">
        <v>16440</v>
      </c>
      <c r="D11708" t="s">
        <v>34477</v>
      </c>
      <c r="E11708" t="s">
        <v>34478</v>
      </c>
      <c r="F11708">
        <v>4</v>
      </c>
      <c r="G11708">
        <v>4</v>
      </c>
      <c r="H11708" s="1">
        <v>141</v>
      </c>
      <c r="I11708" s="87"/>
      <c r="K11708" s="86" t="s">
        <v>17485</v>
      </c>
      <c r="L11708" s="86" t="s">
        <v>17486</v>
      </c>
      <c r="N11708">
        <f>IFERROR(VLOOKUP(A11708,bip!$A:$C,2,0),"")</f>
      </c>
      <c r="O11708">
        <f>IFERROR(VLOOKUP(A11708,bip!$A:$Z,3,0),"")</f>
      </c>
    </row>
    <row r="11709" spans="1:15" ht="13.2">
      <c r="A11709" t="s">
        <v>6423</v>
      </c>
      <c r="B11709" t="s">
        <v>11375</v>
      </c>
      <c r="C11709" t="s">
        <v>16440</v>
      </c>
      <c r="D11709" t="s">
        <v>40860</v>
      </c>
      <c r="E11709" t="s">
        <v>34479</v>
      </c>
      <c r="F11709">
        <v>4</v>
      </c>
      <c r="G11709">
        <v>4</v>
      </c>
      <c r="H11709" s="1">
        <v>99</v>
      </c>
      <c r="I11709" s="87"/>
      <c r="K11709" s="86" t="s">
        <v>17485</v>
      </c>
      <c r="L11709" s="86" t="s">
        <v>17486</v>
      </c>
      <c r="N11709">
        <f>IFERROR(VLOOKUP(A11709,bip!$A:$C,2,0),"")</f>
      </c>
      <c r="O11709">
        <f>IFERROR(VLOOKUP(A11709,bip!$A:$Z,3,0),"")</f>
      </c>
    </row>
    <row r="11710" spans="1:15" ht="13.2">
      <c r="A11710" t="s">
        <v>6419</v>
      </c>
      <c r="B11710" t="s">
        <v>11371</v>
      </c>
      <c r="C11710" t="s">
        <v>16440</v>
      </c>
      <c r="D11710" t="s">
        <v>34480</v>
      </c>
      <c r="E11710" t="s">
        <v>34481</v>
      </c>
      <c r="F11710">
        <v>4</v>
      </c>
      <c r="G11710">
        <v>4</v>
      </c>
      <c r="H11710" s="1">
        <v>263</v>
      </c>
      <c r="I11710" s="87"/>
      <c r="K11710" s="86" t="s">
        <v>17485</v>
      </c>
      <c r="L11710" s="86" t="s">
        <v>17486</v>
      </c>
      <c r="N11710">
        <f>IFERROR(VLOOKUP(A11710,bip!$A:$C,2,0),"")</f>
      </c>
      <c r="O11710">
        <f>IFERROR(VLOOKUP(A11710,bip!$A:$Z,3,0),"")</f>
      </c>
    </row>
    <row r="11711" spans="1:15" ht="13.2">
      <c r="A11711" t="s">
        <v>6420</v>
      </c>
      <c r="B11711" t="s">
        <v>11372</v>
      </c>
      <c r="C11711" t="s">
        <v>16440</v>
      </c>
      <c r="D11711" t="s">
        <v>34482</v>
      </c>
      <c r="E11711" t="s">
        <v>34483</v>
      </c>
      <c r="F11711">
        <v>4</v>
      </c>
      <c r="G11711">
        <v>4</v>
      </c>
      <c r="H11711" s="1">
        <v>267</v>
      </c>
      <c r="I11711" s="87"/>
      <c r="K11711" s="86" t="s">
        <v>17485</v>
      </c>
      <c r="L11711" s="86" t="s">
        <v>17486</v>
      </c>
      <c r="N11711">
        <f>IFERROR(VLOOKUP(A11711,bip!$A:$C,2,0),"")</f>
      </c>
      <c r="O11711">
        <f>IFERROR(VLOOKUP(A11711,bip!$A:$Z,3,0),"")</f>
      </c>
    </row>
    <row r="11712" spans="1:15" ht="13.2">
      <c r="A11712" t="s">
        <v>6421</v>
      </c>
      <c r="B11712" t="s">
        <v>11373</v>
      </c>
      <c r="C11712" t="s">
        <v>16440</v>
      </c>
      <c r="D11712" t="s">
        <v>34484</v>
      </c>
      <c r="E11712" t="s">
        <v>34485</v>
      </c>
      <c r="F11712">
        <v>4</v>
      </c>
      <c r="G11712">
        <v>4</v>
      </c>
      <c r="H11712" s="1">
        <v>273</v>
      </c>
      <c r="I11712" s="87"/>
      <c r="K11712" s="86" t="s">
        <v>17485</v>
      </c>
      <c r="L11712" s="86" t="s">
        <v>17486</v>
      </c>
      <c r="N11712">
        <f>IFERROR(VLOOKUP(A11712,bip!$A:$C,2,0),"")</f>
      </c>
      <c r="O11712">
        <f>IFERROR(VLOOKUP(A11712,bip!$A:$Z,3,0),"")</f>
      </c>
    </row>
    <row r="11713" spans="1:15" ht="13.2">
      <c r="A11713" t="s">
        <v>6418</v>
      </c>
      <c r="B11713" t="s">
        <v>11370</v>
      </c>
      <c r="C11713" t="s">
        <v>16440</v>
      </c>
      <c r="D11713" t="s">
        <v>34486</v>
      </c>
      <c r="E11713" t="s">
        <v>34487</v>
      </c>
      <c r="F11713">
        <v>4</v>
      </c>
      <c r="G11713">
        <v>4</v>
      </c>
      <c r="H11713" s="1">
        <v>258</v>
      </c>
      <c r="I11713" s="87"/>
      <c r="K11713" s="86" t="s">
        <v>17485</v>
      </c>
      <c r="L11713" s="86" t="s">
        <v>17486</v>
      </c>
      <c r="N11713">
        <f>IFERROR(VLOOKUP(A11713,bip!$A:$C,2,0),"")</f>
      </c>
      <c r="O11713">
        <f>IFERROR(VLOOKUP(A11713,bip!$A:$Z,3,0),"")</f>
      </c>
    </row>
    <row r="11714" spans="1:15" ht="13.2">
      <c r="A11714" t="s">
        <v>26541</v>
      </c>
      <c r="B11714" t="s">
        <v>26541</v>
      </c>
      <c r="C11714" t="s">
        <v>16440</v>
      </c>
      <c r="D11714" t="s">
        <v>34488</v>
      </c>
      <c r="E11714" t="s">
        <v>34489</v>
      </c>
      <c r="F11714">
        <v>2</v>
      </c>
      <c r="G11714">
        <v>2</v>
      </c>
      <c r="H11714" s="1">
        <v>258</v>
      </c>
      <c r="I11714" s="87"/>
      <c r="K11714" s="86" t="s">
        <v>17485</v>
      </c>
      <c r="L11714" s="86" t="s">
        <v>17486</v>
      </c>
      <c r="N11714">
        <f>IFERROR(VLOOKUP(A11714,bip!$A:$C,2,0),"")</f>
      </c>
      <c r="O11714">
        <f>IFERROR(VLOOKUP(A11714,bip!$A:$Z,3,0),"")</f>
      </c>
    </row>
    <row r="11715" spans="1:15" ht="13.2">
      <c r="A11715" t="s">
        <v>26542</v>
      </c>
      <c r="B11715" t="s">
        <v>26542</v>
      </c>
      <c r="C11715" t="s">
        <v>16440</v>
      </c>
      <c r="D11715" t="s">
        <v>34490</v>
      </c>
      <c r="E11715" t="s">
        <v>34491</v>
      </c>
      <c r="F11715">
        <v>2</v>
      </c>
      <c r="G11715">
        <v>2</v>
      </c>
      <c r="H11715" s="1">
        <v>262</v>
      </c>
      <c r="I11715" s="87"/>
      <c r="K11715" s="86" t="s">
        <v>17485</v>
      </c>
      <c r="L11715" s="86" t="s">
        <v>17486</v>
      </c>
      <c r="N11715">
        <f>IFERROR(VLOOKUP(A11715,bip!$A:$C,2,0),"")</f>
      </c>
      <c r="O11715">
        <f>IFERROR(VLOOKUP(A11715,bip!$A:$Z,3,0),"")</f>
      </c>
    </row>
    <row r="11716" spans="1:15" ht="13.2">
      <c r="A11716" t="s">
        <v>26543</v>
      </c>
      <c r="B11716" t="s">
        <v>26543</v>
      </c>
      <c r="C11716" t="s">
        <v>16440</v>
      </c>
      <c r="D11716" t="s">
        <v>34492</v>
      </c>
      <c r="E11716" t="s">
        <v>34493</v>
      </c>
      <c r="F11716">
        <v>2</v>
      </c>
      <c r="G11716">
        <v>2</v>
      </c>
      <c r="H11716" s="1">
        <v>267</v>
      </c>
      <c r="I11716" s="87"/>
      <c r="K11716" s="86" t="s">
        <v>17485</v>
      </c>
      <c r="L11716" s="86" t="s">
        <v>17486</v>
      </c>
      <c r="N11716">
        <f>IFERROR(VLOOKUP(A11716,bip!$A:$C,2,0),"")</f>
      </c>
      <c r="O11716">
        <f>IFERROR(VLOOKUP(A11716,bip!$A:$Z,3,0),"")</f>
      </c>
    </row>
    <row r="11717" spans="1:15" ht="13.2">
      <c r="A11717" t="s">
        <v>26544</v>
      </c>
      <c r="B11717" t="s">
        <v>26544</v>
      </c>
      <c r="C11717" t="s">
        <v>16440</v>
      </c>
      <c r="D11717" t="s">
        <v>34494</v>
      </c>
      <c r="E11717" t="s">
        <v>34495</v>
      </c>
      <c r="F11717">
        <v>2</v>
      </c>
      <c r="G11717">
        <v>2</v>
      </c>
      <c r="H11717" s="1">
        <v>273</v>
      </c>
      <c r="I11717" s="87"/>
      <c r="K11717" s="86" t="s">
        <v>17485</v>
      </c>
      <c r="L11717" s="86" t="s">
        <v>17486</v>
      </c>
      <c r="N11717">
        <f>IFERROR(VLOOKUP(A11717,bip!$A:$C,2,0),"")</f>
      </c>
      <c r="O11717">
        <f>IFERROR(VLOOKUP(A11717,bip!$A:$Z,3,0),"")</f>
      </c>
    </row>
    <row r="11718" spans="1:15" ht="13.2">
      <c r="A11718" t="s">
        <v>40863</v>
      </c>
      <c r="B11718" t="s">
        <v>40863</v>
      </c>
      <c r="C11718" t="s">
        <v>16440</v>
      </c>
      <c r="D11718" t="s">
        <v>40864</v>
      </c>
      <c r="E11718" t="s">
        <v>40865</v>
      </c>
      <c r="F11718">
        <v>2</v>
      </c>
      <c r="G11718">
        <v>2</v>
      </c>
      <c r="H11718" s="1">
        <v>258</v>
      </c>
      <c r="I11718" s="87"/>
      <c r="K11718" s="86" t="s">
        <v>17485</v>
      </c>
      <c r="L11718" s="86" t="s">
        <v>17486</v>
      </c>
      <c r="M11718" s="86" t="s">
        <v>17487</v>
      </c>
      <c r="N11718">
        <f>IFERROR(VLOOKUP(A11718,bip!$A:$C,2,0),"")</f>
      </c>
      <c r="O11718">
        <f>IFERROR(VLOOKUP(A11718,bip!$A:$Z,3,0),"")</f>
      </c>
    </row>
    <row r="11719" spans="1:15" ht="13.2">
      <c r="A11719" t="s">
        <v>40866</v>
      </c>
      <c r="B11719" t="s">
        <v>40866</v>
      </c>
      <c r="C11719" t="s">
        <v>16440</v>
      </c>
      <c r="D11719" t="s">
        <v>40867</v>
      </c>
      <c r="E11719" t="s">
        <v>40868</v>
      </c>
      <c r="F11719">
        <v>2</v>
      </c>
      <c r="G11719">
        <v>2</v>
      </c>
      <c r="H11719" s="1">
        <v>262</v>
      </c>
      <c r="I11719" s="87"/>
      <c r="K11719" s="86" t="s">
        <v>17485</v>
      </c>
      <c r="L11719" s="86" t="s">
        <v>17486</v>
      </c>
      <c r="M11719" s="86" t="s">
        <v>17487</v>
      </c>
      <c r="N11719">
        <f>IFERROR(VLOOKUP(A11719,bip!$A:$C,2,0),"")</f>
      </c>
      <c r="O11719">
        <f>IFERROR(VLOOKUP(A11719,bip!$A:$Z,3,0),"")</f>
      </c>
    </row>
    <row r="11720" spans="1:15" ht="13.2">
      <c r="A11720" t="s">
        <v>40869</v>
      </c>
      <c r="B11720" t="s">
        <v>40869</v>
      </c>
      <c r="C11720" t="s">
        <v>16440</v>
      </c>
      <c r="D11720" t="s">
        <v>40870</v>
      </c>
      <c r="E11720" t="s">
        <v>40871</v>
      </c>
      <c r="F11720">
        <v>2</v>
      </c>
      <c r="G11720">
        <v>2</v>
      </c>
      <c r="H11720" s="1">
        <v>267</v>
      </c>
      <c r="I11720" s="87"/>
      <c r="K11720" s="86" t="s">
        <v>17485</v>
      </c>
      <c r="L11720" s="86" t="s">
        <v>17486</v>
      </c>
      <c r="M11720" s="86" t="s">
        <v>17487</v>
      </c>
      <c r="N11720">
        <f>IFERROR(VLOOKUP(A11720,bip!$A:$C,2,0),"")</f>
      </c>
      <c r="O11720">
        <f>IFERROR(VLOOKUP(A11720,bip!$A:$Z,3,0),"")</f>
      </c>
    </row>
    <row r="11721" spans="1:15" ht="13.2">
      <c r="A11721" t="s">
        <v>40872</v>
      </c>
      <c r="B11721" t="s">
        <v>40872</v>
      </c>
      <c r="C11721" t="s">
        <v>16440</v>
      </c>
      <c r="D11721" t="s">
        <v>40873</v>
      </c>
      <c r="E11721" t="s">
        <v>40874</v>
      </c>
      <c r="F11721">
        <v>2</v>
      </c>
      <c r="G11721">
        <v>2</v>
      </c>
      <c r="H11721" s="1">
        <v>273</v>
      </c>
      <c r="I11721" s="87"/>
      <c r="K11721" s="86" t="s">
        <v>17485</v>
      </c>
      <c r="L11721" s="86" t="s">
        <v>17486</v>
      </c>
      <c r="M11721" s="86" t="s">
        <v>17487</v>
      </c>
      <c r="N11721">
        <f>IFERROR(VLOOKUP(A11721,bip!$A:$C,2,0),"")</f>
      </c>
      <c r="O11721">
        <f>IFERROR(VLOOKUP(A11721,bip!$A:$Z,3,0),"")</f>
      </c>
    </row>
    <row r="11722" spans="1:15" ht="13.2">
      <c r="A11722" t="s">
        <v>9310</v>
      </c>
      <c r="B11722" t="s">
        <v>13028</v>
      </c>
      <c r="C11722" t="s">
        <v>16440</v>
      </c>
      <c r="D11722" t="s">
        <v>40877</v>
      </c>
      <c r="E11722" t="s">
        <v>26782</v>
      </c>
      <c r="F11722">
        <v>1</v>
      </c>
      <c r="G11722">
        <v>72</v>
      </c>
      <c r="H11722" s="1">
        <v>42</v>
      </c>
      <c r="I11722" s="87"/>
      <c r="K11722" s="86" t="s">
        <v>17485</v>
      </c>
      <c r="L11722" s="86" t="s">
        <v>17486</v>
      </c>
      <c r="N11722">
        <f>IFERROR(VLOOKUP(A11722,bip!$A:$C,2,0),"")</f>
      </c>
      <c r="O11722">
        <f>IFERROR(VLOOKUP(A11722,bip!$A:$Z,3,0),"")</f>
      </c>
    </row>
    <row r="11723" spans="1:15" ht="13.2">
      <c r="A11723" t="s">
        <v>9313</v>
      </c>
      <c r="B11723" t="s">
        <v>13031</v>
      </c>
      <c r="C11723" t="s">
        <v>16440</v>
      </c>
      <c r="D11723" t="s">
        <v>40878</v>
      </c>
      <c r="E11723" t="s">
        <v>26783</v>
      </c>
      <c r="F11723">
        <v>1</v>
      </c>
      <c r="G11723">
        <v>72</v>
      </c>
      <c r="H11723" s="1">
        <v>42</v>
      </c>
      <c r="I11723" s="87"/>
      <c r="K11723" s="86" t="s">
        <v>17485</v>
      </c>
      <c r="L11723" s="86" t="s">
        <v>17486</v>
      </c>
      <c r="N11723">
        <f>IFERROR(VLOOKUP(A11723,bip!$A:$C,2,0),"")</f>
      </c>
      <c r="O11723">
        <f>IFERROR(VLOOKUP(A11723,bip!$A:$Z,3,0),"")</f>
      </c>
    </row>
    <row r="11724" spans="1:15" ht="13.2">
      <c r="A11724" t="s">
        <v>9311</v>
      </c>
      <c r="B11724" t="s">
        <v>13029</v>
      </c>
      <c r="C11724" t="s">
        <v>16440</v>
      </c>
      <c r="D11724" t="s">
        <v>33082</v>
      </c>
      <c r="E11724" t="s">
        <v>26784</v>
      </c>
      <c r="F11724">
        <v>1</v>
      </c>
      <c r="G11724">
        <v>72</v>
      </c>
      <c r="H11724" s="1">
        <v>42</v>
      </c>
      <c r="I11724" s="87"/>
      <c r="K11724" s="86" t="s">
        <v>17485</v>
      </c>
      <c r="L11724" s="86" t="s">
        <v>17486</v>
      </c>
      <c r="N11724">
        <f>IFERROR(VLOOKUP(A11724,bip!$A:$C,2,0),"")</f>
      </c>
      <c r="O11724">
        <f>IFERROR(VLOOKUP(A11724,bip!$A:$Z,3,0),"")</f>
      </c>
    </row>
    <row r="11725" spans="1:15" ht="13.2">
      <c r="A11725" t="s">
        <v>9312</v>
      </c>
      <c r="B11725" t="s">
        <v>13030</v>
      </c>
      <c r="C11725" t="s">
        <v>16440</v>
      </c>
      <c r="D11725" t="s">
        <v>40879</v>
      </c>
      <c r="E11725" t="s">
        <v>26785</v>
      </c>
      <c r="F11725">
        <v>1</v>
      </c>
      <c r="G11725">
        <v>72</v>
      </c>
      <c r="H11725" s="1">
        <v>42</v>
      </c>
      <c r="I11725" s="87"/>
      <c r="K11725" s="86" t="s">
        <v>17485</v>
      </c>
      <c r="L11725" s="86" t="s">
        <v>17486</v>
      </c>
      <c r="N11725">
        <f>IFERROR(VLOOKUP(A11725,bip!$A:$C,2,0),"")</f>
      </c>
      <c r="O11725">
        <f>IFERROR(VLOOKUP(A11725,bip!$A:$Z,3,0),"")</f>
      </c>
    </row>
    <row r="11726" spans="1:15" ht="13.2">
      <c r="A11726" t="s">
        <v>9309</v>
      </c>
      <c r="B11726" t="s">
        <v>13027</v>
      </c>
      <c r="C11726" t="s">
        <v>16440</v>
      </c>
      <c r="D11726" t="s">
        <v>33083</v>
      </c>
      <c r="E11726" t="s">
        <v>26781</v>
      </c>
      <c r="F11726">
        <v>1</v>
      </c>
      <c r="G11726">
        <v>12</v>
      </c>
      <c r="H11726" s="1">
        <v>159</v>
      </c>
      <c r="I11726" s="87"/>
      <c r="K11726" s="86" t="s">
        <v>17485</v>
      </c>
      <c r="L11726" s="86" t="s">
        <v>17486</v>
      </c>
      <c r="N11726">
        <f>IFERROR(VLOOKUP(A11726,bip!$A:$C,2,0),"")</f>
      </c>
      <c r="O11726">
        <f>IFERROR(VLOOKUP(A11726,bip!$A:$Z,3,0),"")</f>
      </c>
    </row>
    <row r="11727" spans="1:15" ht="13.2">
      <c r="A11727" t="s">
        <v>14509</v>
      </c>
      <c r="B11727" t="s">
        <v>14509</v>
      </c>
      <c r="C11727" t="s">
        <v>16440</v>
      </c>
      <c r="D11727" t="s">
        <v>25168</v>
      </c>
      <c r="E11727" t="s">
        <v>21272</v>
      </c>
      <c r="F11727">
        <v>2</v>
      </c>
      <c r="G11727">
        <v>2</v>
      </c>
      <c r="H11727" s="1">
        <v>449</v>
      </c>
      <c r="I11727" s="87"/>
      <c r="K11727" s="86" t="s">
        <v>17485</v>
      </c>
      <c r="L11727" s="86" t="s">
        <v>17486</v>
      </c>
      <c r="N11727">
        <f>IFERROR(VLOOKUP(A11727,bip!$A:$C,2,0),"")</f>
      </c>
      <c r="O11727">
        <f>IFERROR(VLOOKUP(A11727,bip!$A:$Z,3,0),"")</f>
      </c>
    </row>
    <row r="11728" spans="1:15" ht="13.2">
      <c r="A11728" t="s">
        <v>14508</v>
      </c>
      <c r="B11728" t="s">
        <v>14508</v>
      </c>
      <c r="C11728" t="s">
        <v>16440</v>
      </c>
      <c r="D11728" t="s">
        <v>25167</v>
      </c>
      <c r="E11728" t="s">
        <v>21271</v>
      </c>
      <c r="F11728">
        <v>2</v>
      </c>
      <c r="G11728">
        <v>2</v>
      </c>
      <c r="H11728" s="1">
        <v>650</v>
      </c>
      <c r="I11728" s="87"/>
      <c r="K11728" s="86" t="s">
        <v>17485</v>
      </c>
      <c r="L11728" s="86" t="s">
        <v>17486</v>
      </c>
      <c r="N11728">
        <f>IFERROR(VLOOKUP(A11728,bip!$A:$C,2,0),"")</f>
      </c>
      <c r="O11728">
        <f>IFERROR(VLOOKUP(A11728,bip!$A:$Z,3,0),"")</f>
      </c>
    </row>
    <row r="11729" spans="1:15" ht="13.2">
      <c r="A11729" t="s">
        <v>9244</v>
      </c>
      <c r="B11729" t="s">
        <v>12984</v>
      </c>
      <c r="C11729" t="s">
        <v>16440</v>
      </c>
      <c r="D11729" t="s">
        <v>25164</v>
      </c>
      <c r="E11729" t="s">
        <v>23872</v>
      </c>
      <c r="F11729">
        <v>2</v>
      </c>
      <c r="G11729">
        <v>2</v>
      </c>
      <c r="H11729" s="1">
        <v>423</v>
      </c>
      <c r="I11729" s="87"/>
      <c r="K11729" s="86" t="s">
        <v>17485</v>
      </c>
      <c r="L11729" s="86" t="s">
        <v>17486</v>
      </c>
      <c r="N11729">
        <f>IFERROR(VLOOKUP(A11729,bip!$A:$C,2,0),"")</f>
      </c>
      <c r="O11729">
        <f>IFERROR(VLOOKUP(A11729,bip!$A:$Z,3,0),"")</f>
      </c>
    </row>
    <row r="11730" spans="1:15" ht="13.2">
      <c r="A11730" t="s">
        <v>9243</v>
      </c>
      <c r="B11730" t="s">
        <v>12983</v>
      </c>
      <c r="C11730" t="s">
        <v>16440</v>
      </c>
      <c r="D11730" t="s">
        <v>33081</v>
      </c>
      <c r="E11730" t="s">
        <v>21269</v>
      </c>
      <c r="F11730">
        <v>2</v>
      </c>
      <c r="G11730">
        <v>2</v>
      </c>
      <c r="H11730" s="1">
        <v>449</v>
      </c>
      <c r="I11730" s="87"/>
      <c r="K11730" s="86" t="s">
        <v>17485</v>
      </c>
      <c r="L11730" s="86" t="s">
        <v>17486</v>
      </c>
      <c r="N11730">
        <f>IFERROR(VLOOKUP(A11730,bip!$A:$C,2,0),"")</f>
      </c>
      <c r="O11730">
        <f>IFERROR(VLOOKUP(A11730,bip!$A:$Z,3,0),"")</f>
      </c>
    </row>
    <row r="11731" spans="1:15" ht="13.2">
      <c r="A11731" t="s">
        <v>9242</v>
      </c>
      <c r="B11731" t="s">
        <v>12982</v>
      </c>
      <c r="C11731" t="s">
        <v>16440</v>
      </c>
      <c r="D11731" t="s">
        <v>25165</v>
      </c>
      <c r="E11731" t="s">
        <v>21268</v>
      </c>
      <c r="F11731">
        <v>2</v>
      </c>
      <c r="G11731">
        <v>2</v>
      </c>
      <c r="H11731" s="1">
        <v>579</v>
      </c>
      <c r="I11731" s="87"/>
      <c r="K11731" s="86" t="s">
        <v>17485</v>
      </c>
      <c r="L11731" s="86" t="s">
        <v>17486</v>
      </c>
      <c r="N11731">
        <f>IFERROR(VLOOKUP(A11731,bip!$A:$C,2,0),"")</f>
      </c>
      <c r="O11731">
        <f>IFERROR(VLOOKUP(A11731,bip!$A:$Z,3,0),"")</f>
      </c>
    </row>
    <row r="11732" spans="1:15" ht="13.2">
      <c r="A11732" t="s">
        <v>9241</v>
      </c>
      <c r="B11732" t="s">
        <v>12981</v>
      </c>
      <c r="C11732" t="s">
        <v>16440</v>
      </c>
      <c r="D11732" t="s">
        <v>25166</v>
      </c>
      <c r="E11732" t="s">
        <v>21270</v>
      </c>
      <c r="F11732">
        <v>2</v>
      </c>
      <c r="G11732">
        <v>2</v>
      </c>
      <c r="H11732" s="1">
        <v>650</v>
      </c>
      <c r="I11732" s="87"/>
      <c r="K11732" s="86" t="s">
        <v>17485</v>
      </c>
      <c r="L11732" s="86" t="s">
        <v>17486</v>
      </c>
      <c r="N11732">
        <f>IFERROR(VLOOKUP(A11732,bip!$A:$C,2,0),"")</f>
      </c>
      <c r="O11732">
        <f>IFERROR(VLOOKUP(A11732,bip!$A:$Z,3,0),"")</f>
      </c>
    </row>
    <row r="11733" spans="1:15" ht="13.2">
      <c r="A11733" t="s">
        <v>34441</v>
      </c>
      <c r="B11733" t="s">
        <v>34441</v>
      </c>
      <c r="C11733" t="s">
        <v>16440</v>
      </c>
      <c r="D11733" t="s">
        <v>40875</v>
      </c>
      <c r="E11733" t="s">
        <v>34442</v>
      </c>
      <c r="F11733">
        <v>2</v>
      </c>
      <c r="G11733">
        <v>2</v>
      </c>
      <c r="H11733" s="1">
        <v>449</v>
      </c>
      <c r="I11733" s="87"/>
      <c r="K11733" s="86" t="s">
        <v>17485</v>
      </c>
      <c r="L11733" s="86" t="s">
        <v>17486</v>
      </c>
      <c r="N11733">
        <f>IFERROR(VLOOKUP(A11733,bip!$A:$C,2,0),"")</f>
      </c>
      <c r="O11733">
        <f>IFERROR(VLOOKUP(A11733,bip!$A:$Z,3,0),"")</f>
      </c>
    </row>
    <row r="11734" spans="1:15" ht="13.2">
      <c r="A11734" t="s">
        <v>34443</v>
      </c>
      <c r="B11734" t="s">
        <v>34443</v>
      </c>
      <c r="C11734" t="s">
        <v>16440</v>
      </c>
      <c r="D11734" t="s">
        <v>40876</v>
      </c>
      <c r="E11734" t="s">
        <v>34444</v>
      </c>
      <c r="F11734">
        <v>2</v>
      </c>
      <c r="G11734">
        <v>2</v>
      </c>
      <c r="H11734" s="1">
        <v>650</v>
      </c>
      <c r="I11734" s="87"/>
      <c r="K11734" s="86" t="s">
        <v>17485</v>
      </c>
      <c r="L11734" s="86" t="s">
        <v>17486</v>
      </c>
      <c r="N11734">
        <f>IFERROR(VLOOKUP(A11734,bip!$A:$C,2,0),"")</f>
      </c>
      <c r="O11734">
        <f>IFERROR(VLOOKUP(A11734,bip!$A:$Z,3,0),"")</f>
      </c>
    </row>
    <row r="11735" spans="1:15" ht="13.2">
      <c r="A11735" t="s">
        <v>8669</v>
      </c>
      <c r="B11735" t="s">
        <v>12729</v>
      </c>
      <c r="C11735" t="s">
        <v>16440</v>
      </c>
      <c r="D11735" t="s">
        <v>24974</v>
      </c>
      <c r="E11735" t="s">
        <v>23711</v>
      </c>
      <c r="F11735">
        <v>1</v>
      </c>
      <c r="G11735">
        <v>2</v>
      </c>
      <c r="H11735" s="1">
        <v>254</v>
      </c>
      <c r="I11735" s="87"/>
      <c r="K11735" s="86" t="s">
        <v>17485</v>
      </c>
      <c r="L11735" s="86" t="s">
        <v>17486</v>
      </c>
      <c r="N11735">
        <f>IFERROR(VLOOKUP(A11735,bip!$A:$C,2,0),"")</f>
      </c>
      <c r="O11735">
        <f>IFERROR(VLOOKUP(A11735,bip!$A:$Z,3,0),"")</f>
      </c>
    </row>
    <row r="11736" spans="1:15" ht="13.2">
      <c r="A11736" t="s">
        <v>8670</v>
      </c>
      <c r="B11736" t="s">
        <v>8670</v>
      </c>
      <c r="C11736" t="s">
        <v>16440</v>
      </c>
      <c r="D11736" t="s">
        <v>24980</v>
      </c>
      <c r="E11736" t="s">
        <v>23712</v>
      </c>
      <c r="F11736">
        <v>1</v>
      </c>
      <c r="G11736">
        <v>2</v>
      </c>
      <c r="H11736" s="1">
        <v>285</v>
      </c>
      <c r="I11736" s="87"/>
      <c r="K11736" s="86" t="s">
        <v>17485</v>
      </c>
      <c r="L11736" s="86" t="s">
        <v>17486</v>
      </c>
      <c r="N11736">
        <f>IFERROR(VLOOKUP(A11736,bip!$A:$C,2,0),"")</f>
      </c>
      <c r="O11736">
        <f>IFERROR(VLOOKUP(A11736,bip!$A:$Z,3,0),"")</f>
      </c>
    </row>
    <row r="11737" spans="1:15" ht="13.2">
      <c r="A11737" t="s">
        <v>8667</v>
      </c>
      <c r="B11737" t="s">
        <v>12727</v>
      </c>
      <c r="C11737" t="s">
        <v>16440</v>
      </c>
      <c r="D11737" t="s">
        <v>33084</v>
      </c>
      <c r="E11737" t="s">
        <v>26426</v>
      </c>
      <c r="F11737">
        <v>3</v>
      </c>
      <c r="G11737">
        <v>3</v>
      </c>
      <c r="H11737" s="1">
        <v>305</v>
      </c>
      <c r="I11737" s="87"/>
      <c r="K11737" s="86" t="s">
        <v>17485</v>
      </c>
      <c r="L11737" s="86" t="s">
        <v>17486</v>
      </c>
      <c r="N11737">
        <f>IFERROR(VLOOKUP(A11737,bip!$A:$C,2,0),"")</f>
      </c>
      <c r="O11737">
        <f>IFERROR(VLOOKUP(A11737,bip!$A:$Z,3,0),"")</f>
      </c>
    </row>
    <row r="11738" spans="1:15" ht="13.2">
      <c r="A11738" t="s">
        <v>8668</v>
      </c>
      <c r="B11738" t="s">
        <v>12728</v>
      </c>
      <c r="C11738" t="s">
        <v>16440</v>
      </c>
      <c r="D11738" t="s">
        <v>33085</v>
      </c>
      <c r="E11738" t="s">
        <v>26427</v>
      </c>
      <c r="F11738">
        <v>3</v>
      </c>
      <c r="G11738">
        <v>3</v>
      </c>
      <c r="H11738" s="1">
        <v>342</v>
      </c>
      <c r="I11738" s="87"/>
      <c r="K11738" s="86" t="s">
        <v>17485</v>
      </c>
      <c r="L11738" s="86" t="s">
        <v>17486</v>
      </c>
      <c r="N11738">
        <f>IFERROR(VLOOKUP(A11738,bip!$A:$C,2,0),"")</f>
      </c>
      <c r="O11738">
        <f>IFERROR(VLOOKUP(A11738,bip!$A:$Z,3,0),"")</f>
      </c>
    </row>
    <row r="11739" spans="1:15" ht="13.2">
      <c r="A11739" t="s">
        <v>8672</v>
      </c>
      <c r="B11739" t="s">
        <v>8672</v>
      </c>
      <c r="C11739" t="s">
        <v>16440</v>
      </c>
      <c r="D11739" t="s">
        <v>33086</v>
      </c>
      <c r="E11739" t="s">
        <v>26428</v>
      </c>
      <c r="F11739">
        <v>3</v>
      </c>
      <c r="G11739">
        <v>3</v>
      </c>
      <c r="H11739" s="1">
        <v>165</v>
      </c>
      <c r="I11739" s="87"/>
      <c r="K11739" s="86" t="s">
        <v>17485</v>
      </c>
      <c r="L11739" s="86" t="s">
        <v>17486</v>
      </c>
      <c r="N11739">
        <f>IFERROR(VLOOKUP(A11739,bip!$A:$C,2,0),"")</f>
      </c>
      <c r="O11739">
        <f>IFERROR(VLOOKUP(A11739,bip!$A:$Z,3,0),"")</f>
      </c>
    </row>
    <row r="11740" spans="1:15" ht="13.2">
      <c r="A11740" t="s">
        <v>8671</v>
      </c>
      <c r="B11740" t="s">
        <v>8671</v>
      </c>
      <c r="C11740" t="s">
        <v>16440</v>
      </c>
      <c r="D11740" t="s">
        <v>33087</v>
      </c>
      <c r="E11740" t="s">
        <v>26429</v>
      </c>
      <c r="F11740">
        <v>3</v>
      </c>
      <c r="G11740">
        <v>3</v>
      </c>
      <c r="H11740" s="1">
        <v>183</v>
      </c>
      <c r="I11740" s="87"/>
      <c r="K11740" s="86" t="s">
        <v>17485</v>
      </c>
      <c r="L11740" s="86" t="s">
        <v>17486</v>
      </c>
      <c r="N11740">
        <f>IFERROR(VLOOKUP(A11740,bip!$A:$C,2,0),"")</f>
      </c>
      <c r="O11740">
        <f>IFERROR(VLOOKUP(A11740,bip!$A:$Z,3,0),"")</f>
      </c>
    </row>
    <row r="11741" spans="1:15" ht="13.2">
      <c r="A11741" t="s">
        <v>42716</v>
      </c>
      <c r="B11741" t="s">
        <v>42716</v>
      </c>
      <c r="C11741" t="s">
        <v>16440</v>
      </c>
      <c r="D11741" t="s">
        <v>42717</v>
      </c>
      <c r="E11741" t="s">
        <v>42718</v>
      </c>
      <c r="F11741">
        <v>1</v>
      </c>
      <c r="G11741">
        <v>1</v>
      </c>
      <c r="H11741" s="1">
        <v>1029</v>
      </c>
      <c r="I11741" s="87"/>
      <c r="K11741" s="86" t="s">
        <v>17485</v>
      </c>
      <c r="L11741" s="86" t="s">
        <v>18564</v>
      </c>
      <c r="M11741" s="86" t="s">
        <v>17487</v>
      </c>
      <c r="N11741">
        <f>IFERROR(VLOOKUP(A11741,bip!$A:$C,2,0),"")</f>
      </c>
      <c r="O11741">
        <f>IFERROR(VLOOKUP(A11741,bip!$A:$Z,3,0),"")</f>
      </c>
    </row>
    <row r="11742" spans="1:15" ht="13.2">
      <c r="A11742" t="s">
        <v>42719</v>
      </c>
      <c r="B11742" t="s">
        <v>42719</v>
      </c>
      <c r="C11742" t="s">
        <v>16440</v>
      </c>
      <c r="D11742" t="s">
        <v>42720</v>
      </c>
      <c r="E11742" t="s">
        <v>42721</v>
      </c>
      <c r="F11742">
        <v>1</v>
      </c>
      <c r="G11742">
        <v>1</v>
      </c>
      <c r="H11742" s="1">
        <v>1130</v>
      </c>
      <c r="I11742" s="87"/>
      <c r="K11742" s="86" t="s">
        <v>17485</v>
      </c>
      <c r="L11742" s="86" t="s">
        <v>18564</v>
      </c>
      <c r="M11742" s="86" t="s">
        <v>17487</v>
      </c>
      <c r="N11742">
        <f>IFERROR(VLOOKUP(A11742,bip!$A:$C,2,0),"")</f>
      </c>
      <c r="O11742">
        <f>IFERROR(VLOOKUP(A11742,bip!$A:$Z,3,0),"")</f>
      </c>
    </row>
    <row r="11743" spans="1:15" ht="13.2">
      <c r="A11743" t="s">
        <v>9286</v>
      </c>
      <c r="B11743" t="s">
        <v>13005</v>
      </c>
      <c r="C11743" t="s">
        <v>16440</v>
      </c>
      <c r="D11743" t="s">
        <v>40895</v>
      </c>
      <c r="E11743" t="s">
        <v>40896</v>
      </c>
      <c r="F11743">
        <v>1</v>
      </c>
      <c r="G11743">
        <v>48</v>
      </c>
      <c r="H11743" s="1">
        <v>30</v>
      </c>
      <c r="I11743" s="87"/>
      <c r="K11743" s="86" t="s">
        <v>17485</v>
      </c>
      <c r="L11743" s="86" t="s">
        <v>17486</v>
      </c>
      <c r="N11743">
        <f>IFERROR(VLOOKUP(A11743,bip!$A:$C,2,0),"")</f>
      </c>
      <c r="O11743">
        <f>IFERROR(VLOOKUP(A11743,bip!$A:$Z,3,0),"")</f>
      </c>
    </row>
    <row r="11744" spans="1:15" ht="13.2">
      <c r="A11744" t="s">
        <v>9282</v>
      </c>
      <c r="B11744" t="s">
        <v>13002</v>
      </c>
      <c r="C11744" t="s">
        <v>16440</v>
      </c>
      <c r="D11744" t="s">
        <v>40880</v>
      </c>
      <c r="E11744" t="s">
        <v>40881</v>
      </c>
      <c r="F11744">
        <v>1</v>
      </c>
      <c r="G11744">
        <v>1</v>
      </c>
      <c r="H11744" s="1">
        <v>859</v>
      </c>
      <c r="I11744" s="87"/>
      <c r="K11744" s="86" t="s">
        <v>17485</v>
      </c>
      <c r="L11744" s="86" t="s">
        <v>18564</v>
      </c>
      <c r="N11744">
        <f>IFERROR(VLOOKUP(A11744,bip!$A:$C,2,0),"")</f>
      </c>
      <c r="O11744">
        <f>IFERROR(VLOOKUP(A11744,bip!$A:$Z,3,0),"")</f>
      </c>
    </row>
    <row r="11745" spans="1:15" ht="13.2">
      <c r="A11745" t="s">
        <v>26535</v>
      </c>
      <c r="B11745" t="s">
        <v>26536</v>
      </c>
      <c r="C11745" t="s">
        <v>16440</v>
      </c>
      <c r="D11745" t="s">
        <v>40897</v>
      </c>
      <c r="E11745" t="s">
        <v>40898</v>
      </c>
      <c r="F11745">
        <v>1</v>
      </c>
      <c r="G11745">
        <v>12</v>
      </c>
      <c r="H11745" s="1">
        <v>95</v>
      </c>
      <c r="I11745" s="87"/>
      <c r="K11745" s="86" t="s">
        <v>17485</v>
      </c>
      <c r="L11745" s="86" t="s">
        <v>17486</v>
      </c>
      <c r="N11745">
        <f>IFERROR(VLOOKUP(A11745,bip!$A:$C,2,0),"")</f>
      </c>
      <c r="O11745">
        <f>IFERROR(VLOOKUP(A11745,bip!$A:$Z,3,0),"")</f>
      </c>
    </row>
    <row r="11746" spans="1:15" ht="13.2">
      <c r="A11746" t="s">
        <v>9285</v>
      </c>
      <c r="B11746" t="s">
        <v>9285</v>
      </c>
      <c r="C11746" t="s">
        <v>16440</v>
      </c>
      <c r="D11746" t="s">
        <v>40899</v>
      </c>
      <c r="E11746" t="s">
        <v>40900</v>
      </c>
      <c r="F11746">
        <v>1</v>
      </c>
      <c r="G11746">
        <v>12</v>
      </c>
      <c r="H11746" s="1">
        <v>106</v>
      </c>
      <c r="I11746" s="87"/>
      <c r="K11746" s="86" t="s">
        <v>17485</v>
      </c>
      <c r="L11746" s="86" t="s">
        <v>17486</v>
      </c>
      <c r="N11746">
        <f>IFERROR(VLOOKUP(A11746,bip!$A:$C,2,0),"")</f>
      </c>
      <c r="O11746">
        <f>IFERROR(VLOOKUP(A11746,bip!$A:$Z,3,0),"")</f>
      </c>
    </row>
    <row r="11747" spans="1:15" ht="13.2">
      <c r="A11747" t="s">
        <v>9281</v>
      </c>
      <c r="B11747" t="s">
        <v>9281</v>
      </c>
      <c r="C11747" t="s">
        <v>16441</v>
      </c>
      <c r="D11747" t="s">
        <v>40884</v>
      </c>
      <c r="E11747" t="s">
        <v>40885</v>
      </c>
      <c r="F11747">
        <v>1</v>
      </c>
      <c r="G11747">
        <v>1</v>
      </c>
      <c r="H11747" s="1">
        <v>710</v>
      </c>
      <c r="I11747" s="87"/>
      <c r="K11747" s="86" t="s">
        <v>17485</v>
      </c>
      <c r="L11747" s="86" t="s">
        <v>18564</v>
      </c>
      <c r="N11747">
        <f>IFERROR(VLOOKUP(A11747,bip!$A:$C,2,0),"")</f>
      </c>
      <c r="O11747">
        <f>IFERROR(VLOOKUP(A11747,bip!$A:$Z,3,0),"")</f>
      </c>
    </row>
    <row r="11748" spans="1:15" ht="13.2">
      <c r="A11748" t="s">
        <v>9284</v>
      </c>
      <c r="B11748" t="s">
        <v>13004</v>
      </c>
      <c r="C11748" t="s">
        <v>16441</v>
      </c>
      <c r="D11748" t="s">
        <v>40886</v>
      </c>
      <c r="E11748" t="s">
        <v>40887</v>
      </c>
      <c r="F11748">
        <v>1</v>
      </c>
      <c r="G11748">
        <v>6</v>
      </c>
      <c r="H11748" s="1">
        <v>389</v>
      </c>
      <c r="I11748" s="87"/>
      <c r="K11748" s="86" t="s">
        <v>17485</v>
      </c>
      <c r="L11748" s="86" t="s">
        <v>18564</v>
      </c>
      <c r="N11748">
        <f>IFERROR(VLOOKUP(A11748,bip!$A:$C,2,0),"")</f>
      </c>
      <c r="O11748">
        <f>IFERROR(VLOOKUP(A11748,bip!$A:$Z,3,0),"")</f>
      </c>
    </row>
    <row r="11749" spans="1:15" ht="13.2">
      <c r="A11749" t="s">
        <v>9280</v>
      </c>
      <c r="B11749" t="s">
        <v>9280</v>
      </c>
      <c r="C11749" t="s">
        <v>16441</v>
      </c>
      <c r="D11749" t="s">
        <v>40888</v>
      </c>
      <c r="E11749" t="s">
        <v>40889</v>
      </c>
      <c r="F11749">
        <v>1</v>
      </c>
      <c r="G11749">
        <v>1</v>
      </c>
      <c r="H11749" s="1">
        <v>653</v>
      </c>
      <c r="I11749" s="87"/>
      <c r="K11749" s="86" t="s">
        <v>17485</v>
      </c>
      <c r="L11749" s="86" t="s">
        <v>18564</v>
      </c>
      <c r="N11749">
        <f>IFERROR(VLOOKUP(A11749,bip!$A:$C,2,0),"")</f>
      </c>
      <c r="O11749">
        <f>IFERROR(VLOOKUP(A11749,bip!$A:$Z,3,0),"")</f>
      </c>
    </row>
    <row r="11750" spans="1:15" ht="13.2">
      <c r="A11750" t="s">
        <v>42731</v>
      </c>
      <c r="B11750" t="s">
        <v>42731</v>
      </c>
      <c r="C11750" t="s">
        <v>16440</v>
      </c>
      <c r="D11750" t="s">
        <v>42732</v>
      </c>
      <c r="E11750" t="s">
        <v>42733</v>
      </c>
      <c r="F11750">
        <v>1</v>
      </c>
      <c r="G11750">
        <v>6</v>
      </c>
      <c r="H11750" s="1">
        <v>319</v>
      </c>
      <c r="I11750" s="87"/>
      <c r="K11750" s="86" t="s">
        <v>17485</v>
      </c>
      <c r="L11750" s="86" t="s">
        <v>18564</v>
      </c>
      <c r="M11750" s="86" t="s">
        <v>17487</v>
      </c>
      <c r="N11750">
        <f>IFERROR(VLOOKUP(A11750,bip!$A:$C,2,0),"")</f>
      </c>
      <c r="O11750">
        <f>IFERROR(VLOOKUP(A11750,bip!$A:$Z,3,0),"")</f>
      </c>
    </row>
    <row r="11751" spans="1:15" ht="13.2">
      <c r="A11751" t="s">
        <v>42722</v>
      </c>
      <c r="B11751" t="s">
        <v>42722</v>
      </c>
      <c r="C11751" t="s">
        <v>16440</v>
      </c>
      <c r="D11751" t="s">
        <v>42723</v>
      </c>
      <c r="E11751" t="s">
        <v>42724</v>
      </c>
      <c r="F11751">
        <v>1</v>
      </c>
      <c r="G11751">
        <v>6</v>
      </c>
      <c r="H11751" s="1">
        <v>233</v>
      </c>
      <c r="I11751" s="87"/>
      <c r="K11751" s="86" t="s">
        <v>17485</v>
      </c>
      <c r="L11751" s="86" t="s">
        <v>18564</v>
      </c>
      <c r="M11751" s="86" t="s">
        <v>17487</v>
      </c>
      <c r="N11751">
        <f>IFERROR(VLOOKUP(A11751,bip!$A:$C,2,0),"")</f>
      </c>
      <c r="O11751">
        <f>IFERROR(VLOOKUP(A11751,bip!$A:$Z,3,0),"")</f>
        <v>0</v>
      </c>
    </row>
    <row r="11752" spans="1:15" ht="13.2">
      <c r="A11752" t="s">
        <v>42725</v>
      </c>
      <c r="B11752" t="s">
        <v>42725</v>
      </c>
      <c r="C11752" t="s">
        <v>16440</v>
      </c>
      <c r="D11752" t="s">
        <v>42726</v>
      </c>
      <c r="E11752" t="s">
        <v>42727</v>
      </c>
      <c r="F11752">
        <v>1</v>
      </c>
      <c r="G11752">
        <v>6</v>
      </c>
      <c r="H11752" s="1">
        <v>253</v>
      </c>
      <c r="I11752" s="87"/>
      <c r="K11752" s="86" t="s">
        <v>17485</v>
      </c>
      <c r="L11752" s="86" t="s">
        <v>18564</v>
      </c>
      <c r="M11752" s="86" t="s">
        <v>17487</v>
      </c>
      <c r="N11752">
        <f>IFERROR(VLOOKUP(A11752,bip!$A:$C,2,0),"")</f>
      </c>
      <c r="O11752">
        <f>IFERROR(VLOOKUP(A11752,bip!$A:$Z,3,0),"")</f>
        <v>0</v>
      </c>
    </row>
    <row r="11753" spans="1:15" ht="13.2">
      <c r="A11753" t="s">
        <v>42728</v>
      </c>
      <c r="B11753" t="s">
        <v>42728</v>
      </c>
      <c r="C11753" t="s">
        <v>16440</v>
      </c>
      <c r="D11753" t="s">
        <v>42729</v>
      </c>
      <c r="E11753" t="s">
        <v>42730</v>
      </c>
      <c r="F11753">
        <v>1</v>
      </c>
      <c r="G11753">
        <v>6</v>
      </c>
      <c r="H11753" s="1">
        <v>291</v>
      </c>
      <c r="I11753" s="87"/>
      <c r="K11753" s="86" t="s">
        <v>17485</v>
      </c>
      <c r="L11753" s="86" t="s">
        <v>18564</v>
      </c>
      <c r="M11753" s="86" t="s">
        <v>17487</v>
      </c>
      <c r="N11753">
        <f>IFERROR(VLOOKUP(A11753,bip!$A:$C,2,0),"")</f>
      </c>
      <c r="O11753">
        <f>IFERROR(VLOOKUP(A11753,bip!$A:$Z,3,0),"")</f>
      </c>
    </row>
    <row r="11754" spans="1:15" ht="13.2">
      <c r="A11754" t="s">
        <v>42734</v>
      </c>
      <c r="B11754" t="s">
        <v>42734</v>
      </c>
      <c r="C11754" t="s">
        <v>16441</v>
      </c>
      <c r="D11754" t="s">
        <v>42720</v>
      </c>
      <c r="E11754" t="s">
        <v>42721</v>
      </c>
      <c r="F11754">
        <v>1</v>
      </c>
      <c r="G11754">
        <v>1</v>
      </c>
      <c r="H11754" s="1">
        <v>535</v>
      </c>
      <c r="I11754" s="87"/>
      <c r="K11754" s="86" t="s">
        <v>17485</v>
      </c>
      <c r="L11754" s="86" t="s">
        <v>18564</v>
      </c>
      <c r="M11754" s="86" t="s">
        <v>17487</v>
      </c>
      <c r="N11754">
        <f>IFERROR(VLOOKUP(A11754,bip!$A:$C,2,0),"")</f>
      </c>
      <c r="O11754">
        <f>IFERROR(VLOOKUP(A11754,bip!$A:$Z,3,0),"")</f>
      </c>
    </row>
    <row r="11755" spans="1:15" ht="13.2">
      <c r="A11755" t="s">
        <v>42735</v>
      </c>
      <c r="B11755" t="s">
        <v>42735</v>
      </c>
      <c r="C11755" t="s">
        <v>16441</v>
      </c>
      <c r="D11755" t="s">
        <v>42717</v>
      </c>
      <c r="E11755" t="s">
        <v>42718</v>
      </c>
      <c r="F11755">
        <v>1</v>
      </c>
      <c r="G11755">
        <v>1</v>
      </c>
      <c r="H11755" s="1">
        <v>515</v>
      </c>
      <c r="I11755" s="87"/>
      <c r="K11755" s="86" t="s">
        <v>17485</v>
      </c>
      <c r="L11755" s="86" t="s">
        <v>18564</v>
      </c>
      <c r="M11755" s="86" t="s">
        <v>17487</v>
      </c>
      <c r="N11755">
        <f>IFERROR(VLOOKUP(A11755,bip!$A:$C,2,0),"")</f>
      </c>
      <c r="O11755">
        <f>IFERROR(VLOOKUP(A11755,bip!$A:$Z,3,0),"")</f>
      </c>
    </row>
    <row r="11756" spans="1:15" ht="13.2">
      <c r="A11756" t="s">
        <v>9177</v>
      </c>
      <c r="B11756" t="s">
        <v>9177</v>
      </c>
      <c r="C11756" t="s">
        <v>16440</v>
      </c>
      <c r="D11756" t="s">
        <v>40890</v>
      </c>
      <c r="E11756" t="s">
        <v>21250</v>
      </c>
      <c r="F11756">
        <v>1</v>
      </c>
      <c r="G11756">
        <v>6</v>
      </c>
      <c r="H11756" s="1">
        <v>427</v>
      </c>
      <c r="I11756" s="87"/>
      <c r="K11756" s="86" t="s">
        <v>17485</v>
      </c>
      <c r="L11756" s="86" t="s">
        <v>18564</v>
      </c>
      <c r="N11756">
        <f>IFERROR(VLOOKUP(A11756,bip!$A:$C,2,0),"")</f>
      </c>
      <c r="O11756">
        <f>IFERROR(VLOOKUP(A11756,bip!$A:$Z,3,0),"")</f>
      </c>
    </row>
    <row r="11757" spans="1:15" ht="13.2">
      <c r="A11757" t="s">
        <v>9176</v>
      </c>
      <c r="B11757" t="s">
        <v>9176</v>
      </c>
      <c r="C11757" t="s">
        <v>16440</v>
      </c>
      <c r="D11757" t="s">
        <v>40891</v>
      </c>
      <c r="E11757" t="s">
        <v>21251</v>
      </c>
      <c r="F11757">
        <v>1</v>
      </c>
      <c r="G11757">
        <v>6</v>
      </c>
      <c r="H11757" s="1">
        <v>863</v>
      </c>
      <c r="I11757" s="87"/>
      <c r="K11757" s="86" t="s">
        <v>17485</v>
      </c>
      <c r="L11757" s="86" t="s">
        <v>18564</v>
      </c>
      <c r="N11757">
        <f>IFERROR(VLOOKUP(A11757,bip!$A:$C,2,0),"")</f>
      </c>
      <c r="O11757">
        <f>IFERROR(VLOOKUP(A11757,bip!$A:$Z,3,0),"")</f>
      </c>
    </row>
    <row r="11758" spans="1:15" ht="13.2">
      <c r="A11758" t="s">
        <v>9180</v>
      </c>
      <c r="B11758" t="s">
        <v>12924</v>
      </c>
      <c r="C11758" t="s">
        <v>16440</v>
      </c>
      <c r="D11758" t="s">
        <v>33088</v>
      </c>
      <c r="E11758" t="s">
        <v>21255</v>
      </c>
      <c r="F11758">
        <v>6</v>
      </c>
      <c r="G11758">
        <v>24</v>
      </c>
      <c r="H11758" s="1">
        <v>140</v>
      </c>
      <c r="I11758" s="87"/>
      <c r="K11758" s="86" t="s">
        <v>17485</v>
      </c>
      <c r="L11758" s="86" t="s">
        <v>17486</v>
      </c>
      <c r="N11758">
        <f>IFERROR(VLOOKUP(A11758,bip!$A:$C,2,0),"")</f>
      </c>
      <c r="O11758">
        <f>IFERROR(VLOOKUP(A11758,bip!$A:$Z,3,0),"")</f>
      </c>
    </row>
    <row r="11759" spans="1:15" ht="13.2">
      <c r="A11759" t="s">
        <v>9179</v>
      </c>
      <c r="B11759" t="s">
        <v>12923</v>
      </c>
      <c r="C11759" t="s">
        <v>16440</v>
      </c>
      <c r="D11759" t="s">
        <v>40902</v>
      </c>
      <c r="E11759" t="s">
        <v>21256</v>
      </c>
      <c r="F11759">
        <v>6</v>
      </c>
      <c r="G11759">
        <v>24</v>
      </c>
      <c r="H11759" s="1">
        <v>175</v>
      </c>
      <c r="I11759" s="87"/>
      <c r="K11759" s="86" t="s">
        <v>17485</v>
      </c>
      <c r="L11759" s="86" t="s">
        <v>17486</v>
      </c>
      <c r="N11759">
        <f>IFERROR(VLOOKUP(A11759,bip!$A:$C,2,0),"")</f>
      </c>
      <c r="O11759">
        <f>IFERROR(VLOOKUP(A11759,bip!$A:$Z,3,0),"")</f>
      </c>
    </row>
    <row r="11760" spans="1:15" ht="13.2">
      <c r="A11760" t="s">
        <v>9178</v>
      </c>
      <c r="B11760" t="s">
        <v>12922</v>
      </c>
      <c r="C11760" t="s">
        <v>16440</v>
      </c>
      <c r="D11760" t="s">
        <v>40903</v>
      </c>
      <c r="E11760" t="s">
        <v>21252</v>
      </c>
      <c r="F11760">
        <v>6</v>
      </c>
      <c r="G11760">
        <v>24</v>
      </c>
      <c r="H11760" s="1">
        <v>180</v>
      </c>
      <c r="I11760" s="87"/>
      <c r="K11760" s="86" t="s">
        <v>17485</v>
      </c>
      <c r="L11760" s="86" t="s">
        <v>17486</v>
      </c>
      <c r="N11760">
        <f>IFERROR(VLOOKUP(A11760,bip!$A:$C,2,0),"")</f>
      </c>
      <c r="O11760">
        <f>IFERROR(VLOOKUP(A11760,bip!$A:$Z,3,0),"")</f>
      </c>
    </row>
    <row r="11761" spans="1:15" ht="13.2">
      <c r="A11761" t="s">
        <v>9183</v>
      </c>
      <c r="B11761" t="s">
        <v>12927</v>
      </c>
      <c r="C11761" t="s">
        <v>16440</v>
      </c>
      <c r="D11761" t="s">
        <v>33088</v>
      </c>
      <c r="E11761" t="s">
        <v>21255</v>
      </c>
      <c r="F11761">
        <v>6</v>
      </c>
      <c r="G11761">
        <v>36</v>
      </c>
      <c r="H11761" s="1">
        <v>101</v>
      </c>
      <c r="I11761" s="87"/>
      <c r="K11761" s="86" t="s">
        <v>17485</v>
      </c>
      <c r="L11761" s="86" t="s">
        <v>17486</v>
      </c>
      <c r="N11761">
        <f>IFERROR(VLOOKUP(A11761,bip!$A:$C,2,0),"")</f>
      </c>
      <c r="O11761">
        <f>IFERROR(VLOOKUP(A11761,bip!$A:$Z,3,0),"")</f>
      </c>
    </row>
    <row r="11762" spans="1:15" ht="13.2">
      <c r="A11762" t="s">
        <v>9182</v>
      </c>
      <c r="B11762" t="s">
        <v>12926</v>
      </c>
      <c r="C11762" t="s">
        <v>16440</v>
      </c>
      <c r="D11762" t="s">
        <v>40902</v>
      </c>
      <c r="E11762" t="s">
        <v>21256</v>
      </c>
      <c r="F11762">
        <v>6</v>
      </c>
      <c r="G11762">
        <v>36</v>
      </c>
      <c r="H11762" s="1">
        <v>130</v>
      </c>
      <c r="I11762" s="87"/>
      <c r="K11762" s="86" t="s">
        <v>17485</v>
      </c>
      <c r="L11762" s="86" t="s">
        <v>17486</v>
      </c>
      <c r="N11762">
        <f>IFERROR(VLOOKUP(A11762,bip!$A:$C,2,0),"")</f>
      </c>
      <c r="O11762">
        <f>IFERROR(VLOOKUP(A11762,bip!$A:$Z,3,0),"")</f>
      </c>
    </row>
    <row r="11763" spans="1:15" ht="13.2">
      <c r="A11763" t="s">
        <v>9181</v>
      </c>
      <c r="B11763" t="s">
        <v>12925</v>
      </c>
      <c r="C11763" t="s">
        <v>16440</v>
      </c>
      <c r="D11763" t="s">
        <v>40903</v>
      </c>
      <c r="E11763" t="s">
        <v>21252</v>
      </c>
      <c r="F11763">
        <v>6</v>
      </c>
      <c r="G11763">
        <v>36</v>
      </c>
      <c r="H11763" s="1">
        <v>133</v>
      </c>
      <c r="I11763" s="87"/>
      <c r="K11763" s="86" t="s">
        <v>17485</v>
      </c>
      <c r="L11763" s="86" t="s">
        <v>17486</v>
      </c>
      <c r="N11763">
        <f>IFERROR(VLOOKUP(A11763,bip!$A:$C,2,0),"")</f>
      </c>
      <c r="O11763">
        <f>IFERROR(VLOOKUP(A11763,bip!$A:$Z,3,0),"")</f>
      </c>
    </row>
    <row r="11764" spans="1:15" ht="13.2">
      <c r="A11764" t="s">
        <v>9174</v>
      </c>
      <c r="B11764" t="s">
        <v>12920</v>
      </c>
      <c r="C11764" t="s">
        <v>16440</v>
      </c>
      <c r="D11764" t="s">
        <v>40892</v>
      </c>
      <c r="E11764" t="s">
        <v>40893</v>
      </c>
      <c r="F11764">
        <v>12</v>
      </c>
      <c r="G11764">
        <v>60</v>
      </c>
      <c r="H11764" s="1">
        <v>55</v>
      </c>
      <c r="I11764" s="87"/>
      <c r="K11764" s="86" t="s">
        <v>17485</v>
      </c>
      <c r="L11764" s="86" t="s">
        <v>17486</v>
      </c>
      <c r="N11764">
        <f>IFERROR(VLOOKUP(A11764,bip!$A:$C,2,0),"")</f>
      </c>
      <c r="O11764">
        <f>IFERROR(VLOOKUP(A11764,bip!$A:$Z,3,0),"")</f>
      </c>
    </row>
    <row r="11765" spans="1:15" ht="13.2">
      <c r="A11765" t="s">
        <v>9173</v>
      </c>
      <c r="B11765" t="s">
        <v>12919</v>
      </c>
      <c r="C11765" t="s">
        <v>16440</v>
      </c>
      <c r="D11765" t="s">
        <v>40894</v>
      </c>
      <c r="E11765" t="s">
        <v>22806</v>
      </c>
      <c r="F11765">
        <v>6</v>
      </c>
      <c r="G11765">
        <v>24</v>
      </c>
      <c r="H11765" s="1">
        <v>183</v>
      </c>
      <c r="I11765" s="87"/>
      <c r="K11765" s="86" t="s">
        <v>17485</v>
      </c>
      <c r="L11765" s="86" t="s">
        <v>17486</v>
      </c>
      <c r="N11765">
        <f>IFERROR(VLOOKUP(A11765,bip!$A:$C,2,0),"")</f>
      </c>
      <c r="O11765">
        <f>IFERROR(VLOOKUP(A11765,bip!$A:$Z,3,0),"")</f>
      </c>
    </row>
    <row r="11766" spans="1:15" ht="13.2">
      <c r="A11766" t="s">
        <v>9175</v>
      </c>
      <c r="B11766" t="s">
        <v>12921</v>
      </c>
      <c r="C11766" t="s">
        <v>16441</v>
      </c>
      <c r="D11766" t="s">
        <v>40901</v>
      </c>
      <c r="E11766" t="s">
        <v>22823</v>
      </c>
      <c r="F11766">
        <v>6</v>
      </c>
      <c r="G11766">
        <v>24</v>
      </c>
      <c r="H11766" s="1">
        <v>24</v>
      </c>
      <c r="I11766" s="87"/>
      <c r="K11766" s="86" t="s">
        <v>17485</v>
      </c>
      <c r="L11766" s="86" t="s">
        <v>17486</v>
      </c>
      <c r="N11766">
        <f>IFERROR(VLOOKUP(A11766,bip!$A:$C,2,0),"")</f>
      </c>
      <c r="O11766">
        <f>IFERROR(VLOOKUP(A11766,bip!$A:$Z,3,0),"")</f>
      </c>
    </row>
    <row r="11767" spans="1:15" ht="13.2">
      <c r="A11767" t="s">
        <v>9192</v>
      </c>
      <c r="B11767" t="s">
        <v>12935</v>
      </c>
      <c r="C11767" t="s">
        <v>16440</v>
      </c>
      <c r="D11767" t="s">
        <v>40906</v>
      </c>
      <c r="E11767" t="s">
        <v>26772</v>
      </c>
      <c r="F11767">
        <v>4</v>
      </c>
      <c r="G11767">
        <v>12</v>
      </c>
      <c r="H11767" s="1">
        <v>445</v>
      </c>
      <c r="I11767" s="87"/>
      <c r="K11767" s="86" t="s">
        <v>17485</v>
      </c>
      <c r="L11767" s="86" t="s">
        <v>17486</v>
      </c>
      <c r="N11767">
        <f>IFERROR(VLOOKUP(A11767,bip!$A:$C,2,0),"")</f>
      </c>
      <c r="O11767">
        <f>IFERROR(VLOOKUP(A11767,bip!$A:$Z,3,0),"")</f>
      </c>
    </row>
    <row r="11768" spans="1:15" ht="13.2">
      <c r="A11768" t="s">
        <v>9193</v>
      </c>
      <c r="B11768" t="s">
        <v>12936</v>
      </c>
      <c r="C11768" t="s">
        <v>16440</v>
      </c>
      <c r="D11768" t="s">
        <v>40907</v>
      </c>
      <c r="E11768" t="s">
        <v>40908</v>
      </c>
      <c r="F11768">
        <v>3</v>
      </c>
      <c r="G11768">
        <v>12</v>
      </c>
      <c r="H11768" s="1">
        <v>375</v>
      </c>
      <c r="I11768" s="87"/>
      <c r="K11768" s="86" t="s">
        <v>17485</v>
      </c>
      <c r="L11768" s="86" t="s">
        <v>17486</v>
      </c>
      <c r="N11768">
        <f>IFERROR(VLOOKUP(A11768,bip!$A:$C,2,0),"")</f>
      </c>
      <c r="O11768">
        <f>IFERROR(VLOOKUP(A11768,bip!$A:$Z,3,0),"")</f>
      </c>
    </row>
    <row r="11769" spans="1:15" ht="13.2">
      <c r="A11769" t="s">
        <v>9191</v>
      </c>
      <c r="B11769" t="s">
        <v>12934</v>
      </c>
      <c r="C11769" t="s">
        <v>16440</v>
      </c>
      <c r="D11769" t="s">
        <v>40909</v>
      </c>
      <c r="E11769" t="s">
        <v>40910</v>
      </c>
      <c r="F11769">
        <v>1</v>
      </c>
      <c r="G11769">
        <v>12</v>
      </c>
      <c r="H11769" s="1">
        <v>350</v>
      </c>
      <c r="I11769" s="87"/>
      <c r="K11769" s="86" t="s">
        <v>17485</v>
      </c>
      <c r="L11769" s="86" t="s">
        <v>17486</v>
      </c>
      <c r="N11769">
        <f>IFERROR(VLOOKUP(A11769,bip!$A:$C,2,0),"")</f>
      </c>
      <c r="O11769">
        <f>IFERROR(VLOOKUP(A11769,bip!$A:$Z,3,0),"")</f>
      </c>
    </row>
    <row r="11770" spans="1:15" ht="13.2">
      <c r="A11770" t="s">
        <v>9190</v>
      </c>
      <c r="B11770" t="s">
        <v>12933</v>
      </c>
      <c r="C11770" t="s">
        <v>16440</v>
      </c>
      <c r="D11770" t="s">
        <v>40909</v>
      </c>
      <c r="E11770" t="s">
        <v>40910</v>
      </c>
      <c r="F11770">
        <v>1</v>
      </c>
      <c r="G11770">
        <v>12</v>
      </c>
      <c r="H11770" s="1">
        <v>317</v>
      </c>
      <c r="I11770" s="87"/>
      <c r="K11770" s="86" t="s">
        <v>17485</v>
      </c>
      <c r="L11770" s="86" t="s">
        <v>17486</v>
      </c>
      <c r="N11770">
        <f>IFERROR(VLOOKUP(A11770,bip!$A:$C,2,0),"")</f>
      </c>
      <c r="O11770">
        <f>IFERROR(VLOOKUP(A11770,bip!$A:$Z,3,0),"")</f>
      </c>
    </row>
    <row r="11771" spans="1:15" ht="13.2">
      <c r="A11771" t="s">
        <v>9186</v>
      </c>
      <c r="B11771" t="s">
        <v>12930</v>
      </c>
      <c r="C11771" t="s">
        <v>16440</v>
      </c>
      <c r="D11771" t="s">
        <v>33089</v>
      </c>
      <c r="E11771" t="s">
        <v>21257</v>
      </c>
      <c r="F11771">
        <v>6</v>
      </c>
      <c r="G11771">
        <v>24</v>
      </c>
      <c r="H11771" s="1">
        <v>43</v>
      </c>
      <c r="I11771" s="87"/>
      <c r="K11771" s="86" t="s">
        <v>17485</v>
      </c>
      <c r="L11771" s="86" t="s">
        <v>17486</v>
      </c>
      <c r="N11771">
        <f>IFERROR(VLOOKUP(A11771,bip!$A:$C,2,0),"")</f>
      </c>
      <c r="O11771">
        <f>IFERROR(VLOOKUP(A11771,bip!$A:$Z,3,0),"")</f>
      </c>
    </row>
    <row r="11772" spans="1:15" ht="13.2">
      <c r="A11772" t="s">
        <v>9185</v>
      </c>
      <c r="B11772" t="s">
        <v>12929</v>
      </c>
      <c r="C11772" t="s">
        <v>16440</v>
      </c>
      <c r="D11772" t="s">
        <v>33090</v>
      </c>
      <c r="E11772" t="s">
        <v>21253</v>
      </c>
      <c r="F11772">
        <v>6</v>
      </c>
      <c r="G11772">
        <v>24</v>
      </c>
      <c r="H11772" s="1">
        <v>71</v>
      </c>
      <c r="I11772" s="87"/>
      <c r="K11772" s="86" t="s">
        <v>17485</v>
      </c>
      <c r="L11772" s="86" t="s">
        <v>17486</v>
      </c>
      <c r="N11772">
        <f>IFERROR(VLOOKUP(A11772,bip!$A:$C,2,0),"")</f>
      </c>
      <c r="O11772">
        <f>IFERROR(VLOOKUP(A11772,bip!$A:$Z,3,0),"")</f>
      </c>
    </row>
    <row r="11773" spans="1:15" ht="13.2">
      <c r="A11773" t="s">
        <v>9184</v>
      </c>
      <c r="B11773" t="s">
        <v>12928</v>
      </c>
      <c r="C11773" t="s">
        <v>16440</v>
      </c>
      <c r="D11773" t="s">
        <v>33091</v>
      </c>
      <c r="E11773" t="s">
        <v>21254</v>
      </c>
      <c r="F11773">
        <v>6</v>
      </c>
      <c r="G11773">
        <v>24</v>
      </c>
      <c r="H11773" s="1">
        <v>77</v>
      </c>
      <c r="I11773" s="87"/>
      <c r="K11773" s="86" t="s">
        <v>17485</v>
      </c>
      <c r="L11773" s="86" t="s">
        <v>17486</v>
      </c>
      <c r="N11773">
        <f>IFERROR(VLOOKUP(A11773,bip!$A:$C,2,0),"")</f>
      </c>
      <c r="O11773">
        <f>IFERROR(VLOOKUP(A11773,bip!$A:$Z,3,0),"")</f>
      </c>
    </row>
    <row r="11774" spans="1:15" ht="13.2">
      <c r="A11774" t="s">
        <v>9187</v>
      </c>
      <c r="B11774" t="s">
        <v>16911</v>
      </c>
      <c r="C11774" t="s">
        <v>16440</v>
      </c>
      <c r="D11774" t="s">
        <v>40904</v>
      </c>
      <c r="E11774" t="s">
        <v>21258</v>
      </c>
      <c r="F11774">
        <v>6</v>
      </c>
      <c r="G11774">
        <v>72</v>
      </c>
      <c r="H11774" s="1">
        <v>36</v>
      </c>
      <c r="I11774" s="87"/>
      <c r="K11774" s="86" t="s">
        <v>17485</v>
      </c>
      <c r="L11774" s="86" t="s">
        <v>17486</v>
      </c>
      <c r="N11774">
        <f>IFERROR(VLOOKUP(A11774,bip!$A:$C,2,0),"")</f>
      </c>
      <c r="O11774">
        <f>IFERROR(VLOOKUP(A11774,bip!$A:$Z,3,0),"")</f>
      </c>
    </row>
    <row r="11775" spans="1:15" ht="13.2">
      <c r="A11775" t="s">
        <v>9194</v>
      </c>
      <c r="B11775" t="s">
        <v>12937</v>
      </c>
      <c r="C11775" t="s">
        <v>16440</v>
      </c>
      <c r="D11775" t="s">
        <v>40917</v>
      </c>
      <c r="E11775" t="s">
        <v>40918</v>
      </c>
      <c r="F11775">
        <v>1</v>
      </c>
      <c r="G11775">
        <v>24</v>
      </c>
      <c r="H11775" s="1">
        <v>100</v>
      </c>
      <c r="I11775" s="87"/>
      <c r="K11775" s="86" t="s">
        <v>17485</v>
      </c>
      <c r="L11775" s="86" t="s">
        <v>17486</v>
      </c>
      <c r="N11775">
        <f>IFERROR(VLOOKUP(A11775,bip!$A:$C,2,0),"")</f>
      </c>
      <c r="O11775">
        <f>IFERROR(VLOOKUP(A11775,bip!$A:$Z,3,0),"")</f>
      </c>
    </row>
    <row r="11776" spans="1:15" ht="13.2">
      <c r="A11776" t="s">
        <v>9188</v>
      </c>
      <c r="B11776" t="s">
        <v>12931</v>
      </c>
      <c r="C11776" t="s">
        <v>16441</v>
      </c>
      <c r="D11776" t="s">
        <v>33090</v>
      </c>
      <c r="E11776" t="s">
        <v>21253</v>
      </c>
      <c r="F11776">
        <v>6</v>
      </c>
      <c r="G11776">
        <v>24</v>
      </c>
      <c r="H11776" s="1">
        <v>48</v>
      </c>
      <c r="I11776" s="87"/>
      <c r="K11776" s="86" t="s">
        <v>17485</v>
      </c>
      <c r="L11776" s="86" t="s">
        <v>17486</v>
      </c>
      <c r="N11776">
        <f>IFERROR(VLOOKUP(A11776,bip!$A:$C,2,0),"")</f>
      </c>
      <c r="O11776">
        <f>IFERROR(VLOOKUP(A11776,bip!$A:$Z,3,0),"")</f>
      </c>
    </row>
    <row r="11777" spans="1:15" ht="13.2">
      <c r="A11777" t="s">
        <v>9189</v>
      </c>
      <c r="B11777" t="s">
        <v>12932</v>
      </c>
      <c r="C11777" t="s">
        <v>16441</v>
      </c>
      <c r="D11777" t="s">
        <v>33091</v>
      </c>
      <c r="E11777" t="s">
        <v>40905</v>
      </c>
      <c r="F11777">
        <v>6</v>
      </c>
      <c r="G11777">
        <v>24</v>
      </c>
      <c r="H11777" s="1">
        <v>50</v>
      </c>
      <c r="I11777" s="87"/>
      <c r="K11777" s="86" t="s">
        <v>17485</v>
      </c>
      <c r="L11777" s="86" t="s">
        <v>17486</v>
      </c>
      <c r="N11777">
        <f>IFERROR(VLOOKUP(A11777,bip!$A:$C,2,0),"")</f>
      </c>
      <c r="O11777">
        <f>IFERROR(VLOOKUP(A11777,bip!$A:$Z,3,0),"")</f>
      </c>
    </row>
    <row r="11778" spans="1:15" ht="13.2">
      <c r="A11778" t="s">
        <v>9195</v>
      </c>
      <c r="B11778" t="s">
        <v>9195</v>
      </c>
      <c r="C11778" t="s">
        <v>16441</v>
      </c>
      <c r="D11778" t="s">
        <v>40917</v>
      </c>
      <c r="E11778" t="s">
        <v>40918</v>
      </c>
      <c r="F11778">
        <v>5</v>
      </c>
      <c r="G11778">
        <v>10</v>
      </c>
      <c r="H11778" s="1">
        <v>58</v>
      </c>
      <c r="I11778" s="87"/>
      <c r="K11778" s="86" t="s">
        <v>17485</v>
      </c>
      <c r="L11778" s="86" t="s">
        <v>17486</v>
      </c>
      <c r="N11778">
        <f>IFERROR(VLOOKUP(A11778,bip!$A:$C,2,0),"")</f>
      </c>
      <c r="O11778">
        <f>IFERROR(VLOOKUP(A11778,bip!$A:$Z,3,0),"")</f>
      </c>
    </row>
    <row r="11779" spans="1:15" ht="13.2">
      <c r="A11779" t="s">
        <v>9196</v>
      </c>
      <c r="B11779" t="s">
        <v>9196</v>
      </c>
      <c r="C11779" t="s">
        <v>16441</v>
      </c>
      <c r="D11779" t="s">
        <v>40919</v>
      </c>
      <c r="E11779" t="s">
        <v>40920</v>
      </c>
      <c r="F11779">
        <v>5</v>
      </c>
      <c r="G11779">
        <v>10</v>
      </c>
      <c r="H11779" s="1">
        <v>50</v>
      </c>
      <c r="I11779" s="87"/>
      <c r="K11779" s="86" t="s">
        <v>17485</v>
      </c>
      <c r="L11779" s="86" t="s">
        <v>17486</v>
      </c>
      <c r="N11779">
        <f>IFERROR(VLOOKUP(A11779,bip!$A:$C,2,0),"")</f>
      </c>
      <c r="O11779">
        <f>IFERROR(VLOOKUP(A11779,bip!$A:$Z,3,0),"")</f>
      </c>
    </row>
    <row r="11780" spans="1:15" ht="13.2">
      <c r="A11780" t="s">
        <v>9199</v>
      </c>
      <c r="B11780" t="s">
        <v>12940</v>
      </c>
      <c r="C11780" t="s">
        <v>16440</v>
      </c>
      <c r="D11780" t="s">
        <v>40911</v>
      </c>
      <c r="E11780" t="s">
        <v>40912</v>
      </c>
      <c r="F11780">
        <v>6</v>
      </c>
      <c r="G11780">
        <v>60</v>
      </c>
      <c r="H11780" s="1">
        <v>89</v>
      </c>
      <c r="I11780" s="87"/>
      <c r="K11780" s="86" t="s">
        <v>17485</v>
      </c>
      <c r="L11780" s="86" t="s">
        <v>17486</v>
      </c>
      <c r="N11780">
        <f>IFERROR(VLOOKUP(A11780,bip!$A:$C,2,0),"")</f>
      </c>
      <c r="O11780">
        <f>IFERROR(VLOOKUP(A11780,bip!$A:$Z,3,0),"")</f>
      </c>
    </row>
    <row r="11781" spans="1:15" ht="13.2">
      <c r="A11781" t="s">
        <v>9200</v>
      </c>
      <c r="B11781" t="s">
        <v>12941</v>
      </c>
      <c r="C11781" t="s">
        <v>16440</v>
      </c>
      <c r="D11781" t="s">
        <v>40913</v>
      </c>
      <c r="E11781" t="s">
        <v>40914</v>
      </c>
      <c r="F11781">
        <v>6</v>
      </c>
      <c r="G11781">
        <v>60</v>
      </c>
      <c r="H11781" s="1">
        <v>119</v>
      </c>
      <c r="I11781" s="87"/>
      <c r="K11781" s="86" t="s">
        <v>17485</v>
      </c>
      <c r="L11781" s="86" t="s">
        <v>17486</v>
      </c>
      <c r="N11781">
        <f>IFERROR(VLOOKUP(A11781,bip!$A:$C,2,0),"")</f>
      </c>
      <c r="O11781">
        <f>IFERROR(VLOOKUP(A11781,bip!$A:$Z,3,0),"")</f>
      </c>
    </row>
    <row r="11782" spans="1:15" ht="13.2">
      <c r="A11782" t="s">
        <v>9198</v>
      </c>
      <c r="B11782" t="s">
        <v>12939</v>
      </c>
      <c r="C11782" t="s">
        <v>16440</v>
      </c>
      <c r="D11782" t="s">
        <v>40915</v>
      </c>
      <c r="E11782" t="s">
        <v>26773</v>
      </c>
      <c r="F11782">
        <v>1</v>
      </c>
      <c r="G11782">
        <v>20</v>
      </c>
      <c r="H11782" s="1">
        <v>158</v>
      </c>
      <c r="I11782" s="87"/>
      <c r="K11782" s="86" t="s">
        <v>17485</v>
      </c>
      <c r="L11782" s="86" t="s">
        <v>17486</v>
      </c>
      <c r="N11782">
        <f>IFERROR(VLOOKUP(A11782,bip!$A:$C,2,0),"")</f>
      </c>
      <c r="O11782">
        <f>IFERROR(VLOOKUP(A11782,bip!$A:$Z,3,0),"")</f>
      </c>
    </row>
    <row r="11783" spans="1:15" ht="13.2">
      <c r="A11783" t="s">
        <v>9197</v>
      </c>
      <c r="B11783" t="s">
        <v>12938</v>
      </c>
      <c r="C11783" t="s">
        <v>16440</v>
      </c>
      <c r="D11783" t="s">
        <v>40916</v>
      </c>
      <c r="E11783" t="s">
        <v>26774</v>
      </c>
      <c r="F11783">
        <v>1</v>
      </c>
      <c r="G11783">
        <v>12</v>
      </c>
      <c r="H11783" s="1">
        <v>180</v>
      </c>
      <c r="I11783" s="87"/>
      <c r="K11783" s="86" t="s">
        <v>17485</v>
      </c>
      <c r="L11783" s="86" t="s">
        <v>17486</v>
      </c>
      <c r="N11783">
        <f>IFERROR(VLOOKUP(A11783,bip!$A:$C,2,0),"")</f>
      </c>
      <c r="O11783">
        <f>IFERROR(VLOOKUP(A11783,bip!$A:$Z,3,0),"")</f>
      </c>
    </row>
    <row r="11784" spans="1:15" ht="13.2">
      <c r="A11784" t="s">
        <v>9213</v>
      </c>
      <c r="B11784" t="s">
        <v>12954</v>
      </c>
      <c r="C11784" t="s">
        <v>16440</v>
      </c>
      <c r="D11784" t="s">
        <v>40921</v>
      </c>
      <c r="E11784" t="s">
        <v>40922</v>
      </c>
      <c r="F11784">
        <v>12</v>
      </c>
      <c r="G11784">
        <v>72</v>
      </c>
      <c r="H11784" s="1">
        <v>42</v>
      </c>
      <c r="I11784" s="87"/>
      <c r="K11784" s="86" t="s">
        <v>17485</v>
      </c>
      <c r="L11784" s="86" t="s">
        <v>17486</v>
      </c>
      <c r="N11784">
        <f>IFERROR(VLOOKUP(A11784,bip!$A:$C,2,0),"")</f>
      </c>
      <c r="O11784">
        <f>IFERROR(VLOOKUP(A11784,bip!$A:$Z,3,0),"")</f>
      </c>
    </row>
    <row r="11785" spans="1:15" ht="13.2">
      <c r="A11785" t="s">
        <v>9201</v>
      </c>
      <c r="B11785" t="s">
        <v>12942</v>
      </c>
      <c r="C11785" t="s">
        <v>16440</v>
      </c>
      <c r="D11785" t="s">
        <v>40923</v>
      </c>
      <c r="E11785" t="s">
        <v>40924</v>
      </c>
      <c r="F11785">
        <v>5</v>
      </c>
      <c r="G11785">
        <v>20</v>
      </c>
      <c r="H11785" s="1">
        <v>68</v>
      </c>
      <c r="I11785" s="87"/>
      <c r="K11785" s="86" t="s">
        <v>17485</v>
      </c>
      <c r="L11785" s="86" t="s">
        <v>17486</v>
      </c>
      <c r="N11785">
        <f>IFERROR(VLOOKUP(A11785,bip!$A:$C,2,0),"")</f>
      </c>
      <c r="O11785">
        <f>IFERROR(VLOOKUP(A11785,bip!$A:$Z,3,0),"")</f>
      </c>
    </row>
    <row r="11786" spans="1:15" ht="13.2">
      <c r="A11786" t="s">
        <v>9202</v>
      </c>
      <c r="B11786" t="s">
        <v>12943</v>
      </c>
      <c r="C11786" t="s">
        <v>16440</v>
      </c>
      <c r="D11786" t="s">
        <v>40925</v>
      </c>
      <c r="E11786" t="s">
        <v>26775</v>
      </c>
      <c r="F11786">
        <v>5</v>
      </c>
      <c r="G11786">
        <v>20</v>
      </c>
      <c r="H11786" s="1">
        <v>81</v>
      </c>
      <c r="I11786" s="87"/>
      <c r="K11786" s="86" t="s">
        <v>17485</v>
      </c>
      <c r="L11786" s="86" t="s">
        <v>17486</v>
      </c>
      <c r="N11786">
        <f>IFERROR(VLOOKUP(A11786,bip!$A:$C,2,0),"")</f>
      </c>
      <c r="O11786">
        <f>IFERROR(VLOOKUP(A11786,bip!$A:$Z,3,0),"")</f>
      </c>
    </row>
    <row r="11787" spans="1:15" ht="13.2">
      <c r="A11787" t="s">
        <v>9203</v>
      </c>
      <c r="B11787" t="s">
        <v>12944</v>
      </c>
      <c r="C11787" t="s">
        <v>16440</v>
      </c>
      <c r="D11787" t="s">
        <v>40926</v>
      </c>
      <c r="E11787" t="s">
        <v>40927</v>
      </c>
      <c r="F11787">
        <v>5</v>
      </c>
      <c r="G11787">
        <v>20</v>
      </c>
      <c r="H11787" s="1">
        <v>90</v>
      </c>
      <c r="I11787" s="87"/>
      <c r="K11787" s="86" t="s">
        <v>17485</v>
      </c>
      <c r="L11787" s="86" t="s">
        <v>17486</v>
      </c>
      <c r="N11787">
        <f>IFERROR(VLOOKUP(A11787,bip!$A:$C,2,0),"")</f>
      </c>
      <c r="O11787">
        <f>IFERROR(VLOOKUP(A11787,bip!$A:$Z,3,0),"")</f>
      </c>
    </row>
    <row r="11788" spans="1:15" ht="13.2">
      <c r="A11788" t="s">
        <v>9207</v>
      </c>
      <c r="B11788" t="s">
        <v>12948</v>
      </c>
      <c r="C11788" t="s">
        <v>16440</v>
      </c>
      <c r="D11788" t="s">
        <v>40928</v>
      </c>
      <c r="E11788" t="s">
        <v>22828</v>
      </c>
      <c r="F11788">
        <v>12</v>
      </c>
      <c r="G11788">
        <v>72</v>
      </c>
      <c r="H11788" s="1">
        <v>32</v>
      </c>
      <c r="I11788" s="87"/>
      <c r="K11788" s="86" t="s">
        <v>17485</v>
      </c>
      <c r="L11788" s="86" t="s">
        <v>17486</v>
      </c>
      <c r="N11788">
        <f>IFERROR(VLOOKUP(A11788,bip!$A:$C,2,0),"")</f>
      </c>
      <c r="O11788">
        <f>IFERROR(VLOOKUP(A11788,bip!$A:$Z,3,0),"")</f>
      </c>
    </row>
    <row r="11789" spans="1:15" ht="13.2">
      <c r="A11789" t="s">
        <v>9208</v>
      </c>
      <c r="B11789" t="s">
        <v>12949</v>
      </c>
      <c r="C11789" t="s">
        <v>16440</v>
      </c>
      <c r="D11789" t="s">
        <v>40929</v>
      </c>
      <c r="E11789" t="s">
        <v>22829</v>
      </c>
      <c r="F11789">
        <v>12</v>
      </c>
      <c r="G11789">
        <v>72</v>
      </c>
      <c r="H11789" s="1">
        <v>32</v>
      </c>
      <c r="I11789" s="87"/>
      <c r="K11789" s="86" t="s">
        <v>17485</v>
      </c>
      <c r="L11789" s="86" t="s">
        <v>17486</v>
      </c>
      <c r="N11789">
        <f>IFERROR(VLOOKUP(A11789,bip!$A:$C,2,0),"")</f>
      </c>
      <c r="O11789">
        <f>IFERROR(VLOOKUP(A11789,bip!$A:$Z,3,0),"")</f>
      </c>
    </row>
    <row r="11790" spans="1:15" ht="13.2">
      <c r="A11790" t="s">
        <v>9204</v>
      </c>
      <c r="B11790" t="s">
        <v>12945</v>
      </c>
      <c r="C11790" t="s">
        <v>16440</v>
      </c>
      <c r="D11790" t="s">
        <v>40930</v>
      </c>
      <c r="E11790" t="s">
        <v>22830</v>
      </c>
      <c r="F11790">
        <v>1</v>
      </c>
      <c r="G11790">
        <v>72</v>
      </c>
      <c r="H11790" s="1">
        <v>56</v>
      </c>
      <c r="I11790" s="87"/>
      <c r="K11790" s="86" t="s">
        <v>17485</v>
      </c>
      <c r="L11790" s="86" t="s">
        <v>17486</v>
      </c>
      <c r="N11790">
        <f>IFERROR(VLOOKUP(A11790,bip!$A:$C,2,0),"")</f>
      </c>
      <c r="O11790">
        <f>IFERROR(VLOOKUP(A11790,bip!$A:$Z,3,0),"")</f>
      </c>
    </row>
    <row r="11791" spans="1:15" ht="13.2">
      <c r="A11791" t="s">
        <v>9205</v>
      </c>
      <c r="B11791" t="s">
        <v>12946</v>
      </c>
      <c r="C11791" t="s">
        <v>16440</v>
      </c>
      <c r="D11791" t="s">
        <v>40931</v>
      </c>
      <c r="E11791" t="s">
        <v>22831</v>
      </c>
      <c r="F11791">
        <v>1</v>
      </c>
      <c r="G11791">
        <v>72</v>
      </c>
      <c r="H11791" s="1">
        <v>60</v>
      </c>
      <c r="I11791" s="87"/>
      <c r="K11791" s="86" t="s">
        <v>17485</v>
      </c>
      <c r="L11791" s="86" t="s">
        <v>17486</v>
      </c>
      <c r="N11791">
        <f>IFERROR(VLOOKUP(A11791,bip!$A:$C,2,0),"")</f>
      </c>
      <c r="O11791">
        <f>IFERROR(VLOOKUP(A11791,bip!$A:$Z,3,0),"")</f>
      </c>
    </row>
    <row r="11792" spans="1:15" ht="13.2">
      <c r="A11792" t="s">
        <v>9206</v>
      </c>
      <c r="B11792" t="s">
        <v>12947</v>
      </c>
      <c r="C11792" t="s">
        <v>16440</v>
      </c>
      <c r="D11792" t="s">
        <v>40932</v>
      </c>
      <c r="E11792" t="s">
        <v>22832</v>
      </c>
      <c r="F11792">
        <v>1</v>
      </c>
      <c r="G11792">
        <v>72</v>
      </c>
      <c r="H11792" s="1">
        <v>60</v>
      </c>
      <c r="I11792" s="87"/>
      <c r="K11792" s="86" t="s">
        <v>17485</v>
      </c>
      <c r="L11792" s="86" t="s">
        <v>17486</v>
      </c>
      <c r="N11792">
        <f>IFERROR(VLOOKUP(A11792,bip!$A:$C,2,0),"")</f>
      </c>
      <c r="O11792">
        <f>IFERROR(VLOOKUP(A11792,bip!$A:$Z,3,0),"")</f>
      </c>
    </row>
    <row r="11793" spans="1:15" ht="13.2">
      <c r="A11793" t="s">
        <v>9211</v>
      </c>
      <c r="B11793" t="s">
        <v>12952</v>
      </c>
      <c r="C11793" t="s">
        <v>16440</v>
      </c>
      <c r="D11793" t="s">
        <v>40933</v>
      </c>
      <c r="E11793" t="s">
        <v>22809</v>
      </c>
      <c r="F11793">
        <v>12</v>
      </c>
      <c r="G11793">
        <v>72</v>
      </c>
      <c r="H11793" s="1">
        <v>12</v>
      </c>
      <c r="I11793" s="87"/>
      <c r="K11793" s="86" t="s">
        <v>17485</v>
      </c>
      <c r="L11793" s="86" t="s">
        <v>17486</v>
      </c>
      <c r="N11793">
        <f>IFERROR(VLOOKUP(A11793,bip!$A:$C,2,0),"")</f>
      </c>
      <c r="O11793">
        <f>IFERROR(VLOOKUP(A11793,bip!$A:$Z,3,0),"")</f>
      </c>
    </row>
    <row r="11794" spans="1:15" ht="13.2">
      <c r="A11794" t="s">
        <v>9209</v>
      </c>
      <c r="B11794" t="s">
        <v>12950</v>
      </c>
      <c r="C11794" t="s">
        <v>16440</v>
      </c>
      <c r="D11794" t="s">
        <v>40934</v>
      </c>
      <c r="E11794" t="s">
        <v>22810</v>
      </c>
      <c r="F11794">
        <v>12</v>
      </c>
      <c r="G11794">
        <v>72</v>
      </c>
      <c r="H11794" s="1">
        <v>12</v>
      </c>
      <c r="I11794" s="87"/>
      <c r="K11794" s="86" t="s">
        <v>17485</v>
      </c>
      <c r="L11794" s="86" t="s">
        <v>17486</v>
      </c>
      <c r="N11794">
        <f>IFERROR(VLOOKUP(A11794,bip!$A:$C,2,0),"")</f>
      </c>
      <c r="O11794">
        <f>IFERROR(VLOOKUP(A11794,bip!$A:$Z,3,0),"")</f>
      </c>
    </row>
    <row r="11795" spans="1:15" ht="13.2">
      <c r="A11795" t="s">
        <v>9212</v>
      </c>
      <c r="B11795" t="s">
        <v>12953</v>
      </c>
      <c r="C11795" t="s">
        <v>16440</v>
      </c>
      <c r="D11795" t="s">
        <v>40935</v>
      </c>
      <c r="E11795" t="s">
        <v>22813</v>
      </c>
      <c r="F11795">
        <v>12</v>
      </c>
      <c r="G11795">
        <v>72</v>
      </c>
      <c r="H11795" s="1">
        <v>14</v>
      </c>
      <c r="I11795" s="87"/>
      <c r="K11795" s="86" t="s">
        <v>17485</v>
      </c>
      <c r="L11795" s="86" t="s">
        <v>17486</v>
      </c>
      <c r="N11795">
        <f>IFERROR(VLOOKUP(A11795,bip!$A:$C,2,0),"")</f>
      </c>
      <c r="O11795">
        <f>IFERROR(VLOOKUP(A11795,bip!$A:$Z,3,0),"")</f>
      </c>
    </row>
    <row r="11796" spans="1:15" ht="13.2">
      <c r="A11796" t="s">
        <v>9210</v>
      </c>
      <c r="B11796" t="s">
        <v>12951</v>
      </c>
      <c r="C11796" t="s">
        <v>16440</v>
      </c>
      <c r="D11796" t="s">
        <v>40936</v>
      </c>
      <c r="E11796" t="s">
        <v>22814</v>
      </c>
      <c r="F11796">
        <v>12</v>
      </c>
      <c r="G11796">
        <v>72</v>
      </c>
      <c r="H11796" s="1">
        <v>14</v>
      </c>
      <c r="I11796" s="87"/>
      <c r="K11796" s="86" t="s">
        <v>17485</v>
      </c>
      <c r="L11796" s="86" t="s">
        <v>17486</v>
      </c>
      <c r="N11796">
        <f>IFERROR(VLOOKUP(A11796,bip!$A:$C,2,0),"")</f>
      </c>
      <c r="O11796">
        <f>IFERROR(VLOOKUP(A11796,bip!$A:$Z,3,0),"")</f>
      </c>
    </row>
    <row r="11797" spans="1:15" ht="13.2">
      <c r="A11797" t="s">
        <v>9223</v>
      </c>
      <c r="B11797" t="s">
        <v>12964</v>
      </c>
      <c r="C11797" t="s">
        <v>16440</v>
      </c>
      <c r="D11797" t="s">
        <v>25159</v>
      </c>
      <c r="E11797" t="s">
        <v>23862</v>
      </c>
      <c r="F11797">
        <v>1</v>
      </c>
      <c r="G11797">
        <v>48</v>
      </c>
      <c r="H11797" s="1">
        <v>112</v>
      </c>
      <c r="I11797" s="87"/>
      <c r="K11797" s="86" t="s">
        <v>17485</v>
      </c>
      <c r="L11797" s="86" t="s">
        <v>17486</v>
      </c>
      <c r="N11797">
        <f>IFERROR(VLOOKUP(A11797,bip!$A:$C,2,0),"")</f>
      </c>
      <c r="O11797">
        <f>IFERROR(VLOOKUP(A11797,bip!$A:$Z,3,0),"")</f>
      </c>
    </row>
    <row r="11798" spans="1:15" ht="13.2">
      <c r="A11798" t="s">
        <v>9221</v>
      </c>
      <c r="B11798" t="s">
        <v>12962</v>
      </c>
      <c r="C11798" t="s">
        <v>16440</v>
      </c>
      <c r="D11798" t="s">
        <v>40943</v>
      </c>
      <c r="E11798" t="s">
        <v>23863</v>
      </c>
      <c r="F11798">
        <v>1</v>
      </c>
      <c r="G11798">
        <v>36</v>
      </c>
      <c r="H11798" s="1">
        <v>117</v>
      </c>
      <c r="I11798" s="87"/>
      <c r="K11798" s="86" t="s">
        <v>17485</v>
      </c>
      <c r="L11798" s="86" t="s">
        <v>17486</v>
      </c>
      <c r="N11798">
        <f>IFERROR(VLOOKUP(A11798,bip!$A:$C,2,0),"")</f>
      </c>
      <c r="O11798">
        <f>IFERROR(VLOOKUP(A11798,bip!$A:$Z,3,0),"")</f>
      </c>
    </row>
    <row r="11799" spans="1:15" ht="13.2">
      <c r="A11799" t="s">
        <v>9220</v>
      </c>
      <c r="B11799" t="s">
        <v>12961</v>
      </c>
      <c r="C11799" t="s">
        <v>16440</v>
      </c>
      <c r="D11799" t="s">
        <v>40944</v>
      </c>
      <c r="E11799" t="s">
        <v>21267</v>
      </c>
      <c r="F11799">
        <v>1</v>
      </c>
      <c r="G11799">
        <v>36</v>
      </c>
      <c r="H11799" s="1">
        <v>101</v>
      </c>
      <c r="I11799" s="87"/>
      <c r="K11799" s="86" t="s">
        <v>17485</v>
      </c>
      <c r="L11799" s="86" t="s">
        <v>17486</v>
      </c>
      <c r="N11799">
        <f>IFERROR(VLOOKUP(A11799,bip!$A:$C,2,0),"")</f>
      </c>
      <c r="O11799">
        <f>IFERROR(VLOOKUP(A11799,bip!$A:$Z,3,0),"")</f>
      </c>
    </row>
    <row r="11800" spans="1:15" ht="13.2">
      <c r="A11800" t="s">
        <v>9222</v>
      </c>
      <c r="B11800" t="s">
        <v>12963</v>
      </c>
      <c r="C11800" t="s">
        <v>16440</v>
      </c>
      <c r="D11800" t="s">
        <v>25161</v>
      </c>
      <c r="E11800" t="s">
        <v>21259</v>
      </c>
      <c r="F11800">
        <v>1</v>
      </c>
      <c r="G11800">
        <v>36</v>
      </c>
      <c r="H11800" s="1">
        <v>167</v>
      </c>
      <c r="I11800" s="87"/>
      <c r="K11800" s="86" t="s">
        <v>17485</v>
      </c>
      <c r="L11800" s="86" t="s">
        <v>17486</v>
      </c>
      <c r="N11800">
        <f>IFERROR(VLOOKUP(A11800,bip!$A:$C,2,0),"")</f>
      </c>
      <c r="O11800">
        <f>IFERROR(VLOOKUP(A11800,bip!$A:$Z,3,0),"")</f>
      </c>
    </row>
    <row r="11801" spans="1:15" ht="13.2">
      <c r="A11801" t="s">
        <v>9224</v>
      </c>
      <c r="B11801" t="s">
        <v>12965</v>
      </c>
      <c r="C11801" t="s">
        <v>16440</v>
      </c>
      <c r="D11801" t="s">
        <v>40947</v>
      </c>
      <c r="E11801" t="s">
        <v>21260</v>
      </c>
      <c r="F11801">
        <v>1</v>
      </c>
      <c r="G11801">
        <v>36</v>
      </c>
      <c r="H11801" s="1">
        <v>224</v>
      </c>
      <c r="I11801" s="87"/>
      <c r="K11801" s="86" t="s">
        <v>17485</v>
      </c>
      <c r="L11801" s="86" t="s">
        <v>17486</v>
      </c>
      <c r="N11801">
        <f>IFERROR(VLOOKUP(A11801,bip!$A:$C,2,0),"")</f>
      </c>
      <c r="O11801">
        <f>IFERROR(VLOOKUP(A11801,bip!$A:$Z,3,0),"")</f>
      </c>
    </row>
    <row r="11802" spans="1:15" ht="13.2">
      <c r="A11802" t="s">
        <v>9219</v>
      </c>
      <c r="B11802" t="s">
        <v>12960</v>
      </c>
      <c r="C11802" t="s">
        <v>16440</v>
      </c>
      <c r="D11802" t="s">
        <v>22807</v>
      </c>
      <c r="E11802" t="s">
        <v>22808</v>
      </c>
      <c r="F11802">
        <v>25</v>
      </c>
      <c r="G11802">
        <v>125</v>
      </c>
      <c r="H11802" s="1">
        <v>8.5</v>
      </c>
      <c r="I11802" s="87"/>
      <c r="K11802" s="86" t="s">
        <v>17485</v>
      </c>
      <c r="L11802" s="86" t="s">
        <v>17486</v>
      </c>
      <c r="N11802">
        <f>IFERROR(VLOOKUP(A11802,bip!$A:$C,2,0),"")</f>
      </c>
      <c r="O11802">
        <f>IFERROR(VLOOKUP(A11802,bip!$A:$Z,3,0),"")</f>
      </c>
    </row>
    <row r="11803" spans="1:15" ht="13.2">
      <c r="A11803" t="s">
        <v>9217</v>
      </c>
      <c r="B11803" t="s">
        <v>12958</v>
      </c>
      <c r="C11803" t="s">
        <v>16440</v>
      </c>
      <c r="D11803" t="s">
        <v>22811</v>
      </c>
      <c r="E11803" t="s">
        <v>22812</v>
      </c>
      <c r="F11803">
        <v>12</v>
      </c>
      <c r="G11803">
        <v>72</v>
      </c>
      <c r="H11803" s="1">
        <v>15</v>
      </c>
      <c r="I11803" s="87"/>
      <c r="K11803" s="86" t="s">
        <v>17485</v>
      </c>
      <c r="L11803" s="86" t="s">
        <v>17486</v>
      </c>
      <c r="N11803">
        <f>IFERROR(VLOOKUP(A11803,bip!$A:$C,2,0),"")</f>
      </c>
      <c r="O11803">
        <f>IFERROR(VLOOKUP(A11803,bip!$A:$Z,3,0),"")</f>
      </c>
    </row>
    <row r="11804" spans="1:15" ht="13.2">
      <c r="A11804" t="s">
        <v>9218</v>
      </c>
      <c r="B11804" t="s">
        <v>12959</v>
      </c>
      <c r="C11804" t="s">
        <v>16440</v>
      </c>
      <c r="D11804" t="s">
        <v>22815</v>
      </c>
      <c r="E11804" t="s">
        <v>22816</v>
      </c>
      <c r="F11804">
        <v>12</v>
      </c>
      <c r="G11804">
        <v>72</v>
      </c>
      <c r="H11804" s="1">
        <v>16</v>
      </c>
      <c r="I11804" s="87"/>
      <c r="K11804" s="86" t="s">
        <v>17485</v>
      </c>
      <c r="L11804" s="86" t="s">
        <v>17486</v>
      </c>
      <c r="N11804">
        <f>IFERROR(VLOOKUP(A11804,bip!$A:$C,2,0),"")</f>
      </c>
      <c r="O11804">
        <f>IFERROR(VLOOKUP(A11804,bip!$A:$Z,3,0),"")</f>
      </c>
    </row>
    <row r="11805" spans="1:15" ht="13.2">
      <c r="A11805" t="s">
        <v>9215</v>
      </c>
      <c r="B11805" t="s">
        <v>12956</v>
      </c>
      <c r="C11805" t="s">
        <v>16440</v>
      </c>
      <c r="D11805" t="s">
        <v>40937</v>
      </c>
      <c r="E11805" t="s">
        <v>40938</v>
      </c>
      <c r="F11805">
        <v>6</v>
      </c>
      <c r="G11805">
        <v>36</v>
      </c>
      <c r="H11805" s="1">
        <v>27</v>
      </c>
      <c r="I11805" s="87"/>
      <c r="K11805" s="86" t="s">
        <v>17485</v>
      </c>
      <c r="L11805" s="86" t="s">
        <v>17486</v>
      </c>
      <c r="N11805">
        <f>IFERROR(VLOOKUP(A11805,bip!$A:$C,2,0),"")</f>
      </c>
      <c r="O11805">
        <f>IFERROR(VLOOKUP(A11805,bip!$A:$Z,3,0),"")</f>
      </c>
    </row>
    <row r="11806" spans="1:15" ht="13.2">
      <c r="A11806" t="s">
        <v>9214</v>
      </c>
      <c r="B11806" t="s">
        <v>12955</v>
      </c>
      <c r="C11806" t="s">
        <v>16440</v>
      </c>
      <c r="D11806" t="s">
        <v>40939</v>
      </c>
      <c r="E11806" t="s">
        <v>40940</v>
      </c>
      <c r="F11806">
        <v>6</v>
      </c>
      <c r="G11806">
        <v>36</v>
      </c>
      <c r="H11806" s="1">
        <v>24</v>
      </c>
      <c r="I11806" s="87"/>
      <c r="K11806" s="86" t="s">
        <v>17485</v>
      </c>
      <c r="L11806" s="86" t="s">
        <v>17486</v>
      </c>
      <c r="N11806">
        <f>IFERROR(VLOOKUP(A11806,bip!$A:$C,2,0),"")</f>
      </c>
      <c r="O11806">
        <f>IFERROR(VLOOKUP(A11806,bip!$A:$Z,3,0),"")</f>
      </c>
    </row>
    <row r="11807" spans="1:15" ht="13.2">
      <c r="A11807" t="s">
        <v>9216</v>
      </c>
      <c r="B11807" t="s">
        <v>12957</v>
      </c>
      <c r="C11807" t="s">
        <v>16440</v>
      </c>
      <c r="D11807" t="s">
        <v>40941</v>
      </c>
      <c r="E11807" t="s">
        <v>40942</v>
      </c>
      <c r="F11807">
        <v>24</v>
      </c>
      <c r="G11807">
        <v>72</v>
      </c>
      <c r="H11807" s="1">
        <v>7.5</v>
      </c>
      <c r="I11807" s="87"/>
      <c r="K11807" s="86" t="s">
        <v>17485</v>
      </c>
      <c r="L11807" s="86" t="s">
        <v>17486</v>
      </c>
      <c r="N11807">
        <f>IFERROR(VLOOKUP(A11807,bip!$A:$C,2,0),"")</f>
      </c>
      <c r="O11807">
        <f>IFERROR(VLOOKUP(A11807,bip!$A:$Z,3,0),"")</f>
      </c>
    </row>
    <row r="11808" spans="1:15" ht="13.2">
      <c r="A11808" t="s">
        <v>9225</v>
      </c>
      <c r="B11808" t="s">
        <v>12966</v>
      </c>
      <c r="C11808" t="s">
        <v>16440</v>
      </c>
      <c r="D11808" t="s">
        <v>25160</v>
      </c>
      <c r="E11808" t="s">
        <v>21264</v>
      </c>
      <c r="F11808">
        <v>6</v>
      </c>
      <c r="G11808">
        <v>36</v>
      </c>
      <c r="H11808" s="1">
        <v>113</v>
      </c>
      <c r="I11808" s="87"/>
      <c r="K11808" s="86" t="s">
        <v>17485</v>
      </c>
      <c r="L11808" s="86" t="s">
        <v>17486</v>
      </c>
      <c r="N11808">
        <f>IFERROR(VLOOKUP(A11808,bip!$A:$C,2,0),"")</f>
      </c>
      <c r="O11808">
        <f>IFERROR(VLOOKUP(A11808,bip!$A:$Z,3,0),"")</f>
      </c>
    </row>
    <row r="11809" spans="1:15" ht="13.2">
      <c r="A11809" t="s">
        <v>9226</v>
      </c>
      <c r="B11809" t="s">
        <v>12967</v>
      </c>
      <c r="C11809" t="s">
        <v>16440</v>
      </c>
      <c r="D11809" t="s">
        <v>40945</v>
      </c>
      <c r="E11809" t="s">
        <v>21266</v>
      </c>
      <c r="F11809">
        <v>6</v>
      </c>
      <c r="G11809">
        <v>36</v>
      </c>
      <c r="H11809" s="1">
        <v>112</v>
      </c>
      <c r="I11809" s="87"/>
      <c r="K11809" s="86" t="s">
        <v>17485</v>
      </c>
      <c r="L11809" s="86" t="s">
        <v>17486</v>
      </c>
      <c r="N11809">
        <f>IFERROR(VLOOKUP(A11809,bip!$A:$C,2,0),"")</f>
      </c>
      <c r="O11809">
        <f>IFERROR(VLOOKUP(A11809,bip!$A:$Z,3,0),"")</f>
      </c>
    </row>
    <row r="11810" spans="1:15" ht="13.2">
      <c r="A11810" t="s">
        <v>9227</v>
      </c>
      <c r="B11810" t="s">
        <v>12968</v>
      </c>
      <c r="C11810" t="s">
        <v>16440</v>
      </c>
      <c r="D11810" t="s">
        <v>40946</v>
      </c>
      <c r="E11810" t="s">
        <v>34262</v>
      </c>
      <c r="F11810">
        <v>6</v>
      </c>
      <c r="G11810">
        <v>36</v>
      </c>
      <c r="H11810" s="1">
        <v>91</v>
      </c>
      <c r="I11810" s="87"/>
      <c r="K11810" s="86" t="s">
        <v>17485</v>
      </c>
      <c r="L11810" s="86" t="s">
        <v>17486</v>
      </c>
      <c r="N11810">
        <f>IFERROR(VLOOKUP(A11810,bip!$A:$C,2,0),"")</f>
      </c>
      <c r="O11810">
        <f>IFERROR(VLOOKUP(A11810,bip!$A:$Z,3,0),"")</f>
      </c>
    </row>
    <row r="11811" spans="1:15" ht="13.2">
      <c r="A11811" t="s">
        <v>9234</v>
      </c>
      <c r="B11811" t="s">
        <v>16912</v>
      </c>
      <c r="C11811" t="s">
        <v>16440</v>
      </c>
      <c r="D11811" t="s">
        <v>33704</v>
      </c>
      <c r="E11811" t="s">
        <v>23866</v>
      </c>
      <c r="F11811">
        <v>1</v>
      </c>
      <c r="G11811">
        <v>4</v>
      </c>
      <c r="H11811" s="1">
        <v>721</v>
      </c>
      <c r="I11811" s="87"/>
      <c r="K11811" s="86" t="s">
        <v>17485</v>
      </c>
      <c r="L11811" s="86" t="s">
        <v>17486</v>
      </c>
      <c r="N11811">
        <f>IFERROR(VLOOKUP(A11811,bip!$A:$C,2,0),"")</f>
      </c>
      <c r="O11811">
        <f>IFERROR(VLOOKUP(A11811,bip!$A:$Z,3,0),"")</f>
      </c>
    </row>
    <row r="11812" spans="1:15" ht="13.2">
      <c r="A11812" t="s">
        <v>9233</v>
      </c>
      <c r="B11812" t="s">
        <v>12974</v>
      </c>
      <c r="C11812" t="s">
        <v>16440</v>
      </c>
      <c r="D11812" t="s">
        <v>40954</v>
      </c>
      <c r="E11812" t="s">
        <v>23867</v>
      </c>
      <c r="F11812">
        <v>1</v>
      </c>
      <c r="G11812">
        <v>3</v>
      </c>
      <c r="H11812" s="1">
        <v>1243</v>
      </c>
      <c r="I11812" s="87"/>
      <c r="K11812" s="86" t="s">
        <v>17485</v>
      </c>
      <c r="L11812" s="86" t="s">
        <v>17486</v>
      </c>
      <c r="N11812">
        <f>IFERROR(VLOOKUP(A11812,bip!$A:$C,2,0),"")</f>
      </c>
      <c r="O11812">
        <f>IFERROR(VLOOKUP(A11812,bip!$A:$Z,3,0),"")</f>
      </c>
    </row>
    <row r="11813" spans="1:15" ht="13.2">
      <c r="A11813" t="s">
        <v>22922</v>
      </c>
      <c r="B11813" t="s">
        <v>22922</v>
      </c>
      <c r="C11813" t="s">
        <v>16440</v>
      </c>
      <c r="D11813" t="s">
        <v>40955</v>
      </c>
      <c r="E11813" t="s">
        <v>23232</v>
      </c>
      <c r="F11813">
        <v>1</v>
      </c>
      <c r="G11813">
        <v>6</v>
      </c>
      <c r="H11813" s="1">
        <v>684</v>
      </c>
      <c r="I11813" s="87"/>
      <c r="K11813" s="86" t="s">
        <v>17485</v>
      </c>
      <c r="L11813" s="86" t="s">
        <v>17486</v>
      </c>
      <c r="N11813">
        <f>IFERROR(VLOOKUP(A11813,bip!$A:$C,2,0),"")</f>
      </c>
      <c r="O11813">
        <f>IFERROR(VLOOKUP(A11813,bip!$A:$Z,3,0),"")</f>
      </c>
    </row>
    <row r="11814" spans="1:15" ht="13.2">
      <c r="A11814" t="s">
        <v>22920</v>
      </c>
      <c r="B11814" t="s">
        <v>22920</v>
      </c>
      <c r="C11814" t="s">
        <v>16440</v>
      </c>
      <c r="D11814" t="s">
        <v>40956</v>
      </c>
      <c r="E11814" t="s">
        <v>34618</v>
      </c>
      <c r="F11814">
        <v>1</v>
      </c>
      <c r="G11814">
        <v>48</v>
      </c>
      <c r="H11814" s="1">
        <v>84</v>
      </c>
      <c r="I11814" s="87"/>
      <c r="K11814" s="86" t="s">
        <v>17485</v>
      </c>
      <c r="L11814" s="86" t="s">
        <v>17486</v>
      </c>
      <c r="N11814">
        <f>IFERROR(VLOOKUP(A11814,bip!$A:$C,2,0),"")</f>
      </c>
      <c r="O11814">
        <f>IFERROR(VLOOKUP(A11814,bip!$A:$Z,3,0),"")</f>
      </c>
    </row>
    <row r="11815" spans="1:15" ht="13.2">
      <c r="A11815" t="s">
        <v>9228</v>
      </c>
      <c r="B11815" t="s">
        <v>12969</v>
      </c>
      <c r="C11815" t="s">
        <v>16441</v>
      </c>
      <c r="D11815" t="s">
        <v>40948</v>
      </c>
      <c r="E11815" t="s">
        <v>21262</v>
      </c>
      <c r="F11815">
        <v>6</v>
      </c>
      <c r="G11815">
        <v>36</v>
      </c>
      <c r="H11815" s="1">
        <v>54</v>
      </c>
      <c r="I11815" s="87"/>
      <c r="K11815" s="86" t="s">
        <v>17485</v>
      </c>
      <c r="L11815" s="86" t="s">
        <v>17486</v>
      </c>
      <c r="N11815">
        <f>IFERROR(VLOOKUP(A11815,bip!$A:$C,2,0),"")</f>
      </c>
      <c r="O11815">
        <f>IFERROR(VLOOKUP(A11815,bip!$A:$Z,3,0),"")</f>
      </c>
    </row>
    <row r="11816" spans="1:15" ht="13.2">
      <c r="A11816" t="s">
        <v>9230</v>
      </c>
      <c r="B11816" t="s">
        <v>12971</v>
      </c>
      <c r="C11816" t="s">
        <v>16441</v>
      </c>
      <c r="D11816" t="s">
        <v>40949</v>
      </c>
      <c r="E11816" t="s">
        <v>21263</v>
      </c>
      <c r="F11816">
        <v>6</v>
      </c>
      <c r="G11816">
        <v>36</v>
      </c>
      <c r="H11816" s="1">
        <v>19</v>
      </c>
      <c r="I11816" s="87"/>
      <c r="K11816" s="86" t="s">
        <v>17485</v>
      </c>
      <c r="L11816" s="86" t="s">
        <v>17486</v>
      </c>
      <c r="N11816">
        <f>IFERROR(VLOOKUP(A11816,bip!$A:$C,2,0),"")</f>
      </c>
      <c r="O11816">
        <f>IFERROR(VLOOKUP(A11816,bip!$A:$Z,3,0),"")</f>
      </c>
    </row>
    <row r="11817" spans="1:15" ht="13.2">
      <c r="A11817" t="s">
        <v>9229</v>
      </c>
      <c r="B11817" t="s">
        <v>12970</v>
      </c>
      <c r="C11817" t="s">
        <v>16441</v>
      </c>
      <c r="D11817" t="s">
        <v>40950</v>
      </c>
      <c r="E11817" t="s">
        <v>21261</v>
      </c>
      <c r="F11817">
        <v>6</v>
      </c>
      <c r="G11817">
        <v>36</v>
      </c>
      <c r="H11817" s="1">
        <v>63</v>
      </c>
      <c r="I11817" s="87"/>
      <c r="K11817" s="86" t="s">
        <v>17485</v>
      </c>
      <c r="L11817" s="86" t="s">
        <v>17486</v>
      </c>
      <c r="N11817">
        <f>IFERROR(VLOOKUP(A11817,bip!$A:$C,2,0),"")</f>
      </c>
      <c r="O11817">
        <f>IFERROR(VLOOKUP(A11817,bip!$A:$Z,3,0),"")</f>
      </c>
    </row>
    <row r="11818" spans="1:15" ht="13.2">
      <c r="A11818" t="s">
        <v>9231</v>
      </c>
      <c r="B11818" t="s">
        <v>12972</v>
      </c>
      <c r="C11818" t="s">
        <v>16441</v>
      </c>
      <c r="D11818" t="s">
        <v>40951</v>
      </c>
      <c r="E11818" t="s">
        <v>21265</v>
      </c>
      <c r="F11818">
        <v>6</v>
      </c>
      <c r="G11818">
        <v>36</v>
      </c>
      <c r="H11818" s="1">
        <v>22</v>
      </c>
      <c r="I11818" s="87"/>
      <c r="K11818" s="86" t="s">
        <v>17485</v>
      </c>
      <c r="L11818" s="86" t="s">
        <v>17486</v>
      </c>
      <c r="N11818">
        <f>IFERROR(VLOOKUP(A11818,bip!$A:$C,2,0),"")</f>
      </c>
      <c r="O11818">
        <f>IFERROR(VLOOKUP(A11818,bip!$A:$Z,3,0),"")</f>
      </c>
    </row>
    <row r="11819" spans="1:15" ht="13.2">
      <c r="A11819" t="s">
        <v>9232</v>
      </c>
      <c r="B11819" t="s">
        <v>12973</v>
      </c>
      <c r="C11819" t="s">
        <v>16441</v>
      </c>
      <c r="D11819" t="s">
        <v>40952</v>
      </c>
      <c r="E11819" t="s">
        <v>23864</v>
      </c>
      <c r="F11819">
        <v>6</v>
      </c>
      <c r="G11819">
        <v>36</v>
      </c>
      <c r="H11819" s="1">
        <v>49</v>
      </c>
      <c r="I11819" s="87"/>
      <c r="K11819" s="86" t="s">
        <v>17485</v>
      </c>
      <c r="L11819" s="86" t="s">
        <v>17486</v>
      </c>
      <c r="N11819">
        <f>IFERROR(VLOOKUP(A11819,bip!$A:$C,2,0),"")</f>
      </c>
      <c r="O11819">
        <f>IFERROR(VLOOKUP(A11819,bip!$A:$Z,3,0),"")</f>
      </c>
    </row>
    <row r="11820" spans="1:15" ht="13.2">
      <c r="A11820" t="s">
        <v>22924</v>
      </c>
      <c r="B11820" t="s">
        <v>22924</v>
      </c>
      <c r="C11820" t="s">
        <v>16440</v>
      </c>
      <c r="D11820" t="s">
        <v>40957</v>
      </c>
      <c r="E11820" t="s">
        <v>34619</v>
      </c>
      <c r="F11820">
        <v>1</v>
      </c>
      <c r="G11820">
        <v>2</v>
      </c>
      <c r="H11820" s="1">
        <v>119</v>
      </c>
      <c r="I11820" s="87"/>
      <c r="K11820" s="86" t="s">
        <v>17485</v>
      </c>
      <c r="L11820" s="86" t="s">
        <v>17486</v>
      </c>
      <c r="N11820">
        <f>IFERROR(VLOOKUP(A11820,bip!$A:$C,2,0),"")</f>
      </c>
      <c r="O11820">
        <f>IFERROR(VLOOKUP(A11820,bip!$A:$Z,3,0),"")</f>
      </c>
    </row>
    <row r="11821" spans="1:15" ht="13.2">
      <c r="A11821" t="s">
        <v>9235</v>
      </c>
      <c r="B11821" t="s">
        <v>12975</v>
      </c>
      <c r="C11821" t="s">
        <v>16440</v>
      </c>
      <c r="D11821" t="s">
        <v>40953</v>
      </c>
      <c r="E11821" t="s">
        <v>26776</v>
      </c>
      <c r="F11821">
        <v>1</v>
      </c>
      <c r="G11821">
        <v>6</v>
      </c>
      <c r="H11821" s="1">
        <v>655</v>
      </c>
      <c r="I11821" s="87"/>
      <c r="K11821" s="86" t="s">
        <v>17485</v>
      </c>
      <c r="L11821" s="86" t="s">
        <v>17486</v>
      </c>
      <c r="N11821">
        <f>IFERROR(VLOOKUP(A11821,bip!$A:$C,2,0),"")</f>
      </c>
      <c r="O11821">
        <f>IFERROR(VLOOKUP(A11821,bip!$A:$Z,3,0),"")</f>
      </c>
    </row>
    <row r="11822" spans="1:15" ht="13.2">
      <c r="A11822" t="s">
        <v>22921</v>
      </c>
      <c r="B11822" t="s">
        <v>22921</v>
      </c>
      <c r="C11822" t="s">
        <v>16440</v>
      </c>
      <c r="D11822" t="s">
        <v>33092</v>
      </c>
      <c r="E11822" t="s">
        <v>26777</v>
      </c>
      <c r="F11822">
        <v>1</v>
      </c>
      <c r="G11822">
        <v>6</v>
      </c>
      <c r="H11822" s="1">
        <v>478</v>
      </c>
      <c r="I11822" s="87"/>
      <c r="K11822" s="86" t="s">
        <v>17485</v>
      </c>
      <c r="L11822" s="86" t="s">
        <v>17486</v>
      </c>
      <c r="N11822">
        <f>IFERROR(VLOOKUP(A11822,bip!$A:$C,2,0),"")</f>
      </c>
      <c r="O11822">
        <f>IFERROR(VLOOKUP(A11822,bip!$A:$Z,3,0),"")</f>
      </c>
    </row>
    <row r="11823" spans="1:15" ht="13.2">
      <c r="A11823" t="s">
        <v>9342</v>
      </c>
      <c r="B11823" t="s">
        <v>13048</v>
      </c>
      <c r="C11823" t="s">
        <v>16440</v>
      </c>
      <c r="D11823" t="s">
        <v>40958</v>
      </c>
      <c r="E11823" t="s">
        <v>40959</v>
      </c>
      <c r="F11823">
        <v>1</v>
      </c>
      <c r="G11823">
        <v>1</v>
      </c>
      <c r="H11823" s="1">
        <v>268</v>
      </c>
      <c r="I11823" s="87"/>
      <c r="K11823" s="86" t="s">
        <v>17485</v>
      </c>
      <c r="L11823" s="86" t="s">
        <v>17486</v>
      </c>
      <c r="N11823">
        <f>IFERROR(VLOOKUP(A11823,bip!$A:$C,2,0),"")</f>
      </c>
      <c r="O11823">
        <f>IFERROR(VLOOKUP(A11823,bip!$A:$Z,3,0),"")</f>
      </c>
    </row>
    <row r="11824" spans="1:15" ht="13.2">
      <c r="A11824" t="s">
        <v>9344</v>
      </c>
      <c r="B11824" t="s">
        <v>13049</v>
      </c>
      <c r="C11824" t="s">
        <v>16440</v>
      </c>
      <c r="D11824" t="s">
        <v>40960</v>
      </c>
      <c r="E11824" t="s">
        <v>40961</v>
      </c>
      <c r="F11824">
        <v>1</v>
      </c>
      <c r="G11824">
        <v>1</v>
      </c>
      <c r="H11824" s="1">
        <v>590</v>
      </c>
      <c r="I11824" s="87"/>
      <c r="K11824" s="86" t="s">
        <v>17485</v>
      </c>
      <c r="L11824" s="86" t="s">
        <v>17486</v>
      </c>
      <c r="N11824">
        <f>IFERROR(VLOOKUP(A11824,bip!$A:$C,2,0),"")</f>
      </c>
      <c r="O11824">
        <f>IFERROR(VLOOKUP(A11824,bip!$A:$Z,3,0),"")</f>
      </c>
    </row>
    <row r="11825" spans="1:15" ht="13.2">
      <c r="A11825" t="s">
        <v>9345</v>
      </c>
      <c r="B11825" t="s">
        <v>13050</v>
      </c>
      <c r="C11825" t="s">
        <v>16440</v>
      </c>
      <c r="D11825" t="s">
        <v>40962</v>
      </c>
      <c r="E11825" t="s">
        <v>40963</v>
      </c>
      <c r="F11825">
        <v>1</v>
      </c>
      <c r="G11825">
        <v>1</v>
      </c>
      <c r="H11825" s="1">
        <v>965</v>
      </c>
      <c r="I11825" s="87"/>
      <c r="K11825" s="86" t="s">
        <v>17485</v>
      </c>
      <c r="L11825" s="86" t="s">
        <v>17486</v>
      </c>
      <c r="N11825">
        <f>IFERROR(VLOOKUP(A11825,bip!$A:$C,2,0),"")</f>
      </c>
      <c r="O11825">
        <f>IFERROR(VLOOKUP(A11825,bip!$A:$Z,3,0),"")</f>
      </c>
    </row>
    <row r="11826" spans="1:15" ht="13.2">
      <c r="A11826" t="s">
        <v>9348</v>
      </c>
      <c r="B11826" t="s">
        <v>9348</v>
      </c>
      <c r="C11826" t="s">
        <v>16440</v>
      </c>
      <c r="D11826" t="s">
        <v>40964</v>
      </c>
      <c r="E11826" t="s">
        <v>40965</v>
      </c>
      <c r="F11826">
        <v>1</v>
      </c>
      <c r="G11826">
        <v>1</v>
      </c>
      <c r="H11826" s="1">
        <v>3759</v>
      </c>
      <c r="I11826" s="87"/>
      <c r="K11826" s="86" t="s">
        <v>17485</v>
      </c>
      <c r="L11826" s="86" t="s">
        <v>17486</v>
      </c>
      <c r="N11826">
        <f>IFERROR(VLOOKUP(A11826,bip!$A:$C,2,0),"")</f>
      </c>
      <c r="O11826">
        <f>IFERROR(VLOOKUP(A11826,bip!$A:$Z,3,0),"")</f>
      </c>
    </row>
    <row r="11827" spans="1:15" ht="13.2">
      <c r="A11827" t="s">
        <v>9343</v>
      </c>
      <c r="B11827" t="s">
        <v>9343</v>
      </c>
      <c r="C11827" t="s">
        <v>16440</v>
      </c>
      <c r="D11827" t="s">
        <v>40966</v>
      </c>
      <c r="E11827" t="s">
        <v>40967</v>
      </c>
      <c r="F11827">
        <v>1</v>
      </c>
      <c r="G11827">
        <v>1</v>
      </c>
      <c r="H11827" s="1">
        <v>322</v>
      </c>
      <c r="I11827" s="87"/>
      <c r="K11827" s="86" t="s">
        <v>17485</v>
      </c>
      <c r="L11827" s="86" t="s">
        <v>17486</v>
      </c>
      <c r="N11827">
        <f>IFERROR(VLOOKUP(A11827,bip!$A:$C,2,0),"")</f>
      </c>
      <c r="O11827">
        <f>IFERROR(VLOOKUP(A11827,bip!$A:$Z,3,0),"")</f>
      </c>
    </row>
    <row r="11828" spans="1:15" ht="13.2">
      <c r="A11828" t="s">
        <v>9346</v>
      </c>
      <c r="B11828" t="s">
        <v>9346</v>
      </c>
      <c r="C11828" t="s">
        <v>16440</v>
      </c>
      <c r="D11828" t="s">
        <v>40968</v>
      </c>
      <c r="E11828" t="s">
        <v>40969</v>
      </c>
      <c r="F11828">
        <v>1</v>
      </c>
      <c r="G11828">
        <v>1</v>
      </c>
      <c r="H11828" s="1">
        <v>1501</v>
      </c>
      <c r="I11828" s="87"/>
      <c r="K11828" s="86" t="s">
        <v>17485</v>
      </c>
      <c r="L11828" s="86" t="s">
        <v>17486</v>
      </c>
      <c r="N11828">
        <f>IFERROR(VLOOKUP(A11828,bip!$A:$C,2,0),"")</f>
      </c>
      <c r="O11828">
        <f>IFERROR(VLOOKUP(A11828,bip!$A:$Z,3,0),"")</f>
      </c>
    </row>
    <row r="11829" spans="1:15" ht="13.2">
      <c r="A11829" t="s">
        <v>9347</v>
      </c>
      <c r="B11829" t="s">
        <v>9347</v>
      </c>
      <c r="C11829" t="s">
        <v>16440</v>
      </c>
      <c r="D11829" t="s">
        <v>40970</v>
      </c>
      <c r="E11829" t="s">
        <v>40971</v>
      </c>
      <c r="F11829">
        <v>1</v>
      </c>
      <c r="G11829">
        <v>1</v>
      </c>
      <c r="H11829" s="1">
        <v>1823</v>
      </c>
      <c r="I11829" s="87"/>
      <c r="K11829" s="86" t="s">
        <v>17485</v>
      </c>
      <c r="L11829" s="86" t="s">
        <v>17486</v>
      </c>
      <c r="N11829">
        <f>IFERROR(VLOOKUP(A11829,bip!$A:$C,2,0),"")</f>
      </c>
      <c r="O11829">
        <f>IFERROR(VLOOKUP(A11829,bip!$A:$Z,3,0),"")</f>
      </c>
    </row>
    <row r="11830" spans="1:15" ht="13.2">
      <c r="A11830" t="s">
        <v>9339</v>
      </c>
      <c r="B11830" t="s">
        <v>9339</v>
      </c>
      <c r="C11830" t="s">
        <v>16440</v>
      </c>
      <c r="D11830" t="s">
        <v>40972</v>
      </c>
      <c r="E11830" t="s">
        <v>40973</v>
      </c>
      <c r="F11830">
        <v>1</v>
      </c>
      <c r="G11830">
        <v>1</v>
      </c>
      <c r="H11830" s="1">
        <v>1737</v>
      </c>
      <c r="I11830" s="87"/>
      <c r="K11830" s="86" t="s">
        <v>17485</v>
      </c>
      <c r="L11830" s="86" t="s">
        <v>17486</v>
      </c>
      <c r="N11830">
        <f>IFERROR(VLOOKUP(A11830,bip!$A:$C,2,0),"")</f>
      </c>
      <c r="O11830">
        <f>IFERROR(VLOOKUP(A11830,bip!$A:$Z,3,0),"")</f>
      </c>
    </row>
    <row r="11831" spans="1:15" ht="13.2">
      <c r="A11831" t="s">
        <v>9337</v>
      </c>
      <c r="B11831" t="s">
        <v>9337</v>
      </c>
      <c r="C11831" t="s">
        <v>16440</v>
      </c>
      <c r="D11831" t="s">
        <v>40974</v>
      </c>
      <c r="E11831" t="s">
        <v>40975</v>
      </c>
      <c r="F11831">
        <v>1</v>
      </c>
      <c r="G11831">
        <v>1</v>
      </c>
      <c r="H11831" s="1">
        <v>836</v>
      </c>
      <c r="I11831" s="87"/>
      <c r="K11831" s="86" t="s">
        <v>17485</v>
      </c>
      <c r="L11831" s="86" t="s">
        <v>17486</v>
      </c>
      <c r="N11831">
        <f>IFERROR(VLOOKUP(A11831,bip!$A:$C,2,0),"")</f>
      </c>
      <c r="O11831">
        <f>IFERROR(VLOOKUP(A11831,bip!$A:$Z,3,0),"")</f>
      </c>
    </row>
    <row r="11832" spans="1:15" ht="13.2">
      <c r="A11832" t="s">
        <v>9341</v>
      </c>
      <c r="B11832" t="s">
        <v>9341</v>
      </c>
      <c r="C11832" t="s">
        <v>16440</v>
      </c>
      <c r="D11832" t="s">
        <v>40976</v>
      </c>
      <c r="E11832" t="s">
        <v>40977</v>
      </c>
      <c r="F11832">
        <v>1</v>
      </c>
      <c r="G11832">
        <v>1</v>
      </c>
      <c r="H11832" s="1">
        <v>5638</v>
      </c>
      <c r="I11832" s="87"/>
      <c r="K11832" s="86" t="s">
        <v>17485</v>
      </c>
      <c r="L11832" s="86" t="s">
        <v>17486</v>
      </c>
      <c r="N11832">
        <f>IFERROR(VLOOKUP(A11832,bip!$A:$C,2,0),"")</f>
      </c>
      <c r="O11832">
        <f>IFERROR(VLOOKUP(A11832,bip!$A:$Z,3,0),"")</f>
      </c>
    </row>
    <row r="11833" spans="1:15" ht="13.2">
      <c r="A11833" t="s">
        <v>9340</v>
      </c>
      <c r="B11833" t="s">
        <v>9340</v>
      </c>
      <c r="C11833" t="s">
        <v>16440</v>
      </c>
      <c r="D11833" t="s">
        <v>40978</v>
      </c>
      <c r="E11833" t="s">
        <v>40979</v>
      </c>
      <c r="F11833">
        <v>1</v>
      </c>
      <c r="G11833">
        <v>1</v>
      </c>
      <c r="H11833" s="1">
        <v>3099</v>
      </c>
      <c r="I11833" s="87"/>
      <c r="K11833" s="86" t="s">
        <v>17485</v>
      </c>
      <c r="L11833" s="86" t="s">
        <v>17486</v>
      </c>
      <c r="N11833">
        <f>IFERROR(VLOOKUP(A11833,bip!$A:$C,2,0),"")</f>
      </c>
      <c r="O11833">
        <f>IFERROR(VLOOKUP(A11833,bip!$A:$Z,3,0),"")</f>
      </c>
    </row>
    <row r="11834" spans="1:15" ht="13.2">
      <c r="A11834" t="s">
        <v>9338</v>
      </c>
      <c r="B11834" t="s">
        <v>9338</v>
      </c>
      <c r="C11834" t="s">
        <v>16440</v>
      </c>
      <c r="D11834" t="s">
        <v>40980</v>
      </c>
      <c r="E11834" t="s">
        <v>40981</v>
      </c>
      <c r="F11834">
        <v>1</v>
      </c>
      <c r="G11834">
        <v>1</v>
      </c>
      <c r="H11834" s="1">
        <v>1238</v>
      </c>
      <c r="I11834" s="87"/>
      <c r="K11834" s="86" t="s">
        <v>17485</v>
      </c>
      <c r="L11834" s="86" t="s">
        <v>17486</v>
      </c>
      <c r="N11834">
        <f>IFERROR(VLOOKUP(A11834,bip!$A:$C,2,0),"")</f>
      </c>
      <c r="O11834">
        <f>IFERROR(VLOOKUP(A11834,bip!$A:$Z,3,0),"")</f>
      </c>
    </row>
    <row r="11835" spans="1:15" ht="13.2">
      <c r="A11835" t="s">
        <v>14514</v>
      </c>
      <c r="B11835" t="s">
        <v>14514</v>
      </c>
      <c r="C11835" t="s">
        <v>16440</v>
      </c>
      <c r="D11835" t="s">
        <v>40982</v>
      </c>
      <c r="E11835" t="s">
        <v>29835</v>
      </c>
      <c r="F11835">
        <v>1</v>
      </c>
      <c r="G11835">
        <v>1</v>
      </c>
      <c r="H11835" s="1">
        <v>202</v>
      </c>
      <c r="I11835" s="87"/>
      <c r="K11835" s="86" t="s">
        <v>17485</v>
      </c>
      <c r="L11835" s="86" t="s">
        <v>17486</v>
      </c>
      <c r="N11835">
        <f>IFERROR(VLOOKUP(A11835,bip!$A:$C,2,0),"")</f>
      </c>
      <c r="O11835">
        <f>IFERROR(VLOOKUP(A11835,bip!$A:$Z,3,0),"")</f>
      </c>
    </row>
    <row r="11836" spans="1:15" ht="13.2">
      <c r="A11836" t="s">
        <v>9349</v>
      </c>
      <c r="B11836" t="s">
        <v>9349</v>
      </c>
      <c r="C11836" t="s">
        <v>16440</v>
      </c>
      <c r="D11836" t="s">
        <v>40983</v>
      </c>
      <c r="E11836" t="s">
        <v>33093</v>
      </c>
      <c r="F11836">
        <v>1</v>
      </c>
      <c r="G11836">
        <v>1</v>
      </c>
      <c r="H11836" s="1">
        <v>1060</v>
      </c>
      <c r="I11836" s="87"/>
      <c r="K11836" s="86" t="s">
        <v>17485</v>
      </c>
      <c r="L11836" s="86" t="s">
        <v>17486</v>
      </c>
      <c r="N11836">
        <f>IFERROR(VLOOKUP(A11836,bip!$A:$C,2,0),"")</f>
      </c>
      <c r="O11836">
        <f>IFERROR(VLOOKUP(A11836,bip!$A:$Z,3,0),"")</f>
      </c>
    </row>
    <row r="11837" spans="1:15" ht="13.2">
      <c r="A11837" t="s">
        <v>9350</v>
      </c>
      <c r="B11837" t="s">
        <v>9350</v>
      </c>
      <c r="C11837" t="s">
        <v>16440</v>
      </c>
      <c r="D11837" t="s">
        <v>40984</v>
      </c>
      <c r="E11837" t="s">
        <v>33705</v>
      </c>
      <c r="F11837">
        <v>1</v>
      </c>
      <c r="G11837">
        <v>1</v>
      </c>
      <c r="H11837" s="1">
        <v>235</v>
      </c>
      <c r="I11837" s="87"/>
      <c r="K11837" s="86" t="s">
        <v>17485</v>
      </c>
      <c r="L11837" s="86" t="s">
        <v>17486</v>
      </c>
      <c r="N11837">
        <f>IFERROR(VLOOKUP(A11837,bip!$A:$C,2,0),"")</f>
      </c>
      <c r="O11837">
        <f>IFERROR(VLOOKUP(A11837,bip!$A:$Z,3,0),"")</f>
      </c>
    </row>
    <row r="11838" spans="1:15" ht="13.2">
      <c r="A11838" t="s">
        <v>9351</v>
      </c>
      <c r="B11838" t="s">
        <v>9351</v>
      </c>
      <c r="C11838" t="s">
        <v>16440</v>
      </c>
      <c r="D11838" t="s">
        <v>40985</v>
      </c>
      <c r="E11838" t="s">
        <v>33706</v>
      </c>
      <c r="F11838">
        <v>1</v>
      </c>
      <c r="G11838">
        <v>1</v>
      </c>
      <c r="H11838" s="1">
        <v>280</v>
      </c>
      <c r="I11838" s="87"/>
      <c r="K11838" s="86" t="s">
        <v>17485</v>
      </c>
      <c r="L11838" s="86" t="s">
        <v>17486</v>
      </c>
      <c r="N11838">
        <f>IFERROR(VLOOKUP(A11838,bip!$A:$C,2,0),"")</f>
      </c>
      <c r="O11838">
        <f>IFERROR(VLOOKUP(A11838,bip!$A:$Z,3,0),"")</f>
      </c>
    </row>
    <row r="11839" spans="1:15" ht="13.2">
      <c r="A11839" t="s">
        <v>9352</v>
      </c>
      <c r="B11839" t="s">
        <v>9352</v>
      </c>
      <c r="C11839" t="s">
        <v>16440</v>
      </c>
      <c r="D11839" t="s">
        <v>40986</v>
      </c>
      <c r="E11839" t="s">
        <v>33707</v>
      </c>
      <c r="F11839">
        <v>1</v>
      </c>
      <c r="G11839">
        <v>1</v>
      </c>
      <c r="H11839" s="1">
        <v>333</v>
      </c>
      <c r="I11839" s="87"/>
      <c r="K11839" s="86" t="s">
        <v>17485</v>
      </c>
      <c r="L11839" s="86" t="s">
        <v>17486</v>
      </c>
      <c r="N11839">
        <f>IFERROR(VLOOKUP(A11839,bip!$A:$C,2,0),"")</f>
      </c>
      <c r="O11839">
        <f>IFERROR(VLOOKUP(A11839,bip!$A:$Z,3,0),"")</f>
      </c>
    </row>
    <row r="11840" spans="1:15" ht="13.2">
      <c r="A11840" t="s">
        <v>29836</v>
      </c>
      <c r="B11840" t="s">
        <v>29836</v>
      </c>
      <c r="C11840" t="s">
        <v>16440</v>
      </c>
      <c r="D11840" t="s">
        <v>40987</v>
      </c>
      <c r="E11840" t="s">
        <v>29837</v>
      </c>
      <c r="F11840">
        <v>1</v>
      </c>
      <c r="G11840">
        <v>1</v>
      </c>
      <c r="H11840" s="1">
        <v>161</v>
      </c>
      <c r="I11840" s="87"/>
      <c r="K11840" s="86" t="s">
        <v>17485</v>
      </c>
      <c r="L11840" s="86" t="s">
        <v>17486</v>
      </c>
      <c r="N11840">
        <f>IFERROR(VLOOKUP(A11840,bip!$A:$C,2,0),"")</f>
      </c>
      <c r="O11840">
        <f>IFERROR(VLOOKUP(A11840,bip!$A:$Z,3,0),"")</f>
      </c>
    </row>
    <row r="11841" spans="1:15" ht="13.2">
      <c r="A11841" t="s">
        <v>34438</v>
      </c>
      <c r="B11841" t="s">
        <v>34438</v>
      </c>
      <c r="C11841" t="s">
        <v>16440</v>
      </c>
      <c r="D11841" t="s">
        <v>40993</v>
      </c>
      <c r="E11841" t="s">
        <v>36953</v>
      </c>
      <c r="F11841">
        <v>1</v>
      </c>
      <c r="G11841">
        <v>1</v>
      </c>
      <c r="H11841" s="1">
        <v>520</v>
      </c>
      <c r="I11841" s="87"/>
      <c r="K11841" s="86" t="s">
        <v>17485</v>
      </c>
      <c r="L11841" s="86" t="s">
        <v>17486</v>
      </c>
      <c r="N11841">
        <f>IFERROR(VLOOKUP(A11841,bip!$A:$C,2,0),"")</f>
      </c>
      <c r="O11841">
        <f>IFERROR(VLOOKUP(A11841,bip!$A:$Z,3,0),"")</f>
      </c>
    </row>
    <row r="11842" spans="1:15" ht="13.2">
      <c r="A11842" t="s">
        <v>14311</v>
      </c>
      <c r="B11842" t="s">
        <v>14311</v>
      </c>
      <c r="C11842" t="s">
        <v>16440</v>
      </c>
      <c r="D11842" t="s">
        <v>40994</v>
      </c>
      <c r="E11842" t="s">
        <v>34263</v>
      </c>
      <c r="F11842">
        <v>1</v>
      </c>
      <c r="G11842">
        <v>1</v>
      </c>
      <c r="H11842" s="1">
        <v>204</v>
      </c>
      <c r="I11842" s="87"/>
      <c r="K11842" s="86" t="s">
        <v>17485</v>
      </c>
      <c r="L11842" s="86" t="s">
        <v>17486</v>
      </c>
      <c r="N11842">
        <f>IFERROR(VLOOKUP(A11842,bip!$A:$C,2,0),"")</f>
      </c>
      <c r="O11842">
        <f>IFERROR(VLOOKUP(A11842,bip!$A:$Z,3,0),"")</f>
      </c>
    </row>
    <row r="11843" spans="1:15" ht="13.2">
      <c r="A11843" t="s">
        <v>9357</v>
      </c>
      <c r="B11843" t="s">
        <v>9357</v>
      </c>
      <c r="C11843" t="s">
        <v>16440</v>
      </c>
      <c r="D11843" t="s">
        <v>40995</v>
      </c>
      <c r="E11843" t="s">
        <v>29838</v>
      </c>
      <c r="F11843">
        <v>1</v>
      </c>
      <c r="G11843">
        <v>1</v>
      </c>
      <c r="H11843" s="1">
        <v>171</v>
      </c>
      <c r="I11843" s="87"/>
      <c r="K11843" s="86" t="s">
        <v>17485</v>
      </c>
      <c r="L11843" s="86" t="s">
        <v>17486</v>
      </c>
      <c r="N11843">
        <f>IFERROR(VLOOKUP(A11843,bip!$A:$C,2,0),"")</f>
      </c>
      <c r="O11843">
        <f>IFERROR(VLOOKUP(A11843,bip!$A:$Z,3,0),"")</f>
      </c>
    </row>
    <row r="11844" spans="1:15" ht="13.2">
      <c r="A11844" t="s">
        <v>9353</v>
      </c>
      <c r="B11844" t="s">
        <v>9353</v>
      </c>
      <c r="C11844" t="s">
        <v>16440</v>
      </c>
      <c r="D11844" t="s">
        <v>40988</v>
      </c>
      <c r="E11844" t="s">
        <v>29839</v>
      </c>
      <c r="F11844">
        <v>1</v>
      </c>
      <c r="G11844">
        <v>1</v>
      </c>
      <c r="H11844" s="1">
        <v>964</v>
      </c>
      <c r="I11844" s="87"/>
      <c r="K11844" s="86" t="s">
        <v>17485</v>
      </c>
      <c r="L11844" s="86" t="s">
        <v>17486</v>
      </c>
      <c r="N11844">
        <f>IFERROR(VLOOKUP(A11844,bip!$A:$C,2,0),"")</f>
      </c>
      <c r="O11844">
        <f>IFERROR(VLOOKUP(A11844,bip!$A:$Z,3,0),"")</f>
      </c>
    </row>
    <row r="11845" spans="1:15" ht="13.2">
      <c r="A11845" t="s">
        <v>9358</v>
      </c>
      <c r="B11845" t="s">
        <v>9358</v>
      </c>
      <c r="C11845" t="s">
        <v>16440</v>
      </c>
      <c r="D11845" t="s">
        <v>40996</v>
      </c>
      <c r="E11845" t="s">
        <v>29840</v>
      </c>
      <c r="F11845">
        <v>1</v>
      </c>
      <c r="G11845">
        <v>5</v>
      </c>
      <c r="H11845" s="1">
        <v>224</v>
      </c>
      <c r="I11845" s="87"/>
      <c r="K11845" s="86" t="s">
        <v>17485</v>
      </c>
      <c r="L11845" s="86" t="s">
        <v>17486</v>
      </c>
      <c r="N11845">
        <f>IFERROR(VLOOKUP(A11845,bip!$A:$C,2,0),"")</f>
      </c>
      <c r="O11845">
        <f>IFERROR(VLOOKUP(A11845,bip!$A:$Z,3,0),"")</f>
      </c>
    </row>
    <row r="11846" spans="1:15" ht="13.2">
      <c r="A11846" t="s">
        <v>9359</v>
      </c>
      <c r="B11846" t="s">
        <v>9359</v>
      </c>
      <c r="C11846" t="s">
        <v>16440</v>
      </c>
      <c r="D11846" t="s">
        <v>40997</v>
      </c>
      <c r="E11846" t="s">
        <v>29841</v>
      </c>
      <c r="F11846">
        <v>1</v>
      </c>
      <c r="G11846">
        <v>5</v>
      </c>
      <c r="H11846" s="1">
        <v>269</v>
      </c>
      <c r="I11846" s="87"/>
      <c r="K11846" s="86" t="s">
        <v>17485</v>
      </c>
      <c r="L11846" s="86" t="s">
        <v>17486</v>
      </c>
      <c r="N11846">
        <f>IFERROR(VLOOKUP(A11846,bip!$A:$C,2,0),"")</f>
      </c>
      <c r="O11846">
        <f>IFERROR(VLOOKUP(A11846,bip!$A:$Z,3,0),"")</f>
      </c>
    </row>
    <row r="11847" spans="1:15" ht="13.2">
      <c r="A11847" t="s">
        <v>9360</v>
      </c>
      <c r="B11847" t="s">
        <v>9360</v>
      </c>
      <c r="C11847" t="s">
        <v>16440</v>
      </c>
      <c r="D11847" t="s">
        <v>40998</v>
      </c>
      <c r="E11847" t="s">
        <v>29842</v>
      </c>
      <c r="F11847">
        <v>1</v>
      </c>
      <c r="G11847">
        <v>5</v>
      </c>
      <c r="H11847" s="1">
        <v>314</v>
      </c>
      <c r="I11847" s="87"/>
      <c r="K11847" s="86" t="s">
        <v>17485</v>
      </c>
      <c r="L11847" s="86" t="s">
        <v>17486</v>
      </c>
      <c r="N11847">
        <f>IFERROR(VLOOKUP(A11847,bip!$A:$C,2,0),"")</f>
      </c>
      <c r="O11847">
        <f>IFERROR(VLOOKUP(A11847,bip!$A:$Z,3,0),"")</f>
      </c>
    </row>
    <row r="11848" spans="1:15" ht="13.2">
      <c r="A11848" t="s">
        <v>14310</v>
      </c>
      <c r="B11848" t="s">
        <v>14310</v>
      </c>
      <c r="C11848" t="s">
        <v>16440</v>
      </c>
      <c r="D11848" t="s">
        <v>40999</v>
      </c>
      <c r="E11848" t="s">
        <v>34264</v>
      </c>
      <c r="F11848">
        <v>1</v>
      </c>
      <c r="G11848">
        <v>1</v>
      </c>
      <c r="H11848" s="1">
        <v>113</v>
      </c>
      <c r="I11848" s="87"/>
      <c r="K11848" s="86" t="s">
        <v>17485</v>
      </c>
      <c r="L11848" s="86" t="s">
        <v>17486</v>
      </c>
      <c r="N11848">
        <f>IFERROR(VLOOKUP(A11848,bip!$A:$C,2,0),"")</f>
      </c>
      <c r="O11848">
        <f>IFERROR(VLOOKUP(A11848,bip!$A:$Z,3,0),"")</f>
      </c>
    </row>
    <row r="11849" spans="1:15" ht="13.2">
      <c r="A11849" t="s">
        <v>9356</v>
      </c>
      <c r="B11849" t="s">
        <v>9356</v>
      </c>
      <c r="C11849" t="s">
        <v>16440</v>
      </c>
      <c r="D11849" t="s">
        <v>40989</v>
      </c>
      <c r="E11849" t="s">
        <v>29843</v>
      </c>
      <c r="F11849">
        <v>1</v>
      </c>
      <c r="G11849">
        <v>1</v>
      </c>
      <c r="H11849" s="1">
        <v>3202</v>
      </c>
      <c r="I11849" s="87"/>
      <c r="K11849" s="86" t="s">
        <v>17485</v>
      </c>
      <c r="L11849" s="86" t="s">
        <v>17486</v>
      </c>
      <c r="N11849">
        <f>IFERROR(VLOOKUP(A11849,bip!$A:$C,2,0),"")</f>
      </c>
      <c r="O11849">
        <f>IFERROR(VLOOKUP(A11849,bip!$A:$Z,3,0),"")</f>
      </c>
    </row>
    <row r="11850" spans="1:15" ht="13.2">
      <c r="A11850" t="s">
        <v>9355</v>
      </c>
      <c r="B11850" t="s">
        <v>9355</v>
      </c>
      <c r="C11850" t="s">
        <v>16440</v>
      </c>
      <c r="D11850" t="s">
        <v>40990</v>
      </c>
      <c r="E11850" t="s">
        <v>29844</v>
      </c>
      <c r="F11850">
        <v>1</v>
      </c>
      <c r="G11850">
        <v>1</v>
      </c>
      <c r="H11850" s="1">
        <v>1499</v>
      </c>
      <c r="I11850" s="87"/>
      <c r="K11850" s="86" t="s">
        <v>17485</v>
      </c>
      <c r="L11850" s="86" t="s">
        <v>17486</v>
      </c>
      <c r="N11850">
        <f>IFERROR(VLOOKUP(A11850,bip!$A:$C,2,0),"")</f>
      </c>
      <c r="O11850">
        <f>IFERROR(VLOOKUP(A11850,bip!$A:$Z,3,0),"")</f>
      </c>
    </row>
    <row r="11851" spans="1:15" ht="13.2">
      <c r="A11851" t="s">
        <v>9354</v>
      </c>
      <c r="B11851" t="s">
        <v>9354</v>
      </c>
      <c r="C11851" t="s">
        <v>16440</v>
      </c>
      <c r="D11851" t="s">
        <v>40991</v>
      </c>
      <c r="E11851" t="s">
        <v>29845</v>
      </c>
      <c r="F11851">
        <v>1</v>
      </c>
      <c r="G11851">
        <v>1</v>
      </c>
      <c r="H11851" s="1">
        <v>1820</v>
      </c>
      <c r="I11851" s="87"/>
      <c r="K11851" s="86" t="s">
        <v>17485</v>
      </c>
      <c r="L11851" s="86" t="s">
        <v>17486</v>
      </c>
      <c r="N11851">
        <f>IFERROR(VLOOKUP(A11851,bip!$A:$C,2,0),"")</f>
      </c>
      <c r="O11851">
        <f>IFERROR(VLOOKUP(A11851,bip!$A:$Z,3,0),"")</f>
      </c>
    </row>
    <row r="11852" spans="1:15" ht="13.2">
      <c r="A11852" t="s">
        <v>9361</v>
      </c>
      <c r="B11852" t="s">
        <v>9361</v>
      </c>
      <c r="C11852" t="s">
        <v>16440</v>
      </c>
      <c r="D11852" t="s">
        <v>41006</v>
      </c>
      <c r="E11852" t="s">
        <v>29846</v>
      </c>
      <c r="F11852">
        <v>1</v>
      </c>
      <c r="G11852">
        <v>1</v>
      </c>
      <c r="H11852" s="1">
        <v>518</v>
      </c>
      <c r="I11852" s="87"/>
      <c r="K11852" s="86" t="s">
        <v>17485</v>
      </c>
      <c r="L11852" s="86" t="s">
        <v>17486</v>
      </c>
      <c r="N11852">
        <f>IFERROR(VLOOKUP(A11852,bip!$A:$C,2,0),"")</f>
      </c>
      <c r="O11852">
        <f>IFERROR(VLOOKUP(A11852,bip!$A:$Z,3,0),"")</f>
      </c>
    </row>
    <row r="11853" spans="1:15" ht="13.2">
      <c r="A11853" t="s">
        <v>13857</v>
      </c>
      <c r="B11853" t="s">
        <v>13857</v>
      </c>
      <c r="C11853" t="s">
        <v>16440</v>
      </c>
      <c r="D11853" t="s">
        <v>40992</v>
      </c>
      <c r="E11853" t="s">
        <v>29847</v>
      </c>
      <c r="F11853">
        <v>1</v>
      </c>
      <c r="G11853">
        <v>1</v>
      </c>
      <c r="H11853" s="1">
        <v>1392</v>
      </c>
      <c r="I11853" s="87"/>
      <c r="K11853" s="86" t="s">
        <v>17485</v>
      </c>
      <c r="L11853" s="86" t="s">
        <v>17486</v>
      </c>
      <c r="N11853">
        <f>IFERROR(VLOOKUP(A11853,bip!$A:$C,2,0),"")</f>
      </c>
      <c r="O11853">
        <f>IFERROR(VLOOKUP(A11853,bip!$A:$Z,3,0),"")</f>
      </c>
    </row>
    <row r="11854" spans="1:15" ht="13.2">
      <c r="A11854" t="s">
        <v>29477</v>
      </c>
      <c r="B11854" t="s">
        <v>29477</v>
      </c>
      <c r="C11854" t="s">
        <v>16440</v>
      </c>
      <c r="D11854" t="s">
        <v>29478</v>
      </c>
      <c r="E11854" t="s">
        <v>29479</v>
      </c>
      <c r="F11854">
        <v>1</v>
      </c>
      <c r="G11854">
        <v>1</v>
      </c>
      <c r="H11854" s="1">
        <v>267</v>
      </c>
      <c r="I11854" s="87"/>
      <c r="K11854" s="86" t="s">
        <v>17485</v>
      </c>
      <c r="L11854" s="86" t="s">
        <v>17486</v>
      </c>
      <c r="N11854">
        <f>IFERROR(VLOOKUP(A11854,bip!$A:$C,2,0),"")</f>
      </c>
      <c r="O11854">
        <f>IFERROR(VLOOKUP(A11854,bip!$A:$Z,3,0),"")</f>
      </c>
    </row>
    <row r="11855" spans="1:15" ht="13.2">
      <c r="A11855" t="s">
        <v>29480</v>
      </c>
      <c r="B11855" t="s">
        <v>29480</v>
      </c>
      <c r="C11855" t="s">
        <v>16440</v>
      </c>
      <c r="D11855" t="s">
        <v>29481</v>
      </c>
      <c r="E11855" t="s">
        <v>29482</v>
      </c>
      <c r="F11855">
        <v>1</v>
      </c>
      <c r="G11855">
        <v>1</v>
      </c>
      <c r="H11855" s="1">
        <v>216</v>
      </c>
      <c r="I11855" s="87"/>
      <c r="K11855" s="86" t="s">
        <v>17485</v>
      </c>
      <c r="L11855" s="86" t="s">
        <v>17486</v>
      </c>
      <c r="N11855">
        <f>IFERROR(VLOOKUP(A11855,bip!$A:$C,2,0),"")</f>
      </c>
      <c r="O11855">
        <f>IFERROR(VLOOKUP(A11855,bip!$A:$Z,3,0),"")</f>
      </c>
    </row>
    <row r="11856" spans="1:15" ht="13.2">
      <c r="A11856" t="s">
        <v>29483</v>
      </c>
      <c r="B11856" t="s">
        <v>29483</v>
      </c>
      <c r="C11856" t="s">
        <v>16440</v>
      </c>
      <c r="D11856" t="s">
        <v>29484</v>
      </c>
      <c r="E11856" t="s">
        <v>29485</v>
      </c>
      <c r="F11856">
        <v>1</v>
      </c>
      <c r="G11856">
        <v>1</v>
      </c>
      <c r="H11856" s="1">
        <v>159</v>
      </c>
      <c r="I11856" s="87"/>
      <c r="K11856" s="86" t="s">
        <v>17485</v>
      </c>
      <c r="L11856" s="86" t="s">
        <v>17486</v>
      </c>
      <c r="N11856">
        <f>IFERROR(VLOOKUP(A11856,bip!$A:$C,2,0),"")</f>
      </c>
      <c r="O11856">
        <f>IFERROR(VLOOKUP(A11856,bip!$A:$Z,3,0),"")</f>
      </c>
    </row>
    <row r="11857" spans="1:15" ht="13.2">
      <c r="A11857" t="s">
        <v>29486</v>
      </c>
      <c r="B11857" t="s">
        <v>29486</v>
      </c>
      <c r="C11857" t="s">
        <v>16440</v>
      </c>
      <c r="D11857" t="s">
        <v>29487</v>
      </c>
      <c r="E11857" t="s">
        <v>29488</v>
      </c>
      <c r="F11857">
        <v>1</v>
      </c>
      <c r="G11857">
        <v>1</v>
      </c>
      <c r="H11857" s="1">
        <v>114</v>
      </c>
      <c r="I11857" s="87"/>
      <c r="K11857" s="86" t="s">
        <v>17485</v>
      </c>
      <c r="L11857" s="86" t="s">
        <v>17486</v>
      </c>
      <c r="N11857">
        <f>IFERROR(VLOOKUP(A11857,bip!$A:$C,2,0),"")</f>
      </c>
      <c r="O11857">
        <f>IFERROR(VLOOKUP(A11857,bip!$A:$Z,3,0),"")</f>
      </c>
    </row>
    <row r="11858" spans="1:15" ht="13.2">
      <c r="A11858" t="s">
        <v>34363</v>
      </c>
      <c r="B11858" t="s">
        <v>34363</v>
      </c>
      <c r="C11858" t="s">
        <v>16440</v>
      </c>
      <c r="D11858" t="s">
        <v>41011</v>
      </c>
      <c r="E11858" t="s">
        <v>37809</v>
      </c>
      <c r="F11858">
        <v>1</v>
      </c>
      <c r="G11858">
        <v>1</v>
      </c>
      <c r="H11858" s="1">
        <v>473</v>
      </c>
      <c r="I11858" s="87"/>
      <c r="K11858" s="86" t="s">
        <v>17485</v>
      </c>
      <c r="L11858" s="86" t="s">
        <v>17486</v>
      </c>
      <c r="N11858">
        <f>IFERROR(VLOOKUP(A11858,bip!$A:$C,2,0),"")</f>
      </c>
      <c r="O11858">
        <f>IFERROR(VLOOKUP(A11858,bip!$A:$Z,3,0),"")</f>
      </c>
    </row>
    <row r="11859" spans="1:15" ht="13.2">
      <c r="A11859" t="s">
        <v>14346</v>
      </c>
      <c r="B11859" t="s">
        <v>14346</v>
      </c>
      <c r="C11859" t="s">
        <v>16440</v>
      </c>
      <c r="D11859" t="s">
        <v>25598</v>
      </c>
      <c r="E11859" t="s">
        <v>24327</v>
      </c>
      <c r="F11859">
        <v>1</v>
      </c>
      <c r="G11859">
        <v>40</v>
      </c>
      <c r="H11859" s="1">
        <v>80</v>
      </c>
      <c r="I11859" s="87">
        <v>0.30</v>
      </c>
      <c r="J11859" s="86" t="s">
        <v>41688</v>
      </c>
      <c r="K11859" s="86" t="s">
        <v>44487</v>
      </c>
      <c r="L11859" s="86" t="s">
        <v>17486</v>
      </c>
      <c r="N11859">
        <f>IFERROR(VLOOKUP(A11859,bip!$A:$C,2,0),"")</f>
      </c>
      <c r="O11859">
        <f>IFERROR(VLOOKUP(A11859,bip!$A:$Z,3,0),"")</f>
      </c>
    </row>
    <row r="11860" spans="1:15" ht="13.2">
      <c r="A11860" t="s">
        <v>14313</v>
      </c>
      <c r="B11860" t="s">
        <v>14313</v>
      </c>
      <c r="C11860" t="s">
        <v>16440</v>
      </c>
      <c r="D11860" t="s">
        <v>41012</v>
      </c>
      <c r="E11860" t="s">
        <v>41013</v>
      </c>
      <c r="F11860">
        <v>1</v>
      </c>
      <c r="G11860">
        <v>1</v>
      </c>
      <c r="H11860" s="1">
        <v>207</v>
      </c>
      <c r="I11860" s="87"/>
      <c r="K11860" s="86" t="s">
        <v>17485</v>
      </c>
      <c r="L11860" s="86" t="s">
        <v>17486</v>
      </c>
      <c r="N11860">
        <f>IFERROR(VLOOKUP(A11860,bip!$A:$C,2,0),"")</f>
      </c>
      <c r="O11860">
        <f>IFERROR(VLOOKUP(A11860,bip!$A:$Z,3,0),"")</f>
      </c>
    </row>
    <row r="11861" spans="1:15" ht="13.2">
      <c r="A11861" t="s">
        <v>9367</v>
      </c>
      <c r="B11861" t="s">
        <v>9367</v>
      </c>
      <c r="C11861" t="s">
        <v>16440</v>
      </c>
      <c r="D11861" t="s">
        <v>41014</v>
      </c>
      <c r="E11861" t="s">
        <v>41015</v>
      </c>
      <c r="F11861">
        <v>1</v>
      </c>
      <c r="G11861">
        <v>1</v>
      </c>
      <c r="H11861" s="1">
        <v>167</v>
      </c>
      <c r="I11861" s="87"/>
      <c r="K11861" s="86" t="s">
        <v>17485</v>
      </c>
      <c r="L11861" s="86" t="s">
        <v>17486</v>
      </c>
      <c r="N11861">
        <f>IFERROR(VLOOKUP(A11861,bip!$A:$C,2,0),"")</f>
      </c>
      <c r="O11861">
        <f>IFERROR(VLOOKUP(A11861,bip!$A:$Z,3,0),"")</f>
      </c>
    </row>
    <row r="11862" spans="1:15" ht="13.2">
      <c r="A11862" t="s">
        <v>9362</v>
      </c>
      <c r="B11862" t="s">
        <v>9362</v>
      </c>
      <c r="C11862" t="s">
        <v>16440</v>
      </c>
      <c r="D11862" t="s">
        <v>41000</v>
      </c>
      <c r="E11862" t="s">
        <v>41001</v>
      </c>
      <c r="F11862">
        <v>1</v>
      </c>
      <c r="G11862">
        <v>1</v>
      </c>
      <c r="H11862" s="1">
        <v>927</v>
      </c>
      <c r="I11862" s="87"/>
      <c r="K11862" s="86" t="s">
        <v>17485</v>
      </c>
      <c r="L11862" s="86" t="s">
        <v>17486</v>
      </c>
      <c r="N11862">
        <f>IFERROR(VLOOKUP(A11862,bip!$A:$C,2,0),"")</f>
      </c>
      <c r="O11862">
        <f>IFERROR(VLOOKUP(A11862,bip!$A:$Z,3,0),"")</f>
      </c>
    </row>
    <row r="11863" spans="1:15" ht="13.2">
      <c r="A11863" t="s">
        <v>9368</v>
      </c>
      <c r="B11863" t="s">
        <v>9368</v>
      </c>
      <c r="C11863" t="s">
        <v>16440</v>
      </c>
      <c r="D11863" t="s">
        <v>41017</v>
      </c>
      <c r="E11863" t="s">
        <v>41018</v>
      </c>
      <c r="F11863">
        <v>1</v>
      </c>
      <c r="G11863">
        <v>1</v>
      </c>
      <c r="H11863" s="1">
        <v>217</v>
      </c>
      <c r="I11863" s="87"/>
      <c r="K11863" s="86" t="s">
        <v>17485</v>
      </c>
      <c r="L11863" s="86" t="s">
        <v>17486</v>
      </c>
      <c r="N11863">
        <f>IFERROR(VLOOKUP(A11863,bip!$A:$C,2,0),"")</f>
      </c>
      <c r="O11863">
        <f>IFERROR(VLOOKUP(A11863,bip!$A:$Z,3,0),"")</f>
      </c>
    </row>
    <row r="11864" spans="1:15" ht="13.2">
      <c r="A11864" t="s">
        <v>9369</v>
      </c>
      <c r="B11864" t="s">
        <v>9369</v>
      </c>
      <c r="C11864" t="s">
        <v>16440</v>
      </c>
      <c r="D11864" t="s">
        <v>41020</v>
      </c>
      <c r="E11864" t="s">
        <v>41021</v>
      </c>
      <c r="F11864">
        <v>1</v>
      </c>
      <c r="G11864">
        <v>1</v>
      </c>
      <c r="H11864" s="1">
        <v>264</v>
      </c>
      <c r="I11864" s="87"/>
      <c r="K11864" s="86" t="s">
        <v>17485</v>
      </c>
      <c r="L11864" s="86" t="s">
        <v>17486</v>
      </c>
      <c r="N11864">
        <f>IFERROR(VLOOKUP(A11864,bip!$A:$C,2,0),"")</f>
      </c>
      <c r="O11864">
        <f>IFERROR(VLOOKUP(A11864,bip!$A:$Z,3,0),"")</f>
      </c>
    </row>
    <row r="11865" spans="1:15" ht="13.2">
      <c r="A11865" t="s">
        <v>9370</v>
      </c>
      <c r="B11865" t="s">
        <v>9370</v>
      </c>
      <c r="C11865" t="s">
        <v>16440</v>
      </c>
      <c r="D11865" t="s">
        <v>41023</v>
      </c>
      <c r="E11865" t="s">
        <v>41024</v>
      </c>
      <c r="F11865">
        <v>1</v>
      </c>
      <c r="G11865">
        <v>1</v>
      </c>
      <c r="H11865" s="1">
        <v>308</v>
      </c>
      <c r="I11865" s="87"/>
      <c r="K11865" s="86" t="s">
        <v>17485</v>
      </c>
      <c r="L11865" s="86" t="s">
        <v>17486</v>
      </c>
      <c r="N11865">
        <f>IFERROR(VLOOKUP(A11865,bip!$A:$C,2,0),"")</f>
      </c>
      <c r="O11865">
        <f>IFERROR(VLOOKUP(A11865,bip!$A:$Z,3,0),"")</f>
      </c>
    </row>
    <row r="11866" spans="1:15" ht="13.2">
      <c r="A11866" t="s">
        <v>14312</v>
      </c>
      <c r="B11866" t="s">
        <v>14312</v>
      </c>
      <c r="C11866" t="s">
        <v>16440</v>
      </c>
      <c r="D11866" t="s">
        <v>41025</v>
      </c>
      <c r="E11866" t="s">
        <v>41026</v>
      </c>
      <c r="F11866">
        <v>1</v>
      </c>
      <c r="G11866">
        <v>1</v>
      </c>
      <c r="H11866" s="1">
        <v>151</v>
      </c>
      <c r="I11866" s="87"/>
      <c r="K11866" s="86" t="s">
        <v>17485</v>
      </c>
      <c r="L11866" s="86" t="s">
        <v>17486</v>
      </c>
      <c r="N11866">
        <f>IFERROR(VLOOKUP(A11866,bip!$A:$C,2,0),"")</f>
      </c>
      <c r="O11866">
        <f>IFERROR(VLOOKUP(A11866,bip!$A:$Z,3,0),"")</f>
      </c>
    </row>
    <row r="11867" spans="1:15" ht="13.2">
      <c r="A11867" t="s">
        <v>9366</v>
      </c>
      <c r="B11867" t="s">
        <v>9366</v>
      </c>
      <c r="C11867" t="s">
        <v>16440</v>
      </c>
      <c r="D11867" t="s">
        <v>41002</v>
      </c>
      <c r="E11867" t="s">
        <v>41003</v>
      </c>
      <c r="F11867">
        <v>1</v>
      </c>
      <c r="G11867">
        <v>1</v>
      </c>
      <c r="H11867" s="1">
        <v>3079</v>
      </c>
      <c r="I11867" s="87"/>
      <c r="K11867" s="86" t="s">
        <v>17485</v>
      </c>
      <c r="L11867" s="86" t="s">
        <v>17486</v>
      </c>
      <c r="N11867">
        <f>IFERROR(VLOOKUP(A11867,bip!$A:$C,2,0),"")</f>
      </c>
      <c r="O11867">
        <f>IFERROR(VLOOKUP(A11867,bip!$A:$Z,3,0),"")</f>
      </c>
    </row>
    <row r="11868" spans="1:15" ht="13.2">
      <c r="A11868" t="s">
        <v>9365</v>
      </c>
      <c r="B11868" t="s">
        <v>9365</v>
      </c>
      <c r="C11868" t="s">
        <v>16440</v>
      </c>
      <c r="D11868" t="s">
        <v>41004</v>
      </c>
      <c r="E11868" t="s">
        <v>41005</v>
      </c>
      <c r="F11868">
        <v>1</v>
      </c>
      <c r="G11868">
        <v>1</v>
      </c>
      <c r="H11868" s="1">
        <v>1441</v>
      </c>
      <c r="I11868" s="87"/>
      <c r="K11868" s="86" t="s">
        <v>17485</v>
      </c>
      <c r="L11868" s="86" t="s">
        <v>17486</v>
      </c>
      <c r="N11868">
        <f>IFERROR(VLOOKUP(A11868,bip!$A:$C,2,0),"")</f>
      </c>
      <c r="O11868">
        <f>IFERROR(VLOOKUP(A11868,bip!$A:$Z,3,0),"")</f>
      </c>
    </row>
    <row r="11869" spans="1:15" ht="13.2">
      <c r="A11869" t="s">
        <v>9364</v>
      </c>
      <c r="B11869" t="s">
        <v>9364</v>
      </c>
      <c r="C11869" t="s">
        <v>16440</v>
      </c>
      <c r="D11869" t="s">
        <v>41007</v>
      </c>
      <c r="E11869" t="s">
        <v>41008</v>
      </c>
      <c r="F11869">
        <v>1</v>
      </c>
      <c r="G11869">
        <v>1</v>
      </c>
      <c r="H11869" s="1">
        <v>1750</v>
      </c>
      <c r="I11869" s="87"/>
      <c r="K11869" s="86" t="s">
        <v>17485</v>
      </c>
      <c r="L11869" s="86" t="s">
        <v>17486</v>
      </c>
      <c r="N11869">
        <f>IFERROR(VLOOKUP(A11869,bip!$A:$C,2,0),"")</f>
      </c>
      <c r="O11869">
        <f>IFERROR(VLOOKUP(A11869,bip!$A:$Z,3,0),"")</f>
      </c>
    </row>
    <row r="11870" spans="1:15" ht="13.2">
      <c r="A11870" t="s">
        <v>9374</v>
      </c>
      <c r="B11870" t="s">
        <v>9374</v>
      </c>
      <c r="C11870" t="s">
        <v>16440</v>
      </c>
      <c r="D11870" t="s">
        <v>41027</v>
      </c>
      <c r="E11870" t="s">
        <v>41028</v>
      </c>
      <c r="F11870">
        <v>1</v>
      </c>
      <c r="G11870">
        <v>1</v>
      </c>
      <c r="H11870" s="1">
        <v>508</v>
      </c>
      <c r="I11870" s="87"/>
      <c r="K11870" s="86" t="s">
        <v>17485</v>
      </c>
      <c r="L11870" s="86" t="s">
        <v>17486</v>
      </c>
      <c r="N11870">
        <f>IFERROR(VLOOKUP(A11870,bip!$A:$C,2,0),"")</f>
      </c>
      <c r="O11870">
        <f>IFERROR(VLOOKUP(A11870,bip!$A:$Z,3,0),"")</f>
      </c>
    </row>
    <row r="11871" spans="1:15" ht="13.2">
      <c r="A11871" t="s">
        <v>9363</v>
      </c>
      <c r="B11871" t="s">
        <v>9363</v>
      </c>
      <c r="C11871" t="s">
        <v>16440</v>
      </c>
      <c r="D11871" t="s">
        <v>41009</v>
      </c>
      <c r="E11871" t="s">
        <v>41010</v>
      </c>
      <c r="F11871">
        <v>1</v>
      </c>
      <c r="G11871">
        <v>1</v>
      </c>
      <c r="H11871" s="1">
        <v>1338</v>
      </c>
      <c r="I11871" s="87"/>
      <c r="K11871" s="86" t="s">
        <v>17485</v>
      </c>
      <c r="L11871" s="86" t="s">
        <v>17486</v>
      </c>
      <c r="N11871">
        <f>IFERROR(VLOOKUP(A11871,bip!$A:$C,2,0),"")</f>
      </c>
      <c r="O11871">
        <f>IFERROR(VLOOKUP(A11871,bip!$A:$Z,3,0),"")</f>
      </c>
    </row>
    <row r="11872" spans="1:15" ht="13.2">
      <c r="A11872" t="s">
        <v>9371</v>
      </c>
      <c r="B11872" t="s">
        <v>9371</v>
      </c>
      <c r="C11872" t="s">
        <v>16440</v>
      </c>
      <c r="D11872" t="s">
        <v>41029</v>
      </c>
      <c r="E11872" t="s">
        <v>41030</v>
      </c>
      <c r="F11872">
        <v>1</v>
      </c>
      <c r="G11872">
        <v>1</v>
      </c>
      <c r="H11872" s="1">
        <v>294</v>
      </c>
      <c r="I11872" s="87"/>
      <c r="K11872" s="86" t="s">
        <v>17485</v>
      </c>
      <c r="L11872" s="86" t="s">
        <v>17486</v>
      </c>
      <c r="N11872">
        <f>IFERROR(VLOOKUP(A11872,bip!$A:$C,2,0),"")</f>
      </c>
      <c r="O11872">
        <f>IFERROR(VLOOKUP(A11872,bip!$A:$Z,3,0),"")</f>
      </c>
    </row>
    <row r="11873" spans="1:15" ht="13.2">
      <c r="A11873" t="s">
        <v>9372</v>
      </c>
      <c r="B11873" t="s">
        <v>9372</v>
      </c>
      <c r="C11873" t="s">
        <v>16440</v>
      </c>
      <c r="D11873" t="s">
        <v>41031</v>
      </c>
      <c r="E11873" t="s">
        <v>41032</v>
      </c>
      <c r="F11873">
        <v>1</v>
      </c>
      <c r="G11873">
        <v>5</v>
      </c>
      <c r="H11873" s="1">
        <v>358</v>
      </c>
      <c r="I11873" s="87"/>
      <c r="K11873" s="86" t="s">
        <v>17485</v>
      </c>
      <c r="L11873" s="86" t="s">
        <v>17486</v>
      </c>
      <c r="N11873">
        <f>IFERROR(VLOOKUP(A11873,bip!$A:$C,2,0),"")</f>
      </c>
      <c r="O11873">
        <f>IFERROR(VLOOKUP(A11873,bip!$A:$Z,3,0),"")</f>
      </c>
    </row>
    <row r="11874" spans="1:15" ht="13.2">
      <c r="A11874" t="s">
        <v>9373</v>
      </c>
      <c r="B11874" t="s">
        <v>9373</v>
      </c>
      <c r="C11874" t="s">
        <v>16440</v>
      </c>
      <c r="D11874" t="s">
        <v>41033</v>
      </c>
      <c r="E11874" t="s">
        <v>41034</v>
      </c>
      <c r="F11874">
        <v>1</v>
      </c>
      <c r="G11874">
        <v>1</v>
      </c>
      <c r="H11874" s="1">
        <v>426</v>
      </c>
      <c r="I11874" s="87"/>
      <c r="K11874" s="86" t="s">
        <v>17485</v>
      </c>
      <c r="L11874" s="86" t="s">
        <v>17486</v>
      </c>
      <c r="N11874">
        <f>IFERROR(VLOOKUP(A11874,bip!$A:$C,2,0),"")</f>
      </c>
      <c r="O11874">
        <f>IFERROR(VLOOKUP(A11874,bip!$A:$Z,3,0),"")</f>
      </c>
    </row>
    <row r="11875" spans="1:15" ht="13.2">
      <c r="A11875" t="s">
        <v>34364</v>
      </c>
      <c r="B11875" t="s">
        <v>34364</v>
      </c>
      <c r="C11875" t="s">
        <v>16440</v>
      </c>
      <c r="D11875" t="s">
        <v>42455</v>
      </c>
      <c r="E11875" t="s">
        <v>42456</v>
      </c>
      <c r="F11875">
        <v>1</v>
      </c>
      <c r="G11875">
        <v>1</v>
      </c>
      <c r="H11875" s="1">
        <v>480</v>
      </c>
      <c r="I11875" s="87"/>
      <c r="K11875" s="86" t="s">
        <v>17485</v>
      </c>
      <c r="L11875" s="86" t="s">
        <v>17486</v>
      </c>
      <c r="N11875">
        <f>IFERROR(VLOOKUP(A11875,bip!$A:$C,2,0),"")</f>
      </c>
      <c r="O11875">
        <f>IFERROR(VLOOKUP(A11875,bip!$A:$Z,3,0),"")</f>
      </c>
    </row>
    <row r="11876" spans="1:15" ht="13.2">
      <c r="A11876" t="s">
        <v>9375</v>
      </c>
      <c r="B11876" t="s">
        <v>9375</v>
      </c>
      <c r="C11876" t="s">
        <v>16440</v>
      </c>
      <c r="D11876" t="s">
        <v>41016</v>
      </c>
      <c r="E11876" t="s">
        <v>29848</v>
      </c>
      <c r="F11876">
        <v>1</v>
      </c>
      <c r="G11876">
        <v>5</v>
      </c>
      <c r="H11876" s="1">
        <v>118</v>
      </c>
      <c r="I11876" s="87"/>
      <c r="K11876" s="86" t="s">
        <v>17485</v>
      </c>
      <c r="L11876" s="86" t="s">
        <v>17486</v>
      </c>
      <c r="N11876">
        <f>IFERROR(VLOOKUP(A11876,bip!$A:$C,2,0),"")</f>
      </c>
      <c r="O11876">
        <f>IFERROR(VLOOKUP(A11876,bip!$A:$Z,3,0),"")</f>
      </c>
    </row>
    <row r="11877" spans="1:15" ht="13.2">
      <c r="A11877" t="s">
        <v>9376</v>
      </c>
      <c r="B11877" t="s">
        <v>9376</v>
      </c>
      <c r="C11877" t="s">
        <v>16440</v>
      </c>
      <c r="D11877" t="s">
        <v>41019</v>
      </c>
      <c r="E11877" t="s">
        <v>29849</v>
      </c>
      <c r="F11877">
        <v>1</v>
      </c>
      <c r="G11877">
        <v>1</v>
      </c>
      <c r="H11877" s="1">
        <v>163</v>
      </c>
      <c r="I11877" s="87"/>
      <c r="K11877" s="86" t="s">
        <v>17485</v>
      </c>
      <c r="L11877" s="86" t="s">
        <v>17486</v>
      </c>
      <c r="N11877">
        <f>IFERROR(VLOOKUP(A11877,bip!$A:$C,2,0),"")</f>
      </c>
      <c r="O11877">
        <f>IFERROR(VLOOKUP(A11877,bip!$A:$Z,3,0),"")</f>
      </c>
    </row>
    <row r="11878" spans="1:15" ht="13.2">
      <c r="A11878" t="s">
        <v>9377</v>
      </c>
      <c r="B11878" t="s">
        <v>9377</v>
      </c>
      <c r="C11878" t="s">
        <v>16440</v>
      </c>
      <c r="D11878" t="s">
        <v>41022</v>
      </c>
      <c r="E11878" t="s">
        <v>29850</v>
      </c>
      <c r="F11878">
        <v>1</v>
      </c>
      <c r="G11878">
        <v>5</v>
      </c>
      <c r="H11878" s="1">
        <v>217</v>
      </c>
      <c r="I11878" s="87"/>
      <c r="K11878" s="86" t="s">
        <v>17485</v>
      </c>
      <c r="L11878" s="86" t="s">
        <v>17486</v>
      </c>
      <c r="N11878">
        <f>IFERROR(VLOOKUP(A11878,bip!$A:$C,2,0),"")</f>
      </c>
      <c r="O11878">
        <f>IFERROR(VLOOKUP(A11878,bip!$A:$Z,3,0),"")</f>
      </c>
    </row>
    <row r="11879" spans="1:15" ht="13.2">
      <c r="A11879" t="s">
        <v>9378</v>
      </c>
      <c r="B11879" t="s">
        <v>9378</v>
      </c>
      <c r="C11879" t="s">
        <v>16441</v>
      </c>
      <c r="D11879" t="s">
        <v>16918</v>
      </c>
      <c r="E11879" t="s">
        <v>23899</v>
      </c>
      <c r="F11879">
        <v>1</v>
      </c>
      <c r="G11879">
        <v>1</v>
      </c>
      <c r="H11879" s="1">
        <v>645</v>
      </c>
      <c r="I11879" s="87"/>
      <c r="K11879" s="86" t="s">
        <v>17485</v>
      </c>
      <c r="L11879" s="86" t="s">
        <v>17486</v>
      </c>
      <c r="N11879">
        <f>IFERROR(VLOOKUP(A11879,bip!$A:$C,2,0),"")</f>
      </c>
      <c r="O11879">
        <f>IFERROR(VLOOKUP(A11879,bip!$A:$Z,3,0),"")</f>
      </c>
    </row>
    <row r="11880" spans="1:15" ht="13.2">
      <c r="A11880" t="s">
        <v>29466</v>
      </c>
      <c r="B11880" t="s">
        <v>29466</v>
      </c>
      <c r="C11880" t="s">
        <v>16441</v>
      </c>
      <c r="D11880" t="s">
        <v>29467</v>
      </c>
      <c r="E11880" t="s">
        <v>33094</v>
      </c>
      <c r="F11880">
        <v>1</v>
      </c>
      <c r="G11880">
        <v>1</v>
      </c>
      <c r="H11880" s="1">
        <v>759</v>
      </c>
      <c r="I11880" s="87"/>
      <c r="K11880" s="86" t="s">
        <v>17485</v>
      </c>
      <c r="L11880" s="86" t="s">
        <v>17486</v>
      </c>
      <c r="N11880">
        <f>IFERROR(VLOOKUP(A11880,bip!$A:$C,2,0),"")</f>
      </c>
      <c r="O11880">
        <f>IFERROR(VLOOKUP(A11880,bip!$A:$Z,3,0),"")</f>
      </c>
    </row>
    <row r="11881" spans="1:15" ht="13.2">
      <c r="A11881" t="s">
        <v>29468</v>
      </c>
      <c r="B11881" t="s">
        <v>29468</v>
      </c>
      <c r="C11881" t="s">
        <v>16441</v>
      </c>
      <c r="D11881" t="s">
        <v>29469</v>
      </c>
      <c r="E11881" t="s">
        <v>29470</v>
      </c>
      <c r="F11881">
        <v>1</v>
      </c>
      <c r="G11881">
        <v>1</v>
      </c>
      <c r="H11881" s="1">
        <v>178</v>
      </c>
      <c r="I11881" s="87"/>
      <c r="K11881" s="86" t="s">
        <v>17485</v>
      </c>
      <c r="L11881" s="86" t="s">
        <v>17486</v>
      </c>
      <c r="N11881">
        <f>IFERROR(VLOOKUP(A11881,bip!$A:$C,2,0),"")</f>
      </c>
      <c r="O11881">
        <f>IFERROR(VLOOKUP(A11881,bip!$A:$Z,3,0),"")</f>
      </c>
    </row>
    <row r="11882" spans="1:15" ht="13.2">
      <c r="A11882" t="s">
        <v>29471</v>
      </c>
      <c r="B11882" t="s">
        <v>29471</v>
      </c>
      <c r="C11882" t="s">
        <v>16441</v>
      </c>
      <c r="D11882" t="s">
        <v>29472</v>
      </c>
      <c r="E11882" t="s">
        <v>29473</v>
      </c>
      <c r="F11882">
        <v>1</v>
      </c>
      <c r="G11882">
        <v>1</v>
      </c>
      <c r="H11882" s="1">
        <v>139</v>
      </c>
      <c r="I11882" s="87"/>
      <c r="K11882" s="86" t="s">
        <v>17485</v>
      </c>
      <c r="L11882" s="86" t="s">
        <v>17486</v>
      </c>
      <c r="N11882">
        <f>IFERROR(VLOOKUP(A11882,bip!$A:$C,2,0),"")</f>
      </c>
      <c r="O11882">
        <f>IFERROR(VLOOKUP(A11882,bip!$A:$Z,3,0),"")</f>
      </c>
    </row>
    <row r="11883" spans="1:15" ht="13.2">
      <c r="A11883" t="s">
        <v>29474</v>
      </c>
      <c r="B11883" t="s">
        <v>29474</v>
      </c>
      <c r="C11883" t="s">
        <v>16441</v>
      </c>
      <c r="D11883" t="s">
        <v>29475</v>
      </c>
      <c r="E11883" t="s">
        <v>29476</v>
      </c>
      <c r="F11883">
        <v>1</v>
      </c>
      <c r="G11883">
        <v>1</v>
      </c>
      <c r="H11883" s="1">
        <v>96</v>
      </c>
      <c r="I11883" s="87"/>
      <c r="K11883" s="86" t="s">
        <v>17485</v>
      </c>
      <c r="L11883" s="86" t="s">
        <v>17486</v>
      </c>
      <c r="N11883">
        <f>IFERROR(VLOOKUP(A11883,bip!$A:$C,2,0),"")</f>
      </c>
      <c r="O11883">
        <f>IFERROR(VLOOKUP(A11883,bip!$A:$Z,3,0),"")</f>
      </c>
    </row>
    <row r="11884" spans="1:15" ht="13.2">
      <c r="A11884" t="s">
        <v>14314</v>
      </c>
      <c r="B11884" t="s">
        <v>14314</v>
      </c>
      <c r="C11884" t="s">
        <v>16441</v>
      </c>
      <c r="D11884" t="s">
        <v>36054</v>
      </c>
      <c r="E11884" t="s">
        <v>36954</v>
      </c>
      <c r="F11884">
        <v>1</v>
      </c>
      <c r="G11884">
        <v>1</v>
      </c>
      <c r="H11884" s="1">
        <v>87</v>
      </c>
      <c r="I11884" s="87"/>
      <c r="K11884" s="86" t="s">
        <v>17485</v>
      </c>
      <c r="L11884" s="86" t="s">
        <v>17486</v>
      </c>
      <c r="N11884">
        <f>IFERROR(VLOOKUP(A11884,bip!$A:$C,2,0),"")</f>
      </c>
      <c r="O11884">
        <f>IFERROR(VLOOKUP(A11884,bip!$A:$Z,3,0),"")</f>
      </c>
    </row>
    <row r="11885" spans="1:15" ht="13.2">
      <c r="A11885" t="s">
        <v>23067</v>
      </c>
      <c r="B11885" t="s">
        <v>23067</v>
      </c>
      <c r="C11885" t="s">
        <v>16440</v>
      </c>
      <c r="D11885" t="s">
        <v>41035</v>
      </c>
      <c r="E11885" t="s">
        <v>36957</v>
      </c>
      <c r="F11885">
        <v>1</v>
      </c>
      <c r="G11885">
        <v>6</v>
      </c>
      <c r="H11885" s="1">
        <v>599</v>
      </c>
      <c r="I11885" s="87"/>
      <c r="K11885" s="86" t="s">
        <v>17485</v>
      </c>
      <c r="L11885" s="86" t="s">
        <v>17486</v>
      </c>
      <c r="N11885">
        <f>IFERROR(VLOOKUP(A11885,bip!$A:$C,2,0),"")</f>
      </c>
      <c r="O11885">
        <f>IFERROR(VLOOKUP(A11885,bip!$A:$Z,3,0),"")</f>
      </c>
    </row>
    <row r="11886" spans="1:15" ht="13.2">
      <c r="A11886" t="s">
        <v>23066</v>
      </c>
      <c r="B11886" t="s">
        <v>23066</v>
      </c>
      <c r="C11886" t="s">
        <v>16441</v>
      </c>
      <c r="D11886" t="s">
        <v>41036</v>
      </c>
      <c r="E11886" t="s">
        <v>41037</v>
      </c>
      <c r="F11886">
        <v>1</v>
      </c>
      <c r="G11886">
        <v>6</v>
      </c>
      <c r="H11886" s="1">
        <v>319</v>
      </c>
      <c r="I11886" s="87"/>
      <c r="K11886" s="86" t="s">
        <v>17485</v>
      </c>
      <c r="L11886" s="86" t="s">
        <v>17486</v>
      </c>
      <c r="N11886">
        <f>IFERROR(VLOOKUP(A11886,bip!$A:$C,2,0),"")</f>
      </c>
      <c r="O11886">
        <f>IFERROR(VLOOKUP(A11886,bip!$A:$Z,3,0),"")</f>
      </c>
    </row>
    <row r="11887" spans="1:15" ht="13.2">
      <c r="A11887" t="s">
        <v>9379</v>
      </c>
      <c r="B11887" t="s">
        <v>9379</v>
      </c>
      <c r="C11887" t="s">
        <v>16441</v>
      </c>
      <c r="D11887" t="s">
        <v>36055</v>
      </c>
      <c r="E11887" t="s">
        <v>36955</v>
      </c>
      <c r="F11887">
        <v>1</v>
      </c>
      <c r="G11887">
        <v>5</v>
      </c>
      <c r="H11887" s="1">
        <v>101</v>
      </c>
      <c r="I11887" s="87"/>
      <c r="K11887" s="86" t="s">
        <v>17485</v>
      </c>
      <c r="L11887" s="86" t="s">
        <v>17486</v>
      </c>
      <c r="N11887">
        <f>IFERROR(VLOOKUP(A11887,bip!$A:$C,2,0),"")</f>
      </c>
      <c r="O11887">
        <f>IFERROR(VLOOKUP(A11887,bip!$A:$Z,3,0),"")</f>
      </c>
    </row>
    <row r="11888" spans="1:15" ht="13.2">
      <c r="A11888" t="s">
        <v>9380</v>
      </c>
      <c r="B11888" t="s">
        <v>9380</v>
      </c>
      <c r="C11888" t="s">
        <v>16441</v>
      </c>
      <c r="D11888" t="s">
        <v>36056</v>
      </c>
      <c r="E11888" t="s">
        <v>36956</v>
      </c>
      <c r="F11888">
        <v>1</v>
      </c>
      <c r="G11888">
        <v>5</v>
      </c>
      <c r="H11888" s="1">
        <v>129</v>
      </c>
      <c r="I11888" s="87"/>
      <c r="K11888" s="86" t="s">
        <v>17485</v>
      </c>
      <c r="L11888" s="86" t="s">
        <v>17486</v>
      </c>
      <c r="N11888">
        <f>IFERROR(VLOOKUP(A11888,bip!$A:$C,2,0),"")</f>
      </c>
      <c r="O11888">
        <f>IFERROR(VLOOKUP(A11888,bip!$A:$Z,3,0),"")</f>
      </c>
    </row>
    <row r="11889" spans="1:15" ht="13.2">
      <c r="A11889" t="s">
        <v>9381</v>
      </c>
      <c r="B11889" t="s">
        <v>9381</v>
      </c>
      <c r="C11889" t="s">
        <v>16441</v>
      </c>
      <c r="D11889" t="s">
        <v>41038</v>
      </c>
      <c r="E11889" t="s">
        <v>36958</v>
      </c>
      <c r="F11889">
        <v>1</v>
      </c>
      <c r="G11889">
        <v>1</v>
      </c>
      <c r="H11889" s="1">
        <v>116</v>
      </c>
      <c r="I11889" s="87"/>
      <c r="K11889" s="86" t="s">
        <v>17485</v>
      </c>
      <c r="L11889" s="86" t="s">
        <v>17486</v>
      </c>
      <c r="N11889">
        <f>IFERROR(VLOOKUP(A11889,bip!$A:$C,2,0),"")</f>
      </c>
      <c r="O11889">
        <f>IFERROR(VLOOKUP(A11889,bip!$A:$Z,3,0),"")</f>
      </c>
    </row>
    <row r="11890" spans="1:15" ht="13.2">
      <c r="A11890" t="s">
        <v>24541</v>
      </c>
      <c r="B11890" t="s">
        <v>24541</v>
      </c>
      <c r="C11890" t="s">
        <v>16440</v>
      </c>
      <c r="D11890" t="s">
        <v>24870</v>
      </c>
      <c r="E11890" t="s">
        <v>24871</v>
      </c>
      <c r="F11890">
        <v>1</v>
      </c>
      <c r="G11890">
        <v>1</v>
      </c>
      <c r="H11890" s="1">
        <v>30985</v>
      </c>
      <c r="I11890" s="87"/>
      <c r="K11890" s="86" t="s">
        <v>17485</v>
      </c>
      <c r="L11890" s="86" t="s">
        <v>17486</v>
      </c>
      <c r="N11890">
        <f>IFERROR(VLOOKUP(A11890,bip!$A:$C,2,0),"")</f>
      </c>
      <c r="O11890">
        <f>IFERROR(VLOOKUP(A11890,bip!$A:$Z,3,0),"")</f>
      </c>
    </row>
    <row r="11891" spans="1:15" ht="13.2">
      <c r="A11891" t="s">
        <v>17186</v>
      </c>
      <c r="B11891" t="s">
        <v>17186</v>
      </c>
      <c r="C11891" t="s">
        <v>16440</v>
      </c>
      <c r="D11891" t="s">
        <v>38224</v>
      </c>
      <c r="E11891" t="s">
        <v>27088</v>
      </c>
      <c r="F11891">
        <v>1</v>
      </c>
      <c r="G11891">
        <v>24</v>
      </c>
      <c r="H11891" s="1">
        <v>71</v>
      </c>
      <c r="I11891" s="87">
        <v>0.10</v>
      </c>
      <c r="J11891" s="86" t="s">
        <v>41688</v>
      </c>
      <c r="K11891" s="86" t="s">
        <v>44487</v>
      </c>
      <c r="L11891" s="86" t="s">
        <v>17486</v>
      </c>
      <c r="N11891">
        <f>IFERROR(VLOOKUP(A11891,bip!$A:$C,2,0),"")</f>
      </c>
      <c r="O11891">
        <f>IFERROR(VLOOKUP(A11891,bip!$A:$Z,3,0),"")</f>
      </c>
    </row>
    <row r="11892" spans="1:15" ht="13.2">
      <c r="A11892" t="s">
        <v>17203</v>
      </c>
      <c r="B11892" t="s">
        <v>17203</v>
      </c>
      <c r="C11892" t="s">
        <v>16440</v>
      </c>
      <c r="D11892" t="s">
        <v>38240</v>
      </c>
      <c r="E11892" t="s">
        <v>27109</v>
      </c>
      <c r="F11892">
        <v>1</v>
      </c>
      <c r="G11892">
        <v>12</v>
      </c>
      <c r="H11892" s="1">
        <v>148</v>
      </c>
      <c r="I11892" s="87">
        <v>0.10</v>
      </c>
      <c r="J11892" s="86" t="s">
        <v>41688</v>
      </c>
      <c r="K11892" s="86" t="s">
        <v>44487</v>
      </c>
      <c r="L11892" s="86" t="s">
        <v>17486</v>
      </c>
      <c r="N11892">
        <f>IFERROR(VLOOKUP(A11892,bip!$A:$C,2,0),"")</f>
      </c>
      <c r="O11892">
        <f>IFERROR(VLOOKUP(A11892,bip!$A:$Z,3,0),"")</f>
      </c>
    </row>
    <row r="11893" spans="1:15" ht="13.2">
      <c r="A11893" t="s">
        <v>9108</v>
      </c>
      <c r="B11893" t="s">
        <v>9108</v>
      </c>
      <c r="C11893" t="s">
        <v>16440</v>
      </c>
      <c r="D11893" t="s">
        <v>41040</v>
      </c>
      <c r="E11893" t="s">
        <v>25156</v>
      </c>
      <c r="F11893">
        <v>1</v>
      </c>
      <c r="G11893">
        <v>1</v>
      </c>
      <c r="H11893" s="1">
        <v>41670</v>
      </c>
      <c r="I11893" s="87"/>
      <c r="K11893" s="86" t="s">
        <v>17485</v>
      </c>
      <c r="L11893" s="86" t="s">
        <v>17486</v>
      </c>
      <c r="N11893">
        <f>IFERROR(VLOOKUP(A11893,bip!$A:$C,2,0),"")</f>
      </c>
      <c r="O11893">
        <f>IFERROR(VLOOKUP(A11893,bip!$A:$Z,3,0),"")</f>
      </c>
    </row>
    <row r="11894" spans="1:15" ht="13.2">
      <c r="A11894" t="s">
        <v>17325</v>
      </c>
      <c r="B11894" t="s">
        <v>17325</v>
      </c>
      <c r="C11894" t="s">
        <v>16440</v>
      </c>
      <c r="D11894" t="s">
        <v>38274</v>
      </c>
      <c r="E11894" t="s">
        <v>29971</v>
      </c>
      <c r="F11894">
        <v>1</v>
      </c>
      <c r="G11894">
        <v>12</v>
      </c>
      <c r="H11894" s="1">
        <v>116</v>
      </c>
      <c r="I11894" s="87">
        <v>0.10</v>
      </c>
      <c r="J11894" s="86" t="s">
        <v>41688</v>
      </c>
      <c r="K11894" s="86" t="s">
        <v>44487</v>
      </c>
      <c r="L11894" s="86" t="s">
        <v>17486</v>
      </c>
      <c r="N11894">
        <f>IFERROR(VLOOKUP(A11894,bip!$A:$C,2,0),"")</f>
      </c>
      <c r="O11894">
        <f>IFERROR(VLOOKUP(A11894,bip!$A:$Z,3,0),"")</f>
      </c>
    </row>
    <row r="11895" spans="1:15" ht="13.2">
      <c r="A11895" t="s">
        <v>17326</v>
      </c>
      <c r="B11895" t="s">
        <v>17326</v>
      </c>
      <c r="C11895" t="s">
        <v>16440</v>
      </c>
      <c r="D11895" t="s">
        <v>38276</v>
      </c>
      <c r="E11895" t="s">
        <v>29972</v>
      </c>
      <c r="F11895">
        <v>1</v>
      </c>
      <c r="G11895">
        <v>12</v>
      </c>
      <c r="H11895" s="1">
        <v>146</v>
      </c>
      <c r="I11895" s="87">
        <v>0.10</v>
      </c>
      <c r="J11895" s="86" t="s">
        <v>41688</v>
      </c>
      <c r="K11895" s="86" t="s">
        <v>44487</v>
      </c>
      <c r="L11895" s="86" t="s">
        <v>17486</v>
      </c>
      <c r="N11895">
        <f>IFERROR(VLOOKUP(A11895,bip!$A:$C,2,0),"")</f>
      </c>
      <c r="O11895">
        <f>IFERROR(VLOOKUP(A11895,bip!$A:$Z,3,0),"")</f>
      </c>
    </row>
    <row r="11896" spans="1:15" ht="13.2">
      <c r="A11896" t="s">
        <v>18731</v>
      </c>
      <c r="B11896" t="s">
        <v>18731</v>
      </c>
      <c r="C11896" t="s">
        <v>16440</v>
      </c>
      <c r="D11896" t="s">
        <v>25724</v>
      </c>
      <c r="E11896" t="s">
        <v>23114</v>
      </c>
      <c r="F11896">
        <v>1</v>
      </c>
      <c r="G11896">
        <v>1</v>
      </c>
      <c r="H11896" s="1">
        <v>40020</v>
      </c>
      <c r="I11896" s="87"/>
      <c r="K11896" s="86" t="s">
        <v>17485</v>
      </c>
      <c r="L11896" s="86" t="s">
        <v>17486</v>
      </c>
      <c r="N11896">
        <f>IFERROR(VLOOKUP(A11896,bip!$A:$C,2,0),"")</f>
      </c>
      <c r="O11896">
        <f>IFERROR(VLOOKUP(A11896,bip!$A:$Z,3,0),"")</f>
      </c>
    </row>
    <row r="11897" spans="1:15" ht="13.2">
      <c r="A11897" t="s">
        <v>9109</v>
      </c>
      <c r="B11897" t="s">
        <v>9109</v>
      </c>
      <c r="C11897" t="s">
        <v>16440</v>
      </c>
      <c r="D11897" t="s">
        <v>25074</v>
      </c>
      <c r="E11897" t="s">
        <v>25157</v>
      </c>
      <c r="F11897">
        <v>1</v>
      </c>
      <c r="G11897">
        <v>1</v>
      </c>
      <c r="H11897" s="1">
        <v>29474</v>
      </c>
      <c r="I11897" s="87"/>
      <c r="K11897" s="86" t="s">
        <v>17485</v>
      </c>
      <c r="L11897" s="86" t="s">
        <v>17486</v>
      </c>
      <c r="N11897">
        <f>IFERROR(VLOOKUP(A11897,bip!$A:$C,2,0),"")</f>
      </c>
      <c r="O11897">
        <f>IFERROR(VLOOKUP(A11897,bip!$A:$Z,3,0),"")</f>
      </c>
    </row>
    <row r="11898" spans="1:15" ht="13.2">
      <c r="A11898" t="s">
        <v>18732</v>
      </c>
      <c r="B11898" t="s">
        <v>18732</v>
      </c>
      <c r="C11898" t="s">
        <v>16440</v>
      </c>
      <c r="D11898" t="s">
        <v>41165</v>
      </c>
      <c r="E11898" t="s">
        <v>41166</v>
      </c>
      <c r="F11898">
        <v>1</v>
      </c>
      <c r="G11898">
        <v>1</v>
      </c>
      <c r="H11898" s="1">
        <v>8878</v>
      </c>
      <c r="I11898" s="87"/>
      <c r="K11898" s="86" t="s">
        <v>17485</v>
      </c>
      <c r="L11898" s="86" t="s">
        <v>17486</v>
      </c>
      <c r="N11898">
        <f>IFERROR(VLOOKUP(A11898,bip!$A:$C,2,0),"")</f>
      </c>
      <c r="O11898">
        <f>IFERROR(VLOOKUP(A11898,bip!$A:$Z,3,0),"")</f>
      </c>
    </row>
    <row r="11899" spans="1:15" ht="13.2">
      <c r="A11899" t="s">
        <v>6392</v>
      </c>
      <c r="B11899" t="s">
        <v>16444</v>
      </c>
      <c r="C11899" t="s">
        <v>16440</v>
      </c>
      <c r="D11899" t="s">
        <v>23239</v>
      </c>
      <c r="E11899" t="s">
        <v>21129</v>
      </c>
      <c r="F11899">
        <v>1</v>
      </c>
      <c r="G11899">
        <v>6</v>
      </c>
      <c r="H11899" s="1">
        <v>118</v>
      </c>
      <c r="I11899" s="87"/>
      <c r="K11899" s="86" t="s">
        <v>17485</v>
      </c>
      <c r="L11899" s="86" t="s">
        <v>17486</v>
      </c>
      <c r="N11899">
        <f>IFERROR(VLOOKUP(A11899,bip!$A:$C,2,0),"")</f>
      </c>
      <c r="O11899">
        <f>IFERROR(VLOOKUP(A11899,bip!$A:$Z,3,0),"")</f>
      </c>
    </row>
    <row r="11900" spans="1:15" ht="13.2">
      <c r="A11900" t="s">
        <v>6424</v>
      </c>
      <c r="B11900" t="s">
        <v>6424</v>
      </c>
      <c r="C11900" t="s">
        <v>16440</v>
      </c>
      <c r="D11900" t="s">
        <v>23242</v>
      </c>
      <c r="E11900" t="s">
        <v>26687</v>
      </c>
      <c r="F11900">
        <v>4</v>
      </c>
      <c r="G11900">
        <v>4</v>
      </c>
      <c r="H11900" s="1">
        <v>345</v>
      </c>
      <c r="I11900" s="87"/>
      <c r="K11900" s="86" t="s">
        <v>17485</v>
      </c>
      <c r="L11900" s="86" t="s">
        <v>17486</v>
      </c>
      <c r="N11900">
        <f>IFERROR(VLOOKUP(A11900,bip!$A:$C,2,0),"")</f>
      </c>
      <c r="O11900">
        <f>IFERROR(VLOOKUP(A11900,bip!$A:$Z,3,0),"")</f>
      </c>
    </row>
    <row r="11901" spans="1:15" ht="13.2">
      <c r="A11901" t="s">
        <v>6425</v>
      </c>
      <c r="B11901" t="s">
        <v>6425</v>
      </c>
      <c r="C11901" t="s">
        <v>16440</v>
      </c>
      <c r="D11901" t="s">
        <v>23243</v>
      </c>
      <c r="E11901" t="s">
        <v>26688</v>
      </c>
      <c r="F11901">
        <v>4</v>
      </c>
      <c r="G11901">
        <v>4</v>
      </c>
      <c r="H11901" s="1">
        <v>385</v>
      </c>
      <c r="I11901" s="87"/>
      <c r="K11901" s="86" t="s">
        <v>17485</v>
      </c>
      <c r="L11901" s="86" t="s">
        <v>17486</v>
      </c>
      <c r="N11901">
        <f>IFERROR(VLOOKUP(A11901,bip!$A:$C,2,0),"")</f>
      </c>
      <c r="O11901">
        <f>IFERROR(VLOOKUP(A11901,bip!$A:$Z,3,0),"")</f>
      </c>
    </row>
    <row r="11902" spans="1:15" ht="13.2">
      <c r="A11902" t="s">
        <v>6426</v>
      </c>
      <c r="B11902" t="s">
        <v>6426</v>
      </c>
      <c r="C11902" t="s">
        <v>16440</v>
      </c>
      <c r="D11902" t="s">
        <v>41039</v>
      </c>
      <c r="E11902" t="s">
        <v>21137</v>
      </c>
      <c r="F11902">
        <v>3</v>
      </c>
      <c r="G11902">
        <v>3</v>
      </c>
      <c r="H11902" s="1">
        <v>273</v>
      </c>
      <c r="I11902" s="87"/>
      <c r="K11902" s="86" t="s">
        <v>17485</v>
      </c>
      <c r="L11902" s="86" t="s">
        <v>17486</v>
      </c>
      <c r="N11902">
        <f>IFERROR(VLOOKUP(A11902,bip!$A:$C,2,0),"")</f>
      </c>
      <c r="O11902">
        <f>IFERROR(VLOOKUP(A11902,bip!$A:$Z,3,0),"")</f>
      </c>
    </row>
    <row r="11903" spans="1:15" ht="13.2">
      <c r="A11903" t="s">
        <v>31984</v>
      </c>
      <c r="B11903" t="s">
        <v>31984</v>
      </c>
      <c r="C11903" t="s">
        <v>16440</v>
      </c>
      <c r="D11903" t="s">
        <v>31985</v>
      </c>
      <c r="E11903" t="s">
        <v>37810</v>
      </c>
      <c r="F11903">
        <v>1</v>
      </c>
      <c r="G11903">
        <v>1</v>
      </c>
      <c r="H11903" s="1">
        <v>6888</v>
      </c>
      <c r="I11903" s="87"/>
      <c r="K11903" s="86" t="s">
        <v>17485</v>
      </c>
      <c r="L11903" s="86" t="s">
        <v>17486</v>
      </c>
      <c r="N11903">
        <f>IFERROR(VLOOKUP(A11903,bip!$A:$C,2,0),"")</f>
      </c>
      <c r="O11903">
        <f>IFERROR(VLOOKUP(A11903,bip!$A:$Z,3,0),"")</f>
      </c>
    </row>
    <row r="11904" spans="1:15" ht="13.2">
      <c r="A11904" t="s">
        <v>23222</v>
      </c>
      <c r="B11904" t="s">
        <v>23222</v>
      </c>
      <c r="C11904" t="s">
        <v>16440</v>
      </c>
      <c r="D11904" t="s">
        <v>16336</v>
      </c>
      <c r="E11904" t="s">
        <v>41167</v>
      </c>
      <c r="F11904">
        <v>1</v>
      </c>
      <c r="G11904">
        <v>1</v>
      </c>
      <c r="H11904" s="1">
        <v>3285</v>
      </c>
      <c r="I11904" s="87"/>
      <c r="K11904" s="86" t="s">
        <v>17485</v>
      </c>
      <c r="L11904" s="86" t="s">
        <v>17486</v>
      </c>
      <c r="N11904">
        <f>IFERROR(VLOOKUP(A11904,bip!$A:$C,2,0),"")</f>
      </c>
      <c r="O11904">
        <f>IFERROR(VLOOKUP(A11904,bip!$A:$Z,3,0),"")</f>
      </c>
    </row>
    <row r="11905" spans="1:15" ht="13.2">
      <c r="A11905" t="s">
        <v>6393</v>
      </c>
      <c r="B11905" t="s">
        <v>11349</v>
      </c>
      <c r="C11905" t="s">
        <v>16440</v>
      </c>
      <c r="D11905" t="s">
        <v>23240</v>
      </c>
      <c r="E11905" t="s">
        <v>21127</v>
      </c>
      <c r="F11905">
        <v>1</v>
      </c>
      <c r="G11905">
        <v>6</v>
      </c>
      <c r="H11905" s="1">
        <v>118</v>
      </c>
      <c r="I11905" s="87"/>
      <c r="K11905" s="86" t="s">
        <v>17485</v>
      </c>
      <c r="L11905" s="86" t="s">
        <v>17486</v>
      </c>
      <c r="N11905">
        <f>IFERROR(VLOOKUP(A11905,bip!$A:$C,2,0),"")</f>
      </c>
      <c r="O11905">
        <f>IFERROR(VLOOKUP(A11905,bip!$A:$Z,3,0),"")</f>
      </c>
    </row>
    <row r="11906" spans="1:15" ht="13.2">
      <c r="A11906" t="s">
        <v>14159</v>
      </c>
      <c r="B11906" t="s">
        <v>14159</v>
      </c>
      <c r="C11906" t="s">
        <v>16440</v>
      </c>
      <c r="D11906" t="s">
        <v>41041</v>
      </c>
      <c r="E11906" t="s">
        <v>30180</v>
      </c>
      <c r="F11906">
        <v>3</v>
      </c>
      <c r="G11906">
        <v>3</v>
      </c>
      <c r="H11906" s="1">
        <v>1281</v>
      </c>
      <c r="I11906" s="87"/>
      <c r="K11906" s="86" t="s">
        <v>17485</v>
      </c>
      <c r="L11906" s="86" t="s">
        <v>17486</v>
      </c>
      <c r="N11906">
        <f>IFERROR(VLOOKUP(A11906,bip!$A:$C,2,0),"")</f>
      </c>
      <c r="O11906">
        <f>IFERROR(VLOOKUP(A11906,bip!$A:$Z,3,0),"")</f>
      </c>
    </row>
    <row r="11907" spans="1:15" ht="13.2">
      <c r="A11907" t="s">
        <v>14160</v>
      </c>
      <c r="B11907" t="s">
        <v>14160</v>
      </c>
      <c r="C11907" t="s">
        <v>16440</v>
      </c>
      <c r="D11907" t="s">
        <v>41042</v>
      </c>
      <c r="E11907" t="s">
        <v>30181</v>
      </c>
      <c r="F11907">
        <v>3</v>
      </c>
      <c r="G11907">
        <v>3</v>
      </c>
      <c r="H11907" s="1">
        <v>1307</v>
      </c>
      <c r="I11907" s="87"/>
      <c r="K11907" s="86" t="s">
        <v>17485</v>
      </c>
      <c r="L11907" s="86" t="s">
        <v>17486</v>
      </c>
      <c r="N11907">
        <f>IFERROR(VLOOKUP(A11907,bip!$A:$C,2,0),"")</f>
      </c>
      <c r="O11907">
        <f>IFERROR(VLOOKUP(A11907,bip!$A:$Z,3,0),"")</f>
      </c>
    </row>
    <row r="11908" spans="1:15" ht="13.2">
      <c r="A11908" t="s">
        <v>14161</v>
      </c>
      <c r="B11908" t="s">
        <v>14161</v>
      </c>
      <c r="C11908" t="s">
        <v>16440</v>
      </c>
      <c r="D11908" t="s">
        <v>41043</v>
      </c>
      <c r="E11908" t="s">
        <v>30182</v>
      </c>
      <c r="F11908">
        <v>3</v>
      </c>
      <c r="G11908">
        <v>3</v>
      </c>
      <c r="H11908" s="1">
        <v>1437</v>
      </c>
      <c r="I11908" s="87"/>
      <c r="K11908" s="86" t="s">
        <v>17485</v>
      </c>
      <c r="L11908" s="86" t="s">
        <v>17486</v>
      </c>
      <c r="N11908">
        <f>IFERROR(VLOOKUP(A11908,bip!$A:$C,2,0),"")</f>
      </c>
      <c r="O11908">
        <f>IFERROR(VLOOKUP(A11908,bip!$A:$Z,3,0),"")</f>
      </c>
    </row>
    <row r="11909" spans="1:15" ht="13.2">
      <c r="A11909" t="s">
        <v>14162</v>
      </c>
      <c r="B11909" t="s">
        <v>14162</v>
      </c>
      <c r="C11909" t="s">
        <v>16440</v>
      </c>
      <c r="D11909" t="s">
        <v>41044</v>
      </c>
      <c r="E11909" t="s">
        <v>30183</v>
      </c>
      <c r="F11909">
        <v>3</v>
      </c>
      <c r="G11909">
        <v>3</v>
      </c>
      <c r="H11909" s="1">
        <v>1437</v>
      </c>
      <c r="I11909" s="87"/>
      <c r="K11909" s="86" t="s">
        <v>17485</v>
      </c>
      <c r="L11909" s="86" t="s">
        <v>17486</v>
      </c>
      <c r="N11909">
        <f>IFERROR(VLOOKUP(A11909,bip!$A:$C,2,0),"")</f>
      </c>
      <c r="O11909">
        <f>IFERROR(VLOOKUP(A11909,bip!$A:$Z,3,0),"")</f>
      </c>
    </row>
    <row r="11910" spans="1:15" ht="13.2">
      <c r="A11910" t="s">
        <v>14163</v>
      </c>
      <c r="B11910" t="s">
        <v>14163</v>
      </c>
      <c r="C11910" t="s">
        <v>16440</v>
      </c>
      <c r="D11910" t="s">
        <v>41045</v>
      </c>
      <c r="E11910" t="s">
        <v>30184</v>
      </c>
      <c r="F11910">
        <v>3</v>
      </c>
      <c r="G11910">
        <v>3</v>
      </c>
      <c r="H11910" s="1">
        <v>1307</v>
      </c>
      <c r="I11910" s="87"/>
      <c r="K11910" s="86" t="s">
        <v>17485</v>
      </c>
      <c r="L11910" s="86" t="s">
        <v>17486</v>
      </c>
      <c r="N11910">
        <f>IFERROR(VLOOKUP(A11910,bip!$A:$C,2,0),"")</f>
      </c>
      <c r="O11910">
        <f>IFERROR(VLOOKUP(A11910,bip!$A:$Z,3,0),"")</f>
      </c>
    </row>
    <row r="11911" spans="1:15" ht="13.2">
      <c r="A11911" t="s">
        <v>14179</v>
      </c>
      <c r="B11911" t="s">
        <v>14179</v>
      </c>
      <c r="C11911" t="s">
        <v>16441</v>
      </c>
      <c r="D11911" t="s">
        <v>41041</v>
      </c>
      <c r="E11911" t="s">
        <v>14878</v>
      </c>
      <c r="F11911">
        <v>3</v>
      </c>
      <c r="G11911">
        <v>3</v>
      </c>
      <c r="H11911" s="1">
        <v>1038</v>
      </c>
      <c r="I11911" s="87"/>
      <c r="K11911" s="86" t="s">
        <v>17485</v>
      </c>
      <c r="L11911" s="86" t="s">
        <v>17486</v>
      </c>
      <c r="N11911">
        <f>IFERROR(VLOOKUP(A11911,bip!$A:$C,2,0),"")</f>
      </c>
      <c r="O11911">
        <f>IFERROR(VLOOKUP(A11911,bip!$A:$Z,3,0),"")</f>
      </c>
    </row>
    <row r="11912" spans="1:15" ht="13.2">
      <c r="A11912" t="s">
        <v>14180</v>
      </c>
      <c r="B11912" t="s">
        <v>14180</v>
      </c>
      <c r="C11912" t="s">
        <v>16441</v>
      </c>
      <c r="D11912" t="s">
        <v>41042</v>
      </c>
      <c r="E11912" t="s">
        <v>14879</v>
      </c>
      <c r="F11912">
        <v>3</v>
      </c>
      <c r="G11912">
        <v>3</v>
      </c>
      <c r="H11912" s="1">
        <v>1039</v>
      </c>
      <c r="I11912" s="87"/>
      <c r="K11912" s="86" t="s">
        <v>17485</v>
      </c>
      <c r="L11912" s="86" t="s">
        <v>17486</v>
      </c>
      <c r="N11912">
        <f>IFERROR(VLOOKUP(A11912,bip!$A:$C,2,0),"")</f>
      </c>
      <c r="O11912">
        <f>IFERROR(VLOOKUP(A11912,bip!$A:$Z,3,0),"")</f>
      </c>
    </row>
    <row r="11913" spans="1:15" ht="13.2">
      <c r="A11913" t="s">
        <v>14181</v>
      </c>
      <c r="B11913" t="s">
        <v>14181</v>
      </c>
      <c r="C11913" t="s">
        <v>16441</v>
      </c>
      <c r="D11913" t="s">
        <v>41045</v>
      </c>
      <c r="E11913" t="s">
        <v>14880</v>
      </c>
      <c r="F11913">
        <v>3</v>
      </c>
      <c r="G11913">
        <v>3</v>
      </c>
      <c r="H11913" s="1">
        <v>1044</v>
      </c>
      <c r="I11913" s="87"/>
      <c r="K11913" s="86" t="s">
        <v>17485</v>
      </c>
      <c r="L11913" s="86" t="s">
        <v>17486</v>
      </c>
      <c r="N11913">
        <f>IFERROR(VLOOKUP(A11913,bip!$A:$C,2,0),"")</f>
      </c>
      <c r="O11913">
        <f>IFERROR(VLOOKUP(A11913,bip!$A:$Z,3,0),"")</f>
      </c>
    </row>
    <row r="11914" spans="1:15" ht="13.2">
      <c r="A11914" t="s">
        <v>14182</v>
      </c>
      <c r="B11914" t="s">
        <v>14182</v>
      </c>
      <c r="C11914" t="s">
        <v>16441</v>
      </c>
      <c r="D11914" t="s">
        <v>41046</v>
      </c>
      <c r="E11914" t="s">
        <v>14881</v>
      </c>
      <c r="F11914">
        <v>3</v>
      </c>
      <c r="G11914">
        <v>3</v>
      </c>
      <c r="H11914" s="1">
        <v>1066</v>
      </c>
      <c r="I11914" s="87"/>
      <c r="K11914" s="86" t="s">
        <v>17485</v>
      </c>
      <c r="L11914" s="86" t="s">
        <v>17486</v>
      </c>
      <c r="N11914">
        <f>IFERROR(VLOOKUP(A11914,bip!$A:$C,2,0),"")</f>
      </c>
      <c r="O11914">
        <f>IFERROR(VLOOKUP(A11914,bip!$A:$Z,3,0),"")</f>
      </c>
    </row>
    <row r="11915" spans="1:15" ht="13.2">
      <c r="A11915" t="s">
        <v>14183</v>
      </c>
      <c r="B11915" t="s">
        <v>14183</v>
      </c>
      <c r="C11915" t="s">
        <v>16441</v>
      </c>
      <c r="D11915" t="s">
        <v>41047</v>
      </c>
      <c r="E11915" t="s">
        <v>14882</v>
      </c>
      <c r="F11915">
        <v>3</v>
      </c>
      <c r="G11915">
        <v>3</v>
      </c>
      <c r="H11915" s="1">
        <v>1094</v>
      </c>
      <c r="I11915" s="87"/>
      <c r="K11915" s="86" t="s">
        <v>17485</v>
      </c>
      <c r="L11915" s="86" t="s">
        <v>17486</v>
      </c>
      <c r="N11915">
        <f>IFERROR(VLOOKUP(A11915,bip!$A:$C,2,0),"")</f>
      </c>
      <c r="O11915">
        <f>IFERROR(VLOOKUP(A11915,bip!$A:$Z,3,0),"")</f>
      </c>
    </row>
    <row r="11916" spans="1:15" ht="13.2">
      <c r="A11916" t="s">
        <v>14164</v>
      </c>
      <c r="B11916" t="s">
        <v>14164</v>
      </c>
      <c r="C11916" t="s">
        <v>16440</v>
      </c>
      <c r="D11916" t="s">
        <v>41046</v>
      </c>
      <c r="E11916" t="s">
        <v>30185</v>
      </c>
      <c r="F11916">
        <v>3</v>
      </c>
      <c r="G11916">
        <v>3</v>
      </c>
      <c r="H11916" s="1">
        <v>1332</v>
      </c>
      <c r="I11916" s="87"/>
      <c r="K11916" s="86" t="s">
        <v>17485</v>
      </c>
      <c r="L11916" s="86" t="s">
        <v>17486</v>
      </c>
      <c r="N11916">
        <f>IFERROR(VLOOKUP(A11916,bip!$A:$C,2,0),"")</f>
      </c>
      <c r="O11916">
        <f>IFERROR(VLOOKUP(A11916,bip!$A:$Z,3,0),"")</f>
      </c>
    </row>
    <row r="11917" spans="1:15" ht="13.2">
      <c r="A11917" t="s">
        <v>14165</v>
      </c>
      <c r="B11917" t="s">
        <v>14165</v>
      </c>
      <c r="C11917" t="s">
        <v>16440</v>
      </c>
      <c r="D11917" t="s">
        <v>41048</v>
      </c>
      <c r="E11917" t="s">
        <v>30186</v>
      </c>
      <c r="F11917">
        <v>3</v>
      </c>
      <c r="G11917">
        <v>3</v>
      </c>
      <c r="H11917" s="1">
        <v>1465</v>
      </c>
      <c r="I11917" s="87"/>
      <c r="K11917" s="86" t="s">
        <v>17485</v>
      </c>
      <c r="L11917" s="86" t="s">
        <v>17486</v>
      </c>
      <c r="N11917">
        <f>IFERROR(VLOOKUP(A11917,bip!$A:$C,2,0),"")</f>
      </c>
      <c r="O11917">
        <f>IFERROR(VLOOKUP(A11917,bip!$A:$Z,3,0),"")</f>
      </c>
    </row>
    <row r="11918" spans="1:15" ht="13.2">
      <c r="A11918" t="s">
        <v>14166</v>
      </c>
      <c r="B11918" t="s">
        <v>14166</v>
      </c>
      <c r="C11918" t="s">
        <v>16440</v>
      </c>
      <c r="D11918" t="s">
        <v>41049</v>
      </c>
      <c r="E11918" t="s">
        <v>30187</v>
      </c>
      <c r="F11918">
        <v>3</v>
      </c>
      <c r="G11918">
        <v>3</v>
      </c>
      <c r="H11918" s="1">
        <v>1465</v>
      </c>
      <c r="I11918" s="87"/>
      <c r="K11918" s="86" t="s">
        <v>17485</v>
      </c>
      <c r="L11918" s="86" t="s">
        <v>17486</v>
      </c>
      <c r="N11918">
        <f>IFERROR(VLOOKUP(A11918,bip!$A:$C,2,0),"")</f>
      </c>
      <c r="O11918">
        <f>IFERROR(VLOOKUP(A11918,bip!$A:$Z,3,0),"")</f>
      </c>
    </row>
    <row r="11919" spans="1:15" ht="13.2">
      <c r="A11919" t="s">
        <v>14167</v>
      </c>
      <c r="B11919" t="s">
        <v>14167</v>
      </c>
      <c r="C11919" t="s">
        <v>16440</v>
      </c>
      <c r="D11919" t="s">
        <v>41050</v>
      </c>
      <c r="E11919" t="s">
        <v>30188</v>
      </c>
      <c r="F11919">
        <v>3</v>
      </c>
      <c r="G11919">
        <v>3</v>
      </c>
      <c r="H11919" s="1">
        <v>1332</v>
      </c>
      <c r="I11919" s="87"/>
      <c r="K11919" s="86" t="s">
        <v>17485</v>
      </c>
      <c r="L11919" s="86" t="s">
        <v>17486</v>
      </c>
      <c r="N11919">
        <f>IFERROR(VLOOKUP(A11919,bip!$A:$C,2,0),"")</f>
      </c>
      <c r="O11919">
        <f>IFERROR(VLOOKUP(A11919,bip!$A:$Z,3,0),"")</f>
      </c>
    </row>
    <row r="11920" spans="1:15" ht="13.2">
      <c r="A11920" t="s">
        <v>14168</v>
      </c>
      <c r="B11920" t="s">
        <v>14168</v>
      </c>
      <c r="C11920" t="s">
        <v>16440</v>
      </c>
      <c r="D11920" t="s">
        <v>41051</v>
      </c>
      <c r="E11920" t="s">
        <v>30189</v>
      </c>
      <c r="F11920">
        <v>3</v>
      </c>
      <c r="G11920">
        <v>3</v>
      </c>
      <c r="H11920" s="1">
        <v>1344</v>
      </c>
      <c r="I11920" s="87"/>
      <c r="K11920" s="86" t="s">
        <v>17485</v>
      </c>
      <c r="L11920" s="86" t="s">
        <v>17486</v>
      </c>
      <c r="N11920">
        <f>IFERROR(VLOOKUP(A11920,bip!$A:$C,2,0),"")</f>
      </c>
      <c r="O11920">
        <f>IFERROR(VLOOKUP(A11920,bip!$A:$Z,3,0),"")</f>
      </c>
    </row>
    <row r="11921" spans="1:15" ht="13.2">
      <c r="A11921" t="s">
        <v>14169</v>
      </c>
      <c r="B11921" t="s">
        <v>14169</v>
      </c>
      <c r="C11921" t="s">
        <v>16440</v>
      </c>
      <c r="D11921" t="s">
        <v>41052</v>
      </c>
      <c r="E11921" t="s">
        <v>30190</v>
      </c>
      <c r="F11921">
        <v>3</v>
      </c>
      <c r="G11921">
        <v>3</v>
      </c>
      <c r="H11921" s="1">
        <v>1491</v>
      </c>
      <c r="I11921" s="87"/>
      <c r="K11921" s="86" t="s">
        <v>17485</v>
      </c>
      <c r="L11921" s="86" t="s">
        <v>17486</v>
      </c>
      <c r="N11921">
        <f>IFERROR(VLOOKUP(A11921,bip!$A:$C,2,0),"")</f>
      </c>
      <c r="O11921">
        <f>IFERROR(VLOOKUP(A11921,bip!$A:$Z,3,0),"")</f>
      </c>
    </row>
    <row r="11922" spans="1:15" ht="13.2">
      <c r="A11922" t="s">
        <v>14170</v>
      </c>
      <c r="B11922" t="s">
        <v>14170</v>
      </c>
      <c r="C11922" t="s">
        <v>16440</v>
      </c>
      <c r="D11922" t="s">
        <v>41053</v>
      </c>
      <c r="E11922" t="s">
        <v>30191</v>
      </c>
      <c r="F11922">
        <v>3</v>
      </c>
      <c r="G11922">
        <v>3</v>
      </c>
      <c r="H11922" s="1">
        <v>1491</v>
      </c>
      <c r="I11922" s="87"/>
      <c r="K11922" s="86" t="s">
        <v>17485</v>
      </c>
      <c r="L11922" s="86" t="s">
        <v>17486</v>
      </c>
      <c r="N11922">
        <f>IFERROR(VLOOKUP(A11922,bip!$A:$C,2,0),"")</f>
      </c>
      <c r="O11922">
        <f>IFERROR(VLOOKUP(A11922,bip!$A:$Z,3,0),"")</f>
      </c>
    </row>
    <row r="11923" spans="1:15" ht="13.2">
      <c r="A11923" t="s">
        <v>14171</v>
      </c>
      <c r="B11923" t="s">
        <v>14171</v>
      </c>
      <c r="C11923" t="s">
        <v>16440</v>
      </c>
      <c r="D11923" t="s">
        <v>41054</v>
      </c>
      <c r="E11923" t="s">
        <v>30192</v>
      </c>
      <c r="F11923">
        <v>3</v>
      </c>
      <c r="G11923">
        <v>3</v>
      </c>
      <c r="H11923" s="1">
        <v>1374</v>
      </c>
      <c r="I11923" s="87"/>
      <c r="K11923" s="86" t="s">
        <v>17485</v>
      </c>
      <c r="L11923" s="86" t="s">
        <v>17486</v>
      </c>
      <c r="N11923">
        <f>IFERROR(VLOOKUP(A11923,bip!$A:$C,2,0),"")</f>
      </c>
      <c r="O11923">
        <f>IFERROR(VLOOKUP(A11923,bip!$A:$Z,3,0),"")</f>
      </c>
    </row>
    <row r="11924" spans="1:15" ht="13.2">
      <c r="A11924" t="s">
        <v>14172</v>
      </c>
      <c r="B11924" t="s">
        <v>14172</v>
      </c>
      <c r="C11924" t="s">
        <v>16440</v>
      </c>
      <c r="D11924" t="s">
        <v>41047</v>
      </c>
      <c r="E11924" t="s">
        <v>30193</v>
      </c>
      <c r="F11924">
        <v>3</v>
      </c>
      <c r="G11924">
        <v>1</v>
      </c>
      <c r="H11924" s="1">
        <v>1385</v>
      </c>
      <c r="I11924" s="87"/>
      <c r="K11924" s="86" t="s">
        <v>17485</v>
      </c>
      <c r="L11924" s="86" t="s">
        <v>17486</v>
      </c>
      <c r="N11924">
        <f>IFERROR(VLOOKUP(A11924,bip!$A:$C,2,0),"")</f>
      </c>
      <c r="O11924">
        <f>IFERROR(VLOOKUP(A11924,bip!$A:$Z,3,0),"")</f>
      </c>
    </row>
    <row r="11925" spans="1:15" ht="13.2">
      <c r="A11925" t="s">
        <v>14173</v>
      </c>
      <c r="B11925" t="s">
        <v>14173</v>
      </c>
      <c r="C11925" t="s">
        <v>16440</v>
      </c>
      <c r="D11925" t="s">
        <v>41055</v>
      </c>
      <c r="E11925" t="s">
        <v>30194</v>
      </c>
      <c r="F11925">
        <v>3</v>
      </c>
      <c r="G11925">
        <v>3</v>
      </c>
      <c r="H11925" s="1">
        <v>1533</v>
      </c>
      <c r="I11925" s="87"/>
      <c r="K11925" s="86" t="s">
        <v>17485</v>
      </c>
      <c r="L11925" s="86" t="s">
        <v>17486</v>
      </c>
      <c r="N11925">
        <f>IFERROR(VLOOKUP(A11925,bip!$A:$C,2,0),"")</f>
      </c>
      <c r="O11925">
        <f>IFERROR(VLOOKUP(A11925,bip!$A:$Z,3,0),"")</f>
      </c>
    </row>
    <row r="11926" spans="1:15" ht="13.2">
      <c r="A11926" t="s">
        <v>14174</v>
      </c>
      <c r="B11926" t="s">
        <v>14174</v>
      </c>
      <c r="C11926" t="s">
        <v>16440</v>
      </c>
      <c r="D11926" t="s">
        <v>41056</v>
      </c>
      <c r="E11926" t="s">
        <v>30195</v>
      </c>
      <c r="F11926">
        <v>3</v>
      </c>
      <c r="G11926">
        <v>3</v>
      </c>
      <c r="H11926" s="1">
        <v>1533</v>
      </c>
      <c r="I11926" s="87"/>
      <c r="K11926" s="86" t="s">
        <v>17485</v>
      </c>
      <c r="L11926" s="86" t="s">
        <v>17486</v>
      </c>
      <c r="N11926">
        <f>IFERROR(VLOOKUP(A11926,bip!$A:$C,2,0),"")</f>
      </c>
      <c r="O11926">
        <f>IFERROR(VLOOKUP(A11926,bip!$A:$Z,3,0),"")</f>
      </c>
    </row>
    <row r="11927" spans="1:15" ht="13.2">
      <c r="A11927" t="s">
        <v>14175</v>
      </c>
      <c r="B11927" t="s">
        <v>14175</v>
      </c>
      <c r="C11927" t="s">
        <v>16440</v>
      </c>
      <c r="D11927" t="s">
        <v>41057</v>
      </c>
      <c r="E11927" t="s">
        <v>30196</v>
      </c>
      <c r="F11927">
        <v>3</v>
      </c>
      <c r="G11927">
        <v>3</v>
      </c>
      <c r="H11927" s="1">
        <v>1512</v>
      </c>
      <c r="I11927" s="87"/>
      <c r="K11927" s="86" t="s">
        <v>17485</v>
      </c>
      <c r="L11927" s="86" t="s">
        <v>17486</v>
      </c>
      <c r="N11927">
        <f>IFERROR(VLOOKUP(A11927,bip!$A:$C,2,0),"")</f>
      </c>
      <c r="O11927">
        <f>IFERROR(VLOOKUP(A11927,bip!$A:$Z,3,0),"")</f>
      </c>
    </row>
    <row r="11928" spans="1:15" ht="13.2">
      <c r="A11928" t="s">
        <v>14176</v>
      </c>
      <c r="B11928" t="s">
        <v>14176</v>
      </c>
      <c r="C11928" t="s">
        <v>16440</v>
      </c>
      <c r="D11928" t="s">
        <v>41058</v>
      </c>
      <c r="E11928" t="s">
        <v>30197</v>
      </c>
      <c r="F11928">
        <v>3</v>
      </c>
      <c r="G11928">
        <v>3</v>
      </c>
      <c r="H11928" s="1">
        <v>1524</v>
      </c>
      <c r="I11928" s="87"/>
      <c r="K11928" s="86" t="s">
        <v>17485</v>
      </c>
      <c r="L11928" s="86" t="s">
        <v>17486</v>
      </c>
      <c r="N11928">
        <f>IFERROR(VLOOKUP(A11928,bip!$A:$C,2,0),"")</f>
      </c>
      <c r="O11928">
        <f>IFERROR(VLOOKUP(A11928,bip!$A:$Z,3,0),"")</f>
      </c>
    </row>
    <row r="11929" spans="1:15" ht="13.2">
      <c r="A11929" t="s">
        <v>14177</v>
      </c>
      <c r="B11929" t="s">
        <v>14177</v>
      </c>
      <c r="C11929" t="s">
        <v>16440</v>
      </c>
      <c r="D11929" t="s">
        <v>41059</v>
      </c>
      <c r="E11929" t="s">
        <v>30198</v>
      </c>
      <c r="F11929">
        <v>3</v>
      </c>
      <c r="G11929">
        <v>3</v>
      </c>
      <c r="H11929" s="1">
        <v>1686</v>
      </c>
      <c r="I11929" s="87"/>
      <c r="K11929" s="86" t="s">
        <v>17485</v>
      </c>
      <c r="L11929" s="86" t="s">
        <v>17486</v>
      </c>
      <c r="N11929">
        <f>IFERROR(VLOOKUP(A11929,bip!$A:$C,2,0),"")</f>
      </c>
      <c r="O11929">
        <f>IFERROR(VLOOKUP(A11929,bip!$A:$Z,3,0),"")</f>
      </c>
    </row>
    <row r="11930" spans="1:15" ht="13.2">
      <c r="A11930" t="s">
        <v>14178</v>
      </c>
      <c r="B11930" t="s">
        <v>14178</v>
      </c>
      <c r="C11930" t="s">
        <v>16440</v>
      </c>
      <c r="D11930" t="s">
        <v>41060</v>
      </c>
      <c r="E11930" t="s">
        <v>30199</v>
      </c>
      <c r="F11930">
        <v>3</v>
      </c>
      <c r="G11930">
        <v>3</v>
      </c>
      <c r="H11930" s="1">
        <v>1686</v>
      </c>
      <c r="I11930" s="87"/>
      <c r="K11930" s="86" t="s">
        <v>17485</v>
      </c>
      <c r="L11930" s="86" t="s">
        <v>17486</v>
      </c>
      <c r="N11930">
        <f>IFERROR(VLOOKUP(A11930,bip!$A:$C,2,0),"")</f>
      </c>
      <c r="O11930">
        <f>IFERROR(VLOOKUP(A11930,bip!$A:$Z,3,0),"")</f>
      </c>
    </row>
    <row r="11931" spans="1:15" ht="13.2">
      <c r="A11931" t="s">
        <v>30420</v>
      </c>
      <c r="B11931" t="s">
        <v>30420</v>
      </c>
      <c r="C11931" t="s">
        <v>16440</v>
      </c>
      <c r="D11931" t="s">
        <v>41061</v>
      </c>
      <c r="E11931" t="s">
        <v>30421</v>
      </c>
      <c r="F11931">
        <v>1</v>
      </c>
      <c r="G11931">
        <v>3</v>
      </c>
      <c r="H11931" s="1">
        <v>1630</v>
      </c>
      <c r="I11931" s="87"/>
      <c r="K11931" s="86" t="s">
        <v>17485</v>
      </c>
      <c r="L11931" s="86" t="s">
        <v>17486</v>
      </c>
      <c r="N11931">
        <f>IFERROR(VLOOKUP(A11931,bip!$A:$C,2,0),"")</f>
      </c>
      <c r="O11931">
        <f>IFERROR(VLOOKUP(A11931,bip!$A:$Z,3,0),"")</f>
      </c>
    </row>
    <row r="11932" spans="1:15" ht="13.2">
      <c r="A11932" t="s">
        <v>30418</v>
      </c>
      <c r="B11932" t="s">
        <v>30418</v>
      </c>
      <c r="C11932" t="s">
        <v>16440</v>
      </c>
      <c r="D11932" t="s">
        <v>41062</v>
      </c>
      <c r="E11932" t="s">
        <v>30419</v>
      </c>
      <c r="F11932">
        <v>1</v>
      </c>
      <c r="G11932">
        <v>3</v>
      </c>
      <c r="H11932" s="1">
        <v>1754</v>
      </c>
      <c r="I11932" s="87"/>
      <c r="K11932" s="86" t="s">
        <v>17485</v>
      </c>
      <c r="L11932" s="86" t="s">
        <v>17486</v>
      </c>
      <c r="N11932">
        <f>IFERROR(VLOOKUP(A11932,bip!$A:$C,2,0),"")</f>
      </c>
      <c r="O11932">
        <f>IFERROR(VLOOKUP(A11932,bip!$A:$Z,3,0),"")</f>
      </c>
    </row>
    <row r="11933" spans="1:15" ht="13.2">
      <c r="A11933" t="s">
        <v>34632</v>
      </c>
      <c r="B11933" t="s">
        <v>34632</v>
      </c>
      <c r="C11933" t="s">
        <v>16440</v>
      </c>
      <c r="D11933" t="s">
        <v>37608</v>
      </c>
      <c r="E11933" t="s">
        <v>37609</v>
      </c>
      <c r="F11933">
        <v>1</v>
      </c>
      <c r="G11933">
        <v>1</v>
      </c>
      <c r="H11933" s="1">
        <v>2985</v>
      </c>
      <c r="I11933" s="87">
        <v>0.10</v>
      </c>
      <c r="J11933" s="86" t="s">
        <v>41688</v>
      </c>
      <c r="K11933" s="86" t="s">
        <v>44487</v>
      </c>
      <c r="L11933" s="86" t="s">
        <v>17486</v>
      </c>
      <c r="N11933">
        <f>IFERROR(VLOOKUP(A11933,bip!$A:$C,2,0),"")</f>
      </c>
      <c r="O11933">
        <f>IFERROR(VLOOKUP(A11933,bip!$A:$Z,3,0),"")</f>
      </c>
    </row>
    <row r="11934" spans="1:15" ht="13.2">
      <c r="A11934" t="s">
        <v>14188</v>
      </c>
      <c r="B11934" t="s">
        <v>14188</v>
      </c>
      <c r="C11934" t="s">
        <v>16441</v>
      </c>
      <c r="D11934" t="s">
        <v>41063</v>
      </c>
      <c r="E11934" t="s">
        <v>29559</v>
      </c>
      <c r="F11934">
        <v>1</v>
      </c>
      <c r="G11934">
        <v>1</v>
      </c>
      <c r="H11934" s="1">
        <v>549</v>
      </c>
      <c r="I11934" s="87"/>
      <c r="K11934" s="86" t="s">
        <v>17485</v>
      </c>
      <c r="L11934" s="86" t="s">
        <v>17486</v>
      </c>
      <c r="N11934">
        <f>IFERROR(VLOOKUP(A11934,bip!$A:$C,2,0),"")</f>
      </c>
      <c r="O11934">
        <f>IFERROR(VLOOKUP(A11934,bip!$A:$Z,3,0),"")</f>
      </c>
    </row>
    <row r="11935" spans="1:15" ht="13.2">
      <c r="A11935" t="s">
        <v>14189</v>
      </c>
      <c r="B11935" t="s">
        <v>14189</v>
      </c>
      <c r="C11935" t="s">
        <v>16441</v>
      </c>
      <c r="D11935" t="s">
        <v>41064</v>
      </c>
      <c r="E11935" t="s">
        <v>14883</v>
      </c>
      <c r="F11935">
        <v>1</v>
      </c>
      <c r="G11935">
        <v>1</v>
      </c>
      <c r="H11935" s="1">
        <v>466</v>
      </c>
      <c r="I11935" s="87"/>
      <c r="K11935" s="86" t="s">
        <v>17485</v>
      </c>
      <c r="L11935" s="86" t="s">
        <v>17486</v>
      </c>
      <c r="N11935">
        <f>IFERROR(VLOOKUP(A11935,bip!$A:$C,2,0),"")</f>
      </c>
      <c r="O11935">
        <f>IFERROR(VLOOKUP(A11935,bip!$A:$Z,3,0),"")</f>
      </c>
    </row>
    <row r="11936" spans="1:15" ht="13.2">
      <c r="A11936" t="s">
        <v>14184</v>
      </c>
      <c r="B11936" t="s">
        <v>14184</v>
      </c>
      <c r="C11936" t="s">
        <v>16440</v>
      </c>
      <c r="D11936" t="s">
        <v>41063</v>
      </c>
      <c r="E11936" t="s">
        <v>15120</v>
      </c>
      <c r="F11936">
        <v>1</v>
      </c>
      <c r="G11936">
        <v>1</v>
      </c>
      <c r="H11936" s="1">
        <v>638</v>
      </c>
      <c r="I11936" s="87"/>
      <c r="K11936" s="86" t="s">
        <v>17485</v>
      </c>
      <c r="L11936" s="86" t="s">
        <v>17486</v>
      </c>
      <c r="N11936">
        <f>IFERROR(VLOOKUP(A11936,bip!$A:$C,2,0),"")</f>
      </c>
      <c r="O11936">
        <f>IFERROR(VLOOKUP(A11936,bip!$A:$Z,3,0),"")</f>
      </c>
    </row>
    <row r="11937" spans="1:15" ht="13.2">
      <c r="A11937" t="s">
        <v>14185</v>
      </c>
      <c r="B11937" t="s">
        <v>14185</v>
      </c>
      <c r="C11937" t="s">
        <v>16440</v>
      </c>
      <c r="D11937" t="s">
        <v>41064</v>
      </c>
      <c r="E11937" t="s">
        <v>14883</v>
      </c>
      <c r="F11937">
        <v>1</v>
      </c>
      <c r="G11937">
        <v>1</v>
      </c>
      <c r="H11937" s="1">
        <v>638</v>
      </c>
      <c r="I11937" s="87"/>
      <c r="K11937" s="86" t="s">
        <v>17485</v>
      </c>
      <c r="L11937" s="86" t="s">
        <v>17486</v>
      </c>
      <c r="N11937">
        <f>IFERROR(VLOOKUP(A11937,bip!$A:$C,2,0),"")</f>
      </c>
      <c r="O11937">
        <f>IFERROR(VLOOKUP(A11937,bip!$A:$Z,3,0),"")</f>
      </c>
    </row>
    <row r="11938" spans="1:15" ht="13.2">
      <c r="A11938" t="s">
        <v>14186</v>
      </c>
      <c r="B11938" t="s">
        <v>14186</v>
      </c>
      <c r="C11938" t="s">
        <v>16440</v>
      </c>
      <c r="D11938" t="s">
        <v>41065</v>
      </c>
      <c r="E11938" t="s">
        <v>29560</v>
      </c>
      <c r="F11938">
        <v>1</v>
      </c>
      <c r="G11938">
        <v>1</v>
      </c>
      <c r="H11938" s="1">
        <v>638</v>
      </c>
      <c r="I11938" s="87"/>
      <c r="K11938" s="86" t="s">
        <v>17485</v>
      </c>
      <c r="L11938" s="86" t="s">
        <v>17486</v>
      </c>
      <c r="N11938">
        <f>IFERROR(VLOOKUP(A11938,bip!$A:$C,2,0),"")</f>
      </c>
      <c r="O11938">
        <f>IFERROR(VLOOKUP(A11938,bip!$A:$Z,3,0),"")</f>
      </c>
    </row>
    <row r="11939" spans="1:15" ht="13.2">
      <c r="A11939" t="s">
        <v>14187</v>
      </c>
      <c r="B11939" t="s">
        <v>14187</v>
      </c>
      <c r="C11939" t="s">
        <v>16440</v>
      </c>
      <c r="D11939" t="s">
        <v>41066</v>
      </c>
      <c r="E11939" t="s">
        <v>14884</v>
      </c>
      <c r="F11939">
        <v>1</v>
      </c>
      <c r="G11939">
        <v>1</v>
      </c>
      <c r="H11939" s="1">
        <v>892</v>
      </c>
      <c r="I11939" s="87"/>
      <c r="K11939" s="86" t="s">
        <v>17485</v>
      </c>
      <c r="L11939" s="86" t="s">
        <v>17486</v>
      </c>
      <c r="N11939">
        <f>IFERROR(VLOOKUP(A11939,bip!$A:$C,2,0),"")</f>
      </c>
      <c r="O11939">
        <f>IFERROR(VLOOKUP(A11939,bip!$A:$Z,3,0),"")</f>
      </c>
    </row>
    <row r="11940" spans="1:15" ht="13.2">
      <c r="A11940" t="s">
        <v>6717</v>
      </c>
      <c r="B11940" t="s">
        <v>6717</v>
      </c>
      <c r="C11940" t="s">
        <v>16440</v>
      </c>
      <c r="D11940" t="s">
        <v>41067</v>
      </c>
      <c r="E11940" t="s">
        <v>41068</v>
      </c>
      <c r="F11940">
        <v>1</v>
      </c>
      <c r="G11940">
        <v>1</v>
      </c>
      <c r="H11940" s="1">
        <v>472</v>
      </c>
      <c r="I11940" s="87"/>
      <c r="K11940" s="86" t="s">
        <v>17485</v>
      </c>
      <c r="L11940" s="86" t="s">
        <v>17486</v>
      </c>
      <c r="N11940">
        <f>IFERROR(VLOOKUP(A11940,bip!$A:$C,2,0),"")</f>
      </c>
      <c r="O11940">
        <f>IFERROR(VLOOKUP(A11940,bip!$A:$Z,3,0),"")</f>
      </c>
    </row>
    <row r="11941" spans="1:15" ht="13.2">
      <c r="A11941" t="s">
        <v>6718</v>
      </c>
      <c r="B11941" t="s">
        <v>6718</v>
      </c>
      <c r="C11941" t="s">
        <v>16440</v>
      </c>
      <c r="D11941" t="s">
        <v>41069</v>
      </c>
      <c r="E11941" t="s">
        <v>41070</v>
      </c>
      <c r="F11941">
        <v>1</v>
      </c>
      <c r="G11941">
        <v>3</v>
      </c>
      <c r="H11941" s="1">
        <v>492</v>
      </c>
      <c r="I11941" s="87"/>
      <c r="K11941" s="86" t="s">
        <v>17485</v>
      </c>
      <c r="L11941" s="86" t="s">
        <v>17486</v>
      </c>
      <c r="N11941">
        <f>IFERROR(VLOOKUP(A11941,bip!$A:$C,2,0),"")</f>
      </c>
      <c r="O11941">
        <f>IFERROR(VLOOKUP(A11941,bip!$A:$Z,3,0),"")</f>
      </c>
    </row>
    <row r="11942" spans="1:15" ht="13.2">
      <c r="A11942" t="s">
        <v>6719</v>
      </c>
      <c r="B11942" t="s">
        <v>6719</v>
      </c>
      <c r="C11942" t="s">
        <v>16440</v>
      </c>
      <c r="D11942" t="s">
        <v>31982</v>
      </c>
      <c r="E11942" t="s">
        <v>41071</v>
      </c>
      <c r="F11942">
        <v>1</v>
      </c>
      <c r="G11942">
        <v>1</v>
      </c>
      <c r="H11942" s="1">
        <v>522</v>
      </c>
      <c r="I11942" s="87"/>
      <c r="K11942" s="86" t="s">
        <v>17485</v>
      </c>
      <c r="L11942" s="86" t="s">
        <v>17486</v>
      </c>
      <c r="N11942">
        <f>IFERROR(VLOOKUP(A11942,bip!$A:$C,2,0),"")</f>
      </c>
      <c r="O11942">
        <f>IFERROR(VLOOKUP(A11942,bip!$A:$Z,3,0),"")</f>
      </c>
    </row>
    <row r="11943" spans="1:15" ht="13.2">
      <c r="A11943" t="s">
        <v>6720</v>
      </c>
      <c r="B11943" t="s">
        <v>6720</v>
      </c>
      <c r="C11943" t="s">
        <v>16440</v>
      </c>
      <c r="D11943" t="s">
        <v>41072</v>
      </c>
      <c r="E11943" t="s">
        <v>41073</v>
      </c>
      <c r="F11943">
        <v>1</v>
      </c>
      <c r="G11943">
        <v>1</v>
      </c>
      <c r="H11943" s="1">
        <v>530</v>
      </c>
      <c r="I11943" s="87"/>
      <c r="K11943" s="86" t="s">
        <v>17485</v>
      </c>
      <c r="L11943" s="86" t="s">
        <v>17486</v>
      </c>
      <c r="N11943">
        <f>IFERROR(VLOOKUP(A11943,bip!$A:$C,2,0),"")</f>
      </c>
      <c r="O11943">
        <f>IFERROR(VLOOKUP(A11943,bip!$A:$Z,3,0),"")</f>
      </c>
    </row>
    <row r="11944" spans="1:15" ht="13.2">
      <c r="A11944" t="s">
        <v>6721</v>
      </c>
      <c r="B11944" t="s">
        <v>6721</v>
      </c>
      <c r="C11944" t="s">
        <v>16440</v>
      </c>
      <c r="D11944" t="s">
        <v>31983</v>
      </c>
      <c r="E11944" t="s">
        <v>41074</v>
      </c>
      <c r="F11944">
        <v>1</v>
      </c>
      <c r="G11944">
        <v>1</v>
      </c>
      <c r="H11944" s="1">
        <v>615</v>
      </c>
      <c r="I11944" s="87"/>
      <c r="K11944" s="86" t="s">
        <v>17485</v>
      </c>
      <c r="L11944" s="86" t="s">
        <v>17486</v>
      </c>
      <c r="N11944">
        <f>IFERROR(VLOOKUP(A11944,bip!$A:$C,2,0),"")</f>
      </c>
      <c r="O11944">
        <f>IFERROR(VLOOKUP(A11944,bip!$A:$Z,3,0),"")</f>
      </c>
    </row>
    <row r="11945" spans="1:15" ht="13.2">
      <c r="A11945" t="s">
        <v>25142</v>
      </c>
      <c r="B11945" t="s">
        <v>25142</v>
      </c>
      <c r="C11945" t="s">
        <v>16440</v>
      </c>
      <c r="D11945" t="s">
        <v>41075</v>
      </c>
      <c r="E11945" t="s">
        <v>41076</v>
      </c>
      <c r="F11945">
        <v>1</v>
      </c>
      <c r="G11945">
        <v>1</v>
      </c>
      <c r="H11945" s="1">
        <v>431</v>
      </c>
      <c r="I11945" s="87"/>
      <c r="K11945" s="86" t="s">
        <v>17485</v>
      </c>
      <c r="L11945" s="86" t="s">
        <v>17486</v>
      </c>
      <c r="N11945">
        <f>IFERROR(VLOOKUP(A11945,bip!$A:$C,2,0),"")</f>
      </c>
      <c r="O11945">
        <f>IFERROR(VLOOKUP(A11945,bip!$A:$Z,3,0),"")</f>
      </c>
    </row>
    <row r="11946" spans="1:15" ht="13.2">
      <c r="A11946" t="s">
        <v>6716</v>
      </c>
      <c r="B11946" t="s">
        <v>11520</v>
      </c>
      <c r="C11946" t="s">
        <v>16440</v>
      </c>
      <c r="D11946" t="s">
        <v>41077</v>
      </c>
      <c r="E11946" t="s">
        <v>41078</v>
      </c>
      <c r="F11946">
        <v>1</v>
      </c>
      <c r="G11946">
        <v>1</v>
      </c>
      <c r="H11946" s="1">
        <v>532</v>
      </c>
      <c r="I11946" s="87"/>
      <c r="K11946" s="86" t="s">
        <v>17485</v>
      </c>
      <c r="L11946" s="86" t="s">
        <v>17486</v>
      </c>
      <c r="N11946">
        <f>IFERROR(VLOOKUP(A11946,bip!$A:$C,2,0),"")</f>
      </c>
      <c r="O11946">
        <f>IFERROR(VLOOKUP(A11946,bip!$A:$Z,3,0),"")</f>
      </c>
    </row>
    <row r="11947" spans="1:15" ht="13.2">
      <c r="A11947" t="s">
        <v>14436</v>
      </c>
      <c r="B11947" t="s">
        <v>14436</v>
      </c>
      <c r="C11947" t="s">
        <v>16441</v>
      </c>
      <c r="D11947" t="s">
        <v>41079</v>
      </c>
      <c r="E11947" t="s">
        <v>14888</v>
      </c>
      <c r="F11947">
        <v>1</v>
      </c>
      <c r="G11947">
        <v>1</v>
      </c>
      <c r="H11947" s="1">
        <v>208</v>
      </c>
      <c r="I11947" s="87"/>
      <c r="K11947" s="86" t="s">
        <v>17485</v>
      </c>
      <c r="L11947" s="86" t="s">
        <v>17486</v>
      </c>
      <c r="N11947">
        <f>IFERROR(VLOOKUP(A11947,bip!$A:$C,2,0),"")</f>
      </c>
      <c r="O11947">
        <f>IFERROR(VLOOKUP(A11947,bip!$A:$Z,3,0),"")</f>
      </c>
    </row>
    <row r="11948" spans="1:15" ht="13.2">
      <c r="A11948" t="s">
        <v>14437</v>
      </c>
      <c r="B11948" t="s">
        <v>14437</v>
      </c>
      <c r="C11948" t="s">
        <v>16441</v>
      </c>
      <c r="D11948" t="s">
        <v>41080</v>
      </c>
      <c r="E11948" t="s">
        <v>15121</v>
      </c>
      <c r="F11948">
        <v>1</v>
      </c>
      <c r="G11948">
        <v>1</v>
      </c>
      <c r="H11948" s="1">
        <v>208</v>
      </c>
      <c r="I11948" s="87"/>
      <c r="K11948" s="86" t="s">
        <v>17485</v>
      </c>
      <c r="L11948" s="86" t="s">
        <v>17486</v>
      </c>
      <c r="N11948">
        <f>IFERROR(VLOOKUP(A11948,bip!$A:$C,2,0),"")</f>
      </c>
      <c r="O11948">
        <f>IFERROR(VLOOKUP(A11948,bip!$A:$Z,3,0),"")</f>
      </c>
    </row>
    <row r="11949" spans="1:15" ht="13.2">
      <c r="A11949" t="s">
        <v>14190</v>
      </c>
      <c r="B11949" t="s">
        <v>14190</v>
      </c>
      <c r="C11949" t="s">
        <v>16440</v>
      </c>
      <c r="D11949" t="s">
        <v>41081</v>
      </c>
      <c r="E11949" t="s">
        <v>14890</v>
      </c>
      <c r="F11949">
        <v>3</v>
      </c>
      <c r="G11949">
        <v>3</v>
      </c>
      <c r="H11949" s="1">
        <v>292</v>
      </c>
      <c r="I11949" s="87"/>
      <c r="K11949" s="86" t="s">
        <v>17485</v>
      </c>
      <c r="L11949" s="86" t="s">
        <v>17486</v>
      </c>
      <c r="N11949">
        <f>IFERROR(VLOOKUP(A11949,bip!$A:$C,2,0),"")</f>
      </c>
      <c r="O11949">
        <f>IFERROR(VLOOKUP(A11949,bip!$A:$Z,3,0),"")</f>
      </c>
    </row>
    <row r="11950" spans="1:15" ht="13.2">
      <c r="A11950" t="s">
        <v>14194</v>
      </c>
      <c r="B11950" t="s">
        <v>14194</v>
      </c>
      <c r="C11950" t="s">
        <v>16440</v>
      </c>
      <c r="D11950" t="s">
        <v>41082</v>
      </c>
      <c r="E11950" t="s">
        <v>13506</v>
      </c>
      <c r="F11950">
        <v>6</v>
      </c>
      <c r="G11950">
        <v>60</v>
      </c>
      <c r="H11950" s="1">
        <v>29</v>
      </c>
      <c r="I11950" s="87"/>
      <c r="K11950" s="86" t="s">
        <v>17485</v>
      </c>
      <c r="L11950" s="86" t="s">
        <v>17486</v>
      </c>
      <c r="N11950">
        <f>IFERROR(VLOOKUP(A11950,bip!$A:$C,2,0),"")</f>
      </c>
      <c r="O11950">
        <f>IFERROR(VLOOKUP(A11950,bip!$A:$Z,3,0),"")</f>
      </c>
    </row>
    <row r="11951" spans="1:15" ht="13.2">
      <c r="A11951" t="s">
        <v>14193</v>
      </c>
      <c r="B11951" t="s">
        <v>14193</v>
      </c>
      <c r="C11951" t="s">
        <v>16440</v>
      </c>
      <c r="D11951" t="s">
        <v>41083</v>
      </c>
      <c r="E11951" t="s">
        <v>33095</v>
      </c>
      <c r="F11951">
        <v>6</v>
      </c>
      <c r="G11951">
        <v>48</v>
      </c>
      <c r="H11951" s="1">
        <v>31</v>
      </c>
      <c r="I11951" s="87"/>
      <c r="K11951" s="86" t="s">
        <v>17485</v>
      </c>
      <c r="L11951" s="86" t="s">
        <v>17486</v>
      </c>
      <c r="N11951">
        <f>IFERROR(VLOOKUP(A11951,bip!$A:$C,2,0),"")</f>
      </c>
      <c r="O11951">
        <f>IFERROR(VLOOKUP(A11951,bip!$A:$Z,3,0),"")</f>
      </c>
    </row>
    <row r="11952" spans="1:15" ht="13.2">
      <c r="A11952" t="s">
        <v>14433</v>
      </c>
      <c r="B11952" t="s">
        <v>14433</v>
      </c>
      <c r="C11952" t="s">
        <v>16440</v>
      </c>
      <c r="D11952" t="s">
        <v>41084</v>
      </c>
      <c r="E11952" t="s">
        <v>14885</v>
      </c>
      <c r="F11952">
        <v>1</v>
      </c>
      <c r="G11952">
        <v>1</v>
      </c>
      <c r="H11952" s="1">
        <v>315</v>
      </c>
      <c r="I11952" s="87"/>
      <c r="K11952" s="86" t="s">
        <v>17485</v>
      </c>
      <c r="L11952" s="86" t="s">
        <v>17486</v>
      </c>
      <c r="N11952">
        <f>IFERROR(VLOOKUP(A11952,bip!$A:$C,2,0),"")</f>
      </c>
      <c r="O11952">
        <f>IFERROR(VLOOKUP(A11952,bip!$A:$Z,3,0),"")</f>
      </c>
    </row>
    <row r="11953" spans="1:15" ht="13.2">
      <c r="A11953" t="s">
        <v>14432</v>
      </c>
      <c r="B11953" t="s">
        <v>14432</v>
      </c>
      <c r="C11953" t="s">
        <v>16440</v>
      </c>
      <c r="D11953" t="s">
        <v>41085</v>
      </c>
      <c r="E11953" t="s">
        <v>41086</v>
      </c>
      <c r="F11953">
        <v>1</v>
      </c>
      <c r="G11953">
        <v>1</v>
      </c>
      <c r="H11953" s="1">
        <v>315</v>
      </c>
      <c r="I11953" s="87"/>
      <c r="K11953" s="86" t="s">
        <v>17485</v>
      </c>
      <c r="L11953" s="86" t="s">
        <v>17486</v>
      </c>
      <c r="N11953">
        <f>IFERROR(VLOOKUP(A11953,bip!$A:$C,2,0),"")</f>
      </c>
      <c r="O11953">
        <f>IFERROR(VLOOKUP(A11953,bip!$A:$Z,3,0),"")</f>
      </c>
    </row>
    <row r="11954" spans="1:15" ht="13.2">
      <c r="A11954" t="s">
        <v>14435</v>
      </c>
      <c r="B11954" t="s">
        <v>14435</v>
      </c>
      <c r="C11954" t="s">
        <v>16440</v>
      </c>
      <c r="D11954" t="s">
        <v>41087</v>
      </c>
      <c r="E11954" t="s">
        <v>14886</v>
      </c>
      <c r="F11954">
        <v>1</v>
      </c>
      <c r="G11954">
        <v>1</v>
      </c>
      <c r="H11954" s="1">
        <v>488</v>
      </c>
      <c r="I11954" s="87"/>
      <c r="K11954" s="86" t="s">
        <v>17485</v>
      </c>
      <c r="L11954" s="86" t="s">
        <v>17486</v>
      </c>
      <c r="N11954">
        <f>IFERROR(VLOOKUP(A11954,bip!$A:$C,2,0),"")</f>
      </c>
      <c r="O11954">
        <f>IFERROR(VLOOKUP(A11954,bip!$A:$Z,3,0),"")</f>
      </c>
    </row>
    <row r="11955" spans="1:15" ht="13.2">
      <c r="A11955" t="s">
        <v>14434</v>
      </c>
      <c r="B11955" t="s">
        <v>14434</v>
      </c>
      <c r="C11955" t="s">
        <v>16440</v>
      </c>
      <c r="D11955" t="s">
        <v>41088</v>
      </c>
      <c r="E11955" t="s">
        <v>14887</v>
      </c>
      <c r="F11955">
        <v>1</v>
      </c>
      <c r="G11955">
        <v>1</v>
      </c>
      <c r="H11955" s="1">
        <v>451</v>
      </c>
      <c r="I11955" s="87"/>
      <c r="K11955" s="86" t="s">
        <v>17485</v>
      </c>
      <c r="L11955" s="86" t="s">
        <v>17486</v>
      </c>
      <c r="N11955">
        <f>IFERROR(VLOOKUP(A11955,bip!$A:$C,2,0),"")</f>
      </c>
      <c r="O11955">
        <f>IFERROR(VLOOKUP(A11955,bip!$A:$Z,3,0),"")</f>
      </c>
    </row>
    <row r="11956" spans="1:15" ht="13.2">
      <c r="A11956" t="s">
        <v>14438</v>
      </c>
      <c r="B11956" t="s">
        <v>14438</v>
      </c>
      <c r="C11956" t="s">
        <v>16440</v>
      </c>
      <c r="D11956" t="s">
        <v>41089</v>
      </c>
      <c r="E11956" t="s">
        <v>14891</v>
      </c>
      <c r="F11956">
        <v>1</v>
      </c>
      <c r="G11956">
        <v>10</v>
      </c>
      <c r="H11956" s="1">
        <v>146</v>
      </c>
      <c r="I11956" s="87"/>
      <c r="K11956" s="86" t="s">
        <v>17485</v>
      </c>
      <c r="L11956" s="86" t="s">
        <v>17486</v>
      </c>
      <c r="N11956">
        <f>IFERROR(VLOOKUP(A11956,bip!$A:$C,2,0),"")</f>
      </c>
      <c r="O11956">
        <f>IFERROR(VLOOKUP(A11956,bip!$A:$Z,3,0),"")</f>
      </c>
    </row>
    <row r="11957" spans="1:15" ht="13.2">
      <c r="A11957" t="s">
        <v>14191</v>
      </c>
      <c r="B11957" t="s">
        <v>14191</v>
      </c>
      <c r="C11957" t="s">
        <v>16440</v>
      </c>
      <c r="D11957" t="s">
        <v>41090</v>
      </c>
      <c r="E11957" t="s">
        <v>41091</v>
      </c>
      <c r="F11957">
        <v>6</v>
      </c>
      <c r="G11957">
        <v>30</v>
      </c>
      <c r="H11957" s="1">
        <v>39</v>
      </c>
      <c r="I11957" s="87"/>
      <c r="K11957" s="86" t="s">
        <v>17485</v>
      </c>
      <c r="L11957" s="86" t="s">
        <v>17486</v>
      </c>
      <c r="N11957">
        <f>IFERROR(VLOOKUP(A11957,bip!$A:$C,2,0),"")</f>
      </c>
      <c r="O11957">
        <f>IFERROR(VLOOKUP(A11957,bip!$A:$Z,3,0),"")</f>
      </c>
    </row>
    <row r="11958" spans="1:15" ht="13.2">
      <c r="A11958" t="s">
        <v>14195</v>
      </c>
      <c r="B11958" t="s">
        <v>14195</v>
      </c>
      <c r="C11958" t="s">
        <v>16440</v>
      </c>
      <c r="D11958" t="s">
        <v>41092</v>
      </c>
      <c r="E11958" t="s">
        <v>41093</v>
      </c>
      <c r="F11958">
        <v>6</v>
      </c>
      <c r="G11958">
        <v>30</v>
      </c>
      <c r="H11958" s="1">
        <v>52</v>
      </c>
      <c r="I11958" s="87"/>
      <c r="K11958" s="86" t="s">
        <v>17485</v>
      </c>
      <c r="L11958" s="86" t="s">
        <v>17486</v>
      </c>
      <c r="N11958">
        <f>IFERROR(VLOOKUP(A11958,bip!$A:$C,2,0),"")</f>
      </c>
      <c r="O11958">
        <f>IFERROR(VLOOKUP(A11958,bip!$A:$Z,3,0),"")</f>
      </c>
    </row>
    <row r="11959" spans="1:15" ht="13.2">
      <c r="A11959" t="s">
        <v>14192</v>
      </c>
      <c r="B11959" t="s">
        <v>14192</v>
      </c>
      <c r="C11959" t="s">
        <v>16440</v>
      </c>
      <c r="D11959" t="s">
        <v>41094</v>
      </c>
      <c r="E11959" t="s">
        <v>41095</v>
      </c>
      <c r="F11959">
        <v>6</v>
      </c>
      <c r="G11959">
        <v>18</v>
      </c>
      <c r="H11959" s="1">
        <v>101</v>
      </c>
      <c r="I11959" s="87"/>
      <c r="K11959" s="86" t="s">
        <v>17485</v>
      </c>
      <c r="L11959" s="86" t="s">
        <v>17486</v>
      </c>
      <c r="N11959">
        <f>IFERROR(VLOOKUP(A11959,bip!$A:$C,2,0),"")</f>
      </c>
      <c r="O11959">
        <f>IFERROR(VLOOKUP(A11959,bip!$A:$Z,3,0),"")</f>
      </c>
    </row>
    <row r="11960" spans="1:15" ht="13.2">
      <c r="A11960" t="s">
        <v>5783</v>
      </c>
      <c r="B11960" t="s">
        <v>5783</v>
      </c>
      <c r="C11960" t="s">
        <v>16440</v>
      </c>
      <c r="D11960" t="s">
        <v>41096</v>
      </c>
      <c r="E11960" t="s">
        <v>13494</v>
      </c>
      <c r="F11960">
        <v>6</v>
      </c>
      <c r="G11960">
        <v>60</v>
      </c>
      <c r="H11960" s="1">
        <v>62</v>
      </c>
      <c r="I11960" s="87"/>
      <c r="K11960" s="86" t="s">
        <v>17485</v>
      </c>
      <c r="L11960" s="86" t="s">
        <v>17486</v>
      </c>
      <c r="N11960">
        <f>IFERROR(VLOOKUP(A11960,bip!$A:$C,2,0),"")</f>
      </c>
      <c r="O11960">
        <f>IFERROR(VLOOKUP(A11960,bip!$A:$Z,3,0),"")</f>
      </c>
    </row>
    <row r="11961" spans="1:15" ht="13.2">
      <c r="A11961" t="s">
        <v>5782</v>
      </c>
      <c r="B11961" t="s">
        <v>5782</v>
      </c>
      <c r="C11961" t="s">
        <v>16440</v>
      </c>
      <c r="D11961" t="s">
        <v>41097</v>
      </c>
      <c r="E11961" t="s">
        <v>13493</v>
      </c>
      <c r="F11961">
        <v>6</v>
      </c>
      <c r="G11961">
        <v>30</v>
      </c>
      <c r="H11961" s="1">
        <v>45</v>
      </c>
      <c r="I11961" s="87"/>
      <c r="K11961" s="86" t="s">
        <v>17485</v>
      </c>
      <c r="L11961" s="86" t="s">
        <v>17486</v>
      </c>
      <c r="N11961">
        <f>IFERROR(VLOOKUP(A11961,bip!$A:$C,2,0),"")</f>
      </c>
      <c r="O11961">
        <f>IFERROR(VLOOKUP(A11961,bip!$A:$Z,3,0),"")</f>
      </c>
    </row>
    <row r="11962" spans="1:15" ht="13.2">
      <c r="A11962" t="s">
        <v>13984</v>
      </c>
      <c r="B11962" t="s">
        <v>16514</v>
      </c>
      <c r="C11962" t="s">
        <v>16440</v>
      </c>
      <c r="D11962" t="s">
        <v>41098</v>
      </c>
      <c r="E11962" t="s">
        <v>13985</v>
      </c>
      <c r="F11962">
        <v>1</v>
      </c>
      <c r="G11962">
        <v>1</v>
      </c>
      <c r="H11962" s="1">
        <v>335</v>
      </c>
      <c r="I11962" s="87"/>
      <c r="K11962" s="86" t="s">
        <v>17485</v>
      </c>
      <c r="L11962" s="86" t="s">
        <v>17486</v>
      </c>
      <c r="N11962">
        <f>IFERROR(VLOOKUP(A11962,bip!$A:$C,2,0),"")</f>
      </c>
      <c r="O11962">
        <f>IFERROR(VLOOKUP(A11962,bip!$A:$Z,3,0),"")</f>
      </c>
    </row>
    <row r="11963" spans="1:15" ht="13.2">
      <c r="A11963" t="s">
        <v>6726</v>
      </c>
      <c r="B11963" t="s">
        <v>6726</v>
      </c>
      <c r="C11963" t="s">
        <v>16440</v>
      </c>
      <c r="D11963" t="s">
        <v>41099</v>
      </c>
      <c r="E11963" t="s">
        <v>21154</v>
      </c>
      <c r="F11963">
        <v>1</v>
      </c>
      <c r="G11963">
        <v>1</v>
      </c>
      <c r="H11963" s="1">
        <v>28573</v>
      </c>
      <c r="I11963" s="87"/>
      <c r="K11963" s="86" t="s">
        <v>17485</v>
      </c>
      <c r="L11963" s="86" t="s">
        <v>17486</v>
      </c>
      <c r="N11963">
        <f>IFERROR(VLOOKUP(A11963,bip!$A:$C,2,0),"")</f>
      </c>
      <c r="O11963">
        <f>IFERROR(VLOOKUP(A11963,bip!$A:$Z,3,0),"")</f>
      </c>
    </row>
    <row r="11964" spans="1:15" ht="13.2">
      <c r="A11964" t="s">
        <v>6725</v>
      </c>
      <c r="B11964" t="s">
        <v>16515</v>
      </c>
      <c r="C11964" t="s">
        <v>16440</v>
      </c>
      <c r="D11964" t="s">
        <v>41100</v>
      </c>
      <c r="E11964" t="s">
        <v>13505</v>
      </c>
      <c r="F11964">
        <v>6</v>
      </c>
      <c r="G11964">
        <v>150</v>
      </c>
      <c r="H11964" s="1">
        <v>18</v>
      </c>
      <c r="I11964" s="87"/>
      <c r="K11964" s="86" t="s">
        <v>17485</v>
      </c>
      <c r="L11964" s="86" t="s">
        <v>17486</v>
      </c>
      <c r="N11964">
        <f>IFERROR(VLOOKUP(A11964,bip!$A:$C,2,0),"")</f>
      </c>
      <c r="O11964">
        <f>IFERROR(VLOOKUP(A11964,bip!$A:$Z,3,0),"")</f>
      </c>
    </row>
    <row r="11965" spans="1:15" ht="13.2">
      <c r="A11965" t="s">
        <v>6724</v>
      </c>
      <c r="B11965" t="s">
        <v>6724</v>
      </c>
      <c r="C11965" t="s">
        <v>16440</v>
      </c>
      <c r="D11965" t="s">
        <v>41101</v>
      </c>
      <c r="E11965" t="s">
        <v>13504</v>
      </c>
      <c r="F11965">
        <v>1</v>
      </c>
      <c r="G11965">
        <v>20</v>
      </c>
      <c r="H11965" s="1">
        <v>40</v>
      </c>
      <c r="I11965" s="87"/>
      <c r="K11965" s="86" t="s">
        <v>17485</v>
      </c>
      <c r="L11965" s="86" t="s">
        <v>17486</v>
      </c>
      <c r="N11965">
        <f>IFERROR(VLOOKUP(A11965,bip!$A:$C,2,0),"")</f>
      </c>
      <c r="O11965">
        <f>IFERROR(VLOOKUP(A11965,bip!$A:$Z,3,0),"")</f>
      </c>
    </row>
    <row r="11966" spans="1:15" ht="13.2">
      <c r="A11966" t="s">
        <v>6722</v>
      </c>
      <c r="B11966" t="s">
        <v>6722</v>
      </c>
      <c r="C11966" t="s">
        <v>16440</v>
      </c>
      <c r="D11966" t="s">
        <v>41084</v>
      </c>
      <c r="E11966" t="s">
        <v>14889</v>
      </c>
      <c r="F11966">
        <v>1</v>
      </c>
      <c r="G11966">
        <v>5</v>
      </c>
      <c r="H11966" s="1">
        <v>134</v>
      </c>
      <c r="I11966" s="87"/>
      <c r="K11966" s="86" t="s">
        <v>17485</v>
      </c>
      <c r="L11966" s="86" t="s">
        <v>17486</v>
      </c>
      <c r="N11966">
        <f>IFERROR(VLOOKUP(A11966,bip!$A:$C,2,0),"")</f>
      </c>
      <c r="O11966">
        <f>IFERROR(VLOOKUP(A11966,bip!$A:$Z,3,0),"")</f>
      </c>
    </row>
    <row r="11967" spans="1:15" ht="13.2">
      <c r="A11967" t="s">
        <v>6723</v>
      </c>
      <c r="B11967" t="s">
        <v>6723</v>
      </c>
      <c r="C11967" t="s">
        <v>16440</v>
      </c>
      <c r="D11967" t="s">
        <v>41085</v>
      </c>
      <c r="E11967" t="s">
        <v>41102</v>
      </c>
      <c r="F11967">
        <v>1</v>
      </c>
      <c r="G11967">
        <v>5</v>
      </c>
      <c r="H11967" s="1">
        <v>176</v>
      </c>
      <c r="I11967" s="87"/>
      <c r="K11967" s="86" t="s">
        <v>17485</v>
      </c>
      <c r="L11967" s="86" t="s">
        <v>17486</v>
      </c>
      <c r="N11967">
        <f>IFERROR(VLOOKUP(A11967,bip!$A:$C,2,0),"")</f>
      </c>
      <c r="O11967">
        <f>IFERROR(VLOOKUP(A11967,bip!$A:$Z,3,0),"")</f>
      </c>
    </row>
    <row r="11968" spans="1:15" ht="13.2">
      <c r="A11968" t="s">
        <v>7784</v>
      </c>
      <c r="B11968" t="s">
        <v>12173</v>
      </c>
      <c r="C11968" t="s">
        <v>16440</v>
      </c>
      <c r="D11968" t="s">
        <v>23536</v>
      </c>
      <c r="E11968" t="s">
        <v>23537</v>
      </c>
      <c r="F11968">
        <v>3</v>
      </c>
      <c r="G11968">
        <v>3</v>
      </c>
      <c r="H11968" s="1">
        <v>237</v>
      </c>
      <c r="I11968" s="87"/>
      <c r="K11968" s="86" t="s">
        <v>17485</v>
      </c>
      <c r="L11968" s="86" t="s">
        <v>17486</v>
      </c>
      <c r="N11968">
        <f>IFERROR(VLOOKUP(A11968,bip!$A:$C,2,0),"")</f>
      </c>
      <c r="O11968">
        <f>IFERROR(VLOOKUP(A11968,bip!$A:$Z,3,0),"")</f>
      </c>
    </row>
    <row r="11969" spans="1:15" ht="13.2">
      <c r="A11969" t="s">
        <v>8563</v>
      </c>
      <c r="B11969" t="s">
        <v>12683</v>
      </c>
      <c r="C11969" t="s">
        <v>16440</v>
      </c>
      <c r="D11969" t="s">
        <v>33096</v>
      </c>
      <c r="E11969" t="s">
        <v>23681</v>
      </c>
      <c r="F11969">
        <v>12</v>
      </c>
      <c r="G11969">
        <v>72</v>
      </c>
      <c r="H11969" s="1">
        <v>11</v>
      </c>
      <c r="I11969" s="87"/>
      <c r="K11969" s="86" t="s">
        <v>17485</v>
      </c>
      <c r="L11969" s="86" t="s">
        <v>17486</v>
      </c>
      <c r="N11969">
        <f>IFERROR(VLOOKUP(A11969,bip!$A:$C,2,0),"")</f>
      </c>
      <c r="O11969">
        <f>IFERROR(VLOOKUP(A11969,bip!$A:$Z,3,0),"")</f>
      </c>
    </row>
    <row r="11970" spans="1:15" ht="13.2">
      <c r="A11970" t="s">
        <v>8564</v>
      </c>
      <c r="B11970" t="s">
        <v>12684</v>
      </c>
      <c r="C11970" t="s">
        <v>16440</v>
      </c>
      <c r="D11970" t="s">
        <v>33097</v>
      </c>
      <c r="E11970" t="s">
        <v>23682</v>
      </c>
      <c r="F11970">
        <v>12</v>
      </c>
      <c r="G11970">
        <v>72</v>
      </c>
      <c r="H11970" s="1">
        <v>21</v>
      </c>
      <c r="I11970" s="87"/>
      <c r="K11970" s="86" t="s">
        <v>17485</v>
      </c>
      <c r="L11970" s="86" t="s">
        <v>17486</v>
      </c>
      <c r="N11970">
        <f>IFERROR(VLOOKUP(A11970,bip!$A:$C,2,0),"")</f>
      </c>
      <c r="O11970">
        <f>IFERROR(VLOOKUP(A11970,bip!$A:$Z,3,0),"")</f>
      </c>
    </row>
    <row r="11971" spans="1:15" ht="13.2">
      <c r="A11971" t="s">
        <v>6893</v>
      </c>
      <c r="B11971" t="s">
        <v>11622</v>
      </c>
      <c r="C11971" t="s">
        <v>16440</v>
      </c>
      <c r="D11971" t="s">
        <v>41103</v>
      </c>
      <c r="E11971" t="s">
        <v>21159</v>
      </c>
      <c r="F11971">
        <v>3</v>
      </c>
      <c r="G11971">
        <v>24</v>
      </c>
      <c r="H11971" s="1">
        <v>186</v>
      </c>
      <c r="I11971" s="87"/>
      <c r="K11971" s="86" t="s">
        <v>17485</v>
      </c>
      <c r="L11971" s="86" t="s">
        <v>17486</v>
      </c>
      <c r="N11971">
        <f>IFERROR(VLOOKUP(A11971,bip!$A:$C,2,0),"")</f>
      </c>
      <c r="O11971">
        <f>IFERROR(VLOOKUP(A11971,bip!$A:$Z,3,0),"")</f>
      </c>
    </row>
    <row r="11972" spans="1:15" ht="13.2">
      <c r="A11972" t="s">
        <v>6885</v>
      </c>
      <c r="B11972" t="s">
        <v>11620</v>
      </c>
      <c r="C11972" t="s">
        <v>16440</v>
      </c>
      <c r="D11972" t="s">
        <v>41104</v>
      </c>
      <c r="E11972" t="s">
        <v>21163</v>
      </c>
      <c r="F11972">
        <v>3</v>
      </c>
      <c r="G11972">
        <v>24</v>
      </c>
      <c r="H11972" s="1">
        <v>177</v>
      </c>
      <c r="I11972" s="87"/>
      <c r="K11972" s="86" t="s">
        <v>17485</v>
      </c>
      <c r="L11972" s="86" t="s">
        <v>17486</v>
      </c>
      <c r="N11972">
        <f>IFERROR(VLOOKUP(A11972,bip!$A:$C,2,0),"")</f>
      </c>
      <c r="O11972">
        <f>IFERROR(VLOOKUP(A11972,bip!$A:$Z,3,0),"")</f>
      </c>
    </row>
    <row r="11973" spans="1:15" ht="13.2">
      <c r="A11973" t="s">
        <v>6886</v>
      </c>
      <c r="B11973" t="s">
        <v>11621</v>
      </c>
      <c r="C11973" t="s">
        <v>16440</v>
      </c>
      <c r="D11973" t="s">
        <v>41105</v>
      </c>
      <c r="E11973" t="s">
        <v>21162</v>
      </c>
      <c r="F11973">
        <v>3</v>
      </c>
      <c r="G11973">
        <v>24</v>
      </c>
      <c r="H11973" s="1">
        <v>188</v>
      </c>
      <c r="I11973" s="87"/>
      <c r="K11973" s="86" t="s">
        <v>17485</v>
      </c>
      <c r="L11973" s="86" t="s">
        <v>17486</v>
      </c>
      <c r="N11973">
        <f>IFERROR(VLOOKUP(A11973,bip!$A:$C,2,0),"")</f>
      </c>
      <c r="O11973">
        <f>IFERROR(VLOOKUP(A11973,bip!$A:$Z,3,0),"")</f>
      </c>
    </row>
    <row r="11974" spans="1:15" ht="13.2">
      <c r="A11974" t="s">
        <v>6883</v>
      </c>
      <c r="B11974" t="s">
        <v>11618</v>
      </c>
      <c r="C11974" t="s">
        <v>16440</v>
      </c>
      <c r="D11974" t="s">
        <v>41106</v>
      </c>
      <c r="E11974" t="s">
        <v>21156</v>
      </c>
      <c r="F11974">
        <v>3</v>
      </c>
      <c r="G11974">
        <v>24</v>
      </c>
      <c r="H11974" s="1">
        <v>138</v>
      </c>
      <c r="I11974" s="87"/>
      <c r="K11974" s="86" t="s">
        <v>17485</v>
      </c>
      <c r="L11974" s="86" t="s">
        <v>17486</v>
      </c>
      <c r="N11974">
        <f>IFERROR(VLOOKUP(A11974,bip!$A:$C,2,0),"")</f>
      </c>
      <c r="O11974">
        <f>IFERROR(VLOOKUP(A11974,bip!$A:$Z,3,0),"")</f>
      </c>
    </row>
    <row r="11975" spans="1:15" ht="13.2">
      <c r="A11975" t="s">
        <v>6884</v>
      </c>
      <c r="B11975" t="s">
        <v>11619</v>
      </c>
      <c r="C11975" t="s">
        <v>16440</v>
      </c>
      <c r="D11975" t="s">
        <v>41107</v>
      </c>
      <c r="E11975" t="s">
        <v>21160</v>
      </c>
      <c r="F11975">
        <v>3</v>
      </c>
      <c r="G11975">
        <v>24</v>
      </c>
      <c r="H11975" s="1">
        <v>166</v>
      </c>
      <c r="I11975" s="87"/>
      <c r="K11975" s="86" t="s">
        <v>17485</v>
      </c>
      <c r="L11975" s="86" t="s">
        <v>17486</v>
      </c>
      <c r="N11975">
        <f>IFERROR(VLOOKUP(A11975,bip!$A:$C,2,0),"")</f>
      </c>
      <c r="O11975">
        <f>IFERROR(VLOOKUP(A11975,bip!$A:$Z,3,0),"")</f>
      </c>
    </row>
    <row r="11976" spans="1:15" ht="13.2">
      <c r="A11976" t="s">
        <v>6894</v>
      </c>
      <c r="B11976" t="s">
        <v>11623</v>
      </c>
      <c r="C11976" t="s">
        <v>16440</v>
      </c>
      <c r="D11976" t="s">
        <v>41108</v>
      </c>
      <c r="E11976" t="s">
        <v>21164</v>
      </c>
      <c r="F11976">
        <v>3</v>
      </c>
      <c r="G11976">
        <v>48</v>
      </c>
      <c r="H11976" s="1">
        <v>119</v>
      </c>
      <c r="I11976" s="87"/>
      <c r="K11976" s="86" t="s">
        <v>17485</v>
      </c>
      <c r="L11976" s="86" t="s">
        <v>17486</v>
      </c>
      <c r="N11976">
        <f>IFERROR(VLOOKUP(A11976,bip!$A:$C,2,0),"")</f>
      </c>
      <c r="O11976">
        <f>IFERROR(VLOOKUP(A11976,bip!$A:$Z,3,0),"")</f>
      </c>
    </row>
    <row r="11977" spans="1:15" ht="13.2">
      <c r="A11977" t="s">
        <v>6891</v>
      </c>
      <c r="B11977" t="s">
        <v>16569</v>
      </c>
      <c r="C11977" t="s">
        <v>16440</v>
      </c>
      <c r="D11977" t="s">
        <v>23426</v>
      </c>
      <c r="E11977" t="s">
        <v>21161</v>
      </c>
      <c r="F11977">
        <v>3</v>
      </c>
      <c r="G11977">
        <v>48</v>
      </c>
      <c r="H11977" s="1">
        <v>100</v>
      </c>
      <c r="I11977" s="87"/>
      <c r="K11977" s="86" t="s">
        <v>17485</v>
      </c>
      <c r="L11977" s="86" t="s">
        <v>17486</v>
      </c>
      <c r="N11977">
        <f>IFERROR(VLOOKUP(A11977,bip!$A:$C,2,0),"")</f>
      </c>
      <c r="O11977">
        <f>IFERROR(VLOOKUP(A11977,bip!$A:$Z,3,0),"")</f>
      </c>
    </row>
    <row r="11978" spans="1:15" ht="13.2">
      <c r="A11978" t="s">
        <v>6892</v>
      </c>
      <c r="B11978" t="s">
        <v>16570</v>
      </c>
      <c r="C11978" t="s">
        <v>16440</v>
      </c>
      <c r="D11978" t="s">
        <v>23427</v>
      </c>
      <c r="E11978" t="s">
        <v>21158</v>
      </c>
      <c r="F11978">
        <v>3</v>
      </c>
      <c r="G11978">
        <v>48</v>
      </c>
      <c r="H11978" s="1">
        <v>105</v>
      </c>
      <c r="I11978" s="87"/>
      <c r="K11978" s="86" t="s">
        <v>17485</v>
      </c>
      <c r="L11978" s="86" t="s">
        <v>17486</v>
      </c>
      <c r="N11978">
        <f>IFERROR(VLOOKUP(A11978,bip!$A:$C,2,0),"")</f>
      </c>
      <c r="O11978">
        <f>IFERROR(VLOOKUP(A11978,bip!$A:$Z,3,0),"")</f>
        <v>0</v>
      </c>
    </row>
    <row r="11979" spans="1:15" ht="13.2">
      <c r="A11979" t="s">
        <v>6887</v>
      </c>
      <c r="B11979" t="s">
        <v>16572</v>
      </c>
      <c r="C11979" t="s">
        <v>16440</v>
      </c>
      <c r="D11979" t="s">
        <v>41109</v>
      </c>
      <c r="E11979" t="s">
        <v>21167</v>
      </c>
      <c r="F11979">
        <v>3</v>
      </c>
      <c r="G11979">
        <v>48</v>
      </c>
      <c r="H11979" s="1">
        <v>70</v>
      </c>
      <c r="I11979" s="87"/>
      <c r="K11979" s="86" t="s">
        <v>17485</v>
      </c>
      <c r="L11979" s="86" t="s">
        <v>17486</v>
      </c>
      <c r="N11979">
        <f>IFERROR(VLOOKUP(A11979,bip!$A:$C,2,0),"")</f>
      </c>
      <c r="O11979">
        <f>IFERROR(VLOOKUP(A11979,bip!$A:$Z,3,0),"")</f>
      </c>
    </row>
    <row r="11980" spans="1:15" ht="13.2">
      <c r="A11980" t="s">
        <v>6888</v>
      </c>
      <c r="B11980" t="s">
        <v>16573</v>
      </c>
      <c r="C11980" t="s">
        <v>16440</v>
      </c>
      <c r="D11980" t="s">
        <v>41110</v>
      </c>
      <c r="E11980" t="s">
        <v>21165</v>
      </c>
      <c r="F11980">
        <v>3</v>
      </c>
      <c r="G11980">
        <v>48</v>
      </c>
      <c r="H11980" s="1">
        <v>82</v>
      </c>
      <c r="I11980" s="87"/>
      <c r="K11980" s="86" t="s">
        <v>17485</v>
      </c>
      <c r="L11980" s="86" t="s">
        <v>17486</v>
      </c>
      <c r="N11980">
        <f>IFERROR(VLOOKUP(A11980,bip!$A:$C,2,0),"")</f>
      </c>
      <c r="O11980">
        <f>IFERROR(VLOOKUP(A11980,bip!$A:$Z,3,0),"")</f>
      </c>
    </row>
    <row r="11981" spans="1:15" ht="13.2">
      <c r="A11981" t="s">
        <v>6889</v>
      </c>
      <c r="B11981" t="s">
        <v>16574</v>
      </c>
      <c r="C11981" t="s">
        <v>16440</v>
      </c>
      <c r="D11981" t="s">
        <v>23429</v>
      </c>
      <c r="E11981" t="s">
        <v>21157</v>
      </c>
      <c r="F11981">
        <v>3</v>
      </c>
      <c r="G11981">
        <v>48</v>
      </c>
      <c r="H11981" s="1">
        <v>89</v>
      </c>
      <c r="I11981" s="87"/>
      <c r="K11981" s="86" t="s">
        <v>17485</v>
      </c>
      <c r="L11981" s="86" t="s">
        <v>17486</v>
      </c>
      <c r="N11981">
        <f>IFERROR(VLOOKUP(A11981,bip!$A:$C,2,0),"")</f>
      </c>
      <c r="O11981">
        <f>IFERROR(VLOOKUP(A11981,bip!$A:$Z,3,0),"")</f>
      </c>
    </row>
    <row r="11982" spans="1:15" ht="13.2">
      <c r="A11982" t="s">
        <v>6890</v>
      </c>
      <c r="B11982" t="s">
        <v>16571</v>
      </c>
      <c r="C11982" t="s">
        <v>16440</v>
      </c>
      <c r="D11982" t="s">
        <v>23428</v>
      </c>
      <c r="E11982" t="s">
        <v>21166</v>
      </c>
      <c r="F11982">
        <v>3</v>
      </c>
      <c r="G11982">
        <v>48</v>
      </c>
      <c r="H11982" s="1">
        <v>93</v>
      </c>
      <c r="I11982" s="87"/>
      <c r="K11982" s="86" t="s">
        <v>17485</v>
      </c>
      <c r="L11982" s="86" t="s">
        <v>17486</v>
      </c>
      <c r="N11982">
        <f>IFERROR(VLOOKUP(A11982,bip!$A:$C,2,0),"")</f>
      </c>
      <c r="O11982">
        <f>IFERROR(VLOOKUP(A11982,bip!$A:$Z,3,0),"")</f>
      </c>
    </row>
    <row r="11983" spans="1:15" ht="13.2">
      <c r="A11983" t="s">
        <v>6895</v>
      </c>
      <c r="B11983" t="s">
        <v>11624</v>
      </c>
      <c r="C11983" t="s">
        <v>16441</v>
      </c>
      <c r="D11983" t="s">
        <v>41111</v>
      </c>
      <c r="E11983" t="s">
        <v>21167</v>
      </c>
      <c r="F11983">
        <v>3</v>
      </c>
      <c r="G11983">
        <v>72</v>
      </c>
      <c r="H11983" s="1">
        <v>46</v>
      </c>
      <c r="I11983" s="87"/>
      <c r="K11983" s="86" t="s">
        <v>17485</v>
      </c>
      <c r="L11983" s="86" t="s">
        <v>17486</v>
      </c>
      <c r="N11983">
        <f>IFERROR(VLOOKUP(A11983,bip!$A:$C,2,0),"")</f>
      </c>
      <c r="O11983">
        <f>IFERROR(VLOOKUP(A11983,bip!$A:$Z,3,0),"")</f>
      </c>
    </row>
    <row r="11984" spans="1:15" ht="13.2">
      <c r="A11984" t="s">
        <v>6896</v>
      </c>
      <c r="B11984" t="s">
        <v>11625</v>
      </c>
      <c r="C11984" t="s">
        <v>16441</v>
      </c>
      <c r="D11984" t="s">
        <v>41112</v>
      </c>
      <c r="E11984" t="s">
        <v>21165</v>
      </c>
      <c r="F11984">
        <v>3</v>
      </c>
      <c r="G11984">
        <v>72</v>
      </c>
      <c r="H11984" s="1">
        <v>50</v>
      </c>
      <c r="I11984" s="87"/>
      <c r="K11984" s="86" t="s">
        <v>17485</v>
      </c>
      <c r="L11984" s="86" t="s">
        <v>17486</v>
      </c>
      <c r="N11984">
        <f>IFERROR(VLOOKUP(A11984,bip!$A:$C,2,0),"")</f>
      </c>
      <c r="O11984">
        <f>IFERROR(VLOOKUP(A11984,bip!$A:$Z,3,0),"")</f>
      </c>
    </row>
    <row r="11985" spans="1:15" ht="13.2">
      <c r="A11985" t="s">
        <v>6897</v>
      </c>
      <c r="B11985" t="s">
        <v>11626</v>
      </c>
      <c r="C11985" t="s">
        <v>16441</v>
      </c>
      <c r="D11985" t="s">
        <v>41113</v>
      </c>
      <c r="E11985" t="s">
        <v>21157</v>
      </c>
      <c r="F11985">
        <v>3</v>
      </c>
      <c r="G11985">
        <v>72</v>
      </c>
      <c r="H11985" s="1">
        <v>53</v>
      </c>
      <c r="I11985" s="87"/>
      <c r="K11985" s="86" t="s">
        <v>17485</v>
      </c>
      <c r="L11985" s="86" t="s">
        <v>17486</v>
      </c>
      <c r="N11985">
        <f>IFERROR(VLOOKUP(A11985,bip!$A:$C,2,0),"")</f>
      </c>
      <c r="O11985">
        <f>IFERROR(VLOOKUP(A11985,bip!$A:$Z,3,0),"")</f>
      </c>
    </row>
    <row r="11986" spans="1:15" ht="13.2">
      <c r="A11986" t="s">
        <v>6898</v>
      </c>
      <c r="B11986" t="s">
        <v>11627</v>
      </c>
      <c r="C11986" t="s">
        <v>16441</v>
      </c>
      <c r="D11986" t="s">
        <v>41114</v>
      </c>
      <c r="E11986" t="s">
        <v>21166</v>
      </c>
      <c r="F11986">
        <v>3</v>
      </c>
      <c r="G11986">
        <v>36</v>
      </c>
      <c r="H11986" s="1">
        <v>58</v>
      </c>
      <c r="I11986" s="87"/>
      <c r="K11986" s="86" t="s">
        <v>17485</v>
      </c>
      <c r="L11986" s="86" t="s">
        <v>17486</v>
      </c>
      <c r="N11986">
        <f>IFERROR(VLOOKUP(A11986,bip!$A:$C,2,0),"")</f>
      </c>
      <c r="O11986">
        <f>IFERROR(VLOOKUP(A11986,bip!$A:$Z,3,0),"")</f>
      </c>
    </row>
    <row r="11987" spans="1:15" ht="13.2">
      <c r="A11987" t="s">
        <v>6899</v>
      </c>
      <c r="B11987" t="s">
        <v>11628</v>
      </c>
      <c r="C11987" t="s">
        <v>16441</v>
      </c>
      <c r="D11987" t="s">
        <v>41115</v>
      </c>
      <c r="E11987" t="s">
        <v>21161</v>
      </c>
      <c r="F11987">
        <v>3</v>
      </c>
      <c r="G11987">
        <v>36</v>
      </c>
      <c r="H11987" s="1">
        <v>62</v>
      </c>
      <c r="I11987" s="87"/>
      <c r="K11987" s="86" t="s">
        <v>17485</v>
      </c>
      <c r="L11987" s="86" t="s">
        <v>17486</v>
      </c>
      <c r="N11987">
        <f>IFERROR(VLOOKUP(A11987,bip!$A:$C,2,0),"")</f>
      </c>
      <c r="O11987">
        <f>IFERROR(VLOOKUP(A11987,bip!$A:$Z,3,0),"")</f>
      </c>
    </row>
    <row r="11988" spans="1:15" ht="13.2">
      <c r="A11988" t="s">
        <v>6900</v>
      </c>
      <c r="B11988" t="s">
        <v>11629</v>
      </c>
      <c r="C11988" t="s">
        <v>16441</v>
      </c>
      <c r="D11988" t="s">
        <v>41116</v>
      </c>
      <c r="E11988" t="s">
        <v>21158</v>
      </c>
      <c r="F11988">
        <v>3</v>
      </c>
      <c r="G11988">
        <v>36</v>
      </c>
      <c r="H11988" s="1">
        <v>68</v>
      </c>
      <c r="I11988" s="87"/>
      <c r="K11988" s="86" t="s">
        <v>17485</v>
      </c>
      <c r="L11988" s="86" t="s">
        <v>17486</v>
      </c>
      <c r="N11988">
        <f>IFERROR(VLOOKUP(A11988,bip!$A:$C,2,0),"")</f>
      </c>
      <c r="O11988">
        <f>IFERROR(VLOOKUP(A11988,bip!$A:$Z,3,0),"")</f>
      </c>
    </row>
    <row r="11989" spans="1:15" ht="13.2">
      <c r="A11989" t="s">
        <v>6901</v>
      </c>
      <c r="B11989" t="s">
        <v>11630</v>
      </c>
      <c r="C11989" t="s">
        <v>16441</v>
      </c>
      <c r="D11989" t="s">
        <v>41117</v>
      </c>
      <c r="E11989" t="s">
        <v>21164</v>
      </c>
      <c r="F11989">
        <v>3</v>
      </c>
      <c r="G11989">
        <v>36</v>
      </c>
      <c r="H11989" s="1">
        <v>68</v>
      </c>
      <c r="I11989" s="87"/>
      <c r="K11989" s="86" t="s">
        <v>17485</v>
      </c>
      <c r="L11989" s="86" t="s">
        <v>17486</v>
      </c>
      <c r="N11989">
        <f>IFERROR(VLOOKUP(A11989,bip!$A:$C,2,0),"")</f>
      </c>
      <c r="O11989">
        <f>IFERROR(VLOOKUP(A11989,bip!$A:$Z,3,0),"")</f>
      </c>
    </row>
    <row r="11990" spans="1:15" ht="13.2">
      <c r="A11990" t="s">
        <v>6902</v>
      </c>
      <c r="B11990" t="s">
        <v>11631</v>
      </c>
      <c r="C11990" t="s">
        <v>16441</v>
      </c>
      <c r="D11990" t="s">
        <v>41118</v>
      </c>
      <c r="E11990" t="s">
        <v>41119</v>
      </c>
      <c r="F11990">
        <v>3</v>
      </c>
      <c r="G11990">
        <v>72</v>
      </c>
      <c r="H11990" s="1">
        <v>53</v>
      </c>
      <c r="I11990" s="87"/>
      <c r="K11990" s="86" t="s">
        <v>17485</v>
      </c>
      <c r="L11990" s="86" t="s">
        <v>17486</v>
      </c>
      <c r="N11990">
        <f>IFERROR(VLOOKUP(A11990,bip!$A:$C,2,0),"")</f>
      </c>
      <c r="O11990">
        <f>IFERROR(VLOOKUP(A11990,bip!$A:$Z,3,0),"")</f>
      </c>
    </row>
    <row r="11991" spans="1:15" ht="13.2">
      <c r="A11991" t="s">
        <v>6903</v>
      </c>
      <c r="B11991" t="s">
        <v>11632</v>
      </c>
      <c r="C11991" t="s">
        <v>16441</v>
      </c>
      <c r="D11991" t="s">
        <v>41120</v>
      </c>
      <c r="E11991" t="s">
        <v>41121</v>
      </c>
      <c r="F11991">
        <v>3</v>
      </c>
      <c r="G11991">
        <v>72</v>
      </c>
      <c r="H11991" s="1">
        <v>57</v>
      </c>
      <c r="I11991" s="87"/>
      <c r="K11991" s="86" t="s">
        <v>17485</v>
      </c>
      <c r="L11991" s="86" t="s">
        <v>17486</v>
      </c>
      <c r="N11991">
        <f>IFERROR(VLOOKUP(A11991,bip!$A:$C,2,0),"")</f>
      </c>
      <c r="O11991">
        <f>IFERROR(VLOOKUP(A11991,bip!$A:$Z,3,0),"")</f>
      </c>
    </row>
    <row r="11992" spans="1:15" ht="13.2">
      <c r="A11992" t="s">
        <v>6904</v>
      </c>
      <c r="B11992" t="s">
        <v>11633</v>
      </c>
      <c r="C11992" t="s">
        <v>16441</v>
      </c>
      <c r="D11992" t="s">
        <v>41122</v>
      </c>
      <c r="E11992" t="s">
        <v>41123</v>
      </c>
      <c r="F11992">
        <v>3</v>
      </c>
      <c r="G11992">
        <v>36</v>
      </c>
      <c r="H11992" s="1">
        <v>62</v>
      </c>
      <c r="I11992" s="87"/>
      <c r="K11992" s="86" t="s">
        <v>17485</v>
      </c>
      <c r="L11992" s="86" t="s">
        <v>17486</v>
      </c>
      <c r="N11992">
        <f>IFERROR(VLOOKUP(A11992,bip!$A:$C,2,0),"")</f>
      </c>
      <c r="O11992">
        <f>IFERROR(VLOOKUP(A11992,bip!$A:$Z,3,0),"")</f>
      </c>
    </row>
    <row r="11993" spans="1:15" ht="13.2">
      <c r="A11993" t="s">
        <v>6905</v>
      </c>
      <c r="B11993" t="s">
        <v>6905</v>
      </c>
      <c r="C11993" t="s">
        <v>16441</v>
      </c>
      <c r="D11993" t="s">
        <v>41124</v>
      </c>
      <c r="E11993" t="s">
        <v>41125</v>
      </c>
      <c r="F11993">
        <v>3</v>
      </c>
      <c r="G11993">
        <v>60</v>
      </c>
      <c r="H11993" s="1">
        <v>69</v>
      </c>
      <c r="I11993" s="87"/>
      <c r="K11993" s="86" t="s">
        <v>17485</v>
      </c>
      <c r="L11993" s="86" t="s">
        <v>17486</v>
      </c>
      <c r="N11993">
        <f>IFERROR(VLOOKUP(A11993,bip!$A:$C,2,0),"")</f>
      </c>
      <c r="O11993">
        <f>IFERROR(VLOOKUP(A11993,bip!$A:$Z,3,0),"")</f>
      </c>
    </row>
    <row r="11994" spans="1:15" ht="13.2">
      <c r="A11994" t="s">
        <v>8248</v>
      </c>
      <c r="B11994" t="s">
        <v>12464</v>
      </c>
      <c r="C11994" t="s">
        <v>16440</v>
      </c>
      <c r="D11994" t="s">
        <v>24888</v>
      </c>
      <c r="E11994" t="s">
        <v>23554</v>
      </c>
      <c r="F11994">
        <v>1</v>
      </c>
      <c r="G11994">
        <v>1</v>
      </c>
      <c r="H11994" s="1">
        <v>269</v>
      </c>
      <c r="I11994" s="87"/>
      <c r="K11994" s="86" t="s">
        <v>17485</v>
      </c>
      <c r="L11994" s="86" t="s">
        <v>17486</v>
      </c>
      <c r="N11994">
        <f>IFERROR(VLOOKUP(A11994,bip!$A:$C,2,0),"")</f>
      </c>
      <c r="O11994">
        <f>IFERROR(VLOOKUP(A11994,bip!$A:$Z,3,0),"")</f>
      </c>
    </row>
    <row r="11995" spans="1:15" ht="13.2">
      <c r="A11995" t="s">
        <v>8249</v>
      </c>
      <c r="B11995" t="s">
        <v>12465</v>
      </c>
      <c r="C11995" t="s">
        <v>16440</v>
      </c>
      <c r="D11995" t="s">
        <v>24889</v>
      </c>
      <c r="E11995" t="s">
        <v>23555</v>
      </c>
      <c r="F11995">
        <v>1</v>
      </c>
      <c r="G11995">
        <v>1</v>
      </c>
      <c r="H11995" s="1">
        <v>431</v>
      </c>
      <c r="I11995" s="87"/>
      <c r="K11995" s="86" t="s">
        <v>17485</v>
      </c>
      <c r="L11995" s="86" t="s">
        <v>17486</v>
      </c>
      <c r="N11995">
        <f>IFERROR(VLOOKUP(A11995,bip!$A:$C,2,0),"")</f>
      </c>
      <c r="O11995">
        <f>IFERROR(VLOOKUP(A11995,bip!$A:$Z,3,0),"")</f>
      </c>
    </row>
    <row r="11996" spans="1:15" ht="13.2">
      <c r="A11996" t="s">
        <v>8250</v>
      </c>
      <c r="B11996" t="s">
        <v>16710</v>
      </c>
      <c r="C11996" t="s">
        <v>16440</v>
      </c>
      <c r="D11996" t="s">
        <v>24890</v>
      </c>
      <c r="E11996" t="s">
        <v>23556</v>
      </c>
      <c r="F11996">
        <v>1</v>
      </c>
      <c r="G11996">
        <v>1</v>
      </c>
      <c r="H11996" s="1">
        <v>484</v>
      </c>
      <c r="I11996" s="87"/>
      <c r="K11996" s="86" t="s">
        <v>17485</v>
      </c>
      <c r="L11996" s="86" t="s">
        <v>17486</v>
      </c>
      <c r="N11996">
        <f>IFERROR(VLOOKUP(A11996,bip!$A:$C,2,0),"")</f>
      </c>
      <c r="O11996">
        <f>IFERROR(VLOOKUP(A11996,bip!$A:$Z,3,0),"")</f>
      </c>
    </row>
    <row r="11997" spans="1:15" ht="13.2">
      <c r="A11997" t="s">
        <v>22864</v>
      </c>
      <c r="B11997" t="s">
        <v>22864</v>
      </c>
      <c r="C11997" t="s">
        <v>16441</v>
      </c>
      <c r="D11997" t="s">
        <v>22865</v>
      </c>
      <c r="E11997" t="s">
        <v>22866</v>
      </c>
      <c r="F11997">
        <v>1</v>
      </c>
      <c r="G11997">
        <v>120</v>
      </c>
      <c r="H11997" s="1">
        <v>6.40</v>
      </c>
      <c r="I11997" s="87"/>
      <c r="K11997" s="86" t="s">
        <v>17485</v>
      </c>
      <c r="L11997" s="86" t="s">
        <v>17486</v>
      </c>
      <c r="N11997">
        <f>IFERROR(VLOOKUP(A11997,bip!$A:$C,2,0),"")</f>
      </c>
      <c r="O11997">
        <f>IFERROR(VLOOKUP(A11997,bip!$A:$Z,3,0),"")</f>
      </c>
    </row>
    <row r="11998" spans="1:15" ht="13.2">
      <c r="A11998" t="s">
        <v>22867</v>
      </c>
      <c r="B11998" t="s">
        <v>22867</v>
      </c>
      <c r="C11998" t="s">
        <v>16441</v>
      </c>
      <c r="D11998" t="s">
        <v>22868</v>
      </c>
      <c r="E11998" t="s">
        <v>22869</v>
      </c>
      <c r="F11998">
        <v>1</v>
      </c>
      <c r="G11998">
        <v>120</v>
      </c>
      <c r="H11998" s="1">
        <v>8.5</v>
      </c>
      <c r="I11998" s="87"/>
      <c r="K11998" s="86" t="s">
        <v>17485</v>
      </c>
      <c r="L11998" s="86" t="s">
        <v>17486</v>
      </c>
      <c r="N11998">
        <f>IFERROR(VLOOKUP(A11998,bip!$A:$C,2,0),"")</f>
      </c>
      <c r="O11998">
        <f>IFERROR(VLOOKUP(A11998,bip!$A:$Z,3,0),"")</f>
      </c>
    </row>
    <row r="11999" spans="1:15" ht="13.2">
      <c r="A11999" t="s">
        <v>22870</v>
      </c>
      <c r="B11999" t="s">
        <v>22870</v>
      </c>
      <c r="C11999" t="s">
        <v>16441</v>
      </c>
      <c r="D11999" t="s">
        <v>22871</v>
      </c>
      <c r="E11999" t="s">
        <v>22872</v>
      </c>
      <c r="F11999">
        <v>1</v>
      </c>
      <c r="G11999">
        <v>120</v>
      </c>
      <c r="H11999" s="1">
        <v>11</v>
      </c>
      <c r="I11999" s="87"/>
      <c r="K11999" s="86" t="s">
        <v>17485</v>
      </c>
      <c r="L11999" s="86" t="s">
        <v>17486</v>
      </c>
      <c r="N11999">
        <f>IFERROR(VLOOKUP(A11999,bip!$A:$C,2,0),"")</f>
      </c>
      <c r="O11999">
        <f>IFERROR(VLOOKUP(A11999,bip!$A:$Z,3,0),"")</f>
      </c>
    </row>
    <row r="12000" spans="1:15" ht="13.2">
      <c r="A12000" t="s">
        <v>22873</v>
      </c>
      <c r="B12000" t="s">
        <v>22873</v>
      </c>
      <c r="C12000" t="s">
        <v>16441</v>
      </c>
      <c r="D12000" t="s">
        <v>22874</v>
      </c>
      <c r="E12000" t="s">
        <v>22875</v>
      </c>
      <c r="F12000">
        <v>1</v>
      </c>
      <c r="G12000">
        <v>120</v>
      </c>
      <c r="H12000" s="1">
        <v>16</v>
      </c>
      <c r="I12000" s="87"/>
      <c r="K12000" s="86" t="s">
        <v>17485</v>
      </c>
      <c r="L12000" s="86" t="s">
        <v>17486</v>
      </c>
      <c r="N12000">
        <f>IFERROR(VLOOKUP(A12000,bip!$A:$C,2,0),"")</f>
      </c>
      <c r="O12000">
        <f>IFERROR(VLOOKUP(A12000,bip!$A:$Z,3,0),"")</f>
      </c>
    </row>
    <row r="12001" spans="1:15" ht="13.2">
      <c r="A12001" t="s">
        <v>22876</v>
      </c>
      <c r="B12001" t="s">
        <v>22876</v>
      </c>
      <c r="C12001" t="s">
        <v>16441</v>
      </c>
      <c r="D12001" t="s">
        <v>22877</v>
      </c>
      <c r="E12001" t="s">
        <v>22878</v>
      </c>
      <c r="F12001">
        <v>1</v>
      </c>
      <c r="G12001">
        <v>120</v>
      </c>
      <c r="H12001" s="1">
        <v>19</v>
      </c>
      <c r="I12001" s="87"/>
      <c r="K12001" s="86" t="s">
        <v>17485</v>
      </c>
      <c r="L12001" s="86" t="s">
        <v>17486</v>
      </c>
      <c r="N12001">
        <f>IFERROR(VLOOKUP(A12001,bip!$A:$C,2,0),"")</f>
      </c>
      <c r="O12001">
        <f>IFERROR(VLOOKUP(A12001,bip!$A:$Z,3,0),"")</f>
      </c>
    </row>
    <row r="12002" spans="1:15" ht="13.2">
      <c r="A12002" t="s">
        <v>22879</v>
      </c>
      <c r="B12002" t="s">
        <v>22879</v>
      </c>
      <c r="C12002" t="s">
        <v>16441</v>
      </c>
      <c r="D12002" t="s">
        <v>22880</v>
      </c>
      <c r="E12002" t="s">
        <v>22881</v>
      </c>
      <c r="F12002">
        <v>1</v>
      </c>
      <c r="G12002">
        <v>60</v>
      </c>
      <c r="H12002" s="1">
        <v>25</v>
      </c>
      <c r="I12002" s="87"/>
      <c r="K12002" s="86" t="s">
        <v>17485</v>
      </c>
      <c r="L12002" s="86" t="s">
        <v>17486</v>
      </c>
      <c r="N12002">
        <f>IFERROR(VLOOKUP(A12002,bip!$A:$C,2,0),"")</f>
      </c>
      <c r="O12002">
        <f>IFERROR(VLOOKUP(A12002,bip!$A:$Z,3,0),"")</f>
      </c>
    </row>
    <row r="12003" spans="1:15" ht="13.2">
      <c r="A12003" t="s">
        <v>22882</v>
      </c>
      <c r="B12003" t="s">
        <v>22882</v>
      </c>
      <c r="C12003" t="s">
        <v>16441</v>
      </c>
      <c r="D12003" t="s">
        <v>22883</v>
      </c>
      <c r="E12003" t="s">
        <v>22884</v>
      </c>
      <c r="F12003">
        <v>1</v>
      </c>
      <c r="G12003">
        <v>60</v>
      </c>
      <c r="H12003" s="1">
        <v>30</v>
      </c>
      <c r="I12003" s="87"/>
      <c r="K12003" s="86" t="s">
        <v>17485</v>
      </c>
      <c r="L12003" s="86" t="s">
        <v>17486</v>
      </c>
      <c r="N12003">
        <f>IFERROR(VLOOKUP(A12003,bip!$A:$C,2,0),"")</f>
      </c>
      <c r="O12003">
        <f>IFERROR(VLOOKUP(A12003,bip!$A:$Z,3,0),"")</f>
      </c>
    </row>
    <row r="12004" spans="1:15" ht="13.2">
      <c r="A12004" t="s">
        <v>22885</v>
      </c>
      <c r="B12004" t="s">
        <v>22885</v>
      </c>
      <c r="C12004" t="s">
        <v>16441</v>
      </c>
      <c r="D12004" t="s">
        <v>22886</v>
      </c>
      <c r="E12004" t="s">
        <v>22887</v>
      </c>
      <c r="F12004">
        <v>1</v>
      </c>
      <c r="G12004">
        <v>60</v>
      </c>
      <c r="H12004" s="1">
        <v>34</v>
      </c>
      <c r="I12004" s="87"/>
      <c r="K12004" s="86" t="s">
        <v>17485</v>
      </c>
      <c r="L12004" s="86" t="s">
        <v>17486</v>
      </c>
      <c r="N12004">
        <f>IFERROR(VLOOKUP(A12004,bip!$A:$C,2,0),"")</f>
      </c>
      <c r="O12004">
        <f>IFERROR(VLOOKUP(A12004,bip!$A:$Z,3,0),"")</f>
      </c>
    </row>
    <row r="12005" spans="1:15" ht="13.2">
      <c r="A12005" t="s">
        <v>22888</v>
      </c>
      <c r="B12005" t="s">
        <v>22888</v>
      </c>
      <c r="C12005" t="s">
        <v>16441</v>
      </c>
      <c r="D12005" t="s">
        <v>22889</v>
      </c>
      <c r="E12005" t="s">
        <v>22890</v>
      </c>
      <c r="F12005">
        <v>1</v>
      </c>
      <c r="G12005">
        <v>120</v>
      </c>
      <c r="H12005" s="1">
        <v>7.30</v>
      </c>
      <c r="I12005" s="87"/>
      <c r="K12005" s="86" t="s">
        <v>17485</v>
      </c>
      <c r="L12005" s="86" t="s">
        <v>17486</v>
      </c>
      <c r="N12005">
        <f>IFERROR(VLOOKUP(A12005,bip!$A:$C,2,0),"")</f>
      </c>
      <c r="O12005">
        <f>IFERROR(VLOOKUP(A12005,bip!$A:$Z,3,0),"")</f>
      </c>
    </row>
    <row r="12006" spans="1:15" ht="13.2">
      <c r="A12006" t="s">
        <v>22891</v>
      </c>
      <c r="B12006" t="s">
        <v>22891</v>
      </c>
      <c r="C12006" t="s">
        <v>16441</v>
      </c>
      <c r="D12006" t="s">
        <v>22892</v>
      </c>
      <c r="E12006" t="s">
        <v>22893</v>
      </c>
      <c r="F12006">
        <v>1</v>
      </c>
      <c r="G12006">
        <v>120</v>
      </c>
      <c r="H12006" s="1">
        <v>9.5</v>
      </c>
      <c r="I12006" s="87"/>
      <c r="K12006" s="86" t="s">
        <v>17485</v>
      </c>
      <c r="L12006" s="86" t="s">
        <v>17486</v>
      </c>
      <c r="N12006">
        <f>IFERROR(VLOOKUP(A12006,bip!$A:$C,2,0),"")</f>
      </c>
      <c r="O12006">
        <f>IFERROR(VLOOKUP(A12006,bip!$A:$Z,3,0),"")</f>
      </c>
    </row>
    <row r="12007" spans="1:15" ht="13.2">
      <c r="A12007" t="s">
        <v>22894</v>
      </c>
      <c r="B12007" t="s">
        <v>22894</v>
      </c>
      <c r="C12007" t="s">
        <v>16441</v>
      </c>
      <c r="D12007" t="s">
        <v>22895</v>
      </c>
      <c r="E12007" t="s">
        <v>22896</v>
      </c>
      <c r="F12007">
        <v>1</v>
      </c>
      <c r="G12007">
        <v>120</v>
      </c>
      <c r="H12007" s="1">
        <v>11</v>
      </c>
      <c r="I12007" s="87"/>
      <c r="K12007" s="86" t="s">
        <v>17485</v>
      </c>
      <c r="L12007" s="86" t="s">
        <v>17486</v>
      </c>
      <c r="N12007">
        <f>IFERROR(VLOOKUP(A12007,bip!$A:$C,2,0),"")</f>
      </c>
      <c r="O12007">
        <f>IFERROR(VLOOKUP(A12007,bip!$A:$Z,3,0),"")</f>
      </c>
    </row>
    <row r="12008" spans="1:15" ht="13.2">
      <c r="A12008" t="s">
        <v>22897</v>
      </c>
      <c r="B12008" t="s">
        <v>22897</v>
      </c>
      <c r="C12008" t="s">
        <v>16441</v>
      </c>
      <c r="D12008" t="s">
        <v>22898</v>
      </c>
      <c r="E12008" t="s">
        <v>22899</v>
      </c>
      <c r="F12008">
        <v>1</v>
      </c>
      <c r="G12008">
        <v>120</v>
      </c>
      <c r="H12008" s="1">
        <v>16</v>
      </c>
      <c r="I12008" s="87"/>
      <c r="K12008" s="86" t="s">
        <v>17485</v>
      </c>
      <c r="L12008" s="86" t="s">
        <v>17486</v>
      </c>
      <c r="N12008">
        <f>IFERROR(VLOOKUP(A12008,bip!$A:$C,2,0),"")</f>
      </c>
      <c r="O12008">
        <f>IFERROR(VLOOKUP(A12008,bip!$A:$Z,3,0),"")</f>
      </c>
    </row>
    <row r="12009" spans="1:15" ht="13.2">
      <c r="A12009" t="s">
        <v>22900</v>
      </c>
      <c r="B12009" t="s">
        <v>22900</v>
      </c>
      <c r="C12009" t="s">
        <v>16441</v>
      </c>
      <c r="D12009" t="s">
        <v>22901</v>
      </c>
      <c r="E12009" t="s">
        <v>22902</v>
      </c>
      <c r="F12009">
        <v>1</v>
      </c>
      <c r="G12009">
        <v>120</v>
      </c>
      <c r="H12009" s="1">
        <v>19</v>
      </c>
      <c r="I12009" s="87"/>
      <c r="K12009" s="86" t="s">
        <v>17485</v>
      </c>
      <c r="L12009" s="86" t="s">
        <v>17486</v>
      </c>
      <c r="N12009">
        <f>IFERROR(VLOOKUP(A12009,bip!$A:$C,2,0),"")</f>
      </c>
      <c r="O12009">
        <f>IFERROR(VLOOKUP(A12009,bip!$A:$Z,3,0),"")</f>
      </c>
    </row>
    <row r="12010" spans="1:15" ht="13.2">
      <c r="A12010" t="s">
        <v>22903</v>
      </c>
      <c r="B12010" t="s">
        <v>22903</v>
      </c>
      <c r="C12010" t="s">
        <v>16441</v>
      </c>
      <c r="D12010" t="s">
        <v>22904</v>
      </c>
      <c r="E12010" t="s">
        <v>22905</v>
      </c>
      <c r="F12010">
        <v>1</v>
      </c>
      <c r="G12010">
        <v>60</v>
      </c>
      <c r="H12010" s="1">
        <v>25</v>
      </c>
      <c r="I12010" s="87"/>
      <c r="K12010" s="86" t="s">
        <v>17485</v>
      </c>
      <c r="L12010" s="86" t="s">
        <v>17486</v>
      </c>
      <c r="N12010">
        <f>IFERROR(VLOOKUP(A12010,bip!$A:$C,2,0),"")</f>
      </c>
      <c r="O12010">
        <f>IFERROR(VLOOKUP(A12010,bip!$A:$Z,3,0),"")</f>
      </c>
    </row>
    <row r="12011" spans="1:15" ht="13.2">
      <c r="A12011" t="s">
        <v>22906</v>
      </c>
      <c r="B12011" t="s">
        <v>22906</v>
      </c>
      <c r="C12011" t="s">
        <v>16441</v>
      </c>
      <c r="D12011" t="s">
        <v>22907</v>
      </c>
      <c r="E12011" t="s">
        <v>22908</v>
      </c>
      <c r="F12011">
        <v>1</v>
      </c>
      <c r="G12011">
        <v>60</v>
      </c>
      <c r="H12011" s="1">
        <v>30</v>
      </c>
      <c r="I12011" s="87"/>
      <c r="K12011" s="86" t="s">
        <v>17485</v>
      </c>
      <c r="L12011" s="86" t="s">
        <v>17486</v>
      </c>
      <c r="N12011">
        <f>IFERROR(VLOOKUP(A12011,bip!$A:$C,2,0),"")</f>
      </c>
      <c r="O12011">
        <f>IFERROR(VLOOKUP(A12011,bip!$A:$Z,3,0),"")</f>
      </c>
    </row>
    <row r="12012" spans="1:15" ht="13.2">
      <c r="A12012" t="s">
        <v>22909</v>
      </c>
      <c r="B12012" t="s">
        <v>22909</v>
      </c>
      <c r="C12012" t="s">
        <v>16441</v>
      </c>
      <c r="D12012" t="s">
        <v>22910</v>
      </c>
      <c r="E12012" t="s">
        <v>22911</v>
      </c>
      <c r="F12012">
        <v>1</v>
      </c>
      <c r="G12012">
        <v>60</v>
      </c>
      <c r="H12012" s="1">
        <v>34</v>
      </c>
      <c r="I12012" s="87"/>
      <c r="K12012" s="86" t="s">
        <v>17485</v>
      </c>
      <c r="L12012" s="86" t="s">
        <v>17486</v>
      </c>
      <c r="N12012">
        <f>IFERROR(VLOOKUP(A12012,bip!$A:$C,2,0),"")</f>
      </c>
      <c r="O12012">
        <f>IFERROR(VLOOKUP(A12012,bip!$A:$Z,3,0),"")</f>
      </c>
    </row>
    <row r="12013" spans="1:15" ht="13.2">
      <c r="A12013" t="s">
        <v>8417</v>
      </c>
      <c r="B12013" t="s">
        <v>12590</v>
      </c>
      <c r="C12013" t="s">
        <v>16440</v>
      </c>
      <c r="D12013" t="s">
        <v>44834</v>
      </c>
      <c r="E12013" t="s">
        <v>44835</v>
      </c>
      <c r="F12013">
        <v>3</v>
      </c>
      <c r="G12013">
        <v>3</v>
      </c>
      <c r="H12013" s="1">
        <v>304</v>
      </c>
      <c r="I12013" s="87"/>
      <c r="K12013" s="86" t="s">
        <v>17485</v>
      </c>
      <c r="L12013" s="86" t="s">
        <v>17486</v>
      </c>
      <c r="N12013">
        <f>IFERROR(VLOOKUP(A12013,bip!$A:$C,2,0),"")</f>
      </c>
      <c r="O12013">
        <f>IFERROR(VLOOKUP(A12013,bip!$A:$Z,3,0),"")</f>
      </c>
    </row>
    <row r="12014" spans="1:15" ht="13.2">
      <c r="A12014" t="s">
        <v>8414</v>
      </c>
      <c r="B12014" t="s">
        <v>12587</v>
      </c>
      <c r="C12014" t="s">
        <v>16440</v>
      </c>
      <c r="D12014" t="s">
        <v>44836</v>
      </c>
      <c r="E12014" t="s">
        <v>44837</v>
      </c>
      <c r="F12014">
        <v>3</v>
      </c>
      <c r="G12014">
        <v>3</v>
      </c>
      <c r="H12014" s="1">
        <v>248</v>
      </c>
      <c r="I12014" s="87"/>
      <c r="K12014" s="86" t="s">
        <v>17485</v>
      </c>
      <c r="L12014" s="86" t="s">
        <v>17486</v>
      </c>
      <c r="N12014">
        <f>IFERROR(VLOOKUP(A12014,bip!$A:$C,2,0),"")</f>
      </c>
      <c r="O12014">
        <f>IFERROR(VLOOKUP(A12014,bip!$A:$Z,3,0),"")</f>
      </c>
    </row>
    <row r="12015" spans="1:15" ht="13.2">
      <c r="A12015" t="s">
        <v>8415</v>
      </c>
      <c r="B12015" t="s">
        <v>12588</v>
      </c>
      <c r="C12015" t="s">
        <v>16440</v>
      </c>
      <c r="D12015" t="s">
        <v>44326</v>
      </c>
      <c r="E12015" t="s">
        <v>44838</v>
      </c>
      <c r="F12015">
        <v>3</v>
      </c>
      <c r="G12015">
        <v>3</v>
      </c>
      <c r="H12015" s="1">
        <v>248</v>
      </c>
      <c r="I12015" s="87"/>
      <c r="K12015" s="86" t="s">
        <v>17485</v>
      </c>
      <c r="L12015" s="86" t="s">
        <v>17486</v>
      </c>
      <c r="N12015">
        <f>IFERROR(VLOOKUP(A12015,bip!$A:$C,2,0),"")</f>
      </c>
      <c r="O12015">
        <f>IFERROR(VLOOKUP(A12015,bip!$A:$Z,3,0),"")</f>
      </c>
    </row>
    <row r="12016" spans="1:15" ht="13.2">
      <c r="A12016" t="s">
        <v>8416</v>
      </c>
      <c r="B12016" t="s">
        <v>12589</v>
      </c>
      <c r="C12016" t="s">
        <v>16440</v>
      </c>
      <c r="D12016" t="s">
        <v>44839</v>
      </c>
      <c r="E12016" t="s">
        <v>44840</v>
      </c>
      <c r="F12016">
        <v>3</v>
      </c>
      <c r="G12016">
        <v>3</v>
      </c>
      <c r="H12016" s="1">
        <v>248</v>
      </c>
      <c r="I12016" s="87"/>
      <c r="K12016" s="86" t="s">
        <v>17485</v>
      </c>
      <c r="L12016" s="86" t="s">
        <v>17486</v>
      </c>
      <c r="N12016">
        <f>IFERROR(VLOOKUP(A12016,bip!$A:$C,2,0),"")</f>
      </c>
      <c r="O12016">
        <f>IFERROR(VLOOKUP(A12016,bip!$A:$Z,3,0),"")</f>
      </c>
    </row>
    <row r="12017" spans="1:15" ht="13.2">
      <c r="A12017" t="s">
        <v>8407</v>
      </c>
      <c r="B12017" t="s">
        <v>12580</v>
      </c>
      <c r="C12017" t="s">
        <v>16440</v>
      </c>
      <c r="D12017" t="s">
        <v>43463</v>
      </c>
      <c r="E12017" t="s">
        <v>23627</v>
      </c>
      <c r="F12017">
        <v>3</v>
      </c>
      <c r="G12017">
        <v>3</v>
      </c>
      <c r="H12017" s="1">
        <v>248</v>
      </c>
      <c r="I12017" s="87"/>
      <c r="K12017" s="86" t="s">
        <v>17485</v>
      </c>
      <c r="L12017" s="86" t="s">
        <v>17486</v>
      </c>
      <c r="N12017">
        <f>IFERROR(VLOOKUP(A12017,bip!$A:$C,2,0),"")</f>
      </c>
      <c r="O12017">
        <f>IFERROR(VLOOKUP(A12017,bip!$A:$Z,3,0),"")</f>
      </c>
    </row>
    <row r="12018" spans="1:15" ht="13.2">
      <c r="A12018" t="s">
        <v>8408</v>
      </c>
      <c r="B12018" t="s">
        <v>12581</v>
      </c>
      <c r="C12018" t="s">
        <v>16440</v>
      </c>
      <c r="D12018" t="s">
        <v>43464</v>
      </c>
      <c r="E12018" t="s">
        <v>23629</v>
      </c>
      <c r="F12018">
        <v>3</v>
      </c>
      <c r="G12018">
        <v>3</v>
      </c>
      <c r="H12018" s="1">
        <v>248</v>
      </c>
      <c r="I12018" s="87"/>
      <c r="K12018" s="86" t="s">
        <v>17485</v>
      </c>
      <c r="L12018" s="86" t="s">
        <v>17486</v>
      </c>
      <c r="N12018">
        <f>IFERROR(VLOOKUP(A12018,bip!$A:$C,2,0),"")</f>
      </c>
      <c r="O12018">
        <f>IFERROR(VLOOKUP(A12018,bip!$A:$Z,3,0),"")</f>
      </c>
    </row>
    <row r="12019" spans="1:15" ht="13.2">
      <c r="A12019" t="s">
        <v>10614</v>
      </c>
      <c r="B12019" t="s">
        <v>13284</v>
      </c>
      <c r="C12019" t="s">
        <v>16441</v>
      </c>
      <c r="D12019" t="s">
        <v>33428</v>
      </c>
      <c r="E12019" t="s">
        <v>33733</v>
      </c>
      <c r="F12019">
        <v>1</v>
      </c>
      <c r="G12019">
        <v>25</v>
      </c>
      <c r="H12019" s="1">
        <v>112</v>
      </c>
      <c r="I12019" s="87">
        <v>0.10</v>
      </c>
      <c r="J12019" s="86" t="s">
        <v>41688</v>
      </c>
      <c r="K12019" s="86" t="s">
        <v>44487</v>
      </c>
      <c r="L12019" s="86" t="s">
        <v>17486</v>
      </c>
      <c r="N12019">
        <f>IFERROR(VLOOKUP(A12019,bip!$A:$C,2,0),"")</f>
      </c>
      <c r="O12019">
        <f>IFERROR(VLOOKUP(A12019,bip!$A:$Z,3,0),"")</f>
      </c>
    </row>
    <row r="12020" spans="1:15" ht="13.2">
      <c r="A12020" t="s">
        <v>10606</v>
      </c>
      <c r="B12020" t="s">
        <v>13280</v>
      </c>
      <c r="C12020" t="s">
        <v>16441</v>
      </c>
      <c r="D12020" t="s">
        <v>33429</v>
      </c>
      <c r="E12020" t="s">
        <v>33734</v>
      </c>
      <c r="F12020">
        <v>1</v>
      </c>
      <c r="G12020">
        <v>25</v>
      </c>
      <c r="H12020" s="1">
        <v>112</v>
      </c>
      <c r="I12020" s="87">
        <v>0.10</v>
      </c>
      <c r="J12020" s="86" t="s">
        <v>41688</v>
      </c>
      <c r="K12020" s="86" t="s">
        <v>44487</v>
      </c>
      <c r="L12020" s="86" t="s">
        <v>17486</v>
      </c>
      <c r="N12020">
        <f>IFERROR(VLOOKUP(A12020,bip!$A:$C,2,0),"")</f>
      </c>
      <c r="O12020">
        <f>IFERROR(VLOOKUP(A12020,bip!$A:$Z,3,0),"")</f>
      </c>
    </row>
    <row r="12021" spans="1:15" ht="13.2">
      <c r="A12021" t="s">
        <v>10615</v>
      </c>
      <c r="B12021" t="s">
        <v>13285</v>
      </c>
      <c r="C12021" t="s">
        <v>16441</v>
      </c>
      <c r="D12021" t="s">
        <v>33430</v>
      </c>
      <c r="E12021" t="s">
        <v>33735</v>
      </c>
      <c r="F12021">
        <v>1</v>
      </c>
      <c r="G12021">
        <v>20</v>
      </c>
      <c r="H12021" s="1">
        <v>135</v>
      </c>
      <c r="I12021" s="87">
        <v>0.05</v>
      </c>
      <c r="J12021" s="86" t="s">
        <v>41688</v>
      </c>
      <c r="K12021" s="86" t="s">
        <v>44487</v>
      </c>
      <c r="L12021" s="86" t="s">
        <v>17486</v>
      </c>
      <c r="N12021">
        <f>IFERROR(VLOOKUP(A12021,bip!$A:$C,2,0),"")</f>
      </c>
      <c r="O12021">
        <f>IFERROR(VLOOKUP(A12021,bip!$A:$Z,3,0),"")</f>
      </c>
    </row>
    <row r="12022" spans="1:15" ht="13.2">
      <c r="A12022" t="s">
        <v>44322</v>
      </c>
      <c r="B12022" t="s">
        <v>44323</v>
      </c>
      <c r="C12022" t="s">
        <v>16441</v>
      </c>
      <c r="D12022" t="s">
        <v>44324</v>
      </c>
      <c r="E12022" t="s">
        <v>44325</v>
      </c>
      <c r="F12022">
        <v>1</v>
      </c>
      <c r="G12022">
        <v>10</v>
      </c>
      <c r="H12022" s="1">
        <v>176</v>
      </c>
      <c r="I12022" s="87"/>
      <c r="K12022" s="86" t="s">
        <v>17485</v>
      </c>
      <c r="L12022" s="86" t="s">
        <v>17486</v>
      </c>
      <c r="N12022">
        <f>IFERROR(VLOOKUP(A12022,bip!$A:$C,2,0),"")</f>
      </c>
      <c r="O12022">
        <f>IFERROR(VLOOKUP(A12022,bip!$A:$Z,3,0),"")</f>
      </c>
    </row>
    <row r="12023" spans="1:15" ht="13.2">
      <c r="A12023" t="s">
        <v>10607</v>
      </c>
      <c r="B12023" t="s">
        <v>13281</v>
      </c>
      <c r="C12023" t="s">
        <v>16441</v>
      </c>
      <c r="D12023" t="s">
        <v>41541</v>
      </c>
      <c r="E12023" t="s">
        <v>33736</v>
      </c>
      <c r="F12023">
        <v>1</v>
      </c>
      <c r="G12023">
        <v>10</v>
      </c>
      <c r="H12023" s="1">
        <v>226</v>
      </c>
      <c r="I12023" s="87">
        <v>0.10</v>
      </c>
      <c r="J12023" s="86" t="s">
        <v>41688</v>
      </c>
      <c r="K12023" s="86" t="s">
        <v>44487</v>
      </c>
      <c r="L12023" s="86" t="s">
        <v>17486</v>
      </c>
      <c r="N12023">
        <f>IFERROR(VLOOKUP(A12023,bip!$A:$C,2,0),"")</f>
      </c>
      <c r="O12023">
        <f>IFERROR(VLOOKUP(A12023,bip!$A:$Z,3,0),"")</f>
      </c>
    </row>
    <row r="12024" spans="1:15" ht="13.2">
      <c r="A12024" t="s">
        <v>10621</v>
      </c>
      <c r="B12024" t="s">
        <v>13288</v>
      </c>
      <c r="C12024" t="s">
        <v>16441</v>
      </c>
      <c r="D12024" t="s">
        <v>33431</v>
      </c>
      <c r="E12024" t="s">
        <v>33737</v>
      </c>
      <c r="F12024">
        <v>1</v>
      </c>
      <c r="G12024">
        <v>8</v>
      </c>
      <c r="H12024" s="1">
        <v>226</v>
      </c>
      <c r="I12024" s="87">
        <v>0.10</v>
      </c>
      <c r="J12024" s="86" t="s">
        <v>41688</v>
      </c>
      <c r="K12024" s="86" t="s">
        <v>44487</v>
      </c>
      <c r="L12024" s="86" t="s">
        <v>17486</v>
      </c>
      <c r="N12024">
        <f>IFERROR(VLOOKUP(A12024,bip!$A:$C,2,0),"")</f>
      </c>
      <c r="O12024">
        <f>IFERROR(VLOOKUP(A12024,bip!$A:$Z,3,0),"")</f>
      </c>
    </row>
    <row r="12025" spans="1:15" ht="13.2">
      <c r="A12025" t="s">
        <v>10608</v>
      </c>
      <c r="B12025" t="s">
        <v>17394</v>
      </c>
      <c r="C12025" t="s">
        <v>16441</v>
      </c>
      <c r="D12025" t="s">
        <v>41542</v>
      </c>
      <c r="E12025" t="s">
        <v>33738</v>
      </c>
      <c r="F12025">
        <v>1</v>
      </c>
      <c r="G12025">
        <v>5</v>
      </c>
      <c r="H12025" s="1">
        <v>335</v>
      </c>
      <c r="I12025" s="87">
        <v>0.10</v>
      </c>
      <c r="J12025" s="86" t="s">
        <v>41688</v>
      </c>
      <c r="K12025" s="86" t="s">
        <v>44487</v>
      </c>
      <c r="L12025" s="86" t="s">
        <v>17486</v>
      </c>
      <c r="N12025">
        <f>IFERROR(VLOOKUP(A12025,bip!$A:$C,2,0),"")</f>
      </c>
      <c r="O12025">
        <f>IFERROR(VLOOKUP(A12025,bip!$A:$Z,3,0),"")</f>
      </c>
    </row>
    <row r="12026" spans="1:15" ht="13.2">
      <c r="A12026" t="s">
        <v>10616</v>
      </c>
      <c r="B12026" t="s">
        <v>13286</v>
      </c>
      <c r="C12026" t="s">
        <v>16441</v>
      </c>
      <c r="D12026" t="s">
        <v>33432</v>
      </c>
      <c r="E12026" t="s">
        <v>33739</v>
      </c>
      <c r="F12026">
        <v>1</v>
      </c>
      <c r="G12026">
        <v>5</v>
      </c>
      <c r="H12026" s="1">
        <v>343</v>
      </c>
      <c r="I12026" s="87">
        <v>0.05</v>
      </c>
      <c r="J12026" s="86" t="s">
        <v>41688</v>
      </c>
      <c r="K12026" s="86" t="s">
        <v>44487</v>
      </c>
      <c r="L12026" s="86" t="s">
        <v>17486</v>
      </c>
      <c r="N12026">
        <f>IFERROR(VLOOKUP(A12026,bip!$A:$C,2,0),"")</f>
      </c>
      <c r="O12026">
        <f>IFERROR(VLOOKUP(A12026,bip!$A:$Z,3,0),"")</f>
      </c>
    </row>
    <row r="12027" spans="1:15" ht="13.2">
      <c r="A12027" t="s">
        <v>10617</v>
      </c>
      <c r="B12027" t="s">
        <v>17390</v>
      </c>
      <c r="C12027" t="s">
        <v>16441</v>
      </c>
      <c r="D12027" t="s">
        <v>33433</v>
      </c>
      <c r="E12027" t="s">
        <v>33740</v>
      </c>
      <c r="F12027">
        <v>1</v>
      </c>
      <c r="G12027">
        <v>4</v>
      </c>
      <c r="H12027" s="1">
        <v>383</v>
      </c>
      <c r="I12027" s="87">
        <v>0.10</v>
      </c>
      <c r="J12027" s="86" t="s">
        <v>41688</v>
      </c>
      <c r="K12027" s="86" t="s">
        <v>44487</v>
      </c>
      <c r="L12027" s="86" t="s">
        <v>17486</v>
      </c>
      <c r="N12027">
        <f>IFERROR(VLOOKUP(A12027,bip!$A:$C,2,0),"")</f>
      </c>
      <c r="O12027">
        <f>IFERROR(VLOOKUP(A12027,bip!$A:$Z,3,0),"")</f>
      </c>
    </row>
    <row r="12028" spans="1:15" ht="13.2">
      <c r="A12028" t="s">
        <v>10618</v>
      </c>
      <c r="B12028" t="s">
        <v>17392</v>
      </c>
      <c r="C12028" t="s">
        <v>16441</v>
      </c>
      <c r="D12028" t="s">
        <v>33434</v>
      </c>
      <c r="E12028" t="s">
        <v>33741</v>
      </c>
      <c r="F12028">
        <v>1</v>
      </c>
      <c r="G12028">
        <v>4</v>
      </c>
      <c r="H12028" s="1">
        <v>393</v>
      </c>
      <c r="I12028" s="87">
        <v>0.10</v>
      </c>
      <c r="J12028" s="86" t="s">
        <v>41688</v>
      </c>
      <c r="K12028" s="86" t="s">
        <v>44487</v>
      </c>
      <c r="L12028" s="86" t="s">
        <v>17486</v>
      </c>
      <c r="N12028">
        <f>IFERROR(VLOOKUP(A12028,bip!$A:$C,2,0),"")</f>
      </c>
      <c r="O12028">
        <f>IFERROR(VLOOKUP(A12028,bip!$A:$Z,3,0),"")</f>
      </c>
    </row>
    <row r="12029" spans="1:15" ht="13.2">
      <c r="A12029" t="s">
        <v>10622</v>
      </c>
      <c r="B12029" t="s">
        <v>17393</v>
      </c>
      <c r="C12029" t="s">
        <v>16441</v>
      </c>
      <c r="D12029" t="s">
        <v>33435</v>
      </c>
      <c r="E12029" t="s">
        <v>33742</v>
      </c>
      <c r="F12029">
        <v>1</v>
      </c>
      <c r="G12029">
        <v>4</v>
      </c>
      <c r="H12029" s="1">
        <v>393</v>
      </c>
      <c r="I12029" s="87">
        <v>0.10</v>
      </c>
      <c r="J12029" s="86" t="s">
        <v>41688</v>
      </c>
      <c r="K12029" s="86" t="s">
        <v>44487</v>
      </c>
      <c r="L12029" s="86" t="s">
        <v>17486</v>
      </c>
      <c r="N12029">
        <f>IFERROR(VLOOKUP(A12029,bip!$A:$C,2,0),"")</f>
      </c>
      <c r="O12029">
        <f>IFERROR(VLOOKUP(A12029,bip!$A:$Z,3,0),"")</f>
      </c>
    </row>
    <row r="12030" spans="1:15" ht="13.2">
      <c r="A12030" t="s">
        <v>10609</v>
      </c>
      <c r="B12030" t="s">
        <v>17396</v>
      </c>
      <c r="C12030" t="s">
        <v>16441</v>
      </c>
      <c r="D12030" t="s">
        <v>41543</v>
      </c>
      <c r="E12030" t="s">
        <v>33743</v>
      </c>
      <c r="F12030">
        <v>1</v>
      </c>
      <c r="G12030">
        <v>4</v>
      </c>
      <c r="H12030" s="1">
        <v>381</v>
      </c>
      <c r="I12030" s="87">
        <v>0.10</v>
      </c>
      <c r="J12030" s="86" t="s">
        <v>41688</v>
      </c>
      <c r="K12030" s="86" t="s">
        <v>44487</v>
      </c>
      <c r="L12030" s="86" t="s">
        <v>17486</v>
      </c>
      <c r="N12030">
        <f>IFERROR(VLOOKUP(A12030,bip!$A:$C,2,0),"")</f>
      </c>
      <c r="O12030">
        <f>IFERROR(VLOOKUP(A12030,bip!$A:$Z,3,0),"")</f>
      </c>
    </row>
    <row r="12031" spans="1:15" ht="13.2">
      <c r="A12031" t="s">
        <v>10619</v>
      </c>
      <c r="B12031" t="s">
        <v>17389</v>
      </c>
      <c r="C12031" t="s">
        <v>16441</v>
      </c>
      <c r="D12031" t="s">
        <v>33436</v>
      </c>
      <c r="E12031" t="s">
        <v>33744</v>
      </c>
      <c r="F12031">
        <v>1</v>
      </c>
      <c r="G12031">
        <v>3</v>
      </c>
      <c r="H12031" s="1">
        <v>596</v>
      </c>
      <c r="I12031" s="87">
        <v>0.05</v>
      </c>
      <c r="J12031" s="86" t="s">
        <v>41688</v>
      </c>
      <c r="K12031" s="86" t="s">
        <v>44487</v>
      </c>
      <c r="L12031" s="86" t="s">
        <v>17486</v>
      </c>
      <c r="N12031">
        <f>IFERROR(VLOOKUP(A12031,bip!$A:$C,2,0),"")</f>
      </c>
      <c r="O12031">
        <f>IFERROR(VLOOKUP(A12031,bip!$A:$Z,3,0),"")</f>
      </c>
    </row>
    <row r="12032" spans="1:15" ht="13.2">
      <c r="A12032" t="s">
        <v>10610</v>
      </c>
      <c r="B12032" t="s">
        <v>17395</v>
      </c>
      <c r="C12032" t="s">
        <v>16441</v>
      </c>
      <c r="D12032" t="s">
        <v>41544</v>
      </c>
      <c r="E12032" t="s">
        <v>33745</v>
      </c>
      <c r="F12032">
        <v>1</v>
      </c>
      <c r="G12032">
        <v>3</v>
      </c>
      <c r="H12032" s="1">
        <v>567</v>
      </c>
      <c r="I12032" s="87">
        <v>0.10</v>
      </c>
      <c r="J12032" s="86" t="s">
        <v>41688</v>
      </c>
      <c r="K12032" s="86" t="s">
        <v>44487</v>
      </c>
      <c r="L12032" s="86" t="s">
        <v>17486</v>
      </c>
      <c r="N12032">
        <f>IFERROR(VLOOKUP(A12032,bip!$A:$C,2,0),"")</f>
      </c>
      <c r="O12032">
        <f>IFERROR(VLOOKUP(A12032,bip!$A:$Z,3,0),"")</f>
      </c>
    </row>
    <row r="12033" spans="1:15" ht="13.2">
      <c r="A12033" t="s">
        <v>10620</v>
      </c>
      <c r="B12033" t="s">
        <v>13287</v>
      </c>
      <c r="C12033" t="s">
        <v>16441</v>
      </c>
      <c r="D12033" t="s">
        <v>33437</v>
      </c>
      <c r="E12033" t="s">
        <v>33746</v>
      </c>
      <c r="F12033">
        <v>1</v>
      </c>
      <c r="G12033">
        <v>2</v>
      </c>
      <c r="H12033" s="1">
        <v>742</v>
      </c>
      <c r="I12033" s="87">
        <v>0.10</v>
      </c>
      <c r="J12033" s="86" t="s">
        <v>41688</v>
      </c>
      <c r="K12033" s="86" t="s">
        <v>44487</v>
      </c>
      <c r="L12033" s="86" t="s">
        <v>17486</v>
      </c>
      <c r="N12033">
        <f>IFERROR(VLOOKUP(A12033,bip!$A:$C,2,0),"")</f>
      </c>
      <c r="O12033">
        <f>IFERROR(VLOOKUP(A12033,bip!$A:$Z,3,0),"")</f>
      </c>
    </row>
    <row r="12034" spans="1:15" ht="13.2">
      <c r="A12034" t="s">
        <v>10623</v>
      </c>
      <c r="B12034" t="s">
        <v>13289</v>
      </c>
      <c r="C12034" t="s">
        <v>16441</v>
      </c>
      <c r="D12034" t="s">
        <v>33438</v>
      </c>
      <c r="E12034" t="s">
        <v>33747</v>
      </c>
      <c r="F12034">
        <v>1</v>
      </c>
      <c r="G12034">
        <v>2</v>
      </c>
      <c r="H12034" s="1">
        <v>742</v>
      </c>
      <c r="I12034" s="87">
        <v>0.10</v>
      </c>
      <c r="J12034" s="86" t="s">
        <v>41688</v>
      </c>
      <c r="K12034" s="86" t="s">
        <v>44487</v>
      </c>
      <c r="L12034" s="86" t="s">
        <v>17486</v>
      </c>
      <c r="N12034">
        <f>IFERROR(VLOOKUP(A12034,bip!$A:$C,2,0),"")</f>
      </c>
      <c r="O12034">
        <f>IFERROR(VLOOKUP(A12034,bip!$A:$Z,3,0),"")</f>
      </c>
    </row>
    <row r="12035" spans="1:15" ht="13.2">
      <c r="A12035" t="s">
        <v>10611</v>
      </c>
      <c r="B12035" t="s">
        <v>13282</v>
      </c>
      <c r="C12035" t="s">
        <v>16441</v>
      </c>
      <c r="D12035" t="s">
        <v>41545</v>
      </c>
      <c r="E12035" t="s">
        <v>33748</v>
      </c>
      <c r="F12035">
        <v>1</v>
      </c>
      <c r="G12035">
        <v>2</v>
      </c>
      <c r="H12035" s="1">
        <v>742</v>
      </c>
      <c r="I12035" s="87">
        <v>0.10</v>
      </c>
      <c r="J12035" s="86" t="s">
        <v>41688</v>
      </c>
      <c r="K12035" s="86" t="s">
        <v>44487</v>
      </c>
      <c r="L12035" s="86" t="s">
        <v>17486</v>
      </c>
      <c r="N12035">
        <f>IFERROR(VLOOKUP(A12035,bip!$A:$C,2,0),"")</f>
      </c>
      <c r="O12035">
        <f>IFERROR(VLOOKUP(A12035,bip!$A:$Z,3,0),"")</f>
      </c>
    </row>
    <row r="12036" spans="1:15" ht="13.2">
      <c r="A12036" t="s">
        <v>10612</v>
      </c>
      <c r="B12036" t="s">
        <v>13283</v>
      </c>
      <c r="C12036" t="s">
        <v>16441</v>
      </c>
      <c r="D12036" t="s">
        <v>33439</v>
      </c>
      <c r="E12036" t="s">
        <v>33749</v>
      </c>
      <c r="F12036">
        <v>1</v>
      </c>
      <c r="G12036">
        <v>40</v>
      </c>
      <c r="H12036" s="1">
        <v>80</v>
      </c>
      <c r="I12036" s="87">
        <v>0.25</v>
      </c>
      <c r="J12036" s="86" t="s">
        <v>41688</v>
      </c>
      <c r="K12036" s="86" t="s">
        <v>44487</v>
      </c>
      <c r="L12036" s="86" t="s">
        <v>17486</v>
      </c>
      <c r="N12036">
        <f>IFERROR(VLOOKUP(A12036,bip!$A:$C,2,0),"")</f>
      </c>
      <c r="O12036">
        <f>IFERROR(VLOOKUP(A12036,bip!$A:$Z,3,0),"")</f>
      </c>
    </row>
    <row r="12037" spans="1:15" ht="13.2">
      <c r="A12037" t="s">
        <v>10613</v>
      </c>
      <c r="B12037" t="s">
        <v>17391</v>
      </c>
      <c r="C12037" t="s">
        <v>16441</v>
      </c>
      <c r="D12037" t="s">
        <v>33440</v>
      </c>
      <c r="E12037" t="s">
        <v>33750</v>
      </c>
      <c r="F12037">
        <v>1</v>
      </c>
      <c r="G12037">
        <v>25</v>
      </c>
      <c r="H12037" s="1">
        <v>135</v>
      </c>
      <c r="I12037" s="87">
        <v>0.20</v>
      </c>
      <c r="J12037" s="86" t="s">
        <v>41688</v>
      </c>
      <c r="K12037" s="86" t="s">
        <v>44487</v>
      </c>
      <c r="L12037" s="86" t="s">
        <v>17486</v>
      </c>
      <c r="N12037">
        <f>IFERROR(VLOOKUP(A12037,bip!$A:$C,2,0),"")</f>
      </c>
      <c r="O12037">
        <f>IFERROR(VLOOKUP(A12037,bip!$A:$Z,3,0),"")</f>
      </c>
    </row>
    <row r="12038" spans="1:15" ht="13.2">
      <c r="A12038" t="s">
        <v>21812</v>
      </c>
      <c r="B12038" t="s">
        <v>21812</v>
      </c>
      <c r="C12038" t="s">
        <v>16440</v>
      </c>
      <c r="D12038" t="s">
        <v>41126</v>
      </c>
      <c r="E12038" t="s">
        <v>41127</v>
      </c>
      <c r="F12038">
        <v>3</v>
      </c>
      <c r="G12038">
        <v>3</v>
      </c>
      <c r="H12038" s="1">
        <v>231</v>
      </c>
      <c r="I12038" s="87"/>
      <c r="K12038" s="86" t="s">
        <v>17485</v>
      </c>
      <c r="L12038" s="86" t="s">
        <v>17486</v>
      </c>
      <c r="N12038">
        <f>IFERROR(VLOOKUP(A12038,bip!$A:$C,2,0),"")</f>
      </c>
      <c r="O12038">
        <f>IFERROR(VLOOKUP(A12038,bip!$A:$Z,3,0),"")</f>
      </c>
    </row>
    <row r="12039" spans="1:15" ht="13.2">
      <c r="A12039" t="s">
        <v>21813</v>
      </c>
      <c r="B12039" t="s">
        <v>21813</v>
      </c>
      <c r="C12039" t="s">
        <v>16440</v>
      </c>
      <c r="D12039" t="s">
        <v>41128</v>
      </c>
      <c r="E12039" t="s">
        <v>43465</v>
      </c>
      <c r="F12039">
        <v>3</v>
      </c>
      <c r="G12039">
        <v>3</v>
      </c>
      <c r="H12039" s="1">
        <v>231</v>
      </c>
      <c r="I12039" s="87"/>
      <c r="K12039" s="86" t="s">
        <v>17485</v>
      </c>
      <c r="L12039" s="86" t="s">
        <v>17486</v>
      </c>
      <c r="N12039">
        <f>IFERROR(VLOOKUP(A12039,bip!$A:$C,2,0),"")</f>
      </c>
      <c r="O12039">
        <f>IFERROR(VLOOKUP(A12039,bip!$A:$Z,3,0),"")</f>
      </c>
    </row>
    <row r="12040" spans="1:15" ht="13.2">
      <c r="A12040" t="s">
        <v>21814</v>
      </c>
      <c r="B12040" t="s">
        <v>21814</v>
      </c>
      <c r="C12040" t="s">
        <v>16440</v>
      </c>
      <c r="D12040" t="s">
        <v>41129</v>
      </c>
      <c r="E12040" t="s">
        <v>23624</v>
      </c>
      <c r="F12040">
        <v>3</v>
      </c>
      <c r="G12040">
        <v>3</v>
      </c>
      <c r="H12040" s="1">
        <v>231</v>
      </c>
      <c r="I12040" s="87"/>
      <c r="K12040" s="86" t="s">
        <v>17485</v>
      </c>
      <c r="L12040" s="86" t="s">
        <v>17486</v>
      </c>
      <c r="N12040">
        <f>IFERROR(VLOOKUP(A12040,bip!$A:$C,2,0),"")</f>
      </c>
      <c r="O12040">
        <f>IFERROR(VLOOKUP(A12040,bip!$A:$Z,3,0),"")</f>
      </c>
    </row>
    <row r="12041" spans="1:15" ht="13.2">
      <c r="A12041" t="s">
        <v>8423</v>
      </c>
      <c r="B12041" t="s">
        <v>12596</v>
      </c>
      <c r="C12041" t="s">
        <v>16440</v>
      </c>
      <c r="D12041" t="s">
        <v>44841</v>
      </c>
      <c r="E12041" t="s">
        <v>23627</v>
      </c>
      <c r="F12041">
        <v>3</v>
      </c>
      <c r="G12041">
        <v>3</v>
      </c>
      <c r="H12041" s="1">
        <v>241</v>
      </c>
      <c r="I12041" s="87"/>
      <c r="K12041" s="86" t="s">
        <v>17485</v>
      </c>
      <c r="L12041" s="86" t="s">
        <v>17486</v>
      </c>
      <c r="N12041">
        <f>IFERROR(VLOOKUP(A12041,bip!$A:$C,2,0),"")</f>
      </c>
      <c r="O12041">
        <f>IFERROR(VLOOKUP(A12041,bip!$A:$Z,3,0),"")</f>
      </c>
    </row>
    <row r="12042" spans="1:15" ht="13.2">
      <c r="A12042" t="s">
        <v>8424</v>
      </c>
      <c r="B12042" t="s">
        <v>12597</v>
      </c>
      <c r="C12042" t="s">
        <v>16440</v>
      </c>
      <c r="D12042" t="s">
        <v>44842</v>
      </c>
      <c r="E12042" t="s">
        <v>23629</v>
      </c>
      <c r="F12042">
        <v>3</v>
      </c>
      <c r="G12042">
        <v>3</v>
      </c>
      <c r="H12042" s="1">
        <v>241</v>
      </c>
      <c r="I12042" s="87"/>
      <c r="K12042" s="86" t="s">
        <v>17485</v>
      </c>
      <c r="L12042" s="86" t="s">
        <v>17486</v>
      </c>
      <c r="N12042">
        <f>IFERROR(VLOOKUP(A12042,bip!$A:$C,2,0),"")</f>
      </c>
      <c r="O12042">
        <f>IFERROR(VLOOKUP(A12042,bip!$A:$Z,3,0),"")</f>
      </c>
    </row>
    <row r="12043" spans="1:15" ht="13.2">
      <c r="A12043" t="s">
        <v>8425</v>
      </c>
      <c r="B12043" t="s">
        <v>12598</v>
      </c>
      <c r="C12043" t="s">
        <v>16440</v>
      </c>
      <c r="D12043" t="s">
        <v>44843</v>
      </c>
      <c r="E12043" t="s">
        <v>44844</v>
      </c>
      <c r="F12043">
        <v>3</v>
      </c>
      <c r="G12043">
        <v>3</v>
      </c>
      <c r="H12043" s="1">
        <v>241</v>
      </c>
      <c r="I12043" s="87"/>
      <c r="K12043" s="86" t="s">
        <v>17485</v>
      </c>
      <c r="L12043" s="86" t="s">
        <v>17486</v>
      </c>
      <c r="N12043">
        <f>IFERROR(VLOOKUP(A12043,bip!$A:$C,2,0),"")</f>
      </c>
      <c r="O12043">
        <f>IFERROR(VLOOKUP(A12043,bip!$A:$Z,3,0),"")</f>
      </c>
    </row>
    <row r="12044" spans="1:15" ht="13.2">
      <c r="A12044" t="s">
        <v>8409</v>
      </c>
      <c r="B12044" t="s">
        <v>12582</v>
      </c>
      <c r="C12044" t="s">
        <v>16440</v>
      </c>
      <c r="D12044" t="s">
        <v>41130</v>
      </c>
      <c r="E12044" t="s">
        <v>23624</v>
      </c>
      <c r="F12044">
        <v>3</v>
      </c>
      <c r="G12044">
        <v>3</v>
      </c>
      <c r="H12044" s="1">
        <v>231</v>
      </c>
      <c r="I12044" s="87"/>
      <c r="K12044" s="86" t="s">
        <v>17485</v>
      </c>
      <c r="L12044" s="86" t="s">
        <v>17486</v>
      </c>
      <c r="N12044">
        <f>IFERROR(VLOOKUP(A12044,bip!$A:$C,2,0),"")</f>
      </c>
      <c r="O12044">
        <f>IFERROR(VLOOKUP(A12044,bip!$A:$Z,3,0),"")</f>
      </c>
    </row>
    <row r="12045" spans="1:15" ht="13.2">
      <c r="A12045" t="s">
        <v>8410</v>
      </c>
      <c r="B12045" t="s">
        <v>12583</v>
      </c>
      <c r="C12045" t="s">
        <v>16440</v>
      </c>
      <c r="D12045" t="s">
        <v>41131</v>
      </c>
      <c r="E12045" t="s">
        <v>23625</v>
      </c>
      <c r="F12045">
        <v>3</v>
      </c>
      <c r="G12045">
        <v>3</v>
      </c>
      <c r="H12045" s="1">
        <v>231</v>
      </c>
      <c r="I12045" s="87"/>
      <c r="K12045" s="86" t="s">
        <v>17485</v>
      </c>
      <c r="L12045" s="86" t="s">
        <v>17486</v>
      </c>
      <c r="N12045">
        <f>IFERROR(VLOOKUP(A12045,bip!$A:$C,2,0),"")</f>
      </c>
      <c r="O12045">
        <f>IFERROR(VLOOKUP(A12045,bip!$A:$Z,3,0),"")</f>
      </c>
    </row>
    <row r="12046" spans="1:15" ht="13.2">
      <c r="A12046" t="s">
        <v>8411</v>
      </c>
      <c r="B12046" t="s">
        <v>12584</v>
      </c>
      <c r="C12046" t="s">
        <v>16440</v>
      </c>
      <c r="D12046" t="s">
        <v>41132</v>
      </c>
      <c r="E12046" t="s">
        <v>43466</v>
      </c>
      <c r="F12046">
        <v>3</v>
      </c>
      <c r="G12046">
        <v>3</v>
      </c>
      <c r="H12046" s="1">
        <v>231</v>
      </c>
      <c r="I12046" s="87"/>
      <c r="K12046" s="86" t="s">
        <v>17485</v>
      </c>
      <c r="L12046" s="86" t="s">
        <v>17486</v>
      </c>
      <c r="N12046">
        <f>IFERROR(VLOOKUP(A12046,bip!$A:$C,2,0),"")</f>
      </c>
      <c r="O12046">
        <f>IFERROR(VLOOKUP(A12046,bip!$A:$Z,3,0),"")</f>
      </c>
    </row>
    <row r="12047" spans="1:15" ht="13.2">
      <c r="A12047" t="s">
        <v>8412</v>
      </c>
      <c r="B12047" t="s">
        <v>12585</v>
      </c>
      <c r="C12047" t="s">
        <v>16440</v>
      </c>
      <c r="D12047" t="s">
        <v>41133</v>
      </c>
      <c r="E12047" t="s">
        <v>43467</v>
      </c>
      <c r="F12047">
        <v>3</v>
      </c>
      <c r="G12047">
        <v>3</v>
      </c>
      <c r="H12047" s="1">
        <v>231</v>
      </c>
      <c r="I12047" s="87"/>
      <c r="K12047" s="86" t="s">
        <v>17485</v>
      </c>
      <c r="L12047" s="86" t="s">
        <v>17486</v>
      </c>
      <c r="N12047">
        <f>IFERROR(VLOOKUP(A12047,bip!$A:$C,2,0),"")</f>
      </c>
      <c r="O12047">
        <f>IFERROR(VLOOKUP(A12047,bip!$A:$Z,3,0),"")</f>
      </c>
    </row>
    <row r="12048" spans="1:15" ht="13.2">
      <c r="A12048" t="s">
        <v>8413</v>
      </c>
      <c r="B12048" t="s">
        <v>12586</v>
      </c>
      <c r="C12048" t="s">
        <v>16440</v>
      </c>
      <c r="D12048" t="s">
        <v>41134</v>
      </c>
      <c r="E12048" t="s">
        <v>43468</v>
      </c>
      <c r="F12048">
        <v>3</v>
      </c>
      <c r="G12048">
        <v>3</v>
      </c>
      <c r="H12048" s="1">
        <v>284</v>
      </c>
      <c r="I12048" s="87"/>
      <c r="K12048" s="86" t="s">
        <v>17485</v>
      </c>
      <c r="L12048" s="86" t="s">
        <v>17486</v>
      </c>
      <c r="N12048">
        <f>IFERROR(VLOOKUP(A12048,bip!$A:$C,2,0),"")</f>
      </c>
      <c r="O12048">
        <f>IFERROR(VLOOKUP(A12048,bip!$A:$Z,3,0),"")</f>
      </c>
    </row>
    <row r="12049" spans="1:15" ht="13.2">
      <c r="A12049" t="s">
        <v>8403</v>
      </c>
      <c r="B12049" t="s">
        <v>12576</v>
      </c>
      <c r="C12049" t="s">
        <v>16440</v>
      </c>
      <c r="D12049" t="s">
        <v>41135</v>
      </c>
      <c r="E12049" t="s">
        <v>23626</v>
      </c>
      <c r="F12049">
        <v>3</v>
      </c>
      <c r="G12049">
        <v>3</v>
      </c>
      <c r="H12049" s="1">
        <v>231</v>
      </c>
      <c r="I12049" s="87"/>
      <c r="K12049" s="86" t="s">
        <v>17485</v>
      </c>
      <c r="L12049" s="86" t="s">
        <v>17486</v>
      </c>
      <c r="N12049">
        <f>IFERROR(VLOOKUP(A12049,bip!$A:$C,2,0),"")</f>
      </c>
      <c r="O12049">
        <f>IFERROR(VLOOKUP(A12049,bip!$A:$Z,3,0),"")</f>
      </c>
    </row>
    <row r="12050" spans="1:15" ht="13.2">
      <c r="A12050" t="s">
        <v>8404</v>
      </c>
      <c r="B12050" t="s">
        <v>12577</v>
      </c>
      <c r="C12050" t="s">
        <v>16440</v>
      </c>
      <c r="D12050" t="s">
        <v>41136</v>
      </c>
      <c r="E12050" t="s">
        <v>23628</v>
      </c>
      <c r="F12050">
        <v>3</v>
      </c>
      <c r="G12050">
        <v>3</v>
      </c>
      <c r="H12050" s="1">
        <v>231</v>
      </c>
      <c r="I12050" s="87"/>
      <c r="K12050" s="86" t="s">
        <v>17485</v>
      </c>
      <c r="L12050" s="86" t="s">
        <v>17486</v>
      </c>
      <c r="N12050">
        <f>IFERROR(VLOOKUP(A12050,bip!$A:$C,2,0),"")</f>
      </c>
      <c r="O12050">
        <f>IFERROR(VLOOKUP(A12050,bip!$A:$Z,3,0),"")</f>
      </c>
    </row>
    <row r="12051" spans="1:15" ht="13.2">
      <c r="A12051" t="s">
        <v>8405</v>
      </c>
      <c r="B12051" t="s">
        <v>12578</v>
      </c>
      <c r="C12051" t="s">
        <v>16440</v>
      </c>
      <c r="D12051" t="s">
        <v>41137</v>
      </c>
      <c r="E12051" t="s">
        <v>43469</v>
      </c>
      <c r="F12051">
        <v>3</v>
      </c>
      <c r="G12051">
        <v>3</v>
      </c>
      <c r="H12051" s="1">
        <v>231</v>
      </c>
      <c r="I12051" s="87"/>
      <c r="K12051" s="86" t="s">
        <v>17485</v>
      </c>
      <c r="L12051" s="86" t="s">
        <v>17486</v>
      </c>
      <c r="N12051">
        <f>IFERROR(VLOOKUP(A12051,bip!$A:$C,2,0),"")</f>
      </c>
      <c r="O12051">
        <f>IFERROR(VLOOKUP(A12051,bip!$A:$Z,3,0),"")</f>
      </c>
    </row>
    <row r="12052" spans="1:15" ht="13.2">
      <c r="A12052" t="s">
        <v>8406</v>
      </c>
      <c r="B12052" t="s">
        <v>12579</v>
      </c>
      <c r="C12052" t="s">
        <v>16440</v>
      </c>
      <c r="D12052" t="s">
        <v>41138</v>
      </c>
      <c r="E12052" t="s">
        <v>43470</v>
      </c>
      <c r="F12052">
        <v>3</v>
      </c>
      <c r="G12052">
        <v>3</v>
      </c>
      <c r="H12052" s="1">
        <v>293</v>
      </c>
      <c r="I12052" s="87"/>
      <c r="K12052" s="86" t="s">
        <v>17485</v>
      </c>
      <c r="L12052" s="86" t="s">
        <v>17486</v>
      </c>
      <c r="N12052">
        <f>IFERROR(VLOOKUP(A12052,bip!$A:$C,2,0),"")</f>
      </c>
      <c r="O12052">
        <f>IFERROR(VLOOKUP(A12052,bip!$A:$Z,3,0),"")</f>
      </c>
    </row>
    <row r="12053" spans="1:15" ht="13.2">
      <c r="A12053" t="s">
        <v>8418</v>
      </c>
      <c r="B12053" t="s">
        <v>12591</v>
      </c>
      <c r="C12053" t="s">
        <v>16440</v>
      </c>
      <c r="D12053" t="s">
        <v>41139</v>
      </c>
      <c r="E12053" t="s">
        <v>23630</v>
      </c>
      <c r="F12053">
        <v>3</v>
      </c>
      <c r="G12053">
        <v>3</v>
      </c>
      <c r="H12053" s="1">
        <v>213</v>
      </c>
      <c r="I12053" s="87"/>
      <c r="K12053" s="86" t="s">
        <v>17485</v>
      </c>
      <c r="L12053" s="86" t="s">
        <v>17486</v>
      </c>
      <c r="N12053">
        <f>IFERROR(VLOOKUP(A12053,bip!$A:$C,2,0),"")</f>
      </c>
      <c r="O12053">
        <f>IFERROR(VLOOKUP(A12053,bip!$A:$Z,3,0),"")</f>
      </c>
    </row>
    <row r="12054" spans="1:15" ht="13.2">
      <c r="A12054" t="s">
        <v>8419</v>
      </c>
      <c r="B12054" t="s">
        <v>12592</v>
      </c>
      <c r="C12054" t="s">
        <v>16440</v>
      </c>
      <c r="D12054" t="s">
        <v>41140</v>
      </c>
      <c r="E12054" t="s">
        <v>23631</v>
      </c>
      <c r="F12054">
        <v>3</v>
      </c>
      <c r="G12054">
        <v>3</v>
      </c>
      <c r="H12054" s="1">
        <v>213</v>
      </c>
      <c r="I12054" s="87"/>
      <c r="K12054" s="86" t="s">
        <v>17485</v>
      </c>
      <c r="L12054" s="86" t="s">
        <v>17486</v>
      </c>
      <c r="N12054">
        <f>IFERROR(VLOOKUP(A12054,bip!$A:$C,2,0),"")</f>
      </c>
      <c r="O12054">
        <f>IFERROR(VLOOKUP(A12054,bip!$A:$Z,3,0),"")</f>
      </c>
    </row>
    <row r="12055" spans="1:15" ht="13.2">
      <c r="A12055" t="s">
        <v>8421</v>
      </c>
      <c r="B12055" t="s">
        <v>12594</v>
      </c>
      <c r="C12055" t="s">
        <v>16440</v>
      </c>
      <c r="D12055" t="s">
        <v>41141</v>
      </c>
      <c r="E12055" t="s">
        <v>43471</v>
      </c>
      <c r="F12055">
        <v>3</v>
      </c>
      <c r="G12055">
        <v>3</v>
      </c>
      <c r="H12055" s="1">
        <v>213</v>
      </c>
      <c r="I12055" s="87"/>
      <c r="K12055" s="86" t="s">
        <v>17485</v>
      </c>
      <c r="L12055" s="86" t="s">
        <v>17486</v>
      </c>
      <c r="N12055">
        <f>IFERROR(VLOOKUP(A12055,bip!$A:$C,2,0),"")</f>
      </c>
      <c r="O12055">
        <f>IFERROR(VLOOKUP(A12055,bip!$A:$Z,3,0),"")</f>
      </c>
    </row>
    <row r="12056" spans="1:15" ht="13.2">
      <c r="A12056" t="s">
        <v>8422</v>
      </c>
      <c r="B12056" t="s">
        <v>12595</v>
      </c>
      <c r="C12056" t="s">
        <v>16440</v>
      </c>
      <c r="D12056" t="s">
        <v>41142</v>
      </c>
      <c r="E12056" t="s">
        <v>43472</v>
      </c>
      <c r="F12056">
        <v>3</v>
      </c>
      <c r="G12056">
        <v>3</v>
      </c>
      <c r="H12056" s="1">
        <v>213</v>
      </c>
      <c r="I12056" s="87"/>
      <c r="K12056" s="86" t="s">
        <v>17485</v>
      </c>
      <c r="L12056" s="86" t="s">
        <v>17486</v>
      </c>
      <c r="N12056">
        <f>IFERROR(VLOOKUP(A12056,bip!$A:$C,2,0),"")</f>
      </c>
      <c r="O12056">
        <f>IFERROR(VLOOKUP(A12056,bip!$A:$Z,3,0),"")</f>
      </c>
    </row>
    <row r="12057" spans="1:15" ht="13.2">
      <c r="A12057" t="s">
        <v>8420</v>
      </c>
      <c r="B12057" t="s">
        <v>12593</v>
      </c>
      <c r="C12057" t="s">
        <v>16440</v>
      </c>
      <c r="D12057" t="s">
        <v>43473</v>
      </c>
      <c r="E12057" t="s">
        <v>43474</v>
      </c>
      <c r="F12057">
        <v>3</v>
      </c>
      <c r="G12057">
        <v>3</v>
      </c>
      <c r="H12057" s="1">
        <v>284</v>
      </c>
      <c r="I12057" s="87"/>
      <c r="K12057" s="86" t="s">
        <v>17485</v>
      </c>
      <c r="L12057" s="86" t="s">
        <v>17486</v>
      </c>
      <c r="N12057">
        <f>IFERROR(VLOOKUP(A12057,bip!$A:$C,2,0),"")</f>
      </c>
      <c r="O12057">
        <f>IFERROR(VLOOKUP(A12057,bip!$A:$Z,3,0),"")</f>
      </c>
    </row>
    <row r="12058" spans="1:15" ht="13.2">
      <c r="A12058" t="s">
        <v>8430</v>
      </c>
      <c r="B12058" t="s">
        <v>8430</v>
      </c>
      <c r="C12058" t="s">
        <v>16441</v>
      </c>
      <c r="D12058" t="s">
        <v>41143</v>
      </c>
      <c r="E12058" t="s">
        <v>23636</v>
      </c>
      <c r="F12058">
        <v>3</v>
      </c>
      <c r="G12058">
        <v>3</v>
      </c>
      <c r="H12058" s="1">
        <v>210</v>
      </c>
      <c r="I12058" s="87"/>
      <c r="K12058" s="86" t="s">
        <v>17485</v>
      </c>
      <c r="L12058" s="86" t="s">
        <v>17486</v>
      </c>
      <c r="N12058">
        <f>IFERROR(VLOOKUP(A12058,bip!$A:$C,2,0),"")</f>
      </c>
      <c r="O12058">
        <f>IFERROR(VLOOKUP(A12058,bip!$A:$Z,3,0),"")</f>
      </c>
    </row>
    <row r="12059" spans="1:15" ht="13.2">
      <c r="A12059" t="s">
        <v>8431</v>
      </c>
      <c r="B12059" t="s">
        <v>8431</v>
      </c>
      <c r="C12059" t="s">
        <v>16441</v>
      </c>
      <c r="D12059" t="s">
        <v>41144</v>
      </c>
      <c r="E12059" t="s">
        <v>23637</v>
      </c>
      <c r="F12059">
        <v>3</v>
      </c>
      <c r="G12059">
        <v>3</v>
      </c>
      <c r="H12059" s="1">
        <v>210</v>
      </c>
      <c r="I12059" s="87"/>
      <c r="K12059" s="86" t="s">
        <v>17485</v>
      </c>
      <c r="L12059" s="86" t="s">
        <v>17486</v>
      </c>
      <c r="N12059">
        <f>IFERROR(VLOOKUP(A12059,bip!$A:$C,2,0),"")</f>
      </c>
      <c r="O12059">
        <f>IFERROR(VLOOKUP(A12059,bip!$A:$Z,3,0),"")</f>
      </c>
    </row>
    <row r="12060" spans="1:15" ht="13.2">
      <c r="A12060" t="s">
        <v>35588</v>
      </c>
      <c r="B12060" t="s">
        <v>35588</v>
      </c>
      <c r="C12060" t="s">
        <v>16440</v>
      </c>
      <c r="D12060" t="s">
        <v>41145</v>
      </c>
      <c r="E12060" t="s">
        <v>43475</v>
      </c>
      <c r="F12060">
        <v>3</v>
      </c>
      <c r="G12060">
        <v>3</v>
      </c>
      <c r="H12060" s="1">
        <v>227</v>
      </c>
      <c r="I12060" s="87"/>
      <c r="K12060" s="86" t="s">
        <v>17485</v>
      </c>
      <c r="L12060" s="86" t="s">
        <v>17486</v>
      </c>
      <c r="N12060">
        <f>IFERROR(VLOOKUP(A12060,bip!$A:$C,2,0),"")</f>
      </c>
      <c r="O12060">
        <f>IFERROR(VLOOKUP(A12060,bip!$A:$Z,3,0),"")</f>
      </c>
    </row>
    <row r="12061" spans="1:15" ht="13.2">
      <c r="A12061" t="s">
        <v>35589</v>
      </c>
      <c r="B12061" t="s">
        <v>35589</v>
      </c>
      <c r="C12061" t="s">
        <v>16440</v>
      </c>
      <c r="D12061" t="s">
        <v>41146</v>
      </c>
      <c r="E12061" t="s">
        <v>41147</v>
      </c>
      <c r="F12061">
        <v>3</v>
      </c>
      <c r="G12061">
        <v>3</v>
      </c>
      <c r="H12061" s="1">
        <v>171</v>
      </c>
      <c r="I12061" s="87"/>
      <c r="K12061" s="86" t="s">
        <v>17485</v>
      </c>
      <c r="L12061" s="86" t="s">
        <v>17486</v>
      </c>
      <c r="N12061">
        <f>IFERROR(VLOOKUP(A12061,bip!$A:$C,2,0),"")</f>
      </c>
      <c r="O12061">
        <f>IFERROR(VLOOKUP(A12061,bip!$A:$Z,3,0),"")</f>
      </c>
    </row>
    <row r="12062" spans="1:15" ht="13.2">
      <c r="A12062" t="s">
        <v>35590</v>
      </c>
      <c r="B12062" t="s">
        <v>35590</v>
      </c>
      <c r="C12062" t="s">
        <v>16440</v>
      </c>
      <c r="D12062" t="s">
        <v>41148</v>
      </c>
      <c r="E12062" t="s">
        <v>43476</v>
      </c>
      <c r="F12062">
        <v>3</v>
      </c>
      <c r="G12062">
        <v>3</v>
      </c>
      <c r="H12062" s="1">
        <v>171</v>
      </c>
      <c r="I12062" s="87"/>
      <c r="K12062" s="86" t="s">
        <v>17485</v>
      </c>
      <c r="L12062" s="86" t="s">
        <v>17486</v>
      </c>
      <c r="N12062">
        <f>IFERROR(VLOOKUP(A12062,bip!$A:$C,2,0),"")</f>
      </c>
      <c r="O12062">
        <f>IFERROR(VLOOKUP(A12062,bip!$A:$Z,3,0),"")</f>
      </c>
    </row>
    <row r="12063" spans="1:15" ht="13.2">
      <c r="A12063" t="s">
        <v>35591</v>
      </c>
      <c r="B12063" t="s">
        <v>35591</v>
      </c>
      <c r="C12063" t="s">
        <v>16440</v>
      </c>
      <c r="D12063" t="s">
        <v>41149</v>
      </c>
      <c r="E12063" t="s">
        <v>41150</v>
      </c>
      <c r="F12063">
        <v>3</v>
      </c>
      <c r="G12063">
        <v>3</v>
      </c>
      <c r="H12063" s="1">
        <v>171</v>
      </c>
      <c r="I12063" s="87"/>
      <c r="K12063" s="86" t="s">
        <v>17485</v>
      </c>
      <c r="L12063" s="86" t="s">
        <v>17486</v>
      </c>
      <c r="N12063">
        <f>IFERROR(VLOOKUP(A12063,bip!$A:$C,2,0),"")</f>
      </c>
      <c r="O12063">
        <f>IFERROR(VLOOKUP(A12063,bip!$A:$Z,3,0),"")</f>
      </c>
    </row>
    <row r="12064" spans="1:15" ht="13.2">
      <c r="A12064" t="s">
        <v>8698</v>
      </c>
      <c r="B12064" t="s">
        <v>12747</v>
      </c>
      <c r="C12064" t="s">
        <v>16440</v>
      </c>
      <c r="D12064" t="s">
        <v>41582</v>
      </c>
      <c r="E12064" t="s">
        <v>41583</v>
      </c>
      <c r="F12064">
        <v>1</v>
      </c>
      <c r="G12064">
        <v>20</v>
      </c>
      <c r="H12064" s="1">
        <v>259</v>
      </c>
      <c r="I12064" s="87">
        <v>0.20</v>
      </c>
      <c r="J12064" s="86" t="s">
        <v>41688</v>
      </c>
      <c r="K12064" s="86" t="s">
        <v>44487</v>
      </c>
      <c r="L12064" s="86" t="s">
        <v>17486</v>
      </c>
      <c r="N12064">
        <f>IFERROR(VLOOKUP(A12064,bip!$A:$C,2,0),"")</f>
      </c>
      <c r="O12064">
        <f>IFERROR(VLOOKUP(A12064,bip!$A:$Z,3,0),"")</f>
      </c>
    </row>
    <row r="12065" spans="1:15" ht="13.2">
      <c r="A12065" t="s">
        <v>8437</v>
      </c>
      <c r="B12065" t="s">
        <v>8437</v>
      </c>
      <c r="C12065" t="s">
        <v>16440</v>
      </c>
      <c r="D12065" t="s">
        <v>41151</v>
      </c>
      <c r="E12065" t="s">
        <v>23638</v>
      </c>
      <c r="F12065">
        <v>6</v>
      </c>
      <c r="G12065">
        <v>6</v>
      </c>
      <c r="H12065" s="1">
        <v>124</v>
      </c>
      <c r="I12065" s="87"/>
      <c r="K12065" s="86" t="s">
        <v>17485</v>
      </c>
      <c r="L12065" s="86" t="s">
        <v>17486</v>
      </c>
      <c r="N12065">
        <f>IFERROR(VLOOKUP(A12065,bip!$A:$C,2,0),"")</f>
      </c>
      <c r="O12065">
        <f>IFERROR(VLOOKUP(A12065,bip!$A:$Z,3,0),"")</f>
      </c>
    </row>
    <row r="12066" spans="1:15" ht="13.2">
      <c r="A12066" t="s">
        <v>8428</v>
      </c>
      <c r="B12066" t="s">
        <v>12599</v>
      </c>
      <c r="C12066" t="s">
        <v>16440</v>
      </c>
      <c r="D12066" t="s">
        <v>41152</v>
      </c>
      <c r="E12066" t="s">
        <v>23632</v>
      </c>
      <c r="F12066">
        <v>3</v>
      </c>
      <c r="G12066">
        <v>3</v>
      </c>
      <c r="H12066" s="1">
        <v>106</v>
      </c>
      <c r="I12066" s="87"/>
      <c r="K12066" s="86" t="s">
        <v>17485</v>
      </c>
      <c r="L12066" s="86" t="s">
        <v>17486</v>
      </c>
      <c r="N12066">
        <f>IFERROR(VLOOKUP(A12066,bip!$A:$C,2,0),"")</f>
      </c>
      <c r="O12066">
        <f>IFERROR(VLOOKUP(A12066,bip!$A:$Z,3,0),"")</f>
      </c>
    </row>
    <row r="12067" spans="1:15" ht="13.2">
      <c r="A12067" t="s">
        <v>8429</v>
      </c>
      <c r="B12067" t="s">
        <v>12600</v>
      </c>
      <c r="C12067" t="s">
        <v>16440</v>
      </c>
      <c r="D12067" t="s">
        <v>41153</v>
      </c>
      <c r="E12067" t="s">
        <v>23633</v>
      </c>
      <c r="F12067">
        <v>3</v>
      </c>
      <c r="G12067">
        <v>3</v>
      </c>
      <c r="H12067" s="1">
        <v>106</v>
      </c>
      <c r="I12067" s="87"/>
      <c r="K12067" s="86" t="s">
        <v>17485</v>
      </c>
      <c r="L12067" s="86" t="s">
        <v>17486</v>
      </c>
      <c r="N12067">
        <f>IFERROR(VLOOKUP(A12067,bip!$A:$C,2,0),"")</f>
      </c>
      <c r="O12067">
        <f>IFERROR(VLOOKUP(A12067,bip!$A:$Z,3,0),"")</f>
      </c>
    </row>
    <row r="12068" spans="1:15" ht="13.2">
      <c r="A12068" t="s">
        <v>8426</v>
      </c>
      <c r="B12068" t="s">
        <v>8426</v>
      </c>
      <c r="C12068" t="s">
        <v>16440</v>
      </c>
      <c r="D12068" t="s">
        <v>41154</v>
      </c>
      <c r="E12068" t="s">
        <v>41155</v>
      </c>
      <c r="F12068">
        <v>3</v>
      </c>
      <c r="G12068">
        <v>3</v>
      </c>
      <c r="H12068" s="1">
        <v>365</v>
      </c>
      <c r="I12068" s="87"/>
      <c r="K12068" s="86" t="s">
        <v>17485</v>
      </c>
      <c r="L12068" s="86" t="s">
        <v>17486</v>
      </c>
      <c r="N12068">
        <f>IFERROR(VLOOKUP(A12068,bip!$A:$C,2,0),"")</f>
      </c>
      <c r="O12068">
        <f>IFERROR(VLOOKUP(A12068,bip!$A:$Z,3,0),"")</f>
      </c>
    </row>
    <row r="12069" spans="1:15" ht="13.2">
      <c r="A12069" t="s">
        <v>8427</v>
      </c>
      <c r="B12069" t="s">
        <v>8427</v>
      </c>
      <c r="C12069" t="s">
        <v>16440</v>
      </c>
      <c r="D12069" t="s">
        <v>41156</v>
      </c>
      <c r="E12069" t="s">
        <v>41157</v>
      </c>
      <c r="F12069">
        <v>3</v>
      </c>
      <c r="G12069">
        <v>3</v>
      </c>
      <c r="H12069" s="1">
        <v>450</v>
      </c>
      <c r="I12069" s="87"/>
      <c r="K12069" s="86" t="s">
        <v>17485</v>
      </c>
      <c r="L12069" s="86" t="s">
        <v>17486</v>
      </c>
      <c r="N12069">
        <f>IFERROR(VLOOKUP(A12069,bip!$A:$C,2,0),"")</f>
      </c>
      <c r="O12069">
        <f>IFERROR(VLOOKUP(A12069,bip!$A:$Z,3,0),"")</f>
      </c>
    </row>
    <row r="12070" spans="1:15" ht="13.2">
      <c r="A12070" t="s">
        <v>8433</v>
      </c>
      <c r="B12070" t="s">
        <v>12602</v>
      </c>
      <c r="C12070" t="s">
        <v>16441</v>
      </c>
      <c r="D12070" t="s">
        <v>41143</v>
      </c>
      <c r="E12070" t="s">
        <v>23634</v>
      </c>
      <c r="F12070">
        <v>3</v>
      </c>
      <c r="G12070">
        <v>3</v>
      </c>
      <c r="H12070" s="1">
        <v>134</v>
      </c>
      <c r="I12070" s="87"/>
      <c r="K12070" s="86" t="s">
        <v>17485</v>
      </c>
      <c r="L12070" s="86" t="s">
        <v>17486</v>
      </c>
      <c r="N12070">
        <f>IFERROR(VLOOKUP(A12070,bip!$A:$C,2,0),"")</f>
      </c>
      <c r="O12070">
        <f>IFERROR(VLOOKUP(A12070,bip!$A:$Z,3,0),"")</f>
      </c>
    </row>
    <row r="12071" spans="1:15" ht="13.2">
      <c r="A12071" t="s">
        <v>8432</v>
      </c>
      <c r="B12071" t="s">
        <v>12601</v>
      </c>
      <c r="C12071" t="s">
        <v>16441</v>
      </c>
      <c r="D12071" t="s">
        <v>41144</v>
      </c>
      <c r="E12071" t="s">
        <v>23635</v>
      </c>
      <c r="F12071">
        <v>3</v>
      </c>
      <c r="G12071">
        <v>3</v>
      </c>
      <c r="H12071" s="1">
        <v>134</v>
      </c>
      <c r="I12071" s="87"/>
      <c r="K12071" s="86" t="s">
        <v>17485</v>
      </c>
      <c r="L12071" s="86" t="s">
        <v>17486</v>
      </c>
      <c r="N12071">
        <f>IFERROR(VLOOKUP(A12071,bip!$A:$C,2,0),"")</f>
      </c>
      <c r="O12071">
        <f>IFERROR(VLOOKUP(A12071,bip!$A:$Z,3,0),"")</f>
      </c>
    </row>
    <row r="12072" spans="1:15" ht="13.2">
      <c r="A12072" t="s">
        <v>34445</v>
      </c>
      <c r="B12072" t="s">
        <v>34445</v>
      </c>
      <c r="C12072" t="s">
        <v>16440</v>
      </c>
      <c r="D12072" t="s">
        <v>43477</v>
      </c>
      <c r="E12072" t="s">
        <v>41158</v>
      </c>
      <c r="F12072">
        <v>3</v>
      </c>
      <c r="G12072">
        <v>3</v>
      </c>
      <c r="H12072" s="1">
        <v>106</v>
      </c>
      <c r="I12072" s="87"/>
      <c r="K12072" s="86" t="s">
        <v>17485</v>
      </c>
      <c r="L12072" s="86" t="s">
        <v>17486</v>
      </c>
      <c r="N12072">
        <f>IFERROR(VLOOKUP(A12072,bip!$A:$C,2,0),"")</f>
      </c>
      <c r="O12072">
        <f>IFERROR(VLOOKUP(A12072,bip!$A:$Z,3,0),"")</f>
      </c>
    </row>
    <row r="12073" spans="1:15" ht="13.2">
      <c r="A12073" t="s">
        <v>34446</v>
      </c>
      <c r="B12073" t="s">
        <v>34446</v>
      </c>
      <c r="C12073" t="s">
        <v>16440</v>
      </c>
      <c r="D12073" t="s">
        <v>43478</v>
      </c>
      <c r="E12073" t="s">
        <v>41895</v>
      </c>
      <c r="F12073">
        <v>3</v>
      </c>
      <c r="G12073">
        <v>3</v>
      </c>
      <c r="H12073" s="1">
        <v>106</v>
      </c>
      <c r="I12073" s="87"/>
      <c r="K12073" s="86" t="s">
        <v>17485</v>
      </c>
      <c r="L12073" s="86" t="s">
        <v>17486</v>
      </c>
      <c r="N12073">
        <f>IFERROR(VLOOKUP(A12073,bip!$A:$C,2,0),"")</f>
      </c>
      <c r="O12073">
        <f>IFERROR(VLOOKUP(A12073,bip!$A:$Z,3,0),"")</f>
      </c>
    </row>
    <row r="12074" spans="1:15" ht="13.2">
      <c r="A12074" t="s">
        <v>8555</v>
      </c>
      <c r="B12074" t="s">
        <v>12675</v>
      </c>
      <c r="C12074" t="s">
        <v>16440</v>
      </c>
      <c r="D12074" t="s">
        <v>16739</v>
      </c>
      <c r="E12074" t="s">
        <v>23670</v>
      </c>
      <c r="F12074">
        <v>6</v>
      </c>
      <c r="G12074">
        <v>36</v>
      </c>
      <c r="H12074" s="1">
        <v>155</v>
      </c>
      <c r="I12074" s="87"/>
      <c r="K12074" s="86" t="s">
        <v>17485</v>
      </c>
      <c r="L12074" s="86" t="s">
        <v>17486</v>
      </c>
      <c r="N12074">
        <f>IFERROR(VLOOKUP(A12074,bip!$A:$C,2,0),"")</f>
      </c>
      <c r="O12074">
        <f>IFERROR(VLOOKUP(A12074,bip!$A:$Z,3,0),"")</f>
      </c>
    </row>
    <row r="12075" spans="1:15" ht="13.2">
      <c r="A12075" t="s">
        <v>8556</v>
      </c>
      <c r="B12075" t="s">
        <v>12676</v>
      </c>
      <c r="C12075" t="s">
        <v>16440</v>
      </c>
      <c r="D12075" t="s">
        <v>16740</v>
      </c>
      <c r="E12075" t="s">
        <v>23671</v>
      </c>
      <c r="F12075">
        <v>6</v>
      </c>
      <c r="G12075">
        <v>36</v>
      </c>
      <c r="H12075" s="1">
        <v>209</v>
      </c>
      <c r="I12075" s="87"/>
      <c r="K12075" s="86" t="s">
        <v>17485</v>
      </c>
      <c r="L12075" s="86" t="s">
        <v>17486</v>
      </c>
      <c r="N12075">
        <f>IFERROR(VLOOKUP(A12075,bip!$A:$C,2,0),"")</f>
      </c>
      <c r="O12075">
        <f>IFERROR(VLOOKUP(A12075,bip!$A:$Z,3,0),"")</f>
      </c>
    </row>
    <row r="12076" spans="1:15" ht="13.2">
      <c r="A12076" t="s">
        <v>8557</v>
      </c>
      <c r="B12076" t="s">
        <v>12677</v>
      </c>
      <c r="C12076" t="s">
        <v>16440</v>
      </c>
      <c r="D12076" t="s">
        <v>16741</v>
      </c>
      <c r="E12076" t="s">
        <v>23672</v>
      </c>
      <c r="F12076">
        <v>6</v>
      </c>
      <c r="G12076">
        <v>36</v>
      </c>
      <c r="H12076" s="1">
        <v>263</v>
      </c>
      <c r="I12076" s="87"/>
      <c r="K12076" s="86" t="s">
        <v>17485</v>
      </c>
      <c r="L12076" s="86" t="s">
        <v>17486</v>
      </c>
      <c r="N12076">
        <f>IFERROR(VLOOKUP(A12076,bip!$A:$C,2,0),"")</f>
      </c>
      <c r="O12076">
        <f>IFERROR(VLOOKUP(A12076,bip!$A:$Z,3,0),"")</f>
      </c>
    </row>
    <row r="12077" spans="1:15" ht="13.2">
      <c r="A12077" t="s">
        <v>8558</v>
      </c>
      <c r="B12077" t="s">
        <v>12678</v>
      </c>
      <c r="C12077" t="s">
        <v>16440</v>
      </c>
      <c r="D12077" t="s">
        <v>16742</v>
      </c>
      <c r="E12077" t="s">
        <v>23673</v>
      </c>
      <c r="F12077">
        <v>4</v>
      </c>
      <c r="G12077">
        <v>24</v>
      </c>
      <c r="H12077" s="1">
        <v>468</v>
      </c>
      <c r="I12077" s="87"/>
      <c r="K12077" s="86" t="s">
        <v>17485</v>
      </c>
      <c r="L12077" s="86" t="s">
        <v>17486</v>
      </c>
      <c r="N12077">
        <f>IFERROR(VLOOKUP(A12077,bip!$A:$C,2,0),"")</f>
      </c>
      <c r="O12077">
        <f>IFERROR(VLOOKUP(A12077,bip!$A:$Z,3,0),"")</f>
      </c>
    </row>
    <row r="12078" spans="1:15" ht="13.2">
      <c r="A12078" t="s">
        <v>8552</v>
      </c>
      <c r="B12078" t="s">
        <v>8552</v>
      </c>
      <c r="C12078" t="s">
        <v>16440</v>
      </c>
      <c r="D12078" t="s">
        <v>16747</v>
      </c>
      <c r="E12078" t="s">
        <v>23678</v>
      </c>
      <c r="F12078">
        <v>6</v>
      </c>
      <c r="G12078">
        <v>36</v>
      </c>
      <c r="H12078" s="1">
        <v>223</v>
      </c>
      <c r="I12078" s="87"/>
      <c r="K12078" s="86" t="s">
        <v>17485</v>
      </c>
      <c r="L12078" s="86" t="s">
        <v>17486</v>
      </c>
      <c r="N12078">
        <f>IFERROR(VLOOKUP(A12078,bip!$A:$C,2,0),"")</f>
      </c>
      <c r="O12078">
        <f>IFERROR(VLOOKUP(A12078,bip!$A:$Z,3,0),"")</f>
      </c>
    </row>
    <row r="12079" spans="1:15" ht="13.2">
      <c r="A12079" t="s">
        <v>8553</v>
      </c>
      <c r="B12079" t="s">
        <v>8553</v>
      </c>
      <c r="C12079" t="s">
        <v>16440</v>
      </c>
      <c r="D12079" t="s">
        <v>16748</v>
      </c>
      <c r="E12079" t="s">
        <v>23679</v>
      </c>
      <c r="F12079">
        <v>6</v>
      </c>
      <c r="G12079">
        <v>36</v>
      </c>
      <c r="H12079" s="1">
        <v>293</v>
      </c>
      <c r="I12079" s="87"/>
      <c r="K12079" s="86" t="s">
        <v>17485</v>
      </c>
      <c r="L12079" s="86" t="s">
        <v>17486</v>
      </c>
      <c r="N12079">
        <f>IFERROR(VLOOKUP(A12079,bip!$A:$C,2,0),"")</f>
      </c>
      <c r="O12079">
        <f>IFERROR(VLOOKUP(A12079,bip!$A:$Z,3,0),"")</f>
      </c>
    </row>
    <row r="12080" spans="1:15" ht="13.2">
      <c r="A12080" t="s">
        <v>8554</v>
      </c>
      <c r="B12080" t="s">
        <v>8554</v>
      </c>
      <c r="C12080" t="s">
        <v>16440</v>
      </c>
      <c r="D12080" t="s">
        <v>16749</v>
      </c>
      <c r="E12080" t="s">
        <v>23680</v>
      </c>
      <c r="F12080">
        <v>6</v>
      </c>
      <c r="G12080">
        <v>36</v>
      </c>
      <c r="H12080" s="1">
        <v>420</v>
      </c>
      <c r="I12080" s="87"/>
      <c r="K12080" s="86" t="s">
        <v>17485</v>
      </c>
      <c r="L12080" s="86" t="s">
        <v>17486</v>
      </c>
      <c r="N12080">
        <f>IFERROR(VLOOKUP(A12080,bip!$A:$C,2,0),"")</f>
      </c>
      <c r="O12080">
        <f>IFERROR(VLOOKUP(A12080,bip!$A:$Z,3,0),"")</f>
      </c>
    </row>
    <row r="12081" spans="1:15" ht="13.2">
      <c r="A12081" t="s">
        <v>8435</v>
      </c>
      <c r="B12081" t="s">
        <v>8435</v>
      </c>
      <c r="C12081" t="s">
        <v>16440</v>
      </c>
      <c r="D12081" t="s">
        <v>41159</v>
      </c>
      <c r="E12081" t="s">
        <v>41160</v>
      </c>
      <c r="F12081">
        <v>6</v>
      </c>
      <c r="G12081">
        <v>6</v>
      </c>
      <c r="H12081" s="1">
        <v>99</v>
      </c>
      <c r="I12081" s="87"/>
      <c r="K12081" s="86" t="s">
        <v>17485</v>
      </c>
      <c r="L12081" s="86" t="s">
        <v>17486</v>
      </c>
      <c r="N12081">
        <f>IFERROR(VLOOKUP(A12081,bip!$A:$C,2,0),"")</f>
      </c>
      <c r="O12081">
        <f>IFERROR(VLOOKUP(A12081,bip!$A:$Z,3,0),"")</f>
      </c>
    </row>
    <row r="12082" spans="1:15" ht="13.2">
      <c r="A12082" t="s">
        <v>8436</v>
      </c>
      <c r="B12082" t="s">
        <v>12604</v>
      </c>
      <c r="C12082" t="s">
        <v>16440</v>
      </c>
      <c r="D12082" t="s">
        <v>41161</v>
      </c>
      <c r="E12082" t="s">
        <v>41162</v>
      </c>
      <c r="F12082">
        <v>6</v>
      </c>
      <c r="G12082">
        <v>6</v>
      </c>
      <c r="H12082" s="1">
        <v>74</v>
      </c>
      <c r="I12082" s="87"/>
      <c r="K12082" s="86" t="s">
        <v>17485</v>
      </c>
      <c r="L12082" s="86" t="s">
        <v>17486</v>
      </c>
      <c r="N12082">
        <f>IFERROR(VLOOKUP(A12082,bip!$A:$C,2,0),"")</f>
      </c>
      <c r="O12082">
        <f>IFERROR(VLOOKUP(A12082,bip!$A:$Z,3,0),"")</f>
      </c>
    </row>
    <row r="12083" spans="1:15" ht="13.2">
      <c r="A12083" t="s">
        <v>8434</v>
      </c>
      <c r="B12083" t="s">
        <v>12603</v>
      </c>
      <c r="C12083" t="s">
        <v>16440</v>
      </c>
      <c r="D12083" t="s">
        <v>41163</v>
      </c>
      <c r="E12083" t="s">
        <v>41164</v>
      </c>
      <c r="F12083">
        <v>6</v>
      </c>
      <c r="G12083">
        <v>6</v>
      </c>
      <c r="H12083" s="1">
        <v>111</v>
      </c>
      <c r="I12083" s="87"/>
      <c r="K12083" s="86" t="s">
        <v>17485</v>
      </c>
      <c r="L12083" s="86" t="s">
        <v>17486</v>
      </c>
      <c r="N12083">
        <f>IFERROR(VLOOKUP(A12083,bip!$A:$C,2,0),"")</f>
      </c>
      <c r="O12083">
        <f>IFERROR(VLOOKUP(A12083,bip!$A:$Z,3,0),"")</f>
      </c>
    </row>
    <row r="12084" spans="1:15" ht="13.2">
      <c r="A12084" t="s">
        <v>8548</v>
      </c>
      <c r="B12084" t="s">
        <v>8548</v>
      </c>
      <c r="C12084" t="s">
        <v>16440</v>
      </c>
      <c r="D12084" t="s">
        <v>16738</v>
      </c>
      <c r="E12084" t="s">
        <v>23667</v>
      </c>
      <c r="F12084">
        <v>6</v>
      </c>
      <c r="G12084">
        <v>6</v>
      </c>
      <c r="H12084" s="1">
        <v>155</v>
      </c>
      <c r="I12084" s="87"/>
      <c r="K12084" s="86" t="s">
        <v>17485</v>
      </c>
      <c r="L12084" s="86" t="s">
        <v>17486</v>
      </c>
      <c r="N12084">
        <f>IFERROR(VLOOKUP(A12084,bip!$A:$C,2,0),"")</f>
      </c>
      <c r="O12084">
        <f>IFERROR(VLOOKUP(A12084,bip!$A:$Z,3,0),"")</f>
      </c>
    </row>
    <row r="12085" spans="1:15" ht="13.2">
      <c r="A12085" t="s">
        <v>8789</v>
      </c>
      <c r="B12085" t="s">
        <v>12800</v>
      </c>
      <c r="C12085" t="s">
        <v>16440</v>
      </c>
      <c r="D12085" t="s">
        <v>26457</v>
      </c>
      <c r="E12085" t="s">
        <v>26458</v>
      </c>
      <c r="F12085">
        <v>1</v>
      </c>
      <c r="G12085">
        <v>1</v>
      </c>
      <c r="H12085" s="1">
        <v>585</v>
      </c>
      <c r="I12085" s="87"/>
      <c r="K12085" s="86" t="s">
        <v>17485</v>
      </c>
      <c r="L12085" s="86" t="s">
        <v>17486</v>
      </c>
      <c r="N12085">
        <f>IFERROR(VLOOKUP(A12085,bip!$A:$C,2,0),"")</f>
      </c>
      <c r="O12085">
        <f>IFERROR(VLOOKUP(A12085,bip!$A:$Z,3,0),"")</f>
      </c>
    </row>
    <row r="12086" spans="1:15" ht="13.2">
      <c r="A12086" t="s">
        <v>8546</v>
      </c>
      <c r="B12086" t="s">
        <v>12670</v>
      </c>
      <c r="C12086" t="s">
        <v>16440</v>
      </c>
      <c r="D12086" t="s">
        <v>24959</v>
      </c>
      <c r="E12086" t="s">
        <v>23668</v>
      </c>
      <c r="F12086">
        <v>2</v>
      </c>
      <c r="G12086">
        <v>2</v>
      </c>
      <c r="H12086" s="1">
        <v>479</v>
      </c>
      <c r="I12086" s="87"/>
      <c r="K12086" s="86" t="s">
        <v>17485</v>
      </c>
      <c r="L12086" s="86" t="s">
        <v>17486</v>
      </c>
      <c r="N12086">
        <f>IFERROR(VLOOKUP(A12086,bip!$A:$C,2,0),"")</f>
      </c>
      <c r="O12086">
        <f>IFERROR(VLOOKUP(A12086,bip!$A:$Z,3,0),"")</f>
      </c>
    </row>
    <row r="12087" spans="1:15" ht="13.2">
      <c r="A12087" t="s">
        <v>8547</v>
      </c>
      <c r="B12087" t="s">
        <v>12671</v>
      </c>
      <c r="C12087" t="s">
        <v>16440</v>
      </c>
      <c r="D12087" t="s">
        <v>24960</v>
      </c>
      <c r="E12087" t="s">
        <v>23669</v>
      </c>
      <c r="F12087">
        <v>2</v>
      </c>
      <c r="G12087">
        <v>2</v>
      </c>
      <c r="H12087" s="1">
        <v>589</v>
      </c>
      <c r="I12087" s="87"/>
      <c r="K12087" s="86" t="s">
        <v>17485</v>
      </c>
      <c r="L12087" s="86" t="s">
        <v>17486</v>
      </c>
      <c r="N12087">
        <f>IFERROR(VLOOKUP(A12087,bip!$A:$C,2,0),"")</f>
      </c>
      <c r="O12087">
        <f>IFERROR(VLOOKUP(A12087,bip!$A:$Z,3,0),"")</f>
      </c>
    </row>
    <row r="12088" spans="1:15" ht="13.2">
      <c r="A12088" t="s">
        <v>8559</v>
      </c>
      <c r="B12088" t="s">
        <v>12679</v>
      </c>
      <c r="C12088" t="s">
        <v>16441</v>
      </c>
      <c r="D12088" t="s">
        <v>16743</v>
      </c>
      <c r="E12088" t="s">
        <v>23674</v>
      </c>
      <c r="F12088">
        <v>5</v>
      </c>
      <c r="G12088">
        <v>50</v>
      </c>
      <c r="H12088" s="1">
        <v>80</v>
      </c>
      <c r="I12088" s="87"/>
      <c r="K12088" s="86" t="s">
        <v>17485</v>
      </c>
      <c r="L12088" s="86" t="s">
        <v>17486</v>
      </c>
      <c r="N12088">
        <f>IFERROR(VLOOKUP(A12088,bip!$A:$C,2,0),"")</f>
      </c>
      <c r="O12088">
        <f>IFERROR(VLOOKUP(A12088,bip!$A:$Z,3,0),"")</f>
      </c>
    </row>
    <row r="12089" spans="1:15" ht="13.2">
      <c r="A12089" t="s">
        <v>8560</v>
      </c>
      <c r="B12089" t="s">
        <v>12680</v>
      </c>
      <c r="C12089" t="s">
        <v>16441</v>
      </c>
      <c r="D12089" t="s">
        <v>16744</v>
      </c>
      <c r="E12089" t="s">
        <v>23675</v>
      </c>
      <c r="F12089">
        <v>5</v>
      </c>
      <c r="G12089">
        <v>45</v>
      </c>
      <c r="H12089" s="1">
        <v>105</v>
      </c>
      <c r="I12089" s="87"/>
      <c r="K12089" s="86" t="s">
        <v>17485</v>
      </c>
      <c r="L12089" s="86" t="s">
        <v>17486</v>
      </c>
      <c r="N12089">
        <f>IFERROR(VLOOKUP(A12089,bip!$A:$C,2,0),"")</f>
      </c>
      <c r="O12089">
        <f>IFERROR(VLOOKUP(A12089,bip!$A:$Z,3,0),"")</f>
      </c>
    </row>
    <row r="12090" spans="1:15" ht="13.2">
      <c r="A12090" t="s">
        <v>8561</v>
      </c>
      <c r="B12090" t="s">
        <v>12681</v>
      </c>
      <c r="C12090" t="s">
        <v>16441</v>
      </c>
      <c r="D12090" t="s">
        <v>16745</v>
      </c>
      <c r="E12090" t="s">
        <v>23676</v>
      </c>
      <c r="F12090">
        <v>5</v>
      </c>
      <c r="G12090">
        <v>45</v>
      </c>
      <c r="H12090" s="1">
        <v>122</v>
      </c>
      <c r="I12090" s="87"/>
      <c r="K12090" s="86" t="s">
        <v>17485</v>
      </c>
      <c r="L12090" s="86" t="s">
        <v>17486</v>
      </c>
      <c r="N12090">
        <f>IFERROR(VLOOKUP(A12090,bip!$A:$C,2,0),"")</f>
      </c>
      <c r="O12090">
        <f>IFERROR(VLOOKUP(A12090,bip!$A:$Z,3,0),"")</f>
      </c>
    </row>
    <row r="12091" spans="1:15" ht="13.2">
      <c r="A12091" t="s">
        <v>8562</v>
      </c>
      <c r="B12091" t="s">
        <v>12682</v>
      </c>
      <c r="C12091" t="s">
        <v>16441</v>
      </c>
      <c r="D12091" t="s">
        <v>16746</v>
      </c>
      <c r="E12091" t="s">
        <v>23677</v>
      </c>
      <c r="F12091">
        <v>5</v>
      </c>
      <c r="G12091">
        <v>30</v>
      </c>
      <c r="H12091" s="1">
        <v>223</v>
      </c>
      <c r="I12091" s="87"/>
      <c r="K12091" s="86" t="s">
        <v>17485</v>
      </c>
      <c r="L12091" s="86" t="s">
        <v>17486</v>
      </c>
      <c r="N12091">
        <f>IFERROR(VLOOKUP(A12091,bip!$A:$C,2,0),"")</f>
      </c>
      <c r="O12091">
        <f>IFERROR(VLOOKUP(A12091,bip!$A:$Z,3,0),"")</f>
      </c>
    </row>
    <row r="12092" spans="1:15" ht="13.2">
      <c r="A12092" t="s">
        <v>8438</v>
      </c>
      <c r="B12092" t="s">
        <v>12605</v>
      </c>
      <c r="C12092" t="s">
        <v>16441</v>
      </c>
      <c r="D12092" t="s">
        <v>41161</v>
      </c>
      <c r="E12092" t="s">
        <v>41162</v>
      </c>
      <c r="F12092">
        <v>6</v>
      </c>
      <c r="G12092">
        <v>6</v>
      </c>
      <c r="H12092" s="1">
        <v>56</v>
      </c>
      <c r="I12092" s="87"/>
      <c r="K12092" s="86" t="s">
        <v>17485</v>
      </c>
      <c r="L12092" s="86" t="s">
        <v>17486</v>
      </c>
      <c r="N12092">
        <f>IFERROR(VLOOKUP(A12092,bip!$A:$C,2,0),"")</f>
      </c>
      <c r="O12092">
        <f>IFERROR(VLOOKUP(A12092,bip!$A:$Z,3,0),"")</f>
      </c>
    </row>
    <row r="12093" spans="1:15" ht="13.2">
      <c r="A12093" t="s">
        <v>8813</v>
      </c>
      <c r="B12093" t="s">
        <v>12817</v>
      </c>
      <c r="C12093" t="s">
        <v>16440</v>
      </c>
      <c r="D12093" t="s">
        <v>44327</v>
      </c>
      <c r="E12093" t="s">
        <v>23761</v>
      </c>
      <c r="F12093">
        <v>6</v>
      </c>
      <c r="G12093">
        <v>6</v>
      </c>
      <c r="H12093" s="1">
        <v>141</v>
      </c>
      <c r="I12093" s="87"/>
      <c r="K12093" s="86" t="s">
        <v>17485</v>
      </c>
      <c r="L12093" s="86" t="s">
        <v>17486</v>
      </c>
      <c r="N12093">
        <f>IFERROR(VLOOKUP(A12093,bip!$A:$C,2,0),"")</f>
      </c>
      <c r="O12093">
        <f>IFERROR(VLOOKUP(A12093,bip!$A:$Z,3,0),"")</f>
      </c>
    </row>
    <row r="12094" spans="1:15" ht="13.2">
      <c r="A12094" t="s">
        <v>8812</v>
      </c>
      <c r="B12094" t="s">
        <v>12816</v>
      </c>
      <c r="C12094" t="s">
        <v>16440</v>
      </c>
      <c r="D12094" t="s">
        <v>25003</v>
      </c>
      <c r="E12094" t="s">
        <v>23762</v>
      </c>
      <c r="F12094">
        <v>1</v>
      </c>
      <c r="G12094">
        <v>16</v>
      </c>
      <c r="H12094" s="1">
        <v>145</v>
      </c>
      <c r="I12094" s="87"/>
      <c r="K12094" s="86" t="s">
        <v>17485</v>
      </c>
      <c r="L12094" s="86" t="s">
        <v>17486</v>
      </c>
      <c r="N12094">
        <f>IFERROR(VLOOKUP(A12094,bip!$A:$C,2,0),"")</f>
      </c>
      <c r="O12094">
        <f>IFERROR(VLOOKUP(A12094,bip!$A:$Z,3,0),"")</f>
      </c>
    </row>
    <row r="12095" spans="1:15" ht="13.2">
      <c r="A12095" t="s">
        <v>8809</v>
      </c>
      <c r="B12095" t="s">
        <v>12813</v>
      </c>
      <c r="C12095" t="s">
        <v>16440</v>
      </c>
      <c r="D12095" t="s">
        <v>25001</v>
      </c>
      <c r="E12095" t="s">
        <v>21235</v>
      </c>
      <c r="F12095">
        <v>6</v>
      </c>
      <c r="G12095">
        <v>6</v>
      </c>
      <c r="H12095" s="1">
        <v>193</v>
      </c>
      <c r="I12095" s="87"/>
      <c r="K12095" s="86" t="s">
        <v>17485</v>
      </c>
      <c r="L12095" s="86" t="s">
        <v>17486</v>
      </c>
      <c r="N12095">
        <f>IFERROR(VLOOKUP(A12095,bip!$A:$C,2,0),"")</f>
      </c>
      <c r="O12095">
        <f>IFERROR(VLOOKUP(A12095,bip!$A:$Z,3,0),"")</f>
      </c>
    </row>
    <row r="12096" spans="1:15" ht="13.2">
      <c r="A12096" t="s">
        <v>8804</v>
      </c>
      <c r="B12096" t="s">
        <v>12809</v>
      </c>
      <c r="C12096" t="s">
        <v>16440</v>
      </c>
      <c r="D12096" t="s">
        <v>25000</v>
      </c>
      <c r="E12096" t="s">
        <v>21239</v>
      </c>
      <c r="F12096">
        <v>4</v>
      </c>
      <c r="G12096">
        <v>4</v>
      </c>
      <c r="H12096" s="1">
        <v>317</v>
      </c>
      <c r="I12096" s="87"/>
      <c r="K12096" s="86" t="s">
        <v>17485</v>
      </c>
      <c r="L12096" s="86" t="s">
        <v>17486</v>
      </c>
      <c r="N12096">
        <f>IFERROR(VLOOKUP(A12096,bip!$A:$C,2,0),"")</f>
      </c>
      <c r="O12096">
        <f>IFERROR(VLOOKUP(A12096,bip!$A:$Z,3,0),"")</f>
      </c>
    </row>
    <row r="12097" spans="1:15" ht="13.2">
      <c r="A12097" t="s">
        <v>8811</v>
      </c>
      <c r="B12097" t="s">
        <v>12815</v>
      </c>
      <c r="C12097" t="s">
        <v>16440</v>
      </c>
      <c r="D12097" t="s">
        <v>41168</v>
      </c>
      <c r="E12097" t="s">
        <v>21237</v>
      </c>
      <c r="F12097">
        <v>6</v>
      </c>
      <c r="G12097">
        <v>6</v>
      </c>
      <c r="H12097" s="1">
        <v>221</v>
      </c>
      <c r="I12097" s="87"/>
      <c r="K12097" s="86" t="s">
        <v>17485</v>
      </c>
      <c r="L12097" s="86" t="s">
        <v>17486</v>
      </c>
      <c r="N12097">
        <f>IFERROR(VLOOKUP(A12097,bip!$A:$C,2,0),"")</f>
      </c>
      <c r="O12097">
        <f>IFERROR(VLOOKUP(A12097,bip!$A:$Z,3,0),"")</f>
      </c>
    </row>
    <row r="12098" spans="1:15" ht="13.2">
      <c r="A12098" t="s">
        <v>8806</v>
      </c>
      <c r="B12098" t="s">
        <v>12811</v>
      </c>
      <c r="C12098" t="s">
        <v>16440</v>
      </c>
      <c r="D12098" t="s">
        <v>24999</v>
      </c>
      <c r="E12098" t="s">
        <v>21240</v>
      </c>
      <c r="F12098">
        <v>4</v>
      </c>
      <c r="G12098">
        <v>4</v>
      </c>
      <c r="H12098" s="1">
        <v>343</v>
      </c>
      <c r="I12098" s="87"/>
      <c r="K12098" s="86" t="s">
        <v>17485</v>
      </c>
      <c r="L12098" s="86" t="s">
        <v>17486</v>
      </c>
      <c r="N12098">
        <f>IFERROR(VLOOKUP(A12098,bip!$A:$C,2,0),"")</f>
      </c>
      <c r="O12098">
        <f>IFERROR(VLOOKUP(A12098,bip!$A:$Z,3,0),"")</f>
      </c>
    </row>
    <row r="12099" spans="1:15" ht="13.2">
      <c r="A12099" t="s">
        <v>8810</v>
      </c>
      <c r="B12099" t="s">
        <v>12814</v>
      </c>
      <c r="C12099" t="s">
        <v>16440</v>
      </c>
      <c r="D12099" t="s">
        <v>41169</v>
      </c>
      <c r="E12099" t="s">
        <v>21234</v>
      </c>
      <c r="F12099">
        <v>6</v>
      </c>
      <c r="G12099">
        <v>6</v>
      </c>
      <c r="H12099" s="1">
        <v>221</v>
      </c>
      <c r="I12099" s="87"/>
      <c r="K12099" s="86" t="s">
        <v>17485</v>
      </c>
      <c r="L12099" s="86" t="s">
        <v>17486</v>
      </c>
      <c r="N12099">
        <f>IFERROR(VLOOKUP(A12099,bip!$A:$C,2,0),"")</f>
      </c>
      <c r="O12099">
        <f>IFERROR(VLOOKUP(A12099,bip!$A:$Z,3,0),"")</f>
      </c>
    </row>
    <row r="12100" spans="1:15" ht="13.2">
      <c r="A12100" t="s">
        <v>8805</v>
      </c>
      <c r="B12100" t="s">
        <v>12810</v>
      </c>
      <c r="C12100" t="s">
        <v>16440</v>
      </c>
      <c r="D12100" t="s">
        <v>41170</v>
      </c>
      <c r="E12100" t="s">
        <v>21245</v>
      </c>
      <c r="F12100">
        <v>4</v>
      </c>
      <c r="G12100">
        <v>4</v>
      </c>
      <c r="H12100" s="1">
        <v>343</v>
      </c>
      <c r="I12100" s="87"/>
      <c r="K12100" s="86" t="s">
        <v>17485</v>
      </c>
      <c r="L12100" s="86" t="s">
        <v>17486</v>
      </c>
      <c r="N12100">
        <f>IFERROR(VLOOKUP(A12100,bip!$A:$C,2,0),"")</f>
      </c>
      <c r="O12100">
        <f>IFERROR(VLOOKUP(A12100,bip!$A:$Z,3,0),"")</f>
      </c>
    </row>
    <row r="12101" spans="1:15" ht="13.2">
      <c r="A12101" t="s">
        <v>8801</v>
      </c>
      <c r="B12101" t="s">
        <v>12807</v>
      </c>
      <c r="C12101" t="s">
        <v>16440</v>
      </c>
      <c r="D12101" t="s">
        <v>25004</v>
      </c>
      <c r="E12101" t="s">
        <v>21244</v>
      </c>
      <c r="F12101">
        <v>4</v>
      </c>
      <c r="G12101">
        <v>4</v>
      </c>
      <c r="H12101" s="1">
        <v>347</v>
      </c>
      <c r="I12101" s="87"/>
      <c r="K12101" s="86" t="s">
        <v>17485</v>
      </c>
      <c r="L12101" s="86" t="s">
        <v>17486</v>
      </c>
      <c r="N12101">
        <f>IFERROR(VLOOKUP(A12101,bip!$A:$C,2,0),"")</f>
      </c>
      <c r="O12101">
        <f>IFERROR(VLOOKUP(A12101,bip!$A:$Z,3,0),"")</f>
      </c>
    </row>
    <row r="12102" spans="1:15" ht="13.2">
      <c r="A12102" t="s">
        <v>8807</v>
      </c>
      <c r="B12102" t="s">
        <v>12812</v>
      </c>
      <c r="C12102" t="s">
        <v>16440</v>
      </c>
      <c r="D12102" t="s">
        <v>25002</v>
      </c>
      <c r="E12102" t="s">
        <v>21233</v>
      </c>
      <c r="F12102">
        <v>6</v>
      </c>
      <c r="G12102">
        <v>6</v>
      </c>
      <c r="H12102" s="1">
        <v>193</v>
      </c>
      <c r="I12102" s="87"/>
      <c r="K12102" s="86" t="s">
        <v>17485</v>
      </c>
      <c r="L12102" s="86" t="s">
        <v>17486</v>
      </c>
      <c r="N12102">
        <f>IFERROR(VLOOKUP(A12102,bip!$A:$C,2,0),"")</f>
      </c>
      <c r="O12102">
        <f>IFERROR(VLOOKUP(A12102,bip!$A:$Z,3,0),"")</f>
      </c>
    </row>
    <row r="12103" spans="1:15" ht="13.2">
      <c r="A12103" t="s">
        <v>8802</v>
      </c>
      <c r="B12103" t="s">
        <v>12808</v>
      </c>
      <c r="C12103" t="s">
        <v>16440</v>
      </c>
      <c r="D12103" t="s">
        <v>24998</v>
      </c>
      <c r="E12103" t="s">
        <v>21236</v>
      </c>
      <c r="F12103">
        <v>4</v>
      </c>
      <c r="G12103">
        <v>4</v>
      </c>
      <c r="H12103" s="1">
        <v>317</v>
      </c>
      <c r="I12103" s="87"/>
      <c r="K12103" s="86" t="s">
        <v>17485</v>
      </c>
      <c r="L12103" s="86" t="s">
        <v>17486</v>
      </c>
      <c r="N12103">
        <f>IFERROR(VLOOKUP(A12103,bip!$A:$C,2,0),"")</f>
      </c>
      <c r="O12103">
        <f>IFERROR(VLOOKUP(A12103,bip!$A:$Z,3,0),"")</f>
      </c>
    </row>
    <row r="12104" spans="1:15" ht="13.2">
      <c r="A12104" t="s">
        <v>8799</v>
      </c>
      <c r="B12104" t="s">
        <v>12806</v>
      </c>
      <c r="C12104" t="s">
        <v>16440</v>
      </c>
      <c r="D12104" t="s">
        <v>41171</v>
      </c>
      <c r="E12104" t="s">
        <v>21238</v>
      </c>
      <c r="F12104">
        <v>4</v>
      </c>
      <c r="G12104">
        <v>4</v>
      </c>
      <c r="H12104" s="1">
        <v>321</v>
      </c>
      <c r="I12104" s="87"/>
      <c r="K12104" s="86" t="s">
        <v>17485</v>
      </c>
      <c r="L12104" s="86" t="s">
        <v>17486</v>
      </c>
      <c r="N12104">
        <f>IFERROR(VLOOKUP(A12104,bip!$A:$C,2,0),"")</f>
      </c>
      <c r="O12104">
        <f>IFERROR(VLOOKUP(A12104,bip!$A:$Z,3,0),"")</f>
      </c>
    </row>
    <row r="12105" spans="1:15" ht="13.2">
      <c r="A12105" t="s">
        <v>8808</v>
      </c>
      <c r="B12105" t="s">
        <v>8808</v>
      </c>
      <c r="C12105" t="s">
        <v>16440</v>
      </c>
      <c r="D12105" t="s">
        <v>25005</v>
      </c>
      <c r="E12105" t="s">
        <v>21241</v>
      </c>
      <c r="F12105">
        <v>4</v>
      </c>
      <c r="G12105">
        <v>4</v>
      </c>
      <c r="H12105" s="1">
        <v>271</v>
      </c>
      <c r="I12105" s="87"/>
      <c r="K12105" s="86" t="s">
        <v>17485</v>
      </c>
      <c r="L12105" s="86" t="s">
        <v>17486</v>
      </c>
      <c r="N12105">
        <f>IFERROR(VLOOKUP(A12105,bip!$A:$C,2,0),"")</f>
      </c>
      <c r="O12105">
        <f>IFERROR(VLOOKUP(A12105,bip!$A:$Z,3,0),"")</f>
      </c>
    </row>
    <row r="12106" spans="1:15" ht="13.2">
      <c r="A12106" t="s">
        <v>8803</v>
      </c>
      <c r="B12106" t="s">
        <v>8803</v>
      </c>
      <c r="C12106" t="s">
        <v>16440</v>
      </c>
      <c r="D12106" t="s">
        <v>25006</v>
      </c>
      <c r="E12106" t="s">
        <v>21242</v>
      </c>
      <c r="F12106">
        <v>4</v>
      </c>
      <c r="G12106">
        <v>4</v>
      </c>
      <c r="H12106" s="1">
        <v>391</v>
      </c>
      <c r="I12106" s="87"/>
      <c r="K12106" s="86" t="s">
        <v>17485</v>
      </c>
      <c r="L12106" s="86" t="s">
        <v>17486</v>
      </c>
      <c r="N12106">
        <f>IFERROR(VLOOKUP(A12106,bip!$A:$C,2,0),"")</f>
      </c>
      <c r="O12106">
        <f>IFERROR(VLOOKUP(A12106,bip!$A:$Z,3,0),"")</f>
      </c>
    </row>
    <row r="12107" spans="1:15" ht="13.2">
      <c r="A12107" t="s">
        <v>8800</v>
      </c>
      <c r="B12107" t="s">
        <v>8800</v>
      </c>
      <c r="C12107" t="s">
        <v>16440</v>
      </c>
      <c r="D12107" t="s">
        <v>41172</v>
      </c>
      <c r="E12107" t="s">
        <v>21243</v>
      </c>
      <c r="F12107">
        <v>4</v>
      </c>
      <c r="G12107">
        <v>4</v>
      </c>
      <c r="H12107" s="1">
        <v>395</v>
      </c>
      <c r="I12107" s="87"/>
      <c r="K12107" s="86" t="s">
        <v>17485</v>
      </c>
      <c r="L12107" s="86" t="s">
        <v>17486</v>
      </c>
      <c r="N12107">
        <f>IFERROR(VLOOKUP(A12107,bip!$A:$C,2,0),"")</f>
      </c>
      <c r="O12107">
        <f>IFERROR(VLOOKUP(A12107,bip!$A:$Z,3,0),"")</f>
      </c>
    </row>
    <row r="12108" spans="1:15" ht="13.2">
      <c r="A12108" t="s">
        <v>6806</v>
      </c>
      <c r="B12108" t="s">
        <v>6806</v>
      </c>
      <c r="C12108" t="s">
        <v>16440</v>
      </c>
      <c r="D12108" t="s">
        <v>33099</v>
      </c>
      <c r="E12108" t="s">
        <v>41173</v>
      </c>
      <c r="F12108">
        <v>1</v>
      </c>
      <c r="G12108">
        <v>18</v>
      </c>
      <c r="H12108" s="1">
        <v>261</v>
      </c>
      <c r="I12108" s="87"/>
      <c r="K12108" s="86" t="s">
        <v>17485</v>
      </c>
      <c r="L12108" s="86" t="s">
        <v>17486</v>
      </c>
      <c r="N12108">
        <f>IFERROR(VLOOKUP(A12108,bip!$A:$C,2,0),"")</f>
      </c>
      <c r="O12108">
        <f>IFERROR(VLOOKUP(A12108,bip!$A:$Z,3,0),"")</f>
      </c>
    </row>
    <row r="12109" spans="1:15" ht="13.2">
      <c r="A12109" t="s">
        <v>16552</v>
      </c>
      <c r="B12109" t="s">
        <v>16552</v>
      </c>
      <c r="C12109" t="s">
        <v>16441</v>
      </c>
      <c r="D12109" t="s">
        <v>33098</v>
      </c>
      <c r="E12109" t="s">
        <v>18586</v>
      </c>
      <c r="F12109">
        <v>1</v>
      </c>
      <c r="G12109">
        <v>36</v>
      </c>
      <c r="H12109" s="1">
        <v>71</v>
      </c>
      <c r="I12109" s="87"/>
      <c r="K12109" s="86" t="s">
        <v>17485</v>
      </c>
      <c r="L12109" s="86" t="s">
        <v>17486</v>
      </c>
      <c r="N12109">
        <f>IFERROR(VLOOKUP(A12109,bip!$A:$C,2,0),"")</f>
      </c>
      <c r="O12109">
        <f>IFERROR(VLOOKUP(A12109,bip!$A:$Z,3,0),"")</f>
      </c>
    </row>
    <row r="12110" spans="1:15" ht="13.2">
      <c r="A12110" t="s">
        <v>15122</v>
      </c>
      <c r="B12110" t="s">
        <v>15122</v>
      </c>
      <c r="C12110" t="s">
        <v>16441</v>
      </c>
      <c r="D12110" t="s">
        <v>33099</v>
      </c>
      <c r="E12110" t="s">
        <v>26241</v>
      </c>
      <c r="F12110">
        <v>1</v>
      </c>
      <c r="G12110">
        <v>18</v>
      </c>
      <c r="H12110" s="1">
        <v>131</v>
      </c>
      <c r="I12110" s="87"/>
      <c r="K12110" s="86" t="s">
        <v>17485</v>
      </c>
      <c r="L12110" s="86" t="s">
        <v>17486</v>
      </c>
      <c r="N12110">
        <f>IFERROR(VLOOKUP(A12110,bip!$A:$C,2,0),"")</f>
      </c>
      <c r="O12110">
        <f>IFERROR(VLOOKUP(A12110,bip!$A:$Z,3,0),"")</f>
      </c>
    </row>
    <row r="12111" spans="1:15" ht="13.2">
      <c r="A12111" t="s">
        <v>6807</v>
      </c>
      <c r="B12111" t="s">
        <v>11555</v>
      </c>
      <c r="C12111" t="s">
        <v>16440</v>
      </c>
      <c r="D12111" t="s">
        <v>23374</v>
      </c>
      <c r="E12111" t="s">
        <v>23375</v>
      </c>
      <c r="F12111">
        <v>1</v>
      </c>
      <c r="G12111">
        <v>4</v>
      </c>
      <c r="H12111" s="1">
        <v>1008</v>
      </c>
      <c r="I12111" s="87"/>
      <c r="K12111" s="86" t="s">
        <v>17485</v>
      </c>
      <c r="L12111" s="86" t="s">
        <v>17486</v>
      </c>
      <c r="N12111">
        <f>IFERROR(VLOOKUP(A12111,bip!$A:$C,2,0),"")</f>
      </c>
      <c r="O12111">
        <f>IFERROR(VLOOKUP(A12111,bip!$A:$Z,3,0),"")</f>
      </c>
    </row>
    <row r="12112" spans="1:15" ht="13.2">
      <c r="A12112" t="s">
        <v>14199</v>
      </c>
      <c r="B12112" t="s">
        <v>14199</v>
      </c>
      <c r="C12112" t="s">
        <v>16440</v>
      </c>
      <c r="D12112" t="s">
        <v>16554</v>
      </c>
      <c r="E12112" t="s">
        <v>41180</v>
      </c>
      <c r="F12112">
        <v>1</v>
      </c>
      <c r="G12112">
        <v>6</v>
      </c>
      <c r="H12112" s="1">
        <v>646</v>
      </c>
      <c r="I12112" s="87"/>
      <c r="K12112" s="86" t="s">
        <v>17485</v>
      </c>
      <c r="L12112" s="86" t="s">
        <v>17486</v>
      </c>
      <c r="N12112">
        <f>IFERROR(VLOOKUP(A12112,bip!$A:$C,2,0),"")</f>
      </c>
      <c r="O12112">
        <f>IFERROR(VLOOKUP(A12112,bip!$A:$Z,3,0),"")</f>
      </c>
    </row>
    <row r="12113" spans="1:15" ht="13.2">
      <c r="A12113" t="s">
        <v>14200</v>
      </c>
      <c r="B12113" t="s">
        <v>14200</v>
      </c>
      <c r="C12113" t="s">
        <v>16440</v>
      </c>
      <c r="D12113" t="s">
        <v>23383</v>
      </c>
      <c r="E12113" t="s">
        <v>41181</v>
      </c>
      <c r="F12113">
        <v>1</v>
      </c>
      <c r="G12113">
        <v>6</v>
      </c>
      <c r="H12113" s="1">
        <v>925</v>
      </c>
      <c r="I12113" s="87"/>
      <c r="K12113" s="86" t="s">
        <v>17485</v>
      </c>
      <c r="L12113" s="86" t="s">
        <v>17486</v>
      </c>
      <c r="N12113">
        <f>IFERROR(VLOOKUP(A12113,bip!$A:$C,2,0),"")</f>
      </c>
      <c r="O12113">
        <f>IFERROR(VLOOKUP(A12113,bip!$A:$Z,3,0),"")</f>
      </c>
    </row>
    <row r="12114" spans="1:15" ht="13.2">
      <c r="A12114" t="s">
        <v>14196</v>
      </c>
      <c r="B12114" t="s">
        <v>14196</v>
      </c>
      <c r="C12114" t="s">
        <v>16440</v>
      </c>
      <c r="D12114" t="s">
        <v>41174</v>
      </c>
      <c r="E12114" t="s">
        <v>41175</v>
      </c>
      <c r="F12114">
        <v>1</v>
      </c>
      <c r="G12114">
        <v>2</v>
      </c>
      <c r="H12114" s="1">
        <v>2135</v>
      </c>
      <c r="I12114" s="87"/>
      <c r="K12114" s="86" t="s">
        <v>17485</v>
      </c>
      <c r="L12114" s="86" t="s">
        <v>17486</v>
      </c>
      <c r="N12114">
        <f>IFERROR(VLOOKUP(A12114,bip!$A:$C,2,0),"")</f>
      </c>
      <c r="O12114">
        <f>IFERROR(VLOOKUP(A12114,bip!$A:$Z,3,0),"")</f>
      </c>
    </row>
    <row r="12115" spans="1:15" ht="13.2">
      <c r="A12115" t="s">
        <v>14197</v>
      </c>
      <c r="B12115" t="s">
        <v>14197</v>
      </c>
      <c r="C12115" t="s">
        <v>16440</v>
      </c>
      <c r="D12115" t="s">
        <v>41176</v>
      </c>
      <c r="E12115" t="s">
        <v>41177</v>
      </c>
      <c r="F12115">
        <v>1</v>
      </c>
      <c r="G12115">
        <v>2</v>
      </c>
      <c r="H12115" s="1">
        <v>2846</v>
      </c>
      <c r="I12115" s="87"/>
      <c r="K12115" s="86" t="s">
        <v>17485</v>
      </c>
      <c r="L12115" s="86" t="s">
        <v>17486</v>
      </c>
      <c r="N12115">
        <f>IFERROR(VLOOKUP(A12115,bip!$A:$C,2,0),"")</f>
      </c>
      <c r="O12115">
        <f>IFERROR(VLOOKUP(A12115,bip!$A:$Z,3,0),"")</f>
      </c>
    </row>
    <row r="12116" spans="1:15" ht="13.2">
      <c r="A12116" t="s">
        <v>14198</v>
      </c>
      <c r="B12116" t="s">
        <v>14198</v>
      </c>
      <c r="C12116" t="s">
        <v>16440</v>
      </c>
      <c r="D12116" t="s">
        <v>23376</v>
      </c>
      <c r="E12116" t="s">
        <v>23377</v>
      </c>
      <c r="F12116">
        <v>1</v>
      </c>
      <c r="G12116">
        <v>60</v>
      </c>
      <c r="H12116" s="1">
        <v>374</v>
      </c>
      <c r="I12116" s="87"/>
      <c r="K12116" s="86" t="s">
        <v>17485</v>
      </c>
      <c r="L12116" s="86" t="s">
        <v>17486</v>
      </c>
      <c r="N12116">
        <f>IFERROR(VLOOKUP(A12116,bip!$A:$C,2,0),"")</f>
      </c>
      <c r="O12116">
        <f>IFERROR(VLOOKUP(A12116,bip!$A:$Z,3,0),"")</f>
      </c>
    </row>
    <row r="12117" spans="1:15" ht="13.2">
      <c r="A12117" t="s">
        <v>14201</v>
      </c>
      <c r="B12117" t="s">
        <v>14201</v>
      </c>
      <c r="C12117" t="s">
        <v>16440</v>
      </c>
      <c r="D12117" t="s">
        <v>23384</v>
      </c>
      <c r="E12117" t="s">
        <v>23385</v>
      </c>
      <c r="F12117">
        <v>1</v>
      </c>
      <c r="G12117">
        <v>120</v>
      </c>
      <c r="H12117" s="1">
        <v>136</v>
      </c>
      <c r="I12117" s="87"/>
      <c r="K12117" s="86" t="s">
        <v>17485</v>
      </c>
      <c r="L12117" s="86" t="s">
        <v>17486</v>
      </c>
      <c r="N12117">
        <f>IFERROR(VLOOKUP(A12117,bip!$A:$C,2,0),"")</f>
      </c>
      <c r="O12117">
        <f>IFERROR(VLOOKUP(A12117,bip!$A:$Z,3,0),"")</f>
      </c>
    </row>
    <row r="12118" spans="1:15" ht="13.2">
      <c r="A12118" t="s">
        <v>33100</v>
      </c>
      <c r="B12118" t="s">
        <v>33100</v>
      </c>
      <c r="C12118" t="s">
        <v>16440</v>
      </c>
      <c r="D12118" t="s">
        <v>33101</v>
      </c>
      <c r="E12118" t="s">
        <v>33102</v>
      </c>
      <c r="F12118">
        <v>1</v>
      </c>
      <c r="G12118">
        <v>4</v>
      </c>
      <c r="H12118" s="1">
        <v>1086</v>
      </c>
      <c r="I12118" s="87"/>
      <c r="K12118" s="86" t="s">
        <v>17485</v>
      </c>
      <c r="L12118" s="86" t="s">
        <v>17486</v>
      </c>
      <c r="N12118">
        <f>IFERROR(VLOOKUP(A12118,bip!$A:$C,2,0),"")</f>
      </c>
      <c r="O12118">
        <f>IFERROR(VLOOKUP(A12118,bip!$A:$Z,3,0),"")</f>
      </c>
    </row>
    <row r="12119" spans="1:15" ht="13.2">
      <c r="A12119" t="s">
        <v>34265</v>
      </c>
      <c r="B12119" t="s">
        <v>34265</v>
      </c>
      <c r="C12119" t="s">
        <v>16440</v>
      </c>
      <c r="D12119" t="s">
        <v>34266</v>
      </c>
      <c r="E12119" t="s">
        <v>34267</v>
      </c>
      <c r="F12119">
        <v>1</v>
      </c>
      <c r="G12119">
        <v>3</v>
      </c>
      <c r="H12119" s="1">
        <v>1486</v>
      </c>
      <c r="I12119" s="87"/>
      <c r="K12119" s="86" t="s">
        <v>17485</v>
      </c>
      <c r="L12119" s="86" t="s">
        <v>17486</v>
      </c>
      <c r="N12119">
        <f>IFERROR(VLOOKUP(A12119,bip!$A:$C,2,0),"")</f>
      </c>
      <c r="O12119">
        <f>IFERROR(VLOOKUP(A12119,bip!$A:$Z,3,0),"")</f>
      </c>
    </row>
    <row r="12120" spans="1:15" ht="13.2">
      <c r="A12120" t="s">
        <v>32798</v>
      </c>
      <c r="B12120" t="s">
        <v>32798</v>
      </c>
      <c r="C12120" t="s">
        <v>16440</v>
      </c>
      <c r="D12120" t="s">
        <v>32799</v>
      </c>
      <c r="E12120" t="s">
        <v>41178</v>
      </c>
      <c r="F12120">
        <v>1</v>
      </c>
      <c r="G12120">
        <v>300</v>
      </c>
      <c r="H12120" s="1">
        <v>68</v>
      </c>
      <c r="I12120" s="87"/>
      <c r="K12120" s="86" t="s">
        <v>17485</v>
      </c>
      <c r="L12120" s="86" t="s">
        <v>17486</v>
      </c>
      <c r="N12120">
        <f>IFERROR(VLOOKUP(A12120,bip!$A:$C,2,0),"")</f>
      </c>
      <c r="O12120">
        <f>IFERROR(VLOOKUP(A12120,bip!$A:$Z,3,0),"")</f>
      </c>
    </row>
    <row r="12121" spans="1:15" ht="13.2">
      <c r="A12121" t="s">
        <v>32800</v>
      </c>
      <c r="B12121" t="s">
        <v>32800</v>
      </c>
      <c r="C12121" t="s">
        <v>16440</v>
      </c>
      <c r="D12121" t="s">
        <v>32799</v>
      </c>
      <c r="E12121" t="s">
        <v>41178</v>
      </c>
      <c r="F12121">
        <v>1</v>
      </c>
      <c r="G12121">
        <v>250</v>
      </c>
      <c r="H12121" s="1">
        <v>99</v>
      </c>
      <c r="I12121" s="87"/>
      <c r="K12121" s="86" t="s">
        <v>17485</v>
      </c>
      <c r="L12121" s="86" t="s">
        <v>17486</v>
      </c>
      <c r="N12121">
        <f>IFERROR(VLOOKUP(A12121,bip!$A:$C,2,0),"")</f>
      </c>
      <c r="O12121">
        <f>IFERROR(VLOOKUP(A12121,bip!$A:$Z,3,0),"")</f>
      </c>
    </row>
    <row r="12122" spans="1:15" ht="13.2">
      <c r="A12122" t="s">
        <v>6811</v>
      </c>
      <c r="B12122" t="s">
        <v>11556</v>
      </c>
      <c r="C12122" t="s">
        <v>16440</v>
      </c>
      <c r="D12122" t="s">
        <v>21155</v>
      </c>
      <c r="E12122" t="s">
        <v>21155</v>
      </c>
      <c r="F12122">
        <v>1</v>
      </c>
      <c r="G12122">
        <v>36</v>
      </c>
      <c r="H12122" s="1">
        <v>185</v>
      </c>
      <c r="I12122" s="87"/>
      <c r="K12122" s="86" t="s">
        <v>17485</v>
      </c>
      <c r="L12122" s="86" t="s">
        <v>17486</v>
      </c>
      <c r="N12122">
        <f>IFERROR(VLOOKUP(A12122,bip!$A:$C,2,0),"")</f>
      </c>
      <c r="O12122">
        <f>IFERROR(VLOOKUP(A12122,bip!$A:$Z,3,0),"")</f>
      </c>
    </row>
    <row r="12123" spans="1:15" ht="13.2">
      <c r="A12123" t="s">
        <v>6812</v>
      </c>
      <c r="B12123" t="s">
        <v>11557</v>
      </c>
      <c r="C12123" t="s">
        <v>16440</v>
      </c>
      <c r="D12123" t="s">
        <v>41179</v>
      </c>
      <c r="E12123" t="s">
        <v>34268</v>
      </c>
      <c r="F12123">
        <v>6</v>
      </c>
      <c r="G12123">
        <v>36</v>
      </c>
      <c r="H12123" s="1">
        <v>21</v>
      </c>
      <c r="I12123" s="87"/>
      <c r="K12123" s="86" t="s">
        <v>17485</v>
      </c>
      <c r="L12123" s="86" t="s">
        <v>17486</v>
      </c>
      <c r="N12123">
        <f>IFERROR(VLOOKUP(A12123,bip!$A:$C,2,0),"")</f>
      </c>
      <c r="O12123">
        <f>IFERROR(VLOOKUP(A12123,bip!$A:$Z,3,0),"")</f>
      </c>
    </row>
    <row r="12124" spans="1:15" ht="13.2">
      <c r="A12124" t="s">
        <v>6813</v>
      </c>
      <c r="B12124" t="s">
        <v>11558</v>
      </c>
      <c r="C12124" t="s">
        <v>16440</v>
      </c>
      <c r="D12124" t="s">
        <v>33103</v>
      </c>
      <c r="E12124" t="s">
        <v>23379</v>
      </c>
      <c r="F12124">
        <v>6</v>
      </c>
      <c r="G12124">
        <v>36</v>
      </c>
      <c r="H12124" s="1">
        <v>24</v>
      </c>
      <c r="I12124" s="87"/>
      <c r="K12124" s="86" t="s">
        <v>17485</v>
      </c>
      <c r="L12124" s="86" t="s">
        <v>17486</v>
      </c>
      <c r="N12124">
        <f>IFERROR(VLOOKUP(A12124,bip!$A:$C,2,0),"")</f>
      </c>
      <c r="O12124">
        <f>IFERROR(VLOOKUP(A12124,bip!$A:$Z,3,0),"")</f>
      </c>
    </row>
    <row r="12125" spans="1:15" ht="13.2">
      <c r="A12125" t="s">
        <v>6814</v>
      </c>
      <c r="B12125" t="s">
        <v>11559</v>
      </c>
      <c r="C12125" t="s">
        <v>16440</v>
      </c>
      <c r="D12125" t="s">
        <v>33104</v>
      </c>
      <c r="E12125" t="s">
        <v>23380</v>
      </c>
      <c r="F12125">
        <v>6</v>
      </c>
      <c r="G12125">
        <v>36</v>
      </c>
      <c r="H12125" s="1">
        <v>26</v>
      </c>
      <c r="I12125" s="87"/>
      <c r="K12125" s="86" t="s">
        <v>17485</v>
      </c>
      <c r="L12125" s="86" t="s">
        <v>17486</v>
      </c>
      <c r="N12125">
        <f>IFERROR(VLOOKUP(A12125,bip!$A:$C,2,0),"")</f>
      </c>
      <c r="O12125">
        <f>IFERROR(VLOOKUP(A12125,bip!$A:$Z,3,0),"")</f>
      </c>
    </row>
    <row r="12126" spans="1:15" ht="13.2">
      <c r="A12126" t="s">
        <v>6815</v>
      </c>
      <c r="B12126" t="s">
        <v>11560</v>
      </c>
      <c r="C12126" t="s">
        <v>16440</v>
      </c>
      <c r="D12126" t="s">
        <v>33105</v>
      </c>
      <c r="E12126" t="s">
        <v>23381</v>
      </c>
      <c r="F12126">
        <v>6</v>
      </c>
      <c r="G12126">
        <v>36</v>
      </c>
      <c r="H12126" s="1">
        <v>26</v>
      </c>
      <c r="I12126" s="87"/>
      <c r="K12126" s="86" t="s">
        <v>17485</v>
      </c>
      <c r="L12126" s="86" t="s">
        <v>17486</v>
      </c>
      <c r="N12126">
        <f>IFERROR(VLOOKUP(A12126,bip!$A:$C,2,0),"")</f>
      </c>
      <c r="O12126">
        <f>IFERROR(VLOOKUP(A12126,bip!$A:$Z,3,0),"")</f>
      </c>
    </row>
    <row r="12127" spans="1:15" ht="13.2">
      <c r="A12127" t="s">
        <v>6816</v>
      </c>
      <c r="B12127" t="s">
        <v>11561</v>
      </c>
      <c r="C12127" t="s">
        <v>16440</v>
      </c>
      <c r="D12127" t="s">
        <v>33106</v>
      </c>
      <c r="E12127" t="s">
        <v>23382</v>
      </c>
      <c r="F12127">
        <v>6</v>
      </c>
      <c r="G12127">
        <v>36</v>
      </c>
      <c r="H12127" s="1">
        <v>22</v>
      </c>
      <c r="I12127" s="87"/>
      <c r="K12127" s="86" t="s">
        <v>17485</v>
      </c>
      <c r="L12127" s="86" t="s">
        <v>17486</v>
      </c>
      <c r="N12127">
        <f>IFERROR(VLOOKUP(A12127,bip!$A:$C,2,0),"")</f>
      </c>
      <c r="O12127">
        <f>IFERROR(VLOOKUP(A12127,bip!$A:$Z,3,0),"")</f>
      </c>
    </row>
    <row r="12128" spans="1:15" ht="13.2">
      <c r="A12128" t="s">
        <v>6808</v>
      </c>
      <c r="B12128" t="s">
        <v>6808</v>
      </c>
      <c r="C12128" t="s">
        <v>16441</v>
      </c>
      <c r="D12128" t="s">
        <v>16553</v>
      </c>
      <c r="E12128" t="s">
        <v>16553</v>
      </c>
      <c r="F12128">
        <v>1</v>
      </c>
      <c r="G12128">
        <v>10</v>
      </c>
      <c r="H12128" s="1">
        <v>291</v>
      </c>
      <c r="I12128" s="87"/>
      <c r="K12128" s="86" t="s">
        <v>17485</v>
      </c>
      <c r="L12128" s="86" t="s">
        <v>17486</v>
      </c>
      <c r="N12128">
        <f>IFERROR(VLOOKUP(A12128,bip!$A:$C,2,0),"")</f>
      </c>
      <c r="O12128">
        <f>IFERROR(VLOOKUP(A12128,bip!$A:$Z,3,0),"")</f>
      </c>
    </row>
    <row r="12129" spans="1:15" ht="13.2">
      <c r="A12129" t="s">
        <v>6809</v>
      </c>
      <c r="B12129" t="s">
        <v>6809</v>
      </c>
      <c r="C12129" t="s">
        <v>16441</v>
      </c>
      <c r="D12129" t="s">
        <v>16554</v>
      </c>
      <c r="E12129" t="s">
        <v>16554</v>
      </c>
      <c r="F12129">
        <v>1</v>
      </c>
      <c r="G12129">
        <v>10</v>
      </c>
      <c r="H12129" s="1">
        <v>297</v>
      </c>
      <c r="I12129" s="87"/>
      <c r="K12129" s="86" t="s">
        <v>17485</v>
      </c>
      <c r="L12129" s="86" t="s">
        <v>17486</v>
      </c>
      <c r="N12129">
        <f>IFERROR(VLOOKUP(A12129,bip!$A:$C,2,0),"")</f>
      </c>
      <c r="O12129">
        <f>IFERROR(VLOOKUP(A12129,bip!$A:$Z,3,0),"")</f>
      </c>
    </row>
    <row r="12130" spans="1:15" ht="13.2">
      <c r="A12130" t="s">
        <v>6810</v>
      </c>
      <c r="B12130" t="s">
        <v>16555</v>
      </c>
      <c r="C12130" t="s">
        <v>16441</v>
      </c>
      <c r="D12130" t="s">
        <v>23378</v>
      </c>
      <c r="E12130" t="s">
        <v>41182</v>
      </c>
      <c r="F12130">
        <v>1</v>
      </c>
      <c r="G12130">
        <v>90</v>
      </c>
      <c r="H12130" s="1">
        <v>80</v>
      </c>
      <c r="I12130" s="87"/>
      <c r="K12130" s="86" t="s">
        <v>17485</v>
      </c>
      <c r="L12130" s="86" t="s">
        <v>17486</v>
      </c>
      <c r="N12130">
        <f>IFERROR(VLOOKUP(A12130,bip!$A:$C,2,0),"")</f>
      </c>
      <c r="O12130">
        <f>IFERROR(VLOOKUP(A12130,bip!$A:$Z,3,0),"")</f>
      </c>
    </row>
    <row r="12131" spans="1:15" ht="13.2">
      <c r="A12131" t="s">
        <v>7678</v>
      </c>
      <c r="B12131" t="s">
        <v>12096</v>
      </c>
      <c r="C12131" t="s">
        <v>16440</v>
      </c>
      <c r="D12131" t="s">
        <v>41183</v>
      </c>
      <c r="E12131" t="s">
        <v>26316</v>
      </c>
      <c r="F12131">
        <v>6</v>
      </c>
      <c r="G12131">
        <v>144</v>
      </c>
      <c r="H12131" s="1">
        <v>42</v>
      </c>
      <c r="I12131" s="87"/>
      <c r="K12131" s="86" t="s">
        <v>17485</v>
      </c>
      <c r="L12131" s="86" t="s">
        <v>17486</v>
      </c>
      <c r="N12131">
        <f>IFERROR(VLOOKUP(A12131,bip!$A:$C,2,0),"")</f>
      </c>
      <c r="O12131">
        <f>IFERROR(VLOOKUP(A12131,bip!$A:$Z,3,0),"")</f>
      </c>
    </row>
    <row r="12132" spans="1:15" ht="13.2">
      <c r="A12132" t="s">
        <v>7679</v>
      </c>
      <c r="B12132" t="s">
        <v>12097</v>
      </c>
      <c r="C12132" t="s">
        <v>16440</v>
      </c>
      <c r="D12132" t="s">
        <v>41184</v>
      </c>
      <c r="E12132" t="s">
        <v>26317</v>
      </c>
      <c r="F12132">
        <v>6</v>
      </c>
      <c r="G12132">
        <v>144</v>
      </c>
      <c r="H12132" s="1">
        <v>48</v>
      </c>
      <c r="I12132" s="87"/>
      <c r="K12132" s="86" t="s">
        <v>17485</v>
      </c>
      <c r="L12132" s="86" t="s">
        <v>17486</v>
      </c>
      <c r="N12132">
        <f>IFERROR(VLOOKUP(A12132,bip!$A:$C,2,0),"")</f>
      </c>
      <c r="O12132">
        <f>IFERROR(VLOOKUP(A12132,bip!$A:$Z,3,0),"")</f>
      </c>
    </row>
    <row r="12133" spans="1:15" ht="13.2">
      <c r="A12133" t="s">
        <v>7680</v>
      </c>
      <c r="B12133" t="s">
        <v>12098</v>
      </c>
      <c r="C12133" t="s">
        <v>16440</v>
      </c>
      <c r="D12133" t="s">
        <v>41185</v>
      </c>
      <c r="E12133" t="s">
        <v>26332</v>
      </c>
      <c r="F12133">
        <v>6</v>
      </c>
      <c r="G12133">
        <v>144</v>
      </c>
      <c r="H12133" s="1">
        <v>45</v>
      </c>
      <c r="I12133" s="87"/>
      <c r="K12133" s="86" t="s">
        <v>17485</v>
      </c>
      <c r="L12133" s="86" t="s">
        <v>17486</v>
      </c>
      <c r="N12133">
        <f>IFERROR(VLOOKUP(A12133,bip!$A:$C,2,0),"")</f>
      </c>
      <c r="O12133">
        <f>IFERROR(VLOOKUP(A12133,bip!$A:$Z,3,0),"")</f>
      </c>
    </row>
    <row r="12134" spans="1:15" ht="13.2">
      <c r="A12134" t="s">
        <v>7681</v>
      </c>
      <c r="B12134" t="s">
        <v>12099</v>
      </c>
      <c r="C12134" t="s">
        <v>16440</v>
      </c>
      <c r="D12134" t="s">
        <v>41186</v>
      </c>
      <c r="E12134" t="s">
        <v>26333</v>
      </c>
      <c r="F12134">
        <v>6</v>
      </c>
      <c r="G12134">
        <v>144</v>
      </c>
      <c r="H12134" s="1">
        <v>51</v>
      </c>
      <c r="I12134" s="87"/>
      <c r="K12134" s="86" t="s">
        <v>17485</v>
      </c>
      <c r="L12134" s="86" t="s">
        <v>17486</v>
      </c>
      <c r="N12134">
        <f>IFERROR(VLOOKUP(A12134,bip!$A:$C,2,0),"")</f>
      </c>
      <c r="O12134">
        <f>IFERROR(VLOOKUP(A12134,bip!$A:$Z,3,0),"")</f>
      </c>
    </row>
    <row r="12135" spans="1:15" ht="13.2">
      <c r="A12135" t="s">
        <v>7682</v>
      </c>
      <c r="B12135" t="s">
        <v>12100</v>
      </c>
      <c r="C12135" t="s">
        <v>16440</v>
      </c>
      <c r="D12135" t="s">
        <v>41187</v>
      </c>
      <c r="E12135" t="s">
        <v>26334</v>
      </c>
      <c r="F12135">
        <v>6</v>
      </c>
      <c r="G12135">
        <v>144</v>
      </c>
      <c r="H12135" s="1">
        <v>57</v>
      </c>
      <c r="I12135" s="87"/>
      <c r="K12135" s="86" t="s">
        <v>17485</v>
      </c>
      <c r="L12135" s="86" t="s">
        <v>17486</v>
      </c>
      <c r="N12135">
        <f>IFERROR(VLOOKUP(A12135,bip!$A:$C,2,0),"")</f>
      </c>
      <c r="O12135">
        <f>IFERROR(VLOOKUP(A12135,bip!$A:$Z,3,0),"")</f>
      </c>
    </row>
    <row r="12136" spans="1:15" ht="13.2">
      <c r="A12136" t="s">
        <v>7683</v>
      </c>
      <c r="B12136" t="s">
        <v>12101</v>
      </c>
      <c r="C12136" t="s">
        <v>16440</v>
      </c>
      <c r="D12136" t="s">
        <v>41188</v>
      </c>
      <c r="E12136" t="s">
        <v>26335</v>
      </c>
      <c r="F12136">
        <v>6</v>
      </c>
      <c r="G12136">
        <v>144</v>
      </c>
      <c r="H12136" s="1">
        <v>62</v>
      </c>
      <c r="I12136" s="87"/>
      <c r="K12136" s="86" t="s">
        <v>17485</v>
      </c>
      <c r="L12136" s="86" t="s">
        <v>17486</v>
      </c>
      <c r="N12136">
        <f>IFERROR(VLOOKUP(A12136,bip!$A:$C,2,0),"")</f>
      </c>
      <c r="O12136">
        <f>IFERROR(VLOOKUP(A12136,bip!$A:$Z,3,0),"")</f>
      </c>
    </row>
    <row r="12137" spans="1:15" ht="13.2">
      <c r="A12137" t="s">
        <v>7684</v>
      </c>
      <c r="B12137" t="s">
        <v>12102</v>
      </c>
      <c r="C12137" t="s">
        <v>16440</v>
      </c>
      <c r="D12137" t="s">
        <v>41189</v>
      </c>
      <c r="E12137" t="s">
        <v>26336</v>
      </c>
      <c r="F12137">
        <v>6</v>
      </c>
      <c r="G12137">
        <v>144</v>
      </c>
      <c r="H12137" s="1">
        <v>69</v>
      </c>
      <c r="I12137" s="87"/>
      <c r="K12137" s="86" t="s">
        <v>17485</v>
      </c>
      <c r="L12137" s="86" t="s">
        <v>17486</v>
      </c>
      <c r="N12137">
        <f>IFERROR(VLOOKUP(A12137,bip!$A:$C,2,0),"")</f>
      </c>
      <c r="O12137">
        <f>IFERROR(VLOOKUP(A12137,bip!$A:$Z,3,0),"")</f>
      </c>
    </row>
    <row r="12138" spans="1:15" ht="13.2">
      <c r="A12138" t="s">
        <v>7685</v>
      </c>
      <c r="B12138" t="s">
        <v>12103</v>
      </c>
      <c r="C12138" t="s">
        <v>16440</v>
      </c>
      <c r="D12138" t="s">
        <v>41190</v>
      </c>
      <c r="E12138" t="s">
        <v>26309</v>
      </c>
      <c r="F12138">
        <v>6</v>
      </c>
      <c r="G12138">
        <v>144</v>
      </c>
      <c r="H12138" s="1">
        <v>36</v>
      </c>
      <c r="I12138" s="87"/>
      <c r="K12138" s="86" t="s">
        <v>17485</v>
      </c>
      <c r="L12138" s="86" t="s">
        <v>17486</v>
      </c>
      <c r="N12138">
        <f>IFERROR(VLOOKUP(A12138,bip!$A:$C,2,0),"")</f>
      </c>
      <c r="O12138">
        <f>IFERROR(VLOOKUP(A12138,bip!$A:$Z,3,0),"")</f>
      </c>
    </row>
    <row r="12139" spans="1:15" ht="13.2">
      <c r="A12139" t="s">
        <v>7686</v>
      </c>
      <c r="B12139" t="s">
        <v>12104</v>
      </c>
      <c r="C12139" t="s">
        <v>16440</v>
      </c>
      <c r="D12139" t="s">
        <v>41191</v>
      </c>
      <c r="E12139" t="s">
        <v>26310</v>
      </c>
      <c r="F12139">
        <v>6</v>
      </c>
      <c r="G12139">
        <v>144</v>
      </c>
      <c r="H12139" s="1">
        <v>40</v>
      </c>
      <c r="I12139" s="87"/>
      <c r="K12139" s="86" t="s">
        <v>17485</v>
      </c>
      <c r="L12139" s="86" t="s">
        <v>17486</v>
      </c>
      <c r="N12139">
        <f>IFERROR(VLOOKUP(A12139,bip!$A:$C,2,0),"")</f>
      </c>
      <c r="O12139">
        <f>IFERROR(VLOOKUP(A12139,bip!$A:$Z,3,0),"")</f>
      </c>
    </row>
    <row r="12140" spans="1:15" ht="13.2">
      <c r="A12140" t="s">
        <v>7687</v>
      </c>
      <c r="B12140" t="s">
        <v>12105</v>
      </c>
      <c r="C12140" t="s">
        <v>16440</v>
      </c>
      <c r="D12140" t="s">
        <v>41192</v>
      </c>
      <c r="E12140" t="s">
        <v>26311</v>
      </c>
      <c r="F12140">
        <v>6</v>
      </c>
      <c r="G12140">
        <v>144</v>
      </c>
      <c r="H12140" s="1">
        <v>46</v>
      </c>
      <c r="I12140" s="87"/>
      <c r="K12140" s="86" t="s">
        <v>17485</v>
      </c>
      <c r="L12140" s="86" t="s">
        <v>17486</v>
      </c>
      <c r="N12140">
        <f>IFERROR(VLOOKUP(A12140,bip!$A:$C,2,0),"")</f>
      </c>
      <c r="O12140">
        <f>IFERROR(VLOOKUP(A12140,bip!$A:$Z,3,0),"")</f>
      </c>
    </row>
    <row r="12141" spans="1:15" ht="13.2">
      <c r="A12141" t="s">
        <v>7694</v>
      </c>
      <c r="B12141" t="s">
        <v>12112</v>
      </c>
      <c r="C12141" t="s">
        <v>16440</v>
      </c>
      <c r="D12141" t="s">
        <v>41193</v>
      </c>
      <c r="E12141" t="s">
        <v>26312</v>
      </c>
      <c r="F12141">
        <v>6</v>
      </c>
      <c r="G12141">
        <v>144</v>
      </c>
      <c r="H12141" s="1">
        <v>50</v>
      </c>
      <c r="I12141" s="87"/>
      <c r="K12141" s="86" t="s">
        <v>17485</v>
      </c>
      <c r="L12141" s="86" t="s">
        <v>17486</v>
      </c>
      <c r="N12141">
        <f>IFERROR(VLOOKUP(A12141,bip!$A:$C,2,0),"")</f>
      </c>
      <c r="O12141">
        <f>IFERROR(VLOOKUP(A12141,bip!$A:$Z,3,0),"")</f>
      </c>
    </row>
    <row r="12142" spans="1:15" ht="13.2">
      <c r="A12142" t="s">
        <v>7695</v>
      </c>
      <c r="B12142" t="s">
        <v>12113</v>
      </c>
      <c r="C12142" t="s">
        <v>16440</v>
      </c>
      <c r="D12142" t="s">
        <v>41194</v>
      </c>
      <c r="E12142" t="s">
        <v>26313</v>
      </c>
      <c r="F12142">
        <v>6</v>
      </c>
      <c r="G12142">
        <v>144</v>
      </c>
      <c r="H12142" s="1">
        <v>62</v>
      </c>
      <c r="I12142" s="87"/>
      <c r="K12142" s="86" t="s">
        <v>17485</v>
      </c>
      <c r="L12142" s="86" t="s">
        <v>17486</v>
      </c>
      <c r="N12142">
        <f>IFERROR(VLOOKUP(A12142,bip!$A:$C,2,0),"")</f>
      </c>
      <c r="O12142">
        <f>IFERROR(VLOOKUP(A12142,bip!$A:$Z,3,0),"")</f>
      </c>
    </row>
    <row r="12143" spans="1:15" ht="13.2">
      <c r="A12143" t="s">
        <v>7688</v>
      </c>
      <c r="B12143" t="s">
        <v>12106</v>
      </c>
      <c r="C12143" t="s">
        <v>16440</v>
      </c>
      <c r="D12143" t="s">
        <v>41195</v>
      </c>
      <c r="E12143" t="s">
        <v>26326</v>
      </c>
      <c r="F12143">
        <v>6</v>
      </c>
      <c r="G12143">
        <v>144</v>
      </c>
      <c r="H12143" s="1">
        <v>36</v>
      </c>
      <c r="I12143" s="87"/>
      <c r="K12143" s="86" t="s">
        <v>17485</v>
      </c>
      <c r="L12143" s="86" t="s">
        <v>17486</v>
      </c>
      <c r="N12143">
        <f>IFERROR(VLOOKUP(A12143,bip!$A:$C,2,0),"")</f>
      </c>
      <c r="O12143">
        <f>IFERROR(VLOOKUP(A12143,bip!$A:$Z,3,0),"")</f>
      </c>
    </row>
    <row r="12144" spans="1:15" ht="13.2">
      <c r="A12144" t="s">
        <v>7689</v>
      </c>
      <c r="B12144" t="s">
        <v>12107</v>
      </c>
      <c r="C12144" t="s">
        <v>16440</v>
      </c>
      <c r="D12144" t="s">
        <v>41196</v>
      </c>
      <c r="E12144" t="s">
        <v>26318</v>
      </c>
      <c r="F12144">
        <v>6</v>
      </c>
      <c r="G12144">
        <v>144</v>
      </c>
      <c r="H12144" s="1">
        <v>40</v>
      </c>
      <c r="I12144" s="87"/>
      <c r="K12144" s="86" t="s">
        <v>17485</v>
      </c>
      <c r="L12144" s="86" t="s">
        <v>17486</v>
      </c>
      <c r="N12144">
        <f>IFERROR(VLOOKUP(A12144,bip!$A:$C,2,0),"")</f>
      </c>
      <c r="O12144">
        <f>IFERROR(VLOOKUP(A12144,bip!$A:$Z,3,0),"")</f>
      </c>
    </row>
    <row r="12145" spans="1:15" ht="13.2">
      <c r="A12145" t="s">
        <v>7690</v>
      </c>
      <c r="B12145" t="s">
        <v>12108</v>
      </c>
      <c r="C12145" t="s">
        <v>16440</v>
      </c>
      <c r="D12145" t="s">
        <v>41197</v>
      </c>
      <c r="E12145" t="s">
        <v>26319</v>
      </c>
      <c r="F12145">
        <v>6</v>
      </c>
      <c r="G12145">
        <v>144</v>
      </c>
      <c r="H12145" s="1">
        <v>46</v>
      </c>
      <c r="I12145" s="87"/>
      <c r="K12145" s="86" t="s">
        <v>17485</v>
      </c>
      <c r="L12145" s="86" t="s">
        <v>17486</v>
      </c>
      <c r="N12145">
        <f>IFERROR(VLOOKUP(A12145,bip!$A:$C,2,0),"")</f>
      </c>
      <c r="O12145">
        <f>IFERROR(VLOOKUP(A12145,bip!$A:$Z,3,0),"")</f>
      </c>
    </row>
    <row r="12146" spans="1:15" ht="13.2">
      <c r="A12146" t="s">
        <v>7691</v>
      </c>
      <c r="B12146" t="s">
        <v>12109</v>
      </c>
      <c r="C12146" t="s">
        <v>16440</v>
      </c>
      <c r="D12146" t="s">
        <v>41198</v>
      </c>
      <c r="E12146" t="s">
        <v>26320</v>
      </c>
      <c r="F12146">
        <v>6</v>
      </c>
      <c r="G12146">
        <v>144</v>
      </c>
      <c r="H12146" s="1">
        <v>56</v>
      </c>
      <c r="I12146" s="87"/>
      <c r="K12146" s="86" t="s">
        <v>17485</v>
      </c>
      <c r="L12146" s="86" t="s">
        <v>17486</v>
      </c>
      <c r="N12146">
        <f>IFERROR(VLOOKUP(A12146,bip!$A:$C,2,0),"")</f>
      </c>
      <c r="O12146">
        <f>IFERROR(VLOOKUP(A12146,bip!$A:$Z,3,0),"")</f>
      </c>
    </row>
    <row r="12147" spans="1:15" ht="13.2">
      <c r="A12147" t="s">
        <v>7692</v>
      </c>
      <c r="B12147" t="s">
        <v>12110</v>
      </c>
      <c r="C12147" t="s">
        <v>16440</v>
      </c>
      <c r="D12147" t="s">
        <v>41199</v>
      </c>
      <c r="E12147" t="s">
        <v>26327</v>
      </c>
      <c r="F12147">
        <v>6</v>
      </c>
      <c r="G12147">
        <v>144</v>
      </c>
      <c r="H12147" s="1">
        <v>64</v>
      </c>
      <c r="I12147" s="87"/>
      <c r="K12147" s="86" t="s">
        <v>17485</v>
      </c>
      <c r="L12147" s="86" t="s">
        <v>17486</v>
      </c>
      <c r="N12147">
        <f>IFERROR(VLOOKUP(A12147,bip!$A:$C,2,0),"")</f>
      </c>
      <c r="O12147">
        <f>IFERROR(VLOOKUP(A12147,bip!$A:$Z,3,0),"")</f>
      </c>
    </row>
    <row r="12148" spans="1:15" ht="13.2">
      <c r="A12148" t="s">
        <v>7693</v>
      </c>
      <c r="B12148" t="s">
        <v>12111</v>
      </c>
      <c r="C12148" t="s">
        <v>16440</v>
      </c>
      <c r="D12148" t="s">
        <v>41200</v>
      </c>
      <c r="E12148" t="s">
        <v>26328</v>
      </c>
      <c r="F12148">
        <v>6</v>
      </c>
      <c r="G12148">
        <v>144</v>
      </c>
      <c r="H12148" s="1">
        <v>71</v>
      </c>
      <c r="I12148" s="87"/>
      <c r="K12148" s="86" t="s">
        <v>17485</v>
      </c>
      <c r="L12148" s="86" t="s">
        <v>17486</v>
      </c>
      <c r="N12148">
        <f>IFERROR(VLOOKUP(A12148,bip!$A:$C,2,0),"")</f>
      </c>
      <c r="O12148">
        <f>IFERROR(VLOOKUP(A12148,bip!$A:$Z,3,0),"")</f>
      </c>
    </row>
    <row r="12149" spans="1:15" ht="13.2">
      <c r="A12149" t="s">
        <v>7701</v>
      </c>
      <c r="B12149" t="s">
        <v>12119</v>
      </c>
      <c r="C12149" t="s">
        <v>16440</v>
      </c>
      <c r="D12149" t="s">
        <v>41201</v>
      </c>
      <c r="E12149" t="s">
        <v>26329</v>
      </c>
      <c r="F12149">
        <v>3</v>
      </c>
      <c r="G12149">
        <v>48</v>
      </c>
      <c r="H12149" s="1">
        <v>84</v>
      </c>
      <c r="I12149" s="87"/>
      <c r="K12149" s="86" t="s">
        <v>17485</v>
      </c>
      <c r="L12149" s="86" t="s">
        <v>17486</v>
      </c>
      <c r="N12149">
        <f>IFERROR(VLOOKUP(A12149,bip!$A:$C,2,0),"")</f>
      </c>
      <c r="O12149">
        <f>IFERROR(VLOOKUP(A12149,bip!$A:$Z,3,0),"")</f>
      </c>
    </row>
    <row r="12150" spans="1:15" ht="13.2">
      <c r="A12150" t="s">
        <v>7702</v>
      </c>
      <c r="B12150" t="s">
        <v>12120</v>
      </c>
      <c r="C12150" t="s">
        <v>16440</v>
      </c>
      <c r="D12150" t="s">
        <v>41202</v>
      </c>
      <c r="E12150" t="s">
        <v>26330</v>
      </c>
      <c r="F12150">
        <v>3</v>
      </c>
      <c r="G12150">
        <v>48</v>
      </c>
      <c r="H12150" s="1">
        <v>101</v>
      </c>
      <c r="I12150" s="87"/>
      <c r="K12150" s="86" t="s">
        <v>17485</v>
      </c>
      <c r="L12150" s="86" t="s">
        <v>17486</v>
      </c>
      <c r="N12150">
        <f>IFERROR(VLOOKUP(A12150,bip!$A:$C,2,0),"")</f>
      </c>
      <c r="O12150">
        <f>IFERROR(VLOOKUP(A12150,bip!$A:$Z,3,0),"")</f>
      </c>
    </row>
    <row r="12151" spans="1:15" ht="13.2">
      <c r="A12151" t="s">
        <v>7703</v>
      </c>
      <c r="B12151" t="s">
        <v>12121</v>
      </c>
      <c r="C12151" t="s">
        <v>16440</v>
      </c>
      <c r="D12151" t="s">
        <v>41203</v>
      </c>
      <c r="E12151" t="s">
        <v>26331</v>
      </c>
      <c r="F12151">
        <v>3</v>
      </c>
      <c r="G12151">
        <v>48</v>
      </c>
      <c r="H12151" s="1">
        <v>105</v>
      </c>
      <c r="I12151" s="87"/>
      <c r="K12151" s="86" t="s">
        <v>17485</v>
      </c>
      <c r="L12151" s="86" t="s">
        <v>17486</v>
      </c>
      <c r="N12151">
        <f>IFERROR(VLOOKUP(A12151,bip!$A:$C,2,0),"")</f>
      </c>
      <c r="O12151">
        <f>IFERROR(VLOOKUP(A12151,bip!$A:$Z,3,0),"")</f>
      </c>
    </row>
    <row r="12152" spans="1:15" ht="13.2">
      <c r="A12152" t="s">
        <v>7698</v>
      </c>
      <c r="B12152" t="s">
        <v>12116</v>
      </c>
      <c r="C12152" t="s">
        <v>16441</v>
      </c>
      <c r="D12152" t="s">
        <v>41204</v>
      </c>
      <c r="E12152" t="s">
        <v>26321</v>
      </c>
      <c r="F12152">
        <v>6</v>
      </c>
      <c r="G12152">
        <v>144</v>
      </c>
      <c r="H12152" s="1">
        <v>19</v>
      </c>
      <c r="I12152" s="87"/>
      <c r="K12152" s="86" t="s">
        <v>17485</v>
      </c>
      <c r="L12152" s="86" t="s">
        <v>17486</v>
      </c>
      <c r="N12152">
        <f>IFERROR(VLOOKUP(A12152,bip!$A:$C,2,0),"")</f>
      </c>
      <c r="O12152">
        <f>IFERROR(VLOOKUP(A12152,bip!$A:$Z,3,0),"")</f>
      </c>
    </row>
    <row r="12153" spans="1:15" ht="13.2">
      <c r="A12153" t="s">
        <v>7699</v>
      </c>
      <c r="B12153" t="s">
        <v>12117</v>
      </c>
      <c r="C12153" t="s">
        <v>16441</v>
      </c>
      <c r="D12153" t="s">
        <v>41205</v>
      </c>
      <c r="E12153" t="s">
        <v>26322</v>
      </c>
      <c r="F12153">
        <v>6</v>
      </c>
      <c r="G12153">
        <v>144</v>
      </c>
      <c r="H12153" s="1">
        <v>20</v>
      </c>
      <c r="I12153" s="87"/>
      <c r="K12153" s="86" t="s">
        <v>17485</v>
      </c>
      <c r="L12153" s="86" t="s">
        <v>17486</v>
      </c>
      <c r="N12153">
        <f>IFERROR(VLOOKUP(A12153,bip!$A:$C,2,0),"")</f>
      </c>
      <c r="O12153">
        <f>IFERROR(VLOOKUP(A12153,bip!$A:$Z,3,0),"")</f>
      </c>
    </row>
    <row r="12154" spans="1:15" ht="13.2">
      <c r="A12154" t="s">
        <v>7700</v>
      </c>
      <c r="B12154" t="s">
        <v>12118</v>
      </c>
      <c r="C12154" t="s">
        <v>16441</v>
      </c>
      <c r="D12154" t="s">
        <v>41206</v>
      </c>
      <c r="E12154" t="s">
        <v>26323</v>
      </c>
      <c r="F12154">
        <v>6</v>
      </c>
      <c r="G12154">
        <v>144</v>
      </c>
      <c r="H12154" s="1">
        <v>21</v>
      </c>
      <c r="I12154" s="87"/>
      <c r="K12154" s="86" t="s">
        <v>17485</v>
      </c>
      <c r="L12154" s="86" t="s">
        <v>17486</v>
      </c>
      <c r="N12154">
        <f>IFERROR(VLOOKUP(A12154,bip!$A:$C,2,0),"")</f>
      </c>
      <c r="O12154">
        <f>IFERROR(VLOOKUP(A12154,bip!$A:$Z,3,0),"")</f>
      </c>
    </row>
    <row r="12155" spans="1:15" ht="13.2">
      <c r="A12155" t="s">
        <v>7696</v>
      </c>
      <c r="B12155" t="s">
        <v>12114</v>
      </c>
      <c r="C12155" t="s">
        <v>16441</v>
      </c>
      <c r="D12155" t="s">
        <v>41207</v>
      </c>
      <c r="E12155" t="s">
        <v>26324</v>
      </c>
      <c r="F12155">
        <v>6</v>
      </c>
      <c r="G12155">
        <v>144</v>
      </c>
      <c r="H12155" s="1">
        <v>20</v>
      </c>
      <c r="I12155" s="87"/>
      <c r="K12155" s="86" t="s">
        <v>17485</v>
      </c>
      <c r="L12155" s="86" t="s">
        <v>17486</v>
      </c>
      <c r="N12155">
        <f>IFERROR(VLOOKUP(A12155,bip!$A:$C,2,0),"")</f>
      </c>
      <c r="O12155">
        <f>IFERROR(VLOOKUP(A12155,bip!$A:$Z,3,0),"")</f>
      </c>
    </row>
    <row r="12156" spans="1:15" ht="13.2">
      <c r="A12156" t="s">
        <v>7697</v>
      </c>
      <c r="B12156" t="s">
        <v>12115</v>
      </c>
      <c r="C12156" t="s">
        <v>16441</v>
      </c>
      <c r="D12156" t="s">
        <v>41208</v>
      </c>
      <c r="E12156" t="s">
        <v>26325</v>
      </c>
      <c r="F12156">
        <v>6</v>
      </c>
      <c r="G12156">
        <v>144</v>
      </c>
      <c r="H12156" s="1">
        <v>24</v>
      </c>
      <c r="I12156" s="87"/>
      <c r="K12156" s="86" t="s">
        <v>17485</v>
      </c>
      <c r="L12156" s="86" t="s">
        <v>17486</v>
      </c>
      <c r="N12156">
        <f>IFERROR(VLOOKUP(A12156,bip!$A:$C,2,0),"")</f>
      </c>
      <c r="O12156">
        <f>IFERROR(VLOOKUP(A12156,bip!$A:$Z,3,0),"")</f>
      </c>
    </row>
    <row r="12157" spans="1:15" ht="13.2">
      <c r="A12157" t="s">
        <v>7762</v>
      </c>
      <c r="B12157" t="s">
        <v>12151</v>
      </c>
      <c r="C12157" t="s">
        <v>16440</v>
      </c>
      <c r="D12157" t="s">
        <v>33107</v>
      </c>
      <c r="E12157" t="s">
        <v>23521</v>
      </c>
      <c r="F12157">
        <v>3</v>
      </c>
      <c r="G12157">
        <v>36</v>
      </c>
      <c r="H12157" s="1">
        <v>60</v>
      </c>
      <c r="I12157" s="87"/>
      <c r="K12157" s="86" t="s">
        <v>17485</v>
      </c>
      <c r="L12157" s="86" t="s">
        <v>17486</v>
      </c>
      <c r="N12157">
        <f>IFERROR(VLOOKUP(A12157,bip!$A:$C,2,0),"")</f>
      </c>
      <c r="O12157">
        <f>IFERROR(VLOOKUP(A12157,bip!$A:$Z,3,0),"")</f>
      </c>
    </row>
    <row r="12158" spans="1:15" ht="13.2">
      <c r="A12158" t="s">
        <v>7757</v>
      </c>
      <c r="B12158" t="s">
        <v>12148</v>
      </c>
      <c r="C12158" t="s">
        <v>16440</v>
      </c>
      <c r="D12158" t="s">
        <v>23522</v>
      </c>
      <c r="E12158" t="s">
        <v>23523</v>
      </c>
      <c r="F12158">
        <v>3</v>
      </c>
      <c r="G12158">
        <v>36</v>
      </c>
      <c r="H12158" s="1">
        <v>106</v>
      </c>
      <c r="I12158" s="87"/>
      <c r="K12158" s="86" t="s">
        <v>17485</v>
      </c>
      <c r="L12158" s="86" t="s">
        <v>17486</v>
      </c>
      <c r="N12158">
        <f>IFERROR(VLOOKUP(A12158,bip!$A:$C,2,0),"")</f>
      </c>
      <c r="O12158">
        <f>IFERROR(VLOOKUP(A12158,bip!$A:$Z,3,0),"")</f>
      </c>
    </row>
    <row r="12159" spans="1:15" ht="13.2">
      <c r="A12159" t="s">
        <v>7763</v>
      </c>
      <c r="B12159" t="s">
        <v>12152</v>
      </c>
      <c r="C12159" t="s">
        <v>16440</v>
      </c>
      <c r="D12159" t="s">
        <v>23524</v>
      </c>
      <c r="E12159" t="s">
        <v>23525</v>
      </c>
      <c r="F12159">
        <v>3</v>
      </c>
      <c r="G12159">
        <v>36</v>
      </c>
      <c r="H12159" s="1">
        <v>96</v>
      </c>
      <c r="I12159" s="87"/>
      <c r="K12159" s="86" t="s">
        <v>17485</v>
      </c>
      <c r="L12159" s="86" t="s">
        <v>17486</v>
      </c>
      <c r="N12159">
        <f>IFERROR(VLOOKUP(A12159,bip!$A:$C,2,0),"")</f>
      </c>
      <c r="O12159">
        <f>IFERROR(VLOOKUP(A12159,bip!$A:$Z,3,0),"")</f>
      </c>
    </row>
    <row r="12160" spans="1:15" ht="13.2">
      <c r="A12160" t="s">
        <v>7761</v>
      </c>
      <c r="B12160" t="s">
        <v>12150</v>
      </c>
      <c r="C12160" t="s">
        <v>16440</v>
      </c>
      <c r="D12160" t="s">
        <v>23526</v>
      </c>
      <c r="E12160" t="s">
        <v>23527</v>
      </c>
      <c r="F12160">
        <v>3</v>
      </c>
      <c r="G12160">
        <v>36</v>
      </c>
      <c r="H12160" s="1">
        <v>96</v>
      </c>
      <c r="I12160" s="87"/>
      <c r="K12160" s="86" t="s">
        <v>17485</v>
      </c>
      <c r="L12160" s="86" t="s">
        <v>17486</v>
      </c>
      <c r="N12160">
        <f>IFERROR(VLOOKUP(A12160,bip!$A:$C,2,0),"")</f>
      </c>
      <c r="O12160">
        <f>IFERROR(VLOOKUP(A12160,bip!$A:$Z,3,0),"")</f>
      </c>
    </row>
    <row r="12161" spans="1:15" ht="13.2">
      <c r="A12161" t="s">
        <v>7758</v>
      </c>
      <c r="B12161" t="s">
        <v>12149</v>
      </c>
      <c r="C12161" t="s">
        <v>16440</v>
      </c>
      <c r="D12161" t="s">
        <v>23528</v>
      </c>
      <c r="E12161" t="s">
        <v>23529</v>
      </c>
      <c r="F12161">
        <v>3</v>
      </c>
      <c r="G12161">
        <v>36</v>
      </c>
      <c r="H12161" s="1">
        <v>106</v>
      </c>
      <c r="I12161" s="87"/>
      <c r="K12161" s="86" t="s">
        <v>17485</v>
      </c>
      <c r="L12161" s="86" t="s">
        <v>17486</v>
      </c>
      <c r="N12161">
        <f>IFERROR(VLOOKUP(A12161,bip!$A:$C,2,0),"")</f>
      </c>
      <c r="O12161">
        <f>IFERROR(VLOOKUP(A12161,bip!$A:$Z,3,0),"")</f>
      </c>
    </row>
    <row r="12162" spans="1:15" ht="13.2">
      <c r="A12162" t="s">
        <v>7759</v>
      </c>
      <c r="B12162" t="s">
        <v>7759</v>
      </c>
      <c r="C12162" t="s">
        <v>16440</v>
      </c>
      <c r="D12162" t="s">
        <v>23530</v>
      </c>
      <c r="E12162" t="s">
        <v>23531</v>
      </c>
      <c r="F12162">
        <v>3</v>
      </c>
      <c r="G12162">
        <v>36</v>
      </c>
      <c r="H12162" s="1">
        <v>92</v>
      </c>
      <c r="I12162" s="87"/>
      <c r="K12162" s="86" t="s">
        <v>17485</v>
      </c>
      <c r="L12162" s="86" t="s">
        <v>17486</v>
      </c>
      <c r="N12162">
        <f>IFERROR(VLOOKUP(A12162,bip!$A:$C,2,0),"")</f>
      </c>
      <c r="O12162">
        <f>IFERROR(VLOOKUP(A12162,bip!$A:$Z,3,0),"")</f>
      </c>
    </row>
    <row r="12163" spans="1:15" ht="13.2">
      <c r="A12163" t="s">
        <v>7760</v>
      </c>
      <c r="B12163" t="s">
        <v>7760</v>
      </c>
      <c r="C12163" t="s">
        <v>16440</v>
      </c>
      <c r="D12163" t="s">
        <v>23532</v>
      </c>
      <c r="E12163" t="s">
        <v>23533</v>
      </c>
      <c r="F12163">
        <v>3</v>
      </c>
      <c r="G12163">
        <v>36</v>
      </c>
      <c r="H12163" s="1">
        <v>102</v>
      </c>
      <c r="I12163" s="87"/>
      <c r="K12163" s="86" t="s">
        <v>17485</v>
      </c>
      <c r="L12163" s="86" t="s">
        <v>17486</v>
      </c>
      <c r="N12163">
        <f>IFERROR(VLOOKUP(A12163,bip!$A:$C,2,0),"")</f>
      </c>
      <c r="O12163">
        <f>IFERROR(VLOOKUP(A12163,bip!$A:$Z,3,0),"")</f>
      </c>
    </row>
    <row r="12164" spans="1:15" ht="13.2">
      <c r="A12164" t="s">
        <v>7704</v>
      </c>
      <c r="B12164" t="s">
        <v>7704</v>
      </c>
      <c r="C12164" t="s">
        <v>16441</v>
      </c>
      <c r="D12164" t="s">
        <v>41209</v>
      </c>
      <c r="E12164" t="s">
        <v>30200</v>
      </c>
      <c r="F12164">
        <v>6</v>
      </c>
      <c r="G12164">
        <v>36</v>
      </c>
      <c r="H12164" s="1">
        <v>27</v>
      </c>
      <c r="I12164" s="87"/>
      <c r="K12164" s="86" t="s">
        <v>17485</v>
      </c>
      <c r="L12164" s="86" t="s">
        <v>17486</v>
      </c>
      <c r="N12164">
        <f>IFERROR(VLOOKUP(A12164,bip!$A:$C,2,0),"")</f>
      </c>
      <c r="O12164">
        <f>IFERROR(VLOOKUP(A12164,bip!$A:$Z,3,0),"")</f>
      </c>
    </row>
    <row r="12165" spans="1:15" ht="13.2">
      <c r="A12165" t="s">
        <v>7707</v>
      </c>
      <c r="B12165" t="s">
        <v>7707</v>
      </c>
      <c r="C12165" t="s">
        <v>16441</v>
      </c>
      <c r="D12165" t="s">
        <v>41210</v>
      </c>
      <c r="E12165" t="s">
        <v>13509</v>
      </c>
      <c r="F12165">
        <v>100</v>
      </c>
      <c r="G12165">
        <v>1800</v>
      </c>
      <c r="H12165" s="1">
        <v>4.0999999999999996</v>
      </c>
      <c r="I12165" s="87"/>
      <c r="K12165" s="86" t="s">
        <v>17485</v>
      </c>
      <c r="L12165" s="86" t="s">
        <v>17486</v>
      </c>
      <c r="N12165">
        <f>IFERROR(VLOOKUP(A12165,bip!$A:$C,2,0),"")</f>
      </c>
      <c r="O12165">
        <f>IFERROR(VLOOKUP(A12165,bip!$A:$Z,3,0),"")</f>
      </c>
    </row>
    <row r="12166" spans="1:15" ht="13.2">
      <c r="A12166" t="s">
        <v>7708</v>
      </c>
      <c r="B12166" t="s">
        <v>7708</v>
      </c>
      <c r="C12166" t="s">
        <v>16441</v>
      </c>
      <c r="D12166" t="s">
        <v>41211</v>
      </c>
      <c r="E12166" t="s">
        <v>13510</v>
      </c>
      <c r="F12166">
        <v>100</v>
      </c>
      <c r="G12166">
        <v>800</v>
      </c>
      <c r="H12166" s="1">
        <v>7.40</v>
      </c>
      <c r="I12166" s="87"/>
      <c r="K12166" s="86" t="s">
        <v>17485</v>
      </c>
      <c r="L12166" s="86" t="s">
        <v>17486</v>
      </c>
      <c r="N12166">
        <f>IFERROR(VLOOKUP(A12166,bip!$A:$C,2,0),"")</f>
      </c>
      <c r="O12166">
        <f>IFERROR(VLOOKUP(A12166,bip!$A:$Z,3,0),"")</f>
      </c>
    </row>
    <row r="12167" spans="1:15" ht="13.2">
      <c r="A12167" t="s">
        <v>7705</v>
      </c>
      <c r="B12167" t="s">
        <v>7705</v>
      </c>
      <c r="C12167" t="s">
        <v>16441</v>
      </c>
      <c r="D12167" t="s">
        <v>41212</v>
      </c>
      <c r="E12167" t="s">
        <v>26337</v>
      </c>
      <c r="F12167">
        <v>25</v>
      </c>
      <c r="G12167">
        <v>800</v>
      </c>
      <c r="H12167" s="1">
        <v>6.90</v>
      </c>
      <c r="I12167" s="87"/>
      <c r="K12167" s="86" t="s">
        <v>17485</v>
      </c>
      <c r="L12167" s="86" t="s">
        <v>17486</v>
      </c>
      <c r="N12167">
        <f>IFERROR(VLOOKUP(A12167,bip!$A:$C,2,0),"")</f>
      </c>
      <c r="O12167">
        <f>IFERROR(VLOOKUP(A12167,bip!$A:$Z,3,0),"")</f>
      </c>
    </row>
    <row r="12168" spans="1:15" ht="13.2">
      <c r="A12168" t="s">
        <v>7706</v>
      </c>
      <c r="B12168" t="s">
        <v>7706</v>
      </c>
      <c r="C12168" t="s">
        <v>16441</v>
      </c>
      <c r="D12168" t="s">
        <v>41213</v>
      </c>
      <c r="E12168" t="s">
        <v>26338</v>
      </c>
      <c r="F12168">
        <v>25</v>
      </c>
      <c r="G12168">
        <v>400</v>
      </c>
      <c r="H12168" s="1">
        <v>12</v>
      </c>
      <c r="I12168" s="87"/>
      <c r="K12168" s="86" t="s">
        <v>17485</v>
      </c>
      <c r="L12168" s="86" t="s">
        <v>17486</v>
      </c>
      <c r="N12168">
        <f>IFERROR(VLOOKUP(A12168,bip!$A:$C,2,0),"")</f>
      </c>
      <c r="O12168">
        <f>IFERROR(VLOOKUP(A12168,bip!$A:$Z,3,0),"")</f>
      </c>
    </row>
    <row r="12169" spans="1:15" ht="13.2">
      <c r="A12169" t="s">
        <v>7785</v>
      </c>
      <c r="B12169" t="s">
        <v>12174</v>
      </c>
      <c r="C12169" t="s">
        <v>16440</v>
      </c>
      <c r="D12169" t="s">
        <v>23538</v>
      </c>
      <c r="E12169" t="s">
        <v>21070</v>
      </c>
      <c r="F12169">
        <v>1</v>
      </c>
      <c r="G12169">
        <v>12</v>
      </c>
      <c r="H12169" s="1">
        <v>333</v>
      </c>
      <c r="I12169" s="87"/>
      <c r="K12169" s="86" t="s">
        <v>17485</v>
      </c>
      <c r="L12169" s="86" t="s">
        <v>17486</v>
      </c>
      <c r="N12169">
        <f>IFERROR(VLOOKUP(A12169,bip!$A:$C,2,0),"")</f>
      </c>
      <c r="O12169">
        <f>IFERROR(VLOOKUP(A12169,bip!$A:$Z,3,0),"")</f>
      </c>
    </row>
    <row r="12170" spans="1:15" ht="13.2">
      <c r="A12170" t="s">
        <v>7786</v>
      </c>
      <c r="B12170" t="s">
        <v>12175</v>
      </c>
      <c r="C12170" t="s">
        <v>16440</v>
      </c>
      <c r="D12170" t="s">
        <v>23539</v>
      </c>
      <c r="E12170" t="s">
        <v>21074</v>
      </c>
      <c r="F12170">
        <v>1</v>
      </c>
      <c r="G12170">
        <v>8</v>
      </c>
      <c r="H12170" s="1">
        <v>507</v>
      </c>
      <c r="I12170" s="87"/>
      <c r="K12170" s="86" t="s">
        <v>17485</v>
      </c>
      <c r="L12170" s="86" t="s">
        <v>17486</v>
      </c>
      <c r="N12170">
        <f>IFERROR(VLOOKUP(A12170,bip!$A:$C,2,0),"")</f>
      </c>
      <c r="O12170">
        <f>IFERROR(VLOOKUP(A12170,bip!$A:$Z,3,0),"")</f>
      </c>
    </row>
    <row r="12171" spans="1:15" ht="13.2">
      <c r="A12171" t="s">
        <v>7787</v>
      </c>
      <c r="B12171" t="s">
        <v>12176</v>
      </c>
      <c r="C12171" t="s">
        <v>16440</v>
      </c>
      <c r="D12171" t="s">
        <v>23540</v>
      </c>
      <c r="E12171" t="s">
        <v>21069</v>
      </c>
      <c r="F12171">
        <v>1</v>
      </c>
      <c r="G12171">
        <v>6</v>
      </c>
      <c r="H12171" s="1">
        <v>725</v>
      </c>
      <c r="I12171" s="87"/>
      <c r="K12171" s="86" t="s">
        <v>17485</v>
      </c>
      <c r="L12171" s="86" t="s">
        <v>17486</v>
      </c>
      <c r="N12171">
        <f>IFERROR(VLOOKUP(A12171,bip!$A:$C,2,0),"")</f>
      </c>
      <c r="O12171">
        <f>IFERROR(VLOOKUP(A12171,bip!$A:$Z,3,0),"")</f>
      </c>
    </row>
    <row r="12172" spans="1:15" ht="13.2">
      <c r="A12172" t="s">
        <v>7882</v>
      </c>
      <c r="B12172" t="s">
        <v>12234</v>
      </c>
      <c r="C12172" t="s">
        <v>16440</v>
      </c>
      <c r="D12172" t="s">
        <v>41896</v>
      </c>
      <c r="E12172" t="s">
        <v>41897</v>
      </c>
      <c r="F12172">
        <v>3</v>
      </c>
      <c r="G12172">
        <v>48</v>
      </c>
      <c r="H12172" s="1">
        <v>112</v>
      </c>
      <c r="I12172" s="87"/>
      <c r="K12172" s="86" t="s">
        <v>17485</v>
      </c>
      <c r="L12172" s="86" t="s">
        <v>17486</v>
      </c>
      <c r="N12172">
        <f>IFERROR(VLOOKUP(A12172,bip!$A:$C,2,0),"")</f>
      </c>
      <c r="O12172">
        <f>IFERROR(VLOOKUP(A12172,bip!$A:$Z,3,0),"")</f>
      </c>
    </row>
    <row r="12173" spans="1:15" ht="13.2">
      <c r="A12173" t="s">
        <v>7885</v>
      </c>
      <c r="B12173" t="s">
        <v>12237</v>
      </c>
      <c r="C12173" t="s">
        <v>16440</v>
      </c>
      <c r="D12173" t="s">
        <v>41898</v>
      </c>
      <c r="E12173" t="s">
        <v>41899</v>
      </c>
      <c r="F12173">
        <v>3</v>
      </c>
      <c r="G12173">
        <v>48</v>
      </c>
      <c r="H12173" s="1">
        <v>112</v>
      </c>
      <c r="I12173" s="87"/>
      <c r="K12173" s="86" t="s">
        <v>17485</v>
      </c>
      <c r="L12173" s="86" t="s">
        <v>17486</v>
      </c>
      <c r="N12173">
        <f>IFERROR(VLOOKUP(A12173,bip!$A:$C,2,0),"")</f>
      </c>
      <c r="O12173">
        <f>IFERROR(VLOOKUP(A12173,bip!$A:$Z,3,0),"")</f>
      </c>
    </row>
    <row r="12174" spans="1:15" ht="13.2">
      <c r="A12174" t="s">
        <v>7888</v>
      </c>
      <c r="B12174" t="s">
        <v>12240</v>
      </c>
      <c r="C12174" t="s">
        <v>16440</v>
      </c>
      <c r="D12174" t="s">
        <v>41900</v>
      </c>
      <c r="E12174" t="s">
        <v>41901</v>
      </c>
      <c r="F12174">
        <v>3</v>
      </c>
      <c r="G12174">
        <v>48</v>
      </c>
      <c r="H12174" s="1">
        <v>112</v>
      </c>
      <c r="I12174" s="87"/>
      <c r="K12174" s="86" t="s">
        <v>17485</v>
      </c>
      <c r="L12174" s="86" t="s">
        <v>17486</v>
      </c>
      <c r="N12174">
        <f>IFERROR(VLOOKUP(A12174,bip!$A:$C,2,0),"")</f>
      </c>
      <c r="O12174">
        <f>IFERROR(VLOOKUP(A12174,bip!$A:$Z,3,0),"")</f>
      </c>
    </row>
    <row r="12175" spans="1:15" ht="13.2">
      <c r="A12175" t="s">
        <v>7881</v>
      </c>
      <c r="B12175" t="s">
        <v>12233</v>
      </c>
      <c r="C12175" t="s">
        <v>16440</v>
      </c>
      <c r="D12175" t="s">
        <v>41902</v>
      </c>
      <c r="E12175" t="s">
        <v>41903</v>
      </c>
      <c r="F12175">
        <v>3</v>
      </c>
      <c r="G12175">
        <v>48</v>
      </c>
      <c r="H12175" s="1">
        <v>97</v>
      </c>
      <c r="I12175" s="87"/>
      <c r="K12175" s="86" t="s">
        <v>17485</v>
      </c>
      <c r="L12175" s="86" t="s">
        <v>17486</v>
      </c>
      <c r="N12175">
        <f>IFERROR(VLOOKUP(A12175,bip!$A:$C,2,0),"")</f>
      </c>
      <c r="O12175">
        <f>IFERROR(VLOOKUP(A12175,bip!$A:$Z,3,0),"")</f>
      </c>
    </row>
    <row r="12176" spans="1:15" ht="13.2">
      <c r="A12176" t="s">
        <v>7884</v>
      </c>
      <c r="B12176" t="s">
        <v>12236</v>
      </c>
      <c r="C12176" t="s">
        <v>16440</v>
      </c>
      <c r="D12176" t="s">
        <v>41904</v>
      </c>
      <c r="E12176" t="s">
        <v>41905</v>
      </c>
      <c r="F12176">
        <v>3</v>
      </c>
      <c r="G12176">
        <v>48</v>
      </c>
      <c r="H12176" s="1">
        <v>97</v>
      </c>
      <c r="I12176" s="87"/>
      <c r="K12176" s="86" t="s">
        <v>17485</v>
      </c>
      <c r="L12176" s="86" t="s">
        <v>17486</v>
      </c>
      <c r="N12176">
        <f>IFERROR(VLOOKUP(A12176,bip!$A:$C,2,0),"")</f>
      </c>
      <c r="O12176">
        <f>IFERROR(VLOOKUP(A12176,bip!$A:$Z,3,0),"")</f>
      </c>
    </row>
    <row r="12177" spans="1:15" ht="13.2">
      <c r="A12177" t="s">
        <v>7887</v>
      </c>
      <c r="B12177" t="s">
        <v>12239</v>
      </c>
      <c r="C12177" t="s">
        <v>16440</v>
      </c>
      <c r="D12177" t="s">
        <v>41906</v>
      </c>
      <c r="E12177" t="s">
        <v>41907</v>
      </c>
      <c r="F12177">
        <v>3</v>
      </c>
      <c r="G12177">
        <v>48</v>
      </c>
      <c r="H12177" s="1">
        <v>97</v>
      </c>
      <c r="I12177" s="87"/>
      <c r="K12177" s="86" t="s">
        <v>17485</v>
      </c>
      <c r="L12177" s="86" t="s">
        <v>17486</v>
      </c>
      <c r="N12177">
        <f>IFERROR(VLOOKUP(A12177,bip!$A:$C,2,0),"")</f>
      </c>
      <c r="O12177">
        <f>IFERROR(VLOOKUP(A12177,bip!$A:$Z,3,0),"")</f>
      </c>
    </row>
    <row r="12178" spans="1:15" ht="13.2">
      <c r="A12178" t="s">
        <v>7880</v>
      </c>
      <c r="B12178" t="s">
        <v>12232</v>
      </c>
      <c r="C12178" t="s">
        <v>16440</v>
      </c>
      <c r="D12178" t="s">
        <v>41908</v>
      </c>
      <c r="E12178" t="s">
        <v>41909</v>
      </c>
      <c r="F12178">
        <v>3</v>
      </c>
      <c r="G12178">
        <v>48</v>
      </c>
      <c r="H12178" s="1">
        <v>71</v>
      </c>
      <c r="I12178" s="87"/>
      <c r="K12178" s="86" t="s">
        <v>17485</v>
      </c>
      <c r="L12178" s="86" t="s">
        <v>17486</v>
      </c>
      <c r="N12178">
        <f>IFERROR(VLOOKUP(A12178,bip!$A:$C,2,0),"")</f>
      </c>
      <c r="O12178">
        <f>IFERROR(VLOOKUP(A12178,bip!$A:$Z,3,0),"")</f>
      </c>
    </row>
    <row r="12179" spans="1:15" ht="13.2">
      <c r="A12179" t="s">
        <v>7883</v>
      </c>
      <c r="B12179" t="s">
        <v>12235</v>
      </c>
      <c r="C12179" t="s">
        <v>16440</v>
      </c>
      <c r="D12179" t="s">
        <v>41910</v>
      </c>
      <c r="E12179" t="s">
        <v>41911</v>
      </c>
      <c r="F12179">
        <v>3</v>
      </c>
      <c r="G12179">
        <v>48</v>
      </c>
      <c r="H12179" s="1">
        <v>71</v>
      </c>
      <c r="I12179" s="87"/>
      <c r="K12179" s="86" t="s">
        <v>17485</v>
      </c>
      <c r="L12179" s="86" t="s">
        <v>17486</v>
      </c>
      <c r="N12179">
        <f>IFERROR(VLOOKUP(A12179,bip!$A:$C,2,0),"")</f>
      </c>
      <c r="O12179">
        <f>IFERROR(VLOOKUP(A12179,bip!$A:$Z,3,0),"")</f>
      </c>
    </row>
    <row r="12180" spans="1:15" ht="13.2">
      <c r="A12180" t="s">
        <v>7886</v>
      </c>
      <c r="B12180" t="s">
        <v>12238</v>
      </c>
      <c r="C12180" t="s">
        <v>16440</v>
      </c>
      <c r="D12180" t="s">
        <v>41912</v>
      </c>
      <c r="E12180" t="s">
        <v>41913</v>
      </c>
      <c r="F12180">
        <v>3</v>
      </c>
      <c r="G12180">
        <v>48</v>
      </c>
      <c r="H12180" s="1">
        <v>71</v>
      </c>
      <c r="I12180" s="87"/>
      <c r="K12180" s="86" t="s">
        <v>17485</v>
      </c>
      <c r="L12180" s="86" t="s">
        <v>17486</v>
      </c>
      <c r="N12180">
        <f>IFERROR(VLOOKUP(A12180,bip!$A:$C,2,0),"")</f>
      </c>
      <c r="O12180">
        <f>IFERROR(VLOOKUP(A12180,bip!$A:$Z,3,0),"")</f>
      </c>
    </row>
    <row r="12181" spans="1:15" ht="13.2">
      <c r="A12181" t="s">
        <v>10652</v>
      </c>
      <c r="B12181" t="s">
        <v>13293</v>
      </c>
      <c r="C12181" t="s">
        <v>16440</v>
      </c>
      <c r="D12181" t="s">
        <v>41214</v>
      </c>
      <c r="E12181" t="s">
        <v>41215</v>
      </c>
      <c r="F12181">
        <v>6</v>
      </c>
      <c r="G12181">
        <v>24</v>
      </c>
      <c r="H12181" s="1">
        <v>73</v>
      </c>
      <c r="I12181" s="87"/>
      <c r="K12181" s="86" t="s">
        <v>17485</v>
      </c>
      <c r="L12181" s="86" t="s">
        <v>17486</v>
      </c>
      <c r="N12181">
        <f>IFERROR(VLOOKUP(A12181,bip!$A:$C,2,0),"")</f>
      </c>
      <c r="O12181">
        <f>IFERROR(VLOOKUP(A12181,bip!$A:$Z,3,0),"")</f>
      </c>
    </row>
    <row r="12182" spans="1:15" ht="13.2">
      <c r="A12182" t="s">
        <v>10653</v>
      </c>
      <c r="B12182" t="s">
        <v>13294</v>
      </c>
      <c r="C12182" t="s">
        <v>16440</v>
      </c>
      <c r="D12182" t="s">
        <v>36959</v>
      </c>
      <c r="E12182" t="s">
        <v>41216</v>
      </c>
      <c r="F12182">
        <v>6</v>
      </c>
      <c r="G12182">
        <v>24</v>
      </c>
      <c r="H12182" s="1">
        <v>73</v>
      </c>
      <c r="I12182" s="87"/>
      <c r="K12182" s="86" t="s">
        <v>17485</v>
      </c>
      <c r="L12182" s="86" t="s">
        <v>17486</v>
      </c>
      <c r="N12182">
        <f>IFERROR(VLOOKUP(A12182,bip!$A:$C,2,0),"")</f>
      </c>
      <c r="O12182">
        <f>IFERROR(VLOOKUP(A12182,bip!$A:$Z,3,0),"")</f>
      </c>
    </row>
    <row r="12183" spans="1:15" ht="13.2">
      <c r="A12183" t="s">
        <v>10654</v>
      </c>
      <c r="B12183" t="s">
        <v>13295</v>
      </c>
      <c r="C12183" t="s">
        <v>16440</v>
      </c>
      <c r="D12183" t="s">
        <v>36960</v>
      </c>
      <c r="E12183" t="s">
        <v>41217</v>
      </c>
      <c r="F12183">
        <v>6</v>
      </c>
      <c r="G12183">
        <v>24</v>
      </c>
      <c r="H12183" s="1">
        <v>73</v>
      </c>
      <c r="I12183" s="87"/>
      <c r="K12183" s="86" t="s">
        <v>17485</v>
      </c>
      <c r="L12183" s="86" t="s">
        <v>17486</v>
      </c>
      <c r="N12183">
        <f>IFERROR(VLOOKUP(A12183,bip!$A:$C,2,0),"")</f>
      </c>
      <c r="O12183">
        <f>IFERROR(VLOOKUP(A12183,bip!$A:$Z,3,0),"")</f>
      </c>
    </row>
    <row r="12184" spans="1:15" ht="13.2">
      <c r="A12184" t="s">
        <v>10655</v>
      </c>
      <c r="B12184" t="s">
        <v>13296</v>
      </c>
      <c r="C12184" t="s">
        <v>16440</v>
      </c>
      <c r="D12184" t="s">
        <v>33108</v>
      </c>
      <c r="E12184" t="s">
        <v>41218</v>
      </c>
      <c r="F12184">
        <v>6</v>
      </c>
      <c r="G12184">
        <v>24</v>
      </c>
      <c r="H12184" s="1">
        <v>73</v>
      </c>
      <c r="I12184" s="87"/>
      <c r="K12184" s="86" t="s">
        <v>17485</v>
      </c>
      <c r="L12184" s="86" t="s">
        <v>17486</v>
      </c>
      <c r="N12184">
        <f>IFERROR(VLOOKUP(A12184,bip!$A:$C,2,0),"")</f>
      </c>
      <c r="O12184">
        <f>IFERROR(VLOOKUP(A12184,bip!$A:$Z,3,0),"")</f>
      </c>
    </row>
    <row r="12185" spans="1:15" ht="13.2">
      <c r="A12185" t="s">
        <v>10645</v>
      </c>
      <c r="B12185" t="s">
        <v>10645</v>
      </c>
      <c r="C12185" t="s">
        <v>16440</v>
      </c>
      <c r="D12185" t="s">
        <v>33109</v>
      </c>
      <c r="E12185" t="s">
        <v>24456</v>
      </c>
      <c r="F12185">
        <v>1</v>
      </c>
      <c r="G12185">
        <v>12</v>
      </c>
      <c r="H12185" s="1">
        <v>63</v>
      </c>
      <c r="I12185" s="87"/>
      <c r="K12185" s="86" t="s">
        <v>17485</v>
      </c>
      <c r="L12185" s="86" t="s">
        <v>17486</v>
      </c>
      <c r="N12185">
        <f>IFERROR(VLOOKUP(A12185,bip!$A:$C,2,0),"")</f>
      </c>
      <c r="O12185">
        <f>IFERROR(VLOOKUP(A12185,bip!$A:$Z,3,0),"")</f>
      </c>
    </row>
    <row r="12186" spans="1:15" ht="13.2">
      <c r="A12186" t="s">
        <v>10535</v>
      </c>
      <c r="B12186" t="s">
        <v>10535</v>
      </c>
      <c r="C12186" t="s">
        <v>16440</v>
      </c>
      <c r="D12186" t="s">
        <v>17353</v>
      </c>
      <c r="E12186" t="s">
        <v>27169</v>
      </c>
      <c r="F12186">
        <v>12</v>
      </c>
      <c r="G12186">
        <v>12</v>
      </c>
      <c r="H12186" s="1">
        <v>95</v>
      </c>
      <c r="I12186" s="87"/>
      <c r="K12186" s="86" t="s">
        <v>17485</v>
      </c>
      <c r="L12186" s="86" t="s">
        <v>17486</v>
      </c>
      <c r="N12186">
        <f>IFERROR(VLOOKUP(A12186,bip!$A:$C,2,0),"")</f>
      </c>
      <c r="O12186">
        <f>IFERROR(VLOOKUP(A12186,bip!$A:$Z,3,0),"")</f>
      </c>
    </row>
    <row r="12187" spans="1:15" ht="13.2">
      <c r="A12187" t="s">
        <v>10536</v>
      </c>
      <c r="B12187" t="s">
        <v>10536</v>
      </c>
      <c r="C12187" t="s">
        <v>16440</v>
      </c>
      <c r="D12187" t="s">
        <v>17352</v>
      </c>
      <c r="E12187" t="s">
        <v>27168</v>
      </c>
      <c r="F12187">
        <v>12</v>
      </c>
      <c r="G12187">
        <v>12</v>
      </c>
      <c r="H12187" s="1">
        <v>133</v>
      </c>
      <c r="I12187" s="87"/>
      <c r="K12187" s="86" t="s">
        <v>17485</v>
      </c>
      <c r="L12187" s="86" t="s">
        <v>17486</v>
      </c>
      <c r="N12187">
        <f>IFERROR(VLOOKUP(A12187,bip!$A:$C,2,0),"")</f>
      </c>
      <c r="O12187">
        <f>IFERROR(VLOOKUP(A12187,bip!$A:$Z,3,0),"")</f>
      </c>
    </row>
    <row r="12188" spans="1:15" ht="13.2">
      <c r="A12188" t="s">
        <v>10537</v>
      </c>
      <c r="B12188" t="s">
        <v>10537</v>
      </c>
      <c r="C12188" t="s">
        <v>16440</v>
      </c>
      <c r="D12188" t="s">
        <v>17351</v>
      </c>
      <c r="E12188" t="s">
        <v>27167</v>
      </c>
      <c r="F12188">
        <v>12</v>
      </c>
      <c r="G12188">
        <v>12</v>
      </c>
      <c r="H12188" s="1">
        <v>186</v>
      </c>
      <c r="I12188" s="87"/>
      <c r="K12188" s="86" t="s">
        <v>17485</v>
      </c>
      <c r="L12188" s="86" t="s">
        <v>17486</v>
      </c>
      <c r="N12188">
        <f>IFERROR(VLOOKUP(A12188,bip!$A:$C,2,0),"")</f>
      </c>
      <c r="O12188">
        <f>IFERROR(VLOOKUP(A12188,bip!$A:$Z,3,0),"")</f>
      </c>
    </row>
    <row r="12189" spans="1:15" ht="13.2">
      <c r="A12189" t="s">
        <v>10656</v>
      </c>
      <c r="B12189" t="s">
        <v>13297</v>
      </c>
      <c r="C12189" t="s">
        <v>16440</v>
      </c>
      <c r="D12189" t="s">
        <v>36961</v>
      </c>
      <c r="E12189" t="s">
        <v>41221</v>
      </c>
      <c r="F12189">
        <v>1</v>
      </c>
      <c r="G12189">
        <v>24</v>
      </c>
      <c r="H12189" s="1">
        <v>52</v>
      </c>
      <c r="I12189" s="87"/>
      <c r="K12189" s="86" t="s">
        <v>17485</v>
      </c>
      <c r="L12189" s="86" t="s">
        <v>17486</v>
      </c>
      <c r="N12189">
        <f>IFERROR(VLOOKUP(A12189,bip!$A:$C,2,0),"")</f>
      </c>
      <c r="O12189">
        <f>IFERROR(VLOOKUP(A12189,bip!$A:$Z,3,0),"")</f>
      </c>
    </row>
    <row r="12190" spans="1:15" ht="13.2">
      <c r="A12190" t="s">
        <v>10538</v>
      </c>
      <c r="B12190" t="s">
        <v>10538</v>
      </c>
      <c r="C12190" t="s">
        <v>16440</v>
      </c>
      <c r="D12190" t="s">
        <v>17354</v>
      </c>
      <c r="E12190" t="s">
        <v>27169</v>
      </c>
      <c r="F12190">
        <v>12</v>
      </c>
      <c r="G12190">
        <v>12</v>
      </c>
      <c r="H12190" s="1">
        <v>86</v>
      </c>
      <c r="I12190" s="87"/>
      <c r="K12190" s="86" t="s">
        <v>17485</v>
      </c>
      <c r="L12190" s="86" t="s">
        <v>17486</v>
      </c>
      <c r="N12190">
        <f>IFERROR(VLOOKUP(A12190,bip!$A:$C,2,0),"")</f>
      </c>
      <c r="O12190">
        <f>IFERROR(VLOOKUP(A12190,bip!$A:$Z,3,0),"")</f>
      </c>
    </row>
    <row r="12191" spans="1:15" ht="13.2">
      <c r="A12191" t="s">
        <v>10539</v>
      </c>
      <c r="B12191" t="s">
        <v>10539</v>
      </c>
      <c r="C12191" t="s">
        <v>16440</v>
      </c>
      <c r="D12191" t="s">
        <v>17355</v>
      </c>
      <c r="E12191" t="s">
        <v>27168</v>
      </c>
      <c r="F12191">
        <v>12</v>
      </c>
      <c r="G12191">
        <v>12</v>
      </c>
      <c r="H12191" s="1">
        <v>121</v>
      </c>
      <c r="I12191" s="87"/>
      <c r="K12191" s="86" t="s">
        <v>17485</v>
      </c>
      <c r="L12191" s="86" t="s">
        <v>17486</v>
      </c>
      <c r="N12191">
        <f>IFERROR(VLOOKUP(A12191,bip!$A:$C,2,0),"")</f>
      </c>
      <c r="O12191">
        <f>IFERROR(VLOOKUP(A12191,bip!$A:$Z,3,0),"")</f>
      </c>
    </row>
    <row r="12192" spans="1:15" ht="13.2">
      <c r="A12192" t="s">
        <v>10540</v>
      </c>
      <c r="B12192" t="s">
        <v>10540</v>
      </c>
      <c r="C12192" t="s">
        <v>16440</v>
      </c>
      <c r="D12192" t="s">
        <v>17356</v>
      </c>
      <c r="E12192" t="s">
        <v>27167</v>
      </c>
      <c r="F12192">
        <v>12</v>
      </c>
      <c r="G12192">
        <v>12</v>
      </c>
      <c r="H12192" s="1">
        <v>169</v>
      </c>
      <c r="I12192" s="87"/>
      <c r="K12192" s="86" t="s">
        <v>17485</v>
      </c>
      <c r="L12192" s="86" t="s">
        <v>17486</v>
      </c>
      <c r="N12192">
        <f>IFERROR(VLOOKUP(A12192,bip!$A:$C,2,0),"")</f>
      </c>
      <c r="O12192">
        <f>IFERROR(VLOOKUP(A12192,bip!$A:$Z,3,0),"")</f>
      </c>
    </row>
    <row r="12193" spans="1:15" ht="13.2">
      <c r="A12193" t="s">
        <v>43479</v>
      </c>
      <c r="B12193" t="s">
        <v>43479</v>
      </c>
      <c r="C12193" t="s">
        <v>16440</v>
      </c>
      <c r="D12193" t="s">
        <v>43480</v>
      </c>
      <c r="E12193" t="s">
        <v>43481</v>
      </c>
      <c r="F12193">
        <v>1</v>
      </c>
      <c r="G12193">
        <v>24</v>
      </c>
      <c r="H12193" s="1">
        <v>52</v>
      </c>
      <c r="I12193" s="87"/>
      <c r="K12193" s="86" t="s">
        <v>17485</v>
      </c>
      <c r="L12193" s="86" t="s">
        <v>17486</v>
      </c>
      <c r="M12193" s="86" t="s">
        <v>17487</v>
      </c>
      <c r="N12193">
        <f>IFERROR(VLOOKUP(A12193,bip!$A:$C,2,0),"")</f>
      </c>
      <c r="O12193">
        <f>IFERROR(VLOOKUP(A12193,bip!$A:$Z,3,0),"")</f>
      </c>
    </row>
    <row r="12194" spans="1:15" ht="13.2">
      <c r="A12194" t="s">
        <v>10657</v>
      </c>
      <c r="B12194" t="s">
        <v>13298</v>
      </c>
      <c r="C12194" t="s">
        <v>16440</v>
      </c>
      <c r="D12194" t="s">
        <v>41219</v>
      </c>
      <c r="E12194" t="s">
        <v>41220</v>
      </c>
      <c r="F12194">
        <v>1</v>
      </c>
      <c r="G12194">
        <v>48</v>
      </c>
      <c r="H12194" s="1">
        <v>34</v>
      </c>
      <c r="I12194" s="87"/>
      <c r="K12194" s="86" t="s">
        <v>17485</v>
      </c>
      <c r="L12194" s="86" t="s">
        <v>17486</v>
      </c>
      <c r="N12194">
        <f>IFERROR(VLOOKUP(A12194,bip!$A:$C,2,0),"")</f>
      </c>
      <c r="O12194">
        <f>IFERROR(VLOOKUP(A12194,bip!$A:$Z,3,0),"")</f>
      </c>
    </row>
    <row r="12195" spans="1:15" ht="13.2">
      <c r="A12195" t="s">
        <v>10658</v>
      </c>
      <c r="B12195" t="s">
        <v>13299</v>
      </c>
      <c r="C12195" t="s">
        <v>16440</v>
      </c>
      <c r="D12195" t="s">
        <v>25616</v>
      </c>
      <c r="E12195" t="s">
        <v>24463</v>
      </c>
      <c r="F12195">
        <v>1</v>
      </c>
      <c r="G12195">
        <v>48</v>
      </c>
      <c r="H12195" s="1">
        <v>36</v>
      </c>
      <c r="I12195" s="87"/>
      <c r="K12195" s="86" t="s">
        <v>17485</v>
      </c>
      <c r="L12195" s="86" t="s">
        <v>17486</v>
      </c>
      <c r="N12195">
        <f>IFERROR(VLOOKUP(A12195,bip!$A:$C,2,0),"")</f>
      </c>
      <c r="O12195">
        <f>IFERROR(VLOOKUP(A12195,bip!$A:$Z,3,0),"")</f>
      </c>
    </row>
    <row r="12196" spans="1:15" ht="13.2">
      <c r="A12196" t="s">
        <v>10659</v>
      </c>
      <c r="B12196" t="s">
        <v>13300</v>
      </c>
      <c r="C12196" t="s">
        <v>16440</v>
      </c>
      <c r="D12196" t="s">
        <v>25617</v>
      </c>
      <c r="E12196" t="s">
        <v>24464</v>
      </c>
      <c r="F12196">
        <v>1</v>
      </c>
      <c r="G12196">
        <v>48</v>
      </c>
      <c r="H12196" s="1">
        <v>36</v>
      </c>
      <c r="I12196" s="87"/>
      <c r="K12196" s="86" t="s">
        <v>17485</v>
      </c>
      <c r="L12196" s="86" t="s">
        <v>17486</v>
      </c>
      <c r="N12196">
        <f>IFERROR(VLOOKUP(A12196,bip!$A:$C,2,0),"")</f>
      </c>
      <c r="O12196">
        <f>IFERROR(VLOOKUP(A12196,bip!$A:$Z,3,0),"")</f>
      </c>
    </row>
    <row r="12197" spans="1:15" ht="13.2">
      <c r="A12197" t="s">
        <v>10660</v>
      </c>
      <c r="B12197" t="s">
        <v>13301</v>
      </c>
      <c r="C12197" t="s">
        <v>16440</v>
      </c>
      <c r="D12197" t="s">
        <v>25618</v>
      </c>
      <c r="E12197" t="s">
        <v>24465</v>
      </c>
      <c r="F12197">
        <v>1</v>
      </c>
      <c r="G12197">
        <v>48</v>
      </c>
      <c r="H12197" s="1">
        <v>36</v>
      </c>
      <c r="I12197" s="87"/>
      <c r="K12197" s="86" t="s">
        <v>17485</v>
      </c>
      <c r="L12197" s="86" t="s">
        <v>17486</v>
      </c>
      <c r="N12197">
        <f>IFERROR(VLOOKUP(A12197,bip!$A:$C,2,0),"")</f>
      </c>
      <c r="O12197">
        <f>IFERROR(VLOOKUP(A12197,bip!$A:$Z,3,0),"")</f>
      </c>
    </row>
    <row r="12198" spans="1:15" ht="13.2">
      <c r="A12198" t="s">
        <v>10648</v>
      </c>
      <c r="B12198" t="s">
        <v>13290</v>
      </c>
      <c r="C12198" t="s">
        <v>16440</v>
      </c>
      <c r="D12198" t="s">
        <v>17397</v>
      </c>
      <c r="E12198" t="s">
        <v>24457</v>
      </c>
      <c r="F12198">
        <v>1</v>
      </c>
      <c r="G12198">
        <v>24</v>
      </c>
      <c r="H12198" s="1">
        <v>43</v>
      </c>
      <c r="I12198" s="87"/>
      <c r="K12198" s="86" t="s">
        <v>17485</v>
      </c>
      <c r="L12198" s="86" t="s">
        <v>17486</v>
      </c>
      <c r="N12198">
        <f>IFERROR(VLOOKUP(A12198,bip!$A:$C,2,0),"")</f>
      </c>
      <c r="O12198">
        <f>IFERROR(VLOOKUP(A12198,bip!$A:$Z,3,0),"")</f>
      </c>
    </row>
    <row r="12199" spans="1:15" ht="13.2">
      <c r="A12199" t="s">
        <v>10649</v>
      </c>
      <c r="B12199" t="s">
        <v>13291</v>
      </c>
      <c r="C12199" t="s">
        <v>16440</v>
      </c>
      <c r="D12199" t="s">
        <v>17398</v>
      </c>
      <c r="E12199" t="s">
        <v>24458</v>
      </c>
      <c r="F12199">
        <v>1</v>
      </c>
      <c r="G12199">
        <v>24</v>
      </c>
      <c r="H12199" s="1">
        <v>62</v>
      </c>
      <c r="I12199" s="87"/>
      <c r="K12199" s="86" t="s">
        <v>17485</v>
      </c>
      <c r="L12199" s="86" t="s">
        <v>17486</v>
      </c>
      <c r="N12199">
        <f>IFERROR(VLOOKUP(A12199,bip!$A:$C,2,0),"")</f>
      </c>
      <c r="O12199">
        <f>IFERROR(VLOOKUP(A12199,bip!$A:$Z,3,0),"")</f>
      </c>
    </row>
    <row r="12200" spans="1:15" ht="13.2">
      <c r="A12200" t="s">
        <v>10650</v>
      </c>
      <c r="B12200" t="s">
        <v>13292</v>
      </c>
      <c r="C12200" t="s">
        <v>16440</v>
      </c>
      <c r="D12200" t="s">
        <v>17399</v>
      </c>
      <c r="E12200" t="s">
        <v>24459</v>
      </c>
      <c r="F12200">
        <v>1</v>
      </c>
      <c r="G12200">
        <v>12</v>
      </c>
      <c r="H12200" s="1">
        <v>108</v>
      </c>
      <c r="I12200" s="87"/>
      <c r="K12200" s="86" t="s">
        <v>17485</v>
      </c>
      <c r="L12200" s="86" t="s">
        <v>17486</v>
      </c>
      <c r="N12200">
        <f>IFERROR(VLOOKUP(A12200,bip!$A:$C,2,0),"")</f>
      </c>
      <c r="O12200">
        <f>IFERROR(VLOOKUP(A12200,bip!$A:$Z,3,0),"")</f>
      </c>
    </row>
    <row r="12201" spans="1:15" ht="13.2">
      <c r="A12201" t="s">
        <v>10651</v>
      </c>
      <c r="B12201" t="s">
        <v>10651</v>
      </c>
      <c r="C12201" t="s">
        <v>16440</v>
      </c>
      <c r="D12201" t="s">
        <v>17400</v>
      </c>
      <c r="E12201" t="s">
        <v>24460</v>
      </c>
      <c r="F12201">
        <v>1</v>
      </c>
      <c r="G12201">
        <v>12</v>
      </c>
      <c r="H12201" s="1">
        <v>205</v>
      </c>
      <c r="I12201" s="87"/>
      <c r="K12201" s="86" t="s">
        <v>17485</v>
      </c>
      <c r="L12201" s="86" t="s">
        <v>17486</v>
      </c>
      <c r="N12201">
        <f>IFERROR(VLOOKUP(A12201,bip!$A:$C,2,0),"")</f>
      </c>
      <c r="O12201">
        <f>IFERROR(VLOOKUP(A12201,bip!$A:$Z,3,0),"")</f>
      </c>
    </row>
    <row r="12202" spans="1:15" ht="13.2">
      <c r="A12202" t="s">
        <v>10646</v>
      </c>
      <c r="B12202" t="s">
        <v>10646</v>
      </c>
      <c r="C12202" t="s">
        <v>16440</v>
      </c>
      <c r="D12202" t="s">
        <v>17408</v>
      </c>
      <c r="E12202" t="s">
        <v>24461</v>
      </c>
      <c r="F12202">
        <v>1</v>
      </c>
      <c r="G12202">
        <v>24</v>
      </c>
      <c r="H12202" s="1">
        <v>50</v>
      </c>
      <c r="I12202" s="87"/>
      <c r="K12202" s="86" t="s">
        <v>17485</v>
      </c>
      <c r="L12202" s="86" t="s">
        <v>17486</v>
      </c>
      <c r="N12202">
        <f>IFERROR(VLOOKUP(A12202,bip!$A:$C,2,0),"")</f>
      </c>
      <c r="O12202">
        <f>IFERROR(VLOOKUP(A12202,bip!$A:$Z,3,0),"")</f>
      </c>
    </row>
    <row r="12203" spans="1:15" ht="13.2">
      <c r="A12203" t="s">
        <v>10647</v>
      </c>
      <c r="B12203" t="s">
        <v>10647</v>
      </c>
      <c r="C12203" t="s">
        <v>16440</v>
      </c>
      <c r="D12203" t="s">
        <v>17409</v>
      </c>
      <c r="E12203" t="s">
        <v>24462</v>
      </c>
      <c r="F12203">
        <v>1</v>
      </c>
      <c r="G12203">
        <v>24</v>
      </c>
      <c r="H12203" s="1">
        <v>77</v>
      </c>
      <c r="I12203" s="87"/>
      <c r="K12203" s="86" t="s">
        <v>17485</v>
      </c>
      <c r="L12203" s="86" t="s">
        <v>17486</v>
      </c>
      <c r="N12203">
        <f>IFERROR(VLOOKUP(A12203,bip!$A:$C,2,0),"")</f>
      </c>
      <c r="O12203">
        <f>IFERROR(VLOOKUP(A12203,bip!$A:$Z,3,0),"")</f>
      </c>
    </row>
    <row r="12204" spans="1:15" ht="13.2">
      <c r="A12204" t="s">
        <v>31641</v>
      </c>
      <c r="B12204" t="s">
        <v>31641</v>
      </c>
      <c r="C12204" t="s">
        <v>16440</v>
      </c>
      <c r="D12204" t="s">
        <v>31642</v>
      </c>
      <c r="E12204" t="s">
        <v>31643</v>
      </c>
      <c r="F12204">
        <v>1</v>
      </c>
      <c r="G12204">
        <v>24</v>
      </c>
      <c r="H12204" s="1">
        <v>73</v>
      </c>
      <c r="I12204" s="87"/>
      <c r="K12204" s="86" t="s">
        <v>17485</v>
      </c>
      <c r="L12204" s="86" t="s">
        <v>17486</v>
      </c>
      <c r="N12204">
        <f>IFERROR(VLOOKUP(A12204,bip!$A:$C,2,0),"")</f>
      </c>
      <c r="O12204">
        <f>IFERROR(VLOOKUP(A12204,bip!$A:$Z,3,0),"")</f>
      </c>
    </row>
    <row r="12205" spans="1:15" ht="13.2">
      <c r="A12205" t="s">
        <v>31662</v>
      </c>
      <c r="B12205" t="s">
        <v>31662</v>
      </c>
      <c r="C12205" t="s">
        <v>16440</v>
      </c>
      <c r="D12205" t="s">
        <v>31663</v>
      </c>
      <c r="E12205" t="s">
        <v>31664</v>
      </c>
      <c r="F12205">
        <v>1</v>
      </c>
      <c r="G12205">
        <v>24</v>
      </c>
      <c r="H12205" s="1">
        <v>48</v>
      </c>
      <c r="I12205" s="87"/>
      <c r="K12205" s="86" t="s">
        <v>17485</v>
      </c>
      <c r="L12205" s="86" t="s">
        <v>17486</v>
      </c>
      <c r="N12205">
        <f>IFERROR(VLOOKUP(A12205,bip!$A:$C,2,0),"")</f>
      </c>
      <c r="O12205">
        <f>IFERROR(VLOOKUP(A12205,bip!$A:$Z,3,0),"")</f>
      </c>
    </row>
    <row r="12206" spans="1:15" ht="13.2">
      <c r="A12206" t="s">
        <v>43482</v>
      </c>
      <c r="B12206" t="s">
        <v>43482</v>
      </c>
      <c r="C12206" t="s">
        <v>16440</v>
      </c>
      <c r="D12206" t="s">
        <v>43483</v>
      </c>
      <c r="E12206" t="s">
        <v>43484</v>
      </c>
      <c r="F12206">
        <v>6</v>
      </c>
      <c r="G12206">
        <v>12</v>
      </c>
      <c r="H12206" s="1">
        <v>100</v>
      </c>
      <c r="I12206" s="87"/>
      <c r="K12206" s="86" t="s">
        <v>17485</v>
      </c>
      <c r="L12206" s="86" t="s">
        <v>17486</v>
      </c>
      <c r="M12206" s="86" t="s">
        <v>17487</v>
      </c>
      <c r="N12206">
        <f>IFERROR(VLOOKUP(A12206,bip!$A:$C,2,0),"")</f>
      </c>
      <c r="O12206">
        <f>IFERROR(VLOOKUP(A12206,bip!$A:$Z,3,0),"")</f>
      </c>
    </row>
    <row r="12207" spans="1:15" ht="13.2">
      <c r="A12207" t="s">
        <v>43485</v>
      </c>
      <c r="B12207" t="s">
        <v>43485</v>
      </c>
      <c r="C12207" t="s">
        <v>16440</v>
      </c>
      <c r="D12207" t="s">
        <v>43486</v>
      </c>
      <c r="E12207" t="s">
        <v>43487</v>
      </c>
      <c r="F12207">
        <v>6</v>
      </c>
      <c r="G12207">
        <v>12</v>
      </c>
      <c r="H12207" s="1">
        <v>100</v>
      </c>
      <c r="I12207" s="87"/>
      <c r="K12207" s="86" t="s">
        <v>17485</v>
      </c>
      <c r="L12207" s="86" t="s">
        <v>17486</v>
      </c>
      <c r="M12207" s="86" t="s">
        <v>17487</v>
      </c>
      <c r="N12207">
        <f>IFERROR(VLOOKUP(A12207,bip!$A:$C,2,0),"")</f>
      </c>
      <c r="O12207">
        <f>IFERROR(VLOOKUP(A12207,bip!$A:$Z,3,0),"")</f>
        <v>0</v>
      </c>
    </row>
    <row r="12208" spans="1:15" ht="13.2">
      <c r="A12208" t="s">
        <v>43488</v>
      </c>
      <c r="B12208" t="s">
        <v>43488</v>
      </c>
      <c r="C12208" t="s">
        <v>16440</v>
      </c>
      <c r="D12208" t="s">
        <v>43489</v>
      </c>
      <c r="E12208" t="s">
        <v>43490</v>
      </c>
      <c r="F12208">
        <v>6</v>
      </c>
      <c r="G12208">
        <v>12</v>
      </c>
      <c r="H12208" s="1">
        <v>100</v>
      </c>
      <c r="I12208" s="87"/>
      <c r="K12208" s="86" t="s">
        <v>17485</v>
      </c>
      <c r="L12208" s="86" t="s">
        <v>17486</v>
      </c>
      <c r="M12208" s="86" t="s">
        <v>17487</v>
      </c>
      <c r="N12208">
        <f>IFERROR(VLOOKUP(A12208,bip!$A:$C,2,0),"")</f>
      </c>
      <c r="O12208">
        <f>IFERROR(VLOOKUP(A12208,bip!$A:$Z,3,0),"")</f>
      </c>
    </row>
    <row r="12209" spans="1:15" ht="13.2">
      <c r="A12209" t="s">
        <v>8735</v>
      </c>
      <c r="B12209" t="s">
        <v>12764</v>
      </c>
      <c r="C12209" t="s">
        <v>16440</v>
      </c>
      <c r="D12209" t="s">
        <v>24984</v>
      </c>
      <c r="E12209" t="s">
        <v>23740</v>
      </c>
      <c r="F12209">
        <v>6</v>
      </c>
      <c r="G12209">
        <v>60</v>
      </c>
      <c r="H12209" s="1">
        <v>95</v>
      </c>
      <c r="I12209" s="87"/>
      <c r="K12209" s="86" t="s">
        <v>17485</v>
      </c>
      <c r="L12209" s="86" t="s">
        <v>17486</v>
      </c>
      <c r="N12209">
        <f>IFERROR(VLOOKUP(A12209,bip!$A:$C,2,0),"")</f>
      </c>
      <c r="O12209">
        <f>IFERROR(VLOOKUP(A12209,bip!$A:$Z,3,0),"")</f>
      </c>
    </row>
    <row r="12210" spans="1:15" ht="13.2">
      <c r="A12210" t="s">
        <v>8734</v>
      </c>
      <c r="B12210" t="s">
        <v>12763</v>
      </c>
      <c r="C12210" t="s">
        <v>16440</v>
      </c>
      <c r="D12210" t="s">
        <v>24985</v>
      </c>
      <c r="E12210" t="s">
        <v>23741</v>
      </c>
      <c r="F12210">
        <v>6</v>
      </c>
      <c r="G12210">
        <v>60</v>
      </c>
      <c r="H12210" s="1">
        <v>101</v>
      </c>
      <c r="I12210" s="87"/>
      <c r="K12210" s="86" t="s">
        <v>17485</v>
      </c>
      <c r="L12210" s="86" t="s">
        <v>17486</v>
      </c>
      <c r="N12210">
        <f>IFERROR(VLOOKUP(A12210,bip!$A:$C,2,0),"")</f>
      </c>
      <c r="O12210">
        <f>IFERROR(VLOOKUP(A12210,bip!$A:$Z,3,0),"")</f>
      </c>
    </row>
    <row r="12211" spans="1:15" ht="13.2">
      <c r="A12211" t="s">
        <v>8549</v>
      </c>
      <c r="B12211" t="s">
        <v>12672</v>
      </c>
      <c r="C12211" t="s">
        <v>16440</v>
      </c>
      <c r="D12211" t="s">
        <v>24962</v>
      </c>
      <c r="E12211" t="s">
        <v>21231</v>
      </c>
      <c r="F12211">
        <v>6</v>
      </c>
      <c r="G12211">
        <v>36</v>
      </c>
      <c r="H12211" s="1">
        <v>53</v>
      </c>
      <c r="I12211" s="87"/>
      <c r="K12211" s="86" t="s">
        <v>17485</v>
      </c>
      <c r="L12211" s="86" t="s">
        <v>17486</v>
      </c>
      <c r="N12211">
        <f>IFERROR(VLOOKUP(A12211,bip!$A:$C,2,0),"")</f>
      </c>
      <c r="O12211">
        <f>IFERROR(VLOOKUP(A12211,bip!$A:$Z,3,0),"")</f>
      </c>
    </row>
    <row r="12212" spans="1:15" ht="13.2">
      <c r="A12212" t="s">
        <v>8550</v>
      </c>
      <c r="B12212" t="s">
        <v>12673</v>
      </c>
      <c r="C12212" t="s">
        <v>16440</v>
      </c>
      <c r="D12212" t="s">
        <v>24963</v>
      </c>
      <c r="E12212" t="s">
        <v>21232</v>
      </c>
      <c r="F12212">
        <v>6</v>
      </c>
      <c r="G12212">
        <v>36</v>
      </c>
      <c r="H12212" s="1">
        <v>111</v>
      </c>
      <c r="I12212" s="87"/>
      <c r="K12212" s="86" t="s">
        <v>17485</v>
      </c>
      <c r="L12212" s="86" t="s">
        <v>17486</v>
      </c>
      <c r="N12212">
        <f>IFERROR(VLOOKUP(A12212,bip!$A:$C,2,0),"")</f>
      </c>
      <c r="O12212">
        <f>IFERROR(VLOOKUP(A12212,bip!$A:$Z,3,0),"")</f>
      </c>
    </row>
    <row r="12213" spans="1:15" ht="13.2">
      <c r="A12213" t="s">
        <v>8551</v>
      </c>
      <c r="B12213" t="s">
        <v>12674</v>
      </c>
      <c r="C12213" t="s">
        <v>16440</v>
      </c>
      <c r="D12213" t="s">
        <v>24964</v>
      </c>
      <c r="E12213" t="s">
        <v>21230</v>
      </c>
      <c r="F12213">
        <v>6</v>
      </c>
      <c r="G12213">
        <v>36</v>
      </c>
      <c r="H12213" s="1">
        <v>143</v>
      </c>
      <c r="I12213" s="87"/>
      <c r="K12213" s="86" t="s">
        <v>17485</v>
      </c>
      <c r="L12213" s="86" t="s">
        <v>17486</v>
      </c>
      <c r="N12213">
        <f>IFERROR(VLOOKUP(A12213,bip!$A:$C,2,0),"")</f>
      </c>
      <c r="O12213">
        <f>IFERROR(VLOOKUP(A12213,bip!$A:$Z,3,0),"")</f>
      </c>
    </row>
    <row r="12214" spans="1:15" ht="13.2">
      <c r="A12214" t="s">
        <v>30453</v>
      </c>
      <c r="B12214" t="s">
        <v>30453</v>
      </c>
      <c r="C12214" t="s">
        <v>16440</v>
      </c>
      <c r="D12214" t="s">
        <v>30454</v>
      </c>
      <c r="E12214" t="s">
        <v>30455</v>
      </c>
      <c r="F12214">
        <v>6</v>
      </c>
      <c r="G12214">
        <v>36</v>
      </c>
      <c r="H12214" s="1">
        <v>95</v>
      </c>
      <c r="I12214" s="87"/>
      <c r="K12214" s="86" t="s">
        <v>17485</v>
      </c>
      <c r="L12214" s="86" t="s">
        <v>17486</v>
      </c>
      <c r="N12214">
        <f>IFERROR(VLOOKUP(A12214,bip!$A:$C,2,0),"")</f>
      </c>
      <c r="O12214">
        <f>IFERROR(VLOOKUP(A12214,bip!$A:$Z,3,0),"")</f>
      </c>
    </row>
    <row r="12215" spans="1:15" ht="13.2">
      <c r="A12215" t="s">
        <v>31986</v>
      </c>
      <c r="B12215" t="s">
        <v>31986</v>
      </c>
      <c r="C12215" t="s">
        <v>16441</v>
      </c>
      <c r="D12215" t="s">
        <v>24961</v>
      </c>
      <c r="E12215" t="s">
        <v>21229</v>
      </c>
      <c r="F12215">
        <v>6</v>
      </c>
      <c r="G12215">
        <v>36</v>
      </c>
      <c r="H12215" s="1">
        <v>48</v>
      </c>
      <c r="I12215" s="87"/>
      <c r="K12215" s="86" t="s">
        <v>17485</v>
      </c>
      <c r="L12215" s="86" t="s">
        <v>17486</v>
      </c>
      <c r="N12215">
        <f>IFERROR(VLOOKUP(A12215,bip!$A:$C,2,0),"")</f>
      </c>
      <c r="O12215">
        <f>IFERROR(VLOOKUP(A12215,bip!$A:$Z,3,0),"")</f>
      </c>
    </row>
    <row r="12216" spans="1:15" ht="13.2">
      <c r="A12216" t="s">
        <v>31987</v>
      </c>
      <c r="B12216" t="s">
        <v>31987</v>
      </c>
      <c r="C12216" t="s">
        <v>16441</v>
      </c>
      <c r="D12216" t="s">
        <v>31988</v>
      </c>
      <c r="E12216" t="s">
        <v>31989</v>
      </c>
      <c r="F12216">
        <v>6</v>
      </c>
      <c r="G12216">
        <v>36</v>
      </c>
      <c r="H12216" s="1">
        <v>48</v>
      </c>
      <c r="I12216" s="87"/>
      <c r="K12216" s="86" t="s">
        <v>17485</v>
      </c>
      <c r="L12216" s="86" t="s">
        <v>17486</v>
      </c>
      <c r="N12216">
        <f>IFERROR(VLOOKUP(A12216,bip!$A:$C,2,0),"")</f>
      </c>
      <c r="O12216">
        <f>IFERROR(VLOOKUP(A12216,bip!$A:$Z,3,0),"")</f>
      </c>
    </row>
    <row r="12217" spans="1:15" ht="13.2">
      <c r="A12217" t="s">
        <v>6629</v>
      </c>
      <c r="B12217" t="s">
        <v>11479</v>
      </c>
      <c r="C12217" t="s">
        <v>16440</v>
      </c>
      <c r="D12217" t="s">
        <v>23279</v>
      </c>
      <c r="E12217" t="s">
        <v>23280</v>
      </c>
      <c r="F12217">
        <v>6</v>
      </c>
      <c r="G12217">
        <v>72</v>
      </c>
      <c r="H12217" s="1">
        <v>14</v>
      </c>
      <c r="I12217" s="87"/>
      <c r="K12217" s="86" t="s">
        <v>17485</v>
      </c>
      <c r="L12217" s="86" t="s">
        <v>17486</v>
      </c>
      <c r="N12217">
        <f>IFERROR(VLOOKUP(A12217,bip!$A:$C,2,0),"")</f>
      </c>
      <c r="O12217">
        <f>IFERROR(VLOOKUP(A12217,bip!$A:$Z,3,0),"")</f>
      </c>
    </row>
    <row r="12218" spans="1:15" ht="13.2">
      <c r="A12218" t="s">
        <v>6630</v>
      </c>
      <c r="B12218" t="s">
        <v>11480</v>
      </c>
      <c r="C12218" t="s">
        <v>16440</v>
      </c>
      <c r="D12218" t="s">
        <v>23281</v>
      </c>
      <c r="E12218" t="s">
        <v>23282</v>
      </c>
      <c r="F12218">
        <v>6</v>
      </c>
      <c r="G12218">
        <v>72</v>
      </c>
      <c r="H12218" s="1">
        <v>17</v>
      </c>
      <c r="I12218" s="87"/>
      <c r="K12218" s="86" t="s">
        <v>17485</v>
      </c>
      <c r="L12218" s="86" t="s">
        <v>17486</v>
      </c>
      <c r="N12218">
        <f>IFERROR(VLOOKUP(A12218,bip!$A:$C,2,0),"")</f>
      </c>
      <c r="O12218">
        <f>IFERROR(VLOOKUP(A12218,bip!$A:$Z,3,0),"")</f>
      </c>
    </row>
    <row r="12219" spans="1:15" ht="13.2">
      <c r="A12219" t="s">
        <v>6631</v>
      </c>
      <c r="B12219" t="s">
        <v>11481</v>
      </c>
      <c r="C12219" t="s">
        <v>16440</v>
      </c>
      <c r="D12219" t="s">
        <v>23285</v>
      </c>
      <c r="E12219" t="s">
        <v>23286</v>
      </c>
      <c r="F12219">
        <v>6</v>
      </c>
      <c r="G12219">
        <v>72</v>
      </c>
      <c r="H12219" s="1">
        <v>27</v>
      </c>
      <c r="I12219" s="87"/>
      <c r="K12219" s="86" t="s">
        <v>17485</v>
      </c>
      <c r="L12219" s="86" t="s">
        <v>17486</v>
      </c>
      <c r="N12219">
        <f>IFERROR(VLOOKUP(A12219,bip!$A:$C,2,0),"")</f>
      </c>
      <c r="O12219">
        <f>IFERROR(VLOOKUP(A12219,bip!$A:$Z,3,0),"")</f>
      </c>
    </row>
    <row r="12220" spans="1:15" ht="13.2">
      <c r="A12220" t="s">
        <v>6632</v>
      </c>
      <c r="B12220" t="s">
        <v>11482</v>
      </c>
      <c r="C12220" t="s">
        <v>16440</v>
      </c>
      <c r="D12220" t="s">
        <v>23287</v>
      </c>
      <c r="E12220" t="s">
        <v>23288</v>
      </c>
      <c r="F12220">
        <v>6</v>
      </c>
      <c r="G12220">
        <v>48</v>
      </c>
      <c r="H12220" s="1">
        <v>41</v>
      </c>
      <c r="I12220" s="87"/>
      <c r="K12220" s="86" t="s">
        <v>17485</v>
      </c>
      <c r="L12220" s="86" t="s">
        <v>17486</v>
      </c>
      <c r="N12220">
        <f>IFERROR(VLOOKUP(A12220,bip!$A:$C,2,0),"")</f>
      </c>
      <c r="O12220">
        <f>IFERROR(VLOOKUP(A12220,bip!$A:$Z,3,0),"")</f>
      </c>
    </row>
    <row r="12221" spans="1:15" ht="13.2">
      <c r="A12221" t="s">
        <v>6633</v>
      </c>
      <c r="B12221" t="s">
        <v>11483</v>
      </c>
      <c r="C12221" t="s">
        <v>16440</v>
      </c>
      <c r="D12221" t="s">
        <v>23289</v>
      </c>
      <c r="E12221" t="s">
        <v>23290</v>
      </c>
      <c r="F12221">
        <v>6</v>
      </c>
      <c r="G12221">
        <v>48</v>
      </c>
      <c r="H12221" s="1">
        <v>58</v>
      </c>
      <c r="I12221" s="87"/>
      <c r="K12221" s="86" t="s">
        <v>17485</v>
      </c>
      <c r="L12221" s="86" t="s">
        <v>17486</v>
      </c>
      <c r="N12221">
        <f>IFERROR(VLOOKUP(A12221,bip!$A:$C,2,0),"")</f>
      </c>
      <c r="O12221">
        <f>IFERROR(VLOOKUP(A12221,bip!$A:$Z,3,0),"")</f>
      </c>
    </row>
    <row r="12222" spans="1:15" ht="13.2">
      <c r="A12222" t="s">
        <v>6634</v>
      </c>
      <c r="B12222" t="s">
        <v>11484</v>
      </c>
      <c r="C12222" t="s">
        <v>16440</v>
      </c>
      <c r="D12222" t="s">
        <v>23291</v>
      </c>
      <c r="E12222" t="s">
        <v>23292</v>
      </c>
      <c r="F12222">
        <v>6</v>
      </c>
      <c r="G12222">
        <v>48</v>
      </c>
      <c r="H12222" s="1">
        <v>68</v>
      </c>
      <c r="I12222" s="87"/>
      <c r="K12222" s="86" t="s">
        <v>17485</v>
      </c>
      <c r="L12222" s="86" t="s">
        <v>17486</v>
      </c>
      <c r="N12222">
        <f>IFERROR(VLOOKUP(A12222,bip!$A:$C,2,0),"")</f>
      </c>
      <c r="O12222">
        <f>IFERROR(VLOOKUP(A12222,bip!$A:$Z,3,0),"")</f>
      </c>
    </row>
    <row r="12223" spans="1:15" ht="13.2">
      <c r="A12223" t="s">
        <v>6635</v>
      </c>
      <c r="B12223" t="s">
        <v>16498</v>
      </c>
      <c r="C12223" t="s">
        <v>16440</v>
      </c>
      <c r="D12223" t="s">
        <v>23293</v>
      </c>
      <c r="E12223" t="s">
        <v>23276</v>
      </c>
      <c r="F12223">
        <v>6</v>
      </c>
      <c r="G12223">
        <v>72</v>
      </c>
      <c r="H12223" s="1">
        <v>6.30</v>
      </c>
      <c r="I12223" s="87"/>
      <c r="K12223" s="86" t="s">
        <v>17485</v>
      </c>
      <c r="L12223" s="86" t="s">
        <v>17486</v>
      </c>
      <c r="N12223">
        <f>IFERROR(VLOOKUP(A12223,bip!$A:$C,2,0),"")</f>
      </c>
      <c r="O12223">
        <f>IFERROR(VLOOKUP(A12223,bip!$A:$Z,3,0),"")</f>
      </c>
    </row>
    <row r="12224" spans="1:15" ht="13.2">
      <c r="A12224" t="s">
        <v>6636</v>
      </c>
      <c r="B12224" t="s">
        <v>16499</v>
      </c>
      <c r="C12224" t="s">
        <v>16440</v>
      </c>
      <c r="D12224" t="s">
        <v>23277</v>
      </c>
      <c r="E12224" t="s">
        <v>23278</v>
      </c>
      <c r="F12224">
        <v>6</v>
      </c>
      <c r="G12224">
        <v>72</v>
      </c>
      <c r="H12224" s="1">
        <v>8.90</v>
      </c>
      <c r="I12224" s="87"/>
      <c r="K12224" s="86" t="s">
        <v>17485</v>
      </c>
      <c r="L12224" s="86" t="s">
        <v>17486</v>
      </c>
      <c r="N12224">
        <f>IFERROR(VLOOKUP(A12224,bip!$A:$C,2,0),"")</f>
      </c>
      <c r="O12224">
        <f>IFERROR(VLOOKUP(A12224,bip!$A:$Z,3,0),"")</f>
      </c>
    </row>
    <row r="12225" spans="1:15" ht="13.2">
      <c r="A12225" t="s">
        <v>6637</v>
      </c>
      <c r="B12225" t="s">
        <v>16500</v>
      </c>
      <c r="C12225" t="s">
        <v>16440</v>
      </c>
      <c r="D12225" t="s">
        <v>23279</v>
      </c>
      <c r="E12225" t="s">
        <v>23280</v>
      </c>
      <c r="F12225">
        <v>6</v>
      </c>
      <c r="G12225">
        <v>72</v>
      </c>
      <c r="H12225" s="1">
        <v>12</v>
      </c>
      <c r="I12225" s="87"/>
      <c r="K12225" s="86" t="s">
        <v>17485</v>
      </c>
      <c r="L12225" s="86" t="s">
        <v>17486</v>
      </c>
      <c r="N12225">
        <f>IFERROR(VLOOKUP(A12225,bip!$A:$C,2,0),"")</f>
      </c>
      <c r="O12225">
        <f>IFERROR(VLOOKUP(A12225,bip!$A:$Z,3,0),"")</f>
      </c>
    </row>
    <row r="12226" spans="1:15" ht="13.2">
      <c r="A12226" t="s">
        <v>6638</v>
      </c>
      <c r="B12226" t="s">
        <v>16501</v>
      </c>
      <c r="C12226" t="s">
        <v>16440</v>
      </c>
      <c r="D12226" t="s">
        <v>23281</v>
      </c>
      <c r="E12226" t="s">
        <v>23282</v>
      </c>
      <c r="F12226">
        <v>6</v>
      </c>
      <c r="G12226">
        <v>72</v>
      </c>
      <c r="H12226" s="1">
        <v>15</v>
      </c>
      <c r="I12226" s="87"/>
      <c r="K12226" s="86" t="s">
        <v>17485</v>
      </c>
      <c r="L12226" s="86" t="s">
        <v>17486</v>
      </c>
      <c r="N12226">
        <f>IFERROR(VLOOKUP(A12226,bip!$A:$C,2,0),"")</f>
      </c>
      <c r="O12226">
        <f>IFERROR(VLOOKUP(A12226,bip!$A:$Z,3,0),"")</f>
      </c>
    </row>
    <row r="12227" spans="1:15" ht="13.2">
      <c r="A12227" t="s">
        <v>6639</v>
      </c>
      <c r="B12227" t="s">
        <v>16502</v>
      </c>
      <c r="C12227" t="s">
        <v>16440</v>
      </c>
      <c r="D12227" t="s">
        <v>23283</v>
      </c>
      <c r="E12227" t="s">
        <v>23284</v>
      </c>
      <c r="F12227">
        <v>6</v>
      </c>
      <c r="G12227">
        <v>72</v>
      </c>
      <c r="H12227" s="1">
        <v>18</v>
      </c>
      <c r="I12227" s="87"/>
      <c r="K12227" s="86" t="s">
        <v>17485</v>
      </c>
      <c r="L12227" s="86" t="s">
        <v>17486</v>
      </c>
      <c r="N12227">
        <f>IFERROR(VLOOKUP(A12227,bip!$A:$C,2,0),"")</f>
      </c>
      <c r="O12227">
        <f>IFERROR(VLOOKUP(A12227,bip!$A:$Z,3,0),"")</f>
      </c>
    </row>
    <row r="12228" spans="1:15" ht="13.2">
      <c r="A12228" t="s">
        <v>6640</v>
      </c>
      <c r="B12228" t="s">
        <v>16503</v>
      </c>
      <c r="C12228" t="s">
        <v>16440</v>
      </c>
      <c r="D12228" t="s">
        <v>23285</v>
      </c>
      <c r="E12228" t="s">
        <v>23286</v>
      </c>
      <c r="F12228">
        <v>6</v>
      </c>
      <c r="G12228">
        <v>72</v>
      </c>
      <c r="H12228" s="1">
        <v>24</v>
      </c>
      <c r="I12228" s="87"/>
      <c r="K12228" s="86" t="s">
        <v>17485</v>
      </c>
      <c r="L12228" s="86" t="s">
        <v>17486</v>
      </c>
      <c r="N12228">
        <f>IFERROR(VLOOKUP(A12228,bip!$A:$C,2,0),"")</f>
      </c>
      <c r="O12228">
        <f>IFERROR(VLOOKUP(A12228,bip!$A:$Z,3,0),"")</f>
      </c>
    </row>
    <row r="12229" spans="1:15" ht="13.2">
      <c r="A12229" t="s">
        <v>6641</v>
      </c>
      <c r="B12229" t="s">
        <v>16504</v>
      </c>
      <c r="C12229" t="s">
        <v>16440</v>
      </c>
      <c r="D12229" t="s">
        <v>23287</v>
      </c>
      <c r="E12229" t="s">
        <v>23288</v>
      </c>
      <c r="F12229">
        <v>6</v>
      </c>
      <c r="G12229">
        <v>48</v>
      </c>
      <c r="H12229" s="1">
        <v>38</v>
      </c>
      <c r="I12229" s="87"/>
      <c r="K12229" s="86" t="s">
        <v>17485</v>
      </c>
      <c r="L12229" s="86" t="s">
        <v>17486</v>
      </c>
      <c r="N12229">
        <f>IFERROR(VLOOKUP(A12229,bip!$A:$C,2,0),"")</f>
      </c>
      <c r="O12229">
        <f>IFERROR(VLOOKUP(A12229,bip!$A:$Z,3,0),"")</f>
      </c>
    </row>
    <row r="12230" spans="1:15" ht="13.2">
      <c r="A12230" t="s">
        <v>6642</v>
      </c>
      <c r="B12230" t="s">
        <v>16505</v>
      </c>
      <c r="C12230" t="s">
        <v>16440</v>
      </c>
      <c r="D12230" t="s">
        <v>23289</v>
      </c>
      <c r="E12230" t="s">
        <v>23290</v>
      </c>
      <c r="F12230">
        <v>6</v>
      </c>
      <c r="G12230">
        <v>48</v>
      </c>
      <c r="H12230" s="1">
        <v>52</v>
      </c>
      <c r="I12230" s="87"/>
      <c r="K12230" s="86" t="s">
        <v>17485</v>
      </c>
      <c r="L12230" s="86" t="s">
        <v>17486</v>
      </c>
      <c r="N12230">
        <f>IFERROR(VLOOKUP(A12230,bip!$A:$C,2,0),"")</f>
      </c>
      <c r="O12230">
        <f>IFERROR(VLOOKUP(A12230,bip!$A:$Z,3,0),"")</f>
      </c>
    </row>
    <row r="12231" spans="1:15" ht="13.2">
      <c r="A12231" t="s">
        <v>6643</v>
      </c>
      <c r="B12231" t="s">
        <v>16506</v>
      </c>
      <c r="C12231" t="s">
        <v>16440</v>
      </c>
      <c r="D12231" t="s">
        <v>23291</v>
      </c>
      <c r="E12231" t="s">
        <v>23292</v>
      </c>
      <c r="F12231">
        <v>6</v>
      </c>
      <c r="G12231">
        <v>48</v>
      </c>
      <c r="H12231" s="1">
        <v>61</v>
      </c>
      <c r="I12231" s="87"/>
      <c r="K12231" s="86" t="s">
        <v>17485</v>
      </c>
      <c r="L12231" s="86" t="s">
        <v>17486</v>
      </c>
      <c r="N12231">
        <f>IFERROR(VLOOKUP(A12231,bip!$A:$C,2,0),"")</f>
      </c>
      <c r="O12231">
        <f>IFERROR(VLOOKUP(A12231,bip!$A:$Z,3,0),"")</f>
      </c>
    </row>
    <row r="12232" spans="1:15" ht="13.2">
      <c r="A12232" t="s">
        <v>6734</v>
      </c>
      <c r="B12232" t="s">
        <v>11526</v>
      </c>
      <c r="C12232" t="s">
        <v>16440</v>
      </c>
      <c r="D12232" t="s">
        <v>33110</v>
      </c>
      <c r="E12232" t="s">
        <v>23333</v>
      </c>
      <c r="F12232">
        <v>4</v>
      </c>
      <c r="G12232">
        <v>20</v>
      </c>
      <c r="H12232" s="1">
        <v>65</v>
      </c>
      <c r="I12232" s="87"/>
      <c r="K12232" s="86" t="s">
        <v>17485</v>
      </c>
      <c r="L12232" s="86" t="s">
        <v>17486</v>
      </c>
      <c r="N12232">
        <f>IFERROR(VLOOKUP(A12232,bip!$A:$C,2,0),"")</f>
      </c>
      <c r="O12232">
        <f>IFERROR(VLOOKUP(A12232,bip!$A:$Z,3,0),"")</f>
      </c>
    </row>
    <row r="12233" spans="1:15" ht="13.2">
      <c r="A12233" t="s">
        <v>6735</v>
      </c>
      <c r="B12233" t="s">
        <v>11527</v>
      </c>
      <c r="C12233" t="s">
        <v>16440</v>
      </c>
      <c r="D12233" t="s">
        <v>33111</v>
      </c>
      <c r="E12233" t="s">
        <v>23334</v>
      </c>
      <c r="F12233">
        <v>4</v>
      </c>
      <c r="G12233">
        <v>20</v>
      </c>
      <c r="H12233" s="1">
        <v>85</v>
      </c>
      <c r="I12233" s="87"/>
      <c r="K12233" s="86" t="s">
        <v>17485</v>
      </c>
      <c r="L12233" s="86" t="s">
        <v>17486</v>
      </c>
      <c r="N12233">
        <f>IFERROR(VLOOKUP(A12233,bip!$A:$C,2,0),"")</f>
      </c>
      <c r="O12233">
        <f>IFERROR(VLOOKUP(A12233,bip!$A:$Z,3,0),"")</f>
      </c>
    </row>
    <row r="12234" spans="1:15" ht="13.2">
      <c r="A12234" t="s">
        <v>6736</v>
      </c>
      <c r="B12234" t="s">
        <v>6736</v>
      </c>
      <c r="C12234" t="s">
        <v>16440</v>
      </c>
      <c r="D12234" t="s">
        <v>33112</v>
      </c>
      <c r="E12234" t="s">
        <v>23335</v>
      </c>
      <c r="F12234">
        <v>4</v>
      </c>
      <c r="G12234">
        <v>24</v>
      </c>
      <c r="H12234" s="1">
        <v>129</v>
      </c>
      <c r="I12234" s="87"/>
      <c r="K12234" s="86" t="s">
        <v>17485</v>
      </c>
      <c r="L12234" s="86" t="s">
        <v>17486</v>
      </c>
      <c r="N12234">
        <f>IFERROR(VLOOKUP(A12234,bip!$A:$C,2,0),"")</f>
      </c>
      <c r="O12234">
        <f>IFERROR(VLOOKUP(A12234,bip!$A:$Z,3,0),"")</f>
      </c>
    </row>
    <row r="12235" spans="1:15" ht="13.2">
      <c r="A12235" t="s">
        <v>6644</v>
      </c>
      <c r="B12235" t="s">
        <v>6644</v>
      </c>
      <c r="C12235" t="s">
        <v>16440</v>
      </c>
      <c r="D12235" t="s">
        <v>23295</v>
      </c>
      <c r="E12235" t="s">
        <v>23296</v>
      </c>
      <c r="F12235">
        <v>6</v>
      </c>
      <c r="G12235">
        <v>6</v>
      </c>
      <c r="H12235" s="1">
        <v>51</v>
      </c>
      <c r="I12235" s="87"/>
      <c r="K12235" s="86" t="s">
        <v>17485</v>
      </c>
      <c r="L12235" s="86" t="s">
        <v>17486</v>
      </c>
      <c r="N12235">
        <f>IFERROR(VLOOKUP(A12235,bip!$A:$C,2,0),"")</f>
      </c>
      <c r="O12235">
        <f>IFERROR(VLOOKUP(A12235,bip!$A:$Z,3,0),"")</f>
      </c>
    </row>
    <row r="12236" spans="1:15" ht="13.2">
      <c r="A12236" t="s">
        <v>6645</v>
      </c>
      <c r="B12236" t="s">
        <v>6645</v>
      </c>
      <c r="C12236" t="s">
        <v>16440</v>
      </c>
      <c r="D12236" t="s">
        <v>23297</v>
      </c>
      <c r="E12236" t="s">
        <v>23298</v>
      </c>
      <c r="F12236">
        <v>6</v>
      </c>
      <c r="G12236">
        <v>6</v>
      </c>
      <c r="H12236" s="1">
        <v>63</v>
      </c>
      <c r="I12236" s="87"/>
      <c r="K12236" s="86" t="s">
        <v>17485</v>
      </c>
      <c r="L12236" s="86" t="s">
        <v>17486</v>
      </c>
      <c r="N12236">
        <f>IFERROR(VLOOKUP(A12236,bip!$A:$C,2,0),"")</f>
      </c>
      <c r="O12236">
        <f>IFERROR(VLOOKUP(A12236,bip!$A:$Z,3,0),"")</f>
      </c>
    </row>
    <row r="12237" spans="1:15" ht="13.2">
      <c r="A12237" t="s">
        <v>6646</v>
      </c>
      <c r="B12237" t="s">
        <v>6646</v>
      </c>
      <c r="C12237" t="s">
        <v>16440</v>
      </c>
      <c r="D12237" t="s">
        <v>23299</v>
      </c>
      <c r="E12237" t="s">
        <v>23300</v>
      </c>
      <c r="F12237">
        <v>6</v>
      </c>
      <c r="G12237">
        <v>6</v>
      </c>
      <c r="H12237" s="1">
        <v>74</v>
      </c>
      <c r="I12237" s="87"/>
      <c r="K12237" s="86" t="s">
        <v>17485</v>
      </c>
      <c r="L12237" s="86" t="s">
        <v>17486</v>
      </c>
      <c r="N12237">
        <f>IFERROR(VLOOKUP(A12237,bip!$A:$C,2,0),"")</f>
      </c>
      <c r="O12237">
        <f>IFERROR(VLOOKUP(A12237,bip!$A:$Z,3,0),"")</f>
      </c>
    </row>
    <row r="12238" spans="1:15" ht="13.2">
      <c r="A12238" t="s">
        <v>30304</v>
      </c>
      <c r="B12238" t="s">
        <v>30304</v>
      </c>
      <c r="C12238" t="s">
        <v>16440</v>
      </c>
      <c r="D12238" t="s">
        <v>41222</v>
      </c>
      <c r="E12238" t="s">
        <v>30305</v>
      </c>
      <c r="F12238">
        <v>1</v>
      </c>
      <c r="G12238">
        <v>6</v>
      </c>
      <c r="H12238" s="1">
        <v>22</v>
      </c>
      <c r="I12238" s="87"/>
      <c r="K12238" s="86" t="s">
        <v>17485</v>
      </c>
      <c r="L12238" s="86" t="s">
        <v>17486</v>
      </c>
      <c r="N12238">
        <f>IFERROR(VLOOKUP(A12238,bip!$A:$C,2,0),"")</f>
      </c>
      <c r="O12238">
        <f>IFERROR(VLOOKUP(A12238,bip!$A:$Z,3,0),"")</f>
      </c>
    </row>
    <row r="12239" spans="1:15" ht="13.2">
      <c r="A12239" t="s">
        <v>6647</v>
      </c>
      <c r="B12239" t="s">
        <v>11485</v>
      </c>
      <c r="C12239" t="s">
        <v>16441</v>
      </c>
      <c r="D12239" t="s">
        <v>23293</v>
      </c>
      <c r="E12239" t="s">
        <v>23276</v>
      </c>
      <c r="F12239">
        <v>6</v>
      </c>
      <c r="G12239">
        <v>72</v>
      </c>
      <c r="H12239" s="1">
        <v>5.30</v>
      </c>
      <c r="I12239" s="87"/>
      <c r="K12239" s="86" t="s">
        <v>17485</v>
      </c>
      <c r="L12239" s="86" t="s">
        <v>17486</v>
      </c>
      <c r="N12239">
        <f>IFERROR(VLOOKUP(A12239,bip!$A:$C,2,0),"")</f>
      </c>
      <c r="O12239">
        <f>IFERROR(VLOOKUP(A12239,bip!$A:$Z,3,0),"")</f>
      </c>
    </row>
    <row r="12240" spans="1:15" ht="13.2">
      <c r="A12240" t="s">
        <v>6648</v>
      </c>
      <c r="B12240" t="s">
        <v>11486</v>
      </c>
      <c r="C12240" t="s">
        <v>16441</v>
      </c>
      <c r="D12240" t="s">
        <v>23277</v>
      </c>
      <c r="E12240" t="s">
        <v>23278</v>
      </c>
      <c r="F12240">
        <v>6</v>
      </c>
      <c r="G12240">
        <v>72</v>
      </c>
      <c r="H12240" s="1">
        <v>7.40</v>
      </c>
      <c r="I12240" s="87"/>
      <c r="K12240" s="86" t="s">
        <v>17485</v>
      </c>
      <c r="L12240" s="86" t="s">
        <v>17486</v>
      </c>
      <c r="N12240">
        <f>IFERROR(VLOOKUP(A12240,bip!$A:$C,2,0),"")</f>
      </c>
      <c r="O12240">
        <f>IFERROR(VLOOKUP(A12240,bip!$A:$Z,3,0),"")</f>
      </c>
    </row>
    <row r="12241" spans="1:15" ht="13.2">
      <c r="A12241" t="s">
        <v>6649</v>
      </c>
      <c r="B12241" t="s">
        <v>11487</v>
      </c>
      <c r="C12241" t="s">
        <v>16441</v>
      </c>
      <c r="D12241" t="s">
        <v>23279</v>
      </c>
      <c r="E12241" t="s">
        <v>23280</v>
      </c>
      <c r="F12241">
        <v>6</v>
      </c>
      <c r="G12241">
        <v>72</v>
      </c>
      <c r="H12241" s="1">
        <v>9.5</v>
      </c>
      <c r="I12241" s="87"/>
      <c r="K12241" s="86" t="s">
        <v>17485</v>
      </c>
      <c r="L12241" s="86" t="s">
        <v>17486</v>
      </c>
      <c r="N12241">
        <f>IFERROR(VLOOKUP(A12241,bip!$A:$C,2,0),"")</f>
      </c>
      <c r="O12241">
        <f>IFERROR(VLOOKUP(A12241,bip!$A:$Z,3,0),"")</f>
      </c>
    </row>
    <row r="12242" spans="1:15" ht="13.2">
      <c r="A12242" t="s">
        <v>6650</v>
      </c>
      <c r="B12242" t="s">
        <v>11488</v>
      </c>
      <c r="C12242" t="s">
        <v>16441</v>
      </c>
      <c r="D12242" t="s">
        <v>23281</v>
      </c>
      <c r="E12242" t="s">
        <v>23282</v>
      </c>
      <c r="F12242">
        <v>6</v>
      </c>
      <c r="G12242">
        <v>72</v>
      </c>
      <c r="H12242" s="1">
        <v>12</v>
      </c>
      <c r="I12242" s="87"/>
      <c r="K12242" s="86" t="s">
        <v>17485</v>
      </c>
      <c r="L12242" s="86" t="s">
        <v>17486</v>
      </c>
      <c r="N12242">
        <f>IFERROR(VLOOKUP(A12242,bip!$A:$C,2,0),"")</f>
      </c>
      <c r="O12242">
        <f>IFERROR(VLOOKUP(A12242,bip!$A:$Z,3,0),"")</f>
      </c>
    </row>
    <row r="12243" spans="1:15" ht="13.2">
      <c r="A12243" t="s">
        <v>6651</v>
      </c>
      <c r="B12243" t="s">
        <v>11489</v>
      </c>
      <c r="C12243" t="s">
        <v>16441</v>
      </c>
      <c r="D12243" t="s">
        <v>23283</v>
      </c>
      <c r="E12243" t="s">
        <v>23284</v>
      </c>
      <c r="F12243">
        <v>6</v>
      </c>
      <c r="G12243">
        <v>72</v>
      </c>
      <c r="H12243" s="1">
        <v>14</v>
      </c>
      <c r="I12243" s="87"/>
      <c r="K12243" s="86" t="s">
        <v>17485</v>
      </c>
      <c r="L12243" s="86" t="s">
        <v>17486</v>
      </c>
      <c r="N12243">
        <f>IFERROR(VLOOKUP(A12243,bip!$A:$C,2,0),"")</f>
      </c>
      <c r="O12243">
        <f>IFERROR(VLOOKUP(A12243,bip!$A:$Z,3,0),"")</f>
      </c>
    </row>
    <row r="12244" spans="1:15" ht="13.2">
      <c r="A12244" t="s">
        <v>6652</v>
      </c>
      <c r="B12244" t="s">
        <v>11490</v>
      </c>
      <c r="C12244" t="s">
        <v>16441</v>
      </c>
      <c r="D12244" t="s">
        <v>23285</v>
      </c>
      <c r="E12244" t="s">
        <v>23286</v>
      </c>
      <c r="F12244">
        <v>6</v>
      </c>
      <c r="G12244">
        <v>72</v>
      </c>
      <c r="H12244" s="1">
        <v>19</v>
      </c>
      <c r="I12244" s="87"/>
      <c r="K12244" s="86" t="s">
        <v>17485</v>
      </c>
      <c r="L12244" s="86" t="s">
        <v>17486</v>
      </c>
      <c r="N12244">
        <f>IFERROR(VLOOKUP(A12244,bip!$A:$C,2,0),"")</f>
      </c>
      <c r="O12244">
        <f>IFERROR(VLOOKUP(A12244,bip!$A:$Z,3,0),"")</f>
      </c>
    </row>
    <row r="12245" spans="1:15" ht="13.2">
      <c r="A12245" t="s">
        <v>6653</v>
      </c>
      <c r="B12245" t="s">
        <v>11491</v>
      </c>
      <c r="C12245" t="s">
        <v>16441</v>
      </c>
      <c r="D12245" t="s">
        <v>23287</v>
      </c>
      <c r="E12245" t="s">
        <v>23288</v>
      </c>
      <c r="F12245">
        <v>6</v>
      </c>
      <c r="G12245">
        <v>48</v>
      </c>
      <c r="H12245" s="1">
        <v>27</v>
      </c>
      <c r="I12245" s="87"/>
      <c r="K12245" s="86" t="s">
        <v>17485</v>
      </c>
      <c r="L12245" s="86" t="s">
        <v>17486</v>
      </c>
      <c r="N12245">
        <f>IFERROR(VLOOKUP(A12245,bip!$A:$C,2,0),"")</f>
      </c>
      <c r="O12245">
        <f>IFERROR(VLOOKUP(A12245,bip!$A:$Z,3,0),"")</f>
      </c>
    </row>
    <row r="12246" spans="1:15" ht="13.2">
      <c r="A12246" t="s">
        <v>6654</v>
      </c>
      <c r="B12246" t="s">
        <v>11492</v>
      </c>
      <c r="C12246" t="s">
        <v>16441</v>
      </c>
      <c r="D12246" t="s">
        <v>23289</v>
      </c>
      <c r="E12246" t="s">
        <v>23290</v>
      </c>
      <c r="F12246">
        <v>6</v>
      </c>
      <c r="G12246">
        <v>48</v>
      </c>
      <c r="H12246" s="1">
        <v>36</v>
      </c>
      <c r="I12246" s="87"/>
      <c r="K12246" s="86" t="s">
        <v>17485</v>
      </c>
      <c r="L12246" s="86" t="s">
        <v>17486</v>
      </c>
      <c r="N12246">
        <f>IFERROR(VLOOKUP(A12246,bip!$A:$C,2,0),"")</f>
      </c>
      <c r="O12246">
        <f>IFERROR(VLOOKUP(A12246,bip!$A:$Z,3,0),"")</f>
      </c>
    </row>
    <row r="12247" spans="1:15" ht="13.2">
      <c r="A12247" t="s">
        <v>6655</v>
      </c>
      <c r="B12247" t="s">
        <v>11493</v>
      </c>
      <c r="C12247" t="s">
        <v>16441</v>
      </c>
      <c r="D12247" t="s">
        <v>23291</v>
      </c>
      <c r="E12247" t="s">
        <v>23292</v>
      </c>
      <c r="F12247">
        <v>6</v>
      </c>
      <c r="G12247">
        <v>48</v>
      </c>
      <c r="H12247" s="1">
        <v>41</v>
      </c>
      <c r="I12247" s="87"/>
      <c r="K12247" s="86" t="s">
        <v>17485</v>
      </c>
      <c r="L12247" s="86" t="s">
        <v>17486</v>
      </c>
      <c r="N12247">
        <f>IFERROR(VLOOKUP(A12247,bip!$A:$C,2,0),"")</f>
      </c>
      <c r="O12247">
        <f>IFERROR(VLOOKUP(A12247,bip!$A:$Z,3,0),"")</f>
      </c>
    </row>
    <row r="12248" spans="1:15" ht="13.2">
      <c r="A12248" t="s">
        <v>8710</v>
      </c>
      <c r="B12248" t="s">
        <v>12755</v>
      </c>
      <c r="C12248" t="s">
        <v>16440</v>
      </c>
      <c r="D12248" t="s">
        <v>16775</v>
      </c>
      <c r="E12248" t="s">
        <v>23718</v>
      </c>
      <c r="F12248">
        <v>1</v>
      </c>
      <c r="G12248">
        <v>60</v>
      </c>
      <c r="H12248" s="1">
        <v>43</v>
      </c>
      <c r="I12248" s="87"/>
      <c r="K12248" s="86" t="s">
        <v>17485</v>
      </c>
      <c r="L12248" s="86" t="s">
        <v>17486</v>
      </c>
      <c r="N12248">
        <f>IFERROR(VLOOKUP(A12248,bip!$A:$C,2,0),"")</f>
      </c>
      <c r="O12248">
        <f>IFERROR(VLOOKUP(A12248,bip!$A:$Z,3,0),"")</f>
      </c>
    </row>
    <row r="12249" spans="1:15" ht="13.2">
      <c r="A12249" t="s">
        <v>8712</v>
      </c>
      <c r="B12249" t="s">
        <v>12756</v>
      </c>
      <c r="C12249" t="s">
        <v>16440</v>
      </c>
      <c r="D12249" t="s">
        <v>16776</v>
      </c>
      <c r="E12249" t="s">
        <v>23719</v>
      </c>
      <c r="F12249">
        <v>1</v>
      </c>
      <c r="G12249">
        <v>60</v>
      </c>
      <c r="H12249" s="1">
        <v>46</v>
      </c>
      <c r="I12249" s="87"/>
      <c r="K12249" s="86" t="s">
        <v>17485</v>
      </c>
      <c r="L12249" s="86" t="s">
        <v>17486</v>
      </c>
      <c r="N12249">
        <f>IFERROR(VLOOKUP(A12249,bip!$A:$C,2,0),"")</f>
      </c>
      <c r="O12249">
        <f>IFERROR(VLOOKUP(A12249,bip!$A:$Z,3,0),"")</f>
      </c>
    </row>
    <row r="12250" spans="1:15" ht="13.2">
      <c r="A12250" t="s">
        <v>8714</v>
      </c>
      <c r="B12250" t="s">
        <v>12757</v>
      </c>
      <c r="C12250" t="s">
        <v>16440</v>
      </c>
      <c r="D12250" t="s">
        <v>16777</v>
      </c>
      <c r="E12250" t="s">
        <v>23720</v>
      </c>
      <c r="F12250">
        <v>1</v>
      </c>
      <c r="G12250">
        <v>60</v>
      </c>
      <c r="H12250" s="1">
        <v>48</v>
      </c>
      <c r="I12250" s="87"/>
      <c r="K12250" s="86" t="s">
        <v>17485</v>
      </c>
      <c r="L12250" s="86" t="s">
        <v>17486</v>
      </c>
      <c r="N12250">
        <f>IFERROR(VLOOKUP(A12250,bip!$A:$C,2,0),"")</f>
      </c>
      <c r="O12250">
        <f>IFERROR(VLOOKUP(A12250,bip!$A:$Z,3,0),"")</f>
      </c>
    </row>
    <row r="12251" spans="1:15" ht="13.2">
      <c r="A12251" t="s">
        <v>8718</v>
      </c>
      <c r="B12251" t="s">
        <v>12758</v>
      </c>
      <c r="C12251" t="s">
        <v>16440</v>
      </c>
      <c r="D12251" t="s">
        <v>16778</v>
      </c>
      <c r="E12251" t="s">
        <v>23721</v>
      </c>
      <c r="F12251">
        <v>1</v>
      </c>
      <c r="G12251">
        <v>60</v>
      </c>
      <c r="H12251" s="1">
        <v>23</v>
      </c>
      <c r="I12251" s="87"/>
      <c r="K12251" s="86" t="s">
        <v>17485</v>
      </c>
      <c r="L12251" s="86" t="s">
        <v>17486</v>
      </c>
      <c r="N12251">
        <f>IFERROR(VLOOKUP(A12251,bip!$A:$C,2,0),"")</f>
      </c>
      <c r="O12251">
        <f>IFERROR(VLOOKUP(A12251,bip!$A:$Z,3,0),"")</f>
      </c>
    </row>
    <row r="12252" spans="1:15" ht="13.2">
      <c r="A12252" t="s">
        <v>8720</v>
      </c>
      <c r="B12252" t="s">
        <v>12759</v>
      </c>
      <c r="C12252" t="s">
        <v>16440</v>
      </c>
      <c r="D12252" t="s">
        <v>16779</v>
      </c>
      <c r="E12252" t="s">
        <v>23722</v>
      </c>
      <c r="F12252">
        <v>1</v>
      </c>
      <c r="G12252">
        <v>60</v>
      </c>
      <c r="H12252" s="1">
        <v>25</v>
      </c>
      <c r="I12252" s="87"/>
      <c r="K12252" s="86" t="s">
        <v>17485</v>
      </c>
      <c r="L12252" s="86" t="s">
        <v>17486</v>
      </c>
      <c r="N12252">
        <f>IFERROR(VLOOKUP(A12252,bip!$A:$C,2,0),"")</f>
      </c>
      <c r="O12252">
        <f>IFERROR(VLOOKUP(A12252,bip!$A:$Z,3,0),"")</f>
      </c>
    </row>
    <row r="12253" spans="1:15" ht="13.2">
      <c r="A12253" t="s">
        <v>8722</v>
      </c>
      <c r="B12253" t="s">
        <v>12760</v>
      </c>
      <c r="C12253" t="s">
        <v>16440</v>
      </c>
      <c r="D12253" t="s">
        <v>16780</v>
      </c>
      <c r="E12253" t="s">
        <v>23723</v>
      </c>
      <c r="F12253">
        <v>1</v>
      </c>
      <c r="G12253">
        <v>60</v>
      </c>
      <c r="H12253" s="1">
        <v>27</v>
      </c>
      <c r="I12253" s="87"/>
      <c r="K12253" s="86" t="s">
        <v>17485</v>
      </c>
      <c r="L12253" s="86" t="s">
        <v>17486</v>
      </c>
      <c r="N12253">
        <f>IFERROR(VLOOKUP(A12253,bip!$A:$C,2,0),"")</f>
      </c>
      <c r="O12253">
        <f>IFERROR(VLOOKUP(A12253,bip!$A:$Z,3,0),"")</f>
      </c>
    </row>
    <row r="12254" spans="1:15" ht="13.2">
      <c r="A12254" t="s">
        <v>8706</v>
      </c>
      <c r="B12254" t="s">
        <v>8706</v>
      </c>
      <c r="C12254" t="s">
        <v>16440</v>
      </c>
      <c r="D12254" t="s">
        <v>18722</v>
      </c>
      <c r="E12254" t="s">
        <v>13519</v>
      </c>
      <c r="F12254">
        <v>1</v>
      </c>
      <c r="G12254">
        <v>72</v>
      </c>
      <c r="H12254" s="1">
        <v>63</v>
      </c>
      <c r="I12254" s="87"/>
      <c r="K12254" s="86" t="s">
        <v>17485</v>
      </c>
      <c r="L12254" s="86" t="s">
        <v>17486</v>
      </c>
      <c r="N12254">
        <f>IFERROR(VLOOKUP(A12254,bip!$A:$C,2,0),"")</f>
      </c>
      <c r="O12254">
        <f>IFERROR(VLOOKUP(A12254,bip!$A:$Z,3,0),"")</f>
      </c>
    </row>
    <row r="12255" spans="1:15" ht="13.2">
      <c r="A12255" t="s">
        <v>8707</v>
      </c>
      <c r="B12255" t="s">
        <v>8707</v>
      </c>
      <c r="C12255" t="s">
        <v>16440</v>
      </c>
      <c r="D12255" t="s">
        <v>18723</v>
      </c>
      <c r="E12255" t="s">
        <v>13520</v>
      </c>
      <c r="F12255">
        <v>1</v>
      </c>
      <c r="G12255">
        <v>36</v>
      </c>
      <c r="H12255" s="1">
        <v>95</v>
      </c>
      <c r="I12255" s="87"/>
      <c r="K12255" s="86" t="s">
        <v>17485</v>
      </c>
      <c r="L12255" s="86" t="s">
        <v>17486</v>
      </c>
      <c r="N12255">
        <f>IFERROR(VLOOKUP(A12255,bip!$A:$C,2,0),"")</f>
      </c>
      <c r="O12255">
        <f>IFERROR(VLOOKUP(A12255,bip!$A:$Z,3,0),"")</f>
      </c>
    </row>
    <row r="12256" spans="1:15" ht="13.2">
      <c r="A12256" t="s">
        <v>8708</v>
      </c>
      <c r="B12256" t="s">
        <v>8708</v>
      </c>
      <c r="C12256" t="s">
        <v>16440</v>
      </c>
      <c r="D12256" t="s">
        <v>16781</v>
      </c>
      <c r="E12256" t="s">
        <v>23724</v>
      </c>
      <c r="F12256">
        <v>1</v>
      </c>
      <c r="G12256">
        <v>100</v>
      </c>
      <c r="H12256" s="1">
        <v>38</v>
      </c>
      <c r="I12256" s="87"/>
      <c r="K12256" s="86" t="s">
        <v>17485</v>
      </c>
      <c r="L12256" s="86" t="s">
        <v>17486</v>
      </c>
      <c r="N12256">
        <f>IFERROR(VLOOKUP(A12256,bip!$A:$C,2,0),"")</f>
      </c>
      <c r="O12256">
        <f>IFERROR(VLOOKUP(A12256,bip!$A:$Z,3,0),"")</f>
      </c>
    </row>
    <row r="12257" spans="1:15" ht="13.2">
      <c r="A12257" t="s">
        <v>8716</v>
      </c>
      <c r="B12257" t="s">
        <v>8716</v>
      </c>
      <c r="C12257" t="s">
        <v>16440</v>
      </c>
      <c r="D12257" t="s">
        <v>16782</v>
      </c>
      <c r="E12257" t="s">
        <v>23725</v>
      </c>
      <c r="F12257">
        <v>1</v>
      </c>
      <c r="G12257">
        <v>100</v>
      </c>
      <c r="H12257" s="1">
        <v>13</v>
      </c>
      <c r="I12257" s="87"/>
      <c r="K12257" s="86" t="s">
        <v>17485</v>
      </c>
      <c r="L12257" s="86" t="s">
        <v>17486</v>
      </c>
      <c r="N12257">
        <f>IFERROR(VLOOKUP(A12257,bip!$A:$C,2,0),"")</f>
      </c>
      <c r="O12257">
        <f>IFERROR(VLOOKUP(A12257,bip!$A:$Z,3,0),"")</f>
      </c>
    </row>
    <row r="12258" spans="1:15" ht="13.2">
      <c r="A12258" t="s">
        <v>8732</v>
      </c>
      <c r="B12258" t="s">
        <v>8732</v>
      </c>
      <c r="C12258" t="s">
        <v>16440</v>
      </c>
      <c r="D12258" t="s">
        <v>29529</v>
      </c>
      <c r="E12258" t="s">
        <v>26433</v>
      </c>
      <c r="F12258">
        <v>1</v>
      </c>
      <c r="G12258">
        <v>18</v>
      </c>
      <c r="H12258" s="1">
        <v>72</v>
      </c>
      <c r="I12258" s="87"/>
      <c r="K12258" s="86" t="s">
        <v>17485</v>
      </c>
      <c r="L12258" s="86" t="s">
        <v>17486</v>
      </c>
      <c r="N12258">
        <f>IFERROR(VLOOKUP(A12258,bip!$A:$C,2,0),"")</f>
      </c>
      <c r="O12258">
        <f>IFERROR(VLOOKUP(A12258,bip!$A:$Z,3,0),"")</f>
      </c>
    </row>
    <row r="12259" spans="1:15" ht="13.2">
      <c r="A12259" t="s">
        <v>8715</v>
      </c>
      <c r="B12259" t="s">
        <v>8715</v>
      </c>
      <c r="C12259" t="s">
        <v>16440</v>
      </c>
      <c r="D12259" t="s">
        <v>16783</v>
      </c>
      <c r="E12259" t="s">
        <v>23726</v>
      </c>
      <c r="F12259">
        <v>1</v>
      </c>
      <c r="G12259">
        <v>60</v>
      </c>
      <c r="H12259" s="1">
        <v>56</v>
      </c>
      <c r="I12259" s="87"/>
      <c r="K12259" s="86" t="s">
        <v>17485</v>
      </c>
      <c r="L12259" s="86" t="s">
        <v>17486</v>
      </c>
      <c r="N12259">
        <f>IFERROR(VLOOKUP(A12259,bip!$A:$C,2,0),"")</f>
      </c>
      <c r="O12259">
        <f>IFERROR(VLOOKUP(A12259,bip!$A:$Z,3,0),"")</f>
      </c>
    </row>
    <row r="12260" spans="1:15" ht="13.2">
      <c r="A12260" t="s">
        <v>8711</v>
      </c>
      <c r="B12260" t="s">
        <v>8711</v>
      </c>
      <c r="C12260" t="s">
        <v>16440</v>
      </c>
      <c r="D12260" t="s">
        <v>16784</v>
      </c>
      <c r="E12260" t="s">
        <v>23727</v>
      </c>
      <c r="F12260">
        <v>1</v>
      </c>
      <c r="G12260">
        <v>60</v>
      </c>
      <c r="H12260" s="1">
        <v>45</v>
      </c>
      <c r="I12260" s="87"/>
      <c r="K12260" s="86" t="s">
        <v>17485</v>
      </c>
      <c r="L12260" s="86" t="s">
        <v>17486</v>
      </c>
      <c r="N12260">
        <f>IFERROR(VLOOKUP(A12260,bip!$A:$C,2,0),"")</f>
      </c>
      <c r="O12260">
        <f>IFERROR(VLOOKUP(A12260,bip!$A:$Z,3,0),"")</f>
      </c>
    </row>
    <row r="12261" spans="1:15" ht="13.2">
      <c r="A12261" t="s">
        <v>8713</v>
      </c>
      <c r="B12261" t="s">
        <v>8713</v>
      </c>
      <c r="C12261" t="s">
        <v>16440</v>
      </c>
      <c r="D12261" t="s">
        <v>16785</v>
      </c>
      <c r="E12261" t="s">
        <v>23728</v>
      </c>
      <c r="F12261">
        <v>1</v>
      </c>
      <c r="G12261">
        <v>60</v>
      </c>
      <c r="H12261" s="1">
        <v>47</v>
      </c>
      <c r="I12261" s="87"/>
      <c r="K12261" s="86" t="s">
        <v>17485</v>
      </c>
      <c r="L12261" s="86" t="s">
        <v>17486</v>
      </c>
      <c r="N12261">
        <f>IFERROR(VLOOKUP(A12261,bip!$A:$C,2,0),"")</f>
      </c>
      <c r="O12261">
        <f>IFERROR(VLOOKUP(A12261,bip!$A:$Z,3,0),"")</f>
      </c>
    </row>
    <row r="12262" spans="1:15" ht="13.2">
      <c r="A12262" t="s">
        <v>8709</v>
      </c>
      <c r="B12262" t="s">
        <v>8709</v>
      </c>
      <c r="C12262" t="s">
        <v>16440</v>
      </c>
      <c r="D12262" t="s">
        <v>16786</v>
      </c>
      <c r="E12262" t="s">
        <v>23729</v>
      </c>
      <c r="F12262">
        <v>1</v>
      </c>
      <c r="G12262">
        <v>60</v>
      </c>
      <c r="H12262" s="1">
        <v>40</v>
      </c>
      <c r="I12262" s="87"/>
      <c r="K12262" s="86" t="s">
        <v>17485</v>
      </c>
      <c r="L12262" s="86" t="s">
        <v>17486</v>
      </c>
      <c r="N12262">
        <f>IFERROR(VLOOKUP(A12262,bip!$A:$C,2,0),"")</f>
      </c>
      <c r="O12262">
        <f>IFERROR(VLOOKUP(A12262,bip!$A:$Z,3,0),"")</f>
      </c>
    </row>
    <row r="12263" spans="1:15" ht="13.2">
      <c r="A12263" t="s">
        <v>8723</v>
      </c>
      <c r="B12263" t="s">
        <v>8723</v>
      </c>
      <c r="C12263" t="s">
        <v>16440</v>
      </c>
      <c r="D12263" t="s">
        <v>16787</v>
      </c>
      <c r="E12263" t="s">
        <v>23730</v>
      </c>
      <c r="F12263">
        <v>1</v>
      </c>
      <c r="G12263">
        <v>60</v>
      </c>
      <c r="H12263" s="1">
        <v>29</v>
      </c>
      <c r="I12263" s="87"/>
      <c r="K12263" s="86" t="s">
        <v>17485</v>
      </c>
      <c r="L12263" s="86" t="s">
        <v>17486</v>
      </c>
      <c r="N12263">
        <f>IFERROR(VLOOKUP(A12263,bip!$A:$C,2,0),"")</f>
      </c>
      <c r="O12263">
        <f>IFERROR(VLOOKUP(A12263,bip!$A:$Z,3,0),"")</f>
      </c>
    </row>
    <row r="12264" spans="1:15" ht="13.2">
      <c r="A12264" t="s">
        <v>8719</v>
      </c>
      <c r="B12264" t="s">
        <v>8719</v>
      </c>
      <c r="C12264" t="s">
        <v>16440</v>
      </c>
      <c r="D12264" t="s">
        <v>16788</v>
      </c>
      <c r="E12264" t="s">
        <v>23731</v>
      </c>
      <c r="F12264">
        <v>1</v>
      </c>
      <c r="G12264">
        <v>60</v>
      </c>
      <c r="H12264" s="1">
        <v>24</v>
      </c>
      <c r="I12264" s="87"/>
      <c r="K12264" s="86" t="s">
        <v>17485</v>
      </c>
      <c r="L12264" s="86" t="s">
        <v>17486</v>
      </c>
      <c r="N12264">
        <f>IFERROR(VLOOKUP(A12264,bip!$A:$C,2,0),"")</f>
      </c>
      <c r="O12264">
        <f>IFERROR(VLOOKUP(A12264,bip!$A:$Z,3,0),"")</f>
      </c>
    </row>
    <row r="12265" spans="1:15" ht="13.2">
      <c r="A12265" t="s">
        <v>8721</v>
      </c>
      <c r="B12265" t="s">
        <v>8721</v>
      </c>
      <c r="C12265" t="s">
        <v>16440</v>
      </c>
      <c r="D12265" t="s">
        <v>16789</v>
      </c>
      <c r="E12265" t="s">
        <v>23732</v>
      </c>
      <c r="F12265">
        <v>1</v>
      </c>
      <c r="G12265">
        <v>60</v>
      </c>
      <c r="H12265" s="1">
        <v>26</v>
      </c>
      <c r="I12265" s="87"/>
      <c r="K12265" s="86" t="s">
        <v>17485</v>
      </c>
      <c r="L12265" s="86" t="s">
        <v>17486</v>
      </c>
      <c r="N12265">
        <f>IFERROR(VLOOKUP(A12265,bip!$A:$C,2,0),"")</f>
      </c>
      <c r="O12265">
        <f>IFERROR(VLOOKUP(A12265,bip!$A:$Z,3,0),"")</f>
      </c>
    </row>
    <row r="12266" spans="1:15" ht="13.2">
      <c r="A12266" t="s">
        <v>8717</v>
      </c>
      <c r="B12266" t="s">
        <v>8717</v>
      </c>
      <c r="C12266" t="s">
        <v>16440</v>
      </c>
      <c r="D12266" t="s">
        <v>16790</v>
      </c>
      <c r="E12266" t="s">
        <v>23733</v>
      </c>
      <c r="F12266">
        <v>1</v>
      </c>
      <c r="G12266">
        <v>60</v>
      </c>
      <c r="H12266" s="1">
        <v>17</v>
      </c>
      <c r="I12266" s="87"/>
      <c r="K12266" s="86" t="s">
        <v>17485</v>
      </c>
      <c r="L12266" s="86" t="s">
        <v>17486</v>
      </c>
      <c r="N12266">
        <f>IFERROR(VLOOKUP(A12266,bip!$A:$C,2,0),"")</f>
      </c>
      <c r="O12266">
        <f>IFERROR(VLOOKUP(A12266,bip!$A:$Z,3,0),"")</f>
      </c>
    </row>
    <row r="12267" spans="1:15" ht="13.2">
      <c r="A12267" t="s">
        <v>16791</v>
      </c>
      <c r="B12267" t="s">
        <v>16791</v>
      </c>
      <c r="C12267" t="s">
        <v>16440</v>
      </c>
      <c r="D12267" t="s">
        <v>16792</v>
      </c>
      <c r="E12267" t="s">
        <v>23734</v>
      </c>
      <c r="F12267">
        <v>1</v>
      </c>
      <c r="G12267">
        <v>60</v>
      </c>
      <c r="H12267" s="1">
        <v>34</v>
      </c>
      <c r="I12267" s="87"/>
      <c r="K12267" s="86" t="s">
        <v>17485</v>
      </c>
      <c r="L12267" s="86" t="s">
        <v>17486</v>
      </c>
      <c r="N12267">
        <f>IFERROR(VLOOKUP(A12267,bip!$A:$C,2,0),"")</f>
      </c>
      <c r="O12267">
        <f>IFERROR(VLOOKUP(A12267,bip!$A:$Z,3,0),"")</f>
      </c>
    </row>
    <row r="12268" spans="1:15" ht="13.2">
      <c r="A12268" t="s">
        <v>14681</v>
      </c>
      <c r="B12268" t="s">
        <v>14681</v>
      </c>
      <c r="C12268" t="s">
        <v>16440</v>
      </c>
      <c r="D12268" t="s">
        <v>16793</v>
      </c>
      <c r="E12268" t="s">
        <v>23735</v>
      </c>
      <c r="F12268">
        <v>1</v>
      </c>
      <c r="G12268">
        <v>60</v>
      </c>
      <c r="H12268" s="1">
        <v>15</v>
      </c>
      <c r="I12268" s="87"/>
      <c r="K12268" s="86" t="s">
        <v>17485</v>
      </c>
      <c r="L12268" s="86" t="s">
        <v>17486</v>
      </c>
      <c r="N12268">
        <f>IFERROR(VLOOKUP(A12268,bip!$A:$C,2,0),"")</f>
      </c>
      <c r="O12268">
        <f>IFERROR(VLOOKUP(A12268,bip!$A:$Z,3,0),"")</f>
      </c>
    </row>
    <row r="12269" spans="1:15" ht="13.2">
      <c r="A12269" t="s">
        <v>8724</v>
      </c>
      <c r="B12269" t="s">
        <v>8724</v>
      </c>
      <c r="C12269" t="s">
        <v>16440</v>
      </c>
      <c r="D12269" t="s">
        <v>16794</v>
      </c>
      <c r="E12269" t="s">
        <v>23736</v>
      </c>
      <c r="F12269">
        <v>1</v>
      </c>
      <c r="G12269">
        <v>60</v>
      </c>
      <c r="H12269" s="1">
        <v>74</v>
      </c>
      <c r="I12269" s="87"/>
      <c r="K12269" s="86" t="s">
        <v>17485</v>
      </c>
      <c r="L12269" s="86" t="s">
        <v>17486</v>
      </c>
      <c r="N12269">
        <f>IFERROR(VLOOKUP(A12269,bip!$A:$C,2,0),"")</f>
      </c>
      <c r="O12269">
        <f>IFERROR(VLOOKUP(A12269,bip!$A:$Z,3,0),"")</f>
      </c>
    </row>
    <row r="12270" spans="1:15" ht="13.2">
      <c r="A12270" t="s">
        <v>8725</v>
      </c>
      <c r="B12270" t="s">
        <v>8725</v>
      </c>
      <c r="C12270" t="s">
        <v>16440</v>
      </c>
      <c r="D12270" t="s">
        <v>16795</v>
      </c>
      <c r="E12270" t="s">
        <v>23737</v>
      </c>
      <c r="F12270">
        <v>1</v>
      </c>
      <c r="G12270">
        <v>60</v>
      </c>
      <c r="H12270" s="1">
        <v>80</v>
      </c>
      <c r="I12270" s="87"/>
      <c r="K12270" s="86" t="s">
        <v>17485</v>
      </c>
      <c r="L12270" s="86" t="s">
        <v>17486</v>
      </c>
      <c r="N12270">
        <f>IFERROR(VLOOKUP(A12270,bip!$A:$C,2,0),"")</f>
      </c>
      <c r="O12270">
        <f>IFERROR(VLOOKUP(A12270,bip!$A:$Z,3,0),"")</f>
      </c>
    </row>
    <row r="12271" spans="1:15" ht="13.2">
      <c r="A12271" t="s">
        <v>14245</v>
      </c>
      <c r="B12271" t="s">
        <v>14245</v>
      </c>
      <c r="C12271" t="s">
        <v>16440</v>
      </c>
      <c r="D12271" t="s">
        <v>16796</v>
      </c>
      <c r="E12271" t="s">
        <v>23738</v>
      </c>
      <c r="F12271">
        <v>1</v>
      </c>
      <c r="G12271">
        <v>60</v>
      </c>
      <c r="H12271" s="1">
        <v>51</v>
      </c>
      <c r="I12271" s="87"/>
      <c r="K12271" s="86" t="s">
        <v>17485</v>
      </c>
      <c r="L12271" s="86" t="s">
        <v>17486</v>
      </c>
      <c r="N12271">
        <f>IFERROR(VLOOKUP(A12271,bip!$A:$C,2,0),"")</f>
      </c>
      <c r="O12271">
        <f>IFERROR(VLOOKUP(A12271,bip!$A:$Z,3,0),"")</f>
      </c>
    </row>
    <row r="12272" spans="1:15" ht="13.2">
      <c r="A12272" t="s">
        <v>14246</v>
      </c>
      <c r="B12272" t="s">
        <v>14246</v>
      </c>
      <c r="C12272" t="s">
        <v>16440</v>
      </c>
      <c r="D12272" t="s">
        <v>16797</v>
      </c>
      <c r="E12272" t="s">
        <v>23739</v>
      </c>
      <c r="F12272">
        <v>1</v>
      </c>
      <c r="G12272">
        <v>60</v>
      </c>
      <c r="H12272" s="1">
        <v>63</v>
      </c>
      <c r="I12272" s="87"/>
      <c r="K12272" s="86" t="s">
        <v>17485</v>
      </c>
      <c r="L12272" s="86" t="s">
        <v>17486</v>
      </c>
      <c r="N12272">
        <f>IFERROR(VLOOKUP(A12272,bip!$A:$C,2,0),"")</f>
      </c>
      <c r="O12272">
        <f>IFERROR(VLOOKUP(A12272,bip!$A:$Z,3,0),"")</f>
      </c>
    </row>
    <row r="12273" spans="1:15" ht="13.2">
      <c r="A12273" t="s">
        <v>13855</v>
      </c>
      <c r="B12273" t="s">
        <v>13855</v>
      </c>
      <c r="C12273" t="s">
        <v>16440</v>
      </c>
      <c r="D12273" t="s">
        <v>33113</v>
      </c>
      <c r="E12273" t="s">
        <v>23753</v>
      </c>
      <c r="F12273">
        <v>1</v>
      </c>
      <c r="G12273">
        <v>24</v>
      </c>
      <c r="H12273" s="1">
        <v>56</v>
      </c>
      <c r="I12273" s="87"/>
      <c r="K12273" s="86" t="s">
        <v>17485</v>
      </c>
      <c r="L12273" s="86" t="s">
        <v>17486</v>
      </c>
      <c r="N12273">
        <f>IFERROR(VLOOKUP(A12273,bip!$A:$C,2,0),"")</f>
      </c>
      <c r="O12273">
        <f>IFERROR(VLOOKUP(A12273,bip!$A:$Z,3,0),"")</f>
      </c>
    </row>
    <row r="12274" spans="1:15" ht="13.2">
      <c r="A12274" t="s">
        <v>16809</v>
      </c>
      <c r="B12274" t="s">
        <v>16809</v>
      </c>
      <c r="C12274" t="s">
        <v>16440</v>
      </c>
      <c r="D12274" t="s">
        <v>33114</v>
      </c>
      <c r="E12274" t="s">
        <v>23754</v>
      </c>
      <c r="F12274">
        <v>1</v>
      </c>
      <c r="G12274">
        <v>24</v>
      </c>
      <c r="H12274" s="1">
        <v>31</v>
      </c>
      <c r="I12274" s="87"/>
      <c r="K12274" s="86" t="s">
        <v>17485</v>
      </c>
      <c r="L12274" s="86" t="s">
        <v>17486</v>
      </c>
      <c r="N12274">
        <f>IFERROR(VLOOKUP(A12274,bip!$A:$C,2,0),"")</f>
      </c>
      <c r="O12274">
        <f>IFERROR(VLOOKUP(A12274,bip!$A:$Z,3,0),"")</f>
      </c>
    </row>
    <row r="12275" spans="1:15" ht="13.2">
      <c r="A12275" t="s">
        <v>16810</v>
      </c>
      <c r="B12275" t="s">
        <v>16810</v>
      </c>
      <c r="C12275" t="s">
        <v>16440</v>
      </c>
      <c r="D12275" t="s">
        <v>33115</v>
      </c>
      <c r="E12275" t="s">
        <v>23755</v>
      </c>
      <c r="F12275">
        <v>1</v>
      </c>
      <c r="G12275">
        <v>24</v>
      </c>
      <c r="H12275" s="1">
        <v>21</v>
      </c>
      <c r="I12275" s="87"/>
      <c r="K12275" s="86" t="s">
        <v>17485</v>
      </c>
      <c r="L12275" s="86" t="s">
        <v>17486</v>
      </c>
      <c r="N12275">
        <f>IFERROR(VLOOKUP(A12275,bip!$A:$C,2,0),"")</f>
      </c>
      <c r="O12275">
        <f>IFERROR(VLOOKUP(A12275,bip!$A:$Z,3,0),"")</f>
      </c>
    </row>
    <row r="12276" spans="1:15" ht="13.2">
      <c r="A12276" t="s">
        <v>8729</v>
      </c>
      <c r="B12276" t="s">
        <v>12761</v>
      </c>
      <c r="C12276" t="s">
        <v>16440</v>
      </c>
      <c r="D12276" t="s">
        <v>41223</v>
      </c>
      <c r="E12276" t="s">
        <v>23742</v>
      </c>
      <c r="F12276">
        <v>1</v>
      </c>
      <c r="G12276">
        <v>24</v>
      </c>
      <c r="H12276" s="1">
        <v>36</v>
      </c>
      <c r="I12276" s="87"/>
      <c r="K12276" s="86" t="s">
        <v>17485</v>
      </c>
      <c r="L12276" s="86" t="s">
        <v>17486</v>
      </c>
      <c r="N12276">
        <f>IFERROR(VLOOKUP(A12276,bip!$A:$C,2,0),"")</f>
      </c>
      <c r="O12276">
        <f>IFERROR(VLOOKUP(A12276,bip!$A:$Z,3,0),"")</f>
      </c>
    </row>
    <row r="12277" spans="1:15" ht="13.2">
      <c r="A12277" t="s">
        <v>8733</v>
      </c>
      <c r="B12277" t="s">
        <v>12762</v>
      </c>
      <c r="C12277" t="s">
        <v>16440</v>
      </c>
      <c r="D12277" t="s">
        <v>23743</v>
      </c>
      <c r="E12277" t="s">
        <v>23744</v>
      </c>
      <c r="F12277">
        <v>1</v>
      </c>
      <c r="G12277">
        <v>60</v>
      </c>
      <c r="H12277" s="1">
        <v>34</v>
      </c>
      <c r="I12277" s="87"/>
      <c r="K12277" s="86" t="s">
        <v>17485</v>
      </c>
      <c r="L12277" s="86" t="s">
        <v>17486</v>
      </c>
      <c r="N12277">
        <f>IFERROR(VLOOKUP(A12277,bip!$A:$C,2,0),"")</f>
      </c>
      <c r="O12277">
        <f>IFERROR(VLOOKUP(A12277,bip!$A:$Z,3,0),"")</f>
      </c>
    </row>
    <row r="12278" spans="1:15" ht="13.2">
      <c r="A12278" t="s">
        <v>16800</v>
      </c>
      <c r="B12278" t="s">
        <v>16800</v>
      </c>
      <c r="C12278" t="s">
        <v>16440</v>
      </c>
      <c r="D12278" t="s">
        <v>16801</v>
      </c>
      <c r="E12278" t="s">
        <v>23747</v>
      </c>
      <c r="F12278">
        <v>1</v>
      </c>
      <c r="G12278">
        <v>60</v>
      </c>
      <c r="H12278" s="1">
        <v>29</v>
      </c>
      <c r="I12278" s="87"/>
      <c r="K12278" s="86" t="s">
        <v>17485</v>
      </c>
      <c r="L12278" s="86" t="s">
        <v>17486</v>
      </c>
      <c r="N12278">
        <f>IFERROR(VLOOKUP(A12278,bip!$A:$C,2,0),"")</f>
      </c>
      <c r="O12278">
        <f>IFERROR(VLOOKUP(A12278,bip!$A:$Z,3,0),"")</f>
      </c>
    </row>
    <row r="12279" spans="1:15" ht="13.2">
      <c r="A12279" t="s">
        <v>16802</v>
      </c>
      <c r="B12279" t="s">
        <v>16802</v>
      </c>
      <c r="C12279" t="s">
        <v>16440</v>
      </c>
      <c r="D12279" t="s">
        <v>16803</v>
      </c>
      <c r="E12279" t="s">
        <v>23748</v>
      </c>
      <c r="F12279">
        <v>1</v>
      </c>
      <c r="G12279">
        <v>60</v>
      </c>
      <c r="H12279" s="1">
        <v>10</v>
      </c>
      <c r="I12279" s="87"/>
      <c r="K12279" s="86" t="s">
        <v>17485</v>
      </c>
      <c r="L12279" s="86" t="s">
        <v>17486</v>
      </c>
      <c r="N12279">
        <f>IFERROR(VLOOKUP(A12279,bip!$A:$C,2,0),"")</f>
      </c>
      <c r="O12279">
        <f>IFERROR(VLOOKUP(A12279,bip!$A:$Z,3,0),"")</f>
      </c>
    </row>
    <row r="12280" spans="1:15" ht="13.2">
      <c r="A12280" t="s">
        <v>8726</v>
      </c>
      <c r="B12280" t="s">
        <v>8726</v>
      </c>
      <c r="C12280" t="s">
        <v>16440</v>
      </c>
      <c r="D12280" t="s">
        <v>16804</v>
      </c>
      <c r="E12280" t="s">
        <v>23749</v>
      </c>
      <c r="F12280">
        <v>1</v>
      </c>
      <c r="G12280">
        <v>60</v>
      </c>
      <c r="H12280" s="1">
        <v>58</v>
      </c>
      <c r="I12280" s="87"/>
      <c r="K12280" s="86" t="s">
        <v>17485</v>
      </c>
      <c r="L12280" s="86" t="s">
        <v>17486</v>
      </c>
      <c r="N12280">
        <f>IFERROR(VLOOKUP(A12280,bip!$A:$C,2,0),"")</f>
      </c>
      <c r="O12280">
        <f>IFERROR(VLOOKUP(A12280,bip!$A:$Z,3,0),"")</f>
      </c>
    </row>
    <row r="12281" spans="1:15" ht="13.2">
      <c r="A12281" t="s">
        <v>8728</v>
      </c>
      <c r="B12281" t="s">
        <v>8728</v>
      </c>
      <c r="C12281" t="s">
        <v>16440</v>
      </c>
      <c r="D12281" t="s">
        <v>16805</v>
      </c>
      <c r="E12281" t="s">
        <v>23750</v>
      </c>
      <c r="F12281">
        <v>1</v>
      </c>
      <c r="G12281">
        <v>60</v>
      </c>
      <c r="H12281" s="1">
        <v>91</v>
      </c>
      <c r="I12281" s="87"/>
      <c r="K12281" s="86" t="s">
        <v>17485</v>
      </c>
      <c r="L12281" s="86" t="s">
        <v>17486</v>
      </c>
      <c r="N12281">
        <f>IFERROR(VLOOKUP(A12281,bip!$A:$C,2,0),"")</f>
      </c>
      <c r="O12281">
        <f>IFERROR(VLOOKUP(A12281,bip!$A:$Z,3,0),"")</f>
      </c>
    </row>
    <row r="12282" spans="1:15" ht="13.2">
      <c r="A12282" t="s">
        <v>8727</v>
      </c>
      <c r="B12282" t="s">
        <v>8727</v>
      </c>
      <c r="C12282" t="s">
        <v>16440</v>
      </c>
      <c r="D12282" t="s">
        <v>16806</v>
      </c>
      <c r="E12282" t="s">
        <v>23751</v>
      </c>
      <c r="F12282">
        <v>1</v>
      </c>
      <c r="G12282">
        <v>60</v>
      </c>
      <c r="H12282" s="1">
        <v>29</v>
      </c>
      <c r="I12282" s="87"/>
      <c r="K12282" s="86" t="s">
        <v>17485</v>
      </c>
      <c r="L12282" s="86" t="s">
        <v>17486</v>
      </c>
      <c r="N12282">
        <f>IFERROR(VLOOKUP(A12282,bip!$A:$C,2,0),"")</f>
      </c>
      <c r="O12282">
        <f>IFERROR(VLOOKUP(A12282,bip!$A:$Z,3,0),"")</f>
      </c>
    </row>
    <row r="12283" spans="1:15" ht="13.2">
      <c r="A12283" t="s">
        <v>16807</v>
      </c>
      <c r="B12283" t="s">
        <v>16807</v>
      </c>
      <c r="C12283" t="s">
        <v>16440</v>
      </c>
      <c r="D12283" t="s">
        <v>16808</v>
      </c>
      <c r="E12283" t="s">
        <v>23752</v>
      </c>
      <c r="F12283">
        <v>1</v>
      </c>
      <c r="G12283">
        <v>60</v>
      </c>
      <c r="H12283" s="1">
        <v>74</v>
      </c>
      <c r="I12283" s="87"/>
      <c r="K12283" s="86" t="s">
        <v>17485</v>
      </c>
      <c r="L12283" s="86" t="s">
        <v>17486</v>
      </c>
      <c r="N12283">
        <f>IFERROR(VLOOKUP(A12283,bip!$A:$C,2,0),"")</f>
      </c>
      <c r="O12283">
        <f>IFERROR(VLOOKUP(A12283,bip!$A:$Z,3,0),"")</f>
      </c>
    </row>
    <row r="12284" spans="1:15" ht="13.2">
      <c r="A12284" t="s">
        <v>8730</v>
      </c>
      <c r="B12284" t="s">
        <v>8730</v>
      </c>
      <c r="C12284" t="s">
        <v>16440</v>
      </c>
      <c r="D12284" t="s">
        <v>16798</v>
      </c>
      <c r="E12284" t="s">
        <v>23745</v>
      </c>
      <c r="F12284">
        <v>1</v>
      </c>
      <c r="G12284">
        <v>48</v>
      </c>
      <c r="H12284" s="1">
        <v>38</v>
      </c>
      <c r="I12284" s="87"/>
      <c r="K12284" s="86" t="s">
        <v>17485</v>
      </c>
      <c r="L12284" s="86" t="s">
        <v>17486</v>
      </c>
      <c r="N12284">
        <f>IFERROR(VLOOKUP(A12284,bip!$A:$C,2,0),"")</f>
      </c>
      <c r="O12284">
        <f>IFERROR(VLOOKUP(A12284,bip!$A:$Z,3,0),"")</f>
      </c>
    </row>
    <row r="12285" spans="1:15" ht="13.2">
      <c r="A12285" t="s">
        <v>8731</v>
      </c>
      <c r="B12285" t="s">
        <v>8731</v>
      </c>
      <c r="C12285" t="s">
        <v>16440</v>
      </c>
      <c r="D12285" t="s">
        <v>16799</v>
      </c>
      <c r="E12285" t="s">
        <v>23746</v>
      </c>
      <c r="F12285">
        <v>1</v>
      </c>
      <c r="G12285">
        <v>24</v>
      </c>
      <c r="H12285" s="1">
        <v>63</v>
      </c>
      <c r="I12285" s="87"/>
      <c r="K12285" s="86" t="s">
        <v>17485</v>
      </c>
      <c r="L12285" s="86" t="s">
        <v>17486</v>
      </c>
      <c r="N12285">
        <f>IFERROR(VLOOKUP(A12285,bip!$A:$C,2,0),"")</f>
      </c>
      <c r="O12285">
        <f>IFERROR(VLOOKUP(A12285,bip!$A:$Z,3,0),"")</f>
      </c>
    </row>
    <row r="12286" spans="1:15" ht="13.2">
      <c r="A12286" t="s">
        <v>34269</v>
      </c>
      <c r="B12286" t="s">
        <v>34269</v>
      </c>
      <c r="C12286" t="s">
        <v>16440</v>
      </c>
      <c r="D12286" t="s">
        <v>37811</v>
      </c>
      <c r="E12286" t="s">
        <v>37812</v>
      </c>
      <c r="F12286">
        <v>1</v>
      </c>
      <c r="G12286">
        <v>60</v>
      </c>
      <c r="H12286" s="1">
        <v>18</v>
      </c>
      <c r="I12286" s="87"/>
      <c r="K12286" s="86" t="s">
        <v>17485</v>
      </c>
      <c r="L12286" s="86" t="s">
        <v>17486</v>
      </c>
      <c r="N12286">
        <f>IFERROR(VLOOKUP(A12286,bip!$A:$C,2,0),"")</f>
      </c>
      <c r="O12286">
        <f>IFERROR(VLOOKUP(A12286,bip!$A:$Z,3,0),"")</f>
      </c>
    </row>
    <row r="12287" spans="1:15" ht="13.2">
      <c r="A12287" t="s">
        <v>10699</v>
      </c>
      <c r="B12287" t="s">
        <v>10699</v>
      </c>
      <c r="C12287" t="s">
        <v>16440</v>
      </c>
      <c r="D12287" t="s">
        <v>33708</v>
      </c>
      <c r="E12287" t="s">
        <v>33709</v>
      </c>
      <c r="F12287">
        <v>12</v>
      </c>
      <c r="G12287">
        <v>48</v>
      </c>
      <c r="H12287" s="1">
        <v>33</v>
      </c>
      <c r="I12287" s="87"/>
      <c r="K12287" s="86" t="s">
        <v>17485</v>
      </c>
      <c r="L12287" s="86" t="s">
        <v>17486</v>
      </c>
      <c r="N12287">
        <f>IFERROR(VLOOKUP(A12287,bip!$A:$C,2,0),"")</f>
      </c>
      <c r="O12287">
        <f>IFERROR(VLOOKUP(A12287,bip!$A:$Z,3,0),"")</f>
      </c>
    </row>
    <row r="12288" spans="1:15" ht="13.2">
      <c r="A12288" t="s">
        <v>10501</v>
      </c>
      <c r="B12288" t="s">
        <v>13273</v>
      </c>
      <c r="C12288" t="s">
        <v>16440</v>
      </c>
      <c r="D12288" t="s">
        <v>37813</v>
      </c>
      <c r="E12288" t="s">
        <v>37814</v>
      </c>
      <c r="F12288">
        <v>6</v>
      </c>
      <c r="G12288">
        <v>96</v>
      </c>
      <c r="H12288" s="1">
        <v>16</v>
      </c>
      <c r="I12288" s="87"/>
      <c r="K12288" s="86" t="s">
        <v>17485</v>
      </c>
      <c r="L12288" s="86" t="s">
        <v>17486</v>
      </c>
      <c r="N12288">
        <f>IFERROR(VLOOKUP(A12288,bip!$A:$C,2,0),"")</f>
      </c>
      <c r="O12288">
        <f>IFERROR(VLOOKUP(A12288,bip!$A:$Z,3,0),"")</f>
      </c>
    </row>
    <row r="12289" spans="1:15" ht="13.2">
      <c r="A12289" t="s">
        <v>10502</v>
      </c>
      <c r="B12289" t="s">
        <v>13274</v>
      </c>
      <c r="C12289" t="s">
        <v>16440</v>
      </c>
      <c r="D12289" t="s">
        <v>37815</v>
      </c>
      <c r="E12289" t="s">
        <v>37816</v>
      </c>
      <c r="F12289">
        <v>4</v>
      </c>
      <c r="G12289">
        <v>72</v>
      </c>
      <c r="H12289" s="1">
        <v>23</v>
      </c>
      <c r="I12289" s="87"/>
      <c r="K12289" s="86" t="s">
        <v>17485</v>
      </c>
      <c r="L12289" s="86" t="s">
        <v>17486</v>
      </c>
      <c r="N12289">
        <f>IFERROR(VLOOKUP(A12289,bip!$A:$C,2,0),"")</f>
      </c>
      <c r="O12289">
        <f>IFERROR(VLOOKUP(A12289,bip!$A:$Z,3,0),"")</f>
      </c>
    </row>
    <row r="12290" spans="1:15" ht="13.2">
      <c r="A12290" t="s">
        <v>10503</v>
      </c>
      <c r="B12290" t="s">
        <v>13275</v>
      </c>
      <c r="C12290" t="s">
        <v>16440</v>
      </c>
      <c r="D12290" t="s">
        <v>37817</v>
      </c>
      <c r="E12290" t="s">
        <v>37818</v>
      </c>
      <c r="F12290">
        <v>3</v>
      </c>
      <c r="G12290">
        <v>48</v>
      </c>
      <c r="H12290" s="1">
        <v>29</v>
      </c>
      <c r="I12290" s="87"/>
      <c r="K12290" s="86" t="s">
        <v>17485</v>
      </c>
      <c r="L12290" s="86" t="s">
        <v>17486</v>
      </c>
      <c r="N12290">
        <f>IFERROR(VLOOKUP(A12290,bip!$A:$C,2,0),"")</f>
      </c>
      <c r="O12290">
        <f>IFERROR(VLOOKUP(A12290,bip!$A:$Z,3,0),"")</f>
      </c>
    </row>
    <row r="12291" spans="1:15" ht="13.2">
      <c r="A12291" t="s">
        <v>10504</v>
      </c>
      <c r="B12291" t="s">
        <v>13276</v>
      </c>
      <c r="C12291" t="s">
        <v>16440</v>
      </c>
      <c r="D12291" t="s">
        <v>37819</v>
      </c>
      <c r="E12291" t="s">
        <v>37820</v>
      </c>
      <c r="F12291">
        <v>2</v>
      </c>
      <c r="G12291">
        <v>36</v>
      </c>
      <c r="H12291" s="1">
        <v>44</v>
      </c>
      <c r="I12291" s="87"/>
      <c r="K12291" s="86" t="s">
        <v>17485</v>
      </c>
      <c r="L12291" s="86" t="s">
        <v>17486</v>
      </c>
      <c r="N12291">
        <f>IFERROR(VLOOKUP(A12291,bip!$A:$C,2,0),"")</f>
      </c>
      <c r="O12291">
        <f>IFERROR(VLOOKUP(A12291,bip!$A:$Z,3,0),"")</f>
      </c>
    </row>
    <row r="12292" spans="1:15" ht="13.2">
      <c r="A12292" t="s">
        <v>10505</v>
      </c>
      <c r="B12292" t="s">
        <v>13277</v>
      </c>
      <c r="C12292" t="s">
        <v>16440</v>
      </c>
      <c r="D12292" t="s">
        <v>37821</v>
      </c>
      <c r="E12292" t="s">
        <v>37822</v>
      </c>
      <c r="F12292">
        <v>2</v>
      </c>
      <c r="G12292">
        <v>24</v>
      </c>
      <c r="H12292" s="1">
        <v>59</v>
      </c>
      <c r="I12292" s="87"/>
      <c r="K12292" s="86" t="s">
        <v>17485</v>
      </c>
      <c r="L12292" s="86" t="s">
        <v>17486</v>
      </c>
      <c r="N12292">
        <f>IFERROR(VLOOKUP(A12292,bip!$A:$C,2,0),"")</f>
      </c>
      <c r="O12292">
        <f>IFERROR(VLOOKUP(A12292,bip!$A:$Z,3,0),"")</f>
      </c>
    </row>
    <row r="12293" spans="1:15" ht="13.2">
      <c r="A12293" t="s">
        <v>10496</v>
      </c>
      <c r="B12293" t="s">
        <v>10496</v>
      </c>
      <c r="C12293" t="s">
        <v>16440</v>
      </c>
      <c r="D12293" t="s">
        <v>37823</v>
      </c>
      <c r="E12293" t="s">
        <v>37824</v>
      </c>
      <c r="F12293">
        <v>6</v>
      </c>
      <c r="G12293">
        <v>144</v>
      </c>
      <c r="H12293" s="1">
        <v>26</v>
      </c>
      <c r="I12293" s="87"/>
      <c r="K12293" s="86" t="s">
        <v>17485</v>
      </c>
      <c r="L12293" s="86" t="s">
        <v>17486</v>
      </c>
      <c r="N12293">
        <f>IFERROR(VLOOKUP(A12293,bip!$A:$C,2,0),"")</f>
      </c>
      <c r="O12293">
        <f>IFERROR(VLOOKUP(A12293,bip!$A:$Z,3,0),"")</f>
      </c>
    </row>
    <row r="12294" spans="1:15" ht="13.2">
      <c r="A12294" t="s">
        <v>10497</v>
      </c>
      <c r="B12294" t="s">
        <v>10497</v>
      </c>
      <c r="C12294" t="s">
        <v>16440</v>
      </c>
      <c r="D12294" t="s">
        <v>37825</v>
      </c>
      <c r="E12294" t="s">
        <v>37826</v>
      </c>
      <c r="F12294">
        <v>6</v>
      </c>
      <c r="G12294">
        <v>96</v>
      </c>
      <c r="H12294" s="1">
        <v>37</v>
      </c>
      <c r="I12294" s="87"/>
      <c r="K12294" s="86" t="s">
        <v>17485</v>
      </c>
      <c r="L12294" s="86" t="s">
        <v>17486</v>
      </c>
      <c r="N12294">
        <f>IFERROR(VLOOKUP(A12294,bip!$A:$C,2,0),"")</f>
      </c>
      <c r="O12294">
        <f>IFERROR(VLOOKUP(A12294,bip!$A:$Z,3,0),"")</f>
      </c>
    </row>
    <row r="12295" spans="1:15" ht="13.2">
      <c r="A12295" t="s">
        <v>10498</v>
      </c>
      <c r="B12295" t="s">
        <v>10498</v>
      </c>
      <c r="C12295" t="s">
        <v>16440</v>
      </c>
      <c r="D12295" t="s">
        <v>37553</v>
      </c>
      <c r="E12295" t="s">
        <v>26631</v>
      </c>
      <c r="F12295">
        <v>6</v>
      </c>
      <c r="G12295">
        <v>72</v>
      </c>
      <c r="H12295" s="1">
        <v>48</v>
      </c>
      <c r="I12295" s="87"/>
      <c r="K12295" s="86" t="s">
        <v>17485</v>
      </c>
      <c r="L12295" s="86" t="s">
        <v>17486</v>
      </c>
      <c r="N12295">
        <f>IFERROR(VLOOKUP(A12295,bip!$A:$C,2,0),"")</f>
      </c>
      <c r="O12295">
        <f>IFERROR(VLOOKUP(A12295,bip!$A:$Z,3,0),"")</f>
      </c>
    </row>
    <row r="12296" spans="1:15" ht="13.2">
      <c r="A12296" t="s">
        <v>10499</v>
      </c>
      <c r="B12296" t="s">
        <v>10499</v>
      </c>
      <c r="C12296" t="s">
        <v>16440</v>
      </c>
      <c r="D12296" t="s">
        <v>37554</v>
      </c>
      <c r="E12296" t="s">
        <v>26632</v>
      </c>
      <c r="F12296">
        <v>6</v>
      </c>
      <c r="G12296">
        <v>48</v>
      </c>
      <c r="H12296" s="1">
        <v>73</v>
      </c>
      <c r="I12296" s="87"/>
      <c r="K12296" s="86" t="s">
        <v>17485</v>
      </c>
      <c r="L12296" s="86" t="s">
        <v>17486</v>
      </c>
      <c r="N12296">
        <f>IFERROR(VLOOKUP(A12296,bip!$A:$C,2,0),"")</f>
      </c>
      <c r="O12296">
        <f>IFERROR(VLOOKUP(A12296,bip!$A:$Z,3,0),"")</f>
      </c>
    </row>
    <row r="12297" spans="1:15" ht="13.2">
      <c r="A12297" t="s">
        <v>10500</v>
      </c>
      <c r="B12297" t="s">
        <v>10500</v>
      </c>
      <c r="C12297" t="s">
        <v>16440</v>
      </c>
      <c r="D12297" t="s">
        <v>37555</v>
      </c>
      <c r="E12297" t="s">
        <v>26633</v>
      </c>
      <c r="F12297">
        <v>6</v>
      </c>
      <c r="G12297">
        <v>36</v>
      </c>
      <c r="H12297" s="1">
        <v>93</v>
      </c>
      <c r="I12297" s="87"/>
      <c r="K12297" s="86" t="s">
        <v>17485</v>
      </c>
      <c r="L12297" s="86" t="s">
        <v>17486</v>
      </c>
      <c r="N12297">
        <f>IFERROR(VLOOKUP(A12297,bip!$A:$C,2,0),"")</f>
      </c>
      <c r="O12297">
        <f>IFERROR(VLOOKUP(A12297,bip!$A:$Z,3,0),"")</f>
      </c>
    </row>
    <row r="12298" spans="1:15" ht="13.2">
      <c r="A12298" t="s">
        <v>10691</v>
      </c>
      <c r="B12298" t="s">
        <v>10691</v>
      </c>
      <c r="C12298" t="s">
        <v>16440</v>
      </c>
      <c r="D12298" t="s">
        <v>25676</v>
      </c>
      <c r="E12298" t="s">
        <v>21385</v>
      </c>
      <c r="F12298">
        <v>1</v>
      </c>
      <c r="G12298">
        <v>1</v>
      </c>
      <c r="H12298" s="1">
        <v>1300</v>
      </c>
      <c r="I12298" s="87"/>
      <c r="K12298" s="86" t="s">
        <v>17485</v>
      </c>
      <c r="L12298" s="86" t="s">
        <v>17486</v>
      </c>
      <c r="N12298">
        <f>IFERROR(VLOOKUP(A12298,bip!$A:$C,2,0),"")</f>
      </c>
      <c r="O12298">
        <f>IFERROR(VLOOKUP(A12298,bip!$A:$Z,3,0),"")</f>
      </c>
    </row>
    <row r="12299" spans="1:15" ht="13.2">
      <c r="A12299" t="s">
        <v>10693</v>
      </c>
      <c r="B12299" t="s">
        <v>10693</v>
      </c>
      <c r="C12299" t="s">
        <v>16440</v>
      </c>
      <c r="D12299" t="s">
        <v>25677</v>
      </c>
      <c r="E12299" t="s">
        <v>21387</v>
      </c>
      <c r="F12299">
        <v>1</v>
      </c>
      <c r="G12299">
        <v>1</v>
      </c>
      <c r="H12299" s="1">
        <v>1548</v>
      </c>
      <c r="I12299" s="87"/>
      <c r="K12299" s="86" t="s">
        <v>17485</v>
      </c>
      <c r="L12299" s="86" t="s">
        <v>17486</v>
      </c>
      <c r="N12299">
        <f>IFERROR(VLOOKUP(A12299,bip!$A:$C,2,0),"")</f>
      </c>
      <c r="O12299">
        <f>IFERROR(VLOOKUP(A12299,bip!$A:$Z,3,0),"")</f>
      </c>
    </row>
    <row r="12300" spans="1:15" ht="13.2">
      <c r="A12300" t="s">
        <v>10692</v>
      </c>
      <c r="B12300" t="s">
        <v>10692</v>
      </c>
      <c r="C12300" t="s">
        <v>16440</v>
      </c>
      <c r="D12300" t="s">
        <v>25678</v>
      </c>
      <c r="E12300" t="s">
        <v>21384</v>
      </c>
      <c r="F12300">
        <v>1</v>
      </c>
      <c r="G12300">
        <v>1</v>
      </c>
      <c r="H12300" s="1">
        <v>1300</v>
      </c>
      <c r="I12300" s="87"/>
      <c r="K12300" s="86" t="s">
        <v>17485</v>
      </c>
      <c r="L12300" s="86" t="s">
        <v>17486</v>
      </c>
      <c r="N12300">
        <f>IFERROR(VLOOKUP(A12300,bip!$A:$C,2,0),"")</f>
      </c>
      <c r="O12300">
        <f>IFERROR(VLOOKUP(A12300,bip!$A:$Z,3,0),"")</f>
      </c>
    </row>
    <row r="12301" spans="1:15" ht="13.2">
      <c r="A12301" t="s">
        <v>10694</v>
      </c>
      <c r="B12301" t="s">
        <v>10694</v>
      </c>
      <c r="C12301" t="s">
        <v>16440</v>
      </c>
      <c r="D12301" t="s">
        <v>25679</v>
      </c>
      <c r="E12301" t="s">
        <v>21386</v>
      </c>
      <c r="F12301">
        <v>1</v>
      </c>
      <c r="G12301">
        <v>1</v>
      </c>
      <c r="H12301" s="1">
        <v>1548</v>
      </c>
      <c r="I12301" s="87"/>
      <c r="K12301" s="86" t="s">
        <v>17485</v>
      </c>
      <c r="L12301" s="86" t="s">
        <v>17486</v>
      </c>
      <c r="N12301">
        <f>IFERROR(VLOOKUP(A12301,bip!$A:$C,2,0),"")</f>
      </c>
      <c r="O12301">
        <f>IFERROR(VLOOKUP(A12301,bip!$A:$Z,3,0),"")</f>
      </c>
    </row>
    <row r="12302" spans="1:15" ht="13.2">
      <c r="A12302" t="s">
        <v>10695</v>
      </c>
      <c r="B12302" t="s">
        <v>10695</v>
      </c>
      <c r="C12302" t="s">
        <v>16440</v>
      </c>
      <c r="D12302" t="s">
        <v>41224</v>
      </c>
      <c r="E12302" t="s">
        <v>27186</v>
      </c>
      <c r="F12302">
        <v>1</v>
      </c>
      <c r="G12302">
        <v>1</v>
      </c>
      <c r="H12302" s="1">
        <v>485</v>
      </c>
      <c r="I12302" s="87"/>
      <c r="K12302" s="86" t="s">
        <v>17485</v>
      </c>
      <c r="L12302" s="86" t="s">
        <v>17486</v>
      </c>
      <c r="N12302">
        <f>IFERROR(VLOOKUP(A12302,bip!$A:$C,2,0),"")</f>
      </c>
      <c r="O12302">
        <f>IFERROR(VLOOKUP(A12302,bip!$A:$Z,3,0),"")</f>
      </c>
    </row>
    <row r="12303" spans="1:15" ht="13.2">
      <c r="A12303" t="s">
        <v>10689</v>
      </c>
      <c r="B12303" t="s">
        <v>10689</v>
      </c>
      <c r="C12303" t="s">
        <v>16440</v>
      </c>
      <c r="D12303" t="s">
        <v>25675</v>
      </c>
      <c r="E12303" t="s">
        <v>24482</v>
      </c>
      <c r="F12303">
        <v>1</v>
      </c>
      <c r="G12303">
        <v>1</v>
      </c>
      <c r="H12303" s="1">
        <v>272</v>
      </c>
      <c r="I12303" s="87"/>
      <c r="K12303" s="86" t="s">
        <v>17485</v>
      </c>
      <c r="L12303" s="86" t="s">
        <v>17486</v>
      </c>
      <c r="N12303">
        <f>IFERROR(VLOOKUP(A12303,bip!$A:$C,2,0),"")</f>
      </c>
      <c r="O12303">
        <f>IFERROR(VLOOKUP(A12303,bip!$A:$Z,3,0),"")</f>
      </c>
    </row>
    <row r="12304" spans="1:15" ht="13.2">
      <c r="A12304" t="s">
        <v>10690</v>
      </c>
      <c r="B12304" t="s">
        <v>10690</v>
      </c>
      <c r="C12304" t="s">
        <v>16440</v>
      </c>
      <c r="D12304" t="s">
        <v>25674</v>
      </c>
      <c r="E12304" t="s">
        <v>24481</v>
      </c>
      <c r="F12304">
        <v>1</v>
      </c>
      <c r="G12304">
        <v>1</v>
      </c>
      <c r="H12304" s="1">
        <v>1013</v>
      </c>
      <c r="I12304" s="87"/>
      <c r="K12304" s="86" t="s">
        <v>17485</v>
      </c>
      <c r="L12304" s="86" t="s">
        <v>17486</v>
      </c>
      <c r="N12304">
        <f>IFERROR(VLOOKUP(A12304,bip!$A:$C,2,0),"")</f>
      </c>
      <c r="O12304">
        <f>IFERROR(VLOOKUP(A12304,bip!$A:$Z,3,0),"")</f>
      </c>
    </row>
    <row r="12305" spans="1:15" ht="13.2">
      <c r="A12305" t="s">
        <v>14372</v>
      </c>
      <c r="B12305" t="s">
        <v>14372</v>
      </c>
      <c r="C12305" t="s">
        <v>16440</v>
      </c>
      <c r="D12305" t="s">
        <v>25661</v>
      </c>
      <c r="E12305" t="s">
        <v>21342</v>
      </c>
      <c r="F12305">
        <v>1</v>
      </c>
      <c r="G12305">
        <v>12</v>
      </c>
      <c r="H12305" s="1">
        <v>63</v>
      </c>
      <c r="I12305" s="87"/>
      <c r="K12305" s="86" t="s">
        <v>17485</v>
      </c>
      <c r="L12305" s="86" t="s">
        <v>17486</v>
      </c>
      <c r="N12305">
        <f>IFERROR(VLOOKUP(A12305,bip!$A:$C,2,0),"")</f>
      </c>
      <c r="O12305">
        <f>IFERROR(VLOOKUP(A12305,bip!$A:$Z,3,0),"")</f>
      </c>
    </row>
    <row r="12306" spans="1:15" ht="13.2">
      <c r="A12306" t="s">
        <v>14426</v>
      </c>
      <c r="B12306" t="s">
        <v>14426</v>
      </c>
      <c r="C12306" t="s">
        <v>16440</v>
      </c>
      <c r="D12306" t="s">
        <v>25662</v>
      </c>
      <c r="E12306" t="s">
        <v>21346</v>
      </c>
      <c r="F12306">
        <v>1</v>
      </c>
      <c r="G12306">
        <v>12</v>
      </c>
      <c r="H12306" s="1">
        <v>63</v>
      </c>
      <c r="I12306" s="87"/>
      <c r="K12306" s="86" t="s">
        <v>17485</v>
      </c>
      <c r="L12306" s="86" t="s">
        <v>17486</v>
      </c>
      <c r="N12306">
        <f>IFERROR(VLOOKUP(A12306,bip!$A:$C,2,0),"")</f>
      </c>
      <c r="O12306">
        <f>IFERROR(VLOOKUP(A12306,bip!$A:$Z,3,0),"")</f>
      </c>
    </row>
    <row r="12307" spans="1:15" ht="13.2">
      <c r="A12307" t="s">
        <v>14373</v>
      </c>
      <c r="B12307" t="s">
        <v>14373</v>
      </c>
      <c r="C12307" t="s">
        <v>16440</v>
      </c>
      <c r="D12307" t="s">
        <v>25663</v>
      </c>
      <c r="E12307" t="s">
        <v>21347</v>
      </c>
      <c r="F12307">
        <v>1</v>
      </c>
      <c r="G12307">
        <v>12</v>
      </c>
      <c r="H12307" s="1">
        <v>63</v>
      </c>
      <c r="I12307" s="87"/>
      <c r="K12307" s="86" t="s">
        <v>17485</v>
      </c>
      <c r="L12307" s="86" t="s">
        <v>17486</v>
      </c>
      <c r="N12307">
        <f>IFERROR(VLOOKUP(A12307,bip!$A:$C,2,0),"")</f>
      </c>
      <c r="O12307">
        <f>IFERROR(VLOOKUP(A12307,bip!$A:$Z,3,0),"")</f>
      </c>
    </row>
    <row r="12308" spans="1:15" ht="13.2">
      <c r="A12308" t="s">
        <v>14367</v>
      </c>
      <c r="B12308" t="s">
        <v>14367</v>
      </c>
      <c r="C12308" t="s">
        <v>16440</v>
      </c>
      <c r="D12308" t="s">
        <v>25655</v>
      </c>
      <c r="E12308" t="s">
        <v>21343</v>
      </c>
      <c r="F12308">
        <v>1</v>
      </c>
      <c r="G12308">
        <v>12</v>
      </c>
      <c r="H12308" s="1">
        <v>74</v>
      </c>
      <c r="I12308" s="87"/>
      <c r="K12308" s="86" t="s">
        <v>17485</v>
      </c>
      <c r="L12308" s="86" t="s">
        <v>17486</v>
      </c>
      <c r="N12308">
        <f>IFERROR(VLOOKUP(A12308,bip!$A:$C,2,0),"")</f>
      </c>
      <c r="O12308">
        <f>IFERROR(VLOOKUP(A12308,bip!$A:$Z,3,0),"")</f>
      </c>
    </row>
    <row r="12309" spans="1:15" ht="13.2">
      <c r="A12309" t="s">
        <v>14368</v>
      </c>
      <c r="B12309" t="s">
        <v>14368</v>
      </c>
      <c r="C12309" t="s">
        <v>16440</v>
      </c>
      <c r="D12309" t="s">
        <v>25656</v>
      </c>
      <c r="E12309" t="s">
        <v>21356</v>
      </c>
      <c r="F12309">
        <v>1</v>
      </c>
      <c r="G12309">
        <v>12</v>
      </c>
      <c r="H12309" s="1">
        <v>74</v>
      </c>
      <c r="I12309" s="87"/>
      <c r="K12309" s="86" t="s">
        <v>17485</v>
      </c>
      <c r="L12309" s="86" t="s">
        <v>17486</v>
      </c>
      <c r="N12309">
        <f>IFERROR(VLOOKUP(A12309,bip!$A:$C,2,0),"")</f>
      </c>
      <c r="O12309">
        <f>IFERROR(VLOOKUP(A12309,bip!$A:$Z,3,0),"")</f>
      </c>
    </row>
    <row r="12310" spans="1:15" ht="13.2">
      <c r="A12310" t="s">
        <v>14369</v>
      </c>
      <c r="B12310" t="s">
        <v>14369</v>
      </c>
      <c r="C12310" t="s">
        <v>16440</v>
      </c>
      <c r="D12310" t="s">
        <v>25657</v>
      </c>
      <c r="E12310" t="s">
        <v>21355</v>
      </c>
      <c r="F12310">
        <v>1</v>
      </c>
      <c r="G12310">
        <v>12</v>
      </c>
      <c r="H12310" s="1">
        <v>74</v>
      </c>
      <c r="I12310" s="87"/>
      <c r="K12310" s="86" t="s">
        <v>17485</v>
      </c>
      <c r="L12310" s="86" t="s">
        <v>17486</v>
      </c>
      <c r="N12310">
        <f>IFERROR(VLOOKUP(A12310,bip!$A:$C,2,0),"")</f>
      </c>
      <c r="O12310">
        <f>IFERROR(VLOOKUP(A12310,bip!$A:$Z,3,0),"")</f>
      </c>
    </row>
    <row r="12311" spans="1:15" ht="13.2">
      <c r="A12311" t="s">
        <v>14370</v>
      </c>
      <c r="B12311" t="s">
        <v>14370</v>
      </c>
      <c r="C12311" t="s">
        <v>16440</v>
      </c>
      <c r="D12311" t="s">
        <v>25658</v>
      </c>
      <c r="E12311" t="s">
        <v>21354</v>
      </c>
      <c r="F12311">
        <v>1</v>
      </c>
      <c r="G12311">
        <v>12</v>
      </c>
      <c r="H12311" s="1">
        <v>74</v>
      </c>
      <c r="I12311" s="87"/>
      <c r="K12311" s="86" t="s">
        <v>17485</v>
      </c>
      <c r="L12311" s="86" t="s">
        <v>17486</v>
      </c>
      <c r="N12311">
        <f>IFERROR(VLOOKUP(A12311,bip!$A:$C,2,0),"")</f>
      </c>
      <c r="O12311">
        <f>IFERROR(VLOOKUP(A12311,bip!$A:$Z,3,0),"")</f>
      </c>
    </row>
    <row r="12312" spans="1:15" ht="13.2">
      <c r="A12312" t="s">
        <v>14371</v>
      </c>
      <c r="B12312" t="s">
        <v>14371</v>
      </c>
      <c r="C12312" t="s">
        <v>16440</v>
      </c>
      <c r="D12312" t="s">
        <v>25659</v>
      </c>
      <c r="E12312" t="s">
        <v>21353</v>
      </c>
      <c r="F12312">
        <v>1</v>
      </c>
      <c r="G12312">
        <v>12</v>
      </c>
      <c r="H12312" s="1">
        <v>74</v>
      </c>
      <c r="I12312" s="87"/>
      <c r="K12312" s="86" t="s">
        <v>17485</v>
      </c>
      <c r="L12312" s="86" t="s">
        <v>17486</v>
      </c>
      <c r="N12312">
        <f>IFERROR(VLOOKUP(A12312,bip!$A:$C,2,0),"")</f>
      </c>
      <c r="O12312">
        <f>IFERROR(VLOOKUP(A12312,bip!$A:$Z,3,0),"")</f>
      </c>
    </row>
    <row r="12313" spans="1:15" ht="13.2">
      <c r="A12313" t="s">
        <v>14425</v>
      </c>
      <c r="B12313" t="s">
        <v>14425</v>
      </c>
      <c r="C12313" t="s">
        <v>16440</v>
      </c>
      <c r="D12313" t="s">
        <v>25660</v>
      </c>
      <c r="E12313" t="s">
        <v>21373</v>
      </c>
      <c r="F12313">
        <v>1</v>
      </c>
      <c r="G12313">
        <v>12</v>
      </c>
      <c r="H12313" s="1">
        <v>74</v>
      </c>
      <c r="I12313" s="87"/>
      <c r="K12313" s="86" t="s">
        <v>17485</v>
      </c>
      <c r="L12313" s="86" t="s">
        <v>17486</v>
      </c>
      <c r="N12313">
        <f>IFERROR(VLOOKUP(A12313,bip!$A:$C,2,0),"")</f>
      </c>
      <c r="O12313">
        <f>IFERROR(VLOOKUP(A12313,bip!$A:$Z,3,0),"")</f>
      </c>
    </row>
    <row r="12314" spans="1:15" ht="13.2">
      <c r="A12314" t="s">
        <v>14348</v>
      </c>
      <c r="B12314" t="s">
        <v>14348</v>
      </c>
      <c r="C12314" t="s">
        <v>16440</v>
      </c>
      <c r="D12314" t="s">
        <v>25633</v>
      </c>
      <c r="E12314" t="s">
        <v>21359</v>
      </c>
      <c r="F12314">
        <v>1</v>
      </c>
      <c r="G12314">
        <v>12</v>
      </c>
      <c r="H12314" s="1">
        <v>54</v>
      </c>
      <c r="I12314" s="87"/>
      <c r="K12314" s="86" t="s">
        <v>17485</v>
      </c>
      <c r="L12314" s="86" t="s">
        <v>17486</v>
      </c>
      <c r="N12314">
        <f>IFERROR(VLOOKUP(A12314,bip!$A:$C,2,0),"")</f>
      </c>
      <c r="O12314">
        <f>IFERROR(VLOOKUP(A12314,bip!$A:$Z,3,0),"")</f>
      </c>
    </row>
    <row r="12315" spans="1:15" ht="13.2">
      <c r="A12315" t="s">
        <v>14421</v>
      </c>
      <c r="B12315" t="s">
        <v>14421</v>
      </c>
      <c r="C12315" t="s">
        <v>16440</v>
      </c>
      <c r="D12315" t="s">
        <v>25634</v>
      </c>
      <c r="E12315" t="s">
        <v>21372</v>
      </c>
      <c r="F12315">
        <v>1</v>
      </c>
      <c r="G12315">
        <v>12</v>
      </c>
      <c r="H12315" s="1">
        <v>54</v>
      </c>
      <c r="I12315" s="87"/>
      <c r="K12315" s="86" t="s">
        <v>17485</v>
      </c>
      <c r="L12315" s="86" t="s">
        <v>17486</v>
      </c>
      <c r="N12315">
        <f>IFERROR(VLOOKUP(A12315,bip!$A:$C,2,0),"")</f>
      </c>
      <c r="O12315">
        <f>IFERROR(VLOOKUP(A12315,bip!$A:$Z,3,0),"")</f>
      </c>
    </row>
    <row r="12316" spans="1:15" ht="13.2">
      <c r="A12316" t="s">
        <v>14349</v>
      </c>
      <c r="B12316" t="s">
        <v>14349</v>
      </c>
      <c r="C12316" t="s">
        <v>16440</v>
      </c>
      <c r="D12316" t="s">
        <v>25635</v>
      </c>
      <c r="E12316" t="s">
        <v>21368</v>
      </c>
      <c r="F12316">
        <v>1</v>
      </c>
      <c r="G12316">
        <v>12</v>
      </c>
      <c r="H12316" s="1">
        <v>54</v>
      </c>
      <c r="I12316" s="87"/>
      <c r="K12316" s="86" t="s">
        <v>17485</v>
      </c>
      <c r="L12316" s="86" t="s">
        <v>17486</v>
      </c>
      <c r="N12316">
        <f>IFERROR(VLOOKUP(A12316,bip!$A:$C,2,0),"")</f>
      </c>
      <c r="O12316">
        <f>IFERROR(VLOOKUP(A12316,bip!$A:$Z,3,0),"")</f>
      </c>
    </row>
    <row r="12317" spans="1:15" ht="13.2">
      <c r="A12317" t="s">
        <v>14350</v>
      </c>
      <c r="B12317" t="s">
        <v>14350</v>
      </c>
      <c r="C12317" t="s">
        <v>16440</v>
      </c>
      <c r="D12317" t="s">
        <v>25636</v>
      </c>
      <c r="E12317" t="s">
        <v>21358</v>
      </c>
      <c r="F12317">
        <v>1</v>
      </c>
      <c r="G12317">
        <v>12</v>
      </c>
      <c r="H12317" s="1">
        <v>54</v>
      </c>
      <c r="I12317" s="87"/>
      <c r="K12317" s="86" t="s">
        <v>17485</v>
      </c>
      <c r="L12317" s="86" t="s">
        <v>17486</v>
      </c>
      <c r="N12317">
        <f>IFERROR(VLOOKUP(A12317,bip!$A:$C,2,0),"")</f>
      </c>
      <c r="O12317">
        <f>IFERROR(VLOOKUP(A12317,bip!$A:$Z,3,0),"")</f>
      </c>
    </row>
    <row r="12318" spans="1:15" ht="13.2">
      <c r="A12318" t="s">
        <v>14351</v>
      </c>
      <c r="B12318" t="s">
        <v>14351</v>
      </c>
      <c r="C12318" t="s">
        <v>16440</v>
      </c>
      <c r="D12318" t="s">
        <v>25637</v>
      </c>
      <c r="E12318" t="s">
        <v>21357</v>
      </c>
      <c r="F12318">
        <v>1</v>
      </c>
      <c r="G12318">
        <v>12</v>
      </c>
      <c r="H12318" s="1">
        <v>54</v>
      </c>
      <c r="I12318" s="87"/>
      <c r="K12318" s="86" t="s">
        <v>17485</v>
      </c>
      <c r="L12318" s="86" t="s">
        <v>17486</v>
      </c>
      <c r="N12318">
        <f>IFERROR(VLOOKUP(A12318,bip!$A:$C,2,0),"")</f>
      </c>
      <c r="O12318">
        <f>IFERROR(VLOOKUP(A12318,bip!$A:$Z,3,0),"")</f>
      </c>
    </row>
    <row r="12319" spans="1:15" ht="13.2">
      <c r="A12319" t="s">
        <v>14422</v>
      </c>
      <c r="B12319" t="s">
        <v>14422</v>
      </c>
      <c r="C12319" t="s">
        <v>16440</v>
      </c>
      <c r="D12319" t="s">
        <v>25638</v>
      </c>
      <c r="E12319" t="s">
        <v>21344</v>
      </c>
      <c r="F12319">
        <v>1</v>
      </c>
      <c r="G12319">
        <v>12</v>
      </c>
      <c r="H12319" s="1">
        <v>54</v>
      </c>
      <c r="I12319" s="87"/>
      <c r="K12319" s="86" t="s">
        <v>17485</v>
      </c>
      <c r="L12319" s="86" t="s">
        <v>17486</v>
      </c>
      <c r="N12319">
        <f>IFERROR(VLOOKUP(A12319,bip!$A:$C,2,0),"")</f>
      </c>
      <c r="O12319">
        <f>IFERROR(VLOOKUP(A12319,bip!$A:$Z,3,0),"")</f>
      </c>
    </row>
    <row r="12320" spans="1:15" ht="13.2">
      <c r="A12320" t="s">
        <v>14352</v>
      </c>
      <c r="B12320" t="s">
        <v>14352</v>
      </c>
      <c r="C12320" t="s">
        <v>16440</v>
      </c>
      <c r="D12320" t="s">
        <v>25639</v>
      </c>
      <c r="E12320" t="s">
        <v>21360</v>
      </c>
      <c r="F12320">
        <v>1</v>
      </c>
      <c r="G12320">
        <v>12</v>
      </c>
      <c r="H12320" s="1">
        <v>54</v>
      </c>
      <c r="I12320" s="87"/>
      <c r="K12320" s="86" t="s">
        <v>17485</v>
      </c>
      <c r="L12320" s="86" t="s">
        <v>17486</v>
      </c>
      <c r="N12320">
        <f>IFERROR(VLOOKUP(A12320,bip!$A:$C,2,0),"")</f>
      </c>
      <c r="O12320">
        <f>IFERROR(VLOOKUP(A12320,bip!$A:$Z,3,0),"")</f>
      </c>
    </row>
    <row r="12321" spans="1:15" ht="13.2">
      <c r="A12321" t="s">
        <v>14353</v>
      </c>
      <c r="B12321" t="s">
        <v>14353</v>
      </c>
      <c r="C12321" t="s">
        <v>16440</v>
      </c>
      <c r="D12321" t="s">
        <v>25640</v>
      </c>
      <c r="E12321" t="s">
        <v>21371</v>
      </c>
      <c r="F12321">
        <v>1</v>
      </c>
      <c r="G12321">
        <v>12</v>
      </c>
      <c r="H12321" s="1">
        <v>54</v>
      </c>
      <c r="I12321" s="87"/>
      <c r="K12321" s="86" t="s">
        <v>17485</v>
      </c>
      <c r="L12321" s="86" t="s">
        <v>17486</v>
      </c>
      <c r="N12321">
        <f>IFERROR(VLOOKUP(A12321,bip!$A:$C,2,0),"")</f>
      </c>
      <c r="O12321">
        <f>IFERROR(VLOOKUP(A12321,bip!$A:$Z,3,0),"")</f>
      </c>
    </row>
    <row r="12322" spans="1:15" ht="13.2">
      <c r="A12322" t="s">
        <v>14354</v>
      </c>
      <c r="B12322" t="s">
        <v>14354</v>
      </c>
      <c r="C12322" t="s">
        <v>16440</v>
      </c>
      <c r="D12322" t="s">
        <v>25641</v>
      </c>
      <c r="E12322" t="s">
        <v>21364</v>
      </c>
      <c r="F12322">
        <v>1</v>
      </c>
      <c r="G12322">
        <v>12</v>
      </c>
      <c r="H12322" s="1">
        <v>54</v>
      </c>
      <c r="I12322" s="87"/>
      <c r="K12322" s="86" t="s">
        <v>17485</v>
      </c>
      <c r="L12322" s="86" t="s">
        <v>17486</v>
      </c>
      <c r="N12322">
        <f>IFERROR(VLOOKUP(A12322,bip!$A:$C,2,0),"")</f>
      </c>
      <c r="O12322">
        <f>IFERROR(VLOOKUP(A12322,bip!$A:$Z,3,0),"")</f>
      </c>
    </row>
    <row r="12323" spans="1:15" ht="13.2">
      <c r="A12323" t="s">
        <v>14355</v>
      </c>
      <c r="B12323" t="s">
        <v>14355</v>
      </c>
      <c r="C12323" t="s">
        <v>16440</v>
      </c>
      <c r="D12323" t="s">
        <v>25642</v>
      </c>
      <c r="E12323" t="s">
        <v>21351</v>
      </c>
      <c r="F12323">
        <v>1</v>
      </c>
      <c r="G12323">
        <v>12</v>
      </c>
      <c r="H12323" s="1">
        <v>54</v>
      </c>
      <c r="I12323" s="87"/>
      <c r="K12323" s="86" t="s">
        <v>17485</v>
      </c>
      <c r="L12323" s="86" t="s">
        <v>17486</v>
      </c>
      <c r="N12323">
        <f>IFERROR(VLOOKUP(A12323,bip!$A:$C,2,0),"")</f>
      </c>
      <c r="O12323">
        <f>IFERROR(VLOOKUP(A12323,bip!$A:$Z,3,0),"")</f>
      </c>
    </row>
    <row r="12324" spans="1:15" ht="13.2">
      <c r="A12324" t="s">
        <v>14356</v>
      </c>
      <c r="B12324" t="s">
        <v>14356</v>
      </c>
      <c r="C12324" t="s">
        <v>16440</v>
      </c>
      <c r="D12324" t="s">
        <v>25643</v>
      </c>
      <c r="E12324" t="s">
        <v>21348</v>
      </c>
      <c r="F12324">
        <v>1</v>
      </c>
      <c r="G12324">
        <v>12</v>
      </c>
      <c r="H12324" s="1">
        <v>54</v>
      </c>
      <c r="I12324" s="87"/>
      <c r="K12324" s="86" t="s">
        <v>17485</v>
      </c>
      <c r="L12324" s="86" t="s">
        <v>17486</v>
      </c>
      <c r="N12324">
        <f>IFERROR(VLOOKUP(A12324,bip!$A:$C,2,0),"")</f>
      </c>
      <c r="O12324">
        <f>IFERROR(VLOOKUP(A12324,bip!$A:$Z,3,0),"")</f>
      </c>
    </row>
    <row r="12325" spans="1:15" ht="13.2">
      <c r="A12325" t="s">
        <v>14357</v>
      </c>
      <c r="B12325" t="s">
        <v>14357</v>
      </c>
      <c r="C12325" t="s">
        <v>16440</v>
      </c>
      <c r="D12325" t="s">
        <v>25644</v>
      </c>
      <c r="E12325" t="s">
        <v>21370</v>
      </c>
      <c r="F12325">
        <v>1</v>
      </c>
      <c r="G12325">
        <v>12</v>
      </c>
      <c r="H12325" s="1">
        <v>54</v>
      </c>
      <c r="I12325" s="87"/>
      <c r="K12325" s="86" t="s">
        <v>17485</v>
      </c>
      <c r="L12325" s="86" t="s">
        <v>17486</v>
      </c>
      <c r="N12325">
        <f>IFERROR(VLOOKUP(A12325,bip!$A:$C,2,0),"")</f>
      </c>
      <c r="O12325">
        <f>IFERROR(VLOOKUP(A12325,bip!$A:$Z,3,0),"")</f>
      </c>
    </row>
    <row r="12326" spans="1:15" ht="13.2">
      <c r="A12326" t="s">
        <v>14358</v>
      </c>
      <c r="B12326" t="s">
        <v>14358</v>
      </c>
      <c r="C12326" t="s">
        <v>16440</v>
      </c>
      <c r="D12326" t="s">
        <v>25645</v>
      </c>
      <c r="E12326" t="s">
        <v>21365</v>
      </c>
      <c r="F12326">
        <v>1</v>
      </c>
      <c r="G12326">
        <v>12</v>
      </c>
      <c r="H12326" s="1">
        <v>54</v>
      </c>
      <c r="I12326" s="87"/>
      <c r="K12326" s="86" t="s">
        <v>17485</v>
      </c>
      <c r="L12326" s="86" t="s">
        <v>17486</v>
      </c>
      <c r="N12326">
        <f>IFERROR(VLOOKUP(A12326,bip!$A:$C,2,0),"")</f>
      </c>
      <c r="O12326">
        <f>IFERROR(VLOOKUP(A12326,bip!$A:$Z,3,0),"")</f>
      </c>
    </row>
    <row r="12327" spans="1:15" ht="13.2">
      <c r="A12327" t="s">
        <v>14359</v>
      </c>
      <c r="B12327" t="s">
        <v>14359</v>
      </c>
      <c r="C12327" t="s">
        <v>16440</v>
      </c>
      <c r="D12327" t="s">
        <v>25646</v>
      </c>
      <c r="E12327" t="s">
        <v>21352</v>
      </c>
      <c r="F12327">
        <v>1</v>
      </c>
      <c r="G12327">
        <v>12</v>
      </c>
      <c r="H12327" s="1">
        <v>54</v>
      </c>
      <c r="I12327" s="87"/>
      <c r="K12327" s="86" t="s">
        <v>17485</v>
      </c>
      <c r="L12327" s="86" t="s">
        <v>17486</v>
      </c>
      <c r="N12327">
        <f>IFERROR(VLOOKUP(A12327,bip!$A:$C,2,0),"")</f>
      </c>
      <c r="O12327">
        <f>IFERROR(VLOOKUP(A12327,bip!$A:$Z,3,0),"")</f>
      </c>
    </row>
    <row r="12328" spans="1:15" ht="13.2">
      <c r="A12328" t="s">
        <v>14423</v>
      </c>
      <c r="B12328" t="s">
        <v>14423</v>
      </c>
      <c r="C12328" t="s">
        <v>16440</v>
      </c>
      <c r="D12328" t="s">
        <v>25645</v>
      </c>
      <c r="E12328" t="s">
        <v>21345</v>
      </c>
      <c r="F12328">
        <v>1</v>
      </c>
      <c r="G12328">
        <v>12</v>
      </c>
      <c r="H12328" s="1">
        <v>54</v>
      </c>
      <c r="I12328" s="87"/>
      <c r="K12328" s="86" t="s">
        <v>17485</v>
      </c>
      <c r="L12328" s="86" t="s">
        <v>17486</v>
      </c>
      <c r="N12328">
        <f>IFERROR(VLOOKUP(A12328,bip!$A:$C,2,0),"")</f>
      </c>
      <c r="O12328">
        <f>IFERROR(VLOOKUP(A12328,bip!$A:$Z,3,0),"")</f>
      </c>
    </row>
    <row r="12329" spans="1:15" ht="13.2">
      <c r="A12329" t="s">
        <v>14360</v>
      </c>
      <c r="B12329" t="s">
        <v>14360</v>
      </c>
      <c r="C12329" t="s">
        <v>16440</v>
      </c>
      <c r="D12329" t="s">
        <v>25647</v>
      </c>
      <c r="E12329" t="s">
        <v>21363</v>
      </c>
      <c r="F12329">
        <v>1</v>
      </c>
      <c r="G12329">
        <v>12</v>
      </c>
      <c r="H12329" s="1">
        <v>54</v>
      </c>
      <c r="I12329" s="87"/>
      <c r="K12329" s="86" t="s">
        <v>17485</v>
      </c>
      <c r="L12329" s="86" t="s">
        <v>17486</v>
      </c>
      <c r="N12329">
        <f>IFERROR(VLOOKUP(A12329,bip!$A:$C,2,0),"")</f>
      </c>
      <c r="O12329">
        <f>IFERROR(VLOOKUP(A12329,bip!$A:$Z,3,0),"")</f>
      </c>
    </row>
    <row r="12330" spans="1:15" ht="13.2">
      <c r="A12330" t="s">
        <v>14361</v>
      </c>
      <c r="B12330" t="s">
        <v>14361</v>
      </c>
      <c r="C12330" t="s">
        <v>16440</v>
      </c>
      <c r="D12330" t="s">
        <v>25648</v>
      </c>
      <c r="E12330" t="s">
        <v>21361</v>
      </c>
      <c r="F12330">
        <v>1</v>
      </c>
      <c r="G12330">
        <v>12</v>
      </c>
      <c r="H12330" s="1">
        <v>54</v>
      </c>
      <c r="I12330" s="87"/>
      <c r="K12330" s="86" t="s">
        <v>17485</v>
      </c>
      <c r="L12330" s="86" t="s">
        <v>17486</v>
      </c>
      <c r="N12330">
        <f>IFERROR(VLOOKUP(A12330,bip!$A:$C,2,0),"")</f>
      </c>
      <c r="O12330">
        <f>IFERROR(VLOOKUP(A12330,bip!$A:$Z,3,0),"")</f>
      </c>
    </row>
    <row r="12331" spans="1:15" ht="13.2">
      <c r="A12331" t="s">
        <v>14362</v>
      </c>
      <c r="B12331" t="s">
        <v>14362</v>
      </c>
      <c r="C12331" t="s">
        <v>16440</v>
      </c>
      <c r="D12331" t="s">
        <v>25649</v>
      </c>
      <c r="E12331" t="s">
        <v>21366</v>
      </c>
      <c r="F12331">
        <v>1</v>
      </c>
      <c r="G12331">
        <v>12</v>
      </c>
      <c r="H12331" s="1">
        <v>54</v>
      </c>
      <c r="I12331" s="87"/>
      <c r="K12331" s="86" t="s">
        <v>17485</v>
      </c>
      <c r="L12331" s="86" t="s">
        <v>17486</v>
      </c>
      <c r="N12331">
        <f>IFERROR(VLOOKUP(A12331,bip!$A:$C,2,0),"")</f>
      </c>
      <c r="O12331">
        <f>IFERROR(VLOOKUP(A12331,bip!$A:$Z,3,0),"")</f>
      </c>
    </row>
    <row r="12332" spans="1:15" ht="13.2">
      <c r="A12332" t="s">
        <v>14363</v>
      </c>
      <c r="B12332" t="s">
        <v>14363</v>
      </c>
      <c r="C12332" t="s">
        <v>16440</v>
      </c>
      <c r="D12332" t="s">
        <v>25650</v>
      </c>
      <c r="E12332" t="s">
        <v>21349</v>
      </c>
      <c r="F12332">
        <v>1</v>
      </c>
      <c r="G12332">
        <v>12</v>
      </c>
      <c r="H12332" s="1">
        <v>54</v>
      </c>
      <c r="I12332" s="87"/>
      <c r="K12332" s="86" t="s">
        <v>17485</v>
      </c>
      <c r="L12332" s="86" t="s">
        <v>17486</v>
      </c>
      <c r="N12332">
        <f>IFERROR(VLOOKUP(A12332,bip!$A:$C,2,0),"")</f>
      </c>
      <c r="O12332">
        <f>IFERROR(VLOOKUP(A12332,bip!$A:$Z,3,0),"")</f>
      </c>
    </row>
    <row r="12333" spans="1:15" ht="13.2">
      <c r="A12333" t="s">
        <v>14364</v>
      </c>
      <c r="B12333" t="s">
        <v>14364</v>
      </c>
      <c r="C12333" t="s">
        <v>16440</v>
      </c>
      <c r="D12333" t="s">
        <v>25651</v>
      </c>
      <c r="E12333" t="s">
        <v>21369</v>
      </c>
      <c r="F12333">
        <v>1</v>
      </c>
      <c r="G12333">
        <v>12</v>
      </c>
      <c r="H12333" s="1">
        <v>54</v>
      </c>
      <c r="I12333" s="87"/>
      <c r="K12333" s="86" t="s">
        <v>17485</v>
      </c>
      <c r="L12333" s="86" t="s">
        <v>17486</v>
      </c>
      <c r="N12333">
        <f>IFERROR(VLOOKUP(A12333,bip!$A:$C,2,0),"")</f>
      </c>
      <c r="O12333">
        <f>IFERROR(VLOOKUP(A12333,bip!$A:$Z,3,0),"")</f>
      </c>
    </row>
    <row r="12334" spans="1:15" ht="13.2">
      <c r="A12334" t="s">
        <v>14365</v>
      </c>
      <c r="B12334" t="s">
        <v>14365</v>
      </c>
      <c r="C12334" t="s">
        <v>16440</v>
      </c>
      <c r="D12334" t="s">
        <v>25652</v>
      </c>
      <c r="E12334" t="s">
        <v>21367</v>
      </c>
      <c r="F12334">
        <v>1</v>
      </c>
      <c r="G12334">
        <v>12</v>
      </c>
      <c r="H12334" s="1">
        <v>54</v>
      </c>
      <c r="I12334" s="87"/>
      <c r="K12334" s="86" t="s">
        <v>17485</v>
      </c>
      <c r="L12334" s="86" t="s">
        <v>17486</v>
      </c>
      <c r="N12334">
        <f>IFERROR(VLOOKUP(A12334,bip!$A:$C,2,0),"")</f>
      </c>
      <c r="O12334">
        <f>IFERROR(VLOOKUP(A12334,bip!$A:$Z,3,0),"")</f>
      </c>
    </row>
    <row r="12335" spans="1:15" ht="13.2">
      <c r="A12335" t="s">
        <v>14366</v>
      </c>
      <c r="B12335" t="s">
        <v>14366</v>
      </c>
      <c r="C12335" t="s">
        <v>16440</v>
      </c>
      <c r="D12335" t="s">
        <v>25653</v>
      </c>
      <c r="E12335" t="s">
        <v>21362</v>
      </c>
      <c r="F12335">
        <v>1</v>
      </c>
      <c r="G12335">
        <v>12</v>
      </c>
      <c r="H12335" s="1">
        <v>54</v>
      </c>
      <c r="I12335" s="87"/>
      <c r="K12335" s="86" t="s">
        <v>17485</v>
      </c>
      <c r="L12335" s="86" t="s">
        <v>17486</v>
      </c>
      <c r="N12335">
        <f>IFERROR(VLOOKUP(A12335,bip!$A:$C,2,0),"")</f>
      </c>
      <c r="O12335">
        <f>IFERROR(VLOOKUP(A12335,bip!$A:$Z,3,0),"")</f>
      </c>
    </row>
    <row r="12336" spans="1:15" ht="13.2">
      <c r="A12336" t="s">
        <v>14424</v>
      </c>
      <c r="B12336" t="s">
        <v>14424</v>
      </c>
      <c r="C12336" t="s">
        <v>16440</v>
      </c>
      <c r="D12336" t="s">
        <v>25654</v>
      </c>
      <c r="E12336" t="s">
        <v>21350</v>
      </c>
      <c r="F12336">
        <v>1</v>
      </c>
      <c r="G12336">
        <v>12</v>
      </c>
      <c r="H12336" s="1">
        <v>54</v>
      </c>
      <c r="I12336" s="87"/>
      <c r="K12336" s="86" t="s">
        <v>17485</v>
      </c>
      <c r="L12336" s="86" t="s">
        <v>17486</v>
      </c>
      <c r="N12336">
        <f>IFERROR(VLOOKUP(A12336,bip!$A:$C,2,0),"")</f>
      </c>
      <c r="O12336">
        <f>IFERROR(VLOOKUP(A12336,bip!$A:$Z,3,0),"")</f>
      </c>
    </row>
    <row r="12337" spans="1:15" ht="13.2">
      <c r="A12337" t="s">
        <v>10661</v>
      </c>
      <c r="B12337" t="s">
        <v>10661</v>
      </c>
      <c r="C12337" t="s">
        <v>16440</v>
      </c>
      <c r="D12337" t="s">
        <v>25631</v>
      </c>
      <c r="E12337" t="s">
        <v>24478</v>
      </c>
      <c r="F12337">
        <v>12</v>
      </c>
      <c r="G12337">
        <v>12</v>
      </c>
      <c r="H12337" s="1">
        <v>72</v>
      </c>
      <c r="I12337" s="87"/>
      <c r="K12337" s="86" t="s">
        <v>17485</v>
      </c>
      <c r="L12337" s="86" t="s">
        <v>17486</v>
      </c>
      <c r="N12337">
        <f>IFERROR(VLOOKUP(A12337,bip!$A:$C,2,0),"")</f>
      </c>
      <c r="O12337">
        <f>IFERROR(VLOOKUP(A12337,bip!$A:$Z,3,0),"")</f>
      </c>
    </row>
    <row r="12338" spans="1:15" ht="13.2">
      <c r="A12338" t="s">
        <v>10662</v>
      </c>
      <c r="B12338" t="s">
        <v>10662</v>
      </c>
      <c r="C12338" t="s">
        <v>16440</v>
      </c>
      <c r="D12338" t="s">
        <v>25632</v>
      </c>
      <c r="E12338" t="s">
        <v>24479</v>
      </c>
      <c r="F12338">
        <v>12</v>
      </c>
      <c r="G12338">
        <v>12</v>
      </c>
      <c r="H12338" s="1">
        <v>72</v>
      </c>
      <c r="I12338" s="87"/>
      <c r="K12338" s="86" t="s">
        <v>17485</v>
      </c>
      <c r="L12338" s="86" t="s">
        <v>17486</v>
      </c>
      <c r="N12338">
        <f>IFERROR(VLOOKUP(A12338,bip!$A:$C,2,0),"")</f>
      </c>
      <c r="O12338">
        <f>IFERROR(VLOOKUP(A12338,bip!$A:$Z,3,0),"")</f>
      </c>
    </row>
    <row r="12339" spans="1:15" ht="13.2">
      <c r="A12339" t="s">
        <v>10663</v>
      </c>
      <c r="B12339" t="s">
        <v>10663</v>
      </c>
      <c r="C12339" t="s">
        <v>16440</v>
      </c>
      <c r="D12339" t="s">
        <v>25628</v>
      </c>
      <c r="E12339" t="s">
        <v>24475</v>
      </c>
      <c r="F12339">
        <v>6</v>
      </c>
      <c r="G12339">
        <v>6</v>
      </c>
      <c r="H12339" s="1">
        <v>221</v>
      </c>
      <c r="I12339" s="87"/>
      <c r="K12339" s="86" t="s">
        <v>17485</v>
      </c>
      <c r="L12339" s="86" t="s">
        <v>17486</v>
      </c>
      <c r="N12339">
        <f>IFERROR(VLOOKUP(A12339,bip!$A:$C,2,0),"")</f>
      </c>
      <c r="O12339">
        <f>IFERROR(VLOOKUP(A12339,bip!$A:$Z,3,0),"")</f>
      </c>
    </row>
    <row r="12340" spans="1:15" ht="13.2">
      <c r="A12340" t="s">
        <v>10664</v>
      </c>
      <c r="B12340" t="s">
        <v>10664</v>
      </c>
      <c r="C12340" t="s">
        <v>16440</v>
      </c>
      <c r="D12340" t="s">
        <v>25629</v>
      </c>
      <c r="E12340" t="s">
        <v>24476</v>
      </c>
      <c r="F12340">
        <v>6</v>
      </c>
      <c r="G12340">
        <v>6</v>
      </c>
      <c r="H12340" s="1">
        <v>221</v>
      </c>
      <c r="I12340" s="87"/>
      <c r="K12340" s="86" t="s">
        <v>17485</v>
      </c>
      <c r="L12340" s="86" t="s">
        <v>17486</v>
      </c>
      <c r="N12340">
        <f>IFERROR(VLOOKUP(A12340,bip!$A:$C,2,0),"")</f>
      </c>
      <c r="O12340">
        <f>IFERROR(VLOOKUP(A12340,bip!$A:$Z,3,0),"")</f>
      </c>
    </row>
    <row r="12341" spans="1:15" ht="13.2">
      <c r="A12341" t="s">
        <v>10665</v>
      </c>
      <c r="B12341" t="s">
        <v>10665</v>
      </c>
      <c r="C12341" t="s">
        <v>16440</v>
      </c>
      <c r="D12341" t="s">
        <v>25626</v>
      </c>
      <c r="E12341" t="s">
        <v>24473</v>
      </c>
      <c r="F12341">
        <v>6</v>
      </c>
      <c r="G12341">
        <v>6</v>
      </c>
      <c r="H12341" s="1">
        <v>221</v>
      </c>
      <c r="I12341" s="87"/>
      <c r="K12341" s="86" t="s">
        <v>17485</v>
      </c>
      <c r="L12341" s="86" t="s">
        <v>17486</v>
      </c>
      <c r="N12341">
        <f>IFERROR(VLOOKUP(A12341,bip!$A:$C,2,0),"")</f>
      </c>
      <c r="O12341">
        <f>IFERROR(VLOOKUP(A12341,bip!$A:$Z,3,0),"")</f>
      </c>
    </row>
    <row r="12342" spans="1:15" ht="13.2">
      <c r="A12342" t="s">
        <v>10666</v>
      </c>
      <c r="B12342" t="s">
        <v>10666</v>
      </c>
      <c r="C12342" t="s">
        <v>16440</v>
      </c>
      <c r="D12342" t="s">
        <v>25627</v>
      </c>
      <c r="E12342" t="s">
        <v>24474</v>
      </c>
      <c r="F12342">
        <v>6</v>
      </c>
      <c r="G12342">
        <v>6</v>
      </c>
      <c r="H12342" s="1">
        <v>221</v>
      </c>
      <c r="I12342" s="87"/>
      <c r="K12342" s="86" t="s">
        <v>17485</v>
      </c>
      <c r="L12342" s="86" t="s">
        <v>17486</v>
      </c>
      <c r="N12342">
        <f>IFERROR(VLOOKUP(A12342,bip!$A:$C,2,0),"")</f>
      </c>
      <c r="O12342">
        <f>IFERROR(VLOOKUP(A12342,bip!$A:$Z,3,0),"")</f>
      </c>
    </row>
    <row r="12343" spans="1:15" ht="13.2">
      <c r="A12343" t="s">
        <v>10667</v>
      </c>
      <c r="B12343" t="s">
        <v>10667</v>
      </c>
      <c r="C12343" t="s">
        <v>16440</v>
      </c>
      <c r="D12343" t="s">
        <v>25630</v>
      </c>
      <c r="E12343" t="s">
        <v>24477</v>
      </c>
      <c r="F12343">
        <v>6</v>
      </c>
      <c r="G12343">
        <v>6</v>
      </c>
      <c r="H12343" s="1">
        <v>221</v>
      </c>
      <c r="I12343" s="87"/>
      <c r="K12343" s="86" t="s">
        <v>17485</v>
      </c>
      <c r="L12343" s="86" t="s">
        <v>17486</v>
      </c>
      <c r="N12343">
        <f>IFERROR(VLOOKUP(A12343,bip!$A:$C,2,0),"")</f>
      </c>
      <c r="O12343">
        <f>IFERROR(VLOOKUP(A12343,bip!$A:$Z,3,0),"")</f>
      </c>
    </row>
    <row r="12344" spans="1:15" ht="13.2">
      <c r="A12344" t="s">
        <v>10668</v>
      </c>
      <c r="B12344" t="s">
        <v>10668</v>
      </c>
      <c r="C12344" t="s">
        <v>16440</v>
      </c>
      <c r="D12344" t="s">
        <v>25622</v>
      </c>
      <c r="E12344" t="s">
        <v>24469</v>
      </c>
      <c r="F12344">
        <v>2</v>
      </c>
      <c r="G12344">
        <v>2</v>
      </c>
      <c r="H12344" s="1">
        <v>786</v>
      </c>
      <c r="I12344" s="87"/>
      <c r="K12344" s="86" t="s">
        <v>17485</v>
      </c>
      <c r="L12344" s="86" t="s">
        <v>17486</v>
      </c>
      <c r="N12344">
        <f>IFERROR(VLOOKUP(A12344,bip!$A:$C,2,0),"")</f>
      </c>
      <c r="O12344">
        <f>IFERROR(VLOOKUP(A12344,bip!$A:$Z,3,0),"")</f>
      </c>
    </row>
    <row r="12345" spans="1:15" ht="13.2">
      <c r="A12345" t="s">
        <v>10669</v>
      </c>
      <c r="B12345" t="s">
        <v>10669</v>
      </c>
      <c r="C12345" t="s">
        <v>16440</v>
      </c>
      <c r="D12345" t="s">
        <v>25623</v>
      </c>
      <c r="E12345" t="s">
        <v>24470</v>
      </c>
      <c r="F12345">
        <v>2</v>
      </c>
      <c r="G12345">
        <v>2</v>
      </c>
      <c r="H12345" s="1">
        <v>786</v>
      </c>
      <c r="I12345" s="87"/>
      <c r="K12345" s="86" t="s">
        <v>17485</v>
      </c>
      <c r="L12345" s="86" t="s">
        <v>17486</v>
      </c>
      <c r="N12345">
        <f>IFERROR(VLOOKUP(A12345,bip!$A:$C,2,0),"")</f>
      </c>
      <c r="O12345">
        <f>IFERROR(VLOOKUP(A12345,bip!$A:$Z,3,0),"")</f>
      </c>
    </row>
    <row r="12346" spans="1:15" ht="13.2">
      <c r="A12346" t="s">
        <v>10670</v>
      </c>
      <c r="B12346" t="s">
        <v>10670</v>
      </c>
      <c r="C12346" t="s">
        <v>16440</v>
      </c>
      <c r="D12346" t="s">
        <v>25620</v>
      </c>
      <c r="E12346" t="s">
        <v>24467</v>
      </c>
      <c r="F12346">
        <v>2</v>
      </c>
      <c r="G12346">
        <v>2</v>
      </c>
      <c r="H12346" s="1">
        <v>786</v>
      </c>
      <c r="I12346" s="87"/>
      <c r="K12346" s="86" t="s">
        <v>17485</v>
      </c>
      <c r="L12346" s="86" t="s">
        <v>17486</v>
      </c>
      <c r="N12346">
        <f>IFERROR(VLOOKUP(A12346,bip!$A:$C,2,0),"")</f>
      </c>
      <c r="O12346">
        <f>IFERROR(VLOOKUP(A12346,bip!$A:$Z,3,0),"")</f>
      </c>
    </row>
    <row r="12347" spans="1:15" ht="13.2">
      <c r="A12347" t="s">
        <v>10671</v>
      </c>
      <c r="B12347" t="s">
        <v>10671</v>
      </c>
      <c r="C12347" t="s">
        <v>16440</v>
      </c>
      <c r="D12347" t="s">
        <v>25621</v>
      </c>
      <c r="E12347" t="s">
        <v>24468</v>
      </c>
      <c r="F12347">
        <v>2</v>
      </c>
      <c r="G12347">
        <v>2</v>
      </c>
      <c r="H12347" s="1">
        <v>786</v>
      </c>
      <c r="I12347" s="87"/>
      <c r="K12347" s="86" t="s">
        <v>17485</v>
      </c>
      <c r="L12347" s="86" t="s">
        <v>17486</v>
      </c>
      <c r="N12347">
        <f>IFERROR(VLOOKUP(A12347,bip!$A:$C,2,0),"")</f>
      </c>
      <c r="O12347">
        <f>IFERROR(VLOOKUP(A12347,bip!$A:$Z,3,0),"")</f>
      </c>
    </row>
    <row r="12348" spans="1:15" ht="13.2">
      <c r="A12348" t="s">
        <v>10672</v>
      </c>
      <c r="B12348" t="s">
        <v>10672</v>
      </c>
      <c r="C12348" t="s">
        <v>16440</v>
      </c>
      <c r="D12348" t="s">
        <v>25619</v>
      </c>
      <c r="E12348" t="s">
        <v>24466</v>
      </c>
      <c r="F12348">
        <v>2</v>
      </c>
      <c r="G12348">
        <v>2</v>
      </c>
      <c r="H12348" s="1">
        <v>786</v>
      </c>
      <c r="I12348" s="87"/>
      <c r="K12348" s="86" t="s">
        <v>17485</v>
      </c>
      <c r="L12348" s="86" t="s">
        <v>17486</v>
      </c>
      <c r="N12348">
        <f>IFERROR(VLOOKUP(A12348,bip!$A:$C,2,0),"")</f>
      </c>
      <c r="O12348">
        <f>IFERROR(VLOOKUP(A12348,bip!$A:$Z,3,0),"")</f>
      </c>
    </row>
    <row r="12349" spans="1:15" ht="13.2">
      <c r="A12349" t="s">
        <v>10673</v>
      </c>
      <c r="B12349" t="s">
        <v>10673</v>
      </c>
      <c r="C12349" t="s">
        <v>16440</v>
      </c>
      <c r="D12349" t="s">
        <v>25624</v>
      </c>
      <c r="E12349" t="s">
        <v>24471</v>
      </c>
      <c r="F12349">
        <v>2</v>
      </c>
      <c r="G12349">
        <v>2</v>
      </c>
      <c r="H12349" s="1">
        <v>786</v>
      </c>
      <c r="I12349" s="87"/>
      <c r="K12349" s="86" t="s">
        <v>17485</v>
      </c>
      <c r="L12349" s="86" t="s">
        <v>17486</v>
      </c>
      <c r="N12349">
        <f>IFERROR(VLOOKUP(A12349,bip!$A:$C,2,0),"")</f>
      </c>
      <c r="O12349">
        <f>IFERROR(VLOOKUP(A12349,bip!$A:$Z,3,0),"")</f>
      </c>
    </row>
    <row r="12350" spans="1:15" ht="13.2">
      <c r="A12350" t="s">
        <v>10674</v>
      </c>
      <c r="B12350" t="s">
        <v>10674</v>
      </c>
      <c r="C12350" t="s">
        <v>16440</v>
      </c>
      <c r="D12350" t="s">
        <v>25625</v>
      </c>
      <c r="E12350" t="s">
        <v>24472</v>
      </c>
      <c r="F12350">
        <v>2</v>
      </c>
      <c r="G12350">
        <v>2</v>
      </c>
      <c r="H12350" s="1">
        <v>786</v>
      </c>
      <c r="I12350" s="87"/>
      <c r="K12350" s="86" t="s">
        <v>17485</v>
      </c>
      <c r="L12350" s="86" t="s">
        <v>17486</v>
      </c>
      <c r="N12350">
        <f>IFERROR(VLOOKUP(A12350,bip!$A:$C,2,0),"")</f>
      </c>
      <c r="O12350">
        <f>IFERROR(VLOOKUP(A12350,bip!$A:$Z,3,0),"")</f>
      </c>
    </row>
    <row r="12351" spans="1:15" ht="13.2">
      <c r="A12351" t="s">
        <v>10675</v>
      </c>
      <c r="B12351" t="s">
        <v>10675</v>
      </c>
      <c r="C12351" t="s">
        <v>16440</v>
      </c>
      <c r="D12351" t="s">
        <v>27178</v>
      </c>
      <c r="E12351" t="s">
        <v>27179</v>
      </c>
      <c r="F12351">
        <v>12</v>
      </c>
      <c r="G12351">
        <v>12</v>
      </c>
      <c r="H12351" s="1">
        <v>84</v>
      </c>
      <c r="I12351" s="87"/>
      <c r="K12351" s="86" t="s">
        <v>17485</v>
      </c>
      <c r="L12351" s="86" t="s">
        <v>17486</v>
      </c>
      <c r="N12351">
        <f>IFERROR(VLOOKUP(A12351,bip!$A:$C,2,0),"")</f>
      </c>
      <c r="O12351">
        <f>IFERROR(VLOOKUP(A12351,bip!$A:$Z,3,0),"")</f>
      </c>
    </row>
    <row r="12352" spans="1:15" ht="13.2">
      <c r="A12352" t="s">
        <v>10676</v>
      </c>
      <c r="B12352" t="s">
        <v>10676</v>
      </c>
      <c r="C12352" t="s">
        <v>16440</v>
      </c>
      <c r="D12352" t="s">
        <v>27180</v>
      </c>
      <c r="E12352" t="s">
        <v>27181</v>
      </c>
      <c r="F12352">
        <v>12</v>
      </c>
      <c r="G12352">
        <v>12</v>
      </c>
      <c r="H12352" s="1">
        <v>84</v>
      </c>
      <c r="I12352" s="87"/>
      <c r="K12352" s="86" t="s">
        <v>17485</v>
      </c>
      <c r="L12352" s="86" t="s">
        <v>17486</v>
      </c>
      <c r="N12352">
        <f>IFERROR(VLOOKUP(A12352,bip!$A:$C,2,0),"")</f>
      </c>
      <c r="O12352">
        <f>IFERROR(VLOOKUP(A12352,bip!$A:$Z,3,0),"")</f>
      </c>
    </row>
    <row r="12353" spans="1:15" ht="13.2">
      <c r="A12353" t="s">
        <v>10677</v>
      </c>
      <c r="B12353" t="s">
        <v>10677</v>
      </c>
      <c r="C12353" t="s">
        <v>16440</v>
      </c>
      <c r="D12353" t="s">
        <v>27174</v>
      </c>
      <c r="E12353" t="s">
        <v>27175</v>
      </c>
      <c r="F12353">
        <v>6</v>
      </c>
      <c r="G12353">
        <v>6</v>
      </c>
      <c r="H12353" s="1">
        <v>215</v>
      </c>
      <c r="I12353" s="87"/>
      <c r="K12353" s="86" t="s">
        <v>17485</v>
      </c>
      <c r="L12353" s="86" t="s">
        <v>17486</v>
      </c>
      <c r="N12353">
        <f>IFERROR(VLOOKUP(A12353,bip!$A:$C,2,0),"")</f>
      </c>
      <c r="O12353">
        <f>IFERROR(VLOOKUP(A12353,bip!$A:$Z,3,0),"")</f>
      </c>
    </row>
    <row r="12354" spans="1:15" ht="13.2">
      <c r="A12354" t="s">
        <v>10678</v>
      </c>
      <c r="B12354" t="s">
        <v>10678</v>
      </c>
      <c r="C12354" t="s">
        <v>16440</v>
      </c>
      <c r="D12354" t="s">
        <v>27176</v>
      </c>
      <c r="E12354" t="s">
        <v>27177</v>
      </c>
      <c r="F12354">
        <v>6</v>
      </c>
      <c r="G12354">
        <v>6</v>
      </c>
      <c r="H12354" s="1">
        <v>215</v>
      </c>
      <c r="I12354" s="87"/>
      <c r="K12354" s="86" t="s">
        <v>17485</v>
      </c>
      <c r="L12354" s="86" t="s">
        <v>17486</v>
      </c>
      <c r="N12354">
        <f>IFERROR(VLOOKUP(A12354,bip!$A:$C,2,0),"")</f>
      </c>
      <c r="O12354">
        <f>IFERROR(VLOOKUP(A12354,bip!$A:$Z,3,0),"")</f>
      </c>
    </row>
    <row r="12355" spans="1:15" ht="13.2">
      <c r="A12355" t="s">
        <v>10679</v>
      </c>
      <c r="B12355" t="s">
        <v>10679</v>
      </c>
      <c r="C12355" t="s">
        <v>16440</v>
      </c>
      <c r="D12355" t="s">
        <v>27170</v>
      </c>
      <c r="E12355" t="s">
        <v>27171</v>
      </c>
      <c r="F12355">
        <v>2</v>
      </c>
      <c r="G12355">
        <v>2</v>
      </c>
      <c r="H12355" s="1">
        <v>734</v>
      </c>
      <c r="I12355" s="87"/>
      <c r="K12355" s="86" t="s">
        <v>17485</v>
      </c>
      <c r="L12355" s="86" t="s">
        <v>17486</v>
      </c>
      <c r="N12355">
        <f>IFERROR(VLOOKUP(A12355,bip!$A:$C,2,0),"")</f>
      </c>
      <c r="O12355">
        <f>IFERROR(VLOOKUP(A12355,bip!$A:$Z,3,0),"")</f>
      </c>
    </row>
    <row r="12356" spans="1:15" ht="13.2">
      <c r="A12356" t="s">
        <v>10680</v>
      </c>
      <c r="B12356" t="s">
        <v>10680</v>
      </c>
      <c r="C12356" t="s">
        <v>16440</v>
      </c>
      <c r="D12356" t="s">
        <v>27172</v>
      </c>
      <c r="E12356" t="s">
        <v>27173</v>
      </c>
      <c r="F12356">
        <v>2</v>
      </c>
      <c r="G12356">
        <v>2</v>
      </c>
      <c r="H12356" s="1">
        <v>734</v>
      </c>
      <c r="I12356" s="87"/>
      <c r="K12356" s="86" t="s">
        <v>17485</v>
      </c>
      <c r="L12356" s="86" t="s">
        <v>17486</v>
      </c>
      <c r="N12356">
        <f>IFERROR(VLOOKUP(A12356,bip!$A:$C,2,0),"")</f>
      </c>
      <c r="O12356">
        <f>IFERROR(VLOOKUP(A12356,bip!$A:$Z,3,0),"")</f>
      </c>
    </row>
    <row r="12357" spans="1:15" ht="13.2">
      <c r="A12357" t="s">
        <v>10681</v>
      </c>
      <c r="B12357" t="s">
        <v>10681</v>
      </c>
      <c r="C12357" t="s">
        <v>16440</v>
      </c>
      <c r="D12357" t="s">
        <v>27184</v>
      </c>
      <c r="E12357" t="s">
        <v>27185</v>
      </c>
      <c r="F12357">
        <v>1</v>
      </c>
      <c r="G12357">
        <v>6</v>
      </c>
      <c r="H12357" s="1">
        <v>182</v>
      </c>
      <c r="I12357" s="87"/>
      <c r="K12357" s="86" t="s">
        <v>17485</v>
      </c>
      <c r="L12357" s="86" t="s">
        <v>17486</v>
      </c>
      <c r="N12357">
        <f>IFERROR(VLOOKUP(A12357,bip!$A:$C,2,0),"")</f>
      </c>
      <c r="O12357">
        <f>IFERROR(VLOOKUP(A12357,bip!$A:$Z,3,0),"")</f>
      </c>
    </row>
    <row r="12358" spans="1:15" ht="13.2">
      <c r="A12358" t="s">
        <v>10682</v>
      </c>
      <c r="B12358" t="s">
        <v>10682</v>
      </c>
      <c r="C12358" t="s">
        <v>16440</v>
      </c>
      <c r="D12358" t="s">
        <v>27182</v>
      </c>
      <c r="E12358" t="s">
        <v>27183</v>
      </c>
      <c r="F12358">
        <v>1</v>
      </c>
      <c r="G12358">
        <v>2</v>
      </c>
      <c r="H12358" s="1">
        <v>615</v>
      </c>
      <c r="I12358" s="87"/>
      <c r="K12358" s="86" t="s">
        <v>17485</v>
      </c>
      <c r="L12358" s="86" t="s">
        <v>17486</v>
      </c>
      <c r="N12358">
        <f>IFERROR(VLOOKUP(A12358,bip!$A:$C,2,0),"")</f>
      </c>
      <c r="O12358">
        <f>IFERROR(VLOOKUP(A12358,bip!$A:$Z,3,0),"")</f>
      </c>
    </row>
    <row r="12359" spans="1:15" ht="13.2">
      <c r="A12359" t="s">
        <v>33635</v>
      </c>
      <c r="B12359" t="s">
        <v>33635</v>
      </c>
      <c r="C12359" t="s">
        <v>16440</v>
      </c>
      <c r="D12359" t="s">
        <v>25666</v>
      </c>
      <c r="E12359" t="s">
        <v>21376</v>
      </c>
      <c r="F12359">
        <v>1</v>
      </c>
      <c r="G12359">
        <v>1</v>
      </c>
      <c r="H12359" s="1">
        <v>1432</v>
      </c>
      <c r="I12359" s="87"/>
      <c r="K12359" s="86" t="s">
        <v>17485</v>
      </c>
      <c r="L12359" s="86" t="s">
        <v>17486</v>
      </c>
      <c r="N12359">
        <f>IFERROR(VLOOKUP(A12359,bip!$A:$C,2,0),"")</f>
      </c>
      <c r="O12359">
        <f>IFERROR(VLOOKUP(A12359,bip!$A:$Z,3,0),"")</f>
      </c>
    </row>
    <row r="12360" spans="1:15" ht="13.2">
      <c r="A12360" t="s">
        <v>33636</v>
      </c>
      <c r="B12360" t="s">
        <v>33636</v>
      </c>
      <c r="C12360" t="s">
        <v>16440</v>
      </c>
      <c r="D12360" t="s">
        <v>33637</v>
      </c>
      <c r="E12360" t="s">
        <v>21380</v>
      </c>
      <c r="F12360">
        <v>1</v>
      </c>
      <c r="G12360">
        <v>1</v>
      </c>
      <c r="H12360" s="1">
        <v>1432</v>
      </c>
      <c r="I12360" s="87"/>
      <c r="K12360" s="86" t="s">
        <v>17485</v>
      </c>
      <c r="L12360" s="86" t="s">
        <v>17486</v>
      </c>
      <c r="N12360">
        <f>IFERROR(VLOOKUP(A12360,bip!$A:$C,2,0),"")</f>
      </c>
      <c r="O12360">
        <f>IFERROR(VLOOKUP(A12360,bip!$A:$Z,3,0),"")</f>
      </c>
    </row>
    <row r="12361" spans="1:15" ht="13.2">
      <c r="A12361" t="s">
        <v>33638</v>
      </c>
      <c r="B12361" t="s">
        <v>33638</v>
      </c>
      <c r="C12361" t="s">
        <v>16440</v>
      </c>
      <c r="D12361" t="s">
        <v>25666</v>
      </c>
      <c r="E12361" t="s">
        <v>33639</v>
      </c>
      <c r="F12361">
        <v>1</v>
      </c>
      <c r="G12361">
        <v>1</v>
      </c>
      <c r="H12361" s="1">
        <v>1432</v>
      </c>
      <c r="I12361" s="87"/>
      <c r="K12361" s="86" t="s">
        <v>17485</v>
      </c>
      <c r="L12361" s="86" t="s">
        <v>17486</v>
      </c>
      <c r="N12361">
        <f>IFERROR(VLOOKUP(A12361,bip!$A:$C,2,0),"")</f>
      </c>
      <c r="O12361">
        <f>IFERROR(VLOOKUP(A12361,bip!$A:$Z,3,0),"")</f>
      </c>
    </row>
    <row r="12362" spans="1:15" ht="13.2">
      <c r="A12362" t="s">
        <v>33640</v>
      </c>
      <c r="B12362" t="s">
        <v>33640</v>
      </c>
      <c r="C12362" t="s">
        <v>16440</v>
      </c>
      <c r="D12362" t="s">
        <v>25664</v>
      </c>
      <c r="E12362" t="s">
        <v>21375</v>
      </c>
      <c r="F12362">
        <v>1</v>
      </c>
      <c r="G12362">
        <v>1</v>
      </c>
      <c r="H12362" s="1">
        <v>1432</v>
      </c>
      <c r="I12362" s="87"/>
      <c r="K12362" s="86" t="s">
        <v>17485</v>
      </c>
      <c r="L12362" s="86" t="s">
        <v>17486</v>
      </c>
      <c r="N12362">
        <f>IFERROR(VLOOKUP(A12362,bip!$A:$C,2,0),"")</f>
      </c>
      <c r="O12362">
        <f>IFERROR(VLOOKUP(A12362,bip!$A:$Z,3,0),"")</f>
      </c>
    </row>
    <row r="12363" spans="1:15" ht="13.2">
      <c r="A12363" t="s">
        <v>33641</v>
      </c>
      <c r="B12363" t="s">
        <v>33641</v>
      </c>
      <c r="C12363" t="s">
        <v>16440</v>
      </c>
      <c r="D12363" t="s">
        <v>25665</v>
      </c>
      <c r="E12363" t="s">
        <v>21381</v>
      </c>
      <c r="F12363">
        <v>1</v>
      </c>
      <c r="G12363">
        <v>1</v>
      </c>
      <c r="H12363" s="1">
        <v>1432</v>
      </c>
      <c r="I12363" s="87"/>
      <c r="K12363" s="86" t="s">
        <v>17485</v>
      </c>
      <c r="L12363" s="86" t="s">
        <v>17486</v>
      </c>
      <c r="N12363">
        <f>IFERROR(VLOOKUP(A12363,bip!$A:$C,2,0),"")</f>
      </c>
      <c r="O12363">
        <f>IFERROR(VLOOKUP(A12363,bip!$A:$Z,3,0),"")</f>
      </c>
    </row>
    <row r="12364" spans="1:15" ht="13.2">
      <c r="A12364" t="s">
        <v>33642</v>
      </c>
      <c r="B12364" t="s">
        <v>33642</v>
      </c>
      <c r="C12364" t="s">
        <v>16440</v>
      </c>
      <c r="D12364" t="s">
        <v>25667</v>
      </c>
      <c r="E12364" t="s">
        <v>21378</v>
      </c>
      <c r="F12364">
        <v>1</v>
      </c>
      <c r="G12364">
        <v>1</v>
      </c>
      <c r="H12364" s="1">
        <v>1432</v>
      </c>
      <c r="I12364" s="87"/>
      <c r="K12364" s="86" t="s">
        <v>17485</v>
      </c>
      <c r="L12364" s="86" t="s">
        <v>17486</v>
      </c>
      <c r="N12364">
        <f>IFERROR(VLOOKUP(A12364,bip!$A:$C,2,0),"")</f>
      </c>
      <c r="O12364">
        <f>IFERROR(VLOOKUP(A12364,bip!$A:$Z,3,0),"")</f>
      </c>
    </row>
    <row r="12365" spans="1:15" ht="13.2">
      <c r="A12365" t="s">
        <v>33643</v>
      </c>
      <c r="B12365" t="s">
        <v>33643</v>
      </c>
      <c r="C12365" t="s">
        <v>16440</v>
      </c>
      <c r="D12365" t="s">
        <v>33644</v>
      </c>
      <c r="E12365" t="s">
        <v>33645</v>
      </c>
      <c r="F12365">
        <v>1</v>
      </c>
      <c r="G12365">
        <v>1</v>
      </c>
      <c r="H12365" s="1">
        <v>1432</v>
      </c>
      <c r="I12365" s="87"/>
      <c r="K12365" s="86" t="s">
        <v>17485</v>
      </c>
      <c r="L12365" s="86" t="s">
        <v>17486</v>
      </c>
      <c r="N12365">
        <f>IFERROR(VLOOKUP(A12365,bip!$A:$C,2,0),"")</f>
      </c>
      <c r="O12365">
        <f>IFERROR(VLOOKUP(A12365,bip!$A:$Z,3,0),"")</f>
      </c>
    </row>
    <row r="12366" spans="1:15" ht="13.2">
      <c r="A12366" t="s">
        <v>33646</v>
      </c>
      <c r="B12366" t="s">
        <v>33646</v>
      </c>
      <c r="C12366" t="s">
        <v>16440</v>
      </c>
      <c r="D12366" t="s">
        <v>33647</v>
      </c>
      <c r="E12366" t="s">
        <v>33648</v>
      </c>
      <c r="F12366">
        <v>1</v>
      </c>
      <c r="G12366">
        <v>1</v>
      </c>
      <c r="H12366" s="1">
        <v>1432</v>
      </c>
      <c r="I12366" s="87"/>
      <c r="K12366" s="86" t="s">
        <v>17485</v>
      </c>
      <c r="L12366" s="86" t="s">
        <v>17486</v>
      </c>
      <c r="N12366">
        <f>IFERROR(VLOOKUP(A12366,bip!$A:$C,2,0),"")</f>
      </c>
      <c r="O12366">
        <f>IFERROR(VLOOKUP(A12366,bip!$A:$Z,3,0),"")</f>
      </c>
    </row>
    <row r="12367" spans="1:15" ht="13.2">
      <c r="A12367" t="s">
        <v>10696</v>
      </c>
      <c r="B12367" t="s">
        <v>10696</v>
      </c>
      <c r="C12367" t="s">
        <v>16440</v>
      </c>
      <c r="D12367" t="s">
        <v>25687</v>
      </c>
      <c r="E12367" t="s">
        <v>25140</v>
      </c>
      <c r="F12367">
        <v>1</v>
      </c>
      <c r="G12367">
        <v>12</v>
      </c>
      <c r="H12367" s="1">
        <v>37</v>
      </c>
      <c r="I12367" s="87"/>
      <c r="K12367" s="86" t="s">
        <v>17485</v>
      </c>
      <c r="L12367" s="86" t="s">
        <v>17486</v>
      </c>
      <c r="N12367">
        <f>IFERROR(VLOOKUP(A12367,bip!$A:$C,2,0),"")</f>
      </c>
      <c r="O12367">
        <f>IFERROR(VLOOKUP(A12367,bip!$A:$Z,3,0),"")</f>
      </c>
    </row>
    <row r="12368" spans="1:15" ht="13.2">
      <c r="A12368" t="s">
        <v>10697</v>
      </c>
      <c r="B12368" t="s">
        <v>10697</v>
      </c>
      <c r="C12368" t="s">
        <v>16440</v>
      </c>
      <c r="D12368" t="s">
        <v>25688</v>
      </c>
      <c r="E12368" t="s">
        <v>24488</v>
      </c>
      <c r="F12368">
        <v>1</v>
      </c>
      <c r="G12368">
        <v>12</v>
      </c>
      <c r="H12368" s="1">
        <v>85</v>
      </c>
      <c r="I12368" s="87"/>
      <c r="K12368" s="86" t="s">
        <v>17485</v>
      </c>
      <c r="L12368" s="86" t="s">
        <v>17486</v>
      </c>
      <c r="N12368">
        <f>IFERROR(VLOOKUP(A12368,bip!$A:$C,2,0),"")</f>
      </c>
      <c r="O12368">
        <f>IFERROR(VLOOKUP(A12368,bip!$A:$Z,3,0),"")</f>
      </c>
    </row>
    <row r="12369" spans="1:15" ht="13.2">
      <c r="A12369" t="s">
        <v>10698</v>
      </c>
      <c r="B12369" t="s">
        <v>10698</v>
      </c>
      <c r="C12369" t="s">
        <v>16440</v>
      </c>
      <c r="D12369" t="s">
        <v>41225</v>
      </c>
      <c r="E12369" t="s">
        <v>37827</v>
      </c>
      <c r="F12369">
        <v>1</v>
      </c>
      <c r="G12369">
        <v>6</v>
      </c>
      <c r="H12369" s="1">
        <v>129</v>
      </c>
      <c r="I12369" s="87"/>
      <c r="K12369" s="86" t="s">
        <v>17485</v>
      </c>
      <c r="L12369" s="86" t="s">
        <v>17486</v>
      </c>
      <c r="N12369">
        <f>IFERROR(VLOOKUP(A12369,bip!$A:$C,2,0),"")</f>
      </c>
      <c r="O12369">
        <f>IFERROR(VLOOKUP(A12369,bip!$A:$Z,3,0),"")</f>
      </c>
    </row>
    <row r="12370" spans="1:15" ht="13.2">
      <c r="A12370" t="s">
        <v>10683</v>
      </c>
      <c r="B12370" t="s">
        <v>10683</v>
      </c>
      <c r="C12370" t="s">
        <v>16440</v>
      </c>
      <c r="D12370" t="s">
        <v>25673</v>
      </c>
      <c r="E12370" t="s">
        <v>21383</v>
      </c>
      <c r="F12370">
        <v>2</v>
      </c>
      <c r="G12370">
        <v>1</v>
      </c>
      <c r="H12370" s="1">
        <v>196</v>
      </c>
      <c r="I12370" s="87"/>
      <c r="K12370" s="86" t="s">
        <v>17485</v>
      </c>
      <c r="L12370" s="86" t="s">
        <v>17486</v>
      </c>
      <c r="N12370">
        <f>IFERROR(VLOOKUP(A12370,bip!$A:$C,2,0),"")</f>
      </c>
      <c r="O12370">
        <f>IFERROR(VLOOKUP(A12370,bip!$A:$Z,3,0),"")</f>
      </c>
    </row>
    <row r="12371" spans="1:15" ht="13.2">
      <c r="A12371" t="s">
        <v>10684</v>
      </c>
      <c r="B12371" t="s">
        <v>10684</v>
      </c>
      <c r="C12371" t="s">
        <v>16440</v>
      </c>
      <c r="D12371" t="s">
        <v>25668</v>
      </c>
      <c r="E12371" t="s">
        <v>21374</v>
      </c>
      <c r="F12371">
        <v>1</v>
      </c>
      <c r="G12371">
        <v>1</v>
      </c>
      <c r="H12371" s="1">
        <v>700</v>
      </c>
      <c r="I12371" s="87"/>
      <c r="K12371" s="86" t="s">
        <v>17485</v>
      </c>
      <c r="L12371" s="86" t="s">
        <v>17486</v>
      </c>
      <c r="N12371">
        <f>IFERROR(VLOOKUP(A12371,bip!$A:$C,2,0),"")</f>
      </c>
      <c r="O12371">
        <f>IFERROR(VLOOKUP(A12371,bip!$A:$Z,3,0),"")</f>
      </c>
    </row>
    <row r="12372" spans="1:15" ht="13.2">
      <c r="A12372" t="s">
        <v>10685</v>
      </c>
      <c r="B12372" t="s">
        <v>10685</v>
      </c>
      <c r="C12372" t="s">
        <v>16440</v>
      </c>
      <c r="D12372" t="s">
        <v>25669</v>
      </c>
      <c r="E12372" t="s">
        <v>21377</v>
      </c>
      <c r="F12372">
        <v>1</v>
      </c>
      <c r="G12372">
        <v>1</v>
      </c>
      <c r="H12372" s="1">
        <v>700</v>
      </c>
      <c r="I12372" s="87"/>
      <c r="K12372" s="86" t="s">
        <v>17485</v>
      </c>
      <c r="L12372" s="86" t="s">
        <v>17486</v>
      </c>
      <c r="N12372">
        <f>IFERROR(VLOOKUP(A12372,bip!$A:$C,2,0),"")</f>
      </c>
      <c r="O12372">
        <f>IFERROR(VLOOKUP(A12372,bip!$A:$Z,3,0),"")</f>
      </c>
    </row>
    <row r="12373" spans="1:15" ht="13.2">
      <c r="A12373" t="s">
        <v>10686</v>
      </c>
      <c r="B12373" t="s">
        <v>10686</v>
      </c>
      <c r="C12373" t="s">
        <v>16440</v>
      </c>
      <c r="D12373" t="s">
        <v>25670</v>
      </c>
      <c r="E12373" t="s">
        <v>21379</v>
      </c>
      <c r="F12373">
        <v>1</v>
      </c>
      <c r="G12373">
        <v>1</v>
      </c>
      <c r="H12373" s="1">
        <v>700</v>
      </c>
      <c r="I12373" s="87"/>
      <c r="K12373" s="86" t="s">
        <v>17485</v>
      </c>
      <c r="L12373" s="86" t="s">
        <v>17486</v>
      </c>
      <c r="N12373">
        <f>IFERROR(VLOOKUP(A12373,bip!$A:$C,2,0),"")</f>
      </c>
      <c r="O12373">
        <f>IFERROR(VLOOKUP(A12373,bip!$A:$Z,3,0),"")</f>
      </c>
    </row>
    <row r="12374" spans="1:15" ht="13.2">
      <c r="A12374" t="s">
        <v>10687</v>
      </c>
      <c r="B12374" t="s">
        <v>10687</v>
      </c>
      <c r="C12374" t="s">
        <v>16440</v>
      </c>
      <c r="D12374" t="s">
        <v>25671</v>
      </c>
      <c r="E12374" t="s">
        <v>24480</v>
      </c>
      <c r="F12374">
        <v>1</v>
      </c>
      <c r="G12374">
        <v>1</v>
      </c>
      <c r="H12374" s="1">
        <v>700</v>
      </c>
      <c r="I12374" s="87"/>
      <c r="K12374" s="86" t="s">
        <v>17485</v>
      </c>
      <c r="L12374" s="86" t="s">
        <v>17486</v>
      </c>
      <c r="N12374">
        <f>IFERROR(VLOOKUP(A12374,bip!$A:$C,2,0),"")</f>
      </c>
      <c r="O12374">
        <f>IFERROR(VLOOKUP(A12374,bip!$A:$Z,3,0),"")</f>
      </c>
    </row>
    <row r="12375" spans="1:15" ht="13.2">
      <c r="A12375" t="s">
        <v>10688</v>
      </c>
      <c r="B12375" t="s">
        <v>10688</v>
      </c>
      <c r="C12375" t="s">
        <v>16440</v>
      </c>
      <c r="D12375" t="s">
        <v>25672</v>
      </c>
      <c r="E12375" t="s">
        <v>21382</v>
      </c>
      <c r="F12375">
        <v>1</v>
      </c>
      <c r="G12375">
        <v>1</v>
      </c>
      <c r="H12375" s="1">
        <v>700</v>
      </c>
      <c r="I12375" s="87"/>
      <c r="K12375" s="86" t="s">
        <v>17485</v>
      </c>
      <c r="L12375" s="86" t="s">
        <v>17486</v>
      </c>
      <c r="N12375">
        <f>IFERROR(VLOOKUP(A12375,bip!$A:$C,2,0),"")</f>
      </c>
      <c r="O12375">
        <f>IFERROR(VLOOKUP(A12375,bip!$A:$Z,3,0),"")</f>
      </c>
    </row>
    <row r="12376" spans="1:15" ht="13.2">
      <c r="A12376" t="s">
        <v>14769</v>
      </c>
      <c r="B12376" t="s">
        <v>14769</v>
      </c>
      <c r="C12376" t="s">
        <v>16440</v>
      </c>
      <c r="D12376" t="s">
        <v>41226</v>
      </c>
      <c r="E12376" t="s">
        <v>37828</v>
      </c>
      <c r="F12376">
        <v>1</v>
      </c>
      <c r="G12376">
        <v>4</v>
      </c>
      <c r="H12376" s="1">
        <v>335</v>
      </c>
      <c r="I12376" s="87"/>
      <c r="K12376" s="86" t="s">
        <v>17485</v>
      </c>
      <c r="L12376" s="86" t="s">
        <v>17486</v>
      </c>
      <c r="N12376">
        <f>IFERROR(VLOOKUP(A12376,bip!$A:$C,2,0),"")</f>
      </c>
      <c r="O12376">
        <f>IFERROR(VLOOKUP(A12376,bip!$A:$Z,3,0),"")</f>
      </c>
    </row>
    <row r="12377" spans="1:15" ht="13.2">
      <c r="A12377" t="s">
        <v>14235</v>
      </c>
      <c r="B12377" t="s">
        <v>14235</v>
      </c>
      <c r="C12377" t="s">
        <v>16440</v>
      </c>
      <c r="D12377" t="s">
        <v>26111</v>
      </c>
      <c r="E12377" t="s">
        <v>15132</v>
      </c>
      <c r="F12377">
        <v>1</v>
      </c>
      <c r="G12377">
        <v>3</v>
      </c>
      <c r="H12377" s="1">
        <v>590</v>
      </c>
      <c r="I12377" s="87"/>
      <c r="K12377" s="86" t="s">
        <v>17485</v>
      </c>
      <c r="L12377" s="86" t="s">
        <v>17486</v>
      </c>
      <c r="N12377">
        <f>IFERROR(VLOOKUP(A12377,bip!$A:$C,2,0),"")</f>
      </c>
      <c r="O12377">
        <f>IFERROR(VLOOKUP(A12377,bip!$A:$Z,3,0),"")</f>
      </c>
    </row>
    <row r="12378" spans="1:15" ht="13.2">
      <c r="A12378" t="s">
        <v>14234</v>
      </c>
      <c r="B12378" t="s">
        <v>14234</v>
      </c>
      <c r="C12378" t="s">
        <v>16440</v>
      </c>
      <c r="D12378" t="s">
        <v>26110</v>
      </c>
      <c r="E12378" t="s">
        <v>15131</v>
      </c>
      <c r="F12378">
        <v>1</v>
      </c>
      <c r="G12378">
        <v>3</v>
      </c>
      <c r="H12378" s="1">
        <v>590</v>
      </c>
      <c r="I12378" s="87"/>
      <c r="K12378" s="86" t="s">
        <v>17485</v>
      </c>
      <c r="L12378" s="86" t="s">
        <v>17486</v>
      </c>
      <c r="N12378">
        <f>IFERROR(VLOOKUP(A12378,bip!$A:$C,2,0),"")</f>
      </c>
      <c r="O12378">
        <f>IFERROR(VLOOKUP(A12378,bip!$A:$Z,3,0),"")</f>
      </c>
    </row>
    <row r="12379" spans="1:15" ht="13.2">
      <c r="A12379" t="s">
        <v>14233</v>
      </c>
      <c r="B12379" t="s">
        <v>14233</v>
      </c>
      <c r="C12379" t="s">
        <v>16440</v>
      </c>
      <c r="D12379" t="s">
        <v>26109</v>
      </c>
      <c r="E12379" t="s">
        <v>15130</v>
      </c>
      <c r="F12379">
        <v>1</v>
      </c>
      <c r="G12379">
        <v>3</v>
      </c>
      <c r="H12379" s="1">
        <v>590</v>
      </c>
      <c r="I12379" s="87"/>
      <c r="K12379" s="86" t="s">
        <v>17485</v>
      </c>
      <c r="L12379" s="86" t="s">
        <v>17486</v>
      </c>
      <c r="N12379">
        <f>IFERROR(VLOOKUP(A12379,bip!$A:$C,2,0),"")</f>
      </c>
      <c r="O12379">
        <f>IFERROR(VLOOKUP(A12379,bip!$A:$Z,3,0),"")</f>
      </c>
    </row>
    <row r="12380" spans="1:15" ht="13.2">
      <c r="A12380" t="s">
        <v>9503</v>
      </c>
      <c r="B12380" t="s">
        <v>9503</v>
      </c>
      <c r="C12380" t="s">
        <v>16440</v>
      </c>
      <c r="D12380" t="s">
        <v>41227</v>
      </c>
      <c r="E12380" t="s">
        <v>41228</v>
      </c>
      <c r="F12380">
        <v>6</v>
      </c>
      <c r="G12380">
        <v>60</v>
      </c>
      <c r="H12380" s="1">
        <v>31</v>
      </c>
      <c r="I12380" s="87"/>
      <c r="K12380" s="86" t="s">
        <v>17485</v>
      </c>
      <c r="L12380" s="86" t="s">
        <v>17486</v>
      </c>
      <c r="N12380">
        <f>IFERROR(VLOOKUP(A12380,bip!$A:$C,2,0),"")</f>
      </c>
      <c r="O12380">
        <f>IFERROR(VLOOKUP(A12380,bip!$A:$Z,3,0),"")</f>
      </c>
    </row>
    <row r="12381" spans="1:15" ht="13.2">
      <c r="A12381" t="s">
        <v>13880</v>
      </c>
      <c r="B12381" t="s">
        <v>13880</v>
      </c>
      <c r="C12381" t="s">
        <v>16441</v>
      </c>
      <c r="D12381" t="s">
        <v>41231</v>
      </c>
      <c r="E12381" t="s">
        <v>41232</v>
      </c>
      <c r="F12381">
        <v>1</v>
      </c>
      <c r="G12381">
        <v>6</v>
      </c>
      <c r="H12381" s="1">
        <v>448</v>
      </c>
      <c r="I12381" s="87"/>
      <c r="K12381" s="86" t="s">
        <v>17485</v>
      </c>
      <c r="L12381" s="86" t="s">
        <v>17486</v>
      </c>
      <c r="N12381">
        <f>IFERROR(VLOOKUP(A12381,bip!$A:$C,2,0),"")</f>
      </c>
      <c r="O12381">
        <f>IFERROR(VLOOKUP(A12381,bip!$A:$Z,3,0),"")</f>
      </c>
    </row>
    <row r="12382" spans="1:15" ht="13.2">
      <c r="A12382" t="s">
        <v>14315</v>
      </c>
      <c r="B12382" t="s">
        <v>14315</v>
      </c>
      <c r="C12382" t="s">
        <v>16441</v>
      </c>
      <c r="D12382" t="s">
        <v>41233</v>
      </c>
      <c r="E12382" t="s">
        <v>37829</v>
      </c>
      <c r="F12382">
        <v>6</v>
      </c>
      <c r="G12382">
        <v>60</v>
      </c>
      <c r="H12382" s="1">
        <v>36</v>
      </c>
      <c r="I12382" s="87"/>
      <c r="K12382" s="86" t="s">
        <v>17485</v>
      </c>
      <c r="L12382" s="86" t="s">
        <v>17486</v>
      </c>
      <c r="N12382">
        <f>IFERROR(VLOOKUP(A12382,bip!$A:$C,2,0),"")</f>
      </c>
      <c r="O12382">
        <f>IFERROR(VLOOKUP(A12382,bip!$A:$Z,3,0),"")</f>
      </c>
    </row>
    <row r="12383" spans="1:15" ht="13.2">
      <c r="A12383" t="s">
        <v>13955</v>
      </c>
      <c r="B12383" t="s">
        <v>13955</v>
      </c>
      <c r="C12383" t="s">
        <v>16440</v>
      </c>
      <c r="D12383" t="s">
        <v>41234</v>
      </c>
      <c r="E12383" t="s">
        <v>41235</v>
      </c>
      <c r="F12383">
        <v>1</v>
      </c>
      <c r="G12383">
        <v>6</v>
      </c>
      <c r="H12383" s="1">
        <v>1068</v>
      </c>
      <c r="I12383" s="87"/>
      <c r="K12383" s="86" t="s">
        <v>17485</v>
      </c>
      <c r="L12383" s="86" t="s">
        <v>17486</v>
      </c>
      <c r="N12383">
        <f>IFERROR(VLOOKUP(A12383,bip!$A:$C,2,0),"")</f>
      </c>
      <c r="O12383">
        <f>IFERROR(VLOOKUP(A12383,bip!$A:$Z,3,0),"")</f>
      </c>
    </row>
    <row r="12384" spans="1:15" ht="13.2">
      <c r="A12384" t="s">
        <v>13956</v>
      </c>
      <c r="B12384" t="s">
        <v>13956</v>
      </c>
      <c r="C12384" t="s">
        <v>16440</v>
      </c>
      <c r="D12384" t="s">
        <v>41236</v>
      </c>
      <c r="E12384" t="s">
        <v>41232</v>
      </c>
      <c r="F12384">
        <v>1</v>
      </c>
      <c r="G12384">
        <v>6</v>
      </c>
      <c r="H12384" s="1">
        <v>896</v>
      </c>
      <c r="I12384" s="87"/>
      <c r="K12384" s="86" t="s">
        <v>17485</v>
      </c>
      <c r="L12384" s="86" t="s">
        <v>17486</v>
      </c>
      <c r="N12384">
        <f>IFERROR(VLOOKUP(A12384,bip!$A:$C,2,0),"")</f>
      </c>
      <c r="O12384">
        <f>IFERROR(VLOOKUP(A12384,bip!$A:$Z,3,0),"")</f>
      </c>
    </row>
    <row r="12385" spans="1:15" ht="13.2">
      <c r="A12385" t="s">
        <v>21815</v>
      </c>
      <c r="B12385" t="s">
        <v>21815</v>
      </c>
      <c r="C12385" t="s">
        <v>16440</v>
      </c>
      <c r="D12385" t="s">
        <v>41237</v>
      </c>
      <c r="E12385" t="s">
        <v>41238</v>
      </c>
      <c r="F12385">
        <v>6</v>
      </c>
      <c r="G12385">
        <v>60</v>
      </c>
      <c r="H12385" s="1">
        <v>31</v>
      </c>
      <c r="I12385" s="87"/>
      <c r="K12385" s="86" t="s">
        <v>17485</v>
      </c>
      <c r="L12385" s="86" t="s">
        <v>17486</v>
      </c>
      <c r="N12385">
        <f>IFERROR(VLOOKUP(A12385,bip!$A:$C,2,0),"")</f>
      </c>
      <c r="O12385">
        <f>IFERROR(VLOOKUP(A12385,bip!$A:$Z,3,0),"")</f>
      </c>
    </row>
    <row r="12386" spans="1:15" ht="13.2">
      <c r="A12386" t="s">
        <v>9505</v>
      </c>
      <c r="B12386" t="s">
        <v>9505</v>
      </c>
      <c r="C12386" t="s">
        <v>16441</v>
      </c>
      <c r="D12386" t="s">
        <v>41239</v>
      </c>
      <c r="E12386" t="s">
        <v>41240</v>
      </c>
      <c r="F12386">
        <v>1</v>
      </c>
      <c r="G12386">
        <v>6</v>
      </c>
      <c r="H12386" s="1">
        <v>495</v>
      </c>
      <c r="I12386" s="87"/>
      <c r="K12386" s="86" t="s">
        <v>17485</v>
      </c>
      <c r="L12386" s="86" t="s">
        <v>17486</v>
      </c>
      <c r="N12386">
        <f>IFERROR(VLOOKUP(A12386,bip!$A:$C,2,0),"")</f>
      </c>
      <c r="O12386">
        <f>IFERROR(VLOOKUP(A12386,bip!$A:$Z,3,0),"")</f>
      </c>
    </row>
    <row r="12387" spans="1:15" ht="13.2">
      <c r="A12387" t="s">
        <v>9506</v>
      </c>
      <c r="B12387" t="s">
        <v>9506</v>
      </c>
      <c r="C12387" t="s">
        <v>16441</v>
      </c>
      <c r="D12387" t="s">
        <v>41241</v>
      </c>
      <c r="E12387" t="s">
        <v>37830</v>
      </c>
      <c r="F12387">
        <v>6</v>
      </c>
      <c r="G12387">
        <v>60</v>
      </c>
      <c r="H12387" s="1">
        <v>29</v>
      </c>
      <c r="I12387" s="87"/>
      <c r="K12387" s="86" t="s">
        <v>17485</v>
      </c>
      <c r="L12387" s="86" t="s">
        <v>17486</v>
      </c>
      <c r="N12387">
        <f>IFERROR(VLOOKUP(A12387,bip!$A:$C,2,0),"")</f>
      </c>
      <c r="O12387">
        <f>IFERROR(VLOOKUP(A12387,bip!$A:$Z,3,0),"")</f>
      </c>
    </row>
    <row r="12388" spans="1:15" ht="13.2">
      <c r="A12388" t="s">
        <v>9500</v>
      </c>
      <c r="B12388" t="s">
        <v>13084</v>
      </c>
      <c r="C12388" t="s">
        <v>16440</v>
      </c>
      <c r="D12388" t="s">
        <v>16921</v>
      </c>
      <c r="E12388" t="s">
        <v>37831</v>
      </c>
      <c r="F12388">
        <v>1</v>
      </c>
      <c r="G12388">
        <v>120</v>
      </c>
      <c r="H12388" s="1">
        <v>91</v>
      </c>
      <c r="I12388" s="87"/>
      <c r="K12388" s="86" t="s">
        <v>17485</v>
      </c>
      <c r="L12388" s="86" t="s">
        <v>17486</v>
      </c>
      <c r="N12388">
        <f>IFERROR(VLOOKUP(A12388,bip!$A:$C,2,0),"")</f>
      </c>
      <c r="O12388">
        <f>IFERROR(VLOOKUP(A12388,bip!$A:$Z,3,0),"")</f>
      </c>
    </row>
    <row r="12389" spans="1:15" ht="13.2">
      <c r="A12389" t="s">
        <v>9512</v>
      </c>
      <c r="B12389" t="s">
        <v>13088</v>
      </c>
      <c r="C12389" t="s">
        <v>16440</v>
      </c>
      <c r="D12389" t="s">
        <v>41242</v>
      </c>
      <c r="E12389" t="s">
        <v>41243</v>
      </c>
      <c r="F12389">
        <v>6</v>
      </c>
      <c r="G12389">
        <v>60</v>
      </c>
      <c r="H12389" s="1">
        <v>18</v>
      </c>
      <c r="I12389" s="87"/>
      <c r="K12389" s="86" t="s">
        <v>17485</v>
      </c>
      <c r="L12389" s="86" t="s">
        <v>17486</v>
      </c>
      <c r="N12389">
        <f>IFERROR(VLOOKUP(A12389,bip!$A:$C,2,0),"")</f>
      </c>
      <c r="O12389">
        <f>IFERROR(VLOOKUP(A12389,bip!$A:$Z,3,0),"")</f>
      </c>
    </row>
    <row r="12390" spans="1:15" ht="13.2">
      <c r="A12390" t="s">
        <v>9509</v>
      </c>
      <c r="B12390" t="s">
        <v>13087</v>
      </c>
      <c r="C12390" t="s">
        <v>16440</v>
      </c>
      <c r="D12390" t="s">
        <v>41244</v>
      </c>
      <c r="E12390" t="s">
        <v>41245</v>
      </c>
      <c r="F12390">
        <v>6</v>
      </c>
      <c r="G12390">
        <v>60</v>
      </c>
      <c r="H12390" s="1">
        <v>18</v>
      </c>
      <c r="I12390" s="87"/>
      <c r="K12390" s="86" t="s">
        <v>17485</v>
      </c>
      <c r="L12390" s="86" t="s">
        <v>17486</v>
      </c>
      <c r="N12390">
        <f>IFERROR(VLOOKUP(A12390,bip!$A:$C,2,0),"")</f>
      </c>
      <c r="O12390">
        <f>IFERROR(VLOOKUP(A12390,bip!$A:$Z,3,0),"")</f>
      </c>
    </row>
    <row r="12391" spans="1:15" ht="13.2">
      <c r="A12391" t="s">
        <v>9507</v>
      </c>
      <c r="B12391" t="s">
        <v>13086</v>
      </c>
      <c r="C12391" t="s">
        <v>16440</v>
      </c>
      <c r="D12391" t="s">
        <v>41246</v>
      </c>
      <c r="E12391" t="s">
        <v>41247</v>
      </c>
      <c r="F12391">
        <v>1</v>
      </c>
      <c r="G12391">
        <v>6</v>
      </c>
      <c r="H12391" s="1">
        <v>179</v>
      </c>
      <c r="I12391" s="87"/>
      <c r="K12391" s="86" t="s">
        <v>17485</v>
      </c>
      <c r="L12391" s="86" t="s">
        <v>17486</v>
      </c>
      <c r="N12391">
        <f>IFERROR(VLOOKUP(A12391,bip!$A:$C,2,0),"")</f>
      </c>
      <c r="O12391">
        <f>IFERROR(VLOOKUP(A12391,bip!$A:$Z,3,0),"")</f>
      </c>
    </row>
    <row r="12392" spans="1:15" ht="13.2">
      <c r="A12392" t="s">
        <v>9501</v>
      </c>
      <c r="B12392" t="s">
        <v>9501</v>
      </c>
      <c r="C12392" t="s">
        <v>16440</v>
      </c>
      <c r="D12392" t="s">
        <v>16922</v>
      </c>
      <c r="E12392" t="s">
        <v>23915</v>
      </c>
      <c r="F12392">
        <v>6</v>
      </c>
      <c r="G12392">
        <v>96</v>
      </c>
      <c r="H12392" s="1">
        <v>120</v>
      </c>
      <c r="I12392" s="87"/>
      <c r="K12392" s="86" t="s">
        <v>17485</v>
      </c>
      <c r="L12392" s="86" t="s">
        <v>17486</v>
      </c>
      <c r="N12392">
        <f>IFERROR(VLOOKUP(A12392,bip!$A:$C,2,0),"")</f>
      </c>
      <c r="O12392">
        <f>IFERROR(VLOOKUP(A12392,bip!$A:$Z,3,0),"")</f>
      </c>
    </row>
    <row r="12393" spans="1:15" ht="13.2">
      <c r="A12393" t="s">
        <v>9508</v>
      </c>
      <c r="B12393" t="s">
        <v>9508</v>
      </c>
      <c r="C12393" t="s">
        <v>16440</v>
      </c>
      <c r="D12393" t="s">
        <v>41248</v>
      </c>
      <c r="E12393" t="s">
        <v>41249</v>
      </c>
      <c r="F12393">
        <v>6</v>
      </c>
      <c r="G12393">
        <v>60</v>
      </c>
      <c r="H12393" s="1">
        <v>18</v>
      </c>
      <c r="I12393" s="87"/>
      <c r="K12393" s="86" t="s">
        <v>17485</v>
      </c>
      <c r="L12393" s="86" t="s">
        <v>17486</v>
      </c>
      <c r="N12393">
        <f>IFERROR(VLOOKUP(A12393,bip!$A:$C,2,0),"")</f>
      </c>
      <c r="O12393">
        <f>IFERROR(VLOOKUP(A12393,bip!$A:$Z,3,0),"")</f>
      </c>
    </row>
    <row r="12394" spans="1:15" ht="13.2">
      <c r="A12394" t="s">
        <v>9510</v>
      </c>
      <c r="B12394" t="s">
        <v>9510</v>
      </c>
      <c r="C12394" t="s">
        <v>16440</v>
      </c>
      <c r="D12394" t="s">
        <v>41250</v>
      </c>
      <c r="E12394" t="s">
        <v>41251</v>
      </c>
      <c r="F12394">
        <v>6</v>
      </c>
      <c r="G12394">
        <v>60</v>
      </c>
      <c r="H12394" s="1">
        <v>18</v>
      </c>
      <c r="I12394" s="87"/>
      <c r="K12394" s="86" t="s">
        <v>17485</v>
      </c>
      <c r="L12394" s="86" t="s">
        <v>17486</v>
      </c>
      <c r="N12394">
        <f>IFERROR(VLOOKUP(A12394,bip!$A:$C,2,0),"")</f>
      </c>
      <c r="O12394">
        <f>IFERROR(VLOOKUP(A12394,bip!$A:$Z,3,0),"")</f>
      </c>
    </row>
    <row r="12395" spans="1:15" ht="13.2">
      <c r="A12395" t="s">
        <v>9511</v>
      </c>
      <c r="B12395" t="s">
        <v>9511</v>
      </c>
      <c r="C12395" t="s">
        <v>16440</v>
      </c>
      <c r="D12395" t="s">
        <v>41252</v>
      </c>
      <c r="E12395" t="s">
        <v>41253</v>
      </c>
      <c r="F12395">
        <v>6</v>
      </c>
      <c r="G12395">
        <v>60</v>
      </c>
      <c r="H12395" s="1">
        <v>18</v>
      </c>
      <c r="I12395" s="87"/>
      <c r="K12395" s="86" t="s">
        <v>17485</v>
      </c>
      <c r="L12395" s="86" t="s">
        <v>17486</v>
      </c>
      <c r="N12395">
        <f>IFERROR(VLOOKUP(A12395,bip!$A:$C,2,0),"")</f>
      </c>
      <c r="O12395">
        <f>IFERROR(VLOOKUP(A12395,bip!$A:$Z,3,0),"")</f>
      </c>
    </row>
    <row r="12396" spans="1:15" ht="13.2">
      <c r="A12396" t="s">
        <v>9513</v>
      </c>
      <c r="B12396" t="s">
        <v>9513</v>
      </c>
      <c r="C12396" t="s">
        <v>16441</v>
      </c>
      <c r="D12396" t="s">
        <v>41254</v>
      </c>
      <c r="E12396" t="s">
        <v>41255</v>
      </c>
      <c r="F12396">
        <v>1</v>
      </c>
      <c r="G12396">
        <v>6</v>
      </c>
      <c r="H12396" s="1">
        <v>170</v>
      </c>
      <c r="I12396" s="87"/>
      <c r="K12396" s="86" t="s">
        <v>17485</v>
      </c>
      <c r="L12396" s="86" t="s">
        <v>17486</v>
      </c>
      <c r="N12396">
        <f>IFERROR(VLOOKUP(A12396,bip!$A:$C,2,0),"")</f>
      </c>
      <c r="O12396">
        <f>IFERROR(VLOOKUP(A12396,bip!$A:$Z,3,0),"")</f>
      </c>
    </row>
    <row r="12397" spans="1:15" ht="13.2">
      <c r="A12397" t="s">
        <v>9514</v>
      </c>
      <c r="B12397" t="s">
        <v>9514</v>
      </c>
      <c r="C12397" t="s">
        <v>16441</v>
      </c>
      <c r="D12397" t="s">
        <v>41256</v>
      </c>
      <c r="E12397" t="s">
        <v>26834</v>
      </c>
      <c r="F12397">
        <v>6</v>
      </c>
      <c r="G12397">
        <v>60</v>
      </c>
      <c r="H12397" s="1">
        <v>15</v>
      </c>
      <c r="I12397" s="87"/>
      <c r="K12397" s="86" t="s">
        <v>17485</v>
      </c>
      <c r="L12397" s="86" t="s">
        <v>17486</v>
      </c>
      <c r="N12397">
        <f>IFERROR(VLOOKUP(A12397,bip!$A:$C,2,0),"")</f>
      </c>
      <c r="O12397">
        <f>IFERROR(VLOOKUP(A12397,bip!$A:$Z,3,0),"")</f>
      </c>
    </row>
    <row r="12398" spans="1:15" ht="13.2">
      <c r="A12398" t="s">
        <v>9515</v>
      </c>
      <c r="B12398" t="s">
        <v>9515</v>
      </c>
      <c r="C12398" t="s">
        <v>16441</v>
      </c>
      <c r="D12398" t="s">
        <v>41257</v>
      </c>
      <c r="E12398" t="s">
        <v>26835</v>
      </c>
      <c r="F12398">
        <v>6</v>
      </c>
      <c r="G12398">
        <v>60</v>
      </c>
      <c r="H12398" s="1">
        <v>15</v>
      </c>
      <c r="I12398" s="87"/>
      <c r="K12398" s="86" t="s">
        <v>17485</v>
      </c>
      <c r="L12398" s="86" t="s">
        <v>17486</v>
      </c>
      <c r="N12398">
        <f>IFERROR(VLOOKUP(A12398,bip!$A:$C,2,0),"")</f>
      </c>
      <c r="O12398">
        <f>IFERROR(VLOOKUP(A12398,bip!$A:$Z,3,0),"")</f>
      </c>
    </row>
    <row r="12399" spans="1:15" ht="13.2">
      <c r="A12399" t="s">
        <v>9516</v>
      </c>
      <c r="B12399" t="s">
        <v>9516</v>
      </c>
      <c r="C12399" t="s">
        <v>16441</v>
      </c>
      <c r="D12399" t="s">
        <v>41258</v>
      </c>
      <c r="E12399" t="s">
        <v>26836</v>
      </c>
      <c r="F12399">
        <v>6</v>
      </c>
      <c r="G12399">
        <v>60</v>
      </c>
      <c r="H12399" s="1">
        <v>15</v>
      </c>
      <c r="I12399" s="87"/>
      <c r="K12399" s="86" t="s">
        <v>17485</v>
      </c>
      <c r="L12399" s="86" t="s">
        <v>17486</v>
      </c>
      <c r="N12399">
        <f>IFERROR(VLOOKUP(A12399,bip!$A:$C,2,0),"")</f>
      </c>
      <c r="O12399">
        <f>IFERROR(VLOOKUP(A12399,bip!$A:$Z,3,0),"")</f>
      </c>
    </row>
    <row r="12400" spans="1:15" ht="13.2">
      <c r="A12400" t="s">
        <v>9517</v>
      </c>
      <c r="B12400" t="s">
        <v>9517</v>
      </c>
      <c r="C12400" t="s">
        <v>16441</v>
      </c>
      <c r="D12400" t="s">
        <v>41259</v>
      </c>
      <c r="E12400" t="s">
        <v>26837</v>
      </c>
      <c r="F12400">
        <v>6</v>
      </c>
      <c r="G12400">
        <v>60</v>
      </c>
      <c r="H12400" s="1">
        <v>15</v>
      </c>
      <c r="I12400" s="87"/>
      <c r="K12400" s="86" t="s">
        <v>17485</v>
      </c>
      <c r="L12400" s="86" t="s">
        <v>17486</v>
      </c>
      <c r="N12400">
        <f>IFERROR(VLOOKUP(A12400,bip!$A:$C,2,0),"")</f>
      </c>
      <c r="O12400">
        <f>IFERROR(VLOOKUP(A12400,bip!$A:$Z,3,0),"")</f>
      </c>
    </row>
    <row r="12401" spans="1:15" ht="13.2">
      <c r="A12401" t="s">
        <v>9518</v>
      </c>
      <c r="B12401" t="s">
        <v>9518</v>
      </c>
      <c r="C12401" t="s">
        <v>16441</v>
      </c>
      <c r="D12401" t="s">
        <v>41260</v>
      </c>
      <c r="E12401" t="s">
        <v>26838</v>
      </c>
      <c r="F12401">
        <v>6</v>
      </c>
      <c r="G12401">
        <v>60</v>
      </c>
      <c r="H12401" s="1">
        <v>15</v>
      </c>
      <c r="I12401" s="87"/>
      <c r="K12401" s="86" t="s">
        <v>17485</v>
      </c>
      <c r="L12401" s="86" t="s">
        <v>17486</v>
      </c>
      <c r="N12401">
        <f>IFERROR(VLOOKUP(A12401,bip!$A:$C,2,0),"")</f>
      </c>
      <c r="O12401">
        <f>IFERROR(VLOOKUP(A12401,bip!$A:$Z,3,0),"")</f>
      </c>
    </row>
    <row r="12402" spans="1:15" ht="13.2">
      <c r="A12402" t="s">
        <v>9525</v>
      </c>
      <c r="B12402" t="s">
        <v>9525</v>
      </c>
      <c r="C12402" t="s">
        <v>16440</v>
      </c>
      <c r="D12402" t="s">
        <v>41261</v>
      </c>
      <c r="E12402" t="s">
        <v>26850</v>
      </c>
      <c r="F12402">
        <v>1</v>
      </c>
      <c r="G12402">
        <v>1000</v>
      </c>
      <c r="H12402" s="1">
        <v>18</v>
      </c>
      <c r="I12402" s="87"/>
      <c r="K12402" s="86" t="s">
        <v>17485</v>
      </c>
      <c r="L12402" s="86" t="s">
        <v>17486</v>
      </c>
      <c r="N12402">
        <f>IFERROR(VLOOKUP(A12402,bip!$A:$C,2,0),"")</f>
      </c>
      <c r="O12402">
        <f>IFERROR(VLOOKUP(A12402,bip!$A:$Z,3,0),"")</f>
      </c>
    </row>
    <row r="12403" spans="1:15" ht="13.2">
      <c r="A12403" t="s">
        <v>9526</v>
      </c>
      <c r="B12403" t="s">
        <v>9526</v>
      </c>
      <c r="C12403" t="s">
        <v>16440</v>
      </c>
      <c r="D12403" t="s">
        <v>41262</v>
      </c>
      <c r="E12403" t="s">
        <v>26851</v>
      </c>
      <c r="F12403">
        <v>1</v>
      </c>
      <c r="G12403">
        <v>1000</v>
      </c>
      <c r="H12403" s="1">
        <v>18</v>
      </c>
      <c r="I12403" s="87"/>
      <c r="K12403" s="86" t="s">
        <v>17485</v>
      </c>
      <c r="L12403" s="86" t="s">
        <v>17486</v>
      </c>
      <c r="N12403">
        <f>IFERROR(VLOOKUP(A12403,bip!$A:$C,2,0),"")</f>
      </c>
      <c r="O12403">
        <f>IFERROR(VLOOKUP(A12403,bip!$A:$Z,3,0),"")</f>
      </c>
    </row>
    <row r="12404" spans="1:15" ht="13.2">
      <c r="A12404" t="s">
        <v>9527</v>
      </c>
      <c r="B12404" t="s">
        <v>9527</v>
      </c>
      <c r="C12404" t="s">
        <v>16440</v>
      </c>
      <c r="D12404" t="s">
        <v>41263</v>
      </c>
      <c r="E12404" t="s">
        <v>26852</v>
      </c>
      <c r="F12404">
        <v>1</v>
      </c>
      <c r="G12404">
        <v>1000</v>
      </c>
      <c r="H12404" s="1">
        <v>15</v>
      </c>
      <c r="I12404" s="87"/>
      <c r="K12404" s="86" t="s">
        <v>17485</v>
      </c>
      <c r="L12404" s="86" t="s">
        <v>17486</v>
      </c>
      <c r="N12404">
        <f>IFERROR(VLOOKUP(A12404,bip!$A:$C,2,0),"")</f>
      </c>
      <c r="O12404">
        <f>IFERROR(VLOOKUP(A12404,bip!$A:$Z,3,0),"")</f>
      </c>
    </row>
    <row r="12405" spans="1:15" ht="13.2">
      <c r="A12405" t="s">
        <v>9528</v>
      </c>
      <c r="B12405" t="s">
        <v>9528</v>
      </c>
      <c r="C12405" t="s">
        <v>16440</v>
      </c>
      <c r="D12405" t="s">
        <v>41264</v>
      </c>
      <c r="E12405" t="s">
        <v>26853</v>
      </c>
      <c r="F12405">
        <v>1</v>
      </c>
      <c r="G12405">
        <v>1000</v>
      </c>
      <c r="H12405" s="1">
        <v>15</v>
      </c>
      <c r="I12405" s="87"/>
      <c r="K12405" s="86" t="s">
        <v>17485</v>
      </c>
      <c r="L12405" s="86" t="s">
        <v>17486</v>
      </c>
      <c r="N12405">
        <f>IFERROR(VLOOKUP(A12405,bip!$A:$C,2,0),"")</f>
      </c>
      <c r="O12405">
        <f>IFERROR(VLOOKUP(A12405,bip!$A:$Z,3,0),"")</f>
      </c>
    </row>
    <row r="12406" spans="1:15" ht="13.2">
      <c r="A12406" t="s">
        <v>9519</v>
      </c>
      <c r="B12406" t="s">
        <v>13089</v>
      </c>
      <c r="C12406" t="s">
        <v>16440</v>
      </c>
      <c r="D12406" t="s">
        <v>41265</v>
      </c>
      <c r="E12406" t="s">
        <v>26638</v>
      </c>
      <c r="F12406">
        <v>1</v>
      </c>
      <c r="G12406">
        <v>24</v>
      </c>
      <c r="H12406" s="1">
        <v>114</v>
      </c>
      <c r="I12406" s="87"/>
      <c r="K12406" s="86" t="s">
        <v>17485</v>
      </c>
      <c r="L12406" s="86" t="s">
        <v>17486</v>
      </c>
      <c r="N12406">
        <f>IFERROR(VLOOKUP(A12406,bip!$A:$C,2,0),"")</f>
      </c>
      <c r="O12406">
        <f>IFERROR(VLOOKUP(A12406,bip!$A:$Z,3,0),"")</f>
      </c>
    </row>
    <row r="12407" spans="1:15" ht="13.2">
      <c r="A12407" t="s">
        <v>9520</v>
      </c>
      <c r="B12407" t="s">
        <v>13090</v>
      </c>
      <c r="C12407" t="s">
        <v>16440</v>
      </c>
      <c r="D12407" t="s">
        <v>41266</v>
      </c>
      <c r="E12407" t="s">
        <v>26639</v>
      </c>
      <c r="F12407">
        <v>1</v>
      </c>
      <c r="G12407">
        <v>24</v>
      </c>
      <c r="H12407" s="1">
        <v>114</v>
      </c>
      <c r="I12407" s="87"/>
      <c r="K12407" s="86" t="s">
        <v>17485</v>
      </c>
      <c r="L12407" s="86" t="s">
        <v>17486</v>
      </c>
      <c r="N12407">
        <f>IFERROR(VLOOKUP(A12407,bip!$A:$C,2,0),"")</f>
      </c>
      <c r="O12407">
        <f>IFERROR(VLOOKUP(A12407,bip!$A:$Z,3,0),"")</f>
      </c>
    </row>
    <row r="12408" spans="1:15" ht="13.2">
      <c r="A12408" t="s">
        <v>9521</v>
      </c>
      <c r="B12408" t="s">
        <v>13091</v>
      </c>
      <c r="C12408" t="s">
        <v>16440</v>
      </c>
      <c r="D12408" t="s">
        <v>41267</v>
      </c>
      <c r="E12408" t="s">
        <v>26640</v>
      </c>
      <c r="F12408">
        <v>1</v>
      </c>
      <c r="G12408">
        <v>24</v>
      </c>
      <c r="H12408" s="1">
        <v>114</v>
      </c>
      <c r="I12408" s="87"/>
      <c r="K12408" s="86" t="s">
        <v>17485</v>
      </c>
      <c r="L12408" s="86" t="s">
        <v>17486</v>
      </c>
      <c r="N12408">
        <f>IFERROR(VLOOKUP(A12408,bip!$A:$C,2,0),"")</f>
      </c>
      <c r="O12408">
        <f>IFERROR(VLOOKUP(A12408,bip!$A:$Z,3,0),"")</f>
      </c>
    </row>
    <row r="12409" spans="1:15" ht="13.2">
      <c r="A12409" t="s">
        <v>9522</v>
      </c>
      <c r="B12409" t="s">
        <v>13092</v>
      </c>
      <c r="C12409" t="s">
        <v>16440</v>
      </c>
      <c r="D12409" t="s">
        <v>41268</v>
      </c>
      <c r="E12409" t="s">
        <v>26832</v>
      </c>
      <c r="F12409">
        <v>1</v>
      </c>
      <c r="G12409">
        <v>24</v>
      </c>
      <c r="H12409" s="1">
        <v>114</v>
      </c>
      <c r="I12409" s="87"/>
      <c r="K12409" s="86" t="s">
        <v>17485</v>
      </c>
      <c r="L12409" s="86" t="s">
        <v>17486</v>
      </c>
      <c r="N12409">
        <f>IFERROR(VLOOKUP(A12409,bip!$A:$C,2,0),"")</f>
      </c>
      <c r="O12409">
        <f>IFERROR(VLOOKUP(A12409,bip!$A:$Z,3,0),"")</f>
      </c>
    </row>
    <row r="12410" spans="1:15" ht="13.2">
      <c r="A12410" t="s">
        <v>9523</v>
      </c>
      <c r="B12410" t="s">
        <v>13093</v>
      </c>
      <c r="C12410" t="s">
        <v>16440</v>
      </c>
      <c r="D12410" t="s">
        <v>41269</v>
      </c>
      <c r="E12410" t="s">
        <v>26641</v>
      </c>
      <c r="F12410">
        <v>1</v>
      </c>
      <c r="G12410">
        <v>24</v>
      </c>
      <c r="H12410" s="1">
        <v>114</v>
      </c>
      <c r="I12410" s="87"/>
      <c r="K12410" s="86" t="s">
        <v>17485</v>
      </c>
      <c r="L12410" s="86" t="s">
        <v>17486</v>
      </c>
      <c r="N12410">
        <f>IFERROR(VLOOKUP(A12410,bip!$A:$C,2,0),"")</f>
      </c>
      <c r="O12410">
        <f>IFERROR(VLOOKUP(A12410,bip!$A:$Z,3,0),"")</f>
      </c>
    </row>
    <row r="12411" spans="1:15" ht="13.2">
      <c r="A12411" t="s">
        <v>9524</v>
      </c>
      <c r="B12411" t="s">
        <v>13094</v>
      </c>
      <c r="C12411" t="s">
        <v>16440</v>
      </c>
      <c r="D12411" t="s">
        <v>41270</v>
      </c>
      <c r="E12411" t="s">
        <v>26833</v>
      </c>
      <c r="F12411">
        <v>1</v>
      </c>
      <c r="G12411">
        <v>24</v>
      </c>
      <c r="H12411" s="1">
        <v>114</v>
      </c>
      <c r="I12411" s="87"/>
      <c r="K12411" s="86" t="s">
        <v>17485</v>
      </c>
      <c r="L12411" s="86" t="s">
        <v>17486</v>
      </c>
      <c r="N12411">
        <f>IFERROR(VLOOKUP(A12411,bip!$A:$C,2,0),"")</f>
      </c>
      <c r="O12411">
        <f>IFERROR(VLOOKUP(A12411,bip!$A:$Z,3,0),"")</f>
      </c>
    </row>
    <row r="12412" spans="1:15" ht="13.2">
      <c r="A12412" t="s">
        <v>41271</v>
      </c>
      <c r="B12412" t="s">
        <v>41271</v>
      </c>
      <c r="C12412" t="s">
        <v>16440</v>
      </c>
      <c r="D12412" t="s">
        <v>41272</v>
      </c>
      <c r="E12412" t="s">
        <v>37565</v>
      </c>
      <c r="F12412">
        <v>1</v>
      </c>
      <c r="G12412">
        <v>24</v>
      </c>
      <c r="H12412" s="1">
        <v>91</v>
      </c>
      <c r="I12412" s="87"/>
      <c r="K12412" s="86" t="s">
        <v>17485</v>
      </c>
      <c r="L12412" s="86" t="s">
        <v>17486</v>
      </c>
      <c r="M12412" s="86" t="s">
        <v>17487</v>
      </c>
      <c r="N12412">
        <f>IFERROR(VLOOKUP(A12412,bip!$A:$C,2,0),"")</f>
      </c>
      <c r="O12412">
        <f>IFERROR(VLOOKUP(A12412,bip!$A:$Z,3,0),"")</f>
      </c>
    </row>
    <row r="12413" spans="1:15" ht="13.2">
      <c r="A12413" t="s">
        <v>41273</v>
      </c>
      <c r="B12413" t="s">
        <v>41273</v>
      </c>
      <c r="C12413" t="s">
        <v>16440</v>
      </c>
      <c r="D12413" t="s">
        <v>41274</v>
      </c>
      <c r="E12413" t="s">
        <v>37564</v>
      </c>
      <c r="F12413">
        <v>1</v>
      </c>
      <c r="G12413">
        <v>24</v>
      </c>
      <c r="H12413" s="1">
        <v>91</v>
      </c>
      <c r="I12413" s="87"/>
      <c r="K12413" s="86" t="s">
        <v>17485</v>
      </c>
      <c r="L12413" s="86" t="s">
        <v>17486</v>
      </c>
      <c r="M12413" s="86" t="s">
        <v>17487</v>
      </c>
      <c r="N12413">
        <f>IFERROR(VLOOKUP(A12413,bip!$A:$C,2,0),"")</f>
      </c>
      <c r="O12413">
        <f>IFERROR(VLOOKUP(A12413,bip!$A:$Z,3,0),"")</f>
      </c>
    </row>
    <row r="12414" spans="1:15" ht="13.2">
      <c r="A12414" t="s">
        <v>41275</v>
      </c>
      <c r="B12414" t="s">
        <v>41275</v>
      </c>
      <c r="C12414" t="s">
        <v>16440</v>
      </c>
      <c r="D12414" t="s">
        <v>41276</v>
      </c>
      <c r="E12414" t="s">
        <v>41277</v>
      </c>
      <c r="F12414">
        <v>1</v>
      </c>
      <c r="G12414">
        <v>24</v>
      </c>
      <c r="H12414" s="1">
        <v>91</v>
      </c>
      <c r="I12414" s="87"/>
      <c r="K12414" s="86" t="s">
        <v>17485</v>
      </c>
      <c r="L12414" s="86" t="s">
        <v>17486</v>
      </c>
      <c r="M12414" s="86" t="s">
        <v>17487</v>
      </c>
      <c r="N12414">
        <f>IFERROR(VLOOKUP(A12414,bip!$A:$C,2,0),"")</f>
      </c>
      <c r="O12414">
        <f>IFERROR(VLOOKUP(A12414,bip!$A:$Z,3,0),"")</f>
      </c>
    </row>
    <row r="12415" spans="1:15" ht="13.2">
      <c r="A12415" t="s">
        <v>41278</v>
      </c>
      <c r="B12415" t="s">
        <v>41278</v>
      </c>
      <c r="C12415" t="s">
        <v>16440</v>
      </c>
      <c r="D12415" t="s">
        <v>41279</v>
      </c>
      <c r="E12415" t="s">
        <v>37563</v>
      </c>
      <c r="F12415">
        <v>1</v>
      </c>
      <c r="G12415">
        <v>24</v>
      </c>
      <c r="H12415" s="1">
        <v>91</v>
      </c>
      <c r="I12415" s="87"/>
      <c r="K12415" s="86" t="s">
        <v>17485</v>
      </c>
      <c r="L12415" s="86" t="s">
        <v>17486</v>
      </c>
      <c r="M12415" s="86" t="s">
        <v>17487</v>
      </c>
      <c r="N12415">
        <f>IFERROR(VLOOKUP(A12415,bip!$A:$C,2,0),"")</f>
      </c>
      <c r="O12415">
        <f>IFERROR(VLOOKUP(A12415,bip!$A:$Z,3,0),"")</f>
      </c>
    </row>
    <row r="12416" spans="1:15" ht="13.2">
      <c r="A12416" t="s">
        <v>41280</v>
      </c>
      <c r="B12416" t="s">
        <v>41280</v>
      </c>
      <c r="C12416" t="s">
        <v>16440</v>
      </c>
      <c r="D12416" t="s">
        <v>41281</v>
      </c>
      <c r="E12416" t="s">
        <v>41282</v>
      </c>
      <c r="F12416">
        <v>1</v>
      </c>
      <c r="G12416">
        <v>24</v>
      </c>
      <c r="H12416" s="1">
        <v>91</v>
      </c>
      <c r="I12416" s="87"/>
      <c r="K12416" s="86" t="s">
        <v>17485</v>
      </c>
      <c r="L12416" s="86" t="s">
        <v>17486</v>
      </c>
      <c r="M12416" s="86" t="s">
        <v>17487</v>
      </c>
      <c r="N12416">
        <f>IFERROR(VLOOKUP(A12416,bip!$A:$C,2,0),"")</f>
      </c>
      <c r="O12416">
        <f>IFERROR(VLOOKUP(A12416,bip!$A:$Z,3,0),"")</f>
      </c>
    </row>
    <row r="12417" spans="1:15" ht="13.2">
      <c r="A12417" t="s">
        <v>41283</v>
      </c>
      <c r="B12417" t="s">
        <v>41283</v>
      </c>
      <c r="C12417" t="s">
        <v>16440</v>
      </c>
      <c r="D12417" t="s">
        <v>41284</v>
      </c>
      <c r="E12417" t="s">
        <v>37561</v>
      </c>
      <c r="F12417">
        <v>1</v>
      </c>
      <c r="G12417">
        <v>24</v>
      </c>
      <c r="H12417" s="1">
        <v>91</v>
      </c>
      <c r="I12417" s="87"/>
      <c r="K12417" s="86" t="s">
        <v>17485</v>
      </c>
      <c r="L12417" s="86" t="s">
        <v>17486</v>
      </c>
      <c r="M12417" s="86" t="s">
        <v>17487</v>
      </c>
      <c r="N12417">
        <f>IFERROR(VLOOKUP(A12417,bip!$A:$C,2,0),"")</f>
      </c>
      <c r="O12417">
        <f>IFERROR(VLOOKUP(A12417,bip!$A:$Z,3,0),"")</f>
      </c>
    </row>
    <row r="12418" spans="1:15" ht="13.2">
      <c r="A12418" t="s">
        <v>9650</v>
      </c>
      <c r="B12418" t="s">
        <v>9650</v>
      </c>
      <c r="C12418" t="s">
        <v>16440</v>
      </c>
      <c r="D12418" t="s">
        <v>41285</v>
      </c>
      <c r="E12418" t="s">
        <v>37832</v>
      </c>
      <c r="F12418">
        <v>6</v>
      </c>
      <c r="G12418">
        <v>36</v>
      </c>
      <c r="H12418" s="1">
        <v>27</v>
      </c>
      <c r="I12418" s="87"/>
      <c r="K12418" s="86" t="s">
        <v>17485</v>
      </c>
      <c r="L12418" s="86" t="s">
        <v>17486</v>
      </c>
      <c r="N12418">
        <f>IFERROR(VLOOKUP(A12418,bip!$A:$C,2,0),"")</f>
      </c>
      <c r="O12418">
        <f>IFERROR(VLOOKUP(A12418,bip!$A:$Z,3,0),"")</f>
      </c>
    </row>
    <row r="12419" spans="1:15" ht="13.2">
      <c r="A12419" t="s">
        <v>9655</v>
      </c>
      <c r="B12419" t="s">
        <v>9655</v>
      </c>
      <c r="C12419" t="s">
        <v>16440</v>
      </c>
      <c r="D12419" t="s">
        <v>41286</v>
      </c>
      <c r="E12419" t="s">
        <v>20561</v>
      </c>
      <c r="F12419">
        <v>6</v>
      </c>
      <c r="G12419">
        <v>36</v>
      </c>
      <c r="H12419" s="1">
        <v>48</v>
      </c>
      <c r="I12419" s="87"/>
      <c r="K12419" s="86" t="s">
        <v>17485</v>
      </c>
      <c r="L12419" s="86" t="s">
        <v>17486</v>
      </c>
      <c r="N12419">
        <f>IFERROR(VLOOKUP(A12419,bip!$A:$C,2,0),"")</f>
      </c>
      <c r="O12419">
        <f>IFERROR(VLOOKUP(A12419,bip!$A:$Z,3,0),"")</f>
      </c>
    </row>
    <row r="12420" spans="1:15" ht="13.2">
      <c r="A12420" t="s">
        <v>9656</v>
      </c>
      <c r="B12420" t="s">
        <v>9656</v>
      </c>
      <c r="C12420" t="s">
        <v>16440</v>
      </c>
      <c r="D12420" t="s">
        <v>41287</v>
      </c>
      <c r="E12420" t="s">
        <v>20562</v>
      </c>
      <c r="F12420">
        <v>6</v>
      </c>
      <c r="G12420">
        <v>36</v>
      </c>
      <c r="H12420" s="1">
        <v>48</v>
      </c>
      <c r="I12420" s="87"/>
      <c r="K12420" s="86" t="s">
        <v>17485</v>
      </c>
      <c r="L12420" s="86" t="s">
        <v>17486</v>
      </c>
      <c r="N12420">
        <f>IFERROR(VLOOKUP(A12420,bip!$A:$C,2,0),"")</f>
      </c>
      <c r="O12420">
        <f>IFERROR(VLOOKUP(A12420,bip!$A:$Z,3,0),"")</f>
      </c>
    </row>
    <row r="12421" spans="1:15" ht="13.2">
      <c r="A12421" t="s">
        <v>9657</v>
      </c>
      <c r="B12421" t="s">
        <v>9657</v>
      </c>
      <c r="C12421" t="s">
        <v>16440</v>
      </c>
      <c r="D12421" t="s">
        <v>41288</v>
      </c>
      <c r="E12421" t="s">
        <v>20563</v>
      </c>
      <c r="F12421">
        <v>6</v>
      </c>
      <c r="G12421">
        <v>36</v>
      </c>
      <c r="H12421" s="1">
        <v>48</v>
      </c>
      <c r="I12421" s="87"/>
      <c r="K12421" s="86" t="s">
        <v>17485</v>
      </c>
      <c r="L12421" s="86" t="s">
        <v>17486</v>
      </c>
      <c r="N12421">
        <f>IFERROR(VLOOKUP(A12421,bip!$A:$C,2,0),"")</f>
      </c>
      <c r="O12421">
        <f>IFERROR(VLOOKUP(A12421,bip!$A:$Z,3,0),"")</f>
      </c>
    </row>
    <row r="12422" spans="1:15" ht="13.2">
      <c r="A12422" t="s">
        <v>9658</v>
      </c>
      <c r="B12422" t="s">
        <v>9658</v>
      </c>
      <c r="C12422" t="s">
        <v>16440</v>
      </c>
      <c r="D12422" t="s">
        <v>41289</v>
      </c>
      <c r="E12422" t="s">
        <v>20564</v>
      </c>
      <c r="F12422">
        <v>6</v>
      </c>
      <c r="G12422">
        <v>36</v>
      </c>
      <c r="H12422" s="1">
        <v>78</v>
      </c>
      <c r="I12422" s="87"/>
      <c r="K12422" s="86" t="s">
        <v>17485</v>
      </c>
      <c r="L12422" s="86" t="s">
        <v>17486</v>
      </c>
      <c r="N12422">
        <f>IFERROR(VLOOKUP(A12422,bip!$A:$C,2,0),"")</f>
      </c>
      <c r="O12422">
        <f>IFERROR(VLOOKUP(A12422,bip!$A:$Z,3,0),"")</f>
      </c>
    </row>
    <row r="12423" spans="1:15" ht="13.2">
      <c r="A12423" t="s">
        <v>9659</v>
      </c>
      <c r="B12423" t="s">
        <v>9659</v>
      </c>
      <c r="C12423" t="s">
        <v>16440</v>
      </c>
      <c r="D12423" t="s">
        <v>41290</v>
      </c>
      <c r="E12423" t="s">
        <v>20565</v>
      </c>
      <c r="F12423">
        <v>6</v>
      </c>
      <c r="G12423">
        <v>36</v>
      </c>
      <c r="H12423" s="1">
        <v>78</v>
      </c>
      <c r="I12423" s="87"/>
      <c r="K12423" s="86" t="s">
        <v>17485</v>
      </c>
      <c r="L12423" s="86" t="s">
        <v>17486</v>
      </c>
      <c r="N12423">
        <f>IFERROR(VLOOKUP(A12423,bip!$A:$C,2,0),"")</f>
      </c>
      <c r="O12423">
        <f>IFERROR(VLOOKUP(A12423,bip!$A:$Z,3,0),"")</f>
      </c>
    </row>
    <row r="12424" spans="1:15" ht="13.2">
      <c r="A12424" t="s">
        <v>9660</v>
      </c>
      <c r="B12424" t="s">
        <v>9660</v>
      </c>
      <c r="C12424" t="s">
        <v>16440</v>
      </c>
      <c r="D12424" t="s">
        <v>41291</v>
      </c>
      <c r="E12424" t="s">
        <v>20566</v>
      </c>
      <c r="F12424">
        <v>6</v>
      </c>
      <c r="G12424">
        <v>36</v>
      </c>
      <c r="H12424" s="1">
        <v>78</v>
      </c>
      <c r="I12424" s="87"/>
      <c r="K12424" s="86" t="s">
        <v>17485</v>
      </c>
      <c r="L12424" s="86" t="s">
        <v>17486</v>
      </c>
      <c r="N12424">
        <f>IFERROR(VLOOKUP(A12424,bip!$A:$C,2,0),"")</f>
      </c>
      <c r="O12424">
        <f>IFERROR(VLOOKUP(A12424,bip!$A:$Z,3,0),"")</f>
      </c>
    </row>
    <row r="12425" spans="1:15" ht="13.2">
      <c r="A12425" t="s">
        <v>9661</v>
      </c>
      <c r="B12425" t="s">
        <v>9661</v>
      </c>
      <c r="C12425" t="s">
        <v>16440</v>
      </c>
      <c r="D12425" t="s">
        <v>41292</v>
      </c>
      <c r="E12425" t="s">
        <v>20567</v>
      </c>
      <c r="F12425">
        <v>6</v>
      </c>
      <c r="G12425">
        <v>36</v>
      </c>
      <c r="H12425" s="1">
        <v>44</v>
      </c>
      <c r="I12425" s="87"/>
      <c r="K12425" s="86" t="s">
        <v>17485</v>
      </c>
      <c r="L12425" s="86" t="s">
        <v>17486</v>
      </c>
      <c r="N12425">
        <f>IFERROR(VLOOKUP(A12425,bip!$A:$C,2,0),"")</f>
      </c>
      <c r="O12425">
        <f>IFERROR(VLOOKUP(A12425,bip!$A:$Z,3,0),"")</f>
      </c>
    </row>
    <row r="12426" spans="1:15" ht="13.2">
      <c r="A12426" t="s">
        <v>9662</v>
      </c>
      <c r="B12426" t="s">
        <v>9662</v>
      </c>
      <c r="C12426" t="s">
        <v>16440</v>
      </c>
      <c r="D12426" t="s">
        <v>41293</v>
      </c>
      <c r="E12426" t="s">
        <v>20568</v>
      </c>
      <c r="F12426">
        <v>6</v>
      </c>
      <c r="G12426">
        <v>36</v>
      </c>
      <c r="H12426" s="1">
        <v>44</v>
      </c>
      <c r="I12426" s="87"/>
      <c r="K12426" s="86" t="s">
        <v>17485</v>
      </c>
      <c r="L12426" s="86" t="s">
        <v>17486</v>
      </c>
      <c r="N12426">
        <f>IFERROR(VLOOKUP(A12426,bip!$A:$C,2,0),"")</f>
      </c>
      <c r="O12426">
        <f>IFERROR(VLOOKUP(A12426,bip!$A:$Z,3,0),"")</f>
      </c>
    </row>
    <row r="12427" spans="1:15" ht="13.2">
      <c r="A12427" t="s">
        <v>9663</v>
      </c>
      <c r="B12427" t="s">
        <v>9663</v>
      </c>
      <c r="C12427" t="s">
        <v>16440</v>
      </c>
      <c r="D12427" t="s">
        <v>41294</v>
      </c>
      <c r="E12427" t="s">
        <v>20569</v>
      </c>
      <c r="F12427">
        <v>6</v>
      </c>
      <c r="G12427">
        <v>36</v>
      </c>
      <c r="H12427" s="1">
        <v>63</v>
      </c>
      <c r="I12427" s="87"/>
      <c r="K12427" s="86" t="s">
        <v>17485</v>
      </c>
      <c r="L12427" s="86" t="s">
        <v>17486</v>
      </c>
      <c r="N12427">
        <f>IFERROR(VLOOKUP(A12427,bip!$A:$C,2,0),"")</f>
      </c>
      <c r="O12427">
        <f>IFERROR(VLOOKUP(A12427,bip!$A:$Z,3,0),"")</f>
      </c>
    </row>
    <row r="12428" spans="1:15" ht="13.2">
      <c r="A12428" t="s">
        <v>9664</v>
      </c>
      <c r="B12428" t="s">
        <v>9664</v>
      </c>
      <c r="C12428" t="s">
        <v>16440</v>
      </c>
      <c r="D12428" t="s">
        <v>41295</v>
      </c>
      <c r="E12428" t="s">
        <v>41296</v>
      </c>
      <c r="F12428">
        <v>6</v>
      </c>
      <c r="G12428">
        <v>36</v>
      </c>
      <c r="H12428" s="1">
        <v>27</v>
      </c>
      <c r="I12428" s="87"/>
      <c r="K12428" s="86" t="s">
        <v>17485</v>
      </c>
      <c r="L12428" s="86" t="s">
        <v>17486</v>
      </c>
      <c r="N12428">
        <f>IFERROR(VLOOKUP(A12428,bip!$A:$C,2,0),"")</f>
      </c>
      <c r="O12428">
        <f>IFERROR(VLOOKUP(A12428,bip!$A:$Z,3,0),"")</f>
      </c>
    </row>
    <row r="12429" spans="1:15" ht="13.2">
      <c r="A12429" t="s">
        <v>9651</v>
      </c>
      <c r="B12429" t="s">
        <v>13109</v>
      </c>
      <c r="C12429" t="s">
        <v>16440</v>
      </c>
      <c r="D12429" t="s">
        <v>41298</v>
      </c>
      <c r="E12429" t="s">
        <v>26888</v>
      </c>
      <c r="F12429">
        <v>6</v>
      </c>
      <c r="G12429">
        <v>36</v>
      </c>
      <c r="H12429" s="1">
        <v>47</v>
      </c>
      <c r="I12429" s="87"/>
      <c r="K12429" s="86" t="s">
        <v>17485</v>
      </c>
      <c r="L12429" s="86" t="s">
        <v>17486</v>
      </c>
      <c r="N12429">
        <f>IFERROR(VLOOKUP(A12429,bip!$A:$C,2,0),"")</f>
      </c>
      <c r="O12429">
        <f>IFERROR(VLOOKUP(A12429,bip!$A:$Z,3,0),"")</f>
      </c>
    </row>
    <row r="12430" spans="1:15" ht="13.2">
      <c r="A12430" t="s">
        <v>9652</v>
      </c>
      <c r="B12430" t="s">
        <v>9652</v>
      </c>
      <c r="C12430" t="s">
        <v>16440</v>
      </c>
      <c r="D12430" t="s">
        <v>33116</v>
      </c>
      <c r="E12430" t="s">
        <v>26889</v>
      </c>
      <c r="F12430">
        <v>6</v>
      </c>
      <c r="G12430">
        <v>36</v>
      </c>
      <c r="H12430" s="1">
        <v>27</v>
      </c>
      <c r="I12430" s="87"/>
      <c r="K12430" s="86" t="s">
        <v>17485</v>
      </c>
      <c r="L12430" s="86" t="s">
        <v>17486</v>
      </c>
      <c r="N12430">
        <f>IFERROR(VLOOKUP(A12430,bip!$A:$C,2,0),"")</f>
      </c>
      <c r="O12430">
        <f>IFERROR(VLOOKUP(A12430,bip!$A:$Z,3,0),"")</f>
      </c>
    </row>
    <row r="12431" spans="1:15" ht="13.2">
      <c r="A12431" t="s">
        <v>9653</v>
      </c>
      <c r="B12431" t="s">
        <v>9653</v>
      </c>
      <c r="C12431" t="s">
        <v>16440</v>
      </c>
      <c r="D12431" t="s">
        <v>41299</v>
      </c>
      <c r="E12431" t="s">
        <v>26890</v>
      </c>
      <c r="F12431">
        <v>6</v>
      </c>
      <c r="G12431">
        <v>36</v>
      </c>
      <c r="H12431" s="1">
        <v>27</v>
      </c>
      <c r="I12431" s="87"/>
      <c r="K12431" s="86" t="s">
        <v>17485</v>
      </c>
      <c r="L12431" s="86" t="s">
        <v>17486</v>
      </c>
      <c r="N12431">
        <f>IFERROR(VLOOKUP(A12431,bip!$A:$C,2,0),"")</f>
      </c>
      <c r="O12431">
        <f>IFERROR(VLOOKUP(A12431,bip!$A:$Z,3,0),"")</f>
      </c>
    </row>
    <row r="12432" spans="1:15" ht="13.2">
      <c r="A12432" t="s">
        <v>9654</v>
      </c>
      <c r="B12432" t="s">
        <v>9654</v>
      </c>
      <c r="C12432" t="s">
        <v>16440</v>
      </c>
      <c r="D12432" t="s">
        <v>33117</v>
      </c>
      <c r="E12432" t="s">
        <v>26891</v>
      </c>
      <c r="F12432">
        <v>6</v>
      </c>
      <c r="G12432">
        <v>36</v>
      </c>
      <c r="H12432" s="1">
        <v>27</v>
      </c>
      <c r="I12432" s="87"/>
      <c r="K12432" s="86" t="s">
        <v>17485</v>
      </c>
      <c r="L12432" s="86" t="s">
        <v>17486</v>
      </c>
      <c r="N12432">
        <f>IFERROR(VLOOKUP(A12432,bip!$A:$C,2,0),"")</f>
      </c>
      <c r="O12432">
        <f>IFERROR(VLOOKUP(A12432,bip!$A:$Z,3,0),"")</f>
      </c>
    </row>
    <row r="12433" spans="1:15" ht="13.2">
      <c r="A12433" t="s">
        <v>9665</v>
      </c>
      <c r="B12433" t="s">
        <v>9665</v>
      </c>
      <c r="C12433" t="s">
        <v>16441</v>
      </c>
      <c r="D12433" t="s">
        <v>20556</v>
      </c>
      <c r="E12433" t="s">
        <v>20557</v>
      </c>
      <c r="F12433">
        <v>6</v>
      </c>
      <c r="G12433">
        <v>36</v>
      </c>
      <c r="H12433" s="1">
        <v>21</v>
      </c>
      <c r="I12433" s="87"/>
      <c r="K12433" s="86" t="s">
        <v>17485</v>
      </c>
      <c r="L12433" s="86" t="s">
        <v>17486</v>
      </c>
      <c r="N12433">
        <f>IFERROR(VLOOKUP(A12433,bip!$A:$C,2,0),"")</f>
      </c>
      <c r="O12433">
        <f>IFERROR(VLOOKUP(A12433,bip!$A:$Z,3,0),"")</f>
      </c>
    </row>
    <row r="12434" spans="1:15" ht="13.2">
      <c r="A12434" t="s">
        <v>9666</v>
      </c>
      <c r="B12434" t="s">
        <v>9666</v>
      </c>
      <c r="C12434" t="s">
        <v>16441</v>
      </c>
      <c r="D12434" t="s">
        <v>20558</v>
      </c>
      <c r="E12434" t="s">
        <v>20559</v>
      </c>
      <c r="F12434">
        <v>6</v>
      </c>
      <c r="G12434">
        <v>36</v>
      </c>
      <c r="H12434" s="1">
        <v>21</v>
      </c>
      <c r="I12434" s="87"/>
      <c r="K12434" s="86" t="s">
        <v>17485</v>
      </c>
      <c r="L12434" s="86" t="s">
        <v>17486</v>
      </c>
      <c r="N12434">
        <f>IFERROR(VLOOKUP(A12434,bip!$A:$C,2,0),"")</f>
      </c>
      <c r="O12434">
        <f>IFERROR(VLOOKUP(A12434,bip!$A:$Z,3,0),"")</f>
      </c>
    </row>
    <row r="12435" spans="1:15" ht="13.2">
      <c r="A12435" t="s">
        <v>9667</v>
      </c>
      <c r="B12435" t="s">
        <v>9667</v>
      </c>
      <c r="C12435" t="s">
        <v>16441</v>
      </c>
      <c r="D12435" t="s">
        <v>20560</v>
      </c>
      <c r="E12435" t="s">
        <v>20570</v>
      </c>
      <c r="F12435">
        <v>6</v>
      </c>
      <c r="G12435">
        <v>36</v>
      </c>
      <c r="H12435" s="1">
        <v>21</v>
      </c>
      <c r="I12435" s="87"/>
      <c r="K12435" s="86" t="s">
        <v>17485</v>
      </c>
      <c r="L12435" s="86" t="s">
        <v>17486</v>
      </c>
      <c r="N12435">
        <f>IFERROR(VLOOKUP(A12435,bip!$A:$C,2,0),"")</f>
      </c>
      <c r="O12435">
        <f>IFERROR(VLOOKUP(A12435,bip!$A:$Z,3,0),"")</f>
      </c>
    </row>
    <row r="12436" spans="1:15" ht="13.2">
      <c r="A12436" t="s">
        <v>14318</v>
      </c>
      <c r="B12436" t="s">
        <v>14318</v>
      </c>
      <c r="C12436" t="s">
        <v>16440</v>
      </c>
      <c r="D12436" t="s">
        <v>41298</v>
      </c>
      <c r="E12436" t="s">
        <v>26888</v>
      </c>
      <c r="F12436">
        <v>1</v>
      </c>
      <c r="G12436">
        <v>100</v>
      </c>
      <c r="H12436" s="1">
        <v>88</v>
      </c>
      <c r="I12436" s="87"/>
      <c r="K12436" s="86" t="s">
        <v>17485</v>
      </c>
      <c r="L12436" s="86" t="s">
        <v>17486</v>
      </c>
      <c r="N12436">
        <f>IFERROR(VLOOKUP(A12436,bip!$A:$C,2,0),"")</f>
      </c>
      <c r="O12436">
        <f>IFERROR(VLOOKUP(A12436,bip!$A:$Z,3,0),"")</f>
      </c>
    </row>
    <row r="12437" spans="1:15" ht="13.2">
      <c r="A12437" t="s">
        <v>9502</v>
      </c>
      <c r="B12437" t="s">
        <v>13085</v>
      </c>
      <c r="C12437" t="s">
        <v>16440</v>
      </c>
      <c r="D12437" t="s">
        <v>41297</v>
      </c>
      <c r="E12437" t="s">
        <v>37833</v>
      </c>
      <c r="F12437">
        <v>2</v>
      </c>
      <c r="G12437">
        <v>8</v>
      </c>
      <c r="H12437" s="1">
        <v>230</v>
      </c>
      <c r="I12437" s="87"/>
      <c r="K12437" s="86" t="s">
        <v>17485</v>
      </c>
      <c r="L12437" s="86" t="s">
        <v>17486</v>
      </c>
      <c r="N12437">
        <f>IFERROR(VLOOKUP(A12437,bip!$A:$C,2,0),"")</f>
      </c>
      <c r="O12437">
        <f>IFERROR(VLOOKUP(A12437,bip!$A:$Z,3,0),"")</f>
      </c>
    </row>
    <row r="12438" spans="1:15" ht="13.2">
      <c r="A12438" t="s">
        <v>14319</v>
      </c>
      <c r="B12438" t="s">
        <v>14319</v>
      </c>
      <c r="C12438" t="s">
        <v>16440</v>
      </c>
      <c r="D12438" t="s">
        <v>41300</v>
      </c>
      <c r="E12438" t="s">
        <v>20555</v>
      </c>
      <c r="F12438">
        <v>1</v>
      </c>
      <c r="G12438">
        <v>50</v>
      </c>
      <c r="H12438" s="1">
        <v>154</v>
      </c>
      <c r="I12438" s="87"/>
      <c r="K12438" s="86" t="s">
        <v>17485</v>
      </c>
      <c r="L12438" s="86" t="s">
        <v>17486</v>
      </c>
      <c r="N12438">
        <f>IFERROR(VLOOKUP(A12438,bip!$A:$C,2,0),"")</f>
      </c>
      <c r="O12438">
        <f>IFERROR(VLOOKUP(A12438,bip!$A:$Z,3,0),"")</f>
      </c>
    </row>
    <row r="12439" spans="1:15" ht="13.2">
      <c r="A12439" t="s">
        <v>14317</v>
      </c>
      <c r="B12439" t="s">
        <v>14317</v>
      </c>
      <c r="C12439" t="s">
        <v>16441</v>
      </c>
      <c r="D12439" t="s">
        <v>33118</v>
      </c>
      <c r="E12439" t="s">
        <v>20554</v>
      </c>
      <c r="F12439">
        <v>1</v>
      </c>
      <c r="G12439">
        <v>25</v>
      </c>
      <c r="H12439" s="1">
        <v>85</v>
      </c>
      <c r="I12439" s="87"/>
      <c r="K12439" s="86" t="s">
        <v>17485</v>
      </c>
      <c r="L12439" s="86" t="s">
        <v>17486</v>
      </c>
      <c r="N12439">
        <f>IFERROR(VLOOKUP(A12439,bip!$A:$C,2,0),"")</f>
      </c>
      <c r="O12439">
        <f>IFERROR(VLOOKUP(A12439,bip!$A:$Z,3,0),"")</f>
      </c>
    </row>
    <row r="12440" spans="1:15" ht="13.2">
      <c r="A12440" t="s">
        <v>32815</v>
      </c>
      <c r="B12440" t="s">
        <v>32815</v>
      </c>
      <c r="C12440" t="s">
        <v>16440</v>
      </c>
      <c r="D12440" t="s">
        <v>32816</v>
      </c>
      <c r="E12440" t="s">
        <v>41301</v>
      </c>
      <c r="F12440">
        <v>1</v>
      </c>
      <c r="G12440">
        <v>60</v>
      </c>
      <c r="H12440" s="1">
        <v>111</v>
      </c>
      <c r="I12440" s="87"/>
      <c r="K12440" s="86" t="s">
        <v>17485</v>
      </c>
      <c r="L12440" s="86" t="s">
        <v>17486</v>
      </c>
      <c r="N12440">
        <f>IFERROR(VLOOKUP(A12440,bip!$A:$C,2,0),"")</f>
      </c>
      <c r="O12440">
        <f>IFERROR(VLOOKUP(A12440,bip!$A:$Z,3,0),"")</f>
      </c>
    </row>
    <row r="12441" spans="1:15" ht="13.2">
      <c r="A12441" t="s">
        <v>32817</v>
      </c>
      <c r="B12441" t="s">
        <v>32817</v>
      </c>
      <c r="C12441" t="s">
        <v>16441</v>
      </c>
      <c r="D12441" t="s">
        <v>41304</v>
      </c>
      <c r="E12441" t="s">
        <v>23935</v>
      </c>
      <c r="F12441">
        <v>1</v>
      </c>
      <c r="G12441">
        <v>100</v>
      </c>
      <c r="H12441" s="1">
        <v>27</v>
      </c>
      <c r="I12441" s="87"/>
      <c r="K12441" s="86" t="s">
        <v>17485</v>
      </c>
      <c r="L12441" s="86" t="s">
        <v>17486</v>
      </c>
      <c r="N12441">
        <f>IFERROR(VLOOKUP(A12441,bip!$A:$C,2,0),"")</f>
      </c>
      <c r="O12441">
        <f>IFERROR(VLOOKUP(A12441,bip!$A:$Z,3,0),"")</f>
      </c>
    </row>
    <row r="12442" spans="1:15" ht="13.2">
      <c r="A12442" t="s">
        <v>31655</v>
      </c>
      <c r="B12442" t="s">
        <v>31655</v>
      </c>
      <c r="C12442" t="s">
        <v>16440</v>
      </c>
      <c r="D12442" t="s">
        <v>32818</v>
      </c>
      <c r="E12442" t="s">
        <v>37569</v>
      </c>
      <c r="F12442">
        <v>1</v>
      </c>
      <c r="G12442">
        <v>60</v>
      </c>
      <c r="H12442" s="1">
        <v>135</v>
      </c>
      <c r="I12442" s="87"/>
      <c r="K12442" s="86" t="s">
        <v>17485</v>
      </c>
      <c r="L12442" s="86" t="s">
        <v>17486</v>
      </c>
      <c r="N12442">
        <f>IFERROR(VLOOKUP(A12442,bip!$A:$C,2,0),"")</f>
      </c>
      <c r="O12442">
        <f>IFERROR(VLOOKUP(A12442,bip!$A:$Z,3,0),"")</f>
      </c>
    </row>
    <row r="12443" spans="1:15" ht="13.2">
      <c r="A12443" t="s">
        <v>32819</v>
      </c>
      <c r="B12443" t="s">
        <v>32819</v>
      </c>
      <c r="C12443" t="s">
        <v>16441</v>
      </c>
      <c r="D12443" t="s">
        <v>32818</v>
      </c>
      <c r="E12443" t="s">
        <v>37569</v>
      </c>
      <c r="F12443">
        <v>1</v>
      </c>
      <c r="G12443">
        <v>50</v>
      </c>
      <c r="H12443" s="1">
        <v>97</v>
      </c>
      <c r="I12443" s="87"/>
      <c r="K12443" s="86" t="s">
        <v>17485</v>
      </c>
      <c r="L12443" s="86" t="s">
        <v>17486</v>
      </c>
      <c r="N12443">
        <f>IFERROR(VLOOKUP(A12443,bip!$A:$C,2,0),"")</f>
      </c>
      <c r="O12443">
        <f>IFERROR(VLOOKUP(A12443,bip!$A:$Z,3,0),"")</f>
      </c>
    </row>
    <row r="12444" spans="1:15" ht="13.2">
      <c r="A12444" t="s">
        <v>32820</v>
      </c>
      <c r="B12444" t="s">
        <v>32820</v>
      </c>
      <c r="C12444" t="s">
        <v>16440</v>
      </c>
      <c r="D12444" t="s">
        <v>41304</v>
      </c>
      <c r="E12444" t="s">
        <v>23935</v>
      </c>
      <c r="F12444">
        <v>1</v>
      </c>
      <c r="G12444">
        <v>100</v>
      </c>
      <c r="H12444" s="1">
        <v>24</v>
      </c>
      <c r="I12444" s="87"/>
      <c r="K12444" s="86" t="s">
        <v>17485</v>
      </c>
      <c r="L12444" s="86" t="s">
        <v>17486</v>
      </c>
      <c r="N12444">
        <f>IFERROR(VLOOKUP(A12444,bip!$A:$C,2,0),"")</f>
      </c>
      <c r="O12444">
        <f>IFERROR(VLOOKUP(A12444,bip!$A:$Z,3,0),"")</f>
      </c>
    </row>
    <row r="12445" spans="1:15" ht="13.2">
      <c r="A12445" t="s">
        <v>32821</v>
      </c>
      <c r="B12445" t="s">
        <v>32821</v>
      </c>
      <c r="C12445" t="s">
        <v>16440</v>
      </c>
      <c r="D12445" t="s">
        <v>41305</v>
      </c>
      <c r="E12445" t="s">
        <v>30677</v>
      </c>
      <c r="F12445">
        <v>1</v>
      </c>
      <c r="G12445">
        <v>100</v>
      </c>
      <c r="H12445" s="1">
        <v>43</v>
      </c>
      <c r="I12445" s="87"/>
      <c r="K12445" s="86" t="s">
        <v>17485</v>
      </c>
      <c r="L12445" s="86" t="s">
        <v>17486</v>
      </c>
      <c r="N12445">
        <f>IFERROR(VLOOKUP(A12445,bip!$A:$C,2,0),"")</f>
      </c>
      <c r="O12445">
        <f>IFERROR(VLOOKUP(A12445,bip!$A:$Z,3,0),"")</f>
      </c>
    </row>
    <row r="12446" spans="1:15" ht="13.2">
      <c r="A12446" t="s">
        <v>32822</v>
      </c>
      <c r="B12446" t="s">
        <v>32822</v>
      </c>
      <c r="C12446" t="s">
        <v>16440</v>
      </c>
      <c r="D12446" t="s">
        <v>41306</v>
      </c>
      <c r="E12446" t="s">
        <v>32823</v>
      </c>
      <c r="F12446">
        <v>1</v>
      </c>
      <c r="G12446">
        <v>100</v>
      </c>
      <c r="H12446" s="1">
        <v>27</v>
      </c>
      <c r="I12446" s="87"/>
      <c r="K12446" s="86" t="s">
        <v>17485</v>
      </c>
      <c r="L12446" s="86" t="s">
        <v>17486</v>
      </c>
      <c r="N12446">
        <f>IFERROR(VLOOKUP(A12446,bip!$A:$C,2,0),"")</f>
      </c>
      <c r="O12446">
        <f>IFERROR(VLOOKUP(A12446,bip!$A:$Z,3,0),"")</f>
      </c>
    </row>
    <row r="12447" spans="1:15" ht="13.2">
      <c r="A12447" t="s">
        <v>32824</v>
      </c>
      <c r="B12447" t="s">
        <v>32824</v>
      </c>
      <c r="C12447" t="s">
        <v>16440</v>
      </c>
      <c r="D12447" t="s">
        <v>39728</v>
      </c>
      <c r="E12447" t="s">
        <v>23936</v>
      </c>
      <c r="F12447">
        <v>1</v>
      </c>
      <c r="G12447">
        <v>100</v>
      </c>
      <c r="H12447" s="1">
        <v>46</v>
      </c>
      <c r="I12447" s="87"/>
      <c r="K12447" s="86" t="s">
        <v>17485</v>
      </c>
      <c r="L12447" s="86" t="s">
        <v>17486</v>
      </c>
      <c r="N12447">
        <f>IFERROR(VLOOKUP(A12447,bip!$A:$C,2,0),"")</f>
      </c>
      <c r="O12447">
        <f>IFERROR(VLOOKUP(A12447,bip!$A:$Z,3,0),"")</f>
      </c>
    </row>
    <row r="12448" spans="1:15" ht="13.2">
      <c r="A12448" t="s">
        <v>32825</v>
      </c>
      <c r="B12448" t="s">
        <v>32825</v>
      </c>
      <c r="C12448" t="s">
        <v>16440</v>
      </c>
      <c r="D12448" t="s">
        <v>39731</v>
      </c>
      <c r="E12448" t="s">
        <v>23937</v>
      </c>
      <c r="F12448">
        <v>1</v>
      </c>
      <c r="G12448">
        <v>100</v>
      </c>
      <c r="H12448" s="1">
        <v>54</v>
      </c>
      <c r="I12448" s="87"/>
      <c r="K12448" s="86" t="s">
        <v>17485</v>
      </c>
      <c r="L12448" s="86" t="s">
        <v>17486</v>
      </c>
      <c r="N12448">
        <f>IFERROR(VLOOKUP(A12448,bip!$A:$C,2,0),"")</f>
      </c>
      <c r="O12448">
        <f>IFERROR(VLOOKUP(A12448,bip!$A:$Z,3,0),"")</f>
      </c>
    </row>
    <row r="12449" spans="1:15" ht="13.2">
      <c r="A12449" t="s">
        <v>9678</v>
      </c>
      <c r="B12449" t="s">
        <v>13110</v>
      </c>
      <c r="C12449" t="s">
        <v>16440</v>
      </c>
      <c r="D12449" t="s">
        <v>41302</v>
      </c>
      <c r="E12449" t="s">
        <v>37834</v>
      </c>
      <c r="F12449">
        <v>5</v>
      </c>
      <c r="G12449">
        <v>50</v>
      </c>
      <c r="H12449" s="1">
        <v>129</v>
      </c>
      <c r="I12449" s="87"/>
      <c r="K12449" s="86" t="s">
        <v>17485</v>
      </c>
      <c r="L12449" s="86" t="s">
        <v>17486</v>
      </c>
      <c r="N12449">
        <f>IFERROR(VLOOKUP(A12449,bip!$A:$C,2,0),"")</f>
      </c>
      <c r="O12449">
        <f>IFERROR(VLOOKUP(A12449,bip!$A:$Z,3,0),"")</f>
      </c>
    </row>
    <row r="12450" spans="1:15" ht="13.2">
      <c r="A12450" t="s">
        <v>9679</v>
      </c>
      <c r="B12450" t="s">
        <v>13111</v>
      </c>
      <c r="C12450" t="s">
        <v>16440</v>
      </c>
      <c r="D12450" t="s">
        <v>41303</v>
      </c>
      <c r="E12450" t="s">
        <v>37835</v>
      </c>
      <c r="F12450">
        <v>12</v>
      </c>
      <c r="G12450">
        <v>2040</v>
      </c>
      <c r="H12450" s="1">
        <v>7.40</v>
      </c>
      <c r="I12450" s="87"/>
      <c r="K12450" s="86" t="s">
        <v>17485</v>
      </c>
      <c r="L12450" s="86" t="s">
        <v>17486</v>
      </c>
      <c r="N12450">
        <f>IFERROR(VLOOKUP(A12450,bip!$A:$C,2,0),"")</f>
      </c>
      <c r="O12450">
        <f>IFERROR(VLOOKUP(A12450,bip!$A:$Z,3,0),"")</f>
      </c>
    </row>
    <row r="12451" spans="1:15" ht="13.2">
      <c r="A12451" t="s">
        <v>9417</v>
      </c>
      <c r="B12451" t="s">
        <v>13078</v>
      </c>
      <c r="C12451" t="s">
        <v>16440</v>
      </c>
      <c r="D12451" t="s">
        <v>41307</v>
      </c>
      <c r="E12451" t="s">
        <v>26810</v>
      </c>
      <c r="F12451">
        <v>1</v>
      </c>
      <c r="G12451">
        <v>6</v>
      </c>
      <c r="H12451" s="1">
        <v>455</v>
      </c>
      <c r="I12451" s="87"/>
      <c r="K12451" s="86" t="s">
        <v>17485</v>
      </c>
      <c r="L12451" s="86" t="s">
        <v>17486</v>
      </c>
      <c r="N12451">
        <f>IFERROR(VLOOKUP(A12451,bip!$A:$C,2,0),"")</f>
      </c>
      <c r="O12451">
        <f>IFERROR(VLOOKUP(A12451,bip!$A:$Z,3,0),"")</f>
      </c>
    </row>
    <row r="12452" spans="1:15" ht="13.2">
      <c r="A12452" t="s">
        <v>9418</v>
      </c>
      <c r="B12452" t="s">
        <v>13079</v>
      </c>
      <c r="C12452" t="s">
        <v>16440</v>
      </c>
      <c r="D12452" t="s">
        <v>41308</v>
      </c>
      <c r="E12452" t="s">
        <v>26811</v>
      </c>
      <c r="F12452">
        <v>1</v>
      </c>
      <c r="G12452">
        <v>6</v>
      </c>
      <c r="H12452" s="1">
        <v>455</v>
      </c>
      <c r="I12452" s="87"/>
      <c r="K12452" s="86" t="s">
        <v>17485</v>
      </c>
      <c r="L12452" s="86" t="s">
        <v>17486</v>
      </c>
      <c r="N12452">
        <f>IFERROR(VLOOKUP(A12452,bip!$A:$C,2,0),"")</f>
      </c>
      <c r="O12452">
        <f>IFERROR(VLOOKUP(A12452,bip!$A:$Z,3,0),"")</f>
      </c>
    </row>
    <row r="12453" spans="1:15" ht="13.2">
      <c r="A12453" t="s">
        <v>9419</v>
      </c>
      <c r="B12453" t="s">
        <v>13080</v>
      </c>
      <c r="C12453" t="s">
        <v>16440</v>
      </c>
      <c r="D12453" t="s">
        <v>41309</v>
      </c>
      <c r="E12453" t="s">
        <v>26812</v>
      </c>
      <c r="F12453">
        <v>1</v>
      </c>
      <c r="G12453">
        <v>6</v>
      </c>
      <c r="H12453" s="1">
        <v>499</v>
      </c>
      <c r="I12453" s="87"/>
      <c r="K12453" s="86" t="s">
        <v>17485</v>
      </c>
      <c r="L12453" s="86" t="s">
        <v>17486</v>
      </c>
      <c r="N12453">
        <f>IFERROR(VLOOKUP(A12453,bip!$A:$C,2,0),"")</f>
      </c>
      <c r="O12453">
        <f>IFERROR(VLOOKUP(A12453,bip!$A:$Z,3,0),"")</f>
      </c>
    </row>
    <row r="12454" spans="1:15" ht="13.2">
      <c r="A12454" t="s">
        <v>9420</v>
      </c>
      <c r="B12454" t="s">
        <v>9420</v>
      </c>
      <c r="C12454" t="s">
        <v>16440</v>
      </c>
      <c r="D12454" t="s">
        <v>41310</v>
      </c>
      <c r="E12454" t="s">
        <v>26813</v>
      </c>
      <c r="F12454">
        <v>1</v>
      </c>
      <c r="G12454">
        <v>6</v>
      </c>
      <c r="H12454" s="1">
        <v>499</v>
      </c>
      <c r="I12454" s="87"/>
      <c r="K12454" s="86" t="s">
        <v>17485</v>
      </c>
      <c r="L12454" s="86" t="s">
        <v>17486</v>
      </c>
      <c r="N12454">
        <f>IFERROR(VLOOKUP(A12454,bip!$A:$C,2,0),"")</f>
      </c>
      <c r="O12454">
        <f>IFERROR(VLOOKUP(A12454,bip!$A:$Z,3,0),"")</f>
      </c>
    </row>
    <row r="12455" spans="1:15" ht="13.2">
      <c r="A12455" t="s">
        <v>9423</v>
      </c>
      <c r="B12455" t="s">
        <v>9423</v>
      </c>
      <c r="C12455" t="s">
        <v>16440</v>
      </c>
      <c r="D12455" t="s">
        <v>41311</v>
      </c>
      <c r="E12455" t="s">
        <v>26814</v>
      </c>
      <c r="F12455">
        <v>1</v>
      </c>
      <c r="G12455">
        <v>6</v>
      </c>
      <c r="H12455" s="1">
        <v>565</v>
      </c>
      <c r="I12455" s="87"/>
      <c r="K12455" s="86" t="s">
        <v>17485</v>
      </c>
      <c r="L12455" s="86" t="s">
        <v>17486</v>
      </c>
      <c r="N12455">
        <f>IFERROR(VLOOKUP(A12455,bip!$A:$C,2,0),"")</f>
      </c>
      <c r="O12455">
        <f>IFERROR(VLOOKUP(A12455,bip!$A:$Z,3,0),"")</f>
      </c>
    </row>
    <row r="12456" spans="1:15" ht="13.2">
      <c r="A12456" t="s">
        <v>9424</v>
      </c>
      <c r="B12456" t="s">
        <v>9424</v>
      </c>
      <c r="C12456" t="s">
        <v>16440</v>
      </c>
      <c r="D12456" t="s">
        <v>41312</v>
      </c>
      <c r="E12456" t="s">
        <v>26815</v>
      </c>
      <c r="F12456">
        <v>1</v>
      </c>
      <c r="G12456">
        <v>6</v>
      </c>
      <c r="H12456" s="1">
        <v>565</v>
      </c>
      <c r="I12456" s="87"/>
      <c r="K12456" s="86" t="s">
        <v>17485</v>
      </c>
      <c r="L12456" s="86" t="s">
        <v>17486</v>
      </c>
      <c r="N12456">
        <f>IFERROR(VLOOKUP(A12456,bip!$A:$C,2,0),"")</f>
      </c>
      <c r="O12456">
        <f>IFERROR(VLOOKUP(A12456,bip!$A:$Z,3,0),"")</f>
      </c>
    </row>
    <row r="12457" spans="1:15" ht="13.2">
      <c r="A12457" t="s">
        <v>9421</v>
      </c>
      <c r="B12457" t="s">
        <v>13081</v>
      </c>
      <c r="C12457" t="s">
        <v>16440</v>
      </c>
      <c r="D12457" t="s">
        <v>41313</v>
      </c>
      <c r="E12457" t="s">
        <v>26816</v>
      </c>
      <c r="F12457">
        <v>1</v>
      </c>
      <c r="G12457">
        <v>6</v>
      </c>
      <c r="H12457" s="1">
        <v>519</v>
      </c>
      <c r="I12457" s="87"/>
      <c r="K12457" s="86" t="s">
        <v>17485</v>
      </c>
      <c r="L12457" s="86" t="s">
        <v>17486</v>
      </c>
      <c r="N12457">
        <f>IFERROR(VLOOKUP(A12457,bip!$A:$C,2,0),"")</f>
      </c>
      <c r="O12457">
        <f>IFERROR(VLOOKUP(A12457,bip!$A:$Z,3,0),"")</f>
      </c>
    </row>
    <row r="12458" spans="1:15" ht="13.2">
      <c r="A12458" t="s">
        <v>9422</v>
      </c>
      <c r="B12458" t="s">
        <v>13082</v>
      </c>
      <c r="C12458" t="s">
        <v>16440</v>
      </c>
      <c r="D12458" t="s">
        <v>41314</v>
      </c>
      <c r="E12458" t="s">
        <v>26817</v>
      </c>
      <c r="F12458">
        <v>1</v>
      </c>
      <c r="G12458">
        <v>6</v>
      </c>
      <c r="H12458" s="1">
        <v>519</v>
      </c>
      <c r="I12458" s="87"/>
      <c r="K12458" s="86" t="s">
        <v>17485</v>
      </c>
      <c r="L12458" s="86" t="s">
        <v>17486</v>
      </c>
      <c r="N12458">
        <f>IFERROR(VLOOKUP(A12458,bip!$A:$C,2,0),"")</f>
      </c>
      <c r="O12458">
        <f>IFERROR(VLOOKUP(A12458,bip!$A:$Z,3,0),"")</f>
      </c>
    </row>
    <row r="12459" spans="1:15" ht="13.2">
      <c r="A12459" t="s">
        <v>9425</v>
      </c>
      <c r="B12459" t="s">
        <v>9425</v>
      </c>
      <c r="C12459" t="s">
        <v>16440</v>
      </c>
      <c r="D12459" t="s">
        <v>41315</v>
      </c>
      <c r="E12459" t="s">
        <v>26806</v>
      </c>
      <c r="F12459">
        <v>1</v>
      </c>
      <c r="G12459">
        <v>12</v>
      </c>
      <c r="H12459" s="1">
        <v>455</v>
      </c>
      <c r="I12459" s="87"/>
      <c r="K12459" s="86" t="s">
        <v>17485</v>
      </c>
      <c r="L12459" s="86" t="s">
        <v>17486</v>
      </c>
      <c r="N12459">
        <f>IFERROR(VLOOKUP(A12459,bip!$A:$C,2,0),"")</f>
      </c>
      <c r="O12459">
        <f>IFERROR(VLOOKUP(A12459,bip!$A:$Z,3,0),"")</f>
      </c>
    </row>
    <row r="12460" spans="1:15" ht="13.2">
      <c r="A12460" t="s">
        <v>9426</v>
      </c>
      <c r="B12460" t="s">
        <v>9426</v>
      </c>
      <c r="C12460" t="s">
        <v>16440</v>
      </c>
      <c r="D12460" t="s">
        <v>41316</v>
      </c>
      <c r="E12460" t="s">
        <v>26807</v>
      </c>
      <c r="F12460">
        <v>1</v>
      </c>
      <c r="G12460">
        <v>12</v>
      </c>
      <c r="H12460" s="1">
        <v>499</v>
      </c>
      <c r="I12460" s="87"/>
      <c r="K12460" s="86" t="s">
        <v>17485</v>
      </c>
      <c r="L12460" s="86" t="s">
        <v>17486</v>
      </c>
      <c r="N12460">
        <f>IFERROR(VLOOKUP(A12460,bip!$A:$C,2,0),"")</f>
      </c>
      <c r="O12460">
        <f>IFERROR(VLOOKUP(A12460,bip!$A:$Z,3,0),"")</f>
      </c>
    </row>
    <row r="12461" spans="1:15" ht="13.2">
      <c r="A12461" t="s">
        <v>9428</v>
      </c>
      <c r="B12461" t="s">
        <v>9428</v>
      </c>
      <c r="C12461" t="s">
        <v>16440</v>
      </c>
      <c r="D12461" t="s">
        <v>41317</v>
      </c>
      <c r="E12461" t="s">
        <v>26808</v>
      </c>
      <c r="F12461">
        <v>1</v>
      </c>
      <c r="G12461">
        <v>12</v>
      </c>
      <c r="H12461" s="1">
        <v>565</v>
      </c>
      <c r="I12461" s="87"/>
      <c r="K12461" s="86" t="s">
        <v>17485</v>
      </c>
      <c r="L12461" s="86" t="s">
        <v>17486</v>
      </c>
      <c r="N12461">
        <f>IFERROR(VLOOKUP(A12461,bip!$A:$C,2,0),"")</f>
      </c>
      <c r="O12461">
        <f>IFERROR(VLOOKUP(A12461,bip!$A:$Z,3,0),"")</f>
      </c>
    </row>
    <row r="12462" spans="1:15" ht="13.2">
      <c r="A12462" t="s">
        <v>9427</v>
      </c>
      <c r="B12462" t="s">
        <v>9427</v>
      </c>
      <c r="C12462" t="s">
        <v>16440</v>
      </c>
      <c r="D12462" t="s">
        <v>41318</v>
      </c>
      <c r="E12462" t="s">
        <v>26809</v>
      </c>
      <c r="F12462">
        <v>1</v>
      </c>
      <c r="G12462">
        <v>12</v>
      </c>
      <c r="H12462" s="1">
        <v>519</v>
      </c>
      <c r="I12462" s="87"/>
      <c r="K12462" s="86" t="s">
        <v>17485</v>
      </c>
      <c r="L12462" s="86" t="s">
        <v>17486</v>
      </c>
      <c r="N12462">
        <f>IFERROR(VLOOKUP(A12462,bip!$A:$C,2,0),"")</f>
      </c>
      <c r="O12462">
        <f>IFERROR(VLOOKUP(A12462,bip!$A:$Z,3,0),"")</f>
      </c>
    </row>
    <row r="12463" spans="1:15" ht="13.2">
      <c r="A12463" t="s">
        <v>9430</v>
      </c>
      <c r="B12463" t="s">
        <v>9430</v>
      </c>
      <c r="C12463" t="s">
        <v>16440</v>
      </c>
      <c r="D12463" t="s">
        <v>39757</v>
      </c>
      <c r="E12463" t="s">
        <v>26647</v>
      </c>
      <c r="F12463">
        <v>1</v>
      </c>
      <c r="G12463">
        <v>12</v>
      </c>
      <c r="H12463" s="1">
        <v>587</v>
      </c>
      <c r="I12463" s="87"/>
      <c r="K12463" s="86" t="s">
        <v>17485</v>
      </c>
      <c r="L12463" s="86" t="s">
        <v>17486</v>
      </c>
      <c r="N12463">
        <f>IFERROR(VLOOKUP(A12463,bip!$A:$C,2,0),"")</f>
      </c>
      <c r="O12463">
        <f>IFERROR(VLOOKUP(A12463,bip!$A:$Z,3,0),"")</f>
      </c>
    </row>
    <row r="12464" spans="1:15" ht="13.2">
      <c r="A12464" t="s">
        <v>9431</v>
      </c>
      <c r="B12464" t="s">
        <v>9431</v>
      </c>
      <c r="C12464" t="s">
        <v>16440</v>
      </c>
      <c r="D12464" t="s">
        <v>39759</v>
      </c>
      <c r="E12464" t="s">
        <v>29388</v>
      </c>
      <c r="F12464">
        <v>1</v>
      </c>
      <c r="G12464">
        <v>12</v>
      </c>
      <c r="H12464" s="1">
        <v>366</v>
      </c>
      <c r="I12464" s="87"/>
      <c r="K12464" s="86" t="s">
        <v>17485</v>
      </c>
      <c r="L12464" s="86" t="s">
        <v>17486</v>
      </c>
      <c r="N12464">
        <f>IFERROR(VLOOKUP(A12464,bip!$A:$C,2,0),"")</f>
      </c>
      <c r="O12464">
        <f>IFERROR(VLOOKUP(A12464,bip!$A:$Z,3,0),"")</f>
      </c>
    </row>
    <row r="12465" spans="1:15" ht="13.2">
      <c r="A12465" t="s">
        <v>9429</v>
      </c>
      <c r="B12465" t="s">
        <v>13083</v>
      </c>
      <c r="C12465" t="s">
        <v>16440</v>
      </c>
      <c r="D12465" t="s">
        <v>33119</v>
      </c>
      <c r="E12465" t="s">
        <v>26649</v>
      </c>
      <c r="F12465">
        <v>1</v>
      </c>
      <c r="G12465">
        <v>6</v>
      </c>
      <c r="H12465" s="1">
        <v>144</v>
      </c>
      <c r="I12465" s="87"/>
      <c r="K12465" s="86" t="s">
        <v>17485</v>
      </c>
      <c r="L12465" s="86" t="s">
        <v>17486</v>
      </c>
      <c r="N12465">
        <f>IFERROR(VLOOKUP(A12465,bip!$A:$C,2,0),"")</f>
      </c>
      <c r="O12465">
        <f>IFERROR(VLOOKUP(A12465,bip!$A:$Z,3,0),"")</f>
      </c>
    </row>
    <row r="12466" spans="1:15" ht="13.2">
      <c r="A12466" t="s">
        <v>14316</v>
      </c>
      <c r="B12466" t="s">
        <v>14316</v>
      </c>
      <c r="C12466" t="s">
        <v>16440</v>
      </c>
      <c r="D12466" t="s">
        <v>33120</v>
      </c>
      <c r="E12466" t="s">
        <v>22847</v>
      </c>
      <c r="F12466">
        <v>1</v>
      </c>
      <c r="G12466">
        <v>1</v>
      </c>
      <c r="H12466" s="1">
        <v>385</v>
      </c>
      <c r="I12466" s="87"/>
      <c r="K12466" s="86" t="s">
        <v>17485</v>
      </c>
      <c r="L12466" s="86" t="s">
        <v>17486</v>
      </c>
      <c r="N12466">
        <f>IFERROR(VLOOKUP(A12466,bip!$A:$C,2,0),"")</f>
      </c>
      <c r="O12466">
        <f>IFERROR(VLOOKUP(A12466,bip!$A:$Z,3,0),"")</f>
      </c>
    </row>
    <row r="12467" spans="1:15" ht="13.2">
      <c r="A12467" t="s">
        <v>30314</v>
      </c>
      <c r="B12467" t="s">
        <v>30314</v>
      </c>
      <c r="C12467" t="s">
        <v>16440</v>
      </c>
      <c r="D12467" t="s">
        <v>41332</v>
      </c>
      <c r="E12467" t="s">
        <v>30315</v>
      </c>
      <c r="F12467">
        <v>1</v>
      </c>
      <c r="G12467">
        <v>50</v>
      </c>
      <c r="H12467" s="1">
        <v>150</v>
      </c>
      <c r="I12467" s="87"/>
      <c r="K12467" s="86" t="s">
        <v>17485</v>
      </c>
      <c r="L12467" s="86" t="s">
        <v>17486</v>
      </c>
      <c r="N12467">
        <f>IFERROR(VLOOKUP(A12467,bip!$A:$C,2,0),"")</f>
      </c>
      <c r="O12467">
        <f>IFERROR(VLOOKUP(A12467,bip!$A:$Z,3,0),"")</f>
      </c>
    </row>
    <row r="12468" spans="1:15" ht="13.2">
      <c r="A12468" t="s">
        <v>30316</v>
      </c>
      <c r="B12468" t="s">
        <v>30316</v>
      </c>
      <c r="C12468" t="s">
        <v>16440</v>
      </c>
      <c r="D12468" t="s">
        <v>41333</v>
      </c>
      <c r="E12468" t="s">
        <v>30317</v>
      </c>
      <c r="F12468">
        <v>1</v>
      </c>
      <c r="G12468">
        <v>50</v>
      </c>
      <c r="H12468" s="1">
        <v>150</v>
      </c>
      <c r="I12468" s="87"/>
      <c r="K12468" s="86" t="s">
        <v>17485</v>
      </c>
      <c r="L12468" s="86" t="s">
        <v>17486</v>
      </c>
      <c r="N12468">
        <f>IFERROR(VLOOKUP(A12468,bip!$A:$C,2,0),"")</f>
      </c>
      <c r="O12468">
        <f>IFERROR(VLOOKUP(A12468,bip!$A:$Z,3,0),"")</f>
      </c>
    </row>
    <row r="12469" spans="1:15" ht="13.2">
      <c r="A12469" t="s">
        <v>9567</v>
      </c>
      <c r="B12469" t="s">
        <v>9567</v>
      </c>
      <c r="C12469" t="s">
        <v>16440</v>
      </c>
      <c r="D12469" t="s">
        <v>41319</v>
      </c>
      <c r="E12469" t="s">
        <v>26864</v>
      </c>
      <c r="F12469">
        <v>1</v>
      </c>
      <c r="G12469">
        <v>50</v>
      </c>
      <c r="H12469" s="1">
        <v>240</v>
      </c>
      <c r="I12469" s="87"/>
      <c r="K12469" s="86" t="s">
        <v>17485</v>
      </c>
      <c r="L12469" s="86" t="s">
        <v>17486</v>
      </c>
      <c r="N12469">
        <f>IFERROR(VLOOKUP(A12469,bip!$A:$C,2,0),"")</f>
      </c>
      <c r="O12469">
        <f>IFERROR(VLOOKUP(A12469,bip!$A:$Z,3,0),"")</f>
      </c>
    </row>
    <row r="12470" spans="1:15" ht="13.2">
      <c r="A12470" t="s">
        <v>9568</v>
      </c>
      <c r="B12470" t="s">
        <v>9568</v>
      </c>
      <c r="C12470" t="s">
        <v>16440</v>
      </c>
      <c r="D12470" t="s">
        <v>41320</v>
      </c>
      <c r="E12470" t="s">
        <v>26865</v>
      </c>
      <c r="F12470">
        <v>1</v>
      </c>
      <c r="G12470">
        <v>50</v>
      </c>
      <c r="H12470" s="1">
        <v>240</v>
      </c>
      <c r="I12470" s="87"/>
      <c r="K12470" s="86" t="s">
        <v>17485</v>
      </c>
      <c r="L12470" s="86" t="s">
        <v>17486</v>
      </c>
      <c r="N12470">
        <f>IFERROR(VLOOKUP(A12470,bip!$A:$C,2,0),"")</f>
      </c>
      <c r="O12470">
        <f>IFERROR(VLOOKUP(A12470,bip!$A:$Z,3,0),"")</f>
      </c>
    </row>
    <row r="12471" spans="1:15" ht="13.2">
      <c r="A12471" t="s">
        <v>30306</v>
      </c>
      <c r="B12471" t="s">
        <v>30306</v>
      </c>
      <c r="C12471" t="s">
        <v>16440</v>
      </c>
      <c r="D12471" t="s">
        <v>41321</v>
      </c>
      <c r="E12471" t="s">
        <v>30307</v>
      </c>
      <c r="F12471">
        <v>1</v>
      </c>
      <c r="G12471">
        <v>50</v>
      </c>
      <c r="H12471" s="1">
        <v>229</v>
      </c>
      <c r="I12471" s="87"/>
      <c r="K12471" s="86" t="s">
        <v>17485</v>
      </c>
      <c r="L12471" s="86" t="s">
        <v>17486</v>
      </c>
      <c r="N12471">
        <f>IFERROR(VLOOKUP(A12471,bip!$A:$C,2,0),"")</f>
      </c>
      <c r="O12471">
        <f>IFERROR(VLOOKUP(A12471,bip!$A:$Z,3,0),"")</f>
      </c>
    </row>
    <row r="12472" spans="1:15" ht="13.2">
      <c r="A12472" t="s">
        <v>30308</v>
      </c>
      <c r="B12472" t="s">
        <v>30308</v>
      </c>
      <c r="C12472" t="s">
        <v>16440</v>
      </c>
      <c r="D12472" t="s">
        <v>41322</v>
      </c>
      <c r="E12472" t="s">
        <v>30309</v>
      </c>
      <c r="F12472">
        <v>1</v>
      </c>
      <c r="G12472">
        <v>50</v>
      </c>
      <c r="H12472" s="1">
        <v>229</v>
      </c>
      <c r="I12472" s="87"/>
      <c r="K12472" s="86" t="s">
        <v>17485</v>
      </c>
      <c r="L12472" s="86" t="s">
        <v>17486</v>
      </c>
      <c r="N12472">
        <f>IFERROR(VLOOKUP(A12472,bip!$A:$C,2,0),"")</f>
      </c>
      <c r="O12472">
        <f>IFERROR(VLOOKUP(A12472,bip!$A:$Z,3,0),"")</f>
      </c>
    </row>
    <row r="12473" spans="1:15" ht="13.2">
      <c r="A12473" t="s">
        <v>30310</v>
      </c>
      <c r="B12473" t="s">
        <v>30310</v>
      </c>
      <c r="C12473" t="s">
        <v>16440</v>
      </c>
      <c r="D12473" t="s">
        <v>41321</v>
      </c>
      <c r="E12473" t="s">
        <v>30311</v>
      </c>
      <c r="F12473">
        <v>1</v>
      </c>
      <c r="G12473">
        <v>50</v>
      </c>
      <c r="H12473" s="1">
        <v>229</v>
      </c>
      <c r="I12473" s="87"/>
      <c r="K12473" s="86" t="s">
        <v>17485</v>
      </c>
      <c r="L12473" s="86" t="s">
        <v>17486</v>
      </c>
      <c r="N12473">
        <f>IFERROR(VLOOKUP(A12473,bip!$A:$C,2,0),"")</f>
      </c>
      <c r="O12473">
        <f>IFERROR(VLOOKUP(A12473,bip!$A:$Z,3,0),"")</f>
      </c>
    </row>
    <row r="12474" spans="1:15" ht="13.2">
      <c r="A12474" t="s">
        <v>30312</v>
      </c>
      <c r="B12474" t="s">
        <v>30312</v>
      </c>
      <c r="C12474" t="s">
        <v>16440</v>
      </c>
      <c r="D12474" t="s">
        <v>41323</v>
      </c>
      <c r="E12474" t="s">
        <v>30313</v>
      </c>
      <c r="F12474">
        <v>1</v>
      </c>
      <c r="G12474">
        <v>50</v>
      </c>
      <c r="H12474" s="1">
        <v>229</v>
      </c>
      <c r="I12474" s="87"/>
      <c r="K12474" s="86" t="s">
        <v>17485</v>
      </c>
      <c r="L12474" s="86" t="s">
        <v>17486</v>
      </c>
      <c r="N12474">
        <f>IFERROR(VLOOKUP(A12474,bip!$A:$C,2,0),"")</f>
      </c>
      <c r="O12474">
        <f>IFERROR(VLOOKUP(A12474,bip!$A:$Z,3,0),"")</f>
      </c>
    </row>
    <row r="12475" spans="1:15" ht="13.2">
      <c r="A12475" t="s">
        <v>9581</v>
      </c>
      <c r="B12475" t="s">
        <v>9581</v>
      </c>
      <c r="C12475" t="s">
        <v>16440</v>
      </c>
      <c r="D12475" t="s">
        <v>41324</v>
      </c>
      <c r="E12475" t="s">
        <v>21288</v>
      </c>
      <c r="F12475">
        <v>1</v>
      </c>
      <c r="G12475">
        <v>1</v>
      </c>
      <c r="H12475" s="1">
        <v>1027</v>
      </c>
      <c r="I12475" s="87"/>
      <c r="K12475" s="86" t="s">
        <v>17485</v>
      </c>
      <c r="L12475" s="86" t="s">
        <v>17486</v>
      </c>
      <c r="N12475">
        <f>IFERROR(VLOOKUP(A12475,bip!$A:$C,2,0),"")</f>
      </c>
      <c r="O12475">
        <f>IFERROR(VLOOKUP(A12475,bip!$A:$Z,3,0),"")</f>
      </c>
    </row>
    <row r="12476" spans="1:15" ht="13.2">
      <c r="A12476" t="s">
        <v>9569</v>
      </c>
      <c r="B12476" t="s">
        <v>9569</v>
      </c>
      <c r="C12476" t="s">
        <v>16440</v>
      </c>
      <c r="D12476" t="s">
        <v>41325</v>
      </c>
      <c r="E12476" t="s">
        <v>26866</v>
      </c>
      <c r="F12476">
        <v>5</v>
      </c>
      <c r="G12476">
        <v>50</v>
      </c>
      <c r="H12476" s="1">
        <v>140</v>
      </c>
      <c r="I12476" s="87"/>
      <c r="K12476" s="86" t="s">
        <v>17485</v>
      </c>
      <c r="L12476" s="86" t="s">
        <v>17486</v>
      </c>
      <c r="N12476">
        <f>IFERROR(VLOOKUP(A12476,bip!$A:$C,2,0),"")</f>
      </c>
      <c r="O12476">
        <f>IFERROR(VLOOKUP(A12476,bip!$A:$Z,3,0),"")</f>
      </c>
    </row>
    <row r="12477" spans="1:15" ht="13.2">
      <c r="A12477" t="s">
        <v>9570</v>
      </c>
      <c r="B12477" t="s">
        <v>9570</v>
      </c>
      <c r="C12477" t="s">
        <v>16440</v>
      </c>
      <c r="D12477" t="s">
        <v>41325</v>
      </c>
      <c r="E12477" t="s">
        <v>25182</v>
      </c>
      <c r="F12477">
        <v>5</v>
      </c>
      <c r="G12477">
        <v>100</v>
      </c>
      <c r="H12477" s="1">
        <v>73</v>
      </c>
      <c r="I12477" s="87"/>
      <c r="K12477" s="86" t="s">
        <v>17485</v>
      </c>
      <c r="L12477" s="86" t="s">
        <v>17486</v>
      </c>
      <c r="N12477">
        <f>IFERROR(VLOOKUP(A12477,bip!$A:$C,2,0),"")</f>
      </c>
      <c r="O12477">
        <f>IFERROR(VLOOKUP(A12477,bip!$A:$Z,3,0),"")</f>
      </c>
    </row>
    <row r="12478" spans="1:15" ht="13.2">
      <c r="A12478" t="s">
        <v>9571</v>
      </c>
      <c r="B12478" t="s">
        <v>9571</v>
      </c>
      <c r="C12478" t="s">
        <v>16440</v>
      </c>
      <c r="D12478" t="s">
        <v>41326</v>
      </c>
      <c r="E12478" t="s">
        <v>25183</v>
      </c>
      <c r="F12478">
        <v>5</v>
      </c>
      <c r="G12478">
        <v>100</v>
      </c>
      <c r="H12478" s="1">
        <v>68</v>
      </c>
      <c r="I12478" s="87"/>
      <c r="K12478" s="86" t="s">
        <v>17485</v>
      </c>
      <c r="L12478" s="86" t="s">
        <v>17486</v>
      </c>
      <c r="N12478">
        <f>IFERROR(VLOOKUP(A12478,bip!$A:$C,2,0),"")</f>
      </c>
      <c r="O12478">
        <f>IFERROR(VLOOKUP(A12478,bip!$A:$Z,3,0),"")</f>
      </c>
    </row>
    <row r="12479" spans="1:15" ht="13.2">
      <c r="A12479" t="s">
        <v>9577</v>
      </c>
      <c r="B12479" t="s">
        <v>9577</v>
      </c>
      <c r="C12479" t="s">
        <v>16440</v>
      </c>
      <c r="D12479" t="s">
        <v>41327</v>
      </c>
      <c r="E12479" t="s">
        <v>25184</v>
      </c>
      <c r="F12479">
        <v>5</v>
      </c>
      <c r="G12479">
        <v>100</v>
      </c>
      <c r="H12479" s="1">
        <v>68</v>
      </c>
      <c r="I12479" s="87"/>
      <c r="K12479" s="86" t="s">
        <v>17485</v>
      </c>
      <c r="L12479" s="86" t="s">
        <v>17486</v>
      </c>
      <c r="N12479">
        <f>IFERROR(VLOOKUP(A12479,bip!$A:$C,2,0),"")</f>
      </c>
      <c r="O12479">
        <f>IFERROR(VLOOKUP(A12479,bip!$A:$Z,3,0),"")</f>
      </c>
    </row>
    <row r="12480" spans="1:15" ht="13.2">
      <c r="A12480" t="s">
        <v>9572</v>
      </c>
      <c r="B12480" t="s">
        <v>9572</v>
      </c>
      <c r="C12480" t="s">
        <v>16440</v>
      </c>
      <c r="D12480" t="s">
        <v>41325</v>
      </c>
      <c r="E12480" t="s">
        <v>25187</v>
      </c>
      <c r="F12480">
        <v>1</v>
      </c>
      <c r="G12480">
        <v>50</v>
      </c>
      <c r="H12480" s="1">
        <v>68</v>
      </c>
      <c r="I12480" s="87"/>
      <c r="K12480" s="86" t="s">
        <v>17485</v>
      </c>
      <c r="L12480" s="86" t="s">
        <v>17486</v>
      </c>
      <c r="N12480">
        <f>IFERROR(VLOOKUP(A12480,bip!$A:$C,2,0),"")</f>
      </c>
      <c r="O12480">
        <f>IFERROR(VLOOKUP(A12480,bip!$A:$Z,3,0),"")</f>
      </c>
    </row>
    <row r="12481" spans="1:15" ht="13.2">
      <c r="A12481" t="s">
        <v>9573</v>
      </c>
      <c r="B12481" t="s">
        <v>9573</v>
      </c>
      <c r="C12481" t="s">
        <v>16440</v>
      </c>
      <c r="D12481" t="s">
        <v>41328</v>
      </c>
      <c r="E12481" t="s">
        <v>25188</v>
      </c>
      <c r="F12481">
        <v>1</v>
      </c>
      <c r="G12481">
        <v>50</v>
      </c>
      <c r="H12481" s="1">
        <v>68</v>
      </c>
      <c r="I12481" s="87"/>
      <c r="K12481" s="86" t="s">
        <v>17485</v>
      </c>
      <c r="L12481" s="86" t="s">
        <v>17486</v>
      </c>
      <c r="N12481">
        <f>IFERROR(VLOOKUP(A12481,bip!$A:$C,2,0),"")</f>
      </c>
      <c r="O12481">
        <f>IFERROR(VLOOKUP(A12481,bip!$A:$Z,3,0),"")</f>
      </c>
    </row>
    <row r="12482" spans="1:15" ht="13.2">
      <c r="A12482" t="s">
        <v>9574</v>
      </c>
      <c r="B12482" t="s">
        <v>9574</v>
      </c>
      <c r="C12482" t="s">
        <v>16440</v>
      </c>
      <c r="D12482" t="s">
        <v>41329</v>
      </c>
      <c r="E12482" t="s">
        <v>25189</v>
      </c>
      <c r="F12482">
        <v>1</v>
      </c>
      <c r="G12482">
        <v>50</v>
      </c>
      <c r="H12482" s="1">
        <v>68</v>
      </c>
      <c r="I12482" s="87"/>
      <c r="K12482" s="86" t="s">
        <v>17485</v>
      </c>
      <c r="L12482" s="86" t="s">
        <v>17486</v>
      </c>
      <c r="N12482">
        <f>IFERROR(VLOOKUP(A12482,bip!$A:$C,2,0),"")</f>
      </c>
      <c r="O12482">
        <f>IFERROR(VLOOKUP(A12482,bip!$A:$Z,3,0),"")</f>
      </c>
    </row>
    <row r="12483" spans="1:15" ht="13.2">
      <c r="A12483" t="s">
        <v>9575</v>
      </c>
      <c r="B12483" t="s">
        <v>9575</v>
      </c>
      <c r="C12483" t="s">
        <v>16440</v>
      </c>
      <c r="D12483" t="s">
        <v>41330</v>
      </c>
      <c r="E12483" t="s">
        <v>25190</v>
      </c>
      <c r="F12483">
        <v>1</v>
      </c>
      <c r="G12483">
        <v>50</v>
      </c>
      <c r="H12483" s="1">
        <v>68</v>
      </c>
      <c r="I12483" s="87"/>
      <c r="K12483" s="86" t="s">
        <v>17485</v>
      </c>
      <c r="L12483" s="86" t="s">
        <v>17486</v>
      </c>
      <c r="N12483">
        <f>IFERROR(VLOOKUP(A12483,bip!$A:$C,2,0),"")</f>
      </c>
      <c r="O12483">
        <f>IFERROR(VLOOKUP(A12483,bip!$A:$Z,3,0),"")</f>
      </c>
    </row>
    <row r="12484" spans="1:15" ht="13.2">
      <c r="A12484" t="s">
        <v>9576</v>
      </c>
      <c r="B12484" t="s">
        <v>9576</v>
      </c>
      <c r="C12484" t="s">
        <v>16440</v>
      </c>
      <c r="D12484" t="s">
        <v>41331</v>
      </c>
      <c r="E12484" t="s">
        <v>25191</v>
      </c>
      <c r="F12484">
        <v>1</v>
      </c>
      <c r="G12484">
        <v>50</v>
      </c>
      <c r="H12484" s="1">
        <v>68</v>
      </c>
      <c r="I12484" s="87"/>
      <c r="K12484" s="86" t="s">
        <v>17485</v>
      </c>
      <c r="L12484" s="86" t="s">
        <v>17486</v>
      </c>
      <c r="N12484">
        <f>IFERROR(VLOOKUP(A12484,bip!$A:$C,2,0),"")</f>
      </c>
      <c r="O12484">
        <f>IFERROR(VLOOKUP(A12484,bip!$A:$Z,3,0),"")</f>
      </c>
    </row>
    <row r="12485" spans="1:15" ht="13.2">
      <c r="A12485" t="s">
        <v>30318</v>
      </c>
      <c r="B12485" t="s">
        <v>30318</v>
      </c>
      <c r="C12485" t="s">
        <v>16440</v>
      </c>
      <c r="D12485" t="s">
        <v>41332</v>
      </c>
      <c r="E12485" t="s">
        <v>30319</v>
      </c>
      <c r="F12485">
        <v>1</v>
      </c>
      <c r="G12485">
        <v>50</v>
      </c>
      <c r="H12485" s="1">
        <v>74</v>
      </c>
      <c r="I12485" s="87"/>
      <c r="K12485" s="86" t="s">
        <v>17485</v>
      </c>
      <c r="L12485" s="86" t="s">
        <v>17486</v>
      </c>
      <c r="N12485">
        <f>IFERROR(VLOOKUP(A12485,bip!$A:$C,2,0),"")</f>
      </c>
      <c r="O12485">
        <f>IFERROR(VLOOKUP(A12485,bip!$A:$Z,3,0),"")</f>
      </c>
    </row>
    <row r="12486" spans="1:15" ht="13.2">
      <c r="A12486" t="s">
        <v>9566</v>
      </c>
      <c r="B12486" t="s">
        <v>9566</v>
      </c>
      <c r="C12486" t="s">
        <v>16440</v>
      </c>
      <c r="D12486" t="s">
        <v>41333</v>
      </c>
      <c r="E12486" t="s">
        <v>26867</v>
      </c>
      <c r="F12486">
        <v>1</v>
      </c>
      <c r="G12486">
        <v>50</v>
      </c>
      <c r="H12486" s="1">
        <v>74</v>
      </c>
      <c r="I12486" s="87"/>
      <c r="K12486" s="86" t="s">
        <v>17485</v>
      </c>
      <c r="L12486" s="86" t="s">
        <v>17486</v>
      </c>
      <c r="N12486">
        <f>IFERROR(VLOOKUP(A12486,bip!$A:$C,2,0),"")</f>
      </c>
      <c r="O12486">
        <f>IFERROR(VLOOKUP(A12486,bip!$A:$Z,3,0),"")</f>
      </c>
    </row>
    <row r="12487" spans="1:15" ht="13.2">
      <c r="A12487" t="s">
        <v>9578</v>
      </c>
      <c r="B12487" t="s">
        <v>9578</v>
      </c>
      <c r="C12487" t="s">
        <v>16441</v>
      </c>
      <c r="D12487" t="s">
        <v>41334</v>
      </c>
      <c r="E12487" t="s">
        <v>41335</v>
      </c>
      <c r="F12487">
        <v>5</v>
      </c>
      <c r="G12487">
        <v>50</v>
      </c>
      <c r="H12487" s="1">
        <v>82</v>
      </c>
      <c r="I12487" s="87"/>
      <c r="K12487" s="86" t="s">
        <v>17485</v>
      </c>
      <c r="L12487" s="86" t="s">
        <v>17486</v>
      </c>
      <c r="N12487">
        <f>IFERROR(VLOOKUP(A12487,bip!$A:$C,2,0),"")</f>
      </c>
      <c r="O12487">
        <f>IFERROR(VLOOKUP(A12487,bip!$A:$Z,3,0),"")</f>
      </c>
    </row>
    <row r="12488" spans="1:15" ht="13.2">
      <c r="A12488" t="s">
        <v>9579</v>
      </c>
      <c r="B12488" t="s">
        <v>9579</v>
      </c>
      <c r="C12488" t="s">
        <v>16441</v>
      </c>
      <c r="D12488" t="s">
        <v>41336</v>
      </c>
      <c r="E12488" t="s">
        <v>25185</v>
      </c>
      <c r="F12488">
        <v>5</v>
      </c>
      <c r="G12488">
        <v>100</v>
      </c>
      <c r="H12488" s="1">
        <v>43</v>
      </c>
      <c r="I12488" s="87"/>
      <c r="K12488" s="86" t="s">
        <v>17485</v>
      </c>
      <c r="L12488" s="86" t="s">
        <v>17486</v>
      </c>
      <c r="N12488">
        <f>IFERROR(VLOOKUP(A12488,bip!$A:$C,2,0),"")</f>
      </c>
      <c r="O12488">
        <f>IFERROR(VLOOKUP(A12488,bip!$A:$Z,3,0),"")</f>
      </c>
    </row>
    <row r="12489" spans="1:15" ht="13.2">
      <c r="A12489" t="s">
        <v>9580</v>
      </c>
      <c r="B12489" t="s">
        <v>9580</v>
      </c>
      <c r="C12489" t="s">
        <v>16441</v>
      </c>
      <c r="D12489" t="s">
        <v>41337</v>
      </c>
      <c r="E12489" t="s">
        <v>25186</v>
      </c>
      <c r="F12489">
        <v>5</v>
      </c>
      <c r="G12489">
        <v>100</v>
      </c>
      <c r="H12489" s="1">
        <v>37</v>
      </c>
      <c r="I12489" s="87"/>
      <c r="K12489" s="86" t="s">
        <v>17485</v>
      </c>
      <c r="L12489" s="86" t="s">
        <v>17486</v>
      </c>
      <c r="N12489">
        <f>IFERROR(VLOOKUP(A12489,bip!$A:$C,2,0),"")</f>
      </c>
      <c r="O12489">
        <f>IFERROR(VLOOKUP(A12489,bip!$A:$Z,3,0),"")</f>
      </c>
    </row>
    <row r="12490" spans="1:15" ht="13.2">
      <c r="A12490" t="s">
        <v>9582</v>
      </c>
      <c r="B12490" t="s">
        <v>9582</v>
      </c>
      <c r="C12490" t="s">
        <v>16440</v>
      </c>
      <c r="D12490" t="s">
        <v>33121</v>
      </c>
      <c r="E12490" t="s">
        <v>41338</v>
      </c>
      <c r="F12490">
        <v>1</v>
      </c>
      <c r="G12490">
        <v>20</v>
      </c>
      <c r="H12490" s="1">
        <v>189</v>
      </c>
      <c r="I12490" s="87"/>
      <c r="K12490" s="86" t="s">
        <v>17485</v>
      </c>
      <c r="L12490" s="86" t="s">
        <v>17486</v>
      </c>
      <c r="N12490">
        <f>IFERROR(VLOOKUP(A12490,bip!$A:$C,2,0),"")</f>
      </c>
      <c r="O12490">
        <f>IFERROR(VLOOKUP(A12490,bip!$A:$Z,3,0),"")</f>
      </c>
    </row>
    <row r="12491" spans="1:15" ht="13.2">
      <c r="A12491" t="s">
        <v>9583</v>
      </c>
      <c r="B12491" t="s">
        <v>9583</v>
      </c>
      <c r="C12491" t="s">
        <v>16440</v>
      </c>
      <c r="D12491" t="s">
        <v>33122</v>
      </c>
      <c r="E12491" t="s">
        <v>41339</v>
      </c>
      <c r="F12491">
        <v>1</v>
      </c>
      <c r="G12491">
        <v>20</v>
      </c>
      <c r="H12491" s="1">
        <v>189</v>
      </c>
      <c r="I12491" s="87"/>
      <c r="K12491" s="86" t="s">
        <v>17485</v>
      </c>
      <c r="L12491" s="86" t="s">
        <v>17486</v>
      </c>
      <c r="N12491">
        <f>IFERROR(VLOOKUP(A12491,bip!$A:$C,2,0),"")</f>
      </c>
      <c r="O12491">
        <f>IFERROR(VLOOKUP(A12491,bip!$A:$Z,3,0),"")</f>
      </c>
    </row>
    <row r="12492" spans="1:15" ht="13.2">
      <c r="A12492" t="s">
        <v>9584</v>
      </c>
      <c r="B12492" t="s">
        <v>9584</v>
      </c>
      <c r="C12492" t="s">
        <v>16440</v>
      </c>
      <c r="D12492" t="s">
        <v>33123</v>
      </c>
      <c r="E12492" t="s">
        <v>41340</v>
      </c>
      <c r="F12492">
        <v>1</v>
      </c>
      <c r="G12492">
        <v>20</v>
      </c>
      <c r="H12492" s="1">
        <v>189</v>
      </c>
      <c r="I12492" s="87"/>
      <c r="K12492" s="86" t="s">
        <v>17485</v>
      </c>
      <c r="L12492" s="86" t="s">
        <v>17486</v>
      </c>
      <c r="N12492">
        <f>IFERROR(VLOOKUP(A12492,bip!$A:$C,2,0),"")</f>
      </c>
      <c r="O12492">
        <f>IFERROR(VLOOKUP(A12492,bip!$A:$Z,3,0),"")</f>
      </c>
    </row>
    <row r="12493" spans="1:15" ht="13.2">
      <c r="A12493" t="s">
        <v>9585</v>
      </c>
      <c r="B12493" t="s">
        <v>9585</v>
      </c>
      <c r="C12493" t="s">
        <v>16440</v>
      </c>
      <c r="D12493" t="s">
        <v>33124</v>
      </c>
      <c r="E12493" t="s">
        <v>41341</v>
      </c>
      <c r="F12493">
        <v>1</v>
      </c>
      <c r="G12493">
        <v>20</v>
      </c>
      <c r="H12493" s="1">
        <v>189</v>
      </c>
      <c r="I12493" s="87"/>
      <c r="K12493" s="86" t="s">
        <v>17485</v>
      </c>
      <c r="L12493" s="86" t="s">
        <v>17486</v>
      </c>
      <c r="N12493">
        <f>IFERROR(VLOOKUP(A12493,bip!$A:$C,2,0),"")</f>
      </c>
      <c r="O12493">
        <f>IFERROR(VLOOKUP(A12493,bip!$A:$Z,3,0),"")</f>
      </c>
    </row>
    <row r="12494" spans="1:15" ht="13.2">
      <c r="A12494" t="s">
        <v>9586</v>
      </c>
      <c r="B12494" t="s">
        <v>9586</v>
      </c>
      <c r="C12494" t="s">
        <v>16440</v>
      </c>
      <c r="D12494" t="s">
        <v>33125</v>
      </c>
      <c r="E12494" t="s">
        <v>41342</v>
      </c>
      <c r="F12494">
        <v>1</v>
      </c>
      <c r="G12494">
        <v>20</v>
      </c>
      <c r="H12494" s="1">
        <v>189</v>
      </c>
      <c r="I12494" s="87"/>
      <c r="K12494" s="86" t="s">
        <v>17485</v>
      </c>
      <c r="L12494" s="86" t="s">
        <v>17486</v>
      </c>
      <c r="N12494">
        <f>IFERROR(VLOOKUP(A12494,bip!$A:$C,2,0),"")</f>
      </c>
      <c r="O12494">
        <f>IFERROR(VLOOKUP(A12494,bip!$A:$Z,3,0),"")</f>
      </c>
    </row>
    <row r="12495" spans="1:15" ht="13.2">
      <c r="A12495" t="s">
        <v>9677</v>
      </c>
      <c r="B12495" t="s">
        <v>9677</v>
      </c>
      <c r="C12495" t="s">
        <v>16440</v>
      </c>
      <c r="D12495" t="s">
        <v>22837</v>
      </c>
      <c r="E12495" t="s">
        <v>22838</v>
      </c>
      <c r="F12495">
        <v>1</v>
      </c>
      <c r="G12495">
        <v>20</v>
      </c>
      <c r="H12495" s="1">
        <v>147</v>
      </c>
      <c r="I12495" s="87"/>
      <c r="K12495" s="86" t="s">
        <v>17485</v>
      </c>
      <c r="L12495" s="86" t="s">
        <v>17486</v>
      </c>
      <c r="N12495">
        <f>IFERROR(VLOOKUP(A12495,bip!$A:$C,2,0),"")</f>
      </c>
      <c r="O12495">
        <f>IFERROR(VLOOKUP(A12495,bip!$A:$Z,3,0),"")</f>
      </c>
    </row>
    <row r="12496" spans="1:15" ht="13.2">
      <c r="A12496" t="s">
        <v>9676</v>
      </c>
      <c r="B12496" t="s">
        <v>9676</v>
      </c>
      <c r="C12496" t="s">
        <v>16440</v>
      </c>
      <c r="D12496" t="s">
        <v>22839</v>
      </c>
      <c r="E12496" t="s">
        <v>22840</v>
      </c>
      <c r="F12496">
        <v>1</v>
      </c>
      <c r="G12496">
        <v>100</v>
      </c>
      <c r="H12496" s="1">
        <v>75</v>
      </c>
      <c r="I12496" s="87"/>
      <c r="K12496" s="86" t="s">
        <v>17485</v>
      </c>
      <c r="L12496" s="86" t="s">
        <v>17486</v>
      </c>
      <c r="N12496">
        <f>IFERROR(VLOOKUP(A12496,bip!$A:$C,2,0),"")</f>
      </c>
      <c r="O12496">
        <f>IFERROR(VLOOKUP(A12496,bip!$A:$Z,3,0),"")</f>
      </c>
    </row>
    <row r="12497" spans="1:15" ht="13.2">
      <c r="A12497" t="s">
        <v>9592</v>
      </c>
      <c r="B12497" t="s">
        <v>9592</v>
      </c>
      <c r="C12497" t="s">
        <v>16440</v>
      </c>
      <c r="D12497" t="s">
        <v>41343</v>
      </c>
      <c r="E12497" t="s">
        <v>26872</v>
      </c>
      <c r="F12497">
        <v>1</v>
      </c>
      <c r="G12497">
        <v>30</v>
      </c>
      <c r="H12497" s="1">
        <v>160</v>
      </c>
      <c r="I12497" s="87"/>
      <c r="K12497" s="86" t="s">
        <v>17485</v>
      </c>
      <c r="L12497" s="86" t="s">
        <v>17486</v>
      </c>
      <c r="N12497">
        <f>IFERROR(VLOOKUP(A12497,bip!$A:$C,2,0),"")</f>
      </c>
      <c r="O12497">
        <f>IFERROR(VLOOKUP(A12497,bip!$A:$Z,3,0),"")</f>
      </c>
    </row>
    <row r="12498" spans="1:15" ht="13.2">
      <c r="A12498" t="s">
        <v>9593</v>
      </c>
      <c r="B12498" t="s">
        <v>9593</v>
      </c>
      <c r="C12498" t="s">
        <v>16440</v>
      </c>
      <c r="D12498" t="s">
        <v>41344</v>
      </c>
      <c r="E12498" t="s">
        <v>26873</v>
      </c>
      <c r="F12498">
        <v>1</v>
      </c>
      <c r="G12498">
        <v>30</v>
      </c>
      <c r="H12498" s="1">
        <v>160</v>
      </c>
      <c r="I12498" s="87"/>
      <c r="K12498" s="86" t="s">
        <v>17485</v>
      </c>
      <c r="L12498" s="86" t="s">
        <v>17486</v>
      </c>
      <c r="N12498">
        <f>IFERROR(VLOOKUP(A12498,bip!$A:$C,2,0),"")</f>
      </c>
      <c r="O12498">
        <f>IFERROR(VLOOKUP(A12498,bip!$A:$Z,3,0),"")</f>
      </c>
    </row>
    <row r="12499" spans="1:15" ht="13.2">
      <c r="A12499" t="s">
        <v>9594</v>
      </c>
      <c r="B12499" t="s">
        <v>9594</v>
      </c>
      <c r="C12499" t="s">
        <v>16440</v>
      </c>
      <c r="D12499" t="s">
        <v>41345</v>
      </c>
      <c r="E12499" t="s">
        <v>26874</v>
      </c>
      <c r="F12499">
        <v>1</v>
      </c>
      <c r="G12499">
        <v>30</v>
      </c>
      <c r="H12499" s="1">
        <v>160</v>
      </c>
      <c r="I12499" s="87"/>
      <c r="K12499" s="86" t="s">
        <v>17485</v>
      </c>
      <c r="L12499" s="86" t="s">
        <v>17486</v>
      </c>
      <c r="N12499">
        <f>IFERROR(VLOOKUP(A12499,bip!$A:$C,2,0),"")</f>
      </c>
      <c r="O12499">
        <f>IFERROR(VLOOKUP(A12499,bip!$A:$Z,3,0),"")</f>
      </c>
    </row>
    <row r="12500" spans="1:15" ht="13.2">
      <c r="A12500" t="s">
        <v>9595</v>
      </c>
      <c r="B12500" t="s">
        <v>9595</v>
      </c>
      <c r="C12500" t="s">
        <v>16440</v>
      </c>
      <c r="D12500" t="s">
        <v>41346</v>
      </c>
      <c r="E12500" t="s">
        <v>26875</v>
      </c>
      <c r="F12500">
        <v>1</v>
      </c>
      <c r="G12500">
        <v>30</v>
      </c>
      <c r="H12500" s="1">
        <v>160</v>
      </c>
      <c r="I12500" s="87"/>
      <c r="K12500" s="86" t="s">
        <v>17485</v>
      </c>
      <c r="L12500" s="86" t="s">
        <v>17486</v>
      </c>
      <c r="N12500">
        <f>IFERROR(VLOOKUP(A12500,bip!$A:$C,2,0),"")</f>
      </c>
      <c r="O12500">
        <f>IFERROR(VLOOKUP(A12500,bip!$A:$Z,3,0),"")</f>
      </c>
    </row>
    <row r="12501" spans="1:15" ht="13.2">
      <c r="A12501" t="s">
        <v>9597</v>
      </c>
      <c r="B12501" t="s">
        <v>9597</v>
      </c>
      <c r="C12501" t="s">
        <v>16440</v>
      </c>
      <c r="D12501" t="s">
        <v>41347</v>
      </c>
      <c r="E12501" t="s">
        <v>26868</v>
      </c>
      <c r="F12501">
        <v>1</v>
      </c>
      <c r="G12501">
        <v>30</v>
      </c>
      <c r="H12501" s="1">
        <v>155</v>
      </c>
      <c r="I12501" s="87"/>
      <c r="K12501" s="86" t="s">
        <v>17485</v>
      </c>
      <c r="L12501" s="86" t="s">
        <v>17486</v>
      </c>
      <c r="N12501">
        <f>IFERROR(VLOOKUP(A12501,bip!$A:$C,2,0),"")</f>
      </c>
      <c r="O12501">
        <f>IFERROR(VLOOKUP(A12501,bip!$A:$Z,3,0),"")</f>
      </c>
    </row>
    <row r="12502" spans="1:15" ht="13.2">
      <c r="A12502" t="s">
        <v>9598</v>
      </c>
      <c r="B12502" t="s">
        <v>9598</v>
      </c>
      <c r="C12502" t="s">
        <v>16440</v>
      </c>
      <c r="D12502" t="s">
        <v>41348</v>
      </c>
      <c r="E12502" t="s">
        <v>26869</v>
      </c>
      <c r="F12502">
        <v>1</v>
      </c>
      <c r="G12502">
        <v>30</v>
      </c>
      <c r="H12502" s="1">
        <v>155</v>
      </c>
      <c r="I12502" s="87"/>
      <c r="K12502" s="86" t="s">
        <v>17485</v>
      </c>
      <c r="L12502" s="86" t="s">
        <v>17486</v>
      </c>
      <c r="N12502">
        <f>IFERROR(VLOOKUP(A12502,bip!$A:$C,2,0),"")</f>
      </c>
      <c r="O12502">
        <f>IFERROR(VLOOKUP(A12502,bip!$A:$Z,3,0),"")</f>
      </c>
    </row>
    <row r="12503" spans="1:15" ht="13.2">
      <c r="A12503" t="s">
        <v>9599</v>
      </c>
      <c r="B12503" t="s">
        <v>9599</v>
      </c>
      <c r="C12503" t="s">
        <v>16440</v>
      </c>
      <c r="D12503" t="s">
        <v>41349</v>
      </c>
      <c r="E12503" t="s">
        <v>26870</v>
      </c>
      <c r="F12503">
        <v>1</v>
      </c>
      <c r="G12503">
        <v>30</v>
      </c>
      <c r="H12503" s="1">
        <v>155</v>
      </c>
      <c r="I12503" s="87"/>
      <c r="K12503" s="86" t="s">
        <v>17485</v>
      </c>
      <c r="L12503" s="86" t="s">
        <v>17486</v>
      </c>
      <c r="N12503">
        <f>IFERROR(VLOOKUP(A12503,bip!$A:$C,2,0),"")</f>
      </c>
      <c r="O12503">
        <f>IFERROR(VLOOKUP(A12503,bip!$A:$Z,3,0),"")</f>
      </c>
    </row>
    <row r="12504" spans="1:15" ht="13.2">
      <c r="A12504" t="s">
        <v>9600</v>
      </c>
      <c r="B12504" t="s">
        <v>9600</v>
      </c>
      <c r="C12504" t="s">
        <v>16440</v>
      </c>
      <c r="D12504" t="s">
        <v>41350</v>
      </c>
      <c r="E12504" t="s">
        <v>26871</v>
      </c>
      <c r="F12504">
        <v>1</v>
      </c>
      <c r="G12504">
        <v>30</v>
      </c>
      <c r="H12504" s="1">
        <v>155</v>
      </c>
      <c r="I12504" s="87"/>
      <c r="K12504" s="86" t="s">
        <v>17485</v>
      </c>
      <c r="L12504" s="86" t="s">
        <v>17486</v>
      </c>
      <c r="N12504">
        <f>IFERROR(VLOOKUP(A12504,bip!$A:$C,2,0),"")</f>
      </c>
      <c r="O12504">
        <f>IFERROR(VLOOKUP(A12504,bip!$A:$Z,3,0),"")</f>
      </c>
    </row>
    <row r="12505" spans="1:15" ht="13.2">
      <c r="A12505" t="s">
        <v>9596</v>
      </c>
      <c r="B12505" t="s">
        <v>9596</v>
      </c>
      <c r="C12505" t="s">
        <v>16440</v>
      </c>
      <c r="D12505" t="s">
        <v>33126</v>
      </c>
      <c r="E12505" t="s">
        <v>26881</v>
      </c>
      <c r="F12505">
        <v>1</v>
      </c>
      <c r="G12505">
        <v>30</v>
      </c>
      <c r="H12505" s="1">
        <v>160</v>
      </c>
      <c r="I12505" s="87"/>
      <c r="K12505" s="86" t="s">
        <v>17485</v>
      </c>
      <c r="L12505" s="86" t="s">
        <v>17486</v>
      </c>
      <c r="N12505">
        <f>IFERROR(VLOOKUP(A12505,bip!$A:$C,2,0),"")</f>
      </c>
      <c r="O12505">
        <f>IFERROR(VLOOKUP(A12505,bip!$A:$Z,3,0),"")</f>
      </c>
    </row>
    <row r="12506" spans="1:15" ht="13.2">
      <c r="A12506" t="s">
        <v>9601</v>
      </c>
      <c r="B12506" t="s">
        <v>9601</v>
      </c>
      <c r="C12506" t="s">
        <v>16440</v>
      </c>
      <c r="D12506" t="s">
        <v>33127</v>
      </c>
      <c r="E12506" t="s">
        <v>26882</v>
      </c>
      <c r="F12506">
        <v>1</v>
      </c>
      <c r="G12506">
        <v>30</v>
      </c>
      <c r="H12506" s="1">
        <v>155</v>
      </c>
      <c r="I12506" s="87"/>
      <c r="K12506" s="86" t="s">
        <v>17485</v>
      </c>
      <c r="L12506" s="86" t="s">
        <v>17486</v>
      </c>
      <c r="N12506">
        <f>IFERROR(VLOOKUP(A12506,bip!$A:$C,2,0),"")</f>
      </c>
      <c r="O12506">
        <f>IFERROR(VLOOKUP(A12506,bip!$A:$Z,3,0),"")</f>
      </c>
    </row>
    <row r="12507" spans="1:15" ht="13.2">
      <c r="A12507" t="s">
        <v>9587</v>
      </c>
      <c r="B12507" t="s">
        <v>9587</v>
      </c>
      <c r="C12507" t="s">
        <v>16440</v>
      </c>
      <c r="D12507" t="s">
        <v>39809</v>
      </c>
      <c r="E12507" t="s">
        <v>26876</v>
      </c>
      <c r="F12507">
        <v>1</v>
      </c>
      <c r="G12507">
        <v>25</v>
      </c>
      <c r="H12507" s="1">
        <v>177</v>
      </c>
      <c r="I12507" s="87"/>
      <c r="K12507" s="86" t="s">
        <v>17485</v>
      </c>
      <c r="L12507" s="86" t="s">
        <v>17486</v>
      </c>
      <c r="N12507">
        <f>IFERROR(VLOOKUP(A12507,bip!$A:$C,2,0),"")</f>
      </c>
      <c r="O12507">
        <f>IFERROR(VLOOKUP(A12507,bip!$A:$Z,3,0),"")</f>
      </c>
    </row>
    <row r="12508" spans="1:15" ht="13.2">
      <c r="A12508" t="s">
        <v>9588</v>
      </c>
      <c r="B12508" t="s">
        <v>9588</v>
      </c>
      <c r="C12508" t="s">
        <v>16440</v>
      </c>
      <c r="D12508" t="s">
        <v>39812</v>
      </c>
      <c r="E12508" t="s">
        <v>26877</v>
      </c>
      <c r="F12508">
        <v>1</v>
      </c>
      <c r="G12508">
        <v>25</v>
      </c>
      <c r="H12508" s="1">
        <v>177</v>
      </c>
      <c r="I12508" s="87"/>
      <c r="K12508" s="86" t="s">
        <v>17485</v>
      </c>
      <c r="L12508" s="86" t="s">
        <v>17486</v>
      </c>
      <c r="N12508">
        <f>IFERROR(VLOOKUP(A12508,bip!$A:$C,2,0),"")</f>
      </c>
      <c r="O12508">
        <f>IFERROR(VLOOKUP(A12508,bip!$A:$Z,3,0),"")</f>
      </c>
    </row>
    <row r="12509" spans="1:15" ht="13.2">
      <c r="A12509" t="s">
        <v>9589</v>
      </c>
      <c r="B12509" t="s">
        <v>9589</v>
      </c>
      <c r="C12509" t="s">
        <v>16440</v>
      </c>
      <c r="D12509" t="s">
        <v>39811</v>
      </c>
      <c r="E12509" t="s">
        <v>26878</v>
      </c>
      <c r="F12509">
        <v>1</v>
      </c>
      <c r="G12509">
        <v>25</v>
      </c>
      <c r="H12509" s="1">
        <v>177</v>
      </c>
      <c r="I12509" s="87"/>
      <c r="K12509" s="86" t="s">
        <v>17485</v>
      </c>
      <c r="L12509" s="86" t="s">
        <v>17486</v>
      </c>
      <c r="N12509">
        <f>IFERROR(VLOOKUP(A12509,bip!$A:$C,2,0),"")</f>
      </c>
      <c r="O12509">
        <f>IFERROR(VLOOKUP(A12509,bip!$A:$Z,3,0),"")</f>
      </c>
    </row>
    <row r="12510" spans="1:15" ht="13.2">
      <c r="A12510" t="s">
        <v>9590</v>
      </c>
      <c r="B12510" t="s">
        <v>9590</v>
      </c>
      <c r="C12510" t="s">
        <v>16440</v>
      </c>
      <c r="D12510" t="s">
        <v>39813</v>
      </c>
      <c r="E12510" t="s">
        <v>26879</v>
      </c>
      <c r="F12510">
        <v>1</v>
      </c>
      <c r="G12510">
        <v>25</v>
      </c>
      <c r="H12510" s="1">
        <v>177</v>
      </c>
      <c r="I12510" s="87"/>
      <c r="K12510" s="86" t="s">
        <v>17485</v>
      </c>
      <c r="L12510" s="86" t="s">
        <v>17486</v>
      </c>
      <c r="N12510">
        <f>IFERROR(VLOOKUP(A12510,bip!$A:$C,2,0),"")</f>
      </c>
      <c r="O12510">
        <f>IFERROR(VLOOKUP(A12510,bip!$A:$Z,3,0),"")</f>
      </c>
    </row>
    <row r="12511" spans="1:15" ht="13.2">
      <c r="A12511" t="s">
        <v>9591</v>
      </c>
      <c r="B12511" t="s">
        <v>9591</v>
      </c>
      <c r="C12511" t="s">
        <v>16440</v>
      </c>
      <c r="D12511" t="s">
        <v>39810</v>
      </c>
      <c r="E12511" t="s">
        <v>26880</v>
      </c>
      <c r="F12511">
        <v>1</v>
      </c>
      <c r="G12511">
        <v>25</v>
      </c>
      <c r="H12511" s="1">
        <v>177</v>
      </c>
      <c r="I12511" s="87"/>
      <c r="K12511" s="86" t="s">
        <v>17485</v>
      </c>
      <c r="L12511" s="86" t="s">
        <v>17486</v>
      </c>
      <c r="N12511">
        <f>IFERROR(VLOOKUP(A12511,bip!$A:$C,2,0),"")</f>
      </c>
      <c r="O12511">
        <f>IFERROR(VLOOKUP(A12511,bip!$A:$Z,3,0),"")</f>
      </c>
    </row>
    <row r="12512" spans="1:15" ht="13.2">
      <c r="A12512" t="s">
        <v>9621</v>
      </c>
      <c r="B12512" t="s">
        <v>9621</v>
      </c>
      <c r="C12512" t="s">
        <v>16440</v>
      </c>
      <c r="D12512" t="s">
        <v>33128</v>
      </c>
      <c r="E12512" t="s">
        <v>30698</v>
      </c>
      <c r="F12512">
        <v>1</v>
      </c>
      <c r="G12512">
        <v>10</v>
      </c>
      <c r="H12512" s="1">
        <v>396</v>
      </c>
      <c r="I12512" s="87"/>
      <c r="K12512" s="86" t="s">
        <v>17485</v>
      </c>
      <c r="L12512" s="86" t="s">
        <v>17486</v>
      </c>
      <c r="N12512">
        <f>IFERROR(VLOOKUP(A12512,bip!$A:$C,2,0),"")</f>
      </c>
      <c r="O12512">
        <f>IFERROR(VLOOKUP(A12512,bip!$A:$Z,3,0),"")</f>
      </c>
    </row>
    <row r="12513" spans="1:15" ht="13.2">
      <c r="A12513" t="s">
        <v>9622</v>
      </c>
      <c r="B12513" t="s">
        <v>9622</v>
      </c>
      <c r="C12513" t="s">
        <v>16440</v>
      </c>
      <c r="D12513" t="s">
        <v>33129</v>
      </c>
      <c r="E12513" t="s">
        <v>30699</v>
      </c>
      <c r="F12513">
        <v>1</v>
      </c>
      <c r="G12513">
        <v>10</v>
      </c>
      <c r="H12513" s="1">
        <v>396</v>
      </c>
      <c r="I12513" s="87"/>
      <c r="K12513" s="86" t="s">
        <v>17485</v>
      </c>
      <c r="L12513" s="86" t="s">
        <v>17486</v>
      </c>
      <c r="N12513">
        <f>IFERROR(VLOOKUP(A12513,bip!$A:$C,2,0),"")</f>
      </c>
      <c r="O12513">
        <f>IFERROR(VLOOKUP(A12513,bip!$A:$Z,3,0),"")</f>
      </c>
    </row>
    <row r="12514" spans="1:15" ht="13.2">
      <c r="A12514" t="s">
        <v>9623</v>
      </c>
      <c r="B12514" t="s">
        <v>9623</v>
      </c>
      <c r="C12514" t="s">
        <v>16440</v>
      </c>
      <c r="D12514" t="s">
        <v>33130</v>
      </c>
      <c r="E12514" t="s">
        <v>30700</v>
      </c>
      <c r="F12514">
        <v>1</v>
      </c>
      <c r="G12514">
        <v>10</v>
      </c>
      <c r="H12514" s="1">
        <v>396</v>
      </c>
      <c r="I12514" s="87"/>
      <c r="K12514" s="86" t="s">
        <v>17485</v>
      </c>
      <c r="L12514" s="86" t="s">
        <v>17486</v>
      </c>
      <c r="N12514">
        <f>IFERROR(VLOOKUP(A12514,bip!$A:$C,2,0),"")</f>
      </c>
      <c r="O12514">
        <f>IFERROR(VLOOKUP(A12514,bip!$A:$Z,3,0),"")</f>
      </c>
    </row>
    <row r="12515" spans="1:15" ht="13.2">
      <c r="A12515" t="s">
        <v>9624</v>
      </c>
      <c r="B12515" t="s">
        <v>9624</v>
      </c>
      <c r="C12515" t="s">
        <v>16440</v>
      </c>
      <c r="D12515" t="s">
        <v>33131</v>
      </c>
      <c r="E12515" t="s">
        <v>30701</v>
      </c>
      <c r="F12515">
        <v>1</v>
      </c>
      <c r="G12515">
        <v>10</v>
      </c>
      <c r="H12515" s="1">
        <v>396</v>
      </c>
      <c r="I12515" s="87"/>
      <c r="K12515" s="86" t="s">
        <v>17485</v>
      </c>
      <c r="L12515" s="86" t="s">
        <v>17486</v>
      </c>
      <c r="N12515">
        <f>IFERROR(VLOOKUP(A12515,bip!$A:$C,2,0),"")</f>
      </c>
      <c r="O12515">
        <f>IFERROR(VLOOKUP(A12515,bip!$A:$Z,3,0),"")</f>
      </c>
    </row>
    <row r="12516" spans="1:15" ht="13.2">
      <c r="A12516" t="s">
        <v>9643</v>
      </c>
      <c r="B12516" t="s">
        <v>9643</v>
      </c>
      <c r="C12516" t="s">
        <v>16440</v>
      </c>
      <c r="D12516" t="s">
        <v>41351</v>
      </c>
      <c r="E12516" t="s">
        <v>41352</v>
      </c>
      <c r="F12516">
        <v>1</v>
      </c>
      <c r="G12516">
        <v>20</v>
      </c>
      <c r="H12516" s="1">
        <v>192</v>
      </c>
      <c r="I12516" s="87"/>
      <c r="K12516" s="86" t="s">
        <v>17485</v>
      </c>
      <c r="L12516" s="86" t="s">
        <v>17486</v>
      </c>
      <c r="N12516">
        <f>IFERROR(VLOOKUP(A12516,bip!$A:$C,2,0),"")</f>
      </c>
      <c r="O12516">
        <f>IFERROR(VLOOKUP(A12516,bip!$A:$Z,3,0),"")</f>
      </c>
    </row>
    <row r="12517" spans="1:15" ht="13.2">
      <c r="A12517" t="s">
        <v>9644</v>
      </c>
      <c r="B12517" t="s">
        <v>9644</v>
      </c>
      <c r="C12517" t="s">
        <v>16440</v>
      </c>
      <c r="D12517" t="s">
        <v>41353</v>
      </c>
      <c r="E12517" t="s">
        <v>41354</v>
      </c>
      <c r="F12517">
        <v>1</v>
      </c>
      <c r="G12517">
        <v>20</v>
      </c>
      <c r="H12517" s="1">
        <v>192</v>
      </c>
      <c r="I12517" s="87"/>
      <c r="K12517" s="86" t="s">
        <v>17485</v>
      </c>
      <c r="L12517" s="86" t="s">
        <v>17486</v>
      </c>
      <c r="N12517">
        <f>IFERROR(VLOOKUP(A12517,bip!$A:$C,2,0),"")</f>
      </c>
      <c r="O12517">
        <f>IFERROR(VLOOKUP(A12517,bip!$A:$Z,3,0),"")</f>
      </c>
    </row>
    <row r="12518" spans="1:15" ht="13.2">
      <c r="A12518" t="s">
        <v>9645</v>
      </c>
      <c r="B12518" t="s">
        <v>9645</v>
      </c>
      <c r="C12518" t="s">
        <v>16440</v>
      </c>
      <c r="D12518" t="s">
        <v>41355</v>
      </c>
      <c r="E12518" t="s">
        <v>41356</v>
      </c>
      <c r="F12518">
        <v>1</v>
      </c>
      <c r="G12518">
        <v>20</v>
      </c>
      <c r="H12518" s="1">
        <v>192</v>
      </c>
      <c r="I12518" s="87"/>
      <c r="K12518" s="86" t="s">
        <v>17485</v>
      </c>
      <c r="L12518" s="86" t="s">
        <v>17486</v>
      </c>
      <c r="N12518">
        <f>IFERROR(VLOOKUP(A12518,bip!$A:$C,2,0),"")</f>
      </c>
      <c r="O12518">
        <f>IFERROR(VLOOKUP(A12518,bip!$A:$Z,3,0),"")</f>
      </c>
    </row>
    <row r="12519" spans="1:15" ht="13.2">
      <c r="A12519" t="s">
        <v>9646</v>
      </c>
      <c r="B12519" t="s">
        <v>9646</v>
      </c>
      <c r="C12519" t="s">
        <v>16440</v>
      </c>
      <c r="D12519" t="s">
        <v>41357</v>
      </c>
      <c r="E12519" t="s">
        <v>41358</v>
      </c>
      <c r="F12519">
        <v>1</v>
      </c>
      <c r="G12519">
        <v>20</v>
      </c>
      <c r="H12519" s="1">
        <v>192</v>
      </c>
      <c r="I12519" s="87"/>
      <c r="K12519" s="86" t="s">
        <v>17485</v>
      </c>
      <c r="L12519" s="86" t="s">
        <v>17486</v>
      </c>
      <c r="N12519">
        <f>IFERROR(VLOOKUP(A12519,bip!$A:$C,2,0),"")</f>
      </c>
      <c r="O12519">
        <f>IFERROR(VLOOKUP(A12519,bip!$A:$Z,3,0),"")</f>
      </c>
    </row>
    <row r="12520" spans="1:15" ht="13.2">
      <c r="A12520" t="s">
        <v>9639</v>
      </c>
      <c r="B12520" t="s">
        <v>9639</v>
      </c>
      <c r="C12520" t="s">
        <v>16440</v>
      </c>
      <c r="D12520" t="s">
        <v>41359</v>
      </c>
      <c r="E12520" t="s">
        <v>41360</v>
      </c>
      <c r="F12520">
        <v>1</v>
      </c>
      <c r="G12520">
        <v>10</v>
      </c>
      <c r="H12520" s="1">
        <v>264</v>
      </c>
      <c r="I12520" s="87"/>
      <c r="K12520" s="86" t="s">
        <v>17485</v>
      </c>
      <c r="L12520" s="86" t="s">
        <v>17486</v>
      </c>
      <c r="N12520">
        <f>IFERROR(VLOOKUP(A12520,bip!$A:$C,2,0),"")</f>
      </c>
      <c r="O12520">
        <f>IFERROR(VLOOKUP(A12520,bip!$A:$Z,3,0),"")</f>
      </c>
    </row>
    <row r="12521" spans="1:15" ht="13.2">
      <c r="A12521" t="s">
        <v>9640</v>
      </c>
      <c r="B12521" t="s">
        <v>9640</v>
      </c>
      <c r="C12521" t="s">
        <v>16440</v>
      </c>
      <c r="D12521" t="s">
        <v>41361</v>
      </c>
      <c r="E12521" t="s">
        <v>41362</v>
      </c>
      <c r="F12521">
        <v>1</v>
      </c>
      <c r="G12521">
        <v>10</v>
      </c>
      <c r="H12521" s="1">
        <v>264</v>
      </c>
      <c r="I12521" s="87"/>
      <c r="K12521" s="86" t="s">
        <v>17485</v>
      </c>
      <c r="L12521" s="86" t="s">
        <v>17486</v>
      </c>
      <c r="N12521">
        <f>IFERROR(VLOOKUP(A12521,bip!$A:$C,2,0),"")</f>
      </c>
      <c r="O12521">
        <f>IFERROR(VLOOKUP(A12521,bip!$A:$Z,3,0),"")</f>
      </c>
    </row>
    <row r="12522" spans="1:15" ht="13.2">
      <c r="A12522" t="s">
        <v>9641</v>
      </c>
      <c r="B12522" t="s">
        <v>9641</v>
      </c>
      <c r="C12522" t="s">
        <v>16440</v>
      </c>
      <c r="D12522" t="s">
        <v>41363</v>
      </c>
      <c r="E12522" t="s">
        <v>41364</v>
      </c>
      <c r="F12522">
        <v>1</v>
      </c>
      <c r="G12522">
        <v>10</v>
      </c>
      <c r="H12522" s="1">
        <v>264</v>
      </c>
      <c r="I12522" s="87"/>
      <c r="K12522" s="86" t="s">
        <v>17485</v>
      </c>
      <c r="L12522" s="86" t="s">
        <v>17486</v>
      </c>
      <c r="N12522">
        <f>IFERROR(VLOOKUP(A12522,bip!$A:$C,2,0),"")</f>
      </c>
      <c r="O12522">
        <f>IFERROR(VLOOKUP(A12522,bip!$A:$Z,3,0),"")</f>
      </c>
    </row>
    <row r="12523" spans="1:15" ht="13.2">
      <c r="A12523" t="s">
        <v>9642</v>
      </c>
      <c r="B12523" t="s">
        <v>9642</v>
      </c>
      <c r="C12523" t="s">
        <v>16440</v>
      </c>
      <c r="D12523" t="s">
        <v>41365</v>
      </c>
      <c r="E12523" t="s">
        <v>41366</v>
      </c>
      <c r="F12523">
        <v>1</v>
      </c>
      <c r="G12523">
        <v>10</v>
      </c>
      <c r="H12523" s="1">
        <v>264</v>
      </c>
      <c r="I12523" s="87"/>
      <c r="K12523" s="86" t="s">
        <v>17485</v>
      </c>
      <c r="L12523" s="86" t="s">
        <v>17486</v>
      </c>
      <c r="N12523">
        <f>IFERROR(VLOOKUP(A12523,bip!$A:$C,2,0),"")</f>
      </c>
      <c r="O12523">
        <f>IFERROR(VLOOKUP(A12523,bip!$A:$Z,3,0),"")</f>
      </c>
    </row>
    <row r="12524" spans="1:15" ht="13.2">
      <c r="A12524" t="s">
        <v>9630</v>
      </c>
      <c r="B12524" t="s">
        <v>9630</v>
      </c>
      <c r="C12524" t="s">
        <v>16440</v>
      </c>
      <c r="D12524" t="s">
        <v>33132</v>
      </c>
      <c r="E12524" t="s">
        <v>30702</v>
      </c>
      <c r="F12524">
        <v>1</v>
      </c>
      <c r="G12524">
        <v>20</v>
      </c>
      <c r="H12524" s="1">
        <v>396</v>
      </c>
      <c r="I12524" s="87"/>
      <c r="K12524" s="86" t="s">
        <v>17485</v>
      </c>
      <c r="L12524" s="86" t="s">
        <v>17486</v>
      </c>
      <c r="N12524">
        <f>IFERROR(VLOOKUP(A12524,bip!$A:$C,2,0),"")</f>
      </c>
      <c r="O12524">
        <f>IFERROR(VLOOKUP(A12524,bip!$A:$Z,3,0),"")</f>
      </c>
    </row>
    <row r="12525" spans="1:15" ht="13.2">
      <c r="A12525" t="s">
        <v>9631</v>
      </c>
      <c r="B12525" t="s">
        <v>9631</v>
      </c>
      <c r="C12525" t="s">
        <v>16440</v>
      </c>
      <c r="D12525" t="s">
        <v>32679</v>
      </c>
      <c r="E12525" t="s">
        <v>30663</v>
      </c>
      <c r="F12525">
        <v>1</v>
      </c>
      <c r="G12525">
        <v>20</v>
      </c>
      <c r="H12525" s="1">
        <v>396</v>
      </c>
      <c r="I12525" s="87"/>
      <c r="K12525" s="86" t="s">
        <v>17485</v>
      </c>
      <c r="L12525" s="86" t="s">
        <v>17486</v>
      </c>
      <c r="N12525">
        <f>IFERROR(VLOOKUP(A12525,bip!$A:$C,2,0),"")</f>
      </c>
      <c r="O12525">
        <f>IFERROR(VLOOKUP(A12525,bip!$A:$Z,3,0),"")</f>
      </c>
    </row>
    <row r="12526" spans="1:15" ht="13.2">
      <c r="A12526" t="s">
        <v>9632</v>
      </c>
      <c r="B12526" t="s">
        <v>9632</v>
      </c>
      <c r="C12526" t="s">
        <v>16440</v>
      </c>
      <c r="D12526" t="s">
        <v>32680</v>
      </c>
      <c r="E12526" t="s">
        <v>30664</v>
      </c>
      <c r="F12526">
        <v>1</v>
      </c>
      <c r="G12526">
        <v>20</v>
      </c>
      <c r="H12526" s="1">
        <v>396</v>
      </c>
      <c r="I12526" s="87"/>
      <c r="K12526" s="86" t="s">
        <v>17485</v>
      </c>
      <c r="L12526" s="86" t="s">
        <v>17486</v>
      </c>
      <c r="N12526">
        <f>IFERROR(VLOOKUP(A12526,bip!$A:$C,2,0),"")</f>
      </c>
      <c r="O12526">
        <f>IFERROR(VLOOKUP(A12526,bip!$A:$Z,3,0),"")</f>
      </c>
    </row>
    <row r="12527" spans="1:15" ht="13.2">
      <c r="A12527" t="s">
        <v>9633</v>
      </c>
      <c r="B12527" t="s">
        <v>9633</v>
      </c>
      <c r="C12527" t="s">
        <v>16440</v>
      </c>
      <c r="D12527" t="s">
        <v>32681</v>
      </c>
      <c r="E12527" t="s">
        <v>30665</v>
      </c>
      <c r="F12527">
        <v>1</v>
      </c>
      <c r="G12527">
        <v>20</v>
      </c>
      <c r="H12527" s="1">
        <v>396</v>
      </c>
      <c r="I12527" s="87"/>
      <c r="K12527" s="86" t="s">
        <v>17485</v>
      </c>
      <c r="L12527" s="86" t="s">
        <v>17486</v>
      </c>
      <c r="N12527">
        <f>IFERROR(VLOOKUP(A12527,bip!$A:$C,2,0),"")</f>
      </c>
      <c r="O12527">
        <f>IFERROR(VLOOKUP(A12527,bip!$A:$Z,3,0),"")</f>
      </c>
    </row>
    <row r="12528" spans="1:15" ht="13.2">
      <c r="A12528" t="s">
        <v>9625</v>
      </c>
      <c r="B12528" t="s">
        <v>9625</v>
      </c>
      <c r="C12528" t="s">
        <v>16440</v>
      </c>
      <c r="D12528" t="s">
        <v>16925</v>
      </c>
      <c r="E12528" t="s">
        <v>26884</v>
      </c>
      <c r="F12528">
        <v>1</v>
      </c>
      <c r="G12528">
        <v>20</v>
      </c>
      <c r="H12528" s="1">
        <v>284</v>
      </c>
      <c r="I12528" s="87"/>
      <c r="K12528" s="86" t="s">
        <v>17485</v>
      </c>
      <c r="L12528" s="86" t="s">
        <v>17486</v>
      </c>
      <c r="N12528">
        <f>IFERROR(VLOOKUP(A12528,bip!$A:$C,2,0),"")</f>
      </c>
      <c r="O12528">
        <f>IFERROR(VLOOKUP(A12528,bip!$A:$Z,3,0),"")</f>
      </c>
    </row>
    <row r="12529" spans="1:15" ht="13.2">
      <c r="A12529" t="s">
        <v>9626</v>
      </c>
      <c r="B12529" t="s">
        <v>9626</v>
      </c>
      <c r="C12529" t="s">
        <v>16440</v>
      </c>
      <c r="D12529" t="s">
        <v>16429</v>
      </c>
      <c r="E12529" t="s">
        <v>26885</v>
      </c>
      <c r="F12529">
        <v>1</v>
      </c>
      <c r="G12529">
        <v>20</v>
      </c>
      <c r="H12529" s="1">
        <v>284</v>
      </c>
      <c r="I12529" s="87"/>
      <c r="K12529" s="86" t="s">
        <v>17485</v>
      </c>
      <c r="L12529" s="86" t="s">
        <v>17486</v>
      </c>
      <c r="N12529">
        <f>IFERROR(VLOOKUP(A12529,bip!$A:$C,2,0),"")</f>
      </c>
      <c r="O12529">
        <f>IFERROR(VLOOKUP(A12529,bip!$A:$Z,3,0),"")</f>
      </c>
    </row>
    <row r="12530" spans="1:15" ht="13.2">
      <c r="A12530" t="s">
        <v>9627</v>
      </c>
      <c r="B12530" t="s">
        <v>9627</v>
      </c>
      <c r="C12530" t="s">
        <v>16440</v>
      </c>
      <c r="D12530" t="s">
        <v>16430</v>
      </c>
      <c r="E12530" t="s">
        <v>26886</v>
      </c>
      <c r="F12530">
        <v>1</v>
      </c>
      <c r="G12530">
        <v>20</v>
      </c>
      <c r="H12530" s="1">
        <v>284</v>
      </c>
      <c r="I12530" s="87"/>
      <c r="K12530" s="86" t="s">
        <v>17485</v>
      </c>
      <c r="L12530" s="86" t="s">
        <v>17486</v>
      </c>
      <c r="N12530">
        <f>IFERROR(VLOOKUP(A12530,bip!$A:$C,2,0),"")</f>
      </c>
      <c r="O12530">
        <f>IFERROR(VLOOKUP(A12530,bip!$A:$Z,3,0),"")</f>
      </c>
    </row>
    <row r="12531" spans="1:15" ht="13.2">
      <c r="A12531" t="s">
        <v>9628</v>
      </c>
      <c r="B12531" t="s">
        <v>9628</v>
      </c>
      <c r="C12531" t="s">
        <v>16440</v>
      </c>
      <c r="D12531" t="s">
        <v>33133</v>
      </c>
      <c r="E12531" t="s">
        <v>26887</v>
      </c>
      <c r="F12531">
        <v>1</v>
      </c>
      <c r="G12531">
        <v>20</v>
      </c>
      <c r="H12531" s="1">
        <v>284</v>
      </c>
      <c r="I12531" s="87"/>
      <c r="K12531" s="86" t="s">
        <v>17485</v>
      </c>
      <c r="L12531" s="86" t="s">
        <v>17486</v>
      </c>
      <c r="N12531">
        <f>IFERROR(VLOOKUP(A12531,bip!$A:$C,2,0),"")</f>
      </c>
      <c r="O12531">
        <f>IFERROR(VLOOKUP(A12531,bip!$A:$Z,3,0),"")</f>
      </c>
    </row>
    <row r="12532" spans="1:15" ht="13.2">
      <c r="A12532" t="s">
        <v>9647</v>
      </c>
      <c r="B12532" t="s">
        <v>9647</v>
      </c>
      <c r="C12532" t="s">
        <v>16440</v>
      </c>
      <c r="D12532" t="s">
        <v>41367</v>
      </c>
      <c r="E12532" t="s">
        <v>41368</v>
      </c>
      <c r="F12532">
        <v>1</v>
      </c>
      <c r="G12532">
        <v>20</v>
      </c>
      <c r="H12532" s="1">
        <v>189</v>
      </c>
      <c r="I12532" s="87"/>
      <c r="K12532" s="86" t="s">
        <v>17485</v>
      </c>
      <c r="L12532" s="86" t="s">
        <v>17486</v>
      </c>
      <c r="N12532">
        <f>IFERROR(VLOOKUP(A12532,bip!$A:$C,2,0),"")</f>
      </c>
      <c r="O12532">
        <f>IFERROR(VLOOKUP(A12532,bip!$A:$Z,3,0),"")</f>
      </c>
    </row>
    <row r="12533" spans="1:15" ht="13.2">
      <c r="A12533" t="s">
        <v>9634</v>
      </c>
      <c r="B12533" t="s">
        <v>9634</v>
      </c>
      <c r="C12533" t="s">
        <v>16440</v>
      </c>
      <c r="D12533" t="s">
        <v>16926</v>
      </c>
      <c r="E12533" t="s">
        <v>41369</v>
      </c>
      <c r="F12533">
        <v>1</v>
      </c>
      <c r="G12533">
        <v>30</v>
      </c>
      <c r="H12533" s="1">
        <v>284</v>
      </c>
      <c r="I12533" s="87"/>
      <c r="K12533" s="86" t="s">
        <v>17485</v>
      </c>
      <c r="L12533" s="86" t="s">
        <v>17486</v>
      </c>
      <c r="N12533">
        <f>IFERROR(VLOOKUP(A12533,bip!$A:$C,2,0),"")</f>
      </c>
      <c r="O12533">
        <f>IFERROR(VLOOKUP(A12533,bip!$A:$Z,3,0),"")</f>
      </c>
    </row>
    <row r="12534" spans="1:15" ht="13.2">
      <c r="A12534" t="s">
        <v>9635</v>
      </c>
      <c r="B12534" t="s">
        <v>9635</v>
      </c>
      <c r="C12534" t="s">
        <v>16440</v>
      </c>
      <c r="D12534" t="s">
        <v>16426</v>
      </c>
      <c r="E12534" t="s">
        <v>20467</v>
      </c>
      <c r="F12534">
        <v>1</v>
      </c>
      <c r="G12534">
        <v>30</v>
      </c>
      <c r="H12534" s="1">
        <v>284</v>
      </c>
      <c r="I12534" s="87"/>
      <c r="K12534" s="86" t="s">
        <v>17485</v>
      </c>
      <c r="L12534" s="86" t="s">
        <v>17486</v>
      </c>
      <c r="N12534">
        <f>IFERROR(VLOOKUP(A12534,bip!$A:$C,2,0),"")</f>
      </c>
      <c r="O12534">
        <f>IFERROR(VLOOKUP(A12534,bip!$A:$Z,3,0),"")</f>
      </c>
    </row>
    <row r="12535" spans="1:15" ht="13.2">
      <c r="A12535" t="s">
        <v>9636</v>
      </c>
      <c r="B12535" t="s">
        <v>9636</v>
      </c>
      <c r="C12535" t="s">
        <v>16440</v>
      </c>
      <c r="D12535" t="s">
        <v>16427</v>
      </c>
      <c r="E12535" t="s">
        <v>20468</v>
      </c>
      <c r="F12535">
        <v>1</v>
      </c>
      <c r="G12535">
        <v>30</v>
      </c>
      <c r="H12535" s="1">
        <v>284</v>
      </c>
      <c r="I12535" s="87"/>
      <c r="K12535" s="86" t="s">
        <v>17485</v>
      </c>
      <c r="L12535" s="86" t="s">
        <v>17486</v>
      </c>
      <c r="N12535">
        <f>IFERROR(VLOOKUP(A12535,bip!$A:$C,2,0),"")</f>
      </c>
      <c r="O12535">
        <f>IFERROR(VLOOKUP(A12535,bip!$A:$Z,3,0),"")</f>
      </c>
    </row>
    <row r="12536" spans="1:15" ht="13.2">
      <c r="A12536" t="s">
        <v>9637</v>
      </c>
      <c r="B12536" t="s">
        <v>9637</v>
      </c>
      <c r="C12536" t="s">
        <v>16440</v>
      </c>
      <c r="D12536" t="s">
        <v>16428</v>
      </c>
      <c r="E12536" t="s">
        <v>20469</v>
      </c>
      <c r="F12536">
        <v>1</v>
      </c>
      <c r="G12536">
        <v>30</v>
      </c>
      <c r="H12536" s="1">
        <v>284</v>
      </c>
      <c r="I12536" s="87"/>
      <c r="K12536" s="86" t="s">
        <v>17485</v>
      </c>
      <c r="L12536" s="86" t="s">
        <v>17486</v>
      </c>
      <c r="N12536">
        <f>IFERROR(VLOOKUP(A12536,bip!$A:$C,2,0),"")</f>
      </c>
      <c r="O12536">
        <f>IFERROR(VLOOKUP(A12536,bip!$A:$Z,3,0),"")</f>
      </c>
    </row>
    <row r="12537" spans="1:15" ht="13.2">
      <c r="A12537" t="s">
        <v>9638</v>
      </c>
      <c r="B12537" t="s">
        <v>9638</v>
      </c>
      <c r="C12537" t="s">
        <v>16440</v>
      </c>
      <c r="D12537" t="s">
        <v>41370</v>
      </c>
      <c r="E12537" t="s">
        <v>21292</v>
      </c>
      <c r="F12537">
        <v>1</v>
      </c>
      <c r="G12537">
        <v>30</v>
      </c>
      <c r="H12537" s="1">
        <v>216</v>
      </c>
      <c r="I12537" s="87"/>
      <c r="K12537" s="86" t="s">
        <v>17485</v>
      </c>
      <c r="L12537" s="86" t="s">
        <v>17486</v>
      </c>
      <c r="N12537">
        <f>IFERROR(VLOOKUP(A12537,bip!$A:$C,2,0),"")</f>
      </c>
      <c r="O12537">
        <f>IFERROR(VLOOKUP(A12537,bip!$A:$Z,3,0),"")</f>
      </c>
    </row>
    <row r="12538" spans="1:15" ht="13.2">
      <c r="A12538" t="s">
        <v>9629</v>
      </c>
      <c r="B12538" t="s">
        <v>9629</v>
      </c>
      <c r="C12538" t="s">
        <v>16440</v>
      </c>
      <c r="D12538" t="s">
        <v>33134</v>
      </c>
      <c r="E12538" t="s">
        <v>21290</v>
      </c>
      <c r="F12538">
        <v>1</v>
      </c>
      <c r="G12538">
        <v>20</v>
      </c>
      <c r="H12538" s="1">
        <v>265</v>
      </c>
      <c r="I12538" s="87"/>
      <c r="K12538" s="86" t="s">
        <v>17485</v>
      </c>
      <c r="L12538" s="86" t="s">
        <v>17486</v>
      </c>
      <c r="N12538">
        <f>IFERROR(VLOOKUP(A12538,bip!$A:$C,2,0),"")</f>
      </c>
      <c r="O12538">
        <f>IFERROR(VLOOKUP(A12538,bip!$A:$Z,3,0),"")</f>
      </c>
    </row>
    <row r="12539" spans="1:15" ht="13.2">
      <c r="A12539" t="s">
        <v>9648</v>
      </c>
      <c r="B12539" t="s">
        <v>9648</v>
      </c>
      <c r="C12539" t="s">
        <v>16441</v>
      </c>
      <c r="D12539" t="s">
        <v>41371</v>
      </c>
      <c r="E12539" t="s">
        <v>41372</v>
      </c>
      <c r="F12539">
        <v>1</v>
      </c>
      <c r="G12539">
        <v>50</v>
      </c>
      <c r="H12539" s="1">
        <v>72</v>
      </c>
      <c r="I12539" s="87"/>
      <c r="K12539" s="86" t="s">
        <v>17485</v>
      </c>
      <c r="L12539" s="86" t="s">
        <v>17486</v>
      </c>
      <c r="N12539">
        <f>IFERROR(VLOOKUP(A12539,bip!$A:$C,2,0),"")</f>
      </c>
      <c r="O12539">
        <f>IFERROR(VLOOKUP(A12539,bip!$A:$Z,3,0),"")</f>
      </c>
    </row>
    <row r="12540" spans="1:15" ht="13.2">
      <c r="A12540" t="s">
        <v>9649</v>
      </c>
      <c r="B12540" t="s">
        <v>9649</v>
      </c>
      <c r="C12540" t="s">
        <v>16441</v>
      </c>
      <c r="D12540" t="s">
        <v>41373</v>
      </c>
      <c r="E12540" t="s">
        <v>21291</v>
      </c>
      <c r="F12540">
        <v>1</v>
      </c>
      <c r="G12540">
        <v>100</v>
      </c>
      <c r="H12540" s="1">
        <v>20</v>
      </c>
      <c r="I12540" s="87"/>
      <c r="K12540" s="86" t="s">
        <v>17485</v>
      </c>
      <c r="L12540" s="86" t="s">
        <v>17486</v>
      </c>
      <c r="N12540">
        <f>IFERROR(VLOOKUP(A12540,bip!$A:$C,2,0),"")</f>
      </c>
      <c r="O12540">
        <f>IFERROR(VLOOKUP(A12540,bip!$A:$Z,3,0),"")</f>
      </c>
    </row>
    <row r="12541" spans="1:15" ht="13.2">
      <c r="A12541" t="s">
        <v>34620</v>
      </c>
      <c r="B12541" t="s">
        <v>34620</v>
      </c>
      <c r="C12541" t="s">
        <v>16440</v>
      </c>
      <c r="D12541" t="s">
        <v>25206</v>
      </c>
      <c r="E12541" t="s">
        <v>25207</v>
      </c>
      <c r="F12541">
        <v>1</v>
      </c>
      <c r="G12541">
        <v>36</v>
      </c>
      <c r="H12541" s="1">
        <v>260</v>
      </c>
      <c r="I12541" s="87"/>
      <c r="K12541" s="86" t="s">
        <v>17485</v>
      </c>
      <c r="L12541" s="86" t="s">
        <v>17486</v>
      </c>
      <c r="N12541">
        <f>IFERROR(VLOOKUP(A12541,bip!$A:$C,2,0),"")</f>
      </c>
      <c r="O12541">
        <f>IFERROR(VLOOKUP(A12541,bip!$A:$Z,3,0),"")</f>
      </c>
    </row>
    <row r="12542" spans="1:15" ht="13.2">
      <c r="A12542" t="s">
        <v>34621</v>
      </c>
      <c r="B12542" t="s">
        <v>34621</v>
      </c>
      <c r="C12542" t="s">
        <v>16440</v>
      </c>
      <c r="D12542" t="s">
        <v>25200</v>
      </c>
      <c r="E12542" t="s">
        <v>25201</v>
      </c>
      <c r="F12542">
        <v>1</v>
      </c>
      <c r="G12542">
        <v>36</v>
      </c>
      <c r="H12542" s="1">
        <v>314</v>
      </c>
      <c r="I12542" s="87"/>
      <c r="K12542" s="86" t="s">
        <v>17485</v>
      </c>
      <c r="L12542" s="86" t="s">
        <v>17486</v>
      </c>
      <c r="N12542">
        <f>IFERROR(VLOOKUP(A12542,bip!$A:$C,2,0),"")</f>
      </c>
      <c r="O12542">
        <f>IFERROR(VLOOKUP(A12542,bip!$A:$Z,3,0),"")</f>
      </c>
    </row>
    <row r="12543" spans="1:15" ht="13.2">
      <c r="A12543" t="s">
        <v>34622</v>
      </c>
      <c r="B12543" t="s">
        <v>34622</v>
      </c>
      <c r="C12543" t="s">
        <v>16440</v>
      </c>
      <c r="D12543" t="s">
        <v>25198</v>
      </c>
      <c r="E12543" t="s">
        <v>25199</v>
      </c>
      <c r="F12543">
        <v>1</v>
      </c>
      <c r="G12543">
        <v>36</v>
      </c>
      <c r="H12543" s="1">
        <v>295</v>
      </c>
      <c r="I12543" s="87"/>
      <c r="K12543" s="86" t="s">
        <v>17485</v>
      </c>
      <c r="L12543" s="86" t="s">
        <v>17486</v>
      </c>
      <c r="N12543">
        <f>IFERROR(VLOOKUP(A12543,bip!$A:$C,2,0),"")</f>
      </c>
      <c r="O12543">
        <f>IFERROR(VLOOKUP(A12543,bip!$A:$Z,3,0),"")</f>
      </c>
    </row>
    <row r="12544" spans="1:15" ht="13.2">
      <c r="A12544" t="s">
        <v>34623</v>
      </c>
      <c r="B12544" t="s">
        <v>34623</v>
      </c>
      <c r="C12544" t="s">
        <v>16440</v>
      </c>
      <c r="D12544" t="s">
        <v>25202</v>
      </c>
      <c r="E12544" t="s">
        <v>25203</v>
      </c>
      <c r="F12544">
        <v>1</v>
      </c>
      <c r="G12544">
        <v>36</v>
      </c>
      <c r="H12544" s="1">
        <v>313</v>
      </c>
      <c r="I12544" s="87"/>
      <c r="K12544" s="86" t="s">
        <v>17485</v>
      </c>
      <c r="L12544" s="86" t="s">
        <v>17486</v>
      </c>
      <c r="N12544">
        <f>IFERROR(VLOOKUP(A12544,bip!$A:$C,2,0),"")</f>
      </c>
      <c r="O12544">
        <f>IFERROR(VLOOKUP(A12544,bip!$A:$Z,3,0),"")</f>
      </c>
    </row>
    <row r="12545" spans="1:15" ht="13.2">
      <c r="A12545" t="s">
        <v>35397</v>
      </c>
      <c r="B12545" t="s">
        <v>35397</v>
      </c>
      <c r="C12545" t="s">
        <v>16441</v>
      </c>
      <c r="D12545" t="s">
        <v>35398</v>
      </c>
      <c r="E12545" t="s">
        <v>40105</v>
      </c>
      <c r="F12545">
        <v>1</v>
      </c>
      <c r="G12545">
        <v>24</v>
      </c>
      <c r="H12545" s="1">
        <v>69</v>
      </c>
      <c r="I12545" s="87"/>
      <c r="K12545" s="86" t="s">
        <v>17485</v>
      </c>
      <c r="L12545" s="86" t="s">
        <v>17486</v>
      </c>
      <c r="N12545">
        <f>IFERROR(VLOOKUP(A12545,bip!$A:$C,2,0),"")</f>
      </c>
      <c r="O12545">
        <f>IFERROR(VLOOKUP(A12545,bip!$A:$Z,3,0),"")</f>
      </c>
    </row>
    <row r="12546" spans="1:15" ht="13.2">
      <c r="A12546" t="s">
        <v>9672</v>
      </c>
      <c r="B12546" t="s">
        <v>9672</v>
      </c>
      <c r="C12546" t="s">
        <v>16440</v>
      </c>
      <c r="D12546" t="s">
        <v>41374</v>
      </c>
      <c r="E12546" t="s">
        <v>41375</v>
      </c>
      <c r="F12546">
        <v>1</v>
      </c>
      <c r="G12546">
        <v>30</v>
      </c>
      <c r="H12546" s="1">
        <v>215</v>
      </c>
      <c r="I12546" s="87"/>
      <c r="K12546" s="86" t="s">
        <v>17485</v>
      </c>
      <c r="L12546" s="86" t="s">
        <v>17486</v>
      </c>
      <c r="N12546">
        <f>IFERROR(VLOOKUP(A12546,bip!$A:$C,2,0),"")</f>
      </c>
      <c r="O12546">
        <f>IFERROR(VLOOKUP(A12546,bip!$A:$Z,3,0),"")</f>
      </c>
    </row>
    <row r="12547" spans="1:15" ht="13.2">
      <c r="A12547" t="s">
        <v>9671</v>
      </c>
      <c r="B12547" t="s">
        <v>9671</v>
      </c>
      <c r="C12547" t="s">
        <v>16440</v>
      </c>
      <c r="D12547" t="s">
        <v>41376</v>
      </c>
      <c r="E12547" t="s">
        <v>41377</v>
      </c>
      <c r="F12547">
        <v>1</v>
      </c>
      <c r="G12547">
        <v>40</v>
      </c>
      <c r="H12547" s="1">
        <v>154</v>
      </c>
      <c r="I12547" s="87"/>
      <c r="K12547" s="86" t="s">
        <v>17485</v>
      </c>
      <c r="L12547" s="86" t="s">
        <v>17486</v>
      </c>
      <c r="N12547">
        <f>IFERROR(VLOOKUP(A12547,bip!$A:$C,2,0),"")</f>
      </c>
      <c r="O12547">
        <f>IFERROR(VLOOKUP(A12547,bip!$A:$Z,3,0),"")</f>
      </c>
    </row>
    <row r="12548" spans="1:15" ht="13.2">
      <c r="A12548" t="s">
        <v>34624</v>
      </c>
      <c r="B12548" t="s">
        <v>34624</v>
      </c>
      <c r="C12548" t="s">
        <v>16440</v>
      </c>
      <c r="D12548" t="s">
        <v>25197</v>
      </c>
      <c r="E12548" t="s">
        <v>20464</v>
      </c>
      <c r="F12548">
        <v>1</v>
      </c>
      <c r="G12548">
        <v>36</v>
      </c>
      <c r="H12548" s="1">
        <v>173</v>
      </c>
      <c r="I12548" s="87"/>
      <c r="K12548" s="86" t="s">
        <v>17485</v>
      </c>
      <c r="L12548" s="86" t="s">
        <v>17486</v>
      </c>
      <c r="N12548">
        <f>IFERROR(VLOOKUP(A12548,bip!$A:$C,2,0),"")</f>
      </c>
      <c r="O12548">
        <f>IFERROR(VLOOKUP(A12548,bip!$A:$Z,3,0),"")</f>
      </c>
    </row>
    <row r="12549" spans="1:15" ht="13.2">
      <c r="A12549" t="s">
        <v>34625</v>
      </c>
      <c r="B12549" t="s">
        <v>34625</v>
      </c>
      <c r="C12549" t="s">
        <v>16440</v>
      </c>
      <c r="D12549" t="s">
        <v>25208</v>
      </c>
      <c r="E12549" t="s">
        <v>25209</v>
      </c>
      <c r="F12549">
        <v>1</v>
      </c>
      <c r="G12549">
        <v>36</v>
      </c>
      <c r="H12549" s="1">
        <v>117</v>
      </c>
      <c r="I12549" s="87"/>
      <c r="K12549" s="86" t="s">
        <v>17485</v>
      </c>
      <c r="L12549" s="86" t="s">
        <v>17486</v>
      </c>
      <c r="N12549">
        <f>IFERROR(VLOOKUP(A12549,bip!$A:$C,2,0),"")</f>
      </c>
      <c r="O12549">
        <f>IFERROR(VLOOKUP(A12549,bip!$A:$Z,3,0),"")</f>
      </c>
    </row>
    <row r="12550" spans="1:15" ht="13.2">
      <c r="A12550" t="s">
        <v>34626</v>
      </c>
      <c r="B12550" t="s">
        <v>34626</v>
      </c>
      <c r="C12550" t="s">
        <v>16440</v>
      </c>
      <c r="D12550" t="s">
        <v>25204</v>
      </c>
      <c r="E12550" t="s">
        <v>25205</v>
      </c>
      <c r="F12550">
        <v>1</v>
      </c>
      <c r="G12550">
        <v>36</v>
      </c>
      <c r="H12550" s="1">
        <v>247</v>
      </c>
      <c r="I12550" s="87"/>
      <c r="K12550" s="86" t="s">
        <v>17485</v>
      </c>
      <c r="L12550" s="86" t="s">
        <v>17486</v>
      </c>
      <c r="N12550">
        <f>IFERROR(VLOOKUP(A12550,bip!$A:$C,2,0),"")</f>
      </c>
      <c r="O12550">
        <f>IFERROR(VLOOKUP(A12550,bip!$A:$Z,3,0),"")</f>
      </c>
    </row>
    <row r="12551" spans="1:15" ht="13.2">
      <c r="A12551" t="s">
        <v>9669</v>
      </c>
      <c r="B12551" t="s">
        <v>9669</v>
      </c>
      <c r="C12551" t="s">
        <v>16440</v>
      </c>
      <c r="D12551" t="s">
        <v>41378</v>
      </c>
      <c r="E12551" t="s">
        <v>41379</v>
      </c>
      <c r="F12551">
        <v>1</v>
      </c>
      <c r="G12551">
        <v>40</v>
      </c>
      <c r="H12551" s="1">
        <v>133</v>
      </c>
      <c r="I12551" s="87"/>
      <c r="K12551" s="86" t="s">
        <v>17485</v>
      </c>
      <c r="L12551" s="86" t="s">
        <v>17486</v>
      </c>
      <c r="N12551">
        <f>IFERROR(VLOOKUP(A12551,bip!$A:$C,2,0),"")</f>
      </c>
      <c r="O12551">
        <f>IFERROR(VLOOKUP(A12551,bip!$A:$Z,3,0),"")</f>
      </c>
    </row>
    <row r="12552" spans="1:15" ht="13.2">
      <c r="A12552" t="s">
        <v>9670</v>
      </c>
      <c r="B12552" t="s">
        <v>9670</v>
      </c>
      <c r="C12552" t="s">
        <v>16440</v>
      </c>
      <c r="D12552" t="s">
        <v>41380</v>
      </c>
      <c r="E12552" t="s">
        <v>41381</v>
      </c>
      <c r="F12552">
        <v>1</v>
      </c>
      <c r="G12552">
        <v>40</v>
      </c>
      <c r="H12552" s="1">
        <v>134</v>
      </c>
      <c r="I12552" s="87"/>
      <c r="K12552" s="86" t="s">
        <v>17485</v>
      </c>
      <c r="L12552" s="86" t="s">
        <v>17486</v>
      </c>
      <c r="N12552">
        <f>IFERROR(VLOOKUP(A12552,bip!$A:$C,2,0),"")</f>
      </c>
      <c r="O12552">
        <f>IFERROR(VLOOKUP(A12552,bip!$A:$Z,3,0),"")</f>
      </c>
    </row>
    <row r="12553" spans="1:15" ht="13.2">
      <c r="A12553" t="s">
        <v>9673</v>
      </c>
      <c r="B12553" t="s">
        <v>9673</v>
      </c>
      <c r="C12553" t="s">
        <v>16440</v>
      </c>
      <c r="D12553" t="s">
        <v>33136</v>
      </c>
      <c r="E12553" t="s">
        <v>22841</v>
      </c>
      <c r="F12553">
        <v>1</v>
      </c>
      <c r="G12553">
        <v>40</v>
      </c>
      <c r="H12553" s="1">
        <v>90</v>
      </c>
      <c r="I12553" s="87"/>
      <c r="K12553" s="86" t="s">
        <v>17485</v>
      </c>
      <c r="L12553" s="86" t="s">
        <v>17486</v>
      </c>
      <c r="N12553">
        <f>IFERROR(VLOOKUP(A12553,bip!$A:$C,2,0),"")</f>
      </c>
      <c r="O12553">
        <f>IFERROR(VLOOKUP(A12553,bip!$A:$Z,3,0),"")</f>
      </c>
    </row>
    <row r="12554" spans="1:15" ht="13.2">
      <c r="A12554" t="s">
        <v>9674</v>
      </c>
      <c r="B12554" t="s">
        <v>9674</v>
      </c>
      <c r="C12554" t="s">
        <v>16440</v>
      </c>
      <c r="D12554" t="s">
        <v>22842</v>
      </c>
      <c r="E12554" t="s">
        <v>22843</v>
      </c>
      <c r="F12554">
        <v>1</v>
      </c>
      <c r="G12554">
        <v>40</v>
      </c>
      <c r="H12554" s="1">
        <v>95</v>
      </c>
      <c r="I12554" s="87"/>
      <c r="K12554" s="86" t="s">
        <v>17485</v>
      </c>
      <c r="L12554" s="86" t="s">
        <v>17486</v>
      </c>
      <c r="N12554">
        <f>IFERROR(VLOOKUP(A12554,bip!$A:$C,2,0),"")</f>
      </c>
      <c r="O12554">
        <f>IFERROR(VLOOKUP(A12554,bip!$A:$Z,3,0),"")</f>
      </c>
    </row>
    <row r="12555" spans="1:15" ht="13.2">
      <c r="A12555" t="s">
        <v>9675</v>
      </c>
      <c r="B12555" t="s">
        <v>9675</v>
      </c>
      <c r="C12555" t="s">
        <v>16440</v>
      </c>
      <c r="D12555" t="s">
        <v>33135</v>
      </c>
      <c r="E12555" t="s">
        <v>22844</v>
      </c>
      <c r="F12555">
        <v>1</v>
      </c>
      <c r="G12555">
        <v>40</v>
      </c>
      <c r="H12555" s="1">
        <v>94</v>
      </c>
      <c r="I12555" s="87"/>
      <c r="K12555" s="86" t="s">
        <v>17485</v>
      </c>
      <c r="L12555" s="86" t="s">
        <v>17486</v>
      </c>
      <c r="N12555">
        <f>IFERROR(VLOOKUP(A12555,bip!$A:$C,2,0),"")</f>
      </c>
      <c r="O12555">
        <f>IFERROR(VLOOKUP(A12555,bip!$A:$Z,3,0),"")</f>
      </c>
    </row>
    <row r="12556" spans="1:15" ht="13.2">
      <c r="A12556" t="s">
        <v>9615</v>
      </c>
      <c r="B12556" t="s">
        <v>13105</v>
      </c>
      <c r="C12556" t="s">
        <v>16440</v>
      </c>
      <c r="D12556" t="s">
        <v>41382</v>
      </c>
      <c r="E12556" t="s">
        <v>23930</v>
      </c>
      <c r="F12556">
        <v>1</v>
      </c>
      <c r="G12556">
        <v>75</v>
      </c>
      <c r="H12556" s="1">
        <v>221</v>
      </c>
      <c r="I12556" s="87"/>
      <c r="K12556" s="86" t="s">
        <v>17485</v>
      </c>
      <c r="L12556" s="86" t="s">
        <v>17486</v>
      </c>
      <c r="N12556">
        <f>IFERROR(VLOOKUP(A12556,bip!$A:$C,2,0),"")</f>
      </c>
      <c r="O12556">
        <f>IFERROR(VLOOKUP(A12556,bip!$A:$Z,3,0),"")</f>
      </c>
    </row>
    <row r="12557" spans="1:15" ht="13.2">
      <c r="A12557" t="s">
        <v>9614</v>
      </c>
      <c r="B12557" t="s">
        <v>13104</v>
      </c>
      <c r="C12557" t="s">
        <v>16440</v>
      </c>
      <c r="D12557" t="s">
        <v>41383</v>
      </c>
      <c r="E12557" t="s">
        <v>23931</v>
      </c>
      <c r="F12557">
        <v>1</v>
      </c>
      <c r="G12557">
        <v>75</v>
      </c>
      <c r="H12557" s="1">
        <v>219</v>
      </c>
      <c r="I12557" s="87"/>
      <c r="K12557" s="86" t="s">
        <v>17485</v>
      </c>
      <c r="L12557" s="86" t="s">
        <v>17486</v>
      </c>
      <c r="N12557">
        <f>IFERROR(VLOOKUP(A12557,bip!$A:$C,2,0),"")</f>
      </c>
      <c r="O12557">
        <f>IFERROR(VLOOKUP(A12557,bip!$A:$Z,3,0),"")</f>
      </c>
    </row>
    <row r="12558" spans="1:15" ht="13.2">
      <c r="A12558" t="s">
        <v>9613</v>
      </c>
      <c r="B12558" t="s">
        <v>13103</v>
      </c>
      <c r="C12558" t="s">
        <v>16440</v>
      </c>
      <c r="D12558" t="s">
        <v>41384</v>
      </c>
      <c r="E12558" t="s">
        <v>26883</v>
      </c>
      <c r="F12558">
        <v>1</v>
      </c>
      <c r="G12558">
        <v>75</v>
      </c>
      <c r="H12558" s="1">
        <v>258</v>
      </c>
      <c r="I12558" s="87"/>
      <c r="K12558" s="86" t="s">
        <v>17485</v>
      </c>
      <c r="L12558" s="86" t="s">
        <v>17486</v>
      </c>
      <c r="N12558">
        <f>IFERROR(VLOOKUP(A12558,bip!$A:$C,2,0),"")</f>
      </c>
      <c r="O12558">
        <f>IFERROR(VLOOKUP(A12558,bip!$A:$Z,3,0),"")</f>
      </c>
    </row>
    <row r="12559" spans="1:15" ht="13.2">
      <c r="A12559" t="s">
        <v>9606</v>
      </c>
      <c r="B12559" t="s">
        <v>13098</v>
      </c>
      <c r="C12559" t="s">
        <v>16440</v>
      </c>
      <c r="D12559" t="s">
        <v>39841</v>
      </c>
      <c r="E12559" t="s">
        <v>41385</v>
      </c>
      <c r="F12559">
        <v>1</v>
      </c>
      <c r="G12559">
        <v>75</v>
      </c>
      <c r="H12559" s="1">
        <v>95</v>
      </c>
      <c r="I12559" s="87"/>
      <c r="K12559" s="86" t="s">
        <v>17485</v>
      </c>
      <c r="L12559" s="86" t="s">
        <v>17486</v>
      </c>
      <c r="N12559">
        <f>IFERROR(VLOOKUP(A12559,bip!$A:$C,2,0),"")</f>
      </c>
      <c r="O12559">
        <f>IFERROR(VLOOKUP(A12559,bip!$A:$Z,3,0),"")</f>
      </c>
    </row>
    <row r="12560" spans="1:15" ht="13.2">
      <c r="A12560" t="s">
        <v>9602</v>
      </c>
      <c r="B12560" t="s">
        <v>9602</v>
      </c>
      <c r="C12560" t="s">
        <v>16440</v>
      </c>
      <c r="D12560" t="s">
        <v>39827</v>
      </c>
      <c r="E12560" t="s">
        <v>41386</v>
      </c>
      <c r="F12560">
        <v>1</v>
      </c>
      <c r="G12560">
        <v>72</v>
      </c>
      <c r="H12560" s="1">
        <v>112</v>
      </c>
      <c r="I12560" s="87"/>
      <c r="K12560" s="86" t="s">
        <v>17485</v>
      </c>
      <c r="L12560" s="86" t="s">
        <v>17486</v>
      </c>
      <c r="N12560">
        <f>IFERROR(VLOOKUP(A12560,bip!$A:$C,2,0),"")</f>
      </c>
      <c r="O12560">
        <f>IFERROR(VLOOKUP(A12560,bip!$A:$Z,3,0),"")</f>
      </c>
    </row>
    <row r="12561" spans="1:15" ht="13.2">
      <c r="A12561" t="s">
        <v>9603</v>
      </c>
      <c r="B12561" t="s">
        <v>9603</v>
      </c>
      <c r="C12561" t="s">
        <v>16440</v>
      </c>
      <c r="D12561" t="s">
        <v>41387</v>
      </c>
      <c r="E12561" t="s">
        <v>41388</v>
      </c>
      <c r="F12561">
        <v>1</v>
      </c>
      <c r="G12561">
        <v>72</v>
      </c>
      <c r="H12561" s="1">
        <v>84</v>
      </c>
      <c r="I12561" s="87"/>
      <c r="K12561" s="86" t="s">
        <v>17485</v>
      </c>
      <c r="L12561" s="86" t="s">
        <v>17486</v>
      </c>
      <c r="N12561">
        <f>IFERROR(VLOOKUP(A12561,bip!$A:$C,2,0),"")</f>
      </c>
      <c r="O12561">
        <f>IFERROR(VLOOKUP(A12561,bip!$A:$Z,3,0),"")</f>
      </c>
    </row>
    <row r="12562" spans="1:15" ht="13.2">
      <c r="A12562" t="s">
        <v>14684</v>
      </c>
      <c r="B12562" t="s">
        <v>14684</v>
      </c>
      <c r="C12562" t="s">
        <v>16440</v>
      </c>
      <c r="D12562" t="s">
        <v>41389</v>
      </c>
      <c r="E12562" t="s">
        <v>25152</v>
      </c>
      <c r="F12562">
        <v>1</v>
      </c>
      <c r="G12562">
        <v>48</v>
      </c>
      <c r="H12562" s="1">
        <v>122</v>
      </c>
      <c r="I12562" s="87"/>
      <c r="K12562" s="86" t="s">
        <v>17485</v>
      </c>
      <c r="L12562" s="86" t="s">
        <v>17486</v>
      </c>
      <c r="N12562">
        <f>IFERROR(VLOOKUP(A12562,bip!$A:$C,2,0),"")</f>
      </c>
      <c r="O12562">
        <f>IFERROR(VLOOKUP(A12562,bip!$A:$Z,3,0),"")</f>
      </c>
    </row>
    <row r="12563" spans="1:15" ht="13.2">
      <c r="A12563" t="s">
        <v>9604</v>
      </c>
      <c r="B12563" t="s">
        <v>9604</v>
      </c>
      <c r="C12563" t="s">
        <v>16441</v>
      </c>
      <c r="D12563" t="s">
        <v>41390</v>
      </c>
      <c r="E12563" t="s">
        <v>41391</v>
      </c>
      <c r="F12563">
        <v>1</v>
      </c>
      <c r="G12563">
        <v>72</v>
      </c>
      <c r="H12563" s="1">
        <v>80</v>
      </c>
      <c r="I12563" s="87"/>
      <c r="K12563" s="86" t="s">
        <v>17485</v>
      </c>
      <c r="L12563" s="86" t="s">
        <v>17486</v>
      </c>
      <c r="N12563">
        <f>IFERROR(VLOOKUP(A12563,bip!$A:$C,2,0),"")</f>
      </c>
      <c r="O12563">
        <f>IFERROR(VLOOKUP(A12563,bip!$A:$Z,3,0),"")</f>
      </c>
    </row>
    <row r="12564" spans="1:15" ht="13.2">
      <c r="A12564" t="s">
        <v>9608</v>
      </c>
      <c r="B12564" t="s">
        <v>13100</v>
      </c>
      <c r="C12564" t="s">
        <v>16440</v>
      </c>
      <c r="D12564" t="s">
        <v>41392</v>
      </c>
      <c r="E12564" t="s">
        <v>41393</v>
      </c>
      <c r="F12564">
        <v>1</v>
      </c>
      <c r="G12564">
        <v>48</v>
      </c>
      <c r="H12564" s="1">
        <v>83</v>
      </c>
      <c r="I12564" s="87"/>
      <c r="K12564" s="86" t="s">
        <v>17485</v>
      </c>
      <c r="L12564" s="86" t="s">
        <v>17486</v>
      </c>
      <c r="N12564">
        <f>IFERROR(VLOOKUP(A12564,bip!$A:$C,2,0),"")</f>
      </c>
      <c r="O12564">
        <f>IFERROR(VLOOKUP(A12564,bip!$A:$Z,3,0),"")</f>
      </c>
    </row>
    <row r="12565" spans="1:15" ht="13.2">
      <c r="A12565" t="s">
        <v>9607</v>
      </c>
      <c r="B12565" t="s">
        <v>13099</v>
      </c>
      <c r="C12565" t="s">
        <v>16440</v>
      </c>
      <c r="D12565" t="s">
        <v>41394</v>
      </c>
      <c r="E12565" t="s">
        <v>41395</v>
      </c>
      <c r="F12565">
        <v>1</v>
      </c>
      <c r="G12565">
        <v>40</v>
      </c>
      <c r="H12565" s="1">
        <v>132</v>
      </c>
      <c r="I12565" s="87"/>
      <c r="K12565" s="86" t="s">
        <v>17485</v>
      </c>
      <c r="L12565" s="86" t="s">
        <v>17486</v>
      </c>
      <c r="N12565">
        <f>IFERROR(VLOOKUP(A12565,bip!$A:$C,2,0),"")</f>
      </c>
      <c r="O12565">
        <f>IFERROR(VLOOKUP(A12565,bip!$A:$Z,3,0),"")</f>
      </c>
    </row>
    <row r="12566" spans="1:15" ht="13.2">
      <c r="A12566" t="s">
        <v>9612</v>
      </c>
      <c r="B12566" t="s">
        <v>13102</v>
      </c>
      <c r="C12566" t="s">
        <v>16440</v>
      </c>
      <c r="D12566" t="s">
        <v>41396</v>
      </c>
      <c r="E12566" t="s">
        <v>23933</v>
      </c>
      <c r="F12566">
        <v>6</v>
      </c>
      <c r="G12566">
        <v>48</v>
      </c>
      <c r="H12566" s="1">
        <v>88</v>
      </c>
      <c r="I12566" s="87"/>
      <c r="K12566" s="86" t="s">
        <v>17485</v>
      </c>
      <c r="L12566" s="86" t="s">
        <v>17486</v>
      </c>
      <c r="N12566">
        <f>IFERROR(VLOOKUP(A12566,bip!$A:$C,2,0),"")</f>
      </c>
      <c r="O12566">
        <f>IFERROR(VLOOKUP(A12566,bip!$A:$Z,3,0),"")</f>
      </c>
    </row>
    <row r="12567" spans="1:15" ht="13.2">
      <c r="A12567" t="s">
        <v>9611</v>
      </c>
      <c r="B12567" t="s">
        <v>13101</v>
      </c>
      <c r="C12567" t="s">
        <v>16440</v>
      </c>
      <c r="D12567" t="s">
        <v>41397</v>
      </c>
      <c r="E12567" t="s">
        <v>23934</v>
      </c>
      <c r="F12567">
        <v>6</v>
      </c>
      <c r="G12567">
        <v>48</v>
      </c>
      <c r="H12567" s="1">
        <v>98</v>
      </c>
      <c r="I12567" s="87"/>
      <c r="K12567" s="86" t="s">
        <v>17485</v>
      </c>
      <c r="L12567" s="86" t="s">
        <v>17486</v>
      </c>
      <c r="N12567">
        <f>IFERROR(VLOOKUP(A12567,bip!$A:$C,2,0),"")</f>
      </c>
      <c r="O12567">
        <f>IFERROR(VLOOKUP(A12567,bip!$A:$Z,3,0),"")</f>
      </c>
    </row>
    <row r="12568" spans="1:15" ht="13.2">
      <c r="A12568" t="s">
        <v>9605</v>
      </c>
      <c r="B12568" t="s">
        <v>13097</v>
      </c>
      <c r="C12568" t="s">
        <v>16440</v>
      </c>
      <c r="D12568" t="s">
        <v>41398</v>
      </c>
      <c r="E12568" t="s">
        <v>41399</v>
      </c>
      <c r="F12568">
        <v>1</v>
      </c>
      <c r="G12568">
        <v>72</v>
      </c>
      <c r="H12568" s="1">
        <v>63</v>
      </c>
      <c r="I12568" s="87"/>
      <c r="K12568" s="86" t="s">
        <v>17485</v>
      </c>
      <c r="L12568" s="86" t="s">
        <v>17486</v>
      </c>
      <c r="N12568">
        <f>IFERROR(VLOOKUP(A12568,bip!$A:$C,2,0),"")</f>
      </c>
      <c r="O12568">
        <f>IFERROR(VLOOKUP(A12568,bip!$A:$Z,3,0),"")</f>
      </c>
    </row>
    <row r="12569" spans="1:15" ht="13.2">
      <c r="A12569" t="s">
        <v>14682</v>
      </c>
      <c r="B12569" t="s">
        <v>14682</v>
      </c>
      <c r="C12569" t="s">
        <v>16440</v>
      </c>
      <c r="D12569" t="s">
        <v>41400</v>
      </c>
      <c r="E12569" t="s">
        <v>41401</v>
      </c>
      <c r="F12569">
        <v>1</v>
      </c>
      <c r="G12569">
        <v>48</v>
      </c>
      <c r="H12569" s="1">
        <v>105</v>
      </c>
      <c r="I12569" s="87"/>
      <c r="K12569" s="86" t="s">
        <v>17485</v>
      </c>
      <c r="L12569" s="86" t="s">
        <v>17486</v>
      </c>
      <c r="N12569">
        <f>IFERROR(VLOOKUP(A12569,bip!$A:$C,2,0),"")</f>
      </c>
      <c r="O12569">
        <f>IFERROR(VLOOKUP(A12569,bip!$A:$Z,3,0),"")</f>
      </c>
    </row>
    <row r="12570" spans="1:15" ht="13.2">
      <c r="A12570" t="s">
        <v>14683</v>
      </c>
      <c r="B12570" t="s">
        <v>14683</v>
      </c>
      <c r="C12570" t="s">
        <v>16440</v>
      </c>
      <c r="D12570" t="s">
        <v>41402</v>
      </c>
      <c r="E12570" t="s">
        <v>41403</v>
      </c>
      <c r="F12570">
        <v>1</v>
      </c>
      <c r="G12570">
        <v>48</v>
      </c>
      <c r="H12570" s="1">
        <v>132</v>
      </c>
      <c r="I12570" s="87"/>
      <c r="K12570" s="86" t="s">
        <v>17485</v>
      </c>
      <c r="L12570" s="86" t="s">
        <v>17486</v>
      </c>
      <c r="N12570">
        <f>IFERROR(VLOOKUP(A12570,bip!$A:$C,2,0),"")</f>
      </c>
      <c r="O12570">
        <f>IFERROR(VLOOKUP(A12570,bip!$A:$Z,3,0),"")</f>
      </c>
    </row>
    <row r="12571" spans="1:15" ht="13.2">
      <c r="A12571" t="s">
        <v>9609</v>
      </c>
      <c r="B12571" t="s">
        <v>9609</v>
      </c>
      <c r="C12571" t="s">
        <v>16441</v>
      </c>
      <c r="D12571" t="s">
        <v>41404</v>
      </c>
      <c r="E12571" t="s">
        <v>41405</v>
      </c>
      <c r="F12571">
        <v>1</v>
      </c>
      <c r="G12571">
        <v>48</v>
      </c>
      <c r="H12571" s="1">
        <v>68</v>
      </c>
      <c r="I12571" s="87"/>
      <c r="K12571" s="86" t="s">
        <v>17485</v>
      </c>
      <c r="L12571" s="86" t="s">
        <v>17486</v>
      </c>
      <c r="N12571">
        <f>IFERROR(VLOOKUP(A12571,bip!$A:$C,2,0),"")</f>
      </c>
      <c r="O12571">
        <f>IFERROR(VLOOKUP(A12571,bip!$A:$Z,3,0),"")</f>
      </c>
    </row>
    <row r="12572" spans="1:15" ht="13.2">
      <c r="A12572" t="s">
        <v>9610</v>
      </c>
      <c r="B12572" t="s">
        <v>9610</v>
      </c>
      <c r="C12572" t="s">
        <v>16441</v>
      </c>
      <c r="D12572" t="s">
        <v>41406</v>
      </c>
      <c r="E12572" t="s">
        <v>41407</v>
      </c>
      <c r="F12572">
        <v>1</v>
      </c>
      <c r="G12572">
        <v>48</v>
      </c>
      <c r="H12572" s="1">
        <v>99</v>
      </c>
      <c r="I12572" s="87"/>
      <c r="K12572" s="86" t="s">
        <v>17485</v>
      </c>
      <c r="L12572" s="86" t="s">
        <v>17486</v>
      </c>
      <c r="N12572">
        <f>IFERROR(VLOOKUP(A12572,bip!$A:$C,2,0),"")</f>
      </c>
      <c r="O12572">
        <f>IFERROR(VLOOKUP(A12572,bip!$A:$Z,3,0),"")</f>
      </c>
    </row>
    <row r="12573" spans="1:15" ht="13.2">
      <c r="A12573" t="s">
        <v>9620</v>
      </c>
      <c r="B12573" t="s">
        <v>9620</v>
      </c>
      <c r="C12573" t="s">
        <v>16440</v>
      </c>
      <c r="D12573" t="s">
        <v>41421</v>
      </c>
      <c r="E12573" t="s">
        <v>21289</v>
      </c>
      <c r="F12573">
        <v>1</v>
      </c>
      <c r="G12573">
        <v>1</v>
      </c>
      <c r="H12573" s="1">
        <v>1128</v>
      </c>
      <c r="I12573" s="87"/>
      <c r="K12573" s="86" t="s">
        <v>17485</v>
      </c>
      <c r="L12573" s="86" t="s">
        <v>17486</v>
      </c>
      <c r="N12573">
        <f>IFERROR(VLOOKUP(A12573,bip!$A:$C,2,0),"")</f>
      </c>
      <c r="O12573">
        <f>IFERROR(VLOOKUP(A12573,bip!$A:$Z,3,0),"")</f>
      </c>
    </row>
    <row r="12574" spans="1:15" ht="13.2">
      <c r="A12574" t="s">
        <v>26115</v>
      </c>
      <c r="B12574" t="s">
        <v>26115</v>
      </c>
      <c r="C12574" t="s">
        <v>16440</v>
      </c>
      <c r="D12574" t="s">
        <v>41408</v>
      </c>
      <c r="E12574" t="s">
        <v>41409</v>
      </c>
      <c r="F12574">
        <v>6</v>
      </c>
      <c r="G12574">
        <v>120</v>
      </c>
      <c r="H12574" s="1">
        <v>64</v>
      </c>
      <c r="I12574" s="87"/>
      <c r="K12574" s="86" t="s">
        <v>17485</v>
      </c>
      <c r="L12574" s="86" t="s">
        <v>17486</v>
      </c>
      <c r="N12574">
        <f>IFERROR(VLOOKUP(A12574,bip!$A:$C,2,0),"")</f>
      </c>
      <c r="O12574">
        <f>IFERROR(VLOOKUP(A12574,bip!$A:$Z,3,0),"")</f>
      </c>
    </row>
    <row r="12575" spans="1:15" ht="13.2">
      <c r="A12575" t="s">
        <v>26116</v>
      </c>
      <c r="B12575" t="s">
        <v>26116</v>
      </c>
      <c r="C12575" t="s">
        <v>16440</v>
      </c>
      <c r="D12575" t="s">
        <v>41410</v>
      </c>
      <c r="E12575" t="s">
        <v>41411</v>
      </c>
      <c r="F12575">
        <v>6</v>
      </c>
      <c r="G12575">
        <v>120</v>
      </c>
      <c r="H12575" s="1">
        <v>46</v>
      </c>
      <c r="I12575" s="87"/>
      <c r="K12575" s="86" t="s">
        <v>17485</v>
      </c>
      <c r="L12575" s="86" t="s">
        <v>17486</v>
      </c>
      <c r="N12575">
        <f>IFERROR(VLOOKUP(A12575,bip!$A:$C,2,0),"")</f>
      </c>
      <c r="O12575">
        <f>IFERROR(VLOOKUP(A12575,bip!$A:$Z,3,0),"")</f>
      </c>
    </row>
    <row r="12576" spans="1:15" ht="13.2">
      <c r="A12576" t="s">
        <v>26117</v>
      </c>
      <c r="B12576" t="s">
        <v>26117</v>
      </c>
      <c r="C12576" t="s">
        <v>16440</v>
      </c>
      <c r="D12576" t="s">
        <v>41412</v>
      </c>
      <c r="E12576" t="s">
        <v>41413</v>
      </c>
      <c r="F12576">
        <v>6</v>
      </c>
      <c r="G12576">
        <v>120</v>
      </c>
      <c r="H12576" s="1">
        <v>46</v>
      </c>
      <c r="I12576" s="87"/>
      <c r="K12576" s="86" t="s">
        <v>17485</v>
      </c>
      <c r="L12576" s="86" t="s">
        <v>17486</v>
      </c>
      <c r="N12576">
        <f>IFERROR(VLOOKUP(A12576,bip!$A:$C,2,0),"")</f>
      </c>
      <c r="O12576">
        <f>IFERROR(VLOOKUP(A12576,bip!$A:$Z,3,0),"")</f>
      </c>
    </row>
    <row r="12577" spans="1:15" ht="13.2">
      <c r="A12577" t="s">
        <v>26118</v>
      </c>
      <c r="B12577" t="s">
        <v>26118</v>
      </c>
      <c r="C12577" t="s">
        <v>16440</v>
      </c>
      <c r="D12577" t="s">
        <v>41414</v>
      </c>
      <c r="E12577" t="s">
        <v>41415</v>
      </c>
      <c r="F12577">
        <v>6</v>
      </c>
      <c r="G12577">
        <v>120</v>
      </c>
      <c r="H12577" s="1">
        <v>46</v>
      </c>
      <c r="I12577" s="87"/>
      <c r="K12577" s="86" t="s">
        <v>17485</v>
      </c>
      <c r="L12577" s="86" t="s">
        <v>17486</v>
      </c>
      <c r="N12577">
        <f>IFERROR(VLOOKUP(A12577,bip!$A:$C,2,0),"")</f>
      </c>
      <c r="O12577">
        <f>IFERROR(VLOOKUP(A12577,bip!$A:$Z,3,0),"")</f>
      </c>
    </row>
    <row r="12578" spans="1:15" ht="13.2">
      <c r="A12578" t="s">
        <v>29859</v>
      </c>
      <c r="B12578" t="s">
        <v>29859</v>
      </c>
      <c r="C12578" t="s">
        <v>16440</v>
      </c>
      <c r="D12578" t="s">
        <v>41419</v>
      </c>
      <c r="E12578" t="s">
        <v>41420</v>
      </c>
      <c r="F12578">
        <v>1</v>
      </c>
      <c r="G12578">
        <v>120</v>
      </c>
      <c r="H12578" s="1">
        <v>66</v>
      </c>
      <c r="I12578" s="87"/>
      <c r="K12578" s="86" t="s">
        <v>17485</v>
      </c>
      <c r="L12578" s="86" t="s">
        <v>17486</v>
      </c>
      <c r="N12578">
        <f>IFERROR(VLOOKUP(A12578,bip!$A:$C,2,0),"")</f>
      </c>
      <c r="O12578">
        <f>IFERROR(VLOOKUP(A12578,bip!$A:$Z,3,0),"")</f>
      </c>
    </row>
    <row r="12579" spans="1:15" ht="13.2">
      <c r="A12579" t="s">
        <v>18738</v>
      </c>
      <c r="B12579" t="s">
        <v>18738</v>
      </c>
      <c r="C12579" t="s">
        <v>16440</v>
      </c>
      <c r="D12579" t="s">
        <v>41424</v>
      </c>
      <c r="E12579" t="s">
        <v>41425</v>
      </c>
      <c r="F12579">
        <v>6</v>
      </c>
      <c r="G12579">
        <v>120</v>
      </c>
      <c r="H12579" s="1">
        <v>26</v>
      </c>
      <c r="I12579" s="87"/>
      <c r="K12579" s="86" t="s">
        <v>17485</v>
      </c>
      <c r="L12579" s="86" t="s">
        <v>17486</v>
      </c>
      <c r="N12579">
        <f>IFERROR(VLOOKUP(A12579,bip!$A:$C,2,0),"")</f>
      </c>
      <c r="O12579">
        <f>IFERROR(VLOOKUP(A12579,bip!$A:$Z,3,0),"")</f>
      </c>
    </row>
    <row r="12580" spans="1:15" ht="13.2">
      <c r="A12580" t="s">
        <v>24577</v>
      </c>
      <c r="B12580" t="s">
        <v>24577</v>
      </c>
      <c r="C12580" t="s">
        <v>16440</v>
      </c>
      <c r="D12580" t="s">
        <v>41426</v>
      </c>
      <c r="E12580" t="s">
        <v>41427</v>
      </c>
      <c r="F12580">
        <v>6</v>
      </c>
      <c r="G12580">
        <v>120</v>
      </c>
      <c r="H12580" s="1">
        <v>26</v>
      </c>
      <c r="I12580" s="87"/>
      <c r="K12580" s="86" t="s">
        <v>17485</v>
      </c>
      <c r="L12580" s="86" t="s">
        <v>17486</v>
      </c>
      <c r="N12580">
        <f>IFERROR(VLOOKUP(A12580,bip!$A:$C,2,0),"")</f>
      </c>
      <c r="O12580">
        <f>IFERROR(VLOOKUP(A12580,bip!$A:$Z,3,0),"")</f>
      </c>
    </row>
    <row r="12581" spans="1:15" ht="13.2">
      <c r="A12581" t="s">
        <v>24578</v>
      </c>
      <c r="B12581" t="s">
        <v>24578</v>
      </c>
      <c r="C12581" t="s">
        <v>16441</v>
      </c>
      <c r="D12581" t="s">
        <v>41424</v>
      </c>
      <c r="E12581" t="s">
        <v>41425</v>
      </c>
      <c r="F12581">
        <v>6</v>
      </c>
      <c r="G12581">
        <v>120</v>
      </c>
      <c r="H12581" s="1">
        <v>22</v>
      </c>
      <c r="I12581" s="87"/>
      <c r="K12581" s="86" t="s">
        <v>17485</v>
      </c>
      <c r="L12581" s="86" t="s">
        <v>17486</v>
      </c>
      <c r="N12581">
        <f>IFERROR(VLOOKUP(A12581,bip!$A:$C,2,0),"")</f>
      </c>
      <c r="O12581">
        <f>IFERROR(VLOOKUP(A12581,bip!$A:$Z,3,0),"")</f>
      </c>
    </row>
    <row r="12582" spans="1:15" ht="13.2">
      <c r="A12582" t="s">
        <v>24579</v>
      </c>
      <c r="B12582" t="s">
        <v>24579</v>
      </c>
      <c r="C12582" t="s">
        <v>16441</v>
      </c>
      <c r="D12582" t="s">
        <v>41426</v>
      </c>
      <c r="E12582" t="s">
        <v>41427</v>
      </c>
      <c r="F12582">
        <v>6</v>
      </c>
      <c r="G12582">
        <v>120</v>
      </c>
      <c r="H12582" s="1">
        <v>22</v>
      </c>
      <c r="I12582" s="87"/>
      <c r="K12582" s="86" t="s">
        <v>17485</v>
      </c>
      <c r="L12582" s="86" t="s">
        <v>17486</v>
      </c>
      <c r="N12582">
        <f>IFERROR(VLOOKUP(A12582,bip!$A:$C,2,0),"")</f>
      </c>
      <c r="O12582">
        <f>IFERROR(VLOOKUP(A12582,bip!$A:$Z,3,0),"")</f>
      </c>
    </row>
    <row r="12583" spans="1:15" ht="13.2">
      <c r="A12583" t="s">
        <v>26114</v>
      </c>
      <c r="B12583" t="s">
        <v>26114</v>
      </c>
      <c r="C12583" t="s">
        <v>16440</v>
      </c>
      <c r="D12583" t="s">
        <v>33137</v>
      </c>
      <c r="E12583" t="s">
        <v>41428</v>
      </c>
      <c r="F12583">
        <v>6</v>
      </c>
      <c r="G12583">
        <v>120</v>
      </c>
      <c r="H12583" s="1">
        <v>69</v>
      </c>
      <c r="I12583" s="87"/>
      <c r="K12583" s="86" t="s">
        <v>17485</v>
      </c>
      <c r="L12583" s="86" t="s">
        <v>17486</v>
      </c>
      <c r="N12583">
        <f>IFERROR(VLOOKUP(A12583,bip!$A:$C,2,0),"")</f>
      </c>
      <c r="O12583">
        <f>IFERROR(VLOOKUP(A12583,bip!$A:$Z,3,0),"")</f>
      </c>
    </row>
    <row r="12584" spans="1:15" ht="13.2">
      <c r="A12584" t="s">
        <v>26119</v>
      </c>
      <c r="B12584" t="s">
        <v>26119</v>
      </c>
      <c r="C12584" t="s">
        <v>16440</v>
      </c>
      <c r="D12584" t="s">
        <v>16415</v>
      </c>
      <c r="E12584" t="s">
        <v>41416</v>
      </c>
      <c r="F12584">
        <v>6</v>
      </c>
      <c r="G12584">
        <v>120</v>
      </c>
      <c r="H12584" s="1">
        <v>37</v>
      </c>
      <c r="I12584" s="87"/>
      <c r="K12584" s="86" t="s">
        <v>17485</v>
      </c>
      <c r="L12584" s="86" t="s">
        <v>17486</v>
      </c>
      <c r="N12584">
        <f>IFERROR(VLOOKUP(A12584,bip!$A:$C,2,0),"")</f>
      </c>
      <c r="O12584">
        <f>IFERROR(VLOOKUP(A12584,bip!$A:$Z,3,0),"")</f>
      </c>
    </row>
    <row r="12585" spans="1:15" ht="13.2">
      <c r="A12585" t="s">
        <v>26120</v>
      </c>
      <c r="B12585" t="s">
        <v>26120</v>
      </c>
      <c r="C12585" t="s">
        <v>16440</v>
      </c>
      <c r="D12585" t="s">
        <v>16416</v>
      </c>
      <c r="E12585" t="s">
        <v>41417</v>
      </c>
      <c r="F12585">
        <v>6</v>
      </c>
      <c r="G12585">
        <v>120</v>
      </c>
      <c r="H12585" s="1">
        <v>37</v>
      </c>
      <c r="I12585" s="87"/>
      <c r="K12585" s="86" t="s">
        <v>17485</v>
      </c>
      <c r="L12585" s="86" t="s">
        <v>17486</v>
      </c>
      <c r="N12585">
        <f>IFERROR(VLOOKUP(A12585,bip!$A:$C,2,0),"")</f>
      </c>
      <c r="O12585">
        <f>IFERROR(VLOOKUP(A12585,bip!$A:$Z,3,0),"")</f>
      </c>
    </row>
    <row r="12586" spans="1:15" ht="13.2">
      <c r="A12586" t="s">
        <v>26121</v>
      </c>
      <c r="B12586" t="s">
        <v>26121</v>
      </c>
      <c r="C12586" t="s">
        <v>16440</v>
      </c>
      <c r="D12586" t="s">
        <v>16417</v>
      </c>
      <c r="E12586" t="s">
        <v>41418</v>
      </c>
      <c r="F12586">
        <v>6</v>
      </c>
      <c r="G12586">
        <v>120</v>
      </c>
      <c r="H12586" s="1">
        <v>37</v>
      </c>
      <c r="I12586" s="87"/>
      <c r="K12586" s="86" t="s">
        <v>17485</v>
      </c>
      <c r="L12586" s="86" t="s">
        <v>17486</v>
      </c>
      <c r="N12586">
        <f>IFERROR(VLOOKUP(A12586,bip!$A:$C,2,0),"")</f>
      </c>
      <c r="O12586">
        <f>IFERROR(VLOOKUP(A12586,bip!$A:$Z,3,0),"")</f>
      </c>
    </row>
    <row r="12587" spans="1:15" ht="13.2">
      <c r="A12587" t="s">
        <v>26122</v>
      </c>
      <c r="B12587" t="s">
        <v>26122</v>
      </c>
      <c r="C12587" t="s">
        <v>16441</v>
      </c>
      <c r="D12587" t="s">
        <v>41410</v>
      </c>
      <c r="E12587" t="s">
        <v>41411</v>
      </c>
      <c r="F12587">
        <v>6</v>
      </c>
      <c r="G12587">
        <v>120</v>
      </c>
      <c r="H12587" s="1">
        <v>29</v>
      </c>
      <c r="I12587" s="87"/>
      <c r="K12587" s="86" t="s">
        <v>17485</v>
      </c>
      <c r="L12587" s="86" t="s">
        <v>17486</v>
      </c>
      <c r="N12587">
        <f>IFERROR(VLOOKUP(A12587,bip!$A:$C,2,0),"")</f>
      </c>
      <c r="O12587">
        <f>IFERROR(VLOOKUP(A12587,bip!$A:$Z,3,0),"")</f>
      </c>
    </row>
    <row r="12588" spans="1:15" ht="13.2">
      <c r="A12588" t="s">
        <v>26123</v>
      </c>
      <c r="B12588" t="s">
        <v>26123</v>
      </c>
      <c r="C12588" t="s">
        <v>16441</v>
      </c>
      <c r="D12588" t="s">
        <v>41412</v>
      </c>
      <c r="E12588" t="s">
        <v>41413</v>
      </c>
      <c r="F12588">
        <v>6</v>
      </c>
      <c r="G12588">
        <v>120</v>
      </c>
      <c r="H12588" s="1">
        <v>29</v>
      </c>
      <c r="I12588" s="87"/>
      <c r="K12588" s="86" t="s">
        <v>17485</v>
      </c>
      <c r="L12588" s="86" t="s">
        <v>17486</v>
      </c>
      <c r="N12588">
        <f>IFERROR(VLOOKUP(A12588,bip!$A:$C,2,0),"")</f>
      </c>
      <c r="O12588">
        <f>IFERROR(VLOOKUP(A12588,bip!$A:$Z,3,0),"")</f>
      </c>
    </row>
    <row r="12589" spans="1:15" ht="13.2">
      <c r="A12589" t="s">
        <v>26124</v>
      </c>
      <c r="B12589" t="s">
        <v>26124</v>
      </c>
      <c r="C12589" t="s">
        <v>16441</v>
      </c>
      <c r="D12589" t="s">
        <v>41414</v>
      </c>
      <c r="E12589" t="s">
        <v>41415</v>
      </c>
      <c r="F12589">
        <v>6</v>
      </c>
      <c r="G12589">
        <v>120</v>
      </c>
      <c r="H12589" s="1">
        <v>29</v>
      </c>
      <c r="I12589" s="87"/>
      <c r="K12589" s="86" t="s">
        <v>17485</v>
      </c>
      <c r="L12589" s="86" t="s">
        <v>17486</v>
      </c>
      <c r="N12589">
        <f>IFERROR(VLOOKUP(A12589,bip!$A:$C,2,0),"")</f>
      </c>
      <c r="O12589">
        <f>IFERROR(VLOOKUP(A12589,bip!$A:$Z,3,0),"")</f>
      </c>
    </row>
    <row r="12590" spans="1:15" ht="13.2">
      <c r="A12590" t="s">
        <v>26125</v>
      </c>
      <c r="B12590" t="s">
        <v>26125</v>
      </c>
      <c r="C12590" t="s">
        <v>16441</v>
      </c>
      <c r="D12590" t="s">
        <v>16415</v>
      </c>
      <c r="E12590" t="s">
        <v>41416</v>
      </c>
      <c r="F12590">
        <v>6</v>
      </c>
      <c r="G12590">
        <v>120</v>
      </c>
      <c r="H12590" s="1">
        <v>27</v>
      </c>
      <c r="I12590" s="87"/>
      <c r="K12590" s="86" t="s">
        <v>17485</v>
      </c>
      <c r="L12590" s="86" t="s">
        <v>17486</v>
      </c>
      <c r="N12590">
        <f>IFERROR(VLOOKUP(A12590,bip!$A:$C,2,0),"")</f>
      </c>
      <c r="O12590">
        <f>IFERROR(VLOOKUP(A12590,bip!$A:$Z,3,0),"")</f>
      </c>
    </row>
    <row r="12591" spans="1:15" ht="13.2">
      <c r="A12591" t="s">
        <v>26126</v>
      </c>
      <c r="B12591" t="s">
        <v>26126</v>
      </c>
      <c r="C12591" t="s">
        <v>16441</v>
      </c>
      <c r="D12591" t="s">
        <v>16416</v>
      </c>
      <c r="E12591" t="s">
        <v>41417</v>
      </c>
      <c r="F12591">
        <v>6</v>
      </c>
      <c r="G12591">
        <v>120</v>
      </c>
      <c r="H12591" s="1">
        <v>27</v>
      </c>
      <c r="I12591" s="87"/>
      <c r="K12591" s="86" t="s">
        <v>17485</v>
      </c>
      <c r="L12591" s="86" t="s">
        <v>17486</v>
      </c>
      <c r="N12591">
        <f>IFERROR(VLOOKUP(A12591,bip!$A:$C,2,0),"")</f>
      </c>
      <c r="O12591">
        <f>IFERROR(VLOOKUP(A12591,bip!$A:$Z,3,0),"")</f>
      </c>
    </row>
    <row r="12592" spans="1:15" ht="13.2">
      <c r="A12592" t="s">
        <v>26127</v>
      </c>
      <c r="B12592" t="s">
        <v>26127</v>
      </c>
      <c r="C12592" t="s">
        <v>16441</v>
      </c>
      <c r="D12592" t="s">
        <v>16417</v>
      </c>
      <c r="E12592" t="s">
        <v>41418</v>
      </c>
      <c r="F12592">
        <v>6</v>
      </c>
      <c r="G12592">
        <v>120</v>
      </c>
      <c r="H12592" s="1">
        <v>27</v>
      </c>
      <c r="I12592" s="87"/>
      <c r="K12592" s="86" t="s">
        <v>17485</v>
      </c>
      <c r="L12592" s="86" t="s">
        <v>17486</v>
      </c>
      <c r="N12592">
        <f>IFERROR(VLOOKUP(A12592,bip!$A:$C,2,0),"")</f>
      </c>
      <c r="O12592">
        <f>IFERROR(VLOOKUP(A12592,bip!$A:$Z,3,0),"")</f>
      </c>
    </row>
    <row r="12593" spans="1:15" ht="13.2">
      <c r="A12593" t="s">
        <v>29856</v>
      </c>
      <c r="B12593" t="s">
        <v>29856</v>
      </c>
      <c r="C12593" t="s">
        <v>16440</v>
      </c>
      <c r="D12593" t="s">
        <v>41429</v>
      </c>
      <c r="E12593" t="s">
        <v>23932</v>
      </c>
      <c r="F12593">
        <v>6</v>
      </c>
      <c r="G12593">
        <v>120</v>
      </c>
      <c r="H12593" s="1">
        <v>26</v>
      </c>
      <c r="I12593" s="87"/>
      <c r="K12593" s="86" t="s">
        <v>17485</v>
      </c>
      <c r="L12593" s="86" t="s">
        <v>17486</v>
      </c>
      <c r="N12593">
        <f>IFERROR(VLOOKUP(A12593,bip!$A:$C,2,0),"")</f>
      </c>
      <c r="O12593">
        <f>IFERROR(VLOOKUP(A12593,bip!$A:$Z,3,0),"")</f>
      </c>
    </row>
    <row r="12594" spans="1:15" ht="13.2">
      <c r="A12594" t="s">
        <v>29857</v>
      </c>
      <c r="B12594" t="s">
        <v>29857</v>
      </c>
      <c r="C12594" t="s">
        <v>16440</v>
      </c>
      <c r="D12594" t="s">
        <v>29858</v>
      </c>
      <c r="E12594" t="s">
        <v>41430</v>
      </c>
      <c r="F12594">
        <v>1</v>
      </c>
      <c r="G12594">
        <v>120</v>
      </c>
      <c r="H12594" s="1">
        <v>29</v>
      </c>
      <c r="I12594" s="87"/>
      <c r="K12594" s="86" t="s">
        <v>17485</v>
      </c>
      <c r="L12594" s="86" t="s">
        <v>17486</v>
      </c>
      <c r="N12594">
        <f>IFERROR(VLOOKUP(A12594,bip!$A:$C,2,0),"")</f>
      </c>
      <c r="O12594">
        <f>IFERROR(VLOOKUP(A12594,bip!$A:$Z,3,0),"")</f>
      </c>
    </row>
    <row r="12595" spans="1:15" ht="13.2">
      <c r="A12595" t="s">
        <v>9616</v>
      </c>
      <c r="B12595" t="s">
        <v>13106</v>
      </c>
      <c r="C12595" t="s">
        <v>16440</v>
      </c>
      <c r="D12595" t="s">
        <v>25192</v>
      </c>
      <c r="E12595" t="s">
        <v>41431</v>
      </c>
      <c r="F12595">
        <v>1</v>
      </c>
      <c r="G12595">
        <v>48</v>
      </c>
      <c r="H12595" s="1">
        <v>112</v>
      </c>
      <c r="I12595" s="87"/>
      <c r="K12595" s="86" t="s">
        <v>17485</v>
      </c>
      <c r="L12595" s="86" t="s">
        <v>17486</v>
      </c>
      <c r="N12595">
        <f>IFERROR(VLOOKUP(A12595,bip!$A:$C,2,0),"")</f>
      </c>
      <c r="O12595">
        <f>IFERROR(VLOOKUP(A12595,bip!$A:$Z,3,0),"")</f>
      </c>
    </row>
    <row r="12596" spans="1:15" ht="13.2">
      <c r="A12596" t="s">
        <v>9617</v>
      </c>
      <c r="B12596" t="s">
        <v>13107</v>
      </c>
      <c r="C12596" t="s">
        <v>16440</v>
      </c>
      <c r="D12596" t="s">
        <v>25193</v>
      </c>
      <c r="E12596" t="s">
        <v>41432</v>
      </c>
      <c r="F12596">
        <v>1</v>
      </c>
      <c r="G12596">
        <v>48</v>
      </c>
      <c r="H12596" s="1">
        <v>112</v>
      </c>
      <c r="I12596" s="87"/>
      <c r="K12596" s="86" t="s">
        <v>17485</v>
      </c>
      <c r="L12596" s="86" t="s">
        <v>17486</v>
      </c>
      <c r="N12596">
        <f>IFERROR(VLOOKUP(A12596,bip!$A:$C,2,0),"")</f>
      </c>
      <c r="O12596">
        <f>IFERROR(VLOOKUP(A12596,bip!$A:$Z,3,0),"")</f>
      </c>
    </row>
    <row r="12597" spans="1:15" ht="13.2">
      <c r="A12597" t="s">
        <v>9618</v>
      </c>
      <c r="B12597" t="s">
        <v>13108</v>
      </c>
      <c r="C12597" t="s">
        <v>16440</v>
      </c>
      <c r="D12597" t="s">
        <v>25194</v>
      </c>
      <c r="E12597" t="s">
        <v>41433</v>
      </c>
      <c r="F12597">
        <v>1</v>
      </c>
      <c r="G12597">
        <v>48</v>
      </c>
      <c r="H12597" s="1">
        <v>112</v>
      </c>
      <c r="I12597" s="87"/>
      <c r="K12597" s="86" t="s">
        <v>17485</v>
      </c>
      <c r="L12597" s="86" t="s">
        <v>17486</v>
      </c>
      <c r="N12597">
        <f>IFERROR(VLOOKUP(A12597,bip!$A:$C,2,0),"")</f>
      </c>
      <c r="O12597">
        <f>IFERROR(VLOOKUP(A12597,bip!$A:$Z,3,0),"")</f>
      </c>
    </row>
    <row r="12598" spans="1:15" ht="13.2">
      <c r="A12598" t="s">
        <v>9619</v>
      </c>
      <c r="B12598" t="s">
        <v>9619</v>
      </c>
      <c r="C12598" t="s">
        <v>16440</v>
      </c>
      <c r="D12598" t="s">
        <v>16923</v>
      </c>
      <c r="E12598" t="s">
        <v>41434</v>
      </c>
      <c r="F12598">
        <v>1</v>
      </c>
      <c r="G12598">
        <v>72</v>
      </c>
      <c r="H12598" s="1">
        <v>42</v>
      </c>
      <c r="I12598" s="87"/>
      <c r="K12598" s="86" t="s">
        <v>17485</v>
      </c>
      <c r="L12598" s="86" t="s">
        <v>17486</v>
      </c>
      <c r="N12598">
        <f>IFERROR(VLOOKUP(A12598,bip!$A:$C,2,0),"")</f>
      </c>
      <c r="O12598">
        <f>IFERROR(VLOOKUP(A12598,bip!$A:$Z,3,0),"")</f>
      </c>
    </row>
    <row r="12599" spans="1:15" ht="13.2">
      <c r="A12599" t="s">
        <v>24571</v>
      </c>
      <c r="B12599" t="s">
        <v>24571</v>
      </c>
      <c r="C12599" t="s">
        <v>16440</v>
      </c>
      <c r="D12599" t="s">
        <v>24572</v>
      </c>
      <c r="E12599" t="s">
        <v>41422</v>
      </c>
      <c r="F12599">
        <v>6</v>
      </c>
      <c r="G12599">
        <v>120</v>
      </c>
      <c r="H12599" s="1">
        <v>18</v>
      </c>
      <c r="I12599" s="87"/>
      <c r="K12599" s="86" t="s">
        <v>17485</v>
      </c>
      <c r="L12599" s="86" t="s">
        <v>17486</v>
      </c>
      <c r="N12599">
        <f>IFERROR(VLOOKUP(A12599,bip!$A:$C,2,0),"")</f>
      </c>
      <c r="O12599">
        <f>IFERROR(VLOOKUP(A12599,bip!$A:$Z,3,0),"")</f>
      </c>
    </row>
    <row r="12600" spans="1:15" ht="13.2">
      <c r="A12600" t="s">
        <v>24573</v>
      </c>
      <c r="B12600" t="s">
        <v>24573</v>
      </c>
      <c r="C12600" t="s">
        <v>16440</v>
      </c>
      <c r="D12600" t="s">
        <v>24574</v>
      </c>
      <c r="E12600" t="s">
        <v>41423</v>
      </c>
      <c r="F12600">
        <v>6</v>
      </c>
      <c r="G12600">
        <v>120</v>
      </c>
      <c r="H12600" s="1">
        <v>18</v>
      </c>
      <c r="I12600" s="87"/>
      <c r="K12600" s="86" t="s">
        <v>17485</v>
      </c>
      <c r="L12600" s="86" t="s">
        <v>17486</v>
      </c>
      <c r="N12600">
        <f>IFERROR(VLOOKUP(A12600,bip!$A:$C,2,0),"")</f>
      </c>
      <c r="O12600">
        <f>IFERROR(VLOOKUP(A12600,bip!$A:$Z,3,0),"")</f>
      </c>
    </row>
    <row r="12601" spans="1:15" ht="13.2">
      <c r="A12601" t="s">
        <v>24575</v>
      </c>
      <c r="B12601" t="s">
        <v>24575</v>
      </c>
      <c r="C12601" t="s">
        <v>16441</v>
      </c>
      <c r="D12601" t="s">
        <v>24572</v>
      </c>
      <c r="E12601" t="s">
        <v>41422</v>
      </c>
      <c r="F12601">
        <v>6</v>
      </c>
      <c r="G12601">
        <v>120</v>
      </c>
      <c r="H12601" s="1">
        <v>15</v>
      </c>
      <c r="I12601" s="87"/>
      <c r="K12601" s="86" t="s">
        <v>17485</v>
      </c>
      <c r="L12601" s="86" t="s">
        <v>17486</v>
      </c>
      <c r="N12601">
        <f>IFERROR(VLOOKUP(A12601,bip!$A:$C,2,0),"")</f>
      </c>
      <c r="O12601">
        <f>IFERROR(VLOOKUP(A12601,bip!$A:$Z,3,0),"")</f>
      </c>
    </row>
    <row r="12602" spans="1:15" ht="13.2">
      <c r="A12602" t="s">
        <v>24576</v>
      </c>
      <c r="B12602" t="s">
        <v>24576</v>
      </c>
      <c r="C12602" t="s">
        <v>16441</v>
      </c>
      <c r="D12602" t="s">
        <v>24574</v>
      </c>
      <c r="E12602" t="s">
        <v>41423</v>
      </c>
      <c r="F12602">
        <v>6</v>
      </c>
      <c r="G12602">
        <v>120</v>
      </c>
      <c r="H12602" s="1">
        <v>15</v>
      </c>
      <c r="I12602" s="87"/>
      <c r="K12602" s="86" t="s">
        <v>17485</v>
      </c>
      <c r="L12602" s="86" t="s">
        <v>17486</v>
      </c>
      <c r="N12602">
        <f>IFERROR(VLOOKUP(A12602,bip!$A:$C,2,0),"")</f>
      </c>
      <c r="O12602">
        <f>IFERROR(VLOOKUP(A12602,bip!$A:$Z,3,0),"")</f>
      </c>
    </row>
    <row r="12603" spans="1:15" ht="13.2">
      <c r="A12603" t="s">
        <v>18739</v>
      </c>
      <c r="B12603" t="s">
        <v>18739</v>
      </c>
      <c r="C12603" t="s">
        <v>16440</v>
      </c>
      <c r="D12603" t="s">
        <v>16923</v>
      </c>
      <c r="E12603" t="s">
        <v>41434</v>
      </c>
      <c r="F12603">
        <v>1</v>
      </c>
      <c r="G12603">
        <v>120</v>
      </c>
      <c r="H12603" s="1">
        <v>42</v>
      </c>
      <c r="I12603" s="87"/>
      <c r="K12603" s="86" t="s">
        <v>17485</v>
      </c>
      <c r="L12603" s="86" t="s">
        <v>17486</v>
      </c>
      <c r="N12603">
        <f>IFERROR(VLOOKUP(A12603,bip!$A:$C,2,0),"")</f>
      </c>
      <c r="O12603">
        <f>IFERROR(VLOOKUP(A12603,bip!$A:$Z,3,0),"")</f>
      </c>
    </row>
    <row r="12604" spans="1:15" ht="13.2">
      <c r="A12604" t="s">
        <v>18740</v>
      </c>
      <c r="B12604" t="s">
        <v>18740</v>
      </c>
      <c r="C12604" t="s">
        <v>16440</v>
      </c>
      <c r="D12604" t="s">
        <v>16924</v>
      </c>
      <c r="E12604" t="s">
        <v>41435</v>
      </c>
      <c r="F12604">
        <v>1</v>
      </c>
      <c r="G12604">
        <v>120</v>
      </c>
      <c r="H12604" s="1">
        <v>42</v>
      </c>
      <c r="I12604" s="87"/>
      <c r="K12604" s="86" t="s">
        <v>17485</v>
      </c>
      <c r="L12604" s="86" t="s">
        <v>17486</v>
      </c>
      <c r="N12604">
        <f>IFERROR(VLOOKUP(A12604,bip!$A:$C,2,0),"")</f>
      </c>
      <c r="O12604">
        <f>IFERROR(VLOOKUP(A12604,bip!$A:$Z,3,0),"")</f>
      </c>
    </row>
    <row r="12605" spans="1:15" ht="13.2">
      <c r="A12605" t="s">
        <v>18741</v>
      </c>
      <c r="B12605" t="s">
        <v>18741</v>
      </c>
      <c r="C12605" t="s">
        <v>16440</v>
      </c>
      <c r="D12605" t="s">
        <v>33138</v>
      </c>
      <c r="E12605" t="s">
        <v>41436</v>
      </c>
      <c r="F12605">
        <v>1</v>
      </c>
      <c r="G12605">
        <v>120</v>
      </c>
      <c r="H12605" s="1">
        <v>29</v>
      </c>
      <c r="I12605" s="87"/>
      <c r="K12605" s="86" t="s">
        <v>17485</v>
      </c>
      <c r="L12605" s="86" t="s">
        <v>17486</v>
      </c>
      <c r="N12605">
        <f>IFERROR(VLOOKUP(A12605,bip!$A:$C,2,0),"")</f>
      </c>
      <c r="O12605">
        <f>IFERROR(VLOOKUP(A12605,bip!$A:$Z,3,0),"")</f>
      </c>
    </row>
    <row r="12606" spans="1:15" ht="13.2">
      <c r="A12606" t="s">
        <v>18742</v>
      </c>
      <c r="B12606" t="s">
        <v>18742</v>
      </c>
      <c r="C12606" t="s">
        <v>16440</v>
      </c>
      <c r="D12606" t="s">
        <v>33139</v>
      </c>
      <c r="E12606" t="s">
        <v>41437</v>
      </c>
      <c r="F12606">
        <v>1</v>
      </c>
      <c r="G12606">
        <v>120</v>
      </c>
      <c r="H12606" s="1">
        <v>29</v>
      </c>
      <c r="I12606" s="87"/>
      <c r="K12606" s="86" t="s">
        <v>17485</v>
      </c>
      <c r="L12606" s="86" t="s">
        <v>17486</v>
      </c>
      <c r="N12606">
        <f>IFERROR(VLOOKUP(A12606,bip!$A:$C,2,0),"")</f>
      </c>
      <c r="O12606">
        <f>IFERROR(VLOOKUP(A12606,bip!$A:$Z,3,0),"")</f>
      </c>
    </row>
    <row r="12607" spans="1:15" ht="13.2">
      <c r="A12607" t="s">
        <v>18743</v>
      </c>
      <c r="B12607" t="s">
        <v>18743</v>
      </c>
      <c r="C12607" t="s">
        <v>16440</v>
      </c>
      <c r="D12607" t="s">
        <v>33140</v>
      </c>
      <c r="E12607" t="s">
        <v>41438</v>
      </c>
      <c r="F12607">
        <v>1</v>
      </c>
      <c r="G12607">
        <v>120</v>
      </c>
      <c r="H12607" s="1">
        <v>29</v>
      </c>
      <c r="I12607" s="87"/>
      <c r="K12607" s="86" t="s">
        <v>17485</v>
      </c>
      <c r="L12607" s="86" t="s">
        <v>17486</v>
      </c>
      <c r="N12607">
        <f>IFERROR(VLOOKUP(A12607,bip!$A:$C,2,0),"")</f>
      </c>
      <c r="O12607">
        <f>IFERROR(VLOOKUP(A12607,bip!$A:$Z,3,0),"")</f>
      </c>
    </row>
    <row r="12608" spans="1:15" ht="13.2">
      <c r="A12608" t="s">
        <v>18744</v>
      </c>
      <c r="B12608" t="s">
        <v>18744</v>
      </c>
      <c r="C12608" t="s">
        <v>16440</v>
      </c>
      <c r="D12608" t="s">
        <v>33141</v>
      </c>
      <c r="E12608" t="s">
        <v>41439</v>
      </c>
      <c r="F12608">
        <v>1</v>
      </c>
      <c r="G12608">
        <v>120</v>
      </c>
      <c r="H12608" s="1">
        <v>29</v>
      </c>
      <c r="I12608" s="87"/>
      <c r="K12608" s="86" t="s">
        <v>17485</v>
      </c>
      <c r="L12608" s="86" t="s">
        <v>17486</v>
      </c>
      <c r="N12608">
        <f>IFERROR(VLOOKUP(A12608,bip!$A:$C,2,0),"")</f>
      </c>
      <c r="O12608">
        <f>IFERROR(VLOOKUP(A12608,bip!$A:$Z,3,0),"")</f>
      </c>
    </row>
    <row r="12609" spans="1:15" ht="13.2">
      <c r="A12609" t="s">
        <v>18745</v>
      </c>
      <c r="B12609" t="s">
        <v>18745</v>
      </c>
      <c r="C12609" t="s">
        <v>16440</v>
      </c>
      <c r="D12609" t="s">
        <v>33142</v>
      </c>
      <c r="E12609" t="s">
        <v>41440</v>
      </c>
      <c r="F12609">
        <v>1</v>
      </c>
      <c r="G12609">
        <v>120</v>
      </c>
      <c r="H12609" s="1">
        <v>29</v>
      </c>
      <c r="I12609" s="87"/>
      <c r="K12609" s="86" t="s">
        <v>17485</v>
      </c>
      <c r="L12609" s="86" t="s">
        <v>17486</v>
      </c>
      <c r="N12609">
        <f>IFERROR(VLOOKUP(A12609,bip!$A:$C,2,0),"")</f>
      </c>
      <c r="O12609">
        <f>IFERROR(VLOOKUP(A12609,bip!$A:$Z,3,0),"")</f>
      </c>
    </row>
    <row r="12610" spans="1:15" ht="13.2">
      <c r="A12610" t="s">
        <v>26685</v>
      </c>
      <c r="B12610" t="s">
        <v>26685</v>
      </c>
      <c r="C12610" t="s">
        <v>16441</v>
      </c>
      <c r="D12610" t="s">
        <v>33143</v>
      </c>
      <c r="E12610" t="s">
        <v>41441</v>
      </c>
      <c r="F12610">
        <v>1</v>
      </c>
      <c r="G12610">
        <v>120</v>
      </c>
      <c r="H12610" s="1">
        <v>21</v>
      </c>
      <c r="I12610" s="87"/>
      <c r="K12610" s="86" t="s">
        <v>17485</v>
      </c>
      <c r="L12610" s="86" t="s">
        <v>17486</v>
      </c>
      <c r="N12610">
        <f>IFERROR(VLOOKUP(A12610,bip!$A:$C,2,0),"")</f>
      </c>
      <c r="O12610">
        <f>IFERROR(VLOOKUP(A12610,bip!$A:$Z,3,0),"")</f>
      </c>
    </row>
    <row r="12611" spans="1:15" ht="13.2">
      <c r="A12611" t="s">
        <v>26686</v>
      </c>
      <c r="B12611" t="s">
        <v>26686</v>
      </c>
      <c r="C12611" t="s">
        <v>16441</v>
      </c>
      <c r="D12611" t="s">
        <v>33144</v>
      </c>
      <c r="E12611" t="s">
        <v>41442</v>
      </c>
      <c r="F12611">
        <v>1</v>
      </c>
      <c r="G12611">
        <v>120</v>
      </c>
      <c r="H12611" s="1">
        <v>21</v>
      </c>
      <c r="I12611" s="87"/>
      <c r="K12611" s="86" t="s">
        <v>17485</v>
      </c>
      <c r="L12611" s="86" t="s">
        <v>17486</v>
      </c>
      <c r="N12611">
        <f>IFERROR(VLOOKUP(A12611,bip!$A:$C,2,0),"")</f>
      </c>
      <c r="O12611">
        <f>IFERROR(VLOOKUP(A12611,bip!$A:$Z,3,0),"")</f>
      </c>
    </row>
    <row r="12612" spans="1:15" ht="13.2">
      <c r="A12612" t="s">
        <v>9456</v>
      </c>
      <c r="B12612" t="s">
        <v>9456</v>
      </c>
      <c r="C12612" t="s">
        <v>16440</v>
      </c>
      <c r="D12612" t="s">
        <v>41443</v>
      </c>
      <c r="E12612" t="s">
        <v>23914</v>
      </c>
      <c r="F12612">
        <v>1</v>
      </c>
      <c r="G12612">
        <v>12</v>
      </c>
      <c r="H12612" s="1">
        <v>1080</v>
      </c>
      <c r="I12612" s="87"/>
      <c r="K12612" s="86" t="s">
        <v>17485</v>
      </c>
      <c r="L12612" s="86" t="s">
        <v>17486</v>
      </c>
      <c r="N12612">
        <f>IFERROR(VLOOKUP(A12612,bip!$A:$C,2,0),"")</f>
      </c>
      <c r="O12612">
        <f>IFERROR(VLOOKUP(A12612,bip!$A:$Z,3,0),"")</f>
      </c>
    </row>
    <row r="12613" spans="1:15" ht="13.2">
      <c r="A12613" t="s">
        <v>9457</v>
      </c>
      <c r="B12613" t="s">
        <v>9457</v>
      </c>
      <c r="C12613" t="s">
        <v>16440</v>
      </c>
      <c r="D12613" t="s">
        <v>39921</v>
      </c>
      <c r="E12613" t="s">
        <v>23189</v>
      </c>
      <c r="F12613">
        <v>1</v>
      </c>
      <c r="G12613">
        <v>12</v>
      </c>
      <c r="H12613" s="1">
        <v>1080</v>
      </c>
      <c r="I12613" s="87"/>
      <c r="K12613" s="86" t="s">
        <v>17485</v>
      </c>
      <c r="L12613" s="86" t="s">
        <v>17486</v>
      </c>
      <c r="N12613">
        <f>IFERROR(VLOOKUP(A12613,bip!$A:$C,2,0),"")</f>
      </c>
      <c r="O12613">
        <f>IFERROR(VLOOKUP(A12613,bip!$A:$Z,3,0),"")</f>
      </c>
    </row>
    <row r="12614" spans="1:15" ht="13.2">
      <c r="A12614" t="s">
        <v>9458</v>
      </c>
      <c r="B12614" t="s">
        <v>9458</v>
      </c>
      <c r="C12614" t="s">
        <v>16440</v>
      </c>
      <c r="D12614" t="s">
        <v>39922</v>
      </c>
      <c r="E12614" t="s">
        <v>23190</v>
      </c>
      <c r="F12614">
        <v>1</v>
      </c>
      <c r="G12614">
        <v>12</v>
      </c>
      <c r="H12614" s="1">
        <v>1080</v>
      </c>
      <c r="I12614" s="87"/>
      <c r="K12614" s="86" t="s">
        <v>17485</v>
      </c>
      <c r="L12614" s="86" t="s">
        <v>17486</v>
      </c>
      <c r="N12614">
        <f>IFERROR(VLOOKUP(A12614,bip!$A:$C,2,0),"")</f>
      </c>
      <c r="O12614">
        <f>IFERROR(VLOOKUP(A12614,bip!$A:$Z,3,0),"")</f>
      </c>
    </row>
    <row r="12615" spans="1:15" ht="13.2">
      <c r="A12615" t="s">
        <v>9459</v>
      </c>
      <c r="B12615" t="s">
        <v>9459</v>
      </c>
      <c r="C12615" t="s">
        <v>16440</v>
      </c>
      <c r="D12615" t="s">
        <v>39923</v>
      </c>
      <c r="E12615" t="s">
        <v>23191</v>
      </c>
      <c r="F12615">
        <v>1</v>
      </c>
      <c r="G12615">
        <v>12</v>
      </c>
      <c r="H12615" s="1">
        <v>1080</v>
      </c>
      <c r="I12615" s="87"/>
      <c r="K12615" s="86" t="s">
        <v>17485</v>
      </c>
      <c r="L12615" s="86" t="s">
        <v>17486</v>
      </c>
      <c r="N12615">
        <f>IFERROR(VLOOKUP(A12615,bip!$A:$C,2,0),"")</f>
      </c>
      <c r="O12615">
        <f>IFERROR(VLOOKUP(A12615,bip!$A:$Z,3,0),"")</f>
      </c>
    </row>
    <row r="12616" spans="1:15" ht="13.2">
      <c r="A12616" t="s">
        <v>9460</v>
      </c>
      <c r="B12616" t="s">
        <v>9460</v>
      </c>
      <c r="C12616" t="s">
        <v>16440</v>
      </c>
      <c r="D12616" t="s">
        <v>39924</v>
      </c>
      <c r="E12616" t="s">
        <v>23192</v>
      </c>
      <c r="F12616">
        <v>1</v>
      </c>
      <c r="G12616">
        <v>12</v>
      </c>
      <c r="H12616" s="1">
        <v>1080</v>
      </c>
      <c r="I12616" s="87"/>
      <c r="K12616" s="86" t="s">
        <v>17485</v>
      </c>
      <c r="L12616" s="86" t="s">
        <v>17486</v>
      </c>
      <c r="N12616">
        <f>IFERROR(VLOOKUP(A12616,bip!$A:$C,2,0),"")</f>
      </c>
      <c r="O12616">
        <f>IFERROR(VLOOKUP(A12616,bip!$A:$Z,3,0),"")</f>
      </c>
    </row>
    <row r="12617" spans="1:15" ht="13.2">
      <c r="A12617" t="s">
        <v>9461</v>
      </c>
      <c r="B12617" t="s">
        <v>9461</v>
      </c>
      <c r="C12617" t="s">
        <v>16440</v>
      </c>
      <c r="D12617" t="s">
        <v>39925</v>
      </c>
      <c r="E12617" t="s">
        <v>23193</v>
      </c>
      <c r="F12617">
        <v>1</v>
      </c>
      <c r="G12617">
        <v>12</v>
      </c>
      <c r="H12617" s="1">
        <v>1080</v>
      </c>
      <c r="I12617" s="87"/>
      <c r="K12617" s="86" t="s">
        <v>17485</v>
      </c>
      <c r="L12617" s="86" t="s">
        <v>17486</v>
      </c>
      <c r="N12617">
        <f>IFERROR(VLOOKUP(A12617,bip!$A:$C,2,0),"")</f>
      </c>
      <c r="O12617">
        <f>IFERROR(VLOOKUP(A12617,bip!$A:$Z,3,0),"")</f>
      </c>
    </row>
    <row r="12618" spans="1:15" ht="13.2">
      <c r="A12618" t="s">
        <v>9462</v>
      </c>
      <c r="B12618" t="s">
        <v>9462</v>
      </c>
      <c r="C12618" t="s">
        <v>16440</v>
      </c>
      <c r="D12618" t="s">
        <v>39926</v>
      </c>
      <c r="E12618" t="s">
        <v>23194</v>
      </c>
      <c r="F12618">
        <v>1</v>
      </c>
      <c r="G12618">
        <v>12</v>
      </c>
      <c r="H12618" s="1">
        <v>1080</v>
      </c>
      <c r="I12618" s="87"/>
      <c r="K12618" s="86" t="s">
        <v>17485</v>
      </c>
      <c r="L12618" s="86" t="s">
        <v>17486</v>
      </c>
      <c r="N12618">
        <f>IFERROR(VLOOKUP(A12618,bip!$A:$C,2,0),"")</f>
      </c>
      <c r="O12618">
        <f>IFERROR(VLOOKUP(A12618,bip!$A:$Z,3,0),"")</f>
      </c>
    </row>
    <row r="12619" spans="1:15" ht="13.2">
      <c r="A12619" t="s">
        <v>9463</v>
      </c>
      <c r="B12619" t="s">
        <v>9463</v>
      </c>
      <c r="C12619" t="s">
        <v>16440</v>
      </c>
      <c r="D12619" t="s">
        <v>39927</v>
      </c>
      <c r="E12619" t="s">
        <v>23195</v>
      </c>
      <c r="F12619">
        <v>1</v>
      </c>
      <c r="G12619">
        <v>12</v>
      </c>
      <c r="H12619" s="1">
        <v>1080</v>
      </c>
      <c r="I12619" s="87"/>
      <c r="K12619" s="86" t="s">
        <v>17485</v>
      </c>
      <c r="L12619" s="86" t="s">
        <v>17486</v>
      </c>
      <c r="N12619">
        <f>IFERROR(VLOOKUP(A12619,bip!$A:$C,2,0),"")</f>
      </c>
      <c r="O12619">
        <f>IFERROR(VLOOKUP(A12619,bip!$A:$Z,3,0),"")</f>
      </c>
    </row>
    <row r="12620" spans="1:15" ht="13.2">
      <c r="A12620" t="s">
        <v>9464</v>
      </c>
      <c r="B12620" t="s">
        <v>9464</v>
      </c>
      <c r="C12620" t="s">
        <v>16440</v>
      </c>
      <c r="D12620" t="s">
        <v>39928</v>
      </c>
      <c r="E12620" t="s">
        <v>23196</v>
      </c>
      <c r="F12620">
        <v>1</v>
      </c>
      <c r="G12620">
        <v>12</v>
      </c>
      <c r="H12620" s="1">
        <v>1080</v>
      </c>
      <c r="I12620" s="87"/>
      <c r="K12620" s="86" t="s">
        <v>17485</v>
      </c>
      <c r="L12620" s="86" t="s">
        <v>17486</v>
      </c>
      <c r="N12620">
        <f>IFERROR(VLOOKUP(A12620,bip!$A:$C,2,0),"")</f>
      </c>
      <c r="O12620">
        <f>IFERROR(VLOOKUP(A12620,bip!$A:$Z,3,0),"")</f>
      </c>
    </row>
    <row r="12621" spans="1:15" ht="13.2">
      <c r="A12621" t="s">
        <v>9465</v>
      </c>
      <c r="B12621" t="s">
        <v>9465</v>
      </c>
      <c r="C12621" t="s">
        <v>16440</v>
      </c>
      <c r="D12621" t="s">
        <v>39918</v>
      </c>
      <c r="E12621" t="s">
        <v>23197</v>
      </c>
      <c r="F12621">
        <v>1</v>
      </c>
      <c r="G12621">
        <v>12</v>
      </c>
      <c r="H12621" s="1">
        <v>1080</v>
      </c>
      <c r="I12621" s="87"/>
      <c r="K12621" s="86" t="s">
        <v>17485</v>
      </c>
      <c r="L12621" s="86" t="s">
        <v>17486</v>
      </c>
      <c r="N12621">
        <f>IFERROR(VLOOKUP(A12621,bip!$A:$C,2,0),"")</f>
      </c>
      <c r="O12621">
        <f>IFERROR(VLOOKUP(A12621,bip!$A:$Z,3,0),"")</f>
      </c>
    </row>
    <row r="12622" spans="1:15" ht="13.2">
      <c r="A12622" t="s">
        <v>9466</v>
      </c>
      <c r="B12622" t="s">
        <v>9466</v>
      </c>
      <c r="C12622" t="s">
        <v>16440</v>
      </c>
      <c r="D12622" t="s">
        <v>33145</v>
      </c>
      <c r="E12622" t="s">
        <v>20520</v>
      </c>
      <c r="F12622">
        <v>1</v>
      </c>
      <c r="G12622">
        <v>12</v>
      </c>
      <c r="H12622" s="1">
        <v>1042</v>
      </c>
      <c r="I12622" s="87"/>
      <c r="K12622" s="86" t="s">
        <v>17485</v>
      </c>
      <c r="L12622" s="86" t="s">
        <v>17486</v>
      </c>
      <c r="N12622">
        <f>IFERROR(VLOOKUP(A12622,bip!$A:$C,2,0),"")</f>
      </c>
      <c r="O12622">
        <f>IFERROR(VLOOKUP(A12622,bip!$A:$Z,3,0),"")</f>
      </c>
    </row>
    <row r="12623" spans="1:15" ht="13.2">
      <c r="A12623" t="s">
        <v>9467</v>
      </c>
      <c r="B12623" t="s">
        <v>9467</v>
      </c>
      <c r="C12623" t="s">
        <v>16440</v>
      </c>
      <c r="D12623" t="s">
        <v>33146</v>
      </c>
      <c r="E12623" t="s">
        <v>20521</v>
      </c>
      <c r="F12623">
        <v>1</v>
      </c>
      <c r="G12623">
        <v>12</v>
      </c>
      <c r="H12623" s="1">
        <v>1042</v>
      </c>
      <c r="I12623" s="87"/>
      <c r="K12623" s="86" t="s">
        <v>17485</v>
      </c>
      <c r="L12623" s="86" t="s">
        <v>17486</v>
      </c>
      <c r="N12623">
        <f>IFERROR(VLOOKUP(A12623,bip!$A:$C,2,0),"")</f>
      </c>
      <c r="O12623">
        <f>IFERROR(VLOOKUP(A12623,bip!$A:$Z,3,0),"")</f>
      </c>
    </row>
    <row r="12624" spans="1:15" ht="13.2">
      <c r="A12624" t="s">
        <v>9468</v>
      </c>
      <c r="B12624" t="s">
        <v>9468</v>
      </c>
      <c r="C12624" t="s">
        <v>16440</v>
      </c>
      <c r="D12624" t="s">
        <v>33147</v>
      </c>
      <c r="E12624" t="s">
        <v>20522</v>
      </c>
      <c r="F12624">
        <v>1</v>
      </c>
      <c r="G12624">
        <v>12</v>
      </c>
      <c r="H12624" s="1">
        <v>1042</v>
      </c>
      <c r="I12624" s="87"/>
      <c r="K12624" s="86" t="s">
        <v>17485</v>
      </c>
      <c r="L12624" s="86" t="s">
        <v>17486</v>
      </c>
      <c r="N12624">
        <f>IFERROR(VLOOKUP(A12624,bip!$A:$C,2,0),"")</f>
      </c>
      <c r="O12624">
        <f>IFERROR(VLOOKUP(A12624,bip!$A:$Z,3,0),"")</f>
      </c>
    </row>
    <row r="12625" spans="1:15" ht="13.2">
      <c r="A12625" t="s">
        <v>9469</v>
      </c>
      <c r="B12625" t="s">
        <v>9469</v>
      </c>
      <c r="C12625" t="s">
        <v>16440</v>
      </c>
      <c r="D12625" t="s">
        <v>33148</v>
      </c>
      <c r="E12625" t="s">
        <v>20523</v>
      </c>
      <c r="F12625">
        <v>1</v>
      </c>
      <c r="G12625">
        <v>12</v>
      </c>
      <c r="H12625" s="1">
        <v>1042</v>
      </c>
      <c r="I12625" s="87"/>
      <c r="K12625" s="86" t="s">
        <v>17485</v>
      </c>
      <c r="L12625" s="86" t="s">
        <v>17486</v>
      </c>
      <c r="N12625">
        <f>IFERROR(VLOOKUP(A12625,bip!$A:$C,2,0),"")</f>
      </c>
      <c r="O12625">
        <f>IFERROR(VLOOKUP(A12625,bip!$A:$Z,3,0),"")</f>
      </c>
    </row>
    <row r="12626" spans="1:15" ht="13.2">
      <c r="A12626" t="s">
        <v>9470</v>
      </c>
      <c r="B12626" t="s">
        <v>9470</v>
      </c>
      <c r="C12626" t="s">
        <v>16440</v>
      </c>
      <c r="D12626" t="s">
        <v>41444</v>
      </c>
      <c r="E12626" t="s">
        <v>20524</v>
      </c>
      <c r="F12626">
        <v>1</v>
      </c>
      <c r="G12626">
        <v>12</v>
      </c>
      <c r="H12626" s="1">
        <v>1042</v>
      </c>
      <c r="I12626" s="87"/>
      <c r="K12626" s="86" t="s">
        <v>17485</v>
      </c>
      <c r="L12626" s="86" t="s">
        <v>17486</v>
      </c>
      <c r="N12626">
        <f>IFERROR(VLOOKUP(A12626,bip!$A:$C,2,0),"")</f>
      </c>
      <c r="O12626">
        <f>IFERROR(VLOOKUP(A12626,bip!$A:$Z,3,0),"")</f>
      </c>
    </row>
    <row r="12627" spans="1:15" ht="13.2">
      <c r="A12627" t="s">
        <v>9471</v>
      </c>
      <c r="B12627" t="s">
        <v>9471</v>
      </c>
      <c r="C12627" t="s">
        <v>16440</v>
      </c>
      <c r="D12627" t="s">
        <v>41445</v>
      </c>
      <c r="E12627" t="s">
        <v>20525</v>
      </c>
      <c r="F12627">
        <v>1</v>
      </c>
      <c r="G12627">
        <v>12</v>
      </c>
      <c r="H12627" s="1">
        <v>1042</v>
      </c>
      <c r="I12627" s="87"/>
      <c r="K12627" s="86" t="s">
        <v>17485</v>
      </c>
      <c r="L12627" s="86" t="s">
        <v>17486</v>
      </c>
      <c r="N12627">
        <f>IFERROR(VLOOKUP(A12627,bip!$A:$C,2,0),"")</f>
      </c>
      <c r="O12627">
        <f>IFERROR(VLOOKUP(A12627,bip!$A:$Z,3,0),"")</f>
      </c>
    </row>
    <row r="12628" spans="1:15" ht="13.2">
      <c r="A12628" t="s">
        <v>9472</v>
      </c>
      <c r="B12628" t="s">
        <v>9472</v>
      </c>
      <c r="C12628" t="s">
        <v>16440</v>
      </c>
      <c r="D12628" t="s">
        <v>41446</v>
      </c>
      <c r="E12628" t="s">
        <v>20526</v>
      </c>
      <c r="F12628">
        <v>1</v>
      </c>
      <c r="G12628">
        <v>12</v>
      </c>
      <c r="H12628" s="1">
        <v>1042</v>
      </c>
      <c r="I12628" s="87"/>
      <c r="K12628" s="86" t="s">
        <v>17485</v>
      </c>
      <c r="L12628" s="86" t="s">
        <v>17486</v>
      </c>
      <c r="N12628">
        <f>IFERROR(VLOOKUP(A12628,bip!$A:$C,2,0),"")</f>
      </c>
      <c r="O12628">
        <f>IFERROR(VLOOKUP(A12628,bip!$A:$Z,3,0),"")</f>
      </c>
    </row>
    <row r="12629" spans="1:15" ht="13.2">
      <c r="A12629" t="s">
        <v>9473</v>
      </c>
      <c r="B12629" t="s">
        <v>9473</v>
      </c>
      <c r="C12629" t="s">
        <v>16440</v>
      </c>
      <c r="D12629" t="s">
        <v>41447</v>
      </c>
      <c r="E12629" t="s">
        <v>20527</v>
      </c>
      <c r="F12629">
        <v>1</v>
      </c>
      <c r="G12629">
        <v>12</v>
      </c>
      <c r="H12629" s="1">
        <v>1042</v>
      </c>
      <c r="I12629" s="87"/>
      <c r="K12629" s="86" t="s">
        <v>17485</v>
      </c>
      <c r="L12629" s="86" t="s">
        <v>17486</v>
      </c>
      <c r="N12629">
        <f>IFERROR(VLOOKUP(A12629,bip!$A:$C,2,0),"")</f>
      </c>
      <c r="O12629">
        <f>IFERROR(VLOOKUP(A12629,bip!$A:$Z,3,0),"")</f>
      </c>
    </row>
    <row r="12630" spans="1:15" ht="13.2">
      <c r="A12630" t="s">
        <v>9474</v>
      </c>
      <c r="B12630" t="s">
        <v>9474</v>
      </c>
      <c r="C12630" t="s">
        <v>16440</v>
      </c>
      <c r="D12630" t="s">
        <v>41448</v>
      </c>
      <c r="E12630" t="s">
        <v>20528</v>
      </c>
      <c r="F12630">
        <v>1</v>
      </c>
      <c r="G12630">
        <v>12</v>
      </c>
      <c r="H12630" s="1">
        <v>1042</v>
      </c>
      <c r="I12630" s="87"/>
      <c r="K12630" s="86" t="s">
        <v>17485</v>
      </c>
      <c r="L12630" s="86" t="s">
        <v>17486</v>
      </c>
      <c r="N12630">
        <f>IFERROR(VLOOKUP(A12630,bip!$A:$C,2,0),"")</f>
      </c>
      <c r="O12630">
        <f>IFERROR(VLOOKUP(A12630,bip!$A:$Z,3,0),"")</f>
      </c>
    </row>
    <row r="12631" spans="1:15" ht="13.2">
      <c r="A12631" t="s">
        <v>9475</v>
      </c>
      <c r="B12631" t="s">
        <v>9475</v>
      </c>
      <c r="C12631" t="s">
        <v>16440</v>
      </c>
      <c r="D12631" t="s">
        <v>33149</v>
      </c>
      <c r="E12631" t="s">
        <v>20529</v>
      </c>
      <c r="F12631">
        <v>1</v>
      </c>
      <c r="G12631">
        <v>12</v>
      </c>
      <c r="H12631" s="1">
        <v>1042</v>
      </c>
      <c r="I12631" s="87"/>
      <c r="K12631" s="86" t="s">
        <v>17485</v>
      </c>
      <c r="L12631" s="86" t="s">
        <v>17486</v>
      </c>
      <c r="N12631">
        <f>IFERROR(VLOOKUP(A12631,bip!$A:$C,2,0),"")</f>
      </c>
      <c r="O12631">
        <f>IFERROR(VLOOKUP(A12631,bip!$A:$Z,3,0),"")</f>
      </c>
    </row>
    <row r="12632" spans="1:15" ht="13.2">
      <c r="A12632" t="s">
        <v>9476</v>
      </c>
      <c r="B12632" t="s">
        <v>9476</v>
      </c>
      <c r="C12632" t="s">
        <v>16440</v>
      </c>
      <c r="D12632" t="s">
        <v>33159</v>
      </c>
      <c r="E12632" t="s">
        <v>20530</v>
      </c>
      <c r="F12632">
        <v>1</v>
      </c>
      <c r="G12632">
        <v>12</v>
      </c>
      <c r="H12632" s="1">
        <v>745</v>
      </c>
      <c r="I12632" s="87"/>
      <c r="K12632" s="86" t="s">
        <v>17485</v>
      </c>
      <c r="L12632" s="86" t="s">
        <v>17486</v>
      </c>
      <c r="N12632">
        <f>IFERROR(VLOOKUP(A12632,bip!$A:$C,2,0),"")</f>
      </c>
      <c r="O12632">
        <f>IFERROR(VLOOKUP(A12632,bip!$A:$Z,3,0),"")</f>
      </c>
    </row>
    <row r="12633" spans="1:15" ht="13.2">
      <c r="A12633" t="s">
        <v>9477</v>
      </c>
      <c r="B12633" t="s">
        <v>9477</v>
      </c>
      <c r="C12633" t="s">
        <v>16440</v>
      </c>
      <c r="D12633" t="s">
        <v>33160</v>
      </c>
      <c r="E12633" t="s">
        <v>20531</v>
      </c>
      <c r="F12633">
        <v>1</v>
      </c>
      <c r="G12633">
        <v>12</v>
      </c>
      <c r="H12633" s="1">
        <v>745</v>
      </c>
      <c r="I12633" s="87"/>
      <c r="K12633" s="86" t="s">
        <v>17485</v>
      </c>
      <c r="L12633" s="86" t="s">
        <v>17486</v>
      </c>
      <c r="N12633">
        <f>IFERROR(VLOOKUP(A12633,bip!$A:$C,2,0),"")</f>
      </c>
      <c r="O12633">
        <f>IFERROR(VLOOKUP(A12633,bip!$A:$Z,3,0),"")</f>
      </c>
    </row>
    <row r="12634" spans="1:15" ht="13.2">
      <c r="A12634" t="s">
        <v>9478</v>
      </c>
      <c r="B12634" t="s">
        <v>9478</v>
      </c>
      <c r="C12634" t="s">
        <v>16440</v>
      </c>
      <c r="D12634" t="s">
        <v>34496</v>
      </c>
      <c r="E12634" t="s">
        <v>20532</v>
      </c>
      <c r="F12634">
        <v>1</v>
      </c>
      <c r="G12634">
        <v>12</v>
      </c>
      <c r="H12634" s="1">
        <v>745</v>
      </c>
      <c r="I12634" s="87"/>
      <c r="K12634" s="86" t="s">
        <v>17485</v>
      </c>
      <c r="L12634" s="86" t="s">
        <v>17486</v>
      </c>
      <c r="N12634">
        <f>IFERROR(VLOOKUP(A12634,bip!$A:$C,2,0),"")</f>
      </c>
      <c r="O12634">
        <f>IFERROR(VLOOKUP(A12634,bip!$A:$Z,3,0),"")</f>
      </c>
    </row>
    <row r="12635" spans="1:15" ht="13.2">
      <c r="A12635" t="s">
        <v>9479</v>
      </c>
      <c r="B12635" t="s">
        <v>9479</v>
      </c>
      <c r="C12635" t="s">
        <v>16440</v>
      </c>
      <c r="D12635" t="s">
        <v>33161</v>
      </c>
      <c r="E12635" t="s">
        <v>20533</v>
      </c>
      <c r="F12635">
        <v>1</v>
      </c>
      <c r="G12635">
        <v>12</v>
      </c>
      <c r="H12635" s="1">
        <v>745</v>
      </c>
      <c r="I12635" s="87"/>
      <c r="K12635" s="86" t="s">
        <v>17485</v>
      </c>
      <c r="L12635" s="86" t="s">
        <v>17486</v>
      </c>
      <c r="N12635">
        <f>IFERROR(VLOOKUP(A12635,bip!$A:$C,2,0),"")</f>
      </c>
      <c r="O12635">
        <f>IFERROR(VLOOKUP(A12635,bip!$A:$Z,3,0),"")</f>
      </c>
    </row>
    <row r="12636" spans="1:15" ht="13.2">
      <c r="A12636" t="s">
        <v>9480</v>
      </c>
      <c r="B12636" t="s">
        <v>9480</v>
      </c>
      <c r="C12636" t="s">
        <v>16440</v>
      </c>
      <c r="D12636" t="s">
        <v>33162</v>
      </c>
      <c r="E12636" t="s">
        <v>20534</v>
      </c>
      <c r="F12636">
        <v>1</v>
      </c>
      <c r="G12636">
        <v>12</v>
      </c>
      <c r="H12636" s="1">
        <v>745</v>
      </c>
      <c r="I12636" s="87"/>
      <c r="K12636" s="86" t="s">
        <v>17485</v>
      </c>
      <c r="L12636" s="86" t="s">
        <v>17486</v>
      </c>
      <c r="N12636">
        <f>IFERROR(VLOOKUP(A12636,bip!$A:$C,2,0),"")</f>
      </c>
      <c r="O12636">
        <f>IFERROR(VLOOKUP(A12636,bip!$A:$Z,3,0),"")</f>
      </c>
    </row>
    <row r="12637" spans="1:15" ht="13.2">
      <c r="A12637" t="s">
        <v>9481</v>
      </c>
      <c r="B12637" t="s">
        <v>9481</v>
      </c>
      <c r="C12637" t="s">
        <v>16440</v>
      </c>
      <c r="D12637" t="s">
        <v>33163</v>
      </c>
      <c r="E12637" t="s">
        <v>20535</v>
      </c>
      <c r="F12637">
        <v>1</v>
      </c>
      <c r="G12637">
        <v>12</v>
      </c>
      <c r="H12637" s="1">
        <v>745</v>
      </c>
      <c r="I12637" s="87"/>
      <c r="K12637" s="86" t="s">
        <v>17485</v>
      </c>
      <c r="L12637" s="86" t="s">
        <v>17486</v>
      </c>
      <c r="N12637">
        <f>IFERROR(VLOOKUP(A12637,bip!$A:$C,2,0),"")</f>
      </c>
      <c r="O12637">
        <f>IFERROR(VLOOKUP(A12637,bip!$A:$Z,3,0),"")</f>
      </c>
    </row>
    <row r="12638" spans="1:15" ht="13.2">
      <c r="A12638" t="s">
        <v>9482</v>
      </c>
      <c r="B12638" t="s">
        <v>9482</v>
      </c>
      <c r="C12638" t="s">
        <v>16440</v>
      </c>
      <c r="D12638" t="s">
        <v>33164</v>
      </c>
      <c r="E12638" t="s">
        <v>20536</v>
      </c>
      <c r="F12638">
        <v>1</v>
      </c>
      <c r="G12638">
        <v>12</v>
      </c>
      <c r="H12638" s="1">
        <v>745</v>
      </c>
      <c r="I12638" s="87"/>
      <c r="K12638" s="86" t="s">
        <v>17485</v>
      </c>
      <c r="L12638" s="86" t="s">
        <v>17486</v>
      </c>
      <c r="N12638">
        <f>IFERROR(VLOOKUP(A12638,bip!$A:$C,2,0),"")</f>
      </c>
      <c r="O12638">
        <f>IFERROR(VLOOKUP(A12638,bip!$A:$Z,3,0),"")</f>
      </c>
    </row>
    <row r="12639" spans="1:15" ht="13.2">
      <c r="A12639" t="s">
        <v>9483</v>
      </c>
      <c r="B12639" t="s">
        <v>9483</v>
      </c>
      <c r="C12639" t="s">
        <v>16440</v>
      </c>
      <c r="D12639" t="s">
        <v>33165</v>
      </c>
      <c r="E12639" t="s">
        <v>20537</v>
      </c>
      <c r="F12639">
        <v>1</v>
      </c>
      <c r="G12639">
        <v>12</v>
      </c>
      <c r="H12639" s="1">
        <v>745</v>
      </c>
      <c r="I12639" s="87"/>
      <c r="K12639" s="86" t="s">
        <v>17485</v>
      </c>
      <c r="L12639" s="86" t="s">
        <v>17486</v>
      </c>
      <c r="N12639">
        <f>IFERROR(VLOOKUP(A12639,bip!$A:$C,2,0),"")</f>
      </c>
      <c r="O12639">
        <f>IFERROR(VLOOKUP(A12639,bip!$A:$Z,3,0),"")</f>
      </c>
    </row>
    <row r="12640" spans="1:15" ht="13.2">
      <c r="A12640" t="s">
        <v>9484</v>
      </c>
      <c r="B12640" t="s">
        <v>9484</v>
      </c>
      <c r="C12640" t="s">
        <v>16440</v>
      </c>
      <c r="D12640" t="s">
        <v>33166</v>
      </c>
      <c r="E12640" t="s">
        <v>20538</v>
      </c>
      <c r="F12640">
        <v>1</v>
      </c>
      <c r="G12640">
        <v>12</v>
      </c>
      <c r="H12640" s="1">
        <v>745</v>
      </c>
      <c r="I12640" s="87"/>
      <c r="K12640" s="86" t="s">
        <v>17485</v>
      </c>
      <c r="L12640" s="86" t="s">
        <v>17486</v>
      </c>
      <c r="N12640">
        <f>IFERROR(VLOOKUP(A12640,bip!$A:$C,2,0),"")</f>
      </c>
      <c r="O12640">
        <f>IFERROR(VLOOKUP(A12640,bip!$A:$Z,3,0),"")</f>
      </c>
    </row>
    <row r="12641" spans="1:15" ht="13.2">
      <c r="A12641" t="s">
        <v>9485</v>
      </c>
      <c r="B12641" t="s">
        <v>9485</v>
      </c>
      <c r="C12641" t="s">
        <v>16440</v>
      </c>
      <c r="D12641" t="s">
        <v>33167</v>
      </c>
      <c r="E12641" t="s">
        <v>20539</v>
      </c>
      <c r="F12641">
        <v>1</v>
      </c>
      <c r="G12641">
        <v>12</v>
      </c>
      <c r="H12641" s="1">
        <v>745</v>
      </c>
      <c r="I12641" s="87"/>
      <c r="K12641" s="86" t="s">
        <v>17485</v>
      </c>
      <c r="L12641" s="86" t="s">
        <v>17486</v>
      </c>
      <c r="N12641">
        <f>IFERROR(VLOOKUP(A12641,bip!$A:$C,2,0),"")</f>
      </c>
      <c r="O12641">
        <f>IFERROR(VLOOKUP(A12641,bip!$A:$Z,3,0),"")</f>
      </c>
    </row>
    <row r="12642" spans="1:15" ht="13.2">
      <c r="A12642" t="s">
        <v>9486</v>
      </c>
      <c r="B12642" t="s">
        <v>9486</v>
      </c>
      <c r="C12642" t="s">
        <v>16440</v>
      </c>
      <c r="D12642" t="s">
        <v>33168</v>
      </c>
      <c r="E12642" t="s">
        <v>20540</v>
      </c>
      <c r="F12642">
        <v>1</v>
      </c>
      <c r="G12642">
        <v>12</v>
      </c>
      <c r="H12642" s="1">
        <v>745</v>
      </c>
      <c r="I12642" s="87"/>
      <c r="K12642" s="86" t="s">
        <v>17485</v>
      </c>
      <c r="L12642" s="86" t="s">
        <v>17486</v>
      </c>
      <c r="N12642">
        <f>IFERROR(VLOOKUP(A12642,bip!$A:$C,2,0),"")</f>
      </c>
      <c r="O12642">
        <f>IFERROR(VLOOKUP(A12642,bip!$A:$Z,3,0),"")</f>
      </c>
    </row>
    <row r="12643" spans="1:15" ht="13.2">
      <c r="A12643" t="s">
        <v>9487</v>
      </c>
      <c r="B12643" t="s">
        <v>9487</v>
      </c>
      <c r="C12643" t="s">
        <v>16440</v>
      </c>
      <c r="D12643" t="s">
        <v>34497</v>
      </c>
      <c r="E12643" t="s">
        <v>20541</v>
      </c>
      <c r="F12643">
        <v>1</v>
      </c>
      <c r="G12643">
        <v>12</v>
      </c>
      <c r="H12643" s="1">
        <v>745</v>
      </c>
      <c r="I12643" s="87"/>
      <c r="K12643" s="86" t="s">
        <v>17485</v>
      </c>
      <c r="L12643" s="86" t="s">
        <v>17486</v>
      </c>
      <c r="N12643">
        <f>IFERROR(VLOOKUP(A12643,bip!$A:$C,2,0),"")</f>
      </c>
      <c r="O12643">
        <f>IFERROR(VLOOKUP(A12643,bip!$A:$Z,3,0),"")</f>
      </c>
    </row>
    <row r="12644" spans="1:15" ht="13.2">
      <c r="A12644" t="s">
        <v>9488</v>
      </c>
      <c r="B12644" t="s">
        <v>9488</v>
      </c>
      <c r="C12644" t="s">
        <v>16441</v>
      </c>
      <c r="D12644" t="s">
        <v>41454</v>
      </c>
      <c r="E12644" t="s">
        <v>20542</v>
      </c>
      <c r="F12644">
        <v>1</v>
      </c>
      <c r="G12644">
        <v>12</v>
      </c>
      <c r="H12644" s="1">
        <v>633</v>
      </c>
      <c r="I12644" s="87"/>
      <c r="K12644" s="86" t="s">
        <v>17485</v>
      </c>
      <c r="L12644" s="86" t="s">
        <v>17486</v>
      </c>
      <c r="N12644">
        <f>IFERROR(VLOOKUP(A12644,bip!$A:$C,2,0),"")</f>
      </c>
      <c r="O12644">
        <f>IFERROR(VLOOKUP(A12644,bip!$A:$Z,3,0),"")</f>
      </c>
    </row>
    <row r="12645" spans="1:15" ht="13.2">
      <c r="A12645" t="s">
        <v>9489</v>
      </c>
      <c r="B12645" t="s">
        <v>9489</v>
      </c>
      <c r="C12645" t="s">
        <v>16441</v>
      </c>
      <c r="D12645" t="s">
        <v>41455</v>
      </c>
      <c r="E12645" t="s">
        <v>20543</v>
      </c>
      <c r="F12645">
        <v>1</v>
      </c>
      <c r="G12645">
        <v>12</v>
      </c>
      <c r="H12645" s="1">
        <v>633</v>
      </c>
      <c r="I12645" s="87"/>
      <c r="K12645" s="86" t="s">
        <v>17485</v>
      </c>
      <c r="L12645" s="86" t="s">
        <v>17486</v>
      </c>
      <c r="N12645">
        <f>IFERROR(VLOOKUP(A12645,bip!$A:$C,2,0),"")</f>
      </c>
      <c r="O12645">
        <f>IFERROR(VLOOKUP(A12645,bip!$A:$Z,3,0),"")</f>
      </c>
    </row>
    <row r="12646" spans="1:15" ht="13.2">
      <c r="A12646" t="s">
        <v>9490</v>
      </c>
      <c r="B12646" t="s">
        <v>9490</v>
      </c>
      <c r="C12646" t="s">
        <v>16441</v>
      </c>
      <c r="D12646" t="s">
        <v>41456</v>
      </c>
      <c r="E12646" t="s">
        <v>20544</v>
      </c>
      <c r="F12646">
        <v>1</v>
      </c>
      <c r="G12646">
        <v>12</v>
      </c>
      <c r="H12646" s="1">
        <v>633</v>
      </c>
      <c r="I12646" s="87"/>
      <c r="K12646" s="86" t="s">
        <v>17485</v>
      </c>
      <c r="L12646" s="86" t="s">
        <v>17486</v>
      </c>
      <c r="N12646">
        <f>IFERROR(VLOOKUP(A12646,bip!$A:$C,2,0),"")</f>
      </c>
      <c r="O12646">
        <f>IFERROR(VLOOKUP(A12646,bip!$A:$Z,3,0),"")</f>
      </c>
    </row>
    <row r="12647" spans="1:15" ht="13.2">
      <c r="A12647" t="s">
        <v>9491</v>
      </c>
      <c r="B12647" t="s">
        <v>9491</v>
      </c>
      <c r="C12647" t="s">
        <v>16441</v>
      </c>
      <c r="D12647" t="s">
        <v>41457</v>
      </c>
      <c r="E12647" t="s">
        <v>20545</v>
      </c>
      <c r="F12647">
        <v>1</v>
      </c>
      <c r="G12647">
        <v>12</v>
      </c>
      <c r="H12647" s="1">
        <v>633</v>
      </c>
      <c r="I12647" s="87"/>
      <c r="K12647" s="86" t="s">
        <v>17485</v>
      </c>
      <c r="L12647" s="86" t="s">
        <v>17486</v>
      </c>
      <c r="N12647">
        <f>IFERROR(VLOOKUP(A12647,bip!$A:$C,2,0),"")</f>
      </c>
      <c r="O12647">
        <f>IFERROR(VLOOKUP(A12647,bip!$A:$Z,3,0),"")</f>
      </c>
    </row>
    <row r="12648" spans="1:15" ht="13.2">
      <c r="A12648" t="s">
        <v>9492</v>
      </c>
      <c r="B12648" t="s">
        <v>9492</v>
      </c>
      <c r="C12648" t="s">
        <v>16441</v>
      </c>
      <c r="D12648" t="s">
        <v>41458</v>
      </c>
      <c r="E12648" t="s">
        <v>20546</v>
      </c>
      <c r="F12648">
        <v>1</v>
      </c>
      <c r="G12648">
        <v>12</v>
      </c>
      <c r="H12648" s="1">
        <v>633</v>
      </c>
      <c r="I12648" s="87"/>
      <c r="K12648" s="86" t="s">
        <v>17485</v>
      </c>
      <c r="L12648" s="86" t="s">
        <v>17486</v>
      </c>
      <c r="N12648">
        <f>IFERROR(VLOOKUP(A12648,bip!$A:$C,2,0),"")</f>
      </c>
      <c r="O12648">
        <f>IFERROR(VLOOKUP(A12648,bip!$A:$Z,3,0),"")</f>
      </c>
    </row>
    <row r="12649" spans="1:15" ht="13.2">
      <c r="A12649" t="s">
        <v>9493</v>
      </c>
      <c r="B12649" t="s">
        <v>9493</v>
      </c>
      <c r="C12649" t="s">
        <v>16441</v>
      </c>
      <c r="D12649" t="s">
        <v>41459</v>
      </c>
      <c r="E12649" t="s">
        <v>20547</v>
      </c>
      <c r="F12649">
        <v>1</v>
      </c>
      <c r="G12649">
        <v>12</v>
      </c>
      <c r="H12649" s="1">
        <v>633</v>
      </c>
      <c r="I12649" s="87"/>
      <c r="K12649" s="86" t="s">
        <v>17485</v>
      </c>
      <c r="L12649" s="86" t="s">
        <v>17486</v>
      </c>
      <c r="N12649">
        <f>IFERROR(VLOOKUP(A12649,bip!$A:$C,2,0),"")</f>
      </c>
      <c r="O12649">
        <f>IFERROR(VLOOKUP(A12649,bip!$A:$Z,3,0),"")</f>
      </c>
    </row>
    <row r="12650" spans="1:15" ht="13.2">
      <c r="A12650" t="s">
        <v>9494</v>
      </c>
      <c r="B12650" t="s">
        <v>9494</v>
      </c>
      <c r="C12650" t="s">
        <v>16441</v>
      </c>
      <c r="D12650" t="s">
        <v>41460</v>
      </c>
      <c r="E12650" t="s">
        <v>20548</v>
      </c>
      <c r="F12650">
        <v>1</v>
      </c>
      <c r="G12650">
        <v>12</v>
      </c>
      <c r="H12650" s="1">
        <v>633</v>
      </c>
      <c r="I12650" s="87"/>
      <c r="K12650" s="86" t="s">
        <v>17485</v>
      </c>
      <c r="L12650" s="86" t="s">
        <v>17486</v>
      </c>
      <c r="N12650">
        <f>IFERROR(VLOOKUP(A12650,bip!$A:$C,2,0),"")</f>
      </c>
      <c r="O12650">
        <f>IFERROR(VLOOKUP(A12650,bip!$A:$Z,3,0),"")</f>
      </c>
    </row>
    <row r="12651" spans="1:15" ht="13.2">
      <c r="A12651" t="s">
        <v>9495</v>
      </c>
      <c r="B12651" t="s">
        <v>9495</v>
      </c>
      <c r="C12651" t="s">
        <v>16441</v>
      </c>
      <c r="D12651" t="s">
        <v>41461</v>
      </c>
      <c r="E12651" t="s">
        <v>20549</v>
      </c>
      <c r="F12651">
        <v>1</v>
      </c>
      <c r="G12651">
        <v>12</v>
      </c>
      <c r="H12651" s="1">
        <v>633</v>
      </c>
      <c r="I12651" s="87"/>
      <c r="K12651" s="86" t="s">
        <v>17485</v>
      </c>
      <c r="L12651" s="86" t="s">
        <v>17486</v>
      </c>
      <c r="N12651">
        <f>IFERROR(VLOOKUP(A12651,bip!$A:$C,2,0),"")</f>
      </c>
      <c r="O12651">
        <f>IFERROR(VLOOKUP(A12651,bip!$A:$Z,3,0),"")</f>
      </c>
    </row>
    <row r="12652" spans="1:15" ht="13.2">
      <c r="A12652" t="s">
        <v>9496</v>
      </c>
      <c r="B12652" t="s">
        <v>9496</v>
      </c>
      <c r="C12652" t="s">
        <v>16441</v>
      </c>
      <c r="D12652" t="s">
        <v>41462</v>
      </c>
      <c r="E12652" t="s">
        <v>20550</v>
      </c>
      <c r="F12652">
        <v>1</v>
      </c>
      <c r="G12652">
        <v>12</v>
      </c>
      <c r="H12652" s="1">
        <v>633</v>
      </c>
      <c r="I12652" s="87"/>
      <c r="K12652" s="86" t="s">
        <v>17485</v>
      </c>
      <c r="L12652" s="86" t="s">
        <v>17486</v>
      </c>
      <c r="N12652">
        <f>IFERROR(VLOOKUP(A12652,bip!$A:$C,2,0),"")</f>
      </c>
      <c r="O12652">
        <f>IFERROR(VLOOKUP(A12652,bip!$A:$Z,3,0),"")</f>
      </c>
    </row>
    <row r="12653" spans="1:15" ht="13.2">
      <c r="A12653" t="s">
        <v>9497</v>
      </c>
      <c r="B12653" t="s">
        <v>9497</v>
      </c>
      <c r="C12653" t="s">
        <v>16441</v>
      </c>
      <c r="D12653" t="s">
        <v>41463</v>
      </c>
      <c r="E12653" t="s">
        <v>20551</v>
      </c>
      <c r="F12653">
        <v>1</v>
      </c>
      <c r="G12653">
        <v>12</v>
      </c>
      <c r="H12653" s="1">
        <v>633</v>
      </c>
      <c r="I12653" s="87"/>
      <c r="K12653" s="86" t="s">
        <v>17485</v>
      </c>
      <c r="L12653" s="86" t="s">
        <v>17486</v>
      </c>
      <c r="N12653">
        <f>IFERROR(VLOOKUP(A12653,bip!$A:$C,2,0),"")</f>
      </c>
      <c r="O12653">
        <f>IFERROR(VLOOKUP(A12653,bip!$A:$Z,3,0),"")</f>
      </c>
    </row>
    <row r="12654" spans="1:15" ht="13.2">
      <c r="A12654" t="s">
        <v>9498</v>
      </c>
      <c r="B12654" t="s">
        <v>9498</v>
      </c>
      <c r="C12654" t="s">
        <v>16441</v>
      </c>
      <c r="D12654" t="s">
        <v>41464</v>
      </c>
      <c r="E12654" t="s">
        <v>20552</v>
      </c>
      <c r="F12654">
        <v>1</v>
      </c>
      <c r="G12654">
        <v>12</v>
      </c>
      <c r="H12654" s="1">
        <v>633</v>
      </c>
      <c r="I12654" s="87"/>
      <c r="K12654" s="86" t="s">
        <v>17485</v>
      </c>
      <c r="L12654" s="86" t="s">
        <v>17486</v>
      </c>
      <c r="N12654">
        <f>IFERROR(VLOOKUP(A12654,bip!$A:$C,2,0),"")</f>
      </c>
      <c r="O12654">
        <f>IFERROR(VLOOKUP(A12654,bip!$A:$Z,3,0),"")</f>
      </c>
    </row>
    <row r="12655" spans="1:15" ht="13.2">
      <c r="A12655" t="s">
        <v>9499</v>
      </c>
      <c r="B12655" t="s">
        <v>9499</v>
      </c>
      <c r="C12655" t="s">
        <v>16441</v>
      </c>
      <c r="D12655" t="s">
        <v>41465</v>
      </c>
      <c r="E12655" t="s">
        <v>20553</v>
      </c>
      <c r="F12655">
        <v>1</v>
      </c>
      <c r="G12655">
        <v>12</v>
      </c>
      <c r="H12655" s="1">
        <v>633</v>
      </c>
      <c r="I12655" s="87"/>
      <c r="K12655" s="86" t="s">
        <v>17485</v>
      </c>
      <c r="L12655" s="86" t="s">
        <v>17486</v>
      </c>
      <c r="N12655">
        <f>IFERROR(VLOOKUP(A12655,bip!$A:$C,2,0),"")</f>
      </c>
      <c r="O12655">
        <f>IFERROR(VLOOKUP(A12655,bip!$A:$Z,3,0),"")</f>
      </c>
    </row>
    <row r="12656" spans="1:15" ht="13.2">
      <c r="A12656" t="s">
        <v>9435</v>
      </c>
      <c r="B12656" t="s">
        <v>9435</v>
      </c>
      <c r="C12656" t="s">
        <v>16440</v>
      </c>
      <c r="D12656" t="s">
        <v>41449</v>
      </c>
      <c r="E12656" t="s">
        <v>26818</v>
      </c>
      <c r="F12656">
        <v>1</v>
      </c>
      <c r="G12656">
        <v>10</v>
      </c>
      <c r="H12656" s="1">
        <v>204</v>
      </c>
      <c r="I12656" s="87"/>
      <c r="K12656" s="86" t="s">
        <v>17485</v>
      </c>
      <c r="L12656" s="86" t="s">
        <v>17486</v>
      </c>
      <c r="N12656">
        <f>IFERROR(VLOOKUP(A12656,bip!$A:$C,2,0),"")</f>
      </c>
      <c r="O12656">
        <f>IFERROR(VLOOKUP(A12656,bip!$A:$Z,3,0),"")</f>
      </c>
    </row>
    <row r="12657" spans="1:15" ht="13.2">
      <c r="A12657" t="s">
        <v>9436</v>
      </c>
      <c r="B12657" t="s">
        <v>9436</v>
      </c>
      <c r="C12657" t="s">
        <v>16440</v>
      </c>
      <c r="D12657" t="s">
        <v>33150</v>
      </c>
      <c r="E12657" t="s">
        <v>26819</v>
      </c>
      <c r="F12657">
        <v>1</v>
      </c>
      <c r="G12657">
        <v>10</v>
      </c>
      <c r="H12657" s="1">
        <v>204</v>
      </c>
      <c r="I12657" s="87"/>
      <c r="K12657" s="86" t="s">
        <v>17485</v>
      </c>
      <c r="L12657" s="86" t="s">
        <v>17486</v>
      </c>
      <c r="N12657">
        <f>IFERROR(VLOOKUP(A12657,bip!$A:$C,2,0),"")</f>
      </c>
      <c r="O12657">
        <f>IFERROR(VLOOKUP(A12657,bip!$A:$Z,3,0),"")</f>
      </c>
    </row>
    <row r="12658" spans="1:15" ht="13.2">
      <c r="A12658" t="s">
        <v>9437</v>
      </c>
      <c r="B12658" t="s">
        <v>9437</v>
      </c>
      <c r="C12658" t="s">
        <v>16440</v>
      </c>
      <c r="D12658" t="s">
        <v>33151</v>
      </c>
      <c r="E12658" t="s">
        <v>26820</v>
      </c>
      <c r="F12658">
        <v>1</v>
      </c>
      <c r="G12658">
        <v>10</v>
      </c>
      <c r="H12658" s="1">
        <v>204</v>
      </c>
      <c r="I12658" s="87"/>
      <c r="K12658" s="86" t="s">
        <v>17485</v>
      </c>
      <c r="L12658" s="86" t="s">
        <v>17486</v>
      </c>
      <c r="N12658">
        <f>IFERROR(VLOOKUP(A12658,bip!$A:$C,2,0),"")</f>
      </c>
      <c r="O12658">
        <f>IFERROR(VLOOKUP(A12658,bip!$A:$Z,3,0),"")</f>
      </c>
    </row>
    <row r="12659" spans="1:15" ht="13.2">
      <c r="A12659" t="s">
        <v>9438</v>
      </c>
      <c r="B12659" t="s">
        <v>9438</v>
      </c>
      <c r="C12659" t="s">
        <v>16440</v>
      </c>
      <c r="D12659" t="s">
        <v>41450</v>
      </c>
      <c r="E12659" t="s">
        <v>26821</v>
      </c>
      <c r="F12659">
        <v>1</v>
      </c>
      <c r="G12659">
        <v>10</v>
      </c>
      <c r="H12659" s="1">
        <v>204</v>
      </c>
      <c r="I12659" s="87"/>
      <c r="K12659" s="86" t="s">
        <v>17485</v>
      </c>
      <c r="L12659" s="86" t="s">
        <v>17486</v>
      </c>
      <c r="N12659">
        <f>IFERROR(VLOOKUP(A12659,bip!$A:$C,2,0),"")</f>
      </c>
      <c r="O12659">
        <f>IFERROR(VLOOKUP(A12659,bip!$A:$Z,3,0),"")</f>
      </c>
    </row>
    <row r="12660" spans="1:15" ht="13.2">
      <c r="A12660" t="s">
        <v>9439</v>
      </c>
      <c r="B12660" t="s">
        <v>9439</v>
      </c>
      <c r="C12660" t="s">
        <v>16440</v>
      </c>
      <c r="D12660" t="s">
        <v>41451</v>
      </c>
      <c r="E12660" t="s">
        <v>26822</v>
      </c>
      <c r="F12660">
        <v>1</v>
      </c>
      <c r="G12660">
        <v>10</v>
      </c>
      <c r="H12660" s="1">
        <v>204</v>
      </c>
      <c r="I12660" s="87"/>
      <c r="K12660" s="86" t="s">
        <v>17485</v>
      </c>
      <c r="L12660" s="86" t="s">
        <v>17486</v>
      </c>
      <c r="N12660">
        <f>IFERROR(VLOOKUP(A12660,bip!$A:$C,2,0),"")</f>
      </c>
      <c r="O12660">
        <f>IFERROR(VLOOKUP(A12660,bip!$A:$Z,3,0),"")</f>
      </c>
    </row>
    <row r="12661" spans="1:15" ht="13.2">
      <c r="A12661" t="s">
        <v>9440</v>
      </c>
      <c r="B12661" t="s">
        <v>9440</v>
      </c>
      <c r="C12661" t="s">
        <v>16440</v>
      </c>
      <c r="D12661" t="s">
        <v>41452</v>
      </c>
      <c r="E12661" t="s">
        <v>26823</v>
      </c>
      <c r="F12661">
        <v>1</v>
      </c>
      <c r="G12661">
        <v>10</v>
      </c>
      <c r="H12661" s="1">
        <v>204</v>
      </c>
      <c r="I12661" s="87"/>
      <c r="K12661" s="86" t="s">
        <v>17485</v>
      </c>
      <c r="L12661" s="86" t="s">
        <v>17486</v>
      </c>
      <c r="N12661">
        <f>IFERROR(VLOOKUP(A12661,bip!$A:$C,2,0),"")</f>
      </c>
      <c r="O12661">
        <f>IFERROR(VLOOKUP(A12661,bip!$A:$Z,3,0),"")</f>
      </c>
    </row>
    <row r="12662" spans="1:15" ht="13.2">
      <c r="A12662" t="s">
        <v>9441</v>
      </c>
      <c r="B12662" t="s">
        <v>9441</v>
      </c>
      <c r="C12662" t="s">
        <v>16440</v>
      </c>
      <c r="D12662" t="s">
        <v>41453</v>
      </c>
      <c r="E12662" t="s">
        <v>26824</v>
      </c>
      <c r="F12662">
        <v>1</v>
      </c>
      <c r="G12662">
        <v>10</v>
      </c>
      <c r="H12662" s="1">
        <v>204</v>
      </c>
      <c r="I12662" s="87"/>
      <c r="K12662" s="86" t="s">
        <v>17485</v>
      </c>
      <c r="L12662" s="86" t="s">
        <v>17486</v>
      </c>
      <c r="N12662">
        <f>IFERROR(VLOOKUP(A12662,bip!$A:$C,2,0),"")</f>
      </c>
      <c r="O12662">
        <f>IFERROR(VLOOKUP(A12662,bip!$A:$Z,3,0),"")</f>
      </c>
    </row>
    <row r="12663" spans="1:15" ht="13.2">
      <c r="A12663" t="s">
        <v>9442</v>
      </c>
      <c r="B12663" t="s">
        <v>9442</v>
      </c>
      <c r="C12663" t="s">
        <v>16440</v>
      </c>
      <c r="D12663" t="s">
        <v>33152</v>
      </c>
      <c r="E12663" t="s">
        <v>26825</v>
      </c>
      <c r="F12663">
        <v>1</v>
      </c>
      <c r="G12663">
        <v>10</v>
      </c>
      <c r="H12663" s="1">
        <v>204</v>
      </c>
      <c r="I12663" s="87"/>
      <c r="K12663" s="86" t="s">
        <v>17485</v>
      </c>
      <c r="L12663" s="86" t="s">
        <v>17486</v>
      </c>
      <c r="N12663">
        <f>IFERROR(VLOOKUP(A12663,bip!$A:$C,2,0),"")</f>
      </c>
      <c r="O12663">
        <f>IFERROR(VLOOKUP(A12663,bip!$A:$Z,3,0),"")</f>
      </c>
    </row>
    <row r="12664" spans="1:15" ht="13.2">
      <c r="A12664" t="s">
        <v>9443</v>
      </c>
      <c r="B12664" t="s">
        <v>9443</v>
      </c>
      <c r="C12664" t="s">
        <v>16440</v>
      </c>
      <c r="D12664" t="s">
        <v>33153</v>
      </c>
      <c r="E12664" t="s">
        <v>26826</v>
      </c>
      <c r="F12664">
        <v>1</v>
      </c>
      <c r="G12664">
        <v>10</v>
      </c>
      <c r="H12664" s="1">
        <v>204</v>
      </c>
      <c r="I12664" s="87"/>
      <c r="K12664" s="86" t="s">
        <v>17485</v>
      </c>
      <c r="L12664" s="86" t="s">
        <v>17486</v>
      </c>
      <c r="N12664">
        <f>IFERROR(VLOOKUP(A12664,bip!$A:$C,2,0),"")</f>
      </c>
      <c r="O12664">
        <f>IFERROR(VLOOKUP(A12664,bip!$A:$Z,3,0),"")</f>
      </c>
    </row>
    <row r="12665" spans="1:15" ht="13.2">
      <c r="A12665" t="s">
        <v>9444</v>
      </c>
      <c r="B12665" t="s">
        <v>9444</v>
      </c>
      <c r="C12665" t="s">
        <v>16440</v>
      </c>
      <c r="D12665" t="s">
        <v>33154</v>
      </c>
      <c r="E12665" t="s">
        <v>26827</v>
      </c>
      <c r="F12665">
        <v>1</v>
      </c>
      <c r="G12665">
        <v>10</v>
      </c>
      <c r="H12665" s="1">
        <v>204</v>
      </c>
      <c r="I12665" s="87"/>
      <c r="K12665" s="86" t="s">
        <v>17485</v>
      </c>
      <c r="L12665" s="86" t="s">
        <v>17486</v>
      </c>
      <c r="N12665">
        <f>IFERROR(VLOOKUP(A12665,bip!$A:$C,2,0),"")</f>
      </c>
      <c r="O12665">
        <f>IFERROR(VLOOKUP(A12665,bip!$A:$Z,3,0),"")</f>
      </c>
    </row>
    <row r="12666" spans="1:15" ht="13.2">
      <c r="A12666" t="s">
        <v>9445</v>
      </c>
      <c r="B12666" t="s">
        <v>9445</v>
      </c>
      <c r="C12666" t="s">
        <v>16440</v>
      </c>
      <c r="D12666" t="s">
        <v>33155</v>
      </c>
      <c r="E12666" t="s">
        <v>26828</v>
      </c>
      <c r="F12666">
        <v>1</v>
      </c>
      <c r="G12666">
        <v>10</v>
      </c>
      <c r="H12666" s="1">
        <v>204</v>
      </c>
      <c r="I12666" s="87"/>
      <c r="K12666" s="86" t="s">
        <v>17485</v>
      </c>
      <c r="L12666" s="86" t="s">
        <v>17486</v>
      </c>
      <c r="N12666">
        <f>IFERROR(VLOOKUP(A12666,bip!$A:$C,2,0),"")</f>
      </c>
      <c r="O12666">
        <f>IFERROR(VLOOKUP(A12666,bip!$A:$Z,3,0),"")</f>
      </c>
    </row>
    <row r="12667" spans="1:15" ht="13.2">
      <c r="A12667" t="s">
        <v>9446</v>
      </c>
      <c r="B12667" t="s">
        <v>9446</v>
      </c>
      <c r="C12667" t="s">
        <v>16440</v>
      </c>
      <c r="D12667" t="s">
        <v>33156</v>
      </c>
      <c r="E12667" t="s">
        <v>26829</v>
      </c>
      <c r="F12667">
        <v>1</v>
      </c>
      <c r="G12667">
        <v>10</v>
      </c>
      <c r="H12667" s="1">
        <v>204</v>
      </c>
      <c r="I12667" s="87"/>
      <c r="K12667" s="86" t="s">
        <v>17485</v>
      </c>
      <c r="L12667" s="86" t="s">
        <v>17486</v>
      </c>
      <c r="N12667">
        <f>IFERROR(VLOOKUP(A12667,bip!$A:$C,2,0),"")</f>
      </c>
      <c r="O12667">
        <f>IFERROR(VLOOKUP(A12667,bip!$A:$Z,3,0),"")</f>
      </c>
    </row>
    <row r="12668" spans="1:15" ht="13.2">
      <c r="A12668" t="s">
        <v>9447</v>
      </c>
      <c r="B12668" t="s">
        <v>9447</v>
      </c>
      <c r="C12668" t="s">
        <v>16440</v>
      </c>
      <c r="D12668" t="s">
        <v>33157</v>
      </c>
      <c r="E12668" t="s">
        <v>26830</v>
      </c>
      <c r="F12668">
        <v>1</v>
      </c>
      <c r="G12668">
        <v>10</v>
      </c>
      <c r="H12668" s="1">
        <v>204</v>
      </c>
      <c r="I12668" s="87"/>
      <c r="K12668" s="86" t="s">
        <v>17485</v>
      </c>
      <c r="L12668" s="86" t="s">
        <v>17486</v>
      </c>
      <c r="N12668">
        <f>IFERROR(VLOOKUP(A12668,bip!$A:$C,2,0),"")</f>
      </c>
      <c r="O12668">
        <f>IFERROR(VLOOKUP(A12668,bip!$A:$Z,3,0),"")</f>
      </c>
    </row>
    <row r="12669" spans="1:15" ht="13.2">
      <c r="A12669" t="s">
        <v>9448</v>
      </c>
      <c r="B12669" t="s">
        <v>9448</v>
      </c>
      <c r="C12669" t="s">
        <v>16440</v>
      </c>
      <c r="D12669" t="s">
        <v>33158</v>
      </c>
      <c r="E12669" t="s">
        <v>26831</v>
      </c>
      <c r="F12669">
        <v>1</v>
      </c>
      <c r="G12669">
        <v>10</v>
      </c>
      <c r="H12669" s="1">
        <v>204</v>
      </c>
      <c r="I12669" s="87"/>
      <c r="K12669" s="86" t="s">
        <v>17485</v>
      </c>
      <c r="L12669" s="86" t="s">
        <v>17486</v>
      </c>
      <c r="N12669">
        <f>IFERROR(VLOOKUP(A12669,bip!$A:$C,2,0),"")</f>
      </c>
      <c r="O12669">
        <f>IFERROR(VLOOKUP(A12669,bip!$A:$Z,3,0),"")</f>
      </c>
    </row>
    <row r="12670" spans="1:15" ht="13.2">
      <c r="A12670" t="s">
        <v>9432</v>
      </c>
      <c r="B12670" t="s">
        <v>9432</v>
      </c>
      <c r="C12670" t="s">
        <v>16440</v>
      </c>
      <c r="D12670" t="s">
        <v>41475</v>
      </c>
      <c r="E12670" t="s">
        <v>23911</v>
      </c>
      <c r="F12670">
        <v>1</v>
      </c>
      <c r="G12670">
        <v>50</v>
      </c>
      <c r="H12670" s="1">
        <v>43</v>
      </c>
      <c r="I12670" s="87"/>
      <c r="K12670" s="86" t="s">
        <v>17485</v>
      </c>
      <c r="L12670" s="86" t="s">
        <v>17486</v>
      </c>
      <c r="N12670">
        <f>IFERROR(VLOOKUP(A12670,bip!$A:$C,2,0),"")</f>
      </c>
      <c r="O12670">
        <f>IFERROR(VLOOKUP(A12670,bip!$A:$Z,3,0),"")</f>
      </c>
    </row>
    <row r="12671" spans="1:15" ht="13.2">
      <c r="A12671" t="s">
        <v>9433</v>
      </c>
      <c r="B12671" t="s">
        <v>9433</v>
      </c>
      <c r="C12671" t="s">
        <v>16440</v>
      </c>
      <c r="D12671" t="s">
        <v>41476</v>
      </c>
      <c r="E12671" t="s">
        <v>23912</v>
      </c>
      <c r="F12671">
        <v>1</v>
      </c>
      <c r="G12671">
        <v>100</v>
      </c>
      <c r="H12671" s="1">
        <v>58</v>
      </c>
      <c r="I12671" s="87"/>
      <c r="K12671" s="86" t="s">
        <v>17485</v>
      </c>
      <c r="L12671" s="86" t="s">
        <v>17486</v>
      </c>
      <c r="N12671">
        <f>IFERROR(VLOOKUP(A12671,bip!$A:$C,2,0),"")</f>
      </c>
      <c r="O12671">
        <f>IFERROR(VLOOKUP(A12671,bip!$A:$Z,3,0),"")</f>
      </c>
    </row>
    <row r="12672" spans="1:15" ht="13.2">
      <c r="A12672" t="s">
        <v>9434</v>
      </c>
      <c r="B12672" t="s">
        <v>9434</v>
      </c>
      <c r="C12672" t="s">
        <v>16440</v>
      </c>
      <c r="D12672" t="s">
        <v>13522</v>
      </c>
      <c r="E12672" t="s">
        <v>23913</v>
      </c>
      <c r="F12672">
        <v>1</v>
      </c>
      <c r="G12672">
        <v>20</v>
      </c>
      <c r="H12672" s="1">
        <v>130</v>
      </c>
      <c r="I12672" s="87"/>
      <c r="K12672" s="86" t="s">
        <v>17485</v>
      </c>
      <c r="L12672" s="86" t="s">
        <v>17486</v>
      </c>
      <c r="N12672">
        <f>IFERROR(VLOOKUP(A12672,bip!$A:$C,2,0),"")</f>
      </c>
      <c r="O12672">
        <f>IFERROR(VLOOKUP(A12672,bip!$A:$Z,3,0),"")</f>
      </c>
    </row>
    <row r="12673" spans="1:15" ht="13.2">
      <c r="A12673" t="s">
        <v>14375</v>
      </c>
      <c r="B12673" t="s">
        <v>14375</v>
      </c>
      <c r="C12673" t="s">
        <v>16440</v>
      </c>
      <c r="D12673" t="s">
        <v>41466</v>
      </c>
      <c r="E12673" t="s">
        <v>23916</v>
      </c>
      <c r="F12673">
        <v>1</v>
      </c>
      <c r="G12673">
        <v>3</v>
      </c>
      <c r="H12673" s="1">
        <v>320</v>
      </c>
      <c r="I12673" s="87"/>
      <c r="K12673" s="86" t="s">
        <v>17485</v>
      </c>
      <c r="L12673" s="86" t="s">
        <v>17486</v>
      </c>
      <c r="N12673">
        <f>IFERROR(VLOOKUP(A12673,bip!$A:$C,2,0),"")</f>
      </c>
      <c r="O12673">
        <f>IFERROR(VLOOKUP(A12673,bip!$A:$Z,3,0),"")</f>
      </c>
    </row>
    <row r="12674" spans="1:15" ht="13.2">
      <c r="A12674" t="s">
        <v>9449</v>
      </c>
      <c r="B12674" t="s">
        <v>9449</v>
      </c>
      <c r="C12674" t="s">
        <v>16440</v>
      </c>
      <c r="D12674" t="s">
        <v>33169</v>
      </c>
      <c r="E12674" t="s">
        <v>41467</v>
      </c>
      <c r="F12674">
        <v>1</v>
      </c>
      <c r="G12674">
        <v>10</v>
      </c>
      <c r="H12674" s="1">
        <v>161</v>
      </c>
      <c r="I12674" s="87"/>
      <c r="K12674" s="86" t="s">
        <v>17485</v>
      </c>
      <c r="L12674" s="86" t="s">
        <v>17486</v>
      </c>
      <c r="N12674">
        <f>IFERROR(VLOOKUP(A12674,bip!$A:$C,2,0),"")</f>
      </c>
      <c r="O12674">
        <f>IFERROR(VLOOKUP(A12674,bip!$A:$Z,3,0),"")</f>
      </c>
    </row>
    <row r="12675" spans="1:15" ht="13.2">
      <c r="A12675" t="s">
        <v>9450</v>
      </c>
      <c r="B12675" t="s">
        <v>9450</v>
      </c>
      <c r="C12675" t="s">
        <v>16440</v>
      </c>
      <c r="D12675" t="s">
        <v>33170</v>
      </c>
      <c r="E12675" t="s">
        <v>41468</v>
      </c>
      <c r="F12675">
        <v>1</v>
      </c>
      <c r="G12675">
        <v>10</v>
      </c>
      <c r="H12675" s="1">
        <v>161</v>
      </c>
      <c r="I12675" s="87"/>
      <c r="K12675" s="86" t="s">
        <v>17485</v>
      </c>
      <c r="L12675" s="86" t="s">
        <v>17486</v>
      </c>
      <c r="N12675">
        <f>IFERROR(VLOOKUP(A12675,bip!$A:$C,2,0),"")</f>
      </c>
      <c r="O12675">
        <f>IFERROR(VLOOKUP(A12675,bip!$A:$Z,3,0),"")</f>
      </c>
    </row>
    <row r="12676" spans="1:15" ht="13.2">
      <c r="A12676" t="s">
        <v>9451</v>
      </c>
      <c r="B12676" t="s">
        <v>9451</v>
      </c>
      <c r="C12676" t="s">
        <v>16440</v>
      </c>
      <c r="D12676" t="s">
        <v>33171</v>
      </c>
      <c r="E12676" t="s">
        <v>41469</v>
      </c>
      <c r="F12676">
        <v>1</v>
      </c>
      <c r="G12676">
        <v>10</v>
      </c>
      <c r="H12676" s="1">
        <v>161</v>
      </c>
      <c r="I12676" s="87"/>
      <c r="K12676" s="86" t="s">
        <v>17485</v>
      </c>
      <c r="L12676" s="86" t="s">
        <v>17486</v>
      </c>
      <c r="N12676">
        <f>IFERROR(VLOOKUP(A12676,bip!$A:$C,2,0),"")</f>
      </c>
      <c r="O12676">
        <f>IFERROR(VLOOKUP(A12676,bip!$A:$Z,3,0),"")</f>
      </c>
    </row>
    <row r="12677" spans="1:15" ht="13.2">
      <c r="A12677" t="s">
        <v>9452</v>
      </c>
      <c r="B12677" t="s">
        <v>9452</v>
      </c>
      <c r="C12677" t="s">
        <v>16440</v>
      </c>
      <c r="D12677" t="s">
        <v>36962</v>
      </c>
      <c r="E12677" t="s">
        <v>41470</v>
      </c>
      <c r="F12677">
        <v>1</v>
      </c>
      <c r="G12677">
        <v>10</v>
      </c>
      <c r="H12677" s="1">
        <v>161</v>
      </c>
      <c r="I12677" s="87"/>
      <c r="K12677" s="86" t="s">
        <v>17485</v>
      </c>
      <c r="L12677" s="86" t="s">
        <v>17486</v>
      </c>
      <c r="N12677">
        <f>IFERROR(VLOOKUP(A12677,bip!$A:$C,2,0),"")</f>
      </c>
      <c r="O12677">
        <f>IFERROR(VLOOKUP(A12677,bip!$A:$Z,3,0),"")</f>
      </c>
    </row>
    <row r="12678" spans="1:15" ht="13.2">
      <c r="A12678" t="s">
        <v>9453</v>
      </c>
      <c r="B12678" t="s">
        <v>9453</v>
      </c>
      <c r="C12678" t="s">
        <v>16440</v>
      </c>
      <c r="D12678" t="s">
        <v>33172</v>
      </c>
      <c r="E12678" t="s">
        <v>41471</v>
      </c>
      <c r="F12678">
        <v>1</v>
      </c>
      <c r="G12678">
        <v>10</v>
      </c>
      <c r="H12678" s="1">
        <v>161</v>
      </c>
      <c r="I12678" s="87"/>
      <c r="K12678" s="86" t="s">
        <v>17485</v>
      </c>
      <c r="L12678" s="86" t="s">
        <v>17486</v>
      </c>
      <c r="N12678">
        <f>IFERROR(VLOOKUP(A12678,bip!$A:$C,2,0),"")</f>
      </c>
      <c r="O12678">
        <f>IFERROR(VLOOKUP(A12678,bip!$A:$Z,3,0),"")</f>
      </c>
    </row>
    <row r="12679" spans="1:15" ht="13.2">
      <c r="A12679" t="s">
        <v>9454</v>
      </c>
      <c r="B12679" t="s">
        <v>9454</v>
      </c>
      <c r="C12679" t="s">
        <v>16440</v>
      </c>
      <c r="D12679" t="s">
        <v>33173</v>
      </c>
      <c r="E12679" t="s">
        <v>41472</v>
      </c>
      <c r="F12679">
        <v>1</v>
      </c>
      <c r="G12679">
        <v>10</v>
      </c>
      <c r="H12679" s="1">
        <v>161</v>
      </c>
      <c r="I12679" s="87"/>
      <c r="K12679" s="86" t="s">
        <v>17485</v>
      </c>
      <c r="L12679" s="86" t="s">
        <v>17486</v>
      </c>
      <c r="N12679">
        <f>IFERROR(VLOOKUP(A12679,bip!$A:$C,2,0),"")</f>
      </c>
      <c r="O12679">
        <f>IFERROR(VLOOKUP(A12679,bip!$A:$Z,3,0),"")</f>
      </c>
    </row>
    <row r="12680" spans="1:15" ht="13.2">
      <c r="A12680" t="s">
        <v>9455</v>
      </c>
      <c r="B12680" t="s">
        <v>9455</v>
      </c>
      <c r="C12680" t="s">
        <v>16440</v>
      </c>
      <c r="D12680" t="s">
        <v>33174</v>
      </c>
      <c r="E12680" t="s">
        <v>41473</v>
      </c>
      <c r="F12680">
        <v>1</v>
      </c>
      <c r="G12680">
        <v>10</v>
      </c>
      <c r="H12680" s="1">
        <v>161</v>
      </c>
      <c r="I12680" s="87"/>
      <c r="K12680" s="86" t="s">
        <v>17485</v>
      </c>
      <c r="L12680" s="86" t="s">
        <v>17486</v>
      </c>
      <c r="N12680">
        <f>IFERROR(VLOOKUP(A12680,bip!$A:$C,2,0),"")</f>
      </c>
      <c r="O12680">
        <f>IFERROR(VLOOKUP(A12680,bip!$A:$Z,3,0),"")</f>
      </c>
    </row>
    <row r="12681" spans="1:15" ht="13.2">
      <c r="A12681" t="s">
        <v>9535</v>
      </c>
      <c r="B12681" t="s">
        <v>9535</v>
      </c>
      <c r="C12681" t="s">
        <v>16441</v>
      </c>
      <c r="D12681" t="s">
        <v>25181</v>
      </c>
      <c r="E12681" t="s">
        <v>26860</v>
      </c>
      <c r="F12681">
        <v>1</v>
      </c>
      <c r="G12681">
        <v>8</v>
      </c>
      <c r="H12681" s="1">
        <v>399</v>
      </c>
      <c r="I12681" s="87"/>
      <c r="K12681" s="86" t="s">
        <v>17485</v>
      </c>
      <c r="L12681" s="86" t="s">
        <v>17486</v>
      </c>
      <c r="N12681">
        <f>IFERROR(VLOOKUP(A12681,bip!$A:$C,2,0),"")</f>
      </c>
      <c r="O12681">
        <f>IFERROR(VLOOKUP(A12681,bip!$A:$Z,3,0),"")</f>
      </c>
    </row>
    <row r="12682" spans="1:15" ht="13.2">
      <c r="A12682" t="s">
        <v>9536</v>
      </c>
      <c r="B12682" t="s">
        <v>9536</v>
      </c>
      <c r="C12682" t="s">
        <v>16441</v>
      </c>
      <c r="D12682" t="s">
        <v>33175</v>
      </c>
      <c r="E12682" t="s">
        <v>26861</v>
      </c>
      <c r="F12682">
        <v>1</v>
      </c>
      <c r="G12682">
        <v>8</v>
      </c>
      <c r="H12682" s="1">
        <v>399</v>
      </c>
      <c r="I12682" s="87"/>
      <c r="K12682" s="86" t="s">
        <v>17485</v>
      </c>
      <c r="L12682" s="86" t="s">
        <v>17486</v>
      </c>
      <c r="N12682">
        <f>IFERROR(VLOOKUP(A12682,bip!$A:$C,2,0),"")</f>
      </c>
      <c r="O12682">
        <f>IFERROR(VLOOKUP(A12682,bip!$A:$Z,3,0),"")</f>
      </c>
    </row>
    <row r="12683" spans="1:15" ht="13.2">
      <c r="A12683" t="s">
        <v>9537</v>
      </c>
      <c r="B12683" t="s">
        <v>9537</v>
      </c>
      <c r="C12683" t="s">
        <v>16441</v>
      </c>
      <c r="D12683" t="s">
        <v>41477</v>
      </c>
      <c r="E12683" t="s">
        <v>26842</v>
      </c>
      <c r="F12683">
        <v>1</v>
      </c>
      <c r="G12683">
        <v>8</v>
      </c>
      <c r="H12683" s="1">
        <v>399</v>
      </c>
      <c r="I12683" s="87"/>
      <c r="K12683" s="86" t="s">
        <v>17485</v>
      </c>
      <c r="L12683" s="86" t="s">
        <v>17486</v>
      </c>
      <c r="N12683">
        <f>IFERROR(VLOOKUP(A12683,bip!$A:$C,2,0),"")</f>
      </c>
      <c r="O12683">
        <f>IFERROR(VLOOKUP(A12683,bip!$A:$Z,3,0),"")</f>
      </c>
    </row>
    <row r="12684" spans="1:15" ht="13.2">
      <c r="A12684" t="s">
        <v>9538</v>
      </c>
      <c r="B12684" t="s">
        <v>9538</v>
      </c>
      <c r="C12684" t="s">
        <v>16441</v>
      </c>
      <c r="D12684" t="s">
        <v>25172</v>
      </c>
      <c r="E12684" t="s">
        <v>26843</v>
      </c>
      <c r="F12684">
        <v>1</v>
      </c>
      <c r="G12684">
        <v>8</v>
      </c>
      <c r="H12684" s="1">
        <v>399</v>
      </c>
      <c r="I12684" s="87"/>
      <c r="K12684" s="86" t="s">
        <v>17485</v>
      </c>
      <c r="L12684" s="86" t="s">
        <v>17486</v>
      </c>
      <c r="N12684">
        <f>IFERROR(VLOOKUP(A12684,bip!$A:$C,2,0),"")</f>
      </c>
      <c r="O12684">
        <f>IFERROR(VLOOKUP(A12684,bip!$A:$Z,3,0),"")</f>
      </c>
    </row>
    <row r="12685" spans="1:15" ht="13.2">
      <c r="A12685" t="s">
        <v>9539</v>
      </c>
      <c r="B12685" t="s">
        <v>9539</v>
      </c>
      <c r="C12685" t="s">
        <v>16441</v>
      </c>
      <c r="D12685" t="s">
        <v>25173</v>
      </c>
      <c r="E12685" t="s">
        <v>26844</v>
      </c>
      <c r="F12685">
        <v>1</v>
      </c>
      <c r="G12685">
        <v>8</v>
      </c>
      <c r="H12685" s="1">
        <v>399</v>
      </c>
      <c r="I12685" s="87"/>
      <c r="K12685" s="86" t="s">
        <v>17485</v>
      </c>
      <c r="L12685" s="86" t="s">
        <v>17486</v>
      </c>
      <c r="N12685">
        <f>IFERROR(VLOOKUP(A12685,bip!$A:$C,2,0),"")</f>
      </c>
      <c r="O12685">
        <f>IFERROR(VLOOKUP(A12685,bip!$A:$Z,3,0),"")</f>
      </c>
    </row>
    <row r="12686" spans="1:15" ht="13.2">
      <c r="A12686" t="s">
        <v>9540</v>
      </c>
      <c r="B12686" t="s">
        <v>9540</v>
      </c>
      <c r="C12686" t="s">
        <v>16441</v>
      </c>
      <c r="D12686" t="s">
        <v>41478</v>
      </c>
      <c r="E12686" t="s">
        <v>26845</v>
      </c>
      <c r="F12686">
        <v>1</v>
      </c>
      <c r="G12686">
        <v>8</v>
      </c>
      <c r="H12686" s="1">
        <v>399</v>
      </c>
      <c r="I12686" s="87"/>
      <c r="K12686" s="86" t="s">
        <v>17485</v>
      </c>
      <c r="L12686" s="86" t="s">
        <v>17486</v>
      </c>
      <c r="N12686">
        <f>IFERROR(VLOOKUP(A12686,bip!$A:$C,2,0),"")</f>
      </c>
      <c r="O12686">
        <f>IFERROR(VLOOKUP(A12686,bip!$A:$Z,3,0),"")</f>
      </c>
    </row>
    <row r="12687" spans="1:15" ht="13.2">
      <c r="A12687" t="s">
        <v>9543</v>
      </c>
      <c r="B12687" t="s">
        <v>9543</v>
      </c>
      <c r="C12687" t="s">
        <v>16441</v>
      </c>
      <c r="D12687" t="s">
        <v>41479</v>
      </c>
      <c r="E12687" t="s">
        <v>26846</v>
      </c>
      <c r="F12687">
        <v>1</v>
      </c>
      <c r="G12687">
        <v>4</v>
      </c>
      <c r="H12687" s="1">
        <v>584</v>
      </c>
      <c r="I12687" s="87"/>
      <c r="K12687" s="86" t="s">
        <v>17485</v>
      </c>
      <c r="L12687" s="86" t="s">
        <v>17486</v>
      </c>
      <c r="N12687">
        <f>IFERROR(VLOOKUP(A12687,bip!$A:$C,2,0),"")</f>
      </c>
      <c r="O12687">
        <f>IFERROR(VLOOKUP(A12687,bip!$A:$Z,3,0),"")</f>
      </c>
    </row>
    <row r="12688" spans="1:15" ht="13.2">
      <c r="A12688" t="s">
        <v>9544</v>
      </c>
      <c r="B12688" t="s">
        <v>9544</v>
      </c>
      <c r="C12688" t="s">
        <v>16441</v>
      </c>
      <c r="D12688" t="s">
        <v>25174</v>
      </c>
      <c r="E12688" t="s">
        <v>26847</v>
      </c>
      <c r="F12688">
        <v>1</v>
      </c>
      <c r="G12688">
        <v>4</v>
      </c>
      <c r="H12688" s="1">
        <v>584</v>
      </c>
      <c r="I12688" s="87"/>
      <c r="K12688" s="86" t="s">
        <v>17485</v>
      </c>
      <c r="L12688" s="86" t="s">
        <v>17486</v>
      </c>
      <c r="N12688">
        <f>IFERROR(VLOOKUP(A12688,bip!$A:$C,2,0),"")</f>
      </c>
      <c r="O12688">
        <f>IFERROR(VLOOKUP(A12688,bip!$A:$Z,3,0),"")</f>
      </c>
    </row>
    <row r="12689" spans="1:15" ht="13.2">
      <c r="A12689" t="s">
        <v>9545</v>
      </c>
      <c r="B12689" t="s">
        <v>9545</v>
      </c>
      <c r="C12689" t="s">
        <v>16441</v>
      </c>
      <c r="D12689" t="s">
        <v>25175</v>
      </c>
      <c r="E12689" t="s">
        <v>26848</v>
      </c>
      <c r="F12689">
        <v>1</v>
      </c>
      <c r="G12689">
        <v>4</v>
      </c>
      <c r="H12689" s="1">
        <v>584</v>
      </c>
      <c r="I12689" s="87"/>
      <c r="K12689" s="86" t="s">
        <v>17485</v>
      </c>
      <c r="L12689" s="86" t="s">
        <v>17486</v>
      </c>
      <c r="N12689">
        <f>IFERROR(VLOOKUP(A12689,bip!$A:$C,2,0),"")</f>
      </c>
      <c r="O12689">
        <f>IFERROR(VLOOKUP(A12689,bip!$A:$Z,3,0),"")</f>
      </c>
    </row>
    <row r="12690" spans="1:15" ht="13.2">
      <c r="A12690" t="s">
        <v>9546</v>
      </c>
      <c r="B12690" t="s">
        <v>9546</v>
      </c>
      <c r="C12690" t="s">
        <v>16441</v>
      </c>
      <c r="D12690" t="s">
        <v>41480</v>
      </c>
      <c r="E12690" t="s">
        <v>26849</v>
      </c>
      <c r="F12690">
        <v>1</v>
      </c>
      <c r="G12690">
        <v>4</v>
      </c>
      <c r="H12690" s="1">
        <v>584</v>
      </c>
      <c r="I12690" s="87"/>
      <c r="K12690" s="86" t="s">
        <v>17485</v>
      </c>
      <c r="L12690" s="86" t="s">
        <v>17486</v>
      </c>
      <c r="N12690">
        <f>IFERROR(VLOOKUP(A12690,bip!$A:$C,2,0),"")</f>
      </c>
      <c r="O12690">
        <f>IFERROR(VLOOKUP(A12690,bip!$A:$Z,3,0),"")</f>
      </c>
    </row>
    <row r="12691" spans="1:15" ht="13.2">
      <c r="A12691" t="s">
        <v>9541</v>
      </c>
      <c r="B12691" t="s">
        <v>9541</v>
      </c>
      <c r="C12691" t="s">
        <v>16441</v>
      </c>
      <c r="D12691" t="s">
        <v>33176</v>
      </c>
      <c r="E12691" t="s">
        <v>26862</v>
      </c>
      <c r="F12691">
        <v>1</v>
      </c>
      <c r="G12691">
        <v>4</v>
      </c>
      <c r="H12691" s="1">
        <v>584</v>
      </c>
      <c r="I12691" s="87"/>
      <c r="K12691" s="86" t="s">
        <v>17485</v>
      </c>
      <c r="L12691" s="86" t="s">
        <v>17486</v>
      </c>
      <c r="N12691">
        <f>IFERROR(VLOOKUP(A12691,bip!$A:$C,2,0),"")</f>
      </c>
      <c r="O12691">
        <f>IFERROR(VLOOKUP(A12691,bip!$A:$Z,3,0),"")</f>
      </c>
    </row>
    <row r="12692" spans="1:15" ht="13.2">
      <c r="A12692" t="s">
        <v>9542</v>
      </c>
      <c r="B12692" t="s">
        <v>9542</v>
      </c>
      <c r="C12692" t="s">
        <v>16441</v>
      </c>
      <c r="D12692" t="s">
        <v>33177</v>
      </c>
      <c r="E12692" t="s">
        <v>26863</v>
      </c>
      <c r="F12692">
        <v>1</v>
      </c>
      <c r="G12692">
        <v>4</v>
      </c>
      <c r="H12692" s="1">
        <v>584</v>
      </c>
      <c r="I12692" s="87"/>
      <c r="K12692" s="86" t="s">
        <v>17485</v>
      </c>
      <c r="L12692" s="86" t="s">
        <v>17486</v>
      </c>
      <c r="N12692">
        <f>IFERROR(VLOOKUP(A12692,bip!$A:$C,2,0),"")</f>
      </c>
      <c r="O12692">
        <f>IFERROR(VLOOKUP(A12692,bip!$A:$Z,3,0),"")</f>
      </c>
    </row>
    <row r="12693" spans="1:15" ht="13.2">
      <c r="A12693" t="s">
        <v>9529</v>
      </c>
      <c r="B12693" t="s">
        <v>9529</v>
      </c>
      <c r="C12693" t="s">
        <v>16441</v>
      </c>
      <c r="D12693" t="s">
        <v>25177</v>
      </c>
      <c r="E12693" t="s">
        <v>26854</v>
      </c>
      <c r="F12693">
        <v>1</v>
      </c>
      <c r="G12693">
        <v>4</v>
      </c>
      <c r="H12693" s="1">
        <v>584</v>
      </c>
      <c r="I12693" s="87"/>
      <c r="K12693" s="86" t="s">
        <v>17485</v>
      </c>
      <c r="L12693" s="86" t="s">
        <v>17486</v>
      </c>
      <c r="N12693">
        <f>IFERROR(VLOOKUP(A12693,bip!$A:$C,2,0),"")</f>
      </c>
      <c r="O12693">
        <f>IFERROR(VLOOKUP(A12693,bip!$A:$Z,3,0),"")</f>
      </c>
    </row>
    <row r="12694" spans="1:15" ht="13.2">
      <c r="A12694" t="s">
        <v>9530</v>
      </c>
      <c r="B12694" t="s">
        <v>9530</v>
      </c>
      <c r="C12694" t="s">
        <v>16441</v>
      </c>
      <c r="D12694" t="s">
        <v>33178</v>
      </c>
      <c r="E12694" t="s">
        <v>26855</v>
      </c>
      <c r="F12694">
        <v>1</v>
      </c>
      <c r="G12694">
        <v>4</v>
      </c>
      <c r="H12694" s="1">
        <v>584</v>
      </c>
      <c r="I12694" s="87"/>
      <c r="K12694" s="86" t="s">
        <v>17485</v>
      </c>
      <c r="L12694" s="86" t="s">
        <v>17486</v>
      </c>
      <c r="N12694">
        <f>IFERROR(VLOOKUP(A12694,bip!$A:$C,2,0),"")</f>
      </c>
      <c r="O12694">
        <f>IFERROR(VLOOKUP(A12694,bip!$A:$Z,3,0),"")</f>
      </c>
    </row>
    <row r="12695" spans="1:15" ht="13.2">
      <c r="A12695" t="s">
        <v>9531</v>
      </c>
      <c r="B12695" t="s">
        <v>9531</v>
      </c>
      <c r="C12695" t="s">
        <v>16441</v>
      </c>
      <c r="D12695" t="s">
        <v>33179</v>
      </c>
      <c r="E12695" t="s">
        <v>26856</v>
      </c>
      <c r="F12695">
        <v>1</v>
      </c>
      <c r="G12695">
        <v>4</v>
      </c>
      <c r="H12695" s="1">
        <v>584</v>
      </c>
      <c r="I12695" s="87"/>
      <c r="K12695" s="86" t="s">
        <v>17485</v>
      </c>
      <c r="L12695" s="86" t="s">
        <v>17486</v>
      </c>
      <c r="N12695">
        <f>IFERROR(VLOOKUP(A12695,bip!$A:$C,2,0),"")</f>
      </c>
      <c r="O12695">
        <f>IFERROR(VLOOKUP(A12695,bip!$A:$Z,3,0),"")</f>
      </c>
    </row>
    <row r="12696" spans="1:15" ht="13.2">
      <c r="A12696" t="s">
        <v>9532</v>
      </c>
      <c r="B12696" t="s">
        <v>9532</v>
      </c>
      <c r="C12696" t="s">
        <v>16441</v>
      </c>
      <c r="D12696" t="s">
        <v>25178</v>
      </c>
      <c r="E12696" t="s">
        <v>26857</v>
      </c>
      <c r="F12696">
        <v>1</v>
      </c>
      <c r="G12696">
        <v>4</v>
      </c>
      <c r="H12696" s="1">
        <v>584</v>
      </c>
      <c r="I12696" s="87"/>
      <c r="K12696" s="86" t="s">
        <v>17485</v>
      </c>
      <c r="L12696" s="86" t="s">
        <v>17486</v>
      </c>
      <c r="N12696">
        <f>IFERROR(VLOOKUP(A12696,bip!$A:$C,2,0),"")</f>
      </c>
      <c r="O12696">
        <f>IFERROR(VLOOKUP(A12696,bip!$A:$Z,3,0),"")</f>
      </c>
    </row>
    <row r="12697" spans="1:15" ht="13.2">
      <c r="A12697" t="s">
        <v>9533</v>
      </c>
      <c r="B12697" t="s">
        <v>9533</v>
      </c>
      <c r="C12697" t="s">
        <v>16441</v>
      </c>
      <c r="D12697" t="s">
        <v>25179</v>
      </c>
      <c r="E12697" t="s">
        <v>26858</v>
      </c>
      <c r="F12697">
        <v>1</v>
      </c>
      <c r="G12697">
        <v>4</v>
      </c>
      <c r="H12697" s="1">
        <v>584</v>
      </c>
      <c r="I12697" s="87"/>
      <c r="K12697" s="86" t="s">
        <v>17485</v>
      </c>
      <c r="L12697" s="86" t="s">
        <v>17486</v>
      </c>
      <c r="N12697">
        <f>IFERROR(VLOOKUP(A12697,bip!$A:$C,2,0),"")</f>
      </c>
      <c r="O12697">
        <f>IFERROR(VLOOKUP(A12697,bip!$A:$Z,3,0),"")</f>
      </c>
    </row>
    <row r="12698" spans="1:15" ht="13.2">
      <c r="A12698" t="s">
        <v>9534</v>
      </c>
      <c r="B12698" t="s">
        <v>9534</v>
      </c>
      <c r="C12698" t="s">
        <v>16441</v>
      </c>
      <c r="D12698" t="s">
        <v>25180</v>
      </c>
      <c r="E12698" t="s">
        <v>26859</v>
      </c>
      <c r="F12698">
        <v>1</v>
      </c>
      <c r="G12698">
        <v>4</v>
      </c>
      <c r="H12698" s="1">
        <v>584</v>
      </c>
      <c r="I12698" s="87"/>
      <c r="K12698" s="86" t="s">
        <v>17485</v>
      </c>
      <c r="L12698" s="86" t="s">
        <v>17486</v>
      </c>
      <c r="N12698">
        <f>IFERROR(VLOOKUP(A12698,bip!$A:$C,2,0),"")</f>
      </c>
      <c r="O12698">
        <f>IFERROR(VLOOKUP(A12698,bip!$A:$Z,3,0),"")</f>
      </c>
    </row>
    <row r="12699" spans="1:15" ht="13.2">
      <c r="A12699" t="s">
        <v>9553</v>
      </c>
      <c r="B12699" t="s">
        <v>9553</v>
      </c>
      <c r="C12699" t="s">
        <v>16440</v>
      </c>
      <c r="D12699" t="s">
        <v>41481</v>
      </c>
      <c r="E12699" t="s">
        <v>23927</v>
      </c>
      <c r="F12699">
        <v>3</v>
      </c>
      <c r="G12699">
        <v>21</v>
      </c>
      <c r="H12699" s="1">
        <v>46</v>
      </c>
      <c r="I12699" s="87"/>
      <c r="K12699" s="86" t="s">
        <v>17485</v>
      </c>
      <c r="L12699" s="86" t="s">
        <v>17486</v>
      </c>
      <c r="N12699">
        <f>IFERROR(VLOOKUP(A12699,bip!$A:$C,2,0),"")</f>
      </c>
      <c r="O12699">
        <f>IFERROR(VLOOKUP(A12699,bip!$A:$Z,3,0),"")</f>
      </c>
    </row>
    <row r="12700" spans="1:15" ht="13.2">
      <c r="A12700" t="s">
        <v>9555</v>
      </c>
      <c r="B12700" t="s">
        <v>9555</v>
      </c>
      <c r="C12700" t="s">
        <v>16440</v>
      </c>
      <c r="D12700" t="s">
        <v>41482</v>
      </c>
      <c r="E12700" t="s">
        <v>23928</v>
      </c>
      <c r="F12700">
        <v>3</v>
      </c>
      <c r="G12700">
        <v>21</v>
      </c>
      <c r="H12700" s="1">
        <v>46</v>
      </c>
      <c r="I12700" s="87"/>
      <c r="K12700" s="86" t="s">
        <v>17485</v>
      </c>
      <c r="L12700" s="86" t="s">
        <v>17486</v>
      </c>
      <c r="N12700">
        <f>IFERROR(VLOOKUP(A12700,bip!$A:$C,2,0),"")</f>
      </c>
      <c r="O12700">
        <f>IFERROR(VLOOKUP(A12700,bip!$A:$Z,3,0),"")</f>
      </c>
    </row>
    <row r="12701" spans="1:15" ht="13.2">
      <c r="A12701" t="s">
        <v>9554</v>
      </c>
      <c r="B12701" t="s">
        <v>13095</v>
      </c>
      <c r="C12701" t="s">
        <v>16440</v>
      </c>
      <c r="D12701" t="s">
        <v>41484</v>
      </c>
      <c r="E12701" t="s">
        <v>23917</v>
      </c>
      <c r="F12701">
        <v>3</v>
      </c>
      <c r="G12701">
        <v>15</v>
      </c>
      <c r="H12701" s="1">
        <v>106</v>
      </c>
      <c r="I12701" s="87"/>
      <c r="K12701" s="86" t="s">
        <v>17485</v>
      </c>
      <c r="L12701" s="86" t="s">
        <v>17486</v>
      </c>
      <c r="N12701">
        <f>IFERROR(VLOOKUP(A12701,bip!$A:$C,2,0),"")</f>
      </c>
      <c r="O12701">
        <f>IFERROR(VLOOKUP(A12701,bip!$A:$Z,3,0),"")</f>
      </c>
    </row>
    <row r="12702" spans="1:15" ht="13.2">
      <c r="A12702" t="s">
        <v>9556</v>
      </c>
      <c r="B12702" t="s">
        <v>13096</v>
      </c>
      <c r="C12702" t="s">
        <v>16440</v>
      </c>
      <c r="D12702" t="s">
        <v>41485</v>
      </c>
      <c r="E12702" t="s">
        <v>23918</v>
      </c>
      <c r="F12702">
        <v>3</v>
      </c>
      <c r="G12702">
        <v>15</v>
      </c>
      <c r="H12702" s="1">
        <v>106</v>
      </c>
      <c r="I12702" s="87"/>
      <c r="K12702" s="86" t="s">
        <v>17485</v>
      </c>
      <c r="L12702" s="86" t="s">
        <v>17486</v>
      </c>
      <c r="N12702">
        <f>IFERROR(VLOOKUP(A12702,bip!$A:$C,2,0),"")</f>
      </c>
      <c r="O12702">
        <f>IFERROR(VLOOKUP(A12702,bip!$A:$Z,3,0),"")</f>
      </c>
    </row>
    <row r="12703" spans="1:15" ht="13.2">
      <c r="A12703" t="s">
        <v>9547</v>
      </c>
      <c r="B12703" t="s">
        <v>9547</v>
      </c>
      <c r="C12703" t="s">
        <v>16440</v>
      </c>
      <c r="D12703" t="s">
        <v>41474</v>
      </c>
      <c r="E12703" t="s">
        <v>29851</v>
      </c>
      <c r="F12703">
        <v>6</v>
      </c>
      <c r="G12703">
        <v>36</v>
      </c>
      <c r="H12703" s="1">
        <v>123</v>
      </c>
      <c r="I12703" s="87"/>
      <c r="K12703" s="86" t="s">
        <v>17485</v>
      </c>
      <c r="L12703" s="86" t="s">
        <v>17486</v>
      </c>
      <c r="N12703">
        <f>IFERROR(VLOOKUP(A12703,bip!$A:$C,2,0),"")</f>
      </c>
      <c r="O12703">
        <f>IFERROR(VLOOKUP(A12703,bip!$A:$Z,3,0),"")</f>
      </c>
    </row>
    <row r="12704" spans="1:15" ht="13.2">
      <c r="A12704" t="s">
        <v>9548</v>
      </c>
      <c r="B12704" t="s">
        <v>9548</v>
      </c>
      <c r="C12704" t="s">
        <v>16440</v>
      </c>
      <c r="D12704" t="s">
        <v>29852</v>
      </c>
      <c r="E12704" t="s">
        <v>29853</v>
      </c>
      <c r="F12704">
        <v>6</v>
      </c>
      <c r="G12704">
        <v>36</v>
      </c>
      <c r="H12704" s="1">
        <v>123</v>
      </c>
      <c r="I12704" s="87"/>
      <c r="K12704" s="86" t="s">
        <v>17485</v>
      </c>
      <c r="L12704" s="86" t="s">
        <v>17486</v>
      </c>
      <c r="N12704">
        <f>IFERROR(VLOOKUP(A12704,bip!$A:$C,2,0),"")</f>
      </c>
      <c r="O12704">
        <f>IFERROR(VLOOKUP(A12704,bip!$A:$Z,3,0),"")</f>
      </c>
    </row>
    <row r="12705" spans="1:15" ht="13.2">
      <c r="A12705" t="s">
        <v>9549</v>
      </c>
      <c r="B12705" t="s">
        <v>9549</v>
      </c>
      <c r="C12705" t="s">
        <v>16440</v>
      </c>
      <c r="D12705" t="s">
        <v>29854</v>
      </c>
      <c r="E12705" t="s">
        <v>29855</v>
      </c>
      <c r="F12705">
        <v>6</v>
      </c>
      <c r="G12705">
        <v>36</v>
      </c>
      <c r="H12705" s="1">
        <v>123</v>
      </c>
      <c r="I12705" s="87"/>
      <c r="K12705" s="86" t="s">
        <v>17485</v>
      </c>
      <c r="L12705" s="86" t="s">
        <v>17486</v>
      </c>
      <c r="N12705">
        <f>IFERROR(VLOOKUP(A12705,bip!$A:$C,2,0),"")</f>
      </c>
      <c r="O12705">
        <f>IFERROR(VLOOKUP(A12705,bip!$A:$Z,3,0),"")</f>
      </c>
    </row>
    <row r="12706" spans="1:15" ht="13.2">
      <c r="A12706" t="s">
        <v>9550</v>
      </c>
      <c r="B12706" t="s">
        <v>9550</v>
      </c>
      <c r="C12706" t="s">
        <v>16440</v>
      </c>
      <c r="D12706" t="s">
        <v>25169</v>
      </c>
      <c r="E12706" t="s">
        <v>26839</v>
      </c>
      <c r="F12706">
        <v>6</v>
      </c>
      <c r="G12706">
        <v>72</v>
      </c>
      <c r="H12706" s="1">
        <v>57</v>
      </c>
      <c r="I12706" s="87"/>
      <c r="K12706" s="86" t="s">
        <v>17485</v>
      </c>
      <c r="L12706" s="86" t="s">
        <v>17486</v>
      </c>
      <c r="N12706">
        <f>IFERROR(VLOOKUP(A12706,bip!$A:$C,2,0),"")</f>
      </c>
      <c r="O12706">
        <f>IFERROR(VLOOKUP(A12706,bip!$A:$Z,3,0),"")</f>
      </c>
    </row>
    <row r="12707" spans="1:15" ht="13.2">
      <c r="A12707" t="s">
        <v>9551</v>
      </c>
      <c r="B12707" t="s">
        <v>9551</v>
      </c>
      <c r="C12707" t="s">
        <v>16440</v>
      </c>
      <c r="D12707" t="s">
        <v>25170</v>
      </c>
      <c r="E12707" t="s">
        <v>26840</v>
      </c>
      <c r="F12707">
        <v>6</v>
      </c>
      <c r="G12707">
        <v>72</v>
      </c>
      <c r="H12707" s="1">
        <v>57</v>
      </c>
      <c r="I12707" s="87"/>
      <c r="K12707" s="86" t="s">
        <v>17485</v>
      </c>
      <c r="L12707" s="86" t="s">
        <v>17486</v>
      </c>
      <c r="N12707">
        <f>IFERROR(VLOOKUP(A12707,bip!$A:$C,2,0),"")</f>
      </c>
      <c r="O12707">
        <f>IFERROR(VLOOKUP(A12707,bip!$A:$Z,3,0),"")</f>
      </c>
    </row>
    <row r="12708" spans="1:15" ht="13.2">
      <c r="A12708" t="s">
        <v>9552</v>
      </c>
      <c r="B12708" t="s">
        <v>9552</v>
      </c>
      <c r="C12708" t="s">
        <v>16440</v>
      </c>
      <c r="D12708" t="s">
        <v>25171</v>
      </c>
      <c r="E12708" t="s">
        <v>26841</v>
      </c>
      <c r="F12708">
        <v>6</v>
      </c>
      <c r="G12708">
        <v>72</v>
      </c>
      <c r="H12708" s="1">
        <v>57</v>
      </c>
      <c r="I12708" s="87"/>
      <c r="K12708" s="86" t="s">
        <v>17485</v>
      </c>
      <c r="L12708" s="86" t="s">
        <v>17486</v>
      </c>
      <c r="N12708">
        <f>IFERROR(VLOOKUP(A12708,bip!$A:$C,2,0),"")</f>
      </c>
      <c r="O12708">
        <f>IFERROR(VLOOKUP(A12708,bip!$A:$Z,3,0),"")</f>
      </c>
    </row>
    <row r="12709" spans="1:15" ht="13.2">
      <c r="A12709" t="s">
        <v>9557</v>
      </c>
      <c r="B12709" t="s">
        <v>9557</v>
      </c>
      <c r="C12709" t="s">
        <v>16440</v>
      </c>
      <c r="D12709" t="s">
        <v>41483</v>
      </c>
      <c r="E12709" t="s">
        <v>23929</v>
      </c>
      <c r="F12709">
        <v>3</v>
      </c>
      <c r="G12709">
        <v>21</v>
      </c>
      <c r="H12709" s="1">
        <v>46</v>
      </c>
      <c r="I12709" s="87"/>
      <c r="K12709" s="86" t="s">
        <v>17485</v>
      </c>
      <c r="L12709" s="86" t="s">
        <v>17486</v>
      </c>
      <c r="N12709">
        <f>IFERROR(VLOOKUP(A12709,bip!$A:$C,2,0),"")</f>
      </c>
      <c r="O12709">
        <f>IFERROR(VLOOKUP(A12709,bip!$A:$Z,3,0),"")</f>
      </c>
    </row>
    <row r="12710" spans="1:15" ht="13.2">
      <c r="A12710" t="s">
        <v>9558</v>
      </c>
      <c r="B12710" t="s">
        <v>9558</v>
      </c>
      <c r="C12710" t="s">
        <v>16440</v>
      </c>
      <c r="D12710" t="s">
        <v>41486</v>
      </c>
      <c r="E12710" t="s">
        <v>23919</v>
      </c>
      <c r="F12710">
        <v>3</v>
      </c>
      <c r="G12710">
        <v>15</v>
      </c>
      <c r="H12710" s="1">
        <v>106</v>
      </c>
      <c r="I12710" s="87"/>
      <c r="K12710" s="86" t="s">
        <v>17485</v>
      </c>
      <c r="L12710" s="86" t="s">
        <v>17486</v>
      </c>
      <c r="N12710">
        <f>IFERROR(VLOOKUP(A12710,bip!$A:$C,2,0),"")</f>
      </c>
      <c r="O12710">
        <f>IFERROR(VLOOKUP(A12710,bip!$A:$Z,3,0),"")</f>
      </c>
    </row>
    <row r="12711" spans="1:15" ht="13.2">
      <c r="A12711" t="s">
        <v>9668</v>
      </c>
      <c r="B12711" t="s">
        <v>9668</v>
      </c>
      <c r="C12711" t="s">
        <v>16440</v>
      </c>
      <c r="D12711" t="s">
        <v>16927</v>
      </c>
      <c r="E12711" t="s">
        <v>25195</v>
      </c>
      <c r="F12711">
        <v>1</v>
      </c>
      <c r="G12711">
        <v>1</v>
      </c>
      <c r="H12711" s="1">
        <v>565</v>
      </c>
      <c r="I12711" s="87"/>
      <c r="K12711" s="86" t="s">
        <v>17485</v>
      </c>
      <c r="L12711" s="86" t="s">
        <v>17486</v>
      </c>
      <c r="N12711">
        <f>IFERROR(VLOOKUP(A12711,bip!$A:$C,2,0),"")</f>
      </c>
      <c r="O12711">
        <f>IFERROR(VLOOKUP(A12711,bip!$A:$Z,3,0),"")</f>
      </c>
    </row>
    <row r="12712" spans="1:15" ht="13.2">
      <c r="A12712" t="s">
        <v>9563</v>
      </c>
      <c r="B12712" t="s">
        <v>9563</v>
      </c>
      <c r="C12712" t="s">
        <v>16440</v>
      </c>
      <c r="D12712" t="s">
        <v>41487</v>
      </c>
      <c r="E12712" t="s">
        <v>23920</v>
      </c>
      <c r="F12712">
        <v>1</v>
      </c>
      <c r="G12712">
        <v>1</v>
      </c>
      <c r="H12712" s="1">
        <v>173</v>
      </c>
      <c r="I12712" s="87"/>
      <c r="K12712" s="86" t="s">
        <v>17485</v>
      </c>
      <c r="L12712" s="86" t="s">
        <v>17486</v>
      </c>
      <c r="N12712">
        <f>IFERROR(VLOOKUP(A12712,bip!$A:$C,2,0),"")</f>
      </c>
      <c r="O12712">
        <f>IFERROR(VLOOKUP(A12712,bip!$A:$Z,3,0),"")</f>
      </c>
    </row>
    <row r="12713" spans="1:15" ht="13.2">
      <c r="A12713" t="s">
        <v>9564</v>
      </c>
      <c r="B12713" t="s">
        <v>9564</v>
      </c>
      <c r="C12713" t="s">
        <v>16440</v>
      </c>
      <c r="D12713" t="s">
        <v>41488</v>
      </c>
      <c r="E12713" t="s">
        <v>23921</v>
      </c>
      <c r="F12713">
        <v>1</v>
      </c>
      <c r="G12713">
        <v>1</v>
      </c>
      <c r="H12713" s="1">
        <v>363</v>
      </c>
      <c r="I12713" s="87"/>
      <c r="K12713" s="86" t="s">
        <v>17485</v>
      </c>
      <c r="L12713" s="86" t="s">
        <v>17486</v>
      </c>
      <c r="N12713">
        <f>IFERROR(VLOOKUP(A12713,bip!$A:$C,2,0),"")</f>
      </c>
      <c r="O12713">
        <f>IFERROR(VLOOKUP(A12713,bip!$A:$Z,3,0),"")</f>
      </c>
    </row>
    <row r="12714" spans="1:15" ht="13.2">
      <c r="A12714" t="s">
        <v>9560</v>
      </c>
      <c r="B12714" t="s">
        <v>9560</v>
      </c>
      <c r="C12714" t="s">
        <v>16440</v>
      </c>
      <c r="D12714" t="s">
        <v>41489</v>
      </c>
      <c r="E12714" t="s">
        <v>23922</v>
      </c>
      <c r="F12714">
        <v>1</v>
      </c>
      <c r="G12714">
        <v>1</v>
      </c>
      <c r="H12714" s="1">
        <v>152</v>
      </c>
      <c r="I12714" s="87"/>
      <c r="K12714" s="86" t="s">
        <v>17485</v>
      </c>
      <c r="L12714" s="86" t="s">
        <v>17486</v>
      </c>
      <c r="N12714">
        <f>IFERROR(VLOOKUP(A12714,bip!$A:$C,2,0),"")</f>
      </c>
      <c r="O12714">
        <f>IFERROR(VLOOKUP(A12714,bip!$A:$Z,3,0),"")</f>
      </c>
    </row>
    <row r="12715" spans="1:15" ht="13.2">
      <c r="A12715" t="s">
        <v>9561</v>
      </c>
      <c r="B12715" t="s">
        <v>9561</v>
      </c>
      <c r="C12715" t="s">
        <v>16440</v>
      </c>
      <c r="D12715" t="s">
        <v>41490</v>
      </c>
      <c r="E12715" t="s">
        <v>23923</v>
      </c>
      <c r="F12715">
        <v>1</v>
      </c>
      <c r="G12715">
        <v>1</v>
      </c>
      <c r="H12715" s="1">
        <v>342</v>
      </c>
      <c r="I12715" s="87"/>
      <c r="K12715" s="86" t="s">
        <v>17485</v>
      </c>
      <c r="L12715" s="86" t="s">
        <v>17486</v>
      </c>
      <c r="N12715">
        <f>IFERROR(VLOOKUP(A12715,bip!$A:$C,2,0),"")</f>
      </c>
      <c r="O12715">
        <f>IFERROR(VLOOKUP(A12715,bip!$A:$Z,3,0),"")</f>
      </c>
    </row>
    <row r="12716" spans="1:15" ht="13.2">
      <c r="A12716" t="s">
        <v>9565</v>
      </c>
      <c r="B12716" t="s">
        <v>9565</v>
      </c>
      <c r="C12716" t="s">
        <v>16440</v>
      </c>
      <c r="D12716" t="s">
        <v>41491</v>
      </c>
      <c r="E12716" t="s">
        <v>23926</v>
      </c>
      <c r="F12716">
        <v>1</v>
      </c>
      <c r="G12716">
        <v>1</v>
      </c>
      <c r="H12716" s="1">
        <v>562</v>
      </c>
      <c r="I12716" s="87"/>
      <c r="K12716" s="86" t="s">
        <v>17485</v>
      </c>
      <c r="L12716" s="86" t="s">
        <v>17486</v>
      </c>
      <c r="N12716">
        <f>IFERROR(VLOOKUP(A12716,bip!$A:$C,2,0),"")</f>
      </c>
      <c r="O12716">
        <f>IFERROR(VLOOKUP(A12716,bip!$A:$Z,3,0),"")</f>
      </c>
    </row>
    <row r="12717" spans="1:15" ht="13.2">
      <c r="A12717" t="s">
        <v>9562</v>
      </c>
      <c r="B12717" t="s">
        <v>9562</v>
      </c>
      <c r="C12717" t="s">
        <v>16440</v>
      </c>
      <c r="D12717" t="s">
        <v>41492</v>
      </c>
      <c r="E12717" t="s">
        <v>23924</v>
      </c>
      <c r="F12717">
        <v>1</v>
      </c>
      <c r="G12717">
        <v>1</v>
      </c>
      <c r="H12717" s="1">
        <v>536</v>
      </c>
      <c r="I12717" s="87"/>
      <c r="K12717" s="86" t="s">
        <v>17485</v>
      </c>
      <c r="L12717" s="86" t="s">
        <v>17486</v>
      </c>
      <c r="N12717">
        <f>IFERROR(VLOOKUP(A12717,bip!$A:$C,2,0),"")</f>
      </c>
      <c r="O12717">
        <f>IFERROR(VLOOKUP(A12717,bip!$A:$Z,3,0),"")</f>
      </c>
    </row>
    <row r="12718" spans="1:15" ht="13.2">
      <c r="A12718" t="s">
        <v>9559</v>
      </c>
      <c r="B12718" t="s">
        <v>9559</v>
      </c>
      <c r="C12718" t="s">
        <v>16440</v>
      </c>
      <c r="D12718" t="s">
        <v>25176</v>
      </c>
      <c r="E12718" t="s">
        <v>23925</v>
      </c>
      <c r="F12718">
        <v>1</v>
      </c>
      <c r="G12718">
        <v>20</v>
      </c>
      <c r="H12718" s="1">
        <v>295</v>
      </c>
      <c r="I12718" s="87"/>
      <c r="K12718" s="86" t="s">
        <v>17485</v>
      </c>
      <c r="L12718" s="86" t="s">
        <v>17486</v>
      </c>
      <c r="N12718">
        <f>IFERROR(VLOOKUP(A12718,bip!$A:$C,2,0),"")</f>
      </c>
      <c r="O12718">
        <f>IFERROR(VLOOKUP(A12718,bip!$A:$Z,3,0),"")</f>
      </c>
    </row>
    <row r="12719" spans="1:15" ht="13.2">
      <c r="A12719" t="s">
        <v>26185</v>
      </c>
      <c r="B12719" t="s">
        <v>26185</v>
      </c>
      <c r="C12719" t="s">
        <v>16440</v>
      </c>
      <c r="D12719" t="s">
        <v>26186</v>
      </c>
      <c r="E12719" t="s">
        <v>26187</v>
      </c>
      <c r="F12719">
        <v>1</v>
      </c>
      <c r="G12719">
        <v>1</v>
      </c>
      <c r="H12719" s="1">
        <v>1220</v>
      </c>
      <c r="I12719" s="87"/>
      <c r="K12719" s="86" t="s">
        <v>17485</v>
      </c>
      <c r="L12719" s="86" t="s">
        <v>17486</v>
      </c>
      <c r="N12719">
        <f>IFERROR(VLOOKUP(A12719,bip!$A:$C,2,0),"")</f>
      </c>
      <c r="O12719">
        <f>IFERROR(VLOOKUP(A12719,bip!$A:$Z,3,0),"")</f>
      </c>
    </row>
    <row r="12720" spans="1:15" ht="13.2">
      <c r="A12720" t="s">
        <v>37621</v>
      </c>
      <c r="B12720" t="s">
        <v>37621</v>
      </c>
      <c r="C12720" t="s">
        <v>16440</v>
      </c>
      <c r="D12720" t="s">
        <v>37622</v>
      </c>
      <c r="E12720" t="s">
        <v>37623</v>
      </c>
      <c r="F12720">
        <v>1</v>
      </c>
      <c r="G12720">
        <v>1</v>
      </c>
      <c r="H12720" s="1">
        <v>575</v>
      </c>
      <c r="I12720" s="87"/>
      <c r="K12720" s="86" t="s">
        <v>17485</v>
      </c>
      <c r="L12720" s="86" t="s">
        <v>17486</v>
      </c>
      <c r="M12720" s="86" t="s">
        <v>17487</v>
      </c>
      <c r="N12720">
        <f>IFERROR(VLOOKUP(A12720,bip!$A:$C,2,0),"")</f>
      </c>
      <c r="O12720">
        <f>IFERROR(VLOOKUP(A12720,bip!$A:$Z,3,0),"")</f>
      </c>
    </row>
    <row r="12721" spans="1:15" ht="13.2">
      <c r="A12721" t="s">
        <v>9680</v>
      </c>
      <c r="B12721" t="s">
        <v>9680</v>
      </c>
      <c r="C12721" t="s">
        <v>16440</v>
      </c>
      <c r="D12721" t="s">
        <v>13523</v>
      </c>
      <c r="E12721" t="s">
        <v>13523</v>
      </c>
      <c r="F12721">
        <v>3</v>
      </c>
      <c r="G12721">
        <v>99</v>
      </c>
      <c r="H12721" s="1">
        <v>100</v>
      </c>
      <c r="I12721" s="87"/>
      <c r="K12721" s="86" t="s">
        <v>17485</v>
      </c>
      <c r="L12721" s="86" t="s">
        <v>17486</v>
      </c>
      <c r="N12721">
        <f>IFERROR(VLOOKUP(A12721,bip!$A:$C,2,0),"")</f>
      </c>
      <c r="O12721">
        <f>IFERROR(VLOOKUP(A12721,bip!$A:$Z,3,0),"")</f>
      </c>
    </row>
    <row r="12722" spans="1:15" ht="13.2">
      <c r="A12722" t="s">
        <v>9689</v>
      </c>
      <c r="B12722" t="s">
        <v>9689</v>
      </c>
      <c r="C12722" t="s">
        <v>16440</v>
      </c>
      <c r="D12722" t="s">
        <v>13527</v>
      </c>
      <c r="E12722" t="s">
        <v>23944</v>
      </c>
      <c r="F12722">
        <v>3</v>
      </c>
      <c r="G12722">
        <v>99</v>
      </c>
      <c r="H12722" s="1">
        <v>84</v>
      </c>
      <c r="I12722" s="87"/>
      <c r="K12722" s="86" t="s">
        <v>17485</v>
      </c>
      <c r="L12722" s="86" t="s">
        <v>17486</v>
      </c>
      <c r="N12722">
        <f>IFERROR(VLOOKUP(A12722,bip!$A:$C,2,0),"")</f>
      </c>
      <c r="O12722">
        <f>IFERROR(VLOOKUP(A12722,bip!$A:$Z,3,0),"")</f>
      </c>
    </row>
    <row r="12723" spans="1:15" ht="13.2">
      <c r="A12723" t="s">
        <v>9690</v>
      </c>
      <c r="B12723" t="s">
        <v>9690</v>
      </c>
      <c r="C12723" t="s">
        <v>16440</v>
      </c>
      <c r="D12723" t="s">
        <v>23945</v>
      </c>
      <c r="E12723" t="s">
        <v>23945</v>
      </c>
      <c r="F12723">
        <v>3</v>
      </c>
      <c r="G12723">
        <v>99</v>
      </c>
      <c r="H12723" s="1">
        <v>84</v>
      </c>
      <c r="I12723" s="87"/>
      <c r="K12723" s="86" t="s">
        <v>17485</v>
      </c>
      <c r="L12723" s="86" t="s">
        <v>17486</v>
      </c>
      <c r="N12723">
        <f>IFERROR(VLOOKUP(A12723,bip!$A:$C,2,0),"")</f>
      </c>
      <c r="O12723">
        <f>IFERROR(VLOOKUP(A12723,bip!$A:$Z,3,0),"")</f>
      </c>
    </row>
    <row r="12724" spans="1:15" ht="13.2">
      <c r="A12724" t="s">
        <v>9691</v>
      </c>
      <c r="B12724" t="s">
        <v>9691</v>
      </c>
      <c r="C12724" t="s">
        <v>16440</v>
      </c>
      <c r="D12724" t="s">
        <v>33180</v>
      </c>
      <c r="E12724" t="s">
        <v>23946</v>
      </c>
      <c r="F12724">
        <v>3</v>
      </c>
      <c r="G12724">
        <v>99</v>
      </c>
      <c r="H12724" s="1">
        <v>84</v>
      </c>
      <c r="I12724" s="87"/>
      <c r="K12724" s="86" t="s">
        <v>17485</v>
      </c>
      <c r="L12724" s="86" t="s">
        <v>17486</v>
      </c>
      <c r="N12724">
        <f>IFERROR(VLOOKUP(A12724,bip!$A:$C,2,0),"")</f>
      </c>
      <c r="O12724">
        <f>IFERROR(VLOOKUP(A12724,bip!$A:$Z,3,0),"")</f>
      </c>
    </row>
    <row r="12725" spans="1:15" ht="13.2">
      <c r="A12725" t="s">
        <v>9692</v>
      </c>
      <c r="B12725" t="s">
        <v>9692</v>
      </c>
      <c r="C12725" t="s">
        <v>16440</v>
      </c>
      <c r="D12725" t="s">
        <v>13528</v>
      </c>
      <c r="E12725" t="s">
        <v>13528</v>
      </c>
      <c r="F12725">
        <v>3</v>
      </c>
      <c r="G12725">
        <v>99</v>
      </c>
      <c r="H12725" s="1">
        <v>84</v>
      </c>
      <c r="I12725" s="87"/>
      <c r="K12725" s="86" t="s">
        <v>17485</v>
      </c>
      <c r="L12725" s="86" t="s">
        <v>17486</v>
      </c>
      <c r="N12725">
        <f>IFERROR(VLOOKUP(A12725,bip!$A:$C,2,0),"")</f>
      </c>
      <c r="O12725">
        <f>IFERROR(VLOOKUP(A12725,bip!$A:$Z,3,0),"")</f>
      </c>
    </row>
    <row r="12726" spans="1:15" ht="13.2">
      <c r="A12726" t="s">
        <v>9693</v>
      </c>
      <c r="B12726" t="s">
        <v>9693</v>
      </c>
      <c r="C12726" t="s">
        <v>16440</v>
      </c>
      <c r="D12726" t="s">
        <v>33181</v>
      </c>
      <c r="E12726" t="s">
        <v>23947</v>
      </c>
      <c r="F12726">
        <v>3</v>
      </c>
      <c r="G12726">
        <v>99</v>
      </c>
      <c r="H12726" s="1">
        <v>84</v>
      </c>
      <c r="I12726" s="87"/>
      <c r="K12726" s="86" t="s">
        <v>17485</v>
      </c>
      <c r="L12726" s="86" t="s">
        <v>17486</v>
      </c>
      <c r="N12726">
        <f>IFERROR(VLOOKUP(A12726,bip!$A:$C,2,0),"")</f>
      </c>
      <c r="O12726">
        <f>IFERROR(VLOOKUP(A12726,bip!$A:$Z,3,0),"")</f>
      </c>
    </row>
    <row r="12727" spans="1:15" ht="13.2">
      <c r="A12727" t="s">
        <v>9694</v>
      </c>
      <c r="B12727" t="s">
        <v>9694</v>
      </c>
      <c r="C12727" t="s">
        <v>16440</v>
      </c>
      <c r="D12727" t="s">
        <v>13529</v>
      </c>
      <c r="E12727" t="s">
        <v>23948</v>
      </c>
      <c r="F12727">
        <v>3</v>
      </c>
      <c r="G12727">
        <v>99</v>
      </c>
      <c r="H12727" s="1">
        <v>84</v>
      </c>
      <c r="I12727" s="87"/>
      <c r="K12727" s="86" t="s">
        <v>17485</v>
      </c>
      <c r="L12727" s="86" t="s">
        <v>17486</v>
      </c>
      <c r="N12727">
        <f>IFERROR(VLOOKUP(A12727,bip!$A:$C,2,0),"")</f>
      </c>
      <c r="O12727">
        <f>IFERROR(VLOOKUP(A12727,bip!$A:$Z,3,0),"")</f>
      </c>
    </row>
    <row r="12728" spans="1:15" ht="13.2">
      <c r="A12728" t="s">
        <v>9695</v>
      </c>
      <c r="B12728" t="s">
        <v>9695</v>
      </c>
      <c r="C12728" t="s">
        <v>16440</v>
      </c>
      <c r="D12728" t="s">
        <v>13530</v>
      </c>
      <c r="E12728" t="s">
        <v>13530</v>
      </c>
      <c r="F12728">
        <v>3</v>
      </c>
      <c r="G12728">
        <v>99</v>
      </c>
      <c r="H12728" s="1">
        <v>84</v>
      </c>
      <c r="I12728" s="87"/>
      <c r="K12728" s="86" t="s">
        <v>17485</v>
      </c>
      <c r="L12728" s="86" t="s">
        <v>17486</v>
      </c>
      <c r="N12728">
        <f>IFERROR(VLOOKUP(A12728,bip!$A:$C,2,0),"")</f>
      </c>
      <c r="O12728">
        <f>IFERROR(VLOOKUP(A12728,bip!$A:$Z,3,0),"")</f>
      </c>
    </row>
    <row r="12729" spans="1:15" ht="13.2">
      <c r="A12729" t="s">
        <v>9696</v>
      </c>
      <c r="B12729" t="s">
        <v>9696</v>
      </c>
      <c r="C12729" t="s">
        <v>16440</v>
      </c>
      <c r="D12729" t="s">
        <v>33182</v>
      </c>
      <c r="E12729" t="s">
        <v>23949</v>
      </c>
      <c r="F12729">
        <v>3</v>
      </c>
      <c r="G12729">
        <v>99</v>
      </c>
      <c r="H12729" s="1">
        <v>84</v>
      </c>
      <c r="I12729" s="87"/>
      <c r="K12729" s="86" t="s">
        <v>17485</v>
      </c>
      <c r="L12729" s="86" t="s">
        <v>17486</v>
      </c>
      <c r="N12729">
        <f>IFERROR(VLOOKUP(A12729,bip!$A:$C,2,0),"")</f>
      </c>
      <c r="O12729">
        <f>IFERROR(VLOOKUP(A12729,bip!$A:$Z,3,0),"")</f>
      </c>
    </row>
    <row r="12730" spans="1:15" ht="13.2">
      <c r="A12730" t="s">
        <v>9697</v>
      </c>
      <c r="B12730" t="s">
        <v>9697</v>
      </c>
      <c r="C12730" t="s">
        <v>16440</v>
      </c>
      <c r="D12730" t="s">
        <v>33183</v>
      </c>
      <c r="E12730" t="s">
        <v>23950</v>
      </c>
      <c r="F12730">
        <v>3</v>
      </c>
      <c r="G12730">
        <v>99</v>
      </c>
      <c r="H12730" s="1">
        <v>84</v>
      </c>
      <c r="I12730" s="87"/>
      <c r="K12730" s="86" t="s">
        <v>17485</v>
      </c>
      <c r="L12730" s="86" t="s">
        <v>17486</v>
      </c>
      <c r="N12730">
        <f>IFERROR(VLOOKUP(A12730,bip!$A:$C,2,0),"")</f>
      </c>
      <c r="O12730">
        <f>IFERROR(VLOOKUP(A12730,bip!$A:$Z,3,0),"")</f>
      </c>
    </row>
    <row r="12731" spans="1:15" ht="13.2">
      <c r="A12731" t="s">
        <v>9698</v>
      </c>
      <c r="B12731" t="s">
        <v>9698</v>
      </c>
      <c r="C12731" t="s">
        <v>16440</v>
      </c>
      <c r="D12731" t="s">
        <v>33184</v>
      </c>
      <c r="E12731" t="s">
        <v>23951</v>
      </c>
      <c r="F12731">
        <v>3</v>
      </c>
      <c r="G12731">
        <v>99</v>
      </c>
      <c r="H12731" s="1">
        <v>84</v>
      </c>
      <c r="I12731" s="87"/>
      <c r="K12731" s="86" t="s">
        <v>17485</v>
      </c>
      <c r="L12731" s="86" t="s">
        <v>17486</v>
      </c>
      <c r="N12731">
        <f>IFERROR(VLOOKUP(A12731,bip!$A:$C,2,0),"")</f>
      </c>
      <c r="O12731">
        <f>IFERROR(VLOOKUP(A12731,bip!$A:$Z,3,0),"")</f>
      </c>
    </row>
    <row r="12732" spans="1:15" ht="13.2">
      <c r="A12732" t="s">
        <v>9681</v>
      </c>
      <c r="B12732" t="s">
        <v>9681</v>
      </c>
      <c r="C12732" t="s">
        <v>16440</v>
      </c>
      <c r="D12732" t="s">
        <v>13524</v>
      </c>
      <c r="E12732" t="s">
        <v>13524</v>
      </c>
      <c r="F12732">
        <v>3</v>
      </c>
      <c r="G12732">
        <v>99</v>
      </c>
      <c r="H12732" s="1">
        <v>100</v>
      </c>
      <c r="I12732" s="87"/>
      <c r="K12732" s="86" t="s">
        <v>17485</v>
      </c>
      <c r="L12732" s="86" t="s">
        <v>17486</v>
      </c>
      <c r="N12732">
        <f>IFERROR(VLOOKUP(A12732,bip!$A:$C,2,0),"")</f>
      </c>
      <c r="O12732">
        <f>IFERROR(VLOOKUP(A12732,bip!$A:$Z,3,0),"")</f>
      </c>
    </row>
    <row r="12733" spans="1:15" ht="13.2">
      <c r="A12733" t="s">
        <v>9699</v>
      </c>
      <c r="B12733" t="s">
        <v>9699</v>
      </c>
      <c r="C12733" t="s">
        <v>16440</v>
      </c>
      <c r="D12733" t="s">
        <v>33185</v>
      </c>
      <c r="E12733" t="s">
        <v>23952</v>
      </c>
      <c r="F12733">
        <v>3</v>
      </c>
      <c r="G12733">
        <v>99</v>
      </c>
      <c r="H12733" s="1">
        <v>84</v>
      </c>
      <c r="I12733" s="87"/>
      <c r="K12733" s="86" t="s">
        <v>17485</v>
      </c>
      <c r="L12733" s="86" t="s">
        <v>17486</v>
      </c>
      <c r="N12733">
        <f>IFERROR(VLOOKUP(A12733,bip!$A:$C,2,0),"")</f>
      </c>
      <c r="O12733">
        <f>IFERROR(VLOOKUP(A12733,bip!$A:$Z,3,0),"")</f>
      </c>
    </row>
    <row r="12734" spans="1:15" ht="13.2">
      <c r="A12734" t="s">
        <v>9700</v>
      </c>
      <c r="B12734" t="s">
        <v>9700</v>
      </c>
      <c r="C12734" t="s">
        <v>16440</v>
      </c>
      <c r="D12734" t="s">
        <v>33186</v>
      </c>
      <c r="E12734" t="s">
        <v>23953</v>
      </c>
      <c r="F12734">
        <v>3</v>
      </c>
      <c r="G12734">
        <v>99</v>
      </c>
      <c r="H12734" s="1">
        <v>84</v>
      </c>
      <c r="I12734" s="87"/>
      <c r="K12734" s="86" t="s">
        <v>17485</v>
      </c>
      <c r="L12734" s="86" t="s">
        <v>17486</v>
      </c>
      <c r="N12734">
        <f>IFERROR(VLOOKUP(A12734,bip!$A:$C,2,0),"")</f>
      </c>
      <c r="O12734">
        <f>IFERROR(VLOOKUP(A12734,bip!$A:$Z,3,0),"")</f>
      </c>
    </row>
    <row r="12735" spans="1:15" ht="13.2">
      <c r="A12735" t="s">
        <v>9701</v>
      </c>
      <c r="B12735" t="s">
        <v>9701</v>
      </c>
      <c r="C12735" t="s">
        <v>16440</v>
      </c>
      <c r="D12735" t="s">
        <v>33187</v>
      </c>
      <c r="E12735" t="s">
        <v>23954</v>
      </c>
      <c r="F12735">
        <v>3</v>
      </c>
      <c r="G12735">
        <v>99</v>
      </c>
      <c r="H12735" s="1">
        <v>84</v>
      </c>
      <c r="I12735" s="87"/>
      <c r="K12735" s="86" t="s">
        <v>17485</v>
      </c>
      <c r="L12735" s="86" t="s">
        <v>17486</v>
      </c>
      <c r="N12735">
        <f>IFERROR(VLOOKUP(A12735,bip!$A:$C,2,0),"")</f>
      </c>
      <c r="O12735">
        <f>IFERROR(VLOOKUP(A12735,bip!$A:$Z,3,0),"")</f>
      </c>
    </row>
    <row r="12736" spans="1:15" ht="13.2">
      <c r="A12736" t="s">
        <v>9702</v>
      </c>
      <c r="B12736" t="s">
        <v>9702</v>
      </c>
      <c r="C12736" t="s">
        <v>16440</v>
      </c>
      <c r="D12736" t="s">
        <v>13531</v>
      </c>
      <c r="E12736" t="s">
        <v>13531</v>
      </c>
      <c r="F12736">
        <v>3</v>
      </c>
      <c r="G12736">
        <v>99</v>
      </c>
      <c r="H12736" s="1">
        <v>84</v>
      </c>
      <c r="I12736" s="87"/>
      <c r="K12736" s="86" t="s">
        <v>17485</v>
      </c>
      <c r="L12736" s="86" t="s">
        <v>17486</v>
      </c>
      <c r="N12736">
        <f>IFERROR(VLOOKUP(A12736,bip!$A:$C,2,0),"")</f>
      </c>
      <c r="O12736">
        <f>IFERROR(VLOOKUP(A12736,bip!$A:$Z,3,0),"")</f>
      </c>
    </row>
    <row r="12737" spans="1:15" ht="13.2">
      <c r="A12737" t="s">
        <v>9703</v>
      </c>
      <c r="B12737" t="s">
        <v>9703</v>
      </c>
      <c r="C12737" t="s">
        <v>16440</v>
      </c>
      <c r="D12737" t="s">
        <v>13532</v>
      </c>
      <c r="E12737" t="s">
        <v>13532</v>
      </c>
      <c r="F12737">
        <v>3</v>
      </c>
      <c r="G12737">
        <v>99</v>
      </c>
      <c r="H12737" s="1">
        <v>84</v>
      </c>
      <c r="I12737" s="87"/>
      <c r="K12737" s="86" t="s">
        <v>17485</v>
      </c>
      <c r="L12737" s="86" t="s">
        <v>17486</v>
      </c>
      <c r="N12737">
        <f>IFERROR(VLOOKUP(A12737,bip!$A:$C,2,0),"")</f>
      </c>
      <c r="O12737">
        <f>IFERROR(VLOOKUP(A12737,bip!$A:$Z,3,0),"")</f>
      </c>
    </row>
    <row r="12738" spans="1:15" ht="13.2">
      <c r="A12738" t="s">
        <v>9704</v>
      </c>
      <c r="B12738" t="s">
        <v>9704</v>
      </c>
      <c r="C12738" t="s">
        <v>16440</v>
      </c>
      <c r="D12738" t="s">
        <v>33188</v>
      </c>
      <c r="E12738" t="s">
        <v>23955</v>
      </c>
      <c r="F12738">
        <v>3</v>
      </c>
      <c r="G12738">
        <v>99</v>
      </c>
      <c r="H12738" s="1">
        <v>84</v>
      </c>
      <c r="I12738" s="87"/>
      <c r="K12738" s="86" t="s">
        <v>17485</v>
      </c>
      <c r="L12738" s="86" t="s">
        <v>17486</v>
      </c>
      <c r="N12738">
        <f>IFERROR(VLOOKUP(A12738,bip!$A:$C,2,0),"")</f>
      </c>
      <c r="O12738">
        <f>IFERROR(VLOOKUP(A12738,bip!$A:$Z,3,0),"")</f>
      </c>
    </row>
    <row r="12739" spans="1:15" ht="13.2">
      <c r="A12739" t="s">
        <v>9705</v>
      </c>
      <c r="B12739" t="s">
        <v>9705</v>
      </c>
      <c r="C12739" t="s">
        <v>16440</v>
      </c>
      <c r="D12739" t="s">
        <v>13533</v>
      </c>
      <c r="E12739" t="s">
        <v>23957</v>
      </c>
      <c r="F12739">
        <v>3</v>
      </c>
      <c r="G12739">
        <v>99</v>
      </c>
      <c r="H12739" s="1">
        <v>90</v>
      </c>
      <c r="I12739" s="87"/>
      <c r="K12739" s="86" t="s">
        <v>17485</v>
      </c>
      <c r="L12739" s="86" t="s">
        <v>17486</v>
      </c>
      <c r="N12739">
        <f>IFERROR(VLOOKUP(A12739,bip!$A:$C,2,0),"")</f>
      </c>
      <c r="O12739">
        <f>IFERROR(VLOOKUP(A12739,bip!$A:$Z,3,0),"")</f>
      </c>
    </row>
    <row r="12740" spans="1:15" ht="13.2">
      <c r="A12740" t="s">
        <v>9706</v>
      </c>
      <c r="B12740" t="s">
        <v>9706</v>
      </c>
      <c r="C12740" t="s">
        <v>16440</v>
      </c>
      <c r="D12740" t="s">
        <v>16933</v>
      </c>
      <c r="E12740" t="s">
        <v>23958</v>
      </c>
      <c r="F12740">
        <v>3</v>
      </c>
      <c r="G12740">
        <v>99</v>
      </c>
      <c r="H12740" s="1">
        <v>90</v>
      </c>
      <c r="I12740" s="87"/>
      <c r="K12740" s="86" t="s">
        <v>17485</v>
      </c>
      <c r="L12740" s="86" t="s">
        <v>17486</v>
      </c>
      <c r="N12740">
        <f>IFERROR(VLOOKUP(A12740,bip!$A:$C,2,0),"")</f>
      </c>
      <c r="O12740">
        <f>IFERROR(VLOOKUP(A12740,bip!$A:$Z,3,0),"")</f>
      </c>
    </row>
    <row r="12741" spans="1:15" ht="13.2">
      <c r="A12741" t="s">
        <v>9707</v>
      </c>
      <c r="B12741" t="s">
        <v>9707</v>
      </c>
      <c r="C12741" t="s">
        <v>16440</v>
      </c>
      <c r="D12741" t="s">
        <v>33190</v>
      </c>
      <c r="E12741" t="s">
        <v>23959</v>
      </c>
      <c r="F12741">
        <v>3</v>
      </c>
      <c r="G12741">
        <v>99</v>
      </c>
      <c r="H12741" s="1">
        <v>90</v>
      </c>
      <c r="I12741" s="87"/>
      <c r="K12741" s="86" t="s">
        <v>17485</v>
      </c>
      <c r="L12741" s="86" t="s">
        <v>17486</v>
      </c>
      <c r="N12741">
        <f>IFERROR(VLOOKUP(A12741,bip!$A:$C,2,0),"")</f>
      </c>
      <c r="O12741">
        <f>IFERROR(VLOOKUP(A12741,bip!$A:$Z,3,0),"")</f>
      </c>
    </row>
    <row r="12742" spans="1:15" ht="13.2">
      <c r="A12742" t="s">
        <v>9708</v>
      </c>
      <c r="B12742" t="s">
        <v>9708</v>
      </c>
      <c r="C12742" t="s">
        <v>16440</v>
      </c>
      <c r="D12742" t="s">
        <v>33191</v>
      </c>
      <c r="E12742" t="s">
        <v>23960</v>
      </c>
      <c r="F12742">
        <v>3</v>
      </c>
      <c r="G12742">
        <v>99</v>
      </c>
      <c r="H12742" s="1">
        <v>90</v>
      </c>
      <c r="I12742" s="87"/>
      <c r="K12742" s="86" t="s">
        <v>17485</v>
      </c>
      <c r="L12742" s="86" t="s">
        <v>17486</v>
      </c>
      <c r="N12742">
        <f>IFERROR(VLOOKUP(A12742,bip!$A:$C,2,0),"")</f>
      </c>
      <c r="O12742">
        <f>IFERROR(VLOOKUP(A12742,bip!$A:$Z,3,0),"")</f>
      </c>
    </row>
    <row r="12743" spans="1:15" ht="13.2">
      <c r="A12743" t="s">
        <v>9682</v>
      </c>
      <c r="B12743" t="s">
        <v>9682</v>
      </c>
      <c r="C12743" t="s">
        <v>16440</v>
      </c>
      <c r="D12743" t="s">
        <v>13525</v>
      </c>
      <c r="E12743" t="s">
        <v>23938</v>
      </c>
      <c r="F12743">
        <v>3</v>
      </c>
      <c r="G12743">
        <v>99</v>
      </c>
      <c r="H12743" s="1">
        <v>100</v>
      </c>
      <c r="I12743" s="87"/>
      <c r="K12743" s="86" t="s">
        <v>17485</v>
      </c>
      <c r="L12743" s="86" t="s">
        <v>17486</v>
      </c>
      <c r="N12743">
        <f>IFERROR(VLOOKUP(A12743,bip!$A:$C,2,0),"")</f>
      </c>
      <c r="O12743">
        <f>IFERROR(VLOOKUP(A12743,bip!$A:$Z,3,0),"")</f>
      </c>
    </row>
    <row r="12744" spans="1:15" ht="13.2">
      <c r="A12744" t="s">
        <v>9709</v>
      </c>
      <c r="B12744" t="s">
        <v>9709</v>
      </c>
      <c r="C12744" t="s">
        <v>16440</v>
      </c>
      <c r="D12744" t="s">
        <v>33192</v>
      </c>
      <c r="E12744" t="s">
        <v>23961</v>
      </c>
      <c r="F12744">
        <v>3</v>
      </c>
      <c r="G12744">
        <v>99</v>
      </c>
      <c r="H12744" s="1">
        <v>90</v>
      </c>
      <c r="I12744" s="87"/>
      <c r="K12744" s="86" t="s">
        <v>17485</v>
      </c>
      <c r="L12744" s="86" t="s">
        <v>17486</v>
      </c>
      <c r="N12744">
        <f>IFERROR(VLOOKUP(A12744,bip!$A:$C,2,0),"")</f>
      </c>
      <c r="O12744">
        <f>IFERROR(VLOOKUP(A12744,bip!$A:$Z,3,0),"")</f>
      </c>
    </row>
    <row r="12745" spans="1:15" ht="13.2">
      <c r="A12745" t="s">
        <v>9710</v>
      </c>
      <c r="B12745" t="s">
        <v>9710</v>
      </c>
      <c r="C12745" t="s">
        <v>16440</v>
      </c>
      <c r="D12745" t="s">
        <v>13534</v>
      </c>
      <c r="E12745" t="s">
        <v>13534</v>
      </c>
      <c r="F12745">
        <v>3</v>
      </c>
      <c r="G12745">
        <v>99</v>
      </c>
      <c r="H12745" s="1">
        <v>90</v>
      </c>
      <c r="I12745" s="87"/>
      <c r="K12745" s="86" t="s">
        <v>17485</v>
      </c>
      <c r="L12745" s="86" t="s">
        <v>17486</v>
      </c>
      <c r="N12745">
        <f>IFERROR(VLOOKUP(A12745,bip!$A:$C,2,0),"")</f>
      </c>
      <c r="O12745">
        <f>IFERROR(VLOOKUP(A12745,bip!$A:$Z,3,0),"")</f>
      </c>
    </row>
    <row r="12746" spans="1:15" ht="13.2">
      <c r="A12746" t="s">
        <v>9711</v>
      </c>
      <c r="B12746" t="s">
        <v>9711</v>
      </c>
      <c r="C12746" t="s">
        <v>16440</v>
      </c>
      <c r="D12746" t="s">
        <v>33193</v>
      </c>
      <c r="E12746" t="s">
        <v>23962</v>
      </c>
      <c r="F12746">
        <v>3</v>
      </c>
      <c r="G12746">
        <v>99</v>
      </c>
      <c r="H12746" s="1">
        <v>90</v>
      </c>
      <c r="I12746" s="87"/>
      <c r="K12746" s="86" t="s">
        <v>17485</v>
      </c>
      <c r="L12746" s="86" t="s">
        <v>17486</v>
      </c>
      <c r="N12746">
        <f>IFERROR(VLOOKUP(A12746,bip!$A:$C,2,0),"")</f>
      </c>
      <c r="O12746">
        <f>IFERROR(VLOOKUP(A12746,bip!$A:$Z,3,0),"")</f>
      </c>
    </row>
    <row r="12747" spans="1:15" ht="13.2">
      <c r="A12747" t="s">
        <v>9712</v>
      </c>
      <c r="B12747" t="s">
        <v>9712</v>
      </c>
      <c r="C12747" t="s">
        <v>16440</v>
      </c>
      <c r="D12747" t="s">
        <v>33194</v>
      </c>
      <c r="E12747" t="s">
        <v>23963</v>
      </c>
      <c r="F12747">
        <v>3</v>
      </c>
      <c r="G12747">
        <v>99</v>
      </c>
      <c r="H12747" s="1">
        <v>90</v>
      </c>
      <c r="I12747" s="87"/>
      <c r="K12747" s="86" t="s">
        <v>17485</v>
      </c>
      <c r="L12747" s="86" t="s">
        <v>17486</v>
      </c>
      <c r="N12747">
        <f>IFERROR(VLOOKUP(A12747,bip!$A:$C,2,0),"")</f>
      </c>
      <c r="O12747">
        <f>IFERROR(VLOOKUP(A12747,bip!$A:$Z,3,0),"")</f>
      </c>
    </row>
    <row r="12748" spans="1:15" ht="13.2">
      <c r="A12748" t="s">
        <v>9713</v>
      </c>
      <c r="B12748" t="s">
        <v>9713</v>
      </c>
      <c r="C12748" t="s">
        <v>16440</v>
      </c>
      <c r="D12748" t="s">
        <v>33195</v>
      </c>
      <c r="E12748" t="s">
        <v>23964</v>
      </c>
      <c r="F12748">
        <v>3</v>
      </c>
      <c r="G12748">
        <v>99</v>
      </c>
      <c r="H12748" s="1">
        <v>90</v>
      </c>
      <c r="I12748" s="87"/>
      <c r="K12748" s="86" t="s">
        <v>17485</v>
      </c>
      <c r="L12748" s="86" t="s">
        <v>17486</v>
      </c>
      <c r="N12748">
        <f>IFERROR(VLOOKUP(A12748,bip!$A:$C,2,0),"")</f>
      </c>
      <c r="O12748">
        <f>IFERROR(VLOOKUP(A12748,bip!$A:$Z,3,0),"")</f>
      </c>
    </row>
    <row r="12749" spans="1:15" ht="13.2">
      <c r="A12749" t="s">
        <v>9714</v>
      </c>
      <c r="B12749" t="s">
        <v>9714</v>
      </c>
      <c r="C12749" t="s">
        <v>16440</v>
      </c>
      <c r="D12749" t="s">
        <v>33196</v>
      </c>
      <c r="E12749" t="s">
        <v>23965</v>
      </c>
      <c r="F12749">
        <v>3</v>
      </c>
      <c r="G12749">
        <v>99</v>
      </c>
      <c r="H12749" s="1">
        <v>90</v>
      </c>
      <c r="I12749" s="87"/>
      <c r="K12749" s="86" t="s">
        <v>17485</v>
      </c>
      <c r="L12749" s="86" t="s">
        <v>17486</v>
      </c>
      <c r="N12749">
        <f>IFERROR(VLOOKUP(A12749,bip!$A:$C,2,0),"")</f>
      </c>
      <c r="O12749">
        <f>IFERROR(VLOOKUP(A12749,bip!$A:$Z,3,0),"")</f>
      </c>
    </row>
    <row r="12750" spans="1:15" ht="13.2">
      <c r="A12750" t="s">
        <v>9715</v>
      </c>
      <c r="B12750" t="s">
        <v>9715</v>
      </c>
      <c r="C12750" t="s">
        <v>16440</v>
      </c>
      <c r="D12750" t="s">
        <v>34627</v>
      </c>
      <c r="E12750" t="s">
        <v>34627</v>
      </c>
      <c r="F12750">
        <v>3</v>
      </c>
      <c r="G12750">
        <v>99</v>
      </c>
      <c r="H12750" s="1">
        <v>90</v>
      </c>
      <c r="I12750" s="87"/>
      <c r="K12750" s="86" t="s">
        <v>17485</v>
      </c>
      <c r="L12750" s="86" t="s">
        <v>17486</v>
      </c>
      <c r="N12750">
        <f>IFERROR(VLOOKUP(A12750,bip!$A:$C,2,0),"")</f>
      </c>
      <c r="O12750">
        <f>IFERROR(VLOOKUP(A12750,bip!$A:$Z,3,0),"")</f>
      </c>
    </row>
    <row r="12751" spans="1:15" ht="13.2">
      <c r="A12751" t="s">
        <v>9683</v>
      </c>
      <c r="B12751" t="s">
        <v>9683</v>
      </c>
      <c r="C12751" t="s">
        <v>16440</v>
      </c>
      <c r="D12751" t="s">
        <v>16928</v>
      </c>
      <c r="E12751" t="s">
        <v>23939</v>
      </c>
      <c r="F12751">
        <v>3</v>
      </c>
      <c r="G12751">
        <v>99</v>
      </c>
      <c r="H12751" s="1">
        <v>100</v>
      </c>
      <c r="I12751" s="87"/>
      <c r="K12751" s="86" t="s">
        <v>17485</v>
      </c>
      <c r="L12751" s="86" t="s">
        <v>17486</v>
      </c>
      <c r="N12751">
        <f>IFERROR(VLOOKUP(A12751,bip!$A:$C,2,0),"")</f>
      </c>
      <c r="O12751">
        <f>IFERROR(VLOOKUP(A12751,bip!$A:$Z,3,0),"")</f>
      </c>
    </row>
    <row r="12752" spans="1:15" ht="13.2">
      <c r="A12752" t="s">
        <v>9728</v>
      </c>
      <c r="B12752" t="s">
        <v>9728</v>
      </c>
      <c r="C12752" t="s">
        <v>16440</v>
      </c>
      <c r="D12752" t="s">
        <v>13546</v>
      </c>
      <c r="E12752" t="s">
        <v>23956</v>
      </c>
      <c r="F12752">
        <v>3</v>
      </c>
      <c r="G12752">
        <v>99</v>
      </c>
      <c r="H12752" s="1">
        <v>100</v>
      </c>
      <c r="I12752" s="87"/>
      <c r="K12752" s="86" t="s">
        <v>17485</v>
      </c>
      <c r="L12752" s="86" t="s">
        <v>17486</v>
      </c>
      <c r="N12752">
        <f>IFERROR(VLOOKUP(A12752,bip!$A:$C,2,0),"")</f>
      </c>
      <c r="O12752">
        <f>IFERROR(VLOOKUP(A12752,bip!$A:$Z,3,0),"")</f>
      </c>
    </row>
    <row r="12753" spans="1:15" ht="13.2">
      <c r="A12753" t="s">
        <v>9684</v>
      </c>
      <c r="B12753" t="s">
        <v>9684</v>
      </c>
      <c r="C12753" t="s">
        <v>16440</v>
      </c>
      <c r="D12753" t="s">
        <v>16929</v>
      </c>
      <c r="E12753" t="s">
        <v>23940</v>
      </c>
      <c r="F12753">
        <v>3</v>
      </c>
      <c r="G12753">
        <v>99</v>
      </c>
      <c r="H12753" s="1">
        <v>100</v>
      </c>
      <c r="I12753" s="87"/>
      <c r="K12753" s="86" t="s">
        <v>17485</v>
      </c>
      <c r="L12753" s="86" t="s">
        <v>17486</v>
      </c>
      <c r="N12753">
        <f>IFERROR(VLOOKUP(A12753,bip!$A:$C,2,0),"")</f>
      </c>
      <c r="O12753">
        <f>IFERROR(VLOOKUP(A12753,bip!$A:$Z,3,0),"")</f>
      </c>
    </row>
    <row r="12754" spans="1:15" ht="13.2">
      <c r="A12754" t="s">
        <v>9685</v>
      </c>
      <c r="B12754" t="s">
        <v>9685</v>
      </c>
      <c r="C12754" t="s">
        <v>16440</v>
      </c>
      <c r="D12754" t="s">
        <v>16930</v>
      </c>
      <c r="E12754" t="s">
        <v>23941</v>
      </c>
      <c r="F12754">
        <v>3</v>
      </c>
      <c r="G12754">
        <v>99</v>
      </c>
      <c r="H12754" s="1">
        <v>100</v>
      </c>
      <c r="I12754" s="87"/>
      <c r="K12754" s="86" t="s">
        <v>17485</v>
      </c>
      <c r="L12754" s="86" t="s">
        <v>17486</v>
      </c>
      <c r="N12754">
        <f>IFERROR(VLOOKUP(A12754,bip!$A:$C,2,0),"")</f>
      </c>
      <c r="O12754">
        <f>IFERROR(VLOOKUP(A12754,bip!$A:$Z,3,0),"")</f>
      </c>
    </row>
    <row r="12755" spans="1:15" ht="13.2">
      <c r="A12755" t="s">
        <v>9686</v>
      </c>
      <c r="B12755" t="s">
        <v>9686</v>
      </c>
      <c r="C12755" t="s">
        <v>16440</v>
      </c>
      <c r="D12755" t="s">
        <v>16931</v>
      </c>
      <c r="E12755" t="s">
        <v>23942</v>
      </c>
      <c r="F12755">
        <v>3</v>
      </c>
      <c r="G12755">
        <v>99</v>
      </c>
      <c r="H12755" s="1">
        <v>100</v>
      </c>
      <c r="I12755" s="87"/>
      <c r="K12755" s="86" t="s">
        <v>17485</v>
      </c>
      <c r="L12755" s="86" t="s">
        <v>17486</v>
      </c>
      <c r="N12755">
        <f>IFERROR(VLOOKUP(A12755,bip!$A:$C,2,0),"")</f>
      </c>
      <c r="O12755">
        <f>IFERROR(VLOOKUP(A12755,bip!$A:$Z,3,0),"")</f>
      </c>
    </row>
    <row r="12756" spans="1:15" ht="13.2">
      <c r="A12756" t="s">
        <v>9687</v>
      </c>
      <c r="B12756" t="s">
        <v>9687</v>
      </c>
      <c r="C12756" t="s">
        <v>16440</v>
      </c>
      <c r="D12756" t="s">
        <v>13526</v>
      </c>
      <c r="E12756" t="s">
        <v>13526</v>
      </c>
      <c r="F12756">
        <v>3</v>
      </c>
      <c r="G12756">
        <v>99</v>
      </c>
      <c r="H12756" s="1">
        <v>100</v>
      </c>
      <c r="I12756" s="87"/>
      <c r="K12756" s="86" t="s">
        <v>17485</v>
      </c>
      <c r="L12756" s="86" t="s">
        <v>17486</v>
      </c>
      <c r="N12756">
        <f>IFERROR(VLOOKUP(A12756,bip!$A:$C,2,0),"")</f>
      </c>
      <c r="O12756">
        <f>IFERROR(VLOOKUP(A12756,bip!$A:$Z,3,0),"")</f>
      </c>
    </row>
    <row r="12757" spans="1:15" ht="13.2">
      <c r="A12757" t="s">
        <v>9688</v>
      </c>
      <c r="B12757" t="s">
        <v>9688</v>
      </c>
      <c r="C12757" t="s">
        <v>16440</v>
      </c>
      <c r="D12757" t="s">
        <v>16932</v>
      </c>
      <c r="E12757" t="s">
        <v>23943</v>
      </c>
      <c r="F12757">
        <v>3</v>
      </c>
      <c r="G12757">
        <v>99</v>
      </c>
      <c r="H12757" s="1">
        <v>100</v>
      </c>
      <c r="I12757" s="87"/>
      <c r="K12757" s="86" t="s">
        <v>17485</v>
      </c>
      <c r="L12757" s="86" t="s">
        <v>17486</v>
      </c>
      <c r="N12757">
        <f>IFERROR(VLOOKUP(A12757,bip!$A:$C,2,0),"")</f>
      </c>
      <c r="O12757">
        <f>IFERROR(VLOOKUP(A12757,bip!$A:$Z,3,0),"")</f>
      </c>
    </row>
    <row r="12758" spans="1:15" ht="13.2">
      <c r="A12758" t="s">
        <v>9731</v>
      </c>
      <c r="B12758" t="s">
        <v>9731</v>
      </c>
      <c r="C12758" t="s">
        <v>16440</v>
      </c>
      <c r="D12758" t="s">
        <v>33189</v>
      </c>
      <c r="E12758" t="s">
        <v>23970</v>
      </c>
      <c r="F12758">
        <v>1</v>
      </c>
      <c r="G12758">
        <v>1</v>
      </c>
      <c r="H12758" s="1">
        <v>316</v>
      </c>
      <c r="I12758" s="87"/>
      <c r="K12758" s="86" t="s">
        <v>17485</v>
      </c>
      <c r="L12758" s="86" t="s">
        <v>17486</v>
      </c>
      <c r="N12758">
        <f>IFERROR(VLOOKUP(A12758,bip!$A:$C,2,0),"")</f>
      </c>
      <c r="O12758">
        <f>IFERROR(VLOOKUP(A12758,bip!$A:$Z,3,0),"")</f>
      </c>
    </row>
    <row r="12759" spans="1:15" ht="13.2">
      <c r="A12759" t="s">
        <v>9716</v>
      </c>
      <c r="B12759" t="s">
        <v>9716</v>
      </c>
      <c r="C12759" t="s">
        <v>16440</v>
      </c>
      <c r="D12759" t="s">
        <v>13535</v>
      </c>
      <c r="E12759" t="s">
        <v>13535</v>
      </c>
      <c r="F12759">
        <v>3</v>
      </c>
      <c r="G12759">
        <v>99</v>
      </c>
      <c r="H12759" s="1">
        <v>86</v>
      </c>
      <c r="I12759" s="87"/>
      <c r="K12759" s="86" t="s">
        <v>17485</v>
      </c>
      <c r="L12759" s="86" t="s">
        <v>17486</v>
      </c>
      <c r="N12759">
        <f>IFERROR(VLOOKUP(A12759,bip!$A:$C,2,0),"")</f>
      </c>
      <c r="O12759">
        <f>IFERROR(VLOOKUP(A12759,bip!$A:$Z,3,0),"")</f>
      </c>
    </row>
    <row r="12760" spans="1:15" ht="13.2">
      <c r="A12760" t="s">
        <v>9717</v>
      </c>
      <c r="B12760" t="s">
        <v>9717</v>
      </c>
      <c r="C12760" t="s">
        <v>16440</v>
      </c>
      <c r="D12760" t="s">
        <v>33197</v>
      </c>
      <c r="E12760" t="s">
        <v>23966</v>
      </c>
      <c r="F12760">
        <v>3</v>
      </c>
      <c r="G12760">
        <v>99</v>
      </c>
      <c r="H12760" s="1">
        <v>86</v>
      </c>
      <c r="I12760" s="87"/>
      <c r="K12760" s="86" t="s">
        <v>17485</v>
      </c>
      <c r="L12760" s="86" t="s">
        <v>17486</v>
      </c>
      <c r="N12760">
        <f>IFERROR(VLOOKUP(A12760,bip!$A:$C,2,0),"")</f>
      </c>
      <c r="O12760">
        <f>IFERROR(VLOOKUP(A12760,bip!$A:$Z,3,0),"")</f>
      </c>
    </row>
    <row r="12761" spans="1:15" ht="13.2">
      <c r="A12761" t="s">
        <v>9718</v>
      </c>
      <c r="B12761" t="s">
        <v>9718</v>
      </c>
      <c r="C12761" t="s">
        <v>16440</v>
      </c>
      <c r="D12761" t="s">
        <v>13536</v>
      </c>
      <c r="E12761" t="s">
        <v>13536</v>
      </c>
      <c r="F12761">
        <v>3</v>
      </c>
      <c r="G12761">
        <v>99</v>
      </c>
      <c r="H12761" s="1">
        <v>86</v>
      </c>
      <c r="I12761" s="87"/>
      <c r="K12761" s="86" t="s">
        <v>17485</v>
      </c>
      <c r="L12761" s="86" t="s">
        <v>17486</v>
      </c>
      <c r="N12761">
        <f>IFERROR(VLOOKUP(A12761,bip!$A:$C,2,0),"")</f>
      </c>
      <c r="O12761">
        <f>IFERROR(VLOOKUP(A12761,bip!$A:$Z,3,0),"")</f>
      </c>
    </row>
    <row r="12762" spans="1:15" ht="13.2">
      <c r="A12762" t="s">
        <v>9719</v>
      </c>
      <c r="B12762" t="s">
        <v>9719</v>
      </c>
      <c r="C12762" t="s">
        <v>16440</v>
      </c>
      <c r="D12762" t="s">
        <v>13537</v>
      </c>
      <c r="E12762" t="s">
        <v>23967</v>
      </c>
      <c r="F12762">
        <v>3</v>
      </c>
      <c r="G12762">
        <v>99</v>
      </c>
      <c r="H12762" s="1">
        <v>86</v>
      </c>
      <c r="I12762" s="87"/>
      <c r="K12762" s="86" t="s">
        <v>17485</v>
      </c>
      <c r="L12762" s="86" t="s">
        <v>17486</v>
      </c>
      <c r="N12762">
        <f>IFERROR(VLOOKUP(A12762,bip!$A:$C,2,0),"")</f>
      </c>
      <c r="O12762">
        <f>IFERROR(VLOOKUP(A12762,bip!$A:$Z,3,0),"")</f>
      </c>
    </row>
    <row r="12763" spans="1:15" ht="13.2">
      <c r="A12763" t="s">
        <v>9720</v>
      </c>
      <c r="B12763" t="s">
        <v>9720</v>
      </c>
      <c r="C12763" t="s">
        <v>16440</v>
      </c>
      <c r="D12763" t="s">
        <v>13538</v>
      </c>
      <c r="E12763" t="s">
        <v>13538</v>
      </c>
      <c r="F12763">
        <v>3</v>
      </c>
      <c r="G12763">
        <v>99</v>
      </c>
      <c r="H12763" s="1">
        <v>86</v>
      </c>
      <c r="I12763" s="87"/>
      <c r="K12763" s="86" t="s">
        <v>17485</v>
      </c>
      <c r="L12763" s="86" t="s">
        <v>17486</v>
      </c>
      <c r="N12763">
        <f>IFERROR(VLOOKUP(A12763,bip!$A:$C,2,0),"")</f>
      </c>
      <c r="O12763">
        <f>IFERROR(VLOOKUP(A12763,bip!$A:$Z,3,0),"")</f>
      </c>
    </row>
    <row r="12764" spans="1:15" ht="13.2">
      <c r="A12764" t="s">
        <v>9721</v>
      </c>
      <c r="B12764" t="s">
        <v>9721</v>
      </c>
      <c r="C12764" t="s">
        <v>16440</v>
      </c>
      <c r="D12764" t="s">
        <v>13539</v>
      </c>
      <c r="E12764" t="s">
        <v>13539</v>
      </c>
      <c r="F12764">
        <v>3</v>
      </c>
      <c r="G12764">
        <v>99</v>
      </c>
      <c r="H12764" s="1">
        <v>86</v>
      </c>
      <c r="I12764" s="87"/>
      <c r="K12764" s="86" t="s">
        <v>17485</v>
      </c>
      <c r="L12764" s="86" t="s">
        <v>17486</v>
      </c>
      <c r="N12764">
        <f>IFERROR(VLOOKUP(A12764,bip!$A:$C,2,0),"")</f>
      </c>
      <c r="O12764">
        <f>IFERROR(VLOOKUP(A12764,bip!$A:$Z,3,0),"")</f>
      </c>
    </row>
    <row r="12765" spans="1:15" ht="13.2">
      <c r="A12765" t="s">
        <v>9722</v>
      </c>
      <c r="B12765" t="s">
        <v>9722</v>
      </c>
      <c r="C12765" t="s">
        <v>16440</v>
      </c>
      <c r="D12765" t="s">
        <v>13540</v>
      </c>
      <c r="E12765" t="s">
        <v>13540</v>
      </c>
      <c r="F12765">
        <v>3</v>
      </c>
      <c r="G12765">
        <v>99</v>
      </c>
      <c r="H12765" s="1">
        <v>86</v>
      </c>
      <c r="I12765" s="87"/>
      <c r="K12765" s="86" t="s">
        <v>17485</v>
      </c>
      <c r="L12765" s="86" t="s">
        <v>17486</v>
      </c>
      <c r="N12765">
        <f>IFERROR(VLOOKUP(A12765,bip!$A:$C,2,0),"")</f>
      </c>
      <c r="O12765">
        <f>IFERROR(VLOOKUP(A12765,bip!$A:$Z,3,0),"")</f>
      </c>
    </row>
    <row r="12766" spans="1:15" ht="13.2">
      <c r="A12766" t="s">
        <v>9723</v>
      </c>
      <c r="B12766" t="s">
        <v>9723</v>
      </c>
      <c r="C12766" t="s">
        <v>16440</v>
      </c>
      <c r="D12766" t="s">
        <v>13541</v>
      </c>
      <c r="E12766" t="s">
        <v>13541</v>
      </c>
      <c r="F12766">
        <v>3</v>
      </c>
      <c r="G12766">
        <v>99</v>
      </c>
      <c r="H12766" s="1">
        <v>86</v>
      </c>
      <c r="I12766" s="87"/>
      <c r="K12766" s="86" t="s">
        <v>17485</v>
      </c>
      <c r="L12766" s="86" t="s">
        <v>17486</v>
      </c>
      <c r="N12766">
        <f>IFERROR(VLOOKUP(A12766,bip!$A:$C,2,0),"")</f>
      </c>
      <c r="O12766">
        <f>IFERROR(VLOOKUP(A12766,bip!$A:$Z,3,0),"")</f>
      </c>
    </row>
    <row r="12767" spans="1:15" ht="13.2">
      <c r="A12767" t="s">
        <v>9724</v>
      </c>
      <c r="B12767" t="s">
        <v>9724</v>
      </c>
      <c r="C12767" t="s">
        <v>16440</v>
      </c>
      <c r="D12767" t="s">
        <v>13542</v>
      </c>
      <c r="E12767" t="s">
        <v>13542</v>
      </c>
      <c r="F12767">
        <v>3</v>
      </c>
      <c r="G12767">
        <v>99</v>
      </c>
      <c r="H12767" s="1">
        <v>86</v>
      </c>
      <c r="I12767" s="87"/>
      <c r="K12767" s="86" t="s">
        <v>17485</v>
      </c>
      <c r="L12767" s="86" t="s">
        <v>17486</v>
      </c>
      <c r="N12767">
        <f>IFERROR(VLOOKUP(A12767,bip!$A:$C,2,0),"")</f>
      </c>
      <c r="O12767">
        <f>IFERROR(VLOOKUP(A12767,bip!$A:$Z,3,0),"")</f>
      </c>
    </row>
    <row r="12768" spans="1:15" ht="13.2">
      <c r="A12768" t="s">
        <v>9725</v>
      </c>
      <c r="B12768" t="s">
        <v>9725</v>
      </c>
      <c r="C12768" t="s">
        <v>16440</v>
      </c>
      <c r="D12768" t="s">
        <v>13543</v>
      </c>
      <c r="E12768" t="s">
        <v>13543</v>
      </c>
      <c r="F12768">
        <v>3</v>
      </c>
      <c r="G12768">
        <v>99</v>
      </c>
      <c r="H12768" s="1">
        <v>86</v>
      </c>
      <c r="I12768" s="87"/>
      <c r="K12768" s="86" t="s">
        <v>17485</v>
      </c>
      <c r="L12768" s="86" t="s">
        <v>17486</v>
      </c>
      <c r="N12768">
        <f>IFERROR(VLOOKUP(A12768,bip!$A:$C,2,0),"")</f>
      </c>
      <c r="O12768">
        <f>IFERROR(VLOOKUP(A12768,bip!$A:$Z,3,0),"")</f>
      </c>
    </row>
    <row r="12769" spans="1:15" ht="13.2">
      <c r="A12769" t="s">
        <v>9726</v>
      </c>
      <c r="B12769" t="s">
        <v>9726</v>
      </c>
      <c r="C12769" t="s">
        <v>16440</v>
      </c>
      <c r="D12769" t="s">
        <v>13544</v>
      </c>
      <c r="E12769" t="s">
        <v>13544</v>
      </c>
      <c r="F12769">
        <v>3</v>
      </c>
      <c r="G12769">
        <v>99</v>
      </c>
      <c r="H12769" s="1">
        <v>86</v>
      </c>
      <c r="I12769" s="87"/>
      <c r="K12769" s="86" t="s">
        <v>17485</v>
      </c>
      <c r="L12769" s="86" t="s">
        <v>17486</v>
      </c>
      <c r="N12769">
        <f>IFERROR(VLOOKUP(A12769,bip!$A:$C,2,0),"")</f>
      </c>
      <c r="O12769">
        <f>IFERROR(VLOOKUP(A12769,bip!$A:$Z,3,0),"")</f>
      </c>
    </row>
    <row r="12770" spans="1:15" ht="13.2">
      <c r="A12770" t="s">
        <v>9727</v>
      </c>
      <c r="B12770" t="s">
        <v>9727</v>
      </c>
      <c r="C12770" t="s">
        <v>16440</v>
      </c>
      <c r="D12770" t="s">
        <v>13545</v>
      </c>
      <c r="E12770" t="s">
        <v>13545</v>
      </c>
      <c r="F12770">
        <v>3</v>
      </c>
      <c r="G12770">
        <v>99</v>
      </c>
      <c r="H12770" s="1">
        <v>86</v>
      </c>
      <c r="I12770" s="87"/>
      <c r="K12770" s="86" t="s">
        <v>17485</v>
      </c>
      <c r="L12770" s="86" t="s">
        <v>17486</v>
      </c>
      <c r="N12770">
        <f>IFERROR(VLOOKUP(A12770,bip!$A:$C,2,0),"")</f>
      </c>
      <c r="O12770">
        <f>IFERROR(VLOOKUP(A12770,bip!$A:$Z,3,0),"")</f>
      </c>
    </row>
    <row r="12771" spans="1:15" ht="13.2">
      <c r="A12771" t="s">
        <v>9729</v>
      </c>
      <c r="B12771" t="s">
        <v>9729</v>
      </c>
      <c r="C12771" t="s">
        <v>16440</v>
      </c>
      <c r="D12771" t="s">
        <v>16934</v>
      </c>
      <c r="E12771" t="s">
        <v>23968</v>
      </c>
      <c r="F12771">
        <v>3</v>
      </c>
      <c r="G12771">
        <v>99</v>
      </c>
      <c r="H12771" s="1">
        <v>86</v>
      </c>
      <c r="I12771" s="87"/>
      <c r="K12771" s="86" t="s">
        <v>17485</v>
      </c>
      <c r="L12771" s="86" t="s">
        <v>17486</v>
      </c>
      <c r="N12771">
        <f>IFERROR(VLOOKUP(A12771,bip!$A:$C,2,0),"")</f>
      </c>
      <c r="O12771">
        <f>IFERROR(VLOOKUP(A12771,bip!$A:$Z,3,0),"")</f>
      </c>
    </row>
    <row r="12772" spans="1:15" ht="13.2">
      <c r="A12772" t="s">
        <v>9730</v>
      </c>
      <c r="B12772" t="s">
        <v>9730</v>
      </c>
      <c r="C12772" t="s">
        <v>16440</v>
      </c>
      <c r="D12772" t="s">
        <v>33198</v>
      </c>
      <c r="E12772" t="s">
        <v>23969</v>
      </c>
      <c r="F12772">
        <v>3</v>
      </c>
      <c r="G12772">
        <v>99</v>
      </c>
      <c r="H12772" s="1">
        <v>86</v>
      </c>
      <c r="I12772" s="87"/>
      <c r="K12772" s="86" t="s">
        <v>17485</v>
      </c>
      <c r="L12772" s="86" t="s">
        <v>17486</v>
      </c>
      <c r="N12772">
        <f>IFERROR(VLOOKUP(A12772,bip!$A:$C,2,0),"")</f>
      </c>
      <c r="O12772">
        <f>IFERROR(VLOOKUP(A12772,bip!$A:$Z,3,0),"")</f>
      </c>
    </row>
    <row r="12773" spans="1:15" ht="13.2">
      <c r="A12773" t="s">
        <v>9733</v>
      </c>
      <c r="B12773" t="s">
        <v>9733</v>
      </c>
      <c r="C12773" t="s">
        <v>16440</v>
      </c>
      <c r="D12773" t="s">
        <v>33199</v>
      </c>
      <c r="E12773" t="s">
        <v>41493</v>
      </c>
      <c r="F12773">
        <v>1</v>
      </c>
      <c r="G12773">
        <v>30</v>
      </c>
      <c r="H12773" s="1">
        <v>100</v>
      </c>
      <c r="I12773" s="87"/>
      <c r="K12773" s="86" t="s">
        <v>17485</v>
      </c>
      <c r="L12773" s="86" t="s">
        <v>17486</v>
      </c>
      <c r="N12773">
        <f>IFERROR(VLOOKUP(A12773,bip!$A:$C,2,0),"")</f>
      </c>
      <c r="O12773">
        <f>IFERROR(VLOOKUP(A12773,bip!$A:$Z,3,0),"")</f>
      </c>
    </row>
    <row r="12774" spans="1:15" ht="13.2">
      <c r="A12774" t="s">
        <v>9732</v>
      </c>
      <c r="B12774" t="s">
        <v>9732</v>
      </c>
      <c r="C12774" t="s">
        <v>16440</v>
      </c>
      <c r="D12774" t="s">
        <v>25196</v>
      </c>
      <c r="E12774" t="s">
        <v>23971</v>
      </c>
      <c r="F12774">
        <v>1</v>
      </c>
      <c r="G12774">
        <v>50</v>
      </c>
      <c r="H12774" s="1">
        <v>85</v>
      </c>
      <c r="I12774" s="87"/>
      <c r="K12774" s="86" t="s">
        <v>17485</v>
      </c>
      <c r="L12774" s="86" t="s">
        <v>17486</v>
      </c>
      <c r="N12774">
        <f>IFERROR(VLOOKUP(A12774,bip!$A:$C,2,0),"")</f>
      </c>
      <c r="O12774">
        <f>IFERROR(VLOOKUP(A12774,bip!$A:$Z,3,0),"")</f>
      </c>
    </row>
    <row r="12775" spans="1:15" ht="13.2">
      <c r="A12775" t="s">
        <v>9734</v>
      </c>
      <c r="B12775" t="s">
        <v>9734</v>
      </c>
      <c r="C12775" t="s">
        <v>16440</v>
      </c>
      <c r="D12775" t="s">
        <v>13547</v>
      </c>
      <c r="E12775" t="s">
        <v>41494</v>
      </c>
      <c r="F12775">
        <v>1</v>
      </c>
      <c r="G12775">
        <v>10</v>
      </c>
      <c r="H12775" s="1">
        <v>184</v>
      </c>
      <c r="I12775" s="87"/>
      <c r="K12775" s="86" t="s">
        <v>17485</v>
      </c>
      <c r="L12775" s="86" t="s">
        <v>17486</v>
      </c>
      <c r="N12775">
        <f>IFERROR(VLOOKUP(A12775,bip!$A:$C,2,0),"")</f>
      </c>
      <c r="O12775">
        <f>IFERROR(VLOOKUP(A12775,bip!$A:$Z,3,0),"")</f>
      </c>
    </row>
    <row r="12776" spans="1:15" ht="13.2">
      <c r="A12776" t="s">
        <v>9735</v>
      </c>
      <c r="B12776" t="s">
        <v>9735</v>
      </c>
      <c r="C12776" t="s">
        <v>16440</v>
      </c>
      <c r="D12776" t="s">
        <v>13548</v>
      </c>
      <c r="E12776" t="s">
        <v>41495</v>
      </c>
      <c r="F12776">
        <v>1</v>
      </c>
      <c r="G12776">
        <v>5</v>
      </c>
      <c r="H12776" s="1">
        <v>328</v>
      </c>
      <c r="I12776" s="87"/>
      <c r="K12776" s="86" t="s">
        <v>17485</v>
      </c>
      <c r="L12776" s="86" t="s">
        <v>17486</v>
      </c>
      <c r="N12776">
        <f>IFERROR(VLOOKUP(A12776,bip!$A:$C,2,0),"")</f>
      </c>
      <c r="O12776">
        <f>IFERROR(VLOOKUP(A12776,bip!$A:$Z,3,0),"")</f>
      </c>
    </row>
    <row r="12777" spans="1:15" ht="13.2">
      <c r="A12777" t="s">
        <v>34435</v>
      </c>
      <c r="B12777" t="s">
        <v>34435</v>
      </c>
      <c r="C12777" t="s">
        <v>16440</v>
      </c>
      <c r="D12777" t="s">
        <v>37836</v>
      </c>
      <c r="E12777" t="s">
        <v>41496</v>
      </c>
      <c r="F12777">
        <v>1</v>
      </c>
      <c r="G12777">
        <v>15</v>
      </c>
      <c r="H12777" s="1">
        <v>190</v>
      </c>
      <c r="I12777" s="87"/>
      <c r="K12777" s="86" t="s">
        <v>17485</v>
      </c>
      <c r="L12777" s="86" t="s">
        <v>17486</v>
      </c>
      <c r="N12777">
        <f>IFERROR(VLOOKUP(A12777,bip!$A:$C,2,0),"")</f>
      </c>
      <c r="O12777">
        <f>IFERROR(VLOOKUP(A12777,bip!$A:$Z,3,0),"")</f>
      </c>
    </row>
    <row r="12778" spans="1:15" ht="13.2">
      <c r="A12778" t="s">
        <v>34078</v>
      </c>
      <c r="B12778" t="s">
        <v>34078</v>
      </c>
      <c r="C12778" t="s">
        <v>16440</v>
      </c>
      <c r="D12778" t="s">
        <v>41497</v>
      </c>
      <c r="E12778" t="s">
        <v>34079</v>
      </c>
      <c r="F12778">
        <v>1</v>
      </c>
      <c r="G12778">
        <v>24</v>
      </c>
      <c r="H12778" s="1">
        <v>18</v>
      </c>
      <c r="I12778" s="87"/>
      <c r="K12778" s="86" t="s">
        <v>17485</v>
      </c>
      <c r="L12778" s="86" t="s">
        <v>17486</v>
      </c>
      <c r="N12778">
        <f>IFERROR(VLOOKUP(A12778,bip!$A:$C,2,0),"")</f>
      </c>
      <c r="O12778">
        <f>IFERROR(VLOOKUP(A12778,bip!$A:$Z,3,0),"")</f>
      </c>
    </row>
    <row r="12779" spans="1:15" ht="13.2">
      <c r="A12779" t="s">
        <v>34080</v>
      </c>
      <c r="B12779" t="s">
        <v>34080</v>
      </c>
      <c r="C12779" t="s">
        <v>16440</v>
      </c>
      <c r="D12779" t="s">
        <v>41498</v>
      </c>
      <c r="E12779" t="s">
        <v>34081</v>
      </c>
      <c r="F12779">
        <v>1</v>
      </c>
      <c r="G12779">
        <v>24</v>
      </c>
      <c r="H12779" s="1">
        <v>21</v>
      </c>
      <c r="I12779" s="87"/>
      <c r="K12779" s="86" t="s">
        <v>17485</v>
      </c>
      <c r="L12779" s="86" t="s">
        <v>17486</v>
      </c>
      <c r="N12779">
        <f>IFERROR(VLOOKUP(A12779,bip!$A:$C,2,0),"")</f>
      </c>
      <c r="O12779">
        <f>IFERROR(VLOOKUP(A12779,bip!$A:$Z,3,0),"")</f>
      </c>
    </row>
    <row r="12780" spans="1:15" ht="13.2">
      <c r="A12780" t="s">
        <v>34084</v>
      </c>
      <c r="B12780" t="s">
        <v>34084</v>
      </c>
      <c r="C12780" t="s">
        <v>16440</v>
      </c>
      <c r="D12780" t="s">
        <v>41499</v>
      </c>
      <c r="E12780" t="s">
        <v>34085</v>
      </c>
      <c r="F12780">
        <v>1</v>
      </c>
      <c r="G12780">
        <v>24</v>
      </c>
      <c r="H12780" s="1">
        <v>15</v>
      </c>
      <c r="I12780" s="87"/>
      <c r="K12780" s="86" t="s">
        <v>17485</v>
      </c>
      <c r="L12780" s="86" t="s">
        <v>17486</v>
      </c>
      <c r="N12780">
        <f>IFERROR(VLOOKUP(A12780,bip!$A:$C,2,0),"")</f>
      </c>
      <c r="O12780">
        <f>IFERROR(VLOOKUP(A12780,bip!$A:$Z,3,0),"")</f>
      </c>
    </row>
    <row r="12781" spans="1:15" ht="13.2">
      <c r="A12781" t="s">
        <v>34074</v>
      </c>
      <c r="B12781" t="s">
        <v>34074</v>
      </c>
      <c r="C12781" t="s">
        <v>16440</v>
      </c>
      <c r="D12781" t="s">
        <v>41500</v>
      </c>
      <c r="E12781" t="s">
        <v>34075</v>
      </c>
      <c r="F12781">
        <v>1</v>
      </c>
      <c r="G12781">
        <v>24</v>
      </c>
      <c r="H12781" s="1">
        <v>14</v>
      </c>
      <c r="I12781" s="87"/>
      <c r="K12781" s="86" t="s">
        <v>17485</v>
      </c>
      <c r="L12781" s="86" t="s">
        <v>17486</v>
      </c>
      <c r="N12781">
        <f>IFERROR(VLOOKUP(A12781,bip!$A:$C,2,0),"")</f>
      </c>
      <c r="O12781">
        <f>IFERROR(VLOOKUP(A12781,bip!$A:$Z,3,0),"")</f>
      </c>
    </row>
    <row r="12782" spans="1:15" ht="13.2">
      <c r="A12782" t="s">
        <v>34082</v>
      </c>
      <c r="B12782" t="s">
        <v>34082</v>
      </c>
      <c r="C12782" t="s">
        <v>16440</v>
      </c>
      <c r="D12782" t="s">
        <v>41501</v>
      </c>
      <c r="E12782" t="s">
        <v>34083</v>
      </c>
      <c r="F12782">
        <v>1</v>
      </c>
      <c r="G12782">
        <v>24</v>
      </c>
      <c r="H12782" s="1">
        <v>14</v>
      </c>
      <c r="I12782" s="87"/>
      <c r="K12782" s="86" t="s">
        <v>17485</v>
      </c>
      <c r="L12782" s="86" t="s">
        <v>17486</v>
      </c>
      <c r="N12782">
        <f>IFERROR(VLOOKUP(A12782,bip!$A:$C,2,0),"")</f>
      </c>
      <c r="O12782">
        <f>IFERROR(VLOOKUP(A12782,bip!$A:$Z,3,0),"")</f>
      </c>
    </row>
    <row r="12783" spans="1:15" ht="13.2">
      <c r="A12783" t="s">
        <v>34072</v>
      </c>
      <c r="B12783" t="s">
        <v>34072</v>
      </c>
      <c r="C12783" t="s">
        <v>16440</v>
      </c>
      <c r="D12783" t="s">
        <v>41502</v>
      </c>
      <c r="E12783" t="s">
        <v>34073</v>
      </c>
      <c r="F12783">
        <v>1</v>
      </c>
      <c r="G12783">
        <v>24</v>
      </c>
      <c r="H12783" s="1">
        <v>21</v>
      </c>
      <c r="I12783" s="87"/>
      <c r="K12783" s="86" t="s">
        <v>17485</v>
      </c>
      <c r="L12783" s="86" t="s">
        <v>17486</v>
      </c>
      <c r="N12783">
        <f>IFERROR(VLOOKUP(A12783,bip!$A:$C,2,0),"")</f>
      </c>
      <c r="O12783">
        <f>IFERROR(VLOOKUP(A12783,bip!$A:$Z,3,0),"")</f>
      </c>
    </row>
    <row r="12784" spans="1:15" ht="13.2">
      <c r="A12784" t="s">
        <v>34076</v>
      </c>
      <c r="B12784" t="s">
        <v>34076</v>
      </c>
      <c r="C12784" t="s">
        <v>16440</v>
      </c>
      <c r="D12784" t="s">
        <v>41503</v>
      </c>
      <c r="E12784" t="s">
        <v>34077</v>
      </c>
      <c r="F12784">
        <v>1</v>
      </c>
      <c r="G12784">
        <v>24</v>
      </c>
      <c r="H12784" s="1">
        <v>15</v>
      </c>
      <c r="I12784" s="87"/>
      <c r="K12784" s="86" t="s">
        <v>17485</v>
      </c>
      <c r="L12784" s="86" t="s">
        <v>17486</v>
      </c>
      <c r="N12784">
        <f>IFERROR(VLOOKUP(A12784,bip!$A:$C,2,0),"")</f>
      </c>
      <c r="O12784">
        <f>IFERROR(VLOOKUP(A12784,bip!$A:$Z,3,0),"")</f>
      </c>
    </row>
    <row r="12785" spans="1:15" ht="13.2">
      <c r="A12785" t="s">
        <v>34070</v>
      </c>
      <c r="B12785" t="s">
        <v>34070</v>
      </c>
      <c r="C12785" t="s">
        <v>16440</v>
      </c>
      <c r="D12785" t="s">
        <v>41504</v>
      </c>
      <c r="E12785" t="s">
        <v>34071</v>
      </c>
      <c r="F12785">
        <v>1</v>
      </c>
      <c r="G12785">
        <v>24</v>
      </c>
      <c r="H12785" s="1">
        <v>18</v>
      </c>
      <c r="I12785" s="87"/>
      <c r="K12785" s="86" t="s">
        <v>17485</v>
      </c>
      <c r="L12785" s="86" t="s">
        <v>17486</v>
      </c>
      <c r="N12785">
        <f>IFERROR(VLOOKUP(A12785,bip!$A:$C,2,0),"")</f>
      </c>
      <c r="O12785">
        <f>IFERROR(VLOOKUP(A12785,bip!$A:$Z,3,0),"")</f>
      </c>
    </row>
    <row r="12786" spans="1:15" ht="13.2">
      <c r="A12786" t="s">
        <v>40173</v>
      </c>
      <c r="B12786" t="s">
        <v>40173</v>
      </c>
      <c r="C12786" t="s">
        <v>16440</v>
      </c>
      <c r="D12786" t="s">
        <v>40174</v>
      </c>
      <c r="E12786" t="s">
        <v>40175</v>
      </c>
      <c r="F12786">
        <v>1</v>
      </c>
      <c r="G12786">
        <v>24</v>
      </c>
      <c r="H12786" s="1">
        <v>59</v>
      </c>
      <c r="I12786" s="87">
        <v>0.070000000000000007</v>
      </c>
      <c r="J12786" s="86" t="s">
        <v>17480</v>
      </c>
      <c r="K12786" s="86" t="s">
        <v>44487</v>
      </c>
      <c r="L12786" s="86" t="s">
        <v>17486</v>
      </c>
      <c r="M12786" s="86" t="s">
        <v>17487</v>
      </c>
      <c r="N12786">
        <f>IFERROR(VLOOKUP(A12786,bip!$A:$C,2,0),"")</f>
      </c>
      <c r="O12786">
        <f>IFERROR(VLOOKUP(A12786,bip!$A:$Z,3,0),"")</f>
      </c>
    </row>
    <row r="12787" spans="1:15" ht="13.2">
      <c r="A12787" t="s">
        <v>40176</v>
      </c>
      <c r="B12787" t="s">
        <v>40176</v>
      </c>
      <c r="C12787" t="s">
        <v>16440</v>
      </c>
      <c r="D12787" t="s">
        <v>40177</v>
      </c>
      <c r="E12787" t="s">
        <v>40178</v>
      </c>
      <c r="F12787">
        <v>1</v>
      </c>
      <c r="G12787">
        <v>24</v>
      </c>
      <c r="H12787" s="1">
        <v>75</v>
      </c>
      <c r="I12787" s="87">
        <v>0.070000000000000007</v>
      </c>
      <c r="J12787" s="86" t="s">
        <v>17480</v>
      </c>
      <c r="K12787" s="86" t="s">
        <v>44487</v>
      </c>
      <c r="L12787" s="86" t="s">
        <v>17486</v>
      </c>
      <c r="M12787" s="86" t="s">
        <v>17487</v>
      </c>
      <c r="N12787">
        <f>IFERROR(VLOOKUP(A12787,bip!$A:$C,2,0),"")</f>
      </c>
      <c r="O12787">
        <f>IFERROR(VLOOKUP(A12787,bip!$A:$Z,3,0),"")</f>
      </c>
    </row>
    <row r="12788" spans="1:15" ht="13.2">
      <c r="A12788" t="s">
        <v>40179</v>
      </c>
      <c r="B12788" t="s">
        <v>40179</v>
      </c>
      <c r="C12788" t="s">
        <v>16440</v>
      </c>
      <c r="D12788" t="s">
        <v>40180</v>
      </c>
      <c r="E12788" t="s">
        <v>40181</v>
      </c>
      <c r="F12788">
        <v>1</v>
      </c>
      <c r="G12788">
        <v>24</v>
      </c>
      <c r="H12788" s="1">
        <v>45</v>
      </c>
      <c r="I12788" s="87">
        <v>0.070000000000000007</v>
      </c>
      <c r="J12788" s="86" t="s">
        <v>17480</v>
      </c>
      <c r="K12788" s="86" t="s">
        <v>44487</v>
      </c>
      <c r="L12788" s="86" t="s">
        <v>17486</v>
      </c>
      <c r="M12788" s="86" t="s">
        <v>17487</v>
      </c>
      <c r="N12788">
        <f>IFERROR(VLOOKUP(A12788,bip!$A:$C,2,0),"")</f>
      </c>
      <c r="O12788">
        <f>IFERROR(VLOOKUP(A12788,bip!$A:$Z,3,0),"")</f>
      </c>
    </row>
    <row r="12789" spans="1:15" ht="13.2">
      <c r="A12789" t="s">
        <v>40182</v>
      </c>
      <c r="B12789" t="s">
        <v>40182</v>
      </c>
      <c r="C12789" t="s">
        <v>16440</v>
      </c>
      <c r="D12789" t="s">
        <v>40183</v>
      </c>
      <c r="E12789" t="s">
        <v>40184</v>
      </c>
      <c r="F12789">
        <v>1</v>
      </c>
      <c r="G12789">
        <v>24</v>
      </c>
      <c r="H12789" s="1">
        <v>48</v>
      </c>
      <c r="I12789" s="87">
        <v>0.070000000000000007</v>
      </c>
      <c r="J12789" s="86" t="s">
        <v>17480</v>
      </c>
      <c r="K12789" s="86" t="s">
        <v>44487</v>
      </c>
      <c r="L12789" s="86" t="s">
        <v>17486</v>
      </c>
      <c r="M12789" s="86" t="s">
        <v>17487</v>
      </c>
      <c r="N12789">
        <f>IFERROR(VLOOKUP(A12789,bip!$A:$C,2,0),"")</f>
      </c>
      <c r="O12789">
        <f>IFERROR(VLOOKUP(A12789,bip!$A:$Z,3,0),"")</f>
      </c>
    </row>
    <row r="12790" spans="1:15" ht="13.2">
      <c r="A12790" t="s">
        <v>10116</v>
      </c>
      <c r="B12790" t="s">
        <v>10116</v>
      </c>
      <c r="C12790" t="s">
        <v>16440</v>
      </c>
      <c r="D12790" t="s">
        <v>37837</v>
      </c>
      <c r="E12790" t="s">
        <v>25415</v>
      </c>
      <c r="F12790">
        <v>1</v>
      </c>
      <c r="G12790">
        <v>50</v>
      </c>
      <c r="H12790" s="1">
        <v>65</v>
      </c>
      <c r="I12790" s="87"/>
      <c r="K12790" s="86" t="s">
        <v>17485</v>
      </c>
      <c r="L12790" s="86" t="s">
        <v>17486</v>
      </c>
      <c r="N12790">
        <f>IFERROR(VLOOKUP(A12790,bip!$A:$C,2,0),"")</f>
      </c>
      <c r="O12790">
        <f>IFERROR(VLOOKUP(A12790,bip!$A:$Z,3,0),"")</f>
      </c>
    </row>
    <row r="12791" spans="1:15" ht="13.2">
      <c r="A12791" t="s">
        <v>10117</v>
      </c>
      <c r="B12791" t="s">
        <v>10117</v>
      </c>
      <c r="C12791" t="s">
        <v>16440</v>
      </c>
      <c r="D12791" t="s">
        <v>37838</v>
      </c>
      <c r="E12791" t="s">
        <v>25416</v>
      </c>
      <c r="F12791">
        <v>1</v>
      </c>
      <c r="G12791">
        <v>25</v>
      </c>
      <c r="H12791" s="1">
        <v>116</v>
      </c>
      <c r="I12791" s="87"/>
      <c r="K12791" s="86" t="s">
        <v>17485</v>
      </c>
      <c r="L12791" s="86" t="s">
        <v>17486</v>
      </c>
      <c r="N12791">
        <f>IFERROR(VLOOKUP(A12791,bip!$A:$C,2,0),"")</f>
      </c>
      <c r="O12791">
        <f>IFERROR(VLOOKUP(A12791,bip!$A:$Z,3,0),"")</f>
      </c>
    </row>
    <row r="12792" spans="1:15" ht="13.2">
      <c r="A12792" t="s">
        <v>10118</v>
      </c>
      <c r="B12792" t="s">
        <v>10118</v>
      </c>
      <c r="C12792" t="s">
        <v>16440</v>
      </c>
      <c r="D12792" t="s">
        <v>37839</v>
      </c>
      <c r="E12792" t="s">
        <v>25417</v>
      </c>
      <c r="F12792">
        <v>1</v>
      </c>
      <c r="G12792">
        <v>20</v>
      </c>
      <c r="H12792" s="1">
        <v>150</v>
      </c>
      <c r="I12792" s="87"/>
      <c r="K12792" s="86" t="s">
        <v>17485</v>
      </c>
      <c r="L12792" s="86" t="s">
        <v>17486</v>
      </c>
      <c r="N12792">
        <f>IFERROR(VLOOKUP(A12792,bip!$A:$C,2,0),"")</f>
      </c>
      <c r="O12792">
        <f>IFERROR(VLOOKUP(A12792,bip!$A:$Z,3,0),"")</f>
      </c>
    </row>
    <row r="12793" spans="1:15" ht="13.2">
      <c r="A12793" t="s">
        <v>10119</v>
      </c>
      <c r="B12793" t="s">
        <v>10119</v>
      </c>
      <c r="C12793" t="s">
        <v>16440</v>
      </c>
      <c r="D12793" t="s">
        <v>37840</v>
      </c>
      <c r="E12793" t="s">
        <v>25418</v>
      </c>
      <c r="F12793">
        <v>1</v>
      </c>
      <c r="G12793">
        <v>10</v>
      </c>
      <c r="H12793" s="1">
        <v>197</v>
      </c>
      <c r="I12793" s="87"/>
      <c r="K12793" s="86" t="s">
        <v>17485</v>
      </c>
      <c r="L12793" s="86" t="s">
        <v>17486</v>
      </c>
      <c r="N12793">
        <f>IFERROR(VLOOKUP(A12793,bip!$A:$C,2,0),"")</f>
      </c>
      <c r="O12793">
        <f>IFERROR(VLOOKUP(A12793,bip!$A:$Z,3,0),"")</f>
      </c>
    </row>
    <row r="12794" spans="1:15" ht="13.2">
      <c r="A12794" t="s">
        <v>42285</v>
      </c>
      <c r="B12794" t="s">
        <v>42285</v>
      </c>
      <c r="C12794" t="s">
        <v>16440</v>
      </c>
      <c r="D12794" t="s">
        <v>42286</v>
      </c>
      <c r="E12794" t="s">
        <v>42287</v>
      </c>
      <c r="F12794">
        <v>1</v>
      </c>
      <c r="G12794">
        <v>60</v>
      </c>
      <c r="H12794" s="1">
        <v>63</v>
      </c>
      <c r="I12794" s="87"/>
      <c r="K12794" s="86" t="s">
        <v>17485</v>
      </c>
      <c r="L12794" s="86" t="s">
        <v>17486</v>
      </c>
      <c r="M12794" s="86" t="s">
        <v>17487</v>
      </c>
      <c r="N12794">
        <f>IFERROR(VLOOKUP(A12794,bip!$A:$C,2,0),"")</f>
      </c>
      <c r="O12794">
        <f>IFERROR(VLOOKUP(A12794,bip!$A:$Z,3,0),"")</f>
        <v>0</v>
      </c>
    </row>
    <row r="12795" spans="1:15" ht="13.2">
      <c r="A12795" t="s">
        <v>42288</v>
      </c>
      <c r="B12795" t="s">
        <v>42288</v>
      </c>
      <c r="C12795" t="s">
        <v>16440</v>
      </c>
      <c r="D12795" t="s">
        <v>42289</v>
      </c>
      <c r="E12795" t="s">
        <v>42290</v>
      </c>
      <c r="F12795">
        <v>1</v>
      </c>
      <c r="G12795">
        <v>60</v>
      </c>
      <c r="H12795" s="1">
        <v>57</v>
      </c>
      <c r="I12795" s="87"/>
      <c r="K12795" s="86" t="s">
        <v>17485</v>
      </c>
      <c r="L12795" s="86" t="s">
        <v>17486</v>
      </c>
      <c r="M12795" s="86" t="s">
        <v>17487</v>
      </c>
      <c r="N12795">
        <f>IFERROR(VLOOKUP(A12795,bip!$A:$C,2,0),"")</f>
      </c>
      <c r="O12795">
        <f>IFERROR(VLOOKUP(A12795,bip!$A:$Z,3,0),"")</f>
      </c>
    </row>
    <row r="12796" spans="1:15" ht="13.2">
      <c r="A12796" t="s">
        <v>10113</v>
      </c>
      <c r="B12796" t="s">
        <v>10113</v>
      </c>
      <c r="C12796" t="s">
        <v>16440</v>
      </c>
      <c r="D12796" t="s">
        <v>37841</v>
      </c>
      <c r="E12796" t="s">
        <v>34628</v>
      </c>
      <c r="F12796">
        <v>1</v>
      </c>
      <c r="G12796">
        <v>24</v>
      </c>
      <c r="H12796" s="1">
        <v>30</v>
      </c>
      <c r="I12796" s="87"/>
      <c r="K12796" s="86" t="s">
        <v>17485</v>
      </c>
      <c r="L12796" s="86" t="s">
        <v>17486</v>
      </c>
      <c r="N12796">
        <f>IFERROR(VLOOKUP(A12796,bip!$A:$C,2,0),"")</f>
      </c>
      <c r="O12796">
        <f>IFERROR(VLOOKUP(A12796,bip!$A:$Z,3,0),"")</f>
      </c>
    </row>
    <row r="12797" spans="1:15" ht="13.2">
      <c r="A12797" t="s">
        <v>10115</v>
      </c>
      <c r="B12797" t="s">
        <v>10115</v>
      </c>
      <c r="C12797" t="s">
        <v>16440</v>
      </c>
      <c r="D12797" t="s">
        <v>37843</v>
      </c>
      <c r="E12797" t="s">
        <v>36969</v>
      </c>
      <c r="F12797">
        <v>1</v>
      </c>
      <c r="G12797">
        <v>36</v>
      </c>
      <c r="H12797" s="1">
        <v>265</v>
      </c>
      <c r="I12797" s="87"/>
      <c r="K12797" s="86" t="s">
        <v>17485</v>
      </c>
      <c r="L12797" s="86" t="s">
        <v>17486</v>
      </c>
      <c r="N12797">
        <f>IFERROR(VLOOKUP(A12797,bip!$A:$C,2,0),"")</f>
      </c>
      <c r="O12797">
        <f>IFERROR(VLOOKUP(A12797,bip!$A:$Z,3,0),"")</f>
      </c>
    </row>
    <row r="12798" spans="1:15" ht="13.2">
      <c r="A12798" t="s">
        <v>43491</v>
      </c>
      <c r="B12798" t="s">
        <v>43491</v>
      </c>
      <c r="C12798" t="s">
        <v>16440</v>
      </c>
      <c r="D12798" t="s">
        <v>43492</v>
      </c>
      <c r="E12798" t="s">
        <v>43493</v>
      </c>
      <c r="F12798">
        <v>1</v>
      </c>
      <c r="G12798">
        <v>100</v>
      </c>
      <c r="H12798" s="1">
        <v>25</v>
      </c>
      <c r="I12798" s="87">
        <v>0.070000000000000007</v>
      </c>
      <c r="J12798" s="86" t="s">
        <v>17480</v>
      </c>
      <c r="K12798" s="86" t="s">
        <v>44487</v>
      </c>
      <c r="L12798" s="86" t="s">
        <v>17486</v>
      </c>
      <c r="M12798" s="86" t="s">
        <v>17487</v>
      </c>
      <c r="N12798">
        <f>IFERROR(VLOOKUP(A12798,bip!$A:$C,2,0),"")</f>
      </c>
      <c r="O12798">
        <f>IFERROR(VLOOKUP(A12798,bip!$A:$Z,3,0),"")</f>
      </c>
    </row>
    <row r="12799" spans="1:15" ht="13.2">
      <c r="A12799" t="s">
        <v>43494</v>
      </c>
      <c r="B12799" t="s">
        <v>43494</v>
      </c>
      <c r="C12799" t="s">
        <v>16440</v>
      </c>
      <c r="D12799" t="s">
        <v>43495</v>
      </c>
      <c r="E12799" t="s">
        <v>43496</v>
      </c>
      <c r="F12799">
        <v>1</v>
      </c>
      <c r="G12799">
        <v>100</v>
      </c>
      <c r="H12799" s="1">
        <v>27</v>
      </c>
      <c r="I12799" s="87">
        <v>0.070000000000000007</v>
      </c>
      <c r="J12799" s="86" t="s">
        <v>17480</v>
      </c>
      <c r="K12799" s="86" t="s">
        <v>44487</v>
      </c>
      <c r="L12799" s="86" t="s">
        <v>17486</v>
      </c>
      <c r="M12799" s="86" t="s">
        <v>17487</v>
      </c>
      <c r="N12799">
        <f>IFERROR(VLOOKUP(A12799,bip!$A:$C,2,0),"")</f>
      </c>
      <c r="O12799">
        <f>IFERROR(VLOOKUP(A12799,bip!$A:$Z,3,0),"")</f>
      </c>
    </row>
    <row r="12800" spans="1:15" ht="13.2">
      <c r="A12800" t="s">
        <v>43497</v>
      </c>
      <c r="B12800" t="s">
        <v>43497</v>
      </c>
      <c r="C12800" t="s">
        <v>16440</v>
      </c>
      <c r="D12800" t="s">
        <v>43498</v>
      </c>
      <c r="E12800" t="s">
        <v>43499</v>
      </c>
      <c r="F12800">
        <v>1</v>
      </c>
      <c r="G12800">
        <v>100</v>
      </c>
      <c r="H12800" s="1">
        <v>25</v>
      </c>
      <c r="I12800" s="87">
        <v>0.070000000000000007</v>
      </c>
      <c r="J12800" s="86" t="s">
        <v>17480</v>
      </c>
      <c r="K12800" s="86" t="s">
        <v>44487</v>
      </c>
      <c r="L12800" s="86" t="s">
        <v>17486</v>
      </c>
      <c r="M12800" s="86" t="s">
        <v>17487</v>
      </c>
      <c r="N12800">
        <f>IFERROR(VLOOKUP(A12800,bip!$A:$C,2,0),"")</f>
      </c>
      <c r="O12800">
        <f>IFERROR(VLOOKUP(A12800,bip!$A:$Z,3,0),"")</f>
      </c>
    </row>
    <row r="12801" spans="1:15" ht="13.2">
      <c r="A12801" t="s">
        <v>43500</v>
      </c>
      <c r="B12801" t="s">
        <v>43500</v>
      </c>
      <c r="C12801" t="s">
        <v>16440</v>
      </c>
      <c r="D12801" t="s">
        <v>43501</v>
      </c>
      <c r="E12801" t="s">
        <v>43502</v>
      </c>
      <c r="F12801">
        <v>1</v>
      </c>
      <c r="G12801">
        <v>100</v>
      </c>
      <c r="H12801" s="1">
        <v>27</v>
      </c>
      <c r="I12801" s="87">
        <v>0.070000000000000007</v>
      </c>
      <c r="J12801" s="86" t="s">
        <v>17480</v>
      </c>
      <c r="K12801" s="86" t="s">
        <v>44487</v>
      </c>
      <c r="L12801" s="86" t="s">
        <v>17486</v>
      </c>
      <c r="M12801" s="86" t="s">
        <v>17487</v>
      </c>
      <c r="N12801">
        <f>IFERROR(VLOOKUP(A12801,bip!$A:$C,2,0),"")</f>
      </c>
      <c r="O12801">
        <f>IFERROR(VLOOKUP(A12801,bip!$A:$Z,3,0),"")</f>
      </c>
    </row>
    <row r="12802" spans="1:15" ht="13.2">
      <c r="A12802" t="s">
        <v>43503</v>
      </c>
      <c r="B12802" t="s">
        <v>43503</v>
      </c>
      <c r="C12802" t="s">
        <v>16440</v>
      </c>
      <c r="D12802" t="s">
        <v>43504</v>
      </c>
      <c r="E12802" t="s">
        <v>43505</v>
      </c>
      <c r="F12802">
        <v>1</v>
      </c>
      <c r="G12802">
        <v>100</v>
      </c>
      <c r="H12802" s="1">
        <v>25</v>
      </c>
      <c r="I12802" s="87">
        <v>0.070000000000000007</v>
      </c>
      <c r="J12802" s="86" t="s">
        <v>17480</v>
      </c>
      <c r="K12802" s="86" t="s">
        <v>44487</v>
      </c>
      <c r="L12802" s="86" t="s">
        <v>17486</v>
      </c>
      <c r="M12802" s="86" t="s">
        <v>17487</v>
      </c>
      <c r="N12802">
        <f>IFERROR(VLOOKUP(A12802,bip!$A:$C,2,0),"")</f>
      </c>
      <c r="O12802">
        <f>IFERROR(VLOOKUP(A12802,bip!$A:$Z,3,0),"")</f>
      </c>
    </row>
    <row r="12803" spans="1:15" ht="13.2">
      <c r="A12803" t="s">
        <v>43506</v>
      </c>
      <c r="B12803" t="s">
        <v>43506</v>
      </c>
      <c r="C12803" t="s">
        <v>16440</v>
      </c>
      <c r="D12803" t="s">
        <v>43507</v>
      </c>
      <c r="E12803" t="s">
        <v>43508</v>
      </c>
      <c r="F12803">
        <v>1</v>
      </c>
      <c r="G12803">
        <v>100</v>
      </c>
      <c r="H12803" s="1">
        <v>27</v>
      </c>
      <c r="I12803" s="87">
        <v>0.070000000000000007</v>
      </c>
      <c r="J12803" s="86" t="s">
        <v>17480</v>
      </c>
      <c r="K12803" s="86" t="s">
        <v>44487</v>
      </c>
      <c r="L12803" s="86" t="s">
        <v>17486</v>
      </c>
      <c r="M12803" s="86" t="s">
        <v>17487</v>
      </c>
      <c r="N12803">
        <f>IFERROR(VLOOKUP(A12803,bip!$A:$C,2,0),"")</f>
      </c>
      <c r="O12803">
        <f>IFERROR(VLOOKUP(A12803,bip!$A:$Z,3,0),"")</f>
      </c>
    </row>
    <row r="12804" spans="1:15" ht="13.2">
      <c r="A12804" t="s">
        <v>43509</v>
      </c>
      <c r="B12804" t="s">
        <v>43509</v>
      </c>
      <c r="C12804" t="s">
        <v>16440</v>
      </c>
      <c r="D12804" t="s">
        <v>43510</v>
      </c>
      <c r="E12804" t="s">
        <v>43511</v>
      </c>
      <c r="F12804">
        <v>1</v>
      </c>
      <c r="G12804">
        <v>100</v>
      </c>
      <c r="H12804" s="1">
        <v>25</v>
      </c>
      <c r="I12804" s="87">
        <v>0.070000000000000007</v>
      </c>
      <c r="J12804" s="86" t="s">
        <v>17480</v>
      </c>
      <c r="K12804" s="86" t="s">
        <v>44487</v>
      </c>
      <c r="L12804" s="86" t="s">
        <v>17486</v>
      </c>
      <c r="M12804" s="86" t="s">
        <v>17487</v>
      </c>
      <c r="N12804">
        <f>IFERROR(VLOOKUP(A12804,bip!$A:$C,2,0),"")</f>
      </c>
      <c r="O12804">
        <f>IFERROR(VLOOKUP(A12804,bip!$A:$Z,3,0),"")</f>
      </c>
    </row>
    <row r="12805" spans="1:15" ht="13.2">
      <c r="A12805" t="s">
        <v>43512</v>
      </c>
      <c r="B12805" t="s">
        <v>43512</v>
      </c>
      <c r="C12805" t="s">
        <v>16440</v>
      </c>
      <c r="D12805" t="s">
        <v>43513</v>
      </c>
      <c r="E12805" t="s">
        <v>43514</v>
      </c>
      <c r="F12805">
        <v>1</v>
      </c>
      <c r="G12805">
        <v>100</v>
      </c>
      <c r="H12805" s="1">
        <v>27</v>
      </c>
      <c r="I12805" s="87"/>
      <c r="K12805" s="86" t="s">
        <v>17485</v>
      </c>
      <c r="L12805" s="86" t="s">
        <v>17486</v>
      </c>
      <c r="M12805" s="86" t="s">
        <v>17487</v>
      </c>
      <c r="N12805">
        <f>IFERROR(VLOOKUP(A12805,bip!$A:$C,2,0),"")</f>
      </c>
      <c r="O12805">
        <f>IFERROR(VLOOKUP(A12805,bip!$A:$Z,3,0),"")</f>
        <v>0</v>
      </c>
    </row>
    <row r="12806" spans="1:15" ht="13.2">
      <c r="A12806" t="s">
        <v>14512</v>
      </c>
      <c r="B12806" t="s">
        <v>14512</v>
      </c>
      <c r="C12806" t="s">
        <v>16441</v>
      </c>
      <c r="D12806" t="s">
        <v>36965</v>
      </c>
      <c r="E12806" t="s">
        <v>43515</v>
      </c>
      <c r="F12806">
        <v>1</v>
      </c>
      <c r="G12806">
        <v>120</v>
      </c>
      <c r="H12806" s="1">
        <v>33</v>
      </c>
      <c r="I12806" s="87"/>
      <c r="K12806" s="86" t="s">
        <v>17485</v>
      </c>
      <c r="L12806" s="86" t="s">
        <v>17486</v>
      </c>
      <c r="N12806">
        <f>IFERROR(VLOOKUP(A12806,bip!$A:$C,2,0),"")</f>
      </c>
      <c r="O12806">
        <f>IFERROR(VLOOKUP(A12806,bip!$A:$Z,3,0),"")</f>
      </c>
    </row>
    <row r="12807" spans="1:15" ht="13.2">
      <c r="A12807" t="s">
        <v>14513</v>
      </c>
      <c r="B12807" t="s">
        <v>14513</v>
      </c>
      <c r="C12807" t="s">
        <v>16441</v>
      </c>
      <c r="D12807" t="s">
        <v>36966</v>
      </c>
      <c r="E12807" t="s">
        <v>36967</v>
      </c>
      <c r="F12807">
        <v>1</v>
      </c>
      <c r="G12807">
        <v>120</v>
      </c>
      <c r="H12807" s="1">
        <v>33</v>
      </c>
      <c r="I12807" s="87"/>
      <c r="K12807" s="86" t="s">
        <v>17485</v>
      </c>
      <c r="L12807" s="86" t="s">
        <v>17486</v>
      </c>
      <c r="N12807">
        <f>IFERROR(VLOOKUP(A12807,bip!$A:$C,2,0),"")</f>
      </c>
      <c r="O12807">
        <f>IFERROR(VLOOKUP(A12807,bip!$A:$Z,3,0),"")</f>
      </c>
    </row>
    <row r="12808" spans="1:15" ht="13.2">
      <c r="A12808" t="s">
        <v>10137</v>
      </c>
      <c r="B12808" t="s">
        <v>10137</v>
      </c>
      <c r="C12808" t="s">
        <v>16440</v>
      </c>
      <c r="D12808" t="s">
        <v>31994</v>
      </c>
      <c r="E12808" t="s">
        <v>31995</v>
      </c>
      <c r="F12808">
        <v>1</v>
      </c>
      <c r="G12808">
        <v>10</v>
      </c>
      <c r="H12808" s="1">
        <v>999</v>
      </c>
      <c r="I12808" s="87"/>
      <c r="K12808" s="86" t="s">
        <v>17485</v>
      </c>
      <c r="L12808" s="86" t="s">
        <v>17486</v>
      </c>
      <c r="N12808">
        <f>IFERROR(VLOOKUP(A12808,bip!$A:$C,2,0),"")</f>
      </c>
      <c r="O12808">
        <f>IFERROR(VLOOKUP(A12808,bip!$A:$Z,3,0),"")</f>
      </c>
    </row>
    <row r="12809" spans="1:15" ht="13.2">
      <c r="A12809" t="s">
        <v>34629</v>
      </c>
      <c r="B12809" t="s">
        <v>34629</v>
      </c>
      <c r="C12809" t="s">
        <v>16440</v>
      </c>
      <c r="D12809" t="s">
        <v>34630</v>
      </c>
      <c r="E12809" t="s">
        <v>34631</v>
      </c>
      <c r="F12809">
        <v>1</v>
      </c>
      <c r="G12809">
        <v>25</v>
      </c>
      <c r="H12809" s="1">
        <v>48</v>
      </c>
      <c r="I12809" s="87"/>
      <c r="K12809" s="86" t="s">
        <v>17485</v>
      </c>
      <c r="L12809" s="86" t="s">
        <v>17486</v>
      </c>
      <c r="N12809">
        <f>IFERROR(VLOOKUP(A12809,bip!$A:$C,2,0),"")</f>
      </c>
      <c r="O12809">
        <f>IFERROR(VLOOKUP(A12809,bip!$A:$Z,3,0),"")</f>
        <v>0</v>
      </c>
    </row>
    <row r="12810" spans="1:15" ht="13.2">
      <c r="A12810" t="s">
        <v>10135</v>
      </c>
      <c r="B12810" t="s">
        <v>10135</v>
      </c>
      <c r="C12810" t="s">
        <v>16440</v>
      </c>
      <c r="D12810" t="s">
        <v>36983</v>
      </c>
      <c r="E12810" t="s">
        <v>25730</v>
      </c>
      <c r="F12810">
        <v>1</v>
      </c>
      <c r="G12810">
        <v>12</v>
      </c>
      <c r="H12810" s="1">
        <v>155</v>
      </c>
      <c r="I12810" s="87"/>
      <c r="K12810" s="86" t="s">
        <v>17485</v>
      </c>
      <c r="L12810" s="86" t="s">
        <v>17486</v>
      </c>
      <c r="N12810">
        <f>IFERROR(VLOOKUP(A12810,bip!$A:$C,2,0),"")</f>
      </c>
      <c r="O12810">
        <f>IFERROR(VLOOKUP(A12810,bip!$A:$Z,3,0),"")</f>
      </c>
    </row>
    <row r="12811" spans="1:15" ht="13.2">
      <c r="A12811" t="s">
        <v>10134</v>
      </c>
      <c r="B12811" t="s">
        <v>10134</v>
      </c>
      <c r="C12811" t="s">
        <v>16440</v>
      </c>
      <c r="D12811" t="s">
        <v>36984</v>
      </c>
      <c r="E12811" t="s">
        <v>25729</v>
      </c>
      <c r="F12811">
        <v>1</v>
      </c>
      <c r="G12811">
        <v>12</v>
      </c>
      <c r="H12811" s="1">
        <v>103</v>
      </c>
      <c r="I12811" s="87"/>
      <c r="K12811" s="86" t="s">
        <v>17485</v>
      </c>
      <c r="L12811" s="86" t="s">
        <v>17486</v>
      </c>
      <c r="N12811">
        <f>IFERROR(VLOOKUP(A12811,bip!$A:$C,2,0),"")</f>
      </c>
      <c r="O12811">
        <f>IFERROR(VLOOKUP(A12811,bip!$A:$Z,3,0),"")</f>
      </c>
    </row>
    <row r="12812" spans="1:15" ht="13.2">
      <c r="A12812" t="s">
        <v>40019</v>
      </c>
      <c r="B12812" t="s">
        <v>40019</v>
      </c>
      <c r="C12812" t="s">
        <v>16440</v>
      </c>
      <c r="D12812" t="s">
        <v>40020</v>
      </c>
      <c r="E12812" t="s">
        <v>40021</v>
      </c>
      <c r="F12812">
        <v>1</v>
      </c>
      <c r="G12812">
        <v>60</v>
      </c>
      <c r="H12812" s="1">
        <v>76</v>
      </c>
      <c r="I12812" s="87"/>
      <c r="K12812" s="86" t="s">
        <v>17485</v>
      </c>
      <c r="L12812" s="86" t="s">
        <v>17486</v>
      </c>
      <c r="M12812" s="86" t="s">
        <v>17487</v>
      </c>
      <c r="N12812">
        <f>IFERROR(VLOOKUP(A12812,bip!$A:$C,2,0),"")</f>
      </c>
      <c r="O12812">
        <f>IFERROR(VLOOKUP(A12812,bip!$A:$Z,3,0),"")</f>
      </c>
    </row>
    <row r="12813" spans="1:15" ht="13.2">
      <c r="A12813" t="s">
        <v>40022</v>
      </c>
      <c r="B12813" t="s">
        <v>40022</v>
      </c>
      <c r="C12813" t="s">
        <v>16440</v>
      </c>
      <c r="D12813" t="s">
        <v>40023</v>
      </c>
      <c r="E12813" t="s">
        <v>40024</v>
      </c>
      <c r="F12813">
        <v>1</v>
      </c>
      <c r="G12813">
        <v>80</v>
      </c>
      <c r="H12813" s="1">
        <v>55</v>
      </c>
      <c r="I12813" s="87"/>
      <c r="K12813" s="86" t="s">
        <v>17485</v>
      </c>
      <c r="L12813" s="86" t="s">
        <v>17486</v>
      </c>
      <c r="M12813" s="86" t="s">
        <v>17487</v>
      </c>
      <c r="N12813">
        <f>IFERROR(VLOOKUP(A12813,bip!$A:$C,2,0),"")</f>
      </c>
      <c r="O12813">
        <f>IFERROR(VLOOKUP(A12813,bip!$A:$Z,3,0),"")</f>
      </c>
    </row>
    <row r="12814" spans="1:15" ht="13.2">
      <c r="A12814" t="s">
        <v>40025</v>
      </c>
      <c r="B12814" t="s">
        <v>40025</v>
      </c>
      <c r="C12814" t="s">
        <v>16440</v>
      </c>
      <c r="D12814" t="s">
        <v>40026</v>
      </c>
      <c r="E12814" t="s">
        <v>40027</v>
      </c>
      <c r="F12814">
        <v>1</v>
      </c>
      <c r="G12814">
        <v>60</v>
      </c>
      <c r="H12814" s="1">
        <v>72</v>
      </c>
      <c r="I12814" s="87"/>
      <c r="K12814" s="86" t="s">
        <v>17485</v>
      </c>
      <c r="L12814" s="86" t="s">
        <v>17486</v>
      </c>
      <c r="M12814" s="86" t="s">
        <v>17487</v>
      </c>
      <c r="N12814">
        <f>IFERROR(VLOOKUP(A12814,bip!$A:$C,2,0),"")</f>
      </c>
      <c r="O12814">
        <f>IFERROR(VLOOKUP(A12814,bip!$A:$Z,3,0),"")</f>
      </c>
    </row>
    <row r="12815" spans="1:15" ht="13.2">
      <c r="A12815" t="s">
        <v>40028</v>
      </c>
      <c r="B12815" t="s">
        <v>40028</v>
      </c>
      <c r="C12815" t="s">
        <v>16440</v>
      </c>
      <c r="D12815" t="s">
        <v>40029</v>
      </c>
      <c r="E12815" t="s">
        <v>40030</v>
      </c>
      <c r="F12815">
        <v>1</v>
      </c>
      <c r="G12815">
        <v>40</v>
      </c>
      <c r="H12815" s="1">
        <v>101</v>
      </c>
      <c r="I12815" s="87"/>
      <c r="K12815" s="86" t="s">
        <v>17485</v>
      </c>
      <c r="L12815" s="86" t="s">
        <v>17486</v>
      </c>
      <c r="M12815" s="86" t="s">
        <v>17487</v>
      </c>
      <c r="N12815">
        <f>IFERROR(VLOOKUP(A12815,bip!$A:$C,2,0),"")</f>
      </c>
      <c r="O12815">
        <f>IFERROR(VLOOKUP(A12815,bip!$A:$Z,3,0),"")</f>
      </c>
    </row>
    <row r="12816" spans="1:15" ht="13.2">
      <c r="A12816" t="s">
        <v>40031</v>
      </c>
      <c r="B12816" t="s">
        <v>40031</v>
      </c>
      <c r="C12816" t="s">
        <v>16440</v>
      </c>
      <c r="D12816" t="s">
        <v>40032</v>
      </c>
      <c r="E12816" t="s">
        <v>40033</v>
      </c>
      <c r="F12816">
        <v>1</v>
      </c>
      <c r="G12816">
        <v>80</v>
      </c>
      <c r="H12816" s="1">
        <v>52</v>
      </c>
      <c r="I12816" s="87"/>
      <c r="K12816" s="86" t="s">
        <v>17485</v>
      </c>
      <c r="L12816" s="86" t="s">
        <v>17486</v>
      </c>
      <c r="M12816" s="86" t="s">
        <v>17487</v>
      </c>
      <c r="N12816">
        <f>IFERROR(VLOOKUP(A12816,bip!$A:$C,2,0),"")</f>
      </c>
      <c r="O12816">
        <f>IFERROR(VLOOKUP(A12816,bip!$A:$Z,3,0),"")</f>
      </c>
    </row>
    <row r="12817" spans="1:15" ht="13.2">
      <c r="A12817" t="s">
        <v>40034</v>
      </c>
      <c r="B12817" t="s">
        <v>40034</v>
      </c>
      <c r="C12817" t="s">
        <v>16440</v>
      </c>
      <c r="D12817" t="s">
        <v>40035</v>
      </c>
      <c r="E12817" t="s">
        <v>40036</v>
      </c>
      <c r="F12817">
        <v>1</v>
      </c>
      <c r="G12817">
        <v>60</v>
      </c>
      <c r="H12817" s="1">
        <v>84</v>
      </c>
      <c r="I12817" s="87"/>
      <c r="K12817" s="86" t="s">
        <v>17485</v>
      </c>
      <c r="L12817" s="86" t="s">
        <v>17486</v>
      </c>
      <c r="M12817" s="86" t="s">
        <v>17487</v>
      </c>
      <c r="N12817">
        <f>IFERROR(VLOOKUP(A12817,bip!$A:$C,2,0),"")</f>
      </c>
      <c r="O12817">
        <f>IFERROR(VLOOKUP(A12817,bip!$A:$Z,3,0),"")</f>
      </c>
    </row>
    <row r="12818" spans="1:15" ht="13.2">
      <c r="A12818" t="s">
        <v>40037</v>
      </c>
      <c r="B12818" t="s">
        <v>40037</v>
      </c>
      <c r="C12818" t="s">
        <v>16440</v>
      </c>
      <c r="D12818" t="s">
        <v>40038</v>
      </c>
      <c r="E12818" t="s">
        <v>40039</v>
      </c>
      <c r="F12818">
        <v>1</v>
      </c>
      <c r="G12818">
        <v>80</v>
      </c>
      <c r="H12818" s="1">
        <v>69</v>
      </c>
      <c r="I12818" s="87"/>
      <c r="K12818" s="86" t="s">
        <v>17485</v>
      </c>
      <c r="L12818" s="86" t="s">
        <v>17486</v>
      </c>
      <c r="M12818" s="86" t="s">
        <v>17487</v>
      </c>
      <c r="N12818">
        <f>IFERROR(VLOOKUP(A12818,bip!$A:$C,2,0),"")</f>
      </c>
      <c r="O12818">
        <f>IFERROR(VLOOKUP(A12818,bip!$A:$Z,3,0),"")</f>
      </c>
    </row>
    <row r="12819" spans="1:15" ht="13.2">
      <c r="A12819" t="s">
        <v>40040</v>
      </c>
      <c r="B12819" t="s">
        <v>40040</v>
      </c>
      <c r="C12819" t="s">
        <v>16440</v>
      </c>
      <c r="D12819" t="s">
        <v>40041</v>
      </c>
      <c r="E12819" t="s">
        <v>40042</v>
      </c>
      <c r="F12819">
        <v>1</v>
      </c>
      <c r="G12819">
        <v>60</v>
      </c>
      <c r="H12819" s="1">
        <v>82</v>
      </c>
      <c r="I12819" s="87"/>
      <c r="K12819" s="86" t="s">
        <v>17485</v>
      </c>
      <c r="L12819" s="86" t="s">
        <v>17486</v>
      </c>
      <c r="M12819" s="86" t="s">
        <v>17487</v>
      </c>
      <c r="N12819">
        <f>IFERROR(VLOOKUP(A12819,bip!$A:$C,2,0),"")</f>
      </c>
      <c r="O12819">
        <f>IFERROR(VLOOKUP(A12819,bip!$A:$Z,3,0),"")</f>
      </c>
    </row>
    <row r="12820" spans="1:15" ht="13.2">
      <c r="A12820" t="s">
        <v>40043</v>
      </c>
      <c r="B12820" t="s">
        <v>40043</v>
      </c>
      <c r="C12820" t="s">
        <v>16440</v>
      </c>
      <c r="D12820" t="s">
        <v>40044</v>
      </c>
      <c r="E12820" t="s">
        <v>40045</v>
      </c>
      <c r="F12820">
        <v>1</v>
      </c>
      <c r="G12820">
        <v>40</v>
      </c>
      <c r="H12820" s="1">
        <v>105</v>
      </c>
      <c r="I12820" s="87"/>
      <c r="K12820" s="86" t="s">
        <v>17485</v>
      </c>
      <c r="L12820" s="86" t="s">
        <v>17486</v>
      </c>
      <c r="M12820" s="86" t="s">
        <v>17487</v>
      </c>
      <c r="N12820">
        <f>IFERROR(VLOOKUP(A12820,bip!$A:$C,2,0),"")</f>
      </c>
      <c r="O12820">
        <f>IFERROR(VLOOKUP(A12820,bip!$A:$Z,3,0),"")</f>
      </c>
    </row>
    <row r="12821" spans="1:15" ht="13.2">
      <c r="A12821" t="s">
        <v>40046</v>
      </c>
      <c r="B12821" t="s">
        <v>40046</v>
      </c>
      <c r="C12821" t="s">
        <v>16440</v>
      </c>
      <c r="D12821" t="s">
        <v>40047</v>
      </c>
      <c r="E12821" t="s">
        <v>40048</v>
      </c>
      <c r="F12821">
        <v>1</v>
      </c>
      <c r="G12821">
        <v>80</v>
      </c>
      <c r="H12821" s="1">
        <v>59</v>
      </c>
      <c r="I12821" s="87"/>
      <c r="K12821" s="86" t="s">
        <v>17485</v>
      </c>
      <c r="L12821" s="86" t="s">
        <v>17486</v>
      </c>
      <c r="M12821" s="86" t="s">
        <v>17487</v>
      </c>
      <c r="N12821">
        <f>IFERROR(VLOOKUP(A12821,bip!$A:$C,2,0),"")</f>
      </c>
      <c r="O12821">
        <f>IFERROR(VLOOKUP(A12821,bip!$A:$Z,3,0),"")</f>
      </c>
    </row>
    <row r="12822" spans="1:15" ht="13.2">
      <c r="A12822" t="s">
        <v>10136</v>
      </c>
      <c r="B12822" t="s">
        <v>17062</v>
      </c>
      <c r="C12822" t="s">
        <v>16440</v>
      </c>
      <c r="D12822" t="s">
        <v>17063</v>
      </c>
      <c r="E12822" t="s">
        <v>36986</v>
      </c>
      <c r="F12822">
        <v>6</v>
      </c>
      <c r="G12822">
        <v>36</v>
      </c>
      <c r="H12822" s="1">
        <v>139</v>
      </c>
      <c r="I12822" s="87"/>
      <c r="K12822" s="86" t="s">
        <v>17485</v>
      </c>
      <c r="L12822" s="86" t="s">
        <v>17486</v>
      </c>
      <c r="N12822">
        <f>IFERROR(VLOOKUP(A12822,bip!$A:$C,2,0),"")</f>
      </c>
      <c r="O12822">
        <f>IFERROR(VLOOKUP(A12822,bip!$A:$Z,3,0),"")</f>
      </c>
    </row>
    <row r="12823" spans="1:15" ht="13.2">
      <c r="A12823" t="s">
        <v>30706</v>
      </c>
      <c r="B12823" t="s">
        <v>30706</v>
      </c>
      <c r="C12823" t="s">
        <v>16440</v>
      </c>
      <c r="D12823" t="s">
        <v>37851</v>
      </c>
      <c r="E12823" t="s">
        <v>36987</v>
      </c>
      <c r="F12823">
        <v>1</v>
      </c>
      <c r="G12823">
        <v>12</v>
      </c>
      <c r="H12823" s="1">
        <v>396</v>
      </c>
      <c r="I12823" s="87"/>
      <c r="K12823" s="86" t="s">
        <v>17485</v>
      </c>
      <c r="L12823" s="86" t="s">
        <v>17486</v>
      </c>
      <c r="N12823">
        <f>IFERROR(VLOOKUP(A12823,bip!$A:$C,2,0),"")</f>
      </c>
      <c r="O12823">
        <f>IFERROR(VLOOKUP(A12823,bip!$A:$Z,3,0),"")</f>
      </c>
    </row>
    <row r="12824" spans="1:15" ht="13.2">
      <c r="A12824" t="s">
        <v>30703</v>
      </c>
      <c r="B12824" t="s">
        <v>30703</v>
      </c>
      <c r="C12824" t="s">
        <v>16440</v>
      </c>
      <c r="D12824" t="s">
        <v>37852</v>
      </c>
      <c r="E12824" t="s">
        <v>36988</v>
      </c>
      <c r="F12824">
        <v>1</v>
      </c>
      <c r="G12824">
        <v>60</v>
      </c>
      <c r="H12824" s="1">
        <v>145</v>
      </c>
      <c r="I12824" s="87"/>
      <c r="K12824" s="86" t="s">
        <v>17485</v>
      </c>
      <c r="L12824" s="86" t="s">
        <v>17486</v>
      </c>
      <c r="N12824">
        <f>IFERROR(VLOOKUP(A12824,bip!$A:$C,2,0),"")</f>
      </c>
      <c r="O12824">
        <f>IFERROR(VLOOKUP(A12824,bip!$A:$Z,3,0),"")</f>
      </c>
    </row>
    <row r="12825" spans="1:15" ht="13.2">
      <c r="A12825" t="s">
        <v>30704</v>
      </c>
      <c r="B12825" t="s">
        <v>30704</v>
      </c>
      <c r="C12825" t="s">
        <v>16440</v>
      </c>
      <c r="D12825" t="s">
        <v>37853</v>
      </c>
      <c r="E12825" t="s">
        <v>36989</v>
      </c>
      <c r="F12825">
        <v>1</v>
      </c>
      <c r="G12825">
        <v>20</v>
      </c>
      <c r="H12825" s="1">
        <v>198</v>
      </c>
      <c r="I12825" s="87"/>
      <c r="K12825" s="86" t="s">
        <v>17485</v>
      </c>
      <c r="L12825" s="86" t="s">
        <v>17486</v>
      </c>
      <c r="N12825">
        <f>IFERROR(VLOOKUP(A12825,bip!$A:$C,2,0),"")</f>
      </c>
      <c r="O12825">
        <f>IFERROR(VLOOKUP(A12825,bip!$A:$Z,3,0),"")</f>
      </c>
    </row>
    <row r="12826" spans="1:15" ht="13.2">
      <c r="A12826" t="s">
        <v>30705</v>
      </c>
      <c r="B12826" t="s">
        <v>30705</v>
      </c>
      <c r="C12826" t="s">
        <v>16440</v>
      </c>
      <c r="D12826" t="s">
        <v>37854</v>
      </c>
      <c r="E12826" t="s">
        <v>36990</v>
      </c>
      <c r="F12826">
        <v>1</v>
      </c>
      <c r="G12826">
        <v>12</v>
      </c>
      <c r="H12826" s="1">
        <v>293</v>
      </c>
      <c r="I12826" s="87"/>
      <c r="K12826" s="86" t="s">
        <v>17485</v>
      </c>
      <c r="L12826" s="86" t="s">
        <v>17486</v>
      </c>
      <c r="N12826">
        <f>IFERROR(VLOOKUP(A12826,bip!$A:$C,2,0),"")</f>
      </c>
      <c r="O12826">
        <f>IFERROR(VLOOKUP(A12826,bip!$A:$Z,3,0),"")</f>
      </c>
    </row>
    <row r="12827" spans="1:15" ht="13.2">
      <c r="A12827" t="s">
        <v>14340</v>
      </c>
      <c r="B12827" t="s">
        <v>14340</v>
      </c>
      <c r="C12827" t="s">
        <v>16440</v>
      </c>
      <c r="D12827" t="s">
        <v>37855</v>
      </c>
      <c r="E12827" t="s">
        <v>36991</v>
      </c>
      <c r="F12827">
        <v>1</v>
      </c>
      <c r="G12827">
        <v>24</v>
      </c>
      <c r="H12827" s="1">
        <v>438</v>
      </c>
      <c r="I12827" s="87"/>
      <c r="K12827" s="86" t="s">
        <v>17485</v>
      </c>
      <c r="L12827" s="86" t="s">
        <v>17486</v>
      </c>
      <c r="N12827">
        <f>IFERROR(VLOOKUP(A12827,bip!$A:$C,2,0),"")</f>
      </c>
      <c r="O12827">
        <f>IFERROR(VLOOKUP(A12827,bip!$A:$Z,3,0),"")</f>
      </c>
    </row>
    <row r="12828" spans="1:15" ht="13.2">
      <c r="A12828" t="s">
        <v>10145</v>
      </c>
      <c r="B12828" t="s">
        <v>10145</v>
      </c>
      <c r="C12828" t="s">
        <v>16440</v>
      </c>
      <c r="D12828" t="s">
        <v>36999</v>
      </c>
      <c r="E12828" t="s">
        <v>26629</v>
      </c>
      <c r="F12828">
        <v>1</v>
      </c>
      <c r="G12828">
        <v>24</v>
      </c>
      <c r="H12828" s="1">
        <v>796</v>
      </c>
      <c r="I12828" s="87"/>
      <c r="K12828" s="86" t="s">
        <v>17485</v>
      </c>
      <c r="L12828" s="86" t="s">
        <v>17486</v>
      </c>
      <c r="N12828">
        <f>IFERROR(VLOOKUP(A12828,bip!$A:$C,2,0),"")</f>
      </c>
      <c r="O12828">
        <f>IFERROR(VLOOKUP(A12828,bip!$A:$Z,3,0),"")</f>
      </c>
    </row>
    <row r="12829" spans="1:15" ht="13.2">
      <c r="A12829" t="s">
        <v>10143</v>
      </c>
      <c r="B12829" t="s">
        <v>10143</v>
      </c>
      <c r="C12829" t="s">
        <v>16440</v>
      </c>
      <c r="D12829" t="s">
        <v>25427</v>
      </c>
      <c r="E12829" t="s">
        <v>29860</v>
      </c>
      <c r="F12829">
        <v>1</v>
      </c>
      <c r="G12829">
        <v>24</v>
      </c>
      <c r="H12829" s="1">
        <v>557</v>
      </c>
      <c r="I12829" s="87"/>
      <c r="K12829" s="86" t="s">
        <v>17485</v>
      </c>
      <c r="L12829" s="86" t="s">
        <v>17486</v>
      </c>
      <c r="N12829">
        <f>IFERROR(VLOOKUP(A12829,bip!$A:$C,2,0),"")</f>
      </c>
      <c r="O12829">
        <f>IFERROR(VLOOKUP(A12829,bip!$A:$Z,3,0),"")</f>
      </c>
    </row>
    <row r="12830" spans="1:15" ht="13.2">
      <c r="A12830" t="s">
        <v>10144</v>
      </c>
      <c r="B12830" t="s">
        <v>10144</v>
      </c>
      <c r="C12830" t="s">
        <v>16440</v>
      </c>
      <c r="D12830" t="s">
        <v>25428</v>
      </c>
      <c r="E12830" t="s">
        <v>29861</v>
      </c>
      <c r="F12830">
        <v>1</v>
      </c>
      <c r="G12830">
        <v>24</v>
      </c>
      <c r="H12830" s="1">
        <v>693</v>
      </c>
      <c r="I12830" s="87"/>
      <c r="K12830" s="86" t="s">
        <v>17485</v>
      </c>
      <c r="L12830" s="86" t="s">
        <v>17486</v>
      </c>
      <c r="N12830">
        <f>IFERROR(VLOOKUP(A12830,bip!$A:$C,2,0),"")</f>
      </c>
      <c r="O12830">
        <f>IFERROR(VLOOKUP(A12830,bip!$A:$Z,3,0),"")</f>
      </c>
    </row>
    <row r="12831" spans="1:15" ht="13.2">
      <c r="A12831" t="s">
        <v>14471</v>
      </c>
      <c r="B12831" t="s">
        <v>14471</v>
      </c>
      <c r="C12831" t="s">
        <v>16441</v>
      </c>
      <c r="D12831" t="s">
        <v>37002</v>
      </c>
      <c r="E12831" t="s">
        <v>37003</v>
      </c>
      <c r="F12831">
        <v>1</v>
      </c>
      <c r="G12831">
        <v>40</v>
      </c>
      <c r="H12831" s="1">
        <v>90</v>
      </c>
      <c r="I12831" s="87"/>
      <c r="K12831" s="86" t="s">
        <v>17485</v>
      </c>
      <c r="L12831" s="86" t="s">
        <v>17486</v>
      </c>
      <c r="N12831">
        <f>IFERROR(VLOOKUP(A12831,bip!$A:$C,2,0),"")</f>
      </c>
      <c r="O12831">
        <f>IFERROR(VLOOKUP(A12831,bip!$A:$Z,3,0),"")</f>
      </c>
    </row>
    <row r="12832" spans="1:15" ht="13.2">
      <c r="A12832" t="s">
        <v>30327</v>
      </c>
      <c r="B12832" t="s">
        <v>30327</v>
      </c>
      <c r="C12832" t="s">
        <v>16441</v>
      </c>
      <c r="D12832" t="s">
        <v>37004</v>
      </c>
      <c r="E12832" t="s">
        <v>37005</v>
      </c>
      <c r="F12832">
        <v>1</v>
      </c>
      <c r="G12832">
        <v>8</v>
      </c>
      <c r="H12832" s="1">
        <v>424</v>
      </c>
      <c r="I12832" s="87"/>
      <c r="K12832" s="86" t="s">
        <v>17485</v>
      </c>
      <c r="L12832" s="86" t="s">
        <v>17486</v>
      </c>
      <c r="N12832">
        <f>IFERROR(VLOOKUP(A12832,bip!$A:$C,2,0),"")</f>
      </c>
      <c r="O12832">
        <f>IFERROR(VLOOKUP(A12832,bip!$A:$Z,3,0),"")</f>
      </c>
    </row>
    <row r="12833" spans="1:15" ht="13.2">
      <c r="A12833" t="s">
        <v>30328</v>
      </c>
      <c r="B12833" t="s">
        <v>30328</v>
      </c>
      <c r="C12833" t="s">
        <v>16441</v>
      </c>
      <c r="D12833" t="s">
        <v>37006</v>
      </c>
      <c r="E12833" t="s">
        <v>37007</v>
      </c>
      <c r="F12833">
        <v>1</v>
      </c>
      <c r="G12833">
        <v>4</v>
      </c>
      <c r="H12833" s="1">
        <v>695</v>
      </c>
      <c r="I12833" s="87"/>
      <c r="K12833" s="86" t="s">
        <v>17485</v>
      </c>
      <c r="L12833" s="86" t="s">
        <v>17486</v>
      </c>
      <c r="N12833">
        <f>IFERROR(VLOOKUP(A12833,bip!$A:$C,2,0),"")</f>
      </c>
      <c r="O12833">
        <f>IFERROR(VLOOKUP(A12833,bip!$A:$Z,3,0),"")</f>
      </c>
    </row>
    <row r="12834" spans="1:15" ht="13.2">
      <c r="A12834" t="s">
        <v>14472</v>
      </c>
      <c r="B12834" t="s">
        <v>14472</v>
      </c>
      <c r="C12834" t="s">
        <v>16441</v>
      </c>
      <c r="D12834" t="s">
        <v>37008</v>
      </c>
      <c r="E12834" t="s">
        <v>37009</v>
      </c>
      <c r="F12834">
        <v>1</v>
      </c>
      <c r="G12834">
        <v>20</v>
      </c>
      <c r="H12834" s="1">
        <v>122</v>
      </c>
      <c r="I12834" s="87"/>
      <c r="K12834" s="86" t="s">
        <v>17485</v>
      </c>
      <c r="L12834" s="86" t="s">
        <v>17486</v>
      </c>
      <c r="N12834">
        <f>IFERROR(VLOOKUP(A12834,bip!$A:$C,2,0),"")</f>
      </c>
      <c r="O12834">
        <f>IFERROR(VLOOKUP(A12834,bip!$A:$Z,3,0),"")</f>
      </c>
    </row>
    <row r="12835" spans="1:15" ht="13.2">
      <c r="A12835" t="s">
        <v>30329</v>
      </c>
      <c r="B12835" t="s">
        <v>30329</v>
      </c>
      <c r="C12835" t="s">
        <v>16441</v>
      </c>
      <c r="D12835" t="s">
        <v>37010</v>
      </c>
      <c r="E12835" t="s">
        <v>37011</v>
      </c>
      <c r="F12835">
        <v>1</v>
      </c>
      <c r="G12835">
        <v>4</v>
      </c>
      <c r="H12835" s="1">
        <v>876</v>
      </c>
      <c r="I12835" s="87"/>
      <c r="K12835" s="86" t="s">
        <v>17485</v>
      </c>
      <c r="L12835" s="86" t="s">
        <v>17486</v>
      </c>
      <c r="N12835">
        <f>IFERROR(VLOOKUP(A12835,bip!$A:$C,2,0),"")</f>
      </c>
      <c r="O12835">
        <f>IFERROR(VLOOKUP(A12835,bip!$A:$Z,3,0),"")</f>
      </c>
    </row>
    <row r="12836" spans="1:15" ht="13.2">
      <c r="A12836" t="s">
        <v>30325</v>
      </c>
      <c r="B12836" t="s">
        <v>30325</v>
      </c>
      <c r="C12836" t="s">
        <v>16441</v>
      </c>
      <c r="D12836" t="s">
        <v>37012</v>
      </c>
      <c r="E12836" t="s">
        <v>37013</v>
      </c>
      <c r="F12836">
        <v>1</v>
      </c>
      <c r="G12836">
        <v>20</v>
      </c>
      <c r="H12836" s="1">
        <v>160</v>
      </c>
      <c r="I12836" s="87"/>
      <c r="K12836" s="86" t="s">
        <v>17485</v>
      </c>
      <c r="L12836" s="86" t="s">
        <v>17486</v>
      </c>
      <c r="N12836">
        <f>IFERROR(VLOOKUP(A12836,bip!$A:$C,2,0),"")</f>
      </c>
      <c r="O12836">
        <f>IFERROR(VLOOKUP(A12836,bip!$A:$Z,3,0),"")</f>
        <v>0</v>
      </c>
    </row>
    <row r="12837" spans="1:15" ht="13.2">
      <c r="A12837" t="s">
        <v>30326</v>
      </c>
      <c r="B12837" t="s">
        <v>30326</v>
      </c>
      <c r="C12837" t="s">
        <v>16441</v>
      </c>
      <c r="D12837" t="s">
        <v>37014</v>
      </c>
      <c r="E12837" t="s">
        <v>37015</v>
      </c>
      <c r="F12837">
        <v>1</v>
      </c>
      <c r="G12837">
        <v>20</v>
      </c>
      <c r="H12837" s="1">
        <v>240</v>
      </c>
      <c r="I12837" s="87"/>
      <c r="K12837" s="86" t="s">
        <v>17485</v>
      </c>
      <c r="L12837" s="86" t="s">
        <v>17486</v>
      </c>
      <c r="N12837">
        <f>IFERROR(VLOOKUP(A12837,bip!$A:$C,2,0),"")</f>
      </c>
      <c r="O12837">
        <f>IFERROR(VLOOKUP(A12837,bip!$A:$Z,3,0),"")</f>
      </c>
    </row>
    <row r="12838" spans="1:15" ht="13.2">
      <c r="A12838" t="s">
        <v>10141</v>
      </c>
      <c r="B12838" t="s">
        <v>10141</v>
      </c>
      <c r="C12838" t="s">
        <v>16440</v>
      </c>
      <c r="D12838" t="s">
        <v>43516</v>
      </c>
      <c r="E12838" t="s">
        <v>43517</v>
      </c>
      <c r="F12838">
        <v>1</v>
      </c>
      <c r="G12838">
        <v>40</v>
      </c>
      <c r="H12838" s="1">
        <v>164</v>
      </c>
      <c r="I12838" s="87"/>
      <c r="K12838" s="86" t="s">
        <v>17485</v>
      </c>
      <c r="L12838" s="86" t="s">
        <v>17486</v>
      </c>
      <c r="N12838">
        <f>IFERROR(VLOOKUP(A12838,bip!$A:$C,2,0),"")</f>
      </c>
      <c r="O12838">
        <f>IFERROR(VLOOKUP(A12838,bip!$A:$Z,3,0),"")</f>
      </c>
    </row>
    <row r="12839" spans="1:15" ht="13.2">
      <c r="A12839" t="s">
        <v>30322</v>
      </c>
      <c r="B12839" t="s">
        <v>30322</v>
      </c>
      <c r="C12839" t="s">
        <v>16440</v>
      </c>
      <c r="D12839" t="s">
        <v>43518</v>
      </c>
      <c r="E12839" t="s">
        <v>43519</v>
      </c>
      <c r="F12839">
        <v>1</v>
      </c>
      <c r="G12839">
        <v>4</v>
      </c>
      <c r="H12839" s="1">
        <v>832</v>
      </c>
      <c r="I12839" s="87"/>
      <c r="K12839" s="86" t="s">
        <v>17485</v>
      </c>
      <c r="L12839" s="86" t="s">
        <v>17486</v>
      </c>
      <c r="N12839">
        <f>IFERROR(VLOOKUP(A12839,bip!$A:$C,2,0),"")</f>
      </c>
      <c r="O12839">
        <f>IFERROR(VLOOKUP(A12839,bip!$A:$Z,3,0),"")</f>
      </c>
    </row>
    <row r="12840" spans="1:15" ht="13.2">
      <c r="A12840" t="s">
        <v>30323</v>
      </c>
      <c r="B12840" t="s">
        <v>30323</v>
      </c>
      <c r="C12840" t="s">
        <v>16440</v>
      </c>
      <c r="D12840" t="s">
        <v>43520</v>
      </c>
      <c r="E12840" t="s">
        <v>43521</v>
      </c>
      <c r="F12840">
        <v>1</v>
      </c>
      <c r="G12840">
        <v>4</v>
      </c>
      <c r="H12840" s="1">
        <v>1219</v>
      </c>
      <c r="I12840" s="87"/>
      <c r="K12840" s="86" t="s">
        <v>17485</v>
      </c>
      <c r="L12840" s="86" t="s">
        <v>17486</v>
      </c>
      <c r="N12840">
        <f>IFERROR(VLOOKUP(A12840,bip!$A:$C,2,0),"")</f>
      </c>
      <c r="O12840">
        <f>IFERROR(VLOOKUP(A12840,bip!$A:$Z,3,0),"")</f>
      </c>
    </row>
    <row r="12841" spans="1:15" ht="13.2">
      <c r="A12841" t="s">
        <v>10142</v>
      </c>
      <c r="B12841" t="s">
        <v>10142</v>
      </c>
      <c r="C12841" t="s">
        <v>16440</v>
      </c>
      <c r="D12841" t="s">
        <v>43522</v>
      </c>
      <c r="E12841" t="s">
        <v>43523</v>
      </c>
      <c r="F12841">
        <v>1</v>
      </c>
      <c r="G12841">
        <v>20</v>
      </c>
      <c r="H12841" s="1">
        <v>238</v>
      </c>
      <c r="I12841" s="87"/>
      <c r="K12841" s="86" t="s">
        <v>17485</v>
      </c>
      <c r="L12841" s="86" t="s">
        <v>17486</v>
      </c>
      <c r="N12841">
        <f>IFERROR(VLOOKUP(A12841,bip!$A:$C,2,0),"")</f>
      </c>
      <c r="O12841">
        <f>IFERROR(VLOOKUP(A12841,bip!$A:$Z,3,0),"")</f>
      </c>
    </row>
    <row r="12842" spans="1:15" ht="13.2">
      <c r="A12842" t="s">
        <v>30324</v>
      </c>
      <c r="B12842" t="s">
        <v>30324</v>
      </c>
      <c r="C12842" t="s">
        <v>16440</v>
      </c>
      <c r="D12842" t="s">
        <v>43524</v>
      </c>
      <c r="E12842" t="s">
        <v>43525</v>
      </c>
      <c r="F12842">
        <v>1</v>
      </c>
      <c r="G12842">
        <v>2</v>
      </c>
      <c r="H12842" s="1">
        <v>1751</v>
      </c>
      <c r="I12842" s="87"/>
      <c r="K12842" s="86" t="s">
        <v>17485</v>
      </c>
      <c r="L12842" s="86" t="s">
        <v>17486</v>
      </c>
      <c r="N12842">
        <f>IFERROR(VLOOKUP(A12842,bip!$A:$C,2,0),"")</f>
      </c>
      <c r="O12842">
        <f>IFERROR(VLOOKUP(A12842,bip!$A:$Z,3,0),"")</f>
      </c>
    </row>
    <row r="12843" spans="1:15" ht="13.2">
      <c r="A12843" t="s">
        <v>30320</v>
      </c>
      <c r="B12843" t="s">
        <v>30320</v>
      </c>
      <c r="C12843" t="s">
        <v>16440</v>
      </c>
      <c r="D12843" t="s">
        <v>43526</v>
      </c>
      <c r="E12843" t="s">
        <v>43527</v>
      </c>
      <c r="F12843">
        <v>1</v>
      </c>
      <c r="G12843">
        <v>10</v>
      </c>
      <c r="H12843" s="1">
        <v>302</v>
      </c>
      <c r="I12843" s="87"/>
      <c r="K12843" s="86" t="s">
        <v>17485</v>
      </c>
      <c r="L12843" s="86" t="s">
        <v>17486</v>
      </c>
      <c r="N12843">
        <f>IFERROR(VLOOKUP(A12843,bip!$A:$C,2,0),"")</f>
      </c>
      <c r="O12843">
        <f>IFERROR(VLOOKUP(A12843,bip!$A:$Z,3,0),"")</f>
      </c>
    </row>
    <row r="12844" spans="1:15" ht="13.2">
      <c r="A12844" t="s">
        <v>30321</v>
      </c>
      <c r="B12844" t="s">
        <v>30321</v>
      </c>
      <c r="C12844" t="s">
        <v>16440</v>
      </c>
      <c r="D12844" t="s">
        <v>43528</v>
      </c>
      <c r="E12844" t="s">
        <v>43529</v>
      </c>
      <c r="F12844">
        <v>1</v>
      </c>
      <c r="G12844">
        <v>10</v>
      </c>
      <c r="H12844" s="1">
        <v>461</v>
      </c>
      <c r="I12844" s="87"/>
      <c r="K12844" s="86" t="s">
        <v>17485</v>
      </c>
      <c r="L12844" s="86" t="s">
        <v>17486</v>
      </c>
      <c r="N12844">
        <f>IFERROR(VLOOKUP(A12844,bip!$A:$C,2,0),"")</f>
      </c>
      <c r="O12844">
        <f>IFERROR(VLOOKUP(A12844,bip!$A:$Z,3,0),"")</f>
      </c>
    </row>
    <row r="12845" spans="1:15" ht="13.2">
      <c r="A12845" t="s">
        <v>13585</v>
      </c>
      <c r="B12845" t="s">
        <v>13585</v>
      </c>
      <c r="C12845" t="s">
        <v>16440</v>
      </c>
      <c r="D12845" t="s">
        <v>41506</v>
      </c>
      <c r="E12845" t="s">
        <v>37016</v>
      </c>
      <c r="F12845">
        <v>1</v>
      </c>
      <c r="G12845">
        <v>20</v>
      </c>
      <c r="H12845" s="1">
        <v>422</v>
      </c>
      <c r="I12845" s="87"/>
      <c r="K12845" s="86" t="s">
        <v>17485</v>
      </c>
      <c r="L12845" s="86" t="s">
        <v>17486</v>
      </c>
      <c r="N12845">
        <f>IFERROR(VLOOKUP(A12845,bip!$A:$C,2,0),"")</f>
      </c>
      <c r="O12845">
        <f>IFERROR(VLOOKUP(A12845,bip!$A:$Z,3,0),"")</f>
      </c>
    </row>
    <row r="12846" spans="1:15" ht="13.2">
      <c r="A12846" t="s">
        <v>13586</v>
      </c>
      <c r="B12846" t="s">
        <v>13586</v>
      </c>
      <c r="C12846" t="s">
        <v>16440</v>
      </c>
      <c r="D12846" t="s">
        <v>41507</v>
      </c>
      <c r="E12846" t="s">
        <v>37017</v>
      </c>
      <c r="F12846">
        <v>1</v>
      </c>
      <c r="G12846">
        <v>20</v>
      </c>
      <c r="H12846" s="1">
        <v>527</v>
      </c>
      <c r="I12846" s="87"/>
      <c r="K12846" s="86" t="s">
        <v>17485</v>
      </c>
      <c r="L12846" s="86" t="s">
        <v>17486</v>
      </c>
      <c r="N12846">
        <f>IFERROR(VLOOKUP(A12846,bip!$A:$C,2,0),"")</f>
      </c>
      <c r="O12846">
        <f>IFERROR(VLOOKUP(A12846,bip!$A:$Z,3,0),"")</f>
      </c>
    </row>
    <row r="12847" spans="1:15" ht="13.2">
      <c r="A12847" t="s">
        <v>36992</v>
      </c>
      <c r="B12847" t="s">
        <v>36992</v>
      </c>
      <c r="C12847" t="s">
        <v>16440</v>
      </c>
      <c r="D12847" t="s">
        <v>37856</v>
      </c>
      <c r="E12847" t="s">
        <v>36993</v>
      </c>
      <c r="F12847">
        <v>1</v>
      </c>
      <c r="G12847">
        <v>20</v>
      </c>
      <c r="H12847" s="1">
        <v>344</v>
      </c>
      <c r="I12847" s="87"/>
      <c r="K12847" s="86" t="s">
        <v>17485</v>
      </c>
      <c r="L12847" s="86" t="s">
        <v>17486</v>
      </c>
      <c r="N12847">
        <f>IFERROR(VLOOKUP(A12847,bip!$A:$C,2,0),"")</f>
      </c>
      <c r="O12847">
        <f>IFERROR(VLOOKUP(A12847,bip!$A:$Z,3,0),"")</f>
      </c>
    </row>
    <row r="12848" spans="1:15" ht="13.2">
      <c r="A12848" t="s">
        <v>36994</v>
      </c>
      <c r="B12848" t="s">
        <v>36994</v>
      </c>
      <c r="C12848" t="s">
        <v>16440</v>
      </c>
      <c r="D12848" t="s">
        <v>37857</v>
      </c>
      <c r="E12848" t="s">
        <v>36995</v>
      </c>
      <c r="F12848">
        <v>1</v>
      </c>
      <c r="G12848">
        <v>40</v>
      </c>
      <c r="H12848" s="1">
        <v>165</v>
      </c>
      <c r="I12848" s="87"/>
      <c r="K12848" s="86" t="s">
        <v>17485</v>
      </c>
      <c r="L12848" s="86" t="s">
        <v>17486</v>
      </c>
      <c r="N12848">
        <f>IFERROR(VLOOKUP(A12848,bip!$A:$C,2,0),"")</f>
      </c>
      <c r="O12848">
        <f>IFERROR(VLOOKUP(A12848,bip!$A:$Z,3,0),"")</f>
      </c>
    </row>
    <row r="12849" spans="1:15" ht="13.2">
      <c r="A12849" t="s">
        <v>36996</v>
      </c>
      <c r="B12849" t="s">
        <v>36996</v>
      </c>
      <c r="C12849" t="s">
        <v>16440</v>
      </c>
      <c r="D12849" t="s">
        <v>37857</v>
      </c>
      <c r="E12849" t="s">
        <v>36995</v>
      </c>
      <c r="F12849">
        <v>1</v>
      </c>
      <c r="G12849">
        <v>40</v>
      </c>
      <c r="H12849" s="1">
        <v>289</v>
      </c>
      <c r="I12849" s="87"/>
      <c r="K12849" s="86" t="s">
        <v>17485</v>
      </c>
      <c r="L12849" s="86" t="s">
        <v>17486</v>
      </c>
      <c r="N12849">
        <f>IFERROR(VLOOKUP(A12849,bip!$A:$C,2,0),"")</f>
      </c>
      <c r="O12849">
        <f>IFERROR(VLOOKUP(A12849,bip!$A:$Z,3,0),"")</f>
      </c>
    </row>
    <row r="12850" spans="1:15" ht="13.2">
      <c r="A12850" t="s">
        <v>36997</v>
      </c>
      <c r="B12850" t="s">
        <v>36997</v>
      </c>
      <c r="C12850" t="s">
        <v>16440</v>
      </c>
      <c r="D12850" t="s">
        <v>37858</v>
      </c>
      <c r="E12850" t="s">
        <v>36998</v>
      </c>
      <c r="F12850">
        <v>1</v>
      </c>
      <c r="G12850">
        <v>40</v>
      </c>
      <c r="H12850" s="1">
        <v>135</v>
      </c>
      <c r="I12850" s="87"/>
      <c r="K12850" s="86" t="s">
        <v>17485</v>
      </c>
      <c r="L12850" s="86" t="s">
        <v>17486</v>
      </c>
      <c r="N12850">
        <f>IFERROR(VLOOKUP(A12850,bip!$A:$C,2,0),"")</f>
      </c>
      <c r="O12850">
        <f>IFERROR(VLOOKUP(A12850,bip!$A:$Z,3,0),"")</f>
      </c>
    </row>
    <row r="12851" spans="1:15" ht="13.2">
      <c r="A12851" t="s">
        <v>10139</v>
      </c>
      <c r="B12851" t="s">
        <v>10139</v>
      </c>
      <c r="C12851" t="s">
        <v>16440</v>
      </c>
      <c r="D12851" t="s">
        <v>25425</v>
      </c>
      <c r="E12851" t="s">
        <v>26904</v>
      </c>
      <c r="F12851">
        <v>1</v>
      </c>
      <c r="G12851">
        <v>6</v>
      </c>
      <c r="H12851" s="1">
        <v>572</v>
      </c>
      <c r="I12851" s="87"/>
      <c r="K12851" s="86" t="s">
        <v>17485</v>
      </c>
      <c r="L12851" s="86" t="s">
        <v>17486</v>
      </c>
      <c r="N12851">
        <f>IFERROR(VLOOKUP(A12851,bip!$A:$C,2,0),"")</f>
      </c>
      <c r="O12851">
        <f>IFERROR(VLOOKUP(A12851,bip!$A:$Z,3,0),"")</f>
      </c>
    </row>
    <row r="12852" spans="1:15" ht="13.2">
      <c r="A12852" t="s">
        <v>10140</v>
      </c>
      <c r="B12852" t="s">
        <v>10140</v>
      </c>
      <c r="C12852" t="s">
        <v>16440</v>
      </c>
      <c r="D12852" t="s">
        <v>25426</v>
      </c>
      <c r="E12852" t="s">
        <v>26905</v>
      </c>
      <c r="F12852">
        <v>1</v>
      </c>
      <c r="G12852">
        <v>6</v>
      </c>
      <c r="H12852" s="1">
        <v>572</v>
      </c>
      <c r="I12852" s="87"/>
      <c r="K12852" s="86" t="s">
        <v>17485</v>
      </c>
      <c r="L12852" s="86" t="s">
        <v>17486</v>
      </c>
      <c r="N12852">
        <f>IFERROR(VLOOKUP(A12852,bip!$A:$C,2,0),"")</f>
      </c>
      <c r="O12852">
        <f>IFERROR(VLOOKUP(A12852,bip!$A:$Z,3,0),"")</f>
      </c>
    </row>
    <row r="12853" spans="1:15" ht="13.2">
      <c r="A12853" t="s">
        <v>13859</v>
      </c>
      <c r="B12853" t="s">
        <v>13859</v>
      </c>
      <c r="C12853" t="s">
        <v>16440</v>
      </c>
      <c r="D12853" t="s">
        <v>37000</v>
      </c>
      <c r="E12853" t="s">
        <v>37001</v>
      </c>
      <c r="F12853">
        <v>1</v>
      </c>
      <c r="G12853">
        <v>4</v>
      </c>
      <c r="H12853" s="1">
        <v>1191</v>
      </c>
      <c r="I12853" s="87"/>
      <c r="K12853" s="86" t="s">
        <v>17485</v>
      </c>
      <c r="L12853" s="86" t="s">
        <v>17486</v>
      </c>
      <c r="N12853">
        <f>IFERROR(VLOOKUP(A12853,bip!$A:$C,2,0),"")</f>
      </c>
      <c r="O12853">
        <f>IFERROR(VLOOKUP(A12853,bip!$A:$Z,3,0),"")</f>
      </c>
    </row>
    <row r="12854" spans="1:15" ht="13.2">
      <c r="A12854" t="s">
        <v>13858</v>
      </c>
      <c r="B12854" t="s">
        <v>13858</v>
      </c>
      <c r="C12854" t="s">
        <v>16440</v>
      </c>
      <c r="D12854" t="s">
        <v>37000</v>
      </c>
      <c r="E12854" t="s">
        <v>43530</v>
      </c>
      <c r="F12854">
        <v>1</v>
      </c>
      <c r="G12854">
        <v>4</v>
      </c>
      <c r="H12854" s="1">
        <v>1701</v>
      </c>
      <c r="I12854" s="87"/>
      <c r="K12854" s="86" t="s">
        <v>17485</v>
      </c>
      <c r="L12854" s="86" t="s">
        <v>17486</v>
      </c>
      <c r="N12854">
        <f>IFERROR(VLOOKUP(A12854,bip!$A:$C,2,0),"")</f>
      </c>
      <c r="O12854">
        <f>IFERROR(VLOOKUP(A12854,bip!$A:$Z,3,0),"")</f>
        <v>0</v>
      </c>
    </row>
    <row r="12855" spans="1:15" ht="13.2">
      <c r="A12855" t="s">
        <v>10138</v>
      </c>
      <c r="B12855" t="s">
        <v>10138</v>
      </c>
      <c r="C12855" t="s">
        <v>16440</v>
      </c>
      <c r="D12855" t="s">
        <v>37859</v>
      </c>
      <c r="E12855" t="s">
        <v>24238</v>
      </c>
      <c r="F12855">
        <v>1</v>
      </c>
      <c r="G12855">
        <v>24</v>
      </c>
      <c r="H12855" s="1">
        <v>76</v>
      </c>
      <c r="I12855" s="87"/>
      <c r="K12855" s="86" t="s">
        <v>17485</v>
      </c>
      <c r="L12855" s="86" t="s">
        <v>17486</v>
      </c>
      <c r="N12855">
        <f>IFERROR(VLOOKUP(A12855,bip!$A:$C,2,0),"")</f>
      </c>
      <c r="O12855">
        <f>IFERROR(VLOOKUP(A12855,bip!$A:$Z,3,0),"")</f>
      </c>
    </row>
    <row r="12856" spans="1:15" ht="13.2">
      <c r="A12856" t="s">
        <v>13983</v>
      </c>
      <c r="B12856" t="s">
        <v>13983</v>
      </c>
      <c r="C12856" t="s">
        <v>16440</v>
      </c>
      <c r="D12856" t="s">
        <v>25421</v>
      </c>
      <c r="E12856" t="s">
        <v>24234</v>
      </c>
      <c r="F12856">
        <v>1</v>
      </c>
      <c r="G12856">
        <v>12</v>
      </c>
      <c r="H12856" s="1">
        <v>1528</v>
      </c>
      <c r="I12856" s="87"/>
      <c r="K12856" s="86" t="s">
        <v>17485</v>
      </c>
      <c r="L12856" s="86" t="s">
        <v>17486</v>
      </c>
      <c r="N12856">
        <f>IFERROR(VLOOKUP(A12856,bip!$A:$C,2,0),"")</f>
      </c>
      <c r="O12856">
        <f>IFERROR(VLOOKUP(A12856,bip!$A:$Z,3,0),"")</f>
      </c>
    </row>
    <row r="12857" spans="1:15" ht="13.2">
      <c r="A12857" t="s">
        <v>13883</v>
      </c>
      <c r="B12857" t="s">
        <v>13883</v>
      </c>
      <c r="C12857" t="s">
        <v>16440</v>
      </c>
      <c r="D12857" t="s">
        <v>25419</v>
      </c>
      <c r="E12857" t="s">
        <v>24232</v>
      </c>
      <c r="F12857">
        <v>1</v>
      </c>
      <c r="G12857">
        <v>24</v>
      </c>
      <c r="H12857" s="1">
        <v>605</v>
      </c>
      <c r="I12857" s="87"/>
      <c r="K12857" s="86" t="s">
        <v>17485</v>
      </c>
      <c r="L12857" s="86" t="s">
        <v>17486</v>
      </c>
      <c r="N12857">
        <f>IFERROR(VLOOKUP(A12857,bip!$A:$C,2,0),"")</f>
      </c>
      <c r="O12857">
        <f>IFERROR(VLOOKUP(A12857,bip!$A:$Z,3,0),"")</f>
      </c>
    </row>
    <row r="12858" spans="1:15" ht="13.2">
      <c r="A12858" t="s">
        <v>13982</v>
      </c>
      <c r="B12858" t="s">
        <v>13982</v>
      </c>
      <c r="C12858" t="s">
        <v>16440</v>
      </c>
      <c r="D12858" t="s">
        <v>25420</v>
      </c>
      <c r="E12858" t="s">
        <v>24233</v>
      </c>
      <c r="F12858">
        <v>1</v>
      </c>
      <c r="G12858">
        <v>24</v>
      </c>
      <c r="H12858" s="1">
        <v>883</v>
      </c>
      <c r="I12858" s="87"/>
      <c r="K12858" s="86" t="s">
        <v>17485</v>
      </c>
      <c r="L12858" s="86" t="s">
        <v>17486</v>
      </c>
      <c r="N12858">
        <f>IFERROR(VLOOKUP(A12858,bip!$A:$C,2,0),"")</f>
      </c>
      <c r="O12858">
        <f>IFERROR(VLOOKUP(A12858,bip!$A:$Z,3,0),"")</f>
      </c>
    </row>
    <row r="12859" spans="1:15" ht="13.2">
      <c r="A12859" t="s">
        <v>10120</v>
      </c>
      <c r="B12859" t="s">
        <v>10120</v>
      </c>
      <c r="C12859" t="s">
        <v>16440</v>
      </c>
      <c r="D12859" t="s">
        <v>37844</v>
      </c>
      <c r="E12859" t="s">
        <v>36970</v>
      </c>
      <c r="F12859">
        <v>1</v>
      </c>
      <c r="G12859">
        <v>24</v>
      </c>
      <c r="H12859" s="1">
        <v>614</v>
      </c>
      <c r="I12859" s="87"/>
      <c r="K12859" s="86" t="s">
        <v>17485</v>
      </c>
      <c r="L12859" s="86" t="s">
        <v>17486</v>
      </c>
      <c r="N12859">
        <f>IFERROR(VLOOKUP(A12859,bip!$A:$C,2,0),"")</f>
      </c>
      <c r="O12859">
        <f>IFERROR(VLOOKUP(A12859,bip!$A:$Z,3,0),"")</f>
      </c>
    </row>
    <row r="12860" spans="1:15" ht="13.2">
      <c r="A12860" t="s">
        <v>10121</v>
      </c>
      <c r="B12860" t="s">
        <v>10121</v>
      </c>
      <c r="C12860" t="s">
        <v>16440</v>
      </c>
      <c r="D12860" t="s">
        <v>37845</v>
      </c>
      <c r="E12860" t="s">
        <v>36971</v>
      </c>
      <c r="F12860">
        <v>1</v>
      </c>
      <c r="G12860">
        <v>24</v>
      </c>
      <c r="H12860" s="1">
        <v>200</v>
      </c>
      <c r="I12860" s="87"/>
      <c r="K12860" s="86" t="s">
        <v>17485</v>
      </c>
      <c r="L12860" s="86" t="s">
        <v>17486</v>
      </c>
      <c r="N12860">
        <f>IFERROR(VLOOKUP(A12860,bip!$A:$C,2,0),"")</f>
      </c>
      <c r="O12860">
        <f>IFERROR(VLOOKUP(A12860,bip!$A:$Z,3,0),"")</f>
      </c>
    </row>
    <row r="12861" spans="1:15" ht="13.2">
      <c r="A12861" t="s">
        <v>20579</v>
      </c>
      <c r="B12861" t="s">
        <v>20579</v>
      </c>
      <c r="C12861" t="s">
        <v>16440</v>
      </c>
      <c r="D12861" t="s">
        <v>36972</v>
      </c>
      <c r="E12861" t="s">
        <v>36973</v>
      </c>
      <c r="F12861">
        <v>1</v>
      </c>
      <c r="G12861">
        <v>24</v>
      </c>
      <c r="H12861" s="1">
        <v>604</v>
      </c>
      <c r="I12861" s="87"/>
      <c r="K12861" s="86" t="s">
        <v>17485</v>
      </c>
      <c r="L12861" s="86" t="s">
        <v>17486</v>
      </c>
      <c r="N12861">
        <f>IFERROR(VLOOKUP(A12861,bip!$A:$C,2,0),"")</f>
      </c>
      <c r="O12861">
        <f>IFERROR(VLOOKUP(A12861,bip!$A:$Z,3,0),"")</f>
      </c>
    </row>
    <row r="12862" spans="1:15" ht="13.2">
      <c r="A12862" t="s">
        <v>20580</v>
      </c>
      <c r="B12862" t="s">
        <v>20580</v>
      </c>
      <c r="C12862" t="s">
        <v>16440</v>
      </c>
      <c r="D12862" t="s">
        <v>36974</v>
      </c>
      <c r="E12862" t="s">
        <v>36975</v>
      </c>
      <c r="F12862">
        <v>1</v>
      </c>
      <c r="G12862">
        <v>24</v>
      </c>
      <c r="H12862" s="1">
        <v>551</v>
      </c>
      <c r="I12862" s="87"/>
      <c r="K12862" s="86" t="s">
        <v>17485</v>
      </c>
      <c r="L12862" s="86" t="s">
        <v>17486</v>
      </c>
      <c r="N12862">
        <f>IFERROR(VLOOKUP(A12862,bip!$A:$C,2,0),"")</f>
      </c>
      <c r="O12862">
        <f>IFERROR(VLOOKUP(A12862,bip!$A:$Z,3,0),"")</f>
      </c>
    </row>
    <row r="12863" spans="1:15" ht="13.2">
      <c r="A12863" t="s">
        <v>29460</v>
      </c>
      <c r="B12863" t="s">
        <v>29460</v>
      </c>
      <c r="C12863" t="s">
        <v>16440</v>
      </c>
      <c r="D12863" t="s">
        <v>36976</v>
      </c>
      <c r="E12863" t="s">
        <v>36977</v>
      </c>
      <c r="F12863">
        <v>1</v>
      </c>
      <c r="G12863">
        <v>36</v>
      </c>
      <c r="H12863" s="1">
        <v>465</v>
      </c>
      <c r="I12863" s="87"/>
      <c r="K12863" s="86" t="s">
        <v>17485</v>
      </c>
      <c r="L12863" s="86" t="s">
        <v>17486</v>
      </c>
      <c r="N12863">
        <f>IFERROR(VLOOKUP(A12863,bip!$A:$C,2,0),"")</f>
      </c>
      <c r="O12863">
        <f>IFERROR(VLOOKUP(A12863,bip!$A:$Z,3,0),"")</f>
      </c>
    </row>
    <row r="12864" spans="1:15" ht="13.2">
      <c r="A12864" t="s">
        <v>10122</v>
      </c>
      <c r="B12864" t="s">
        <v>10122</v>
      </c>
      <c r="C12864" t="s">
        <v>16440</v>
      </c>
      <c r="D12864" t="s">
        <v>36978</v>
      </c>
      <c r="E12864" t="s">
        <v>26903</v>
      </c>
      <c r="F12864">
        <v>1</v>
      </c>
      <c r="G12864">
        <v>24</v>
      </c>
      <c r="H12864" s="1">
        <v>419</v>
      </c>
      <c r="I12864" s="87">
        <v>0.05</v>
      </c>
      <c r="J12864" s="86" t="s">
        <v>17480</v>
      </c>
      <c r="K12864" s="86" t="s">
        <v>44487</v>
      </c>
      <c r="L12864" s="86" t="s">
        <v>17486</v>
      </c>
      <c r="N12864">
        <f>IFERROR(VLOOKUP(A12864,bip!$A:$C,2,0),"")</f>
      </c>
      <c r="O12864">
        <f>IFERROR(VLOOKUP(A12864,bip!$A:$Z,3,0),"")</f>
      </c>
    </row>
    <row r="12865" spans="1:15" ht="13.2">
      <c r="A12865" t="s">
        <v>10123</v>
      </c>
      <c r="B12865" t="s">
        <v>10123</v>
      </c>
      <c r="C12865" t="s">
        <v>16440</v>
      </c>
      <c r="D12865" t="s">
        <v>36572</v>
      </c>
      <c r="E12865" t="s">
        <v>26627</v>
      </c>
      <c r="F12865">
        <v>1</v>
      </c>
      <c r="G12865">
        <v>24</v>
      </c>
      <c r="H12865" s="1">
        <v>504</v>
      </c>
      <c r="I12865" s="87">
        <v>0.05</v>
      </c>
      <c r="J12865" s="86" t="s">
        <v>17480</v>
      </c>
      <c r="K12865" s="86" t="s">
        <v>44487</v>
      </c>
      <c r="L12865" s="86" t="s">
        <v>17486</v>
      </c>
      <c r="N12865">
        <f>IFERROR(VLOOKUP(A12865,bip!$A:$C,2,0),"")</f>
      </c>
      <c r="O12865">
        <f>IFERROR(VLOOKUP(A12865,bip!$A:$Z,3,0),"")</f>
      </c>
    </row>
    <row r="12866" spans="1:15" ht="13.2">
      <c r="A12866" t="s">
        <v>10124</v>
      </c>
      <c r="B12866" t="s">
        <v>10124</v>
      </c>
      <c r="C12866" t="s">
        <v>16441</v>
      </c>
      <c r="D12866" t="s">
        <v>37846</v>
      </c>
      <c r="E12866" t="s">
        <v>26902</v>
      </c>
      <c r="F12866">
        <v>1</v>
      </c>
      <c r="G12866">
        <v>24</v>
      </c>
      <c r="H12866" s="1">
        <v>230</v>
      </c>
      <c r="I12866" s="87"/>
      <c r="K12866" s="86" t="s">
        <v>17485</v>
      </c>
      <c r="L12866" s="86" t="s">
        <v>17486</v>
      </c>
      <c r="N12866">
        <f>IFERROR(VLOOKUP(A12866,bip!$A:$C,2,0),"")</f>
      </c>
      <c r="O12866">
        <f>IFERROR(VLOOKUP(A12866,bip!$A:$Z,3,0),"")</f>
      </c>
    </row>
    <row r="12867" spans="1:15" ht="13.2">
      <c r="A12867" t="s">
        <v>10126</v>
      </c>
      <c r="B12867" t="s">
        <v>10126</v>
      </c>
      <c r="C12867" t="s">
        <v>16440</v>
      </c>
      <c r="D12867" t="s">
        <v>36979</v>
      </c>
      <c r="E12867" t="s">
        <v>24236</v>
      </c>
      <c r="F12867">
        <v>1</v>
      </c>
      <c r="G12867">
        <v>24</v>
      </c>
      <c r="H12867" s="1">
        <v>113</v>
      </c>
      <c r="I12867" s="87"/>
      <c r="K12867" s="86" t="s">
        <v>17485</v>
      </c>
      <c r="L12867" s="86" t="s">
        <v>17486</v>
      </c>
      <c r="N12867">
        <f>IFERROR(VLOOKUP(A12867,bip!$A:$C,2,0),"")</f>
      </c>
      <c r="O12867">
        <f>IFERROR(VLOOKUP(A12867,bip!$A:$Z,3,0),"")</f>
      </c>
    </row>
    <row r="12868" spans="1:15" ht="13.2">
      <c r="A12868" t="s">
        <v>10127</v>
      </c>
      <c r="B12868" t="s">
        <v>10127</v>
      </c>
      <c r="C12868" t="s">
        <v>16440</v>
      </c>
      <c r="D12868" t="s">
        <v>36980</v>
      </c>
      <c r="E12868" t="s">
        <v>24237</v>
      </c>
      <c r="F12868">
        <v>1</v>
      </c>
      <c r="G12868">
        <v>24</v>
      </c>
      <c r="H12868" s="1">
        <v>126</v>
      </c>
      <c r="I12868" s="87"/>
      <c r="K12868" s="86" t="s">
        <v>17485</v>
      </c>
      <c r="L12868" s="86" t="s">
        <v>17486</v>
      </c>
      <c r="N12868">
        <f>IFERROR(VLOOKUP(A12868,bip!$A:$C,2,0),"")</f>
      </c>
      <c r="O12868">
        <f>IFERROR(VLOOKUP(A12868,bip!$A:$Z,3,0),"")</f>
      </c>
    </row>
    <row r="12869" spans="1:15" ht="13.2">
      <c r="A12869" t="s">
        <v>10125</v>
      </c>
      <c r="B12869" t="s">
        <v>10125</v>
      </c>
      <c r="C12869" t="s">
        <v>16440</v>
      </c>
      <c r="D12869" t="s">
        <v>32740</v>
      </c>
      <c r="E12869" t="s">
        <v>24235</v>
      </c>
      <c r="F12869">
        <v>1</v>
      </c>
      <c r="G12869">
        <v>24</v>
      </c>
      <c r="H12869" s="1">
        <v>106</v>
      </c>
      <c r="I12869" s="87"/>
      <c r="K12869" s="86" t="s">
        <v>17485</v>
      </c>
      <c r="L12869" s="86" t="s">
        <v>17486</v>
      </c>
      <c r="N12869">
        <f>IFERROR(VLOOKUP(A12869,bip!$A:$C,2,0),"")</f>
      </c>
      <c r="O12869">
        <f>IFERROR(VLOOKUP(A12869,bip!$A:$Z,3,0),"")</f>
      </c>
    </row>
    <row r="12870" spans="1:15" ht="13.2">
      <c r="A12870" t="s">
        <v>10128</v>
      </c>
      <c r="B12870" t="s">
        <v>10128</v>
      </c>
      <c r="C12870" t="s">
        <v>16440</v>
      </c>
      <c r="D12870" t="s">
        <v>37847</v>
      </c>
      <c r="E12870" t="s">
        <v>41505</v>
      </c>
      <c r="F12870">
        <v>1</v>
      </c>
      <c r="G12870">
        <v>100</v>
      </c>
      <c r="H12870" s="1">
        <v>62</v>
      </c>
      <c r="I12870" s="87"/>
      <c r="K12870" s="86" t="s">
        <v>17485</v>
      </c>
      <c r="L12870" s="86" t="s">
        <v>17486</v>
      </c>
      <c r="N12870">
        <f>IFERROR(VLOOKUP(A12870,bip!$A:$C,2,0),"")</f>
      </c>
      <c r="O12870">
        <f>IFERROR(VLOOKUP(A12870,bip!$A:$Z,3,0),"")</f>
      </c>
    </row>
    <row r="12871" spans="1:15" ht="13.2">
      <c r="A12871" t="s">
        <v>10129</v>
      </c>
      <c r="B12871" t="s">
        <v>10129</v>
      </c>
      <c r="C12871" t="s">
        <v>16440</v>
      </c>
      <c r="D12871" t="s">
        <v>37847</v>
      </c>
      <c r="E12871" t="s">
        <v>37848</v>
      </c>
      <c r="F12871">
        <v>1</v>
      </c>
      <c r="G12871">
        <v>50</v>
      </c>
      <c r="H12871" s="1">
        <v>100</v>
      </c>
      <c r="I12871" s="87"/>
      <c r="K12871" s="86" t="s">
        <v>17485</v>
      </c>
      <c r="L12871" s="86" t="s">
        <v>17486</v>
      </c>
      <c r="N12871">
        <f>IFERROR(VLOOKUP(A12871,bip!$A:$C,2,0),"")</f>
      </c>
      <c r="O12871">
        <f>IFERROR(VLOOKUP(A12871,bip!$A:$Z,3,0),"")</f>
      </c>
    </row>
    <row r="12872" spans="1:15" ht="13.2">
      <c r="A12872" t="s">
        <v>10130</v>
      </c>
      <c r="B12872" t="s">
        <v>10130</v>
      </c>
      <c r="C12872" t="s">
        <v>16440</v>
      </c>
      <c r="D12872" t="s">
        <v>37847</v>
      </c>
      <c r="E12872" t="s">
        <v>37849</v>
      </c>
      <c r="F12872">
        <v>1</v>
      </c>
      <c r="G12872">
        <v>20</v>
      </c>
      <c r="H12872" s="1">
        <v>120</v>
      </c>
      <c r="I12872" s="87"/>
      <c r="K12872" s="86" t="s">
        <v>17485</v>
      </c>
      <c r="L12872" s="86" t="s">
        <v>17486</v>
      </c>
      <c r="N12872">
        <f>IFERROR(VLOOKUP(A12872,bip!$A:$C,2,0),"")</f>
      </c>
      <c r="O12872">
        <f>IFERROR(VLOOKUP(A12872,bip!$A:$Z,3,0),"")</f>
      </c>
    </row>
    <row r="12873" spans="1:15" ht="13.2">
      <c r="A12873" t="s">
        <v>15137</v>
      </c>
      <c r="B12873" t="s">
        <v>15137</v>
      </c>
      <c r="C12873" t="s">
        <v>16440</v>
      </c>
      <c r="D12873" t="s">
        <v>25151</v>
      </c>
      <c r="E12873" t="s">
        <v>36981</v>
      </c>
      <c r="F12873">
        <v>1</v>
      </c>
      <c r="G12873">
        <v>40</v>
      </c>
      <c r="H12873" s="1">
        <v>123</v>
      </c>
      <c r="I12873" s="87"/>
      <c r="K12873" s="86" t="s">
        <v>17485</v>
      </c>
      <c r="L12873" s="86" t="s">
        <v>17486</v>
      </c>
      <c r="N12873">
        <f>IFERROR(VLOOKUP(A12873,bip!$A:$C,2,0),"")</f>
      </c>
      <c r="O12873">
        <f>IFERROR(VLOOKUP(A12873,bip!$A:$Z,3,0),"")</f>
      </c>
    </row>
    <row r="12874" spans="1:15" ht="13.2">
      <c r="A12874" t="s">
        <v>14338</v>
      </c>
      <c r="B12874" t="s">
        <v>14338</v>
      </c>
      <c r="C12874" t="s">
        <v>16440</v>
      </c>
      <c r="D12874" t="s">
        <v>25423</v>
      </c>
      <c r="E12874" t="s">
        <v>26900</v>
      </c>
      <c r="F12874">
        <v>1</v>
      </c>
      <c r="G12874">
        <v>96</v>
      </c>
      <c r="H12874" s="1">
        <v>155</v>
      </c>
      <c r="I12874" s="87"/>
      <c r="K12874" s="86" t="s">
        <v>17485</v>
      </c>
      <c r="L12874" s="86" t="s">
        <v>17486</v>
      </c>
      <c r="N12874">
        <f>IFERROR(VLOOKUP(A12874,bip!$A:$C,2,0),"")</f>
      </c>
      <c r="O12874">
        <f>IFERROR(VLOOKUP(A12874,bip!$A:$Z,3,0),"")</f>
      </c>
    </row>
    <row r="12875" spans="1:15" ht="13.2">
      <c r="A12875" t="s">
        <v>31644</v>
      </c>
      <c r="B12875" t="s">
        <v>31644</v>
      </c>
      <c r="C12875" t="s">
        <v>16441</v>
      </c>
      <c r="D12875" t="s">
        <v>31645</v>
      </c>
      <c r="E12875" t="s">
        <v>31646</v>
      </c>
      <c r="F12875">
        <v>1</v>
      </c>
      <c r="G12875">
        <v>40</v>
      </c>
      <c r="H12875" s="1">
        <v>85</v>
      </c>
      <c r="I12875" s="87"/>
      <c r="K12875" s="86" t="s">
        <v>17485</v>
      </c>
      <c r="L12875" s="86" t="s">
        <v>17486</v>
      </c>
      <c r="N12875">
        <f>IFERROR(VLOOKUP(A12875,bip!$A:$C,2,0),"")</f>
      </c>
      <c r="O12875">
        <f>IFERROR(VLOOKUP(A12875,bip!$A:$Z,3,0),"")</f>
      </c>
    </row>
    <row r="12876" spans="1:15" ht="13.2">
      <c r="A12876" t="s">
        <v>20581</v>
      </c>
      <c r="B12876" t="s">
        <v>20581</v>
      </c>
      <c r="C12876" t="s">
        <v>16440</v>
      </c>
      <c r="D12876" t="s">
        <v>36982</v>
      </c>
      <c r="E12876" t="s">
        <v>37850</v>
      </c>
      <c r="F12876">
        <v>1</v>
      </c>
      <c r="G12876">
        <v>6</v>
      </c>
      <c r="H12876" s="1">
        <v>205</v>
      </c>
      <c r="I12876" s="87"/>
      <c r="K12876" s="86" t="s">
        <v>17485</v>
      </c>
      <c r="L12876" s="86" t="s">
        <v>17486</v>
      </c>
      <c r="N12876">
        <f>IFERROR(VLOOKUP(A12876,bip!$A:$C,2,0),"")</f>
      </c>
      <c r="O12876">
        <f>IFERROR(VLOOKUP(A12876,bip!$A:$Z,3,0),"")</f>
      </c>
    </row>
    <row r="12877" spans="1:15" ht="13.2">
      <c r="A12877" t="s">
        <v>31990</v>
      </c>
      <c r="B12877" t="s">
        <v>31990</v>
      </c>
      <c r="C12877" t="s">
        <v>16440</v>
      </c>
      <c r="D12877" t="s">
        <v>33200</v>
      </c>
      <c r="E12877" t="s">
        <v>31991</v>
      </c>
      <c r="F12877">
        <v>1</v>
      </c>
      <c r="G12877">
        <v>40</v>
      </c>
      <c r="H12877" s="1">
        <v>427</v>
      </c>
      <c r="I12877" s="87"/>
      <c r="K12877" s="86" t="s">
        <v>17485</v>
      </c>
      <c r="L12877" s="86" t="s">
        <v>17486</v>
      </c>
      <c r="N12877">
        <f>IFERROR(VLOOKUP(A12877,bip!$A:$C,2,0),"")</f>
      </c>
      <c r="O12877">
        <f>IFERROR(VLOOKUP(A12877,bip!$A:$Z,3,0),"")</f>
      </c>
    </row>
    <row r="12878" spans="1:15" ht="13.2">
      <c r="A12878" t="s">
        <v>10148</v>
      </c>
      <c r="B12878" t="s">
        <v>10148</v>
      </c>
      <c r="C12878" t="s">
        <v>16440</v>
      </c>
      <c r="D12878" t="s">
        <v>25429</v>
      </c>
      <c r="E12878" t="s">
        <v>24239</v>
      </c>
      <c r="F12878">
        <v>10</v>
      </c>
      <c r="G12878">
        <v>100</v>
      </c>
      <c r="H12878" s="1">
        <v>6.40</v>
      </c>
      <c r="I12878" s="87"/>
      <c r="K12878" s="86" t="s">
        <v>17485</v>
      </c>
      <c r="L12878" s="86" t="s">
        <v>17486</v>
      </c>
      <c r="N12878">
        <f>IFERROR(VLOOKUP(A12878,bip!$A:$C,2,0),"")</f>
      </c>
      <c r="O12878">
        <f>IFERROR(VLOOKUP(A12878,bip!$A:$Z,3,0),"")</f>
      </c>
    </row>
    <row r="12879" spans="1:15" ht="13.2">
      <c r="A12879" t="s">
        <v>10149</v>
      </c>
      <c r="B12879" t="s">
        <v>10149</v>
      </c>
      <c r="C12879" t="s">
        <v>16440</v>
      </c>
      <c r="D12879" t="s">
        <v>25430</v>
      </c>
      <c r="E12879" t="s">
        <v>24240</v>
      </c>
      <c r="F12879">
        <v>10</v>
      </c>
      <c r="G12879">
        <v>100</v>
      </c>
      <c r="H12879" s="1">
        <v>6.40</v>
      </c>
      <c r="I12879" s="87"/>
      <c r="K12879" s="86" t="s">
        <v>17485</v>
      </c>
      <c r="L12879" s="86" t="s">
        <v>17486</v>
      </c>
      <c r="N12879">
        <f>IFERROR(VLOOKUP(A12879,bip!$A:$C,2,0),"")</f>
      </c>
      <c r="O12879">
        <f>IFERROR(VLOOKUP(A12879,bip!$A:$Z,3,0),"")</f>
      </c>
    </row>
    <row r="12880" spans="1:15" ht="13.2">
      <c r="A12880" t="s">
        <v>10150</v>
      </c>
      <c r="B12880" t="s">
        <v>10150</v>
      </c>
      <c r="C12880" t="s">
        <v>16440</v>
      </c>
      <c r="D12880" t="s">
        <v>25431</v>
      </c>
      <c r="E12880" t="s">
        <v>29862</v>
      </c>
      <c r="F12880">
        <v>10</v>
      </c>
      <c r="G12880">
        <v>100</v>
      </c>
      <c r="H12880" s="1">
        <v>5.40</v>
      </c>
      <c r="I12880" s="87"/>
      <c r="K12880" s="86" t="s">
        <v>17485</v>
      </c>
      <c r="L12880" s="86" t="s">
        <v>17486</v>
      </c>
      <c r="N12880">
        <f>IFERROR(VLOOKUP(A12880,bip!$A:$C,2,0),"")</f>
      </c>
      <c r="O12880">
        <f>IFERROR(VLOOKUP(A12880,bip!$A:$Z,3,0),"")</f>
      </c>
    </row>
    <row r="12881" spans="1:15" ht="13.2">
      <c r="A12881" t="s">
        <v>10151</v>
      </c>
      <c r="B12881" t="s">
        <v>10151</v>
      </c>
      <c r="C12881" t="s">
        <v>16440</v>
      </c>
      <c r="D12881" t="s">
        <v>25432</v>
      </c>
      <c r="E12881" t="s">
        <v>29863</v>
      </c>
      <c r="F12881">
        <v>10</v>
      </c>
      <c r="G12881">
        <v>100</v>
      </c>
      <c r="H12881" s="1">
        <v>5.40</v>
      </c>
      <c r="I12881" s="87"/>
      <c r="K12881" s="86" t="s">
        <v>17485</v>
      </c>
      <c r="L12881" s="86" t="s">
        <v>17486</v>
      </c>
      <c r="N12881">
        <f>IFERROR(VLOOKUP(A12881,bip!$A:$C,2,0),"")</f>
      </c>
      <c r="O12881">
        <f>IFERROR(VLOOKUP(A12881,bip!$A:$Z,3,0),"")</f>
      </c>
    </row>
    <row r="12882" spans="1:15" ht="13.2">
      <c r="A12882" t="s">
        <v>10147</v>
      </c>
      <c r="B12882" t="s">
        <v>10147</v>
      </c>
      <c r="C12882" t="s">
        <v>16440</v>
      </c>
      <c r="D12882" t="s">
        <v>25433</v>
      </c>
      <c r="E12882" t="s">
        <v>24241</v>
      </c>
      <c r="F12882">
        <v>10</v>
      </c>
      <c r="G12882">
        <v>100</v>
      </c>
      <c r="H12882" s="1">
        <v>8.60</v>
      </c>
      <c r="I12882" s="87"/>
      <c r="K12882" s="86" t="s">
        <v>17485</v>
      </c>
      <c r="L12882" s="86" t="s">
        <v>17486</v>
      </c>
      <c r="N12882">
        <f>IFERROR(VLOOKUP(A12882,bip!$A:$C,2,0),"")</f>
      </c>
      <c r="O12882">
        <f>IFERROR(VLOOKUP(A12882,bip!$A:$Z,3,0),"")</f>
      </c>
    </row>
    <row r="12883" spans="1:15" ht="13.2">
      <c r="A12883" t="s">
        <v>10152</v>
      </c>
      <c r="B12883" t="s">
        <v>10152</v>
      </c>
      <c r="C12883" t="s">
        <v>16440</v>
      </c>
      <c r="D12883" t="s">
        <v>17068</v>
      </c>
      <c r="E12883" t="s">
        <v>24242</v>
      </c>
      <c r="F12883">
        <v>10</v>
      </c>
      <c r="G12883">
        <v>100</v>
      </c>
      <c r="H12883" s="1">
        <v>11</v>
      </c>
      <c r="I12883" s="87"/>
      <c r="K12883" s="86" t="s">
        <v>17485</v>
      </c>
      <c r="L12883" s="86" t="s">
        <v>17486</v>
      </c>
      <c r="N12883">
        <f>IFERROR(VLOOKUP(A12883,bip!$A:$C,2,0),"")</f>
      </c>
      <c r="O12883">
        <f>IFERROR(VLOOKUP(A12883,bip!$A:$Z,3,0),"")</f>
      </c>
    </row>
    <row r="12884" spans="1:15" ht="13.2">
      <c r="A12884" t="s">
        <v>10153</v>
      </c>
      <c r="B12884" t="s">
        <v>10153</v>
      </c>
      <c r="C12884" t="s">
        <v>16440</v>
      </c>
      <c r="D12884" t="s">
        <v>17069</v>
      </c>
      <c r="E12884" t="s">
        <v>24243</v>
      </c>
      <c r="F12884">
        <v>10</v>
      </c>
      <c r="G12884">
        <v>100</v>
      </c>
      <c r="H12884" s="1">
        <v>13</v>
      </c>
      <c r="I12884" s="87"/>
      <c r="K12884" s="86" t="s">
        <v>17485</v>
      </c>
      <c r="L12884" s="86" t="s">
        <v>17486</v>
      </c>
      <c r="N12884">
        <f>IFERROR(VLOOKUP(A12884,bip!$A:$C,2,0),"")</f>
      </c>
      <c r="O12884">
        <f>IFERROR(VLOOKUP(A12884,bip!$A:$Z,3,0),"")</f>
      </c>
    </row>
    <row r="12885" spans="1:15" ht="13.2">
      <c r="A12885" t="s">
        <v>10154</v>
      </c>
      <c r="B12885" t="s">
        <v>10154</v>
      </c>
      <c r="C12885" t="s">
        <v>16440</v>
      </c>
      <c r="D12885" t="s">
        <v>17070</v>
      </c>
      <c r="E12885" t="s">
        <v>24244</v>
      </c>
      <c r="F12885">
        <v>10</v>
      </c>
      <c r="G12885">
        <v>100</v>
      </c>
      <c r="H12885" s="1">
        <v>15</v>
      </c>
      <c r="I12885" s="87"/>
      <c r="K12885" s="86" t="s">
        <v>17485</v>
      </c>
      <c r="L12885" s="86" t="s">
        <v>17486</v>
      </c>
      <c r="N12885">
        <f>IFERROR(VLOOKUP(A12885,bip!$A:$C,2,0),"")</f>
      </c>
      <c r="O12885">
        <f>IFERROR(VLOOKUP(A12885,bip!$A:$Z,3,0),"")</f>
      </c>
    </row>
    <row r="12886" spans="1:15" ht="13.2">
      <c r="A12886" t="s">
        <v>10146</v>
      </c>
      <c r="B12886" t="s">
        <v>10146</v>
      </c>
      <c r="C12886" t="s">
        <v>16440</v>
      </c>
      <c r="D12886" t="s">
        <v>17067</v>
      </c>
      <c r="E12886" t="s">
        <v>22845</v>
      </c>
      <c r="F12886">
        <v>1</v>
      </c>
      <c r="G12886">
        <v>10</v>
      </c>
      <c r="H12886" s="1">
        <v>280</v>
      </c>
      <c r="I12886" s="87"/>
      <c r="K12886" s="86" t="s">
        <v>17485</v>
      </c>
      <c r="L12886" s="86" t="s">
        <v>17486</v>
      </c>
      <c r="N12886">
        <f>IFERROR(VLOOKUP(A12886,bip!$A:$C,2,0),"")</f>
      </c>
      <c r="O12886">
        <f>IFERROR(VLOOKUP(A12886,bip!$A:$Z,3,0),"")</f>
      </c>
    </row>
    <row r="12887" spans="1:15" ht="13.2">
      <c r="A12887" t="s">
        <v>10158</v>
      </c>
      <c r="B12887" t="s">
        <v>10158</v>
      </c>
      <c r="C12887" t="s">
        <v>16440</v>
      </c>
      <c r="D12887" t="s">
        <v>17071</v>
      </c>
      <c r="E12887" t="s">
        <v>24248</v>
      </c>
      <c r="F12887">
        <v>1</v>
      </c>
      <c r="G12887">
        <v>10</v>
      </c>
      <c r="H12887" s="1">
        <v>219</v>
      </c>
      <c r="I12887" s="87"/>
      <c r="K12887" s="86" t="s">
        <v>17485</v>
      </c>
      <c r="L12887" s="86" t="s">
        <v>17486</v>
      </c>
      <c r="N12887">
        <f>IFERROR(VLOOKUP(A12887,bip!$A:$C,2,0),"")</f>
      </c>
      <c r="O12887">
        <f>IFERROR(VLOOKUP(A12887,bip!$A:$Z,3,0),"")</f>
      </c>
    </row>
    <row r="12888" spans="1:15" ht="13.2">
      <c r="A12888" t="s">
        <v>10157</v>
      </c>
      <c r="B12888" t="s">
        <v>10157</v>
      </c>
      <c r="C12888" t="s">
        <v>16440</v>
      </c>
      <c r="D12888" t="s">
        <v>33201</v>
      </c>
      <c r="E12888" t="s">
        <v>24247</v>
      </c>
      <c r="F12888">
        <v>1</v>
      </c>
      <c r="G12888">
        <v>5</v>
      </c>
      <c r="H12888" s="1">
        <v>371</v>
      </c>
      <c r="I12888" s="87"/>
      <c r="K12888" s="86" t="s">
        <v>17485</v>
      </c>
      <c r="L12888" s="86" t="s">
        <v>17486</v>
      </c>
      <c r="N12888">
        <f>IFERROR(VLOOKUP(A12888,bip!$A:$C,2,0),"")</f>
      </c>
      <c r="O12888">
        <f>IFERROR(VLOOKUP(A12888,bip!$A:$Z,3,0),"")</f>
      </c>
    </row>
    <row r="12889" spans="1:15" ht="13.2">
      <c r="A12889" t="s">
        <v>10156</v>
      </c>
      <c r="B12889" t="s">
        <v>10156</v>
      </c>
      <c r="C12889" t="s">
        <v>16440</v>
      </c>
      <c r="D12889" t="s">
        <v>33202</v>
      </c>
      <c r="E12889" t="s">
        <v>24246</v>
      </c>
      <c r="F12889">
        <v>1</v>
      </c>
      <c r="G12889">
        <v>5</v>
      </c>
      <c r="H12889" s="1">
        <v>531</v>
      </c>
      <c r="I12889" s="87"/>
      <c r="K12889" s="86" t="s">
        <v>17485</v>
      </c>
      <c r="L12889" s="86" t="s">
        <v>17486</v>
      </c>
      <c r="N12889">
        <f>IFERROR(VLOOKUP(A12889,bip!$A:$C,2,0),"")</f>
      </c>
      <c r="O12889">
        <f>IFERROR(VLOOKUP(A12889,bip!$A:$Z,3,0),"")</f>
      </c>
    </row>
    <row r="12890" spans="1:15" ht="13.2">
      <c r="A12890" t="s">
        <v>10155</v>
      </c>
      <c r="B12890" t="s">
        <v>10155</v>
      </c>
      <c r="C12890" t="s">
        <v>16440</v>
      </c>
      <c r="D12890" t="s">
        <v>33203</v>
      </c>
      <c r="E12890" t="s">
        <v>24245</v>
      </c>
      <c r="F12890">
        <v>1</v>
      </c>
      <c r="G12890">
        <v>10</v>
      </c>
      <c r="H12890" s="1">
        <v>520</v>
      </c>
      <c r="I12890" s="87"/>
      <c r="K12890" s="86" t="s">
        <v>17485</v>
      </c>
      <c r="L12890" s="86" t="s">
        <v>17486</v>
      </c>
      <c r="N12890">
        <f>IFERROR(VLOOKUP(A12890,bip!$A:$C,2,0),"")</f>
      </c>
      <c r="O12890">
        <f>IFERROR(VLOOKUP(A12890,bip!$A:$Z,3,0),"")</f>
      </c>
    </row>
    <row r="12891" spans="1:15" ht="13.2">
      <c r="A12891" t="s">
        <v>13720</v>
      </c>
      <c r="B12891" t="s">
        <v>13720</v>
      </c>
      <c r="C12891" t="s">
        <v>16440</v>
      </c>
      <c r="D12891" t="s">
        <v>25434</v>
      </c>
      <c r="E12891" t="s">
        <v>24249</v>
      </c>
      <c r="F12891">
        <v>20</v>
      </c>
      <c r="G12891">
        <v>200</v>
      </c>
      <c r="H12891" s="1">
        <v>21</v>
      </c>
      <c r="I12891" s="87"/>
      <c r="K12891" s="86" t="s">
        <v>17485</v>
      </c>
      <c r="L12891" s="86" t="s">
        <v>17486</v>
      </c>
      <c r="N12891">
        <f>IFERROR(VLOOKUP(A12891,bip!$A:$C,2,0),"")</f>
      </c>
      <c r="O12891">
        <f>IFERROR(VLOOKUP(A12891,bip!$A:$Z,3,0),"")</f>
      </c>
    </row>
    <row r="12892" spans="1:15" ht="13.2">
      <c r="A12892" t="s">
        <v>13721</v>
      </c>
      <c r="B12892" t="s">
        <v>13721</v>
      </c>
      <c r="C12892" t="s">
        <v>16440</v>
      </c>
      <c r="D12892" t="s">
        <v>25435</v>
      </c>
      <c r="E12892" t="s">
        <v>24250</v>
      </c>
      <c r="F12892">
        <v>20</v>
      </c>
      <c r="G12892">
        <v>200</v>
      </c>
      <c r="H12892" s="1">
        <v>24</v>
      </c>
      <c r="I12892" s="87"/>
      <c r="K12892" s="86" t="s">
        <v>17485</v>
      </c>
      <c r="L12892" s="86" t="s">
        <v>17486</v>
      </c>
      <c r="N12892">
        <f>IFERROR(VLOOKUP(A12892,bip!$A:$C,2,0),"")</f>
      </c>
      <c r="O12892">
        <f>IFERROR(VLOOKUP(A12892,bip!$A:$Z,3,0),"")</f>
      </c>
    </row>
    <row r="12893" spans="1:15" ht="13.2">
      <c r="A12893" t="s">
        <v>13722</v>
      </c>
      <c r="B12893" t="s">
        <v>13722</v>
      </c>
      <c r="C12893" t="s">
        <v>16440</v>
      </c>
      <c r="D12893" t="s">
        <v>25436</v>
      </c>
      <c r="E12893" t="s">
        <v>24251</v>
      </c>
      <c r="F12893">
        <v>20</v>
      </c>
      <c r="G12893">
        <v>200</v>
      </c>
      <c r="H12893" s="1">
        <v>21</v>
      </c>
      <c r="I12893" s="87"/>
      <c r="K12893" s="86" t="s">
        <v>17485</v>
      </c>
      <c r="L12893" s="86" t="s">
        <v>17486</v>
      </c>
      <c r="N12893">
        <f>IFERROR(VLOOKUP(A12893,bip!$A:$C,2,0),"")</f>
      </c>
      <c r="O12893">
        <f>IFERROR(VLOOKUP(A12893,bip!$A:$Z,3,0),"")</f>
      </c>
    </row>
    <row r="12894" spans="1:15" ht="13.2">
      <c r="A12894" t="s">
        <v>13723</v>
      </c>
      <c r="B12894" t="s">
        <v>13723</v>
      </c>
      <c r="C12894" t="s">
        <v>16440</v>
      </c>
      <c r="D12894" t="s">
        <v>25437</v>
      </c>
      <c r="E12894" t="s">
        <v>24252</v>
      </c>
      <c r="F12894">
        <v>20</v>
      </c>
      <c r="G12894">
        <v>200</v>
      </c>
      <c r="H12894" s="1">
        <v>24</v>
      </c>
      <c r="I12894" s="87"/>
      <c r="K12894" s="86" t="s">
        <v>17485</v>
      </c>
      <c r="L12894" s="86" t="s">
        <v>17486</v>
      </c>
      <c r="N12894">
        <f>IFERROR(VLOOKUP(A12894,bip!$A:$C,2,0),"")</f>
      </c>
      <c r="O12894">
        <f>IFERROR(VLOOKUP(A12894,bip!$A:$Z,3,0),"")</f>
      </c>
    </row>
    <row r="12895" spans="1:15" ht="13.2">
      <c r="A12895" t="s">
        <v>13724</v>
      </c>
      <c r="B12895" t="s">
        <v>13724</v>
      </c>
      <c r="C12895" t="s">
        <v>16440</v>
      </c>
      <c r="D12895" t="s">
        <v>25438</v>
      </c>
      <c r="E12895" t="s">
        <v>24253</v>
      </c>
      <c r="F12895">
        <v>20</v>
      </c>
      <c r="G12895">
        <v>200</v>
      </c>
      <c r="H12895" s="1">
        <v>21</v>
      </c>
      <c r="I12895" s="87"/>
      <c r="K12895" s="86" t="s">
        <v>17485</v>
      </c>
      <c r="L12895" s="86" t="s">
        <v>17486</v>
      </c>
      <c r="N12895">
        <f>IFERROR(VLOOKUP(A12895,bip!$A:$C,2,0),"")</f>
      </c>
      <c r="O12895">
        <f>IFERROR(VLOOKUP(A12895,bip!$A:$Z,3,0),"")</f>
      </c>
    </row>
    <row r="12896" spans="1:15" ht="13.2">
      <c r="A12896" t="s">
        <v>13725</v>
      </c>
      <c r="B12896" t="s">
        <v>13725</v>
      </c>
      <c r="C12896" t="s">
        <v>16440</v>
      </c>
      <c r="D12896" t="s">
        <v>25439</v>
      </c>
      <c r="E12896" t="s">
        <v>24254</v>
      </c>
      <c r="F12896">
        <v>20</v>
      </c>
      <c r="G12896">
        <v>200</v>
      </c>
      <c r="H12896" s="1">
        <v>24</v>
      </c>
      <c r="I12896" s="87"/>
      <c r="K12896" s="86" t="s">
        <v>17485</v>
      </c>
      <c r="L12896" s="86" t="s">
        <v>17486</v>
      </c>
      <c r="N12896">
        <f>IFERROR(VLOOKUP(A12896,bip!$A:$C,2,0),"")</f>
      </c>
      <c r="O12896">
        <f>IFERROR(VLOOKUP(A12896,bip!$A:$Z,3,0),"")</f>
      </c>
    </row>
    <row r="12897" spans="1:15" ht="13.2">
      <c r="A12897" t="s">
        <v>13726</v>
      </c>
      <c r="B12897" t="s">
        <v>13726</v>
      </c>
      <c r="C12897" t="s">
        <v>16440</v>
      </c>
      <c r="D12897" t="s">
        <v>25440</v>
      </c>
      <c r="E12897" t="s">
        <v>24255</v>
      </c>
      <c r="F12897">
        <v>20</v>
      </c>
      <c r="G12897">
        <v>200</v>
      </c>
      <c r="H12897" s="1">
        <v>21</v>
      </c>
      <c r="I12897" s="87"/>
      <c r="K12897" s="86" t="s">
        <v>17485</v>
      </c>
      <c r="L12897" s="86" t="s">
        <v>17486</v>
      </c>
      <c r="N12897">
        <f>IFERROR(VLOOKUP(A12897,bip!$A:$C,2,0),"")</f>
      </c>
      <c r="O12897">
        <f>IFERROR(VLOOKUP(A12897,bip!$A:$Z,3,0),"")</f>
      </c>
    </row>
    <row r="12898" spans="1:15" ht="13.2">
      <c r="A12898" t="s">
        <v>13727</v>
      </c>
      <c r="B12898" t="s">
        <v>13727</v>
      </c>
      <c r="C12898" t="s">
        <v>16440</v>
      </c>
      <c r="D12898" t="s">
        <v>25441</v>
      </c>
      <c r="E12898" t="s">
        <v>24256</v>
      </c>
      <c r="F12898">
        <v>20</v>
      </c>
      <c r="G12898">
        <v>200</v>
      </c>
      <c r="H12898" s="1">
        <v>24</v>
      </c>
      <c r="I12898" s="87"/>
      <c r="K12898" s="86" t="s">
        <v>17485</v>
      </c>
      <c r="L12898" s="86" t="s">
        <v>17486</v>
      </c>
      <c r="N12898">
        <f>IFERROR(VLOOKUP(A12898,bip!$A:$C,2,0),"")</f>
      </c>
      <c r="O12898">
        <f>IFERROR(VLOOKUP(A12898,bip!$A:$Z,3,0),"")</f>
      </c>
    </row>
    <row r="12899" spans="1:15" ht="13.2">
      <c r="A12899" t="s">
        <v>13728</v>
      </c>
      <c r="B12899" t="s">
        <v>13728</v>
      </c>
      <c r="C12899" t="s">
        <v>16440</v>
      </c>
      <c r="D12899" t="s">
        <v>37018</v>
      </c>
      <c r="E12899" t="s">
        <v>37019</v>
      </c>
      <c r="F12899">
        <v>20</v>
      </c>
      <c r="G12899">
        <v>200</v>
      </c>
      <c r="H12899" s="1">
        <v>21</v>
      </c>
      <c r="I12899" s="87"/>
      <c r="K12899" s="86" t="s">
        <v>17485</v>
      </c>
      <c r="L12899" s="86" t="s">
        <v>17486</v>
      </c>
      <c r="N12899">
        <f>IFERROR(VLOOKUP(A12899,bip!$A:$C,2,0),"")</f>
      </c>
      <c r="O12899">
        <f>IFERROR(VLOOKUP(A12899,bip!$A:$Z,3,0),"")</f>
      </c>
    </row>
    <row r="12900" spans="1:15" ht="13.2">
      <c r="A12900" t="s">
        <v>13729</v>
      </c>
      <c r="B12900" t="s">
        <v>13729</v>
      </c>
      <c r="C12900" t="s">
        <v>16440</v>
      </c>
      <c r="D12900" t="s">
        <v>37020</v>
      </c>
      <c r="E12900" t="s">
        <v>37021</v>
      </c>
      <c r="F12900">
        <v>20</v>
      </c>
      <c r="G12900">
        <v>200</v>
      </c>
      <c r="H12900" s="1">
        <v>21</v>
      </c>
      <c r="I12900" s="87"/>
      <c r="K12900" s="86" t="s">
        <v>17485</v>
      </c>
      <c r="L12900" s="86" t="s">
        <v>17486</v>
      </c>
      <c r="N12900">
        <f>IFERROR(VLOOKUP(A12900,bip!$A:$C,2,0),"")</f>
      </c>
      <c r="O12900">
        <f>IFERROR(VLOOKUP(A12900,bip!$A:$Z,3,0),"")</f>
      </c>
    </row>
    <row r="12901" spans="1:15" ht="13.2">
      <c r="A12901" t="s">
        <v>13730</v>
      </c>
      <c r="B12901" t="s">
        <v>13730</v>
      </c>
      <c r="C12901" t="s">
        <v>16440</v>
      </c>
      <c r="D12901" t="s">
        <v>33204</v>
      </c>
      <c r="E12901" t="s">
        <v>29864</v>
      </c>
      <c r="F12901">
        <v>20</v>
      </c>
      <c r="G12901">
        <v>200</v>
      </c>
      <c r="H12901" s="1">
        <v>18</v>
      </c>
      <c r="I12901" s="87"/>
      <c r="K12901" s="86" t="s">
        <v>17485</v>
      </c>
      <c r="L12901" s="86" t="s">
        <v>17486</v>
      </c>
      <c r="N12901">
        <f>IFERROR(VLOOKUP(A12901,bip!$A:$C,2,0),"")</f>
      </c>
      <c r="O12901">
        <f>IFERROR(VLOOKUP(A12901,bip!$A:$Z,3,0),"")</f>
      </c>
    </row>
    <row r="12902" spans="1:15" ht="13.2">
      <c r="A12902" t="s">
        <v>13731</v>
      </c>
      <c r="B12902" t="s">
        <v>13731</v>
      </c>
      <c r="C12902" t="s">
        <v>16440</v>
      </c>
      <c r="D12902" t="s">
        <v>33205</v>
      </c>
      <c r="E12902" t="s">
        <v>29865</v>
      </c>
      <c r="F12902">
        <v>20</v>
      </c>
      <c r="G12902">
        <v>200</v>
      </c>
      <c r="H12902" s="1">
        <v>18</v>
      </c>
      <c r="I12902" s="87"/>
      <c r="K12902" s="86" t="s">
        <v>17485</v>
      </c>
      <c r="L12902" s="86" t="s">
        <v>17486</v>
      </c>
      <c r="N12902">
        <f>IFERROR(VLOOKUP(A12902,bip!$A:$C,2,0),"")</f>
      </c>
      <c r="O12902">
        <f>IFERROR(VLOOKUP(A12902,bip!$A:$Z,3,0),"")</f>
      </c>
    </row>
    <row r="12903" spans="1:15" ht="13.2">
      <c r="A12903" t="s">
        <v>13732</v>
      </c>
      <c r="B12903" t="s">
        <v>13732</v>
      </c>
      <c r="C12903" t="s">
        <v>16440</v>
      </c>
      <c r="D12903" t="s">
        <v>33206</v>
      </c>
      <c r="E12903" t="s">
        <v>29866</v>
      </c>
      <c r="F12903">
        <v>20</v>
      </c>
      <c r="G12903">
        <v>200</v>
      </c>
      <c r="H12903" s="1">
        <v>19</v>
      </c>
      <c r="I12903" s="87"/>
      <c r="K12903" s="86" t="s">
        <v>17485</v>
      </c>
      <c r="L12903" s="86" t="s">
        <v>17486</v>
      </c>
      <c r="N12903">
        <f>IFERROR(VLOOKUP(A12903,bip!$A:$C,2,0),"")</f>
      </c>
      <c r="O12903">
        <f>IFERROR(VLOOKUP(A12903,bip!$A:$Z,3,0),"")</f>
      </c>
    </row>
    <row r="12904" spans="1:15" ht="13.2">
      <c r="A12904" t="s">
        <v>13733</v>
      </c>
      <c r="B12904" t="s">
        <v>13733</v>
      </c>
      <c r="C12904" t="s">
        <v>16440</v>
      </c>
      <c r="D12904" t="s">
        <v>33207</v>
      </c>
      <c r="E12904" t="s">
        <v>29867</v>
      </c>
      <c r="F12904">
        <v>20</v>
      </c>
      <c r="G12904">
        <v>200</v>
      </c>
      <c r="H12904" s="1">
        <v>19</v>
      </c>
      <c r="I12904" s="87"/>
      <c r="K12904" s="86" t="s">
        <v>17485</v>
      </c>
      <c r="L12904" s="86" t="s">
        <v>17486</v>
      </c>
      <c r="N12904">
        <f>IFERROR(VLOOKUP(A12904,bip!$A:$C,2,0),"")</f>
      </c>
      <c r="O12904">
        <f>IFERROR(VLOOKUP(A12904,bip!$A:$Z,3,0),"")</f>
      </c>
    </row>
    <row r="12905" spans="1:15" ht="13.2">
      <c r="A12905" t="s">
        <v>13734</v>
      </c>
      <c r="B12905" t="s">
        <v>13734</v>
      </c>
      <c r="C12905" t="s">
        <v>16440</v>
      </c>
      <c r="D12905" t="s">
        <v>33208</v>
      </c>
      <c r="E12905" t="s">
        <v>29868</v>
      </c>
      <c r="F12905">
        <v>20</v>
      </c>
      <c r="G12905">
        <v>200</v>
      </c>
      <c r="H12905" s="1">
        <v>21</v>
      </c>
      <c r="I12905" s="87"/>
      <c r="K12905" s="86" t="s">
        <v>17485</v>
      </c>
      <c r="L12905" s="86" t="s">
        <v>17486</v>
      </c>
      <c r="N12905">
        <f>IFERROR(VLOOKUP(A12905,bip!$A:$C,2,0),"")</f>
      </c>
      <c r="O12905">
        <f>IFERROR(VLOOKUP(A12905,bip!$A:$Z,3,0),"")</f>
      </c>
    </row>
    <row r="12906" spans="1:15" ht="13.2">
      <c r="A12906" t="s">
        <v>13735</v>
      </c>
      <c r="B12906" t="s">
        <v>13735</v>
      </c>
      <c r="C12906" t="s">
        <v>16440</v>
      </c>
      <c r="D12906" t="s">
        <v>33209</v>
      </c>
      <c r="E12906" t="s">
        <v>29869</v>
      </c>
      <c r="F12906">
        <v>20</v>
      </c>
      <c r="G12906">
        <v>200</v>
      </c>
      <c r="H12906" s="1">
        <v>21</v>
      </c>
      <c r="I12906" s="87"/>
      <c r="K12906" s="86" t="s">
        <v>17485</v>
      </c>
      <c r="L12906" s="86" t="s">
        <v>17486</v>
      </c>
      <c r="N12906">
        <f>IFERROR(VLOOKUP(A12906,bip!$A:$C,2,0),"")</f>
      </c>
      <c r="O12906">
        <f>IFERROR(VLOOKUP(A12906,bip!$A:$Z,3,0),"")</f>
      </c>
    </row>
    <row r="12907" spans="1:15" ht="13.2">
      <c r="A12907" t="s">
        <v>13736</v>
      </c>
      <c r="B12907" t="s">
        <v>13736</v>
      </c>
      <c r="C12907" t="s">
        <v>16440</v>
      </c>
      <c r="D12907" t="s">
        <v>33210</v>
      </c>
      <c r="E12907" t="s">
        <v>29870</v>
      </c>
      <c r="F12907">
        <v>20</v>
      </c>
      <c r="G12907">
        <v>200</v>
      </c>
      <c r="H12907" s="1">
        <v>20</v>
      </c>
      <c r="I12907" s="87"/>
      <c r="K12907" s="86" t="s">
        <v>17485</v>
      </c>
      <c r="L12907" s="86" t="s">
        <v>17486</v>
      </c>
      <c r="N12907">
        <f>IFERROR(VLOOKUP(A12907,bip!$A:$C,2,0),"")</f>
      </c>
      <c r="O12907">
        <f>IFERROR(VLOOKUP(A12907,bip!$A:$Z,3,0),"")</f>
      </c>
    </row>
    <row r="12908" spans="1:15" ht="13.2">
      <c r="A12908" t="s">
        <v>13737</v>
      </c>
      <c r="B12908" t="s">
        <v>13737</v>
      </c>
      <c r="C12908" t="s">
        <v>16440</v>
      </c>
      <c r="D12908" t="s">
        <v>33211</v>
      </c>
      <c r="E12908" t="s">
        <v>29871</v>
      </c>
      <c r="F12908">
        <v>20</v>
      </c>
      <c r="G12908">
        <v>200</v>
      </c>
      <c r="H12908" s="1">
        <v>20</v>
      </c>
      <c r="I12908" s="87"/>
      <c r="K12908" s="86" t="s">
        <v>17485</v>
      </c>
      <c r="L12908" s="86" t="s">
        <v>17486</v>
      </c>
      <c r="N12908">
        <f>IFERROR(VLOOKUP(A12908,bip!$A:$C,2,0),"")</f>
      </c>
      <c r="O12908">
        <f>IFERROR(VLOOKUP(A12908,bip!$A:$Z,3,0),"")</f>
        <v>0</v>
      </c>
    </row>
    <row r="12909" spans="1:15" ht="13.2">
      <c r="A12909" t="s">
        <v>13738</v>
      </c>
      <c r="B12909" t="s">
        <v>13738</v>
      </c>
      <c r="C12909" t="s">
        <v>16440</v>
      </c>
      <c r="D12909" t="s">
        <v>33212</v>
      </c>
      <c r="E12909" t="s">
        <v>29872</v>
      </c>
      <c r="F12909">
        <v>20</v>
      </c>
      <c r="G12909">
        <v>200</v>
      </c>
      <c r="H12909" s="1">
        <v>21</v>
      </c>
      <c r="I12909" s="87"/>
      <c r="K12909" s="86" t="s">
        <v>17485</v>
      </c>
      <c r="L12909" s="86" t="s">
        <v>17486</v>
      </c>
      <c r="N12909">
        <f>IFERROR(VLOOKUP(A12909,bip!$A:$C,2,0),"")</f>
      </c>
      <c r="O12909">
        <f>IFERROR(VLOOKUP(A12909,bip!$A:$Z,3,0),"")</f>
      </c>
    </row>
    <row r="12910" spans="1:15" ht="13.2">
      <c r="A12910" t="s">
        <v>13739</v>
      </c>
      <c r="B12910" t="s">
        <v>13739</v>
      </c>
      <c r="C12910" t="s">
        <v>16440</v>
      </c>
      <c r="D12910" t="s">
        <v>33213</v>
      </c>
      <c r="E12910" t="s">
        <v>29873</v>
      </c>
      <c r="F12910">
        <v>20</v>
      </c>
      <c r="G12910">
        <v>200</v>
      </c>
      <c r="H12910" s="1">
        <v>21</v>
      </c>
      <c r="I12910" s="87"/>
      <c r="K12910" s="86" t="s">
        <v>17485</v>
      </c>
      <c r="L12910" s="86" t="s">
        <v>17486</v>
      </c>
      <c r="N12910">
        <f>IFERROR(VLOOKUP(A12910,bip!$A:$C,2,0),"")</f>
      </c>
      <c r="O12910">
        <f>IFERROR(VLOOKUP(A12910,bip!$A:$Z,3,0),"")</f>
      </c>
    </row>
    <row r="12911" spans="1:15" ht="13.2">
      <c r="A12911" t="s">
        <v>13740</v>
      </c>
      <c r="B12911" t="s">
        <v>13740</v>
      </c>
      <c r="C12911" t="s">
        <v>16440</v>
      </c>
      <c r="D12911" t="s">
        <v>25442</v>
      </c>
      <c r="E12911" t="s">
        <v>24257</v>
      </c>
      <c r="F12911">
        <v>20</v>
      </c>
      <c r="G12911">
        <v>200</v>
      </c>
      <c r="H12911" s="1">
        <v>21</v>
      </c>
      <c r="I12911" s="87"/>
      <c r="K12911" s="86" t="s">
        <v>17485</v>
      </c>
      <c r="L12911" s="86" t="s">
        <v>17486</v>
      </c>
      <c r="N12911">
        <f>IFERROR(VLOOKUP(A12911,bip!$A:$C,2,0),"")</f>
      </c>
      <c r="O12911">
        <f>IFERROR(VLOOKUP(A12911,bip!$A:$Z,3,0),"")</f>
      </c>
    </row>
    <row r="12912" spans="1:15" ht="13.2">
      <c r="A12912" t="s">
        <v>13741</v>
      </c>
      <c r="B12912" t="s">
        <v>13741</v>
      </c>
      <c r="C12912" t="s">
        <v>16440</v>
      </c>
      <c r="D12912" t="s">
        <v>25443</v>
      </c>
      <c r="E12912" t="s">
        <v>24258</v>
      </c>
      <c r="F12912">
        <v>20</v>
      </c>
      <c r="G12912">
        <v>200</v>
      </c>
      <c r="H12912" s="1">
        <v>21</v>
      </c>
      <c r="I12912" s="87"/>
      <c r="K12912" s="86" t="s">
        <v>17485</v>
      </c>
      <c r="L12912" s="86" t="s">
        <v>17486</v>
      </c>
      <c r="N12912">
        <f>IFERROR(VLOOKUP(A12912,bip!$A:$C,2,0),"")</f>
      </c>
      <c r="O12912">
        <f>IFERROR(VLOOKUP(A12912,bip!$A:$Z,3,0),"")</f>
      </c>
    </row>
    <row r="12913" spans="1:15" ht="13.2">
      <c r="A12913" t="s">
        <v>13742</v>
      </c>
      <c r="B12913" t="s">
        <v>13742</v>
      </c>
      <c r="C12913" t="s">
        <v>16440</v>
      </c>
      <c r="D12913" t="s">
        <v>25444</v>
      </c>
      <c r="E12913" t="s">
        <v>24259</v>
      </c>
      <c r="F12913">
        <v>20</v>
      </c>
      <c r="G12913">
        <v>200</v>
      </c>
      <c r="H12913" s="1">
        <v>22</v>
      </c>
      <c r="I12913" s="87"/>
      <c r="K12913" s="86" t="s">
        <v>17485</v>
      </c>
      <c r="L12913" s="86" t="s">
        <v>17486</v>
      </c>
      <c r="N12913">
        <f>IFERROR(VLOOKUP(A12913,bip!$A:$C,2,0),"")</f>
      </c>
      <c r="O12913">
        <f>IFERROR(VLOOKUP(A12913,bip!$A:$Z,3,0),"")</f>
      </c>
    </row>
    <row r="12914" spans="1:15" ht="13.2">
      <c r="A12914" t="s">
        <v>13743</v>
      </c>
      <c r="B12914" t="s">
        <v>13743</v>
      </c>
      <c r="C12914" t="s">
        <v>16440</v>
      </c>
      <c r="D12914" t="s">
        <v>25445</v>
      </c>
      <c r="E12914" t="s">
        <v>24260</v>
      </c>
      <c r="F12914">
        <v>20</v>
      </c>
      <c r="G12914">
        <v>200</v>
      </c>
      <c r="H12914" s="1">
        <v>22</v>
      </c>
      <c r="I12914" s="87"/>
      <c r="K12914" s="86" t="s">
        <v>17485</v>
      </c>
      <c r="L12914" s="86" t="s">
        <v>17486</v>
      </c>
      <c r="N12914">
        <f>IFERROR(VLOOKUP(A12914,bip!$A:$C,2,0),"")</f>
      </c>
      <c r="O12914">
        <f>IFERROR(VLOOKUP(A12914,bip!$A:$Z,3,0),"")</f>
      </c>
    </row>
    <row r="12915" spans="1:15" ht="13.2">
      <c r="A12915" t="s">
        <v>13744</v>
      </c>
      <c r="B12915" t="s">
        <v>13744</v>
      </c>
      <c r="C12915" t="s">
        <v>16440</v>
      </c>
      <c r="D12915" t="s">
        <v>25446</v>
      </c>
      <c r="E12915" t="s">
        <v>24261</v>
      </c>
      <c r="F12915">
        <v>20</v>
      </c>
      <c r="G12915">
        <v>200</v>
      </c>
      <c r="H12915" s="1">
        <v>43</v>
      </c>
      <c r="I12915" s="87"/>
      <c r="K12915" s="86" t="s">
        <v>17485</v>
      </c>
      <c r="L12915" s="86" t="s">
        <v>17486</v>
      </c>
      <c r="N12915">
        <f>IFERROR(VLOOKUP(A12915,bip!$A:$C,2,0),"")</f>
      </c>
      <c r="O12915">
        <f>IFERROR(VLOOKUP(A12915,bip!$A:$Z,3,0),"")</f>
      </c>
    </row>
    <row r="12916" spans="1:15" ht="13.2">
      <c r="A12916" t="s">
        <v>13745</v>
      </c>
      <c r="B12916" t="s">
        <v>13745</v>
      </c>
      <c r="C12916" t="s">
        <v>16440</v>
      </c>
      <c r="D12916" t="s">
        <v>25447</v>
      </c>
      <c r="E12916" t="s">
        <v>24262</v>
      </c>
      <c r="F12916">
        <v>20</v>
      </c>
      <c r="G12916">
        <v>200</v>
      </c>
      <c r="H12916" s="1">
        <v>43</v>
      </c>
      <c r="I12916" s="87"/>
      <c r="K12916" s="86" t="s">
        <v>17485</v>
      </c>
      <c r="L12916" s="86" t="s">
        <v>17486</v>
      </c>
      <c r="N12916">
        <f>IFERROR(VLOOKUP(A12916,bip!$A:$C,2,0),"")</f>
      </c>
      <c r="O12916">
        <f>IFERROR(VLOOKUP(A12916,bip!$A:$Z,3,0),"")</f>
      </c>
    </row>
    <row r="12917" spans="1:15" ht="13.2">
      <c r="A12917" t="s">
        <v>13746</v>
      </c>
      <c r="B12917" t="s">
        <v>13746</v>
      </c>
      <c r="C12917" t="s">
        <v>16440</v>
      </c>
      <c r="D12917" t="s">
        <v>25448</v>
      </c>
      <c r="E12917" t="s">
        <v>24263</v>
      </c>
      <c r="F12917">
        <v>20</v>
      </c>
      <c r="G12917">
        <v>200</v>
      </c>
      <c r="H12917" s="1">
        <v>6.40</v>
      </c>
      <c r="I12917" s="87"/>
      <c r="K12917" s="86" t="s">
        <v>17485</v>
      </c>
      <c r="L12917" s="86" t="s">
        <v>17486</v>
      </c>
      <c r="N12917">
        <f>IFERROR(VLOOKUP(A12917,bip!$A:$C,2,0),"")</f>
      </c>
      <c r="O12917">
        <f>IFERROR(VLOOKUP(A12917,bip!$A:$Z,3,0),"")</f>
      </c>
    </row>
    <row r="12918" spans="1:15" ht="13.2">
      <c r="A12918" t="s">
        <v>13747</v>
      </c>
      <c r="B12918" t="s">
        <v>13747</v>
      </c>
      <c r="C12918" t="s">
        <v>16440</v>
      </c>
      <c r="D12918" t="s">
        <v>25449</v>
      </c>
      <c r="E12918" t="s">
        <v>24264</v>
      </c>
      <c r="F12918">
        <v>20</v>
      </c>
      <c r="G12918">
        <v>200</v>
      </c>
      <c r="H12918" s="1">
        <v>6.40</v>
      </c>
      <c r="I12918" s="87"/>
      <c r="K12918" s="86" t="s">
        <v>17485</v>
      </c>
      <c r="L12918" s="86" t="s">
        <v>17486</v>
      </c>
      <c r="N12918">
        <f>IFERROR(VLOOKUP(A12918,bip!$A:$C,2,0),"")</f>
      </c>
      <c r="O12918">
        <f>IFERROR(VLOOKUP(A12918,bip!$A:$Z,3,0),"")</f>
      </c>
    </row>
    <row r="12919" spans="1:15" ht="13.2">
      <c r="A12919" t="s">
        <v>13748</v>
      </c>
      <c r="B12919" t="s">
        <v>13748</v>
      </c>
      <c r="C12919" t="s">
        <v>16440</v>
      </c>
      <c r="D12919" t="s">
        <v>25450</v>
      </c>
      <c r="E12919" t="s">
        <v>24265</v>
      </c>
      <c r="F12919">
        <v>20</v>
      </c>
      <c r="G12919">
        <v>200</v>
      </c>
      <c r="H12919" s="1">
        <v>16</v>
      </c>
      <c r="I12919" s="87"/>
      <c r="K12919" s="86" t="s">
        <v>17485</v>
      </c>
      <c r="L12919" s="86" t="s">
        <v>17486</v>
      </c>
      <c r="N12919">
        <f>IFERROR(VLOOKUP(A12919,bip!$A:$C,2,0),"")</f>
      </c>
      <c r="O12919">
        <f>IFERROR(VLOOKUP(A12919,bip!$A:$Z,3,0),"")</f>
      </c>
    </row>
    <row r="12920" spans="1:15" ht="13.2">
      <c r="A12920" t="s">
        <v>13749</v>
      </c>
      <c r="B12920" t="s">
        <v>13749</v>
      </c>
      <c r="C12920" t="s">
        <v>16440</v>
      </c>
      <c r="D12920" t="s">
        <v>25451</v>
      </c>
      <c r="E12920" t="s">
        <v>24266</v>
      </c>
      <c r="F12920">
        <v>20</v>
      </c>
      <c r="G12920">
        <v>200</v>
      </c>
      <c r="H12920" s="1">
        <v>16</v>
      </c>
      <c r="I12920" s="87"/>
      <c r="K12920" s="86" t="s">
        <v>17485</v>
      </c>
      <c r="L12920" s="86" t="s">
        <v>17486</v>
      </c>
      <c r="N12920">
        <f>IFERROR(VLOOKUP(A12920,bip!$A:$C,2,0),"")</f>
      </c>
      <c r="O12920">
        <f>IFERROR(VLOOKUP(A12920,bip!$A:$Z,3,0),"")</f>
      </c>
    </row>
    <row r="12921" spans="1:15" ht="13.2">
      <c r="A12921" t="s">
        <v>13750</v>
      </c>
      <c r="B12921" t="s">
        <v>13750</v>
      </c>
      <c r="C12921" t="s">
        <v>16440</v>
      </c>
      <c r="D12921" t="s">
        <v>25452</v>
      </c>
      <c r="E12921" t="s">
        <v>24267</v>
      </c>
      <c r="F12921">
        <v>20</v>
      </c>
      <c r="G12921">
        <v>200</v>
      </c>
      <c r="H12921" s="1">
        <v>25</v>
      </c>
      <c r="I12921" s="87"/>
      <c r="K12921" s="86" t="s">
        <v>17485</v>
      </c>
      <c r="L12921" s="86" t="s">
        <v>17486</v>
      </c>
      <c r="N12921">
        <f>IFERROR(VLOOKUP(A12921,bip!$A:$C,2,0),"")</f>
      </c>
      <c r="O12921">
        <f>IFERROR(VLOOKUP(A12921,bip!$A:$Z,3,0),"")</f>
      </c>
    </row>
    <row r="12922" spans="1:15" ht="13.2">
      <c r="A12922" t="s">
        <v>13751</v>
      </c>
      <c r="B12922" t="s">
        <v>13751</v>
      </c>
      <c r="C12922" t="s">
        <v>16440</v>
      </c>
      <c r="D12922" t="s">
        <v>25453</v>
      </c>
      <c r="E12922" t="s">
        <v>24268</v>
      </c>
      <c r="F12922">
        <v>20</v>
      </c>
      <c r="G12922">
        <v>200</v>
      </c>
      <c r="H12922" s="1">
        <v>25</v>
      </c>
      <c r="I12922" s="87"/>
      <c r="K12922" s="86" t="s">
        <v>17485</v>
      </c>
      <c r="L12922" s="86" t="s">
        <v>17486</v>
      </c>
      <c r="N12922">
        <f>IFERROR(VLOOKUP(A12922,bip!$A:$C,2,0),"")</f>
      </c>
      <c r="O12922">
        <f>IFERROR(VLOOKUP(A12922,bip!$A:$Z,3,0),"")</f>
      </c>
    </row>
    <row r="12923" spans="1:15" ht="13.2">
      <c r="A12923" t="s">
        <v>13752</v>
      </c>
      <c r="B12923" t="s">
        <v>13752</v>
      </c>
      <c r="C12923" t="s">
        <v>16440</v>
      </c>
      <c r="D12923" t="s">
        <v>25454</v>
      </c>
      <c r="E12923" t="s">
        <v>25455</v>
      </c>
      <c r="F12923">
        <v>20</v>
      </c>
      <c r="G12923">
        <v>200</v>
      </c>
      <c r="H12923" s="1">
        <v>118</v>
      </c>
      <c r="I12923" s="87"/>
      <c r="K12923" s="86" t="s">
        <v>17485</v>
      </c>
      <c r="L12923" s="86" t="s">
        <v>17486</v>
      </c>
      <c r="N12923">
        <f>IFERROR(VLOOKUP(A12923,bip!$A:$C,2,0),"")</f>
      </c>
      <c r="O12923">
        <f>IFERROR(VLOOKUP(A12923,bip!$A:$Z,3,0),"")</f>
      </c>
    </row>
    <row r="12924" spans="1:15" ht="13.2">
      <c r="A12924" t="s">
        <v>13753</v>
      </c>
      <c r="B12924" t="s">
        <v>13753</v>
      </c>
      <c r="C12924" t="s">
        <v>16440</v>
      </c>
      <c r="D12924" t="s">
        <v>25456</v>
      </c>
      <c r="E12924" t="s">
        <v>25457</v>
      </c>
      <c r="F12924">
        <v>20</v>
      </c>
      <c r="G12924">
        <v>200</v>
      </c>
      <c r="H12924" s="1">
        <v>118</v>
      </c>
      <c r="I12924" s="87"/>
      <c r="K12924" s="86" t="s">
        <v>17485</v>
      </c>
      <c r="L12924" s="86" t="s">
        <v>17486</v>
      </c>
      <c r="N12924">
        <f>IFERROR(VLOOKUP(A12924,bip!$A:$C,2,0),"")</f>
      </c>
      <c r="O12924">
        <f>IFERROR(VLOOKUP(A12924,bip!$A:$Z,3,0),"")</f>
      </c>
    </row>
    <row r="12925" spans="1:15" ht="13.2">
      <c r="A12925" t="s">
        <v>13754</v>
      </c>
      <c r="B12925" t="s">
        <v>13754</v>
      </c>
      <c r="C12925" t="s">
        <v>16440</v>
      </c>
      <c r="D12925" t="s">
        <v>25458</v>
      </c>
      <c r="E12925" t="s">
        <v>24269</v>
      </c>
      <c r="F12925">
        <v>10</v>
      </c>
      <c r="G12925">
        <v>100</v>
      </c>
      <c r="H12925" s="1">
        <v>38</v>
      </c>
      <c r="I12925" s="87"/>
      <c r="K12925" s="86" t="s">
        <v>17485</v>
      </c>
      <c r="L12925" s="86" t="s">
        <v>17486</v>
      </c>
      <c r="N12925">
        <f>IFERROR(VLOOKUP(A12925,bip!$A:$C,2,0),"")</f>
      </c>
      <c r="O12925">
        <f>IFERROR(VLOOKUP(A12925,bip!$A:$Z,3,0),"")</f>
      </c>
    </row>
    <row r="12926" spans="1:15" ht="13.2">
      <c r="A12926" t="s">
        <v>13755</v>
      </c>
      <c r="B12926" t="s">
        <v>13755</v>
      </c>
      <c r="C12926" t="s">
        <v>16440</v>
      </c>
      <c r="D12926" t="s">
        <v>25459</v>
      </c>
      <c r="E12926" t="s">
        <v>24270</v>
      </c>
      <c r="F12926">
        <v>10</v>
      </c>
      <c r="G12926">
        <v>100</v>
      </c>
      <c r="H12926" s="1">
        <v>38</v>
      </c>
      <c r="I12926" s="87"/>
      <c r="K12926" s="86" t="s">
        <v>17485</v>
      </c>
      <c r="L12926" s="86" t="s">
        <v>17486</v>
      </c>
      <c r="N12926">
        <f>IFERROR(VLOOKUP(A12926,bip!$A:$C,2,0),"")</f>
      </c>
      <c r="O12926">
        <f>IFERROR(VLOOKUP(A12926,bip!$A:$Z,3,0),"")</f>
      </c>
    </row>
    <row r="12927" spans="1:15" ht="13.2">
      <c r="A12927" t="s">
        <v>13756</v>
      </c>
      <c r="B12927" t="s">
        <v>13756</v>
      </c>
      <c r="C12927" t="s">
        <v>16440</v>
      </c>
      <c r="D12927" t="s">
        <v>33214</v>
      </c>
      <c r="E12927" t="s">
        <v>29874</v>
      </c>
      <c r="F12927">
        <v>10</v>
      </c>
      <c r="G12927">
        <v>100</v>
      </c>
      <c r="H12927" s="1">
        <v>38</v>
      </c>
      <c r="I12927" s="87"/>
      <c r="K12927" s="86" t="s">
        <v>17485</v>
      </c>
      <c r="L12927" s="86" t="s">
        <v>17486</v>
      </c>
      <c r="N12927">
        <f>IFERROR(VLOOKUP(A12927,bip!$A:$C,2,0),"")</f>
      </c>
      <c r="O12927">
        <f>IFERROR(VLOOKUP(A12927,bip!$A:$Z,3,0),"")</f>
      </c>
    </row>
    <row r="12928" spans="1:15" ht="13.2">
      <c r="A12928" t="s">
        <v>13757</v>
      </c>
      <c r="B12928" t="s">
        <v>13757</v>
      </c>
      <c r="C12928" t="s">
        <v>16440</v>
      </c>
      <c r="D12928" t="s">
        <v>33215</v>
      </c>
      <c r="E12928" t="s">
        <v>29875</v>
      </c>
      <c r="F12928">
        <v>10</v>
      </c>
      <c r="G12928">
        <v>100</v>
      </c>
      <c r="H12928" s="1">
        <v>38</v>
      </c>
      <c r="I12928" s="87"/>
      <c r="K12928" s="86" t="s">
        <v>17485</v>
      </c>
      <c r="L12928" s="86" t="s">
        <v>17486</v>
      </c>
      <c r="N12928">
        <f>IFERROR(VLOOKUP(A12928,bip!$A:$C,2,0),"")</f>
      </c>
      <c r="O12928">
        <f>IFERROR(VLOOKUP(A12928,bip!$A:$Z,3,0),"")</f>
      </c>
    </row>
    <row r="12929" spans="1:15" ht="13.2">
      <c r="A12929" t="s">
        <v>13758</v>
      </c>
      <c r="B12929" t="s">
        <v>13758</v>
      </c>
      <c r="C12929" t="s">
        <v>16440</v>
      </c>
      <c r="D12929" t="s">
        <v>33216</v>
      </c>
      <c r="E12929" t="s">
        <v>29876</v>
      </c>
      <c r="F12929">
        <v>10</v>
      </c>
      <c r="G12929">
        <v>100</v>
      </c>
      <c r="H12929" s="1">
        <v>39</v>
      </c>
      <c r="I12929" s="87"/>
      <c r="K12929" s="86" t="s">
        <v>17485</v>
      </c>
      <c r="L12929" s="86" t="s">
        <v>17486</v>
      </c>
      <c r="N12929">
        <f>IFERROR(VLOOKUP(A12929,bip!$A:$C,2,0),"")</f>
      </c>
      <c r="O12929">
        <f>IFERROR(VLOOKUP(A12929,bip!$A:$Z,3,0),"")</f>
      </c>
    </row>
    <row r="12930" spans="1:15" ht="13.2">
      <c r="A12930" t="s">
        <v>13759</v>
      </c>
      <c r="B12930" t="s">
        <v>13759</v>
      </c>
      <c r="C12930" t="s">
        <v>16440</v>
      </c>
      <c r="D12930" t="s">
        <v>33217</v>
      </c>
      <c r="E12930" t="s">
        <v>29877</v>
      </c>
      <c r="F12930">
        <v>10</v>
      </c>
      <c r="G12930">
        <v>100</v>
      </c>
      <c r="H12930" s="1">
        <v>39</v>
      </c>
      <c r="I12930" s="87"/>
      <c r="K12930" s="86" t="s">
        <v>17485</v>
      </c>
      <c r="L12930" s="86" t="s">
        <v>17486</v>
      </c>
      <c r="N12930">
        <f>IFERROR(VLOOKUP(A12930,bip!$A:$C,2,0),"")</f>
      </c>
      <c r="O12930">
        <f>IFERROR(VLOOKUP(A12930,bip!$A:$Z,3,0),"")</f>
      </c>
    </row>
    <row r="12931" spans="1:15" ht="13.2">
      <c r="A12931" t="s">
        <v>13760</v>
      </c>
      <c r="B12931" t="s">
        <v>13760</v>
      </c>
      <c r="C12931" t="s">
        <v>16440</v>
      </c>
      <c r="D12931" t="s">
        <v>33216</v>
      </c>
      <c r="E12931" t="s">
        <v>37022</v>
      </c>
      <c r="F12931">
        <v>10</v>
      </c>
      <c r="G12931">
        <v>100</v>
      </c>
      <c r="H12931" s="1">
        <v>41</v>
      </c>
      <c r="I12931" s="87"/>
      <c r="K12931" s="86" t="s">
        <v>17485</v>
      </c>
      <c r="L12931" s="86" t="s">
        <v>17486</v>
      </c>
      <c r="N12931">
        <f>IFERROR(VLOOKUP(A12931,bip!$A:$C,2,0),"")</f>
      </c>
      <c r="O12931">
        <f>IFERROR(VLOOKUP(A12931,bip!$A:$Z,3,0),"")</f>
      </c>
    </row>
    <row r="12932" spans="1:15" ht="13.2">
      <c r="A12932" t="s">
        <v>13761</v>
      </c>
      <c r="B12932" t="s">
        <v>13761</v>
      </c>
      <c r="C12932" t="s">
        <v>16440</v>
      </c>
      <c r="D12932" t="s">
        <v>33217</v>
      </c>
      <c r="E12932" t="s">
        <v>37023</v>
      </c>
      <c r="F12932">
        <v>10</v>
      </c>
      <c r="G12932">
        <v>100</v>
      </c>
      <c r="H12932" s="1">
        <v>41</v>
      </c>
      <c r="I12932" s="87"/>
      <c r="K12932" s="86" t="s">
        <v>17485</v>
      </c>
      <c r="L12932" s="86" t="s">
        <v>17486</v>
      </c>
      <c r="N12932">
        <f>IFERROR(VLOOKUP(A12932,bip!$A:$C,2,0),"")</f>
      </c>
      <c r="O12932">
        <f>IFERROR(VLOOKUP(A12932,bip!$A:$Z,3,0),"")</f>
      </c>
    </row>
    <row r="12933" spans="1:15" ht="13.2">
      <c r="A12933" t="s">
        <v>13762</v>
      </c>
      <c r="B12933" t="s">
        <v>13762</v>
      </c>
      <c r="C12933" t="s">
        <v>16440</v>
      </c>
      <c r="D12933" t="s">
        <v>33218</v>
      </c>
      <c r="E12933" t="s">
        <v>29878</v>
      </c>
      <c r="F12933">
        <v>10</v>
      </c>
      <c r="G12933">
        <v>100</v>
      </c>
      <c r="H12933" s="1">
        <v>56</v>
      </c>
      <c r="I12933" s="87"/>
      <c r="K12933" s="86" t="s">
        <v>17485</v>
      </c>
      <c r="L12933" s="86" t="s">
        <v>17486</v>
      </c>
      <c r="N12933">
        <f>IFERROR(VLOOKUP(A12933,bip!$A:$C,2,0),"")</f>
      </c>
      <c r="O12933">
        <f>IFERROR(VLOOKUP(A12933,bip!$A:$Z,3,0),"")</f>
      </c>
    </row>
    <row r="12934" spans="1:15" ht="13.2">
      <c r="A12934" t="s">
        <v>13763</v>
      </c>
      <c r="B12934" t="s">
        <v>13763</v>
      </c>
      <c r="C12934" t="s">
        <v>16440</v>
      </c>
      <c r="D12934" t="s">
        <v>33219</v>
      </c>
      <c r="E12934" t="s">
        <v>29879</v>
      </c>
      <c r="F12934">
        <v>10</v>
      </c>
      <c r="G12934">
        <v>100</v>
      </c>
      <c r="H12934" s="1">
        <v>56</v>
      </c>
      <c r="I12934" s="87"/>
      <c r="K12934" s="86" t="s">
        <v>17485</v>
      </c>
      <c r="L12934" s="86" t="s">
        <v>17486</v>
      </c>
      <c r="N12934">
        <f>IFERROR(VLOOKUP(A12934,bip!$A:$C,2,0),"")</f>
      </c>
      <c r="O12934">
        <f>IFERROR(VLOOKUP(A12934,bip!$A:$Z,3,0),"")</f>
      </c>
    </row>
    <row r="12935" spans="1:15" ht="13.2">
      <c r="A12935" t="s">
        <v>13764</v>
      </c>
      <c r="B12935" t="s">
        <v>13764</v>
      </c>
      <c r="C12935" t="s">
        <v>16440</v>
      </c>
      <c r="D12935" t="s">
        <v>33220</v>
      </c>
      <c r="E12935" t="s">
        <v>29880</v>
      </c>
      <c r="F12935">
        <v>10</v>
      </c>
      <c r="G12935">
        <v>100</v>
      </c>
      <c r="H12935" s="1">
        <v>74</v>
      </c>
      <c r="I12935" s="87"/>
      <c r="K12935" s="86" t="s">
        <v>17485</v>
      </c>
      <c r="L12935" s="86" t="s">
        <v>17486</v>
      </c>
      <c r="N12935">
        <f>IFERROR(VLOOKUP(A12935,bip!$A:$C,2,0),"")</f>
      </c>
      <c r="O12935">
        <f>IFERROR(VLOOKUP(A12935,bip!$A:$Z,3,0),"")</f>
      </c>
    </row>
    <row r="12936" spans="1:15" ht="13.2">
      <c r="A12936" t="s">
        <v>13765</v>
      </c>
      <c r="B12936" t="s">
        <v>13765</v>
      </c>
      <c r="C12936" t="s">
        <v>16440</v>
      </c>
      <c r="D12936" t="s">
        <v>33221</v>
      </c>
      <c r="E12936" t="s">
        <v>29881</v>
      </c>
      <c r="F12936">
        <v>10</v>
      </c>
      <c r="G12936">
        <v>100</v>
      </c>
      <c r="H12936" s="1">
        <v>74</v>
      </c>
      <c r="I12936" s="87"/>
      <c r="K12936" s="86" t="s">
        <v>17485</v>
      </c>
      <c r="L12936" s="86" t="s">
        <v>17486</v>
      </c>
      <c r="N12936">
        <f>IFERROR(VLOOKUP(A12936,bip!$A:$C,2,0),"")</f>
      </c>
      <c r="O12936">
        <f>IFERROR(VLOOKUP(A12936,bip!$A:$Z,3,0),"")</f>
      </c>
    </row>
    <row r="12937" spans="1:15" ht="13.2">
      <c r="A12937" t="s">
        <v>14473</v>
      </c>
      <c r="B12937" t="s">
        <v>14473</v>
      </c>
      <c r="C12937" t="s">
        <v>16440</v>
      </c>
      <c r="D12937" t="s">
        <v>37872</v>
      </c>
      <c r="E12937" t="s">
        <v>37873</v>
      </c>
      <c r="F12937">
        <v>1</v>
      </c>
      <c r="G12937">
        <v>100</v>
      </c>
      <c r="H12937" s="1">
        <v>29</v>
      </c>
      <c r="I12937" s="87"/>
      <c r="K12937" s="86" t="s">
        <v>17485</v>
      </c>
      <c r="L12937" s="86" t="s">
        <v>17486</v>
      </c>
      <c r="N12937">
        <f>IFERROR(VLOOKUP(A12937,bip!$A:$C,2,0),"")</f>
      </c>
      <c r="O12937">
        <f>IFERROR(VLOOKUP(A12937,bip!$A:$Z,3,0),"")</f>
      </c>
    </row>
    <row r="12938" spans="1:15" ht="13.2">
      <c r="A12938" t="s">
        <v>21816</v>
      </c>
      <c r="B12938" t="s">
        <v>21816</v>
      </c>
      <c r="C12938" t="s">
        <v>16440</v>
      </c>
      <c r="D12938" t="s">
        <v>37874</v>
      </c>
      <c r="E12938" t="s">
        <v>37875</v>
      </c>
      <c r="F12938">
        <v>1</v>
      </c>
      <c r="G12938">
        <v>100</v>
      </c>
      <c r="H12938" s="1">
        <v>29</v>
      </c>
      <c r="I12938" s="87"/>
      <c r="K12938" s="86" t="s">
        <v>17485</v>
      </c>
      <c r="L12938" s="86" t="s">
        <v>17486</v>
      </c>
      <c r="N12938">
        <f>IFERROR(VLOOKUP(A12938,bip!$A:$C,2,0),"")</f>
      </c>
      <c r="O12938">
        <f>IFERROR(VLOOKUP(A12938,bip!$A:$Z,3,0),"")</f>
      </c>
    </row>
    <row r="12939" spans="1:15" ht="13.2">
      <c r="A12939" t="s">
        <v>14474</v>
      </c>
      <c r="B12939" t="s">
        <v>14474</v>
      </c>
      <c r="C12939" t="s">
        <v>16440</v>
      </c>
      <c r="D12939" t="s">
        <v>33222</v>
      </c>
      <c r="E12939" t="s">
        <v>29882</v>
      </c>
      <c r="F12939">
        <v>1</v>
      </c>
      <c r="G12939">
        <v>100</v>
      </c>
      <c r="H12939" s="1">
        <v>29</v>
      </c>
      <c r="I12939" s="87"/>
      <c r="K12939" s="86" t="s">
        <v>17485</v>
      </c>
      <c r="L12939" s="86" t="s">
        <v>17486</v>
      </c>
      <c r="N12939">
        <f>IFERROR(VLOOKUP(A12939,bip!$A:$C,2,0),"")</f>
      </c>
      <c r="O12939">
        <f>IFERROR(VLOOKUP(A12939,bip!$A:$Z,3,0),"")</f>
      </c>
    </row>
    <row r="12940" spans="1:15" ht="13.2">
      <c r="A12940" t="s">
        <v>14475</v>
      </c>
      <c r="B12940" t="s">
        <v>14475</v>
      </c>
      <c r="C12940" t="s">
        <v>16440</v>
      </c>
      <c r="D12940" t="s">
        <v>33223</v>
      </c>
      <c r="E12940" t="s">
        <v>29883</v>
      </c>
      <c r="F12940">
        <v>1</v>
      </c>
      <c r="G12940">
        <v>100</v>
      </c>
      <c r="H12940" s="1">
        <v>29</v>
      </c>
      <c r="I12940" s="87"/>
      <c r="K12940" s="86" t="s">
        <v>17485</v>
      </c>
      <c r="L12940" s="86" t="s">
        <v>17486</v>
      </c>
      <c r="N12940">
        <f>IFERROR(VLOOKUP(A12940,bip!$A:$C,2,0),"")</f>
      </c>
      <c r="O12940">
        <f>IFERROR(VLOOKUP(A12940,bip!$A:$Z,3,0),"")</f>
      </c>
    </row>
    <row r="12941" spans="1:15" ht="13.2">
      <c r="A12941" t="s">
        <v>14476</v>
      </c>
      <c r="B12941" t="s">
        <v>14476</v>
      </c>
      <c r="C12941" t="s">
        <v>16440</v>
      </c>
      <c r="D12941" t="s">
        <v>33222</v>
      </c>
      <c r="E12941" t="s">
        <v>29884</v>
      </c>
      <c r="F12941">
        <v>1</v>
      </c>
      <c r="G12941">
        <v>100</v>
      </c>
      <c r="H12941" s="1">
        <v>30</v>
      </c>
      <c r="I12941" s="87"/>
      <c r="K12941" s="86" t="s">
        <v>17485</v>
      </c>
      <c r="L12941" s="86" t="s">
        <v>17486</v>
      </c>
      <c r="N12941">
        <f>IFERROR(VLOOKUP(A12941,bip!$A:$C,2,0),"")</f>
      </c>
      <c r="O12941">
        <f>IFERROR(VLOOKUP(A12941,bip!$A:$Z,3,0),"")</f>
      </c>
    </row>
    <row r="12942" spans="1:15" ht="13.2">
      <c r="A12942" t="s">
        <v>14477</v>
      </c>
      <c r="B12942" t="s">
        <v>14477</v>
      </c>
      <c r="C12942" t="s">
        <v>16440</v>
      </c>
      <c r="D12942" t="s">
        <v>33223</v>
      </c>
      <c r="E12942" t="s">
        <v>29885</v>
      </c>
      <c r="F12942">
        <v>1</v>
      </c>
      <c r="G12942">
        <v>100</v>
      </c>
      <c r="H12942" s="1">
        <v>30</v>
      </c>
      <c r="I12942" s="87"/>
      <c r="K12942" s="86" t="s">
        <v>17485</v>
      </c>
      <c r="L12942" s="86" t="s">
        <v>17486</v>
      </c>
      <c r="N12942">
        <f>IFERROR(VLOOKUP(A12942,bip!$A:$C,2,0),"")</f>
      </c>
      <c r="O12942">
        <f>IFERROR(VLOOKUP(A12942,bip!$A:$Z,3,0),"")</f>
      </c>
    </row>
    <row r="12943" spans="1:15" ht="13.2">
      <c r="A12943" t="s">
        <v>14480</v>
      </c>
      <c r="B12943" t="s">
        <v>14480</v>
      </c>
      <c r="C12943" t="s">
        <v>16440</v>
      </c>
      <c r="D12943" t="s">
        <v>33224</v>
      </c>
      <c r="E12943" t="s">
        <v>29886</v>
      </c>
      <c r="F12943">
        <v>1</v>
      </c>
      <c r="G12943">
        <v>100</v>
      </c>
      <c r="H12943" s="1">
        <v>52</v>
      </c>
      <c r="I12943" s="87"/>
      <c r="K12943" s="86" t="s">
        <v>17485</v>
      </c>
      <c r="L12943" s="86" t="s">
        <v>17486</v>
      </c>
      <c r="N12943">
        <f>IFERROR(VLOOKUP(A12943,bip!$A:$C,2,0),"")</f>
      </c>
      <c r="O12943">
        <f>IFERROR(VLOOKUP(A12943,bip!$A:$Z,3,0),"")</f>
      </c>
    </row>
    <row r="12944" spans="1:15" ht="13.2">
      <c r="A12944" t="s">
        <v>14481</v>
      </c>
      <c r="B12944" t="s">
        <v>14481</v>
      </c>
      <c r="C12944" t="s">
        <v>16440</v>
      </c>
      <c r="D12944" t="s">
        <v>33225</v>
      </c>
      <c r="E12944" t="s">
        <v>29887</v>
      </c>
      <c r="F12944">
        <v>1</v>
      </c>
      <c r="G12944">
        <v>100</v>
      </c>
      <c r="H12944" s="1">
        <v>52</v>
      </c>
      <c r="I12944" s="87"/>
      <c r="K12944" s="86" t="s">
        <v>17485</v>
      </c>
      <c r="L12944" s="86" t="s">
        <v>17486</v>
      </c>
      <c r="N12944">
        <f>IFERROR(VLOOKUP(A12944,bip!$A:$C,2,0),"")</f>
      </c>
      <c r="O12944">
        <f>IFERROR(VLOOKUP(A12944,bip!$A:$Z,3,0),"")</f>
      </c>
    </row>
    <row r="12945" spans="1:15" ht="13.2">
      <c r="A12945" t="s">
        <v>14478</v>
      </c>
      <c r="B12945" t="s">
        <v>14478</v>
      </c>
      <c r="C12945" t="s">
        <v>16440</v>
      </c>
      <c r="D12945" t="s">
        <v>33227</v>
      </c>
      <c r="E12945" t="s">
        <v>29888</v>
      </c>
      <c r="F12945">
        <v>1</v>
      </c>
      <c r="G12945">
        <v>100</v>
      </c>
      <c r="H12945" s="1">
        <v>40</v>
      </c>
      <c r="I12945" s="87"/>
      <c r="K12945" s="86" t="s">
        <v>17485</v>
      </c>
      <c r="L12945" s="86" t="s">
        <v>17486</v>
      </c>
      <c r="N12945">
        <f>IFERROR(VLOOKUP(A12945,bip!$A:$C,2,0),"")</f>
      </c>
      <c r="O12945">
        <f>IFERROR(VLOOKUP(A12945,bip!$A:$Z,3,0),"")</f>
      </c>
    </row>
    <row r="12946" spans="1:15" ht="13.2">
      <c r="A12946" t="s">
        <v>14479</v>
      </c>
      <c r="B12946" t="s">
        <v>14479</v>
      </c>
      <c r="C12946" t="s">
        <v>16440</v>
      </c>
      <c r="D12946" t="s">
        <v>33228</v>
      </c>
      <c r="E12946" t="s">
        <v>29889</v>
      </c>
      <c r="F12946">
        <v>1</v>
      </c>
      <c r="G12946">
        <v>100</v>
      </c>
      <c r="H12946" s="1">
        <v>40</v>
      </c>
      <c r="I12946" s="87"/>
      <c r="K12946" s="86" t="s">
        <v>17485</v>
      </c>
      <c r="L12946" s="86" t="s">
        <v>17486</v>
      </c>
      <c r="N12946">
        <f>IFERROR(VLOOKUP(A12946,bip!$A:$C,2,0),"")</f>
      </c>
      <c r="O12946">
        <f>IFERROR(VLOOKUP(A12946,bip!$A:$Z,3,0),"")</f>
      </c>
    </row>
    <row r="12947" spans="1:15" ht="13.2">
      <c r="A12947" t="s">
        <v>13766</v>
      </c>
      <c r="B12947" t="s">
        <v>13766</v>
      </c>
      <c r="C12947" t="s">
        <v>16440</v>
      </c>
      <c r="D12947" t="s">
        <v>37860</v>
      </c>
      <c r="E12947" t="s">
        <v>29890</v>
      </c>
      <c r="F12947">
        <v>10</v>
      </c>
      <c r="G12947">
        <v>100</v>
      </c>
      <c r="H12947" s="1">
        <v>59</v>
      </c>
      <c r="I12947" s="87"/>
      <c r="K12947" s="86" t="s">
        <v>17485</v>
      </c>
      <c r="L12947" s="86" t="s">
        <v>17486</v>
      </c>
      <c r="N12947">
        <f>IFERROR(VLOOKUP(A12947,bip!$A:$C,2,0),"")</f>
      </c>
      <c r="O12947">
        <f>IFERROR(VLOOKUP(A12947,bip!$A:$Z,3,0),"")</f>
      </c>
    </row>
    <row r="12948" spans="1:15" ht="13.2">
      <c r="A12948" t="s">
        <v>13767</v>
      </c>
      <c r="B12948" t="s">
        <v>13767</v>
      </c>
      <c r="C12948" t="s">
        <v>16440</v>
      </c>
      <c r="D12948" t="s">
        <v>37861</v>
      </c>
      <c r="E12948" t="s">
        <v>29891</v>
      </c>
      <c r="F12948">
        <v>10</v>
      </c>
      <c r="G12948">
        <v>100</v>
      </c>
      <c r="H12948" s="1">
        <v>59</v>
      </c>
      <c r="I12948" s="87"/>
      <c r="K12948" s="86" t="s">
        <v>17485</v>
      </c>
      <c r="L12948" s="86" t="s">
        <v>17486</v>
      </c>
      <c r="N12948">
        <f>IFERROR(VLOOKUP(A12948,bip!$A:$C,2,0),"")</f>
      </c>
      <c r="O12948">
        <f>IFERROR(VLOOKUP(A12948,bip!$A:$Z,3,0),"")</f>
      </c>
    </row>
    <row r="12949" spans="1:15" ht="13.2">
      <c r="A12949" t="s">
        <v>13768</v>
      </c>
      <c r="B12949" t="s">
        <v>13768</v>
      </c>
      <c r="C12949" t="s">
        <v>16440</v>
      </c>
      <c r="D12949" t="s">
        <v>37862</v>
      </c>
      <c r="E12949" t="s">
        <v>29892</v>
      </c>
      <c r="F12949">
        <v>10</v>
      </c>
      <c r="G12949">
        <v>100</v>
      </c>
      <c r="H12949" s="1">
        <v>80</v>
      </c>
      <c r="I12949" s="87"/>
      <c r="K12949" s="86" t="s">
        <v>17485</v>
      </c>
      <c r="L12949" s="86" t="s">
        <v>17486</v>
      </c>
      <c r="N12949">
        <f>IFERROR(VLOOKUP(A12949,bip!$A:$C,2,0),"")</f>
      </c>
      <c r="O12949">
        <f>IFERROR(VLOOKUP(A12949,bip!$A:$Z,3,0),"")</f>
      </c>
    </row>
    <row r="12950" spans="1:15" ht="13.2">
      <c r="A12950" t="s">
        <v>13769</v>
      </c>
      <c r="B12950" t="s">
        <v>13769</v>
      </c>
      <c r="C12950" t="s">
        <v>16440</v>
      </c>
      <c r="D12950" t="s">
        <v>37863</v>
      </c>
      <c r="E12950" t="s">
        <v>29893</v>
      </c>
      <c r="F12950">
        <v>10</v>
      </c>
      <c r="G12950">
        <v>100</v>
      </c>
      <c r="H12950" s="1">
        <v>80</v>
      </c>
      <c r="I12950" s="87"/>
      <c r="K12950" s="86" t="s">
        <v>17485</v>
      </c>
      <c r="L12950" s="86" t="s">
        <v>17486</v>
      </c>
      <c r="N12950">
        <f>IFERROR(VLOOKUP(A12950,bip!$A:$C,2,0),"")</f>
      </c>
      <c r="O12950">
        <f>IFERROR(VLOOKUP(A12950,bip!$A:$Z,3,0),"")</f>
      </c>
    </row>
    <row r="12951" spans="1:15" ht="13.2">
      <c r="A12951" t="s">
        <v>13770</v>
      </c>
      <c r="B12951" t="s">
        <v>13770</v>
      </c>
      <c r="C12951" t="s">
        <v>16440</v>
      </c>
      <c r="D12951" t="s">
        <v>37864</v>
      </c>
      <c r="E12951" t="s">
        <v>29894</v>
      </c>
      <c r="F12951">
        <v>10</v>
      </c>
      <c r="G12951">
        <v>100</v>
      </c>
      <c r="H12951" s="1">
        <v>77</v>
      </c>
      <c r="I12951" s="87"/>
      <c r="K12951" s="86" t="s">
        <v>17485</v>
      </c>
      <c r="L12951" s="86" t="s">
        <v>17486</v>
      </c>
      <c r="N12951">
        <f>IFERROR(VLOOKUP(A12951,bip!$A:$C,2,0),"")</f>
      </c>
      <c r="O12951">
        <f>IFERROR(VLOOKUP(A12951,bip!$A:$Z,3,0),"")</f>
      </c>
    </row>
    <row r="12952" spans="1:15" ht="13.2">
      <c r="A12952" t="s">
        <v>13771</v>
      </c>
      <c r="B12952" t="s">
        <v>13771</v>
      </c>
      <c r="C12952" t="s">
        <v>16440</v>
      </c>
      <c r="D12952" t="s">
        <v>37865</v>
      </c>
      <c r="E12952" t="s">
        <v>29895</v>
      </c>
      <c r="F12952">
        <v>10</v>
      </c>
      <c r="G12952">
        <v>100</v>
      </c>
      <c r="H12952" s="1">
        <v>77</v>
      </c>
      <c r="I12952" s="87"/>
      <c r="K12952" s="86" t="s">
        <v>17485</v>
      </c>
      <c r="L12952" s="86" t="s">
        <v>17486</v>
      </c>
      <c r="N12952">
        <f>IFERROR(VLOOKUP(A12952,bip!$A:$C,2,0),"")</f>
      </c>
      <c r="O12952">
        <f>IFERROR(VLOOKUP(A12952,bip!$A:$Z,3,0),"")</f>
      </c>
    </row>
    <row r="12953" spans="1:15" ht="13.2">
      <c r="A12953" t="s">
        <v>13772</v>
      </c>
      <c r="B12953" t="s">
        <v>13772</v>
      </c>
      <c r="C12953" t="s">
        <v>16440</v>
      </c>
      <c r="D12953" t="s">
        <v>37866</v>
      </c>
      <c r="E12953" t="s">
        <v>37867</v>
      </c>
      <c r="F12953">
        <v>10</v>
      </c>
      <c r="G12953">
        <v>100</v>
      </c>
      <c r="H12953" s="1">
        <v>54</v>
      </c>
      <c r="I12953" s="87"/>
      <c r="K12953" s="86" t="s">
        <v>17485</v>
      </c>
      <c r="L12953" s="86" t="s">
        <v>17486</v>
      </c>
      <c r="N12953">
        <f>IFERROR(VLOOKUP(A12953,bip!$A:$C,2,0),"")</f>
      </c>
      <c r="O12953">
        <f>IFERROR(VLOOKUP(A12953,bip!$A:$Z,3,0),"")</f>
      </c>
    </row>
    <row r="12954" spans="1:15" ht="13.2">
      <c r="A12954" t="s">
        <v>13773</v>
      </c>
      <c r="B12954" t="s">
        <v>13773</v>
      </c>
      <c r="C12954" t="s">
        <v>16440</v>
      </c>
      <c r="D12954" t="s">
        <v>37868</v>
      </c>
      <c r="E12954" t="s">
        <v>37869</v>
      </c>
      <c r="F12954">
        <v>10</v>
      </c>
      <c r="G12954">
        <v>100</v>
      </c>
      <c r="H12954" s="1">
        <v>54</v>
      </c>
      <c r="I12954" s="87"/>
      <c r="K12954" s="86" t="s">
        <v>17485</v>
      </c>
      <c r="L12954" s="86" t="s">
        <v>17486</v>
      </c>
      <c r="N12954">
        <f>IFERROR(VLOOKUP(A12954,bip!$A:$C,2,0),"")</f>
      </c>
      <c r="O12954">
        <f>IFERROR(VLOOKUP(A12954,bip!$A:$Z,3,0),"")</f>
      </c>
    </row>
    <row r="12955" spans="1:15" ht="13.2">
      <c r="A12955" t="s">
        <v>13774</v>
      </c>
      <c r="B12955" t="s">
        <v>13774</v>
      </c>
      <c r="C12955" t="s">
        <v>16440</v>
      </c>
      <c r="D12955" t="s">
        <v>37870</v>
      </c>
      <c r="E12955" t="s">
        <v>24271</v>
      </c>
      <c r="F12955">
        <v>10</v>
      </c>
      <c r="G12955">
        <v>100</v>
      </c>
      <c r="H12955" s="1">
        <v>84</v>
      </c>
      <c r="I12955" s="87"/>
      <c r="K12955" s="86" t="s">
        <v>17485</v>
      </c>
      <c r="L12955" s="86" t="s">
        <v>17486</v>
      </c>
      <c r="N12955">
        <f>IFERROR(VLOOKUP(A12955,bip!$A:$C,2,0),"")</f>
      </c>
      <c r="O12955">
        <f>IFERROR(VLOOKUP(A12955,bip!$A:$Z,3,0),"")</f>
      </c>
    </row>
    <row r="12956" spans="1:15" ht="13.2">
      <c r="A12956" t="s">
        <v>13775</v>
      </c>
      <c r="B12956" t="s">
        <v>13775</v>
      </c>
      <c r="C12956" t="s">
        <v>16440</v>
      </c>
      <c r="D12956" t="s">
        <v>37871</v>
      </c>
      <c r="E12956" t="s">
        <v>24272</v>
      </c>
      <c r="F12956">
        <v>10</v>
      </c>
      <c r="G12956">
        <v>100</v>
      </c>
      <c r="H12956" s="1">
        <v>84</v>
      </c>
      <c r="I12956" s="87"/>
      <c r="K12956" s="86" t="s">
        <v>17485</v>
      </c>
      <c r="L12956" s="86" t="s">
        <v>17486</v>
      </c>
      <c r="N12956">
        <f>IFERROR(VLOOKUP(A12956,bip!$A:$C,2,0),"")</f>
      </c>
      <c r="O12956">
        <f>IFERROR(VLOOKUP(A12956,bip!$A:$Z,3,0),"")</f>
      </c>
    </row>
    <row r="12957" spans="1:15" ht="13.2">
      <c r="A12957" t="s">
        <v>17073</v>
      </c>
      <c r="B12957" t="s">
        <v>17073</v>
      </c>
      <c r="C12957" t="s">
        <v>16440</v>
      </c>
      <c r="D12957" t="s">
        <v>25460</v>
      </c>
      <c r="E12957" t="s">
        <v>26914</v>
      </c>
      <c r="F12957">
        <v>1</v>
      </c>
      <c r="G12957">
        <v>100</v>
      </c>
      <c r="H12957" s="1">
        <v>58</v>
      </c>
      <c r="I12957" s="87"/>
      <c r="K12957" s="86" t="s">
        <v>17485</v>
      </c>
      <c r="L12957" s="86" t="s">
        <v>17486</v>
      </c>
      <c r="N12957">
        <f>IFERROR(VLOOKUP(A12957,bip!$A:$C,2,0),"")</f>
      </c>
      <c r="O12957">
        <f>IFERROR(VLOOKUP(A12957,bip!$A:$Z,3,0),"")</f>
      </c>
    </row>
    <row r="12958" spans="1:15" ht="13.2">
      <c r="A12958" t="s">
        <v>15139</v>
      </c>
      <c r="B12958" t="s">
        <v>15139</v>
      </c>
      <c r="C12958" t="s">
        <v>16440</v>
      </c>
      <c r="D12958" t="s">
        <v>25461</v>
      </c>
      <c r="E12958" t="s">
        <v>26915</v>
      </c>
      <c r="F12958">
        <v>1</v>
      </c>
      <c r="G12958">
        <v>100</v>
      </c>
      <c r="H12958" s="1">
        <v>58</v>
      </c>
      <c r="I12958" s="87"/>
      <c r="K12958" s="86" t="s">
        <v>17485</v>
      </c>
      <c r="L12958" s="86" t="s">
        <v>17486</v>
      </c>
      <c r="N12958">
        <f>IFERROR(VLOOKUP(A12958,bip!$A:$C,2,0),"")</f>
      </c>
      <c r="O12958">
        <f>IFERROR(VLOOKUP(A12958,bip!$A:$Z,3,0),"")</f>
      </c>
    </row>
    <row r="12959" spans="1:15" ht="13.2">
      <c r="A12959" t="s">
        <v>15140</v>
      </c>
      <c r="B12959" t="s">
        <v>15140</v>
      </c>
      <c r="C12959" t="s">
        <v>16440</v>
      </c>
      <c r="D12959" t="s">
        <v>25469</v>
      </c>
      <c r="E12959" t="s">
        <v>26916</v>
      </c>
      <c r="F12959">
        <v>1</v>
      </c>
      <c r="G12959">
        <v>100</v>
      </c>
      <c r="H12959" s="1">
        <v>58</v>
      </c>
      <c r="I12959" s="87"/>
      <c r="K12959" s="86" t="s">
        <v>17485</v>
      </c>
      <c r="L12959" s="86" t="s">
        <v>17486</v>
      </c>
      <c r="N12959">
        <f>IFERROR(VLOOKUP(A12959,bip!$A:$C,2,0),"")</f>
      </c>
      <c r="O12959">
        <f>IFERROR(VLOOKUP(A12959,bip!$A:$Z,3,0),"")</f>
      </c>
    </row>
    <row r="12960" spans="1:15" ht="13.2">
      <c r="A12960" t="s">
        <v>14484</v>
      </c>
      <c r="B12960" t="s">
        <v>14484</v>
      </c>
      <c r="C12960" t="s">
        <v>16440</v>
      </c>
      <c r="D12960" t="s">
        <v>25464</v>
      </c>
      <c r="E12960" t="s">
        <v>26908</v>
      </c>
      <c r="F12960">
        <v>1</v>
      </c>
      <c r="G12960">
        <v>100</v>
      </c>
      <c r="H12960" s="1">
        <v>41</v>
      </c>
      <c r="I12960" s="87"/>
      <c r="K12960" s="86" t="s">
        <v>17485</v>
      </c>
      <c r="L12960" s="86" t="s">
        <v>17486</v>
      </c>
      <c r="N12960">
        <f>IFERROR(VLOOKUP(A12960,bip!$A:$C,2,0),"")</f>
      </c>
      <c r="O12960">
        <f>IFERROR(VLOOKUP(A12960,bip!$A:$Z,3,0),"")</f>
      </c>
    </row>
    <row r="12961" spans="1:15" ht="13.2">
      <c r="A12961" t="s">
        <v>14485</v>
      </c>
      <c r="B12961" t="s">
        <v>14485</v>
      </c>
      <c r="C12961" t="s">
        <v>16440</v>
      </c>
      <c r="D12961" t="s">
        <v>25465</v>
      </c>
      <c r="E12961" t="s">
        <v>26909</v>
      </c>
      <c r="F12961">
        <v>1</v>
      </c>
      <c r="G12961">
        <v>100</v>
      </c>
      <c r="H12961" s="1">
        <v>41</v>
      </c>
      <c r="I12961" s="87"/>
      <c r="K12961" s="86" t="s">
        <v>17485</v>
      </c>
      <c r="L12961" s="86" t="s">
        <v>17486</v>
      </c>
      <c r="N12961">
        <f>IFERROR(VLOOKUP(A12961,bip!$A:$C,2,0),"")</f>
      </c>
      <c r="O12961">
        <f>IFERROR(VLOOKUP(A12961,bip!$A:$Z,3,0),"")</f>
      </c>
    </row>
    <row r="12962" spans="1:15" ht="13.2">
      <c r="A12962" t="s">
        <v>14486</v>
      </c>
      <c r="B12962" t="s">
        <v>14486</v>
      </c>
      <c r="C12962" t="s">
        <v>16440</v>
      </c>
      <c r="D12962" t="s">
        <v>25466</v>
      </c>
      <c r="E12962" t="s">
        <v>26910</v>
      </c>
      <c r="F12962">
        <v>1</v>
      </c>
      <c r="G12962">
        <v>100</v>
      </c>
      <c r="H12962" s="1">
        <v>61</v>
      </c>
      <c r="I12962" s="87"/>
      <c r="K12962" s="86" t="s">
        <v>17485</v>
      </c>
      <c r="L12962" s="86" t="s">
        <v>17486</v>
      </c>
      <c r="N12962">
        <f>IFERROR(VLOOKUP(A12962,bip!$A:$C,2,0),"")</f>
      </c>
      <c r="O12962">
        <f>IFERROR(VLOOKUP(A12962,bip!$A:$Z,3,0),"")</f>
      </c>
    </row>
    <row r="12963" spans="1:15" ht="13.2">
      <c r="A12963" t="s">
        <v>14487</v>
      </c>
      <c r="B12963" t="s">
        <v>14487</v>
      </c>
      <c r="C12963" t="s">
        <v>16440</v>
      </c>
      <c r="D12963" t="s">
        <v>33226</v>
      </c>
      <c r="E12963" t="s">
        <v>26911</v>
      </c>
      <c r="F12963">
        <v>1</v>
      </c>
      <c r="G12963">
        <v>100</v>
      </c>
      <c r="H12963" s="1">
        <v>61</v>
      </c>
      <c r="I12963" s="87"/>
      <c r="K12963" s="86" t="s">
        <v>17485</v>
      </c>
      <c r="L12963" s="86" t="s">
        <v>17486</v>
      </c>
      <c r="N12963">
        <f>IFERROR(VLOOKUP(A12963,bip!$A:$C,2,0),"")</f>
      </c>
      <c r="O12963">
        <f>IFERROR(VLOOKUP(A12963,bip!$A:$Z,3,0),"")</f>
      </c>
    </row>
    <row r="12964" spans="1:15" ht="13.2">
      <c r="A12964" t="s">
        <v>14482</v>
      </c>
      <c r="B12964" t="s">
        <v>14482</v>
      </c>
      <c r="C12964" t="s">
        <v>16440</v>
      </c>
      <c r="D12964" t="s">
        <v>25462</v>
      </c>
      <c r="E12964" t="s">
        <v>26906</v>
      </c>
      <c r="F12964">
        <v>1</v>
      </c>
      <c r="G12964">
        <v>100</v>
      </c>
      <c r="H12964" s="1">
        <v>30</v>
      </c>
      <c r="I12964" s="87"/>
      <c r="K12964" s="86" t="s">
        <v>17485</v>
      </c>
      <c r="L12964" s="86" t="s">
        <v>17486</v>
      </c>
      <c r="N12964">
        <f>IFERROR(VLOOKUP(A12964,bip!$A:$C,2,0),"")</f>
      </c>
      <c r="O12964">
        <f>IFERROR(VLOOKUP(A12964,bip!$A:$Z,3,0),"")</f>
      </c>
    </row>
    <row r="12965" spans="1:15" ht="13.2">
      <c r="A12965" t="s">
        <v>14483</v>
      </c>
      <c r="B12965" t="s">
        <v>14483</v>
      </c>
      <c r="C12965" t="s">
        <v>16440</v>
      </c>
      <c r="D12965" t="s">
        <v>25463</v>
      </c>
      <c r="E12965" t="s">
        <v>26907</v>
      </c>
      <c r="F12965">
        <v>1</v>
      </c>
      <c r="G12965">
        <v>100</v>
      </c>
      <c r="H12965" s="1">
        <v>30</v>
      </c>
      <c r="I12965" s="87"/>
      <c r="K12965" s="86" t="s">
        <v>17485</v>
      </c>
      <c r="L12965" s="86" t="s">
        <v>17486</v>
      </c>
      <c r="N12965">
        <f>IFERROR(VLOOKUP(A12965,bip!$A:$C,2,0),"")</f>
      </c>
      <c r="O12965">
        <f>IFERROR(VLOOKUP(A12965,bip!$A:$Z,3,0),"")</f>
      </c>
    </row>
    <row r="12966" spans="1:15" ht="13.2">
      <c r="A12966" t="s">
        <v>17072</v>
      </c>
      <c r="B12966" t="s">
        <v>17072</v>
      </c>
      <c r="C12966" t="s">
        <v>16440</v>
      </c>
      <c r="D12966" t="s">
        <v>25467</v>
      </c>
      <c r="E12966" t="s">
        <v>26912</v>
      </c>
      <c r="F12966">
        <v>1</v>
      </c>
      <c r="G12966">
        <v>100</v>
      </c>
      <c r="H12966" s="1">
        <v>41</v>
      </c>
      <c r="I12966" s="87"/>
      <c r="K12966" s="86" t="s">
        <v>17485</v>
      </c>
      <c r="L12966" s="86" t="s">
        <v>17486</v>
      </c>
      <c r="N12966">
        <f>IFERROR(VLOOKUP(A12966,bip!$A:$C,2,0),"")</f>
      </c>
      <c r="O12966">
        <f>IFERROR(VLOOKUP(A12966,bip!$A:$Z,3,0),"")</f>
      </c>
    </row>
    <row r="12967" spans="1:15" ht="13.2">
      <c r="A12967" t="s">
        <v>15138</v>
      </c>
      <c r="B12967" t="s">
        <v>15138</v>
      </c>
      <c r="C12967" t="s">
        <v>16440</v>
      </c>
      <c r="D12967" t="s">
        <v>25468</v>
      </c>
      <c r="E12967" t="s">
        <v>26913</v>
      </c>
      <c r="F12967">
        <v>1</v>
      </c>
      <c r="G12967">
        <v>100</v>
      </c>
      <c r="H12967" s="1">
        <v>41</v>
      </c>
      <c r="I12967" s="87"/>
      <c r="K12967" s="86" t="s">
        <v>17485</v>
      </c>
      <c r="L12967" s="86" t="s">
        <v>17486</v>
      </c>
      <c r="N12967">
        <f>IFERROR(VLOOKUP(A12967,bip!$A:$C,2,0),"")</f>
      </c>
      <c r="O12967">
        <f>IFERROR(VLOOKUP(A12967,bip!$A:$Z,3,0),"")</f>
      </c>
    </row>
    <row r="12968" spans="1:15" ht="13.2">
      <c r="A12968" t="s">
        <v>14488</v>
      </c>
      <c r="B12968" t="s">
        <v>14488</v>
      </c>
      <c r="C12968" t="s">
        <v>16440</v>
      </c>
      <c r="D12968" t="s">
        <v>37876</v>
      </c>
      <c r="E12968" t="s">
        <v>26917</v>
      </c>
      <c r="F12968">
        <v>1</v>
      </c>
      <c r="G12968">
        <v>80</v>
      </c>
      <c r="H12968" s="1">
        <v>91</v>
      </c>
      <c r="I12968" s="87"/>
      <c r="K12968" s="86" t="s">
        <v>17485</v>
      </c>
      <c r="L12968" s="86" t="s">
        <v>17486</v>
      </c>
      <c r="N12968">
        <f>IFERROR(VLOOKUP(A12968,bip!$A:$C,2,0),"")</f>
      </c>
      <c r="O12968">
        <f>IFERROR(VLOOKUP(A12968,bip!$A:$Z,3,0),"")</f>
      </c>
    </row>
    <row r="12969" spans="1:15" ht="13.2">
      <c r="A12969" t="s">
        <v>14489</v>
      </c>
      <c r="B12969" t="s">
        <v>14489</v>
      </c>
      <c r="C12969" t="s">
        <v>16440</v>
      </c>
      <c r="D12969" t="s">
        <v>25470</v>
      </c>
      <c r="E12969" t="s">
        <v>33229</v>
      </c>
      <c r="F12969">
        <v>1</v>
      </c>
      <c r="G12969">
        <v>80</v>
      </c>
      <c r="H12969" s="1">
        <v>91</v>
      </c>
      <c r="I12969" s="87"/>
      <c r="K12969" s="86" t="s">
        <v>17485</v>
      </c>
      <c r="L12969" s="86" t="s">
        <v>17486</v>
      </c>
      <c r="N12969">
        <f>IFERROR(VLOOKUP(A12969,bip!$A:$C,2,0),"")</f>
      </c>
      <c r="O12969">
        <f>IFERROR(VLOOKUP(A12969,bip!$A:$Z,3,0),"")</f>
      </c>
    </row>
    <row r="12970" spans="1:15" ht="13.2">
      <c r="A12970" t="s">
        <v>14490</v>
      </c>
      <c r="B12970" t="s">
        <v>14490</v>
      </c>
      <c r="C12970" t="s">
        <v>16440</v>
      </c>
      <c r="D12970" t="s">
        <v>37877</v>
      </c>
      <c r="E12970" t="s">
        <v>26918</v>
      </c>
      <c r="F12970">
        <v>1</v>
      </c>
      <c r="G12970">
        <v>100</v>
      </c>
      <c r="H12970" s="1">
        <v>25</v>
      </c>
      <c r="I12970" s="87"/>
      <c r="K12970" s="86" t="s">
        <v>17485</v>
      </c>
      <c r="L12970" s="86" t="s">
        <v>17486</v>
      </c>
      <c r="N12970">
        <f>IFERROR(VLOOKUP(A12970,bip!$A:$C,2,0),"")</f>
      </c>
      <c r="O12970">
        <f>IFERROR(VLOOKUP(A12970,bip!$A:$Z,3,0),"")</f>
      </c>
    </row>
    <row r="12971" spans="1:15" ht="13.2">
      <c r="A12971" t="s">
        <v>14492</v>
      </c>
      <c r="B12971" t="s">
        <v>14492</v>
      </c>
      <c r="C12971" t="s">
        <v>16440</v>
      </c>
      <c r="D12971" t="s">
        <v>17074</v>
      </c>
      <c r="E12971" t="s">
        <v>26920</v>
      </c>
      <c r="F12971">
        <v>1</v>
      </c>
      <c r="G12971">
        <v>100</v>
      </c>
      <c r="H12971" s="1">
        <v>32</v>
      </c>
      <c r="I12971" s="87"/>
      <c r="K12971" s="86" t="s">
        <v>17485</v>
      </c>
      <c r="L12971" s="86" t="s">
        <v>17486</v>
      </c>
      <c r="N12971">
        <f>IFERROR(VLOOKUP(A12971,bip!$A:$C,2,0),"")</f>
      </c>
      <c r="O12971">
        <f>IFERROR(VLOOKUP(A12971,bip!$A:$Z,3,0),"")</f>
      </c>
    </row>
    <row r="12972" spans="1:15" ht="13.2">
      <c r="A12972" t="s">
        <v>14493</v>
      </c>
      <c r="B12972" t="s">
        <v>14493</v>
      </c>
      <c r="C12972" t="s">
        <v>16440</v>
      </c>
      <c r="D12972" t="s">
        <v>25471</v>
      </c>
      <c r="E12972" t="s">
        <v>26921</v>
      </c>
      <c r="F12972">
        <v>1</v>
      </c>
      <c r="G12972">
        <v>100</v>
      </c>
      <c r="H12972" s="1">
        <v>32</v>
      </c>
      <c r="I12972" s="87"/>
      <c r="K12972" s="86" t="s">
        <v>17485</v>
      </c>
      <c r="L12972" s="86" t="s">
        <v>17486</v>
      </c>
      <c r="N12972">
        <f>IFERROR(VLOOKUP(A12972,bip!$A:$C,2,0),"")</f>
      </c>
      <c r="O12972">
        <f>IFERROR(VLOOKUP(A12972,bip!$A:$Z,3,0),"")</f>
      </c>
    </row>
    <row r="12973" spans="1:15" ht="13.2">
      <c r="A12973" t="s">
        <v>10166</v>
      </c>
      <c r="B12973" t="s">
        <v>10166</v>
      </c>
      <c r="C12973" t="s">
        <v>16440</v>
      </c>
      <c r="D12973" t="s">
        <v>37879</v>
      </c>
      <c r="E12973" t="s">
        <v>29896</v>
      </c>
      <c r="F12973">
        <v>10</v>
      </c>
      <c r="G12973">
        <v>100</v>
      </c>
      <c r="H12973" s="1">
        <v>14</v>
      </c>
      <c r="I12973" s="87"/>
      <c r="K12973" s="86" t="s">
        <v>17485</v>
      </c>
      <c r="L12973" s="86" t="s">
        <v>17486</v>
      </c>
      <c r="N12973">
        <f>IFERROR(VLOOKUP(A12973,bip!$A:$C,2,0),"")</f>
      </c>
      <c r="O12973">
        <f>IFERROR(VLOOKUP(A12973,bip!$A:$Z,3,0),"")</f>
      </c>
    </row>
    <row r="12974" spans="1:15" ht="13.2">
      <c r="A12974" t="s">
        <v>10163</v>
      </c>
      <c r="B12974" t="s">
        <v>10163</v>
      </c>
      <c r="C12974" t="s">
        <v>16440</v>
      </c>
      <c r="D12974" t="s">
        <v>37880</v>
      </c>
      <c r="E12974" t="s">
        <v>29897</v>
      </c>
      <c r="F12974">
        <v>20</v>
      </c>
      <c r="G12974">
        <v>100</v>
      </c>
      <c r="H12974" s="1">
        <v>19</v>
      </c>
      <c r="I12974" s="87"/>
      <c r="K12974" s="86" t="s">
        <v>17485</v>
      </c>
      <c r="L12974" s="86" t="s">
        <v>17486</v>
      </c>
      <c r="N12974">
        <f>IFERROR(VLOOKUP(A12974,bip!$A:$C,2,0),"")</f>
      </c>
      <c r="O12974">
        <f>IFERROR(VLOOKUP(A12974,bip!$A:$Z,3,0),"")</f>
      </c>
    </row>
    <row r="12975" spans="1:15" ht="13.2">
      <c r="A12975" t="s">
        <v>10164</v>
      </c>
      <c r="B12975" t="s">
        <v>10164</v>
      </c>
      <c r="C12975" t="s">
        <v>16440</v>
      </c>
      <c r="D12975" t="s">
        <v>37881</v>
      </c>
      <c r="E12975" t="s">
        <v>29898</v>
      </c>
      <c r="F12975">
        <v>20</v>
      </c>
      <c r="G12975">
        <v>100</v>
      </c>
      <c r="H12975" s="1">
        <v>21</v>
      </c>
      <c r="I12975" s="87"/>
      <c r="K12975" s="86" t="s">
        <v>17485</v>
      </c>
      <c r="L12975" s="86" t="s">
        <v>17486</v>
      </c>
      <c r="N12975">
        <f>IFERROR(VLOOKUP(A12975,bip!$A:$C,2,0),"")</f>
      </c>
      <c r="O12975">
        <f>IFERROR(VLOOKUP(A12975,bip!$A:$Z,3,0),"")</f>
      </c>
    </row>
    <row r="12976" spans="1:15" ht="13.2">
      <c r="A12976" t="s">
        <v>10165</v>
      </c>
      <c r="B12976" t="s">
        <v>10165</v>
      </c>
      <c r="C12976" t="s">
        <v>16440</v>
      </c>
      <c r="D12976" t="s">
        <v>37882</v>
      </c>
      <c r="E12976" t="s">
        <v>29899</v>
      </c>
      <c r="F12976">
        <v>10</v>
      </c>
      <c r="G12976">
        <v>100</v>
      </c>
      <c r="H12976" s="1">
        <v>19</v>
      </c>
      <c r="I12976" s="87"/>
      <c r="K12976" s="86" t="s">
        <v>17485</v>
      </c>
      <c r="L12976" s="86" t="s">
        <v>17486</v>
      </c>
      <c r="N12976">
        <f>IFERROR(VLOOKUP(A12976,bip!$A:$C,2,0),"")</f>
      </c>
      <c r="O12976">
        <f>IFERROR(VLOOKUP(A12976,bip!$A:$Z,3,0),"")</f>
      </c>
    </row>
    <row r="12977" spans="1:15" ht="13.2">
      <c r="A12977" t="s">
        <v>10167</v>
      </c>
      <c r="B12977" t="s">
        <v>10167</v>
      </c>
      <c r="C12977" t="s">
        <v>16440</v>
      </c>
      <c r="D12977" t="s">
        <v>37883</v>
      </c>
      <c r="E12977" t="s">
        <v>29900</v>
      </c>
      <c r="F12977">
        <v>10</v>
      </c>
      <c r="G12977">
        <v>100</v>
      </c>
      <c r="H12977" s="1">
        <v>30</v>
      </c>
      <c r="I12977" s="87"/>
      <c r="K12977" s="86" t="s">
        <v>17485</v>
      </c>
      <c r="L12977" s="86" t="s">
        <v>17486</v>
      </c>
      <c r="N12977">
        <f>IFERROR(VLOOKUP(A12977,bip!$A:$C,2,0),"")</f>
      </c>
      <c r="O12977">
        <f>IFERROR(VLOOKUP(A12977,bip!$A:$Z,3,0),"")</f>
      </c>
    </row>
    <row r="12978" spans="1:15" ht="13.2">
      <c r="A12978" t="s">
        <v>10161</v>
      </c>
      <c r="B12978" t="s">
        <v>10161</v>
      </c>
      <c r="C12978" t="s">
        <v>16440</v>
      </c>
      <c r="D12978" t="s">
        <v>37884</v>
      </c>
      <c r="E12978" t="s">
        <v>29901</v>
      </c>
      <c r="F12978">
        <v>10</v>
      </c>
      <c r="G12978">
        <v>100</v>
      </c>
      <c r="H12978" s="1">
        <v>29</v>
      </c>
      <c r="I12978" s="87"/>
      <c r="K12978" s="86" t="s">
        <v>17485</v>
      </c>
      <c r="L12978" s="86" t="s">
        <v>17486</v>
      </c>
      <c r="N12978">
        <f>IFERROR(VLOOKUP(A12978,bip!$A:$C,2,0),"")</f>
      </c>
      <c r="O12978">
        <f>IFERROR(VLOOKUP(A12978,bip!$A:$Z,3,0),"")</f>
      </c>
    </row>
    <row r="12979" spans="1:15" ht="13.2">
      <c r="A12979" t="s">
        <v>10162</v>
      </c>
      <c r="B12979" t="s">
        <v>10162</v>
      </c>
      <c r="C12979" t="s">
        <v>16440</v>
      </c>
      <c r="D12979" t="s">
        <v>37885</v>
      </c>
      <c r="E12979" t="s">
        <v>29902</v>
      </c>
      <c r="F12979">
        <v>10</v>
      </c>
      <c r="G12979">
        <v>100</v>
      </c>
      <c r="H12979" s="1">
        <v>29</v>
      </c>
      <c r="I12979" s="87"/>
      <c r="K12979" s="86" t="s">
        <v>17485</v>
      </c>
      <c r="L12979" s="86" t="s">
        <v>17486</v>
      </c>
      <c r="N12979">
        <f>IFERROR(VLOOKUP(A12979,bip!$A:$C,2,0),"")</f>
      </c>
      <c r="O12979">
        <f>IFERROR(VLOOKUP(A12979,bip!$A:$Z,3,0),"")</f>
      </c>
    </row>
    <row r="12980" spans="1:15" ht="13.2">
      <c r="A12980" t="s">
        <v>10160</v>
      </c>
      <c r="B12980" t="s">
        <v>10160</v>
      </c>
      <c r="C12980" t="s">
        <v>16440</v>
      </c>
      <c r="D12980" t="s">
        <v>37886</v>
      </c>
      <c r="E12980" t="s">
        <v>29903</v>
      </c>
      <c r="F12980">
        <v>10</v>
      </c>
      <c r="G12980">
        <v>100</v>
      </c>
      <c r="H12980" s="1">
        <v>31</v>
      </c>
      <c r="I12980" s="87"/>
      <c r="K12980" s="86" t="s">
        <v>17485</v>
      </c>
      <c r="L12980" s="86" t="s">
        <v>17486</v>
      </c>
      <c r="N12980">
        <f>IFERROR(VLOOKUP(A12980,bip!$A:$C,2,0),"")</f>
      </c>
      <c r="O12980">
        <f>IFERROR(VLOOKUP(A12980,bip!$A:$Z,3,0),"")</f>
      </c>
    </row>
    <row r="12981" spans="1:15" ht="13.2">
      <c r="A12981" t="s">
        <v>10159</v>
      </c>
      <c r="B12981" t="s">
        <v>10159</v>
      </c>
      <c r="C12981" t="s">
        <v>16440</v>
      </c>
      <c r="D12981" t="s">
        <v>37887</v>
      </c>
      <c r="E12981" t="s">
        <v>29904</v>
      </c>
      <c r="F12981">
        <v>10</v>
      </c>
      <c r="G12981">
        <v>100</v>
      </c>
      <c r="H12981" s="1">
        <v>16</v>
      </c>
      <c r="I12981" s="87"/>
      <c r="K12981" s="86" t="s">
        <v>17485</v>
      </c>
      <c r="L12981" s="86" t="s">
        <v>17486</v>
      </c>
      <c r="N12981">
        <f>IFERROR(VLOOKUP(A12981,bip!$A:$C,2,0),"")</f>
      </c>
      <c r="O12981">
        <f>IFERROR(VLOOKUP(A12981,bip!$A:$Z,3,0),"")</f>
      </c>
    </row>
    <row r="12982" spans="1:15" ht="13.2">
      <c r="A12982" t="s">
        <v>10174</v>
      </c>
      <c r="B12982" t="s">
        <v>10174</v>
      </c>
      <c r="C12982" t="s">
        <v>16440</v>
      </c>
      <c r="D12982" t="s">
        <v>33230</v>
      </c>
      <c r="E12982" t="s">
        <v>29905</v>
      </c>
      <c r="F12982">
        <v>10</v>
      </c>
      <c r="G12982">
        <v>100</v>
      </c>
      <c r="H12982" s="1">
        <v>7</v>
      </c>
      <c r="I12982" s="87"/>
      <c r="K12982" s="86" t="s">
        <v>17485</v>
      </c>
      <c r="L12982" s="86" t="s">
        <v>17486</v>
      </c>
      <c r="N12982">
        <f>IFERROR(VLOOKUP(A12982,bip!$A:$C,2,0),"")</f>
      </c>
      <c r="O12982">
        <f>IFERROR(VLOOKUP(A12982,bip!$A:$Z,3,0),"")</f>
      </c>
    </row>
    <row r="12983" spans="1:15" ht="13.2">
      <c r="A12983" t="s">
        <v>10173</v>
      </c>
      <c r="B12983" t="s">
        <v>10173</v>
      </c>
      <c r="C12983" t="s">
        <v>16440</v>
      </c>
      <c r="D12983" t="s">
        <v>33231</v>
      </c>
      <c r="E12983" t="s">
        <v>29906</v>
      </c>
      <c r="F12983">
        <v>10</v>
      </c>
      <c r="G12983">
        <v>100</v>
      </c>
      <c r="H12983" s="1">
        <v>7</v>
      </c>
      <c r="I12983" s="87"/>
      <c r="K12983" s="86" t="s">
        <v>17485</v>
      </c>
      <c r="L12983" s="86" t="s">
        <v>17486</v>
      </c>
      <c r="N12983">
        <f>IFERROR(VLOOKUP(A12983,bip!$A:$C,2,0),"")</f>
      </c>
      <c r="O12983">
        <f>IFERROR(VLOOKUP(A12983,bip!$A:$Z,3,0),"")</f>
      </c>
    </row>
    <row r="12984" spans="1:15" ht="13.2">
      <c r="A12984" t="s">
        <v>10176</v>
      </c>
      <c r="B12984" t="s">
        <v>10176</v>
      </c>
      <c r="C12984" t="s">
        <v>16440</v>
      </c>
      <c r="D12984" t="s">
        <v>37888</v>
      </c>
      <c r="E12984" t="s">
        <v>29907</v>
      </c>
      <c r="F12984">
        <v>10</v>
      </c>
      <c r="G12984">
        <v>100</v>
      </c>
      <c r="H12984" s="1">
        <v>7</v>
      </c>
      <c r="I12984" s="87"/>
      <c r="K12984" s="86" t="s">
        <v>17485</v>
      </c>
      <c r="L12984" s="86" t="s">
        <v>17486</v>
      </c>
      <c r="N12984">
        <f>IFERROR(VLOOKUP(A12984,bip!$A:$C,2,0),"")</f>
      </c>
      <c r="O12984">
        <f>IFERROR(VLOOKUP(A12984,bip!$A:$Z,3,0),"")</f>
      </c>
    </row>
    <row r="12985" spans="1:15" ht="13.2">
      <c r="A12985" t="s">
        <v>10175</v>
      </c>
      <c r="B12985" t="s">
        <v>10175</v>
      </c>
      <c r="C12985" t="s">
        <v>16440</v>
      </c>
      <c r="D12985" t="s">
        <v>37889</v>
      </c>
      <c r="E12985" t="s">
        <v>29908</v>
      </c>
      <c r="F12985">
        <v>10</v>
      </c>
      <c r="G12985">
        <v>100</v>
      </c>
      <c r="H12985" s="1">
        <v>7</v>
      </c>
      <c r="I12985" s="87"/>
      <c r="K12985" s="86" t="s">
        <v>17485</v>
      </c>
      <c r="L12985" s="86" t="s">
        <v>17486</v>
      </c>
      <c r="N12985">
        <f>IFERROR(VLOOKUP(A12985,bip!$A:$C,2,0),"")</f>
      </c>
      <c r="O12985">
        <f>IFERROR(VLOOKUP(A12985,bip!$A:$Z,3,0),"")</f>
      </c>
    </row>
    <row r="12986" spans="1:15" ht="13.2">
      <c r="A12986" t="s">
        <v>10171</v>
      </c>
      <c r="B12986" t="s">
        <v>10171</v>
      </c>
      <c r="C12986" t="s">
        <v>16440</v>
      </c>
      <c r="D12986" t="s">
        <v>37890</v>
      </c>
      <c r="E12986" t="s">
        <v>29909</v>
      </c>
      <c r="F12986">
        <v>10</v>
      </c>
      <c r="G12986">
        <v>100</v>
      </c>
      <c r="H12986" s="1">
        <v>26</v>
      </c>
      <c r="I12986" s="87"/>
      <c r="K12986" s="86" t="s">
        <v>17485</v>
      </c>
      <c r="L12986" s="86" t="s">
        <v>17486</v>
      </c>
      <c r="N12986">
        <f>IFERROR(VLOOKUP(A12986,bip!$A:$C,2,0),"")</f>
      </c>
      <c r="O12986">
        <f>IFERROR(VLOOKUP(A12986,bip!$A:$Z,3,0),"")</f>
      </c>
    </row>
    <row r="12987" spans="1:15" ht="13.2">
      <c r="A12987" t="s">
        <v>10170</v>
      </c>
      <c r="B12987" t="s">
        <v>10170</v>
      </c>
      <c r="C12987" t="s">
        <v>16440</v>
      </c>
      <c r="D12987" t="s">
        <v>33232</v>
      </c>
      <c r="E12987" t="s">
        <v>29910</v>
      </c>
      <c r="F12987">
        <v>10</v>
      </c>
      <c r="G12987">
        <v>100</v>
      </c>
      <c r="H12987" s="1">
        <v>26</v>
      </c>
      <c r="I12987" s="87"/>
      <c r="K12987" s="86" t="s">
        <v>17485</v>
      </c>
      <c r="L12987" s="86" t="s">
        <v>17486</v>
      </c>
      <c r="N12987">
        <f>IFERROR(VLOOKUP(A12987,bip!$A:$C,2,0),"")</f>
      </c>
      <c r="O12987">
        <f>IFERROR(VLOOKUP(A12987,bip!$A:$Z,3,0),"")</f>
      </c>
    </row>
    <row r="12988" spans="1:15" ht="13.2">
      <c r="A12988" t="s">
        <v>10172</v>
      </c>
      <c r="B12988" t="s">
        <v>10172</v>
      </c>
      <c r="C12988" t="s">
        <v>16440</v>
      </c>
      <c r="D12988" t="s">
        <v>37891</v>
      </c>
      <c r="E12988" t="s">
        <v>29911</v>
      </c>
      <c r="F12988">
        <v>10</v>
      </c>
      <c r="G12988">
        <v>100</v>
      </c>
      <c r="H12988" s="1">
        <v>26</v>
      </c>
      <c r="I12988" s="87"/>
      <c r="K12988" s="86" t="s">
        <v>17485</v>
      </c>
      <c r="L12988" s="86" t="s">
        <v>17486</v>
      </c>
      <c r="N12988">
        <f>IFERROR(VLOOKUP(A12988,bip!$A:$C,2,0),"")</f>
      </c>
      <c r="O12988">
        <f>IFERROR(VLOOKUP(A12988,bip!$A:$Z,3,0),"")</f>
      </c>
    </row>
    <row r="12989" spans="1:15" ht="13.2">
      <c r="A12989" t="s">
        <v>10169</v>
      </c>
      <c r="B12989" t="s">
        <v>10169</v>
      </c>
      <c r="C12989" t="s">
        <v>16440</v>
      </c>
      <c r="D12989" t="s">
        <v>37892</v>
      </c>
      <c r="E12989" t="s">
        <v>29912</v>
      </c>
      <c r="F12989">
        <v>10</v>
      </c>
      <c r="G12989">
        <v>100</v>
      </c>
      <c r="H12989" s="1">
        <v>21</v>
      </c>
      <c r="I12989" s="87"/>
      <c r="K12989" s="86" t="s">
        <v>17485</v>
      </c>
      <c r="L12989" s="86" t="s">
        <v>17486</v>
      </c>
      <c r="N12989">
        <f>IFERROR(VLOOKUP(A12989,bip!$A:$C,2,0),"")</f>
      </c>
      <c r="O12989">
        <f>IFERROR(VLOOKUP(A12989,bip!$A:$Z,3,0),"")</f>
      </c>
    </row>
    <row r="12990" spans="1:15" ht="13.2">
      <c r="A12990" t="s">
        <v>10168</v>
      </c>
      <c r="B12990" t="s">
        <v>10168</v>
      </c>
      <c r="C12990" t="s">
        <v>16440</v>
      </c>
      <c r="D12990" t="s">
        <v>37893</v>
      </c>
      <c r="E12990" t="s">
        <v>29913</v>
      </c>
      <c r="F12990">
        <v>10</v>
      </c>
      <c r="G12990">
        <v>100</v>
      </c>
      <c r="H12990" s="1">
        <v>24</v>
      </c>
      <c r="I12990" s="87"/>
      <c r="K12990" s="86" t="s">
        <v>17485</v>
      </c>
      <c r="L12990" s="86" t="s">
        <v>17486</v>
      </c>
      <c r="N12990">
        <f>IFERROR(VLOOKUP(A12990,bip!$A:$C,2,0),"")</f>
      </c>
      <c r="O12990">
        <f>IFERROR(VLOOKUP(A12990,bip!$A:$Z,3,0),"")</f>
      </c>
    </row>
    <row r="12991" spans="1:15" ht="13.2">
      <c r="A12991" t="s">
        <v>10181</v>
      </c>
      <c r="B12991" t="s">
        <v>10181</v>
      </c>
      <c r="C12991" t="s">
        <v>16440</v>
      </c>
      <c r="D12991" t="s">
        <v>37894</v>
      </c>
      <c r="E12991" t="s">
        <v>29914</v>
      </c>
      <c r="F12991">
        <v>20</v>
      </c>
      <c r="G12991">
        <v>100</v>
      </c>
      <c r="H12991" s="1">
        <v>18</v>
      </c>
      <c r="I12991" s="87"/>
      <c r="K12991" s="86" t="s">
        <v>17485</v>
      </c>
      <c r="L12991" s="86" t="s">
        <v>17486</v>
      </c>
      <c r="N12991">
        <f>IFERROR(VLOOKUP(A12991,bip!$A:$C,2,0),"")</f>
      </c>
      <c r="O12991">
        <f>IFERROR(VLOOKUP(A12991,bip!$A:$Z,3,0),"")</f>
      </c>
    </row>
    <row r="12992" spans="1:15" ht="13.2">
      <c r="A12992" t="s">
        <v>10182</v>
      </c>
      <c r="B12992" t="s">
        <v>10182</v>
      </c>
      <c r="C12992" t="s">
        <v>16440</v>
      </c>
      <c r="D12992" t="s">
        <v>37895</v>
      </c>
      <c r="E12992" t="s">
        <v>29915</v>
      </c>
      <c r="F12992">
        <v>10</v>
      </c>
      <c r="G12992">
        <v>100</v>
      </c>
      <c r="H12992" s="1">
        <v>22</v>
      </c>
      <c r="I12992" s="87"/>
      <c r="K12992" s="86" t="s">
        <v>17485</v>
      </c>
      <c r="L12992" s="86" t="s">
        <v>17486</v>
      </c>
      <c r="N12992">
        <f>IFERROR(VLOOKUP(A12992,bip!$A:$C,2,0),"")</f>
      </c>
      <c r="O12992">
        <f>IFERROR(VLOOKUP(A12992,bip!$A:$Z,3,0),"")</f>
      </c>
    </row>
    <row r="12993" spans="1:15" ht="13.2">
      <c r="A12993" t="s">
        <v>10179</v>
      </c>
      <c r="B12993" t="s">
        <v>10179</v>
      </c>
      <c r="C12993" t="s">
        <v>16440</v>
      </c>
      <c r="D12993" t="s">
        <v>37896</v>
      </c>
      <c r="E12993" t="s">
        <v>29916</v>
      </c>
      <c r="F12993">
        <v>10</v>
      </c>
      <c r="G12993">
        <v>100</v>
      </c>
      <c r="H12993" s="1">
        <v>11</v>
      </c>
      <c r="I12993" s="87"/>
      <c r="K12993" s="86" t="s">
        <v>17485</v>
      </c>
      <c r="L12993" s="86" t="s">
        <v>17486</v>
      </c>
      <c r="N12993">
        <f>IFERROR(VLOOKUP(A12993,bip!$A:$C,2,0),"")</f>
      </c>
      <c r="O12993">
        <f>IFERROR(VLOOKUP(A12993,bip!$A:$Z,3,0),"")</f>
      </c>
    </row>
    <row r="12994" spans="1:15" ht="13.2">
      <c r="A12994" t="s">
        <v>10180</v>
      </c>
      <c r="B12994" t="s">
        <v>10180</v>
      </c>
      <c r="C12994" t="s">
        <v>16440</v>
      </c>
      <c r="D12994" t="s">
        <v>37897</v>
      </c>
      <c r="E12994" t="s">
        <v>29917</v>
      </c>
      <c r="F12994">
        <v>40</v>
      </c>
      <c r="G12994">
        <v>100</v>
      </c>
      <c r="H12994" s="1">
        <v>9.60</v>
      </c>
      <c r="I12994" s="87"/>
      <c r="K12994" s="86" t="s">
        <v>17485</v>
      </c>
      <c r="L12994" s="86" t="s">
        <v>17486</v>
      </c>
      <c r="N12994">
        <f>IFERROR(VLOOKUP(A12994,bip!$A:$C,2,0),"")</f>
      </c>
      <c r="O12994">
        <f>IFERROR(VLOOKUP(A12994,bip!$A:$Z,3,0),"")</f>
      </c>
    </row>
    <row r="12995" spans="1:15" ht="13.2">
      <c r="A12995" t="s">
        <v>10185</v>
      </c>
      <c r="B12995" t="s">
        <v>10185</v>
      </c>
      <c r="C12995" t="s">
        <v>16440</v>
      </c>
      <c r="D12995" t="s">
        <v>37900</v>
      </c>
      <c r="E12995" t="s">
        <v>29918</v>
      </c>
      <c r="F12995">
        <v>50</v>
      </c>
      <c r="G12995">
        <v>500</v>
      </c>
      <c r="H12995" s="1">
        <v>19</v>
      </c>
      <c r="I12995" s="87"/>
      <c r="K12995" s="86" t="s">
        <v>17485</v>
      </c>
      <c r="L12995" s="86" t="s">
        <v>17486</v>
      </c>
      <c r="N12995">
        <f>IFERROR(VLOOKUP(A12995,bip!$A:$C,2,0),"")</f>
      </c>
      <c r="O12995">
        <f>IFERROR(VLOOKUP(A12995,bip!$A:$Z,3,0),"")</f>
      </c>
    </row>
    <row r="12996" spans="1:15" ht="13.2">
      <c r="A12996" t="s">
        <v>10184</v>
      </c>
      <c r="B12996" t="s">
        <v>10184</v>
      </c>
      <c r="C12996" t="s">
        <v>16440</v>
      </c>
      <c r="D12996" t="s">
        <v>37901</v>
      </c>
      <c r="E12996" t="s">
        <v>29919</v>
      </c>
      <c r="F12996">
        <v>50</v>
      </c>
      <c r="G12996">
        <v>500</v>
      </c>
      <c r="H12996" s="1">
        <v>12</v>
      </c>
      <c r="I12996" s="87"/>
      <c r="K12996" s="86" t="s">
        <v>17485</v>
      </c>
      <c r="L12996" s="86" t="s">
        <v>17486</v>
      </c>
      <c r="N12996">
        <f>IFERROR(VLOOKUP(A12996,bip!$A:$C,2,0),"")</f>
      </c>
      <c r="O12996">
        <f>IFERROR(VLOOKUP(A12996,bip!$A:$Z,3,0),"")</f>
      </c>
    </row>
    <row r="12997" spans="1:15" ht="13.2">
      <c r="A12997" t="s">
        <v>10183</v>
      </c>
      <c r="B12997" t="s">
        <v>10183</v>
      </c>
      <c r="C12997" t="s">
        <v>16440</v>
      </c>
      <c r="D12997" t="s">
        <v>33240</v>
      </c>
      <c r="E12997" t="s">
        <v>29920</v>
      </c>
      <c r="F12997">
        <v>50</v>
      </c>
      <c r="G12997">
        <v>500</v>
      </c>
      <c r="H12997" s="1">
        <v>12</v>
      </c>
      <c r="I12997" s="87"/>
      <c r="K12997" s="86" t="s">
        <v>17485</v>
      </c>
      <c r="L12997" s="86" t="s">
        <v>17486</v>
      </c>
      <c r="N12997">
        <f>IFERROR(VLOOKUP(A12997,bip!$A:$C,2,0),"")</f>
      </c>
      <c r="O12997">
        <f>IFERROR(VLOOKUP(A12997,bip!$A:$Z,3,0),"")</f>
      </c>
    </row>
    <row r="12998" spans="1:15" ht="13.2">
      <c r="A12998" t="s">
        <v>10177</v>
      </c>
      <c r="B12998" t="s">
        <v>10177</v>
      </c>
      <c r="C12998" t="s">
        <v>16440</v>
      </c>
      <c r="D12998" t="s">
        <v>37898</v>
      </c>
      <c r="E12998" t="s">
        <v>29921</v>
      </c>
      <c r="F12998">
        <v>30</v>
      </c>
      <c r="G12998">
        <v>100</v>
      </c>
      <c r="H12998" s="1">
        <v>9.60</v>
      </c>
      <c r="I12998" s="87"/>
      <c r="K12998" s="86" t="s">
        <v>17485</v>
      </c>
      <c r="L12998" s="86" t="s">
        <v>17486</v>
      </c>
      <c r="N12998">
        <f>IFERROR(VLOOKUP(A12998,bip!$A:$C,2,0),"")</f>
      </c>
      <c r="O12998">
        <f>IFERROR(VLOOKUP(A12998,bip!$A:$Z,3,0),"")</f>
      </c>
    </row>
    <row r="12999" spans="1:15" ht="13.2">
      <c r="A12999" t="s">
        <v>10178</v>
      </c>
      <c r="B12999" t="s">
        <v>10178</v>
      </c>
      <c r="C12999" t="s">
        <v>16440</v>
      </c>
      <c r="D12999" t="s">
        <v>37899</v>
      </c>
      <c r="E12999" t="s">
        <v>29922</v>
      </c>
      <c r="F12999">
        <v>40</v>
      </c>
      <c r="G12999">
        <v>100</v>
      </c>
      <c r="H12999" s="1">
        <v>16</v>
      </c>
      <c r="I12999" s="87"/>
      <c r="K12999" s="86" t="s">
        <v>17485</v>
      </c>
      <c r="L12999" s="86" t="s">
        <v>17486</v>
      </c>
      <c r="N12999">
        <f>IFERROR(VLOOKUP(A12999,bip!$A:$C,2,0),"")</f>
      </c>
      <c r="O12999">
        <f>IFERROR(VLOOKUP(A12999,bip!$A:$Z,3,0),"")</f>
      </c>
    </row>
    <row r="13000" spans="1:15" ht="13.2">
      <c r="A13000" t="s">
        <v>10193</v>
      </c>
      <c r="B13000" t="s">
        <v>10193</v>
      </c>
      <c r="C13000" t="s">
        <v>16440</v>
      </c>
      <c r="D13000" t="s">
        <v>33243</v>
      </c>
      <c r="E13000" t="s">
        <v>29923</v>
      </c>
      <c r="F13000">
        <v>10</v>
      </c>
      <c r="G13000">
        <v>100</v>
      </c>
      <c r="H13000" s="1">
        <v>16</v>
      </c>
      <c r="I13000" s="87"/>
      <c r="K13000" s="86" t="s">
        <v>17485</v>
      </c>
      <c r="L13000" s="86" t="s">
        <v>17486</v>
      </c>
      <c r="N13000">
        <f>IFERROR(VLOOKUP(A13000,bip!$A:$C,2,0),"")</f>
      </c>
      <c r="O13000">
        <f>IFERROR(VLOOKUP(A13000,bip!$A:$Z,3,0),"")</f>
      </c>
    </row>
    <row r="13001" spans="1:15" ht="13.2">
      <c r="A13001" t="s">
        <v>10195</v>
      </c>
      <c r="B13001" t="s">
        <v>10195</v>
      </c>
      <c r="C13001" t="s">
        <v>16440</v>
      </c>
      <c r="D13001" t="s">
        <v>25472</v>
      </c>
      <c r="E13001" t="s">
        <v>29924</v>
      </c>
      <c r="F13001">
        <v>10</v>
      </c>
      <c r="G13001">
        <v>100</v>
      </c>
      <c r="H13001" s="1">
        <v>18</v>
      </c>
      <c r="I13001" s="87"/>
      <c r="K13001" s="86" t="s">
        <v>17485</v>
      </c>
      <c r="L13001" s="86" t="s">
        <v>17486</v>
      </c>
      <c r="N13001">
        <f>IFERROR(VLOOKUP(A13001,bip!$A:$C,2,0),"")</f>
      </c>
      <c r="O13001">
        <f>IFERROR(VLOOKUP(A13001,bip!$A:$Z,3,0),"")</f>
      </c>
    </row>
    <row r="13002" spans="1:15" ht="13.2">
      <c r="A13002" t="s">
        <v>10196</v>
      </c>
      <c r="B13002" t="s">
        <v>10196</v>
      </c>
      <c r="C13002" t="s">
        <v>16440</v>
      </c>
      <c r="D13002" t="s">
        <v>33244</v>
      </c>
      <c r="E13002" t="s">
        <v>29925</v>
      </c>
      <c r="F13002">
        <v>10</v>
      </c>
      <c r="G13002">
        <v>100</v>
      </c>
      <c r="H13002" s="1">
        <v>16</v>
      </c>
      <c r="I13002" s="87"/>
      <c r="K13002" s="86" t="s">
        <v>17485</v>
      </c>
      <c r="L13002" s="86" t="s">
        <v>17486</v>
      </c>
      <c r="N13002">
        <f>IFERROR(VLOOKUP(A13002,bip!$A:$C,2,0),"")</f>
      </c>
      <c r="O13002">
        <f>IFERROR(VLOOKUP(A13002,bip!$A:$Z,3,0),"")</f>
      </c>
    </row>
    <row r="13003" spans="1:15" ht="13.2">
      <c r="A13003" t="s">
        <v>10194</v>
      </c>
      <c r="B13003" t="s">
        <v>10194</v>
      </c>
      <c r="C13003" t="s">
        <v>16440</v>
      </c>
      <c r="D13003" t="s">
        <v>33245</v>
      </c>
      <c r="E13003" t="s">
        <v>33246</v>
      </c>
      <c r="F13003">
        <v>10</v>
      </c>
      <c r="G13003">
        <v>100</v>
      </c>
      <c r="H13003" s="1">
        <v>19</v>
      </c>
      <c r="I13003" s="87"/>
      <c r="K13003" s="86" t="s">
        <v>17485</v>
      </c>
      <c r="L13003" s="86" t="s">
        <v>17486</v>
      </c>
      <c r="N13003">
        <f>IFERROR(VLOOKUP(A13003,bip!$A:$C,2,0),"")</f>
      </c>
      <c r="O13003">
        <f>IFERROR(VLOOKUP(A13003,bip!$A:$Z,3,0),"")</f>
      </c>
    </row>
    <row r="13004" spans="1:15" ht="13.2">
      <c r="A13004" t="s">
        <v>10197</v>
      </c>
      <c r="B13004" t="s">
        <v>10197</v>
      </c>
      <c r="C13004" t="s">
        <v>16440</v>
      </c>
      <c r="D13004" t="s">
        <v>33247</v>
      </c>
      <c r="E13004" t="s">
        <v>29926</v>
      </c>
      <c r="F13004">
        <v>10</v>
      </c>
      <c r="G13004">
        <v>100</v>
      </c>
      <c r="H13004" s="1">
        <v>9.10</v>
      </c>
      <c r="I13004" s="87"/>
      <c r="K13004" s="86" t="s">
        <v>17485</v>
      </c>
      <c r="L13004" s="86" t="s">
        <v>17486</v>
      </c>
      <c r="N13004">
        <f>IFERROR(VLOOKUP(A13004,bip!$A:$C,2,0),"")</f>
      </c>
      <c r="O13004">
        <f>IFERROR(VLOOKUP(A13004,bip!$A:$Z,3,0),"")</f>
      </c>
    </row>
    <row r="13005" spans="1:15" ht="13.2">
      <c r="A13005" t="s">
        <v>10192</v>
      </c>
      <c r="B13005" t="s">
        <v>10192</v>
      </c>
      <c r="C13005" t="s">
        <v>16440</v>
      </c>
      <c r="D13005" t="s">
        <v>33233</v>
      </c>
      <c r="E13005" t="s">
        <v>29927</v>
      </c>
      <c r="F13005">
        <v>50</v>
      </c>
      <c r="G13005">
        <v>500</v>
      </c>
      <c r="H13005" s="1">
        <v>9.6999999999999993</v>
      </c>
      <c r="I13005" s="87"/>
      <c r="K13005" s="86" t="s">
        <v>17485</v>
      </c>
      <c r="L13005" s="86" t="s">
        <v>17486</v>
      </c>
      <c r="N13005">
        <f>IFERROR(VLOOKUP(A13005,bip!$A:$C,2,0),"")</f>
      </c>
      <c r="O13005">
        <f>IFERROR(VLOOKUP(A13005,bip!$A:$Z,3,0),"")</f>
      </c>
    </row>
    <row r="13006" spans="1:15" ht="13.2">
      <c r="A13006" t="s">
        <v>10191</v>
      </c>
      <c r="B13006" t="s">
        <v>10191</v>
      </c>
      <c r="C13006" t="s">
        <v>16440</v>
      </c>
      <c r="D13006" t="s">
        <v>33234</v>
      </c>
      <c r="E13006" t="s">
        <v>29928</v>
      </c>
      <c r="F13006">
        <v>10</v>
      </c>
      <c r="G13006">
        <v>100</v>
      </c>
      <c r="H13006" s="1">
        <v>10</v>
      </c>
      <c r="I13006" s="87"/>
      <c r="K13006" s="86" t="s">
        <v>17485</v>
      </c>
      <c r="L13006" s="86" t="s">
        <v>17486</v>
      </c>
      <c r="N13006">
        <f>IFERROR(VLOOKUP(A13006,bip!$A:$C,2,0),"")</f>
      </c>
      <c r="O13006">
        <f>IFERROR(VLOOKUP(A13006,bip!$A:$Z,3,0),"")</f>
      </c>
    </row>
    <row r="13007" spans="1:15" ht="13.2">
      <c r="A13007" t="s">
        <v>10186</v>
      </c>
      <c r="B13007" t="s">
        <v>10186</v>
      </c>
      <c r="C13007" t="s">
        <v>16440</v>
      </c>
      <c r="D13007" t="s">
        <v>33235</v>
      </c>
      <c r="E13007" t="s">
        <v>29929</v>
      </c>
      <c r="F13007">
        <v>25</v>
      </c>
      <c r="G13007">
        <v>300</v>
      </c>
      <c r="H13007" s="1">
        <v>12</v>
      </c>
      <c r="I13007" s="87"/>
      <c r="K13007" s="86" t="s">
        <v>17485</v>
      </c>
      <c r="L13007" s="86" t="s">
        <v>17486</v>
      </c>
      <c r="N13007">
        <f>IFERROR(VLOOKUP(A13007,bip!$A:$C,2,0),"")</f>
      </c>
      <c r="O13007">
        <f>IFERROR(VLOOKUP(A13007,bip!$A:$Z,3,0),"")</f>
      </c>
    </row>
    <row r="13008" spans="1:15" ht="13.2">
      <c r="A13008" t="s">
        <v>10188</v>
      </c>
      <c r="B13008" t="s">
        <v>10188</v>
      </c>
      <c r="C13008" t="s">
        <v>16440</v>
      </c>
      <c r="D13008" t="s">
        <v>33236</v>
      </c>
      <c r="E13008" t="s">
        <v>29930</v>
      </c>
      <c r="F13008">
        <v>10</v>
      </c>
      <c r="G13008">
        <v>100</v>
      </c>
      <c r="H13008" s="1">
        <v>16</v>
      </c>
      <c r="I13008" s="87"/>
      <c r="K13008" s="86" t="s">
        <v>17485</v>
      </c>
      <c r="L13008" s="86" t="s">
        <v>17486</v>
      </c>
      <c r="N13008">
        <f>IFERROR(VLOOKUP(A13008,bip!$A:$C,2,0),"")</f>
      </c>
      <c r="O13008">
        <f>IFERROR(VLOOKUP(A13008,bip!$A:$Z,3,0),"")</f>
      </c>
    </row>
    <row r="13009" spans="1:15" ht="13.2">
      <c r="A13009" t="s">
        <v>10187</v>
      </c>
      <c r="B13009" t="s">
        <v>10187</v>
      </c>
      <c r="C13009" t="s">
        <v>16440</v>
      </c>
      <c r="D13009" t="s">
        <v>33237</v>
      </c>
      <c r="E13009" t="s">
        <v>29931</v>
      </c>
      <c r="F13009">
        <v>25</v>
      </c>
      <c r="G13009">
        <v>300</v>
      </c>
      <c r="H13009" s="1">
        <v>13</v>
      </c>
      <c r="I13009" s="87"/>
      <c r="K13009" s="86" t="s">
        <v>17485</v>
      </c>
      <c r="L13009" s="86" t="s">
        <v>17486</v>
      </c>
      <c r="N13009">
        <f>IFERROR(VLOOKUP(A13009,bip!$A:$C,2,0),"")</f>
      </c>
      <c r="O13009">
        <f>IFERROR(VLOOKUP(A13009,bip!$A:$Z,3,0),"")</f>
      </c>
    </row>
    <row r="13010" spans="1:15" ht="13.2">
      <c r="A13010" t="s">
        <v>10189</v>
      </c>
      <c r="B13010" t="s">
        <v>10189</v>
      </c>
      <c r="C13010" t="s">
        <v>16440</v>
      </c>
      <c r="D13010" t="s">
        <v>33238</v>
      </c>
      <c r="E13010" t="s">
        <v>29932</v>
      </c>
      <c r="F13010">
        <v>10</v>
      </c>
      <c r="G13010">
        <v>100</v>
      </c>
      <c r="H13010" s="1">
        <v>13</v>
      </c>
      <c r="I13010" s="87"/>
      <c r="K13010" s="86" t="s">
        <v>17485</v>
      </c>
      <c r="L13010" s="86" t="s">
        <v>17486</v>
      </c>
      <c r="N13010">
        <f>IFERROR(VLOOKUP(A13010,bip!$A:$C,2,0),"")</f>
      </c>
      <c r="O13010">
        <f>IFERROR(VLOOKUP(A13010,bip!$A:$Z,3,0),"")</f>
      </c>
    </row>
    <row r="13011" spans="1:15" ht="13.2">
      <c r="A13011" t="s">
        <v>10190</v>
      </c>
      <c r="B13011" t="s">
        <v>10190</v>
      </c>
      <c r="C13011" t="s">
        <v>16440</v>
      </c>
      <c r="D13011" t="s">
        <v>33239</v>
      </c>
      <c r="E13011" t="s">
        <v>29933</v>
      </c>
      <c r="F13011">
        <v>10</v>
      </c>
      <c r="G13011">
        <v>100</v>
      </c>
      <c r="H13011" s="1">
        <v>15</v>
      </c>
      <c r="I13011" s="87"/>
      <c r="K13011" s="86" t="s">
        <v>17485</v>
      </c>
      <c r="L13011" s="86" t="s">
        <v>17486</v>
      </c>
      <c r="N13011">
        <f>IFERROR(VLOOKUP(A13011,bip!$A:$C,2,0),"")</f>
      </c>
      <c r="O13011">
        <f>IFERROR(VLOOKUP(A13011,bip!$A:$Z,3,0),"")</f>
      </c>
    </row>
    <row r="13012" spans="1:15" ht="13.2">
      <c r="A13012" t="s">
        <v>13660</v>
      </c>
      <c r="B13012" t="s">
        <v>13660</v>
      </c>
      <c r="C13012" t="s">
        <v>16440</v>
      </c>
      <c r="D13012" t="s">
        <v>33241</v>
      </c>
      <c r="E13012" t="s">
        <v>29934</v>
      </c>
      <c r="F13012">
        <v>10</v>
      </c>
      <c r="G13012">
        <v>100</v>
      </c>
      <c r="H13012" s="1">
        <v>12</v>
      </c>
      <c r="I13012" s="87"/>
      <c r="K13012" s="86" t="s">
        <v>17485</v>
      </c>
      <c r="L13012" s="86" t="s">
        <v>17486</v>
      </c>
      <c r="N13012">
        <f>IFERROR(VLOOKUP(A13012,bip!$A:$C,2,0),"")</f>
      </c>
      <c r="O13012">
        <f>IFERROR(VLOOKUP(A13012,bip!$A:$Z,3,0),"")</f>
      </c>
    </row>
    <row r="13013" spans="1:15" ht="13.2">
      <c r="A13013" t="s">
        <v>13661</v>
      </c>
      <c r="B13013" t="s">
        <v>13661</v>
      </c>
      <c r="C13013" t="s">
        <v>16440</v>
      </c>
      <c r="D13013" t="s">
        <v>33242</v>
      </c>
      <c r="E13013" t="s">
        <v>29935</v>
      </c>
      <c r="F13013">
        <v>10</v>
      </c>
      <c r="G13013">
        <v>100</v>
      </c>
      <c r="H13013" s="1">
        <v>14</v>
      </c>
      <c r="I13013" s="87"/>
      <c r="K13013" s="86" t="s">
        <v>17485</v>
      </c>
      <c r="L13013" s="86" t="s">
        <v>17486</v>
      </c>
      <c r="N13013">
        <f>IFERROR(VLOOKUP(A13013,bip!$A:$C,2,0),"")</f>
      </c>
      <c r="O13013">
        <f>IFERROR(VLOOKUP(A13013,bip!$A:$Z,3,0),"")</f>
      </c>
    </row>
    <row r="13014" spans="1:15" ht="13.2">
      <c r="A13014" t="s">
        <v>13664</v>
      </c>
      <c r="B13014" t="s">
        <v>13664</v>
      </c>
      <c r="C13014" t="s">
        <v>16440</v>
      </c>
      <c r="D13014" t="s">
        <v>33251</v>
      </c>
      <c r="E13014" t="s">
        <v>29936</v>
      </c>
      <c r="F13014">
        <v>10</v>
      </c>
      <c r="G13014">
        <v>100</v>
      </c>
      <c r="H13014" s="1">
        <v>16</v>
      </c>
      <c r="I13014" s="87"/>
      <c r="K13014" s="86" t="s">
        <v>17485</v>
      </c>
      <c r="L13014" s="86" t="s">
        <v>17486</v>
      </c>
      <c r="N13014">
        <f>IFERROR(VLOOKUP(A13014,bip!$A:$C,2,0),"")</f>
      </c>
      <c r="O13014">
        <f>IFERROR(VLOOKUP(A13014,bip!$A:$Z,3,0),"")</f>
      </c>
    </row>
    <row r="13015" spans="1:15" ht="13.2">
      <c r="A13015" t="s">
        <v>13662</v>
      </c>
      <c r="B13015" t="s">
        <v>13662</v>
      </c>
      <c r="C13015" t="s">
        <v>16440</v>
      </c>
      <c r="D13015" t="s">
        <v>33252</v>
      </c>
      <c r="E13015" t="s">
        <v>29937</v>
      </c>
      <c r="F13015">
        <v>10</v>
      </c>
      <c r="G13015">
        <v>100</v>
      </c>
      <c r="H13015" s="1">
        <v>15</v>
      </c>
      <c r="I13015" s="87"/>
      <c r="K13015" s="86" t="s">
        <v>17485</v>
      </c>
      <c r="L13015" s="86" t="s">
        <v>17486</v>
      </c>
      <c r="N13015">
        <f>IFERROR(VLOOKUP(A13015,bip!$A:$C,2,0),"")</f>
      </c>
      <c r="O13015">
        <f>IFERROR(VLOOKUP(A13015,bip!$A:$Z,3,0),"")</f>
      </c>
    </row>
    <row r="13016" spans="1:15" ht="13.2">
      <c r="A13016" t="s">
        <v>13663</v>
      </c>
      <c r="B13016" t="s">
        <v>13663</v>
      </c>
      <c r="C13016" t="s">
        <v>16440</v>
      </c>
      <c r="D13016" t="s">
        <v>33253</v>
      </c>
      <c r="E13016" t="s">
        <v>29938</v>
      </c>
      <c r="F13016">
        <v>10</v>
      </c>
      <c r="G13016">
        <v>100</v>
      </c>
      <c r="H13016" s="1">
        <v>16</v>
      </c>
      <c r="I13016" s="87"/>
      <c r="K13016" s="86" t="s">
        <v>17485</v>
      </c>
      <c r="L13016" s="86" t="s">
        <v>17486</v>
      </c>
      <c r="N13016">
        <f>IFERROR(VLOOKUP(A13016,bip!$A:$C,2,0),"")</f>
      </c>
      <c r="O13016">
        <f>IFERROR(VLOOKUP(A13016,bip!$A:$Z,3,0),"")</f>
      </c>
    </row>
    <row r="13017" spans="1:15" ht="13.2">
      <c r="A13017" t="s">
        <v>10223</v>
      </c>
      <c r="B13017" t="s">
        <v>10223</v>
      </c>
      <c r="C13017" t="s">
        <v>16440</v>
      </c>
      <c r="D13017" t="s">
        <v>33248</v>
      </c>
      <c r="E13017" t="s">
        <v>25485</v>
      </c>
      <c r="F13017">
        <v>1</v>
      </c>
      <c r="G13017">
        <v>1</v>
      </c>
      <c r="H13017" s="1">
        <v>422</v>
      </c>
      <c r="I13017" s="87"/>
      <c r="K13017" s="86" t="s">
        <v>17485</v>
      </c>
      <c r="L13017" s="86" t="s">
        <v>17486</v>
      </c>
      <c r="N13017">
        <f>IFERROR(VLOOKUP(A13017,bip!$A:$C,2,0),"")</f>
      </c>
      <c r="O13017">
        <f>IFERROR(VLOOKUP(A13017,bip!$A:$Z,3,0),"")</f>
      </c>
    </row>
    <row r="13018" spans="1:15" ht="13.2">
      <c r="A13018" t="s">
        <v>10224</v>
      </c>
      <c r="B13018" t="s">
        <v>10224</v>
      </c>
      <c r="C13018" t="s">
        <v>16440</v>
      </c>
      <c r="D13018" t="s">
        <v>33249</v>
      </c>
      <c r="E13018" t="s">
        <v>25487</v>
      </c>
      <c r="F13018">
        <v>1</v>
      </c>
      <c r="G13018">
        <v>1</v>
      </c>
      <c r="H13018" s="1">
        <v>422</v>
      </c>
      <c r="I13018" s="87"/>
      <c r="K13018" s="86" t="s">
        <v>17485</v>
      </c>
      <c r="L13018" s="86" t="s">
        <v>17486</v>
      </c>
      <c r="N13018">
        <f>IFERROR(VLOOKUP(A13018,bip!$A:$C,2,0),"")</f>
      </c>
      <c r="O13018">
        <f>IFERROR(VLOOKUP(A13018,bip!$A:$Z,3,0),"")</f>
      </c>
    </row>
    <row r="13019" spans="1:15" ht="13.2">
      <c r="A13019" t="s">
        <v>10225</v>
      </c>
      <c r="B13019" t="s">
        <v>10225</v>
      </c>
      <c r="C13019" t="s">
        <v>16440</v>
      </c>
      <c r="D13019" t="s">
        <v>33250</v>
      </c>
      <c r="E13019" t="s">
        <v>25488</v>
      </c>
      <c r="F13019">
        <v>1</v>
      </c>
      <c r="G13019">
        <v>1</v>
      </c>
      <c r="H13019" s="1">
        <v>422</v>
      </c>
      <c r="I13019" s="87"/>
      <c r="K13019" s="86" t="s">
        <v>17485</v>
      </c>
      <c r="L13019" s="86" t="s">
        <v>17486</v>
      </c>
      <c r="N13019">
        <f>IFERROR(VLOOKUP(A13019,bip!$A:$C,2,0),"")</f>
      </c>
      <c r="O13019">
        <f>IFERROR(VLOOKUP(A13019,bip!$A:$Z,3,0),"")</f>
      </c>
    </row>
    <row r="13020" spans="1:15" ht="13.2">
      <c r="A13020" t="s">
        <v>10198</v>
      </c>
      <c r="B13020" t="s">
        <v>10198</v>
      </c>
      <c r="C13020" t="s">
        <v>16440</v>
      </c>
      <c r="D13020" t="s">
        <v>17075</v>
      </c>
      <c r="E13020" t="s">
        <v>25473</v>
      </c>
      <c r="F13020">
        <v>1</v>
      </c>
      <c r="G13020">
        <v>1</v>
      </c>
      <c r="H13020" s="1">
        <v>3790</v>
      </c>
      <c r="I13020" s="87"/>
      <c r="K13020" s="86" t="s">
        <v>17485</v>
      </c>
      <c r="L13020" s="86" t="s">
        <v>17486</v>
      </c>
      <c r="N13020">
        <f>IFERROR(VLOOKUP(A13020,bip!$A:$C,2,0),"")</f>
      </c>
      <c r="O13020">
        <f>IFERROR(VLOOKUP(A13020,bip!$A:$Z,3,0),"")</f>
      </c>
    </row>
    <row r="13021" spans="1:15" ht="13.2">
      <c r="A13021" t="s">
        <v>10199</v>
      </c>
      <c r="B13021" t="s">
        <v>10199</v>
      </c>
      <c r="C13021" t="s">
        <v>16440</v>
      </c>
      <c r="D13021" t="s">
        <v>25474</v>
      </c>
      <c r="E13021" t="s">
        <v>25475</v>
      </c>
      <c r="F13021">
        <v>1</v>
      </c>
      <c r="G13021">
        <v>1</v>
      </c>
      <c r="H13021" s="1">
        <v>3790</v>
      </c>
      <c r="I13021" s="87"/>
      <c r="K13021" s="86" t="s">
        <v>17485</v>
      </c>
      <c r="L13021" s="86" t="s">
        <v>17486</v>
      </c>
      <c r="N13021">
        <f>IFERROR(VLOOKUP(A13021,bip!$A:$C,2,0),"")</f>
      </c>
      <c r="O13021">
        <f>IFERROR(VLOOKUP(A13021,bip!$A:$Z,3,0),"")</f>
      </c>
    </row>
    <row r="13022" spans="1:15" ht="13.2">
      <c r="A13022" t="s">
        <v>10200</v>
      </c>
      <c r="B13022" t="s">
        <v>10200</v>
      </c>
      <c r="C13022" t="s">
        <v>16440</v>
      </c>
      <c r="D13022" t="s">
        <v>17076</v>
      </c>
      <c r="E13022" t="s">
        <v>25476</v>
      </c>
      <c r="F13022">
        <v>1</v>
      </c>
      <c r="G13022">
        <v>1</v>
      </c>
      <c r="H13022" s="1">
        <v>3790</v>
      </c>
      <c r="I13022" s="87"/>
      <c r="K13022" s="86" t="s">
        <v>17485</v>
      </c>
      <c r="L13022" s="86" t="s">
        <v>17486</v>
      </c>
      <c r="N13022">
        <f>IFERROR(VLOOKUP(A13022,bip!$A:$C,2,0),"")</f>
      </c>
      <c r="O13022">
        <f>IFERROR(VLOOKUP(A13022,bip!$A:$Z,3,0),"")</f>
      </c>
    </row>
    <row r="13023" spans="1:15" ht="13.2">
      <c r="A13023" t="s">
        <v>10201</v>
      </c>
      <c r="B13023" t="s">
        <v>10201</v>
      </c>
      <c r="C13023" t="s">
        <v>16440</v>
      </c>
      <c r="D13023" t="s">
        <v>17077</v>
      </c>
      <c r="E13023" t="s">
        <v>25477</v>
      </c>
      <c r="F13023">
        <v>1</v>
      </c>
      <c r="G13023">
        <v>1</v>
      </c>
      <c r="H13023" s="1">
        <v>2462</v>
      </c>
      <c r="I13023" s="87"/>
      <c r="K13023" s="86" t="s">
        <v>17485</v>
      </c>
      <c r="L13023" s="86" t="s">
        <v>17486</v>
      </c>
      <c r="N13023">
        <f>IFERROR(VLOOKUP(A13023,bip!$A:$C,2,0),"")</f>
      </c>
      <c r="O13023">
        <f>IFERROR(VLOOKUP(A13023,bip!$A:$Z,3,0),"")</f>
      </c>
    </row>
    <row r="13024" spans="1:15" ht="13.2">
      <c r="A13024" t="s">
        <v>10202</v>
      </c>
      <c r="B13024" t="s">
        <v>10202</v>
      </c>
      <c r="C13024" t="s">
        <v>16440</v>
      </c>
      <c r="D13024" t="s">
        <v>25478</v>
      </c>
      <c r="E13024" t="s">
        <v>25479</v>
      </c>
      <c r="F13024">
        <v>1</v>
      </c>
      <c r="G13024">
        <v>1</v>
      </c>
      <c r="H13024" s="1">
        <v>2462</v>
      </c>
      <c r="I13024" s="87"/>
      <c r="K13024" s="86" t="s">
        <v>17485</v>
      </c>
      <c r="L13024" s="86" t="s">
        <v>17486</v>
      </c>
      <c r="N13024">
        <f>IFERROR(VLOOKUP(A13024,bip!$A:$C,2,0),"")</f>
      </c>
      <c r="O13024">
        <f>IFERROR(VLOOKUP(A13024,bip!$A:$Z,3,0),"")</f>
      </c>
    </row>
    <row r="13025" spans="1:15" ht="13.2">
      <c r="A13025" t="s">
        <v>10203</v>
      </c>
      <c r="B13025" t="s">
        <v>10203</v>
      </c>
      <c r="C13025" t="s">
        <v>16440</v>
      </c>
      <c r="D13025" t="s">
        <v>17078</v>
      </c>
      <c r="E13025" t="s">
        <v>25480</v>
      </c>
      <c r="F13025">
        <v>1</v>
      </c>
      <c r="G13025">
        <v>1</v>
      </c>
      <c r="H13025" s="1">
        <v>2462</v>
      </c>
      <c r="I13025" s="87"/>
      <c r="K13025" s="86" t="s">
        <v>17485</v>
      </c>
      <c r="L13025" s="86" t="s">
        <v>17486</v>
      </c>
      <c r="N13025">
        <f>IFERROR(VLOOKUP(A13025,bip!$A:$C,2,0),"")</f>
      </c>
      <c r="O13025">
        <f>IFERROR(VLOOKUP(A13025,bip!$A:$Z,3,0),"")</f>
      </c>
    </row>
    <row r="13026" spans="1:15" ht="13.2">
      <c r="A13026" t="s">
        <v>10204</v>
      </c>
      <c r="B13026" t="s">
        <v>10204</v>
      </c>
      <c r="C13026" t="s">
        <v>16440</v>
      </c>
      <c r="D13026" t="s">
        <v>17079</v>
      </c>
      <c r="E13026" t="s">
        <v>25481</v>
      </c>
      <c r="F13026">
        <v>1</v>
      </c>
      <c r="G13026">
        <v>1</v>
      </c>
      <c r="H13026" s="1">
        <v>1545</v>
      </c>
      <c r="I13026" s="87"/>
      <c r="K13026" s="86" t="s">
        <v>17485</v>
      </c>
      <c r="L13026" s="86" t="s">
        <v>17486</v>
      </c>
      <c r="N13026">
        <f>IFERROR(VLOOKUP(A13026,bip!$A:$C,2,0),"")</f>
      </c>
      <c r="O13026">
        <f>IFERROR(VLOOKUP(A13026,bip!$A:$Z,3,0),"")</f>
      </c>
    </row>
    <row r="13027" spans="1:15" ht="13.2">
      <c r="A13027" t="s">
        <v>10205</v>
      </c>
      <c r="B13027" t="s">
        <v>10205</v>
      </c>
      <c r="C13027" t="s">
        <v>16440</v>
      </c>
      <c r="D13027" t="s">
        <v>25482</v>
      </c>
      <c r="E13027" t="s">
        <v>25483</v>
      </c>
      <c r="F13027">
        <v>1</v>
      </c>
      <c r="G13027">
        <v>1</v>
      </c>
      <c r="H13027" s="1">
        <v>1545</v>
      </c>
      <c r="I13027" s="87"/>
      <c r="K13027" s="86" t="s">
        <v>17485</v>
      </c>
      <c r="L13027" s="86" t="s">
        <v>17486</v>
      </c>
      <c r="N13027">
        <f>IFERROR(VLOOKUP(A13027,bip!$A:$C,2,0),"")</f>
      </c>
      <c r="O13027">
        <f>IFERROR(VLOOKUP(A13027,bip!$A:$Z,3,0),"")</f>
      </c>
    </row>
    <row r="13028" spans="1:15" ht="13.2">
      <c r="A13028" t="s">
        <v>10206</v>
      </c>
      <c r="B13028" t="s">
        <v>10206</v>
      </c>
      <c r="C13028" t="s">
        <v>16440</v>
      </c>
      <c r="D13028" t="s">
        <v>17080</v>
      </c>
      <c r="E13028" t="s">
        <v>26922</v>
      </c>
      <c r="F13028">
        <v>1</v>
      </c>
      <c r="G13028">
        <v>1</v>
      </c>
      <c r="H13028" s="1">
        <v>1545</v>
      </c>
      <c r="I13028" s="87"/>
      <c r="K13028" s="86" t="s">
        <v>17485</v>
      </c>
      <c r="L13028" s="86" t="s">
        <v>17486</v>
      </c>
      <c r="N13028">
        <f>IFERROR(VLOOKUP(A13028,bip!$A:$C,2,0),"")</f>
      </c>
      <c r="O13028">
        <f>IFERROR(VLOOKUP(A13028,bip!$A:$Z,3,0),"")</f>
      </c>
    </row>
    <row r="13029" spans="1:15" ht="13.2">
      <c r="A13029" t="s">
        <v>10207</v>
      </c>
      <c r="B13029" t="s">
        <v>10207</v>
      </c>
      <c r="C13029" t="s">
        <v>16440</v>
      </c>
      <c r="D13029" t="s">
        <v>17081</v>
      </c>
      <c r="E13029" t="s">
        <v>25484</v>
      </c>
      <c r="F13029">
        <v>1</v>
      </c>
      <c r="G13029">
        <v>1</v>
      </c>
      <c r="H13029" s="1">
        <v>1545</v>
      </c>
      <c r="I13029" s="87"/>
      <c r="K13029" s="86" t="s">
        <v>17485</v>
      </c>
      <c r="L13029" s="86" t="s">
        <v>17486</v>
      </c>
      <c r="N13029">
        <f>IFERROR(VLOOKUP(A13029,bip!$A:$C,2,0),"")</f>
      </c>
      <c r="O13029">
        <f>IFERROR(VLOOKUP(A13029,bip!$A:$Z,3,0),"")</f>
      </c>
    </row>
    <row r="13030" spans="1:15" ht="13.2">
      <c r="A13030" t="s">
        <v>10208</v>
      </c>
      <c r="B13030" t="s">
        <v>10208</v>
      </c>
      <c r="C13030" t="s">
        <v>16440</v>
      </c>
      <c r="D13030" t="s">
        <v>17082</v>
      </c>
      <c r="E13030" t="s">
        <v>25485</v>
      </c>
      <c r="F13030">
        <v>1</v>
      </c>
      <c r="G13030">
        <v>1</v>
      </c>
      <c r="H13030" s="1">
        <v>1066</v>
      </c>
      <c r="I13030" s="87"/>
      <c r="K13030" s="86" t="s">
        <v>17485</v>
      </c>
      <c r="L13030" s="86" t="s">
        <v>17486</v>
      </c>
      <c r="N13030">
        <f>IFERROR(VLOOKUP(A13030,bip!$A:$C,2,0),"")</f>
      </c>
      <c r="O13030">
        <f>IFERROR(VLOOKUP(A13030,bip!$A:$Z,3,0),"")</f>
      </c>
    </row>
    <row r="13031" spans="1:15" ht="13.2">
      <c r="A13031" t="s">
        <v>10209</v>
      </c>
      <c r="B13031" t="s">
        <v>10209</v>
      </c>
      <c r="C13031" t="s">
        <v>16440</v>
      </c>
      <c r="D13031" t="s">
        <v>25486</v>
      </c>
      <c r="E13031" t="s">
        <v>25487</v>
      </c>
      <c r="F13031">
        <v>1</v>
      </c>
      <c r="G13031">
        <v>1</v>
      </c>
      <c r="H13031" s="1">
        <v>1066</v>
      </c>
      <c r="I13031" s="87"/>
      <c r="K13031" s="86" t="s">
        <v>17485</v>
      </c>
      <c r="L13031" s="86" t="s">
        <v>17486</v>
      </c>
      <c r="N13031">
        <f>IFERROR(VLOOKUP(A13031,bip!$A:$C,2,0),"")</f>
      </c>
      <c r="O13031">
        <f>IFERROR(VLOOKUP(A13031,bip!$A:$Z,3,0),"")</f>
      </c>
    </row>
    <row r="13032" spans="1:15" ht="13.2">
      <c r="A13032" t="s">
        <v>10210</v>
      </c>
      <c r="B13032" t="s">
        <v>10210</v>
      </c>
      <c r="C13032" t="s">
        <v>16440</v>
      </c>
      <c r="D13032" t="s">
        <v>17083</v>
      </c>
      <c r="E13032" t="s">
        <v>25488</v>
      </c>
      <c r="F13032">
        <v>1</v>
      </c>
      <c r="G13032">
        <v>1</v>
      </c>
      <c r="H13032" s="1">
        <v>1066</v>
      </c>
      <c r="I13032" s="87"/>
      <c r="K13032" s="86" t="s">
        <v>17485</v>
      </c>
      <c r="L13032" s="86" t="s">
        <v>17486</v>
      </c>
      <c r="N13032">
        <f>IFERROR(VLOOKUP(A13032,bip!$A:$C,2,0),"")</f>
      </c>
      <c r="O13032">
        <f>IFERROR(VLOOKUP(A13032,bip!$A:$Z,3,0),"")</f>
      </c>
    </row>
    <row r="13033" spans="1:15" ht="13.2">
      <c r="A13033" t="s">
        <v>10226</v>
      </c>
      <c r="B13033" t="s">
        <v>10226</v>
      </c>
      <c r="C13033" t="s">
        <v>16440</v>
      </c>
      <c r="D13033" t="s">
        <v>17084</v>
      </c>
      <c r="E13033" t="s">
        <v>25489</v>
      </c>
      <c r="F13033">
        <v>1</v>
      </c>
      <c r="G13033">
        <v>1</v>
      </c>
      <c r="H13033" s="1">
        <v>3126</v>
      </c>
      <c r="I13033" s="87"/>
      <c r="K13033" s="86" t="s">
        <v>17485</v>
      </c>
      <c r="L13033" s="86" t="s">
        <v>17486</v>
      </c>
      <c r="N13033">
        <f>IFERROR(VLOOKUP(A13033,bip!$A:$C,2,0),"")</f>
      </c>
      <c r="O13033">
        <f>IFERROR(VLOOKUP(A13033,bip!$A:$Z,3,0),"")</f>
      </c>
    </row>
    <row r="13034" spans="1:15" ht="13.2">
      <c r="A13034" t="s">
        <v>10227</v>
      </c>
      <c r="B13034" t="s">
        <v>10227</v>
      </c>
      <c r="C13034" t="s">
        <v>16440</v>
      </c>
      <c r="D13034" t="s">
        <v>17085</v>
      </c>
      <c r="E13034" t="s">
        <v>25490</v>
      </c>
      <c r="F13034">
        <v>1</v>
      </c>
      <c r="G13034">
        <v>1</v>
      </c>
      <c r="H13034" s="1">
        <v>1999</v>
      </c>
      <c r="I13034" s="87"/>
      <c r="K13034" s="86" t="s">
        <v>17485</v>
      </c>
      <c r="L13034" s="86" t="s">
        <v>17486</v>
      </c>
      <c r="N13034">
        <f>IFERROR(VLOOKUP(A13034,bip!$A:$C,2,0),"")</f>
      </c>
      <c r="O13034">
        <f>IFERROR(VLOOKUP(A13034,bip!$A:$Z,3,0),"")</f>
      </c>
    </row>
    <row r="13035" spans="1:15" ht="13.2">
      <c r="A13035" t="s">
        <v>10228</v>
      </c>
      <c r="B13035" t="s">
        <v>10228</v>
      </c>
      <c r="C13035" t="s">
        <v>16440</v>
      </c>
      <c r="D13035" t="s">
        <v>17086</v>
      </c>
      <c r="E13035" t="s">
        <v>25491</v>
      </c>
      <c r="F13035">
        <v>1</v>
      </c>
      <c r="G13035">
        <v>1</v>
      </c>
      <c r="H13035" s="1">
        <v>1387</v>
      </c>
      <c r="I13035" s="87"/>
      <c r="K13035" s="86" t="s">
        <v>17485</v>
      </c>
      <c r="L13035" s="86" t="s">
        <v>17486</v>
      </c>
      <c r="N13035">
        <f>IFERROR(VLOOKUP(A13035,bip!$A:$C,2,0),"")</f>
      </c>
      <c r="O13035">
        <f>IFERROR(VLOOKUP(A13035,bip!$A:$Z,3,0),"")</f>
      </c>
    </row>
    <row r="13036" spans="1:15" ht="13.2">
      <c r="A13036" t="s">
        <v>10229</v>
      </c>
      <c r="B13036" t="s">
        <v>10229</v>
      </c>
      <c r="C13036" t="s">
        <v>16440</v>
      </c>
      <c r="D13036" t="s">
        <v>17087</v>
      </c>
      <c r="E13036" t="s">
        <v>25492</v>
      </c>
      <c r="F13036">
        <v>1</v>
      </c>
      <c r="G13036">
        <v>1</v>
      </c>
      <c r="H13036" s="1">
        <v>915</v>
      </c>
      <c r="I13036" s="87"/>
      <c r="K13036" s="86" t="s">
        <v>17485</v>
      </c>
      <c r="L13036" s="86" t="s">
        <v>17486</v>
      </c>
      <c r="N13036">
        <f>IFERROR(VLOOKUP(A13036,bip!$A:$C,2,0),"")</f>
      </c>
      <c r="O13036">
        <f>IFERROR(VLOOKUP(A13036,bip!$A:$Z,3,0),"")</f>
      </c>
    </row>
    <row r="13037" spans="1:15" ht="13.2">
      <c r="A13037" t="s">
        <v>10211</v>
      </c>
      <c r="B13037" t="s">
        <v>10211</v>
      </c>
      <c r="C13037" t="s">
        <v>16440</v>
      </c>
      <c r="D13037" t="s">
        <v>33254</v>
      </c>
      <c r="E13037" t="s">
        <v>25473</v>
      </c>
      <c r="F13037">
        <v>1</v>
      </c>
      <c r="G13037">
        <v>1</v>
      </c>
      <c r="H13037" s="1">
        <v>1619</v>
      </c>
      <c r="I13037" s="87"/>
      <c r="K13037" s="86" t="s">
        <v>17485</v>
      </c>
      <c r="L13037" s="86" t="s">
        <v>17486</v>
      </c>
      <c r="N13037">
        <f>IFERROR(VLOOKUP(A13037,bip!$A:$C,2,0),"")</f>
      </c>
      <c r="O13037">
        <f>IFERROR(VLOOKUP(A13037,bip!$A:$Z,3,0),"")</f>
      </c>
    </row>
    <row r="13038" spans="1:15" ht="13.2">
      <c r="A13038" t="s">
        <v>10212</v>
      </c>
      <c r="B13038" t="s">
        <v>10212</v>
      </c>
      <c r="C13038" t="s">
        <v>16440</v>
      </c>
      <c r="D13038" t="s">
        <v>33255</v>
      </c>
      <c r="E13038" t="s">
        <v>25475</v>
      </c>
      <c r="F13038">
        <v>1</v>
      </c>
      <c r="G13038">
        <v>1</v>
      </c>
      <c r="H13038" s="1">
        <v>1619</v>
      </c>
      <c r="I13038" s="87"/>
      <c r="K13038" s="86" t="s">
        <v>17485</v>
      </c>
      <c r="L13038" s="86" t="s">
        <v>17486</v>
      </c>
      <c r="N13038">
        <f>IFERROR(VLOOKUP(A13038,bip!$A:$C,2,0),"")</f>
      </c>
      <c r="O13038">
        <f>IFERROR(VLOOKUP(A13038,bip!$A:$Z,3,0),"")</f>
      </c>
    </row>
    <row r="13039" spans="1:15" ht="13.2">
      <c r="A13039" t="s">
        <v>10213</v>
      </c>
      <c r="B13039" t="s">
        <v>10213</v>
      </c>
      <c r="C13039" t="s">
        <v>16440</v>
      </c>
      <c r="D13039" t="s">
        <v>33256</v>
      </c>
      <c r="E13039" t="s">
        <v>25476</v>
      </c>
      <c r="F13039">
        <v>1</v>
      </c>
      <c r="G13039">
        <v>1</v>
      </c>
      <c r="H13039" s="1">
        <v>1619</v>
      </c>
      <c r="I13039" s="87"/>
      <c r="K13039" s="86" t="s">
        <v>17485</v>
      </c>
      <c r="L13039" s="86" t="s">
        <v>17486</v>
      </c>
      <c r="N13039">
        <f>IFERROR(VLOOKUP(A13039,bip!$A:$C,2,0),"")</f>
      </c>
      <c r="O13039">
        <f>IFERROR(VLOOKUP(A13039,bip!$A:$Z,3,0),"")</f>
      </c>
    </row>
    <row r="13040" spans="1:15" ht="13.2">
      <c r="A13040" t="s">
        <v>10214</v>
      </c>
      <c r="B13040" t="s">
        <v>10214</v>
      </c>
      <c r="C13040" t="s">
        <v>16440</v>
      </c>
      <c r="D13040" t="s">
        <v>33257</v>
      </c>
      <c r="E13040" t="s">
        <v>29939</v>
      </c>
      <c r="F13040">
        <v>1</v>
      </c>
      <c r="G13040">
        <v>1</v>
      </c>
      <c r="H13040" s="1">
        <v>1619</v>
      </c>
      <c r="I13040" s="87"/>
      <c r="K13040" s="86" t="s">
        <v>17485</v>
      </c>
      <c r="L13040" s="86" t="s">
        <v>17486</v>
      </c>
      <c r="N13040">
        <f>IFERROR(VLOOKUP(A13040,bip!$A:$C,2,0),"")</f>
      </c>
      <c r="O13040">
        <f>IFERROR(VLOOKUP(A13040,bip!$A:$Z,3,0),"")</f>
      </c>
    </row>
    <row r="13041" spans="1:15" ht="13.2">
      <c r="A13041" t="s">
        <v>10215</v>
      </c>
      <c r="B13041" t="s">
        <v>10215</v>
      </c>
      <c r="C13041" t="s">
        <v>16440</v>
      </c>
      <c r="D13041" t="s">
        <v>33258</v>
      </c>
      <c r="E13041" t="s">
        <v>25477</v>
      </c>
      <c r="F13041">
        <v>1</v>
      </c>
      <c r="G13041">
        <v>1</v>
      </c>
      <c r="H13041" s="1">
        <v>1011</v>
      </c>
      <c r="I13041" s="87"/>
      <c r="K13041" s="86" t="s">
        <v>17485</v>
      </c>
      <c r="L13041" s="86" t="s">
        <v>17486</v>
      </c>
      <c r="N13041">
        <f>IFERROR(VLOOKUP(A13041,bip!$A:$C,2,0),"")</f>
      </c>
      <c r="O13041">
        <f>IFERROR(VLOOKUP(A13041,bip!$A:$Z,3,0),"")</f>
      </c>
    </row>
    <row r="13042" spans="1:15" ht="13.2">
      <c r="A13042" t="s">
        <v>10216</v>
      </c>
      <c r="B13042" t="s">
        <v>10216</v>
      </c>
      <c r="C13042" t="s">
        <v>16440</v>
      </c>
      <c r="D13042" t="s">
        <v>33259</v>
      </c>
      <c r="E13042" t="s">
        <v>25479</v>
      </c>
      <c r="F13042">
        <v>1</v>
      </c>
      <c r="G13042">
        <v>1</v>
      </c>
      <c r="H13042" s="1">
        <v>1011</v>
      </c>
      <c r="I13042" s="87"/>
      <c r="K13042" s="86" t="s">
        <v>17485</v>
      </c>
      <c r="L13042" s="86" t="s">
        <v>17486</v>
      </c>
      <c r="N13042">
        <f>IFERROR(VLOOKUP(A13042,bip!$A:$C,2,0),"")</f>
      </c>
      <c r="O13042">
        <f>IFERROR(VLOOKUP(A13042,bip!$A:$Z,3,0),"")</f>
      </c>
    </row>
    <row r="13043" spans="1:15" ht="13.2">
      <c r="A13043" t="s">
        <v>10217</v>
      </c>
      <c r="B13043" t="s">
        <v>10217</v>
      </c>
      <c r="C13043" t="s">
        <v>16440</v>
      </c>
      <c r="D13043" t="s">
        <v>33260</v>
      </c>
      <c r="E13043" t="s">
        <v>25480</v>
      </c>
      <c r="F13043">
        <v>1</v>
      </c>
      <c r="G13043">
        <v>1</v>
      </c>
      <c r="H13043" s="1">
        <v>1011</v>
      </c>
      <c r="I13043" s="87"/>
      <c r="K13043" s="86" t="s">
        <v>17485</v>
      </c>
      <c r="L13043" s="86" t="s">
        <v>17486</v>
      </c>
      <c r="N13043">
        <f>IFERROR(VLOOKUP(A13043,bip!$A:$C,2,0),"")</f>
      </c>
      <c r="O13043">
        <f>IFERROR(VLOOKUP(A13043,bip!$A:$Z,3,0),"")</f>
      </c>
    </row>
    <row r="13044" spans="1:15" ht="13.2">
      <c r="A13044" t="s">
        <v>10218</v>
      </c>
      <c r="B13044" t="s">
        <v>10218</v>
      </c>
      <c r="C13044" t="s">
        <v>16440</v>
      </c>
      <c r="D13044" t="s">
        <v>33261</v>
      </c>
      <c r="E13044" t="s">
        <v>29940</v>
      </c>
      <c r="F13044">
        <v>1</v>
      </c>
      <c r="G13044">
        <v>1</v>
      </c>
      <c r="H13044" s="1">
        <v>1011</v>
      </c>
      <c r="I13044" s="87"/>
      <c r="K13044" s="86" t="s">
        <v>17485</v>
      </c>
      <c r="L13044" s="86" t="s">
        <v>17486</v>
      </c>
      <c r="N13044">
        <f>IFERROR(VLOOKUP(A13044,bip!$A:$C,2,0),"")</f>
      </c>
      <c r="O13044">
        <f>IFERROR(VLOOKUP(A13044,bip!$A:$Z,3,0),"")</f>
      </c>
    </row>
    <row r="13045" spans="1:15" ht="13.2">
      <c r="A13045" t="s">
        <v>10219</v>
      </c>
      <c r="B13045" t="s">
        <v>10219</v>
      </c>
      <c r="C13045" t="s">
        <v>16440</v>
      </c>
      <c r="D13045" t="s">
        <v>34498</v>
      </c>
      <c r="E13045" t="s">
        <v>25481</v>
      </c>
      <c r="F13045">
        <v>1</v>
      </c>
      <c r="G13045">
        <v>1</v>
      </c>
      <c r="H13045" s="1">
        <v>704</v>
      </c>
      <c r="I13045" s="87"/>
      <c r="K13045" s="86" t="s">
        <v>17485</v>
      </c>
      <c r="L13045" s="86" t="s">
        <v>17486</v>
      </c>
      <c r="N13045">
        <f>IFERROR(VLOOKUP(A13045,bip!$A:$C,2,0),"")</f>
      </c>
      <c r="O13045">
        <f>IFERROR(VLOOKUP(A13045,bip!$A:$Z,3,0),"")</f>
      </c>
    </row>
    <row r="13046" spans="1:15" ht="13.2">
      <c r="A13046" t="s">
        <v>10220</v>
      </c>
      <c r="B13046" t="s">
        <v>10220</v>
      </c>
      <c r="C13046" t="s">
        <v>16440</v>
      </c>
      <c r="D13046" t="s">
        <v>33262</v>
      </c>
      <c r="E13046" t="s">
        <v>25483</v>
      </c>
      <c r="F13046">
        <v>1</v>
      </c>
      <c r="G13046">
        <v>1</v>
      </c>
      <c r="H13046" s="1">
        <v>704</v>
      </c>
      <c r="I13046" s="87"/>
      <c r="K13046" s="86" t="s">
        <v>17485</v>
      </c>
      <c r="L13046" s="86" t="s">
        <v>17486</v>
      </c>
      <c r="N13046">
        <f>IFERROR(VLOOKUP(A13046,bip!$A:$C,2,0),"")</f>
      </c>
      <c r="O13046">
        <f>IFERROR(VLOOKUP(A13046,bip!$A:$Z,3,0),"")</f>
      </c>
    </row>
    <row r="13047" spans="1:15" ht="13.2">
      <c r="A13047" t="s">
        <v>10221</v>
      </c>
      <c r="B13047" t="s">
        <v>10221</v>
      </c>
      <c r="C13047" t="s">
        <v>16440</v>
      </c>
      <c r="D13047" t="s">
        <v>33263</v>
      </c>
      <c r="E13047" t="s">
        <v>25484</v>
      </c>
      <c r="F13047">
        <v>1</v>
      </c>
      <c r="G13047">
        <v>1</v>
      </c>
      <c r="H13047" s="1">
        <v>704</v>
      </c>
      <c r="I13047" s="87"/>
      <c r="K13047" s="86" t="s">
        <v>17485</v>
      </c>
      <c r="L13047" s="86" t="s">
        <v>17486</v>
      </c>
      <c r="N13047">
        <f>IFERROR(VLOOKUP(A13047,bip!$A:$C,2,0),"")</f>
      </c>
      <c r="O13047">
        <f>IFERROR(VLOOKUP(A13047,bip!$A:$Z,3,0),"")</f>
      </c>
    </row>
    <row r="13048" spans="1:15" ht="13.2">
      <c r="A13048" t="s">
        <v>10222</v>
      </c>
      <c r="B13048" t="s">
        <v>10222</v>
      </c>
      <c r="C13048" t="s">
        <v>16440</v>
      </c>
      <c r="D13048" t="s">
        <v>33264</v>
      </c>
      <c r="E13048" t="s">
        <v>26922</v>
      </c>
      <c r="F13048">
        <v>1</v>
      </c>
      <c r="G13048">
        <v>1</v>
      </c>
      <c r="H13048" s="1">
        <v>704</v>
      </c>
      <c r="I13048" s="87"/>
      <c r="K13048" s="86" t="s">
        <v>17485</v>
      </c>
      <c r="L13048" s="86" t="s">
        <v>17486</v>
      </c>
      <c r="N13048">
        <f>IFERROR(VLOOKUP(A13048,bip!$A:$C,2,0),"")</f>
      </c>
      <c r="O13048">
        <f>IFERROR(VLOOKUP(A13048,bip!$A:$Z,3,0),"")</f>
      </c>
    </row>
    <row r="13049" spans="1:15" ht="13.2">
      <c r="A13049" t="s">
        <v>10230</v>
      </c>
      <c r="B13049" t="s">
        <v>10230</v>
      </c>
      <c r="C13049" t="s">
        <v>16440</v>
      </c>
      <c r="D13049" t="s">
        <v>17088</v>
      </c>
      <c r="E13049" t="s">
        <v>25493</v>
      </c>
      <c r="F13049">
        <v>1</v>
      </c>
      <c r="G13049">
        <v>1</v>
      </c>
      <c r="H13049" s="1">
        <v>1296</v>
      </c>
      <c r="I13049" s="87"/>
      <c r="K13049" s="86" t="s">
        <v>17485</v>
      </c>
      <c r="L13049" s="86" t="s">
        <v>17486</v>
      </c>
      <c r="N13049">
        <f>IFERROR(VLOOKUP(A13049,bip!$A:$C,2,0),"")</f>
      </c>
      <c r="O13049">
        <f>IFERROR(VLOOKUP(A13049,bip!$A:$Z,3,0),"")</f>
      </c>
    </row>
    <row r="13050" spans="1:15" ht="13.2">
      <c r="A13050" t="s">
        <v>10231</v>
      </c>
      <c r="B13050" t="s">
        <v>10231</v>
      </c>
      <c r="C13050" t="s">
        <v>16440</v>
      </c>
      <c r="D13050" t="s">
        <v>17089</v>
      </c>
      <c r="E13050" t="s">
        <v>25494</v>
      </c>
      <c r="F13050">
        <v>1</v>
      </c>
      <c r="G13050">
        <v>1</v>
      </c>
      <c r="H13050" s="1">
        <v>840</v>
      </c>
      <c r="I13050" s="87"/>
      <c r="K13050" s="86" t="s">
        <v>17485</v>
      </c>
      <c r="L13050" s="86" t="s">
        <v>17486</v>
      </c>
      <c r="N13050">
        <f>IFERROR(VLOOKUP(A13050,bip!$A:$C,2,0),"")</f>
      </c>
      <c r="O13050">
        <f>IFERROR(VLOOKUP(A13050,bip!$A:$Z,3,0),"")</f>
      </c>
    </row>
    <row r="13051" spans="1:15" ht="13.2">
      <c r="A13051" t="s">
        <v>10232</v>
      </c>
      <c r="B13051" t="s">
        <v>10232</v>
      </c>
      <c r="C13051" t="s">
        <v>16440</v>
      </c>
      <c r="D13051" t="s">
        <v>17090</v>
      </c>
      <c r="E13051" t="s">
        <v>25495</v>
      </c>
      <c r="F13051">
        <v>1</v>
      </c>
      <c r="G13051">
        <v>1</v>
      </c>
      <c r="H13051" s="1">
        <v>649</v>
      </c>
      <c r="I13051" s="87"/>
      <c r="K13051" s="86" t="s">
        <v>17485</v>
      </c>
      <c r="L13051" s="86" t="s">
        <v>17486</v>
      </c>
      <c r="N13051">
        <f>IFERROR(VLOOKUP(A13051,bip!$A:$C,2,0),"")</f>
      </c>
      <c r="O13051">
        <f>IFERROR(VLOOKUP(A13051,bip!$A:$Z,3,0),"")</f>
      </c>
    </row>
    <row r="13052" spans="1:15" ht="13.2">
      <c r="A13052" t="s">
        <v>10233</v>
      </c>
      <c r="B13052" t="s">
        <v>10233</v>
      </c>
      <c r="C13052" t="s">
        <v>16440</v>
      </c>
      <c r="D13052" t="s">
        <v>17091</v>
      </c>
      <c r="E13052" t="s">
        <v>25496</v>
      </c>
      <c r="F13052">
        <v>1</v>
      </c>
      <c r="G13052">
        <v>1</v>
      </c>
      <c r="H13052" s="1">
        <v>414</v>
      </c>
      <c r="I13052" s="87"/>
      <c r="K13052" s="86" t="s">
        <v>17485</v>
      </c>
      <c r="L13052" s="86" t="s">
        <v>17486</v>
      </c>
      <c r="N13052">
        <f>IFERROR(VLOOKUP(A13052,bip!$A:$C,2,0),"")</f>
      </c>
      <c r="O13052">
        <f>IFERROR(VLOOKUP(A13052,bip!$A:$Z,3,0),"")</f>
      </c>
    </row>
    <row r="13053" spans="1:15" ht="13.2">
      <c r="A13053" t="s">
        <v>10240</v>
      </c>
      <c r="B13053" t="s">
        <v>10240</v>
      </c>
      <c r="C13053" t="s">
        <v>16440</v>
      </c>
      <c r="D13053" t="s">
        <v>37902</v>
      </c>
      <c r="E13053" t="s">
        <v>37903</v>
      </c>
      <c r="F13053">
        <v>1</v>
      </c>
      <c r="G13053">
        <v>1</v>
      </c>
      <c r="H13053" s="1">
        <v>2954</v>
      </c>
      <c r="I13053" s="87"/>
      <c r="K13053" s="86" t="s">
        <v>17485</v>
      </c>
      <c r="L13053" s="86" t="s">
        <v>17486</v>
      </c>
      <c r="N13053">
        <f>IFERROR(VLOOKUP(A13053,bip!$A:$C,2,0),"")</f>
      </c>
      <c r="O13053">
        <f>IFERROR(VLOOKUP(A13053,bip!$A:$Z,3,0),"")</f>
      </c>
    </row>
    <row r="13054" spans="1:15" ht="13.2">
      <c r="A13054" t="s">
        <v>10241</v>
      </c>
      <c r="B13054" t="s">
        <v>10241</v>
      </c>
      <c r="C13054" t="s">
        <v>16440</v>
      </c>
      <c r="D13054" t="s">
        <v>37904</v>
      </c>
      <c r="E13054" t="s">
        <v>37905</v>
      </c>
      <c r="F13054">
        <v>1</v>
      </c>
      <c r="G13054">
        <v>1</v>
      </c>
      <c r="H13054" s="1">
        <v>2007</v>
      </c>
      <c r="I13054" s="87"/>
      <c r="K13054" s="86" t="s">
        <v>17485</v>
      </c>
      <c r="L13054" s="86" t="s">
        <v>17486</v>
      </c>
      <c r="N13054">
        <f>IFERROR(VLOOKUP(A13054,bip!$A:$C,2,0),"")</f>
      </c>
      <c r="O13054">
        <f>IFERROR(VLOOKUP(A13054,bip!$A:$Z,3,0),"")</f>
      </c>
    </row>
    <row r="13055" spans="1:15" ht="13.2">
      <c r="A13055" t="s">
        <v>10242</v>
      </c>
      <c r="B13055" t="s">
        <v>10242</v>
      </c>
      <c r="C13055" t="s">
        <v>16440</v>
      </c>
      <c r="D13055" t="s">
        <v>37906</v>
      </c>
      <c r="E13055" t="s">
        <v>37907</v>
      </c>
      <c r="F13055">
        <v>1</v>
      </c>
      <c r="G13055">
        <v>1</v>
      </c>
      <c r="H13055" s="1">
        <v>1384</v>
      </c>
      <c r="I13055" s="87"/>
      <c r="K13055" s="86" t="s">
        <v>17485</v>
      </c>
      <c r="L13055" s="86" t="s">
        <v>17486</v>
      </c>
      <c r="N13055">
        <f>IFERROR(VLOOKUP(A13055,bip!$A:$C,2,0),"")</f>
      </c>
      <c r="O13055">
        <f>IFERROR(VLOOKUP(A13055,bip!$A:$Z,3,0),"")</f>
      </c>
    </row>
    <row r="13056" spans="1:15" ht="13.2">
      <c r="A13056" t="s">
        <v>10243</v>
      </c>
      <c r="B13056" t="s">
        <v>10243</v>
      </c>
      <c r="C13056" t="s">
        <v>16440</v>
      </c>
      <c r="D13056" t="s">
        <v>37908</v>
      </c>
      <c r="E13056" t="s">
        <v>43531</v>
      </c>
      <c r="F13056">
        <v>1</v>
      </c>
      <c r="G13056">
        <v>1</v>
      </c>
      <c r="H13056" s="1">
        <v>3888</v>
      </c>
      <c r="I13056" s="87"/>
      <c r="K13056" s="86" t="s">
        <v>17485</v>
      </c>
      <c r="L13056" s="86" t="s">
        <v>17486</v>
      </c>
      <c r="N13056">
        <f>IFERROR(VLOOKUP(A13056,bip!$A:$C,2,0),"")</f>
      </c>
      <c r="O13056">
        <f>IFERROR(VLOOKUP(A13056,bip!$A:$Z,3,0),"")</f>
      </c>
    </row>
    <row r="13057" spans="1:15" ht="13.2">
      <c r="A13057" t="s">
        <v>10244</v>
      </c>
      <c r="B13057" t="s">
        <v>10244</v>
      </c>
      <c r="C13057" t="s">
        <v>16440</v>
      </c>
      <c r="D13057" t="s">
        <v>37909</v>
      </c>
      <c r="E13057" t="s">
        <v>37910</v>
      </c>
      <c r="F13057">
        <v>1</v>
      </c>
      <c r="G13057">
        <v>1</v>
      </c>
      <c r="H13057" s="1">
        <v>2790</v>
      </c>
      <c r="I13057" s="87"/>
      <c r="K13057" s="86" t="s">
        <v>17485</v>
      </c>
      <c r="L13057" s="86" t="s">
        <v>17486</v>
      </c>
      <c r="N13057">
        <f>IFERROR(VLOOKUP(A13057,bip!$A:$C,2,0),"")</f>
      </c>
      <c r="O13057">
        <f>IFERROR(VLOOKUP(A13057,bip!$A:$Z,3,0),"")</f>
      </c>
    </row>
    <row r="13058" spans="1:15" ht="13.2">
      <c r="A13058" t="s">
        <v>10245</v>
      </c>
      <c r="B13058" t="s">
        <v>10245</v>
      </c>
      <c r="C13058" t="s">
        <v>16440</v>
      </c>
      <c r="D13058" t="s">
        <v>37911</v>
      </c>
      <c r="E13058" t="s">
        <v>37912</v>
      </c>
      <c r="F13058">
        <v>1</v>
      </c>
      <c r="G13058">
        <v>1</v>
      </c>
      <c r="H13058" s="1">
        <v>1897</v>
      </c>
      <c r="I13058" s="87"/>
      <c r="K13058" s="86" t="s">
        <v>17485</v>
      </c>
      <c r="L13058" s="86" t="s">
        <v>17486</v>
      </c>
      <c r="N13058">
        <f>IFERROR(VLOOKUP(A13058,bip!$A:$C,2,0),"")</f>
      </c>
      <c r="O13058">
        <f>IFERROR(VLOOKUP(A13058,bip!$A:$Z,3,0),"")</f>
      </c>
    </row>
    <row r="13059" spans="1:15" ht="13.2">
      <c r="A13059" t="s">
        <v>10234</v>
      </c>
      <c r="B13059" t="s">
        <v>10234</v>
      </c>
      <c r="C13059" t="s">
        <v>16440</v>
      </c>
      <c r="D13059" t="s">
        <v>37913</v>
      </c>
      <c r="E13059" t="s">
        <v>33265</v>
      </c>
      <c r="F13059">
        <v>1</v>
      </c>
      <c r="G13059">
        <v>1</v>
      </c>
      <c r="H13059" s="1">
        <v>6565</v>
      </c>
      <c r="I13059" s="87"/>
      <c r="K13059" s="86" t="s">
        <v>17485</v>
      </c>
      <c r="L13059" s="86" t="s">
        <v>17486</v>
      </c>
      <c r="N13059">
        <f>IFERROR(VLOOKUP(A13059,bip!$A:$C,2,0),"")</f>
      </c>
      <c r="O13059">
        <f>IFERROR(VLOOKUP(A13059,bip!$A:$Z,3,0),"")</f>
      </c>
    </row>
    <row r="13060" spans="1:15" ht="13.2">
      <c r="A13060" t="s">
        <v>10237</v>
      </c>
      <c r="B13060" t="s">
        <v>10237</v>
      </c>
      <c r="C13060" t="s">
        <v>16440</v>
      </c>
      <c r="D13060" t="s">
        <v>37914</v>
      </c>
      <c r="E13060" t="s">
        <v>37915</v>
      </c>
      <c r="F13060">
        <v>1</v>
      </c>
      <c r="G13060">
        <v>1</v>
      </c>
      <c r="H13060" s="1">
        <v>8640</v>
      </c>
      <c r="I13060" s="87"/>
      <c r="K13060" s="86" t="s">
        <v>17485</v>
      </c>
      <c r="L13060" s="86" t="s">
        <v>17486</v>
      </c>
      <c r="N13060">
        <f>IFERROR(VLOOKUP(A13060,bip!$A:$C,2,0),"")</f>
      </c>
      <c r="O13060">
        <f>IFERROR(VLOOKUP(A13060,bip!$A:$Z,3,0),"")</f>
      </c>
    </row>
    <row r="13061" spans="1:15" ht="13.2">
      <c r="A13061" t="s">
        <v>10235</v>
      </c>
      <c r="B13061" t="s">
        <v>10235</v>
      </c>
      <c r="C13061" t="s">
        <v>16440</v>
      </c>
      <c r="D13061" t="s">
        <v>37916</v>
      </c>
      <c r="E13061" t="s">
        <v>37917</v>
      </c>
      <c r="F13061">
        <v>1</v>
      </c>
      <c r="G13061">
        <v>1</v>
      </c>
      <c r="H13061" s="1">
        <v>4460</v>
      </c>
      <c r="I13061" s="87"/>
      <c r="K13061" s="86" t="s">
        <v>17485</v>
      </c>
      <c r="L13061" s="86" t="s">
        <v>17486</v>
      </c>
      <c r="N13061">
        <f>IFERROR(VLOOKUP(A13061,bip!$A:$C,2,0),"")</f>
      </c>
      <c r="O13061">
        <f>IFERROR(VLOOKUP(A13061,bip!$A:$Z,3,0),"")</f>
      </c>
    </row>
    <row r="13062" spans="1:15" ht="13.2">
      <c r="A13062" t="s">
        <v>10238</v>
      </c>
      <c r="B13062" t="s">
        <v>10238</v>
      </c>
      <c r="C13062" t="s">
        <v>16440</v>
      </c>
      <c r="D13062" t="s">
        <v>37918</v>
      </c>
      <c r="E13062" t="s">
        <v>37919</v>
      </c>
      <c r="F13062">
        <v>1</v>
      </c>
      <c r="G13062">
        <v>1</v>
      </c>
      <c r="H13062" s="1">
        <v>6200</v>
      </c>
      <c r="I13062" s="87"/>
      <c r="K13062" s="86" t="s">
        <v>17485</v>
      </c>
      <c r="L13062" s="86" t="s">
        <v>17486</v>
      </c>
      <c r="N13062">
        <f>IFERROR(VLOOKUP(A13062,bip!$A:$C,2,0),"")</f>
      </c>
      <c r="O13062">
        <f>IFERROR(VLOOKUP(A13062,bip!$A:$Z,3,0),"")</f>
      </c>
    </row>
    <row r="13063" spans="1:15" ht="13.2">
      <c r="A13063" t="s">
        <v>10236</v>
      </c>
      <c r="B13063" t="s">
        <v>10236</v>
      </c>
      <c r="C13063" t="s">
        <v>16440</v>
      </c>
      <c r="D13063" t="s">
        <v>37920</v>
      </c>
      <c r="E13063" t="s">
        <v>37921</v>
      </c>
      <c r="F13063">
        <v>1</v>
      </c>
      <c r="G13063">
        <v>1</v>
      </c>
      <c r="H13063" s="1">
        <v>3075</v>
      </c>
      <c r="I13063" s="87"/>
      <c r="K13063" s="86" t="s">
        <v>17485</v>
      </c>
      <c r="L13063" s="86" t="s">
        <v>17486</v>
      </c>
      <c r="N13063">
        <f>IFERROR(VLOOKUP(A13063,bip!$A:$C,2,0),"")</f>
      </c>
      <c r="O13063">
        <f>IFERROR(VLOOKUP(A13063,bip!$A:$Z,3,0),"")</f>
      </c>
    </row>
    <row r="13064" spans="1:15" ht="13.2">
      <c r="A13064" t="s">
        <v>10239</v>
      </c>
      <c r="B13064" t="s">
        <v>10239</v>
      </c>
      <c r="C13064" t="s">
        <v>16440</v>
      </c>
      <c r="D13064" t="s">
        <v>37922</v>
      </c>
      <c r="E13064" t="s">
        <v>37923</v>
      </c>
      <c r="F13064">
        <v>1</v>
      </c>
      <c r="G13064">
        <v>1</v>
      </c>
      <c r="H13064" s="1">
        <v>4215</v>
      </c>
      <c r="I13064" s="87"/>
      <c r="K13064" s="86" t="s">
        <v>17485</v>
      </c>
      <c r="L13064" s="86" t="s">
        <v>17486</v>
      </c>
      <c r="N13064">
        <f>IFERROR(VLOOKUP(A13064,bip!$A:$C,2,0),"")</f>
      </c>
      <c r="O13064">
        <f>IFERROR(VLOOKUP(A13064,bip!$A:$Z,3,0),"")</f>
      </c>
    </row>
    <row r="13065" spans="1:15" ht="13.2">
      <c r="A13065" t="s">
        <v>29945</v>
      </c>
      <c r="B13065" t="s">
        <v>29945</v>
      </c>
      <c r="C13065" t="s">
        <v>16440</v>
      </c>
      <c r="D13065" t="s">
        <v>17092</v>
      </c>
      <c r="E13065" t="s">
        <v>25497</v>
      </c>
      <c r="F13065">
        <v>1</v>
      </c>
      <c r="G13065">
        <v>160</v>
      </c>
      <c r="H13065" s="1">
        <v>25</v>
      </c>
      <c r="I13065" s="87"/>
      <c r="K13065" s="86" t="s">
        <v>17485</v>
      </c>
      <c r="L13065" s="86" t="s">
        <v>17486</v>
      </c>
      <c r="N13065">
        <f>IFERROR(VLOOKUP(A13065,bip!$A:$C,2,0),"")</f>
      </c>
      <c r="O13065">
        <f>IFERROR(VLOOKUP(A13065,bip!$A:$Z,3,0),"")</f>
      </c>
    </row>
    <row r="13066" spans="1:15" ht="13.2">
      <c r="A13066" t="s">
        <v>29946</v>
      </c>
      <c r="B13066" t="s">
        <v>29946</v>
      </c>
      <c r="C13066" t="s">
        <v>16440</v>
      </c>
      <c r="D13066" t="s">
        <v>17093</v>
      </c>
      <c r="E13066" t="s">
        <v>25498</v>
      </c>
      <c r="F13066">
        <v>1</v>
      </c>
      <c r="G13066">
        <v>100</v>
      </c>
      <c r="H13066" s="1">
        <v>20</v>
      </c>
      <c r="I13066" s="87"/>
      <c r="K13066" s="86" t="s">
        <v>17485</v>
      </c>
      <c r="L13066" s="86" t="s">
        <v>17486</v>
      </c>
      <c r="N13066">
        <f>IFERROR(VLOOKUP(A13066,bip!$A:$C,2,0),"")</f>
      </c>
      <c r="O13066">
        <f>IFERROR(VLOOKUP(A13066,bip!$A:$Z,3,0),"")</f>
      </c>
    </row>
    <row r="13067" spans="1:15" ht="13.2">
      <c r="A13067" t="s">
        <v>29941</v>
      </c>
      <c r="B13067" t="s">
        <v>29941</v>
      </c>
      <c r="C13067" t="s">
        <v>16440</v>
      </c>
      <c r="D13067" t="s">
        <v>17094</v>
      </c>
      <c r="E13067" t="s">
        <v>25499</v>
      </c>
      <c r="F13067">
        <v>1</v>
      </c>
      <c r="G13067">
        <v>100</v>
      </c>
      <c r="H13067" s="1">
        <v>19</v>
      </c>
      <c r="I13067" s="87"/>
      <c r="K13067" s="86" t="s">
        <v>17485</v>
      </c>
      <c r="L13067" s="86" t="s">
        <v>17486</v>
      </c>
      <c r="N13067">
        <f>IFERROR(VLOOKUP(A13067,bip!$A:$C,2,0),"")</f>
      </c>
      <c r="O13067">
        <f>IFERROR(VLOOKUP(A13067,bip!$A:$Z,3,0),"")</f>
      </c>
    </row>
    <row r="13068" spans="1:15" ht="13.2">
      <c r="A13068" t="s">
        <v>29947</v>
      </c>
      <c r="B13068" t="s">
        <v>29947</v>
      </c>
      <c r="C13068" t="s">
        <v>16440</v>
      </c>
      <c r="D13068" t="s">
        <v>17095</v>
      </c>
      <c r="E13068" t="s">
        <v>25500</v>
      </c>
      <c r="F13068">
        <v>1</v>
      </c>
      <c r="G13068">
        <v>100</v>
      </c>
      <c r="H13068" s="1">
        <v>13</v>
      </c>
      <c r="I13068" s="87"/>
      <c r="K13068" s="86" t="s">
        <v>17485</v>
      </c>
      <c r="L13068" s="86" t="s">
        <v>17486</v>
      </c>
      <c r="N13068">
        <f>IFERROR(VLOOKUP(A13068,bip!$A:$C,2,0),"")</f>
      </c>
      <c r="O13068">
        <f>IFERROR(VLOOKUP(A13068,bip!$A:$Z,3,0),"")</f>
      </c>
    </row>
    <row r="13069" spans="1:15" ht="13.2">
      <c r="A13069" t="s">
        <v>29948</v>
      </c>
      <c r="B13069" t="s">
        <v>29948</v>
      </c>
      <c r="C13069" t="s">
        <v>16440</v>
      </c>
      <c r="D13069" t="s">
        <v>17096</v>
      </c>
      <c r="E13069" t="s">
        <v>25501</v>
      </c>
      <c r="F13069">
        <v>1</v>
      </c>
      <c r="G13069">
        <v>100</v>
      </c>
      <c r="H13069" s="1">
        <v>12</v>
      </c>
      <c r="I13069" s="87"/>
      <c r="K13069" s="86" t="s">
        <v>17485</v>
      </c>
      <c r="L13069" s="86" t="s">
        <v>17486</v>
      </c>
      <c r="N13069">
        <f>IFERROR(VLOOKUP(A13069,bip!$A:$C,2,0),"")</f>
      </c>
      <c r="O13069">
        <f>IFERROR(VLOOKUP(A13069,bip!$A:$Z,3,0),"")</f>
      </c>
    </row>
    <row r="13070" spans="1:15" ht="13.2">
      <c r="A13070" t="s">
        <v>10261</v>
      </c>
      <c r="B13070" t="s">
        <v>10261</v>
      </c>
      <c r="C13070" t="s">
        <v>16440</v>
      </c>
      <c r="D13070" t="s">
        <v>22835</v>
      </c>
      <c r="E13070" t="s">
        <v>25502</v>
      </c>
      <c r="F13070">
        <v>1</v>
      </c>
      <c r="G13070">
        <v>1</v>
      </c>
      <c r="H13070" s="1">
        <v>450</v>
      </c>
      <c r="I13070" s="87"/>
      <c r="K13070" s="86" t="s">
        <v>17485</v>
      </c>
      <c r="L13070" s="86" t="s">
        <v>17486</v>
      </c>
      <c r="N13070">
        <f>IFERROR(VLOOKUP(A13070,bip!$A:$C,2,0),"")</f>
      </c>
      <c r="O13070">
        <f>IFERROR(VLOOKUP(A13070,bip!$A:$Z,3,0),"")</f>
      </c>
    </row>
    <row r="13071" spans="1:15" ht="13.2">
      <c r="A13071" t="s">
        <v>10265</v>
      </c>
      <c r="B13071" t="s">
        <v>10265</v>
      </c>
      <c r="C13071" t="s">
        <v>16440</v>
      </c>
      <c r="D13071" t="s">
        <v>13561</v>
      </c>
      <c r="E13071" t="s">
        <v>24273</v>
      </c>
      <c r="F13071">
        <v>10</v>
      </c>
      <c r="G13071">
        <v>1000</v>
      </c>
      <c r="H13071" s="1">
        <v>12</v>
      </c>
      <c r="I13071" s="87"/>
      <c r="K13071" s="86" t="s">
        <v>17485</v>
      </c>
      <c r="L13071" s="86" t="s">
        <v>17486</v>
      </c>
      <c r="N13071">
        <f>IFERROR(VLOOKUP(A13071,bip!$A:$C,2,0),"")</f>
      </c>
      <c r="O13071">
        <f>IFERROR(VLOOKUP(A13071,bip!$A:$Z,3,0),"")</f>
      </c>
    </row>
    <row r="13072" spans="1:15" ht="13.2">
      <c r="A13072" t="s">
        <v>10266</v>
      </c>
      <c r="B13072" t="s">
        <v>10266</v>
      </c>
      <c r="C13072" t="s">
        <v>16440</v>
      </c>
      <c r="D13072" t="s">
        <v>13562</v>
      </c>
      <c r="E13072" t="s">
        <v>24274</v>
      </c>
      <c r="F13072">
        <v>10</v>
      </c>
      <c r="G13072">
        <v>400</v>
      </c>
      <c r="H13072" s="1">
        <v>37</v>
      </c>
      <c r="I13072" s="87"/>
      <c r="K13072" s="86" t="s">
        <v>17485</v>
      </c>
      <c r="L13072" s="86" t="s">
        <v>17486</v>
      </c>
      <c r="N13072">
        <f>IFERROR(VLOOKUP(A13072,bip!$A:$C,2,0),"")</f>
      </c>
      <c r="O13072">
        <f>IFERROR(VLOOKUP(A13072,bip!$A:$Z,3,0),"")</f>
      </c>
    </row>
    <row r="13073" spans="1:15" ht="13.2">
      <c r="A13073" t="s">
        <v>10267</v>
      </c>
      <c r="B13073" t="s">
        <v>10267</v>
      </c>
      <c r="C13073" t="s">
        <v>16440</v>
      </c>
      <c r="D13073" t="s">
        <v>13563</v>
      </c>
      <c r="E13073" t="s">
        <v>24275</v>
      </c>
      <c r="F13073">
        <v>10</v>
      </c>
      <c r="G13073">
        <v>1000</v>
      </c>
      <c r="H13073" s="1">
        <v>7.5</v>
      </c>
      <c r="I13073" s="87"/>
      <c r="K13073" s="86" t="s">
        <v>17485</v>
      </c>
      <c r="L13073" s="86" t="s">
        <v>17486</v>
      </c>
      <c r="N13073">
        <f>IFERROR(VLOOKUP(A13073,bip!$A:$C,2,0),"")</f>
      </c>
      <c r="O13073">
        <f>IFERROR(VLOOKUP(A13073,bip!$A:$Z,3,0),"")</f>
      </c>
    </row>
    <row r="13074" spans="1:15" ht="13.2">
      <c r="A13074" t="s">
        <v>10269</v>
      </c>
      <c r="B13074" t="s">
        <v>10269</v>
      </c>
      <c r="C13074" t="s">
        <v>16440</v>
      </c>
      <c r="D13074" t="s">
        <v>33269</v>
      </c>
      <c r="E13074" t="s">
        <v>26539</v>
      </c>
      <c r="F13074">
        <v>10</v>
      </c>
      <c r="G13074">
        <v>1000</v>
      </c>
      <c r="H13074" s="1">
        <v>8.60</v>
      </c>
      <c r="I13074" s="87"/>
      <c r="K13074" s="86" t="s">
        <v>17485</v>
      </c>
      <c r="L13074" s="86" t="s">
        <v>17486</v>
      </c>
      <c r="N13074">
        <f>IFERROR(VLOOKUP(A13074,bip!$A:$C,2,0),"")</f>
      </c>
      <c r="O13074">
        <f>IFERROR(VLOOKUP(A13074,bip!$A:$Z,3,0),"")</f>
      </c>
    </row>
    <row r="13075" spans="1:15" ht="13.2">
      <c r="A13075" t="s">
        <v>10268</v>
      </c>
      <c r="B13075" t="s">
        <v>10268</v>
      </c>
      <c r="C13075" t="s">
        <v>16440</v>
      </c>
      <c r="D13075" t="s">
        <v>13564</v>
      </c>
      <c r="E13075" t="s">
        <v>24276</v>
      </c>
      <c r="F13075">
        <v>10</v>
      </c>
      <c r="G13075">
        <v>400</v>
      </c>
      <c r="H13075" s="1">
        <v>20</v>
      </c>
      <c r="I13075" s="87"/>
      <c r="K13075" s="86" t="s">
        <v>17485</v>
      </c>
      <c r="L13075" s="86" t="s">
        <v>17486</v>
      </c>
      <c r="N13075">
        <f>IFERROR(VLOOKUP(A13075,bip!$A:$C,2,0),"")</f>
      </c>
      <c r="O13075">
        <f>IFERROR(VLOOKUP(A13075,bip!$A:$Z,3,0),"")</f>
      </c>
    </row>
    <row r="13076" spans="1:15" ht="13.2">
      <c r="A13076" t="s">
        <v>10259</v>
      </c>
      <c r="B13076" t="s">
        <v>10259</v>
      </c>
      <c r="C13076" t="s">
        <v>16440</v>
      </c>
      <c r="D13076" t="s">
        <v>37924</v>
      </c>
      <c r="E13076" t="s">
        <v>37925</v>
      </c>
      <c r="F13076">
        <v>6</v>
      </c>
      <c r="G13076">
        <v>144</v>
      </c>
      <c r="H13076" s="1">
        <v>8</v>
      </c>
      <c r="I13076" s="87"/>
      <c r="K13076" s="86" t="s">
        <v>17485</v>
      </c>
      <c r="L13076" s="86" t="s">
        <v>17486</v>
      </c>
      <c r="N13076">
        <f>IFERROR(VLOOKUP(A13076,bip!$A:$C,2,0),"")</f>
      </c>
      <c r="O13076">
        <f>IFERROR(VLOOKUP(A13076,bip!$A:$Z,3,0),"")</f>
      </c>
    </row>
    <row r="13077" spans="1:15" ht="13.2">
      <c r="A13077" t="s">
        <v>10247</v>
      </c>
      <c r="B13077" t="s">
        <v>13163</v>
      </c>
      <c r="C13077" t="s">
        <v>16440</v>
      </c>
      <c r="D13077" t="s">
        <v>37926</v>
      </c>
      <c r="E13077" t="s">
        <v>37927</v>
      </c>
      <c r="F13077">
        <v>6</v>
      </c>
      <c r="G13077">
        <v>288</v>
      </c>
      <c r="H13077" s="1">
        <v>8</v>
      </c>
      <c r="I13077" s="87"/>
      <c r="K13077" s="86" t="s">
        <v>17485</v>
      </c>
      <c r="L13077" s="86" t="s">
        <v>17486</v>
      </c>
      <c r="N13077">
        <f>IFERROR(VLOOKUP(A13077,bip!$A:$C,2,0),"")</f>
      </c>
      <c r="O13077">
        <f>IFERROR(VLOOKUP(A13077,bip!$A:$Z,3,0),"")</f>
      </c>
    </row>
    <row r="13078" spans="1:15" ht="13.2">
      <c r="A13078" t="s">
        <v>10248</v>
      </c>
      <c r="B13078" t="s">
        <v>13164</v>
      </c>
      <c r="C13078" t="s">
        <v>16440</v>
      </c>
      <c r="D13078" t="s">
        <v>37928</v>
      </c>
      <c r="E13078" t="s">
        <v>37929</v>
      </c>
      <c r="F13078">
        <v>6</v>
      </c>
      <c r="G13078">
        <v>144</v>
      </c>
      <c r="H13078" s="1">
        <v>15</v>
      </c>
      <c r="I13078" s="87"/>
      <c r="K13078" s="86" t="s">
        <v>17485</v>
      </c>
      <c r="L13078" s="86" t="s">
        <v>17486</v>
      </c>
      <c r="N13078">
        <f>IFERROR(VLOOKUP(A13078,bip!$A:$C,2,0),"")</f>
      </c>
      <c r="O13078">
        <f>IFERROR(VLOOKUP(A13078,bip!$A:$Z,3,0),"")</f>
      </c>
    </row>
    <row r="13079" spans="1:15" ht="13.2">
      <c r="A13079" t="s">
        <v>10246</v>
      </c>
      <c r="B13079" t="s">
        <v>13162</v>
      </c>
      <c r="C13079" t="s">
        <v>16440</v>
      </c>
      <c r="D13079" t="s">
        <v>37930</v>
      </c>
      <c r="E13079" t="s">
        <v>37931</v>
      </c>
      <c r="F13079">
        <v>6</v>
      </c>
      <c r="G13079">
        <v>48</v>
      </c>
      <c r="H13079" s="1">
        <v>18</v>
      </c>
      <c r="I13079" s="87"/>
      <c r="K13079" s="86" t="s">
        <v>17485</v>
      </c>
      <c r="L13079" s="86" t="s">
        <v>17486</v>
      </c>
      <c r="N13079">
        <f>IFERROR(VLOOKUP(A13079,bip!$A:$C,2,0),"")</f>
      </c>
      <c r="O13079">
        <f>IFERROR(VLOOKUP(A13079,bip!$A:$Z,3,0),"")</f>
      </c>
    </row>
    <row r="13080" spans="1:15" ht="13.2">
      <c r="A13080" t="s">
        <v>10250</v>
      </c>
      <c r="B13080" t="s">
        <v>13165</v>
      </c>
      <c r="C13080" t="s">
        <v>16440</v>
      </c>
      <c r="D13080" t="s">
        <v>37932</v>
      </c>
      <c r="E13080" t="s">
        <v>37933</v>
      </c>
      <c r="F13080">
        <v>6</v>
      </c>
      <c r="G13080">
        <v>144</v>
      </c>
      <c r="H13080" s="1">
        <v>15</v>
      </c>
      <c r="I13080" s="87"/>
      <c r="K13080" s="86" t="s">
        <v>17485</v>
      </c>
      <c r="L13080" s="86" t="s">
        <v>17486</v>
      </c>
      <c r="N13080">
        <f>IFERROR(VLOOKUP(A13080,bip!$A:$C,2,0),"")</f>
      </c>
      <c r="O13080">
        <f>IFERROR(VLOOKUP(A13080,bip!$A:$Z,3,0),"")</f>
      </c>
    </row>
    <row r="13081" spans="1:15" ht="13.2">
      <c r="A13081" t="s">
        <v>10249</v>
      </c>
      <c r="B13081" t="s">
        <v>10249</v>
      </c>
      <c r="C13081" t="s">
        <v>16440</v>
      </c>
      <c r="D13081" t="s">
        <v>37934</v>
      </c>
      <c r="E13081" t="s">
        <v>37935</v>
      </c>
      <c r="F13081">
        <v>6</v>
      </c>
      <c r="G13081">
        <v>144</v>
      </c>
      <c r="H13081" s="1">
        <v>8</v>
      </c>
      <c r="I13081" s="87"/>
      <c r="K13081" s="86" t="s">
        <v>17485</v>
      </c>
      <c r="L13081" s="86" t="s">
        <v>17486</v>
      </c>
      <c r="N13081">
        <f>IFERROR(VLOOKUP(A13081,bip!$A:$C,2,0),"")</f>
      </c>
      <c r="O13081">
        <f>IFERROR(VLOOKUP(A13081,bip!$A:$Z,3,0),"")</f>
      </c>
    </row>
    <row r="13082" spans="1:15" ht="13.2">
      <c r="A13082" t="s">
        <v>10252</v>
      </c>
      <c r="B13082" t="s">
        <v>13166</v>
      </c>
      <c r="C13082" t="s">
        <v>16440</v>
      </c>
      <c r="D13082" t="s">
        <v>37936</v>
      </c>
      <c r="E13082" t="s">
        <v>37937</v>
      </c>
      <c r="F13082">
        <v>6</v>
      </c>
      <c r="G13082">
        <v>144</v>
      </c>
      <c r="H13082" s="1">
        <v>15</v>
      </c>
      <c r="I13082" s="87"/>
      <c r="K13082" s="86" t="s">
        <v>17485</v>
      </c>
      <c r="L13082" s="86" t="s">
        <v>17486</v>
      </c>
      <c r="N13082">
        <f>IFERROR(VLOOKUP(A13082,bip!$A:$C,2,0),"")</f>
      </c>
      <c r="O13082">
        <f>IFERROR(VLOOKUP(A13082,bip!$A:$Z,3,0),"")</f>
      </c>
    </row>
    <row r="13083" spans="1:15" ht="13.2">
      <c r="A13083" t="s">
        <v>10251</v>
      </c>
      <c r="B13083" t="s">
        <v>10251</v>
      </c>
      <c r="C13083" t="s">
        <v>16440</v>
      </c>
      <c r="D13083" t="s">
        <v>37938</v>
      </c>
      <c r="E13083" t="s">
        <v>37939</v>
      </c>
      <c r="F13083">
        <v>6</v>
      </c>
      <c r="G13083">
        <v>144</v>
      </c>
      <c r="H13083" s="1">
        <v>8</v>
      </c>
      <c r="I13083" s="87"/>
      <c r="K13083" s="86" t="s">
        <v>17485</v>
      </c>
      <c r="L13083" s="86" t="s">
        <v>17486</v>
      </c>
      <c r="N13083">
        <f>IFERROR(VLOOKUP(A13083,bip!$A:$C,2,0),"")</f>
      </c>
      <c r="O13083">
        <f>IFERROR(VLOOKUP(A13083,bip!$A:$Z,3,0),"")</f>
      </c>
    </row>
    <row r="13084" spans="1:15" ht="13.2">
      <c r="A13084" t="s">
        <v>10254</v>
      </c>
      <c r="B13084" t="s">
        <v>13167</v>
      </c>
      <c r="C13084" t="s">
        <v>16440</v>
      </c>
      <c r="D13084" t="s">
        <v>37940</v>
      </c>
      <c r="E13084" t="s">
        <v>37941</v>
      </c>
      <c r="F13084">
        <v>6</v>
      </c>
      <c r="G13084">
        <v>144</v>
      </c>
      <c r="H13084" s="1">
        <v>15</v>
      </c>
      <c r="I13084" s="87"/>
      <c r="K13084" s="86" t="s">
        <v>17485</v>
      </c>
      <c r="L13084" s="86" t="s">
        <v>17486</v>
      </c>
      <c r="N13084">
        <f>IFERROR(VLOOKUP(A13084,bip!$A:$C,2,0),"")</f>
      </c>
      <c r="O13084">
        <f>IFERROR(VLOOKUP(A13084,bip!$A:$Z,3,0),"")</f>
      </c>
    </row>
    <row r="13085" spans="1:15" ht="13.2">
      <c r="A13085" t="s">
        <v>10253</v>
      </c>
      <c r="B13085" t="s">
        <v>10253</v>
      </c>
      <c r="C13085" t="s">
        <v>16440</v>
      </c>
      <c r="D13085" t="s">
        <v>37942</v>
      </c>
      <c r="E13085" t="s">
        <v>37943</v>
      </c>
      <c r="F13085">
        <v>6</v>
      </c>
      <c r="G13085">
        <v>144</v>
      </c>
      <c r="H13085" s="1">
        <v>8</v>
      </c>
      <c r="I13085" s="87"/>
      <c r="K13085" s="86" t="s">
        <v>17485</v>
      </c>
      <c r="L13085" s="86" t="s">
        <v>17486</v>
      </c>
      <c r="N13085">
        <f>IFERROR(VLOOKUP(A13085,bip!$A:$C,2,0),"")</f>
      </c>
      <c r="O13085">
        <f>IFERROR(VLOOKUP(A13085,bip!$A:$Z,3,0),"")</f>
      </c>
    </row>
    <row r="13086" spans="1:15" ht="13.2">
      <c r="A13086" t="s">
        <v>10256</v>
      </c>
      <c r="B13086" t="s">
        <v>13168</v>
      </c>
      <c r="C13086" t="s">
        <v>16440</v>
      </c>
      <c r="D13086" t="s">
        <v>37944</v>
      </c>
      <c r="E13086" t="s">
        <v>37945</v>
      </c>
      <c r="F13086">
        <v>6</v>
      </c>
      <c r="G13086">
        <v>144</v>
      </c>
      <c r="H13086" s="1">
        <v>15</v>
      </c>
      <c r="I13086" s="87"/>
      <c r="K13086" s="86" t="s">
        <v>17485</v>
      </c>
      <c r="L13086" s="86" t="s">
        <v>17486</v>
      </c>
      <c r="N13086">
        <f>IFERROR(VLOOKUP(A13086,bip!$A:$C,2,0),"")</f>
      </c>
      <c r="O13086">
        <f>IFERROR(VLOOKUP(A13086,bip!$A:$Z,3,0),"")</f>
      </c>
    </row>
    <row r="13087" spans="1:15" ht="13.2">
      <c r="A13087" t="s">
        <v>10255</v>
      </c>
      <c r="B13087" t="s">
        <v>10255</v>
      </c>
      <c r="C13087" t="s">
        <v>16440</v>
      </c>
      <c r="D13087" t="s">
        <v>37946</v>
      </c>
      <c r="E13087" t="s">
        <v>37947</v>
      </c>
      <c r="F13087">
        <v>6</v>
      </c>
      <c r="G13087">
        <v>144</v>
      </c>
      <c r="H13087" s="1">
        <v>8</v>
      </c>
      <c r="I13087" s="87"/>
      <c r="K13087" s="86" t="s">
        <v>17485</v>
      </c>
      <c r="L13087" s="86" t="s">
        <v>17486</v>
      </c>
      <c r="N13087">
        <f>IFERROR(VLOOKUP(A13087,bip!$A:$C,2,0),"")</f>
      </c>
      <c r="O13087">
        <f>IFERROR(VLOOKUP(A13087,bip!$A:$Z,3,0),"")</f>
      </c>
    </row>
    <row r="13088" spans="1:15" ht="13.2">
      <c r="A13088" t="s">
        <v>10258</v>
      </c>
      <c r="B13088" t="s">
        <v>13169</v>
      </c>
      <c r="C13088" t="s">
        <v>16440</v>
      </c>
      <c r="D13088" t="s">
        <v>37948</v>
      </c>
      <c r="E13088" t="s">
        <v>37949</v>
      </c>
      <c r="F13088">
        <v>6</v>
      </c>
      <c r="G13088">
        <v>144</v>
      </c>
      <c r="H13088" s="1">
        <v>15</v>
      </c>
      <c r="I13088" s="87"/>
      <c r="K13088" s="86" t="s">
        <v>17485</v>
      </c>
      <c r="L13088" s="86" t="s">
        <v>17486</v>
      </c>
      <c r="N13088">
        <f>IFERROR(VLOOKUP(A13088,bip!$A:$C,2,0),"")</f>
      </c>
      <c r="O13088">
        <f>IFERROR(VLOOKUP(A13088,bip!$A:$Z,3,0),"")</f>
      </c>
    </row>
    <row r="13089" spans="1:15" ht="13.2">
      <c r="A13089" t="s">
        <v>10257</v>
      </c>
      <c r="B13089" t="s">
        <v>10257</v>
      </c>
      <c r="C13089" t="s">
        <v>16440</v>
      </c>
      <c r="D13089" t="s">
        <v>37950</v>
      </c>
      <c r="E13089" t="s">
        <v>37951</v>
      </c>
      <c r="F13089">
        <v>6</v>
      </c>
      <c r="G13089">
        <v>144</v>
      </c>
      <c r="H13089" s="1">
        <v>8</v>
      </c>
      <c r="I13089" s="87"/>
      <c r="K13089" s="86" t="s">
        <v>17485</v>
      </c>
      <c r="L13089" s="86" t="s">
        <v>17486</v>
      </c>
      <c r="N13089">
        <f>IFERROR(VLOOKUP(A13089,bip!$A:$C,2,0),"")</f>
      </c>
      <c r="O13089">
        <f>IFERROR(VLOOKUP(A13089,bip!$A:$Z,3,0),"")</f>
      </c>
    </row>
    <row r="13090" spans="1:15" ht="13.2">
      <c r="A13090" t="s">
        <v>10260</v>
      </c>
      <c r="B13090" t="s">
        <v>10260</v>
      </c>
      <c r="C13090" t="s">
        <v>16440</v>
      </c>
      <c r="D13090" t="s">
        <v>37952</v>
      </c>
      <c r="E13090" t="s">
        <v>37953</v>
      </c>
      <c r="F13090">
        <v>6</v>
      </c>
      <c r="G13090">
        <v>144</v>
      </c>
      <c r="H13090" s="1">
        <v>15</v>
      </c>
      <c r="I13090" s="87"/>
      <c r="K13090" s="86" t="s">
        <v>17485</v>
      </c>
      <c r="L13090" s="86" t="s">
        <v>17486</v>
      </c>
      <c r="N13090">
        <f>IFERROR(VLOOKUP(A13090,bip!$A:$C,2,0),"")</f>
      </c>
      <c r="O13090">
        <f>IFERROR(VLOOKUP(A13090,bip!$A:$Z,3,0),"")</f>
      </c>
    </row>
    <row r="13091" spans="1:15" ht="13.2">
      <c r="A13091" t="s">
        <v>10262</v>
      </c>
      <c r="B13091" t="s">
        <v>10262</v>
      </c>
      <c r="C13091" t="s">
        <v>16441</v>
      </c>
      <c r="D13091" t="s">
        <v>33266</v>
      </c>
      <c r="E13091" t="s">
        <v>29944</v>
      </c>
      <c r="F13091">
        <v>6</v>
      </c>
      <c r="G13091">
        <v>72</v>
      </c>
      <c r="H13091" s="1">
        <v>15</v>
      </c>
      <c r="I13091" s="87"/>
      <c r="K13091" s="86" t="s">
        <v>17485</v>
      </c>
      <c r="L13091" s="86" t="s">
        <v>17486</v>
      </c>
      <c r="N13091">
        <f>IFERROR(VLOOKUP(A13091,bip!$A:$C,2,0),"")</f>
      </c>
      <c r="O13091">
        <f>IFERROR(VLOOKUP(A13091,bip!$A:$Z,3,0),"")</f>
      </c>
    </row>
    <row r="13092" spans="1:15" ht="13.2">
      <c r="A13092" t="s">
        <v>10263</v>
      </c>
      <c r="B13092" t="s">
        <v>13170</v>
      </c>
      <c r="C13092" t="s">
        <v>16441</v>
      </c>
      <c r="D13092" t="s">
        <v>33268</v>
      </c>
      <c r="E13092" t="s">
        <v>29942</v>
      </c>
      <c r="F13092">
        <v>10</v>
      </c>
      <c r="G13092">
        <v>500</v>
      </c>
      <c r="H13092" s="1">
        <v>5.90</v>
      </c>
      <c r="I13092" s="87"/>
      <c r="K13092" s="86" t="s">
        <v>17485</v>
      </c>
      <c r="L13092" s="86" t="s">
        <v>17486</v>
      </c>
      <c r="N13092">
        <f>IFERROR(VLOOKUP(A13092,bip!$A:$C,2,0),"")</f>
      </c>
      <c r="O13092">
        <f>IFERROR(VLOOKUP(A13092,bip!$A:$Z,3,0),"")</f>
      </c>
    </row>
    <row r="13093" spans="1:15" ht="13.2">
      <c r="A13093" t="s">
        <v>10264</v>
      </c>
      <c r="B13093" t="s">
        <v>13171</v>
      </c>
      <c r="C13093" t="s">
        <v>16441</v>
      </c>
      <c r="D13093" t="s">
        <v>33267</v>
      </c>
      <c r="E13093" t="s">
        <v>29943</v>
      </c>
      <c r="F13093">
        <v>10</v>
      </c>
      <c r="G13093">
        <v>200</v>
      </c>
      <c r="H13093" s="1">
        <v>11</v>
      </c>
      <c r="I13093" s="87"/>
      <c r="K13093" s="86" t="s">
        <v>17485</v>
      </c>
      <c r="L13093" s="86" t="s">
        <v>17486</v>
      </c>
      <c r="N13093">
        <f>IFERROR(VLOOKUP(A13093,bip!$A:$C,2,0),"")</f>
      </c>
      <c r="O13093">
        <f>IFERROR(VLOOKUP(A13093,bip!$A:$Z,3,0),"")</f>
      </c>
    </row>
    <row r="13094" spans="1:15" ht="13.2">
      <c r="A13094" t="s">
        <v>10273</v>
      </c>
      <c r="B13094" t="s">
        <v>10273</v>
      </c>
      <c r="C13094" t="s">
        <v>16440</v>
      </c>
      <c r="D13094" t="s">
        <v>25515</v>
      </c>
      <c r="E13094" t="s">
        <v>26937</v>
      </c>
      <c r="F13094">
        <v>1</v>
      </c>
      <c r="G13094">
        <v>400</v>
      </c>
      <c r="H13094" s="1">
        <v>8</v>
      </c>
      <c r="I13094" s="87"/>
      <c r="K13094" s="86" t="s">
        <v>17485</v>
      </c>
      <c r="L13094" s="86" t="s">
        <v>17486</v>
      </c>
      <c r="N13094">
        <f>IFERROR(VLOOKUP(A13094,bip!$A:$C,2,0),"")</f>
      </c>
      <c r="O13094">
        <f>IFERROR(VLOOKUP(A13094,bip!$A:$Z,3,0),"")</f>
      </c>
    </row>
    <row r="13095" spans="1:15" ht="13.2">
      <c r="A13095" t="s">
        <v>10274</v>
      </c>
      <c r="B13095" t="s">
        <v>10274</v>
      </c>
      <c r="C13095" t="s">
        <v>16440</v>
      </c>
      <c r="D13095" t="s">
        <v>25516</v>
      </c>
      <c r="E13095" t="s">
        <v>26938</v>
      </c>
      <c r="F13095">
        <v>1</v>
      </c>
      <c r="G13095">
        <v>400</v>
      </c>
      <c r="H13095" s="1">
        <v>9.60</v>
      </c>
      <c r="I13095" s="87"/>
      <c r="K13095" s="86" t="s">
        <v>17485</v>
      </c>
      <c r="L13095" s="86" t="s">
        <v>17486</v>
      </c>
      <c r="N13095">
        <f>IFERROR(VLOOKUP(A13095,bip!$A:$C,2,0),"")</f>
      </c>
      <c r="O13095">
        <f>IFERROR(VLOOKUP(A13095,bip!$A:$Z,3,0),"")</f>
      </c>
    </row>
    <row r="13096" spans="1:15" ht="13.2">
      <c r="A13096" t="s">
        <v>10275</v>
      </c>
      <c r="B13096" t="s">
        <v>10275</v>
      </c>
      <c r="C13096" t="s">
        <v>16440</v>
      </c>
      <c r="D13096" t="s">
        <v>25517</v>
      </c>
      <c r="E13096" t="s">
        <v>26939</v>
      </c>
      <c r="F13096">
        <v>1</v>
      </c>
      <c r="G13096">
        <v>400</v>
      </c>
      <c r="H13096" s="1">
        <v>16</v>
      </c>
      <c r="I13096" s="87"/>
      <c r="K13096" s="86" t="s">
        <v>17485</v>
      </c>
      <c r="L13096" s="86" t="s">
        <v>17486</v>
      </c>
      <c r="N13096">
        <f>IFERROR(VLOOKUP(A13096,bip!$A:$C,2,0),"")</f>
      </c>
      <c r="O13096">
        <f>IFERROR(VLOOKUP(A13096,bip!$A:$Z,3,0),"")</f>
      </c>
    </row>
    <row r="13097" spans="1:15" ht="13.2">
      <c r="A13097" t="s">
        <v>10270</v>
      </c>
      <c r="B13097" t="s">
        <v>10270</v>
      </c>
      <c r="C13097" t="s">
        <v>16440</v>
      </c>
      <c r="D13097" t="s">
        <v>25512</v>
      </c>
      <c r="E13097" t="s">
        <v>26934</v>
      </c>
      <c r="F13097">
        <v>1</v>
      </c>
      <c r="G13097">
        <v>400</v>
      </c>
      <c r="H13097" s="1">
        <v>5.30</v>
      </c>
      <c r="I13097" s="87"/>
      <c r="K13097" s="86" t="s">
        <v>17485</v>
      </c>
      <c r="L13097" s="86" t="s">
        <v>17486</v>
      </c>
      <c r="N13097">
        <f>IFERROR(VLOOKUP(A13097,bip!$A:$C,2,0),"")</f>
      </c>
      <c r="O13097">
        <f>IFERROR(VLOOKUP(A13097,bip!$A:$Z,3,0),"")</f>
      </c>
    </row>
    <row r="13098" spans="1:15" ht="13.2">
      <c r="A13098" t="s">
        <v>10271</v>
      </c>
      <c r="B13098" t="s">
        <v>10271</v>
      </c>
      <c r="C13098" t="s">
        <v>16440</v>
      </c>
      <c r="D13098" t="s">
        <v>25513</v>
      </c>
      <c r="E13098" t="s">
        <v>26935</v>
      </c>
      <c r="F13098">
        <v>1</v>
      </c>
      <c r="G13098">
        <v>400</v>
      </c>
      <c r="H13098" s="1">
        <v>6.40</v>
      </c>
      <c r="I13098" s="87"/>
      <c r="K13098" s="86" t="s">
        <v>17485</v>
      </c>
      <c r="L13098" s="86" t="s">
        <v>17486</v>
      </c>
      <c r="N13098">
        <f>IFERROR(VLOOKUP(A13098,bip!$A:$C,2,0),"")</f>
      </c>
      <c r="O13098">
        <f>IFERROR(VLOOKUP(A13098,bip!$A:$Z,3,0),"")</f>
      </c>
    </row>
    <row r="13099" spans="1:15" ht="13.2">
      <c r="A13099" t="s">
        <v>10272</v>
      </c>
      <c r="B13099" t="s">
        <v>10272</v>
      </c>
      <c r="C13099" t="s">
        <v>16440</v>
      </c>
      <c r="D13099" t="s">
        <v>25514</v>
      </c>
      <c r="E13099" t="s">
        <v>26936</v>
      </c>
      <c r="F13099">
        <v>1</v>
      </c>
      <c r="G13099">
        <v>400</v>
      </c>
      <c r="H13099" s="1">
        <v>6.90</v>
      </c>
      <c r="I13099" s="87"/>
      <c r="K13099" s="86" t="s">
        <v>17485</v>
      </c>
      <c r="L13099" s="86" t="s">
        <v>17486</v>
      </c>
      <c r="N13099">
        <f>IFERROR(VLOOKUP(A13099,bip!$A:$C,2,0),"")</f>
      </c>
      <c r="O13099">
        <f>IFERROR(VLOOKUP(A13099,bip!$A:$Z,3,0),"")</f>
      </c>
    </row>
    <row r="13100" spans="1:15" ht="13.2">
      <c r="A13100" t="s">
        <v>10278</v>
      </c>
      <c r="B13100" t="s">
        <v>10278</v>
      </c>
      <c r="C13100" t="s">
        <v>16440</v>
      </c>
      <c r="D13100" t="s">
        <v>25520</v>
      </c>
      <c r="E13100" t="s">
        <v>26942</v>
      </c>
      <c r="F13100">
        <v>1</v>
      </c>
      <c r="G13100">
        <v>400</v>
      </c>
      <c r="H13100" s="1">
        <v>6.90</v>
      </c>
      <c r="I13100" s="87"/>
      <c r="K13100" s="86" t="s">
        <v>17485</v>
      </c>
      <c r="L13100" s="86" t="s">
        <v>17486</v>
      </c>
      <c r="N13100">
        <f>IFERROR(VLOOKUP(A13100,bip!$A:$C,2,0),"")</f>
      </c>
      <c r="O13100">
        <f>IFERROR(VLOOKUP(A13100,bip!$A:$Z,3,0),"")</f>
        <v>0</v>
      </c>
    </row>
    <row r="13101" spans="1:15" ht="13.2">
      <c r="A13101" t="s">
        <v>10276</v>
      </c>
      <c r="B13101" t="s">
        <v>10276</v>
      </c>
      <c r="C13101" t="s">
        <v>16440</v>
      </c>
      <c r="D13101" t="s">
        <v>25518</v>
      </c>
      <c r="E13101" t="s">
        <v>26940</v>
      </c>
      <c r="F13101">
        <v>1</v>
      </c>
      <c r="G13101">
        <v>400</v>
      </c>
      <c r="H13101" s="1">
        <v>5.80</v>
      </c>
      <c r="I13101" s="87"/>
      <c r="K13101" s="86" t="s">
        <v>17485</v>
      </c>
      <c r="L13101" s="86" t="s">
        <v>17486</v>
      </c>
      <c r="N13101">
        <f>IFERROR(VLOOKUP(A13101,bip!$A:$C,2,0),"")</f>
      </c>
      <c r="O13101">
        <f>IFERROR(VLOOKUP(A13101,bip!$A:$Z,3,0),"")</f>
      </c>
    </row>
    <row r="13102" spans="1:15" ht="13.2">
      <c r="A13102" t="s">
        <v>10277</v>
      </c>
      <c r="B13102" t="s">
        <v>10277</v>
      </c>
      <c r="C13102" t="s">
        <v>16440</v>
      </c>
      <c r="D13102" t="s">
        <v>25519</v>
      </c>
      <c r="E13102" t="s">
        <v>26941</v>
      </c>
      <c r="F13102">
        <v>1</v>
      </c>
      <c r="G13102">
        <v>400</v>
      </c>
      <c r="H13102" s="1">
        <v>6.40</v>
      </c>
      <c r="I13102" s="87"/>
      <c r="K13102" s="86" t="s">
        <v>17485</v>
      </c>
      <c r="L13102" s="86" t="s">
        <v>17486</v>
      </c>
      <c r="N13102">
        <f>IFERROR(VLOOKUP(A13102,bip!$A:$C,2,0),"")</f>
      </c>
      <c r="O13102">
        <f>IFERROR(VLOOKUP(A13102,bip!$A:$Z,3,0),"")</f>
      </c>
    </row>
    <row r="13103" spans="1:15" ht="13.2">
      <c r="A13103" t="s">
        <v>10282</v>
      </c>
      <c r="B13103" t="s">
        <v>10282</v>
      </c>
      <c r="C13103" t="s">
        <v>16440</v>
      </c>
      <c r="D13103" t="s">
        <v>33271</v>
      </c>
      <c r="E13103" t="s">
        <v>25510</v>
      </c>
      <c r="F13103">
        <v>1</v>
      </c>
      <c r="G13103">
        <v>1</v>
      </c>
      <c r="H13103" s="1">
        <v>425</v>
      </c>
      <c r="I13103" s="87"/>
      <c r="K13103" s="86" t="s">
        <v>17485</v>
      </c>
      <c r="L13103" s="86" t="s">
        <v>17486</v>
      </c>
      <c r="N13103">
        <f>IFERROR(VLOOKUP(A13103,bip!$A:$C,2,0),"")</f>
      </c>
      <c r="O13103">
        <f>IFERROR(VLOOKUP(A13103,bip!$A:$Z,3,0),"")</f>
      </c>
    </row>
    <row r="13104" spans="1:15" ht="13.2">
      <c r="A13104" t="s">
        <v>10283</v>
      </c>
      <c r="B13104" t="s">
        <v>10283</v>
      </c>
      <c r="C13104" t="s">
        <v>16440</v>
      </c>
      <c r="D13104" t="s">
        <v>33272</v>
      </c>
      <c r="E13104" t="s">
        <v>25511</v>
      </c>
      <c r="F13104">
        <v>1</v>
      </c>
      <c r="G13104">
        <v>1</v>
      </c>
      <c r="H13104" s="1">
        <v>319</v>
      </c>
      <c r="I13104" s="87"/>
      <c r="K13104" s="86" t="s">
        <v>17485</v>
      </c>
      <c r="L13104" s="86" t="s">
        <v>17486</v>
      </c>
      <c r="N13104">
        <f>IFERROR(VLOOKUP(A13104,bip!$A:$C,2,0),"")</f>
      </c>
      <c r="O13104">
        <f>IFERROR(VLOOKUP(A13104,bip!$A:$Z,3,0),"")</f>
      </c>
    </row>
    <row r="13105" spans="1:15" ht="13.2">
      <c r="A13105" t="s">
        <v>10279</v>
      </c>
      <c r="B13105" t="s">
        <v>10279</v>
      </c>
      <c r="C13105" t="s">
        <v>16440</v>
      </c>
      <c r="D13105" t="s">
        <v>25503</v>
      </c>
      <c r="E13105" t="s">
        <v>25504</v>
      </c>
      <c r="F13105">
        <v>1</v>
      </c>
      <c r="G13105">
        <v>1</v>
      </c>
      <c r="H13105" s="1">
        <v>476</v>
      </c>
      <c r="I13105" s="87"/>
      <c r="K13105" s="86" t="s">
        <v>17485</v>
      </c>
      <c r="L13105" s="86" t="s">
        <v>17486</v>
      </c>
      <c r="N13105">
        <f>IFERROR(VLOOKUP(A13105,bip!$A:$C,2,0),"")</f>
      </c>
      <c r="O13105">
        <f>IFERROR(VLOOKUP(A13105,bip!$A:$Z,3,0),"")</f>
      </c>
    </row>
    <row r="13106" spans="1:15" ht="13.2">
      <c r="A13106" t="s">
        <v>10280</v>
      </c>
      <c r="B13106" t="s">
        <v>10280</v>
      </c>
      <c r="C13106" t="s">
        <v>16440</v>
      </c>
      <c r="D13106" t="s">
        <v>25505</v>
      </c>
      <c r="E13106" t="s">
        <v>25506</v>
      </c>
      <c r="F13106">
        <v>1</v>
      </c>
      <c r="G13106">
        <v>1</v>
      </c>
      <c r="H13106" s="1">
        <v>372</v>
      </c>
      <c r="I13106" s="87"/>
      <c r="K13106" s="86" t="s">
        <v>17485</v>
      </c>
      <c r="L13106" s="86" t="s">
        <v>17486</v>
      </c>
      <c r="N13106">
        <f>IFERROR(VLOOKUP(A13106,bip!$A:$C,2,0),"")</f>
      </c>
      <c r="O13106">
        <f>IFERROR(VLOOKUP(A13106,bip!$A:$Z,3,0),"")</f>
      </c>
    </row>
    <row r="13107" spans="1:15" ht="13.2">
      <c r="A13107" t="s">
        <v>10281</v>
      </c>
      <c r="B13107" t="s">
        <v>10281</v>
      </c>
      <c r="C13107" t="s">
        <v>16440</v>
      </c>
      <c r="D13107" t="s">
        <v>25507</v>
      </c>
      <c r="E13107" t="s">
        <v>25508</v>
      </c>
      <c r="F13107">
        <v>1</v>
      </c>
      <c r="G13107">
        <v>1</v>
      </c>
      <c r="H13107" s="1">
        <v>842</v>
      </c>
      <c r="I13107" s="87"/>
      <c r="K13107" s="86" t="s">
        <v>17485</v>
      </c>
      <c r="L13107" s="86" t="s">
        <v>17486</v>
      </c>
      <c r="N13107">
        <f>IFERROR(VLOOKUP(A13107,bip!$A:$C,2,0),"")</f>
      </c>
      <c r="O13107">
        <f>IFERROR(VLOOKUP(A13107,bip!$A:$Z,3,0),"")</f>
      </c>
    </row>
    <row r="13108" spans="1:15" ht="13.2">
      <c r="A13108" t="s">
        <v>10284</v>
      </c>
      <c r="B13108" t="s">
        <v>10284</v>
      </c>
      <c r="C13108" t="s">
        <v>16440</v>
      </c>
      <c r="D13108" t="s">
        <v>33273</v>
      </c>
      <c r="E13108" t="s">
        <v>25509</v>
      </c>
      <c r="F13108">
        <v>1</v>
      </c>
      <c r="G13108">
        <v>1</v>
      </c>
      <c r="H13108" s="1">
        <v>734</v>
      </c>
      <c r="I13108" s="87"/>
      <c r="K13108" s="86" t="s">
        <v>17485</v>
      </c>
      <c r="L13108" s="86" t="s">
        <v>17486</v>
      </c>
      <c r="N13108">
        <f>IFERROR(VLOOKUP(A13108,bip!$A:$C,2,0),"")</f>
      </c>
      <c r="O13108">
        <f>IFERROR(VLOOKUP(A13108,bip!$A:$Z,3,0),"")</f>
      </c>
    </row>
    <row r="13109" spans="1:15" ht="13.2">
      <c r="A13109" t="s">
        <v>10285</v>
      </c>
      <c r="B13109" t="s">
        <v>10285</v>
      </c>
      <c r="C13109" t="s">
        <v>16441</v>
      </c>
      <c r="D13109" t="s">
        <v>33271</v>
      </c>
      <c r="E13109" t="s">
        <v>25510</v>
      </c>
      <c r="F13109">
        <v>1</v>
      </c>
      <c r="G13109">
        <v>1</v>
      </c>
      <c r="H13109" s="1">
        <v>361</v>
      </c>
      <c r="I13109" s="87"/>
      <c r="K13109" s="86" t="s">
        <v>17485</v>
      </c>
      <c r="L13109" s="86" t="s">
        <v>17486</v>
      </c>
      <c r="N13109">
        <f>IFERROR(VLOOKUP(A13109,bip!$A:$C,2,0),"")</f>
      </c>
      <c r="O13109">
        <f>IFERROR(VLOOKUP(A13109,bip!$A:$Z,3,0),"")</f>
      </c>
    </row>
    <row r="13110" spans="1:15" ht="13.2">
      <c r="A13110" t="s">
        <v>10286</v>
      </c>
      <c r="B13110" t="s">
        <v>10286</v>
      </c>
      <c r="C13110" t="s">
        <v>16441</v>
      </c>
      <c r="D13110" t="s">
        <v>33272</v>
      </c>
      <c r="E13110" t="s">
        <v>25511</v>
      </c>
      <c r="F13110">
        <v>1</v>
      </c>
      <c r="G13110">
        <v>1</v>
      </c>
      <c r="H13110" s="1">
        <v>281</v>
      </c>
      <c r="I13110" s="87"/>
      <c r="K13110" s="86" t="s">
        <v>17485</v>
      </c>
      <c r="L13110" s="86" t="s">
        <v>17486</v>
      </c>
      <c r="N13110">
        <f>IFERROR(VLOOKUP(A13110,bip!$A:$C,2,0),"")</f>
      </c>
      <c r="O13110">
        <f>IFERROR(VLOOKUP(A13110,bip!$A:$Z,3,0),"")</f>
      </c>
    </row>
    <row r="13111" spans="1:15" ht="13.2">
      <c r="A13111" t="s">
        <v>33710</v>
      </c>
      <c r="B13111" t="s">
        <v>33710</v>
      </c>
      <c r="C13111" t="s">
        <v>16440</v>
      </c>
      <c r="D13111" t="s">
        <v>33270</v>
      </c>
      <c r="E13111" t="s">
        <v>26931</v>
      </c>
      <c r="F13111">
        <v>1</v>
      </c>
      <c r="G13111">
        <v>50</v>
      </c>
      <c r="H13111" s="1">
        <v>23</v>
      </c>
      <c r="I13111" s="87"/>
      <c r="K13111" s="86" t="s">
        <v>17485</v>
      </c>
      <c r="L13111" s="86" t="s">
        <v>17486</v>
      </c>
      <c r="N13111">
        <f>IFERROR(VLOOKUP(A13111,bip!$A:$C,2,0),"")</f>
      </c>
      <c r="O13111">
        <f>IFERROR(VLOOKUP(A13111,bip!$A:$Z,3,0),"")</f>
      </c>
    </row>
    <row r="13112" spans="1:15" ht="13.2">
      <c r="A13112" t="s">
        <v>33711</v>
      </c>
      <c r="B13112" t="s">
        <v>33711</v>
      </c>
      <c r="C13112" t="s">
        <v>16440</v>
      </c>
      <c r="D13112" t="s">
        <v>30337</v>
      </c>
      <c r="E13112" t="s">
        <v>26930</v>
      </c>
      <c r="F13112">
        <v>1</v>
      </c>
      <c r="G13112">
        <v>40</v>
      </c>
      <c r="H13112" s="1">
        <v>27</v>
      </c>
      <c r="I13112" s="87"/>
      <c r="K13112" s="86" t="s">
        <v>17485</v>
      </c>
      <c r="L13112" s="86" t="s">
        <v>17486</v>
      </c>
      <c r="N13112">
        <f>IFERROR(VLOOKUP(A13112,bip!$A:$C,2,0),"")</f>
      </c>
      <c r="O13112">
        <f>IFERROR(VLOOKUP(A13112,bip!$A:$Z,3,0),"")</f>
      </c>
    </row>
    <row r="13113" spans="1:15" ht="13.2">
      <c r="A13113" t="s">
        <v>33712</v>
      </c>
      <c r="B13113" t="s">
        <v>33712</v>
      </c>
      <c r="C13113" t="s">
        <v>16440</v>
      </c>
      <c r="D13113" t="s">
        <v>30333</v>
      </c>
      <c r="E13113" t="s">
        <v>26926</v>
      </c>
      <c r="F13113">
        <v>1</v>
      </c>
      <c r="G13113">
        <v>50</v>
      </c>
      <c r="H13113" s="1">
        <v>20</v>
      </c>
      <c r="I13113" s="87"/>
      <c r="K13113" s="86" t="s">
        <v>17485</v>
      </c>
      <c r="L13113" s="86" t="s">
        <v>17486</v>
      </c>
      <c r="N13113">
        <f>IFERROR(VLOOKUP(A13113,bip!$A:$C,2,0),"")</f>
      </c>
      <c r="O13113">
        <f>IFERROR(VLOOKUP(A13113,bip!$A:$Z,3,0),"")</f>
        <v>0</v>
      </c>
    </row>
    <row r="13114" spans="1:15" ht="13.2">
      <c r="A13114" t="s">
        <v>33713</v>
      </c>
      <c r="B13114" t="s">
        <v>33713</v>
      </c>
      <c r="C13114" t="s">
        <v>16440</v>
      </c>
      <c r="D13114" t="s">
        <v>30338</v>
      </c>
      <c r="E13114" t="s">
        <v>26932</v>
      </c>
      <c r="F13114">
        <v>1</v>
      </c>
      <c r="G13114">
        <v>50</v>
      </c>
      <c r="H13114" s="1">
        <v>26</v>
      </c>
      <c r="I13114" s="87"/>
      <c r="K13114" s="86" t="s">
        <v>17485</v>
      </c>
      <c r="L13114" s="86" t="s">
        <v>17486</v>
      </c>
      <c r="N13114">
        <f>IFERROR(VLOOKUP(A13114,bip!$A:$C,2,0),"")</f>
      </c>
      <c r="O13114">
        <f>IFERROR(VLOOKUP(A13114,bip!$A:$Z,3,0),"")</f>
      </c>
    </row>
    <row r="13115" spans="1:15" ht="13.2">
      <c r="A13115" t="s">
        <v>33714</v>
      </c>
      <c r="B13115" t="s">
        <v>33714</v>
      </c>
      <c r="C13115" t="s">
        <v>16440</v>
      </c>
      <c r="D13115" t="s">
        <v>33715</v>
      </c>
      <c r="E13115" t="s">
        <v>33716</v>
      </c>
      <c r="F13115">
        <v>1</v>
      </c>
      <c r="G13115">
        <v>50</v>
      </c>
      <c r="H13115" s="1">
        <v>29</v>
      </c>
      <c r="I13115" s="87"/>
      <c r="K13115" s="86" t="s">
        <v>17485</v>
      </c>
      <c r="L13115" s="86" t="s">
        <v>17486</v>
      </c>
      <c r="N13115">
        <f>IFERROR(VLOOKUP(A13115,bip!$A:$C,2,0),"")</f>
      </c>
      <c r="O13115">
        <f>IFERROR(VLOOKUP(A13115,bip!$A:$Z,3,0),"")</f>
      </c>
    </row>
    <row r="13116" spans="1:15" ht="13.2">
      <c r="A13116" t="s">
        <v>33717</v>
      </c>
      <c r="B13116" t="s">
        <v>33717</v>
      </c>
      <c r="C13116" t="s">
        <v>16440</v>
      </c>
      <c r="D13116" t="s">
        <v>30339</v>
      </c>
      <c r="E13116" t="s">
        <v>26933</v>
      </c>
      <c r="F13116">
        <v>1</v>
      </c>
      <c r="G13116">
        <v>30</v>
      </c>
      <c r="H13116" s="1">
        <v>33</v>
      </c>
      <c r="I13116" s="87"/>
      <c r="K13116" s="86" t="s">
        <v>17485</v>
      </c>
      <c r="L13116" s="86" t="s">
        <v>17486</v>
      </c>
      <c r="N13116">
        <f>IFERROR(VLOOKUP(A13116,bip!$A:$C,2,0),"")</f>
      </c>
      <c r="O13116">
        <f>IFERROR(VLOOKUP(A13116,bip!$A:$Z,3,0),"")</f>
      </c>
    </row>
    <row r="13117" spans="1:15" ht="13.2">
      <c r="A13117" t="s">
        <v>33718</v>
      </c>
      <c r="B13117" t="s">
        <v>33718</v>
      </c>
      <c r="C13117" t="s">
        <v>16440</v>
      </c>
      <c r="D13117" t="s">
        <v>30335</v>
      </c>
      <c r="E13117" t="s">
        <v>26928</v>
      </c>
      <c r="F13117">
        <v>1</v>
      </c>
      <c r="G13117">
        <v>80</v>
      </c>
      <c r="H13117" s="1">
        <v>14</v>
      </c>
      <c r="I13117" s="87"/>
      <c r="K13117" s="86" t="s">
        <v>17485</v>
      </c>
      <c r="L13117" s="86" t="s">
        <v>17486</v>
      </c>
      <c r="N13117">
        <f>IFERROR(VLOOKUP(A13117,bip!$A:$C,2,0),"")</f>
      </c>
      <c r="O13117">
        <f>IFERROR(VLOOKUP(A13117,bip!$A:$Z,3,0),"")</f>
      </c>
    </row>
    <row r="13118" spans="1:15" ht="13.2">
      <c r="A13118" t="s">
        <v>33719</v>
      </c>
      <c r="B13118" t="s">
        <v>33719</v>
      </c>
      <c r="C13118" t="s">
        <v>16440</v>
      </c>
      <c r="D13118" t="s">
        <v>30336</v>
      </c>
      <c r="E13118" t="s">
        <v>26929</v>
      </c>
      <c r="F13118">
        <v>1</v>
      </c>
      <c r="G13118">
        <v>80</v>
      </c>
      <c r="H13118" s="1">
        <v>18</v>
      </c>
      <c r="I13118" s="87"/>
      <c r="K13118" s="86" t="s">
        <v>17485</v>
      </c>
      <c r="L13118" s="86" t="s">
        <v>17486</v>
      </c>
      <c r="N13118">
        <f>IFERROR(VLOOKUP(A13118,bip!$A:$C,2,0),"")</f>
      </c>
      <c r="O13118">
        <f>IFERROR(VLOOKUP(A13118,bip!$A:$Z,3,0),"")</f>
      </c>
    </row>
    <row r="13119" spans="1:15" ht="13.2">
      <c r="A13119" t="s">
        <v>33720</v>
      </c>
      <c r="B13119" t="s">
        <v>33720</v>
      </c>
      <c r="C13119" t="s">
        <v>16440</v>
      </c>
      <c r="D13119" t="s">
        <v>30330</v>
      </c>
      <c r="E13119" t="s">
        <v>26923</v>
      </c>
      <c r="F13119">
        <v>1</v>
      </c>
      <c r="G13119">
        <v>120</v>
      </c>
      <c r="H13119" s="1">
        <v>14</v>
      </c>
      <c r="I13119" s="87"/>
      <c r="K13119" s="86" t="s">
        <v>17485</v>
      </c>
      <c r="L13119" s="86" t="s">
        <v>17486</v>
      </c>
      <c r="N13119">
        <f>IFERROR(VLOOKUP(A13119,bip!$A:$C,2,0),"")</f>
      </c>
      <c r="O13119">
        <f>IFERROR(VLOOKUP(A13119,bip!$A:$Z,3,0),"")</f>
      </c>
    </row>
    <row r="13120" spans="1:15" ht="13.2">
      <c r="A13120" t="s">
        <v>33721</v>
      </c>
      <c r="B13120" t="s">
        <v>33721</v>
      </c>
      <c r="C13120" t="s">
        <v>16440</v>
      </c>
      <c r="D13120" t="s">
        <v>30332</v>
      </c>
      <c r="E13120" t="s">
        <v>26925</v>
      </c>
      <c r="F13120">
        <v>1</v>
      </c>
      <c r="G13120">
        <v>40</v>
      </c>
      <c r="H13120" s="1">
        <v>25</v>
      </c>
      <c r="I13120" s="87"/>
      <c r="K13120" s="86" t="s">
        <v>17485</v>
      </c>
      <c r="L13120" s="86" t="s">
        <v>17486</v>
      </c>
      <c r="N13120">
        <f>IFERROR(VLOOKUP(A13120,bip!$A:$C,2,0),"")</f>
      </c>
      <c r="O13120">
        <f>IFERROR(VLOOKUP(A13120,bip!$A:$Z,3,0),"")</f>
      </c>
    </row>
    <row r="13121" spans="1:15" ht="13.2">
      <c r="A13121" t="s">
        <v>33722</v>
      </c>
      <c r="B13121" t="s">
        <v>33722</v>
      </c>
      <c r="C13121" t="s">
        <v>16440</v>
      </c>
      <c r="D13121" t="s">
        <v>30334</v>
      </c>
      <c r="E13121" t="s">
        <v>26927</v>
      </c>
      <c r="F13121">
        <v>1</v>
      </c>
      <c r="G13121">
        <v>50</v>
      </c>
      <c r="H13121" s="1">
        <v>25</v>
      </c>
      <c r="I13121" s="87"/>
      <c r="K13121" s="86" t="s">
        <v>17485</v>
      </c>
      <c r="L13121" s="86" t="s">
        <v>17486</v>
      </c>
      <c r="N13121">
        <f>IFERROR(VLOOKUP(A13121,bip!$A:$C,2,0),"")</f>
      </c>
      <c r="O13121">
        <f>IFERROR(VLOOKUP(A13121,bip!$A:$Z,3,0),"")</f>
      </c>
    </row>
    <row r="13122" spans="1:15" ht="13.2">
      <c r="A13122" t="s">
        <v>33723</v>
      </c>
      <c r="B13122" t="s">
        <v>33723</v>
      </c>
      <c r="C13122" t="s">
        <v>16440</v>
      </c>
      <c r="D13122" t="s">
        <v>30331</v>
      </c>
      <c r="E13122" t="s">
        <v>26924</v>
      </c>
      <c r="F13122">
        <v>1</v>
      </c>
      <c r="G13122">
        <v>80</v>
      </c>
      <c r="H13122" s="1">
        <v>18</v>
      </c>
      <c r="I13122" s="87"/>
      <c r="K13122" s="86" t="s">
        <v>17485</v>
      </c>
      <c r="L13122" s="86" t="s">
        <v>17486</v>
      </c>
      <c r="N13122">
        <f>IFERROR(VLOOKUP(A13122,bip!$A:$C,2,0),"")</f>
      </c>
      <c r="O13122">
        <f>IFERROR(VLOOKUP(A13122,bip!$A:$Z,3,0),"")</f>
      </c>
    </row>
    <row r="13123" spans="1:15" ht="13.2">
      <c r="A13123" t="s">
        <v>37024</v>
      </c>
      <c r="B13123" t="s">
        <v>37024</v>
      </c>
      <c r="C13123" t="s">
        <v>16440</v>
      </c>
      <c r="D13123" t="s">
        <v>37954</v>
      </c>
      <c r="E13123" t="s">
        <v>37025</v>
      </c>
      <c r="F13123">
        <v>10</v>
      </c>
      <c r="G13123">
        <v>500</v>
      </c>
      <c r="H13123" s="1">
        <v>6.10</v>
      </c>
      <c r="I13123" s="87"/>
      <c r="K13123" s="86" t="s">
        <v>17485</v>
      </c>
      <c r="L13123" s="86" t="s">
        <v>17486</v>
      </c>
      <c r="N13123">
        <f>IFERROR(VLOOKUP(A13123,bip!$A:$C,2,0),"")</f>
      </c>
      <c r="O13123">
        <f>IFERROR(VLOOKUP(A13123,bip!$A:$Z,3,0),"")</f>
      </c>
    </row>
    <row r="13124" spans="1:15" ht="13.2">
      <c r="A13124" t="s">
        <v>37026</v>
      </c>
      <c r="B13124" t="s">
        <v>37026</v>
      </c>
      <c r="C13124" t="s">
        <v>16440</v>
      </c>
      <c r="D13124" t="s">
        <v>37955</v>
      </c>
      <c r="E13124" t="s">
        <v>37027</v>
      </c>
      <c r="F13124">
        <v>10</v>
      </c>
      <c r="G13124">
        <v>500</v>
      </c>
      <c r="H13124" s="1">
        <v>9.1999999999999993</v>
      </c>
      <c r="I13124" s="87"/>
      <c r="K13124" s="86" t="s">
        <v>17485</v>
      </c>
      <c r="L13124" s="86" t="s">
        <v>17486</v>
      </c>
      <c r="N13124">
        <f>IFERROR(VLOOKUP(A13124,bip!$A:$C,2,0),"")</f>
      </c>
      <c r="O13124">
        <f>IFERROR(VLOOKUP(A13124,bip!$A:$Z,3,0),"")</f>
      </c>
    </row>
    <row r="13125" spans="1:15" ht="13.2">
      <c r="A13125" t="s">
        <v>37028</v>
      </c>
      <c r="B13125" t="s">
        <v>37028</v>
      </c>
      <c r="C13125" t="s">
        <v>16440</v>
      </c>
      <c r="D13125" t="s">
        <v>37956</v>
      </c>
      <c r="E13125" t="s">
        <v>37029</v>
      </c>
      <c r="F13125">
        <v>10</v>
      </c>
      <c r="G13125">
        <v>250</v>
      </c>
      <c r="H13125" s="1">
        <v>13</v>
      </c>
      <c r="I13125" s="87"/>
      <c r="K13125" s="86" t="s">
        <v>17485</v>
      </c>
      <c r="L13125" s="86" t="s">
        <v>17486</v>
      </c>
      <c r="N13125">
        <f>IFERROR(VLOOKUP(A13125,bip!$A:$C,2,0),"")</f>
      </c>
      <c r="O13125">
        <f>IFERROR(VLOOKUP(A13125,bip!$A:$Z,3,0),"")</f>
      </c>
    </row>
    <row r="13126" spans="1:15" ht="13.2">
      <c r="A13126" t="s">
        <v>37030</v>
      </c>
      <c r="B13126" t="s">
        <v>37030</v>
      </c>
      <c r="C13126" t="s">
        <v>16440</v>
      </c>
      <c r="D13126" t="s">
        <v>37957</v>
      </c>
      <c r="E13126" t="s">
        <v>37958</v>
      </c>
      <c r="F13126">
        <v>10</v>
      </c>
      <c r="G13126">
        <v>250</v>
      </c>
      <c r="H13126" s="1">
        <v>16</v>
      </c>
      <c r="I13126" s="87"/>
      <c r="K13126" s="86" t="s">
        <v>17485</v>
      </c>
      <c r="L13126" s="86" t="s">
        <v>17486</v>
      </c>
      <c r="N13126">
        <f>IFERROR(VLOOKUP(A13126,bip!$A:$C,2,0),"")</f>
      </c>
      <c r="O13126">
        <f>IFERROR(VLOOKUP(A13126,bip!$A:$Z,3,0),"")</f>
      </c>
    </row>
    <row r="13127" spans="1:15" ht="13.2">
      <c r="A13127" t="s">
        <v>37031</v>
      </c>
      <c r="B13127" t="s">
        <v>37031</v>
      </c>
      <c r="C13127" t="s">
        <v>16440</v>
      </c>
      <c r="D13127" t="s">
        <v>37959</v>
      </c>
      <c r="E13127" t="s">
        <v>37960</v>
      </c>
      <c r="F13127">
        <v>10</v>
      </c>
      <c r="G13127">
        <v>250</v>
      </c>
      <c r="H13127" s="1">
        <v>23</v>
      </c>
      <c r="I13127" s="87"/>
      <c r="K13127" s="86" t="s">
        <v>17485</v>
      </c>
      <c r="L13127" s="86" t="s">
        <v>17486</v>
      </c>
      <c r="N13127">
        <f>IFERROR(VLOOKUP(A13127,bip!$A:$C,2,0),"")</f>
      </c>
      <c r="O13127">
        <f>IFERROR(VLOOKUP(A13127,bip!$A:$Z,3,0),"")</f>
      </c>
    </row>
    <row r="13128" spans="1:15" ht="13.2">
      <c r="A13128" t="s">
        <v>37032</v>
      </c>
      <c r="B13128" t="s">
        <v>37032</v>
      </c>
      <c r="C13128" t="s">
        <v>16440</v>
      </c>
      <c r="D13128" t="s">
        <v>37961</v>
      </c>
      <c r="E13128" t="s">
        <v>37962</v>
      </c>
      <c r="F13128">
        <v>10</v>
      </c>
      <c r="G13128">
        <v>100</v>
      </c>
      <c r="H13128" s="1">
        <v>40</v>
      </c>
      <c r="I13128" s="87"/>
      <c r="K13128" s="86" t="s">
        <v>17485</v>
      </c>
      <c r="L13128" s="86" t="s">
        <v>17486</v>
      </c>
      <c r="N13128">
        <f>IFERROR(VLOOKUP(A13128,bip!$A:$C,2,0),"")</f>
      </c>
      <c r="O13128">
        <f>IFERROR(VLOOKUP(A13128,bip!$A:$Z,3,0),"")</f>
      </c>
    </row>
    <row r="13129" spans="1:15" ht="13.2">
      <c r="A13129" t="s">
        <v>37033</v>
      </c>
      <c r="B13129" t="s">
        <v>37033</v>
      </c>
      <c r="C13129" t="s">
        <v>16440</v>
      </c>
      <c r="D13129" t="s">
        <v>37034</v>
      </c>
      <c r="E13129" t="s">
        <v>37035</v>
      </c>
      <c r="F13129">
        <v>10</v>
      </c>
      <c r="G13129">
        <v>250</v>
      </c>
      <c r="H13129" s="1">
        <v>26</v>
      </c>
      <c r="I13129" s="87"/>
      <c r="K13129" s="86" t="s">
        <v>17485</v>
      </c>
      <c r="L13129" s="86" t="s">
        <v>17486</v>
      </c>
      <c r="N13129">
        <f>IFERROR(VLOOKUP(A13129,bip!$A:$C,2,0),"")</f>
      </c>
      <c r="O13129">
        <f>IFERROR(VLOOKUP(A13129,bip!$A:$Z,3,0),"")</f>
      </c>
    </row>
    <row r="13130" spans="1:15" ht="13.2">
      <c r="A13130" t="s">
        <v>37036</v>
      </c>
      <c r="B13130" t="s">
        <v>37036</v>
      </c>
      <c r="C13130" t="s">
        <v>16440</v>
      </c>
      <c r="D13130" t="s">
        <v>37037</v>
      </c>
      <c r="E13130" t="s">
        <v>37038</v>
      </c>
      <c r="F13130">
        <v>10</v>
      </c>
      <c r="G13130">
        <v>200</v>
      </c>
      <c r="H13130" s="1">
        <v>36</v>
      </c>
      <c r="I13130" s="87"/>
      <c r="K13130" s="86" t="s">
        <v>17485</v>
      </c>
      <c r="L13130" s="86" t="s">
        <v>17486</v>
      </c>
      <c r="N13130">
        <f>IFERROR(VLOOKUP(A13130,bip!$A:$C,2,0),"")</f>
      </c>
      <c r="O13130">
        <f>IFERROR(VLOOKUP(A13130,bip!$A:$Z,3,0),"")</f>
      </c>
    </row>
    <row r="13131" spans="1:15" ht="13.2">
      <c r="A13131" t="s">
        <v>37039</v>
      </c>
      <c r="B13131" t="s">
        <v>37039</v>
      </c>
      <c r="C13131" t="s">
        <v>16440</v>
      </c>
      <c r="D13131" t="s">
        <v>37040</v>
      </c>
      <c r="E13131" t="s">
        <v>37041</v>
      </c>
      <c r="F13131">
        <v>10</v>
      </c>
      <c r="G13131">
        <v>100</v>
      </c>
      <c r="H13131" s="1">
        <v>60</v>
      </c>
      <c r="I13131" s="87"/>
      <c r="K13131" s="86" t="s">
        <v>17485</v>
      </c>
      <c r="L13131" s="86" t="s">
        <v>17486</v>
      </c>
      <c r="N13131">
        <f>IFERROR(VLOOKUP(A13131,bip!$A:$C,2,0),"")</f>
      </c>
      <c r="O13131">
        <f>IFERROR(VLOOKUP(A13131,bip!$A:$Z,3,0),"")</f>
      </c>
    </row>
    <row r="13132" spans="1:15" ht="13.2">
      <c r="A13132" t="s">
        <v>37042</v>
      </c>
      <c r="B13132" t="s">
        <v>37042</v>
      </c>
      <c r="C13132" t="s">
        <v>16440</v>
      </c>
      <c r="D13132" t="s">
        <v>37963</v>
      </c>
      <c r="E13132" t="s">
        <v>37964</v>
      </c>
      <c r="F13132">
        <v>10</v>
      </c>
      <c r="G13132">
        <v>500</v>
      </c>
      <c r="H13132" s="1">
        <v>9.1999999999999993</v>
      </c>
      <c r="I13132" s="87"/>
      <c r="K13132" s="86" t="s">
        <v>17485</v>
      </c>
      <c r="L13132" s="86" t="s">
        <v>17486</v>
      </c>
      <c r="N13132">
        <f>IFERROR(VLOOKUP(A13132,bip!$A:$C,2,0),"")</f>
      </c>
      <c r="O13132">
        <f>IFERROR(VLOOKUP(A13132,bip!$A:$Z,3,0),"")</f>
      </c>
    </row>
    <row r="13133" spans="1:15" ht="13.2">
      <c r="A13133" t="s">
        <v>37043</v>
      </c>
      <c r="B13133" t="s">
        <v>37043</v>
      </c>
      <c r="C13133" t="s">
        <v>16440</v>
      </c>
      <c r="D13133" t="s">
        <v>37965</v>
      </c>
      <c r="E13133" t="s">
        <v>37966</v>
      </c>
      <c r="F13133">
        <v>10</v>
      </c>
      <c r="G13133">
        <v>250</v>
      </c>
      <c r="H13133" s="1">
        <v>12</v>
      </c>
      <c r="I13133" s="87"/>
      <c r="K13133" s="86" t="s">
        <v>17485</v>
      </c>
      <c r="L13133" s="86" t="s">
        <v>17486</v>
      </c>
      <c r="N13133">
        <f>IFERROR(VLOOKUP(A13133,bip!$A:$C,2,0),"")</f>
      </c>
      <c r="O13133">
        <f>IFERROR(VLOOKUP(A13133,bip!$A:$Z,3,0),"")</f>
      </c>
    </row>
    <row r="13134" spans="1:15" ht="13.2">
      <c r="A13134" t="s">
        <v>37044</v>
      </c>
      <c r="B13134" t="s">
        <v>37044</v>
      </c>
      <c r="C13134" t="s">
        <v>16440</v>
      </c>
      <c r="D13134" t="s">
        <v>37967</v>
      </c>
      <c r="E13134" t="s">
        <v>37968</v>
      </c>
      <c r="F13134">
        <v>10</v>
      </c>
      <c r="G13134">
        <v>200</v>
      </c>
      <c r="H13134" s="1">
        <v>18</v>
      </c>
      <c r="I13134" s="87"/>
      <c r="K13134" s="86" t="s">
        <v>17485</v>
      </c>
      <c r="L13134" s="86" t="s">
        <v>17486</v>
      </c>
      <c r="N13134">
        <f>IFERROR(VLOOKUP(A13134,bip!$A:$C,2,0),"")</f>
      </c>
      <c r="O13134">
        <f>IFERROR(VLOOKUP(A13134,bip!$A:$Z,3,0),"")</f>
      </c>
    </row>
    <row r="13135" spans="1:15" ht="13.2">
      <c r="A13135" t="s">
        <v>37045</v>
      </c>
      <c r="B13135" t="s">
        <v>37045</v>
      </c>
      <c r="C13135" t="s">
        <v>16440</v>
      </c>
      <c r="D13135" t="s">
        <v>17097</v>
      </c>
      <c r="E13135" t="s">
        <v>24277</v>
      </c>
      <c r="F13135">
        <v>10</v>
      </c>
      <c r="G13135">
        <v>400</v>
      </c>
      <c r="H13135" s="1">
        <v>17</v>
      </c>
      <c r="I13135" s="87"/>
      <c r="K13135" s="86" t="s">
        <v>17485</v>
      </c>
      <c r="L13135" s="86" t="s">
        <v>17486</v>
      </c>
      <c r="N13135">
        <f>IFERROR(VLOOKUP(A13135,bip!$A:$C,2,0),"")</f>
      </c>
      <c r="O13135">
        <f>IFERROR(VLOOKUP(A13135,bip!$A:$Z,3,0),"")</f>
      </c>
    </row>
    <row r="13136" spans="1:15" ht="13.2">
      <c r="A13136" t="s">
        <v>37046</v>
      </c>
      <c r="B13136" t="s">
        <v>37046</v>
      </c>
      <c r="C13136" t="s">
        <v>16440</v>
      </c>
      <c r="D13136" t="s">
        <v>34499</v>
      </c>
      <c r="E13136" t="s">
        <v>34500</v>
      </c>
      <c r="F13136">
        <v>10</v>
      </c>
      <c r="G13136">
        <v>250</v>
      </c>
      <c r="H13136" s="1">
        <v>25</v>
      </c>
      <c r="I13136" s="87"/>
      <c r="K13136" s="86" t="s">
        <v>17485</v>
      </c>
      <c r="L13136" s="86" t="s">
        <v>17486</v>
      </c>
      <c r="N13136">
        <f>IFERROR(VLOOKUP(A13136,bip!$A:$C,2,0),"")</f>
      </c>
      <c r="O13136">
        <f>IFERROR(VLOOKUP(A13136,bip!$A:$Z,3,0),"")</f>
      </c>
    </row>
    <row r="13137" spans="1:15" ht="13.2">
      <c r="A13137" t="s">
        <v>37047</v>
      </c>
      <c r="B13137" t="s">
        <v>37047</v>
      </c>
      <c r="C13137" t="s">
        <v>16440</v>
      </c>
      <c r="D13137" t="s">
        <v>37048</v>
      </c>
      <c r="E13137" t="s">
        <v>37049</v>
      </c>
      <c r="F13137">
        <v>10</v>
      </c>
      <c r="G13137">
        <v>200</v>
      </c>
      <c r="H13137" s="1">
        <v>36</v>
      </c>
      <c r="I13137" s="87"/>
      <c r="K13137" s="86" t="s">
        <v>17485</v>
      </c>
      <c r="L13137" s="86" t="s">
        <v>17486</v>
      </c>
      <c r="N13137">
        <f>IFERROR(VLOOKUP(A13137,bip!$A:$C,2,0),"")</f>
      </c>
      <c r="O13137">
        <f>IFERROR(VLOOKUP(A13137,bip!$A:$Z,3,0),"")</f>
      </c>
    </row>
    <row r="13138" spans="1:15" ht="13.2">
      <c r="A13138" t="s">
        <v>37050</v>
      </c>
      <c r="B13138" t="s">
        <v>37050</v>
      </c>
      <c r="C13138" t="s">
        <v>16440</v>
      </c>
      <c r="D13138" t="s">
        <v>37969</v>
      </c>
      <c r="E13138" t="s">
        <v>37051</v>
      </c>
      <c r="F13138">
        <v>10</v>
      </c>
      <c r="G13138">
        <v>1000</v>
      </c>
      <c r="H13138" s="1">
        <v>8.5</v>
      </c>
      <c r="I13138" s="87"/>
      <c r="K13138" s="86" t="s">
        <v>17485</v>
      </c>
      <c r="L13138" s="86" t="s">
        <v>17486</v>
      </c>
      <c r="N13138">
        <f>IFERROR(VLOOKUP(A13138,bip!$A:$C,2,0),"")</f>
      </c>
      <c r="O13138">
        <f>IFERROR(VLOOKUP(A13138,bip!$A:$Z,3,0),"")</f>
      </c>
    </row>
    <row r="13139" spans="1:15" ht="13.2">
      <c r="A13139" t="s">
        <v>37052</v>
      </c>
      <c r="B13139" t="s">
        <v>37052</v>
      </c>
      <c r="C13139" t="s">
        <v>16440</v>
      </c>
      <c r="D13139" t="s">
        <v>37970</v>
      </c>
      <c r="E13139" t="s">
        <v>37053</v>
      </c>
      <c r="F13139">
        <v>10</v>
      </c>
      <c r="G13139">
        <v>500</v>
      </c>
      <c r="H13139" s="1">
        <v>13</v>
      </c>
      <c r="I13139" s="87"/>
      <c r="K13139" s="86" t="s">
        <v>17485</v>
      </c>
      <c r="L13139" s="86" t="s">
        <v>17486</v>
      </c>
      <c r="N13139">
        <f>IFERROR(VLOOKUP(A13139,bip!$A:$C,2,0),"")</f>
      </c>
      <c r="O13139">
        <f>IFERROR(VLOOKUP(A13139,bip!$A:$Z,3,0),"")</f>
      </c>
    </row>
    <row r="13140" spans="1:15" ht="13.2">
      <c r="A13140" t="s">
        <v>37054</v>
      </c>
      <c r="B13140" t="s">
        <v>37054</v>
      </c>
      <c r="C13140" t="s">
        <v>16440</v>
      </c>
      <c r="D13140" t="s">
        <v>37971</v>
      </c>
      <c r="E13140" t="s">
        <v>37055</v>
      </c>
      <c r="F13140">
        <v>10</v>
      </c>
      <c r="G13140">
        <v>250</v>
      </c>
      <c r="H13140" s="1">
        <v>19</v>
      </c>
      <c r="I13140" s="87"/>
      <c r="K13140" s="86" t="s">
        <v>17485</v>
      </c>
      <c r="L13140" s="86" t="s">
        <v>17486</v>
      </c>
      <c r="N13140">
        <f>IFERROR(VLOOKUP(A13140,bip!$A:$C,2,0),"")</f>
      </c>
      <c r="O13140">
        <f>IFERROR(VLOOKUP(A13140,bip!$A:$Z,3,0),"")</f>
      </c>
    </row>
    <row r="13141" spans="1:15" ht="13.2">
      <c r="A13141" t="s">
        <v>37056</v>
      </c>
      <c r="B13141" t="s">
        <v>37056</v>
      </c>
      <c r="C13141" t="s">
        <v>16440</v>
      </c>
      <c r="D13141" t="s">
        <v>37972</v>
      </c>
      <c r="E13141" t="s">
        <v>37057</v>
      </c>
      <c r="F13141">
        <v>10</v>
      </c>
      <c r="G13141">
        <v>500</v>
      </c>
      <c r="H13141" s="1">
        <v>6.10</v>
      </c>
      <c r="I13141" s="87"/>
      <c r="K13141" s="86" t="s">
        <v>17485</v>
      </c>
      <c r="L13141" s="86" t="s">
        <v>17486</v>
      </c>
      <c r="N13141">
        <f>IFERROR(VLOOKUP(A13141,bip!$A:$C,2,0),"")</f>
      </c>
      <c r="O13141">
        <f>IFERROR(VLOOKUP(A13141,bip!$A:$Z,3,0),"")</f>
      </c>
    </row>
    <row r="13142" spans="1:15" ht="13.2">
      <c r="A13142" t="s">
        <v>37058</v>
      </c>
      <c r="B13142" t="s">
        <v>37058</v>
      </c>
      <c r="C13142" t="s">
        <v>16440</v>
      </c>
      <c r="D13142" t="s">
        <v>37973</v>
      </c>
      <c r="E13142" t="s">
        <v>37059</v>
      </c>
      <c r="F13142">
        <v>10</v>
      </c>
      <c r="G13142">
        <v>500</v>
      </c>
      <c r="H13142" s="1">
        <v>9.1999999999999993</v>
      </c>
      <c r="I13142" s="87"/>
      <c r="K13142" s="86" t="s">
        <v>17485</v>
      </c>
      <c r="L13142" s="86" t="s">
        <v>17486</v>
      </c>
      <c r="N13142">
        <f>IFERROR(VLOOKUP(A13142,bip!$A:$C,2,0),"")</f>
      </c>
      <c r="O13142">
        <f>IFERROR(VLOOKUP(A13142,bip!$A:$Z,3,0),"")</f>
      </c>
    </row>
    <row r="13143" spans="1:15" ht="13.2">
      <c r="A13143" t="s">
        <v>37060</v>
      </c>
      <c r="B13143" t="s">
        <v>37060</v>
      </c>
      <c r="C13143" t="s">
        <v>16440</v>
      </c>
      <c r="D13143" t="s">
        <v>37974</v>
      </c>
      <c r="E13143" t="s">
        <v>37061</v>
      </c>
      <c r="F13143">
        <v>10</v>
      </c>
      <c r="G13143">
        <v>250</v>
      </c>
      <c r="H13143" s="1">
        <v>14</v>
      </c>
      <c r="I13143" s="87"/>
      <c r="K13143" s="86" t="s">
        <v>17485</v>
      </c>
      <c r="L13143" s="86" t="s">
        <v>17486</v>
      </c>
      <c r="N13143">
        <f>IFERROR(VLOOKUP(A13143,bip!$A:$C,2,0),"")</f>
      </c>
      <c r="O13143">
        <f>IFERROR(VLOOKUP(A13143,bip!$A:$Z,3,0),"")</f>
      </c>
    </row>
    <row r="13144" spans="1:15" ht="13.2">
      <c r="A13144" t="s">
        <v>10294</v>
      </c>
      <c r="B13144" t="s">
        <v>13173</v>
      </c>
      <c r="C13144" t="s">
        <v>16440</v>
      </c>
      <c r="D13144" t="s">
        <v>37975</v>
      </c>
      <c r="E13144" t="s">
        <v>29949</v>
      </c>
      <c r="F13144">
        <v>1</v>
      </c>
      <c r="G13144">
        <v>40</v>
      </c>
      <c r="H13144" s="1">
        <v>34</v>
      </c>
      <c r="I13144" s="87"/>
      <c r="K13144" s="86" t="s">
        <v>17485</v>
      </c>
      <c r="L13144" s="86" t="s">
        <v>17486</v>
      </c>
      <c r="N13144">
        <f>IFERROR(VLOOKUP(A13144,bip!$A:$C,2,0),"")</f>
      </c>
      <c r="O13144">
        <f>IFERROR(VLOOKUP(A13144,bip!$A:$Z,3,0),"")</f>
      </c>
    </row>
    <row r="13145" spans="1:15" ht="13.2">
      <c r="A13145" t="s">
        <v>10295</v>
      </c>
      <c r="B13145" t="s">
        <v>13174</v>
      </c>
      <c r="C13145" t="s">
        <v>16440</v>
      </c>
      <c r="D13145" t="s">
        <v>37976</v>
      </c>
      <c r="E13145" t="s">
        <v>29950</v>
      </c>
      <c r="F13145">
        <v>1</v>
      </c>
      <c r="G13145">
        <v>24</v>
      </c>
      <c r="H13145" s="1">
        <v>59</v>
      </c>
      <c r="I13145" s="87"/>
      <c r="K13145" s="86" t="s">
        <v>17485</v>
      </c>
      <c r="L13145" s="86" t="s">
        <v>17486</v>
      </c>
      <c r="N13145">
        <f>IFERROR(VLOOKUP(A13145,bip!$A:$C,2,0),"")</f>
      </c>
      <c r="O13145">
        <f>IFERROR(VLOOKUP(A13145,bip!$A:$Z,3,0),"")</f>
      </c>
    </row>
    <row r="13146" spans="1:15" ht="13.2">
      <c r="A13146" t="s">
        <v>10296</v>
      </c>
      <c r="B13146" t="s">
        <v>13175</v>
      </c>
      <c r="C13146" t="s">
        <v>16440</v>
      </c>
      <c r="D13146" t="s">
        <v>37977</v>
      </c>
      <c r="E13146" t="s">
        <v>29951</v>
      </c>
      <c r="F13146">
        <v>1</v>
      </c>
      <c r="G13146">
        <v>20</v>
      </c>
      <c r="H13146" s="1">
        <v>80</v>
      </c>
      <c r="I13146" s="87"/>
      <c r="K13146" s="86" t="s">
        <v>17485</v>
      </c>
      <c r="L13146" s="86" t="s">
        <v>17486</v>
      </c>
      <c r="N13146">
        <f>IFERROR(VLOOKUP(A13146,bip!$A:$C,2,0),"")</f>
      </c>
      <c r="O13146">
        <f>IFERROR(VLOOKUP(A13146,bip!$A:$Z,3,0),"")</f>
      </c>
    </row>
    <row r="13147" spans="1:15" ht="13.2">
      <c r="A13147" t="s">
        <v>10297</v>
      </c>
      <c r="B13147" t="s">
        <v>13176</v>
      </c>
      <c r="C13147" t="s">
        <v>16440</v>
      </c>
      <c r="D13147" t="s">
        <v>37978</v>
      </c>
      <c r="E13147" t="s">
        <v>29952</v>
      </c>
      <c r="F13147">
        <v>1</v>
      </c>
      <c r="G13147">
        <v>12</v>
      </c>
      <c r="H13147" s="1">
        <v>128</v>
      </c>
      <c r="I13147" s="87"/>
      <c r="K13147" s="86" t="s">
        <v>17485</v>
      </c>
      <c r="L13147" s="86" t="s">
        <v>17486</v>
      </c>
      <c r="N13147">
        <f>IFERROR(VLOOKUP(A13147,bip!$A:$C,2,0),"")</f>
      </c>
      <c r="O13147">
        <f>IFERROR(VLOOKUP(A13147,bip!$A:$Z,3,0),"")</f>
      </c>
    </row>
    <row r="13148" spans="1:15" ht="13.2">
      <c r="A13148" t="s">
        <v>10298</v>
      </c>
      <c r="B13148" t="s">
        <v>13177</v>
      </c>
      <c r="C13148" t="s">
        <v>16440</v>
      </c>
      <c r="D13148" t="s">
        <v>37979</v>
      </c>
      <c r="E13148" t="s">
        <v>29953</v>
      </c>
      <c r="F13148">
        <v>1</v>
      </c>
      <c r="G13148">
        <v>4</v>
      </c>
      <c r="H13148" s="1">
        <v>149</v>
      </c>
      <c r="I13148" s="87"/>
      <c r="K13148" s="86" t="s">
        <v>17485</v>
      </c>
      <c r="L13148" s="86" t="s">
        <v>17486</v>
      </c>
      <c r="N13148">
        <f>IFERROR(VLOOKUP(A13148,bip!$A:$C,2,0),"")</f>
      </c>
      <c r="O13148">
        <f>IFERROR(VLOOKUP(A13148,bip!$A:$Z,3,0),"")</f>
      </c>
    </row>
    <row r="13149" spans="1:15" ht="13.2">
      <c r="A13149" t="s">
        <v>10299</v>
      </c>
      <c r="B13149" t="s">
        <v>13178</v>
      </c>
      <c r="C13149" t="s">
        <v>16440</v>
      </c>
      <c r="D13149" t="s">
        <v>37980</v>
      </c>
      <c r="E13149" t="s">
        <v>29954</v>
      </c>
      <c r="F13149">
        <v>1</v>
      </c>
      <c r="G13149">
        <v>4</v>
      </c>
      <c r="H13149" s="1">
        <v>177</v>
      </c>
      <c r="I13149" s="87"/>
      <c r="K13149" s="86" t="s">
        <v>17485</v>
      </c>
      <c r="L13149" s="86" t="s">
        <v>17486</v>
      </c>
      <c r="N13149">
        <f>IFERROR(VLOOKUP(A13149,bip!$A:$C,2,0),"")</f>
      </c>
      <c r="O13149">
        <f>IFERROR(VLOOKUP(A13149,bip!$A:$Z,3,0),"")</f>
      </c>
    </row>
    <row r="13150" spans="1:15" ht="13.2">
      <c r="A13150" t="s">
        <v>10300</v>
      </c>
      <c r="B13150" t="s">
        <v>13179</v>
      </c>
      <c r="C13150" t="s">
        <v>16440</v>
      </c>
      <c r="D13150" t="s">
        <v>37981</v>
      </c>
      <c r="E13150" t="s">
        <v>29955</v>
      </c>
      <c r="F13150">
        <v>1</v>
      </c>
      <c r="G13150">
        <v>2</v>
      </c>
      <c r="H13150" s="1">
        <v>209</v>
      </c>
      <c r="I13150" s="87"/>
      <c r="K13150" s="86" t="s">
        <v>17485</v>
      </c>
      <c r="L13150" s="86" t="s">
        <v>17486</v>
      </c>
      <c r="N13150">
        <f>IFERROR(VLOOKUP(A13150,bip!$A:$C,2,0),"")</f>
      </c>
      <c r="O13150">
        <f>IFERROR(VLOOKUP(A13150,bip!$A:$Z,3,0),"")</f>
      </c>
    </row>
    <row r="13151" spans="1:15" ht="13.2">
      <c r="A13151" t="s">
        <v>10301</v>
      </c>
      <c r="B13151" t="s">
        <v>13180</v>
      </c>
      <c r="C13151" t="s">
        <v>16440</v>
      </c>
      <c r="D13151" t="s">
        <v>37982</v>
      </c>
      <c r="E13151" t="s">
        <v>29956</v>
      </c>
      <c r="F13151">
        <v>1</v>
      </c>
      <c r="G13151">
        <v>2</v>
      </c>
      <c r="H13151" s="1">
        <v>256</v>
      </c>
      <c r="I13151" s="87"/>
      <c r="K13151" s="86" t="s">
        <v>17485</v>
      </c>
      <c r="L13151" s="86" t="s">
        <v>17486</v>
      </c>
      <c r="N13151">
        <f>IFERROR(VLOOKUP(A13151,bip!$A:$C,2,0),"")</f>
      </c>
      <c r="O13151">
        <f>IFERROR(VLOOKUP(A13151,bip!$A:$Z,3,0),"")</f>
      </c>
    </row>
    <row r="13152" spans="1:15" ht="13.2">
      <c r="A13152" t="s">
        <v>10302</v>
      </c>
      <c r="B13152" t="s">
        <v>13181</v>
      </c>
      <c r="C13152" t="s">
        <v>16440</v>
      </c>
      <c r="D13152" t="s">
        <v>37983</v>
      </c>
      <c r="E13152" t="s">
        <v>29957</v>
      </c>
      <c r="F13152">
        <v>1</v>
      </c>
      <c r="G13152">
        <v>2</v>
      </c>
      <c r="H13152" s="1">
        <v>331</v>
      </c>
      <c r="I13152" s="87"/>
      <c r="K13152" s="86" t="s">
        <v>17485</v>
      </c>
      <c r="L13152" s="86" t="s">
        <v>17486</v>
      </c>
      <c r="N13152">
        <f>IFERROR(VLOOKUP(A13152,bip!$A:$C,2,0),"")</f>
      </c>
      <c r="O13152">
        <f>IFERROR(VLOOKUP(A13152,bip!$A:$Z,3,0),"")</f>
      </c>
    </row>
    <row r="13153" spans="1:15" ht="13.2">
      <c r="A13153" t="s">
        <v>10303</v>
      </c>
      <c r="B13153" t="s">
        <v>13182</v>
      </c>
      <c r="C13153" t="s">
        <v>16440</v>
      </c>
      <c r="D13153" t="s">
        <v>37984</v>
      </c>
      <c r="E13153" t="s">
        <v>29958</v>
      </c>
      <c r="F13153">
        <v>1</v>
      </c>
      <c r="G13153">
        <v>2</v>
      </c>
      <c r="H13153" s="1">
        <v>379</v>
      </c>
      <c r="I13153" s="87"/>
      <c r="K13153" s="86" t="s">
        <v>17485</v>
      </c>
      <c r="L13153" s="86" t="s">
        <v>17486</v>
      </c>
      <c r="N13153">
        <f>IFERROR(VLOOKUP(A13153,bip!$A:$C,2,0),"")</f>
      </c>
      <c r="O13153">
        <f>IFERROR(VLOOKUP(A13153,bip!$A:$Z,3,0),"")</f>
      </c>
    </row>
    <row r="13154" spans="1:15" ht="13.2">
      <c r="A13154" t="s">
        <v>10287</v>
      </c>
      <c r="B13154" t="s">
        <v>13172</v>
      </c>
      <c r="C13154" t="s">
        <v>16440</v>
      </c>
      <c r="D13154" t="s">
        <v>37985</v>
      </c>
      <c r="E13154" t="s">
        <v>29959</v>
      </c>
      <c r="F13154">
        <v>1</v>
      </c>
      <c r="G13154">
        <v>5</v>
      </c>
      <c r="H13154" s="1">
        <v>241</v>
      </c>
      <c r="I13154" s="87"/>
      <c r="K13154" s="86" t="s">
        <v>17485</v>
      </c>
      <c r="L13154" s="86" t="s">
        <v>17486</v>
      </c>
      <c r="N13154">
        <f>IFERROR(VLOOKUP(A13154,bip!$A:$C,2,0),"")</f>
      </c>
      <c r="O13154">
        <f>IFERROR(VLOOKUP(A13154,bip!$A:$Z,3,0),"")</f>
      </c>
    </row>
    <row r="13155" spans="1:15" ht="13.2">
      <c r="A13155" t="s">
        <v>10288</v>
      </c>
      <c r="B13155" t="s">
        <v>10288</v>
      </c>
      <c r="C13155" t="s">
        <v>16440</v>
      </c>
      <c r="D13155" t="s">
        <v>37992</v>
      </c>
      <c r="E13155" t="s">
        <v>29960</v>
      </c>
      <c r="F13155">
        <v>1</v>
      </c>
      <c r="G13155">
        <v>34</v>
      </c>
      <c r="H13155" s="1">
        <v>51</v>
      </c>
      <c r="I13155" s="87"/>
      <c r="K13155" s="86" t="s">
        <v>17485</v>
      </c>
      <c r="L13155" s="86" t="s">
        <v>17486</v>
      </c>
      <c r="N13155">
        <f>IFERROR(VLOOKUP(A13155,bip!$A:$C,2,0),"")</f>
      </c>
      <c r="O13155">
        <f>IFERROR(VLOOKUP(A13155,bip!$A:$Z,3,0),"")</f>
      </c>
    </row>
    <row r="13156" spans="1:15" ht="13.2">
      <c r="A13156" t="s">
        <v>10289</v>
      </c>
      <c r="B13156" t="s">
        <v>10289</v>
      </c>
      <c r="C13156" t="s">
        <v>16440</v>
      </c>
      <c r="D13156" t="s">
        <v>37993</v>
      </c>
      <c r="E13156" t="s">
        <v>29961</v>
      </c>
      <c r="F13156">
        <v>1</v>
      </c>
      <c r="G13156">
        <v>20</v>
      </c>
      <c r="H13156" s="1">
        <v>80</v>
      </c>
      <c r="I13156" s="87"/>
      <c r="K13156" s="86" t="s">
        <v>17485</v>
      </c>
      <c r="L13156" s="86" t="s">
        <v>17486</v>
      </c>
      <c r="N13156">
        <f>IFERROR(VLOOKUP(A13156,bip!$A:$C,2,0),"")</f>
      </c>
      <c r="O13156">
        <f>IFERROR(VLOOKUP(A13156,bip!$A:$Z,3,0),"")</f>
      </c>
    </row>
    <row r="13157" spans="1:15" ht="13.2">
      <c r="A13157" t="s">
        <v>10290</v>
      </c>
      <c r="B13157" t="s">
        <v>10290</v>
      </c>
      <c r="C13157" t="s">
        <v>16440</v>
      </c>
      <c r="D13157" t="s">
        <v>37994</v>
      </c>
      <c r="E13157" t="s">
        <v>29962</v>
      </c>
      <c r="F13157">
        <v>1</v>
      </c>
      <c r="G13157">
        <v>10</v>
      </c>
      <c r="H13157" s="1">
        <v>166</v>
      </c>
      <c r="I13157" s="87"/>
      <c r="K13157" s="86" t="s">
        <v>17485</v>
      </c>
      <c r="L13157" s="86" t="s">
        <v>17486</v>
      </c>
      <c r="N13157">
        <f>IFERROR(VLOOKUP(A13157,bip!$A:$C,2,0),"")</f>
      </c>
      <c r="O13157">
        <f>IFERROR(VLOOKUP(A13157,bip!$A:$Z,3,0),"")</f>
      </c>
    </row>
    <row r="13158" spans="1:15" ht="13.2">
      <c r="A13158" t="s">
        <v>10291</v>
      </c>
      <c r="B13158" t="s">
        <v>10291</v>
      </c>
      <c r="C13158" t="s">
        <v>16440</v>
      </c>
      <c r="D13158" t="s">
        <v>37995</v>
      </c>
      <c r="E13158" t="s">
        <v>29963</v>
      </c>
      <c r="F13158">
        <v>1</v>
      </c>
      <c r="G13158">
        <v>10</v>
      </c>
      <c r="H13158" s="1">
        <v>176</v>
      </c>
      <c r="I13158" s="87"/>
      <c r="K13158" s="86" t="s">
        <v>17485</v>
      </c>
      <c r="L13158" s="86" t="s">
        <v>17486</v>
      </c>
      <c r="N13158">
        <f>IFERROR(VLOOKUP(A13158,bip!$A:$C,2,0),"")</f>
      </c>
      <c r="O13158">
        <f>IFERROR(VLOOKUP(A13158,bip!$A:$Z,3,0),"")</f>
      </c>
    </row>
    <row r="13159" spans="1:15" ht="13.2">
      <c r="A13159" t="s">
        <v>10292</v>
      </c>
      <c r="B13159" t="s">
        <v>10292</v>
      </c>
      <c r="C13159" t="s">
        <v>16440</v>
      </c>
      <c r="D13159" t="s">
        <v>37996</v>
      </c>
      <c r="E13159" t="s">
        <v>29964</v>
      </c>
      <c r="F13159">
        <v>1</v>
      </c>
      <c r="G13159">
        <v>6</v>
      </c>
      <c r="H13159" s="1">
        <v>263</v>
      </c>
      <c r="I13159" s="87"/>
      <c r="K13159" s="86" t="s">
        <v>17485</v>
      </c>
      <c r="L13159" s="86" t="s">
        <v>17486</v>
      </c>
      <c r="N13159">
        <f>IFERROR(VLOOKUP(A13159,bip!$A:$C,2,0),"")</f>
      </c>
      <c r="O13159">
        <f>IFERROR(VLOOKUP(A13159,bip!$A:$Z,3,0),"")</f>
      </c>
    </row>
    <row r="13160" spans="1:15" ht="13.2">
      <c r="A13160" t="s">
        <v>10293</v>
      </c>
      <c r="B13160" t="s">
        <v>10293</v>
      </c>
      <c r="C13160" t="s">
        <v>16440</v>
      </c>
      <c r="D13160" t="s">
        <v>37997</v>
      </c>
      <c r="E13160" t="s">
        <v>29965</v>
      </c>
      <c r="F13160">
        <v>1</v>
      </c>
      <c r="G13160">
        <v>2</v>
      </c>
      <c r="H13160" s="1">
        <v>498</v>
      </c>
      <c r="I13160" s="87"/>
      <c r="K13160" s="86" t="s">
        <v>17485</v>
      </c>
      <c r="L13160" s="86" t="s">
        <v>17486</v>
      </c>
      <c r="N13160">
        <f>IFERROR(VLOOKUP(A13160,bip!$A:$C,2,0),"")</f>
      </c>
      <c r="O13160">
        <f>IFERROR(VLOOKUP(A13160,bip!$A:$Z,3,0),"")</f>
      </c>
    </row>
    <row r="13161" spans="1:15" ht="13.2">
      <c r="A13161" t="s">
        <v>34056</v>
      </c>
      <c r="B13161" t="s">
        <v>34056</v>
      </c>
      <c r="C13161" t="s">
        <v>16440</v>
      </c>
      <c r="D13161" t="s">
        <v>37998</v>
      </c>
      <c r="E13161" t="s">
        <v>34057</v>
      </c>
      <c r="F13161">
        <v>1</v>
      </c>
      <c r="G13161">
        <v>4</v>
      </c>
      <c r="H13161" s="1">
        <v>252</v>
      </c>
      <c r="I13161" s="87"/>
      <c r="K13161" s="86" t="s">
        <v>17485</v>
      </c>
      <c r="L13161" s="86" t="s">
        <v>17486</v>
      </c>
      <c r="N13161">
        <f>IFERROR(VLOOKUP(A13161,bip!$A:$C,2,0),"")</f>
      </c>
      <c r="O13161">
        <f>IFERROR(VLOOKUP(A13161,bip!$A:$Z,3,0),"")</f>
      </c>
    </row>
    <row r="13162" spans="1:15" ht="13.2">
      <c r="A13162" t="s">
        <v>34058</v>
      </c>
      <c r="B13162" t="s">
        <v>34058</v>
      </c>
      <c r="C13162" t="s">
        <v>16440</v>
      </c>
      <c r="D13162" t="s">
        <v>37999</v>
      </c>
      <c r="E13162" t="s">
        <v>34059</v>
      </c>
      <c r="F13162">
        <v>1</v>
      </c>
      <c r="G13162">
        <v>3</v>
      </c>
      <c r="H13162" s="1">
        <v>381</v>
      </c>
      <c r="I13162" s="87"/>
      <c r="K13162" s="86" t="s">
        <v>17485</v>
      </c>
      <c r="L13162" s="86" t="s">
        <v>17486</v>
      </c>
      <c r="N13162">
        <f>IFERROR(VLOOKUP(A13162,bip!$A:$C,2,0),"")</f>
      </c>
      <c r="O13162">
        <f>IFERROR(VLOOKUP(A13162,bip!$A:$Z,3,0),"")</f>
      </c>
    </row>
    <row r="13163" spans="1:15" ht="13.2">
      <c r="A13163" t="s">
        <v>34060</v>
      </c>
      <c r="B13163" t="s">
        <v>34060</v>
      </c>
      <c r="C13163" t="s">
        <v>16440</v>
      </c>
      <c r="D13163" t="s">
        <v>38000</v>
      </c>
      <c r="E13163" t="s">
        <v>34061</v>
      </c>
      <c r="F13163">
        <v>1</v>
      </c>
      <c r="G13163">
        <v>2</v>
      </c>
      <c r="H13163" s="1">
        <v>477</v>
      </c>
      <c r="I13163" s="87"/>
      <c r="K13163" s="86" t="s">
        <v>17485</v>
      </c>
      <c r="L13163" s="86" t="s">
        <v>17486</v>
      </c>
      <c r="N13163">
        <f>IFERROR(VLOOKUP(A13163,bip!$A:$C,2,0),"")</f>
      </c>
      <c r="O13163">
        <f>IFERROR(VLOOKUP(A13163,bip!$A:$Z,3,0),"")</f>
      </c>
    </row>
    <row r="13164" spans="1:15" ht="13.2">
      <c r="A13164" t="s">
        <v>34062</v>
      </c>
      <c r="B13164" t="s">
        <v>34062</v>
      </c>
      <c r="C13164" t="s">
        <v>16440</v>
      </c>
      <c r="D13164" t="s">
        <v>38001</v>
      </c>
      <c r="E13164" t="s">
        <v>34063</v>
      </c>
      <c r="F13164">
        <v>1</v>
      </c>
      <c r="G13164">
        <v>2</v>
      </c>
      <c r="H13164" s="1">
        <v>703</v>
      </c>
      <c r="I13164" s="87"/>
      <c r="K13164" s="86" t="s">
        <v>17485</v>
      </c>
      <c r="L13164" s="86" t="s">
        <v>17486</v>
      </c>
      <c r="N13164">
        <f>IFERROR(VLOOKUP(A13164,bip!$A:$C,2,0),"")</f>
      </c>
      <c r="O13164">
        <f>IFERROR(VLOOKUP(A13164,bip!$A:$Z,3,0),"")</f>
      </c>
    </row>
    <row r="13165" spans="1:15" ht="13.2">
      <c r="A13165" t="s">
        <v>34064</v>
      </c>
      <c r="B13165" t="s">
        <v>34064</v>
      </c>
      <c r="C13165" t="s">
        <v>16440</v>
      </c>
      <c r="D13165" t="s">
        <v>38002</v>
      </c>
      <c r="E13165" t="s">
        <v>34065</v>
      </c>
      <c r="F13165">
        <v>1</v>
      </c>
      <c r="G13165">
        <v>10</v>
      </c>
      <c r="H13165" s="1">
        <v>113</v>
      </c>
      <c r="I13165" s="87"/>
      <c r="K13165" s="86" t="s">
        <v>17485</v>
      </c>
      <c r="L13165" s="86" t="s">
        <v>17486</v>
      </c>
      <c r="N13165">
        <f>IFERROR(VLOOKUP(A13165,bip!$A:$C,2,0),"")</f>
      </c>
      <c r="O13165">
        <f>IFERROR(VLOOKUP(A13165,bip!$A:$Z,3,0),"")</f>
      </c>
    </row>
    <row r="13166" spans="1:15" ht="13.2">
      <c r="A13166" t="s">
        <v>34066</v>
      </c>
      <c r="B13166" t="s">
        <v>34066</v>
      </c>
      <c r="C13166" t="s">
        <v>16440</v>
      </c>
      <c r="D13166" t="s">
        <v>38003</v>
      </c>
      <c r="E13166" t="s">
        <v>34067</v>
      </c>
      <c r="F13166">
        <v>1</v>
      </c>
      <c r="G13166">
        <v>8</v>
      </c>
      <c r="H13166" s="1">
        <v>166</v>
      </c>
      <c r="I13166" s="87"/>
      <c r="K13166" s="86" t="s">
        <v>17485</v>
      </c>
      <c r="L13166" s="86" t="s">
        <v>17486</v>
      </c>
      <c r="N13166">
        <f>IFERROR(VLOOKUP(A13166,bip!$A:$C,2,0),"")</f>
      </c>
      <c r="O13166">
        <f>IFERROR(VLOOKUP(A13166,bip!$A:$Z,3,0),"")</f>
      </c>
    </row>
    <row r="13167" spans="1:15" ht="13.2">
      <c r="A13167" t="s">
        <v>34068</v>
      </c>
      <c r="B13167" t="s">
        <v>34068</v>
      </c>
      <c r="C13167" t="s">
        <v>16440</v>
      </c>
      <c r="D13167" t="s">
        <v>38004</v>
      </c>
      <c r="E13167" t="s">
        <v>34069</v>
      </c>
      <c r="F13167">
        <v>1</v>
      </c>
      <c r="G13167">
        <v>6</v>
      </c>
      <c r="H13167" s="1">
        <v>231</v>
      </c>
      <c r="I13167" s="87"/>
      <c r="K13167" s="86" t="s">
        <v>17485</v>
      </c>
      <c r="L13167" s="86" t="s">
        <v>17486</v>
      </c>
      <c r="N13167">
        <f>IFERROR(VLOOKUP(A13167,bip!$A:$C,2,0),"")</f>
      </c>
      <c r="O13167">
        <f>IFERROR(VLOOKUP(A13167,bip!$A:$Z,3,0),"")</f>
      </c>
    </row>
    <row r="13168" spans="1:15" ht="13.2">
      <c r="A13168" t="s">
        <v>44328</v>
      </c>
      <c r="B13168" t="s">
        <v>44328</v>
      </c>
      <c r="C13168" t="s">
        <v>16440</v>
      </c>
      <c r="D13168" t="s">
        <v>44329</v>
      </c>
      <c r="E13168" t="s">
        <v>44330</v>
      </c>
      <c r="F13168">
        <v>1</v>
      </c>
      <c r="G13168">
        <v>5</v>
      </c>
      <c r="H13168" s="1">
        <v>556</v>
      </c>
      <c r="I13168" s="87"/>
      <c r="K13168" s="86" t="s">
        <v>17485</v>
      </c>
      <c r="L13168" s="86" t="s">
        <v>17486</v>
      </c>
      <c r="M13168" s="86" t="s">
        <v>17487</v>
      </c>
      <c r="N13168">
        <f>IFERROR(VLOOKUP(A13168,bip!$A:$C,2,0),"")</f>
      </c>
      <c r="O13168">
        <f>IFERROR(VLOOKUP(A13168,bip!$A:$Z,3,0),"")</f>
      </c>
    </row>
    <row r="13169" spans="1:15" ht="13.2">
      <c r="A13169" t="s">
        <v>44331</v>
      </c>
      <c r="B13169" t="s">
        <v>44331</v>
      </c>
      <c r="C13169" t="s">
        <v>16440</v>
      </c>
      <c r="D13169" t="s">
        <v>44332</v>
      </c>
      <c r="E13169" t="s">
        <v>44333</v>
      </c>
      <c r="F13169">
        <v>1</v>
      </c>
      <c r="G13169">
        <v>5</v>
      </c>
      <c r="H13169" s="1">
        <v>613</v>
      </c>
      <c r="I13169" s="87"/>
      <c r="K13169" s="86" t="s">
        <v>17485</v>
      </c>
      <c r="L13169" s="86" t="s">
        <v>17486</v>
      </c>
      <c r="M13169" s="86" t="s">
        <v>17487</v>
      </c>
      <c r="N13169">
        <f>IFERROR(VLOOKUP(A13169,bip!$A:$C,2,0),"")</f>
      </c>
      <c r="O13169">
        <f>IFERROR(VLOOKUP(A13169,bip!$A:$Z,3,0),"")</f>
      </c>
    </row>
    <row r="13170" spans="1:15" ht="13.2">
      <c r="A13170" t="s">
        <v>44334</v>
      </c>
      <c r="B13170" t="s">
        <v>44334</v>
      </c>
      <c r="C13170" t="s">
        <v>16440</v>
      </c>
      <c r="D13170" t="s">
        <v>44335</v>
      </c>
      <c r="E13170" t="s">
        <v>44336</v>
      </c>
      <c r="F13170">
        <v>1</v>
      </c>
      <c r="G13170">
        <v>20</v>
      </c>
      <c r="H13170" s="1">
        <v>284</v>
      </c>
      <c r="I13170" s="87"/>
      <c r="K13170" s="86" t="s">
        <v>17485</v>
      </c>
      <c r="L13170" s="86" t="s">
        <v>17486</v>
      </c>
      <c r="M13170" s="86" t="s">
        <v>17487</v>
      </c>
      <c r="N13170">
        <f>IFERROR(VLOOKUP(A13170,bip!$A:$C,2,0),"")</f>
      </c>
      <c r="O13170">
        <f>IFERROR(VLOOKUP(A13170,bip!$A:$Z,3,0),"")</f>
      </c>
    </row>
    <row r="13171" spans="1:15" ht="13.2">
      <c r="A13171" t="s">
        <v>44337</v>
      </c>
      <c r="B13171" t="s">
        <v>44337</v>
      </c>
      <c r="C13171" t="s">
        <v>16440</v>
      </c>
      <c r="D13171" t="s">
        <v>44338</v>
      </c>
      <c r="E13171" t="s">
        <v>44339</v>
      </c>
      <c r="F13171">
        <v>1</v>
      </c>
      <c r="G13171">
        <v>20</v>
      </c>
      <c r="H13171" s="1">
        <v>305</v>
      </c>
      <c r="I13171" s="87"/>
      <c r="K13171" s="86" t="s">
        <v>17485</v>
      </c>
      <c r="L13171" s="86" t="s">
        <v>17486</v>
      </c>
      <c r="M13171" s="86" t="s">
        <v>17487</v>
      </c>
      <c r="N13171">
        <f>IFERROR(VLOOKUP(A13171,bip!$A:$C,2,0),"")</f>
      </c>
      <c r="O13171">
        <f>IFERROR(VLOOKUP(A13171,bip!$A:$Z,3,0),"")</f>
      </c>
    </row>
    <row r="13172" spans="1:15" ht="13.2">
      <c r="A13172" t="s">
        <v>44340</v>
      </c>
      <c r="B13172" t="s">
        <v>44340</v>
      </c>
      <c r="C13172" t="s">
        <v>16440</v>
      </c>
      <c r="D13172" t="s">
        <v>44341</v>
      </c>
      <c r="E13172" t="s">
        <v>44342</v>
      </c>
      <c r="F13172">
        <v>1</v>
      </c>
      <c r="G13172">
        <v>20</v>
      </c>
      <c r="H13172" s="1">
        <v>369</v>
      </c>
      <c r="I13172" s="87"/>
      <c r="K13172" s="86" t="s">
        <v>17485</v>
      </c>
      <c r="L13172" s="86" t="s">
        <v>17486</v>
      </c>
      <c r="M13172" s="86" t="s">
        <v>17487</v>
      </c>
      <c r="N13172">
        <f>IFERROR(VLOOKUP(A13172,bip!$A:$C,2,0),"")</f>
      </c>
      <c r="O13172">
        <f>IFERROR(VLOOKUP(A13172,bip!$A:$Z,3,0),"")</f>
      </c>
    </row>
    <row r="13173" spans="1:15" ht="13.2">
      <c r="A13173" t="s">
        <v>10326</v>
      </c>
      <c r="B13173" t="s">
        <v>10326</v>
      </c>
      <c r="C13173" t="s">
        <v>16440</v>
      </c>
      <c r="D13173" t="s">
        <v>22836</v>
      </c>
      <c r="E13173" t="s">
        <v>21297</v>
      </c>
      <c r="F13173">
        <v>1</v>
      </c>
      <c r="G13173">
        <v>1</v>
      </c>
      <c r="H13173" s="1">
        <v>701</v>
      </c>
      <c r="I13173" s="87"/>
      <c r="K13173" s="86" t="s">
        <v>17485</v>
      </c>
      <c r="L13173" s="86" t="s">
        <v>17486</v>
      </c>
      <c r="N13173">
        <f>IFERROR(VLOOKUP(A13173,bip!$A:$C,2,0),"")</f>
      </c>
      <c r="O13173">
        <f>IFERROR(VLOOKUP(A13173,bip!$A:$Z,3,0),"")</f>
      </c>
    </row>
    <row r="13174" spans="1:15" ht="13.2">
      <c r="A13174" t="s">
        <v>10304</v>
      </c>
      <c r="B13174" t="s">
        <v>10304</v>
      </c>
      <c r="C13174" t="s">
        <v>16440</v>
      </c>
      <c r="D13174" t="s">
        <v>37986</v>
      </c>
      <c r="E13174" t="s">
        <v>37987</v>
      </c>
      <c r="F13174">
        <v>1</v>
      </c>
      <c r="G13174">
        <v>40</v>
      </c>
      <c r="H13174" s="1">
        <v>75</v>
      </c>
      <c r="I13174" s="87"/>
      <c r="K13174" s="86" t="s">
        <v>17485</v>
      </c>
      <c r="L13174" s="86" t="s">
        <v>17486</v>
      </c>
      <c r="N13174">
        <f>IFERROR(VLOOKUP(A13174,bip!$A:$C,2,0),"")</f>
      </c>
      <c r="O13174">
        <f>IFERROR(VLOOKUP(A13174,bip!$A:$Z,3,0),"")</f>
      </c>
    </row>
    <row r="13175" spans="1:15" ht="13.2">
      <c r="A13175" t="s">
        <v>10305</v>
      </c>
      <c r="B13175" t="s">
        <v>10305</v>
      </c>
      <c r="C13175" t="s">
        <v>16440</v>
      </c>
      <c r="D13175" t="s">
        <v>37988</v>
      </c>
      <c r="E13175" t="s">
        <v>37989</v>
      </c>
      <c r="F13175">
        <v>1</v>
      </c>
      <c r="G13175">
        <v>30</v>
      </c>
      <c r="H13175" s="1">
        <v>121</v>
      </c>
      <c r="I13175" s="87"/>
      <c r="K13175" s="86" t="s">
        <v>17485</v>
      </c>
      <c r="L13175" s="86" t="s">
        <v>17486</v>
      </c>
      <c r="N13175">
        <f>IFERROR(VLOOKUP(A13175,bip!$A:$C,2,0),"")</f>
      </c>
      <c r="O13175">
        <f>IFERROR(VLOOKUP(A13175,bip!$A:$Z,3,0),"")</f>
      </c>
    </row>
    <row r="13176" spans="1:15" ht="13.2">
      <c r="A13176" t="s">
        <v>10306</v>
      </c>
      <c r="B13176" t="s">
        <v>10306</v>
      </c>
      <c r="C13176" t="s">
        <v>16440</v>
      </c>
      <c r="D13176" t="s">
        <v>37990</v>
      </c>
      <c r="E13176" t="s">
        <v>37991</v>
      </c>
      <c r="F13176">
        <v>1</v>
      </c>
      <c r="G13176">
        <v>20</v>
      </c>
      <c r="H13176" s="1">
        <v>180</v>
      </c>
      <c r="I13176" s="87"/>
      <c r="K13176" s="86" t="s">
        <v>17485</v>
      </c>
      <c r="L13176" s="86" t="s">
        <v>17486</v>
      </c>
      <c r="N13176">
        <f>IFERROR(VLOOKUP(A13176,bip!$A:$C,2,0),"")</f>
      </c>
      <c r="O13176">
        <f>IFERROR(VLOOKUP(A13176,bip!$A:$Z,3,0),"")</f>
      </c>
    </row>
    <row r="13177" spans="1:15" ht="13.2">
      <c r="A13177" t="s">
        <v>10329</v>
      </c>
      <c r="B13177" t="s">
        <v>13204</v>
      </c>
      <c r="C13177" t="s">
        <v>16440</v>
      </c>
      <c r="D13177" t="s">
        <v>38009</v>
      </c>
      <c r="E13177" t="s">
        <v>25540</v>
      </c>
      <c r="F13177">
        <v>1</v>
      </c>
      <c r="G13177">
        <v>15</v>
      </c>
      <c r="H13177" s="1">
        <v>199</v>
      </c>
      <c r="I13177" s="87"/>
      <c r="K13177" s="86" t="s">
        <v>17485</v>
      </c>
      <c r="L13177" s="86" t="s">
        <v>17486</v>
      </c>
      <c r="N13177">
        <f>IFERROR(VLOOKUP(A13177,bip!$A:$C,2,0),"")</f>
      </c>
      <c r="O13177">
        <f>IFERROR(VLOOKUP(A13177,bip!$A:$Z,3,0),"")</f>
      </c>
    </row>
    <row r="13178" spans="1:15" ht="13.2">
      <c r="A13178" t="s">
        <v>10330</v>
      </c>
      <c r="B13178" t="s">
        <v>13205</v>
      </c>
      <c r="C13178" t="s">
        <v>16440</v>
      </c>
      <c r="D13178" t="s">
        <v>38010</v>
      </c>
      <c r="E13178" t="s">
        <v>25541</v>
      </c>
      <c r="F13178">
        <v>1</v>
      </c>
      <c r="G13178">
        <v>12</v>
      </c>
      <c r="H13178" s="1">
        <v>272</v>
      </c>
      <c r="I13178" s="87"/>
      <c r="K13178" s="86" t="s">
        <v>17485</v>
      </c>
      <c r="L13178" s="86" t="s">
        <v>17486</v>
      </c>
      <c r="N13178">
        <f>IFERROR(VLOOKUP(A13178,bip!$A:$C,2,0),"")</f>
      </c>
      <c r="O13178">
        <f>IFERROR(VLOOKUP(A13178,bip!$A:$Z,3,0),"")</f>
      </c>
    </row>
    <row r="13179" spans="1:15" ht="13.2">
      <c r="A13179" t="s">
        <v>10327</v>
      </c>
      <c r="B13179" t="s">
        <v>13202</v>
      </c>
      <c r="C13179" t="s">
        <v>16440</v>
      </c>
      <c r="D13179" t="s">
        <v>38011</v>
      </c>
      <c r="E13179" t="s">
        <v>25542</v>
      </c>
      <c r="F13179">
        <v>1</v>
      </c>
      <c r="G13179">
        <v>15</v>
      </c>
      <c r="H13179" s="1">
        <v>239</v>
      </c>
      <c r="I13179" s="87"/>
      <c r="K13179" s="86" t="s">
        <v>17485</v>
      </c>
      <c r="L13179" s="86" t="s">
        <v>17486</v>
      </c>
      <c r="N13179">
        <f>IFERROR(VLOOKUP(A13179,bip!$A:$C,2,0),"")</f>
      </c>
      <c r="O13179">
        <f>IFERROR(VLOOKUP(A13179,bip!$A:$Z,3,0),"")</f>
      </c>
    </row>
    <row r="13180" spans="1:15" ht="13.2">
      <c r="A13180" t="s">
        <v>10328</v>
      </c>
      <c r="B13180" t="s">
        <v>13203</v>
      </c>
      <c r="C13180" t="s">
        <v>16440</v>
      </c>
      <c r="D13180" t="s">
        <v>38012</v>
      </c>
      <c r="E13180" t="s">
        <v>25543</v>
      </c>
      <c r="F13180">
        <v>1</v>
      </c>
      <c r="G13180">
        <v>12</v>
      </c>
      <c r="H13180" s="1">
        <v>336</v>
      </c>
      <c r="I13180" s="87"/>
      <c r="K13180" s="86" t="s">
        <v>17485</v>
      </c>
      <c r="L13180" s="86" t="s">
        <v>17486</v>
      </c>
      <c r="N13180">
        <f>IFERROR(VLOOKUP(A13180,bip!$A:$C,2,0),"")</f>
      </c>
      <c r="O13180">
        <f>IFERROR(VLOOKUP(A13180,bip!$A:$Z,3,0),"")</f>
      </c>
    </row>
    <row r="13181" spans="1:15" ht="13.2">
      <c r="A13181" t="s">
        <v>10307</v>
      </c>
      <c r="B13181" t="s">
        <v>13183</v>
      </c>
      <c r="C13181" t="s">
        <v>16440</v>
      </c>
      <c r="D13181" t="s">
        <v>25521</v>
      </c>
      <c r="E13181" t="s">
        <v>26943</v>
      </c>
      <c r="F13181">
        <v>1</v>
      </c>
      <c r="G13181">
        <v>65</v>
      </c>
      <c r="H13181" s="1">
        <v>28</v>
      </c>
      <c r="I13181" s="87"/>
      <c r="K13181" s="86" t="s">
        <v>17485</v>
      </c>
      <c r="L13181" s="86" t="s">
        <v>17486</v>
      </c>
      <c r="N13181">
        <f>IFERROR(VLOOKUP(A13181,bip!$A:$C,2,0),"")</f>
      </c>
      <c r="O13181">
        <f>IFERROR(VLOOKUP(A13181,bip!$A:$Z,3,0),"")</f>
      </c>
    </row>
    <row r="13182" spans="1:15" ht="13.2">
      <c r="A13182" t="s">
        <v>10308</v>
      </c>
      <c r="B13182" t="s">
        <v>13184</v>
      </c>
      <c r="C13182" t="s">
        <v>16440</v>
      </c>
      <c r="D13182" t="s">
        <v>25522</v>
      </c>
      <c r="E13182" t="s">
        <v>26944</v>
      </c>
      <c r="F13182">
        <v>1</v>
      </c>
      <c r="G13182">
        <v>50</v>
      </c>
      <c r="H13182" s="1">
        <v>34</v>
      </c>
      <c r="I13182" s="87"/>
      <c r="K13182" s="86" t="s">
        <v>17485</v>
      </c>
      <c r="L13182" s="86" t="s">
        <v>17486</v>
      </c>
      <c r="N13182">
        <f>IFERROR(VLOOKUP(A13182,bip!$A:$C,2,0),"")</f>
      </c>
      <c r="O13182">
        <f>IFERROR(VLOOKUP(A13182,bip!$A:$Z,3,0),"")</f>
      </c>
    </row>
    <row r="13183" spans="1:15" ht="13.2">
      <c r="A13183" t="s">
        <v>10309</v>
      </c>
      <c r="B13183" t="s">
        <v>13185</v>
      </c>
      <c r="C13183" t="s">
        <v>16440</v>
      </c>
      <c r="D13183" t="s">
        <v>25523</v>
      </c>
      <c r="E13183" t="s">
        <v>26945</v>
      </c>
      <c r="F13183">
        <v>1</v>
      </c>
      <c r="G13183">
        <v>40</v>
      </c>
      <c r="H13183" s="1">
        <v>45</v>
      </c>
      <c r="I13183" s="87"/>
      <c r="K13183" s="86" t="s">
        <v>17485</v>
      </c>
      <c r="L13183" s="86" t="s">
        <v>17486</v>
      </c>
      <c r="N13183">
        <f>IFERROR(VLOOKUP(A13183,bip!$A:$C,2,0),"")</f>
      </c>
      <c r="O13183">
        <f>IFERROR(VLOOKUP(A13183,bip!$A:$Z,3,0),"")</f>
      </c>
    </row>
    <row r="13184" spans="1:15" ht="13.2">
      <c r="A13184" t="s">
        <v>10310</v>
      </c>
      <c r="B13184" t="s">
        <v>13186</v>
      </c>
      <c r="C13184" t="s">
        <v>16440</v>
      </c>
      <c r="D13184" t="s">
        <v>25524</v>
      </c>
      <c r="E13184" t="s">
        <v>26946</v>
      </c>
      <c r="F13184">
        <v>1</v>
      </c>
      <c r="G13184">
        <v>35</v>
      </c>
      <c r="H13184" s="1">
        <v>52</v>
      </c>
      <c r="I13184" s="87"/>
      <c r="K13184" s="86" t="s">
        <v>17485</v>
      </c>
      <c r="L13184" s="86" t="s">
        <v>17486</v>
      </c>
      <c r="N13184">
        <f>IFERROR(VLOOKUP(A13184,bip!$A:$C,2,0),"")</f>
      </c>
      <c r="O13184">
        <f>IFERROR(VLOOKUP(A13184,bip!$A:$Z,3,0),"")</f>
      </c>
    </row>
    <row r="13185" spans="1:15" ht="13.2">
      <c r="A13185" t="s">
        <v>10311</v>
      </c>
      <c r="B13185" t="s">
        <v>13187</v>
      </c>
      <c r="C13185" t="s">
        <v>16440</v>
      </c>
      <c r="D13185" t="s">
        <v>25525</v>
      </c>
      <c r="E13185" t="s">
        <v>26947</v>
      </c>
      <c r="F13185">
        <v>1</v>
      </c>
      <c r="G13185">
        <v>30</v>
      </c>
      <c r="H13185" s="1">
        <v>58</v>
      </c>
      <c r="I13185" s="87"/>
      <c r="K13185" s="86" t="s">
        <v>17485</v>
      </c>
      <c r="L13185" s="86" t="s">
        <v>17486</v>
      </c>
      <c r="N13185">
        <f>IFERROR(VLOOKUP(A13185,bip!$A:$C,2,0),"")</f>
      </c>
      <c r="O13185">
        <f>IFERROR(VLOOKUP(A13185,bip!$A:$Z,3,0),"")</f>
      </c>
    </row>
    <row r="13186" spans="1:15" ht="13.2">
      <c r="A13186" t="s">
        <v>10312</v>
      </c>
      <c r="B13186" t="s">
        <v>13188</v>
      </c>
      <c r="C13186" t="s">
        <v>16440</v>
      </c>
      <c r="D13186" t="s">
        <v>25526</v>
      </c>
      <c r="E13186" t="s">
        <v>26948</v>
      </c>
      <c r="F13186">
        <v>1</v>
      </c>
      <c r="G13186">
        <v>25</v>
      </c>
      <c r="H13186" s="1">
        <v>73</v>
      </c>
      <c r="I13186" s="87"/>
      <c r="K13186" s="86" t="s">
        <v>17485</v>
      </c>
      <c r="L13186" s="86" t="s">
        <v>17486</v>
      </c>
      <c r="N13186">
        <f>IFERROR(VLOOKUP(A13186,bip!$A:$C,2,0),"")</f>
      </c>
      <c r="O13186">
        <f>IFERROR(VLOOKUP(A13186,bip!$A:$Z,3,0),"")</f>
      </c>
    </row>
    <row r="13187" spans="1:15" ht="13.2">
      <c r="A13187" t="s">
        <v>10313</v>
      </c>
      <c r="B13187" t="s">
        <v>13189</v>
      </c>
      <c r="C13187" t="s">
        <v>16440</v>
      </c>
      <c r="D13187" t="s">
        <v>25527</v>
      </c>
      <c r="E13187" t="s">
        <v>26949</v>
      </c>
      <c r="F13187">
        <v>1</v>
      </c>
      <c r="G13187">
        <v>20</v>
      </c>
      <c r="H13187" s="1">
        <v>84</v>
      </c>
      <c r="I13187" s="87"/>
      <c r="K13187" s="86" t="s">
        <v>17485</v>
      </c>
      <c r="L13187" s="86" t="s">
        <v>17486</v>
      </c>
      <c r="N13187">
        <f>IFERROR(VLOOKUP(A13187,bip!$A:$C,2,0),"")</f>
      </c>
      <c r="O13187">
        <f>IFERROR(VLOOKUP(A13187,bip!$A:$Z,3,0),"")</f>
      </c>
    </row>
    <row r="13188" spans="1:15" ht="13.2">
      <c r="A13188" t="s">
        <v>10314</v>
      </c>
      <c r="B13188" t="s">
        <v>13190</v>
      </c>
      <c r="C13188" t="s">
        <v>16440</v>
      </c>
      <c r="D13188" t="s">
        <v>25528</v>
      </c>
      <c r="E13188" t="s">
        <v>26950</v>
      </c>
      <c r="F13188">
        <v>1</v>
      </c>
      <c r="G13188">
        <v>50</v>
      </c>
      <c r="H13188" s="1">
        <v>34</v>
      </c>
      <c r="I13188" s="87"/>
      <c r="K13188" s="86" t="s">
        <v>17485</v>
      </c>
      <c r="L13188" s="86" t="s">
        <v>17486</v>
      </c>
      <c r="N13188">
        <f>IFERROR(VLOOKUP(A13188,bip!$A:$C,2,0),"")</f>
      </c>
      <c r="O13188">
        <f>IFERROR(VLOOKUP(A13188,bip!$A:$Z,3,0),"")</f>
      </c>
    </row>
    <row r="13189" spans="1:15" ht="13.2">
      <c r="A13189" t="s">
        <v>10315</v>
      </c>
      <c r="B13189" t="s">
        <v>13191</v>
      </c>
      <c r="C13189" t="s">
        <v>16440</v>
      </c>
      <c r="D13189" t="s">
        <v>25529</v>
      </c>
      <c r="E13189" t="s">
        <v>26951</v>
      </c>
      <c r="F13189">
        <v>1</v>
      </c>
      <c r="G13189">
        <v>40</v>
      </c>
      <c r="H13189" s="1">
        <v>45</v>
      </c>
      <c r="I13189" s="87"/>
      <c r="K13189" s="86" t="s">
        <v>17485</v>
      </c>
      <c r="L13189" s="86" t="s">
        <v>17486</v>
      </c>
      <c r="N13189">
        <f>IFERROR(VLOOKUP(A13189,bip!$A:$C,2,0),"")</f>
      </c>
      <c r="O13189">
        <f>IFERROR(VLOOKUP(A13189,bip!$A:$Z,3,0),"")</f>
      </c>
    </row>
    <row r="13190" spans="1:15" ht="13.2">
      <c r="A13190" t="s">
        <v>10316</v>
      </c>
      <c r="B13190" t="s">
        <v>13192</v>
      </c>
      <c r="C13190" t="s">
        <v>16440</v>
      </c>
      <c r="D13190" t="s">
        <v>25530</v>
      </c>
      <c r="E13190" t="s">
        <v>26952</v>
      </c>
      <c r="F13190">
        <v>1</v>
      </c>
      <c r="G13190">
        <v>35</v>
      </c>
      <c r="H13190" s="1">
        <v>52</v>
      </c>
      <c r="I13190" s="87"/>
      <c r="K13190" s="86" t="s">
        <v>17485</v>
      </c>
      <c r="L13190" s="86" t="s">
        <v>17486</v>
      </c>
      <c r="N13190">
        <f>IFERROR(VLOOKUP(A13190,bip!$A:$C,2,0),"")</f>
      </c>
      <c r="O13190">
        <f>IFERROR(VLOOKUP(A13190,bip!$A:$Z,3,0),"")</f>
      </c>
    </row>
    <row r="13191" spans="1:15" ht="13.2">
      <c r="A13191" t="s">
        <v>10317</v>
      </c>
      <c r="B13191" t="s">
        <v>13193</v>
      </c>
      <c r="C13191" t="s">
        <v>16440</v>
      </c>
      <c r="D13191" t="s">
        <v>25531</v>
      </c>
      <c r="E13191" t="s">
        <v>26953</v>
      </c>
      <c r="F13191">
        <v>1</v>
      </c>
      <c r="G13191">
        <v>30</v>
      </c>
      <c r="H13191" s="1">
        <v>58</v>
      </c>
      <c r="I13191" s="87"/>
      <c r="K13191" s="86" t="s">
        <v>17485</v>
      </c>
      <c r="L13191" s="86" t="s">
        <v>17486</v>
      </c>
      <c r="N13191">
        <f>IFERROR(VLOOKUP(A13191,bip!$A:$C,2,0),"")</f>
      </c>
      <c r="O13191">
        <f>IFERROR(VLOOKUP(A13191,bip!$A:$Z,3,0),"")</f>
      </c>
    </row>
    <row r="13192" spans="1:15" ht="13.2">
      <c r="A13192" t="s">
        <v>10318</v>
      </c>
      <c r="B13192" t="s">
        <v>13194</v>
      </c>
      <c r="C13192" t="s">
        <v>16440</v>
      </c>
      <c r="D13192" t="s">
        <v>25532</v>
      </c>
      <c r="E13192" t="s">
        <v>26954</v>
      </c>
      <c r="F13192">
        <v>1</v>
      </c>
      <c r="G13192">
        <v>25</v>
      </c>
      <c r="H13192" s="1">
        <v>73</v>
      </c>
      <c r="I13192" s="87"/>
      <c r="K13192" s="86" t="s">
        <v>17485</v>
      </c>
      <c r="L13192" s="86" t="s">
        <v>17486</v>
      </c>
      <c r="N13192">
        <f>IFERROR(VLOOKUP(A13192,bip!$A:$C,2,0),"")</f>
      </c>
      <c r="O13192">
        <f>IFERROR(VLOOKUP(A13192,bip!$A:$Z,3,0),"")</f>
      </c>
    </row>
    <row r="13193" spans="1:15" ht="13.2">
      <c r="A13193" t="s">
        <v>10319</v>
      </c>
      <c r="B13193" t="s">
        <v>13195</v>
      </c>
      <c r="C13193" t="s">
        <v>16440</v>
      </c>
      <c r="D13193" t="s">
        <v>25533</v>
      </c>
      <c r="E13193" t="s">
        <v>26955</v>
      </c>
      <c r="F13193">
        <v>1</v>
      </c>
      <c r="G13193">
        <v>20</v>
      </c>
      <c r="H13193" s="1">
        <v>84</v>
      </c>
      <c r="I13193" s="87"/>
      <c r="K13193" s="86" t="s">
        <v>17485</v>
      </c>
      <c r="L13193" s="86" t="s">
        <v>17486</v>
      </c>
      <c r="N13193">
        <f>IFERROR(VLOOKUP(A13193,bip!$A:$C,2,0),"")</f>
      </c>
      <c r="O13193">
        <f>IFERROR(VLOOKUP(A13193,bip!$A:$Z,3,0),"")</f>
      </c>
    </row>
    <row r="13194" spans="1:15" ht="13.2">
      <c r="A13194" t="s">
        <v>10320</v>
      </c>
      <c r="B13194" t="s">
        <v>13196</v>
      </c>
      <c r="C13194" t="s">
        <v>16440</v>
      </c>
      <c r="D13194" t="s">
        <v>25534</v>
      </c>
      <c r="E13194" t="s">
        <v>26956</v>
      </c>
      <c r="F13194">
        <v>1</v>
      </c>
      <c r="G13194">
        <v>50</v>
      </c>
      <c r="H13194" s="1">
        <v>34</v>
      </c>
      <c r="I13194" s="87"/>
      <c r="K13194" s="86" t="s">
        <v>17485</v>
      </c>
      <c r="L13194" s="86" t="s">
        <v>17486</v>
      </c>
      <c r="N13194">
        <f>IFERROR(VLOOKUP(A13194,bip!$A:$C,2,0),"")</f>
      </c>
      <c r="O13194">
        <f>IFERROR(VLOOKUP(A13194,bip!$A:$Z,3,0),"")</f>
      </c>
    </row>
    <row r="13195" spans="1:15" ht="13.2">
      <c r="A13195" t="s">
        <v>10321</v>
      </c>
      <c r="B13195" t="s">
        <v>13197</v>
      </c>
      <c r="C13195" t="s">
        <v>16440</v>
      </c>
      <c r="D13195" t="s">
        <v>25535</v>
      </c>
      <c r="E13195" t="s">
        <v>26957</v>
      </c>
      <c r="F13195">
        <v>1</v>
      </c>
      <c r="G13195">
        <v>40</v>
      </c>
      <c r="H13195" s="1">
        <v>45</v>
      </c>
      <c r="I13195" s="87"/>
      <c r="K13195" s="86" t="s">
        <v>17485</v>
      </c>
      <c r="L13195" s="86" t="s">
        <v>17486</v>
      </c>
      <c r="N13195">
        <f>IFERROR(VLOOKUP(A13195,bip!$A:$C,2,0),"")</f>
      </c>
      <c r="O13195">
        <f>IFERROR(VLOOKUP(A13195,bip!$A:$Z,3,0),"")</f>
      </c>
    </row>
    <row r="13196" spans="1:15" ht="13.2">
      <c r="A13196" t="s">
        <v>10322</v>
      </c>
      <c r="B13196" t="s">
        <v>13198</v>
      </c>
      <c r="C13196" t="s">
        <v>16440</v>
      </c>
      <c r="D13196" t="s">
        <v>25536</v>
      </c>
      <c r="E13196" t="s">
        <v>26958</v>
      </c>
      <c r="F13196">
        <v>1</v>
      </c>
      <c r="G13196">
        <v>35</v>
      </c>
      <c r="H13196" s="1">
        <v>52</v>
      </c>
      <c r="I13196" s="87"/>
      <c r="K13196" s="86" t="s">
        <v>17485</v>
      </c>
      <c r="L13196" s="86" t="s">
        <v>17486</v>
      </c>
      <c r="N13196">
        <f>IFERROR(VLOOKUP(A13196,bip!$A:$C,2,0),"")</f>
      </c>
      <c r="O13196">
        <f>IFERROR(VLOOKUP(A13196,bip!$A:$Z,3,0),"")</f>
      </c>
    </row>
    <row r="13197" spans="1:15" ht="13.2">
      <c r="A13197" t="s">
        <v>10323</v>
      </c>
      <c r="B13197" t="s">
        <v>13199</v>
      </c>
      <c r="C13197" t="s">
        <v>16440</v>
      </c>
      <c r="D13197" t="s">
        <v>25537</v>
      </c>
      <c r="E13197" t="s">
        <v>26959</v>
      </c>
      <c r="F13197">
        <v>1</v>
      </c>
      <c r="G13197">
        <v>30</v>
      </c>
      <c r="H13197" s="1">
        <v>58</v>
      </c>
      <c r="I13197" s="87"/>
      <c r="K13197" s="86" t="s">
        <v>17485</v>
      </c>
      <c r="L13197" s="86" t="s">
        <v>17486</v>
      </c>
      <c r="N13197">
        <f>IFERROR(VLOOKUP(A13197,bip!$A:$C,2,0),"")</f>
      </c>
      <c r="O13197">
        <f>IFERROR(VLOOKUP(A13197,bip!$A:$Z,3,0),"")</f>
      </c>
    </row>
    <row r="13198" spans="1:15" ht="13.2">
      <c r="A13198" t="s">
        <v>10324</v>
      </c>
      <c r="B13198" t="s">
        <v>13200</v>
      </c>
      <c r="C13198" t="s">
        <v>16440</v>
      </c>
      <c r="D13198" t="s">
        <v>25538</v>
      </c>
      <c r="E13198" t="s">
        <v>26960</v>
      </c>
      <c r="F13198">
        <v>1</v>
      </c>
      <c r="G13198">
        <v>25</v>
      </c>
      <c r="H13198" s="1">
        <v>73</v>
      </c>
      <c r="I13198" s="87"/>
      <c r="K13198" s="86" t="s">
        <v>17485</v>
      </c>
      <c r="L13198" s="86" t="s">
        <v>17486</v>
      </c>
      <c r="N13198">
        <f>IFERROR(VLOOKUP(A13198,bip!$A:$C,2,0),"")</f>
      </c>
      <c r="O13198">
        <f>IFERROR(VLOOKUP(A13198,bip!$A:$Z,3,0),"")</f>
      </c>
    </row>
    <row r="13199" spans="1:15" ht="13.2">
      <c r="A13199" t="s">
        <v>10325</v>
      </c>
      <c r="B13199" t="s">
        <v>13201</v>
      </c>
      <c r="C13199" t="s">
        <v>16440</v>
      </c>
      <c r="D13199" t="s">
        <v>25539</v>
      </c>
      <c r="E13199" t="s">
        <v>26961</v>
      </c>
      <c r="F13199">
        <v>1</v>
      </c>
      <c r="G13199">
        <v>20</v>
      </c>
      <c r="H13199" s="1">
        <v>84</v>
      </c>
      <c r="I13199" s="87"/>
      <c r="K13199" s="86" t="s">
        <v>17485</v>
      </c>
      <c r="L13199" s="86" t="s">
        <v>17486</v>
      </c>
      <c r="N13199">
        <f>IFERROR(VLOOKUP(A13199,bip!$A:$C,2,0),"")</f>
      </c>
      <c r="O13199">
        <f>IFERROR(VLOOKUP(A13199,bip!$A:$Z,3,0),"")</f>
      </c>
    </row>
    <row r="13200" spans="1:15" ht="13.2">
      <c r="A13200" t="s">
        <v>34272</v>
      </c>
      <c r="B13200" t="s">
        <v>34272</v>
      </c>
      <c r="C13200" t="s">
        <v>16440</v>
      </c>
      <c r="D13200" t="s">
        <v>38017</v>
      </c>
      <c r="E13200" t="s">
        <v>38018</v>
      </c>
      <c r="F13200">
        <v>1</v>
      </c>
      <c r="G13200">
        <v>48</v>
      </c>
      <c r="H13200" s="1">
        <v>32</v>
      </c>
      <c r="I13200" s="87"/>
      <c r="K13200" s="86" t="s">
        <v>17485</v>
      </c>
      <c r="L13200" s="86" t="s">
        <v>17486</v>
      </c>
      <c r="N13200">
        <f>IFERROR(VLOOKUP(A13200,bip!$A:$C,2,0),"")</f>
      </c>
      <c r="O13200">
        <f>IFERROR(VLOOKUP(A13200,bip!$A:$Z,3,0),"")</f>
      </c>
    </row>
    <row r="13201" spans="1:15" ht="13.2">
      <c r="A13201" t="s">
        <v>34273</v>
      </c>
      <c r="B13201" t="s">
        <v>34273</v>
      </c>
      <c r="C13201" t="s">
        <v>16440</v>
      </c>
      <c r="D13201" t="s">
        <v>38019</v>
      </c>
      <c r="E13201" t="s">
        <v>38020</v>
      </c>
      <c r="F13201">
        <v>1</v>
      </c>
      <c r="G13201">
        <v>96</v>
      </c>
      <c r="H13201" s="1">
        <v>35</v>
      </c>
      <c r="I13201" s="87"/>
      <c r="K13201" s="86" t="s">
        <v>17485</v>
      </c>
      <c r="L13201" s="86" t="s">
        <v>17486</v>
      </c>
      <c r="N13201">
        <f>IFERROR(VLOOKUP(A13201,bip!$A:$C,2,0),"")</f>
      </c>
      <c r="O13201">
        <f>IFERROR(VLOOKUP(A13201,bip!$A:$Z,3,0),"")</f>
      </c>
    </row>
    <row r="13202" spans="1:15" ht="13.2">
      <c r="A13202" t="s">
        <v>34270</v>
      </c>
      <c r="B13202" t="s">
        <v>34270</v>
      </c>
      <c r="C13202" t="s">
        <v>16440</v>
      </c>
      <c r="D13202" t="s">
        <v>38005</v>
      </c>
      <c r="E13202" t="s">
        <v>38006</v>
      </c>
      <c r="F13202">
        <v>1</v>
      </c>
      <c r="G13202">
        <v>24</v>
      </c>
      <c r="H13202" s="1">
        <v>152</v>
      </c>
      <c r="I13202" s="87"/>
      <c r="K13202" s="86" t="s">
        <v>17485</v>
      </c>
      <c r="L13202" s="86" t="s">
        <v>17486</v>
      </c>
      <c r="N13202">
        <f>IFERROR(VLOOKUP(A13202,bip!$A:$C,2,0),"")</f>
      </c>
      <c r="O13202">
        <f>IFERROR(VLOOKUP(A13202,bip!$A:$Z,3,0),"")</f>
      </c>
    </row>
    <row r="13203" spans="1:15" ht="13.2">
      <c r="A13203" t="s">
        <v>34271</v>
      </c>
      <c r="B13203" t="s">
        <v>34271</v>
      </c>
      <c r="C13203" t="s">
        <v>16440</v>
      </c>
      <c r="D13203" t="s">
        <v>38007</v>
      </c>
      <c r="E13203" t="s">
        <v>38008</v>
      </c>
      <c r="F13203">
        <v>1</v>
      </c>
      <c r="G13203">
        <v>24</v>
      </c>
      <c r="H13203" s="1">
        <v>144</v>
      </c>
      <c r="I13203" s="87"/>
      <c r="K13203" s="86" t="s">
        <v>17485</v>
      </c>
      <c r="L13203" s="86" t="s">
        <v>17486</v>
      </c>
      <c r="N13203">
        <f>IFERROR(VLOOKUP(A13203,bip!$A:$C,2,0),"")</f>
      </c>
      <c r="O13203">
        <f>IFERROR(VLOOKUP(A13203,bip!$A:$Z,3,0),"")</f>
      </c>
    </row>
    <row r="13204" spans="1:15" ht="13.2">
      <c r="A13204" t="s">
        <v>10331</v>
      </c>
      <c r="B13204" t="s">
        <v>10331</v>
      </c>
      <c r="C13204" t="s">
        <v>16440</v>
      </c>
      <c r="D13204" t="s">
        <v>25544</v>
      </c>
      <c r="E13204" t="s">
        <v>24282</v>
      </c>
      <c r="F13204">
        <v>1</v>
      </c>
      <c r="G13204">
        <v>6</v>
      </c>
      <c r="H13204" s="1">
        <v>672</v>
      </c>
      <c r="I13204" s="87"/>
      <c r="K13204" s="86" t="s">
        <v>17485</v>
      </c>
      <c r="L13204" s="86" t="s">
        <v>17486</v>
      </c>
      <c r="N13204">
        <f>IFERROR(VLOOKUP(A13204,bip!$A:$C,2,0),"")</f>
      </c>
      <c r="O13204">
        <f>IFERROR(VLOOKUP(A13204,bip!$A:$Z,3,0),"")</f>
      </c>
    </row>
    <row r="13205" spans="1:15" ht="13.2">
      <c r="A13205" t="s">
        <v>10337</v>
      </c>
      <c r="B13205" t="s">
        <v>13209</v>
      </c>
      <c r="C13205" t="s">
        <v>16440</v>
      </c>
      <c r="D13205" t="s">
        <v>38024</v>
      </c>
      <c r="E13205" t="s">
        <v>24281</v>
      </c>
      <c r="F13205">
        <v>1</v>
      </c>
      <c r="G13205">
        <v>48</v>
      </c>
      <c r="H13205" s="1">
        <v>51</v>
      </c>
      <c r="I13205" s="87"/>
      <c r="K13205" s="86" t="s">
        <v>17485</v>
      </c>
      <c r="L13205" s="86" t="s">
        <v>17486</v>
      </c>
      <c r="N13205">
        <f>IFERROR(VLOOKUP(A13205,bip!$A:$C,2,0),"")</f>
      </c>
      <c r="O13205">
        <f>IFERROR(VLOOKUP(A13205,bip!$A:$Z,3,0),"")</f>
      </c>
    </row>
    <row r="13206" spans="1:15" ht="13.2">
      <c r="A13206" t="s">
        <v>10338</v>
      </c>
      <c r="B13206" t="s">
        <v>13210</v>
      </c>
      <c r="C13206" t="s">
        <v>16440</v>
      </c>
      <c r="D13206" t="s">
        <v>38025</v>
      </c>
      <c r="E13206" t="s">
        <v>24278</v>
      </c>
      <c r="F13206">
        <v>1</v>
      </c>
      <c r="G13206">
        <v>50</v>
      </c>
      <c r="H13206" s="1">
        <v>27</v>
      </c>
      <c r="I13206" s="87"/>
      <c r="K13206" s="86" t="s">
        <v>17485</v>
      </c>
      <c r="L13206" s="86" t="s">
        <v>17486</v>
      </c>
      <c r="N13206">
        <f>IFERROR(VLOOKUP(A13206,bip!$A:$C,2,0),"")</f>
      </c>
      <c r="O13206">
        <f>IFERROR(VLOOKUP(A13206,bip!$A:$Z,3,0),"")</f>
      </c>
    </row>
    <row r="13207" spans="1:15" ht="13.2">
      <c r="A13207" t="s">
        <v>10334</v>
      </c>
      <c r="B13207" t="s">
        <v>13206</v>
      </c>
      <c r="C13207" t="s">
        <v>16440</v>
      </c>
      <c r="D13207" t="s">
        <v>38013</v>
      </c>
      <c r="E13207" t="s">
        <v>24283</v>
      </c>
      <c r="F13207">
        <v>6</v>
      </c>
      <c r="G13207">
        <v>36</v>
      </c>
      <c r="H13207" s="1">
        <v>70</v>
      </c>
      <c r="I13207" s="87"/>
      <c r="K13207" s="86" t="s">
        <v>17485</v>
      </c>
      <c r="L13207" s="86" t="s">
        <v>17486</v>
      </c>
      <c r="N13207">
        <f>IFERROR(VLOOKUP(A13207,bip!$A:$C,2,0),"")</f>
      </c>
      <c r="O13207">
        <f>IFERROR(VLOOKUP(A13207,bip!$A:$Z,3,0),"")</f>
      </c>
    </row>
    <row r="13208" spans="1:15" ht="13.2">
      <c r="A13208" t="s">
        <v>10335</v>
      </c>
      <c r="B13208" t="s">
        <v>13207</v>
      </c>
      <c r="C13208" t="s">
        <v>16440</v>
      </c>
      <c r="D13208" t="s">
        <v>38014</v>
      </c>
      <c r="E13208" t="s">
        <v>24284</v>
      </c>
      <c r="F13208">
        <v>6</v>
      </c>
      <c r="G13208">
        <v>36</v>
      </c>
      <c r="H13208" s="1">
        <v>81</v>
      </c>
      <c r="I13208" s="87"/>
      <c r="K13208" s="86" t="s">
        <v>17485</v>
      </c>
      <c r="L13208" s="86" t="s">
        <v>17486</v>
      </c>
      <c r="N13208">
        <f>IFERROR(VLOOKUP(A13208,bip!$A:$C,2,0),"")</f>
      </c>
      <c r="O13208">
        <f>IFERROR(VLOOKUP(A13208,bip!$A:$Z,3,0),"")</f>
      </c>
    </row>
    <row r="13209" spans="1:15" ht="13.2">
      <c r="A13209" t="s">
        <v>10336</v>
      </c>
      <c r="B13209" t="s">
        <v>13208</v>
      </c>
      <c r="C13209" t="s">
        <v>16440</v>
      </c>
      <c r="D13209" t="s">
        <v>38015</v>
      </c>
      <c r="E13209" t="s">
        <v>24285</v>
      </c>
      <c r="F13209">
        <v>6</v>
      </c>
      <c r="G13209">
        <v>36</v>
      </c>
      <c r="H13209" s="1">
        <v>113</v>
      </c>
      <c r="I13209" s="87"/>
      <c r="K13209" s="86" t="s">
        <v>17485</v>
      </c>
      <c r="L13209" s="86" t="s">
        <v>17486</v>
      </c>
      <c r="N13209">
        <f>IFERROR(VLOOKUP(A13209,bip!$A:$C,2,0),"")</f>
      </c>
      <c r="O13209">
        <f>IFERROR(VLOOKUP(A13209,bip!$A:$Z,3,0),"")</f>
      </c>
    </row>
    <row r="13210" spans="1:15" ht="13.2">
      <c r="A13210" t="s">
        <v>10332</v>
      </c>
      <c r="B13210" t="s">
        <v>10332</v>
      </c>
      <c r="C13210" t="s">
        <v>16440</v>
      </c>
      <c r="D13210" t="s">
        <v>25545</v>
      </c>
      <c r="E13210" t="s">
        <v>24286</v>
      </c>
      <c r="F13210">
        <v>1</v>
      </c>
      <c r="G13210">
        <v>24</v>
      </c>
      <c r="H13210" s="1">
        <v>272</v>
      </c>
      <c r="I13210" s="87"/>
      <c r="K13210" s="86" t="s">
        <v>17485</v>
      </c>
      <c r="L13210" s="86" t="s">
        <v>17486</v>
      </c>
      <c r="N13210">
        <f>IFERROR(VLOOKUP(A13210,bip!$A:$C,2,0),"")</f>
      </c>
      <c r="O13210">
        <f>IFERROR(VLOOKUP(A13210,bip!$A:$Z,3,0),"")</f>
      </c>
    </row>
    <row r="13211" spans="1:15" ht="13.2">
      <c r="A13211" t="s">
        <v>10333</v>
      </c>
      <c r="B13211" t="s">
        <v>10333</v>
      </c>
      <c r="C13211" t="s">
        <v>16440</v>
      </c>
      <c r="D13211" t="s">
        <v>38016</v>
      </c>
      <c r="E13211" t="s">
        <v>24287</v>
      </c>
      <c r="F13211">
        <v>1</v>
      </c>
      <c r="G13211">
        <v>40</v>
      </c>
      <c r="H13211" s="1">
        <v>167</v>
      </c>
      <c r="I13211" s="87"/>
      <c r="K13211" s="86" t="s">
        <v>17485</v>
      </c>
      <c r="L13211" s="86" t="s">
        <v>17486</v>
      </c>
      <c r="N13211">
        <f>IFERROR(VLOOKUP(A13211,bip!$A:$C,2,0),"")</f>
      </c>
      <c r="O13211">
        <f>IFERROR(VLOOKUP(A13211,bip!$A:$Z,3,0),"")</f>
      </c>
    </row>
    <row r="13212" spans="1:15" ht="13.2">
      <c r="A13212" t="s">
        <v>25708</v>
      </c>
      <c r="B13212" t="s">
        <v>25708</v>
      </c>
      <c r="C13212" t="s">
        <v>16440</v>
      </c>
      <c r="D13212" t="s">
        <v>25709</v>
      </c>
      <c r="E13212" t="s">
        <v>29966</v>
      </c>
      <c r="F13212">
        <v>1</v>
      </c>
      <c r="G13212">
        <v>24</v>
      </c>
      <c r="H13212" s="1">
        <v>254</v>
      </c>
      <c r="I13212" s="87"/>
      <c r="K13212" s="86" t="s">
        <v>17485</v>
      </c>
      <c r="L13212" s="86" t="s">
        <v>17486</v>
      </c>
      <c r="N13212">
        <f>IFERROR(VLOOKUP(A13212,bip!$A:$C,2,0),"")</f>
      </c>
      <c r="O13212">
        <f>IFERROR(VLOOKUP(A13212,bip!$A:$Z,3,0),"")</f>
      </c>
    </row>
    <row r="13213" spans="1:15" ht="13.2">
      <c r="A13213" t="s">
        <v>25710</v>
      </c>
      <c r="B13213" t="s">
        <v>25710</v>
      </c>
      <c r="C13213" t="s">
        <v>16440</v>
      </c>
      <c r="D13213" t="s">
        <v>25711</v>
      </c>
      <c r="E13213" t="s">
        <v>29967</v>
      </c>
      <c r="F13213">
        <v>1</v>
      </c>
      <c r="G13213">
        <v>24</v>
      </c>
      <c r="H13213" s="1">
        <v>275</v>
      </c>
      <c r="I13213" s="87"/>
      <c r="K13213" s="86" t="s">
        <v>17485</v>
      </c>
      <c r="L13213" s="86" t="s">
        <v>17486</v>
      </c>
      <c r="N13213">
        <f>IFERROR(VLOOKUP(A13213,bip!$A:$C,2,0),"")</f>
      </c>
      <c r="O13213">
        <f>IFERROR(VLOOKUP(A13213,bip!$A:$Z,3,0),"")</f>
      </c>
    </row>
    <row r="13214" spans="1:15" ht="13.2">
      <c r="A13214" t="s">
        <v>25712</v>
      </c>
      <c r="B13214" t="s">
        <v>25712</v>
      </c>
      <c r="C13214" t="s">
        <v>16440</v>
      </c>
      <c r="D13214" t="s">
        <v>25713</v>
      </c>
      <c r="E13214" t="s">
        <v>29968</v>
      </c>
      <c r="F13214">
        <v>1</v>
      </c>
      <c r="G13214">
        <v>24</v>
      </c>
      <c r="H13214" s="1">
        <v>319</v>
      </c>
      <c r="I13214" s="87"/>
      <c r="K13214" s="86" t="s">
        <v>17485</v>
      </c>
      <c r="L13214" s="86" t="s">
        <v>17486</v>
      </c>
      <c r="N13214">
        <f>IFERROR(VLOOKUP(A13214,bip!$A:$C,2,0),"")</f>
      </c>
      <c r="O13214">
        <f>IFERROR(VLOOKUP(A13214,bip!$A:$Z,3,0),"")</f>
      </c>
    </row>
    <row r="13215" spans="1:15" ht="13.2">
      <c r="A13215" t="s">
        <v>34274</v>
      </c>
      <c r="B13215" t="s">
        <v>34274</v>
      </c>
      <c r="C13215" t="s">
        <v>16440</v>
      </c>
      <c r="D13215" t="s">
        <v>38021</v>
      </c>
      <c r="E13215" t="s">
        <v>34275</v>
      </c>
      <c r="F13215">
        <v>1</v>
      </c>
      <c r="G13215">
        <v>72</v>
      </c>
      <c r="H13215" s="1">
        <v>44</v>
      </c>
      <c r="I13215" s="87"/>
      <c r="K13215" s="86" t="s">
        <v>17485</v>
      </c>
      <c r="L13215" s="86" t="s">
        <v>17486</v>
      </c>
      <c r="N13215">
        <f>IFERROR(VLOOKUP(A13215,bip!$A:$C,2,0),"")</f>
      </c>
      <c r="O13215">
        <f>IFERROR(VLOOKUP(A13215,bip!$A:$Z,3,0),"")</f>
      </c>
    </row>
    <row r="13216" spans="1:15" ht="13.2">
      <c r="A13216" t="s">
        <v>10339</v>
      </c>
      <c r="B13216" t="s">
        <v>13211</v>
      </c>
      <c r="C13216" t="s">
        <v>16440</v>
      </c>
      <c r="D13216" t="s">
        <v>38022</v>
      </c>
      <c r="E13216" t="s">
        <v>24279</v>
      </c>
      <c r="F13216">
        <v>12</v>
      </c>
      <c r="G13216">
        <v>72</v>
      </c>
      <c r="H13216" s="1">
        <v>20</v>
      </c>
      <c r="I13216" s="87"/>
      <c r="K13216" s="86" t="s">
        <v>17485</v>
      </c>
      <c r="L13216" s="86" t="s">
        <v>17486</v>
      </c>
      <c r="N13216">
        <f>IFERROR(VLOOKUP(A13216,bip!$A:$C,2,0),"")</f>
      </c>
      <c r="O13216">
        <f>IFERROR(VLOOKUP(A13216,bip!$A:$Z,3,0),"")</f>
      </c>
    </row>
    <row r="13217" spans="1:15" ht="13.2">
      <c r="A13217" t="s">
        <v>10340</v>
      </c>
      <c r="B13217" t="s">
        <v>13212</v>
      </c>
      <c r="C13217" t="s">
        <v>16440</v>
      </c>
      <c r="D13217" t="s">
        <v>38023</v>
      </c>
      <c r="E13217" t="s">
        <v>24280</v>
      </c>
      <c r="F13217">
        <v>12</v>
      </c>
      <c r="G13217">
        <v>72</v>
      </c>
      <c r="H13217" s="1">
        <v>27</v>
      </c>
      <c r="I13217" s="87"/>
      <c r="K13217" s="86" t="s">
        <v>17485</v>
      </c>
      <c r="L13217" s="86" t="s">
        <v>17486</v>
      </c>
      <c r="N13217">
        <f>IFERROR(VLOOKUP(A13217,bip!$A:$C,2,0),"")</f>
      </c>
      <c r="O13217">
        <f>IFERROR(VLOOKUP(A13217,bip!$A:$Z,3,0),"")</f>
      </c>
    </row>
    <row r="13218" spans="1:15" ht="13.2">
      <c r="A13218" t="s">
        <v>10341</v>
      </c>
      <c r="B13218" t="s">
        <v>13213</v>
      </c>
      <c r="C13218" t="s">
        <v>16440</v>
      </c>
      <c r="D13218" t="s">
        <v>33274</v>
      </c>
      <c r="E13218" t="s">
        <v>26962</v>
      </c>
      <c r="F13218">
        <v>6</v>
      </c>
      <c r="G13218">
        <v>72</v>
      </c>
      <c r="H13218" s="1">
        <v>25</v>
      </c>
      <c r="I13218" s="87"/>
      <c r="K13218" s="86" t="s">
        <v>17485</v>
      </c>
      <c r="L13218" s="86" t="s">
        <v>17486</v>
      </c>
      <c r="N13218">
        <f>IFERROR(VLOOKUP(A13218,bip!$A:$C,2,0),"")</f>
      </c>
      <c r="O13218">
        <f>IFERROR(VLOOKUP(A13218,bip!$A:$Z,3,0),"")</f>
      </c>
    </row>
    <row r="13219" spans="1:15" ht="13.2">
      <c r="A13219" t="s">
        <v>10343</v>
      </c>
      <c r="B13219" t="s">
        <v>13214</v>
      </c>
      <c r="C13219" t="s">
        <v>16440</v>
      </c>
      <c r="D13219" t="s">
        <v>25547</v>
      </c>
      <c r="E13219" t="s">
        <v>38026</v>
      </c>
      <c r="F13219">
        <v>6</v>
      </c>
      <c r="G13219">
        <v>36</v>
      </c>
      <c r="H13219" s="1">
        <v>152</v>
      </c>
      <c r="I13219" s="87"/>
      <c r="K13219" s="86" t="s">
        <v>17485</v>
      </c>
      <c r="L13219" s="86" t="s">
        <v>17486</v>
      </c>
      <c r="N13219">
        <f>IFERROR(VLOOKUP(A13219,bip!$A:$C,2,0),"")</f>
      </c>
      <c r="O13219">
        <f>IFERROR(VLOOKUP(A13219,bip!$A:$Z,3,0),"")</f>
      </c>
    </row>
    <row r="13220" spans="1:15" ht="13.2">
      <c r="A13220" t="s">
        <v>10344</v>
      </c>
      <c r="B13220" t="s">
        <v>13215</v>
      </c>
      <c r="C13220" t="s">
        <v>16440</v>
      </c>
      <c r="D13220" t="s">
        <v>25548</v>
      </c>
      <c r="E13220" t="s">
        <v>37607</v>
      </c>
      <c r="F13220">
        <v>6</v>
      </c>
      <c r="G13220">
        <v>36</v>
      </c>
      <c r="H13220" s="1">
        <v>156</v>
      </c>
      <c r="I13220" s="87"/>
      <c r="K13220" s="86" t="s">
        <v>17485</v>
      </c>
      <c r="L13220" s="86" t="s">
        <v>17486</v>
      </c>
      <c r="N13220">
        <f>IFERROR(VLOOKUP(A13220,bip!$A:$C,2,0),"")</f>
      </c>
      <c r="O13220">
        <f>IFERROR(VLOOKUP(A13220,bip!$A:$Z,3,0),"")</f>
      </c>
    </row>
    <row r="13221" spans="1:15" ht="13.2">
      <c r="A13221" t="s">
        <v>10345</v>
      </c>
      <c r="B13221" t="s">
        <v>13216</v>
      </c>
      <c r="C13221" t="s">
        <v>16440</v>
      </c>
      <c r="D13221" t="s">
        <v>25546</v>
      </c>
      <c r="E13221" t="s">
        <v>38027</v>
      </c>
      <c r="F13221">
        <v>6</v>
      </c>
      <c r="G13221">
        <v>24</v>
      </c>
      <c r="H13221" s="1">
        <v>260</v>
      </c>
      <c r="I13221" s="87"/>
      <c r="K13221" s="86" t="s">
        <v>17485</v>
      </c>
      <c r="L13221" s="86" t="s">
        <v>17486</v>
      </c>
      <c r="N13221">
        <f>IFERROR(VLOOKUP(A13221,bip!$A:$C,2,0),"")</f>
      </c>
      <c r="O13221">
        <f>IFERROR(VLOOKUP(A13221,bip!$A:$Z,3,0),"")</f>
      </c>
    </row>
    <row r="13222" spans="1:15" ht="13.2">
      <c r="A13222" t="s">
        <v>10342</v>
      </c>
      <c r="B13222" t="s">
        <v>10342</v>
      </c>
      <c r="C13222" t="s">
        <v>16440</v>
      </c>
      <c r="D13222" t="s">
        <v>38028</v>
      </c>
      <c r="E13222" t="s">
        <v>26963</v>
      </c>
      <c r="F13222">
        <v>50</v>
      </c>
      <c r="G13222">
        <v>100</v>
      </c>
      <c r="H13222" s="1">
        <v>8.40</v>
      </c>
      <c r="I13222" s="87"/>
      <c r="K13222" s="86" t="s">
        <v>17485</v>
      </c>
      <c r="L13222" s="86" t="s">
        <v>17486</v>
      </c>
      <c r="N13222">
        <f>IFERROR(VLOOKUP(A13222,bip!$A:$C,2,0),"")</f>
      </c>
      <c r="O13222">
        <f>IFERROR(VLOOKUP(A13222,bip!$A:$Z,3,0),"")</f>
      </c>
    </row>
    <row r="13223" spans="1:15" ht="13.2">
      <c r="A13223" t="s">
        <v>10348</v>
      </c>
      <c r="B13223" t="s">
        <v>10348</v>
      </c>
      <c r="C13223" t="s">
        <v>16440</v>
      </c>
      <c r="D13223" t="s">
        <v>25554</v>
      </c>
      <c r="E13223" t="s">
        <v>24293</v>
      </c>
      <c r="F13223">
        <v>20</v>
      </c>
      <c r="G13223">
        <v>100</v>
      </c>
      <c r="H13223" s="1">
        <v>18</v>
      </c>
      <c r="I13223" s="87"/>
      <c r="K13223" s="86" t="s">
        <v>17485</v>
      </c>
      <c r="L13223" s="86" t="s">
        <v>17486</v>
      </c>
      <c r="N13223">
        <f>IFERROR(VLOOKUP(A13223,bip!$A:$C,2,0),"")</f>
      </c>
      <c r="O13223">
        <f>IFERROR(VLOOKUP(A13223,bip!$A:$Z,3,0),"")</f>
      </c>
    </row>
    <row r="13224" spans="1:15" ht="13.2">
      <c r="A13224" t="s">
        <v>10346</v>
      </c>
      <c r="B13224" t="s">
        <v>10346</v>
      </c>
      <c r="C13224" t="s">
        <v>16440</v>
      </c>
      <c r="D13224" t="s">
        <v>25551</v>
      </c>
      <c r="E13224" t="s">
        <v>24290</v>
      </c>
      <c r="F13224">
        <v>10</v>
      </c>
      <c r="G13224">
        <v>100</v>
      </c>
      <c r="H13224" s="1">
        <v>25</v>
      </c>
      <c r="I13224" s="87"/>
      <c r="K13224" s="86" t="s">
        <v>17485</v>
      </c>
      <c r="L13224" s="86" t="s">
        <v>17486</v>
      </c>
      <c r="N13224">
        <f>IFERROR(VLOOKUP(A13224,bip!$A:$C,2,0),"")</f>
      </c>
      <c r="O13224">
        <f>IFERROR(VLOOKUP(A13224,bip!$A:$Z,3,0),"")</f>
      </c>
    </row>
    <row r="13225" spans="1:15" ht="13.2">
      <c r="A13225" t="s">
        <v>10347</v>
      </c>
      <c r="B13225" t="s">
        <v>10347</v>
      </c>
      <c r="C13225" t="s">
        <v>16440</v>
      </c>
      <c r="D13225" t="s">
        <v>25552</v>
      </c>
      <c r="E13225" t="s">
        <v>24291</v>
      </c>
      <c r="F13225">
        <v>10</v>
      </c>
      <c r="G13225">
        <v>100</v>
      </c>
      <c r="H13225" s="1">
        <v>21</v>
      </c>
      <c r="I13225" s="87"/>
      <c r="K13225" s="86" t="s">
        <v>17485</v>
      </c>
      <c r="L13225" s="86" t="s">
        <v>17486</v>
      </c>
      <c r="N13225">
        <f>IFERROR(VLOOKUP(A13225,bip!$A:$C,2,0),"")</f>
      </c>
      <c r="O13225">
        <f>IFERROR(VLOOKUP(A13225,bip!$A:$Z,3,0),"")</f>
      </c>
    </row>
    <row r="13226" spans="1:15" ht="13.2">
      <c r="A13226" t="s">
        <v>10349</v>
      </c>
      <c r="B13226" t="s">
        <v>10349</v>
      </c>
      <c r="C13226" t="s">
        <v>16440</v>
      </c>
      <c r="D13226" t="s">
        <v>25555</v>
      </c>
      <c r="E13226" t="s">
        <v>24294</v>
      </c>
      <c r="F13226">
        <v>20</v>
      </c>
      <c r="G13226">
        <v>200</v>
      </c>
      <c r="H13226" s="1">
        <v>16</v>
      </c>
      <c r="I13226" s="87"/>
      <c r="K13226" s="86" t="s">
        <v>17485</v>
      </c>
      <c r="L13226" s="86" t="s">
        <v>17486</v>
      </c>
      <c r="N13226">
        <f>IFERROR(VLOOKUP(A13226,bip!$A:$C,2,0),"")</f>
      </c>
      <c r="O13226">
        <f>IFERROR(VLOOKUP(A13226,bip!$A:$Z,3,0),"")</f>
      </c>
    </row>
    <row r="13227" spans="1:15" ht="13.2">
      <c r="A13227" t="s">
        <v>34501</v>
      </c>
      <c r="B13227" t="s">
        <v>34501</v>
      </c>
      <c r="C13227" t="s">
        <v>16440</v>
      </c>
      <c r="D13227" t="s">
        <v>25549</v>
      </c>
      <c r="E13227" t="s">
        <v>24288</v>
      </c>
      <c r="F13227">
        <v>10</v>
      </c>
      <c r="G13227">
        <v>100</v>
      </c>
      <c r="H13227" s="1">
        <v>16</v>
      </c>
      <c r="I13227" s="87"/>
      <c r="K13227" s="86" t="s">
        <v>17485</v>
      </c>
      <c r="L13227" s="86" t="s">
        <v>17486</v>
      </c>
      <c r="N13227">
        <f>IFERROR(VLOOKUP(A13227,bip!$A:$C,2,0),"")</f>
      </c>
      <c r="O13227">
        <f>IFERROR(VLOOKUP(A13227,bip!$A:$Z,3,0),"")</f>
      </c>
    </row>
    <row r="13228" spans="1:15" ht="13.2">
      <c r="A13228" t="s">
        <v>38037</v>
      </c>
      <c r="B13228" t="s">
        <v>38037</v>
      </c>
      <c r="C13228" t="s">
        <v>16440</v>
      </c>
      <c r="D13228" t="s">
        <v>38038</v>
      </c>
      <c r="E13228" t="s">
        <v>38039</v>
      </c>
      <c r="F13228">
        <v>20</v>
      </c>
      <c r="G13228">
        <v>100</v>
      </c>
      <c r="H13228" s="1">
        <v>13</v>
      </c>
      <c r="I13228" s="87"/>
      <c r="K13228" s="86" t="s">
        <v>17485</v>
      </c>
      <c r="L13228" s="86" t="s">
        <v>17486</v>
      </c>
      <c r="M13228" s="86" t="s">
        <v>17487</v>
      </c>
      <c r="N13228">
        <f>IFERROR(VLOOKUP(A13228,bip!$A:$C,2,0),"")</f>
      </c>
      <c r="O13228">
        <f>IFERROR(VLOOKUP(A13228,bip!$A:$Z,3,0),"")</f>
      </c>
    </row>
    <row r="13229" spans="1:15" ht="13.2">
      <c r="A13229" t="s">
        <v>34502</v>
      </c>
      <c r="B13229" t="s">
        <v>34502</v>
      </c>
      <c r="C13229" t="s">
        <v>16440</v>
      </c>
      <c r="D13229" t="s">
        <v>25550</v>
      </c>
      <c r="E13229" t="s">
        <v>24289</v>
      </c>
      <c r="F13229">
        <v>10</v>
      </c>
      <c r="G13229">
        <v>100</v>
      </c>
      <c r="H13229" s="1">
        <v>13</v>
      </c>
      <c r="I13229" s="87"/>
      <c r="K13229" s="86" t="s">
        <v>17485</v>
      </c>
      <c r="L13229" s="86" t="s">
        <v>17486</v>
      </c>
      <c r="N13229">
        <f>IFERROR(VLOOKUP(A13229,bip!$A:$C,2,0),"")</f>
      </c>
      <c r="O13229">
        <f>IFERROR(VLOOKUP(A13229,bip!$A:$Z,3,0),"")</f>
      </c>
    </row>
    <row r="13230" spans="1:15" ht="13.2">
      <c r="A13230" t="s">
        <v>38040</v>
      </c>
      <c r="B13230" t="s">
        <v>38040</v>
      </c>
      <c r="C13230" t="s">
        <v>16440</v>
      </c>
      <c r="D13230" t="s">
        <v>25553</v>
      </c>
      <c r="E13230" t="s">
        <v>24292</v>
      </c>
      <c r="F13230">
        <v>10</v>
      </c>
      <c r="G13230">
        <v>100</v>
      </c>
      <c r="H13230" s="1">
        <v>8.60</v>
      </c>
      <c r="I13230" s="87"/>
      <c r="K13230" s="86" t="s">
        <v>17485</v>
      </c>
      <c r="L13230" s="86" t="s">
        <v>17486</v>
      </c>
      <c r="M13230" s="86" t="s">
        <v>17487</v>
      </c>
      <c r="N13230">
        <f>IFERROR(VLOOKUP(A13230,bip!$A:$C,2,0),"")</f>
      </c>
      <c r="O13230">
        <f>IFERROR(VLOOKUP(A13230,bip!$A:$Z,3,0),"")</f>
      </c>
    </row>
    <row r="13231" spans="1:15" ht="13.2">
      <c r="A13231" t="s">
        <v>34503</v>
      </c>
      <c r="B13231" t="s">
        <v>34503</v>
      </c>
      <c r="C13231" t="s">
        <v>16440</v>
      </c>
      <c r="D13231" t="s">
        <v>34504</v>
      </c>
      <c r="E13231" t="s">
        <v>34505</v>
      </c>
      <c r="F13231">
        <v>10</v>
      </c>
      <c r="G13231">
        <v>100</v>
      </c>
      <c r="H13231" s="1">
        <v>11</v>
      </c>
      <c r="I13231" s="87"/>
      <c r="K13231" s="86" t="s">
        <v>17485</v>
      </c>
      <c r="L13231" s="86" t="s">
        <v>17486</v>
      </c>
      <c r="N13231">
        <f>IFERROR(VLOOKUP(A13231,bip!$A:$C,2,0),"")</f>
      </c>
      <c r="O13231">
        <f>IFERROR(VLOOKUP(A13231,bip!$A:$Z,3,0),"")</f>
      </c>
    </row>
    <row r="13232" spans="1:15" ht="13.2">
      <c r="A13232" t="s">
        <v>10352</v>
      </c>
      <c r="B13232" t="s">
        <v>10352</v>
      </c>
      <c r="C13232" t="s">
        <v>16440</v>
      </c>
      <c r="D13232" t="s">
        <v>38029</v>
      </c>
      <c r="E13232" t="s">
        <v>38030</v>
      </c>
      <c r="F13232">
        <v>6</v>
      </c>
      <c r="G13232">
        <v>60</v>
      </c>
      <c r="H13232" s="1">
        <v>17</v>
      </c>
      <c r="I13232" s="87"/>
      <c r="K13232" s="86" t="s">
        <v>17485</v>
      </c>
      <c r="L13232" s="86" t="s">
        <v>17486</v>
      </c>
      <c r="N13232">
        <f>IFERROR(VLOOKUP(A13232,bip!$A:$C,2,0),"")</f>
      </c>
      <c r="O13232">
        <f>IFERROR(VLOOKUP(A13232,bip!$A:$Z,3,0),"")</f>
      </c>
    </row>
    <row r="13233" spans="1:15" ht="13.2">
      <c r="A13233" t="s">
        <v>10353</v>
      </c>
      <c r="B13233" t="s">
        <v>10353</v>
      </c>
      <c r="C13233" t="s">
        <v>16440</v>
      </c>
      <c r="D13233" t="s">
        <v>38031</v>
      </c>
      <c r="E13233" t="s">
        <v>38032</v>
      </c>
      <c r="F13233">
        <v>6</v>
      </c>
      <c r="G13233">
        <v>60</v>
      </c>
      <c r="H13233" s="1">
        <v>22</v>
      </c>
      <c r="I13233" s="87"/>
      <c r="K13233" s="86" t="s">
        <v>17485</v>
      </c>
      <c r="L13233" s="86" t="s">
        <v>17486</v>
      </c>
      <c r="N13233">
        <f>IFERROR(VLOOKUP(A13233,bip!$A:$C,2,0),"")</f>
      </c>
      <c r="O13233">
        <f>IFERROR(VLOOKUP(A13233,bip!$A:$Z,3,0),"")</f>
      </c>
    </row>
    <row r="13234" spans="1:15" ht="13.2">
      <c r="A13234" t="s">
        <v>10354</v>
      </c>
      <c r="B13234" t="s">
        <v>10354</v>
      </c>
      <c r="C13234" t="s">
        <v>16440</v>
      </c>
      <c r="D13234" t="s">
        <v>38041</v>
      </c>
      <c r="E13234" t="s">
        <v>38042</v>
      </c>
      <c r="F13234">
        <v>6</v>
      </c>
      <c r="G13234">
        <v>60</v>
      </c>
      <c r="H13234" s="1">
        <v>17</v>
      </c>
      <c r="I13234" s="87"/>
      <c r="K13234" s="86" t="s">
        <v>17485</v>
      </c>
      <c r="L13234" s="86" t="s">
        <v>17486</v>
      </c>
      <c r="N13234">
        <f>IFERROR(VLOOKUP(A13234,bip!$A:$C,2,0),"")</f>
      </c>
      <c r="O13234">
        <f>IFERROR(VLOOKUP(A13234,bip!$A:$Z,3,0),"")</f>
      </c>
    </row>
    <row r="13235" spans="1:15" ht="13.2">
      <c r="A13235" t="s">
        <v>10350</v>
      </c>
      <c r="B13235" t="s">
        <v>10350</v>
      </c>
      <c r="C13235" t="s">
        <v>16440</v>
      </c>
      <c r="D13235" t="s">
        <v>38033</v>
      </c>
      <c r="E13235" t="s">
        <v>38034</v>
      </c>
      <c r="F13235">
        <v>6</v>
      </c>
      <c r="G13235">
        <v>60</v>
      </c>
      <c r="H13235" s="1">
        <v>62</v>
      </c>
      <c r="I13235" s="87"/>
      <c r="K13235" s="86" t="s">
        <v>17485</v>
      </c>
      <c r="L13235" s="86" t="s">
        <v>17486</v>
      </c>
      <c r="N13235">
        <f>IFERROR(VLOOKUP(A13235,bip!$A:$C,2,0),"")</f>
      </c>
      <c r="O13235">
        <f>IFERROR(VLOOKUP(A13235,bip!$A:$Z,3,0),"")</f>
      </c>
    </row>
    <row r="13236" spans="1:15" ht="13.2">
      <c r="A13236" t="s">
        <v>10351</v>
      </c>
      <c r="B13236" t="s">
        <v>10351</v>
      </c>
      <c r="C13236" t="s">
        <v>16440</v>
      </c>
      <c r="D13236" t="s">
        <v>38035</v>
      </c>
      <c r="E13236" t="s">
        <v>38036</v>
      </c>
      <c r="F13236">
        <v>6</v>
      </c>
      <c r="G13236">
        <v>60</v>
      </c>
      <c r="H13236" s="1">
        <v>65</v>
      </c>
      <c r="I13236" s="87"/>
      <c r="K13236" s="86" t="s">
        <v>17485</v>
      </c>
      <c r="L13236" s="86" t="s">
        <v>17486</v>
      </c>
      <c r="N13236">
        <f>IFERROR(VLOOKUP(A13236,bip!$A:$C,2,0),"")</f>
      </c>
      <c r="O13236">
        <f>IFERROR(VLOOKUP(A13236,bip!$A:$Z,3,0),"")</f>
      </c>
    </row>
    <row r="13237" spans="1:15" ht="13.2">
      <c r="A13237" t="s">
        <v>10355</v>
      </c>
      <c r="B13237" t="s">
        <v>10355</v>
      </c>
      <c r="C13237" t="s">
        <v>16440</v>
      </c>
      <c r="D13237" t="s">
        <v>38043</v>
      </c>
      <c r="E13237" t="s">
        <v>38044</v>
      </c>
      <c r="F13237">
        <v>6</v>
      </c>
      <c r="G13237">
        <v>60</v>
      </c>
      <c r="H13237" s="1">
        <v>11</v>
      </c>
      <c r="I13237" s="87"/>
      <c r="K13237" s="86" t="s">
        <v>17485</v>
      </c>
      <c r="L13237" s="86" t="s">
        <v>17486</v>
      </c>
      <c r="N13237">
        <f>IFERROR(VLOOKUP(A13237,bip!$A:$C,2,0),"")</f>
      </c>
      <c r="O13237">
        <f>IFERROR(VLOOKUP(A13237,bip!$A:$Z,3,0),"")</f>
      </c>
    </row>
    <row r="13238" spans="1:15" ht="13.2">
      <c r="A13238" t="s">
        <v>10356</v>
      </c>
      <c r="B13238" t="s">
        <v>10356</v>
      </c>
      <c r="C13238" t="s">
        <v>16440</v>
      </c>
      <c r="D13238" t="s">
        <v>38049</v>
      </c>
      <c r="E13238" t="s">
        <v>38050</v>
      </c>
      <c r="F13238">
        <v>10</v>
      </c>
      <c r="G13238">
        <v>100</v>
      </c>
      <c r="H13238" s="1">
        <v>8.5</v>
      </c>
      <c r="I13238" s="87"/>
      <c r="K13238" s="86" t="s">
        <v>17485</v>
      </c>
      <c r="L13238" s="86" t="s">
        <v>17486</v>
      </c>
      <c r="N13238">
        <f>IFERROR(VLOOKUP(A13238,bip!$A:$C,2,0),"")</f>
      </c>
      <c r="O13238">
        <f>IFERROR(VLOOKUP(A13238,bip!$A:$Z,3,0),"")</f>
      </c>
    </row>
    <row r="13239" spans="1:15" ht="13.2">
      <c r="A13239" t="s">
        <v>10357</v>
      </c>
      <c r="B13239" t="s">
        <v>10357</v>
      </c>
      <c r="C13239" t="s">
        <v>16440</v>
      </c>
      <c r="D13239" t="s">
        <v>38051</v>
      </c>
      <c r="E13239" t="s">
        <v>38052</v>
      </c>
      <c r="F13239">
        <v>10</v>
      </c>
      <c r="G13239">
        <v>100</v>
      </c>
      <c r="H13239" s="1">
        <v>9.3000000000000007</v>
      </c>
      <c r="I13239" s="87"/>
      <c r="K13239" s="86" t="s">
        <v>17485</v>
      </c>
      <c r="L13239" s="86" t="s">
        <v>17486</v>
      </c>
      <c r="N13239">
        <f>IFERROR(VLOOKUP(A13239,bip!$A:$C,2,0),"")</f>
      </c>
      <c r="O13239">
        <f>IFERROR(VLOOKUP(A13239,bip!$A:$Z,3,0),"")</f>
      </c>
    </row>
    <row r="13240" spans="1:15" ht="13.2">
      <c r="A13240" t="s">
        <v>10358</v>
      </c>
      <c r="B13240" t="s">
        <v>10358</v>
      </c>
      <c r="C13240" t="s">
        <v>16440</v>
      </c>
      <c r="D13240" t="s">
        <v>38053</v>
      </c>
      <c r="E13240" t="s">
        <v>38054</v>
      </c>
      <c r="F13240">
        <v>10</v>
      </c>
      <c r="G13240">
        <v>100</v>
      </c>
      <c r="H13240" s="1">
        <v>9.3000000000000007</v>
      </c>
      <c r="I13240" s="87"/>
      <c r="K13240" s="86" t="s">
        <v>17485</v>
      </c>
      <c r="L13240" s="86" t="s">
        <v>17486</v>
      </c>
      <c r="N13240">
        <f>IFERROR(VLOOKUP(A13240,bip!$A:$C,2,0),"")</f>
      </c>
      <c r="O13240">
        <f>IFERROR(VLOOKUP(A13240,bip!$A:$Z,3,0),"")</f>
      </c>
    </row>
    <row r="13241" spans="1:15" ht="13.2">
      <c r="A13241" t="s">
        <v>37630</v>
      </c>
      <c r="B13241" t="s">
        <v>37630</v>
      </c>
      <c r="C13241" t="s">
        <v>16440</v>
      </c>
      <c r="D13241" t="s">
        <v>37631</v>
      </c>
      <c r="E13241" t="s">
        <v>37632</v>
      </c>
      <c r="F13241">
        <v>1</v>
      </c>
      <c r="G13241">
        <v>20</v>
      </c>
      <c r="H13241" s="1">
        <v>85</v>
      </c>
      <c r="I13241" s="87"/>
      <c r="K13241" s="86" t="s">
        <v>17485</v>
      </c>
      <c r="L13241" s="86" t="s">
        <v>17486</v>
      </c>
      <c r="M13241" s="86" t="s">
        <v>17487</v>
      </c>
      <c r="N13241">
        <f>IFERROR(VLOOKUP(A13241,bip!$A:$C,2,0),"")</f>
      </c>
      <c r="O13241">
        <f>IFERROR(VLOOKUP(A13241,bip!$A:$Z,3,0),"")</f>
      </c>
    </row>
    <row r="13242" spans="1:15" ht="13.2">
      <c r="A13242" t="s">
        <v>37633</v>
      </c>
      <c r="B13242" t="s">
        <v>37633</v>
      </c>
      <c r="C13242" t="s">
        <v>16440</v>
      </c>
      <c r="D13242" t="s">
        <v>37634</v>
      </c>
      <c r="E13242" t="s">
        <v>37635</v>
      </c>
      <c r="F13242">
        <v>1</v>
      </c>
      <c r="G13242">
        <v>30</v>
      </c>
      <c r="H13242" s="1">
        <v>59</v>
      </c>
      <c r="I13242" s="87"/>
      <c r="K13242" s="86" t="s">
        <v>17485</v>
      </c>
      <c r="L13242" s="86" t="s">
        <v>17486</v>
      </c>
      <c r="M13242" s="86" t="s">
        <v>17487</v>
      </c>
      <c r="N13242">
        <f>IFERROR(VLOOKUP(A13242,bip!$A:$C,2,0),"")</f>
      </c>
      <c r="O13242">
        <f>IFERROR(VLOOKUP(A13242,bip!$A:$Z,3,0),"")</f>
      </c>
    </row>
    <row r="13243" spans="1:15" ht="13.2">
      <c r="A13243" t="s">
        <v>37636</v>
      </c>
      <c r="B13243" t="s">
        <v>37636</v>
      </c>
      <c r="C13243" t="s">
        <v>16440</v>
      </c>
      <c r="D13243" t="s">
        <v>37637</v>
      </c>
      <c r="E13243" t="s">
        <v>37638</v>
      </c>
      <c r="F13243">
        <v>1</v>
      </c>
      <c r="G13243">
        <v>25</v>
      </c>
      <c r="H13243" s="1">
        <v>70</v>
      </c>
      <c r="I13243" s="87"/>
      <c r="K13243" s="86" t="s">
        <v>17485</v>
      </c>
      <c r="L13243" s="86" t="s">
        <v>17486</v>
      </c>
      <c r="M13243" s="86" t="s">
        <v>17487</v>
      </c>
      <c r="N13243">
        <f>IFERROR(VLOOKUP(A13243,bip!$A:$C,2,0),"")</f>
      </c>
      <c r="O13243">
        <f>IFERROR(VLOOKUP(A13243,bip!$A:$Z,3,0),"")</f>
      </c>
    </row>
    <row r="13244" spans="1:15" ht="13.2">
      <c r="A13244" t="s">
        <v>10361</v>
      </c>
      <c r="B13244" t="s">
        <v>10361</v>
      </c>
      <c r="C13244" t="s">
        <v>16440</v>
      </c>
      <c r="D13244" t="s">
        <v>38045</v>
      </c>
      <c r="E13244" t="s">
        <v>38046</v>
      </c>
      <c r="F13244">
        <v>10</v>
      </c>
      <c r="G13244">
        <v>100</v>
      </c>
      <c r="H13244" s="1">
        <v>23</v>
      </c>
      <c r="I13244" s="87"/>
      <c r="K13244" s="86" t="s">
        <v>17485</v>
      </c>
      <c r="L13244" s="86" t="s">
        <v>17486</v>
      </c>
      <c r="N13244">
        <f>IFERROR(VLOOKUP(A13244,bip!$A:$C,2,0),"")</f>
      </c>
      <c r="O13244">
        <f>IFERROR(VLOOKUP(A13244,bip!$A:$Z,3,0),"")</f>
      </c>
    </row>
    <row r="13245" spans="1:15" ht="13.2">
      <c r="A13245" t="s">
        <v>10362</v>
      </c>
      <c r="B13245" t="s">
        <v>10362</v>
      </c>
      <c r="C13245" t="s">
        <v>16440</v>
      </c>
      <c r="D13245" t="s">
        <v>38047</v>
      </c>
      <c r="E13245" t="s">
        <v>38048</v>
      </c>
      <c r="F13245">
        <v>10</v>
      </c>
      <c r="G13245">
        <v>100</v>
      </c>
      <c r="H13245" s="1">
        <v>18</v>
      </c>
      <c r="I13245" s="87"/>
      <c r="K13245" s="86" t="s">
        <v>17485</v>
      </c>
      <c r="L13245" s="86" t="s">
        <v>17486</v>
      </c>
      <c r="N13245">
        <f>IFERROR(VLOOKUP(A13245,bip!$A:$C,2,0),"")</f>
      </c>
      <c r="O13245">
        <f>IFERROR(VLOOKUP(A13245,bip!$A:$Z,3,0),"")</f>
      </c>
    </row>
    <row r="13246" spans="1:15" ht="13.2">
      <c r="A13246" t="s">
        <v>10359</v>
      </c>
      <c r="B13246" t="s">
        <v>10359</v>
      </c>
      <c r="C13246" t="s">
        <v>16440</v>
      </c>
      <c r="D13246" t="s">
        <v>38055</v>
      </c>
      <c r="E13246" t="s">
        <v>38056</v>
      </c>
      <c r="F13246">
        <v>10</v>
      </c>
      <c r="G13246">
        <v>100</v>
      </c>
      <c r="H13246" s="1">
        <v>6.30</v>
      </c>
      <c r="I13246" s="87"/>
      <c r="K13246" s="86" t="s">
        <v>17485</v>
      </c>
      <c r="L13246" s="86" t="s">
        <v>17486</v>
      </c>
      <c r="N13246">
        <f>IFERROR(VLOOKUP(A13246,bip!$A:$C,2,0),"")</f>
      </c>
      <c r="O13246">
        <f>IFERROR(VLOOKUP(A13246,bip!$A:$Z,3,0),"")</f>
      </c>
    </row>
    <row r="13247" spans="1:15" ht="13.2">
      <c r="A13247" t="s">
        <v>10360</v>
      </c>
      <c r="B13247" t="s">
        <v>10360</v>
      </c>
      <c r="C13247" t="s">
        <v>16440</v>
      </c>
      <c r="D13247" t="s">
        <v>38057</v>
      </c>
      <c r="E13247" t="s">
        <v>38058</v>
      </c>
      <c r="F13247">
        <v>10</v>
      </c>
      <c r="G13247">
        <v>100</v>
      </c>
      <c r="H13247" s="1">
        <v>7.5</v>
      </c>
      <c r="I13247" s="87"/>
      <c r="K13247" s="86" t="s">
        <v>17485</v>
      </c>
      <c r="L13247" s="86" t="s">
        <v>17486</v>
      </c>
      <c r="N13247">
        <f>IFERROR(VLOOKUP(A13247,bip!$A:$C,2,0),"")</f>
      </c>
      <c r="O13247">
        <f>IFERROR(VLOOKUP(A13247,bip!$A:$Z,3,0),"")</f>
      </c>
    </row>
    <row r="13248" spans="1:15" ht="13.2">
      <c r="A13248" t="s">
        <v>13587</v>
      </c>
      <c r="B13248" t="s">
        <v>13587</v>
      </c>
      <c r="C13248" t="s">
        <v>16440</v>
      </c>
      <c r="D13248" t="s">
        <v>25579</v>
      </c>
      <c r="E13248" t="s">
        <v>24300</v>
      </c>
      <c r="F13248">
        <v>1</v>
      </c>
      <c r="G13248">
        <v>12</v>
      </c>
      <c r="H13248" s="1">
        <v>138</v>
      </c>
      <c r="I13248" s="87">
        <v>0.05</v>
      </c>
      <c r="J13248" s="86" t="s">
        <v>17480</v>
      </c>
      <c r="K13248" s="86" t="s">
        <v>44487</v>
      </c>
      <c r="L13248" s="86" t="s">
        <v>17486</v>
      </c>
      <c r="N13248">
        <f>IFERROR(VLOOKUP(A13248,bip!$A:$C,2,0),"")</f>
      </c>
      <c r="O13248">
        <f>IFERROR(VLOOKUP(A13248,bip!$A:$Z,3,0),"")</f>
      </c>
    </row>
    <row r="13249" spans="1:15" ht="13.2">
      <c r="A13249" t="s">
        <v>13588</v>
      </c>
      <c r="B13249" t="s">
        <v>13588</v>
      </c>
      <c r="C13249" t="s">
        <v>16440</v>
      </c>
      <c r="D13249" t="s">
        <v>25580</v>
      </c>
      <c r="E13249" t="s">
        <v>24301</v>
      </c>
      <c r="F13249">
        <v>1</v>
      </c>
      <c r="G13249">
        <v>12</v>
      </c>
      <c r="H13249" s="1">
        <v>210</v>
      </c>
      <c r="I13249" s="87">
        <v>0.05</v>
      </c>
      <c r="J13249" s="86" t="s">
        <v>17480</v>
      </c>
      <c r="K13249" s="86" t="s">
        <v>44487</v>
      </c>
      <c r="L13249" s="86" t="s">
        <v>17486</v>
      </c>
      <c r="N13249">
        <f>IFERROR(VLOOKUP(A13249,bip!$A:$C,2,0),"")</f>
      </c>
      <c r="O13249">
        <f>IFERROR(VLOOKUP(A13249,bip!$A:$Z,3,0),"")</f>
      </c>
    </row>
    <row r="13250" spans="1:15" ht="13.2">
      <c r="A13250" t="s">
        <v>13589</v>
      </c>
      <c r="B13250" t="s">
        <v>13589</v>
      </c>
      <c r="C13250" t="s">
        <v>16440</v>
      </c>
      <c r="D13250" t="s">
        <v>25575</v>
      </c>
      <c r="E13250" t="s">
        <v>26992</v>
      </c>
      <c r="F13250">
        <v>10</v>
      </c>
      <c r="G13250">
        <v>80</v>
      </c>
      <c r="H13250" s="1">
        <v>15</v>
      </c>
      <c r="I13250" s="87">
        <v>0.05</v>
      </c>
      <c r="J13250" s="86" t="s">
        <v>17480</v>
      </c>
      <c r="K13250" s="86" t="s">
        <v>44487</v>
      </c>
      <c r="L13250" s="86" t="s">
        <v>17486</v>
      </c>
      <c r="N13250">
        <f>IFERROR(VLOOKUP(A13250,bip!$A:$C,2,0),"")</f>
      </c>
      <c r="O13250">
        <f>IFERROR(VLOOKUP(A13250,bip!$A:$Z,3,0),"")</f>
      </c>
    </row>
    <row r="13251" spans="1:15" ht="13.2">
      <c r="A13251" t="s">
        <v>13590</v>
      </c>
      <c r="B13251" t="s">
        <v>13590</v>
      </c>
      <c r="C13251" t="s">
        <v>16440</v>
      </c>
      <c r="D13251" t="s">
        <v>25573</v>
      </c>
      <c r="E13251" t="s">
        <v>26990</v>
      </c>
      <c r="F13251">
        <v>10</v>
      </c>
      <c r="G13251">
        <v>80</v>
      </c>
      <c r="H13251" s="1">
        <v>15</v>
      </c>
      <c r="I13251" s="87"/>
      <c r="K13251" s="86" t="s">
        <v>17485</v>
      </c>
      <c r="L13251" s="86" t="s">
        <v>17486</v>
      </c>
      <c r="N13251">
        <f>IFERROR(VLOOKUP(A13251,bip!$A:$C,2,0),"")</f>
      </c>
      <c r="O13251">
        <f>IFERROR(VLOOKUP(A13251,bip!$A:$Z,3,0),"")</f>
        <v>0</v>
      </c>
    </row>
    <row r="13252" spans="1:15" ht="13.2">
      <c r="A13252" t="s">
        <v>13591</v>
      </c>
      <c r="B13252" t="s">
        <v>13591</v>
      </c>
      <c r="C13252" t="s">
        <v>16440</v>
      </c>
      <c r="D13252" t="s">
        <v>25574</v>
      </c>
      <c r="E13252" t="s">
        <v>26991</v>
      </c>
      <c r="F13252">
        <v>10</v>
      </c>
      <c r="G13252">
        <v>80</v>
      </c>
      <c r="H13252" s="1">
        <v>30</v>
      </c>
      <c r="I13252" s="87">
        <v>0.05</v>
      </c>
      <c r="J13252" s="86" t="s">
        <v>17480</v>
      </c>
      <c r="K13252" s="86" t="s">
        <v>44487</v>
      </c>
      <c r="L13252" s="86" t="s">
        <v>17486</v>
      </c>
      <c r="N13252">
        <f>IFERROR(VLOOKUP(A13252,bip!$A:$C,2,0),"")</f>
      </c>
      <c r="O13252">
        <f>IFERROR(VLOOKUP(A13252,bip!$A:$Z,3,0),"")</f>
      </c>
    </row>
    <row r="13253" spans="1:15" ht="13.2">
      <c r="A13253" t="s">
        <v>13592</v>
      </c>
      <c r="B13253" t="s">
        <v>13592</v>
      </c>
      <c r="C13253" t="s">
        <v>16440</v>
      </c>
      <c r="D13253" t="s">
        <v>25572</v>
      </c>
      <c r="E13253" t="s">
        <v>26989</v>
      </c>
      <c r="F13253">
        <v>10</v>
      </c>
      <c r="G13253">
        <v>80</v>
      </c>
      <c r="H13253" s="1">
        <v>30</v>
      </c>
      <c r="I13253" s="87">
        <v>0.05</v>
      </c>
      <c r="J13253" s="86" t="s">
        <v>17480</v>
      </c>
      <c r="K13253" s="86" t="s">
        <v>44487</v>
      </c>
      <c r="L13253" s="86" t="s">
        <v>17486</v>
      </c>
      <c r="N13253">
        <f>IFERROR(VLOOKUP(A13253,bip!$A:$C,2,0),"")</f>
      </c>
      <c r="O13253">
        <f>IFERROR(VLOOKUP(A13253,bip!$A:$Z,3,0),"")</f>
      </c>
    </row>
    <row r="13254" spans="1:15" ht="13.2">
      <c r="A13254" t="s">
        <v>13593</v>
      </c>
      <c r="B13254" t="s">
        <v>13593</v>
      </c>
      <c r="C13254" t="s">
        <v>16440</v>
      </c>
      <c r="D13254" t="s">
        <v>25576</v>
      </c>
      <c r="E13254" t="s">
        <v>24299</v>
      </c>
      <c r="F13254">
        <v>6</v>
      </c>
      <c r="G13254">
        <v>48</v>
      </c>
      <c r="H13254" s="1">
        <v>37</v>
      </c>
      <c r="I13254" s="87">
        <v>0.05</v>
      </c>
      <c r="J13254" s="86" t="s">
        <v>17480</v>
      </c>
      <c r="K13254" s="86" t="s">
        <v>44487</v>
      </c>
      <c r="L13254" s="86" t="s">
        <v>17486</v>
      </c>
      <c r="N13254">
        <f>IFERROR(VLOOKUP(A13254,bip!$A:$C,2,0),"")</f>
      </c>
      <c r="O13254">
        <f>IFERROR(VLOOKUP(A13254,bip!$A:$Z,3,0),"")</f>
      </c>
    </row>
    <row r="13255" spans="1:15" ht="13.2">
      <c r="A13255" t="s">
        <v>13594</v>
      </c>
      <c r="B13255" t="s">
        <v>13594</v>
      </c>
      <c r="C13255" t="s">
        <v>16440</v>
      </c>
      <c r="D13255" t="s">
        <v>25578</v>
      </c>
      <c r="E13255" t="s">
        <v>26994</v>
      </c>
      <c r="F13255">
        <v>6</v>
      </c>
      <c r="G13255">
        <v>48</v>
      </c>
      <c r="H13255" s="1">
        <v>111</v>
      </c>
      <c r="I13255" s="87">
        <v>0.05</v>
      </c>
      <c r="J13255" s="86" t="s">
        <v>17480</v>
      </c>
      <c r="K13255" s="86" t="s">
        <v>44487</v>
      </c>
      <c r="L13255" s="86" t="s">
        <v>17486</v>
      </c>
      <c r="N13255">
        <f>IFERROR(VLOOKUP(A13255,bip!$A:$C,2,0),"")</f>
      </c>
      <c r="O13255">
        <f>IFERROR(VLOOKUP(A13255,bip!$A:$Z,3,0),"")</f>
      </c>
    </row>
    <row r="13256" spans="1:15" ht="13.2">
      <c r="A13256" t="s">
        <v>13595</v>
      </c>
      <c r="B13256" t="s">
        <v>13595</v>
      </c>
      <c r="C13256" t="s">
        <v>16440</v>
      </c>
      <c r="D13256" t="s">
        <v>25577</v>
      </c>
      <c r="E13256" t="s">
        <v>26993</v>
      </c>
      <c r="F13256">
        <v>6</v>
      </c>
      <c r="G13256">
        <v>48</v>
      </c>
      <c r="H13256" s="1">
        <v>58</v>
      </c>
      <c r="I13256" s="87">
        <v>0.05</v>
      </c>
      <c r="J13256" s="86" t="s">
        <v>17480</v>
      </c>
      <c r="K13256" s="86" t="s">
        <v>44487</v>
      </c>
      <c r="L13256" s="86" t="s">
        <v>17486</v>
      </c>
      <c r="N13256">
        <f>IFERROR(VLOOKUP(A13256,bip!$A:$C,2,0),"")</f>
      </c>
      <c r="O13256">
        <f>IFERROR(VLOOKUP(A13256,bip!$A:$Z,3,0),"")</f>
      </c>
    </row>
    <row r="13257" spans="1:15" ht="13.2">
      <c r="A13257" t="s">
        <v>14611</v>
      </c>
      <c r="B13257" t="s">
        <v>14611</v>
      </c>
      <c r="C13257" t="s">
        <v>16440</v>
      </c>
      <c r="D13257" t="s">
        <v>25564</v>
      </c>
      <c r="E13257" t="s">
        <v>26979</v>
      </c>
      <c r="F13257">
        <v>1</v>
      </c>
      <c r="G13257">
        <v>20</v>
      </c>
      <c r="H13257" s="1">
        <v>239</v>
      </c>
      <c r="I13257" s="87">
        <v>0.20</v>
      </c>
      <c r="J13257" s="86" t="s">
        <v>17480</v>
      </c>
      <c r="K13257" s="86" t="s">
        <v>44487</v>
      </c>
      <c r="L13257" s="86" t="s">
        <v>17486</v>
      </c>
      <c r="N13257">
        <f>IFERROR(VLOOKUP(A13257,bip!$A:$C,2,0),"")</f>
      </c>
      <c r="O13257">
        <f>IFERROR(VLOOKUP(A13257,bip!$A:$Z,3,0),"")</f>
      </c>
    </row>
    <row r="13258" spans="1:15" ht="13.2">
      <c r="A13258" t="s">
        <v>14612</v>
      </c>
      <c r="B13258" t="s">
        <v>14612</v>
      </c>
      <c r="C13258" t="s">
        <v>16440</v>
      </c>
      <c r="D13258" t="s">
        <v>25565</v>
      </c>
      <c r="E13258" t="s">
        <v>26980</v>
      </c>
      <c r="F13258">
        <v>1</v>
      </c>
      <c r="G13258">
        <v>20</v>
      </c>
      <c r="H13258" s="1">
        <v>240</v>
      </c>
      <c r="I13258" s="87">
        <v>0.20</v>
      </c>
      <c r="J13258" s="86" t="s">
        <v>17480</v>
      </c>
      <c r="K13258" s="86" t="s">
        <v>44487</v>
      </c>
      <c r="L13258" s="86" t="s">
        <v>17486</v>
      </c>
      <c r="N13258">
        <f>IFERROR(VLOOKUP(A13258,bip!$A:$C,2,0),"")</f>
      </c>
      <c r="O13258">
        <f>IFERROR(VLOOKUP(A13258,bip!$A:$Z,3,0),"")</f>
      </c>
    </row>
    <row r="13259" spans="1:15" ht="13.2">
      <c r="A13259" t="s">
        <v>10367</v>
      </c>
      <c r="B13259" t="s">
        <v>10367</v>
      </c>
      <c r="C13259" t="s">
        <v>16440</v>
      </c>
      <c r="D13259" t="s">
        <v>25563</v>
      </c>
      <c r="E13259" t="s">
        <v>26978</v>
      </c>
      <c r="F13259">
        <v>20</v>
      </c>
      <c r="G13259">
        <v>20</v>
      </c>
      <c r="H13259" s="1">
        <v>170</v>
      </c>
      <c r="I13259" s="87">
        <v>0.20</v>
      </c>
      <c r="J13259" s="86" t="s">
        <v>17480</v>
      </c>
      <c r="K13259" s="86" t="s">
        <v>44487</v>
      </c>
      <c r="L13259" s="86" t="s">
        <v>17486</v>
      </c>
      <c r="N13259">
        <f>IFERROR(VLOOKUP(A13259,bip!$A:$C,2,0),"")</f>
      </c>
      <c r="O13259">
        <f>IFERROR(VLOOKUP(A13259,bip!$A:$Z,3,0),"")</f>
      </c>
    </row>
    <row r="13260" spans="1:15" ht="13.2">
      <c r="A13260" t="s">
        <v>10366</v>
      </c>
      <c r="B13260" t="s">
        <v>10366</v>
      </c>
      <c r="C13260" t="s">
        <v>16440</v>
      </c>
      <c r="D13260" t="s">
        <v>25562</v>
      </c>
      <c r="E13260" t="s">
        <v>26977</v>
      </c>
      <c r="F13260">
        <v>10</v>
      </c>
      <c r="G13260">
        <v>10</v>
      </c>
      <c r="H13260" s="1">
        <v>175</v>
      </c>
      <c r="I13260" s="87">
        <v>0.20</v>
      </c>
      <c r="J13260" s="86" t="s">
        <v>17480</v>
      </c>
      <c r="K13260" s="86" t="s">
        <v>44487</v>
      </c>
      <c r="L13260" s="86" t="s">
        <v>17486</v>
      </c>
      <c r="N13260">
        <f>IFERROR(VLOOKUP(A13260,bip!$A:$C,2,0),"")</f>
      </c>
      <c r="O13260">
        <f>IFERROR(VLOOKUP(A13260,bip!$A:$Z,3,0),"")</f>
      </c>
    </row>
    <row r="13261" spans="1:15" ht="13.2">
      <c r="A13261" t="s">
        <v>16442</v>
      </c>
      <c r="B13261" t="s">
        <v>16442</v>
      </c>
      <c r="C13261" t="s">
        <v>16440</v>
      </c>
      <c r="D13261" t="s">
        <v>38060</v>
      </c>
      <c r="E13261" t="s">
        <v>26981</v>
      </c>
      <c r="F13261">
        <v>1</v>
      </c>
      <c r="G13261">
        <v>48</v>
      </c>
      <c r="H13261" s="1">
        <v>164</v>
      </c>
      <c r="I13261" s="87">
        <v>0.20</v>
      </c>
      <c r="J13261" s="86" t="s">
        <v>17480</v>
      </c>
      <c r="K13261" s="86" t="s">
        <v>44487</v>
      </c>
      <c r="L13261" s="86" t="s">
        <v>17486</v>
      </c>
      <c r="N13261">
        <f>IFERROR(VLOOKUP(A13261,bip!$A:$C,2,0),"")</f>
      </c>
      <c r="O13261">
        <f>IFERROR(VLOOKUP(A13261,bip!$A:$Z,3,0),"")</f>
      </c>
    </row>
    <row r="13262" spans="1:15" ht="13.2">
      <c r="A13262" t="s">
        <v>16443</v>
      </c>
      <c r="B13262" t="s">
        <v>16443</v>
      </c>
      <c r="C13262" t="s">
        <v>16440</v>
      </c>
      <c r="D13262" t="s">
        <v>38061</v>
      </c>
      <c r="E13262" t="s">
        <v>26982</v>
      </c>
      <c r="F13262">
        <v>1</v>
      </c>
      <c r="G13262">
        <v>48</v>
      </c>
      <c r="H13262" s="1">
        <v>170</v>
      </c>
      <c r="I13262" s="87">
        <v>0.20</v>
      </c>
      <c r="J13262" s="86" t="s">
        <v>17480</v>
      </c>
      <c r="K13262" s="86" t="s">
        <v>44487</v>
      </c>
      <c r="L13262" s="86" t="s">
        <v>17486</v>
      </c>
      <c r="N13262">
        <f>IFERROR(VLOOKUP(A13262,bip!$A:$C,2,0),"")</f>
      </c>
      <c r="O13262">
        <f>IFERROR(VLOOKUP(A13262,bip!$A:$Z,3,0),"")</f>
      </c>
    </row>
    <row r="13263" spans="1:15" ht="13.2">
      <c r="A13263" t="s">
        <v>10372</v>
      </c>
      <c r="B13263" t="s">
        <v>10372</v>
      </c>
      <c r="C13263" t="s">
        <v>16440</v>
      </c>
      <c r="D13263" t="s">
        <v>25560</v>
      </c>
      <c r="E13263" t="s">
        <v>24296</v>
      </c>
      <c r="F13263">
        <v>12</v>
      </c>
      <c r="G13263">
        <v>48</v>
      </c>
      <c r="H13263" s="1">
        <v>96</v>
      </c>
      <c r="I13263" s="87">
        <v>0.20</v>
      </c>
      <c r="J13263" s="86" t="s">
        <v>17480</v>
      </c>
      <c r="K13263" s="86" t="s">
        <v>44487</v>
      </c>
      <c r="L13263" s="86" t="s">
        <v>17486</v>
      </c>
      <c r="N13263">
        <f>IFERROR(VLOOKUP(A13263,bip!$A:$C,2,0),"")</f>
      </c>
      <c r="O13263">
        <f>IFERROR(VLOOKUP(A13263,bip!$A:$Z,3,0),"")</f>
      </c>
    </row>
    <row r="13264" spans="1:15" ht="13.2">
      <c r="A13264" t="s">
        <v>10373</v>
      </c>
      <c r="B13264" t="s">
        <v>10373</v>
      </c>
      <c r="C13264" t="s">
        <v>16440</v>
      </c>
      <c r="D13264" t="s">
        <v>25561</v>
      </c>
      <c r="E13264" t="s">
        <v>26974</v>
      </c>
      <c r="F13264">
        <v>6</v>
      </c>
      <c r="G13264">
        <v>72</v>
      </c>
      <c r="H13264" s="1">
        <v>79</v>
      </c>
      <c r="I13264" s="87">
        <v>0.20</v>
      </c>
      <c r="J13264" s="86" t="s">
        <v>17480</v>
      </c>
      <c r="K13264" s="86" t="s">
        <v>44487</v>
      </c>
      <c r="L13264" s="86" t="s">
        <v>17486</v>
      </c>
      <c r="N13264">
        <f>IFERROR(VLOOKUP(A13264,bip!$A:$C,2,0),"")</f>
      </c>
      <c r="O13264">
        <f>IFERROR(VLOOKUP(A13264,bip!$A:$Z,3,0),"")</f>
      </c>
    </row>
    <row r="13265" spans="1:15" ht="13.2">
      <c r="A13265" t="s">
        <v>10369</v>
      </c>
      <c r="B13265" t="s">
        <v>10369</v>
      </c>
      <c r="C13265" t="s">
        <v>16440</v>
      </c>
      <c r="D13265" t="s">
        <v>25556</v>
      </c>
      <c r="E13265" t="s">
        <v>26966</v>
      </c>
      <c r="F13265">
        <v>12</v>
      </c>
      <c r="G13265">
        <v>48</v>
      </c>
      <c r="H13265" s="1">
        <v>87</v>
      </c>
      <c r="I13265" s="87">
        <v>0.20</v>
      </c>
      <c r="J13265" s="86" t="s">
        <v>17480</v>
      </c>
      <c r="K13265" s="86" t="s">
        <v>44487</v>
      </c>
      <c r="L13265" s="86" t="s">
        <v>17486</v>
      </c>
      <c r="N13265">
        <f>IFERROR(VLOOKUP(A13265,bip!$A:$C,2,0),"")</f>
      </c>
      <c r="O13265">
        <f>IFERROR(VLOOKUP(A13265,bip!$A:$Z,3,0),"")</f>
      </c>
    </row>
    <row r="13266" spans="1:15" ht="13.2">
      <c r="A13266" t="s">
        <v>10368</v>
      </c>
      <c r="B13266" t="s">
        <v>10368</v>
      </c>
      <c r="C13266" t="s">
        <v>16440</v>
      </c>
      <c r="D13266" t="s">
        <v>25557</v>
      </c>
      <c r="E13266" t="s">
        <v>26967</v>
      </c>
      <c r="F13266">
        <v>12</v>
      </c>
      <c r="G13266">
        <v>24</v>
      </c>
      <c r="H13266" s="1">
        <v>91</v>
      </c>
      <c r="I13266" s="87">
        <v>0.20</v>
      </c>
      <c r="J13266" s="86" t="s">
        <v>17480</v>
      </c>
      <c r="K13266" s="86" t="s">
        <v>44487</v>
      </c>
      <c r="L13266" s="86" t="s">
        <v>17486</v>
      </c>
      <c r="N13266">
        <f>IFERROR(VLOOKUP(A13266,bip!$A:$C,2,0),"")</f>
      </c>
      <c r="O13266">
        <f>IFERROR(VLOOKUP(A13266,bip!$A:$Z,3,0),"")</f>
      </c>
    </row>
    <row r="13267" spans="1:15" ht="13.2">
      <c r="A13267" t="s">
        <v>10370</v>
      </c>
      <c r="B13267" t="s">
        <v>10370</v>
      </c>
      <c r="C13267" t="s">
        <v>16440</v>
      </c>
      <c r="D13267" t="s">
        <v>25559</v>
      </c>
      <c r="E13267" t="s">
        <v>26969</v>
      </c>
      <c r="F13267">
        <v>12</v>
      </c>
      <c r="G13267">
        <v>12</v>
      </c>
      <c r="H13267" s="1">
        <v>96</v>
      </c>
      <c r="I13267" s="87">
        <v>0.20</v>
      </c>
      <c r="J13267" s="86" t="s">
        <v>17480</v>
      </c>
      <c r="K13267" s="86" t="s">
        <v>44487</v>
      </c>
      <c r="L13267" s="86" t="s">
        <v>17486</v>
      </c>
      <c r="N13267">
        <f>IFERROR(VLOOKUP(A13267,bip!$A:$C,2,0),"")</f>
      </c>
      <c r="O13267">
        <f>IFERROR(VLOOKUP(A13267,bip!$A:$Z,3,0),"")</f>
      </c>
    </row>
    <row r="13268" spans="1:15" ht="13.2">
      <c r="A13268" t="s">
        <v>10371</v>
      </c>
      <c r="B13268" t="s">
        <v>10371</v>
      </c>
      <c r="C13268" t="s">
        <v>16440</v>
      </c>
      <c r="D13268" t="s">
        <v>25558</v>
      </c>
      <c r="E13268" t="s">
        <v>26968</v>
      </c>
      <c r="F13268">
        <v>12</v>
      </c>
      <c r="G13268">
        <v>12</v>
      </c>
      <c r="H13268" s="1">
        <v>96</v>
      </c>
      <c r="I13268" s="87">
        <v>0.20</v>
      </c>
      <c r="J13268" s="86" t="s">
        <v>17480</v>
      </c>
      <c r="K13268" s="86" t="s">
        <v>44487</v>
      </c>
      <c r="L13268" s="86" t="s">
        <v>17486</v>
      </c>
      <c r="N13268">
        <f>IFERROR(VLOOKUP(A13268,bip!$A:$C,2,0),"")</f>
      </c>
      <c r="O13268">
        <f>IFERROR(VLOOKUP(A13268,bip!$A:$Z,3,0),"")</f>
      </c>
    </row>
    <row r="13269" spans="1:15" ht="13.2">
      <c r="A13269" t="s">
        <v>10364</v>
      </c>
      <c r="B13269" t="s">
        <v>10364</v>
      </c>
      <c r="C13269" t="s">
        <v>16440</v>
      </c>
      <c r="D13269" t="s">
        <v>38062</v>
      </c>
      <c r="E13269" t="s">
        <v>26964</v>
      </c>
      <c r="F13269">
        <v>6</v>
      </c>
      <c r="G13269">
        <v>48</v>
      </c>
      <c r="H13269" s="1">
        <v>188</v>
      </c>
      <c r="I13269" s="87">
        <v>0.20</v>
      </c>
      <c r="J13269" s="86" t="s">
        <v>17480</v>
      </c>
      <c r="K13269" s="86" t="s">
        <v>44487</v>
      </c>
      <c r="L13269" s="86" t="s">
        <v>17486</v>
      </c>
      <c r="N13269">
        <f>IFERROR(VLOOKUP(A13269,bip!$A:$C,2,0),"")</f>
      </c>
      <c r="O13269">
        <f>IFERROR(VLOOKUP(A13269,bip!$A:$Z,3,0),"")</f>
      </c>
    </row>
    <row r="13270" spans="1:15" ht="13.2">
      <c r="A13270" t="s">
        <v>10363</v>
      </c>
      <c r="B13270" t="s">
        <v>10363</v>
      </c>
      <c r="C13270" t="s">
        <v>16440</v>
      </c>
      <c r="D13270" t="s">
        <v>38063</v>
      </c>
      <c r="E13270" t="s">
        <v>26965</v>
      </c>
      <c r="F13270">
        <v>8</v>
      </c>
      <c r="G13270">
        <v>48</v>
      </c>
      <c r="H13270" s="1">
        <v>188</v>
      </c>
      <c r="I13270" s="87">
        <v>0.20</v>
      </c>
      <c r="J13270" s="86" t="s">
        <v>17480</v>
      </c>
      <c r="K13270" s="86" t="s">
        <v>44487</v>
      </c>
      <c r="L13270" s="86" t="s">
        <v>17486</v>
      </c>
      <c r="N13270">
        <f>IFERROR(VLOOKUP(A13270,bip!$A:$C,2,0),"")</f>
      </c>
      <c r="O13270">
        <f>IFERROR(VLOOKUP(A13270,bip!$A:$Z,3,0),"")</f>
      </c>
    </row>
    <row r="13271" spans="1:15" ht="13.2">
      <c r="A13271" t="s">
        <v>10365</v>
      </c>
      <c r="B13271" t="s">
        <v>10365</v>
      </c>
      <c r="C13271" t="s">
        <v>16440</v>
      </c>
      <c r="D13271" t="s">
        <v>38064</v>
      </c>
      <c r="E13271" t="s">
        <v>24295</v>
      </c>
      <c r="F13271">
        <v>12</v>
      </c>
      <c r="G13271">
        <v>48</v>
      </c>
      <c r="H13271" s="1">
        <v>188</v>
      </c>
      <c r="I13271" s="87">
        <v>0.20</v>
      </c>
      <c r="J13271" s="86" t="s">
        <v>17480</v>
      </c>
      <c r="K13271" s="86" t="s">
        <v>44487</v>
      </c>
      <c r="L13271" s="86" t="s">
        <v>17486</v>
      </c>
      <c r="N13271">
        <f>IFERROR(VLOOKUP(A13271,bip!$A:$C,2,0),"")</f>
      </c>
      <c r="O13271">
        <f>IFERROR(VLOOKUP(A13271,bip!$A:$Z,3,0),"")</f>
      </c>
    </row>
    <row r="13272" spans="1:15" ht="13.2">
      <c r="A13272" t="s">
        <v>10379</v>
      </c>
      <c r="B13272" t="s">
        <v>10379</v>
      </c>
      <c r="C13272" t="s">
        <v>16440</v>
      </c>
      <c r="D13272" t="s">
        <v>25571</v>
      </c>
      <c r="E13272" t="s">
        <v>26976</v>
      </c>
      <c r="F13272">
        <v>1</v>
      </c>
      <c r="G13272">
        <v>12</v>
      </c>
      <c r="H13272" s="1">
        <v>197</v>
      </c>
      <c r="I13272" s="87"/>
      <c r="K13272" s="86" t="s">
        <v>17485</v>
      </c>
      <c r="L13272" s="86" t="s">
        <v>17486</v>
      </c>
      <c r="N13272">
        <f>IFERROR(VLOOKUP(A13272,bip!$A:$C,2,0),"")</f>
      </c>
      <c r="O13272">
        <f>IFERROR(VLOOKUP(A13272,bip!$A:$Z,3,0),"")</f>
      </c>
    </row>
    <row r="13273" spans="1:15" ht="13.2">
      <c r="A13273" t="s">
        <v>10380</v>
      </c>
      <c r="B13273" t="s">
        <v>10380</v>
      </c>
      <c r="C13273" t="s">
        <v>16440</v>
      </c>
      <c r="D13273" t="s">
        <v>25570</v>
      </c>
      <c r="E13273" t="s">
        <v>26975</v>
      </c>
      <c r="F13273">
        <v>1</v>
      </c>
      <c r="G13273">
        <v>18</v>
      </c>
      <c r="H13273" s="1">
        <v>209</v>
      </c>
      <c r="I13273" s="87"/>
      <c r="K13273" s="86" t="s">
        <v>17485</v>
      </c>
      <c r="L13273" s="86" t="s">
        <v>17486</v>
      </c>
      <c r="N13273">
        <f>IFERROR(VLOOKUP(A13273,bip!$A:$C,2,0),"")</f>
      </c>
      <c r="O13273">
        <f>IFERROR(VLOOKUP(A13273,bip!$A:$Z,3,0),"")</f>
      </c>
    </row>
    <row r="13274" spans="1:15" ht="13.2">
      <c r="A13274" t="s">
        <v>10384</v>
      </c>
      <c r="B13274" t="s">
        <v>10384</v>
      </c>
      <c r="C13274" t="s">
        <v>16440</v>
      </c>
      <c r="D13274" t="s">
        <v>38059</v>
      </c>
      <c r="E13274" t="s">
        <v>24297</v>
      </c>
      <c r="F13274">
        <v>1</v>
      </c>
      <c r="G13274">
        <v>30</v>
      </c>
      <c r="H13274" s="1">
        <v>164</v>
      </c>
      <c r="I13274" s="87"/>
      <c r="K13274" s="86" t="s">
        <v>17485</v>
      </c>
      <c r="L13274" s="86" t="s">
        <v>17486</v>
      </c>
      <c r="N13274">
        <f>IFERROR(VLOOKUP(A13274,bip!$A:$C,2,0),"")</f>
      </c>
      <c r="O13274">
        <f>IFERROR(VLOOKUP(A13274,bip!$A:$Z,3,0),"")</f>
      </c>
    </row>
    <row r="13275" spans="1:15" ht="13.2">
      <c r="A13275" t="s">
        <v>10385</v>
      </c>
      <c r="B13275" t="s">
        <v>10385</v>
      </c>
      <c r="C13275" t="s">
        <v>16440</v>
      </c>
      <c r="D13275" t="s">
        <v>33275</v>
      </c>
      <c r="E13275" t="s">
        <v>30707</v>
      </c>
      <c r="F13275">
        <v>1</v>
      </c>
      <c r="G13275">
        <v>20</v>
      </c>
      <c r="H13275" s="1">
        <v>278</v>
      </c>
      <c r="I13275" s="87"/>
      <c r="K13275" s="86" t="s">
        <v>17485</v>
      </c>
      <c r="L13275" s="86" t="s">
        <v>17486</v>
      </c>
      <c r="N13275">
        <f>IFERROR(VLOOKUP(A13275,bip!$A:$C,2,0),"")</f>
      </c>
      <c r="O13275">
        <f>IFERROR(VLOOKUP(A13275,bip!$A:$Z,3,0),"")</f>
      </c>
    </row>
    <row r="13276" spans="1:15" ht="13.2">
      <c r="A13276" t="s">
        <v>10374</v>
      </c>
      <c r="B13276" t="s">
        <v>10374</v>
      </c>
      <c r="C13276" t="s">
        <v>16440</v>
      </c>
      <c r="D13276" t="s">
        <v>25566</v>
      </c>
      <c r="E13276" t="s">
        <v>26971</v>
      </c>
      <c r="F13276">
        <v>18</v>
      </c>
      <c r="G13276">
        <v>72</v>
      </c>
      <c r="H13276" s="1">
        <v>39</v>
      </c>
      <c r="I13276" s="87"/>
      <c r="K13276" s="86" t="s">
        <v>17485</v>
      </c>
      <c r="L13276" s="86" t="s">
        <v>17486</v>
      </c>
      <c r="N13276">
        <f>IFERROR(VLOOKUP(A13276,bip!$A:$C,2,0),"")</f>
      </c>
      <c r="O13276">
        <f>IFERROR(VLOOKUP(A13276,bip!$A:$Z,3,0),"")</f>
      </c>
    </row>
    <row r="13277" spans="1:15" ht="13.2">
      <c r="A13277" t="s">
        <v>10375</v>
      </c>
      <c r="B13277" t="s">
        <v>10375</v>
      </c>
      <c r="C13277" t="s">
        <v>16440</v>
      </c>
      <c r="D13277" t="s">
        <v>33276</v>
      </c>
      <c r="E13277" t="s">
        <v>26970</v>
      </c>
      <c r="F13277">
        <v>12</v>
      </c>
      <c r="G13277">
        <v>120</v>
      </c>
      <c r="H13277" s="1">
        <v>37</v>
      </c>
      <c r="I13277" s="87"/>
      <c r="K13277" s="86" t="s">
        <v>17485</v>
      </c>
      <c r="L13277" s="86" t="s">
        <v>17486</v>
      </c>
      <c r="N13277">
        <f>IFERROR(VLOOKUP(A13277,bip!$A:$C,2,0),"")</f>
      </c>
      <c r="O13277">
        <f>IFERROR(VLOOKUP(A13277,bip!$A:$Z,3,0),"")</f>
      </c>
    </row>
    <row r="13278" spans="1:15" ht="13.2">
      <c r="A13278" t="s">
        <v>10378</v>
      </c>
      <c r="B13278" t="s">
        <v>10378</v>
      </c>
      <c r="C13278" t="s">
        <v>16440</v>
      </c>
      <c r="D13278" t="s">
        <v>25569</v>
      </c>
      <c r="E13278" t="s">
        <v>24298</v>
      </c>
      <c r="F13278">
        <v>18</v>
      </c>
      <c r="G13278">
        <v>18</v>
      </c>
      <c r="H13278" s="1">
        <v>41</v>
      </c>
      <c r="I13278" s="87"/>
      <c r="K13278" s="86" t="s">
        <v>17485</v>
      </c>
      <c r="L13278" s="86" t="s">
        <v>17486</v>
      </c>
      <c r="N13278">
        <f>IFERROR(VLOOKUP(A13278,bip!$A:$C,2,0),"")</f>
      </c>
      <c r="O13278">
        <f>IFERROR(VLOOKUP(A13278,bip!$A:$Z,3,0),"")</f>
      </c>
    </row>
    <row r="13279" spans="1:15" ht="13.2">
      <c r="A13279" t="s">
        <v>10376</v>
      </c>
      <c r="B13279" t="s">
        <v>10376</v>
      </c>
      <c r="C13279" t="s">
        <v>16440</v>
      </c>
      <c r="D13279" t="s">
        <v>25567</v>
      </c>
      <c r="E13279" t="s">
        <v>26972</v>
      </c>
      <c r="F13279">
        <v>12</v>
      </c>
      <c r="G13279">
        <v>48</v>
      </c>
      <c r="H13279" s="1">
        <v>41</v>
      </c>
      <c r="I13279" s="87"/>
      <c r="K13279" s="86" t="s">
        <v>17485</v>
      </c>
      <c r="L13279" s="86" t="s">
        <v>17486</v>
      </c>
      <c r="N13279">
        <f>IFERROR(VLOOKUP(A13279,bip!$A:$C,2,0),"")</f>
      </c>
      <c r="O13279">
        <f>IFERROR(VLOOKUP(A13279,bip!$A:$Z,3,0),"")</f>
      </c>
    </row>
    <row r="13280" spans="1:15" ht="13.2">
      <c r="A13280" t="s">
        <v>10377</v>
      </c>
      <c r="B13280" t="s">
        <v>10377</v>
      </c>
      <c r="C13280" t="s">
        <v>16440</v>
      </c>
      <c r="D13280" t="s">
        <v>25568</v>
      </c>
      <c r="E13280" t="s">
        <v>26973</v>
      </c>
      <c r="F13280">
        <v>12</v>
      </c>
      <c r="G13280">
        <v>72</v>
      </c>
      <c r="H13280" s="1">
        <v>41</v>
      </c>
      <c r="I13280" s="87"/>
      <c r="K13280" s="86" t="s">
        <v>17485</v>
      </c>
      <c r="L13280" s="86" t="s">
        <v>17486</v>
      </c>
      <c r="N13280">
        <f>IFERROR(VLOOKUP(A13280,bip!$A:$C,2,0),"")</f>
      </c>
      <c r="O13280">
        <f>IFERROR(VLOOKUP(A13280,bip!$A:$Z,3,0),"")</f>
      </c>
    </row>
    <row r="13281" spans="1:15" ht="13.2">
      <c r="A13281" t="s">
        <v>10381</v>
      </c>
      <c r="B13281" t="s">
        <v>10381</v>
      </c>
      <c r="C13281" t="s">
        <v>16440</v>
      </c>
      <c r="D13281" t="s">
        <v>26987</v>
      </c>
      <c r="E13281" t="s">
        <v>26988</v>
      </c>
      <c r="F13281">
        <v>6</v>
      </c>
      <c r="G13281">
        <v>72</v>
      </c>
      <c r="H13281" s="1">
        <v>29</v>
      </c>
      <c r="I13281" s="87">
        <v>0.20</v>
      </c>
      <c r="J13281" s="86" t="s">
        <v>17480</v>
      </c>
      <c r="K13281" s="86" t="s">
        <v>44487</v>
      </c>
      <c r="L13281" s="86" t="s">
        <v>17486</v>
      </c>
      <c r="N13281">
        <f>IFERROR(VLOOKUP(A13281,bip!$A:$C,2,0),"")</f>
      </c>
      <c r="O13281">
        <f>IFERROR(VLOOKUP(A13281,bip!$A:$Z,3,0),"")</f>
      </c>
    </row>
    <row r="13282" spans="1:15" ht="13.2">
      <c r="A13282" t="s">
        <v>10382</v>
      </c>
      <c r="B13282" t="s">
        <v>10382</v>
      </c>
      <c r="C13282" t="s">
        <v>16440</v>
      </c>
      <c r="D13282" t="s">
        <v>26985</v>
      </c>
      <c r="E13282" t="s">
        <v>26986</v>
      </c>
      <c r="F13282">
        <v>6</v>
      </c>
      <c r="G13282">
        <v>72</v>
      </c>
      <c r="H13282" s="1">
        <v>35</v>
      </c>
      <c r="I13282" s="87">
        <v>0.20</v>
      </c>
      <c r="J13282" s="86" t="s">
        <v>17480</v>
      </c>
      <c r="K13282" s="86" t="s">
        <v>44487</v>
      </c>
      <c r="L13282" s="86" t="s">
        <v>17486</v>
      </c>
      <c r="N13282">
        <f>IFERROR(VLOOKUP(A13282,bip!$A:$C,2,0),"")</f>
      </c>
      <c r="O13282">
        <f>IFERROR(VLOOKUP(A13282,bip!$A:$Z,3,0),"")</f>
      </c>
    </row>
    <row r="13283" spans="1:15" ht="13.2">
      <c r="A13283" t="s">
        <v>10383</v>
      </c>
      <c r="B13283" t="s">
        <v>10383</v>
      </c>
      <c r="C13283" t="s">
        <v>16440</v>
      </c>
      <c r="D13283" t="s">
        <v>26983</v>
      </c>
      <c r="E13283" t="s">
        <v>26984</v>
      </c>
      <c r="F13283">
        <v>12</v>
      </c>
      <c r="G13283">
        <v>72</v>
      </c>
      <c r="H13283" s="1">
        <v>36</v>
      </c>
      <c r="I13283" s="87">
        <v>0.20</v>
      </c>
      <c r="J13283" s="86" t="s">
        <v>17480</v>
      </c>
      <c r="K13283" s="86" t="s">
        <v>44487</v>
      </c>
      <c r="L13283" s="86" t="s">
        <v>17486</v>
      </c>
      <c r="N13283">
        <f>IFERROR(VLOOKUP(A13283,bip!$A:$C,2,0),"")</f>
      </c>
      <c r="O13283">
        <f>IFERROR(VLOOKUP(A13283,bip!$A:$Z,3,0),"")</f>
      </c>
    </row>
    <row r="13284" spans="1:15" ht="13.2">
      <c r="A13284" t="s">
        <v>40056</v>
      </c>
      <c r="B13284" t="s">
        <v>40056</v>
      </c>
      <c r="C13284" t="s">
        <v>16440</v>
      </c>
      <c r="D13284" t="s">
        <v>40057</v>
      </c>
      <c r="E13284" t="s">
        <v>40058</v>
      </c>
      <c r="F13284">
        <v>1</v>
      </c>
      <c r="G13284">
        <v>100</v>
      </c>
      <c r="H13284" s="1">
        <v>167</v>
      </c>
      <c r="I13284" s="87"/>
      <c r="K13284" s="86" t="s">
        <v>17485</v>
      </c>
      <c r="L13284" s="86" t="s">
        <v>17486</v>
      </c>
      <c r="M13284" s="86" t="s">
        <v>17487</v>
      </c>
      <c r="N13284">
        <f>IFERROR(VLOOKUP(A13284,bip!$A:$C,2,0),"")</f>
      </c>
      <c r="O13284">
        <f>IFERROR(VLOOKUP(A13284,bip!$A:$Z,3,0),"")</f>
      </c>
    </row>
    <row r="13285" spans="1:15" ht="13.2">
      <c r="A13285" t="s">
        <v>40059</v>
      </c>
      <c r="B13285" t="s">
        <v>40059</v>
      </c>
      <c r="C13285" t="s">
        <v>16440</v>
      </c>
      <c r="D13285" t="s">
        <v>40060</v>
      </c>
      <c r="E13285" t="s">
        <v>40061</v>
      </c>
      <c r="F13285">
        <v>1</v>
      </c>
      <c r="G13285">
        <v>100</v>
      </c>
      <c r="H13285" s="1">
        <v>145</v>
      </c>
      <c r="I13285" s="87"/>
      <c r="K13285" s="86" t="s">
        <v>17485</v>
      </c>
      <c r="L13285" s="86" t="s">
        <v>17486</v>
      </c>
      <c r="M13285" s="86" t="s">
        <v>17487</v>
      </c>
      <c r="N13285">
        <f>IFERROR(VLOOKUP(A13285,bip!$A:$C,2,0),"")</f>
      </c>
      <c r="O13285">
        <f>IFERROR(VLOOKUP(A13285,bip!$A:$Z,3,0),"")</f>
      </c>
    </row>
    <row r="13286" spans="1:15" ht="13.2">
      <c r="A13286" t="s">
        <v>10405</v>
      </c>
      <c r="B13286" t="s">
        <v>13236</v>
      </c>
      <c r="C13286" t="s">
        <v>16440</v>
      </c>
      <c r="D13286" t="s">
        <v>38065</v>
      </c>
      <c r="E13286" t="s">
        <v>26995</v>
      </c>
      <c r="F13286">
        <v>200</v>
      </c>
      <c r="G13286">
        <v>800</v>
      </c>
      <c r="H13286" s="1">
        <v>3.80</v>
      </c>
      <c r="I13286" s="87"/>
      <c r="K13286" s="86" t="s">
        <v>17485</v>
      </c>
      <c r="L13286" s="86" t="s">
        <v>17486</v>
      </c>
      <c r="N13286">
        <f>IFERROR(VLOOKUP(A13286,bip!$A:$C,2,0),"")</f>
      </c>
      <c r="O13286">
        <f>IFERROR(VLOOKUP(A13286,bip!$A:$Z,3,0),"")</f>
      </c>
    </row>
    <row r="13287" spans="1:15" ht="13.2">
      <c r="A13287" t="s">
        <v>10406</v>
      </c>
      <c r="B13287" t="s">
        <v>13237</v>
      </c>
      <c r="C13287" t="s">
        <v>16440</v>
      </c>
      <c r="D13287" t="s">
        <v>38066</v>
      </c>
      <c r="E13287" t="s">
        <v>38067</v>
      </c>
      <c r="F13287">
        <v>200</v>
      </c>
      <c r="G13287">
        <v>800</v>
      </c>
      <c r="H13287" s="1">
        <v>3.80</v>
      </c>
      <c r="I13287" s="87"/>
      <c r="K13287" s="86" t="s">
        <v>17485</v>
      </c>
      <c r="L13287" s="86" t="s">
        <v>17486</v>
      </c>
      <c r="N13287">
        <f>IFERROR(VLOOKUP(A13287,bip!$A:$C,2,0),"")</f>
      </c>
      <c r="O13287">
        <f>IFERROR(VLOOKUP(A13287,bip!$A:$Z,3,0),"")</f>
      </c>
    </row>
    <row r="13288" spans="1:15" ht="13.2">
      <c r="A13288" t="s">
        <v>10386</v>
      </c>
      <c r="B13288" t="s">
        <v>13217</v>
      </c>
      <c r="C13288" t="s">
        <v>16440</v>
      </c>
      <c r="D13288" t="s">
        <v>33277</v>
      </c>
      <c r="E13288" t="s">
        <v>26996</v>
      </c>
      <c r="F13288">
        <v>50</v>
      </c>
      <c r="G13288">
        <v>200</v>
      </c>
      <c r="H13288" s="1">
        <v>7.10</v>
      </c>
      <c r="I13288" s="87"/>
      <c r="K13288" s="86" t="s">
        <v>17485</v>
      </c>
      <c r="L13288" s="86" t="s">
        <v>17486</v>
      </c>
      <c r="N13288">
        <f>IFERROR(VLOOKUP(A13288,bip!$A:$C,2,0),"")</f>
      </c>
      <c r="O13288">
        <f>IFERROR(VLOOKUP(A13288,bip!$A:$Z,3,0),"")</f>
      </c>
    </row>
    <row r="13289" spans="1:15" ht="13.2">
      <c r="A13289" t="s">
        <v>10387</v>
      </c>
      <c r="B13289" t="s">
        <v>13218</v>
      </c>
      <c r="C13289" t="s">
        <v>16440</v>
      </c>
      <c r="D13289" t="s">
        <v>33278</v>
      </c>
      <c r="E13289" t="s">
        <v>26997</v>
      </c>
      <c r="F13289">
        <v>50</v>
      </c>
      <c r="G13289">
        <v>200</v>
      </c>
      <c r="H13289" s="1">
        <v>7.10</v>
      </c>
      <c r="I13289" s="87"/>
      <c r="K13289" s="86" t="s">
        <v>17485</v>
      </c>
      <c r="L13289" s="86" t="s">
        <v>17486</v>
      </c>
      <c r="N13289">
        <f>IFERROR(VLOOKUP(A13289,bip!$A:$C,2,0),"")</f>
      </c>
      <c r="O13289">
        <f>IFERROR(VLOOKUP(A13289,bip!$A:$Z,3,0),"")</f>
      </c>
    </row>
    <row r="13290" spans="1:15" ht="13.2">
      <c r="A13290" t="s">
        <v>10388</v>
      </c>
      <c r="B13290" t="s">
        <v>13219</v>
      </c>
      <c r="C13290" t="s">
        <v>16440</v>
      </c>
      <c r="D13290" t="s">
        <v>33279</v>
      </c>
      <c r="E13290" t="s">
        <v>26998</v>
      </c>
      <c r="F13290">
        <v>50</v>
      </c>
      <c r="G13290">
        <v>200</v>
      </c>
      <c r="H13290" s="1">
        <v>7.5</v>
      </c>
      <c r="I13290" s="87"/>
      <c r="K13290" s="86" t="s">
        <v>17485</v>
      </c>
      <c r="L13290" s="86" t="s">
        <v>17486</v>
      </c>
      <c r="N13290">
        <f>IFERROR(VLOOKUP(A13290,bip!$A:$C,2,0),"")</f>
      </c>
      <c r="O13290">
        <f>IFERROR(VLOOKUP(A13290,bip!$A:$Z,3,0),"")</f>
      </c>
    </row>
    <row r="13291" spans="1:15" ht="13.2">
      <c r="A13291" t="s">
        <v>10389</v>
      </c>
      <c r="B13291" t="s">
        <v>13220</v>
      </c>
      <c r="C13291" t="s">
        <v>16440</v>
      </c>
      <c r="D13291" t="s">
        <v>33280</v>
      </c>
      <c r="E13291" t="s">
        <v>26999</v>
      </c>
      <c r="F13291">
        <v>50</v>
      </c>
      <c r="G13291">
        <v>200</v>
      </c>
      <c r="H13291" s="1">
        <v>7.70</v>
      </c>
      <c r="I13291" s="87"/>
      <c r="K13291" s="86" t="s">
        <v>17485</v>
      </c>
      <c r="L13291" s="86" t="s">
        <v>17486</v>
      </c>
      <c r="N13291">
        <f>IFERROR(VLOOKUP(A13291,bip!$A:$C,2,0),"")</f>
      </c>
      <c r="O13291">
        <f>IFERROR(VLOOKUP(A13291,bip!$A:$Z,3,0),"")</f>
      </c>
    </row>
    <row r="13292" spans="1:15" ht="13.2">
      <c r="A13292" t="s">
        <v>10390</v>
      </c>
      <c r="B13292" t="s">
        <v>13221</v>
      </c>
      <c r="C13292" t="s">
        <v>16440</v>
      </c>
      <c r="D13292" t="s">
        <v>33281</v>
      </c>
      <c r="E13292" t="s">
        <v>27000</v>
      </c>
      <c r="F13292">
        <v>50</v>
      </c>
      <c r="G13292">
        <v>200</v>
      </c>
      <c r="H13292" s="1">
        <v>8.10</v>
      </c>
      <c r="I13292" s="87"/>
      <c r="K13292" s="86" t="s">
        <v>17485</v>
      </c>
      <c r="L13292" s="86" t="s">
        <v>17486</v>
      </c>
      <c r="N13292">
        <f>IFERROR(VLOOKUP(A13292,bip!$A:$C,2,0),"")</f>
      </c>
      <c r="O13292">
        <f>IFERROR(VLOOKUP(A13292,bip!$A:$Z,3,0),"")</f>
      </c>
    </row>
    <row r="13293" spans="1:15" ht="13.2">
      <c r="A13293" t="s">
        <v>10391</v>
      </c>
      <c r="B13293" t="s">
        <v>13222</v>
      </c>
      <c r="C13293" t="s">
        <v>16440</v>
      </c>
      <c r="D13293" t="s">
        <v>33282</v>
      </c>
      <c r="E13293" t="s">
        <v>27001</v>
      </c>
      <c r="F13293">
        <v>50</v>
      </c>
      <c r="G13293">
        <v>200</v>
      </c>
      <c r="H13293" s="1">
        <v>9.10</v>
      </c>
      <c r="I13293" s="87"/>
      <c r="K13293" s="86" t="s">
        <v>17485</v>
      </c>
      <c r="L13293" s="86" t="s">
        <v>17486</v>
      </c>
      <c r="N13293">
        <f>IFERROR(VLOOKUP(A13293,bip!$A:$C,2,0),"")</f>
      </c>
      <c r="O13293">
        <f>IFERROR(VLOOKUP(A13293,bip!$A:$Z,3,0),"")</f>
      </c>
    </row>
    <row r="13294" spans="1:15" ht="13.2">
      <c r="A13294" t="s">
        <v>10392</v>
      </c>
      <c r="B13294" t="s">
        <v>13223</v>
      </c>
      <c r="C13294" t="s">
        <v>16440</v>
      </c>
      <c r="D13294" t="s">
        <v>33283</v>
      </c>
      <c r="E13294" t="s">
        <v>27002</v>
      </c>
      <c r="F13294">
        <v>50</v>
      </c>
      <c r="G13294">
        <v>200</v>
      </c>
      <c r="H13294" s="1">
        <v>9.40</v>
      </c>
      <c r="I13294" s="87"/>
      <c r="K13294" s="86" t="s">
        <v>17485</v>
      </c>
      <c r="L13294" s="86" t="s">
        <v>17486</v>
      </c>
      <c r="N13294">
        <f>IFERROR(VLOOKUP(A13294,bip!$A:$C,2,0),"")</f>
      </c>
      <c r="O13294">
        <f>IFERROR(VLOOKUP(A13294,bip!$A:$Z,3,0),"")</f>
      </c>
    </row>
    <row r="13295" spans="1:15" ht="13.2">
      <c r="A13295" t="s">
        <v>10393</v>
      </c>
      <c r="B13295" t="s">
        <v>13224</v>
      </c>
      <c r="C13295" t="s">
        <v>16440</v>
      </c>
      <c r="D13295" t="s">
        <v>33284</v>
      </c>
      <c r="E13295" t="s">
        <v>27003</v>
      </c>
      <c r="F13295">
        <v>50</v>
      </c>
      <c r="G13295">
        <v>200</v>
      </c>
      <c r="H13295" s="1">
        <v>11</v>
      </c>
      <c r="I13295" s="87"/>
      <c r="K13295" s="86" t="s">
        <v>17485</v>
      </c>
      <c r="L13295" s="86" t="s">
        <v>17486</v>
      </c>
      <c r="N13295">
        <f>IFERROR(VLOOKUP(A13295,bip!$A:$C,2,0),"")</f>
      </c>
      <c r="O13295">
        <f>IFERROR(VLOOKUP(A13295,bip!$A:$Z,3,0),"")</f>
      </c>
    </row>
    <row r="13296" spans="1:15" ht="13.2">
      <c r="A13296" t="s">
        <v>10394</v>
      </c>
      <c r="B13296" t="s">
        <v>13225</v>
      </c>
      <c r="C13296" t="s">
        <v>16440</v>
      </c>
      <c r="D13296" t="s">
        <v>33285</v>
      </c>
      <c r="E13296" t="s">
        <v>27004</v>
      </c>
      <c r="F13296">
        <v>25</v>
      </c>
      <c r="G13296">
        <v>100</v>
      </c>
      <c r="H13296" s="1">
        <v>11</v>
      </c>
      <c r="I13296" s="87"/>
      <c r="K13296" s="86" t="s">
        <v>17485</v>
      </c>
      <c r="L13296" s="86" t="s">
        <v>17486</v>
      </c>
      <c r="N13296">
        <f>IFERROR(VLOOKUP(A13296,bip!$A:$C,2,0),"")</f>
      </c>
      <c r="O13296">
        <f>IFERROR(VLOOKUP(A13296,bip!$A:$Z,3,0),"")</f>
      </c>
    </row>
    <row r="13297" spans="1:15" ht="13.2">
      <c r="A13297" t="s">
        <v>10395</v>
      </c>
      <c r="B13297" t="s">
        <v>13226</v>
      </c>
      <c r="C13297" t="s">
        <v>16440</v>
      </c>
      <c r="D13297" t="s">
        <v>33286</v>
      </c>
      <c r="E13297" t="s">
        <v>27005</v>
      </c>
      <c r="F13297">
        <v>25</v>
      </c>
      <c r="G13297">
        <v>100</v>
      </c>
      <c r="H13297" s="1">
        <v>12</v>
      </c>
      <c r="I13297" s="87"/>
      <c r="K13297" s="86" t="s">
        <v>17485</v>
      </c>
      <c r="L13297" s="86" t="s">
        <v>17486</v>
      </c>
      <c r="N13297">
        <f>IFERROR(VLOOKUP(A13297,bip!$A:$C,2,0),"")</f>
      </c>
      <c r="O13297">
        <f>IFERROR(VLOOKUP(A13297,bip!$A:$Z,3,0),"")</f>
      </c>
    </row>
    <row r="13298" spans="1:15" ht="13.2">
      <c r="A13298" t="s">
        <v>10396</v>
      </c>
      <c r="B13298" t="s">
        <v>13227</v>
      </c>
      <c r="C13298" t="s">
        <v>16440</v>
      </c>
      <c r="D13298" t="s">
        <v>33287</v>
      </c>
      <c r="E13298" t="s">
        <v>27006</v>
      </c>
      <c r="F13298">
        <v>25</v>
      </c>
      <c r="G13298">
        <v>100</v>
      </c>
      <c r="H13298" s="1">
        <v>13</v>
      </c>
      <c r="I13298" s="87"/>
      <c r="K13298" s="86" t="s">
        <v>17485</v>
      </c>
      <c r="L13298" s="86" t="s">
        <v>17486</v>
      </c>
      <c r="N13298">
        <f>IFERROR(VLOOKUP(A13298,bip!$A:$C,2,0),"")</f>
      </c>
      <c r="O13298">
        <f>IFERROR(VLOOKUP(A13298,bip!$A:$Z,3,0),"")</f>
      </c>
    </row>
    <row r="13299" spans="1:15" ht="13.2">
      <c r="A13299" t="s">
        <v>10397</v>
      </c>
      <c r="B13299" t="s">
        <v>13228</v>
      </c>
      <c r="C13299" t="s">
        <v>16440</v>
      </c>
      <c r="D13299" t="s">
        <v>33288</v>
      </c>
      <c r="E13299" t="s">
        <v>27007</v>
      </c>
      <c r="F13299">
        <v>25</v>
      </c>
      <c r="G13299">
        <v>100</v>
      </c>
      <c r="H13299" s="1">
        <v>13</v>
      </c>
      <c r="I13299" s="87"/>
      <c r="K13299" s="86" t="s">
        <v>17485</v>
      </c>
      <c r="L13299" s="86" t="s">
        <v>17486</v>
      </c>
      <c r="N13299">
        <f>IFERROR(VLOOKUP(A13299,bip!$A:$C,2,0),"")</f>
      </c>
      <c r="O13299">
        <f>IFERROR(VLOOKUP(A13299,bip!$A:$Z,3,0),"")</f>
      </c>
    </row>
    <row r="13300" spans="1:15" ht="13.2">
      <c r="A13300" t="s">
        <v>10398</v>
      </c>
      <c r="B13300" t="s">
        <v>13229</v>
      </c>
      <c r="C13300" t="s">
        <v>16440</v>
      </c>
      <c r="D13300" t="s">
        <v>33289</v>
      </c>
      <c r="E13300" t="s">
        <v>27008</v>
      </c>
      <c r="F13300">
        <v>25</v>
      </c>
      <c r="G13300">
        <v>100</v>
      </c>
      <c r="H13300" s="1">
        <v>13</v>
      </c>
      <c r="I13300" s="87"/>
      <c r="K13300" s="86" t="s">
        <v>17485</v>
      </c>
      <c r="L13300" s="86" t="s">
        <v>17486</v>
      </c>
      <c r="N13300">
        <f>IFERROR(VLOOKUP(A13300,bip!$A:$C,2,0),"")</f>
      </c>
      <c r="O13300">
        <f>IFERROR(VLOOKUP(A13300,bip!$A:$Z,3,0),"")</f>
      </c>
    </row>
    <row r="13301" spans="1:15" ht="13.2">
      <c r="A13301" t="s">
        <v>10399</v>
      </c>
      <c r="B13301" t="s">
        <v>13230</v>
      </c>
      <c r="C13301" t="s">
        <v>16440</v>
      </c>
      <c r="D13301" t="s">
        <v>33290</v>
      </c>
      <c r="E13301" t="s">
        <v>27009</v>
      </c>
      <c r="F13301">
        <v>25</v>
      </c>
      <c r="G13301">
        <v>100</v>
      </c>
      <c r="H13301" s="1">
        <v>13</v>
      </c>
      <c r="I13301" s="87"/>
      <c r="K13301" s="86" t="s">
        <v>17485</v>
      </c>
      <c r="L13301" s="86" t="s">
        <v>17486</v>
      </c>
      <c r="N13301">
        <f>IFERROR(VLOOKUP(A13301,bip!$A:$C,2,0),"")</f>
      </c>
      <c r="O13301">
        <f>IFERROR(VLOOKUP(A13301,bip!$A:$Z,3,0),"")</f>
      </c>
    </row>
    <row r="13302" spans="1:15" ht="13.2">
      <c r="A13302" t="s">
        <v>10400</v>
      </c>
      <c r="B13302" t="s">
        <v>13231</v>
      </c>
      <c r="C13302" t="s">
        <v>16440</v>
      </c>
      <c r="D13302" t="s">
        <v>33291</v>
      </c>
      <c r="E13302" t="s">
        <v>27010</v>
      </c>
      <c r="F13302">
        <v>20</v>
      </c>
      <c r="G13302">
        <v>80</v>
      </c>
      <c r="H13302" s="1">
        <v>14</v>
      </c>
      <c r="I13302" s="87"/>
      <c r="K13302" s="86" t="s">
        <v>17485</v>
      </c>
      <c r="L13302" s="86" t="s">
        <v>17486</v>
      </c>
      <c r="N13302">
        <f>IFERROR(VLOOKUP(A13302,bip!$A:$C,2,0),"")</f>
      </c>
      <c r="O13302">
        <f>IFERROR(VLOOKUP(A13302,bip!$A:$Z,3,0),"")</f>
      </c>
    </row>
    <row r="13303" spans="1:15" ht="13.2">
      <c r="A13303" t="s">
        <v>10401</v>
      </c>
      <c r="B13303" t="s">
        <v>13232</v>
      </c>
      <c r="C13303" t="s">
        <v>16440</v>
      </c>
      <c r="D13303" t="s">
        <v>33292</v>
      </c>
      <c r="E13303" t="s">
        <v>27011</v>
      </c>
      <c r="F13303">
        <v>20</v>
      </c>
      <c r="G13303">
        <v>80</v>
      </c>
      <c r="H13303" s="1">
        <v>15</v>
      </c>
      <c r="I13303" s="87"/>
      <c r="K13303" s="86" t="s">
        <v>17485</v>
      </c>
      <c r="L13303" s="86" t="s">
        <v>17486</v>
      </c>
      <c r="N13303">
        <f>IFERROR(VLOOKUP(A13303,bip!$A:$C,2,0),"")</f>
      </c>
      <c r="O13303">
        <f>IFERROR(VLOOKUP(A13303,bip!$A:$Z,3,0),"")</f>
      </c>
    </row>
    <row r="13304" spans="1:15" ht="13.2">
      <c r="A13304" t="s">
        <v>10402</v>
      </c>
      <c r="B13304" t="s">
        <v>13233</v>
      </c>
      <c r="C13304" t="s">
        <v>16440</v>
      </c>
      <c r="D13304" t="s">
        <v>38068</v>
      </c>
      <c r="E13304" t="s">
        <v>27012</v>
      </c>
      <c r="F13304">
        <v>20</v>
      </c>
      <c r="G13304">
        <v>80</v>
      </c>
      <c r="H13304" s="1">
        <v>16</v>
      </c>
      <c r="I13304" s="87"/>
      <c r="K13304" s="86" t="s">
        <v>17485</v>
      </c>
      <c r="L13304" s="86" t="s">
        <v>17486</v>
      </c>
      <c r="N13304">
        <f>IFERROR(VLOOKUP(A13304,bip!$A:$C,2,0),"")</f>
      </c>
      <c r="O13304">
        <f>IFERROR(VLOOKUP(A13304,bip!$A:$Z,3,0),"")</f>
      </c>
    </row>
    <row r="13305" spans="1:15" ht="13.2">
      <c r="A13305" t="s">
        <v>10403</v>
      </c>
      <c r="B13305" t="s">
        <v>13234</v>
      </c>
      <c r="C13305" t="s">
        <v>16440</v>
      </c>
      <c r="D13305" t="s">
        <v>38069</v>
      </c>
      <c r="E13305" t="s">
        <v>27013</v>
      </c>
      <c r="F13305">
        <v>20</v>
      </c>
      <c r="G13305">
        <v>80</v>
      </c>
      <c r="H13305" s="1">
        <v>19</v>
      </c>
      <c r="I13305" s="87"/>
      <c r="K13305" s="86" t="s">
        <v>17485</v>
      </c>
      <c r="L13305" s="86" t="s">
        <v>17486</v>
      </c>
      <c r="N13305">
        <f>IFERROR(VLOOKUP(A13305,bip!$A:$C,2,0),"")</f>
      </c>
      <c r="O13305">
        <f>IFERROR(VLOOKUP(A13305,bip!$A:$Z,3,0),"")</f>
      </c>
    </row>
    <row r="13306" spans="1:15" ht="13.2">
      <c r="A13306" t="s">
        <v>10404</v>
      </c>
      <c r="B13306" t="s">
        <v>13235</v>
      </c>
      <c r="C13306" t="s">
        <v>16440</v>
      </c>
      <c r="D13306" t="s">
        <v>38070</v>
      </c>
      <c r="E13306" t="s">
        <v>27014</v>
      </c>
      <c r="F13306">
        <v>10</v>
      </c>
      <c r="G13306">
        <v>40</v>
      </c>
      <c r="H13306" s="1">
        <v>23</v>
      </c>
      <c r="I13306" s="87"/>
      <c r="K13306" s="86" t="s">
        <v>17485</v>
      </c>
      <c r="L13306" s="86" t="s">
        <v>17486</v>
      </c>
      <c r="N13306">
        <f>IFERROR(VLOOKUP(A13306,bip!$A:$C,2,0),"")</f>
      </c>
      <c r="O13306">
        <f>IFERROR(VLOOKUP(A13306,bip!$A:$Z,3,0),"")</f>
      </c>
    </row>
    <row r="13307" spans="1:15" ht="13.2">
      <c r="A13307" t="s">
        <v>14342</v>
      </c>
      <c r="B13307" t="s">
        <v>14342</v>
      </c>
      <c r="C13307" t="s">
        <v>16440</v>
      </c>
      <c r="D13307" t="s">
        <v>38071</v>
      </c>
      <c r="E13307" t="s">
        <v>24309</v>
      </c>
      <c r="F13307">
        <v>1</v>
      </c>
      <c r="G13307">
        <v>1</v>
      </c>
      <c r="H13307" s="1">
        <v>1250</v>
      </c>
      <c r="I13307" s="87"/>
      <c r="K13307" s="86" t="s">
        <v>17485</v>
      </c>
      <c r="L13307" s="86" t="s">
        <v>17486</v>
      </c>
      <c r="N13307">
        <f>IFERROR(VLOOKUP(A13307,bip!$A:$C,2,0),"")</f>
      </c>
      <c r="O13307">
        <f>IFERROR(VLOOKUP(A13307,bip!$A:$Z,3,0),"")</f>
      </c>
    </row>
    <row r="13308" spans="1:15" ht="13.2">
      <c r="A13308" t="s">
        <v>14343</v>
      </c>
      <c r="B13308" t="s">
        <v>14343</v>
      </c>
      <c r="C13308" t="s">
        <v>16440</v>
      </c>
      <c r="D13308" t="s">
        <v>38072</v>
      </c>
      <c r="E13308" t="s">
        <v>24310</v>
      </c>
      <c r="F13308">
        <v>1</v>
      </c>
      <c r="G13308">
        <v>1</v>
      </c>
      <c r="H13308" s="1">
        <v>1315</v>
      </c>
      <c r="I13308" s="87"/>
      <c r="K13308" s="86" t="s">
        <v>17485</v>
      </c>
      <c r="L13308" s="86" t="s">
        <v>17486</v>
      </c>
      <c r="N13308">
        <f>IFERROR(VLOOKUP(A13308,bip!$A:$C,2,0),"")</f>
      </c>
      <c r="O13308">
        <f>IFERROR(VLOOKUP(A13308,bip!$A:$Z,3,0),"")</f>
      </c>
    </row>
    <row r="13309" spans="1:15" ht="13.2">
      <c r="A13309" t="s">
        <v>14341</v>
      </c>
      <c r="B13309" t="s">
        <v>14341</v>
      </c>
      <c r="C13309" t="s">
        <v>16440</v>
      </c>
      <c r="D13309" t="s">
        <v>38073</v>
      </c>
      <c r="E13309" t="s">
        <v>24308</v>
      </c>
      <c r="F13309">
        <v>1</v>
      </c>
      <c r="G13309">
        <v>1</v>
      </c>
      <c r="H13309" s="1">
        <v>439</v>
      </c>
      <c r="I13309" s="87"/>
      <c r="K13309" s="86" t="s">
        <v>17485</v>
      </c>
      <c r="L13309" s="86" t="s">
        <v>17486</v>
      </c>
      <c r="N13309">
        <f>IFERROR(VLOOKUP(A13309,bip!$A:$C,2,0),"")</f>
      </c>
      <c r="O13309">
        <f>IFERROR(VLOOKUP(A13309,bip!$A:$Z,3,0),"")</f>
      </c>
    </row>
    <row r="13310" spans="1:15" ht="13.2">
      <c r="A13310" t="s">
        <v>10432</v>
      </c>
      <c r="B13310" t="s">
        <v>10432</v>
      </c>
      <c r="C13310" t="s">
        <v>16440</v>
      </c>
      <c r="D13310" t="s">
        <v>25588</v>
      </c>
      <c r="E13310" t="s">
        <v>21303</v>
      </c>
      <c r="F13310">
        <v>1</v>
      </c>
      <c r="G13310">
        <v>24</v>
      </c>
      <c r="H13310" s="1">
        <v>160</v>
      </c>
      <c r="I13310" s="87"/>
      <c r="K13310" s="86" t="s">
        <v>17485</v>
      </c>
      <c r="L13310" s="86" t="s">
        <v>17486</v>
      </c>
      <c r="N13310">
        <f>IFERROR(VLOOKUP(A13310,bip!$A:$C,2,0),"")</f>
      </c>
      <c r="O13310">
        <f>IFERROR(VLOOKUP(A13310,bip!$A:$Z,3,0),"")</f>
      </c>
    </row>
    <row r="13311" spans="1:15" ht="13.2">
      <c r="A13311" t="s">
        <v>10433</v>
      </c>
      <c r="B13311" t="s">
        <v>10433</v>
      </c>
      <c r="C13311" t="s">
        <v>16440</v>
      </c>
      <c r="D13311" t="s">
        <v>25587</v>
      </c>
      <c r="E13311" t="s">
        <v>21302</v>
      </c>
      <c r="F13311">
        <v>1</v>
      </c>
      <c r="G13311">
        <v>4</v>
      </c>
      <c r="H13311" s="1">
        <v>512</v>
      </c>
      <c r="I13311" s="87"/>
      <c r="K13311" s="86" t="s">
        <v>17485</v>
      </c>
      <c r="L13311" s="86" t="s">
        <v>17486</v>
      </c>
      <c r="N13311">
        <f>IFERROR(VLOOKUP(A13311,bip!$A:$C,2,0),"")</f>
      </c>
      <c r="O13311">
        <f>IFERROR(VLOOKUP(A13311,bip!$A:$Z,3,0),"")</f>
      </c>
    </row>
    <row r="13312" spans="1:15" ht="13.2">
      <c r="A13312" t="s">
        <v>14344</v>
      </c>
      <c r="B13312" t="s">
        <v>14344</v>
      </c>
      <c r="C13312" t="s">
        <v>16440</v>
      </c>
      <c r="D13312" t="s">
        <v>38074</v>
      </c>
      <c r="E13312" t="s">
        <v>24311</v>
      </c>
      <c r="F13312">
        <v>1</v>
      </c>
      <c r="G13312">
        <v>1</v>
      </c>
      <c r="H13312" s="1">
        <v>502</v>
      </c>
      <c r="I13312" s="87"/>
      <c r="K13312" s="86" t="s">
        <v>17485</v>
      </c>
      <c r="L13312" s="86" t="s">
        <v>17486</v>
      </c>
      <c r="N13312">
        <f>IFERROR(VLOOKUP(A13312,bip!$A:$C,2,0),"")</f>
      </c>
      <c r="O13312">
        <f>IFERROR(VLOOKUP(A13312,bip!$A:$Z,3,0),"")</f>
      </c>
    </row>
    <row r="13313" spans="1:15" ht="13.2">
      <c r="A13313" t="s">
        <v>14345</v>
      </c>
      <c r="B13313" t="s">
        <v>14345</v>
      </c>
      <c r="C13313" t="s">
        <v>16440</v>
      </c>
      <c r="D13313" t="s">
        <v>38075</v>
      </c>
      <c r="E13313" t="s">
        <v>24312</v>
      </c>
      <c r="F13313">
        <v>1</v>
      </c>
      <c r="G13313">
        <v>1</v>
      </c>
      <c r="H13313" s="1">
        <v>528</v>
      </c>
      <c r="I13313" s="87"/>
      <c r="K13313" s="86" t="s">
        <v>17485</v>
      </c>
      <c r="L13313" s="86" t="s">
        <v>17486</v>
      </c>
      <c r="N13313">
        <f>IFERROR(VLOOKUP(A13313,bip!$A:$C,2,0),"")</f>
      </c>
      <c r="O13313">
        <f>IFERROR(VLOOKUP(A13313,bip!$A:$Z,3,0),"")</f>
      </c>
    </row>
    <row r="13314" spans="1:15" ht="13.2">
      <c r="A13314" t="s">
        <v>10407</v>
      </c>
      <c r="B13314" t="s">
        <v>10407</v>
      </c>
      <c r="C13314" t="s">
        <v>16440</v>
      </c>
      <c r="D13314" t="s">
        <v>38076</v>
      </c>
      <c r="E13314" t="s">
        <v>24302</v>
      </c>
      <c r="F13314">
        <v>1</v>
      </c>
      <c r="G13314">
        <v>1</v>
      </c>
      <c r="H13314" s="1">
        <v>1116</v>
      </c>
      <c r="I13314" s="87"/>
      <c r="K13314" s="86" t="s">
        <v>17485</v>
      </c>
      <c r="L13314" s="86" t="s">
        <v>17486</v>
      </c>
      <c r="N13314">
        <f>IFERROR(VLOOKUP(A13314,bip!$A:$C,2,0),"")</f>
      </c>
      <c r="O13314">
        <f>IFERROR(VLOOKUP(A13314,bip!$A:$Z,3,0),"")</f>
      </c>
    </row>
    <row r="13315" spans="1:15" ht="13.2">
      <c r="A13315" t="s">
        <v>10408</v>
      </c>
      <c r="B13315" t="s">
        <v>10408</v>
      </c>
      <c r="C13315" t="s">
        <v>16440</v>
      </c>
      <c r="D13315" t="s">
        <v>38077</v>
      </c>
      <c r="E13315" t="s">
        <v>24303</v>
      </c>
      <c r="F13315">
        <v>1</v>
      </c>
      <c r="G13315">
        <v>1</v>
      </c>
      <c r="H13315" s="1">
        <v>1177</v>
      </c>
      <c r="I13315" s="87"/>
      <c r="K13315" s="86" t="s">
        <v>17485</v>
      </c>
      <c r="L13315" s="86" t="s">
        <v>17486</v>
      </c>
      <c r="N13315">
        <f>IFERROR(VLOOKUP(A13315,bip!$A:$C,2,0),"")</f>
      </c>
      <c r="O13315">
        <f>IFERROR(VLOOKUP(A13315,bip!$A:$Z,3,0),"")</f>
      </c>
    </row>
    <row r="13316" spans="1:15" ht="13.2">
      <c r="A13316" t="s">
        <v>10409</v>
      </c>
      <c r="B13316" t="s">
        <v>10409</v>
      </c>
      <c r="C13316" t="s">
        <v>16440</v>
      </c>
      <c r="D13316" t="s">
        <v>38078</v>
      </c>
      <c r="E13316" t="s">
        <v>24304</v>
      </c>
      <c r="F13316">
        <v>1</v>
      </c>
      <c r="G13316">
        <v>1</v>
      </c>
      <c r="H13316" s="1">
        <v>1201</v>
      </c>
      <c r="I13316" s="87"/>
      <c r="K13316" s="86" t="s">
        <v>17485</v>
      </c>
      <c r="L13316" s="86" t="s">
        <v>17486</v>
      </c>
      <c r="N13316">
        <f>IFERROR(VLOOKUP(A13316,bip!$A:$C,2,0),"")</f>
      </c>
      <c r="O13316">
        <f>IFERROR(VLOOKUP(A13316,bip!$A:$Z,3,0),"")</f>
      </c>
    </row>
    <row r="13317" spans="1:15" ht="13.2">
      <c r="A13317" t="s">
        <v>10410</v>
      </c>
      <c r="B13317" t="s">
        <v>10410</v>
      </c>
      <c r="C13317" t="s">
        <v>16440</v>
      </c>
      <c r="D13317" t="s">
        <v>38079</v>
      </c>
      <c r="E13317" t="s">
        <v>24305</v>
      </c>
      <c r="F13317">
        <v>1</v>
      </c>
      <c r="G13317">
        <v>1</v>
      </c>
      <c r="H13317" s="1">
        <v>1241</v>
      </c>
      <c r="I13317" s="87"/>
      <c r="K13317" s="86" t="s">
        <v>17485</v>
      </c>
      <c r="L13317" s="86" t="s">
        <v>17486</v>
      </c>
      <c r="N13317">
        <f>IFERROR(VLOOKUP(A13317,bip!$A:$C,2,0),"")</f>
      </c>
      <c r="O13317">
        <f>IFERROR(VLOOKUP(A13317,bip!$A:$Z,3,0),"")</f>
      </c>
    </row>
    <row r="13318" spans="1:15" ht="13.2">
      <c r="A13318" t="s">
        <v>10411</v>
      </c>
      <c r="B13318" t="s">
        <v>10411</v>
      </c>
      <c r="C13318" t="s">
        <v>16440</v>
      </c>
      <c r="D13318" t="s">
        <v>38080</v>
      </c>
      <c r="E13318" t="s">
        <v>24306</v>
      </c>
      <c r="F13318">
        <v>1</v>
      </c>
      <c r="G13318">
        <v>1</v>
      </c>
      <c r="H13318" s="1">
        <v>1267</v>
      </c>
      <c r="I13318" s="87"/>
      <c r="K13318" s="86" t="s">
        <v>17485</v>
      </c>
      <c r="L13318" s="86" t="s">
        <v>17486</v>
      </c>
      <c r="N13318">
        <f>IFERROR(VLOOKUP(A13318,bip!$A:$C,2,0),"")</f>
      </c>
      <c r="O13318">
        <f>IFERROR(VLOOKUP(A13318,bip!$A:$Z,3,0),"")</f>
      </c>
    </row>
    <row r="13319" spans="1:15" ht="13.2">
      <c r="A13319" t="s">
        <v>10412</v>
      </c>
      <c r="B13319" t="s">
        <v>10412</v>
      </c>
      <c r="C13319" t="s">
        <v>16440</v>
      </c>
      <c r="D13319" t="s">
        <v>38081</v>
      </c>
      <c r="E13319" t="s">
        <v>24307</v>
      </c>
      <c r="F13319">
        <v>1</v>
      </c>
      <c r="G13319">
        <v>1</v>
      </c>
      <c r="H13319" s="1">
        <v>1456</v>
      </c>
      <c r="I13319" s="87"/>
      <c r="K13319" s="86" t="s">
        <v>17485</v>
      </c>
      <c r="L13319" s="86" t="s">
        <v>17486</v>
      </c>
      <c r="N13319">
        <f>IFERROR(VLOOKUP(A13319,bip!$A:$C,2,0),"")</f>
      </c>
      <c r="O13319">
        <f>IFERROR(VLOOKUP(A13319,bip!$A:$Z,3,0),"")</f>
      </c>
    </row>
    <row r="13320" spans="1:15" ht="13.2">
      <c r="A13320" t="s">
        <v>34506</v>
      </c>
      <c r="B13320" t="s">
        <v>34506</v>
      </c>
      <c r="C13320" t="s">
        <v>16440</v>
      </c>
      <c r="D13320" t="s">
        <v>38082</v>
      </c>
      <c r="E13320" t="s">
        <v>34507</v>
      </c>
      <c r="F13320">
        <v>1</v>
      </c>
      <c r="G13320">
        <v>1</v>
      </c>
      <c r="H13320" s="1">
        <v>1398</v>
      </c>
      <c r="I13320" s="87"/>
      <c r="K13320" s="86" t="s">
        <v>17485</v>
      </c>
      <c r="L13320" s="86" t="s">
        <v>17486</v>
      </c>
      <c r="N13320">
        <f>IFERROR(VLOOKUP(A13320,bip!$A:$C,2,0),"")</f>
      </c>
      <c r="O13320">
        <f>IFERROR(VLOOKUP(A13320,bip!$A:$Z,3,0),"")</f>
      </c>
    </row>
    <row r="13321" spans="1:15" ht="13.2">
      <c r="A13321" t="s">
        <v>34508</v>
      </c>
      <c r="B13321" t="s">
        <v>34508</v>
      </c>
      <c r="C13321" t="s">
        <v>16440</v>
      </c>
      <c r="D13321" t="s">
        <v>38083</v>
      </c>
      <c r="E13321" t="s">
        <v>34509</v>
      </c>
      <c r="F13321">
        <v>1</v>
      </c>
      <c r="G13321">
        <v>1</v>
      </c>
      <c r="H13321" s="1">
        <v>1588</v>
      </c>
      <c r="I13321" s="87"/>
      <c r="K13321" s="86" t="s">
        <v>17485</v>
      </c>
      <c r="L13321" s="86" t="s">
        <v>17486</v>
      </c>
      <c r="N13321">
        <f>IFERROR(VLOOKUP(A13321,bip!$A:$C,2,0),"")</f>
      </c>
      <c r="O13321">
        <f>IFERROR(VLOOKUP(A13321,bip!$A:$Z,3,0),"")</f>
      </c>
    </row>
    <row r="13322" spans="1:15" ht="13.2">
      <c r="A13322" t="s">
        <v>30708</v>
      </c>
      <c r="B13322" t="s">
        <v>30708</v>
      </c>
      <c r="C13322" t="s">
        <v>16440</v>
      </c>
      <c r="D13322" t="s">
        <v>33293</v>
      </c>
      <c r="E13322" t="s">
        <v>30709</v>
      </c>
      <c r="F13322">
        <v>50</v>
      </c>
      <c r="G13322">
        <v>200</v>
      </c>
      <c r="H13322" s="1">
        <v>6.70</v>
      </c>
      <c r="I13322" s="87"/>
      <c r="K13322" s="86" t="s">
        <v>17485</v>
      </c>
      <c r="L13322" s="86" t="s">
        <v>17486</v>
      </c>
      <c r="N13322">
        <f>IFERROR(VLOOKUP(A13322,bip!$A:$C,2,0),"")</f>
      </c>
      <c r="O13322">
        <f>IFERROR(VLOOKUP(A13322,bip!$A:$Z,3,0),"")</f>
      </c>
    </row>
    <row r="13323" spans="1:15" ht="13.2">
      <c r="A13323" t="s">
        <v>30710</v>
      </c>
      <c r="B13323" t="s">
        <v>30710</v>
      </c>
      <c r="C13323" t="s">
        <v>16440</v>
      </c>
      <c r="D13323" t="s">
        <v>33294</v>
      </c>
      <c r="E13323" t="s">
        <v>30711</v>
      </c>
      <c r="F13323">
        <v>50</v>
      </c>
      <c r="G13323">
        <v>200</v>
      </c>
      <c r="H13323" s="1">
        <v>7.10</v>
      </c>
      <c r="I13323" s="87"/>
      <c r="K13323" s="86" t="s">
        <v>17485</v>
      </c>
      <c r="L13323" s="86" t="s">
        <v>17486</v>
      </c>
      <c r="N13323">
        <f>IFERROR(VLOOKUP(A13323,bip!$A:$C,2,0),"")</f>
      </c>
      <c r="O13323">
        <f>IFERROR(VLOOKUP(A13323,bip!$A:$Z,3,0),"")</f>
      </c>
    </row>
    <row r="13324" spans="1:15" ht="13.2">
      <c r="A13324" t="s">
        <v>30712</v>
      </c>
      <c r="B13324" t="s">
        <v>30712</v>
      </c>
      <c r="C13324" t="s">
        <v>16440</v>
      </c>
      <c r="D13324" t="s">
        <v>38084</v>
      </c>
      <c r="E13324" t="s">
        <v>30713</v>
      </c>
      <c r="F13324">
        <v>200</v>
      </c>
      <c r="G13324">
        <v>800</v>
      </c>
      <c r="H13324" s="1">
        <v>3.80</v>
      </c>
      <c r="I13324" s="87"/>
      <c r="K13324" s="86" t="s">
        <v>17485</v>
      </c>
      <c r="L13324" s="86" t="s">
        <v>17486</v>
      </c>
      <c r="N13324">
        <f>IFERROR(VLOOKUP(A13324,bip!$A:$C,2,0),"")</f>
      </c>
      <c r="O13324">
        <f>IFERROR(VLOOKUP(A13324,bip!$A:$Z,3,0),"")</f>
      </c>
    </row>
    <row r="13325" spans="1:15" ht="13.2">
      <c r="A13325" t="s">
        <v>14905</v>
      </c>
      <c r="B13325" t="s">
        <v>14905</v>
      </c>
      <c r="C13325" t="s">
        <v>16441</v>
      </c>
      <c r="D13325" t="s">
        <v>38085</v>
      </c>
      <c r="E13325" t="s">
        <v>38086</v>
      </c>
      <c r="F13325">
        <v>1</v>
      </c>
      <c r="G13325">
        <v>20</v>
      </c>
      <c r="H13325" s="1">
        <v>520</v>
      </c>
      <c r="I13325" s="87"/>
      <c r="K13325" s="86" t="s">
        <v>17485</v>
      </c>
      <c r="L13325" s="86" t="s">
        <v>17486</v>
      </c>
      <c r="N13325">
        <f>IFERROR(VLOOKUP(A13325,bip!$A:$C,2,0),"")</f>
      </c>
      <c r="O13325">
        <f>IFERROR(VLOOKUP(A13325,bip!$A:$Z,3,0),"")</f>
      </c>
    </row>
    <row r="13326" spans="1:15" ht="13.2">
      <c r="A13326" t="s">
        <v>14906</v>
      </c>
      <c r="B13326" t="s">
        <v>14906</v>
      </c>
      <c r="C13326" t="s">
        <v>16441</v>
      </c>
      <c r="D13326" t="s">
        <v>38087</v>
      </c>
      <c r="E13326" t="s">
        <v>38088</v>
      </c>
      <c r="F13326">
        <v>1</v>
      </c>
      <c r="G13326">
        <v>20</v>
      </c>
      <c r="H13326" s="1">
        <v>520</v>
      </c>
      <c r="I13326" s="87"/>
      <c r="K13326" s="86" t="s">
        <v>17485</v>
      </c>
      <c r="L13326" s="86" t="s">
        <v>17486</v>
      </c>
      <c r="N13326">
        <f>IFERROR(VLOOKUP(A13326,bip!$A:$C,2,0),"")</f>
      </c>
      <c r="O13326">
        <f>IFERROR(VLOOKUP(A13326,bip!$A:$Z,3,0),"")</f>
      </c>
    </row>
    <row r="13327" spans="1:15" ht="13.2">
      <c r="A13327" t="s">
        <v>23238</v>
      </c>
      <c r="B13327" t="s">
        <v>23238</v>
      </c>
      <c r="C13327" t="s">
        <v>16441</v>
      </c>
      <c r="D13327" t="s">
        <v>33295</v>
      </c>
      <c r="E13327" t="s">
        <v>29969</v>
      </c>
      <c r="F13327">
        <v>1</v>
      </c>
      <c r="G13327">
        <v>12</v>
      </c>
      <c r="H13327" s="1">
        <v>69</v>
      </c>
      <c r="I13327" s="87"/>
      <c r="K13327" s="86" t="s">
        <v>17485</v>
      </c>
      <c r="L13327" s="86" t="s">
        <v>17486</v>
      </c>
      <c r="N13327">
        <f>IFERROR(VLOOKUP(A13327,bip!$A:$C,2,0),"")</f>
      </c>
      <c r="O13327">
        <f>IFERROR(VLOOKUP(A13327,bip!$A:$Z,3,0),"")</f>
      </c>
    </row>
    <row r="13328" spans="1:15" ht="13.2">
      <c r="A13328" t="s">
        <v>10434</v>
      </c>
      <c r="B13328" t="s">
        <v>10434</v>
      </c>
      <c r="C13328" t="s">
        <v>16441</v>
      </c>
      <c r="D13328" t="s">
        <v>25589</v>
      </c>
      <c r="E13328" t="s">
        <v>13565</v>
      </c>
      <c r="F13328">
        <v>1</v>
      </c>
      <c r="G13328">
        <v>50</v>
      </c>
      <c r="H13328" s="1">
        <v>51</v>
      </c>
      <c r="I13328" s="87"/>
      <c r="K13328" s="86" t="s">
        <v>17485</v>
      </c>
      <c r="L13328" s="86" t="s">
        <v>17486</v>
      </c>
      <c r="N13328">
        <f>IFERROR(VLOOKUP(A13328,bip!$A:$C,2,0),"")</f>
      </c>
      <c r="O13328">
        <f>IFERROR(VLOOKUP(A13328,bip!$A:$Z,3,0),"")</f>
      </c>
    </row>
    <row r="13329" spans="1:15" ht="13.2">
      <c r="A13329" t="s">
        <v>10436</v>
      </c>
      <c r="B13329" t="s">
        <v>10436</v>
      </c>
      <c r="C13329" t="s">
        <v>16441</v>
      </c>
      <c r="D13329" t="s">
        <v>17109</v>
      </c>
      <c r="E13329" t="s">
        <v>21306</v>
      </c>
      <c r="F13329">
        <v>1</v>
      </c>
      <c r="G13329">
        <v>10</v>
      </c>
      <c r="H13329" s="1">
        <v>750</v>
      </c>
      <c r="I13329" s="87"/>
      <c r="K13329" s="86" t="s">
        <v>17485</v>
      </c>
      <c r="L13329" s="86" t="s">
        <v>17486</v>
      </c>
      <c r="N13329">
        <f>IFERROR(VLOOKUP(A13329,bip!$A:$C,2,0),"")</f>
      </c>
      <c r="O13329">
        <f>IFERROR(VLOOKUP(A13329,bip!$A:$Z,3,0),"")</f>
      </c>
    </row>
    <row r="13330" spans="1:15" ht="13.2">
      <c r="A13330" t="s">
        <v>10435</v>
      </c>
      <c r="B13330" t="s">
        <v>10435</v>
      </c>
      <c r="C13330" t="s">
        <v>16441</v>
      </c>
      <c r="D13330" t="s">
        <v>17108</v>
      </c>
      <c r="E13330" t="s">
        <v>21305</v>
      </c>
      <c r="F13330">
        <v>1</v>
      </c>
      <c r="G13330">
        <v>10</v>
      </c>
      <c r="H13330" s="1">
        <v>750</v>
      </c>
      <c r="I13330" s="87"/>
      <c r="K13330" s="86" t="s">
        <v>17485</v>
      </c>
      <c r="L13330" s="86" t="s">
        <v>17486</v>
      </c>
      <c r="N13330">
        <f>IFERROR(VLOOKUP(A13330,bip!$A:$C,2,0),"")</f>
      </c>
      <c r="O13330">
        <f>IFERROR(VLOOKUP(A13330,bip!$A:$Z,3,0),"")</f>
      </c>
    </row>
    <row r="13331" spans="1:15" ht="13.2">
      <c r="A13331" t="s">
        <v>10437</v>
      </c>
      <c r="B13331" t="s">
        <v>10437</v>
      </c>
      <c r="C13331" t="s">
        <v>16441</v>
      </c>
      <c r="D13331" t="s">
        <v>17110</v>
      </c>
      <c r="E13331" t="s">
        <v>21304</v>
      </c>
      <c r="F13331">
        <v>1</v>
      </c>
      <c r="G13331">
        <v>10</v>
      </c>
      <c r="H13331" s="1">
        <v>750</v>
      </c>
      <c r="I13331" s="87"/>
      <c r="K13331" s="86" t="s">
        <v>17485</v>
      </c>
      <c r="L13331" s="86" t="s">
        <v>17486</v>
      </c>
      <c r="N13331">
        <f>IFERROR(VLOOKUP(A13331,bip!$A:$C,2,0),"")</f>
      </c>
      <c r="O13331">
        <f>IFERROR(VLOOKUP(A13331,bip!$A:$Z,3,0),"")</f>
      </c>
    </row>
    <row r="13332" spans="1:15" ht="13.2">
      <c r="A13332" t="s">
        <v>10426</v>
      </c>
      <c r="B13332" t="s">
        <v>10426</v>
      </c>
      <c r="C13332" t="s">
        <v>16441</v>
      </c>
      <c r="D13332" t="s">
        <v>38089</v>
      </c>
      <c r="E13332" t="s">
        <v>38090</v>
      </c>
      <c r="F13332">
        <v>12</v>
      </c>
      <c r="G13332">
        <v>12</v>
      </c>
      <c r="H13332" s="1">
        <v>63</v>
      </c>
      <c r="I13332" s="87"/>
      <c r="K13332" s="86" t="s">
        <v>17485</v>
      </c>
      <c r="L13332" s="86" t="s">
        <v>17486</v>
      </c>
      <c r="N13332">
        <f>IFERROR(VLOOKUP(A13332,bip!$A:$C,2,0),"")</f>
      </c>
      <c r="O13332">
        <f>IFERROR(VLOOKUP(A13332,bip!$A:$Z,3,0),"")</f>
      </c>
    </row>
    <row r="13333" spans="1:15" ht="13.2">
      <c r="A13333" t="s">
        <v>10427</v>
      </c>
      <c r="B13333" t="s">
        <v>10427</v>
      </c>
      <c r="C13333" t="s">
        <v>16441</v>
      </c>
      <c r="D13333" t="s">
        <v>33296</v>
      </c>
      <c r="E13333" t="s">
        <v>29970</v>
      </c>
      <c r="F13333">
        <v>24</v>
      </c>
      <c r="G13333">
        <v>24</v>
      </c>
      <c r="H13333" s="1">
        <v>39</v>
      </c>
      <c r="I13333" s="87"/>
      <c r="K13333" s="86" t="s">
        <v>17485</v>
      </c>
      <c r="L13333" s="86" t="s">
        <v>17486</v>
      </c>
      <c r="N13333">
        <f>IFERROR(VLOOKUP(A13333,bip!$A:$C,2,0),"")</f>
      </c>
      <c r="O13333">
        <f>IFERROR(VLOOKUP(A13333,bip!$A:$Z,3,0),"")</f>
      </c>
    </row>
    <row r="13334" spans="1:15" ht="13.2">
      <c r="A13334" t="s">
        <v>10428</v>
      </c>
      <c r="B13334" t="s">
        <v>10428</v>
      </c>
      <c r="C13334" t="s">
        <v>16441</v>
      </c>
      <c r="D13334" t="s">
        <v>38091</v>
      </c>
      <c r="E13334" t="s">
        <v>38092</v>
      </c>
      <c r="F13334">
        <v>6</v>
      </c>
      <c r="G13334">
        <v>6</v>
      </c>
      <c r="H13334" s="1">
        <v>56</v>
      </c>
      <c r="I13334" s="87"/>
      <c r="K13334" s="86" t="s">
        <v>17485</v>
      </c>
      <c r="L13334" s="86" t="s">
        <v>17486</v>
      </c>
      <c r="N13334">
        <f>IFERROR(VLOOKUP(A13334,bip!$A:$C,2,0),"")</f>
      </c>
      <c r="O13334">
        <f>IFERROR(VLOOKUP(A13334,bip!$A:$Z,3,0),"")</f>
      </c>
    </row>
    <row r="13335" spans="1:15" ht="13.2">
      <c r="A13335" t="s">
        <v>10429</v>
      </c>
      <c r="B13335" t="s">
        <v>10429</v>
      </c>
      <c r="C13335" t="s">
        <v>16441</v>
      </c>
      <c r="D13335" t="s">
        <v>38093</v>
      </c>
      <c r="E13335" t="s">
        <v>38094</v>
      </c>
      <c r="F13335">
        <v>12</v>
      </c>
      <c r="G13335">
        <v>12</v>
      </c>
      <c r="H13335" s="1">
        <v>61</v>
      </c>
      <c r="I13335" s="87"/>
      <c r="K13335" s="86" t="s">
        <v>17485</v>
      </c>
      <c r="L13335" s="86" t="s">
        <v>17486</v>
      </c>
      <c r="N13335">
        <f>IFERROR(VLOOKUP(A13335,bip!$A:$C,2,0),"")</f>
      </c>
      <c r="O13335">
        <f>IFERROR(VLOOKUP(A13335,bip!$A:$Z,3,0),"")</f>
      </c>
    </row>
    <row r="13336" spans="1:15" ht="13.2">
      <c r="A13336" t="s">
        <v>10430</v>
      </c>
      <c r="B13336" t="s">
        <v>10430</v>
      </c>
      <c r="C13336" t="s">
        <v>16441</v>
      </c>
      <c r="D13336" t="s">
        <v>38095</v>
      </c>
      <c r="E13336" t="s">
        <v>38096</v>
      </c>
      <c r="F13336">
        <v>12</v>
      </c>
      <c r="G13336">
        <v>12</v>
      </c>
      <c r="H13336" s="1">
        <v>61</v>
      </c>
      <c r="I13336" s="87"/>
      <c r="K13336" s="86" t="s">
        <v>17485</v>
      </c>
      <c r="L13336" s="86" t="s">
        <v>17486</v>
      </c>
      <c r="N13336">
        <f>IFERROR(VLOOKUP(A13336,bip!$A:$C,2,0),"")</f>
      </c>
      <c r="O13336">
        <f>IFERROR(VLOOKUP(A13336,bip!$A:$Z,3,0),"")</f>
      </c>
    </row>
    <row r="13337" spans="1:15" ht="13.2">
      <c r="A13337" t="s">
        <v>10431</v>
      </c>
      <c r="B13337" t="s">
        <v>10431</v>
      </c>
      <c r="C13337" t="s">
        <v>16441</v>
      </c>
      <c r="D13337" t="s">
        <v>38097</v>
      </c>
      <c r="E13337" t="s">
        <v>38098</v>
      </c>
      <c r="F13337">
        <v>12</v>
      </c>
      <c r="G13337">
        <v>12</v>
      </c>
      <c r="H13337" s="1">
        <v>62</v>
      </c>
      <c r="I13337" s="87"/>
      <c r="K13337" s="86" t="s">
        <v>17485</v>
      </c>
      <c r="L13337" s="86" t="s">
        <v>17486</v>
      </c>
      <c r="N13337">
        <f>IFERROR(VLOOKUP(A13337,bip!$A:$C,2,0),"")</f>
      </c>
      <c r="O13337">
        <f>IFERROR(VLOOKUP(A13337,bip!$A:$Z,3,0),"")</f>
      </c>
    </row>
    <row r="13338" spans="1:15" ht="13.2">
      <c r="A13338" t="s">
        <v>10438</v>
      </c>
      <c r="B13338" t="s">
        <v>10438</v>
      </c>
      <c r="C13338" t="s">
        <v>16441</v>
      </c>
      <c r="D13338" t="s">
        <v>38099</v>
      </c>
      <c r="E13338" t="s">
        <v>38100</v>
      </c>
      <c r="F13338">
        <v>30</v>
      </c>
      <c r="G13338">
        <v>120</v>
      </c>
      <c r="H13338" s="1">
        <v>19</v>
      </c>
      <c r="I13338" s="87"/>
      <c r="K13338" s="86" t="s">
        <v>17485</v>
      </c>
      <c r="L13338" s="86" t="s">
        <v>17486</v>
      </c>
      <c r="N13338">
        <f>IFERROR(VLOOKUP(A13338,bip!$A:$C,2,0),"")</f>
      </c>
      <c r="O13338">
        <f>IFERROR(VLOOKUP(A13338,bip!$A:$Z,3,0),"")</f>
      </c>
    </row>
    <row r="13339" spans="1:15" ht="13.2">
      <c r="A13339" t="s">
        <v>22863</v>
      </c>
      <c r="B13339" t="s">
        <v>22863</v>
      </c>
      <c r="C13339" t="s">
        <v>16441</v>
      </c>
      <c r="D13339" t="s">
        <v>38101</v>
      </c>
      <c r="E13339" t="s">
        <v>38102</v>
      </c>
      <c r="F13339">
        <v>1</v>
      </c>
      <c r="G13339">
        <v>70</v>
      </c>
      <c r="H13339" s="1">
        <v>42</v>
      </c>
      <c r="I13339" s="87"/>
      <c r="K13339" s="86" t="s">
        <v>17485</v>
      </c>
      <c r="L13339" s="86" t="s">
        <v>17486</v>
      </c>
      <c r="N13339">
        <f>IFERROR(VLOOKUP(A13339,bip!$A:$C,2,0),"")</f>
      </c>
      <c r="O13339">
        <f>IFERROR(VLOOKUP(A13339,bip!$A:$Z,3,0),"")</f>
      </c>
    </row>
    <row r="13340" spans="1:15" ht="13.2">
      <c r="A13340" t="s">
        <v>44343</v>
      </c>
      <c r="B13340" t="s">
        <v>44343</v>
      </c>
      <c r="C13340" t="s">
        <v>16440</v>
      </c>
      <c r="D13340" t="s">
        <v>44344</v>
      </c>
      <c r="E13340" t="s">
        <v>44345</v>
      </c>
      <c r="F13340">
        <v>1</v>
      </c>
      <c r="G13340">
        <v>5</v>
      </c>
      <c r="H13340" s="1">
        <v>1232</v>
      </c>
      <c r="I13340" s="87"/>
      <c r="K13340" s="86" t="s">
        <v>17485</v>
      </c>
      <c r="L13340" s="86" t="s">
        <v>17486</v>
      </c>
      <c r="M13340" s="86" t="s">
        <v>17487</v>
      </c>
      <c r="N13340">
        <f>IFERROR(VLOOKUP(A13340,bip!$A:$C,2,0),"")</f>
      </c>
      <c r="O13340">
        <f>IFERROR(VLOOKUP(A13340,bip!$A:$Z,3,0),"")</f>
      </c>
    </row>
    <row r="13341" spans="1:15" ht="13.2">
      <c r="A13341" t="s">
        <v>44346</v>
      </c>
      <c r="B13341" t="s">
        <v>44346</v>
      </c>
      <c r="C13341" t="s">
        <v>16441</v>
      </c>
      <c r="D13341" t="s">
        <v>44344</v>
      </c>
      <c r="E13341" t="s">
        <v>44345</v>
      </c>
      <c r="F13341">
        <v>1</v>
      </c>
      <c r="G13341">
        <v>4</v>
      </c>
      <c r="H13341" s="1">
        <v>739</v>
      </c>
      <c r="I13341" s="87"/>
      <c r="K13341" s="86" t="s">
        <v>17485</v>
      </c>
      <c r="L13341" s="86" t="s">
        <v>17486</v>
      </c>
      <c r="M13341" s="86" t="s">
        <v>17487</v>
      </c>
      <c r="N13341">
        <f>IFERROR(VLOOKUP(A13341,bip!$A:$C,2,0),"")</f>
      </c>
      <c r="O13341">
        <f>IFERROR(VLOOKUP(A13341,bip!$A:$Z,3,0),"")</f>
      </c>
    </row>
    <row r="13342" spans="1:15" ht="13.2">
      <c r="A13342" t="s">
        <v>44347</v>
      </c>
      <c r="B13342" t="s">
        <v>44347</v>
      </c>
      <c r="C13342" t="s">
        <v>16440</v>
      </c>
      <c r="D13342" t="s">
        <v>44348</v>
      </c>
      <c r="E13342" t="s">
        <v>44349</v>
      </c>
      <c r="F13342">
        <v>1</v>
      </c>
      <c r="G13342">
        <v>1</v>
      </c>
      <c r="H13342" s="1">
        <v>1800</v>
      </c>
      <c r="I13342" s="87"/>
      <c r="K13342" s="86" t="s">
        <v>17485</v>
      </c>
      <c r="L13342" s="86" t="s">
        <v>17486</v>
      </c>
      <c r="M13342" s="86" t="s">
        <v>17487</v>
      </c>
      <c r="N13342">
        <f>IFERROR(VLOOKUP(A13342,bip!$A:$C,2,0),"")</f>
      </c>
      <c r="O13342">
        <f>IFERROR(VLOOKUP(A13342,bip!$A:$Z,3,0),"")</f>
      </c>
    </row>
    <row r="13343" spans="1:15" ht="13.2">
      <c r="A13343" t="s">
        <v>42736</v>
      </c>
      <c r="B13343" t="s">
        <v>42736</v>
      </c>
      <c r="C13343" t="s">
        <v>16440</v>
      </c>
      <c r="D13343" t="s">
        <v>42737</v>
      </c>
      <c r="E13343" t="s">
        <v>42738</v>
      </c>
      <c r="F13343">
        <v>1</v>
      </c>
      <c r="G13343">
        <v>20</v>
      </c>
      <c r="H13343" s="1">
        <v>985</v>
      </c>
      <c r="I13343" s="87"/>
      <c r="K13343" s="86" t="s">
        <v>17485</v>
      </c>
      <c r="L13343" s="86" t="s">
        <v>17486</v>
      </c>
      <c r="M13343" s="86" t="s">
        <v>17487</v>
      </c>
      <c r="N13343">
        <f>IFERROR(VLOOKUP(A13343,bip!$A:$C,2,0),"")</f>
      </c>
      <c r="O13343">
        <f>IFERROR(VLOOKUP(A13343,bip!$A:$Z,3,0),"")</f>
      </c>
    </row>
    <row r="13344" spans="1:15" ht="13.2">
      <c r="A13344" t="s">
        <v>36059</v>
      </c>
      <c r="B13344" t="s">
        <v>36059</v>
      </c>
      <c r="C13344" t="s">
        <v>16440</v>
      </c>
      <c r="D13344" t="s">
        <v>36060</v>
      </c>
      <c r="E13344" t="s">
        <v>38104</v>
      </c>
      <c r="F13344">
        <v>1</v>
      </c>
      <c r="G13344">
        <v>10</v>
      </c>
      <c r="H13344" s="1">
        <v>199</v>
      </c>
      <c r="I13344" s="87"/>
      <c r="K13344" s="86" t="s">
        <v>17485</v>
      </c>
      <c r="L13344" s="86" t="s">
        <v>17486</v>
      </c>
      <c r="N13344">
        <f>IFERROR(VLOOKUP(A13344,bip!$A:$C,2,0),"")</f>
      </c>
      <c r="O13344">
        <f>IFERROR(VLOOKUP(A13344,bip!$A:$Z,3,0),"")</f>
      </c>
    </row>
    <row r="13345" spans="1:15" ht="13.2">
      <c r="A13345" t="s">
        <v>10439</v>
      </c>
      <c r="B13345" t="s">
        <v>13241</v>
      </c>
      <c r="C13345" t="s">
        <v>16440</v>
      </c>
      <c r="D13345" t="s">
        <v>17107</v>
      </c>
      <c r="E13345" t="s">
        <v>24318</v>
      </c>
      <c r="F13345">
        <v>1</v>
      </c>
      <c r="G13345">
        <v>100</v>
      </c>
      <c r="H13345" s="1">
        <v>102</v>
      </c>
      <c r="I13345" s="87"/>
      <c r="K13345" s="86" t="s">
        <v>17485</v>
      </c>
      <c r="L13345" s="86" t="s">
        <v>17486</v>
      </c>
      <c r="N13345">
        <f>IFERROR(VLOOKUP(A13345,bip!$A:$C,2,0),"")</f>
      </c>
      <c r="O13345">
        <f>IFERROR(VLOOKUP(A13345,bip!$A:$Z,3,0),"")</f>
      </c>
    </row>
    <row r="13346" spans="1:15" ht="13.2">
      <c r="A13346" t="s">
        <v>10440</v>
      </c>
      <c r="B13346" t="s">
        <v>10440</v>
      </c>
      <c r="C13346" t="s">
        <v>16440</v>
      </c>
      <c r="D13346" t="s">
        <v>25590</v>
      </c>
      <c r="E13346" t="s">
        <v>24319</v>
      </c>
      <c r="F13346">
        <v>12</v>
      </c>
      <c r="G13346">
        <v>252</v>
      </c>
      <c r="H13346" s="1">
        <v>19</v>
      </c>
      <c r="I13346" s="87"/>
      <c r="K13346" s="86" t="s">
        <v>17485</v>
      </c>
      <c r="L13346" s="86" t="s">
        <v>17486</v>
      </c>
      <c r="N13346">
        <f>IFERROR(VLOOKUP(A13346,bip!$A:$C,2,0),"")</f>
      </c>
      <c r="O13346">
        <f>IFERROR(VLOOKUP(A13346,bip!$A:$Z,3,0),"")</f>
      </c>
    </row>
    <row r="13347" spans="1:15" ht="13.2">
      <c r="A13347" t="s">
        <v>10441</v>
      </c>
      <c r="B13347" t="s">
        <v>10441</v>
      </c>
      <c r="C13347" t="s">
        <v>16440</v>
      </c>
      <c r="D13347" t="s">
        <v>25591</v>
      </c>
      <c r="E13347" t="s">
        <v>24320</v>
      </c>
      <c r="F13347">
        <v>12</v>
      </c>
      <c r="G13347">
        <v>144</v>
      </c>
      <c r="H13347" s="1">
        <v>21</v>
      </c>
      <c r="I13347" s="87"/>
      <c r="K13347" s="86" t="s">
        <v>17485</v>
      </c>
      <c r="L13347" s="86" t="s">
        <v>17486</v>
      </c>
      <c r="N13347">
        <f>IFERROR(VLOOKUP(A13347,bip!$A:$C,2,0),"")</f>
      </c>
      <c r="O13347">
        <f>IFERROR(VLOOKUP(A13347,bip!$A:$Z,3,0),"")</f>
      </c>
    </row>
    <row r="13348" spans="1:15" ht="13.2">
      <c r="A13348" t="s">
        <v>10442</v>
      </c>
      <c r="B13348" t="s">
        <v>10442</v>
      </c>
      <c r="C13348" t="s">
        <v>16440</v>
      </c>
      <c r="D13348" t="s">
        <v>25592</v>
      </c>
      <c r="E13348" t="s">
        <v>24321</v>
      </c>
      <c r="F13348">
        <v>12</v>
      </c>
      <c r="G13348">
        <v>120</v>
      </c>
      <c r="H13348" s="1">
        <v>29</v>
      </c>
      <c r="I13348" s="87"/>
      <c r="K13348" s="86" t="s">
        <v>17485</v>
      </c>
      <c r="L13348" s="86" t="s">
        <v>17486</v>
      </c>
      <c r="N13348">
        <f>IFERROR(VLOOKUP(A13348,bip!$A:$C,2,0),"")</f>
      </c>
      <c r="O13348">
        <f>IFERROR(VLOOKUP(A13348,bip!$A:$Z,3,0),"")</f>
      </c>
    </row>
    <row r="13349" spans="1:15" ht="13.2">
      <c r="A13349" t="s">
        <v>10443</v>
      </c>
      <c r="B13349" t="s">
        <v>10443</v>
      </c>
      <c r="C13349" t="s">
        <v>16440</v>
      </c>
      <c r="D13349" t="s">
        <v>25593</v>
      </c>
      <c r="E13349" t="s">
        <v>24322</v>
      </c>
      <c r="F13349">
        <v>12</v>
      </c>
      <c r="G13349">
        <v>84</v>
      </c>
      <c r="H13349" s="1">
        <v>35</v>
      </c>
      <c r="I13349" s="87"/>
      <c r="K13349" s="86" t="s">
        <v>17485</v>
      </c>
      <c r="L13349" s="86" t="s">
        <v>17486</v>
      </c>
      <c r="N13349">
        <f>IFERROR(VLOOKUP(A13349,bip!$A:$C,2,0),"")</f>
      </c>
      <c r="O13349">
        <f>IFERROR(VLOOKUP(A13349,bip!$A:$Z,3,0),"")</f>
      </c>
    </row>
    <row r="13350" spans="1:15" ht="13.2">
      <c r="A13350" t="s">
        <v>10444</v>
      </c>
      <c r="B13350" t="s">
        <v>10444</v>
      </c>
      <c r="C13350" t="s">
        <v>16440</v>
      </c>
      <c r="D13350" t="s">
        <v>25594</v>
      </c>
      <c r="E13350" t="s">
        <v>24323</v>
      </c>
      <c r="F13350">
        <v>12</v>
      </c>
      <c r="G13350">
        <v>72</v>
      </c>
      <c r="H13350" s="1">
        <v>38</v>
      </c>
      <c r="I13350" s="87"/>
      <c r="K13350" s="86" t="s">
        <v>17485</v>
      </c>
      <c r="L13350" s="86" t="s">
        <v>17486</v>
      </c>
      <c r="N13350">
        <f>IFERROR(VLOOKUP(A13350,bip!$A:$C,2,0),"")</f>
      </c>
      <c r="O13350">
        <f>IFERROR(VLOOKUP(A13350,bip!$A:$Z,3,0),"")</f>
      </c>
    </row>
    <row r="13351" spans="1:15" ht="13.2">
      <c r="A13351" t="s">
        <v>10445</v>
      </c>
      <c r="B13351" t="s">
        <v>10445</v>
      </c>
      <c r="C13351" t="s">
        <v>16440</v>
      </c>
      <c r="D13351" t="s">
        <v>25595</v>
      </c>
      <c r="E13351" t="s">
        <v>24324</v>
      </c>
      <c r="F13351">
        <v>12</v>
      </c>
      <c r="G13351">
        <v>144</v>
      </c>
      <c r="H13351" s="1">
        <v>17</v>
      </c>
      <c r="I13351" s="87"/>
      <c r="K13351" s="86" t="s">
        <v>17485</v>
      </c>
      <c r="L13351" s="86" t="s">
        <v>17486</v>
      </c>
      <c r="N13351">
        <f>IFERROR(VLOOKUP(A13351,bip!$A:$C,2,0),"")</f>
      </c>
      <c r="O13351">
        <f>IFERROR(VLOOKUP(A13351,bip!$A:$Z,3,0),"")</f>
      </c>
    </row>
    <row r="13352" spans="1:15" ht="13.2">
      <c r="A13352" t="s">
        <v>10446</v>
      </c>
      <c r="B13352" t="s">
        <v>10446</v>
      </c>
      <c r="C13352" t="s">
        <v>16440</v>
      </c>
      <c r="D13352" t="s">
        <v>25596</v>
      </c>
      <c r="E13352" t="s">
        <v>24325</v>
      </c>
      <c r="F13352">
        <v>12</v>
      </c>
      <c r="G13352">
        <v>72</v>
      </c>
      <c r="H13352" s="1">
        <v>20</v>
      </c>
      <c r="I13352" s="87"/>
      <c r="K13352" s="86" t="s">
        <v>17485</v>
      </c>
      <c r="L13352" s="86" t="s">
        <v>17486</v>
      </c>
      <c r="N13352">
        <f>IFERROR(VLOOKUP(A13352,bip!$A:$C,2,0),"")</f>
      </c>
      <c r="O13352">
        <f>IFERROR(VLOOKUP(A13352,bip!$A:$Z,3,0),"")</f>
      </c>
    </row>
    <row r="13353" spans="1:15" ht="13.2">
      <c r="A13353" t="s">
        <v>10447</v>
      </c>
      <c r="B13353" t="s">
        <v>10447</v>
      </c>
      <c r="C13353" t="s">
        <v>16440</v>
      </c>
      <c r="D13353" t="s">
        <v>25597</v>
      </c>
      <c r="E13353" t="s">
        <v>24326</v>
      </c>
      <c r="F13353">
        <v>12</v>
      </c>
      <c r="G13353">
        <v>72</v>
      </c>
      <c r="H13353" s="1">
        <v>26</v>
      </c>
      <c r="I13353" s="87"/>
      <c r="K13353" s="86" t="s">
        <v>17485</v>
      </c>
      <c r="L13353" s="86" t="s">
        <v>17486</v>
      </c>
      <c r="N13353">
        <f>IFERROR(VLOOKUP(A13353,bip!$A:$C,2,0),"")</f>
      </c>
      <c r="O13353">
        <f>IFERROR(VLOOKUP(A13353,bip!$A:$Z,3,0),"")</f>
      </c>
    </row>
    <row r="13354" spans="1:15" ht="13.2">
      <c r="A13354" t="s">
        <v>29408</v>
      </c>
      <c r="B13354" t="s">
        <v>29408</v>
      </c>
      <c r="C13354" t="s">
        <v>16440</v>
      </c>
      <c r="D13354" t="s">
        <v>33297</v>
      </c>
      <c r="E13354" t="s">
        <v>29409</v>
      </c>
      <c r="F13354">
        <v>1</v>
      </c>
      <c r="G13354">
        <v>10</v>
      </c>
      <c r="H13354" s="1">
        <v>339</v>
      </c>
      <c r="I13354" s="87"/>
      <c r="K13354" s="86" t="s">
        <v>17485</v>
      </c>
      <c r="L13354" s="86" t="s">
        <v>17486</v>
      </c>
      <c r="N13354">
        <f>IFERROR(VLOOKUP(A13354,bip!$A:$C,2,0),"")</f>
      </c>
      <c r="O13354">
        <f>IFERROR(VLOOKUP(A13354,bip!$A:$Z,3,0),"")</f>
      </c>
    </row>
    <row r="13355" spans="1:15" ht="13.2">
      <c r="A13355" t="s">
        <v>29410</v>
      </c>
      <c r="B13355" t="s">
        <v>29410</v>
      </c>
      <c r="C13355" t="s">
        <v>16441</v>
      </c>
      <c r="D13355" t="s">
        <v>38106</v>
      </c>
      <c r="E13355" t="s">
        <v>38107</v>
      </c>
      <c r="F13355">
        <v>1</v>
      </c>
      <c r="G13355">
        <v>20</v>
      </c>
      <c r="H13355" s="1">
        <v>128</v>
      </c>
      <c r="I13355" s="87"/>
      <c r="K13355" s="86" t="s">
        <v>17485</v>
      </c>
      <c r="L13355" s="86" t="s">
        <v>17486</v>
      </c>
      <c r="N13355">
        <f>IFERROR(VLOOKUP(A13355,bip!$A:$C,2,0),"")</f>
      </c>
      <c r="O13355">
        <f>IFERROR(VLOOKUP(A13355,bip!$A:$Z,3,0),"")</f>
      </c>
    </row>
    <row r="13356" spans="1:15" ht="13.2">
      <c r="A13356" t="s">
        <v>29411</v>
      </c>
      <c r="B13356" t="s">
        <v>29411</v>
      </c>
      <c r="C13356" t="s">
        <v>16440</v>
      </c>
      <c r="D13356" t="s">
        <v>25586</v>
      </c>
      <c r="E13356" t="s">
        <v>38105</v>
      </c>
      <c r="F13356">
        <v>1</v>
      </c>
      <c r="G13356">
        <v>100</v>
      </c>
      <c r="H13356" s="1">
        <v>87</v>
      </c>
      <c r="I13356" s="87"/>
      <c r="K13356" s="86" t="s">
        <v>17485</v>
      </c>
      <c r="L13356" s="86" t="s">
        <v>17486</v>
      </c>
      <c r="N13356">
        <f>IFERROR(VLOOKUP(A13356,bip!$A:$C,2,0),"")</f>
      </c>
      <c r="O13356">
        <f>IFERROR(VLOOKUP(A13356,bip!$A:$Z,3,0),"")</f>
      </c>
    </row>
    <row r="13357" spans="1:15" ht="13.2">
      <c r="A13357" t="s">
        <v>29412</v>
      </c>
      <c r="B13357" t="s">
        <v>29412</v>
      </c>
      <c r="C13357" t="s">
        <v>16440</v>
      </c>
      <c r="D13357" t="s">
        <v>38108</v>
      </c>
      <c r="E13357" t="s">
        <v>38109</v>
      </c>
      <c r="F13357">
        <v>1</v>
      </c>
      <c r="G13357">
        <v>25</v>
      </c>
      <c r="H13357" s="1">
        <v>227</v>
      </c>
      <c r="I13357" s="87"/>
      <c r="K13357" s="86" t="s">
        <v>17485</v>
      </c>
      <c r="L13357" s="86" t="s">
        <v>17486</v>
      </c>
      <c r="N13357">
        <f>IFERROR(VLOOKUP(A13357,bip!$A:$C,2,0),"")</f>
      </c>
      <c r="O13357">
        <f>IFERROR(VLOOKUP(A13357,bip!$A:$Z,3,0),"")</f>
      </c>
    </row>
    <row r="13358" spans="1:15" ht="13.2">
      <c r="A13358" t="s">
        <v>27192</v>
      </c>
      <c r="B13358" t="s">
        <v>27192</v>
      </c>
      <c r="C13358" t="s">
        <v>16440</v>
      </c>
      <c r="D13358" t="s">
        <v>27193</v>
      </c>
      <c r="E13358" t="s">
        <v>29413</v>
      </c>
      <c r="F13358">
        <v>1</v>
      </c>
      <c r="G13358">
        <v>20</v>
      </c>
      <c r="H13358" s="1">
        <v>212</v>
      </c>
      <c r="I13358" s="87"/>
      <c r="K13358" s="86" t="s">
        <v>17485</v>
      </c>
      <c r="L13358" s="86" t="s">
        <v>17486</v>
      </c>
      <c r="N13358">
        <f>IFERROR(VLOOKUP(A13358,bip!$A:$C,2,0),"")</f>
      </c>
      <c r="O13358">
        <f>IFERROR(VLOOKUP(A13358,bip!$A:$Z,3,0),"")</f>
      </c>
    </row>
    <row r="13359" spans="1:15" ht="13.2">
      <c r="A13359" t="s">
        <v>36057</v>
      </c>
      <c r="B13359" t="s">
        <v>36057</v>
      </c>
      <c r="C13359" t="s">
        <v>16440</v>
      </c>
      <c r="D13359" t="s">
        <v>36058</v>
      </c>
      <c r="E13359" t="s">
        <v>38103</v>
      </c>
      <c r="F13359">
        <v>1</v>
      </c>
      <c r="G13359">
        <v>24</v>
      </c>
      <c r="H13359" s="1">
        <v>159</v>
      </c>
      <c r="I13359" s="87"/>
      <c r="K13359" s="86" t="s">
        <v>17485</v>
      </c>
      <c r="L13359" s="86" t="s">
        <v>17486</v>
      </c>
      <c r="N13359">
        <f>IFERROR(VLOOKUP(A13359,bip!$A:$C,2,0),"")</f>
      </c>
      <c r="O13359">
        <f>IFERROR(VLOOKUP(A13359,bip!$A:$Z,3,0),"")</f>
      </c>
    </row>
    <row r="13360" spans="1:15" ht="13.2">
      <c r="A13360" t="s">
        <v>31996</v>
      </c>
      <c r="B13360" t="s">
        <v>31996</v>
      </c>
      <c r="C13360" t="s">
        <v>16440</v>
      </c>
      <c r="D13360" t="s">
        <v>31997</v>
      </c>
      <c r="E13360" t="s">
        <v>31998</v>
      </c>
      <c r="F13360">
        <v>12</v>
      </c>
      <c r="G13360">
        <v>48</v>
      </c>
      <c r="H13360" s="1">
        <v>48</v>
      </c>
      <c r="I13360" s="87"/>
      <c r="K13360" s="86" t="s">
        <v>17485</v>
      </c>
      <c r="L13360" s="86" t="s">
        <v>17486</v>
      </c>
      <c r="N13360">
        <f>IFERROR(VLOOKUP(A13360,bip!$A:$C,2,0),"")</f>
      </c>
      <c r="O13360">
        <f>IFERROR(VLOOKUP(A13360,bip!$A:$Z,3,0),"")</f>
      </c>
    </row>
    <row r="13361" spans="1:15" ht="13.2">
      <c r="A13361" t="s">
        <v>31999</v>
      </c>
      <c r="B13361" t="s">
        <v>31999</v>
      </c>
      <c r="C13361" t="s">
        <v>16440</v>
      </c>
      <c r="D13361" t="s">
        <v>32000</v>
      </c>
      <c r="E13361" t="s">
        <v>32001</v>
      </c>
      <c r="F13361">
        <v>12</v>
      </c>
      <c r="G13361">
        <v>48</v>
      </c>
      <c r="H13361" s="1">
        <v>58</v>
      </c>
      <c r="I13361" s="87"/>
      <c r="K13361" s="86" t="s">
        <v>17485</v>
      </c>
      <c r="L13361" s="86" t="s">
        <v>17486</v>
      </c>
      <c r="N13361">
        <f>IFERROR(VLOOKUP(A13361,bip!$A:$C,2,0),"")</f>
      </c>
      <c r="O13361">
        <f>IFERROR(VLOOKUP(A13361,bip!$A:$Z,3,0),"")</f>
      </c>
    </row>
    <row r="13362" spans="1:15" ht="13.2">
      <c r="A13362" t="s">
        <v>32002</v>
      </c>
      <c r="B13362" t="s">
        <v>32002</v>
      </c>
      <c r="C13362" t="s">
        <v>16440</v>
      </c>
      <c r="D13362" t="s">
        <v>32003</v>
      </c>
      <c r="E13362" t="s">
        <v>32004</v>
      </c>
      <c r="F13362">
        <v>12</v>
      </c>
      <c r="G13362">
        <v>504</v>
      </c>
      <c r="H13362" s="1">
        <v>11</v>
      </c>
      <c r="I13362" s="87"/>
      <c r="K13362" s="86" t="s">
        <v>17485</v>
      </c>
      <c r="L13362" s="86" t="s">
        <v>17486</v>
      </c>
      <c r="N13362">
        <f>IFERROR(VLOOKUP(A13362,bip!$A:$C,2,0),"")</f>
      </c>
      <c r="O13362">
        <f>IFERROR(VLOOKUP(A13362,bip!$A:$Z,3,0),"")</f>
      </c>
    </row>
    <row r="13363" spans="1:15" ht="13.2">
      <c r="A13363" t="s">
        <v>32005</v>
      </c>
      <c r="B13363" t="s">
        <v>32005</v>
      </c>
      <c r="C13363" t="s">
        <v>16440</v>
      </c>
      <c r="D13363" t="s">
        <v>32006</v>
      </c>
      <c r="E13363" t="s">
        <v>32007</v>
      </c>
      <c r="F13363">
        <v>12</v>
      </c>
      <c r="G13363">
        <v>252</v>
      </c>
      <c r="H13363" s="1">
        <v>13</v>
      </c>
      <c r="I13363" s="87"/>
      <c r="K13363" s="86" t="s">
        <v>17485</v>
      </c>
      <c r="L13363" s="86" t="s">
        <v>17486</v>
      </c>
      <c r="N13363">
        <f>IFERROR(VLOOKUP(A13363,bip!$A:$C,2,0),"")</f>
      </c>
      <c r="O13363">
        <f>IFERROR(VLOOKUP(A13363,bip!$A:$Z,3,0),"")</f>
      </c>
    </row>
    <row r="13364" spans="1:15" ht="13.2">
      <c r="A13364" t="s">
        <v>10450</v>
      </c>
      <c r="B13364" t="s">
        <v>13243</v>
      </c>
      <c r="C13364" t="s">
        <v>16440</v>
      </c>
      <c r="D13364" t="s">
        <v>27017</v>
      </c>
      <c r="E13364" t="s">
        <v>38110</v>
      </c>
      <c r="F13364">
        <v>12</v>
      </c>
      <c r="G13364">
        <v>144</v>
      </c>
      <c r="H13364" s="1">
        <v>14</v>
      </c>
      <c r="I13364" s="87">
        <v>0.05</v>
      </c>
      <c r="J13364" s="86" t="s">
        <v>17480</v>
      </c>
      <c r="K13364" s="86" t="s">
        <v>44487</v>
      </c>
      <c r="L13364" s="86" t="s">
        <v>17486</v>
      </c>
      <c r="N13364">
        <f>IFERROR(VLOOKUP(A13364,bip!$A:$C,2,0),"")</f>
      </c>
      <c r="O13364">
        <f>IFERROR(VLOOKUP(A13364,bip!$A:$Z,3,0),"")</f>
      </c>
    </row>
    <row r="13365" spans="1:15" ht="13.2">
      <c r="A13365" t="s">
        <v>10451</v>
      </c>
      <c r="B13365" t="s">
        <v>13244</v>
      </c>
      <c r="C13365" t="s">
        <v>16440</v>
      </c>
      <c r="D13365" t="s">
        <v>27018</v>
      </c>
      <c r="E13365" t="s">
        <v>38111</v>
      </c>
      <c r="F13365">
        <v>12</v>
      </c>
      <c r="G13365">
        <v>144</v>
      </c>
      <c r="H13365" s="1">
        <v>14</v>
      </c>
      <c r="I13365" s="87">
        <v>0.05</v>
      </c>
      <c r="J13365" s="86" t="s">
        <v>17480</v>
      </c>
      <c r="K13365" s="86" t="s">
        <v>44487</v>
      </c>
      <c r="L13365" s="86" t="s">
        <v>17486</v>
      </c>
      <c r="N13365">
        <f>IFERROR(VLOOKUP(A13365,bip!$A:$C,2,0),"")</f>
      </c>
      <c r="O13365">
        <f>IFERROR(VLOOKUP(A13365,bip!$A:$Z,3,0),"")</f>
      </c>
    </row>
    <row r="13366" spans="1:15" ht="13.2">
      <c r="A13366" t="s">
        <v>10452</v>
      </c>
      <c r="B13366" t="s">
        <v>13245</v>
      </c>
      <c r="C13366" t="s">
        <v>16440</v>
      </c>
      <c r="D13366" t="s">
        <v>27019</v>
      </c>
      <c r="E13366" t="s">
        <v>38112</v>
      </c>
      <c r="F13366">
        <v>12</v>
      </c>
      <c r="G13366">
        <v>144</v>
      </c>
      <c r="H13366" s="1">
        <v>19</v>
      </c>
      <c r="I13366" s="87">
        <v>0.05</v>
      </c>
      <c r="J13366" s="86" t="s">
        <v>17480</v>
      </c>
      <c r="K13366" s="86" t="s">
        <v>44487</v>
      </c>
      <c r="L13366" s="86" t="s">
        <v>17486</v>
      </c>
      <c r="N13366">
        <f>IFERROR(VLOOKUP(A13366,bip!$A:$C,2,0),"")</f>
      </c>
      <c r="O13366">
        <f>IFERROR(VLOOKUP(A13366,bip!$A:$Z,3,0),"")</f>
      </c>
    </row>
    <row r="13367" spans="1:15" ht="13.2">
      <c r="A13367" t="s">
        <v>10453</v>
      </c>
      <c r="B13367" t="s">
        <v>13246</v>
      </c>
      <c r="C13367" t="s">
        <v>16440</v>
      </c>
      <c r="D13367" t="s">
        <v>27020</v>
      </c>
      <c r="E13367" t="s">
        <v>38113</v>
      </c>
      <c r="F13367">
        <v>12</v>
      </c>
      <c r="G13367">
        <v>144</v>
      </c>
      <c r="H13367" s="1">
        <v>19</v>
      </c>
      <c r="I13367" s="87">
        <v>0.05</v>
      </c>
      <c r="J13367" s="86" t="s">
        <v>17480</v>
      </c>
      <c r="K13367" s="86" t="s">
        <v>44487</v>
      </c>
      <c r="L13367" s="86" t="s">
        <v>17486</v>
      </c>
      <c r="N13367">
        <f>IFERROR(VLOOKUP(A13367,bip!$A:$C,2,0),"")</f>
      </c>
      <c r="O13367">
        <f>IFERROR(VLOOKUP(A13367,bip!$A:$Z,3,0),"")</f>
      </c>
    </row>
    <row r="13368" spans="1:15" ht="13.2">
      <c r="A13368" t="s">
        <v>10454</v>
      </c>
      <c r="B13368" t="s">
        <v>13247</v>
      </c>
      <c r="C13368" t="s">
        <v>16440</v>
      </c>
      <c r="D13368" t="s">
        <v>27021</v>
      </c>
      <c r="E13368" t="s">
        <v>38114</v>
      </c>
      <c r="F13368">
        <v>12</v>
      </c>
      <c r="G13368">
        <v>144</v>
      </c>
      <c r="H13368" s="1">
        <v>16</v>
      </c>
      <c r="I13368" s="87">
        <v>0.05</v>
      </c>
      <c r="J13368" s="86" t="s">
        <v>17480</v>
      </c>
      <c r="K13368" s="86" t="s">
        <v>44487</v>
      </c>
      <c r="L13368" s="86" t="s">
        <v>17486</v>
      </c>
      <c r="N13368">
        <f>IFERROR(VLOOKUP(A13368,bip!$A:$C,2,0),"")</f>
      </c>
      <c r="O13368">
        <f>IFERROR(VLOOKUP(A13368,bip!$A:$Z,3,0),"")</f>
      </c>
    </row>
    <row r="13369" spans="1:15" ht="13.2">
      <c r="A13369" t="s">
        <v>10455</v>
      </c>
      <c r="B13369" t="s">
        <v>13248</v>
      </c>
      <c r="C13369" t="s">
        <v>16440</v>
      </c>
      <c r="D13369" t="s">
        <v>27022</v>
      </c>
      <c r="E13369" t="s">
        <v>38115</v>
      </c>
      <c r="F13369">
        <v>12</v>
      </c>
      <c r="G13369">
        <v>144</v>
      </c>
      <c r="H13369" s="1">
        <v>16</v>
      </c>
      <c r="I13369" s="87"/>
      <c r="K13369" s="86" t="s">
        <v>17485</v>
      </c>
      <c r="L13369" s="86" t="s">
        <v>17486</v>
      </c>
      <c r="N13369">
        <f>IFERROR(VLOOKUP(A13369,bip!$A:$C,2,0),"")</f>
      </c>
      <c r="O13369">
        <f>IFERROR(VLOOKUP(A13369,bip!$A:$Z,3,0),"")</f>
      </c>
    </row>
    <row r="13370" spans="1:15" ht="13.2">
      <c r="A13370" t="s">
        <v>10464</v>
      </c>
      <c r="B13370" t="s">
        <v>13257</v>
      </c>
      <c r="C13370" t="s">
        <v>16440</v>
      </c>
      <c r="D13370" t="s">
        <v>27023</v>
      </c>
      <c r="E13370" t="s">
        <v>38116</v>
      </c>
      <c r="F13370">
        <v>12</v>
      </c>
      <c r="G13370">
        <v>144</v>
      </c>
      <c r="H13370" s="1">
        <v>26</v>
      </c>
      <c r="I13370" s="87">
        <v>0.05</v>
      </c>
      <c r="J13370" s="86" t="s">
        <v>17480</v>
      </c>
      <c r="K13370" s="86" t="s">
        <v>44487</v>
      </c>
      <c r="L13370" s="86" t="s">
        <v>17486</v>
      </c>
      <c r="N13370">
        <f>IFERROR(VLOOKUP(A13370,bip!$A:$C,2,0),"")</f>
      </c>
      <c r="O13370">
        <f>IFERROR(VLOOKUP(A13370,bip!$A:$Z,3,0),"")</f>
      </c>
    </row>
    <row r="13371" spans="1:15" ht="13.2">
      <c r="A13371" t="s">
        <v>10465</v>
      </c>
      <c r="B13371" t="s">
        <v>13258</v>
      </c>
      <c r="C13371" t="s">
        <v>16440</v>
      </c>
      <c r="D13371" t="s">
        <v>27024</v>
      </c>
      <c r="E13371" t="s">
        <v>38117</v>
      </c>
      <c r="F13371">
        <v>12</v>
      </c>
      <c r="G13371">
        <v>144</v>
      </c>
      <c r="H13371" s="1">
        <v>26</v>
      </c>
      <c r="I13371" s="87">
        <v>0.05</v>
      </c>
      <c r="J13371" s="86" t="s">
        <v>17480</v>
      </c>
      <c r="K13371" s="86" t="s">
        <v>44487</v>
      </c>
      <c r="L13371" s="86" t="s">
        <v>17486</v>
      </c>
      <c r="N13371">
        <f>IFERROR(VLOOKUP(A13371,bip!$A:$C,2,0),"")</f>
      </c>
      <c r="O13371">
        <f>IFERROR(VLOOKUP(A13371,bip!$A:$Z,3,0),"")</f>
      </c>
    </row>
    <row r="13372" spans="1:15" ht="13.2">
      <c r="A13372" t="s">
        <v>10456</v>
      </c>
      <c r="B13372" t="s">
        <v>13249</v>
      </c>
      <c r="C13372" t="s">
        <v>16440</v>
      </c>
      <c r="D13372" t="s">
        <v>27025</v>
      </c>
      <c r="E13372" t="s">
        <v>38118</v>
      </c>
      <c r="F13372">
        <v>12</v>
      </c>
      <c r="G13372">
        <v>144</v>
      </c>
      <c r="H13372" s="1">
        <v>20</v>
      </c>
      <c r="I13372" s="87">
        <v>0.05</v>
      </c>
      <c r="J13372" s="86" t="s">
        <v>17480</v>
      </c>
      <c r="K13372" s="86" t="s">
        <v>44487</v>
      </c>
      <c r="L13372" s="86" t="s">
        <v>17486</v>
      </c>
      <c r="N13372">
        <f>IFERROR(VLOOKUP(A13372,bip!$A:$C,2,0),"")</f>
      </c>
      <c r="O13372">
        <f>IFERROR(VLOOKUP(A13372,bip!$A:$Z,3,0),"")</f>
      </c>
    </row>
    <row r="13373" spans="1:15" ht="13.2">
      <c r="A13373" t="s">
        <v>10457</v>
      </c>
      <c r="B13373" t="s">
        <v>13250</v>
      </c>
      <c r="C13373" t="s">
        <v>16440</v>
      </c>
      <c r="D13373" t="s">
        <v>27026</v>
      </c>
      <c r="E13373" t="s">
        <v>38119</v>
      </c>
      <c r="F13373">
        <v>12</v>
      </c>
      <c r="G13373">
        <v>144</v>
      </c>
      <c r="H13373" s="1">
        <v>20</v>
      </c>
      <c r="I13373" s="87">
        <v>0.05</v>
      </c>
      <c r="J13373" s="86" t="s">
        <v>17480</v>
      </c>
      <c r="K13373" s="86" t="s">
        <v>44487</v>
      </c>
      <c r="L13373" s="86" t="s">
        <v>17486</v>
      </c>
      <c r="N13373">
        <f>IFERROR(VLOOKUP(A13373,bip!$A:$C,2,0),"")</f>
      </c>
      <c r="O13373">
        <f>IFERROR(VLOOKUP(A13373,bip!$A:$Z,3,0),"")</f>
      </c>
    </row>
    <row r="13374" spans="1:15" ht="13.2">
      <c r="A13374" t="s">
        <v>10458</v>
      </c>
      <c r="B13374" t="s">
        <v>13251</v>
      </c>
      <c r="C13374" t="s">
        <v>16440</v>
      </c>
      <c r="D13374" t="s">
        <v>27027</v>
      </c>
      <c r="E13374" t="s">
        <v>38120</v>
      </c>
      <c r="F13374">
        <v>12</v>
      </c>
      <c r="G13374">
        <v>144</v>
      </c>
      <c r="H13374" s="1">
        <v>27</v>
      </c>
      <c r="I13374" s="87">
        <v>0.05</v>
      </c>
      <c r="J13374" s="86" t="s">
        <v>17480</v>
      </c>
      <c r="K13374" s="86" t="s">
        <v>44487</v>
      </c>
      <c r="L13374" s="86" t="s">
        <v>17486</v>
      </c>
      <c r="N13374">
        <f>IFERROR(VLOOKUP(A13374,bip!$A:$C,2,0),"")</f>
      </c>
      <c r="O13374">
        <f>IFERROR(VLOOKUP(A13374,bip!$A:$Z,3,0),"")</f>
      </c>
    </row>
    <row r="13375" spans="1:15" ht="13.2">
      <c r="A13375" t="s">
        <v>10459</v>
      </c>
      <c r="B13375" t="s">
        <v>13252</v>
      </c>
      <c r="C13375" t="s">
        <v>16440</v>
      </c>
      <c r="D13375" t="s">
        <v>27028</v>
      </c>
      <c r="E13375" t="s">
        <v>38121</v>
      </c>
      <c r="F13375">
        <v>12</v>
      </c>
      <c r="G13375">
        <v>144</v>
      </c>
      <c r="H13375" s="1">
        <v>27</v>
      </c>
      <c r="I13375" s="87">
        <v>0.05</v>
      </c>
      <c r="J13375" s="86" t="s">
        <v>17480</v>
      </c>
      <c r="K13375" s="86" t="s">
        <v>44487</v>
      </c>
      <c r="L13375" s="86" t="s">
        <v>17486</v>
      </c>
      <c r="N13375">
        <f>IFERROR(VLOOKUP(A13375,bip!$A:$C,2,0),"")</f>
      </c>
      <c r="O13375">
        <f>IFERROR(VLOOKUP(A13375,bip!$A:$Z,3,0),"")</f>
      </c>
    </row>
    <row r="13376" spans="1:15" ht="13.2">
      <c r="A13376" t="s">
        <v>10460</v>
      </c>
      <c r="B13376" t="s">
        <v>13253</v>
      </c>
      <c r="C13376" t="s">
        <v>16440</v>
      </c>
      <c r="D13376" t="s">
        <v>27030</v>
      </c>
      <c r="E13376" t="s">
        <v>38122</v>
      </c>
      <c r="F13376">
        <v>10</v>
      </c>
      <c r="G13376">
        <v>60</v>
      </c>
      <c r="H13376" s="1">
        <v>41</v>
      </c>
      <c r="I13376" s="87">
        <v>0.05</v>
      </c>
      <c r="J13376" s="86" t="s">
        <v>17480</v>
      </c>
      <c r="K13376" s="86" t="s">
        <v>44487</v>
      </c>
      <c r="L13376" s="86" t="s">
        <v>17486</v>
      </c>
      <c r="N13376">
        <f>IFERROR(VLOOKUP(A13376,bip!$A:$C,2,0),"")</f>
      </c>
      <c r="O13376">
        <f>IFERROR(VLOOKUP(A13376,bip!$A:$Z,3,0),"")</f>
      </c>
    </row>
    <row r="13377" spans="1:15" ht="13.2">
      <c r="A13377" t="s">
        <v>10461</v>
      </c>
      <c r="B13377" t="s">
        <v>13254</v>
      </c>
      <c r="C13377" t="s">
        <v>16440</v>
      </c>
      <c r="D13377" t="s">
        <v>27031</v>
      </c>
      <c r="E13377" t="s">
        <v>38123</v>
      </c>
      <c r="F13377">
        <v>10</v>
      </c>
      <c r="G13377">
        <v>60</v>
      </c>
      <c r="H13377" s="1">
        <v>41</v>
      </c>
      <c r="I13377" s="87">
        <v>0.05</v>
      </c>
      <c r="J13377" s="86" t="s">
        <v>17480</v>
      </c>
      <c r="K13377" s="86" t="s">
        <v>44487</v>
      </c>
      <c r="L13377" s="86" t="s">
        <v>17486</v>
      </c>
      <c r="N13377">
        <f>IFERROR(VLOOKUP(A13377,bip!$A:$C,2,0),"")</f>
      </c>
      <c r="O13377">
        <f>IFERROR(VLOOKUP(A13377,bip!$A:$Z,3,0),"")</f>
      </c>
    </row>
    <row r="13378" spans="1:15" ht="13.2">
      <c r="A13378" t="s">
        <v>10462</v>
      </c>
      <c r="B13378" t="s">
        <v>13255</v>
      </c>
      <c r="C13378" t="s">
        <v>16440</v>
      </c>
      <c r="D13378" t="s">
        <v>27032</v>
      </c>
      <c r="E13378" t="s">
        <v>38124</v>
      </c>
      <c r="F13378">
        <v>10</v>
      </c>
      <c r="G13378">
        <v>60</v>
      </c>
      <c r="H13378" s="1">
        <v>26</v>
      </c>
      <c r="I13378" s="87">
        <v>0.05</v>
      </c>
      <c r="J13378" s="86" t="s">
        <v>17480</v>
      </c>
      <c r="K13378" s="86" t="s">
        <v>44487</v>
      </c>
      <c r="L13378" s="86" t="s">
        <v>17486</v>
      </c>
      <c r="N13378">
        <f>IFERROR(VLOOKUP(A13378,bip!$A:$C,2,0),"")</f>
      </c>
      <c r="O13378">
        <f>IFERROR(VLOOKUP(A13378,bip!$A:$Z,3,0),"")</f>
      </c>
    </row>
    <row r="13379" spans="1:15" ht="13.2">
      <c r="A13379" t="s">
        <v>10463</v>
      </c>
      <c r="B13379" t="s">
        <v>13256</v>
      </c>
      <c r="C13379" t="s">
        <v>16440</v>
      </c>
      <c r="D13379" t="s">
        <v>27033</v>
      </c>
      <c r="E13379" t="s">
        <v>38125</v>
      </c>
      <c r="F13379">
        <v>10</v>
      </c>
      <c r="G13379">
        <v>60</v>
      </c>
      <c r="H13379" s="1">
        <v>26</v>
      </c>
      <c r="I13379" s="87">
        <v>0.05</v>
      </c>
      <c r="J13379" s="86" t="s">
        <v>17480</v>
      </c>
      <c r="K13379" s="86" t="s">
        <v>44487</v>
      </c>
      <c r="L13379" s="86" t="s">
        <v>17486</v>
      </c>
      <c r="N13379">
        <f>IFERROR(VLOOKUP(A13379,bip!$A:$C,2,0),"")</f>
      </c>
      <c r="O13379">
        <f>IFERROR(VLOOKUP(A13379,bip!$A:$Z,3,0),"")</f>
      </c>
    </row>
    <row r="13380" spans="1:15" ht="13.2">
      <c r="A13380" t="s">
        <v>10466</v>
      </c>
      <c r="B13380" t="s">
        <v>13259</v>
      </c>
      <c r="C13380" t="s">
        <v>16440</v>
      </c>
      <c r="D13380" t="s">
        <v>27034</v>
      </c>
      <c r="E13380" t="s">
        <v>38126</v>
      </c>
      <c r="F13380">
        <v>10</v>
      </c>
      <c r="G13380">
        <v>60</v>
      </c>
      <c r="H13380" s="1">
        <v>38</v>
      </c>
      <c r="I13380" s="87">
        <v>0.05</v>
      </c>
      <c r="J13380" s="86" t="s">
        <v>17480</v>
      </c>
      <c r="K13380" s="86" t="s">
        <v>44487</v>
      </c>
      <c r="L13380" s="86" t="s">
        <v>17486</v>
      </c>
      <c r="N13380">
        <f>IFERROR(VLOOKUP(A13380,bip!$A:$C,2,0),"")</f>
      </c>
      <c r="O13380">
        <f>IFERROR(VLOOKUP(A13380,bip!$A:$Z,3,0),"")</f>
      </c>
    </row>
    <row r="13381" spans="1:15" ht="13.2">
      <c r="A13381" t="s">
        <v>10467</v>
      </c>
      <c r="B13381" t="s">
        <v>13260</v>
      </c>
      <c r="C13381" t="s">
        <v>16440</v>
      </c>
      <c r="D13381" t="s">
        <v>27035</v>
      </c>
      <c r="E13381" t="s">
        <v>38127</v>
      </c>
      <c r="F13381">
        <v>10</v>
      </c>
      <c r="G13381">
        <v>60</v>
      </c>
      <c r="H13381" s="1">
        <v>38</v>
      </c>
      <c r="I13381" s="87">
        <v>0.05</v>
      </c>
      <c r="J13381" s="86" t="s">
        <v>17480</v>
      </c>
      <c r="K13381" s="86" t="s">
        <v>44487</v>
      </c>
      <c r="L13381" s="86" t="s">
        <v>17486</v>
      </c>
      <c r="N13381">
        <f>IFERROR(VLOOKUP(A13381,bip!$A:$C,2,0),"")</f>
      </c>
      <c r="O13381">
        <f>IFERROR(VLOOKUP(A13381,bip!$A:$Z,3,0),"")</f>
      </c>
    </row>
    <row r="13382" spans="1:15" ht="13.2">
      <c r="A13382" t="s">
        <v>10468</v>
      </c>
      <c r="B13382" t="s">
        <v>13261</v>
      </c>
      <c r="C13382" t="s">
        <v>16440</v>
      </c>
      <c r="D13382" t="s">
        <v>27036</v>
      </c>
      <c r="E13382" t="s">
        <v>38128</v>
      </c>
      <c r="F13382">
        <v>10</v>
      </c>
      <c r="G13382">
        <v>60</v>
      </c>
      <c r="H13382" s="1">
        <v>50</v>
      </c>
      <c r="I13382" s="87">
        <v>0.05</v>
      </c>
      <c r="J13382" s="86" t="s">
        <v>17480</v>
      </c>
      <c r="K13382" s="86" t="s">
        <v>44487</v>
      </c>
      <c r="L13382" s="86" t="s">
        <v>17486</v>
      </c>
      <c r="N13382">
        <f>IFERROR(VLOOKUP(A13382,bip!$A:$C,2,0),"")</f>
      </c>
      <c r="O13382">
        <f>IFERROR(VLOOKUP(A13382,bip!$A:$Z,3,0),"")</f>
      </c>
    </row>
    <row r="13383" spans="1:15" ht="13.2">
      <c r="A13383" t="s">
        <v>10469</v>
      </c>
      <c r="B13383" t="s">
        <v>13262</v>
      </c>
      <c r="C13383" t="s">
        <v>16440</v>
      </c>
      <c r="D13383" t="s">
        <v>27037</v>
      </c>
      <c r="E13383" t="s">
        <v>38129</v>
      </c>
      <c r="F13383">
        <v>10</v>
      </c>
      <c r="G13383">
        <v>60</v>
      </c>
      <c r="H13383" s="1">
        <v>50</v>
      </c>
      <c r="I13383" s="87">
        <v>0.05</v>
      </c>
      <c r="J13383" s="86" t="s">
        <v>17480</v>
      </c>
      <c r="K13383" s="86" t="s">
        <v>44487</v>
      </c>
      <c r="L13383" s="86" t="s">
        <v>17486</v>
      </c>
      <c r="N13383">
        <f>IFERROR(VLOOKUP(A13383,bip!$A:$C,2,0),"")</f>
      </c>
      <c r="O13383">
        <f>IFERROR(VLOOKUP(A13383,bip!$A:$Z,3,0),"")</f>
      </c>
    </row>
    <row r="13384" spans="1:15" ht="13.2">
      <c r="A13384" t="s">
        <v>10448</v>
      </c>
      <c r="B13384" t="s">
        <v>13242</v>
      </c>
      <c r="C13384" t="s">
        <v>16440</v>
      </c>
      <c r="D13384" t="s">
        <v>27029</v>
      </c>
      <c r="E13384" t="s">
        <v>38130</v>
      </c>
      <c r="F13384">
        <v>1</v>
      </c>
      <c r="G13384">
        <v>16</v>
      </c>
      <c r="H13384" s="1">
        <v>229</v>
      </c>
      <c r="I13384" s="87"/>
      <c r="K13384" s="86" t="s">
        <v>17485</v>
      </c>
      <c r="L13384" s="86" t="s">
        <v>17486</v>
      </c>
      <c r="N13384">
        <f>IFERROR(VLOOKUP(A13384,bip!$A:$C,2,0),"")</f>
      </c>
      <c r="O13384">
        <f>IFERROR(VLOOKUP(A13384,bip!$A:$Z,3,0),"")</f>
      </c>
    </row>
    <row r="13385" spans="1:15" ht="13.2">
      <c r="A13385" t="s">
        <v>10449</v>
      </c>
      <c r="B13385" t="s">
        <v>10449</v>
      </c>
      <c r="C13385" t="s">
        <v>16440</v>
      </c>
      <c r="D13385" t="s">
        <v>27038</v>
      </c>
      <c r="E13385" t="s">
        <v>38131</v>
      </c>
      <c r="F13385">
        <v>1</v>
      </c>
      <c r="G13385">
        <v>24</v>
      </c>
      <c r="H13385" s="1">
        <v>229</v>
      </c>
      <c r="I13385" s="87"/>
      <c r="K13385" s="86" t="s">
        <v>17485</v>
      </c>
      <c r="L13385" s="86" t="s">
        <v>17486</v>
      </c>
      <c r="N13385">
        <f>IFERROR(VLOOKUP(A13385,bip!$A:$C,2,0),"")</f>
      </c>
      <c r="O13385">
        <f>IFERROR(VLOOKUP(A13385,bip!$A:$Z,3,0),"")</f>
      </c>
    </row>
    <row r="13386" spans="1:15" ht="13.2">
      <c r="A13386" t="s">
        <v>10471</v>
      </c>
      <c r="B13386" t="s">
        <v>10471</v>
      </c>
      <c r="C13386" t="s">
        <v>16440</v>
      </c>
      <c r="D13386" t="s">
        <v>27039</v>
      </c>
      <c r="E13386" t="s">
        <v>38132</v>
      </c>
      <c r="F13386">
        <v>6</v>
      </c>
      <c r="G13386">
        <v>48</v>
      </c>
      <c r="H13386" s="1">
        <v>105</v>
      </c>
      <c r="I13386" s="87">
        <v>0.05</v>
      </c>
      <c r="J13386" s="86" t="s">
        <v>17480</v>
      </c>
      <c r="K13386" s="86" t="s">
        <v>44487</v>
      </c>
      <c r="L13386" s="86" t="s">
        <v>17486</v>
      </c>
      <c r="N13386">
        <f>IFERROR(VLOOKUP(A13386,bip!$A:$C,2,0),"")</f>
      </c>
      <c r="O13386">
        <f>IFERROR(VLOOKUP(A13386,bip!$A:$Z,3,0),"")</f>
      </c>
    </row>
    <row r="13387" spans="1:15" ht="13.2">
      <c r="A13387" t="s">
        <v>10470</v>
      </c>
      <c r="B13387" t="s">
        <v>10470</v>
      </c>
      <c r="C13387" t="s">
        <v>16440</v>
      </c>
      <c r="D13387" t="s">
        <v>27040</v>
      </c>
      <c r="E13387" t="s">
        <v>38133</v>
      </c>
      <c r="F13387">
        <v>6</v>
      </c>
      <c r="G13387">
        <v>48</v>
      </c>
      <c r="H13387" s="1">
        <v>105</v>
      </c>
      <c r="I13387" s="87">
        <v>0.05</v>
      </c>
      <c r="J13387" s="86" t="s">
        <v>17480</v>
      </c>
      <c r="K13387" s="86" t="s">
        <v>44487</v>
      </c>
      <c r="L13387" s="86" t="s">
        <v>17486</v>
      </c>
      <c r="N13387">
        <f>IFERROR(VLOOKUP(A13387,bip!$A:$C,2,0),"")</f>
      </c>
      <c r="O13387">
        <f>IFERROR(VLOOKUP(A13387,bip!$A:$Z,3,0),"")</f>
      </c>
    </row>
    <row r="13388" spans="1:15" ht="13.2">
      <c r="A13388" t="s">
        <v>10472</v>
      </c>
      <c r="B13388" t="s">
        <v>10472</v>
      </c>
      <c r="C13388" t="s">
        <v>16440</v>
      </c>
      <c r="D13388" t="s">
        <v>27041</v>
      </c>
      <c r="E13388" t="s">
        <v>38134</v>
      </c>
      <c r="F13388">
        <v>6</v>
      </c>
      <c r="G13388">
        <v>36</v>
      </c>
      <c r="H13388" s="1">
        <v>145</v>
      </c>
      <c r="I13388" s="87"/>
      <c r="K13388" s="86" t="s">
        <v>17485</v>
      </c>
      <c r="L13388" s="86" t="s">
        <v>17486</v>
      </c>
      <c r="N13388">
        <f>IFERROR(VLOOKUP(A13388,bip!$A:$C,2,0),"")</f>
      </c>
      <c r="O13388">
        <f>IFERROR(VLOOKUP(A13388,bip!$A:$Z,3,0),"")</f>
      </c>
    </row>
    <row r="13389" spans="1:15" ht="13.2">
      <c r="A13389" t="s">
        <v>10473</v>
      </c>
      <c r="B13389" t="s">
        <v>10473</v>
      </c>
      <c r="C13389" t="s">
        <v>16440</v>
      </c>
      <c r="D13389" t="s">
        <v>27042</v>
      </c>
      <c r="E13389" t="s">
        <v>38135</v>
      </c>
      <c r="F13389">
        <v>6</v>
      </c>
      <c r="G13389">
        <v>36</v>
      </c>
      <c r="H13389" s="1">
        <v>145</v>
      </c>
      <c r="I13389" s="87">
        <v>0.05</v>
      </c>
      <c r="J13389" s="86" t="s">
        <v>17480</v>
      </c>
      <c r="K13389" s="86" t="s">
        <v>44487</v>
      </c>
      <c r="L13389" s="86" t="s">
        <v>17486</v>
      </c>
      <c r="N13389">
        <f>IFERROR(VLOOKUP(A13389,bip!$A:$C,2,0),"")</f>
      </c>
      <c r="O13389">
        <f>IFERROR(VLOOKUP(A13389,bip!$A:$Z,3,0),"")</f>
      </c>
    </row>
    <row r="13390" spans="1:15" ht="13.2">
      <c r="A13390" t="s">
        <v>10474</v>
      </c>
      <c r="B13390" t="s">
        <v>10474</v>
      </c>
      <c r="C13390" t="s">
        <v>16440</v>
      </c>
      <c r="D13390" t="s">
        <v>27043</v>
      </c>
      <c r="E13390" t="s">
        <v>38136</v>
      </c>
      <c r="F13390">
        <v>6</v>
      </c>
      <c r="G13390">
        <v>36</v>
      </c>
      <c r="H13390" s="1">
        <v>196</v>
      </c>
      <c r="I13390" s="87">
        <v>0.05</v>
      </c>
      <c r="J13390" s="86" t="s">
        <v>17480</v>
      </c>
      <c r="K13390" s="86" t="s">
        <v>44487</v>
      </c>
      <c r="L13390" s="86" t="s">
        <v>17486</v>
      </c>
      <c r="N13390">
        <f>IFERROR(VLOOKUP(A13390,bip!$A:$C,2,0),"")</f>
      </c>
      <c r="O13390">
        <f>IFERROR(VLOOKUP(A13390,bip!$A:$Z,3,0),"")</f>
      </c>
    </row>
    <row r="13391" spans="1:15" ht="13.2">
      <c r="A13391" t="s">
        <v>10475</v>
      </c>
      <c r="B13391" t="s">
        <v>10475</v>
      </c>
      <c r="C13391" t="s">
        <v>16440</v>
      </c>
      <c r="D13391" t="s">
        <v>27044</v>
      </c>
      <c r="E13391" t="s">
        <v>38137</v>
      </c>
      <c r="F13391">
        <v>6</v>
      </c>
      <c r="G13391">
        <v>36</v>
      </c>
      <c r="H13391" s="1">
        <v>196</v>
      </c>
      <c r="I13391" s="87"/>
      <c r="K13391" s="86" t="s">
        <v>17485</v>
      </c>
      <c r="L13391" s="86" t="s">
        <v>17486</v>
      </c>
      <c r="N13391">
        <f>IFERROR(VLOOKUP(A13391,bip!$A:$C,2,0),"")</f>
      </c>
      <c r="O13391">
        <f>IFERROR(VLOOKUP(A13391,bip!$A:$Z,3,0),"")</f>
      </c>
    </row>
    <row r="13392" spans="1:15" ht="13.2">
      <c r="A13392" t="s">
        <v>10478</v>
      </c>
      <c r="B13392" t="s">
        <v>10478</v>
      </c>
      <c r="C13392" t="s">
        <v>16440</v>
      </c>
      <c r="D13392" t="s">
        <v>44845</v>
      </c>
      <c r="E13392" t="s">
        <v>44846</v>
      </c>
      <c r="F13392">
        <v>12</v>
      </c>
      <c r="G13392">
        <v>144</v>
      </c>
      <c r="H13392" s="1">
        <v>29</v>
      </c>
      <c r="I13392" s="87"/>
      <c r="K13392" s="86" t="s">
        <v>17485</v>
      </c>
      <c r="L13392" s="86" t="s">
        <v>17486</v>
      </c>
      <c r="N13392">
        <f>IFERROR(VLOOKUP(A13392,bip!$A:$C,2,0),"")</f>
      </c>
      <c r="O13392">
        <f>IFERROR(VLOOKUP(A13392,bip!$A:$Z,3,0),"")</f>
      </c>
    </row>
    <row r="13393" spans="1:15" ht="13.2">
      <c r="A13393" t="s">
        <v>10479</v>
      </c>
      <c r="B13393" t="s">
        <v>10479</v>
      </c>
      <c r="C13393" t="s">
        <v>16440</v>
      </c>
      <c r="D13393" t="s">
        <v>44847</v>
      </c>
      <c r="E13393" t="s">
        <v>44848</v>
      </c>
      <c r="F13393">
        <v>12</v>
      </c>
      <c r="G13393">
        <v>144</v>
      </c>
      <c r="H13393" s="1">
        <v>49</v>
      </c>
      <c r="I13393" s="87"/>
      <c r="K13393" s="86" t="s">
        <v>17485</v>
      </c>
      <c r="L13393" s="86" t="s">
        <v>17486</v>
      </c>
      <c r="N13393">
        <f>IFERROR(VLOOKUP(A13393,bip!$A:$C,2,0),"")</f>
      </c>
      <c r="O13393">
        <f>IFERROR(VLOOKUP(A13393,bip!$A:$Z,3,0),"")</f>
      </c>
    </row>
    <row r="13394" spans="1:15" ht="13.2">
      <c r="A13394" t="s">
        <v>10476</v>
      </c>
      <c r="B13394" t="s">
        <v>10476</v>
      </c>
      <c r="C13394" t="s">
        <v>16440</v>
      </c>
      <c r="D13394" t="s">
        <v>38139</v>
      </c>
      <c r="E13394" t="s">
        <v>44849</v>
      </c>
      <c r="F13394">
        <v>12</v>
      </c>
      <c r="G13394">
        <v>144</v>
      </c>
      <c r="H13394" s="1">
        <v>29</v>
      </c>
      <c r="I13394" s="87"/>
      <c r="K13394" s="86" t="s">
        <v>17485</v>
      </c>
      <c r="L13394" s="86" t="s">
        <v>17486</v>
      </c>
      <c r="N13394">
        <f>IFERROR(VLOOKUP(A13394,bip!$A:$C,2,0),"")</f>
      </c>
      <c r="O13394">
        <f>IFERROR(VLOOKUP(A13394,bip!$A:$Z,3,0),"")</f>
      </c>
    </row>
    <row r="13395" spans="1:15" ht="13.2">
      <c r="A13395" t="s">
        <v>10477</v>
      </c>
      <c r="B13395" t="s">
        <v>10477</v>
      </c>
      <c r="C13395" t="s">
        <v>16440</v>
      </c>
      <c r="D13395" t="s">
        <v>38140</v>
      </c>
      <c r="E13395" t="s">
        <v>44850</v>
      </c>
      <c r="F13395">
        <v>12</v>
      </c>
      <c r="G13395">
        <v>144</v>
      </c>
      <c r="H13395" s="1">
        <v>49</v>
      </c>
      <c r="I13395" s="87"/>
      <c r="K13395" s="86" t="s">
        <v>17485</v>
      </c>
      <c r="L13395" s="86" t="s">
        <v>17486</v>
      </c>
      <c r="N13395">
        <f>IFERROR(VLOOKUP(A13395,bip!$A:$C,2,0),"")</f>
      </c>
      <c r="O13395">
        <f>IFERROR(VLOOKUP(A13395,bip!$A:$Z,3,0),"")</f>
      </c>
    </row>
    <row r="13396" spans="1:15" ht="13.2">
      <c r="A13396" t="s">
        <v>42739</v>
      </c>
      <c r="B13396" t="s">
        <v>42739</v>
      </c>
      <c r="C13396" t="s">
        <v>16441</v>
      </c>
      <c r="D13396" t="s">
        <v>42740</v>
      </c>
      <c r="E13396" t="s">
        <v>42741</v>
      </c>
      <c r="F13396">
        <v>1</v>
      </c>
      <c r="G13396">
        <v>100</v>
      </c>
      <c r="H13396" s="1">
        <v>28</v>
      </c>
      <c r="I13396" s="87"/>
      <c r="K13396" s="86" t="s">
        <v>17485</v>
      </c>
      <c r="L13396" s="86" t="s">
        <v>17486</v>
      </c>
      <c r="M13396" s="86" t="s">
        <v>17487</v>
      </c>
      <c r="N13396">
        <f>IFERROR(VLOOKUP(A13396,bip!$A:$C,2,0),"")</f>
      </c>
      <c r="O13396">
        <f>IFERROR(VLOOKUP(A13396,bip!$A:$Z,3,0),"")</f>
      </c>
    </row>
    <row r="13397" spans="1:15" ht="13.2">
      <c r="A13397" t="s">
        <v>29454</v>
      </c>
      <c r="B13397" t="s">
        <v>29454</v>
      </c>
      <c r="C13397" t="s">
        <v>16441</v>
      </c>
      <c r="D13397" t="s">
        <v>29455</v>
      </c>
      <c r="E13397" t="s">
        <v>37062</v>
      </c>
      <c r="F13397">
        <v>1</v>
      </c>
      <c r="G13397">
        <v>100</v>
      </c>
      <c r="H13397" s="1">
        <v>29</v>
      </c>
      <c r="I13397" s="87"/>
      <c r="K13397" s="86" t="s">
        <v>17485</v>
      </c>
      <c r="L13397" s="86" t="s">
        <v>17486</v>
      </c>
      <c r="N13397">
        <f>IFERROR(VLOOKUP(A13397,bip!$A:$C,2,0),"")</f>
      </c>
      <c r="O13397">
        <f>IFERROR(VLOOKUP(A13397,bip!$A:$Z,3,0),"")</f>
      </c>
    </row>
    <row r="13398" spans="1:15" ht="13.2">
      <c r="A13398" t="s">
        <v>29456</v>
      </c>
      <c r="B13398" t="s">
        <v>29456</v>
      </c>
      <c r="C13398" t="s">
        <v>16441</v>
      </c>
      <c r="D13398" t="s">
        <v>29457</v>
      </c>
      <c r="E13398" t="s">
        <v>37063</v>
      </c>
      <c r="F13398">
        <v>1</v>
      </c>
      <c r="G13398">
        <v>100</v>
      </c>
      <c r="H13398" s="1">
        <v>30</v>
      </c>
      <c r="I13398" s="87"/>
      <c r="K13398" s="86" t="s">
        <v>17485</v>
      </c>
      <c r="L13398" s="86" t="s">
        <v>17486</v>
      </c>
      <c r="N13398">
        <f>IFERROR(VLOOKUP(A13398,bip!$A:$C,2,0),"")</f>
      </c>
      <c r="O13398">
        <f>IFERROR(VLOOKUP(A13398,bip!$A:$Z,3,0),"")</f>
      </c>
    </row>
    <row r="13399" spans="1:15" ht="13.2">
      <c r="A13399" t="s">
        <v>29458</v>
      </c>
      <c r="B13399" t="s">
        <v>29458</v>
      </c>
      <c r="C13399" t="s">
        <v>16441</v>
      </c>
      <c r="D13399" t="s">
        <v>29459</v>
      </c>
      <c r="E13399" t="s">
        <v>41508</v>
      </c>
      <c r="F13399">
        <v>1</v>
      </c>
      <c r="G13399">
        <v>100</v>
      </c>
      <c r="H13399" s="1">
        <v>38</v>
      </c>
      <c r="I13399" s="87"/>
      <c r="K13399" s="86" t="s">
        <v>17485</v>
      </c>
      <c r="L13399" s="86" t="s">
        <v>17486</v>
      </c>
      <c r="N13399">
        <f>IFERROR(VLOOKUP(A13399,bip!$A:$C,2,0),"")</f>
      </c>
      <c r="O13399">
        <f>IFERROR(VLOOKUP(A13399,bip!$A:$Z,3,0),"")</f>
      </c>
    </row>
    <row r="13400" spans="1:15" ht="13.2">
      <c r="A13400" t="s">
        <v>30019</v>
      </c>
      <c r="B13400" t="s">
        <v>30019</v>
      </c>
      <c r="C13400" t="s">
        <v>16440</v>
      </c>
      <c r="D13400" t="s">
        <v>30020</v>
      </c>
      <c r="E13400" t="s">
        <v>38141</v>
      </c>
      <c r="F13400">
        <v>12</v>
      </c>
      <c r="G13400">
        <v>144</v>
      </c>
      <c r="H13400" s="1">
        <v>40</v>
      </c>
      <c r="I13400" s="87"/>
      <c r="K13400" s="86" t="s">
        <v>17485</v>
      </c>
      <c r="L13400" s="86" t="s">
        <v>17486</v>
      </c>
      <c r="N13400">
        <f>IFERROR(VLOOKUP(A13400,bip!$A:$C,2,0),"")</f>
      </c>
      <c r="O13400">
        <f>IFERROR(VLOOKUP(A13400,bip!$A:$Z,3,0),"")</f>
      </c>
    </row>
    <row r="13401" spans="1:15" ht="13.2">
      <c r="A13401" t="s">
        <v>42745</v>
      </c>
      <c r="B13401" t="s">
        <v>42745</v>
      </c>
      <c r="C13401" t="s">
        <v>16441</v>
      </c>
      <c r="D13401" t="s">
        <v>42746</v>
      </c>
      <c r="E13401" t="s">
        <v>42747</v>
      </c>
      <c r="F13401">
        <v>1</v>
      </c>
      <c r="G13401">
        <v>100</v>
      </c>
      <c r="H13401" s="1">
        <v>36</v>
      </c>
      <c r="I13401" s="87"/>
      <c r="K13401" s="86" t="s">
        <v>17485</v>
      </c>
      <c r="L13401" s="86" t="s">
        <v>17486</v>
      </c>
      <c r="M13401" s="86" t="s">
        <v>17487</v>
      </c>
      <c r="N13401">
        <f>IFERROR(VLOOKUP(A13401,bip!$A:$C,2,0),"")</f>
      </c>
      <c r="O13401">
        <f>IFERROR(VLOOKUP(A13401,bip!$A:$Z,3,0),"")</f>
      </c>
    </row>
    <row r="13402" spans="1:15" ht="13.2">
      <c r="A13402" t="s">
        <v>42748</v>
      </c>
      <c r="B13402" t="s">
        <v>42748</v>
      </c>
      <c r="C13402" t="s">
        <v>16441</v>
      </c>
      <c r="D13402" t="s">
        <v>42749</v>
      </c>
      <c r="E13402" t="s">
        <v>42750</v>
      </c>
      <c r="F13402">
        <v>1</v>
      </c>
      <c r="G13402">
        <v>100</v>
      </c>
      <c r="H13402" s="1">
        <v>37</v>
      </c>
      <c r="I13402" s="87"/>
      <c r="K13402" s="86" t="s">
        <v>17485</v>
      </c>
      <c r="L13402" s="86" t="s">
        <v>17486</v>
      </c>
      <c r="M13402" s="86" t="s">
        <v>17487</v>
      </c>
      <c r="N13402">
        <f>IFERROR(VLOOKUP(A13402,bip!$A:$C,2,0),"")</f>
      </c>
      <c r="O13402">
        <f>IFERROR(VLOOKUP(A13402,bip!$A:$Z,3,0),"")</f>
      </c>
    </row>
    <row r="13403" spans="1:15" ht="13.2">
      <c r="A13403" t="s">
        <v>42742</v>
      </c>
      <c r="B13403" t="s">
        <v>42742</v>
      </c>
      <c r="C13403" t="s">
        <v>16441</v>
      </c>
      <c r="D13403" t="s">
        <v>42743</v>
      </c>
      <c r="E13403" t="s">
        <v>42744</v>
      </c>
      <c r="F13403">
        <v>1</v>
      </c>
      <c r="G13403">
        <v>100</v>
      </c>
      <c r="H13403" s="1">
        <v>24</v>
      </c>
      <c r="I13403" s="87"/>
      <c r="K13403" s="86" t="s">
        <v>17485</v>
      </c>
      <c r="L13403" s="86" t="s">
        <v>17486</v>
      </c>
      <c r="M13403" s="86" t="s">
        <v>17487</v>
      </c>
      <c r="N13403">
        <f>IFERROR(VLOOKUP(A13403,bip!$A:$C,2,0),"")</f>
      </c>
      <c r="O13403">
        <f>IFERROR(VLOOKUP(A13403,bip!$A:$Z,3,0),"")</f>
      </c>
    </row>
    <row r="13404" spans="1:15" ht="13.2">
      <c r="A13404" t="s">
        <v>10488</v>
      </c>
      <c r="B13404" t="s">
        <v>13268</v>
      </c>
      <c r="C13404" t="s">
        <v>16440</v>
      </c>
      <c r="D13404" t="s">
        <v>38142</v>
      </c>
      <c r="E13404" t="s">
        <v>44851</v>
      </c>
      <c r="F13404">
        <v>6</v>
      </c>
      <c r="G13404">
        <v>36</v>
      </c>
      <c r="H13404" s="1">
        <v>15</v>
      </c>
      <c r="I13404" s="87"/>
      <c r="K13404" s="86" t="s">
        <v>17485</v>
      </c>
      <c r="L13404" s="86" t="s">
        <v>17486</v>
      </c>
      <c r="N13404">
        <f>IFERROR(VLOOKUP(A13404,bip!$A:$C,2,0),"")</f>
      </c>
      <c r="O13404">
        <f>IFERROR(VLOOKUP(A13404,bip!$A:$Z,3,0),"")</f>
      </c>
    </row>
    <row r="13405" spans="1:15" ht="13.2">
      <c r="A13405" t="s">
        <v>10489</v>
      </c>
      <c r="B13405" t="s">
        <v>13269</v>
      </c>
      <c r="C13405" t="s">
        <v>16440</v>
      </c>
      <c r="D13405" t="s">
        <v>38143</v>
      </c>
      <c r="E13405" t="s">
        <v>44852</v>
      </c>
      <c r="F13405">
        <v>6</v>
      </c>
      <c r="G13405">
        <v>36</v>
      </c>
      <c r="H13405" s="1">
        <v>22</v>
      </c>
      <c r="I13405" s="87"/>
      <c r="K13405" s="86" t="s">
        <v>17485</v>
      </c>
      <c r="L13405" s="86" t="s">
        <v>17486</v>
      </c>
      <c r="N13405">
        <f>IFERROR(VLOOKUP(A13405,bip!$A:$C,2,0),"")</f>
      </c>
      <c r="O13405">
        <f>IFERROR(VLOOKUP(A13405,bip!$A:$Z,3,0),"")</f>
      </c>
    </row>
    <row r="13406" spans="1:15" ht="13.2">
      <c r="A13406" t="s">
        <v>10490</v>
      </c>
      <c r="B13406" t="s">
        <v>13270</v>
      </c>
      <c r="C13406" t="s">
        <v>16440</v>
      </c>
      <c r="D13406" t="s">
        <v>38144</v>
      </c>
      <c r="E13406" t="s">
        <v>44853</v>
      </c>
      <c r="F13406">
        <v>6</v>
      </c>
      <c r="G13406">
        <v>36</v>
      </c>
      <c r="H13406" s="1">
        <v>56</v>
      </c>
      <c r="I13406" s="87"/>
      <c r="K13406" s="86" t="s">
        <v>17485</v>
      </c>
      <c r="L13406" s="86" t="s">
        <v>17486</v>
      </c>
      <c r="N13406">
        <f>IFERROR(VLOOKUP(A13406,bip!$A:$C,2,0),"")</f>
      </c>
      <c r="O13406">
        <f>IFERROR(VLOOKUP(A13406,bip!$A:$Z,3,0),"")</f>
      </c>
    </row>
    <row r="13407" spans="1:15" ht="13.2">
      <c r="A13407" t="s">
        <v>10494</v>
      </c>
      <c r="B13407" t="s">
        <v>13271</v>
      </c>
      <c r="C13407" t="s">
        <v>16440</v>
      </c>
      <c r="D13407" t="s">
        <v>38145</v>
      </c>
      <c r="E13407" t="s">
        <v>44854</v>
      </c>
      <c r="F13407">
        <v>6</v>
      </c>
      <c r="G13407">
        <v>36</v>
      </c>
      <c r="H13407" s="1">
        <v>15</v>
      </c>
      <c r="I13407" s="87"/>
      <c r="K13407" s="86" t="s">
        <v>17485</v>
      </c>
      <c r="L13407" s="86" t="s">
        <v>17486</v>
      </c>
      <c r="N13407">
        <f>IFERROR(VLOOKUP(A13407,bip!$A:$C,2,0),"")</f>
      </c>
      <c r="O13407">
        <f>IFERROR(VLOOKUP(A13407,bip!$A:$Z,3,0),"")</f>
      </c>
    </row>
    <row r="13408" spans="1:15" ht="13.2">
      <c r="A13408" t="s">
        <v>10495</v>
      </c>
      <c r="B13408" t="s">
        <v>13272</v>
      </c>
      <c r="C13408" t="s">
        <v>16440</v>
      </c>
      <c r="D13408" t="s">
        <v>23166</v>
      </c>
      <c r="E13408" t="s">
        <v>44624</v>
      </c>
      <c r="F13408">
        <v>6</v>
      </c>
      <c r="G13408">
        <v>36</v>
      </c>
      <c r="H13408" s="1">
        <v>22</v>
      </c>
      <c r="I13408" s="87"/>
      <c r="K13408" s="86" t="s">
        <v>17485</v>
      </c>
      <c r="L13408" s="86" t="s">
        <v>17486</v>
      </c>
      <c r="N13408">
        <f>IFERROR(VLOOKUP(A13408,bip!$A:$C,2,0),"")</f>
      </c>
      <c r="O13408">
        <f>IFERROR(VLOOKUP(A13408,bip!$A:$Z,3,0),"")</f>
      </c>
    </row>
    <row r="13409" spans="1:15" ht="13.2">
      <c r="A13409" t="s">
        <v>10491</v>
      </c>
      <c r="B13409" t="s">
        <v>10491</v>
      </c>
      <c r="C13409" t="s">
        <v>16440</v>
      </c>
      <c r="D13409" t="s">
        <v>38146</v>
      </c>
      <c r="E13409" t="s">
        <v>44855</v>
      </c>
      <c r="F13409">
        <v>6</v>
      </c>
      <c r="G13409">
        <v>36</v>
      </c>
      <c r="H13409" s="1">
        <v>15</v>
      </c>
      <c r="I13409" s="87"/>
      <c r="K13409" s="86" t="s">
        <v>17485</v>
      </c>
      <c r="L13409" s="86" t="s">
        <v>17486</v>
      </c>
      <c r="N13409">
        <f>IFERROR(VLOOKUP(A13409,bip!$A:$C,2,0),"")</f>
      </c>
      <c r="O13409">
        <f>IFERROR(VLOOKUP(A13409,bip!$A:$Z,3,0),"")</f>
      </c>
    </row>
    <row r="13410" spans="1:15" ht="13.2">
      <c r="A13410" t="s">
        <v>10492</v>
      </c>
      <c r="B13410" t="s">
        <v>10492</v>
      </c>
      <c r="C13410" t="s">
        <v>16440</v>
      </c>
      <c r="D13410" t="s">
        <v>38147</v>
      </c>
      <c r="E13410" t="s">
        <v>44856</v>
      </c>
      <c r="F13410">
        <v>6</v>
      </c>
      <c r="G13410">
        <v>36</v>
      </c>
      <c r="H13410" s="1">
        <v>18</v>
      </c>
      <c r="I13410" s="87"/>
      <c r="K13410" s="86" t="s">
        <v>17485</v>
      </c>
      <c r="L13410" s="86" t="s">
        <v>17486</v>
      </c>
      <c r="N13410">
        <f>IFERROR(VLOOKUP(A13410,bip!$A:$C,2,0),"")</f>
      </c>
      <c r="O13410">
        <f>IFERROR(VLOOKUP(A13410,bip!$A:$Z,3,0),"")</f>
      </c>
    </row>
    <row r="13411" spans="1:15" ht="13.2">
      <c r="A13411" t="s">
        <v>10493</v>
      </c>
      <c r="B13411" t="s">
        <v>10493</v>
      </c>
      <c r="C13411" t="s">
        <v>16440</v>
      </c>
      <c r="D13411" t="s">
        <v>38148</v>
      </c>
      <c r="E13411" t="s">
        <v>44857</v>
      </c>
      <c r="F13411">
        <v>6</v>
      </c>
      <c r="G13411">
        <v>36</v>
      </c>
      <c r="H13411" s="1">
        <v>48</v>
      </c>
      <c r="I13411" s="87"/>
      <c r="K13411" s="86" t="s">
        <v>17485</v>
      </c>
      <c r="L13411" s="86" t="s">
        <v>17486</v>
      </c>
      <c r="N13411">
        <f>IFERROR(VLOOKUP(A13411,bip!$A:$C,2,0),"")</f>
      </c>
      <c r="O13411">
        <f>IFERROR(VLOOKUP(A13411,bip!$A:$Z,3,0),"")</f>
      </c>
    </row>
    <row r="13412" spans="1:15" ht="13.2">
      <c r="A13412" t="s">
        <v>10481</v>
      </c>
      <c r="B13412" t="s">
        <v>13264</v>
      </c>
      <c r="C13412" t="s">
        <v>16440</v>
      </c>
      <c r="D13412" t="s">
        <v>38138</v>
      </c>
      <c r="E13412" t="s">
        <v>44858</v>
      </c>
      <c r="F13412">
        <v>3</v>
      </c>
      <c r="G13412">
        <v>24</v>
      </c>
      <c r="H13412" s="1">
        <v>26</v>
      </c>
      <c r="I13412" s="87"/>
      <c r="K13412" s="86" t="s">
        <v>17485</v>
      </c>
      <c r="L13412" s="86" t="s">
        <v>17486</v>
      </c>
      <c r="N13412">
        <f>IFERROR(VLOOKUP(A13412,bip!$A:$C,2,0),"")</f>
      </c>
      <c r="O13412">
        <f>IFERROR(VLOOKUP(A13412,bip!$A:$Z,3,0),"")</f>
      </c>
    </row>
    <row r="13413" spans="1:15" ht="13.2">
      <c r="A13413" t="s">
        <v>10482</v>
      </c>
      <c r="B13413" t="s">
        <v>13265</v>
      </c>
      <c r="C13413" t="s">
        <v>16440</v>
      </c>
      <c r="D13413" t="s">
        <v>32743</v>
      </c>
      <c r="E13413" t="s">
        <v>44620</v>
      </c>
      <c r="F13413">
        <v>3</v>
      </c>
      <c r="G13413">
        <v>24</v>
      </c>
      <c r="H13413" s="1">
        <v>79</v>
      </c>
      <c r="I13413" s="87"/>
      <c r="K13413" s="86" t="s">
        <v>17485</v>
      </c>
      <c r="L13413" s="86" t="s">
        <v>17486</v>
      </c>
      <c r="N13413">
        <f>IFERROR(VLOOKUP(A13413,bip!$A:$C,2,0),"")</f>
      </c>
      <c r="O13413">
        <f>IFERROR(VLOOKUP(A13413,bip!$A:$Z,3,0),"")</f>
      </c>
    </row>
    <row r="13414" spans="1:15" ht="13.2">
      <c r="A13414" t="s">
        <v>10483</v>
      </c>
      <c r="B13414" t="s">
        <v>13266</v>
      </c>
      <c r="C13414" t="s">
        <v>16440</v>
      </c>
      <c r="D13414" t="s">
        <v>32744</v>
      </c>
      <c r="E13414" t="s">
        <v>44621</v>
      </c>
      <c r="F13414">
        <v>3</v>
      </c>
      <c r="G13414">
        <v>24</v>
      </c>
      <c r="H13414" s="1">
        <v>121</v>
      </c>
      <c r="I13414" s="87"/>
      <c r="K13414" s="86" t="s">
        <v>17485</v>
      </c>
      <c r="L13414" s="86" t="s">
        <v>17486</v>
      </c>
      <c r="N13414">
        <f>IFERROR(VLOOKUP(A13414,bip!$A:$C,2,0),"")</f>
      </c>
      <c r="O13414">
        <f>IFERROR(VLOOKUP(A13414,bip!$A:$Z,3,0),"")</f>
      </c>
    </row>
    <row r="13415" spans="1:15" ht="13.2">
      <c r="A13415" t="s">
        <v>10480</v>
      </c>
      <c r="B13415" t="s">
        <v>13263</v>
      </c>
      <c r="C13415" t="s">
        <v>16440</v>
      </c>
      <c r="D13415" t="s">
        <v>38155</v>
      </c>
      <c r="E13415" t="s">
        <v>44859</v>
      </c>
      <c r="F13415">
        <v>3</v>
      </c>
      <c r="G13415">
        <v>24</v>
      </c>
      <c r="H13415" s="1">
        <v>121</v>
      </c>
      <c r="I13415" s="87"/>
      <c r="K13415" s="86" t="s">
        <v>17485</v>
      </c>
      <c r="L13415" s="86" t="s">
        <v>17486</v>
      </c>
      <c r="N13415">
        <f>IFERROR(VLOOKUP(A13415,bip!$A:$C,2,0),"")</f>
      </c>
      <c r="O13415">
        <f>IFERROR(VLOOKUP(A13415,bip!$A:$Z,3,0),"")</f>
      </c>
    </row>
    <row r="13416" spans="1:15" ht="13.2">
      <c r="A13416" t="s">
        <v>10484</v>
      </c>
      <c r="B13416" t="s">
        <v>13267</v>
      </c>
      <c r="C13416" t="s">
        <v>16440</v>
      </c>
      <c r="D13416" t="s">
        <v>27045</v>
      </c>
      <c r="E13416" t="s">
        <v>27046</v>
      </c>
      <c r="F13416">
        <v>1</v>
      </c>
      <c r="G13416">
        <v>24</v>
      </c>
      <c r="H13416" s="1">
        <v>196</v>
      </c>
      <c r="I13416" s="87"/>
      <c r="K13416" s="86" t="s">
        <v>17485</v>
      </c>
      <c r="L13416" s="86" t="s">
        <v>17486</v>
      </c>
      <c r="N13416">
        <f>IFERROR(VLOOKUP(A13416,bip!$A:$C,2,0),"")</f>
      </c>
      <c r="O13416">
        <f>IFERROR(VLOOKUP(A13416,bip!$A:$Z,3,0),"")</f>
      </c>
    </row>
    <row r="13417" spans="1:15" ht="13.2">
      <c r="A13417" t="s">
        <v>10485</v>
      </c>
      <c r="B13417" t="s">
        <v>10485</v>
      </c>
      <c r="C13417" t="s">
        <v>16440</v>
      </c>
      <c r="D13417" t="s">
        <v>38149</v>
      </c>
      <c r="E13417" t="s">
        <v>38150</v>
      </c>
      <c r="F13417">
        <v>6</v>
      </c>
      <c r="G13417">
        <v>36</v>
      </c>
      <c r="H13417" s="1">
        <v>15</v>
      </c>
      <c r="I13417" s="87"/>
      <c r="K13417" s="86" t="s">
        <v>17485</v>
      </c>
      <c r="L13417" s="86" t="s">
        <v>17486</v>
      </c>
      <c r="N13417">
        <f>IFERROR(VLOOKUP(A13417,bip!$A:$C,2,0),"")</f>
      </c>
      <c r="O13417">
        <f>IFERROR(VLOOKUP(A13417,bip!$A:$Z,3,0),"")</f>
      </c>
    </row>
    <row r="13418" spans="1:15" ht="13.2">
      <c r="A13418" t="s">
        <v>10486</v>
      </c>
      <c r="B13418" t="s">
        <v>10486</v>
      </c>
      <c r="C13418" t="s">
        <v>16440</v>
      </c>
      <c r="D13418" t="s">
        <v>38151</v>
      </c>
      <c r="E13418" t="s">
        <v>38152</v>
      </c>
      <c r="F13418">
        <v>6</v>
      </c>
      <c r="G13418">
        <v>36</v>
      </c>
      <c r="H13418" s="1">
        <v>18</v>
      </c>
      <c r="I13418" s="87"/>
      <c r="K13418" s="86" t="s">
        <v>17485</v>
      </c>
      <c r="L13418" s="86" t="s">
        <v>17486</v>
      </c>
      <c r="N13418">
        <f>IFERROR(VLOOKUP(A13418,bip!$A:$C,2,0),"")</f>
      </c>
      <c r="O13418">
        <f>IFERROR(VLOOKUP(A13418,bip!$A:$Z,3,0),"")</f>
      </c>
    </row>
    <row r="13419" spans="1:15" ht="13.2">
      <c r="A13419" t="s">
        <v>10487</v>
      </c>
      <c r="B13419" t="s">
        <v>10487</v>
      </c>
      <c r="C13419" t="s">
        <v>16440</v>
      </c>
      <c r="D13419" t="s">
        <v>38153</v>
      </c>
      <c r="E13419" t="s">
        <v>38154</v>
      </c>
      <c r="F13419">
        <v>6</v>
      </c>
      <c r="G13419">
        <v>36</v>
      </c>
      <c r="H13419" s="1">
        <v>48</v>
      </c>
      <c r="I13419" s="87"/>
      <c r="K13419" s="86" t="s">
        <v>17485</v>
      </c>
      <c r="L13419" s="86" t="s">
        <v>17486</v>
      </c>
      <c r="N13419">
        <f>IFERROR(VLOOKUP(A13419,bip!$A:$C,2,0),"")</f>
      </c>
      <c r="O13419">
        <f>IFERROR(VLOOKUP(A13419,bip!$A:$Z,3,0),"")</f>
      </c>
    </row>
    <row r="13420" spans="1:15" ht="13.2">
      <c r="A13420" t="s">
        <v>14347</v>
      </c>
      <c r="B13420" t="s">
        <v>14347</v>
      </c>
      <c r="C13420" t="s">
        <v>16440</v>
      </c>
      <c r="D13420" t="s">
        <v>25599</v>
      </c>
      <c r="E13420" t="s">
        <v>20409</v>
      </c>
      <c r="F13420">
        <v>1</v>
      </c>
      <c r="G13420">
        <v>48</v>
      </c>
      <c r="H13420" s="1">
        <v>116</v>
      </c>
      <c r="I13420" s="87"/>
      <c r="K13420" s="86" t="s">
        <v>17485</v>
      </c>
      <c r="L13420" s="86" t="s">
        <v>17486</v>
      </c>
      <c r="N13420">
        <f>IFERROR(VLOOKUP(A13420,bip!$A:$C,2,0),"")</f>
      </c>
      <c r="O13420">
        <f>IFERROR(VLOOKUP(A13420,bip!$A:$Z,3,0),"")</f>
      </c>
    </row>
    <row r="13421" spans="1:15" ht="13.2">
      <c r="A13421" t="s">
        <v>10506</v>
      </c>
      <c r="B13421" t="s">
        <v>10506</v>
      </c>
      <c r="C13421" t="s">
        <v>16440</v>
      </c>
      <c r="D13421" t="s">
        <v>38156</v>
      </c>
      <c r="E13421" t="s">
        <v>38157</v>
      </c>
      <c r="F13421">
        <v>10</v>
      </c>
      <c r="G13421">
        <v>240</v>
      </c>
      <c r="H13421" s="1">
        <v>11</v>
      </c>
      <c r="I13421" s="87"/>
      <c r="K13421" s="86" t="s">
        <v>17485</v>
      </c>
      <c r="L13421" s="86" t="s">
        <v>17486</v>
      </c>
      <c r="N13421">
        <f>IFERROR(VLOOKUP(A13421,bip!$A:$C,2,0),"")</f>
      </c>
      <c r="O13421">
        <f>IFERROR(VLOOKUP(A13421,bip!$A:$Z,3,0),"")</f>
      </c>
    </row>
    <row r="13422" spans="1:15" ht="13.2">
      <c r="A13422" t="s">
        <v>10510</v>
      </c>
      <c r="B13422" t="s">
        <v>13278</v>
      </c>
      <c r="C13422" t="s">
        <v>16440</v>
      </c>
      <c r="D13422" t="s">
        <v>38156</v>
      </c>
      <c r="E13422" t="s">
        <v>38157</v>
      </c>
      <c r="F13422">
        <v>10</v>
      </c>
      <c r="G13422">
        <v>240</v>
      </c>
      <c r="H13422" s="1">
        <v>4.20</v>
      </c>
      <c r="I13422" s="87"/>
      <c r="K13422" s="86" t="s">
        <v>17485</v>
      </c>
      <c r="L13422" s="86" t="s">
        <v>17486</v>
      </c>
      <c r="N13422">
        <f>IFERROR(VLOOKUP(A13422,bip!$A:$C,2,0),"")</f>
      </c>
      <c r="O13422">
        <f>IFERROR(VLOOKUP(A13422,bip!$A:$Z,3,0),"")</f>
      </c>
    </row>
    <row r="13423" spans="1:15" ht="13.2">
      <c r="A13423" t="s">
        <v>10513</v>
      </c>
      <c r="B13423" t="s">
        <v>10513</v>
      </c>
      <c r="C13423" t="s">
        <v>16440</v>
      </c>
      <c r="D13423" t="s">
        <v>38158</v>
      </c>
      <c r="E13423" t="s">
        <v>38159</v>
      </c>
      <c r="F13423">
        <v>10</v>
      </c>
      <c r="G13423">
        <v>240</v>
      </c>
      <c r="H13423" s="1">
        <v>5.80</v>
      </c>
      <c r="I13423" s="87"/>
      <c r="K13423" s="86" t="s">
        <v>17485</v>
      </c>
      <c r="L13423" s="86" t="s">
        <v>17486</v>
      </c>
      <c r="N13423">
        <f>IFERROR(VLOOKUP(A13423,bip!$A:$C,2,0),"")</f>
      </c>
      <c r="O13423">
        <f>IFERROR(VLOOKUP(A13423,bip!$A:$Z,3,0),"")</f>
      </c>
    </row>
    <row r="13424" spans="1:15" ht="13.2">
      <c r="A13424" t="s">
        <v>10511</v>
      </c>
      <c r="B13424" t="s">
        <v>13279</v>
      </c>
      <c r="C13424" t="s">
        <v>16440</v>
      </c>
      <c r="D13424" t="s">
        <v>38160</v>
      </c>
      <c r="E13424" t="s">
        <v>38161</v>
      </c>
      <c r="F13424">
        <v>10</v>
      </c>
      <c r="G13424">
        <v>240</v>
      </c>
      <c r="H13424" s="1">
        <v>5.80</v>
      </c>
      <c r="I13424" s="87"/>
      <c r="K13424" s="86" t="s">
        <v>17485</v>
      </c>
      <c r="L13424" s="86" t="s">
        <v>17486</v>
      </c>
      <c r="N13424">
        <f>IFERROR(VLOOKUP(A13424,bip!$A:$C,2,0),"")</f>
      </c>
      <c r="O13424">
        <f>IFERROR(VLOOKUP(A13424,bip!$A:$Z,3,0),"")</f>
      </c>
    </row>
    <row r="13425" spans="1:15" ht="13.2">
      <c r="A13425" t="s">
        <v>10514</v>
      </c>
      <c r="B13425" t="s">
        <v>10514</v>
      </c>
      <c r="C13425" t="s">
        <v>16440</v>
      </c>
      <c r="D13425" t="s">
        <v>38162</v>
      </c>
      <c r="E13425" t="s">
        <v>38163</v>
      </c>
      <c r="F13425">
        <v>10</v>
      </c>
      <c r="G13425">
        <v>240</v>
      </c>
      <c r="H13425" s="1">
        <v>8.40</v>
      </c>
      <c r="I13425" s="87"/>
      <c r="K13425" s="86" t="s">
        <v>17485</v>
      </c>
      <c r="L13425" s="86" t="s">
        <v>17486</v>
      </c>
      <c r="N13425">
        <f>IFERROR(VLOOKUP(A13425,bip!$A:$C,2,0),"")</f>
      </c>
      <c r="O13425">
        <f>IFERROR(VLOOKUP(A13425,bip!$A:$Z,3,0),"")</f>
        <v>0</v>
      </c>
    </row>
    <row r="13426" spans="1:15" ht="13.2">
      <c r="A13426" t="s">
        <v>10512</v>
      </c>
      <c r="B13426" t="s">
        <v>10512</v>
      </c>
      <c r="C13426" t="s">
        <v>16440</v>
      </c>
      <c r="D13426" t="s">
        <v>38164</v>
      </c>
      <c r="E13426" t="s">
        <v>38165</v>
      </c>
      <c r="F13426">
        <v>10</v>
      </c>
      <c r="G13426">
        <v>240</v>
      </c>
      <c r="H13426" s="1">
        <v>7.40</v>
      </c>
      <c r="I13426" s="87"/>
      <c r="K13426" s="86" t="s">
        <v>17485</v>
      </c>
      <c r="L13426" s="86" t="s">
        <v>17486</v>
      </c>
      <c r="N13426">
        <f>IFERROR(VLOOKUP(A13426,bip!$A:$C,2,0),"")</f>
      </c>
      <c r="O13426">
        <f>IFERROR(VLOOKUP(A13426,bip!$A:$Z,3,0),"")</f>
      </c>
    </row>
    <row r="13427" spans="1:15" ht="13.2">
      <c r="A13427" t="s">
        <v>10515</v>
      </c>
      <c r="B13427" t="s">
        <v>10515</v>
      </c>
      <c r="C13427" t="s">
        <v>16440</v>
      </c>
      <c r="D13427" t="s">
        <v>38166</v>
      </c>
      <c r="E13427" t="s">
        <v>38167</v>
      </c>
      <c r="F13427">
        <v>10</v>
      </c>
      <c r="G13427">
        <v>240</v>
      </c>
      <c r="H13427" s="1">
        <v>11</v>
      </c>
      <c r="I13427" s="87"/>
      <c r="K13427" s="86" t="s">
        <v>17485</v>
      </c>
      <c r="L13427" s="86" t="s">
        <v>17486</v>
      </c>
      <c r="N13427">
        <f>IFERROR(VLOOKUP(A13427,bip!$A:$C,2,0),"")</f>
      </c>
      <c r="O13427">
        <f>IFERROR(VLOOKUP(A13427,bip!$A:$Z,3,0),"")</f>
      </c>
    </row>
    <row r="13428" spans="1:15" ht="13.2">
      <c r="A13428" t="s">
        <v>10507</v>
      </c>
      <c r="B13428" t="s">
        <v>10507</v>
      </c>
      <c r="C13428" t="s">
        <v>16440</v>
      </c>
      <c r="D13428" t="s">
        <v>38158</v>
      </c>
      <c r="E13428" t="s">
        <v>38159</v>
      </c>
      <c r="F13428">
        <v>10</v>
      </c>
      <c r="G13428">
        <v>240</v>
      </c>
      <c r="H13428" s="1">
        <v>18</v>
      </c>
      <c r="I13428" s="87"/>
      <c r="K13428" s="86" t="s">
        <v>17485</v>
      </c>
      <c r="L13428" s="86" t="s">
        <v>17486</v>
      </c>
      <c r="N13428">
        <f>IFERROR(VLOOKUP(A13428,bip!$A:$C,2,0),"")</f>
      </c>
      <c r="O13428">
        <f>IFERROR(VLOOKUP(A13428,bip!$A:$Z,3,0),"")</f>
      </c>
    </row>
    <row r="13429" spans="1:15" ht="13.2">
      <c r="A13429" t="s">
        <v>10508</v>
      </c>
      <c r="B13429" t="s">
        <v>10508</v>
      </c>
      <c r="C13429" t="s">
        <v>16440</v>
      </c>
      <c r="D13429" t="s">
        <v>38162</v>
      </c>
      <c r="E13429" t="s">
        <v>38163</v>
      </c>
      <c r="F13429">
        <v>10</v>
      </c>
      <c r="G13429">
        <v>240</v>
      </c>
      <c r="H13429" s="1">
        <v>26</v>
      </c>
      <c r="I13429" s="87"/>
      <c r="K13429" s="86" t="s">
        <v>17485</v>
      </c>
      <c r="L13429" s="86" t="s">
        <v>17486</v>
      </c>
      <c r="N13429">
        <f>IFERROR(VLOOKUP(A13429,bip!$A:$C,2,0),"")</f>
      </c>
      <c r="O13429">
        <f>IFERROR(VLOOKUP(A13429,bip!$A:$Z,3,0),"")</f>
      </c>
    </row>
    <row r="13430" spans="1:15" ht="13.2">
      <c r="A13430" t="s">
        <v>10509</v>
      </c>
      <c r="B13430" t="s">
        <v>10509</v>
      </c>
      <c r="C13430" t="s">
        <v>16440</v>
      </c>
      <c r="D13430" t="s">
        <v>38166</v>
      </c>
      <c r="E13430" t="s">
        <v>38167</v>
      </c>
      <c r="F13430">
        <v>10</v>
      </c>
      <c r="G13430">
        <v>240</v>
      </c>
      <c r="H13430" s="1">
        <v>35</v>
      </c>
      <c r="I13430" s="87"/>
      <c r="K13430" s="86" t="s">
        <v>17485</v>
      </c>
      <c r="L13430" s="86" t="s">
        <v>17486</v>
      </c>
      <c r="N13430">
        <f>IFERROR(VLOOKUP(A13430,bip!$A:$C,2,0),"")</f>
      </c>
      <c r="O13430">
        <f>IFERROR(VLOOKUP(A13430,bip!$A:$Z,3,0),"")</f>
      </c>
    </row>
    <row r="13431" spans="1:15" ht="13.2">
      <c r="A13431" t="s">
        <v>10516</v>
      </c>
      <c r="B13431" t="s">
        <v>10516</v>
      </c>
      <c r="C13431" t="s">
        <v>16441</v>
      </c>
      <c r="D13431" t="s">
        <v>38156</v>
      </c>
      <c r="E13431" t="s">
        <v>38157</v>
      </c>
      <c r="F13431">
        <v>10</v>
      </c>
      <c r="G13431">
        <v>240</v>
      </c>
      <c r="H13431" s="1">
        <v>3.20</v>
      </c>
      <c r="I13431" s="87"/>
      <c r="K13431" s="86" t="s">
        <v>17485</v>
      </c>
      <c r="L13431" s="86" t="s">
        <v>17486</v>
      </c>
      <c r="N13431">
        <f>IFERROR(VLOOKUP(A13431,bip!$A:$C,2,0),"")</f>
      </c>
      <c r="O13431">
        <f>IFERROR(VLOOKUP(A13431,bip!$A:$Z,3,0),"")</f>
      </c>
    </row>
    <row r="13432" spans="1:15" ht="13.2">
      <c r="A13432" t="s">
        <v>10517</v>
      </c>
      <c r="B13432" t="s">
        <v>10517</v>
      </c>
      <c r="C13432" t="s">
        <v>16441</v>
      </c>
      <c r="D13432" t="s">
        <v>38160</v>
      </c>
      <c r="E13432" t="s">
        <v>38161</v>
      </c>
      <c r="F13432">
        <v>10</v>
      </c>
      <c r="G13432">
        <v>240</v>
      </c>
      <c r="H13432" s="1">
        <v>4.20</v>
      </c>
      <c r="I13432" s="87"/>
      <c r="K13432" s="86" t="s">
        <v>17485</v>
      </c>
      <c r="L13432" s="86" t="s">
        <v>17486</v>
      </c>
      <c r="N13432">
        <f>IFERROR(VLOOKUP(A13432,bip!$A:$C,2,0),"")</f>
      </c>
      <c r="O13432">
        <f>IFERROR(VLOOKUP(A13432,bip!$A:$Z,3,0),"")</f>
      </c>
    </row>
    <row r="13433" spans="1:15" ht="13.2">
      <c r="A13433" t="s">
        <v>26540</v>
      </c>
      <c r="B13433" t="s">
        <v>26540</v>
      </c>
      <c r="C13433" t="s">
        <v>16441</v>
      </c>
      <c r="D13433" t="s">
        <v>27047</v>
      </c>
      <c r="E13433" t="s">
        <v>27048</v>
      </c>
      <c r="F13433">
        <v>10</v>
      </c>
      <c r="G13433">
        <v>500</v>
      </c>
      <c r="H13433" s="1">
        <v>17</v>
      </c>
      <c r="I13433" s="87"/>
      <c r="K13433" s="86" t="s">
        <v>17485</v>
      </c>
      <c r="L13433" s="86" t="s">
        <v>17486</v>
      </c>
      <c r="N13433">
        <f>IFERROR(VLOOKUP(A13433,bip!$A:$C,2,0),"")</f>
      </c>
      <c r="O13433">
        <f>IFERROR(VLOOKUP(A13433,bip!$A:$Z,3,0),"")</f>
      </c>
    </row>
    <row r="13434" spans="1:15" ht="13.2">
      <c r="A13434" t="s">
        <v>24546</v>
      </c>
      <c r="B13434" t="s">
        <v>24546</v>
      </c>
      <c r="C13434" t="s">
        <v>16440</v>
      </c>
      <c r="D13434" t="s">
        <v>38168</v>
      </c>
      <c r="E13434" t="s">
        <v>24547</v>
      </c>
      <c r="F13434">
        <v>1</v>
      </c>
      <c r="G13434">
        <v>10</v>
      </c>
      <c r="H13434" s="1">
        <v>41</v>
      </c>
      <c r="I13434" s="87"/>
      <c r="K13434" s="86" t="s">
        <v>17485</v>
      </c>
      <c r="L13434" s="86" t="s">
        <v>17486</v>
      </c>
      <c r="N13434">
        <f>IFERROR(VLOOKUP(A13434,bip!$A:$C,2,0),"")</f>
      </c>
      <c r="O13434">
        <f>IFERROR(VLOOKUP(A13434,bip!$A:$Z,3,0),"")</f>
      </c>
    </row>
    <row r="13435" spans="1:15" ht="13.2">
      <c r="A13435" t="s">
        <v>24548</v>
      </c>
      <c r="B13435" t="s">
        <v>24548</v>
      </c>
      <c r="C13435" t="s">
        <v>16440</v>
      </c>
      <c r="D13435" t="s">
        <v>38169</v>
      </c>
      <c r="E13435" t="s">
        <v>24549</v>
      </c>
      <c r="F13435">
        <v>1</v>
      </c>
      <c r="G13435">
        <v>10</v>
      </c>
      <c r="H13435" s="1">
        <v>41</v>
      </c>
      <c r="I13435" s="87"/>
      <c r="K13435" s="86" t="s">
        <v>17485</v>
      </c>
      <c r="L13435" s="86" t="s">
        <v>17486</v>
      </c>
      <c r="N13435">
        <f>IFERROR(VLOOKUP(A13435,bip!$A:$C,2,0),"")</f>
      </c>
      <c r="O13435">
        <f>IFERROR(VLOOKUP(A13435,bip!$A:$Z,3,0),"")</f>
      </c>
    </row>
    <row r="13436" spans="1:15" ht="13.2">
      <c r="A13436" t="s">
        <v>24550</v>
      </c>
      <c r="B13436" t="s">
        <v>24550</v>
      </c>
      <c r="C13436" t="s">
        <v>16440</v>
      </c>
      <c r="D13436" t="s">
        <v>38170</v>
      </c>
      <c r="E13436" t="s">
        <v>24551</v>
      </c>
      <c r="F13436">
        <v>1</v>
      </c>
      <c r="G13436">
        <v>10</v>
      </c>
      <c r="H13436" s="1">
        <v>41</v>
      </c>
      <c r="I13436" s="87"/>
      <c r="K13436" s="86" t="s">
        <v>17485</v>
      </c>
      <c r="L13436" s="86" t="s">
        <v>17486</v>
      </c>
      <c r="N13436">
        <f>IFERROR(VLOOKUP(A13436,bip!$A:$C,2,0),"")</f>
      </c>
      <c r="O13436">
        <f>IFERROR(VLOOKUP(A13436,bip!$A:$Z,3,0),"")</f>
      </c>
    </row>
    <row r="13437" spans="1:15" ht="13.2">
      <c r="A13437" t="s">
        <v>17429</v>
      </c>
      <c r="B13437" t="s">
        <v>17429</v>
      </c>
      <c r="C13437" t="s">
        <v>16440</v>
      </c>
      <c r="D13437" t="s">
        <v>38171</v>
      </c>
      <c r="E13437" t="s">
        <v>23227</v>
      </c>
      <c r="F13437">
        <v>1</v>
      </c>
      <c r="G13437">
        <v>10</v>
      </c>
      <c r="H13437" s="1">
        <v>62</v>
      </c>
      <c r="I13437" s="87"/>
      <c r="K13437" s="86" t="s">
        <v>17485</v>
      </c>
      <c r="L13437" s="86" t="s">
        <v>17486</v>
      </c>
      <c r="N13437">
        <f>IFERROR(VLOOKUP(A13437,bip!$A:$C,2,0),"")</f>
      </c>
      <c r="O13437">
        <f>IFERROR(VLOOKUP(A13437,bip!$A:$Z,3,0),"")</f>
      </c>
    </row>
    <row r="13438" spans="1:15" ht="13.2">
      <c r="A13438" t="s">
        <v>17430</v>
      </c>
      <c r="B13438" t="s">
        <v>17430</v>
      </c>
      <c r="C13438" t="s">
        <v>16440</v>
      </c>
      <c r="D13438" t="s">
        <v>38172</v>
      </c>
      <c r="E13438" t="s">
        <v>23228</v>
      </c>
      <c r="F13438">
        <v>1</v>
      </c>
      <c r="G13438">
        <v>10</v>
      </c>
      <c r="H13438" s="1">
        <v>62</v>
      </c>
      <c r="I13438" s="87"/>
      <c r="K13438" s="86" t="s">
        <v>17485</v>
      </c>
      <c r="L13438" s="86" t="s">
        <v>17486</v>
      </c>
      <c r="N13438">
        <f>IFERROR(VLOOKUP(A13438,bip!$A:$C,2,0),"")</f>
      </c>
      <c r="O13438">
        <f>IFERROR(VLOOKUP(A13438,bip!$A:$Z,3,0),"")</f>
      </c>
    </row>
    <row r="13439" spans="1:15" ht="13.2">
      <c r="A13439" t="s">
        <v>24552</v>
      </c>
      <c r="B13439" t="s">
        <v>24552</v>
      </c>
      <c r="C13439" t="s">
        <v>16440</v>
      </c>
      <c r="D13439" t="s">
        <v>38173</v>
      </c>
      <c r="E13439" t="s">
        <v>24553</v>
      </c>
      <c r="F13439">
        <v>1</v>
      </c>
      <c r="G13439">
        <v>10</v>
      </c>
      <c r="H13439" s="1">
        <v>59</v>
      </c>
      <c r="I13439" s="87"/>
      <c r="K13439" s="86" t="s">
        <v>17485</v>
      </c>
      <c r="L13439" s="86" t="s">
        <v>17486</v>
      </c>
      <c r="N13439">
        <f>IFERROR(VLOOKUP(A13439,bip!$A:$C,2,0),"")</f>
      </c>
      <c r="O13439">
        <f>IFERROR(VLOOKUP(A13439,bip!$A:$Z,3,0),"")</f>
      </c>
    </row>
    <row r="13440" spans="1:15" ht="13.2">
      <c r="A13440" t="s">
        <v>17431</v>
      </c>
      <c r="B13440" t="s">
        <v>17431</v>
      </c>
      <c r="C13440" t="s">
        <v>16440</v>
      </c>
      <c r="D13440" t="s">
        <v>38174</v>
      </c>
      <c r="E13440" t="s">
        <v>23229</v>
      </c>
      <c r="F13440">
        <v>1</v>
      </c>
      <c r="G13440">
        <v>10</v>
      </c>
      <c r="H13440" s="1">
        <v>59</v>
      </c>
      <c r="I13440" s="87"/>
      <c r="K13440" s="86" t="s">
        <v>17485</v>
      </c>
      <c r="L13440" s="86" t="s">
        <v>17486</v>
      </c>
      <c r="N13440">
        <f>IFERROR(VLOOKUP(A13440,bip!$A:$C,2,0),"")</f>
      </c>
      <c r="O13440">
        <f>IFERROR(VLOOKUP(A13440,bip!$A:$Z,3,0),"")</f>
      </c>
    </row>
    <row r="13441" spans="1:15" ht="13.2">
      <c r="A13441" t="s">
        <v>24554</v>
      </c>
      <c r="B13441" t="s">
        <v>24554</v>
      </c>
      <c r="C13441" t="s">
        <v>16440</v>
      </c>
      <c r="D13441" t="s">
        <v>38175</v>
      </c>
      <c r="E13441" t="s">
        <v>24555</v>
      </c>
      <c r="F13441">
        <v>1</v>
      </c>
      <c r="G13441">
        <v>10</v>
      </c>
      <c r="H13441" s="1">
        <v>59</v>
      </c>
      <c r="I13441" s="87"/>
      <c r="K13441" s="86" t="s">
        <v>17485</v>
      </c>
      <c r="L13441" s="86" t="s">
        <v>17486</v>
      </c>
      <c r="N13441">
        <f>IFERROR(VLOOKUP(A13441,bip!$A:$C,2,0),"")</f>
      </c>
      <c r="O13441">
        <f>IFERROR(VLOOKUP(A13441,bip!$A:$Z,3,0),"")</f>
      </c>
    </row>
    <row r="13442" spans="1:15" ht="13.2">
      <c r="A13442" t="s">
        <v>15141</v>
      </c>
      <c r="B13442" t="s">
        <v>15141</v>
      </c>
      <c r="C13442" t="s">
        <v>16440</v>
      </c>
      <c r="D13442" t="s">
        <v>38176</v>
      </c>
      <c r="E13442" t="s">
        <v>33298</v>
      </c>
      <c r="F13442">
        <v>1</v>
      </c>
      <c r="G13442">
        <v>10</v>
      </c>
      <c r="H13442" s="1">
        <v>87</v>
      </c>
      <c r="I13442" s="87"/>
      <c r="K13442" s="86" t="s">
        <v>17485</v>
      </c>
      <c r="L13442" s="86" t="s">
        <v>17486</v>
      </c>
      <c r="N13442">
        <f>IFERROR(VLOOKUP(A13442,bip!$A:$C,2,0),"")</f>
      </c>
      <c r="O13442">
        <f>IFERROR(VLOOKUP(A13442,bip!$A:$Z,3,0),"")</f>
      </c>
    </row>
    <row r="13443" spans="1:15" ht="13.2">
      <c r="A13443" t="s">
        <v>15142</v>
      </c>
      <c r="B13443" t="s">
        <v>15142</v>
      </c>
      <c r="C13443" t="s">
        <v>16440</v>
      </c>
      <c r="D13443" t="s">
        <v>38177</v>
      </c>
      <c r="E13443" t="s">
        <v>33299</v>
      </c>
      <c r="F13443">
        <v>1</v>
      </c>
      <c r="G13443">
        <v>10</v>
      </c>
      <c r="H13443" s="1">
        <v>87</v>
      </c>
      <c r="I13443" s="87"/>
      <c r="K13443" s="86" t="s">
        <v>17485</v>
      </c>
      <c r="L13443" s="86" t="s">
        <v>17486</v>
      </c>
      <c r="N13443">
        <f>IFERROR(VLOOKUP(A13443,bip!$A:$C,2,0),"")</f>
      </c>
      <c r="O13443">
        <f>IFERROR(VLOOKUP(A13443,bip!$A:$Z,3,0),"")</f>
      </c>
    </row>
    <row r="13444" spans="1:15" ht="13.2">
      <c r="A13444" t="s">
        <v>15143</v>
      </c>
      <c r="B13444" t="s">
        <v>15143</v>
      </c>
      <c r="C13444" t="s">
        <v>16440</v>
      </c>
      <c r="D13444" t="s">
        <v>38178</v>
      </c>
      <c r="E13444" t="s">
        <v>33300</v>
      </c>
      <c r="F13444">
        <v>1</v>
      </c>
      <c r="G13444">
        <v>10</v>
      </c>
      <c r="H13444" s="1">
        <v>87</v>
      </c>
      <c r="I13444" s="87"/>
      <c r="K13444" s="86" t="s">
        <v>17485</v>
      </c>
      <c r="L13444" s="86" t="s">
        <v>17486</v>
      </c>
      <c r="N13444">
        <f>IFERROR(VLOOKUP(A13444,bip!$A:$C,2,0),"")</f>
      </c>
      <c r="O13444">
        <f>IFERROR(VLOOKUP(A13444,bip!$A:$Z,3,0),"")</f>
      </c>
    </row>
    <row r="13445" spans="1:15" ht="13.2">
      <c r="A13445" t="s">
        <v>15144</v>
      </c>
      <c r="B13445" t="s">
        <v>15144</v>
      </c>
      <c r="C13445" t="s">
        <v>16440</v>
      </c>
      <c r="D13445" t="s">
        <v>38179</v>
      </c>
      <c r="E13445" t="s">
        <v>33301</v>
      </c>
      <c r="F13445">
        <v>1</v>
      </c>
      <c r="G13445">
        <v>10</v>
      </c>
      <c r="H13445" s="1">
        <v>87</v>
      </c>
      <c r="I13445" s="87"/>
      <c r="K13445" s="86" t="s">
        <v>17485</v>
      </c>
      <c r="L13445" s="86" t="s">
        <v>17486</v>
      </c>
      <c r="N13445">
        <f>IFERROR(VLOOKUP(A13445,bip!$A:$C,2,0),"")</f>
      </c>
      <c r="O13445">
        <f>IFERROR(VLOOKUP(A13445,bip!$A:$Z,3,0),"")</f>
      </c>
    </row>
    <row r="13446" spans="1:15" ht="13.2">
      <c r="A13446" t="s">
        <v>15145</v>
      </c>
      <c r="B13446" t="s">
        <v>15145</v>
      </c>
      <c r="C13446" t="s">
        <v>16440</v>
      </c>
      <c r="D13446" t="s">
        <v>38180</v>
      </c>
      <c r="E13446" t="s">
        <v>33302</v>
      </c>
      <c r="F13446">
        <v>1</v>
      </c>
      <c r="G13446">
        <v>10</v>
      </c>
      <c r="H13446" s="1">
        <v>87</v>
      </c>
      <c r="I13446" s="87"/>
      <c r="K13446" s="86" t="s">
        <v>17485</v>
      </c>
      <c r="L13446" s="86" t="s">
        <v>17486</v>
      </c>
      <c r="N13446">
        <f>IFERROR(VLOOKUP(A13446,bip!$A:$C,2,0),"")</f>
      </c>
      <c r="O13446">
        <f>IFERROR(VLOOKUP(A13446,bip!$A:$Z,3,0),"")</f>
      </c>
    </row>
    <row r="13447" spans="1:15" ht="13.2">
      <c r="A13447" t="s">
        <v>15147</v>
      </c>
      <c r="B13447" t="s">
        <v>15147</v>
      </c>
      <c r="C13447" t="s">
        <v>16440</v>
      </c>
      <c r="D13447" t="s">
        <v>38181</v>
      </c>
      <c r="E13447" t="s">
        <v>33303</v>
      </c>
      <c r="F13447">
        <v>1</v>
      </c>
      <c r="G13447">
        <v>10</v>
      </c>
      <c r="H13447" s="1">
        <v>73</v>
      </c>
      <c r="I13447" s="87"/>
      <c r="K13447" s="86" t="s">
        <v>17485</v>
      </c>
      <c r="L13447" s="86" t="s">
        <v>17486</v>
      </c>
      <c r="N13447">
        <f>IFERROR(VLOOKUP(A13447,bip!$A:$C,2,0),"")</f>
      </c>
      <c r="O13447">
        <f>IFERROR(VLOOKUP(A13447,bip!$A:$Z,3,0),"")</f>
      </c>
    </row>
    <row r="13448" spans="1:15" ht="13.2">
      <c r="A13448" t="s">
        <v>15148</v>
      </c>
      <c r="B13448" t="s">
        <v>15148</v>
      </c>
      <c r="C13448" t="s">
        <v>16440</v>
      </c>
      <c r="D13448" t="s">
        <v>38182</v>
      </c>
      <c r="E13448" t="s">
        <v>33304</v>
      </c>
      <c r="F13448">
        <v>1</v>
      </c>
      <c r="G13448">
        <v>10</v>
      </c>
      <c r="H13448" s="1">
        <v>73</v>
      </c>
      <c r="I13448" s="87"/>
      <c r="K13448" s="86" t="s">
        <v>17485</v>
      </c>
      <c r="L13448" s="86" t="s">
        <v>17486</v>
      </c>
      <c r="N13448">
        <f>IFERROR(VLOOKUP(A13448,bip!$A:$C,2,0),"")</f>
      </c>
      <c r="O13448">
        <f>IFERROR(VLOOKUP(A13448,bip!$A:$Z,3,0),"")</f>
      </c>
    </row>
    <row r="13449" spans="1:15" ht="13.2">
      <c r="A13449" t="s">
        <v>15149</v>
      </c>
      <c r="B13449" t="s">
        <v>15149</v>
      </c>
      <c r="C13449" t="s">
        <v>16440</v>
      </c>
      <c r="D13449" t="s">
        <v>38183</v>
      </c>
      <c r="E13449" t="s">
        <v>33305</v>
      </c>
      <c r="F13449">
        <v>1</v>
      </c>
      <c r="G13449">
        <v>10</v>
      </c>
      <c r="H13449" s="1">
        <v>73</v>
      </c>
      <c r="I13449" s="87"/>
      <c r="K13449" s="86" t="s">
        <v>17485</v>
      </c>
      <c r="L13449" s="86" t="s">
        <v>17486</v>
      </c>
      <c r="N13449">
        <f>IFERROR(VLOOKUP(A13449,bip!$A:$C,2,0),"")</f>
      </c>
      <c r="O13449">
        <f>IFERROR(VLOOKUP(A13449,bip!$A:$Z,3,0),"")</f>
      </c>
    </row>
    <row r="13450" spans="1:15" ht="13.2">
      <c r="A13450" t="s">
        <v>15150</v>
      </c>
      <c r="B13450" t="s">
        <v>15150</v>
      </c>
      <c r="C13450" t="s">
        <v>16440</v>
      </c>
      <c r="D13450" t="s">
        <v>38184</v>
      </c>
      <c r="E13450" t="s">
        <v>33306</v>
      </c>
      <c r="F13450">
        <v>1</v>
      </c>
      <c r="G13450">
        <v>10</v>
      </c>
      <c r="H13450" s="1">
        <v>73</v>
      </c>
      <c r="I13450" s="87"/>
      <c r="K13450" s="86" t="s">
        <v>17485</v>
      </c>
      <c r="L13450" s="86" t="s">
        <v>17486</v>
      </c>
      <c r="N13450">
        <f>IFERROR(VLOOKUP(A13450,bip!$A:$C,2,0),"")</f>
      </c>
      <c r="O13450">
        <f>IFERROR(VLOOKUP(A13450,bip!$A:$Z,3,0),"")</f>
      </c>
    </row>
    <row r="13451" spans="1:15" ht="13.2">
      <c r="A13451" t="s">
        <v>15151</v>
      </c>
      <c r="B13451" t="s">
        <v>15151</v>
      </c>
      <c r="C13451" t="s">
        <v>16440</v>
      </c>
      <c r="D13451" t="s">
        <v>38185</v>
      </c>
      <c r="E13451" t="s">
        <v>33307</v>
      </c>
      <c r="F13451">
        <v>1</v>
      </c>
      <c r="G13451">
        <v>10</v>
      </c>
      <c r="H13451" s="1">
        <v>73</v>
      </c>
      <c r="I13451" s="87"/>
      <c r="K13451" s="86" t="s">
        <v>17485</v>
      </c>
      <c r="L13451" s="86" t="s">
        <v>17486</v>
      </c>
      <c r="N13451">
        <f>IFERROR(VLOOKUP(A13451,bip!$A:$C,2,0),"")</f>
      </c>
      <c r="O13451">
        <f>IFERROR(VLOOKUP(A13451,bip!$A:$Z,3,0),"")</f>
      </c>
    </row>
    <row r="13452" spans="1:15" ht="13.2">
      <c r="A13452" t="s">
        <v>17425</v>
      </c>
      <c r="B13452" t="s">
        <v>17425</v>
      </c>
      <c r="C13452" t="s">
        <v>16440</v>
      </c>
      <c r="D13452" t="s">
        <v>38186</v>
      </c>
      <c r="E13452" t="s">
        <v>23223</v>
      </c>
      <c r="F13452">
        <v>1</v>
      </c>
      <c r="G13452">
        <v>10</v>
      </c>
      <c r="H13452" s="1">
        <v>62</v>
      </c>
      <c r="I13452" s="87"/>
      <c r="K13452" s="86" t="s">
        <v>17485</v>
      </c>
      <c r="L13452" s="86" t="s">
        <v>17486</v>
      </c>
      <c r="N13452">
        <f>IFERROR(VLOOKUP(A13452,bip!$A:$C,2,0),"")</f>
      </c>
      <c r="O13452">
        <f>IFERROR(VLOOKUP(A13452,bip!$A:$Z,3,0),"")</f>
      </c>
    </row>
    <row r="13453" spans="1:15" ht="13.2">
      <c r="A13453" t="s">
        <v>17426</v>
      </c>
      <c r="B13453" t="s">
        <v>17426</v>
      </c>
      <c r="C13453" t="s">
        <v>16440</v>
      </c>
      <c r="D13453" t="s">
        <v>38187</v>
      </c>
      <c r="E13453" t="s">
        <v>23224</v>
      </c>
      <c r="F13453">
        <v>1</v>
      </c>
      <c r="G13453">
        <v>10</v>
      </c>
      <c r="H13453" s="1">
        <v>62</v>
      </c>
      <c r="I13453" s="87"/>
      <c r="K13453" s="86" t="s">
        <v>17485</v>
      </c>
      <c r="L13453" s="86" t="s">
        <v>17486</v>
      </c>
      <c r="N13453">
        <f>IFERROR(VLOOKUP(A13453,bip!$A:$C,2,0),"")</f>
      </c>
      <c r="O13453">
        <f>IFERROR(VLOOKUP(A13453,bip!$A:$Z,3,0),"")</f>
      </c>
    </row>
    <row r="13454" spans="1:15" ht="13.2">
      <c r="A13454" t="s">
        <v>24542</v>
      </c>
      <c r="B13454" t="s">
        <v>24542</v>
      </c>
      <c r="C13454" t="s">
        <v>16440</v>
      </c>
      <c r="D13454" t="s">
        <v>38188</v>
      </c>
      <c r="E13454" t="s">
        <v>24543</v>
      </c>
      <c r="F13454">
        <v>1</v>
      </c>
      <c r="G13454">
        <v>10</v>
      </c>
      <c r="H13454" s="1">
        <v>62</v>
      </c>
      <c r="I13454" s="87"/>
      <c r="K13454" s="86" t="s">
        <v>17485</v>
      </c>
      <c r="L13454" s="86" t="s">
        <v>17486</v>
      </c>
      <c r="N13454">
        <f>IFERROR(VLOOKUP(A13454,bip!$A:$C,2,0),"")</f>
      </c>
      <c r="O13454">
        <f>IFERROR(VLOOKUP(A13454,bip!$A:$Z,3,0),"")</f>
      </c>
    </row>
    <row r="13455" spans="1:15" ht="13.2">
      <c r="A13455" t="s">
        <v>24544</v>
      </c>
      <c r="B13455" t="s">
        <v>24544</v>
      </c>
      <c r="C13455" t="s">
        <v>16440</v>
      </c>
      <c r="D13455" t="s">
        <v>38189</v>
      </c>
      <c r="E13455" t="s">
        <v>24545</v>
      </c>
      <c r="F13455">
        <v>1</v>
      </c>
      <c r="G13455">
        <v>10</v>
      </c>
      <c r="H13455" s="1">
        <v>41</v>
      </c>
      <c r="I13455" s="87"/>
      <c r="K13455" s="86" t="s">
        <v>17485</v>
      </c>
      <c r="L13455" s="86" t="s">
        <v>17486</v>
      </c>
      <c r="N13455">
        <f>IFERROR(VLOOKUP(A13455,bip!$A:$C,2,0),"")</f>
      </c>
      <c r="O13455">
        <f>IFERROR(VLOOKUP(A13455,bip!$A:$Z,3,0),"")</f>
      </c>
    </row>
    <row r="13456" spans="1:15" ht="13.2">
      <c r="A13456" t="s">
        <v>17427</v>
      </c>
      <c r="B13456" t="s">
        <v>17427</v>
      </c>
      <c r="C13456" t="s">
        <v>16440</v>
      </c>
      <c r="D13456" t="s">
        <v>38190</v>
      </c>
      <c r="E13456" t="s">
        <v>23225</v>
      </c>
      <c r="F13456">
        <v>1</v>
      </c>
      <c r="G13456">
        <v>10</v>
      </c>
      <c r="H13456" s="1">
        <v>41</v>
      </c>
      <c r="I13456" s="87"/>
      <c r="K13456" s="86" t="s">
        <v>17485</v>
      </c>
      <c r="L13456" s="86" t="s">
        <v>17486</v>
      </c>
      <c r="N13456">
        <f>IFERROR(VLOOKUP(A13456,bip!$A:$C,2,0),"")</f>
      </c>
      <c r="O13456">
        <f>IFERROR(VLOOKUP(A13456,bip!$A:$Z,3,0),"")</f>
      </c>
    </row>
    <row r="13457" spans="1:15" ht="13.2">
      <c r="A13457" t="s">
        <v>17428</v>
      </c>
      <c r="B13457" t="s">
        <v>17428</v>
      </c>
      <c r="C13457" t="s">
        <v>16440</v>
      </c>
      <c r="D13457" t="s">
        <v>38191</v>
      </c>
      <c r="E13457" t="s">
        <v>23226</v>
      </c>
      <c r="F13457">
        <v>1</v>
      </c>
      <c r="G13457">
        <v>10</v>
      </c>
      <c r="H13457" s="1">
        <v>41</v>
      </c>
      <c r="I13457" s="87"/>
      <c r="K13457" s="86" t="s">
        <v>17485</v>
      </c>
      <c r="L13457" s="86" t="s">
        <v>17486</v>
      </c>
      <c r="N13457">
        <f>IFERROR(VLOOKUP(A13457,bip!$A:$C,2,0),"")</f>
      </c>
      <c r="O13457">
        <f>IFERROR(VLOOKUP(A13457,bip!$A:$Z,3,0),"")</f>
      </c>
    </row>
    <row r="13458" spans="1:15" ht="13.2">
      <c r="A13458" t="s">
        <v>15146</v>
      </c>
      <c r="B13458" t="s">
        <v>15146</v>
      </c>
      <c r="C13458" t="s">
        <v>16440</v>
      </c>
      <c r="D13458" t="s">
        <v>38192</v>
      </c>
      <c r="E13458" t="s">
        <v>33308</v>
      </c>
      <c r="F13458">
        <v>1</v>
      </c>
      <c r="G13458">
        <v>10</v>
      </c>
      <c r="H13458" s="1">
        <v>87</v>
      </c>
      <c r="I13458" s="87"/>
      <c r="K13458" s="86" t="s">
        <v>17485</v>
      </c>
      <c r="L13458" s="86" t="s">
        <v>17486</v>
      </c>
      <c r="N13458">
        <f>IFERROR(VLOOKUP(A13458,bip!$A:$C,2,0),"")</f>
      </c>
      <c r="O13458">
        <f>IFERROR(VLOOKUP(A13458,bip!$A:$Z,3,0),"")</f>
      </c>
    </row>
    <row r="13459" spans="1:15" ht="13.2">
      <c r="A13459" t="s">
        <v>14692</v>
      </c>
      <c r="B13459" t="s">
        <v>14692</v>
      </c>
      <c r="C13459" t="s">
        <v>16440</v>
      </c>
      <c r="D13459" t="s">
        <v>30354</v>
      </c>
      <c r="E13459" t="s">
        <v>30355</v>
      </c>
      <c r="F13459">
        <v>1</v>
      </c>
      <c r="G13459">
        <v>60</v>
      </c>
      <c r="H13459" s="1">
        <v>38</v>
      </c>
      <c r="I13459" s="87"/>
      <c r="K13459" s="86" t="s">
        <v>17485</v>
      </c>
      <c r="L13459" s="86" t="s">
        <v>17486</v>
      </c>
      <c r="N13459">
        <f>IFERROR(VLOOKUP(A13459,bip!$A:$C,2,0),"")</f>
      </c>
      <c r="O13459">
        <f>IFERROR(VLOOKUP(A13459,bip!$A:$Z,3,0),"")</f>
      </c>
    </row>
    <row r="13460" spans="1:15" ht="13.2">
      <c r="A13460" t="s">
        <v>14693</v>
      </c>
      <c r="B13460" t="s">
        <v>14693</v>
      </c>
      <c r="C13460" t="s">
        <v>16440</v>
      </c>
      <c r="D13460" t="s">
        <v>30356</v>
      </c>
      <c r="E13460" t="s">
        <v>30357</v>
      </c>
      <c r="F13460">
        <v>1</v>
      </c>
      <c r="G13460">
        <v>40</v>
      </c>
      <c r="H13460" s="1">
        <v>53</v>
      </c>
      <c r="I13460" s="87"/>
      <c r="K13460" s="86" t="s">
        <v>17485</v>
      </c>
      <c r="L13460" s="86" t="s">
        <v>17486</v>
      </c>
      <c r="N13460">
        <f>IFERROR(VLOOKUP(A13460,bip!$A:$C,2,0),"")</f>
      </c>
      <c r="O13460">
        <f>IFERROR(VLOOKUP(A13460,bip!$A:$Z,3,0),"")</f>
      </c>
    </row>
    <row r="13461" spans="1:15" ht="13.2">
      <c r="A13461" t="s">
        <v>14694</v>
      </c>
      <c r="B13461" t="s">
        <v>14694</v>
      </c>
      <c r="C13461" t="s">
        <v>16440</v>
      </c>
      <c r="D13461" t="s">
        <v>30358</v>
      </c>
      <c r="E13461" t="s">
        <v>30359</v>
      </c>
      <c r="F13461">
        <v>1</v>
      </c>
      <c r="G13461">
        <v>40</v>
      </c>
      <c r="H13461" s="1">
        <v>70</v>
      </c>
      <c r="I13461" s="87"/>
      <c r="K13461" s="86" t="s">
        <v>17485</v>
      </c>
      <c r="L13461" s="86" t="s">
        <v>17486</v>
      </c>
      <c r="N13461">
        <f>IFERROR(VLOOKUP(A13461,bip!$A:$C,2,0),"")</f>
      </c>
      <c r="O13461">
        <f>IFERROR(VLOOKUP(A13461,bip!$A:$Z,3,0),"")</f>
      </c>
    </row>
    <row r="13462" spans="1:15" ht="13.2">
      <c r="A13462" t="s">
        <v>14695</v>
      </c>
      <c r="B13462" t="s">
        <v>14695</v>
      </c>
      <c r="C13462" t="s">
        <v>16440</v>
      </c>
      <c r="D13462" t="s">
        <v>30360</v>
      </c>
      <c r="E13462" t="s">
        <v>30361</v>
      </c>
      <c r="F13462">
        <v>1</v>
      </c>
      <c r="G13462">
        <v>20</v>
      </c>
      <c r="H13462" s="1">
        <v>95</v>
      </c>
      <c r="I13462" s="87"/>
      <c r="K13462" s="86" t="s">
        <v>17485</v>
      </c>
      <c r="L13462" s="86" t="s">
        <v>17486</v>
      </c>
      <c r="N13462">
        <f>IFERROR(VLOOKUP(A13462,bip!$A:$C,2,0),"")</f>
      </c>
      <c r="O13462">
        <f>IFERROR(VLOOKUP(A13462,bip!$A:$Z,3,0),"")</f>
      </c>
    </row>
    <row r="13463" spans="1:15" ht="13.2">
      <c r="A13463" t="s">
        <v>14696</v>
      </c>
      <c r="B13463" t="s">
        <v>14696</v>
      </c>
      <c r="C13463" t="s">
        <v>16440</v>
      </c>
      <c r="D13463" t="s">
        <v>30362</v>
      </c>
      <c r="E13463" t="s">
        <v>30363</v>
      </c>
      <c r="F13463">
        <v>1</v>
      </c>
      <c r="G13463">
        <v>20</v>
      </c>
      <c r="H13463" s="1">
        <v>123</v>
      </c>
      <c r="I13463" s="87"/>
      <c r="K13463" s="86" t="s">
        <v>17485</v>
      </c>
      <c r="L13463" s="86" t="s">
        <v>17486</v>
      </c>
      <c r="N13463">
        <f>IFERROR(VLOOKUP(A13463,bip!$A:$C,2,0),"")</f>
      </c>
      <c r="O13463">
        <f>IFERROR(VLOOKUP(A13463,bip!$A:$Z,3,0),"")</f>
      </c>
    </row>
    <row r="13464" spans="1:15" ht="13.2">
      <c r="A13464" t="s">
        <v>14697</v>
      </c>
      <c r="B13464" t="s">
        <v>14697</v>
      </c>
      <c r="C13464" t="s">
        <v>16440</v>
      </c>
      <c r="D13464" t="s">
        <v>30364</v>
      </c>
      <c r="E13464" t="s">
        <v>30365</v>
      </c>
      <c r="F13464">
        <v>1</v>
      </c>
      <c r="G13464">
        <v>20</v>
      </c>
      <c r="H13464" s="1">
        <v>109</v>
      </c>
      <c r="I13464" s="87"/>
      <c r="K13464" s="86" t="s">
        <v>17485</v>
      </c>
      <c r="L13464" s="86" t="s">
        <v>17486</v>
      </c>
      <c r="N13464">
        <f>IFERROR(VLOOKUP(A13464,bip!$A:$C,2,0),"")</f>
      </c>
      <c r="O13464">
        <f>IFERROR(VLOOKUP(A13464,bip!$A:$Z,3,0),"")</f>
      </c>
    </row>
    <row r="13465" spans="1:15" ht="13.2">
      <c r="A13465" t="s">
        <v>14698</v>
      </c>
      <c r="B13465" t="s">
        <v>14698</v>
      </c>
      <c r="C13465" t="s">
        <v>16440</v>
      </c>
      <c r="D13465" t="s">
        <v>30366</v>
      </c>
      <c r="E13465" t="s">
        <v>30367</v>
      </c>
      <c r="F13465">
        <v>1</v>
      </c>
      <c r="G13465">
        <v>12</v>
      </c>
      <c r="H13465" s="1">
        <v>155</v>
      </c>
      <c r="I13465" s="87"/>
      <c r="K13465" s="86" t="s">
        <v>17485</v>
      </c>
      <c r="L13465" s="86" t="s">
        <v>17486</v>
      </c>
      <c r="N13465">
        <f>IFERROR(VLOOKUP(A13465,bip!$A:$C,2,0),"")</f>
      </c>
      <c r="O13465">
        <f>IFERROR(VLOOKUP(A13465,bip!$A:$Z,3,0),"")</f>
      </c>
    </row>
    <row r="13466" spans="1:15" ht="13.2">
      <c r="A13466" t="s">
        <v>14685</v>
      </c>
      <c r="B13466" t="s">
        <v>14685</v>
      </c>
      <c r="C13466" t="s">
        <v>16440</v>
      </c>
      <c r="D13466" t="s">
        <v>30340</v>
      </c>
      <c r="E13466" t="s">
        <v>30341</v>
      </c>
      <c r="F13466">
        <v>1</v>
      </c>
      <c r="G13466">
        <v>140</v>
      </c>
      <c r="H13466" s="1">
        <v>24</v>
      </c>
      <c r="I13466" s="87"/>
      <c r="K13466" s="86" t="s">
        <v>17485</v>
      </c>
      <c r="L13466" s="86" t="s">
        <v>17486</v>
      </c>
      <c r="N13466">
        <f>IFERROR(VLOOKUP(A13466,bip!$A:$C,2,0),"")</f>
      </c>
      <c r="O13466">
        <f>IFERROR(VLOOKUP(A13466,bip!$A:$Z,3,0),"")</f>
      </c>
    </row>
    <row r="13467" spans="1:15" ht="13.2">
      <c r="A13467" t="s">
        <v>14686</v>
      </c>
      <c r="B13467" t="s">
        <v>14686</v>
      </c>
      <c r="C13467" t="s">
        <v>16440</v>
      </c>
      <c r="D13467" t="s">
        <v>30342</v>
      </c>
      <c r="E13467" t="s">
        <v>30343</v>
      </c>
      <c r="F13467">
        <v>1</v>
      </c>
      <c r="G13467">
        <v>48</v>
      </c>
      <c r="H13467" s="1">
        <v>48</v>
      </c>
      <c r="I13467" s="87"/>
      <c r="K13467" s="86" t="s">
        <v>17485</v>
      </c>
      <c r="L13467" s="86" t="s">
        <v>17486</v>
      </c>
      <c r="N13467">
        <f>IFERROR(VLOOKUP(A13467,bip!$A:$C,2,0),"")</f>
      </c>
      <c r="O13467">
        <f>IFERROR(VLOOKUP(A13467,bip!$A:$Z,3,0),"")</f>
      </c>
    </row>
    <row r="13468" spans="1:15" ht="13.2">
      <c r="A13468" t="s">
        <v>14687</v>
      </c>
      <c r="B13468" t="s">
        <v>14687</v>
      </c>
      <c r="C13468" t="s">
        <v>16440</v>
      </c>
      <c r="D13468" t="s">
        <v>30344</v>
      </c>
      <c r="E13468" t="s">
        <v>30345</v>
      </c>
      <c r="F13468">
        <v>1</v>
      </c>
      <c r="G13468">
        <v>40</v>
      </c>
      <c r="H13468" s="1">
        <v>63</v>
      </c>
      <c r="I13468" s="87"/>
      <c r="K13468" s="86" t="s">
        <v>17485</v>
      </c>
      <c r="L13468" s="86" t="s">
        <v>17486</v>
      </c>
      <c r="N13468">
        <f>IFERROR(VLOOKUP(A13468,bip!$A:$C,2,0),"")</f>
      </c>
      <c r="O13468">
        <f>IFERROR(VLOOKUP(A13468,bip!$A:$Z,3,0),"")</f>
      </c>
    </row>
    <row r="13469" spans="1:15" ht="13.2">
      <c r="A13469" t="s">
        <v>14688</v>
      </c>
      <c r="B13469" t="s">
        <v>14688</v>
      </c>
      <c r="C13469" t="s">
        <v>16440</v>
      </c>
      <c r="D13469" t="s">
        <v>30346</v>
      </c>
      <c r="E13469" t="s">
        <v>30347</v>
      </c>
      <c r="F13469">
        <v>1</v>
      </c>
      <c r="G13469">
        <v>20</v>
      </c>
      <c r="H13469" s="1">
        <v>93</v>
      </c>
      <c r="I13469" s="87"/>
      <c r="K13469" s="86" t="s">
        <v>17485</v>
      </c>
      <c r="L13469" s="86" t="s">
        <v>17486</v>
      </c>
      <c r="N13469">
        <f>IFERROR(VLOOKUP(A13469,bip!$A:$C,2,0),"")</f>
      </c>
      <c r="O13469">
        <f>IFERROR(VLOOKUP(A13469,bip!$A:$Z,3,0),"")</f>
      </c>
    </row>
    <row r="13470" spans="1:15" ht="13.2">
      <c r="A13470" t="s">
        <v>14689</v>
      </c>
      <c r="B13470" t="s">
        <v>14689</v>
      </c>
      <c r="C13470" t="s">
        <v>16440</v>
      </c>
      <c r="D13470" t="s">
        <v>30348</v>
      </c>
      <c r="E13470" t="s">
        <v>30349</v>
      </c>
      <c r="F13470">
        <v>1</v>
      </c>
      <c r="G13470">
        <v>20</v>
      </c>
      <c r="H13470" s="1">
        <v>120</v>
      </c>
      <c r="I13470" s="87"/>
      <c r="K13470" s="86" t="s">
        <v>17485</v>
      </c>
      <c r="L13470" s="86" t="s">
        <v>17486</v>
      </c>
      <c r="N13470">
        <f>IFERROR(VLOOKUP(A13470,bip!$A:$C,2,0),"")</f>
      </c>
      <c r="O13470">
        <f>IFERROR(VLOOKUP(A13470,bip!$A:$Z,3,0),"")</f>
      </c>
    </row>
    <row r="13471" spans="1:15" ht="13.2">
      <c r="A13471" t="s">
        <v>14690</v>
      </c>
      <c r="B13471" t="s">
        <v>14690</v>
      </c>
      <c r="C13471" t="s">
        <v>16440</v>
      </c>
      <c r="D13471" t="s">
        <v>30350</v>
      </c>
      <c r="E13471" t="s">
        <v>30351</v>
      </c>
      <c r="F13471">
        <v>1</v>
      </c>
      <c r="G13471">
        <v>20</v>
      </c>
      <c r="H13471" s="1">
        <v>102</v>
      </c>
      <c r="I13471" s="87"/>
      <c r="K13471" s="86" t="s">
        <v>17485</v>
      </c>
      <c r="L13471" s="86" t="s">
        <v>17486</v>
      </c>
      <c r="N13471">
        <f>IFERROR(VLOOKUP(A13471,bip!$A:$C,2,0),"")</f>
      </c>
      <c r="O13471">
        <f>IFERROR(VLOOKUP(A13471,bip!$A:$Z,3,0),"")</f>
      </c>
    </row>
    <row r="13472" spans="1:15" ht="13.2">
      <c r="A13472" t="s">
        <v>14691</v>
      </c>
      <c r="B13472" t="s">
        <v>14691</v>
      </c>
      <c r="C13472" t="s">
        <v>16440</v>
      </c>
      <c r="D13472" t="s">
        <v>30352</v>
      </c>
      <c r="E13472" t="s">
        <v>30353</v>
      </c>
      <c r="F13472">
        <v>1</v>
      </c>
      <c r="G13472">
        <v>20</v>
      </c>
      <c r="H13472" s="1">
        <v>134</v>
      </c>
      <c r="I13472" s="87"/>
      <c r="K13472" s="86" t="s">
        <v>17485</v>
      </c>
      <c r="L13472" s="86" t="s">
        <v>17486</v>
      </c>
      <c r="N13472">
        <f>IFERROR(VLOOKUP(A13472,bip!$A:$C,2,0),"")</f>
      </c>
      <c r="O13472">
        <f>IFERROR(VLOOKUP(A13472,bip!$A:$Z,3,0),"")</f>
      </c>
    </row>
    <row r="13473" spans="1:15" ht="13.2">
      <c r="A13473" t="s">
        <v>14714</v>
      </c>
      <c r="B13473" t="s">
        <v>14714</v>
      </c>
      <c r="C13473" t="s">
        <v>16440</v>
      </c>
      <c r="D13473" t="s">
        <v>38193</v>
      </c>
      <c r="E13473" t="s">
        <v>24335</v>
      </c>
      <c r="F13473">
        <v>1</v>
      </c>
      <c r="G13473">
        <v>24</v>
      </c>
      <c r="H13473" s="1">
        <v>91</v>
      </c>
      <c r="I13473" s="87"/>
      <c r="K13473" s="86" t="s">
        <v>17485</v>
      </c>
      <c r="L13473" s="86" t="s">
        <v>17486</v>
      </c>
      <c r="N13473">
        <f>IFERROR(VLOOKUP(A13473,bip!$A:$C,2,0),"")</f>
      </c>
      <c r="O13473">
        <f>IFERROR(VLOOKUP(A13473,bip!$A:$Z,3,0),"")</f>
      </c>
    </row>
    <row r="13474" spans="1:15" ht="13.2">
      <c r="A13474" t="s">
        <v>14710</v>
      </c>
      <c r="B13474" t="s">
        <v>14710</v>
      </c>
      <c r="C13474" t="s">
        <v>16440</v>
      </c>
      <c r="D13474" t="s">
        <v>38194</v>
      </c>
      <c r="E13474" t="s">
        <v>24331</v>
      </c>
      <c r="F13474">
        <v>1</v>
      </c>
      <c r="G13474">
        <v>24</v>
      </c>
      <c r="H13474" s="1">
        <v>78</v>
      </c>
      <c r="I13474" s="87"/>
      <c r="K13474" s="86" t="s">
        <v>17485</v>
      </c>
      <c r="L13474" s="86" t="s">
        <v>17486</v>
      </c>
      <c r="N13474">
        <f>IFERROR(VLOOKUP(A13474,bip!$A:$C,2,0),"")</f>
      </c>
      <c r="O13474">
        <f>IFERROR(VLOOKUP(A13474,bip!$A:$Z,3,0),"")</f>
      </c>
    </row>
    <row r="13475" spans="1:15" ht="13.2">
      <c r="A13475" t="s">
        <v>14707</v>
      </c>
      <c r="B13475" t="s">
        <v>14707</v>
      </c>
      <c r="C13475" t="s">
        <v>16440</v>
      </c>
      <c r="D13475" t="s">
        <v>38195</v>
      </c>
      <c r="E13475" t="s">
        <v>24328</v>
      </c>
      <c r="F13475">
        <v>1</v>
      </c>
      <c r="G13475">
        <v>160</v>
      </c>
      <c r="H13475" s="1">
        <v>69</v>
      </c>
      <c r="I13475" s="87"/>
      <c r="K13475" s="86" t="s">
        <v>17485</v>
      </c>
      <c r="L13475" s="86" t="s">
        <v>17486</v>
      </c>
      <c r="N13475">
        <f>IFERROR(VLOOKUP(A13475,bip!$A:$C,2,0),"")</f>
      </c>
      <c r="O13475">
        <f>IFERROR(VLOOKUP(A13475,bip!$A:$Z,3,0),"")</f>
      </c>
    </row>
    <row r="13476" spans="1:15" ht="13.2">
      <c r="A13476" t="s">
        <v>14709</v>
      </c>
      <c r="B13476" t="s">
        <v>14709</v>
      </c>
      <c r="C13476" t="s">
        <v>16440</v>
      </c>
      <c r="D13476" t="s">
        <v>38196</v>
      </c>
      <c r="E13476" t="s">
        <v>24330</v>
      </c>
      <c r="F13476">
        <v>1</v>
      </c>
      <c r="G13476">
        <v>60</v>
      </c>
      <c r="H13476" s="1">
        <v>70</v>
      </c>
      <c r="I13476" s="87"/>
      <c r="K13476" s="86" t="s">
        <v>17485</v>
      </c>
      <c r="L13476" s="86" t="s">
        <v>17486</v>
      </c>
      <c r="N13476">
        <f>IFERROR(VLOOKUP(A13476,bip!$A:$C,2,0),"")</f>
      </c>
      <c r="O13476">
        <f>IFERROR(VLOOKUP(A13476,bip!$A:$Z,3,0),"")</f>
      </c>
    </row>
    <row r="13477" spans="1:15" ht="13.2">
      <c r="A13477" t="s">
        <v>14712</v>
      </c>
      <c r="B13477" t="s">
        <v>14712</v>
      </c>
      <c r="C13477" t="s">
        <v>16440</v>
      </c>
      <c r="D13477" t="s">
        <v>38197</v>
      </c>
      <c r="E13477" t="s">
        <v>24333</v>
      </c>
      <c r="F13477">
        <v>1</v>
      </c>
      <c r="G13477">
        <v>20</v>
      </c>
      <c r="H13477" s="1">
        <v>91</v>
      </c>
      <c r="I13477" s="87"/>
      <c r="K13477" s="86" t="s">
        <v>17485</v>
      </c>
      <c r="L13477" s="86" t="s">
        <v>17486</v>
      </c>
      <c r="N13477">
        <f>IFERROR(VLOOKUP(A13477,bip!$A:$C,2,0),"")</f>
      </c>
      <c r="O13477">
        <f>IFERROR(VLOOKUP(A13477,bip!$A:$Z,3,0),"")</f>
      </c>
    </row>
    <row r="13478" spans="1:15" ht="13.2">
      <c r="A13478" t="s">
        <v>14711</v>
      </c>
      <c r="B13478" t="s">
        <v>14711</v>
      </c>
      <c r="C13478" t="s">
        <v>16440</v>
      </c>
      <c r="D13478" t="s">
        <v>38198</v>
      </c>
      <c r="E13478" t="s">
        <v>24332</v>
      </c>
      <c r="F13478">
        <v>1</v>
      </c>
      <c r="G13478">
        <v>16</v>
      </c>
      <c r="H13478" s="1">
        <v>91</v>
      </c>
      <c r="I13478" s="87"/>
      <c r="K13478" s="86" t="s">
        <v>17485</v>
      </c>
      <c r="L13478" s="86" t="s">
        <v>17486</v>
      </c>
      <c r="N13478">
        <f>IFERROR(VLOOKUP(A13478,bip!$A:$C,2,0),"")</f>
      </c>
      <c r="O13478">
        <f>IFERROR(VLOOKUP(A13478,bip!$A:$Z,3,0),"")</f>
      </c>
    </row>
    <row r="13479" spans="1:15" ht="13.2">
      <c r="A13479" t="s">
        <v>14708</v>
      </c>
      <c r="B13479" t="s">
        <v>14708</v>
      </c>
      <c r="C13479" t="s">
        <v>16440</v>
      </c>
      <c r="D13479" t="s">
        <v>38199</v>
      </c>
      <c r="E13479" t="s">
        <v>24329</v>
      </c>
      <c r="F13479">
        <v>1</v>
      </c>
      <c r="G13479">
        <v>80</v>
      </c>
      <c r="H13479" s="1">
        <v>69</v>
      </c>
      <c r="I13479" s="87"/>
      <c r="K13479" s="86" t="s">
        <v>17485</v>
      </c>
      <c r="L13479" s="86" t="s">
        <v>17486</v>
      </c>
      <c r="N13479">
        <f>IFERROR(VLOOKUP(A13479,bip!$A:$C,2,0),"")</f>
      </c>
      <c r="O13479">
        <f>IFERROR(VLOOKUP(A13479,bip!$A:$Z,3,0),"")</f>
      </c>
    </row>
    <row r="13480" spans="1:15" ht="13.2">
      <c r="A13480" t="s">
        <v>14713</v>
      </c>
      <c r="B13480" t="s">
        <v>14713</v>
      </c>
      <c r="C13480" t="s">
        <v>16440</v>
      </c>
      <c r="D13480" t="s">
        <v>38200</v>
      </c>
      <c r="E13480" t="s">
        <v>24334</v>
      </c>
      <c r="F13480">
        <v>1</v>
      </c>
      <c r="G13480">
        <v>20</v>
      </c>
      <c r="H13480" s="1">
        <v>91</v>
      </c>
      <c r="I13480" s="87"/>
      <c r="K13480" s="86" t="s">
        <v>17485</v>
      </c>
      <c r="L13480" s="86" t="s">
        <v>17486</v>
      </c>
      <c r="N13480">
        <f>IFERROR(VLOOKUP(A13480,bip!$A:$C,2,0),"")</f>
      </c>
      <c r="O13480">
        <f>IFERROR(VLOOKUP(A13480,bip!$A:$Z,3,0),"")</f>
      </c>
    </row>
    <row r="13481" spans="1:15" ht="13.2">
      <c r="A13481" t="s">
        <v>14699</v>
      </c>
      <c r="B13481" t="s">
        <v>14699</v>
      </c>
      <c r="C13481" t="s">
        <v>16440</v>
      </c>
      <c r="D13481" t="s">
        <v>33315</v>
      </c>
      <c r="E13481" t="s">
        <v>24339</v>
      </c>
      <c r="F13481">
        <v>1</v>
      </c>
      <c r="G13481">
        <v>100</v>
      </c>
      <c r="H13481" s="1">
        <v>43</v>
      </c>
      <c r="I13481" s="87"/>
      <c r="K13481" s="86" t="s">
        <v>17485</v>
      </c>
      <c r="L13481" s="86" t="s">
        <v>17486</v>
      </c>
      <c r="N13481">
        <f>IFERROR(VLOOKUP(A13481,bip!$A:$C,2,0),"")</f>
      </c>
      <c r="O13481">
        <f>IFERROR(VLOOKUP(A13481,bip!$A:$Z,3,0),"")</f>
      </c>
    </row>
    <row r="13482" spans="1:15" ht="13.2">
      <c r="A13482" t="s">
        <v>14700</v>
      </c>
      <c r="B13482" t="s">
        <v>14700</v>
      </c>
      <c r="C13482" t="s">
        <v>16440</v>
      </c>
      <c r="D13482" t="s">
        <v>33316</v>
      </c>
      <c r="E13482" t="s">
        <v>24340</v>
      </c>
      <c r="F13482">
        <v>1</v>
      </c>
      <c r="G13482">
        <v>40</v>
      </c>
      <c r="H13482" s="1">
        <v>74</v>
      </c>
      <c r="I13482" s="87"/>
      <c r="K13482" s="86" t="s">
        <v>17485</v>
      </c>
      <c r="L13482" s="86" t="s">
        <v>17486</v>
      </c>
      <c r="N13482">
        <f>IFERROR(VLOOKUP(A13482,bip!$A:$C,2,0),"")</f>
      </c>
      <c r="O13482">
        <f>IFERROR(VLOOKUP(A13482,bip!$A:$Z,3,0),"")</f>
      </c>
    </row>
    <row r="13483" spans="1:15" ht="13.2">
      <c r="A13483" t="s">
        <v>14701</v>
      </c>
      <c r="B13483" t="s">
        <v>14701</v>
      </c>
      <c r="C13483" t="s">
        <v>16440</v>
      </c>
      <c r="D13483" t="s">
        <v>33317</v>
      </c>
      <c r="E13483" t="s">
        <v>24341</v>
      </c>
      <c r="F13483">
        <v>1</v>
      </c>
      <c r="G13483">
        <v>32</v>
      </c>
      <c r="H13483" s="1">
        <v>85</v>
      </c>
      <c r="I13483" s="87"/>
      <c r="K13483" s="86" t="s">
        <v>17485</v>
      </c>
      <c r="L13483" s="86" t="s">
        <v>17486</v>
      </c>
      <c r="N13483">
        <f>IFERROR(VLOOKUP(A13483,bip!$A:$C,2,0),"")</f>
      </c>
      <c r="O13483">
        <f>IFERROR(VLOOKUP(A13483,bip!$A:$Z,3,0),"")</f>
      </c>
    </row>
    <row r="13484" spans="1:15" ht="13.2">
      <c r="A13484" t="s">
        <v>14702</v>
      </c>
      <c r="B13484" t="s">
        <v>14702</v>
      </c>
      <c r="C13484" t="s">
        <v>16440</v>
      </c>
      <c r="D13484" t="s">
        <v>33318</v>
      </c>
      <c r="E13484" t="s">
        <v>24342</v>
      </c>
      <c r="F13484">
        <v>1</v>
      </c>
      <c r="G13484">
        <v>20</v>
      </c>
      <c r="H13484" s="1">
        <v>113</v>
      </c>
      <c r="I13484" s="87"/>
      <c r="K13484" s="86" t="s">
        <v>17485</v>
      </c>
      <c r="L13484" s="86" t="s">
        <v>17486</v>
      </c>
      <c r="N13484">
        <f>IFERROR(VLOOKUP(A13484,bip!$A:$C,2,0),"")</f>
      </c>
      <c r="O13484">
        <f>IFERROR(VLOOKUP(A13484,bip!$A:$Z,3,0),"")</f>
      </c>
    </row>
    <row r="13485" spans="1:15" ht="13.2">
      <c r="A13485" t="s">
        <v>14703</v>
      </c>
      <c r="B13485" t="s">
        <v>14703</v>
      </c>
      <c r="C13485" t="s">
        <v>16440</v>
      </c>
      <c r="D13485" t="s">
        <v>33319</v>
      </c>
      <c r="E13485" t="s">
        <v>24343</v>
      </c>
      <c r="F13485">
        <v>1</v>
      </c>
      <c r="G13485">
        <v>16</v>
      </c>
      <c r="H13485" s="1">
        <v>145</v>
      </c>
      <c r="I13485" s="87"/>
      <c r="K13485" s="86" t="s">
        <v>17485</v>
      </c>
      <c r="L13485" s="86" t="s">
        <v>17486</v>
      </c>
      <c r="N13485">
        <f>IFERROR(VLOOKUP(A13485,bip!$A:$C,2,0),"")</f>
      </c>
      <c r="O13485">
        <f>IFERROR(VLOOKUP(A13485,bip!$A:$Z,3,0),"")</f>
      </c>
    </row>
    <row r="13486" spans="1:15" ht="13.2">
      <c r="A13486" t="s">
        <v>14705</v>
      </c>
      <c r="B13486" t="s">
        <v>14705</v>
      </c>
      <c r="C13486" t="s">
        <v>16440</v>
      </c>
      <c r="D13486" t="s">
        <v>33320</v>
      </c>
      <c r="E13486" t="s">
        <v>24345</v>
      </c>
      <c r="F13486">
        <v>1</v>
      </c>
      <c r="G13486">
        <v>8</v>
      </c>
      <c r="H13486" s="1">
        <v>252</v>
      </c>
      <c r="I13486" s="87"/>
      <c r="K13486" s="86" t="s">
        <v>17485</v>
      </c>
      <c r="L13486" s="86" t="s">
        <v>17486</v>
      </c>
      <c r="N13486">
        <f>IFERROR(VLOOKUP(A13486,bip!$A:$C,2,0),"")</f>
      </c>
      <c r="O13486">
        <f>IFERROR(VLOOKUP(A13486,bip!$A:$Z,3,0),"")</f>
      </c>
    </row>
    <row r="13487" spans="1:15" ht="13.2">
      <c r="A13487" t="s">
        <v>14704</v>
      </c>
      <c r="B13487" t="s">
        <v>14704</v>
      </c>
      <c r="C13487" t="s">
        <v>16440</v>
      </c>
      <c r="D13487" t="s">
        <v>33321</v>
      </c>
      <c r="E13487" t="s">
        <v>24344</v>
      </c>
      <c r="F13487">
        <v>1</v>
      </c>
      <c r="G13487">
        <v>12</v>
      </c>
      <c r="H13487" s="1">
        <v>213</v>
      </c>
      <c r="I13487" s="87"/>
      <c r="K13487" s="86" t="s">
        <v>17485</v>
      </c>
      <c r="L13487" s="86" t="s">
        <v>17486</v>
      </c>
      <c r="N13487">
        <f>IFERROR(VLOOKUP(A13487,bip!$A:$C,2,0),"")</f>
      </c>
      <c r="O13487">
        <f>IFERROR(VLOOKUP(A13487,bip!$A:$Z,3,0),"")</f>
      </c>
    </row>
    <row r="13488" spans="1:15" ht="13.2">
      <c r="A13488" t="s">
        <v>14706</v>
      </c>
      <c r="B13488" t="s">
        <v>14706</v>
      </c>
      <c r="C13488" t="s">
        <v>16440</v>
      </c>
      <c r="D13488" t="s">
        <v>33322</v>
      </c>
      <c r="E13488" t="s">
        <v>24346</v>
      </c>
      <c r="F13488">
        <v>1</v>
      </c>
      <c r="G13488">
        <v>12</v>
      </c>
      <c r="H13488" s="1">
        <v>240</v>
      </c>
      <c r="I13488" s="87"/>
      <c r="K13488" s="86" t="s">
        <v>17485</v>
      </c>
      <c r="L13488" s="86" t="s">
        <v>17486</v>
      </c>
      <c r="N13488">
        <f>IFERROR(VLOOKUP(A13488,bip!$A:$C,2,0),"")</f>
      </c>
      <c r="O13488">
        <f>IFERROR(VLOOKUP(A13488,bip!$A:$Z,3,0),"")</f>
      </c>
    </row>
    <row r="13489" spans="1:15" ht="13.2">
      <c r="A13489" t="s">
        <v>24580</v>
      </c>
      <c r="B13489" t="s">
        <v>24580</v>
      </c>
      <c r="C13489" t="s">
        <v>16440</v>
      </c>
      <c r="D13489" t="s">
        <v>33309</v>
      </c>
      <c r="E13489" t="s">
        <v>24581</v>
      </c>
      <c r="F13489">
        <v>1</v>
      </c>
      <c r="G13489">
        <v>10</v>
      </c>
      <c r="H13489" s="1">
        <v>133</v>
      </c>
      <c r="I13489" s="87"/>
      <c r="K13489" s="86" t="s">
        <v>17485</v>
      </c>
      <c r="L13489" s="86" t="s">
        <v>17486</v>
      </c>
      <c r="N13489">
        <f>IFERROR(VLOOKUP(A13489,bip!$A:$C,2,0),"")</f>
      </c>
      <c r="O13489">
        <f>IFERROR(VLOOKUP(A13489,bip!$A:$Z,3,0),"")</f>
      </c>
    </row>
    <row r="13490" spans="1:15" ht="13.2">
      <c r="A13490" t="s">
        <v>24582</v>
      </c>
      <c r="B13490" t="s">
        <v>24582</v>
      </c>
      <c r="C13490" t="s">
        <v>16440</v>
      </c>
      <c r="D13490" t="s">
        <v>33310</v>
      </c>
      <c r="E13490" t="s">
        <v>24583</v>
      </c>
      <c r="F13490">
        <v>1</v>
      </c>
      <c r="G13490">
        <v>10</v>
      </c>
      <c r="H13490" s="1">
        <v>133</v>
      </c>
      <c r="I13490" s="87"/>
      <c r="K13490" s="86" t="s">
        <v>17485</v>
      </c>
      <c r="L13490" s="86" t="s">
        <v>17486</v>
      </c>
      <c r="N13490">
        <f>IFERROR(VLOOKUP(A13490,bip!$A:$C,2,0),"")</f>
      </c>
      <c r="O13490">
        <f>IFERROR(VLOOKUP(A13490,bip!$A:$Z,3,0),"")</f>
      </c>
    </row>
    <row r="13491" spans="1:15" ht="13.2">
      <c r="A13491" t="s">
        <v>24584</v>
      </c>
      <c r="B13491" t="s">
        <v>24584</v>
      </c>
      <c r="C13491" t="s">
        <v>16440</v>
      </c>
      <c r="D13491" t="s">
        <v>33311</v>
      </c>
      <c r="E13491" t="s">
        <v>24585</v>
      </c>
      <c r="F13491">
        <v>1</v>
      </c>
      <c r="G13491">
        <v>10</v>
      </c>
      <c r="H13491" s="1">
        <v>133</v>
      </c>
      <c r="I13491" s="87"/>
      <c r="K13491" s="86" t="s">
        <v>17485</v>
      </c>
      <c r="L13491" s="86" t="s">
        <v>17486</v>
      </c>
      <c r="N13491">
        <f>IFERROR(VLOOKUP(A13491,bip!$A:$C,2,0),"")</f>
      </c>
      <c r="O13491">
        <f>IFERROR(VLOOKUP(A13491,bip!$A:$Z,3,0),"")</f>
      </c>
    </row>
    <row r="13492" spans="1:15" ht="13.2">
      <c r="A13492" t="s">
        <v>24586</v>
      </c>
      <c r="B13492" t="s">
        <v>24586</v>
      </c>
      <c r="C13492" t="s">
        <v>16440</v>
      </c>
      <c r="D13492" t="s">
        <v>33312</v>
      </c>
      <c r="E13492" t="s">
        <v>24587</v>
      </c>
      <c r="F13492">
        <v>1</v>
      </c>
      <c r="G13492">
        <v>10</v>
      </c>
      <c r="H13492" s="1">
        <v>133</v>
      </c>
      <c r="I13492" s="87"/>
      <c r="K13492" s="86" t="s">
        <v>17485</v>
      </c>
      <c r="L13492" s="86" t="s">
        <v>17486</v>
      </c>
      <c r="N13492">
        <f>IFERROR(VLOOKUP(A13492,bip!$A:$C,2,0),"")</f>
      </c>
      <c r="O13492">
        <f>IFERROR(VLOOKUP(A13492,bip!$A:$Z,3,0),"")</f>
      </c>
    </row>
    <row r="13493" spans="1:15" ht="13.2">
      <c r="A13493" t="s">
        <v>24588</v>
      </c>
      <c r="B13493" t="s">
        <v>24588</v>
      </c>
      <c r="C13493" t="s">
        <v>16440</v>
      </c>
      <c r="D13493" t="s">
        <v>33313</v>
      </c>
      <c r="E13493" t="s">
        <v>24589</v>
      </c>
      <c r="F13493">
        <v>1</v>
      </c>
      <c r="G13493">
        <v>10</v>
      </c>
      <c r="H13493" s="1">
        <v>133</v>
      </c>
      <c r="I13493" s="87"/>
      <c r="K13493" s="86" t="s">
        <v>17485</v>
      </c>
      <c r="L13493" s="86" t="s">
        <v>17486</v>
      </c>
      <c r="N13493">
        <f>IFERROR(VLOOKUP(A13493,bip!$A:$C,2,0),"")</f>
      </c>
      <c r="O13493">
        <f>IFERROR(VLOOKUP(A13493,bip!$A:$Z,3,0),"")</f>
      </c>
    </row>
    <row r="13494" spans="1:15" ht="13.2">
      <c r="A13494" t="s">
        <v>24590</v>
      </c>
      <c r="B13494" t="s">
        <v>24590</v>
      </c>
      <c r="C13494" t="s">
        <v>16440</v>
      </c>
      <c r="D13494" t="s">
        <v>33314</v>
      </c>
      <c r="E13494" t="s">
        <v>24591</v>
      </c>
      <c r="F13494">
        <v>1</v>
      </c>
      <c r="G13494">
        <v>10</v>
      </c>
      <c r="H13494" s="1">
        <v>133</v>
      </c>
      <c r="I13494" s="87"/>
      <c r="K13494" s="86" t="s">
        <v>17485</v>
      </c>
      <c r="L13494" s="86" t="s">
        <v>17486</v>
      </c>
      <c r="N13494">
        <f>IFERROR(VLOOKUP(A13494,bip!$A:$C,2,0),"")</f>
      </c>
      <c r="O13494">
        <f>IFERROR(VLOOKUP(A13494,bip!$A:$Z,3,0),"")</f>
      </c>
    </row>
    <row r="13495" spans="1:15" ht="13.2">
      <c r="A13495" t="s">
        <v>24556</v>
      </c>
      <c r="B13495" t="s">
        <v>24556</v>
      </c>
      <c r="C13495" t="s">
        <v>16440</v>
      </c>
      <c r="D13495" t="s">
        <v>24557</v>
      </c>
      <c r="E13495" t="s">
        <v>24558</v>
      </c>
      <c r="F13495">
        <v>1</v>
      </c>
      <c r="G13495">
        <v>10</v>
      </c>
      <c r="H13495" s="1">
        <v>69</v>
      </c>
      <c r="I13495" s="87"/>
      <c r="K13495" s="86" t="s">
        <v>17485</v>
      </c>
      <c r="L13495" s="86" t="s">
        <v>17486</v>
      </c>
      <c r="N13495">
        <f>IFERROR(VLOOKUP(A13495,bip!$A:$C,2,0),"")</f>
      </c>
      <c r="O13495">
        <f>IFERROR(VLOOKUP(A13495,bip!$A:$Z,3,0),"")</f>
      </c>
    </row>
    <row r="13496" spans="1:15" ht="13.2">
      <c r="A13496" t="s">
        <v>17432</v>
      </c>
      <c r="B13496" t="s">
        <v>17432</v>
      </c>
      <c r="C13496" t="s">
        <v>16440</v>
      </c>
      <c r="D13496" t="s">
        <v>17433</v>
      </c>
      <c r="E13496" t="s">
        <v>23230</v>
      </c>
      <c r="F13496">
        <v>1</v>
      </c>
      <c r="G13496">
        <v>10</v>
      </c>
      <c r="H13496" s="1">
        <v>69</v>
      </c>
      <c r="I13496" s="87"/>
      <c r="K13496" s="86" t="s">
        <v>17485</v>
      </c>
      <c r="L13496" s="86" t="s">
        <v>17486</v>
      </c>
      <c r="N13496">
        <f>IFERROR(VLOOKUP(A13496,bip!$A:$C,2,0),"")</f>
      </c>
      <c r="O13496">
        <f>IFERROR(VLOOKUP(A13496,bip!$A:$Z,3,0),"")</f>
      </c>
    </row>
    <row r="13497" spans="1:15" ht="13.2">
      <c r="A13497" t="s">
        <v>24559</v>
      </c>
      <c r="B13497" t="s">
        <v>24559</v>
      </c>
      <c r="C13497" t="s">
        <v>16440</v>
      </c>
      <c r="D13497" t="s">
        <v>24560</v>
      </c>
      <c r="E13497" t="s">
        <v>24561</v>
      </c>
      <c r="F13497">
        <v>1</v>
      </c>
      <c r="G13497">
        <v>10</v>
      </c>
      <c r="H13497" s="1">
        <v>69</v>
      </c>
      <c r="I13497" s="87"/>
      <c r="K13497" s="86" t="s">
        <v>17485</v>
      </c>
      <c r="L13497" s="86" t="s">
        <v>17486</v>
      </c>
      <c r="N13497">
        <f>IFERROR(VLOOKUP(A13497,bip!$A:$C,2,0),"")</f>
      </c>
      <c r="O13497">
        <f>IFERROR(VLOOKUP(A13497,bip!$A:$Z,3,0),"")</f>
      </c>
    </row>
    <row r="13498" spans="1:15" ht="13.2">
      <c r="A13498" t="s">
        <v>24562</v>
      </c>
      <c r="B13498" t="s">
        <v>24562</v>
      </c>
      <c r="C13498" t="s">
        <v>16440</v>
      </c>
      <c r="D13498" t="s">
        <v>24563</v>
      </c>
      <c r="E13498" t="s">
        <v>24564</v>
      </c>
      <c r="F13498">
        <v>1</v>
      </c>
      <c r="G13498">
        <v>10</v>
      </c>
      <c r="H13498" s="1">
        <v>69</v>
      </c>
      <c r="I13498" s="87"/>
      <c r="K13498" s="86" t="s">
        <v>17485</v>
      </c>
      <c r="L13498" s="86" t="s">
        <v>17486</v>
      </c>
      <c r="N13498">
        <f>IFERROR(VLOOKUP(A13498,bip!$A:$C,2,0),"")</f>
      </c>
      <c r="O13498">
        <f>IFERROR(VLOOKUP(A13498,bip!$A:$Z,3,0),"")</f>
      </c>
    </row>
    <row r="13499" spans="1:15" ht="13.2">
      <c r="A13499" t="s">
        <v>24565</v>
      </c>
      <c r="B13499" t="s">
        <v>24565</v>
      </c>
      <c r="C13499" t="s">
        <v>16440</v>
      </c>
      <c r="D13499" t="s">
        <v>24566</v>
      </c>
      <c r="E13499" t="s">
        <v>24567</v>
      </c>
      <c r="F13499">
        <v>1</v>
      </c>
      <c r="G13499">
        <v>10</v>
      </c>
      <c r="H13499" s="1">
        <v>69</v>
      </c>
      <c r="I13499" s="87"/>
      <c r="K13499" s="86" t="s">
        <v>17485</v>
      </c>
      <c r="L13499" s="86" t="s">
        <v>17486</v>
      </c>
      <c r="N13499">
        <f>IFERROR(VLOOKUP(A13499,bip!$A:$C,2,0),"")</f>
      </c>
      <c r="O13499">
        <f>IFERROR(VLOOKUP(A13499,bip!$A:$Z,3,0),"")</f>
      </c>
    </row>
    <row r="13500" spans="1:15" ht="13.2">
      <c r="A13500" t="s">
        <v>24568</v>
      </c>
      <c r="B13500" t="s">
        <v>24568</v>
      </c>
      <c r="C13500" t="s">
        <v>16440</v>
      </c>
      <c r="D13500" t="s">
        <v>24569</v>
      </c>
      <c r="E13500" t="s">
        <v>24570</v>
      </c>
      <c r="F13500">
        <v>1</v>
      </c>
      <c r="G13500">
        <v>10</v>
      </c>
      <c r="H13500" s="1">
        <v>69</v>
      </c>
      <c r="I13500" s="87"/>
      <c r="K13500" s="86" t="s">
        <v>17485</v>
      </c>
      <c r="L13500" s="86" t="s">
        <v>17486</v>
      </c>
      <c r="N13500">
        <f>IFERROR(VLOOKUP(A13500,bip!$A:$C,2,0),"")</f>
      </c>
      <c r="O13500">
        <f>IFERROR(VLOOKUP(A13500,bip!$A:$Z,3,0),"")</f>
      </c>
    </row>
    <row r="13501" spans="1:15" ht="13.2">
      <c r="A13501" t="s">
        <v>41646</v>
      </c>
      <c r="B13501" t="s">
        <v>41646</v>
      </c>
      <c r="C13501" t="s">
        <v>16440</v>
      </c>
      <c r="D13501" t="s">
        <v>43532</v>
      </c>
      <c r="E13501" t="s">
        <v>43533</v>
      </c>
      <c r="F13501">
        <v>1</v>
      </c>
      <c r="G13501">
        <v>20</v>
      </c>
      <c r="H13501" s="1">
        <v>230</v>
      </c>
      <c r="I13501" s="87"/>
      <c r="K13501" s="86" t="s">
        <v>17485</v>
      </c>
      <c r="L13501" s="86" t="s">
        <v>17486</v>
      </c>
      <c r="M13501" s="86" t="s">
        <v>17487</v>
      </c>
      <c r="N13501">
        <f>IFERROR(VLOOKUP(A13501,bip!$A:$C,2,0),"")</f>
      </c>
      <c r="O13501">
        <f>IFERROR(VLOOKUP(A13501,bip!$A:$Z,3,0),"")</f>
      </c>
    </row>
    <row r="13502" spans="1:15" ht="13.2">
      <c r="A13502" t="s">
        <v>14719</v>
      </c>
      <c r="B13502" t="s">
        <v>14719</v>
      </c>
      <c r="C13502" t="s">
        <v>16440</v>
      </c>
      <c r="D13502" t="s">
        <v>27057</v>
      </c>
      <c r="E13502" t="s">
        <v>27058</v>
      </c>
      <c r="F13502">
        <v>1</v>
      </c>
      <c r="G13502">
        <v>32</v>
      </c>
      <c r="H13502" s="1">
        <v>44</v>
      </c>
      <c r="I13502" s="87"/>
      <c r="K13502" s="86" t="s">
        <v>17485</v>
      </c>
      <c r="L13502" s="86" t="s">
        <v>17486</v>
      </c>
      <c r="N13502">
        <f>IFERROR(VLOOKUP(A13502,bip!$A:$C,2,0),"")</f>
      </c>
      <c r="O13502">
        <f>IFERROR(VLOOKUP(A13502,bip!$A:$Z,3,0),"")</f>
      </c>
    </row>
    <row r="13503" spans="1:15" ht="13.2">
      <c r="A13503" t="s">
        <v>14715</v>
      </c>
      <c r="B13503" t="s">
        <v>14715</v>
      </c>
      <c r="C13503" t="s">
        <v>16440</v>
      </c>
      <c r="D13503" t="s">
        <v>27049</v>
      </c>
      <c r="E13503" t="s">
        <v>27050</v>
      </c>
      <c r="F13503">
        <v>1</v>
      </c>
      <c r="G13503">
        <v>400</v>
      </c>
      <c r="H13503" s="1">
        <v>6.20</v>
      </c>
      <c r="I13503" s="87"/>
      <c r="K13503" s="86" t="s">
        <v>17485</v>
      </c>
      <c r="L13503" s="86" t="s">
        <v>17486</v>
      </c>
      <c r="N13503">
        <f>IFERROR(VLOOKUP(A13503,bip!$A:$C,2,0),"")</f>
      </c>
      <c r="O13503">
        <f>IFERROR(VLOOKUP(A13503,bip!$A:$Z,3,0),"")</f>
      </c>
    </row>
    <row r="13504" spans="1:15" ht="13.2">
      <c r="A13504" t="s">
        <v>14717</v>
      </c>
      <c r="B13504" t="s">
        <v>14717</v>
      </c>
      <c r="C13504" t="s">
        <v>16440</v>
      </c>
      <c r="D13504" t="s">
        <v>27053</v>
      </c>
      <c r="E13504" t="s">
        <v>27054</v>
      </c>
      <c r="F13504">
        <v>1</v>
      </c>
      <c r="G13504">
        <v>240</v>
      </c>
      <c r="H13504" s="1">
        <v>8.3000000000000007</v>
      </c>
      <c r="I13504" s="87"/>
      <c r="K13504" s="86" t="s">
        <v>17485</v>
      </c>
      <c r="L13504" s="86" t="s">
        <v>17486</v>
      </c>
      <c r="N13504">
        <f>IFERROR(VLOOKUP(A13504,bip!$A:$C,2,0),"")</f>
      </c>
      <c r="O13504">
        <f>IFERROR(VLOOKUP(A13504,bip!$A:$Z,3,0),"")</f>
      </c>
    </row>
    <row r="13505" spans="1:15" ht="13.2">
      <c r="A13505" t="s">
        <v>14716</v>
      </c>
      <c r="B13505" t="s">
        <v>14716</v>
      </c>
      <c r="C13505" t="s">
        <v>16440</v>
      </c>
      <c r="D13505" t="s">
        <v>27051</v>
      </c>
      <c r="E13505" t="s">
        <v>27052</v>
      </c>
      <c r="F13505">
        <v>1</v>
      </c>
      <c r="G13505">
        <v>264</v>
      </c>
      <c r="H13505" s="1">
        <v>8.8000000000000007</v>
      </c>
      <c r="I13505" s="87"/>
      <c r="K13505" s="86" t="s">
        <v>17485</v>
      </c>
      <c r="L13505" s="86" t="s">
        <v>17486</v>
      </c>
      <c r="N13505">
        <f>IFERROR(VLOOKUP(A13505,bip!$A:$C,2,0),"")</f>
      </c>
      <c r="O13505">
        <f>IFERROR(VLOOKUP(A13505,bip!$A:$Z,3,0),"")</f>
      </c>
    </row>
    <row r="13506" spans="1:15" ht="13.2">
      <c r="A13506" t="s">
        <v>14718</v>
      </c>
      <c r="B13506" t="s">
        <v>14718</v>
      </c>
      <c r="C13506" t="s">
        <v>16440</v>
      </c>
      <c r="D13506" t="s">
        <v>27055</v>
      </c>
      <c r="E13506" t="s">
        <v>27056</v>
      </c>
      <c r="F13506">
        <v>1</v>
      </c>
      <c r="G13506">
        <v>48</v>
      </c>
      <c r="H13506" s="1">
        <v>32</v>
      </c>
      <c r="I13506" s="87"/>
      <c r="K13506" s="86" t="s">
        <v>17485</v>
      </c>
      <c r="L13506" s="86" t="s">
        <v>17486</v>
      </c>
      <c r="N13506">
        <f>IFERROR(VLOOKUP(A13506,bip!$A:$C,2,0),"")</f>
      </c>
      <c r="O13506">
        <f>IFERROR(VLOOKUP(A13506,bip!$A:$Z,3,0),"")</f>
      </c>
    </row>
    <row r="13507" spans="1:15" ht="13.2">
      <c r="A13507" t="s">
        <v>17134</v>
      </c>
      <c r="B13507" t="s">
        <v>17134</v>
      </c>
      <c r="C13507" t="s">
        <v>16440</v>
      </c>
      <c r="D13507" t="s">
        <v>33328</v>
      </c>
      <c r="E13507" t="s">
        <v>30483</v>
      </c>
      <c r="F13507">
        <v>1</v>
      </c>
      <c r="G13507">
        <v>48</v>
      </c>
      <c r="H13507" s="1">
        <v>59</v>
      </c>
      <c r="I13507" s="87"/>
      <c r="K13507" s="86" t="s">
        <v>17485</v>
      </c>
      <c r="L13507" s="86" t="s">
        <v>17486</v>
      </c>
      <c r="N13507">
        <f>IFERROR(VLOOKUP(A13507,bip!$A:$C,2,0),"")</f>
      </c>
      <c r="O13507">
        <f>IFERROR(VLOOKUP(A13507,bip!$A:$Z,3,0),"")</f>
      </c>
    </row>
    <row r="13508" spans="1:15" ht="13.2">
      <c r="A13508" t="s">
        <v>17143</v>
      </c>
      <c r="B13508" t="s">
        <v>17143</v>
      </c>
      <c r="C13508" t="s">
        <v>16440</v>
      </c>
      <c r="D13508" t="s">
        <v>33329</v>
      </c>
      <c r="E13508" t="s">
        <v>30493</v>
      </c>
      <c r="F13508">
        <v>1</v>
      </c>
      <c r="G13508">
        <v>36</v>
      </c>
      <c r="H13508" s="1">
        <v>73</v>
      </c>
      <c r="I13508" s="87"/>
      <c r="K13508" s="86" t="s">
        <v>17485</v>
      </c>
      <c r="L13508" s="86" t="s">
        <v>17486</v>
      </c>
      <c r="N13508">
        <f>IFERROR(VLOOKUP(A13508,bip!$A:$C,2,0),"")</f>
      </c>
      <c r="O13508">
        <f>IFERROR(VLOOKUP(A13508,bip!$A:$Z,3,0),"")</f>
      </c>
    </row>
    <row r="13509" spans="1:15" ht="13.2">
      <c r="A13509" t="s">
        <v>17138</v>
      </c>
      <c r="B13509" t="s">
        <v>17138</v>
      </c>
      <c r="C13509" t="s">
        <v>16440</v>
      </c>
      <c r="D13509" t="s">
        <v>33330</v>
      </c>
      <c r="E13509" t="s">
        <v>30488</v>
      </c>
      <c r="F13509">
        <v>1</v>
      </c>
      <c r="G13509">
        <v>36</v>
      </c>
      <c r="H13509" s="1">
        <v>66</v>
      </c>
      <c r="I13509" s="87"/>
      <c r="K13509" s="86" t="s">
        <v>17485</v>
      </c>
      <c r="L13509" s="86" t="s">
        <v>17486</v>
      </c>
      <c r="N13509">
        <f>IFERROR(VLOOKUP(A13509,bip!$A:$C,2,0),"")</f>
      </c>
      <c r="O13509">
        <f>IFERROR(VLOOKUP(A13509,bip!$A:$Z,3,0),"")</f>
      </c>
    </row>
    <row r="13510" spans="1:15" ht="13.2">
      <c r="A13510" t="s">
        <v>17116</v>
      </c>
      <c r="B13510" t="s">
        <v>17116</v>
      </c>
      <c r="C13510" t="s">
        <v>16440</v>
      </c>
      <c r="D13510" t="s">
        <v>33331</v>
      </c>
      <c r="E13510" t="s">
        <v>30465</v>
      </c>
      <c r="F13510">
        <v>1</v>
      </c>
      <c r="G13510">
        <v>72</v>
      </c>
      <c r="H13510" s="1">
        <v>40</v>
      </c>
      <c r="I13510" s="87"/>
      <c r="K13510" s="86" t="s">
        <v>17485</v>
      </c>
      <c r="L13510" s="86" t="s">
        <v>17486</v>
      </c>
      <c r="N13510">
        <f>IFERROR(VLOOKUP(A13510,bip!$A:$C,2,0),"")</f>
      </c>
      <c r="O13510">
        <f>IFERROR(VLOOKUP(A13510,bip!$A:$Z,3,0),"")</f>
      </c>
    </row>
    <row r="13511" spans="1:15" ht="13.2">
      <c r="A13511" t="s">
        <v>17148</v>
      </c>
      <c r="B13511" t="s">
        <v>17148</v>
      </c>
      <c r="C13511" t="s">
        <v>16440</v>
      </c>
      <c r="D13511" t="s">
        <v>33332</v>
      </c>
      <c r="E13511" t="s">
        <v>30498</v>
      </c>
      <c r="F13511">
        <v>1</v>
      </c>
      <c r="G13511">
        <v>24</v>
      </c>
      <c r="H13511" s="1">
        <v>95</v>
      </c>
      <c r="I13511" s="87"/>
      <c r="K13511" s="86" t="s">
        <v>17485</v>
      </c>
      <c r="L13511" s="86" t="s">
        <v>17486</v>
      </c>
      <c r="N13511">
        <f>IFERROR(VLOOKUP(A13511,bip!$A:$C,2,0),"")</f>
      </c>
      <c r="O13511">
        <f>IFERROR(VLOOKUP(A13511,bip!$A:$Z,3,0),"")</f>
      </c>
    </row>
    <row r="13512" spans="1:15" ht="13.2">
      <c r="A13512" t="s">
        <v>17152</v>
      </c>
      <c r="B13512" t="s">
        <v>17152</v>
      </c>
      <c r="C13512" t="s">
        <v>16440</v>
      </c>
      <c r="D13512" t="s">
        <v>33333</v>
      </c>
      <c r="E13512" t="s">
        <v>30502</v>
      </c>
      <c r="F13512">
        <v>1</v>
      </c>
      <c r="G13512">
        <v>24</v>
      </c>
      <c r="H13512" s="1">
        <v>118</v>
      </c>
      <c r="I13512" s="87"/>
      <c r="K13512" s="86" t="s">
        <v>17485</v>
      </c>
      <c r="L13512" s="86" t="s">
        <v>17486</v>
      </c>
      <c r="N13512">
        <f>IFERROR(VLOOKUP(A13512,bip!$A:$C,2,0),"")</f>
      </c>
      <c r="O13512">
        <f>IFERROR(VLOOKUP(A13512,bip!$A:$Z,3,0),"")</f>
      </c>
    </row>
    <row r="13513" spans="1:15" ht="13.2">
      <c r="A13513" t="s">
        <v>17156</v>
      </c>
      <c r="B13513" t="s">
        <v>17156</v>
      </c>
      <c r="C13513" t="s">
        <v>16440</v>
      </c>
      <c r="D13513" t="s">
        <v>33334</v>
      </c>
      <c r="E13513" t="s">
        <v>30506</v>
      </c>
      <c r="F13513">
        <v>1</v>
      </c>
      <c r="G13513">
        <v>28</v>
      </c>
      <c r="H13513" s="1">
        <v>134</v>
      </c>
      <c r="I13513" s="87"/>
      <c r="K13513" s="86" t="s">
        <v>17485</v>
      </c>
      <c r="L13513" s="86" t="s">
        <v>17486</v>
      </c>
      <c r="N13513">
        <f>IFERROR(VLOOKUP(A13513,bip!$A:$C,2,0),"")</f>
      </c>
      <c r="O13513">
        <f>IFERROR(VLOOKUP(A13513,bip!$A:$Z,3,0),"")</f>
      </c>
    </row>
    <row r="13514" spans="1:15" ht="13.2">
      <c r="A13514" t="s">
        <v>17128</v>
      </c>
      <c r="B13514" t="s">
        <v>17128</v>
      </c>
      <c r="C13514" t="s">
        <v>16440</v>
      </c>
      <c r="D13514" t="s">
        <v>33335</v>
      </c>
      <c r="E13514" t="s">
        <v>30477</v>
      </c>
      <c r="F13514">
        <v>1</v>
      </c>
      <c r="G13514">
        <v>60</v>
      </c>
      <c r="H13514" s="1">
        <v>48</v>
      </c>
      <c r="I13514" s="87"/>
      <c r="K13514" s="86" t="s">
        <v>17485</v>
      </c>
      <c r="L13514" s="86" t="s">
        <v>17486</v>
      </c>
      <c r="N13514">
        <f>IFERROR(VLOOKUP(A13514,bip!$A:$C,2,0),"")</f>
      </c>
      <c r="O13514">
        <f>IFERROR(VLOOKUP(A13514,bip!$A:$Z,3,0),"")</f>
      </c>
    </row>
    <row r="13515" spans="1:15" ht="13.2">
      <c r="A13515" t="s">
        <v>17114</v>
      </c>
      <c r="B13515" t="s">
        <v>17114</v>
      </c>
      <c r="C13515" t="s">
        <v>16440</v>
      </c>
      <c r="D13515" t="s">
        <v>33336</v>
      </c>
      <c r="E13515" t="s">
        <v>30461</v>
      </c>
      <c r="F13515">
        <v>1</v>
      </c>
      <c r="G13515">
        <v>72</v>
      </c>
      <c r="H13515" s="1">
        <v>32</v>
      </c>
      <c r="I13515" s="87"/>
      <c r="K13515" s="86" t="s">
        <v>17485</v>
      </c>
      <c r="L13515" s="86" t="s">
        <v>17486</v>
      </c>
      <c r="N13515">
        <f>IFERROR(VLOOKUP(A13515,bip!$A:$C,2,0),"")</f>
      </c>
      <c r="O13515">
        <f>IFERROR(VLOOKUP(A13515,bip!$A:$Z,3,0),"")</f>
      </c>
    </row>
    <row r="13516" spans="1:15" ht="13.2">
      <c r="A13516" t="s">
        <v>17122</v>
      </c>
      <c r="B13516" t="s">
        <v>17122</v>
      </c>
      <c r="C13516" t="s">
        <v>16440</v>
      </c>
      <c r="D13516" t="s">
        <v>33337</v>
      </c>
      <c r="E13516" t="s">
        <v>30471</v>
      </c>
      <c r="F13516">
        <v>1</v>
      </c>
      <c r="G13516">
        <v>60</v>
      </c>
      <c r="H13516" s="1">
        <v>43</v>
      </c>
      <c r="I13516" s="87"/>
      <c r="K13516" s="86" t="s">
        <v>17485</v>
      </c>
      <c r="L13516" s="86" t="s">
        <v>17486</v>
      </c>
      <c r="N13516">
        <f>IFERROR(VLOOKUP(A13516,bip!$A:$C,2,0),"")</f>
      </c>
      <c r="O13516">
        <f>IFERROR(VLOOKUP(A13516,bip!$A:$Z,3,0),"")</f>
      </c>
    </row>
    <row r="13517" spans="1:15" ht="13.2">
      <c r="A13517" t="s">
        <v>17135</v>
      </c>
      <c r="B13517" t="s">
        <v>17135</v>
      </c>
      <c r="C13517" t="s">
        <v>16440</v>
      </c>
      <c r="D13517" t="s">
        <v>33338</v>
      </c>
      <c r="E13517" t="s">
        <v>30484</v>
      </c>
      <c r="F13517">
        <v>1</v>
      </c>
      <c r="G13517">
        <v>48</v>
      </c>
      <c r="H13517" s="1">
        <v>50</v>
      </c>
      <c r="I13517" s="87"/>
      <c r="K13517" s="86" t="s">
        <v>17485</v>
      </c>
      <c r="L13517" s="86" t="s">
        <v>17486</v>
      </c>
      <c r="N13517">
        <f>IFERROR(VLOOKUP(A13517,bip!$A:$C,2,0),"")</f>
      </c>
      <c r="O13517">
        <f>IFERROR(VLOOKUP(A13517,bip!$A:$Z,3,0),"")</f>
      </c>
    </row>
    <row r="13518" spans="1:15" ht="13.2">
      <c r="A13518" t="s">
        <v>17144</v>
      </c>
      <c r="B13518" t="s">
        <v>17144</v>
      </c>
      <c r="C13518" t="s">
        <v>16440</v>
      </c>
      <c r="D13518" t="s">
        <v>33339</v>
      </c>
      <c r="E13518" t="s">
        <v>30494</v>
      </c>
      <c r="F13518">
        <v>1</v>
      </c>
      <c r="G13518">
        <v>36</v>
      </c>
      <c r="H13518" s="1">
        <v>66</v>
      </c>
      <c r="I13518" s="87"/>
      <c r="K13518" s="86" t="s">
        <v>17485</v>
      </c>
      <c r="L13518" s="86" t="s">
        <v>17486</v>
      </c>
      <c r="N13518">
        <f>IFERROR(VLOOKUP(A13518,bip!$A:$C,2,0),"")</f>
      </c>
      <c r="O13518">
        <f>IFERROR(VLOOKUP(A13518,bip!$A:$Z,3,0),"")</f>
      </c>
    </row>
    <row r="13519" spans="1:15" ht="13.2">
      <c r="A13519" t="s">
        <v>17139</v>
      </c>
      <c r="B13519" t="s">
        <v>17139</v>
      </c>
      <c r="C13519" t="s">
        <v>16440</v>
      </c>
      <c r="D13519" t="s">
        <v>33340</v>
      </c>
      <c r="E13519" t="s">
        <v>30489</v>
      </c>
      <c r="F13519">
        <v>1</v>
      </c>
      <c r="G13519">
        <v>36</v>
      </c>
      <c r="H13519" s="1">
        <v>61</v>
      </c>
      <c r="I13519" s="87"/>
      <c r="K13519" s="86" t="s">
        <v>17485</v>
      </c>
      <c r="L13519" s="86" t="s">
        <v>17486</v>
      </c>
      <c r="N13519">
        <f>IFERROR(VLOOKUP(A13519,bip!$A:$C,2,0),"")</f>
      </c>
      <c r="O13519">
        <f>IFERROR(VLOOKUP(A13519,bip!$A:$Z,3,0),"")</f>
      </c>
    </row>
    <row r="13520" spans="1:15" ht="13.2">
      <c r="A13520" t="s">
        <v>17117</v>
      </c>
      <c r="B13520" t="s">
        <v>17117</v>
      </c>
      <c r="C13520" t="s">
        <v>16440</v>
      </c>
      <c r="D13520" t="s">
        <v>33341</v>
      </c>
      <c r="E13520" t="s">
        <v>30466</v>
      </c>
      <c r="F13520">
        <v>1</v>
      </c>
      <c r="G13520">
        <v>72</v>
      </c>
      <c r="H13520" s="1">
        <v>36</v>
      </c>
      <c r="I13520" s="87"/>
      <c r="K13520" s="86" t="s">
        <v>17485</v>
      </c>
      <c r="L13520" s="86" t="s">
        <v>17486</v>
      </c>
      <c r="N13520">
        <f>IFERROR(VLOOKUP(A13520,bip!$A:$C,2,0),"")</f>
      </c>
      <c r="O13520">
        <f>IFERROR(VLOOKUP(A13520,bip!$A:$Z,3,0),"")</f>
      </c>
    </row>
    <row r="13521" spans="1:15" ht="13.2">
      <c r="A13521" t="s">
        <v>17149</v>
      </c>
      <c r="B13521" t="s">
        <v>17149</v>
      </c>
      <c r="C13521" t="s">
        <v>16440</v>
      </c>
      <c r="D13521" t="s">
        <v>33342</v>
      </c>
      <c r="E13521" t="s">
        <v>30499</v>
      </c>
      <c r="F13521">
        <v>1</v>
      </c>
      <c r="G13521">
        <v>28</v>
      </c>
      <c r="H13521" s="1">
        <v>85</v>
      </c>
      <c r="I13521" s="87"/>
      <c r="K13521" s="86" t="s">
        <v>17485</v>
      </c>
      <c r="L13521" s="86" t="s">
        <v>17486</v>
      </c>
      <c r="N13521">
        <f>IFERROR(VLOOKUP(A13521,bip!$A:$C,2,0),"")</f>
      </c>
      <c r="O13521">
        <f>IFERROR(VLOOKUP(A13521,bip!$A:$Z,3,0),"")</f>
      </c>
    </row>
    <row r="13522" spans="1:15" ht="13.2">
      <c r="A13522" t="s">
        <v>17153</v>
      </c>
      <c r="B13522" t="s">
        <v>17153</v>
      </c>
      <c r="C13522" t="s">
        <v>16440</v>
      </c>
      <c r="D13522" t="s">
        <v>33343</v>
      </c>
      <c r="E13522" t="s">
        <v>30503</v>
      </c>
      <c r="F13522">
        <v>1</v>
      </c>
      <c r="G13522">
        <v>24</v>
      </c>
      <c r="H13522" s="1">
        <v>113</v>
      </c>
      <c r="I13522" s="87"/>
      <c r="K13522" s="86" t="s">
        <v>17485</v>
      </c>
      <c r="L13522" s="86" t="s">
        <v>17486</v>
      </c>
      <c r="N13522">
        <f>IFERROR(VLOOKUP(A13522,bip!$A:$C,2,0),"")</f>
      </c>
      <c r="O13522">
        <f>IFERROR(VLOOKUP(A13522,bip!$A:$Z,3,0),"")</f>
      </c>
    </row>
    <row r="13523" spans="1:15" ht="13.2">
      <c r="A13523" t="s">
        <v>17157</v>
      </c>
      <c r="B13523" t="s">
        <v>17157</v>
      </c>
      <c r="C13523" t="s">
        <v>16440</v>
      </c>
      <c r="D13523" t="s">
        <v>33344</v>
      </c>
      <c r="E13523" t="s">
        <v>30507</v>
      </c>
      <c r="F13523">
        <v>1</v>
      </c>
      <c r="G13523">
        <v>24</v>
      </c>
      <c r="H13523" s="1">
        <v>123</v>
      </c>
      <c r="I13523" s="87"/>
      <c r="K13523" s="86" t="s">
        <v>17485</v>
      </c>
      <c r="L13523" s="86" t="s">
        <v>17486</v>
      </c>
      <c r="N13523">
        <f>IFERROR(VLOOKUP(A13523,bip!$A:$C,2,0),"")</f>
      </c>
      <c r="O13523">
        <f>IFERROR(VLOOKUP(A13523,bip!$A:$Z,3,0),"")</f>
      </c>
    </row>
    <row r="13524" spans="1:15" ht="13.2">
      <c r="A13524" t="s">
        <v>17129</v>
      </c>
      <c r="B13524" t="s">
        <v>17129</v>
      </c>
      <c r="C13524" t="s">
        <v>16440</v>
      </c>
      <c r="D13524" t="s">
        <v>33345</v>
      </c>
      <c r="E13524" t="s">
        <v>30478</v>
      </c>
      <c r="F13524">
        <v>1</v>
      </c>
      <c r="G13524">
        <v>60</v>
      </c>
      <c r="H13524" s="1">
        <v>43</v>
      </c>
      <c r="I13524" s="87"/>
      <c r="K13524" s="86" t="s">
        <v>17485</v>
      </c>
      <c r="L13524" s="86" t="s">
        <v>17486</v>
      </c>
      <c r="N13524">
        <f>IFERROR(VLOOKUP(A13524,bip!$A:$C,2,0),"")</f>
      </c>
      <c r="O13524">
        <f>IFERROR(VLOOKUP(A13524,bip!$A:$Z,3,0),"")</f>
      </c>
    </row>
    <row r="13525" spans="1:15" ht="13.2">
      <c r="A13525" t="s">
        <v>17123</v>
      </c>
      <c r="B13525" t="s">
        <v>17123</v>
      </c>
      <c r="C13525" t="s">
        <v>16440</v>
      </c>
      <c r="D13525" t="s">
        <v>33346</v>
      </c>
      <c r="E13525" t="s">
        <v>30472</v>
      </c>
      <c r="F13525">
        <v>1</v>
      </c>
      <c r="G13525">
        <v>72</v>
      </c>
      <c r="H13525" s="1">
        <v>41</v>
      </c>
      <c r="I13525" s="87"/>
      <c r="K13525" s="86" t="s">
        <v>17485</v>
      </c>
      <c r="L13525" s="86" t="s">
        <v>17486</v>
      </c>
      <c r="N13525">
        <f>IFERROR(VLOOKUP(A13525,bip!$A:$C,2,0),"")</f>
      </c>
      <c r="O13525">
        <f>IFERROR(VLOOKUP(A13525,bip!$A:$Z,3,0),"")</f>
      </c>
    </row>
    <row r="13526" spans="1:15" ht="13.2">
      <c r="A13526" t="s">
        <v>17136</v>
      </c>
      <c r="B13526" t="s">
        <v>17136</v>
      </c>
      <c r="C13526" t="s">
        <v>16440</v>
      </c>
      <c r="D13526" t="s">
        <v>33347</v>
      </c>
      <c r="E13526" t="s">
        <v>30485</v>
      </c>
      <c r="F13526">
        <v>1</v>
      </c>
      <c r="G13526">
        <v>36</v>
      </c>
      <c r="H13526" s="1">
        <v>78</v>
      </c>
      <c r="I13526" s="87"/>
      <c r="K13526" s="86" t="s">
        <v>17485</v>
      </c>
      <c r="L13526" s="86" t="s">
        <v>17486</v>
      </c>
      <c r="N13526">
        <f>IFERROR(VLOOKUP(A13526,bip!$A:$C,2,0),"")</f>
      </c>
      <c r="O13526">
        <f>IFERROR(VLOOKUP(A13526,bip!$A:$Z,3,0),"")</f>
      </c>
    </row>
    <row r="13527" spans="1:15" ht="13.2">
      <c r="A13527" t="s">
        <v>17145</v>
      </c>
      <c r="B13527" t="s">
        <v>17145</v>
      </c>
      <c r="C13527" t="s">
        <v>16440</v>
      </c>
      <c r="D13527" t="s">
        <v>33348</v>
      </c>
      <c r="E13527" t="s">
        <v>30495</v>
      </c>
      <c r="F13527">
        <v>1</v>
      </c>
      <c r="G13527">
        <v>24</v>
      </c>
      <c r="H13527" s="1">
        <v>102</v>
      </c>
      <c r="I13527" s="87"/>
      <c r="K13527" s="86" t="s">
        <v>17485</v>
      </c>
      <c r="L13527" s="86" t="s">
        <v>17486</v>
      </c>
      <c r="N13527">
        <f>IFERROR(VLOOKUP(A13527,bip!$A:$C,2,0),"")</f>
      </c>
      <c r="O13527">
        <f>IFERROR(VLOOKUP(A13527,bip!$A:$Z,3,0),"")</f>
      </c>
    </row>
    <row r="13528" spans="1:15" ht="13.2">
      <c r="A13528" t="s">
        <v>17140</v>
      </c>
      <c r="B13528" t="s">
        <v>17140</v>
      </c>
      <c r="C13528" t="s">
        <v>16440</v>
      </c>
      <c r="D13528" t="s">
        <v>33349</v>
      </c>
      <c r="E13528" t="s">
        <v>30490</v>
      </c>
      <c r="F13528">
        <v>1</v>
      </c>
      <c r="G13528">
        <v>28</v>
      </c>
      <c r="H13528" s="1">
        <v>86</v>
      </c>
      <c r="I13528" s="87"/>
      <c r="K13528" s="86" t="s">
        <v>17485</v>
      </c>
      <c r="L13528" s="86" t="s">
        <v>17486</v>
      </c>
      <c r="N13528">
        <f>IFERROR(VLOOKUP(A13528,bip!$A:$C,2,0),"")</f>
      </c>
      <c r="O13528">
        <f>IFERROR(VLOOKUP(A13528,bip!$A:$Z,3,0),"")</f>
      </c>
    </row>
    <row r="13529" spans="1:15" ht="13.2">
      <c r="A13529" t="s">
        <v>17118</v>
      </c>
      <c r="B13529" t="s">
        <v>17118</v>
      </c>
      <c r="C13529" t="s">
        <v>16440</v>
      </c>
      <c r="D13529" t="s">
        <v>33350</v>
      </c>
      <c r="E13529" t="s">
        <v>30467</v>
      </c>
      <c r="F13529">
        <v>1</v>
      </c>
      <c r="G13529">
        <v>48</v>
      </c>
      <c r="H13529" s="1">
        <v>50</v>
      </c>
      <c r="I13529" s="87"/>
      <c r="K13529" s="86" t="s">
        <v>17485</v>
      </c>
      <c r="L13529" s="86" t="s">
        <v>17486</v>
      </c>
      <c r="N13529">
        <f>IFERROR(VLOOKUP(A13529,bip!$A:$C,2,0),"")</f>
      </c>
      <c r="O13529">
        <f>IFERROR(VLOOKUP(A13529,bip!$A:$Z,3,0),"")</f>
      </c>
    </row>
    <row r="13530" spans="1:15" ht="13.2">
      <c r="A13530" t="s">
        <v>17150</v>
      </c>
      <c r="B13530" t="s">
        <v>17150</v>
      </c>
      <c r="C13530" t="s">
        <v>16440</v>
      </c>
      <c r="D13530" t="s">
        <v>33351</v>
      </c>
      <c r="E13530" t="s">
        <v>30500</v>
      </c>
      <c r="F13530">
        <v>1</v>
      </c>
      <c r="G13530">
        <v>24</v>
      </c>
      <c r="H13530" s="1">
        <v>118</v>
      </c>
      <c r="I13530" s="87"/>
      <c r="K13530" s="86" t="s">
        <v>17485</v>
      </c>
      <c r="L13530" s="86" t="s">
        <v>17486</v>
      </c>
      <c r="N13530">
        <f>IFERROR(VLOOKUP(A13530,bip!$A:$C,2,0),"")</f>
      </c>
      <c r="O13530">
        <f>IFERROR(VLOOKUP(A13530,bip!$A:$Z,3,0),"")</f>
      </c>
    </row>
    <row r="13531" spans="1:15" ht="13.2">
      <c r="A13531" t="s">
        <v>17154</v>
      </c>
      <c r="B13531" t="s">
        <v>17154</v>
      </c>
      <c r="C13531" t="s">
        <v>16440</v>
      </c>
      <c r="D13531" t="s">
        <v>33352</v>
      </c>
      <c r="E13531" t="s">
        <v>30504</v>
      </c>
      <c r="F13531">
        <v>1</v>
      </c>
      <c r="G13531">
        <v>20</v>
      </c>
      <c r="H13531" s="1">
        <v>149</v>
      </c>
      <c r="I13531" s="87"/>
      <c r="K13531" s="86" t="s">
        <v>17485</v>
      </c>
      <c r="L13531" s="86" t="s">
        <v>17486</v>
      </c>
      <c r="N13531">
        <f>IFERROR(VLOOKUP(A13531,bip!$A:$C,2,0),"")</f>
      </c>
      <c r="O13531">
        <f>IFERROR(VLOOKUP(A13531,bip!$A:$Z,3,0),"")</f>
      </c>
    </row>
    <row r="13532" spans="1:15" ht="13.2">
      <c r="A13532" t="s">
        <v>17158</v>
      </c>
      <c r="B13532" t="s">
        <v>17158</v>
      </c>
      <c r="C13532" t="s">
        <v>16440</v>
      </c>
      <c r="D13532" t="s">
        <v>33353</v>
      </c>
      <c r="E13532" t="s">
        <v>30508</v>
      </c>
      <c r="F13532">
        <v>1</v>
      </c>
      <c r="G13532">
        <v>20</v>
      </c>
      <c r="H13532" s="1">
        <v>170</v>
      </c>
      <c r="I13532" s="87"/>
      <c r="K13532" s="86" t="s">
        <v>17485</v>
      </c>
      <c r="L13532" s="86" t="s">
        <v>17486</v>
      </c>
      <c r="N13532">
        <f>IFERROR(VLOOKUP(A13532,bip!$A:$C,2,0),"")</f>
      </c>
      <c r="O13532">
        <f>IFERROR(VLOOKUP(A13532,bip!$A:$Z,3,0),"")</f>
      </c>
    </row>
    <row r="13533" spans="1:15" ht="13.2">
      <c r="A13533" t="s">
        <v>17130</v>
      </c>
      <c r="B13533" t="s">
        <v>17130</v>
      </c>
      <c r="C13533" t="s">
        <v>16440</v>
      </c>
      <c r="D13533" t="s">
        <v>33354</v>
      </c>
      <c r="E13533" t="s">
        <v>30479</v>
      </c>
      <c r="F13533">
        <v>1</v>
      </c>
      <c r="G13533">
        <v>48</v>
      </c>
      <c r="H13533" s="1">
        <v>63</v>
      </c>
      <c r="I13533" s="87"/>
      <c r="K13533" s="86" t="s">
        <v>17485</v>
      </c>
      <c r="L13533" s="86" t="s">
        <v>17486</v>
      </c>
      <c r="N13533">
        <f>IFERROR(VLOOKUP(A13533,bip!$A:$C,2,0),"")</f>
      </c>
      <c r="O13533">
        <f>IFERROR(VLOOKUP(A13533,bip!$A:$Z,3,0),"")</f>
      </c>
    </row>
    <row r="13534" spans="1:15" ht="13.2">
      <c r="A13534" t="s">
        <v>17124</v>
      </c>
      <c r="B13534" t="s">
        <v>17124</v>
      </c>
      <c r="C13534" t="s">
        <v>16440</v>
      </c>
      <c r="D13534" t="s">
        <v>33355</v>
      </c>
      <c r="E13534" t="s">
        <v>30473</v>
      </c>
      <c r="F13534">
        <v>1</v>
      </c>
      <c r="G13534">
        <v>48</v>
      </c>
      <c r="H13534" s="1">
        <v>59</v>
      </c>
      <c r="I13534" s="87"/>
      <c r="K13534" s="86" t="s">
        <v>17485</v>
      </c>
      <c r="L13534" s="86" t="s">
        <v>17486</v>
      </c>
      <c r="N13534">
        <f>IFERROR(VLOOKUP(A13534,bip!$A:$C,2,0),"")</f>
      </c>
      <c r="O13534">
        <f>IFERROR(VLOOKUP(A13534,bip!$A:$Z,3,0),"")</f>
      </c>
    </row>
    <row r="13535" spans="1:15" ht="13.2">
      <c r="A13535" t="s">
        <v>17131</v>
      </c>
      <c r="B13535" t="s">
        <v>17131</v>
      </c>
      <c r="C13535" t="s">
        <v>16440</v>
      </c>
      <c r="D13535" t="s">
        <v>33356</v>
      </c>
      <c r="E13535" t="s">
        <v>30480</v>
      </c>
      <c r="F13535">
        <v>1</v>
      </c>
      <c r="G13535">
        <v>100</v>
      </c>
      <c r="H13535" s="1">
        <v>32</v>
      </c>
      <c r="I13535" s="87"/>
      <c r="K13535" s="86" t="s">
        <v>17485</v>
      </c>
      <c r="L13535" s="86" t="s">
        <v>17486</v>
      </c>
      <c r="N13535">
        <f>IFERROR(VLOOKUP(A13535,bip!$A:$C,2,0),"")</f>
      </c>
      <c r="O13535">
        <f>IFERROR(VLOOKUP(A13535,bip!$A:$Z,3,0),"")</f>
      </c>
    </row>
    <row r="13536" spans="1:15" ht="13.2">
      <c r="A13536" t="s">
        <v>21307</v>
      </c>
      <c r="B13536" t="s">
        <v>21307</v>
      </c>
      <c r="C13536" t="s">
        <v>16440</v>
      </c>
      <c r="D13536" t="s">
        <v>33357</v>
      </c>
      <c r="E13536" t="s">
        <v>30462</v>
      </c>
      <c r="F13536">
        <v>1</v>
      </c>
      <c r="G13536">
        <v>148</v>
      </c>
      <c r="H13536" s="1">
        <v>20</v>
      </c>
      <c r="I13536" s="87"/>
      <c r="K13536" s="86" t="s">
        <v>17485</v>
      </c>
      <c r="L13536" s="86" t="s">
        <v>17486</v>
      </c>
      <c r="N13536">
        <f>IFERROR(VLOOKUP(A13536,bip!$A:$C,2,0),"")</f>
      </c>
      <c r="O13536">
        <f>IFERROR(VLOOKUP(A13536,bip!$A:$Z,3,0),"")</f>
      </c>
    </row>
    <row r="13537" spans="1:15" ht="13.2">
      <c r="A13537" t="s">
        <v>22855</v>
      </c>
      <c r="B13537" t="s">
        <v>22855</v>
      </c>
      <c r="C13537" t="s">
        <v>16440</v>
      </c>
      <c r="D13537" t="s">
        <v>33358</v>
      </c>
      <c r="E13537" t="s">
        <v>30456</v>
      </c>
      <c r="F13537">
        <v>1</v>
      </c>
      <c r="G13537">
        <v>200</v>
      </c>
      <c r="H13537" s="1">
        <v>17</v>
      </c>
      <c r="I13537" s="87"/>
      <c r="K13537" s="86" t="s">
        <v>17485</v>
      </c>
      <c r="L13537" s="86" t="s">
        <v>17486</v>
      </c>
      <c r="N13537">
        <f>IFERROR(VLOOKUP(A13537,bip!$A:$C,2,0),"")</f>
      </c>
      <c r="O13537">
        <f>IFERROR(VLOOKUP(A13537,bip!$A:$Z,3,0),"")</f>
      </c>
    </row>
    <row r="13538" spans="1:15" ht="13.2">
      <c r="A13538" t="s">
        <v>17125</v>
      </c>
      <c r="B13538" t="s">
        <v>17125</v>
      </c>
      <c r="C13538" t="s">
        <v>16440</v>
      </c>
      <c r="D13538" t="s">
        <v>33359</v>
      </c>
      <c r="E13538" t="s">
        <v>30474</v>
      </c>
      <c r="F13538">
        <v>1</v>
      </c>
      <c r="G13538">
        <v>248</v>
      </c>
      <c r="H13538" s="1">
        <v>29</v>
      </c>
      <c r="I13538" s="87"/>
      <c r="K13538" s="86" t="s">
        <v>17485</v>
      </c>
      <c r="L13538" s="86" t="s">
        <v>17486</v>
      </c>
      <c r="N13538">
        <f>IFERROR(VLOOKUP(A13538,bip!$A:$C,2,0),"")</f>
      </c>
      <c r="O13538">
        <f>IFERROR(VLOOKUP(A13538,bip!$A:$Z,3,0),"")</f>
      </c>
    </row>
    <row r="13539" spans="1:15" ht="13.2">
      <c r="A13539" t="s">
        <v>17112</v>
      </c>
      <c r="B13539" t="s">
        <v>17112</v>
      </c>
      <c r="C13539" t="s">
        <v>16440</v>
      </c>
      <c r="D13539" t="s">
        <v>33360</v>
      </c>
      <c r="E13539" t="s">
        <v>30458</v>
      </c>
      <c r="F13539">
        <v>1</v>
      </c>
      <c r="G13539">
        <v>200</v>
      </c>
      <c r="H13539" s="1">
        <v>18</v>
      </c>
      <c r="I13539" s="87"/>
      <c r="K13539" s="86" t="s">
        <v>17485</v>
      </c>
      <c r="L13539" s="86" t="s">
        <v>17486</v>
      </c>
      <c r="N13539">
        <f>IFERROR(VLOOKUP(A13539,bip!$A:$C,2,0),"")</f>
      </c>
      <c r="O13539">
        <f>IFERROR(VLOOKUP(A13539,bip!$A:$Z,3,0),"")</f>
      </c>
    </row>
    <row r="13540" spans="1:15" ht="13.2">
      <c r="A13540" t="s">
        <v>17119</v>
      </c>
      <c r="B13540" t="s">
        <v>17119</v>
      </c>
      <c r="C13540" t="s">
        <v>16440</v>
      </c>
      <c r="D13540" t="s">
        <v>33361</v>
      </c>
      <c r="E13540" t="s">
        <v>30468</v>
      </c>
      <c r="F13540">
        <v>1</v>
      </c>
      <c r="G13540">
        <v>120</v>
      </c>
      <c r="H13540" s="1">
        <v>28</v>
      </c>
      <c r="I13540" s="87"/>
      <c r="K13540" s="86" t="s">
        <v>17485</v>
      </c>
      <c r="L13540" s="86" t="s">
        <v>17486</v>
      </c>
      <c r="N13540">
        <f>IFERROR(VLOOKUP(A13540,bip!$A:$C,2,0),"")</f>
      </c>
      <c r="O13540">
        <f>IFERROR(VLOOKUP(A13540,bip!$A:$Z,3,0),"")</f>
      </c>
    </row>
    <row r="13541" spans="1:15" ht="13.2">
      <c r="A13541" t="s">
        <v>17132</v>
      </c>
      <c r="B13541" t="s">
        <v>17132</v>
      </c>
      <c r="C13541" t="s">
        <v>16440</v>
      </c>
      <c r="D13541" t="s">
        <v>33362</v>
      </c>
      <c r="E13541" t="s">
        <v>30481</v>
      </c>
      <c r="F13541">
        <v>1</v>
      </c>
      <c r="G13541">
        <v>72</v>
      </c>
      <c r="H13541" s="1">
        <v>43</v>
      </c>
      <c r="I13541" s="87"/>
      <c r="K13541" s="86" t="s">
        <v>17485</v>
      </c>
      <c r="L13541" s="86" t="s">
        <v>17486</v>
      </c>
      <c r="N13541">
        <f>IFERROR(VLOOKUP(A13541,bip!$A:$C,2,0),"")</f>
      </c>
      <c r="O13541">
        <f>IFERROR(VLOOKUP(A13541,bip!$A:$Z,3,0),"")</f>
      </c>
    </row>
    <row r="13542" spans="1:15" ht="13.2">
      <c r="A13542" t="s">
        <v>17141</v>
      </c>
      <c r="B13542" t="s">
        <v>17141</v>
      </c>
      <c r="C13542" t="s">
        <v>16440</v>
      </c>
      <c r="D13542" t="s">
        <v>33363</v>
      </c>
      <c r="E13542" t="s">
        <v>30491</v>
      </c>
      <c r="F13542">
        <v>1</v>
      </c>
      <c r="G13542">
        <v>48</v>
      </c>
      <c r="H13542" s="1">
        <v>59</v>
      </c>
      <c r="I13542" s="87"/>
      <c r="K13542" s="86" t="s">
        <v>17485</v>
      </c>
      <c r="L13542" s="86" t="s">
        <v>17486</v>
      </c>
      <c r="N13542">
        <f>IFERROR(VLOOKUP(A13542,bip!$A:$C,2,0),"")</f>
      </c>
      <c r="O13542">
        <f>IFERROR(VLOOKUP(A13542,bip!$A:$Z,3,0),"")</f>
      </c>
    </row>
    <row r="13543" spans="1:15" ht="13.2">
      <c r="A13543" t="s">
        <v>20571</v>
      </c>
      <c r="B13543" t="s">
        <v>20571</v>
      </c>
      <c r="C13543" t="s">
        <v>16440</v>
      </c>
      <c r="D13543" t="s">
        <v>33364</v>
      </c>
      <c r="E13543" t="s">
        <v>30486</v>
      </c>
      <c r="F13543">
        <v>1</v>
      </c>
      <c r="G13543">
        <v>120</v>
      </c>
      <c r="H13543" s="1">
        <v>50</v>
      </c>
      <c r="I13543" s="87"/>
      <c r="K13543" s="86" t="s">
        <v>17485</v>
      </c>
      <c r="L13543" s="86" t="s">
        <v>17486</v>
      </c>
      <c r="N13543">
        <f>IFERROR(VLOOKUP(A13543,bip!$A:$C,2,0),"")</f>
      </c>
      <c r="O13543">
        <f>IFERROR(VLOOKUP(A13543,bip!$A:$Z,3,0),"")</f>
      </c>
    </row>
    <row r="13544" spans="1:15" ht="13.2">
      <c r="A13544" t="s">
        <v>22857</v>
      </c>
      <c r="B13544" t="s">
        <v>22857</v>
      </c>
      <c r="C13544" t="s">
        <v>16440</v>
      </c>
      <c r="D13544" t="s">
        <v>33365</v>
      </c>
      <c r="E13544" t="s">
        <v>30463</v>
      </c>
      <c r="F13544">
        <v>1</v>
      </c>
      <c r="G13544">
        <v>120</v>
      </c>
      <c r="H13544" s="1">
        <v>29</v>
      </c>
      <c r="I13544" s="87"/>
      <c r="K13544" s="86" t="s">
        <v>17485</v>
      </c>
      <c r="L13544" s="86" t="s">
        <v>17486</v>
      </c>
      <c r="N13544">
        <f>IFERROR(VLOOKUP(A13544,bip!$A:$C,2,0),"")</f>
      </c>
      <c r="O13544">
        <f>IFERROR(VLOOKUP(A13544,bip!$A:$Z,3,0),"")</f>
      </c>
    </row>
    <row r="13545" spans="1:15" ht="13.2">
      <c r="A13545" t="s">
        <v>17111</v>
      </c>
      <c r="B13545" t="s">
        <v>17111</v>
      </c>
      <c r="C13545" t="s">
        <v>16440</v>
      </c>
      <c r="D13545" t="s">
        <v>33366</v>
      </c>
      <c r="E13545" t="s">
        <v>30457</v>
      </c>
      <c r="F13545">
        <v>1</v>
      </c>
      <c r="G13545">
        <v>148</v>
      </c>
      <c r="H13545" s="1">
        <v>21</v>
      </c>
      <c r="I13545" s="87"/>
      <c r="K13545" s="86" t="s">
        <v>17485</v>
      </c>
      <c r="L13545" s="86" t="s">
        <v>17486</v>
      </c>
      <c r="N13545">
        <f>IFERROR(VLOOKUP(A13545,bip!$A:$C,2,0),"")</f>
      </c>
      <c r="O13545">
        <f>IFERROR(VLOOKUP(A13545,bip!$A:$Z,3,0),"")</f>
      </c>
    </row>
    <row r="13546" spans="1:15" ht="13.2">
      <c r="A13546" t="s">
        <v>17146</v>
      </c>
      <c r="B13546" t="s">
        <v>17146</v>
      </c>
      <c r="C13546" t="s">
        <v>16440</v>
      </c>
      <c r="D13546" t="s">
        <v>33367</v>
      </c>
      <c r="E13546" t="s">
        <v>30496</v>
      </c>
      <c r="F13546">
        <v>1</v>
      </c>
      <c r="G13546">
        <v>20</v>
      </c>
      <c r="H13546" s="1">
        <v>70</v>
      </c>
      <c r="I13546" s="87"/>
      <c r="K13546" s="86" t="s">
        <v>17485</v>
      </c>
      <c r="L13546" s="86" t="s">
        <v>17486</v>
      </c>
      <c r="N13546">
        <f>IFERROR(VLOOKUP(A13546,bip!$A:$C,2,0),"")</f>
      </c>
      <c r="O13546">
        <f>IFERROR(VLOOKUP(A13546,bip!$A:$Z,3,0),"")</f>
      </c>
    </row>
    <row r="13547" spans="1:15" ht="13.2">
      <c r="A13547" t="s">
        <v>17126</v>
      </c>
      <c r="B13547" t="s">
        <v>17126</v>
      </c>
      <c r="C13547" t="s">
        <v>16440</v>
      </c>
      <c r="D13547" t="s">
        <v>33368</v>
      </c>
      <c r="E13547" t="s">
        <v>30475</v>
      </c>
      <c r="F13547">
        <v>1</v>
      </c>
      <c r="G13547">
        <v>72</v>
      </c>
      <c r="H13547" s="1">
        <v>40</v>
      </c>
      <c r="I13547" s="87"/>
      <c r="K13547" s="86" t="s">
        <v>17485</v>
      </c>
      <c r="L13547" s="86" t="s">
        <v>17486</v>
      </c>
      <c r="N13547">
        <f>IFERROR(VLOOKUP(A13547,bip!$A:$C,2,0),"")</f>
      </c>
      <c r="O13547">
        <f>IFERROR(VLOOKUP(A13547,bip!$A:$Z,3,0),"")</f>
      </c>
    </row>
    <row r="13548" spans="1:15" ht="13.2">
      <c r="A13548" t="s">
        <v>22856</v>
      </c>
      <c r="B13548" t="s">
        <v>22856</v>
      </c>
      <c r="C13548" t="s">
        <v>16440</v>
      </c>
      <c r="D13548" t="s">
        <v>33369</v>
      </c>
      <c r="E13548" t="s">
        <v>30459</v>
      </c>
      <c r="F13548">
        <v>1</v>
      </c>
      <c r="G13548">
        <v>120</v>
      </c>
      <c r="H13548" s="1">
        <v>28</v>
      </c>
      <c r="I13548" s="87"/>
      <c r="K13548" s="86" t="s">
        <v>17485</v>
      </c>
      <c r="L13548" s="86" t="s">
        <v>17486</v>
      </c>
      <c r="N13548">
        <f>IFERROR(VLOOKUP(A13548,bip!$A:$C,2,0),"")</f>
      </c>
      <c r="O13548">
        <f>IFERROR(VLOOKUP(A13548,bip!$A:$Z,3,0),"")</f>
      </c>
    </row>
    <row r="13549" spans="1:15" ht="13.2">
      <c r="A13549" t="s">
        <v>17120</v>
      </c>
      <c r="B13549" t="s">
        <v>17120</v>
      </c>
      <c r="C13549" t="s">
        <v>16440</v>
      </c>
      <c r="D13549" t="s">
        <v>33370</v>
      </c>
      <c r="E13549" t="s">
        <v>30469</v>
      </c>
      <c r="F13549">
        <v>1</v>
      </c>
      <c r="G13549">
        <v>100</v>
      </c>
      <c r="H13549" s="1">
        <v>36</v>
      </c>
      <c r="I13549" s="87"/>
      <c r="K13549" s="86" t="s">
        <v>17485</v>
      </c>
      <c r="L13549" s="86" t="s">
        <v>17486</v>
      </c>
      <c r="N13549">
        <f>IFERROR(VLOOKUP(A13549,bip!$A:$C,2,0),"")</f>
      </c>
      <c r="O13549">
        <f>IFERROR(VLOOKUP(A13549,bip!$A:$Z,3,0),"")</f>
      </c>
    </row>
    <row r="13550" spans="1:15" ht="13.2">
      <c r="A13550" t="s">
        <v>17133</v>
      </c>
      <c r="B13550" t="s">
        <v>17133</v>
      </c>
      <c r="C13550" t="s">
        <v>16440</v>
      </c>
      <c r="D13550" t="s">
        <v>33371</v>
      </c>
      <c r="E13550" t="s">
        <v>30482</v>
      </c>
      <c r="F13550">
        <v>1</v>
      </c>
      <c r="G13550">
        <v>48</v>
      </c>
      <c r="H13550" s="1">
        <v>56</v>
      </c>
      <c r="I13550" s="87"/>
      <c r="K13550" s="86" t="s">
        <v>17485</v>
      </c>
      <c r="L13550" s="86" t="s">
        <v>17486</v>
      </c>
      <c r="N13550">
        <f>IFERROR(VLOOKUP(A13550,bip!$A:$C,2,0),"")</f>
      </c>
      <c r="O13550">
        <f>IFERROR(VLOOKUP(A13550,bip!$A:$Z,3,0),"")</f>
      </c>
    </row>
    <row r="13551" spans="1:15" ht="13.2">
      <c r="A13551" t="s">
        <v>17142</v>
      </c>
      <c r="B13551" t="s">
        <v>17142</v>
      </c>
      <c r="C13551" t="s">
        <v>16440</v>
      </c>
      <c r="D13551" t="s">
        <v>33372</v>
      </c>
      <c r="E13551" t="s">
        <v>30492</v>
      </c>
      <c r="F13551">
        <v>1</v>
      </c>
      <c r="G13551">
        <v>36</v>
      </c>
      <c r="H13551" s="1">
        <v>78</v>
      </c>
      <c r="I13551" s="87"/>
      <c r="K13551" s="86" t="s">
        <v>17485</v>
      </c>
      <c r="L13551" s="86" t="s">
        <v>17486</v>
      </c>
      <c r="N13551">
        <f>IFERROR(VLOOKUP(A13551,bip!$A:$C,2,0),"")</f>
      </c>
      <c r="O13551">
        <f>IFERROR(VLOOKUP(A13551,bip!$A:$Z,3,0),"")</f>
      </c>
    </row>
    <row r="13552" spans="1:15" ht="13.2">
      <c r="A13552" t="s">
        <v>17137</v>
      </c>
      <c r="B13552" t="s">
        <v>17137</v>
      </c>
      <c r="C13552" t="s">
        <v>16440</v>
      </c>
      <c r="D13552" t="s">
        <v>33373</v>
      </c>
      <c r="E13552" t="s">
        <v>30487</v>
      </c>
      <c r="F13552">
        <v>1</v>
      </c>
      <c r="G13552">
        <v>72</v>
      </c>
      <c r="H13552" s="1">
        <v>66</v>
      </c>
      <c r="I13552" s="87"/>
      <c r="K13552" s="86" t="s">
        <v>17485</v>
      </c>
      <c r="L13552" s="86" t="s">
        <v>17486</v>
      </c>
      <c r="N13552">
        <f>IFERROR(VLOOKUP(A13552,bip!$A:$C,2,0),"")</f>
      </c>
      <c r="O13552">
        <f>IFERROR(VLOOKUP(A13552,bip!$A:$Z,3,0),"")</f>
      </c>
    </row>
    <row r="13553" spans="1:15" ht="13.2">
      <c r="A13553" t="s">
        <v>17115</v>
      </c>
      <c r="B13553" t="s">
        <v>17115</v>
      </c>
      <c r="C13553" t="s">
        <v>16440</v>
      </c>
      <c r="D13553" t="s">
        <v>33374</v>
      </c>
      <c r="E13553" t="s">
        <v>30464</v>
      </c>
      <c r="F13553">
        <v>1</v>
      </c>
      <c r="G13553">
        <v>72</v>
      </c>
      <c r="H13553" s="1">
        <v>36</v>
      </c>
      <c r="I13553" s="87"/>
      <c r="K13553" s="86" t="s">
        <v>17485</v>
      </c>
      <c r="L13553" s="86" t="s">
        <v>17486</v>
      </c>
      <c r="N13553">
        <f>IFERROR(VLOOKUP(A13553,bip!$A:$C,2,0),"")</f>
      </c>
      <c r="O13553">
        <f>IFERROR(VLOOKUP(A13553,bip!$A:$Z,3,0),"")</f>
      </c>
    </row>
    <row r="13554" spans="1:15" ht="13.2">
      <c r="A13554" t="s">
        <v>17147</v>
      </c>
      <c r="B13554" t="s">
        <v>17147</v>
      </c>
      <c r="C13554" t="s">
        <v>16440</v>
      </c>
      <c r="D13554" t="s">
        <v>33375</v>
      </c>
      <c r="E13554" t="s">
        <v>30497</v>
      </c>
      <c r="F13554">
        <v>1</v>
      </c>
      <c r="G13554">
        <v>20</v>
      </c>
      <c r="H13554" s="1">
        <v>95</v>
      </c>
      <c r="I13554" s="87"/>
      <c r="K13554" s="86" t="s">
        <v>17485</v>
      </c>
      <c r="L13554" s="86" t="s">
        <v>17486</v>
      </c>
      <c r="N13554">
        <f>IFERROR(VLOOKUP(A13554,bip!$A:$C,2,0),"")</f>
      </c>
      <c r="O13554">
        <f>IFERROR(VLOOKUP(A13554,bip!$A:$Z,3,0),"")</f>
      </c>
    </row>
    <row r="13555" spans="1:15" ht="13.2">
      <c r="A13555" t="s">
        <v>17151</v>
      </c>
      <c r="B13555" t="s">
        <v>17151</v>
      </c>
      <c r="C13555" t="s">
        <v>16440</v>
      </c>
      <c r="D13555" t="s">
        <v>33376</v>
      </c>
      <c r="E13555" t="s">
        <v>30501</v>
      </c>
      <c r="F13555">
        <v>1</v>
      </c>
      <c r="G13555">
        <v>24</v>
      </c>
      <c r="H13555" s="1">
        <v>118</v>
      </c>
      <c r="I13555" s="87"/>
      <c r="K13555" s="86" t="s">
        <v>17485</v>
      </c>
      <c r="L13555" s="86" t="s">
        <v>17486</v>
      </c>
      <c r="N13555">
        <f>IFERROR(VLOOKUP(A13555,bip!$A:$C,2,0),"")</f>
      </c>
      <c r="O13555">
        <f>IFERROR(VLOOKUP(A13555,bip!$A:$Z,3,0),"")</f>
      </c>
    </row>
    <row r="13556" spans="1:15" ht="13.2">
      <c r="A13556" t="s">
        <v>17155</v>
      </c>
      <c r="B13556" t="s">
        <v>17155</v>
      </c>
      <c r="C13556" t="s">
        <v>16440</v>
      </c>
      <c r="D13556" t="s">
        <v>33377</v>
      </c>
      <c r="E13556" t="s">
        <v>30505</v>
      </c>
      <c r="F13556">
        <v>1</v>
      </c>
      <c r="G13556">
        <v>28</v>
      </c>
      <c r="H13556" s="1">
        <v>104</v>
      </c>
      <c r="I13556" s="87"/>
      <c r="K13556" s="86" t="s">
        <v>17485</v>
      </c>
      <c r="L13556" s="86" t="s">
        <v>17486</v>
      </c>
      <c r="N13556">
        <f>IFERROR(VLOOKUP(A13556,bip!$A:$C,2,0),"")</f>
      </c>
      <c r="O13556">
        <f>IFERROR(VLOOKUP(A13556,bip!$A:$Z,3,0),"")</f>
      </c>
    </row>
    <row r="13557" spans="1:15" ht="13.2">
      <c r="A13557" t="s">
        <v>17127</v>
      </c>
      <c r="B13557" t="s">
        <v>17127</v>
      </c>
      <c r="C13557" t="s">
        <v>16440</v>
      </c>
      <c r="D13557" t="s">
        <v>33378</v>
      </c>
      <c r="E13557" t="s">
        <v>30476</v>
      </c>
      <c r="F13557">
        <v>1</v>
      </c>
      <c r="G13557">
        <v>60</v>
      </c>
      <c r="H13557" s="1">
        <v>48</v>
      </c>
      <c r="I13557" s="87"/>
      <c r="K13557" s="86" t="s">
        <v>17485</v>
      </c>
      <c r="L13557" s="86" t="s">
        <v>17486</v>
      </c>
      <c r="N13557">
        <f>IFERROR(VLOOKUP(A13557,bip!$A:$C,2,0),"")</f>
      </c>
      <c r="O13557">
        <f>IFERROR(VLOOKUP(A13557,bip!$A:$Z,3,0),"")</f>
      </c>
    </row>
    <row r="13558" spans="1:15" ht="13.2">
      <c r="A13558" t="s">
        <v>17113</v>
      </c>
      <c r="B13558" t="s">
        <v>17113</v>
      </c>
      <c r="C13558" t="s">
        <v>16440</v>
      </c>
      <c r="D13558" t="s">
        <v>33379</v>
      </c>
      <c r="E13558" t="s">
        <v>30460</v>
      </c>
      <c r="F13558">
        <v>1</v>
      </c>
      <c r="G13558">
        <v>88</v>
      </c>
      <c r="H13558" s="1">
        <v>32</v>
      </c>
      <c r="I13558" s="87"/>
      <c r="K13558" s="86" t="s">
        <v>17485</v>
      </c>
      <c r="L13558" s="86" t="s">
        <v>17486</v>
      </c>
      <c r="N13558">
        <f>IFERROR(VLOOKUP(A13558,bip!$A:$C,2,0),"")</f>
      </c>
      <c r="O13558">
        <f>IFERROR(VLOOKUP(A13558,bip!$A:$Z,3,0),"")</f>
      </c>
    </row>
    <row r="13559" spans="1:15" ht="13.2">
      <c r="A13559" t="s">
        <v>17121</v>
      </c>
      <c r="B13559" t="s">
        <v>17121</v>
      </c>
      <c r="C13559" t="s">
        <v>16440</v>
      </c>
      <c r="D13559" t="s">
        <v>33380</v>
      </c>
      <c r="E13559" t="s">
        <v>30470</v>
      </c>
      <c r="F13559">
        <v>1</v>
      </c>
      <c r="G13559">
        <v>72</v>
      </c>
      <c r="H13559" s="1">
        <v>42</v>
      </c>
      <c r="I13559" s="87"/>
      <c r="K13559" s="86" t="s">
        <v>17485</v>
      </c>
      <c r="L13559" s="86" t="s">
        <v>17486</v>
      </c>
      <c r="N13559">
        <f>IFERROR(VLOOKUP(A13559,bip!$A:$C,2,0),"")</f>
      </c>
      <c r="O13559">
        <f>IFERROR(VLOOKUP(A13559,bip!$A:$Z,3,0),"")</f>
      </c>
    </row>
    <row r="13560" spans="1:15" ht="13.2">
      <c r="A13560" t="s">
        <v>14729</v>
      </c>
      <c r="B13560" t="s">
        <v>14729</v>
      </c>
      <c r="C13560" t="s">
        <v>16440</v>
      </c>
      <c r="D13560" t="s">
        <v>27077</v>
      </c>
      <c r="E13560" t="s">
        <v>27078</v>
      </c>
      <c r="F13560">
        <v>1</v>
      </c>
      <c r="G13560">
        <v>24</v>
      </c>
      <c r="H13560" s="1">
        <v>59</v>
      </c>
      <c r="I13560" s="87"/>
      <c r="K13560" s="86" t="s">
        <v>17485</v>
      </c>
      <c r="L13560" s="86" t="s">
        <v>17486</v>
      </c>
      <c r="N13560">
        <f>IFERROR(VLOOKUP(A13560,bip!$A:$C,2,0),"")</f>
      </c>
      <c r="O13560">
        <f>IFERROR(VLOOKUP(A13560,bip!$A:$Z,3,0),"")</f>
      </c>
    </row>
    <row r="13561" spans="1:15" ht="13.2">
      <c r="A13561" t="s">
        <v>14725</v>
      </c>
      <c r="B13561" t="s">
        <v>14725</v>
      </c>
      <c r="C13561" t="s">
        <v>16440</v>
      </c>
      <c r="D13561" t="s">
        <v>27069</v>
      </c>
      <c r="E13561" t="s">
        <v>27070</v>
      </c>
      <c r="F13561">
        <v>1</v>
      </c>
      <c r="G13561">
        <v>24</v>
      </c>
      <c r="H13561" s="1">
        <v>63</v>
      </c>
      <c r="I13561" s="87"/>
      <c r="K13561" s="86" t="s">
        <v>17485</v>
      </c>
      <c r="L13561" s="86" t="s">
        <v>17486</v>
      </c>
      <c r="N13561">
        <f>IFERROR(VLOOKUP(A13561,bip!$A:$C,2,0),"")</f>
      </c>
      <c r="O13561">
        <f>IFERROR(VLOOKUP(A13561,bip!$A:$Z,3,0),"")</f>
      </c>
    </row>
    <row r="13562" spans="1:15" ht="13.2">
      <c r="A13562" t="s">
        <v>14731</v>
      </c>
      <c r="B13562" t="s">
        <v>14731</v>
      </c>
      <c r="C13562" t="s">
        <v>16440</v>
      </c>
      <c r="D13562" t="s">
        <v>33323</v>
      </c>
      <c r="E13562" t="s">
        <v>33324</v>
      </c>
      <c r="F13562">
        <v>1</v>
      </c>
      <c r="G13562">
        <v>24</v>
      </c>
      <c r="H13562" s="1">
        <v>63</v>
      </c>
      <c r="I13562" s="87"/>
      <c r="K13562" s="86" t="s">
        <v>17485</v>
      </c>
      <c r="L13562" s="86" t="s">
        <v>17486</v>
      </c>
      <c r="N13562">
        <f>IFERROR(VLOOKUP(A13562,bip!$A:$C,2,0),"")</f>
      </c>
      <c r="O13562">
        <f>IFERROR(VLOOKUP(A13562,bip!$A:$Z,3,0),"")</f>
      </c>
    </row>
    <row r="13563" spans="1:15" ht="13.2">
      <c r="A13563" t="s">
        <v>14727</v>
      </c>
      <c r="B13563" t="s">
        <v>14727</v>
      </c>
      <c r="C13563" t="s">
        <v>16440</v>
      </c>
      <c r="D13563" t="s">
        <v>27073</v>
      </c>
      <c r="E13563" t="s">
        <v>27074</v>
      </c>
      <c r="F13563">
        <v>1</v>
      </c>
      <c r="G13563">
        <v>24</v>
      </c>
      <c r="H13563" s="1">
        <v>53</v>
      </c>
      <c r="I13563" s="87"/>
      <c r="K13563" s="86" t="s">
        <v>17485</v>
      </c>
      <c r="L13563" s="86" t="s">
        <v>17486</v>
      </c>
      <c r="N13563">
        <f>IFERROR(VLOOKUP(A13563,bip!$A:$C,2,0),"")</f>
      </c>
      <c r="O13563">
        <f>IFERROR(VLOOKUP(A13563,bip!$A:$Z,3,0),"")</f>
      </c>
    </row>
    <row r="13564" spans="1:15" ht="13.2">
      <c r="A13564" t="s">
        <v>14724</v>
      </c>
      <c r="B13564" t="s">
        <v>14724</v>
      </c>
      <c r="C13564" t="s">
        <v>16440</v>
      </c>
      <c r="D13564" t="s">
        <v>27067</v>
      </c>
      <c r="E13564" t="s">
        <v>27068</v>
      </c>
      <c r="F13564">
        <v>1</v>
      </c>
      <c r="G13564">
        <v>24</v>
      </c>
      <c r="H13564" s="1">
        <v>70</v>
      </c>
      <c r="I13564" s="87"/>
      <c r="K13564" s="86" t="s">
        <v>17485</v>
      </c>
      <c r="L13564" s="86" t="s">
        <v>17486</v>
      </c>
      <c r="N13564">
        <f>IFERROR(VLOOKUP(A13564,bip!$A:$C,2,0),"")</f>
      </c>
      <c r="O13564">
        <f>IFERROR(VLOOKUP(A13564,bip!$A:$Z,3,0),"")</f>
      </c>
    </row>
    <row r="13565" spans="1:15" ht="13.2">
      <c r="A13565" t="s">
        <v>14720</v>
      </c>
      <c r="B13565" t="s">
        <v>14720</v>
      </c>
      <c r="C13565" t="s">
        <v>16440</v>
      </c>
      <c r="D13565" t="s">
        <v>27059</v>
      </c>
      <c r="E13565" t="s">
        <v>27060</v>
      </c>
      <c r="F13565">
        <v>1</v>
      </c>
      <c r="G13565">
        <v>24</v>
      </c>
      <c r="H13565" s="1">
        <v>70</v>
      </c>
      <c r="I13565" s="87"/>
      <c r="K13565" s="86" t="s">
        <v>17485</v>
      </c>
      <c r="L13565" s="86" t="s">
        <v>17486</v>
      </c>
      <c r="N13565">
        <f>IFERROR(VLOOKUP(A13565,bip!$A:$C,2,0),"")</f>
      </c>
      <c r="O13565">
        <f>IFERROR(VLOOKUP(A13565,bip!$A:$Z,3,0),"")</f>
      </c>
    </row>
    <row r="13566" spans="1:15" ht="13.2">
      <c r="A13566" t="s">
        <v>14726</v>
      </c>
      <c r="B13566" t="s">
        <v>14726</v>
      </c>
      <c r="C13566" t="s">
        <v>16440</v>
      </c>
      <c r="D13566" t="s">
        <v>27071</v>
      </c>
      <c r="E13566" t="s">
        <v>27072</v>
      </c>
      <c r="F13566">
        <v>1</v>
      </c>
      <c r="G13566">
        <v>24</v>
      </c>
      <c r="H13566" s="1">
        <v>53</v>
      </c>
      <c r="I13566" s="87"/>
      <c r="K13566" s="86" t="s">
        <v>17485</v>
      </c>
      <c r="L13566" s="86" t="s">
        <v>17486</v>
      </c>
      <c r="N13566">
        <f>IFERROR(VLOOKUP(A13566,bip!$A:$C,2,0),"")</f>
      </c>
      <c r="O13566">
        <f>IFERROR(VLOOKUP(A13566,bip!$A:$Z,3,0),"")</f>
      </c>
    </row>
    <row r="13567" spans="1:15" ht="13.2">
      <c r="A13567" t="s">
        <v>14722</v>
      </c>
      <c r="B13567" t="s">
        <v>14722</v>
      </c>
      <c r="C13567" t="s">
        <v>16440</v>
      </c>
      <c r="D13567" t="s">
        <v>27063</v>
      </c>
      <c r="E13567" t="s">
        <v>27064</v>
      </c>
      <c r="F13567">
        <v>1</v>
      </c>
      <c r="G13567">
        <v>24</v>
      </c>
      <c r="H13567" s="1">
        <v>60</v>
      </c>
      <c r="I13567" s="87"/>
      <c r="K13567" s="86" t="s">
        <v>17485</v>
      </c>
      <c r="L13567" s="86" t="s">
        <v>17486</v>
      </c>
      <c r="N13567">
        <f>IFERROR(VLOOKUP(A13567,bip!$A:$C,2,0),"")</f>
      </c>
      <c r="O13567">
        <f>IFERROR(VLOOKUP(A13567,bip!$A:$Z,3,0),"")</f>
      </c>
    </row>
    <row r="13568" spans="1:15" ht="13.2">
      <c r="A13568" t="s">
        <v>14721</v>
      </c>
      <c r="B13568" t="s">
        <v>14721</v>
      </c>
      <c r="C13568" t="s">
        <v>16440</v>
      </c>
      <c r="D13568" t="s">
        <v>27061</v>
      </c>
      <c r="E13568" t="s">
        <v>27062</v>
      </c>
      <c r="F13568">
        <v>1</v>
      </c>
      <c r="G13568">
        <v>24</v>
      </c>
      <c r="H13568" s="1">
        <v>63</v>
      </c>
      <c r="I13568" s="87"/>
      <c r="K13568" s="86" t="s">
        <v>17485</v>
      </c>
      <c r="L13568" s="86" t="s">
        <v>17486</v>
      </c>
      <c r="N13568">
        <f>IFERROR(VLOOKUP(A13568,bip!$A:$C,2,0),"")</f>
      </c>
      <c r="O13568">
        <f>IFERROR(VLOOKUP(A13568,bip!$A:$Z,3,0),"")</f>
      </c>
    </row>
    <row r="13569" spans="1:15" ht="13.2">
      <c r="A13569" t="s">
        <v>14723</v>
      </c>
      <c r="B13569" t="s">
        <v>14723</v>
      </c>
      <c r="C13569" t="s">
        <v>16440</v>
      </c>
      <c r="D13569" t="s">
        <v>27065</v>
      </c>
      <c r="E13569" t="s">
        <v>27066</v>
      </c>
      <c r="F13569">
        <v>1</v>
      </c>
      <c r="G13569">
        <v>24</v>
      </c>
      <c r="H13569" s="1">
        <v>65</v>
      </c>
      <c r="I13569" s="87"/>
      <c r="K13569" s="86" t="s">
        <v>17485</v>
      </c>
      <c r="L13569" s="86" t="s">
        <v>17486</v>
      </c>
      <c r="N13569">
        <f>IFERROR(VLOOKUP(A13569,bip!$A:$C,2,0),"")</f>
      </c>
      <c r="O13569">
        <f>IFERROR(VLOOKUP(A13569,bip!$A:$Z,3,0),"")</f>
      </c>
    </row>
    <row r="13570" spans="1:15" ht="13.2">
      <c r="A13570" t="s">
        <v>14730</v>
      </c>
      <c r="B13570" t="s">
        <v>14730</v>
      </c>
      <c r="C13570" t="s">
        <v>16440</v>
      </c>
      <c r="D13570" t="s">
        <v>34510</v>
      </c>
      <c r="E13570" t="s">
        <v>27079</v>
      </c>
      <c r="F13570">
        <v>1</v>
      </c>
      <c r="G13570">
        <v>24</v>
      </c>
      <c r="H13570" s="1">
        <v>63</v>
      </c>
      <c r="I13570" s="87"/>
      <c r="K13570" s="86" t="s">
        <v>17485</v>
      </c>
      <c r="L13570" s="86" t="s">
        <v>17486</v>
      </c>
      <c r="N13570">
        <f>IFERROR(VLOOKUP(A13570,bip!$A:$C,2,0),"")</f>
      </c>
      <c r="O13570">
        <f>IFERROR(VLOOKUP(A13570,bip!$A:$Z,3,0),"")</f>
      </c>
    </row>
    <row r="13571" spans="1:15" ht="13.2">
      <c r="A13571" t="s">
        <v>14728</v>
      </c>
      <c r="B13571" t="s">
        <v>14728</v>
      </c>
      <c r="C13571" t="s">
        <v>16440</v>
      </c>
      <c r="D13571" t="s">
        <v>27075</v>
      </c>
      <c r="E13571" t="s">
        <v>27076</v>
      </c>
      <c r="F13571">
        <v>1</v>
      </c>
      <c r="G13571">
        <v>24</v>
      </c>
      <c r="H13571" s="1">
        <v>59</v>
      </c>
      <c r="I13571" s="87"/>
      <c r="K13571" s="86" t="s">
        <v>17485</v>
      </c>
      <c r="L13571" s="86" t="s">
        <v>17486</v>
      </c>
      <c r="N13571">
        <f>IFERROR(VLOOKUP(A13571,bip!$A:$C,2,0),"")</f>
      </c>
      <c r="O13571">
        <f>IFERROR(VLOOKUP(A13571,bip!$A:$Z,3,0),"")</f>
      </c>
    </row>
    <row r="13572" spans="1:15" ht="13.2">
      <c r="A13572" t="s">
        <v>14732</v>
      </c>
      <c r="B13572" t="s">
        <v>14732</v>
      </c>
      <c r="C13572" t="s">
        <v>16440</v>
      </c>
      <c r="D13572" t="s">
        <v>33325</v>
      </c>
      <c r="E13572" t="s">
        <v>24336</v>
      </c>
      <c r="F13572">
        <v>1</v>
      </c>
      <c r="G13572">
        <v>24</v>
      </c>
      <c r="H13572" s="1">
        <v>122</v>
      </c>
      <c r="I13572" s="87"/>
      <c r="K13572" s="86" t="s">
        <v>17485</v>
      </c>
      <c r="L13572" s="86" t="s">
        <v>17486</v>
      </c>
      <c r="N13572">
        <f>IFERROR(VLOOKUP(A13572,bip!$A:$C,2,0),"")</f>
      </c>
      <c r="O13572">
        <f>IFERROR(VLOOKUP(A13572,bip!$A:$Z,3,0),"")</f>
      </c>
    </row>
    <row r="13573" spans="1:15" ht="13.2">
      <c r="A13573" t="s">
        <v>14734</v>
      </c>
      <c r="B13573" t="s">
        <v>14734</v>
      </c>
      <c r="C13573" t="s">
        <v>16440</v>
      </c>
      <c r="D13573" t="s">
        <v>33326</v>
      </c>
      <c r="E13573" t="s">
        <v>24338</v>
      </c>
      <c r="F13573">
        <v>1</v>
      </c>
      <c r="G13573">
        <v>24</v>
      </c>
      <c r="H13573" s="1">
        <v>95</v>
      </c>
      <c r="I13573" s="87"/>
      <c r="K13573" s="86" t="s">
        <v>17485</v>
      </c>
      <c r="L13573" s="86" t="s">
        <v>17486</v>
      </c>
      <c r="N13573">
        <f>IFERROR(VLOOKUP(A13573,bip!$A:$C,2,0),"")</f>
      </c>
      <c r="O13573">
        <f>IFERROR(VLOOKUP(A13573,bip!$A:$Z,3,0),"")</f>
      </c>
    </row>
    <row r="13574" spans="1:15" ht="13.2">
      <c r="A13574" t="s">
        <v>14733</v>
      </c>
      <c r="B13574" t="s">
        <v>14733</v>
      </c>
      <c r="C13574" t="s">
        <v>16440</v>
      </c>
      <c r="D13574" t="s">
        <v>33327</v>
      </c>
      <c r="E13574" t="s">
        <v>24337</v>
      </c>
      <c r="F13574">
        <v>1</v>
      </c>
      <c r="G13574">
        <v>24</v>
      </c>
      <c r="H13574" s="1">
        <v>102</v>
      </c>
      <c r="I13574" s="87"/>
      <c r="K13574" s="86" t="s">
        <v>17485</v>
      </c>
      <c r="L13574" s="86" t="s">
        <v>17486</v>
      </c>
      <c r="N13574">
        <f>IFERROR(VLOOKUP(A13574,bip!$A:$C,2,0),"")</f>
      </c>
      <c r="O13574">
        <f>IFERROR(VLOOKUP(A13574,bip!$A:$Z,3,0),"")</f>
      </c>
    </row>
    <row r="13575" spans="1:15" ht="13.2">
      <c r="A13575" t="s">
        <v>17228</v>
      </c>
      <c r="B13575" t="s">
        <v>17228</v>
      </c>
      <c r="C13575" t="s">
        <v>16440</v>
      </c>
      <c r="D13575" t="s">
        <v>30587</v>
      </c>
      <c r="E13575" t="s">
        <v>30588</v>
      </c>
      <c r="F13575">
        <v>1</v>
      </c>
      <c r="G13575">
        <v>80</v>
      </c>
      <c r="H13575" s="1">
        <v>31</v>
      </c>
      <c r="I13575" s="87"/>
      <c r="K13575" s="86" t="s">
        <v>17485</v>
      </c>
      <c r="L13575" s="86" t="s">
        <v>17486</v>
      </c>
      <c r="N13575">
        <f>IFERROR(VLOOKUP(A13575,bip!$A:$C,2,0),"")</f>
      </c>
      <c r="O13575">
        <f>IFERROR(VLOOKUP(A13575,bip!$A:$Z,3,0),"")</f>
      </c>
    </row>
    <row r="13576" spans="1:15" ht="13.2">
      <c r="A13576" t="s">
        <v>17230</v>
      </c>
      <c r="B13576" t="s">
        <v>17230</v>
      </c>
      <c r="C13576" t="s">
        <v>16440</v>
      </c>
      <c r="D13576" t="s">
        <v>30591</v>
      </c>
      <c r="E13576" t="s">
        <v>30592</v>
      </c>
      <c r="F13576">
        <v>1</v>
      </c>
      <c r="G13576">
        <v>48</v>
      </c>
      <c r="H13576" s="1">
        <v>43</v>
      </c>
      <c r="I13576" s="87"/>
      <c r="K13576" s="86" t="s">
        <v>17485</v>
      </c>
      <c r="L13576" s="86" t="s">
        <v>17486</v>
      </c>
      <c r="N13576">
        <f>IFERROR(VLOOKUP(A13576,bip!$A:$C,2,0),"")</f>
      </c>
      <c r="O13576">
        <f>IFERROR(VLOOKUP(A13576,bip!$A:$Z,3,0),"")</f>
      </c>
    </row>
    <row r="13577" spans="1:15" ht="13.2">
      <c r="A13577" t="s">
        <v>17229</v>
      </c>
      <c r="B13577" t="s">
        <v>17229</v>
      </c>
      <c r="C13577" t="s">
        <v>16440</v>
      </c>
      <c r="D13577" t="s">
        <v>30589</v>
      </c>
      <c r="E13577" t="s">
        <v>30590</v>
      </c>
      <c r="F13577">
        <v>1</v>
      </c>
      <c r="G13577">
        <v>60</v>
      </c>
      <c r="H13577" s="1">
        <v>40</v>
      </c>
      <c r="I13577" s="87"/>
      <c r="K13577" s="86" t="s">
        <v>17485</v>
      </c>
      <c r="L13577" s="86" t="s">
        <v>17486</v>
      </c>
      <c r="N13577">
        <f>IFERROR(VLOOKUP(A13577,bip!$A:$C,2,0),"")</f>
      </c>
      <c r="O13577">
        <f>IFERROR(VLOOKUP(A13577,bip!$A:$Z,3,0),"")</f>
      </c>
    </row>
    <row r="13578" spans="1:15" ht="13.2">
      <c r="A13578" t="s">
        <v>17226</v>
      </c>
      <c r="B13578" t="s">
        <v>17226</v>
      </c>
      <c r="C13578" t="s">
        <v>16440</v>
      </c>
      <c r="D13578" t="s">
        <v>30583</v>
      </c>
      <c r="E13578" t="s">
        <v>30584</v>
      </c>
      <c r="F13578">
        <v>1</v>
      </c>
      <c r="G13578">
        <v>120</v>
      </c>
      <c r="H13578" s="1">
        <v>20</v>
      </c>
      <c r="I13578" s="87"/>
      <c r="K13578" s="86" t="s">
        <v>17485</v>
      </c>
      <c r="L13578" s="86" t="s">
        <v>17486</v>
      </c>
      <c r="N13578">
        <f>IFERROR(VLOOKUP(A13578,bip!$A:$C,2,0),"")</f>
      </c>
      <c r="O13578">
        <f>IFERROR(VLOOKUP(A13578,bip!$A:$Z,3,0),"")</f>
      </c>
    </row>
    <row r="13579" spans="1:15" ht="13.2">
      <c r="A13579" t="s">
        <v>17231</v>
      </c>
      <c r="B13579" t="s">
        <v>17231</v>
      </c>
      <c r="C13579" t="s">
        <v>16440</v>
      </c>
      <c r="D13579" t="s">
        <v>30593</v>
      </c>
      <c r="E13579" t="s">
        <v>30594</v>
      </c>
      <c r="F13579">
        <v>1</v>
      </c>
      <c r="G13579">
        <v>32</v>
      </c>
      <c r="H13579" s="1">
        <v>56</v>
      </c>
      <c r="I13579" s="87"/>
      <c r="K13579" s="86" t="s">
        <v>17485</v>
      </c>
      <c r="L13579" s="86" t="s">
        <v>17486</v>
      </c>
      <c r="N13579">
        <f>IFERROR(VLOOKUP(A13579,bip!$A:$C,2,0),"")</f>
      </c>
      <c r="O13579">
        <f>IFERROR(VLOOKUP(A13579,bip!$A:$Z,3,0),"")</f>
      </c>
    </row>
    <row r="13580" spans="1:15" ht="13.2">
      <c r="A13580" t="s">
        <v>17227</v>
      </c>
      <c r="B13580" t="s">
        <v>17227</v>
      </c>
      <c r="C13580" t="s">
        <v>16440</v>
      </c>
      <c r="D13580" t="s">
        <v>30585</v>
      </c>
      <c r="E13580" t="s">
        <v>30586</v>
      </c>
      <c r="F13580">
        <v>1</v>
      </c>
      <c r="G13580">
        <v>100</v>
      </c>
      <c r="H13580" s="1">
        <v>27</v>
      </c>
      <c r="I13580" s="87"/>
      <c r="K13580" s="86" t="s">
        <v>17485</v>
      </c>
      <c r="L13580" s="86" t="s">
        <v>17486</v>
      </c>
      <c r="N13580">
        <f>IFERROR(VLOOKUP(A13580,bip!$A:$C,2,0),"")</f>
      </c>
      <c r="O13580">
        <f>IFERROR(VLOOKUP(A13580,bip!$A:$Z,3,0),"")</f>
      </c>
    </row>
    <row r="13581" spans="1:15" ht="13.2">
      <c r="A13581" t="s">
        <v>17238</v>
      </c>
      <c r="B13581" t="s">
        <v>17238</v>
      </c>
      <c r="C13581" t="s">
        <v>16440</v>
      </c>
      <c r="D13581" t="s">
        <v>30597</v>
      </c>
      <c r="E13581" t="s">
        <v>30598</v>
      </c>
      <c r="F13581">
        <v>1</v>
      </c>
      <c r="G13581">
        <v>28</v>
      </c>
      <c r="H13581" s="1">
        <v>77</v>
      </c>
      <c r="I13581" s="87"/>
      <c r="K13581" s="86" t="s">
        <v>17485</v>
      </c>
      <c r="L13581" s="86" t="s">
        <v>17486</v>
      </c>
      <c r="N13581">
        <f>IFERROR(VLOOKUP(A13581,bip!$A:$C,2,0),"")</f>
      </c>
      <c r="O13581">
        <f>IFERROR(VLOOKUP(A13581,bip!$A:$Z,3,0),"")</f>
      </c>
    </row>
    <row r="13582" spans="1:15" ht="13.2">
      <c r="A13582" t="s">
        <v>17240</v>
      </c>
      <c r="B13582" t="s">
        <v>17240</v>
      </c>
      <c r="C13582" t="s">
        <v>16440</v>
      </c>
      <c r="D13582" t="s">
        <v>30601</v>
      </c>
      <c r="E13582" t="s">
        <v>30602</v>
      </c>
      <c r="F13582">
        <v>1</v>
      </c>
      <c r="G13582">
        <v>40</v>
      </c>
      <c r="H13582" s="1">
        <v>54</v>
      </c>
      <c r="I13582" s="87"/>
      <c r="K13582" s="86" t="s">
        <v>17485</v>
      </c>
      <c r="L13582" s="86" t="s">
        <v>17486</v>
      </c>
      <c r="N13582">
        <f>IFERROR(VLOOKUP(A13582,bip!$A:$C,2,0),"")</f>
      </c>
      <c r="O13582">
        <f>IFERROR(VLOOKUP(A13582,bip!$A:$Z,3,0),"")</f>
      </c>
    </row>
    <row r="13583" spans="1:15" ht="13.2">
      <c r="A13583" t="s">
        <v>17239</v>
      </c>
      <c r="B13583" t="s">
        <v>17239</v>
      </c>
      <c r="C13583" t="s">
        <v>16440</v>
      </c>
      <c r="D13583" t="s">
        <v>30599</v>
      </c>
      <c r="E13583" t="s">
        <v>30600</v>
      </c>
      <c r="F13583">
        <v>1</v>
      </c>
      <c r="G13583">
        <v>44</v>
      </c>
      <c r="H13583" s="1">
        <v>46</v>
      </c>
      <c r="I13583" s="87"/>
      <c r="K13583" s="86" t="s">
        <v>17485</v>
      </c>
      <c r="L13583" s="86" t="s">
        <v>17486</v>
      </c>
      <c r="N13583">
        <f>IFERROR(VLOOKUP(A13583,bip!$A:$C,2,0),"")</f>
      </c>
      <c r="O13583">
        <f>IFERROR(VLOOKUP(A13583,bip!$A:$Z,3,0),"")</f>
      </c>
    </row>
    <row r="13584" spans="1:15" ht="13.2">
      <c r="A13584" t="s">
        <v>17241</v>
      </c>
      <c r="B13584" t="s">
        <v>17241</v>
      </c>
      <c r="C13584" t="s">
        <v>16440</v>
      </c>
      <c r="D13584" t="s">
        <v>30603</v>
      </c>
      <c r="E13584" t="s">
        <v>30604</v>
      </c>
      <c r="F13584">
        <v>1</v>
      </c>
      <c r="G13584">
        <v>28</v>
      </c>
      <c r="H13584" s="1">
        <v>63</v>
      </c>
      <c r="I13584" s="87"/>
      <c r="K13584" s="86" t="s">
        <v>17485</v>
      </c>
      <c r="L13584" s="86" t="s">
        <v>17486</v>
      </c>
      <c r="N13584">
        <f>IFERROR(VLOOKUP(A13584,bip!$A:$C,2,0),"")</f>
      </c>
      <c r="O13584">
        <f>IFERROR(VLOOKUP(A13584,bip!$A:$Z,3,0),"")</f>
      </c>
    </row>
    <row r="13585" spans="1:15" ht="13.2">
      <c r="A13585" t="s">
        <v>17237</v>
      </c>
      <c r="B13585" t="s">
        <v>17237</v>
      </c>
      <c r="C13585" t="s">
        <v>16440</v>
      </c>
      <c r="D13585" t="s">
        <v>30595</v>
      </c>
      <c r="E13585" t="s">
        <v>30596</v>
      </c>
      <c r="F13585">
        <v>1</v>
      </c>
      <c r="G13585">
        <v>32</v>
      </c>
      <c r="H13585" s="1">
        <v>70</v>
      </c>
      <c r="I13585" s="87"/>
      <c r="K13585" s="86" t="s">
        <v>17485</v>
      </c>
      <c r="L13585" s="86" t="s">
        <v>17486</v>
      </c>
      <c r="N13585">
        <f>IFERROR(VLOOKUP(A13585,bip!$A:$C,2,0),"")</f>
      </c>
      <c r="O13585">
        <f>IFERROR(VLOOKUP(A13585,bip!$A:$Z,3,0),"")</f>
      </c>
    </row>
    <row r="13586" spans="1:15" ht="13.2">
      <c r="A13586" t="s">
        <v>17233</v>
      </c>
      <c r="B13586" t="s">
        <v>17233</v>
      </c>
      <c r="C13586" t="s">
        <v>16440</v>
      </c>
      <c r="D13586" t="s">
        <v>30597</v>
      </c>
      <c r="E13586" t="s">
        <v>36061</v>
      </c>
      <c r="F13586">
        <v>1</v>
      </c>
      <c r="G13586">
        <v>20</v>
      </c>
      <c r="H13586" s="1">
        <v>95</v>
      </c>
      <c r="I13586" s="87"/>
      <c r="K13586" s="86" t="s">
        <v>17485</v>
      </c>
      <c r="L13586" s="86" t="s">
        <v>17486</v>
      </c>
      <c r="N13586">
        <f>IFERROR(VLOOKUP(A13586,bip!$A:$C,2,0),"")</f>
      </c>
      <c r="O13586">
        <f>IFERROR(VLOOKUP(A13586,bip!$A:$Z,3,0),"")</f>
      </c>
    </row>
    <row r="13587" spans="1:15" ht="13.2">
      <c r="A13587" t="s">
        <v>17235</v>
      </c>
      <c r="B13587" t="s">
        <v>17235</v>
      </c>
      <c r="C13587" t="s">
        <v>16440</v>
      </c>
      <c r="D13587" t="s">
        <v>30601</v>
      </c>
      <c r="E13587" t="s">
        <v>36062</v>
      </c>
      <c r="F13587">
        <v>1</v>
      </c>
      <c r="G13587">
        <v>36</v>
      </c>
      <c r="H13587" s="1">
        <v>62</v>
      </c>
      <c r="I13587" s="87"/>
      <c r="K13587" s="86" t="s">
        <v>17485</v>
      </c>
      <c r="L13587" s="86" t="s">
        <v>17486</v>
      </c>
      <c r="N13587">
        <f>IFERROR(VLOOKUP(A13587,bip!$A:$C,2,0),"")</f>
      </c>
      <c r="O13587">
        <f>IFERROR(VLOOKUP(A13587,bip!$A:$Z,3,0),"")</f>
      </c>
    </row>
    <row r="13588" spans="1:15" ht="13.2">
      <c r="A13588" t="s">
        <v>17234</v>
      </c>
      <c r="B13588" t="s">
        <v>17234</v>
      </c>
      <c r="C13588" t="s">
        <v>16440</v>
      </c>
      <c r="D13588" t="s">
        <v>30599</v>
      </c>
      <c r="E13588" t="s">
        <v>36063</v>
      </c>
      <c r="F13588">
        <v>1</v>
      </c>
      <c r="G13588">
        <v>40</v>
      </c>
      <c r="H13588" s="1">
        <v>56</v>
      </c>
      <c r="I13588" s="87"/>
      <c r="K13588" s="86" t="s">
        <v>17485</v>
      </c>
      <c r="L13588" s="86" t="s">
        <v>17486</v>
      </c>
      <c r="N13588">
        <f>IFERROR(VLOOKUP(A13588,bip!$A:$C,2,0),"")</f>
      </c>
      <c r="O13588">
        <f>IFERROR(VLOOKUP(A13588,bip!$A:$Z,3,0),"")</f>
      </c>
    </row>
    <row r="13589" spans="1:15" ht="13.2">
      <c r="A13589" t="s">
        <v>17236</v>
      </c>
      <c r="B13589" t="s">
        <v>17236</v>
      </c>
      <c r="C13589" t="s">
        <v>16440</v>
      </c>
      <c r="D13589" t="s">
        <v>30603</v>
      </c>
      <c r="E13589" t="s">
        <v>36064</v>
      </c>
      <c r="F13589">
        <v>1</v>
      </c>
      <c r="G13589">
        <v>24</v>
      </c>
      <c r="H13589" s="1">
        <v>74</v>
      </c>
      <c r="I13589" s="87"/>
      <c r="K13589" s="86" t="s">
        <v>17485</v>
      </c>
      <c r="L13589" s="86" t="s">
        <v>17486</v>
      </c>
      <c r="N13589">
        <f>IFERROR(VLOOKUP(A13589,bip!$A:$C,2,0),"")</f>
      </c>
      <c r="O13589">
        <f>IFERROR(VLOOKUP(A13589,bip!$A:$Z,3,0),"")</f>
      </c>
    </row>
    <row r="13590" spans="1:15" ht="13.2">
      <c r="A13590" t="s">
        <v>17232</v>
      </c>
      <c r="B13590" t="s">
        <v>17232</v>
      </c>
      <c r="C13590" t="s">
        <v>16440</v>
      </c>
      <c r="D13590" t="s">
        <v>30595</v>
      </c>
      <c r="E13590" t="s">
        <v>36065</v>
      </c>
      <c r="F13590">
        <v>1</v>
      </c>
      <c r="G13590">
        <v>24</v>
      </c>
      <c r="H13590" s="1">
        <v>85</v>
      </c>
      <c r="I13590" s="87"/>
      <c r="K13590" s="86" t="s">
        <v>17485</v>
      </c>
      <c r="L13590" s="86" t="s">
        <v>17486</v>
      </c>
      <c r="N13590">
        <f>IFERROR(VLOOKUP(A13590,bip!$A:$C,2,0),"")</f>
      </c>
      <c r="O13590">
        <f>IFERROR(VLOOKUP(A13590,bip!$A:$Z,3,0),"")</f>
      </c>
    </row>
    <row r="13591" spans="1:15" ht="13.2">
      <c r="A13591" t="s">
        <v>17161</v>
      </c>
      <c r="B13591" t="s">
        <v>17161</v>
      </c>
      <c r="C13591" t="s">
        <v>16440</v>
      </c>
      <c r="D13591" t="s">
        <v>30519</v>
      </c>
      <c r="E13591" t="s">
        <v>30520</v>
      </c>
      <c r="F13591">
        <v>1</v>
      </c>
      <c r="G13591">
        <v>72</v>
      </c>
      <c r="H13591" s="1">
        <v>27</v>
      </c>
      <c r="I13591" s="87"/>
      <c r="K13591" s="86" t="s">
        <v>17485</v>
      </c>
      <c r="L13591" s="86" t="s">
        <v>17486</v>
      </c>
      <c r="N13591">
        <f>IFERROR(VLOOKUP(A13591,bip!$A:$C,2,0),"")</f>
      </c>
      <c r="O13591">
        <f>IFERROR(VLOOKUP(A13591,bip!$A:$Z,3,0),"")</f>
      </c>
    </row>
    <row r="13592" spans="1:15" ht="13.2">
      <c r="A13592" t="s">
        <v>21817</v>
      </c>
      <c r="B13592" t="s">
        <v>21817</v>
      </c>
      <c r="C13592" t="s">
        <v>16440</v>
      </c>
      <c r="D13592" t="s">
        <v>33381</v>
      </c>
      <c r="E13592" t="s">
        <v>30532</v>
      </c>
      <c r="F13592">
        <v>1</v>
      </c>
      <c r="G13592">
        <v>56</v>
      </c>
      <c r="H13592" s="1">
        <v>37</v>
      </c>
      <c r="I13592" s="87"/>
      <c r="K13592" s="86" t="s">
        <v>17485</v>
      </c>
      <c r="L13592" s="86" t="s">
        <v>17486</v>
      </c>
      <c r="N13592">
        <f>IFERROR(VLOOKUP(A13592,bip!$A:$C,2,0),"")</f>
      </c>
      <c r="O13592">
        <f>IFERROR(VLOOKUP(A13592,bip!$A:$Z,3,0),"")</f>
      </c>
    </row>
    <row r="13593" spans="1:15" ht="13.2">
      <c r="A13593" t="s">
        <v>21818</v>
      </c>
      <c r="B13593" t="s">
        <v>21818</v>
      </c>
      <c r="C13593" t="s">
        <v>16440</v>
      </c>
      <c r="D13593" t="s">
        <v>33382</v>
      </c>
      <c r="E13593" t="s">
        <v>30527</v>
      </c>
      <c r="F13593">
        <v>1</v>
      </c>
      <c r="G13593">
        <v>56</v>
      </c>
      <c r="H13593" s="1">
        <v>31</v>
      </c>
      <c r="I13593" s="87"/>
      <c r="K13593" s="86" t="s">
        <v>17485</v>
      </c>
      <c r="L13593" s="86" t="s">
        <v>17486</v>
      </c>
      <c r="N13593">
        <f>IFERROR(VLOOKUP(A13593,bip!$A:$C,2,0),"")</f>
      </c>
      <c r="O13593">
        <f>IFERROR(VLOOKUP(A13593,bip!$A:$Z,3,0),"")</f>
      </c>
    </row>
    <row r="13594" spans="1:15" ht="13.2">
      <c r="A13594" t="s">
        <v>17169</v>
      </c>
      <c r="B13594" t="s">
        <v>17169</v>
      </c>
      <c r="C13594" t="s">
        <v>16440</v>
      </c>
      <c r="D13594" t="s">
        <v>30543</v>
      </c>
      <c r="E13594" t="s">
        <v>30544</v>
      </c>
      <c r="F13594">
        <v>1</v>
      </c>
      <c r="G13594">
        <v>36</v>
      </c>
      <c r="H13594" s="1">
        <v>46</v>
      </c>
      <c r="I13594" s="87"/>
      <c r="K13594" s="86" t="s">
        <v>17485</v>
      </c>
      <c r="L13594" s="86" t="s">
        <v>17486</v>
      </c>
      <c r="N13594">
        <f>IFERROR(VLOOKUP(A13594,bip!$A:$C,2,0),"")</f>
      </c>
      <c r="O13594">
        <f>IFERROR(VLOOKUP(A13594,bip!$A:$Z,3,0),"")</f>
      </c>
    </row>
    <row r="13595" spans="1:15" ht="13.2">
      <c r="A13595" t="s">
        <v>17171</v>
      </c>
      <c r="B13595" t="s">
        <v>17171</v>
      </c>
      <c r="C13595" t="s">
        <v>16440</v>
      </c>
      <c r="D13595" t="s">
        <v>30551</v>
      </c>
      <c r="E13595" t="s">
        <v>30552</v>
      </c>
      <c r="F13595">
        <v>1</v>
      </c>
      <c r="G13595">
        <v>36</v>
      </c>
      <c r="H13595" s="1">
        <v>59</v>
      </c>
      <c r="I13595" s="87"/>
      <c r="K13595" s="86" t="s">
        <v>17485</v>
      </c>
      <c r="L13595" s="86" t="s">
        <v>17486</v>
      </c>
      <c r="N13595">
        <f>IFERROR(VLOOKUP(A13595,bip!$A:$C,2,0),"")</f>
      </c>
      <c r="O13595">
        <f>IFERROR(VLOOKUP(A13595,bip!$A:$Z,3,0),"")</f>
      </c>
    </row>
    <row r="13596" spans="1:15" ht="13.2">
      <c r="A13596" t="s">
        <v>17173</v>
      </c>
      <c r="B13596" t="s">
        <v>17173</v>
      </c>
      <c r="C13596" t="s">
        <v>16440</v>
      </c>
      <c r="D13596" t="s">
        <v>30557</v>
      </c>
      <c r="E13596" t="s">
        <v>30558</v>
      </c>
      <c r="F13596">
        <v>1</v>
      </c>
      <c r="G13596">
        <v>28</v>
      </c>
      <c r="H13596" s="1">
        <v>70</v>
      </c>
      <c r="I13596" s="87"/>
      <c r="K13596" s="86" t="s">
        <v>17485</v>
      </c>
      <c r="L13596" s="86" t="s">
        <v>17486</v>
      </c>
      <c r="N13596">
        <f>IFERROR(VLOOKUP(A13596,bip!$A:$C,2,0),"")</f>
      </c>
      <c r="O13596">
        <f>IFERROR(VLOOKUP(A13596,bip!$A:$Z,3,0),"")</f>
      </c>
    </row>
    <row r="13597" spans="1:15" ht="13.2">
      <c r="A13597" t="s">
        <v>21819</v>
      </c>
      <c r="B13597" t="s">
        <v>21819</v>
      </c>
      <c r="C13597" t="s">
        <v>16440</v>
      </c>
      <c r="D13597" t="s">
        <v>30563</v>
      </c>
      <c r="E13597" t="s">
        <v>30564</v>
      </c>
      <c r="F13597">
        <v>1</v>
      </c>
      <c r="G13597">
        <v>20</v>
      </c>
      <c r="H13597" s="1">
        <v>80</v>
      </c>
      <c r="I13597" s="87"/>
      <c r="K13597" s="86" t="s">
        <v>17485</v>
      </c>
      <c r="L13597" s="86" t="s">
        <v>17486</v>
      </c>
      <c r="N13597">
        <f>IFERROR(VLOOKUP(A13597,bip!$A:$C,2,0),"")</f>
      </c>
      <c r="O13597">
        <f>IFERROR(VLOOKUP(A13597,bip!$A:$Z,3,0),"")</f>
      </c>
    </row>
    <row r="13598" spans="1:15" ht="13.2">
      <c r="A13598" t="s">
        <v>21820</v>
      </c>
      <c r="B13598" t="s">
        <v>21820</v>
      </c>
      <c r="C13598" t="s">
        <v>16440</v>
      </c>
      <c r="D13598" t="s">
        <v>30567</v>
      </c>
      <c r="E13598" t="s">
        <v>30568</v>
      </c>
      <c r="F13598">
        <v>1</v>
      </c>
      <c r="G13598">
        <v>20</v>
      </c>
      <c r="H13598" s="1">
        <v>95</v>
      </c>
      <c r="I13598" s="87"/>
      <c r="K13598" s="86" t="s">
        <v>17485</v>
      </c>
      <c r="L13598" s="86" t="s">
        <v>17486</v>
      </c>
      <c r="N13598">
        <f>IFERROR(VLOOKUP(A13598,bip!$A:$C,2,0),"")</f>
      </c>
      <c r="O13598">
        <f>IFERROR(VLOOKUP(A13598,bip!$A:$Z,3,0),"")</f>
      </c>
    </row>
    <row r="13599" spans="1:15" ht="13.2">
      <c r="A13599" t="s">
        <v>21821</v>
      </c>
      <c r="B13599" t="s">
        <v>21821</v>
      </c>
      <c r="C13599" t="s">
        <v>16440</v>
      </c>
      <c r="D13599" t="s">
        <v>30521</v>
      </c>
      <c r="E13599" t="s">
        <v>30522</v>
      </c>
      <c r="F13599">
        <v>1</v>
      </c>
      <c r="G13599">
        <v>48</v>
      </c>
      <c r="H13599" s="1">
        <v>38</v>
      </c>
      <c r="I13599" s="87"/>
      <c r="K13599" s="86" t="s">
        <v>17485</v>
      </c>
      <c r="L13599" s="86" t="s">
        <v>17486</v>
      </c>
      <c r="N13599">
        <f>IFERROR(VLOOKUP(A13599,bip!$A:$C,2,0),"")</f>
      </c>
      <c r="O13599">
        <f>IFERROR(VLOOKUP(A13599,bip!$A:$Z,3,0),"")</f>
      </c>
    </row>
    <row r="13600" spans="1:15" ht="13.2">
      <c r="A13600" t="s">
        <v>21822</v>
      </c>
      <c r="B13600" t="s">
        <v>21822</v>
      </c>
      <c r="C13600" t="s">
        <v>16440</v>
      </c>
      <c r="D13600" t="s">
        <v>33383</v>
      </c>
      <c r="E13600" t="s">
        <v>30533</v>
      </c>
      <c r="F13600">
        <v>1</v>
      </c>
      <c r="G13600">
        <v>36</v>
      </c>
      <c r="H13600" s="1">
        <v>56</v>
      </c>
      <c r="I13600" s="87"/>
      <c r="K13600" s="86" t="s">
        <v>17485</v>
      </c>
      <c r="L13600" s="86" t="s">
        <v>17486</v>
      </c>
      <c r="N13600">
        <f>IFERROR(VLOOKUP(A13600,bip!$A:$C,2,0),"")</f>
      </c>
      <c r="O13600">
        <f>IFERROR(VLOOKUP(A13600,bip!$A:$Z,3,0),"")</f>
      </c>
    </row>
    <row r="13601" spans="1:15" ht="13.2">
      <c r="A13601" t="s">
        <v>37064</v>
      </c>
      <c r="B13601" t="s">
        <v>37064</v>
      </c>
      <c r="C13601" t="s">
        <v>16440</v>
      </c>
      <c r="D13601" t="s">
        <v>37065</v>
      </c>
      <c r="E13601" t="s">
        <v>37066</v>
      </c>
      <c r="F13601">
        <v>1</v>
      </c>
      <c r="G13601">
        <v>36</v>
      </c>
      <c r="H13601" s="1">
        <v>48</v>
      </c>
      <c r="I13601" s="87"/>
      <c r="K13601" s="86" t="s">
        <v>17485</v>
      </c>
      <c r="L13601" s="86" t="s">
        <v>17486</v>
      </c>
      <c r="N13601">
        <f>IFERROR(VLOOKUP(A13601,bip!$A:$C,2,0),"")</f>
      </c>
      <c r="O13601">
        <f>IFERROR(VLOOKUP(A13601,bip!$A:$Z,3,0),"")</f>
      </c>
    </row>
    <row r="13602" spans="1:15" ht="13.2">
      <c r="A13602" t="s">
        <v>21823</v>
      </c>
      <c r="B13602" t="s">
        <v>21823</v>
      </c>
      <c r="C13602" t="s">
        <v>16440</v>
      </c>
      <c r="D13602" t="s">
        <v>33384</v>
      </c>
      <c r="E13602" t="s">
        <v>30538</v>
      </c>
      <c r="F13602">
        <v>1</v>
      </c>
      <c r="G13602">
        <v>40</v>
      </c>
      <c r="H13602" s="1">
        <v>63</v>
      </c>
      <c r="I13602" s="87"/>
      <c r="K13602" s="86" t="s">
        <v>17485</v>
      </c>
      <c r="L13602" s="86" t="s">
        <v>17486</v>
      </c>
      <c r="N13602">
        <f>IFERROR(VLOOKUP(A13602,bip!$A:$C,2,0),"")</f>
      </c>
      <c r="O13602">
        <f>IFERROR(VLOOKUP(A13602,bip!$A:$Z,3,0),"")</f>
      </c>
    </row>
    <row r="13603" spans="1:15" ht="13.2">
      <c r="A13603" t="s">
        <v>21824</v>
      </c>
      <c r="B13603" t="s">
        <v>21824</v>
      </c>
      <c r="C13603" t="s">
        <v>16440</v>
      </c>
      <c r="D13603" t="s">
        <v>30545</v>
      </c>
      <c r="E13603" t="s">
        <v>30546</v>
      </c>
      <c r="F13603">
        <v>1</v>
      </c>
      <c r="G13603">
        <v>28</v>
      </c>
      <c r="H13603" s="1">
        <v>70</v>
      </c>
      <c r="I13603" s="87"/>
      <c r="K13603" s="86" t="s">
        <v>17485</v>
      </c>
      <c r="L13603" s="86" t="s">
        <v>17486</v>
      </c>
      <c r="N13603">
        <f>IFERROR(VLOOKUP(A13603,bip!$A:$C,2,0),"")</f>
      </c>
      <c r="O13603">
        <f>IFERROR(VLOOKUP(A13603,bip!$A:$Z,3,0),"")</f>
      </c>
    </row>
    <row r="13604" spans="1:15" ht="13.2">
      <c r="A13604" t="s">
        <v>21825</v>
      </c>
      <c r="B13604" t="s">
        <v>21825</v>
      </c>
      <c r="C13604" t="s">
        <v>16440</v>
      </c>
      <c r="D13604" t="s">
        <v>30553</v>
      </c>
      <c r="E13604" t="s">
        <v>30554</v>
      </c>
      <c r="F13604">
        <v>1</v>
      </c>
      <c r="G13604">
        <v>24</v>
      </c>
      <c r="H13604" s="1">
        <v>86</v>
      </c>
      <c r="I13604" s="87"/>
      <c r="K13604" s="86" t="s">
        <v>17485</v>
      </c>
      <c r="L13604" s="86" t="s">
        <v>17486</v>
      </c>
      <c r="N13604">
        <f>IFERROR(VLOOKUP(A13604,bip!$A:$C,2,0),"")</f>
      </c>
      <c r="O13604">
        <f>IFERROR(VLOOKUP(A13604,bip!$A:$Z,3,0),"")</f>
      </c>
    </row>
    <row r="13605" spans="1:15" ht="13.2">
      <c r="A13605" t="s">
        <v>17174</v>
      </c>
      <c r="B13605" t="s">
        <v>17174</v>
      </c>
      <c r="C13605" t="s">
        <v>16440</v>
      </c>
      <c r="D13605" t="s">
        <v>30559</v>
      </c>
      <c r="E13605" t="s">
        <v>30560</v>
      </c>
      <c r="F13605">
        <v>1</v>
      </c>
      <c r="G13605">
        <v>24</v>
      </c>
      <c r="H13605" s="1">
        <v>102</v>
      </c>
      <c r="I13605" s="87"/>
      <c r="K13605" s="86" t="s">
        <v>17485</v>
      </c>
      <c r="L13605" s="86" t="s">
        <v>17486</v>
      </c>
      <c r="N13605">
        <f>IFERROR(VLOOKUP(A13605,bip!$A:$C,2,0),"")</f>
      </c>
      <c r="O13605">
        <f>IFERROR(VLOOKUP(A13605,bip!$A:$Z,3,0),"")</f>
      </c>
    </row>
    <row r="13606" spans="1:15" ht="13.2">
      <c r="A13606" t="s">
        <v>21826</v>
      </c>
      <c r="B13606" t="s">
        <v>21826</v>
      </c>
      <c r="C13606" t="s">
        <v>16440</v>
      </c>
      <c r="D13606" t="s">
        <v>30565</v>
      </c>
      <c r="E13606" t="s">
        <v>30566</v>
      </c>
      <c r="F13606">
        <v>1</v>
      </c>
      <c r="G13606">
        <v>20</v>
      </c>
      <c r="H13606" s="1">
        <v>117</v>
      </c>
      <c r="I13606" s="87"/>
      <c r="K13606" s="86" t="s">
        <v>17485</v>
      </c>
      <c r="L13606" s="86" t="s">
        <v>17486</v>
      </c>
      <c r="N13606">
        <f>IFERROR(VLOOKUP(A13606,bip!$A:$C,2,0),"")</f>
      </c>
      <c r="O13606">
        <f>IFERROR(VLOOKUP(A13606,bip!$A:$Z,3,0),"")</f>
      </c>
    </row>
    <row r="13607" spans="1:15" ht="13.2">
      <c r="A13607" t="s">
        <v>17175</v>
      </c>
      <c r="B13607" t="s">
        <v>17175</v>
      </c>
      <c r="C13607" t="s">
        <v>16440</v>
      </c>
      <c r="D13607" t="s">
        <v>30569</v>
      </c>
      <c r="E13607" t="s">
        <v>30570</v>
      </c>
      <c r="F13607">
        <v>1</v>
      </c>
      <c r="G13607">
        <v>20</v>
      </c>
      <c r="H13607" s="1">
        <v>134</v>
      </c>
      <c r="I13607" s="87"/>
      <c r="K13607" s="86" t="s">
        <v>17485</v>
      </c>
      <c r="L13607" s="86" t="s">
        <v>17486</v>
      </c>
      <c r="N13607">
        <f>IFERROR(VLOOKUP(A13607,bip!$A:$C,2,0),"")</f>
      </c>
      <c r="O13607">
        <f>IFERROR(VLOOKUP(A13607,bip!$A:$Z,3,0),"")</f>
      </c>
    </row>
    <row r="13608" spans="1:15" ht="13.2">
      <c r="A13608" t="s">
        <v>37067</v>
      </c>
      <c r="B13608" t="s">
        <v>37067</v>
      </c>
      <c r="C13608" t="s">
        <v>16440</v>
      </c>
      <c r="D13608" t="s">
        <v>37068</v>
      </c>
      <c r="E13608" t="s">
        <v>37069</v>
      </c>
      <c r="F13608">
        <v>1</v>
      </c>
      <c r="G13608">
        <v>24</v>
      </c>
      <c r="H13608" s="1">
        <v>73</v>
      </c>
      <c r="I13608" s="87"/>
      <c r="K13608" s="86" t="s">
        <v>17485</v>
      </c>
      <c r="L13608" s="86" t="s">
        <v>17486</v>
      </c>
      <c r="N13608">
        <f>IFERROR(VLOOKUP(A13608,bip!$A:$C,2,0),"")</f>
      </c>
      <c r="O13608">
        <f>IFERROR(VLOOKUP(A13608,bip!$A:$Z,3,0),"")</f>
      </c>
    </row>
    <row r="13609" spans="1:15" ht="13.2">
      <c r="A13609" t="s">
        <v>21827</v>
      </c>
      <c r="B13609" t="s">
        <v>21827</v>
      </c>
      <c r="C13609" t="s">
        <v>16440</v>
      </c>
      <c r="D13609" t="s">
        <v>30547</v>
      </c>
      <c r="E13609" t="s">
        <v>30548</v>
      </c>
      <c r="F13609">
        <v>1</v>
      </c>
      <c r="G13609">
        <v>24</v>
      </c>
      <c r="H13609" s="1">
        <v>89</v>
      </c>
      <c r="I13609" s="87"/>
      <c r="K13609" s="86" t="s">
        <v>17485</v>
      </c>
      <c r="L13609" s="86" t="s">
        <v>17486</v>
      </c>
      <c r="N13609">
        <f>IFERROR(VLOOKUP(A13609,bip!$A:$C,2,0),"")</f>
      </c>
      <c r="O13609">
        <f>IFERROR(VLOOKUP(A13609,bip!$A:$Z,3,0),"")</f>
      </c>
    </row>
    <row r="13610" spans="1:15" ht="13.2">
      <c r="A13610" t="s">
        <v>21828</v>
      </c>
      <c r="B13610" t="s">
        <v>21828</v>
      </c>
      <c r="C13610" t="s">
        <v>16440</v>
      </c>
      <c r="D13610" t="s">
        <v>30561</v>
      </c>
      <c r="E13610" t="s">
        <v>30562</v>
      </c>
      <c r="F13610">
        <v>1</v>
      </c>
      <c r="G13610">
        <v>20</v>
      </c>
      <c r="H13610" s="1">
        <v>126</v>
      </c>
      <c r="I13610" s="87"/>
      <c r="K13610" s="86" t="s">
        <v>17485</v>
      </c>
      <c r="L13610" s="86" t="s">
        <v>17486</v>
      </c>
      <c r="N13610">
        <f>IFERROR(VLOOKUP(A13610,bip!$A:$C,2,0),"")</f>
      </c>
      <c r="O13610">
        <f>IFERROR(VLOOKUP(A13610,bip!$A:$Z,3,0),"")</f>
      </c>
    </row>
    <row r="13611" spans="1:15" ht="13.2">
      <c r="A13611" t="s">
        <v>37070</v>
      </c>
      <c r="B13611" t="s">
        <v>37070</v>
      </c>
      <c r="C13611" t="s">
        <v>16440</v>
      </c>
      <c r="D13611" t="s">
        <v>37071</v>
      </c>
      <c r="E13611" t="s">
        <v>37072</v>
      </c>
      <c r="F13611">
        <v>1</v>
      </c>
      <c r="G13611">
        <v>16</v>
      </c>
      <c r="H13611" s="1">
        <v>146</v>
      </c>
      <c r="I13611" s="87"/>
      <c r="K13611" s="86" t="s">
        <v>17485</v>
      </c>
      <c r="L13611" s="86" t="s">
        <v>17486</v>
      </c>
      <c r="N13611">
        <f>IFERROR(VLOOKUP(A13611,bip!$A:$C,2,0),"")</f>
      </c>
      <c r="O13611">
        <f>IFERROR(VLOOKUP(A13611,bip!$A:$Z,3,0),"")</f>
      </c>
    </row>
    <row r="13612" spans="1:15" ht="13.2">
      <c r="A13612" t="s">
        <v>37073</v>
      </c>
      <c r="B13612" t="s">
        <v>37073</v>
      </c>
      <c r="C13612" t="s">
        <v>16440</v>
      </c>
      <c r="D13612" t="s">
        <v>37074</v>
      </c>
      <c r="E13612" t="s">
        <v>37075</v>
      </c>
      <c r="F13612">
        <v>1</v>
      </c>
      <c r="G13612">
        <v>16</v>
      </c>
      <c r="H13612" s="1">
        <v>163</v>
      </c>
      <c r="I13612" s="87"/>
      <c r="K13612" s="86" t="s">
        <v>17485</v>
      </c>
      <c r="L13612" s="86" t="s">
        <v>17486</v>
      </c>
      <c r="N13612">
        <f>IFERROR(VLOOKUP(A13612,bip!$A:$C,2,0),"")</f>
      </c>
      <c r="O13612">
        <f>IFERROR(VLOOKUP(A13612,bip!$A:$Z,3,0),"")</f>
      </c>
    </row>
    <row r="13613" spans="1:15" ht="13.2">
      <c r="A13613" t="s">
        <v>17159</v>
      </c>
      <c r="B13613" t="s">
        <v>17159</v>
      </c>
      <c r="C13613" t="s">
        <v>16440</v>
      </c>
      <c r="D13613" t="s">
        <v>30515</v>
      </c>
      <c r="E13613" t="s">
        <v>30516</v>
      </c>
      <c r="F13613">
        <v>1</v>
      </c>
      <c r="G13613">
        <v>144</v>
      </c>
      <c r="H13613" s="1">
        <v>18</v>
      </c>
      <c r="I13613" s="87"/>
      <c r="K13613" s="86" t="s">
        <v>17485</v>
      </c>
      <c r="L13613" s="86" t="s">
        <v>17486</v>
      </c>
      <c r="N13613">
        <f>IFERROR(VLOOKUP(A13613,bip!$A:$C,2,0),"")</f>
      </c>
      <c r="O13613">
        <f>IFERROR(VLOOKUP(A13613,bip!$A:$Z,3,0),"")</f>
      </c>
    </row>
    <row r="13614" spans="1:15" ht="13.2">
      <c r="A13614" t="s">
        <v>17164</v>
      </c>
      <c r="B13614" t="s">
        <v>17164</v>
      </c>
      <c r="C13614" t="s">
        <v>16440</v>
      </c>
      <c r="D13614" t="s">
        <v>30528</v>
      </c>
      <c r="E13614" t="s">
        <v>30529</v>
      </c>
      <c r="F13614">
        <v>1</v>
      </c>
      <c r="G13614">
        <v>80</v>
      </c>
      <c r="H13614" s="1">
        <v>23</v>
      </c>
      <c r="I13614" s="87"/>
      <c r="K13614" s="86" t="s">
        <v>17485</v>
      </c>
      <c r="L13614" s="86" t="s">
        <v>17486</v>
      </c>
      <c r="N13614">
        <f>IFERROR(VLOOKUP(A13614,bip!$A:$C,2,0),"")</f>
      </c>
      <c r="O13614">
        <f>IFERROR(VLOOKUP(A13614,bip!$A:$Z,3,0),"")</f>
      </c>
    </row>
    <row r="13615" spans="1:15" ht="13.2">
      <c r="A13615" t="s">
        <v>17162</v>
      </c>
      <c r="B13615" t="s">
        <v>17162</v>
      </c>
      <c r="C13615" t="s">
        <v>16440</v>
      </c>
      <c r="D13615" t="s">
        <v>30523</v>
      </c>
      <c r="E13615" t="s">
        <v>30524</v>
      </c>
      <c r="F13615">
        <v>1</v>
      </c>
      <c r="G13615">
        <v>100</v>
      </c>
      <c r="H13615" s="1">
        <v>20</v>
      </c>
      <c r="I13615" s="87"/>
      <c r="K13615" s="86" t="s">
        <v>17485</v>
      </c>
      <c r="L13615" s="86" t="s">
        <v>17486</v>
      </c>
      <c r="N13615">
        <f>IFERROR(VLOOKUP(A13615,bip!$A:$C,2,0),"")</f>
      </c>
      <c r="O13615">
        <f>IFERROR(VLOOKUP(A13615,bip!$A:$Z,3,0),"")</f>
      </c>
    </row>
    <row r="13616" spans="1:15" ht="13.2">
      <c r="A13616" t="s">
        <v>21829</v>
      </c>
      <c r="B13616" t="s">
        <v>21829</v>
      </c>
      <c r="C13616" t="s">
        <v>16440</v>
      </c>
      <c r="D13616" t="s">
        <v>30509</v>
      </c>
      <c r="E13616" t="s">
        <v>30510</v>
      </c>
      <c r="F13616">
        <v>1</v>
      </c>
      <c r="G13616">
        <v>240</v>
      </c>
      <c r="H13616" s="1">
        <v>13</v>
      </c>
      <c r="I13616" s="87"/>
      <c r="K13616" s="86" t="s">
        <v>17485</v>
      </c>
      <c r="L13616" s="86" t="s">
        <v>17486</v>
      </c>
      <c r="N13616">
        <f>IFERROR(VLOOKUP(A13616,bip!$A:$C,2,0),"")</f>
      </c>
      <c r="O13616">
        <f>IFERROR(VLOOKUP(A13616,bip!$A:$Z,3,0),"")</f>
      </c>
    </row>
    <row r="13617" spans="1:15" ht="13.2">
      <c r="A13617" t="s">
        <v>17166</v>
      </c>
      <c r="B13617" t="s">
        <v>17166</v>
      </c>
      <c r="C13617" t="s">
        <v>16440</v>
      </c>
      <c r="D13617" t="s">
        <v>30536</v>
      </c>
      <c r="E13617" t="s">
        <v>30537</v>
      </c>
      <c r="F13617">
        <v>1</v>
      </c>
      <c r="G13617">
        <v>72</v>
      </c>
      <c r="H13617" s="1">
        <v>27</v>
      </c>
      <c r="I13617" s="87"/>
      <c r="K13617" s="86" t="s">
        <v>17485</v>
      </c>
      <c r="L13617" s="86" t="s">
        <v>17486</v>
      </c>
      <c r="N13617">
        <f>IFERROR(VLOOKUP(A13617,bip!$A:$C,2,0),"")</f>
      </c>
      <c r="O13617">
        <f>IFERROR(VLOOKUP(A13617,bip!$A:$Z,3,0),"")</f>
      </c>
    </row>
    <row r="13618" spans="1:15" ht="13.2">
      <c r="A13618" t="s">
        <v>21830</v>
      </c>
      <c r="B13618" t="s">
        <v>21830</v>
      </c>
      <c r="C13618" t="s">
        <v>16440</v>
      </c>
      <c r="D13618" t="s">
        <v>30534</v>
      </c>
      <c r="E13618" t="s">
        <v>30535</v>
      </c>
      <c r="F13618">
        <v>1</v>
      </c>
      <c r="G13618">
        <v>72</v>
      </c>
      <c r="H13618" s="1">
        <v>25</v>
      </c>
      <c r="I13618" s="87"/>
      <c r="K13618" s="86" t="s">
        <v>17485</v>
      </c>
      <c r="L13618" s="86" t="s">
        <v>17486</v>
      </c>
      <c r="N13618">
        <f>IFERROR(VLOOKUP(A13618,bip!$A:$C,2,0),"")</f>
      </c>
      <c r="O13618">
        <f>IFERROR(VLOOKUP(A13618,bip!$A:$Z,3,0),"")</f>
      </c>
    </row>
    <row r="13619" spans="1:15" ht="13.2">
      <c r="A13619" t="s">
        <v>17167</v>
      </c>
      <c r="B13619" t="s">
        <v>17167</v>
      </c>
      <c r="C13619" t="s">
        <v>16440</v>
      </c>
      <c r="D13619" t="s">
        <v>30539</v>
      </c>
      <c r="E13619" t="s">
        <v>30540</v>
      </c>
      <c r="F13619">
        <v>1</v>
      </c>
      <c r="G13619">
        <v>40</v>
      </c>
      <c r="H13619" s="1">
        <v>29</v>
      </c>
      <c r="I13619" s="87"/>
      <c r="K13619" s="86" t="s">
        <v>17485</v>
      </c>
      <c r="L13619" s="86" t="s">
        <v>17486</v>
      </c>
      <c r="N13619">
        <f>IFERROR(VLOOKUP(A13619,bip!$A:$C,2,0),"")</f>
      </c>
      <c r="O13619">
        <f>IFERROR(VLOOKUP(A13619,bip!$A:$Z,3,0),"")</f>
      </c>
    </row>
    <row r="13620" spans="1:15" ht="13.2">
      <c r="A13620" t="s">
        <v>21831</v>
      </c>
      <c r="B13620" t="s">
        <v>21831</v>
      </c>
      <c r="C13620" t="s">
        <v>16440</v>
      </c>
      <c r="D13620" t="s">
        <v>30511</v>
      </c>
      <c r="E13620" t="s">
        <v>30512</v>
      </c>
      <c r="F13620">
        <v>1</v>
      </c>
      <c r="G13620">
        <v>144</v>
      </c>
      <c r="H13620" s="1">
        <v>16</v>
      </c>
      <c r="I13620" s="87"/>
      <c r="K13620" s="86" t="s">
        <v>17485</v>
      </c>
      <c r="L13620" s="86" t="s">
        <v>17486</v>
      </c>
      <c r="N13620">
        <f>IFERROR(VLOOKUP(A13620,bip!$A:$C,2,0),"")</f>
      </c>
      <c r="O13620">
        <f>IFERROR(VLOOKUP(A13620,bip!$A:$Z,3,0),"")</f>
      </c>
    </row>
    <row r="13621" spans="1:15" ht="13.2">
      <c r="A13621" t="s">
        <v>17160</v>
      </c>
      <c r="B13621" t="s">
        <v>17160</v>
      </c>
      <c r="C13621" t="s">
        <v>16440</v>
      </c>
      <c r="D13621" t="s">
        <v>30517</v>
      </c>
      <c r="E13621" t="s">
        <v>30518</v>
      </c>
      <c r="F13621">
        <v>1</v>
      </c>
      <c r="G13621">
        <v>96</v>
      </c>
      <c r="H13621" s="1">
        <v>20</v>
      </c>
      <c r="I13621" s="87"/>
      <c r="K13621" s="86" t="s">
        <v>17485</v>
      </c>
      <c r="L13621" s="86" t="s">
        <v>17486</v>
      </c>
      <c r="N13621">
        <f>IFERROR(VLOOKUP(A13621,bip!$A:$C,2,0),"")</f>
      </c>
      <c r="O13621">
        <f>IFERROR(VLOOKUP(A13621,bip!$A:$Z,3,0),"")</f>
      </c>
    </row>
    <row r="13622" spans="1:15" ht="13.2">
      <c r="A13622" t="s">
        <v>17165</v>
      </c>
      <c r="B13622" t="s">
        <v>17165</v>
      </c>
      <c r="C13622" t="s">
        <v>16440</v>
      </c>
      <c r="D13622" t="s">
        <v>30530</v>
      </c>
      <c r="E13622" t="s">
        <v>30531</v>
      </c>
      <c r="F13622">
        <v>1</v>
      </c>
      <c r="G13622">
        <v>72</v>
      </c>
      <c r="H13622" s="1">
        <v>28</v>
      </c>
      <c r="I13622" s="87"/>
      <c r="K13622" s="86" t="s">
        <v>17485</v>
      </c>
      <c r="L13622" s="86" t="s">
        <v>17486</v>
      </c>
      <c r="N13622">
        <f>IFERROR(VLOOKUP(A13622,bip!$A:$C,2,0),"")</f>
      </c>
      <c r="O13622">
        <f>IFERROR(VLOOKUP(A13622,bip!$A:$Z,3,0),"")</f>
      </c>
    </row>
    <row r="13623" spans="1:15" ht="13.2">
      <c r="A13623" t="s">
        <v>17163</v>
      </c>
      <c r="B13623" t="s">
        <v>17163</v>
      </c>
      <c r="C13623" t="s">
        <v>16440</v>
      </c>
      <c r="D13623" t="s">
        <v>30525</v>
      </c>
      <c r="E13623" t="s">
        <v>30526</v>
      </c>
      <c r="F13623">
        <v>1</v>
      </c>
      <c r="G13623">
        <v>72</v>
      </c>
      <c r="H13623" s="1">
        <v>25</v>
      </c>
      <c r="I13623" s="87"/>
      <c r="K13623" s="86" t="s">
        <v>17485</v>
      </c>
      <c r="L13623" s="86" t="s">
        <v>17486</v>
      </c>
      <c r="N13623">
        <f>IFERROR(VLOOKUP(A13623,bip!$A:$C,2,0),"")</f>
      </c>
      <c r="O13623">
        <f>IFERROR(VLOOKUP(A13623,bip!$A:$Z,3,0),"")</f>
      </c>
    </row>
    <row r="13624" spans="1:15" ht="13.2">
      <c r="A13624" t="s">
        <v>37076</v>
      </c>
      <c r="B13624" t="s">
        <v>37076</v>
      </c>
      <c r="C13624" t="s">
        <v>16440</v>
      </c>
      <c r="D13624" t="s">
        <v>37077</v>
      </c>
      <c r="E13624" t="s">
        <v>37078</v>
      </c>
      <c r="F13624">
        <v>1</v>
      </c>
      <c r="G13624">
        <v>72</v>
      </c>
      <c r="H13624" s="1">
        <v>34</v>
      </c>
      <c r="I13624" s="87"/>
      <c r="K13624" s="86" t="s">
        <v>17485</v>
      </c>
      <c r="L13624" s="86" t="s">
        <v>17486</v>
      </c>
      <c r="N13624">
        <f>IFERROR(VLOOKUP(A13624,bip!$A:$C,2,0),"")</f>
      </c>
      <c r="O13624">
        <f>IFERROR(VLOOKUP(A13624,bip!$A:$Z,3,0),"")</f>
      </c>
    </row>
    <row r="13625" spans="1:15" ht="13.2">
      <c r="A13625" t="s">
        <v>17168</v>
      </c>
      <c r="B13625" t="s">
        <v>17168</v>
      </c>
      <c r="C13625" t="s">
        <v>16440</v>
      </c>
      <c r="D13625" t="s">
        <v>30541</v>
      </c>
      <c r="E13625" t="s">
        <v>30542</v>
      </c>
      <c r="F13625">
        <v>1</v>
      </c>
      <c r="G13625">
        <v>40</v>
      </c>
      <c r="H13625" s="1">
        <v>38</v>
      </c>
      <c r="I13625" s="87"/>
      <c r="K13625" s="86" t="s">
        <v>17485</v>
      </c>
      <c r="L13625" s="86" t="s">
        <v>17486</v>
      </c>
      <c r="N13625">
        <f>IFERROR(VLOOKUP(A13625,bip!$A:$C,2,0),"")</f>
      </c>
      <c r="O13625">
        <f>IFERROR(VLOOKUP(A13625,bip!$A:$Z,3,0),"")</f>
      </c>
    </row>
    <row r="13626" spans="1:15" ht="13.2">
      <c r="A13626" t="s">
        <v>17170</v>
      </c>
      <c r="B13626" t="s">
        <v>17170</v>
      </c>
      <c r="C13626" t="s">
        <v>16440</v>
      </c>
      <c r="D13626" t="s">
        <v>30549</v>
      </c>
      <c r="E13626" t="s">
        <v>30550</v>
      </c>
      <c r="F13626">
        <v>1</v>
      </c>
      <c r="G13626">
        <v>40</v>
      </c>
      <c r="H13626" s="1">
        <v>48</v>
      </c>
      <c r="I13626" s="87"/>
      <c r="K13626" s="86" t="s">
        <v>17485</v>
      </c>
      <c r="L13626" s="86" t="s">
        <v>17486</v>
      </c>
      <c r="N13626">
        <f>IFERROR(VLOOKUP(A13626,bip!$A:$C,2,0),"")</f>
      </c>
      <c r="O13626">
        <f>IFERROR(VLOOKUP(A13626,bip!$A:$Z,3,0),"")</f>
      </c>
    </row>
    <row r="13627" spans="1:15" ht="13.2">
      <c r="A13627" t="s">
        <v>17172</v>
      </c>
      <c r="B13627" t="s">
        <v>17172</v>
      </c>
      <c r="C13627" t="s">
        <v>16440</v>
      </c>
      <c r="D13627" t="s">
        <v>30555</v>
      </c>
      <c r="E13627" t="s">
        <v>30556</v>
      </c>
      <c r="F13627">
        <v>1</v>
      </c>
      <c r="G13627">
        <v>28</v>
      </c>
      <c r="H13627" s="1">
        <v>59</v>
      </c>
      <c r="I13627" s="87"/>
      <c r="K13627" s="86" t="s">
        <v>17485</v>
      </c>
      <c r="L13627" s="86" t="s">
        <v>17486</v>
      </c>
      <c r="N13627">
        <f>IFERROR(VLOOKUP(A13627,bip!$A:$C,2,0),"")</f>
      </c>
      <c r="O13627">
        <f>IFERROR(VLOOKUP(A13627,bip!$A:$Z,3,0),"")</f>
      </c>
    </row>
    <row r="13628" spans="1:15" ht="13.2">
      <c r="A13628" t="s">
        <v>21832</v>
      </c>
      <c r="B13628" t="s">
        <v>21832</v>
      </c>
      <c r="C13628" t="s">
        <v>16440</v>
      </c>
      <c r="D13628" t="s">
        <v>30513</v>
      </c>
      <c r="E13628" t="s">
        <v>30514</v>
      </c>
      <c r="F13628">
        <v>1</v>
      </c>
      <c r="G13628">
        <v>120</v>
      </c>
      <c r="H13628" s="1">
        <v>17</v>
      </c>
      <c r="I13628" s="87"/>
      <c r="K13628" s="86" t="s">
        <v>17485</v>
      </c>
      <c r="L13628" s="86" t="s">
        <v>17486</v>
      </c>
      <c r="N13628">
        <f>IFERROR(VLOOKUP(A13628,bip!$A:$C,2,0),"")</f>
      </c>
      <c r="O13628">
        <f>IFERROR(VLOOKUP(A13628,bip!$A:$Z,3,0),"")</f>
      </c>
    </row>
    <row r="13629" spans="1:15" ht="13.2">
      <c r="A13629" t="s">
        <v>17177</v>
      </c>
      <c r="B13629" t="s">
        <v>17177</v>
      </c>
      <c r="C13629" t="s">
        <v>16440</v>
      </c>
      <c r="D13629" t="s">
        <v>30573</v>
      </c>
      <c r="E13629" t="s">
        <v>38201</v>
      </c>
      <c r="F13629">
        <v>1</v>
      </c>
      <c r="G13629">
        <v>144</v>
      </c>
      <c r="H13629" s="1">
        <v>18</v>
      </c>
      <c r="I13629" s="87"/>
      <c r="K13629" s="86" t="s">
        <v>17485</v>
      </c>
      <c r="L13629" s="86" t="s">
        <v>17486</v>
      </c>
      <c r="N13629">
        <f>IFERROR(VLOOKUP(A13629,bip!$A:$C,2,0),"")</f>
      </c>
      <c r="O13629">
        <f>IFERROR(VLOOKUP(A13629,bip!$A:$Z,3,0),"")</f>
      </c>
    </row>
    <row r="13630" spans="1:15" ht="13.2">
      <c r="A13630" t="s">
        <v>17181</v>
      </c>
      <c r="B13630" t="s">
        <v>17181</v>
      </c>
      <c r="C13630" t="s">
        <v>16440</v>
      </c>
      <c r="D13630" t="s">
        <v>30577</v>
      </c>
      <c r="E13630" t="s">
        <v>38202</v>
      </c>
      <c r="F13630">
        <v>1</v>
      </c>
      <c r="G13630">
        <v>96</v>
      </c>
      <c r="H13630" s="1">
        <v>25</v>
      </c>
      <c r="I13630" s="87"/>
      <c r="K13630" s="86" t="s">
        <v>17485</v>
      </c>
      <c r="L13630" s="86" t="s">
        <v>17486</v>
      </c>
      <c r="N13630">
        <f>IFERROR(VLOOKUP(A13630,bip!$A:$C,2,0),"")</f>
      </c>
      <c r="O13630">
        <f>IFERROR(VLOOKUP(A13630,bip!$A:$Z,3,0),"")</f>
      </c>
    </row>
    <row r="13631" spans="1:15" ht="13.2">
      <c r="A13631" t="s">
        <v>17179</v>
      </c>
      <c r="B13631" t="s">
        <v>17179</v>
      </c>
      <c r="C13631" t="s">
        <v>16440</v>
      </c>
      <c r="D13631" t="s">
        <v>30575</v>
      </c>
      <c r="E13631" t="s">
        <v>38203</v>
      </c>
      <c r="F13631">
        <v>1</v>
      </c>
      <c r="G13631">
        <v>100</v>
      </c>
      <c r="H13631" s="1">
        <v>24</v>
      </c>
      <c r="I13631" s="87"/>
      <c r="K13631" s="86" t="s">
        <v>17485</v>
      </c>
      <c r="L13631" s="86" t="s">
        <v>17486</v>
      </c>
      <c r="N13631">
        <f>IFERROR(VLOOKUP(A13631,bip!$A:$C,2,0),"")</f>
      </c>
      <c r="O13631">
        <f>IFERROR(VLOOKUP(A13631,bip!$A:$Z,3,0),"")</f>
      </c>
    </row>
    <row r="13632" spans="1:15" ht="13.2">
      <c r="A13632" t="s">
        <v>21833</v>
      </c>
      <c r="B13632" t="s">
        <v>21833</v>
      </c>
      <c r="C13632" t="s">
        <v>16440</v>
      </c>
      <c r="D13632" t="s">
        <v>30579</v>
      </c>
      <c r="E13632" t="s">
        <v>38204</v>
      </c>
      <c r="F13632">
        <v>1</v>
      </c>
      <c r="G13632">
        <v>72</v>
      </c>
      <c r="H13632" s="1">
        <v>27</v>
      </c>
      <c r="I13632" s="87"/>
      <c r="K13632" s="86" t="s">
        <v>17485</v>
      </c>
      <c r="L13632" s="86" t="s">
        <v>17486</v>
      </c>
      <c r="N13632">
        <f>IFERROR(VLOOKUP(A13632,bip!$A:$C,2,0),"")</f>
      </c>
      <c r="O13632">
        <f>IFERROR(VLOOKUP(A13632,bip!$A:$Z,3,0),"")</f>
        <v>0</v>
      </c>
    </row>
    <row r="13633" spans="1:15" ht="13.2">
      <c r="A13633" t="s">
        <v>21834</v>
      </c>
      <c r="B13633" t="s">
        <v>21834</v>
      </c>
      <c r="C13633" t="s">
        <v>16440</v>
      </c>
      <c r="D13633" t="s">
        <v>30580</v>
      </c>
      <c r="E13633" t="s">
        <v>38205</v>
      </c>
      <c r="F13633">
        <v>1</v>
      </c>
      <c r="G13633">
        <v>40</v>
      </c>
      <c r="H13633" s="1">
        <v>30</v>
      </c>
      <c r="I13633" s="87"/>
      <c r="K13633" s="86" t="s">
        <v>17485</v>
      </c>
      <c r="L13633" s="86" t="s">
        <v>17486</v>
      </c>
      <c r="N13633">
        <f>IFERROR(VLOOKUP(A13633,bip!$A:$C,2,0),"")</f>
      </c>
      <c r="O13633">
        <f>IFERROR(VLOOKUP(A13633,bip!$A:$Z,3,0),"")</f>
      </c>
    </row>
    <row r="13634" spans="1:15" ht="13.2">
      <c r="A13634" t="s">
        <v>17176</v>
      </c>
      <c r="B13634" t="s">
        <v>17176</v>
      </c>
      <c r="C13634" t="s">
        <v>16440</v>
      </c>
      <c r="D13634" t="s">
        <v>30571</v>
      </c>
      <c r="E13634" t="s">
        <v>38206</v>
      </c>
      <c r="F13634">
        <v>1</v>
      </c>
      <c r="G13634">
        <v>144</v>
      </c>
      <c r="H13634" s="1">
        <v>16</v>
      </c>
      <c r="I13634" s="87"/>
      <c r="K13634" s="86" t="s">
        <v>17485</v>
      </c>
      <c r="L13634" s="86" t="s">
        <v>17486</v>
      </c>
      <c r="N13634">
        <f>IFERROR(VLOOKUP(A13634,bip!$A:$C,2,0),"")</f>
      </c>
      <c r="O13634">
        <f>IFERROR(VLOOKUP(A13634,bip!$A:$Z,3,0),"")</f>
      </c>
    </row>
    <row r="13635" spans="1:15" ht="13.2">
      <c r="A13635" t="s">
        <v>17178</v>
      </c>
      <c r="B13635" t="s">
        <v>17178</v>
      </c>
      <c r="C13635" t="s">
        <v>16440</v>
      </c>
      <c r="D13635" t="s">
        <v>30574</v>
      </c>
      <c r="E13635" t="s">
        <v>38207</v>
      </c>
      <c r="F13635">
        <v>1</v>
      </c>
      <c r="G13635">
        <v>96</v>
      </c>
      <c r="H13635" s="1">
        <v>21</v>
      </c>
      <c r="I13635" s="87"/>
      <c r="K13635" s="86" t="s">
        <v>17485</v>
      </c>
      <c r="L13635" s="86" t="s">
        <v>17486</v>
      </c>
      <c r="N13635">
        <f>IFERROR(VLOOKUP(A13635,bip!$A:$C,2,0),"")</f>
      </c>
      <c r="O13635">
        <f>IFERROR(VLOOKUP(A13635,bip!$A:$Z,3,0),"")</f>
      </c>
    </row>
    <row r="13636" spans="1:15" ht="13.2">
      <c r="A13636" t="s">
        <v>17182</v>
      </c>
      <c r="B13636" t="s">
        <v>17182</v>
      </c>
      <c r="C13636" t="s">
        <v>16440</v>
      </c>
      <c r="D13636" t="s">
        <v>30578</v>
      </c>
      <c r="E13636" t="s">
        <v>38208</v>
      </c>
      <c r="F13636">
        <v>1</v>
      </c>
      <c r="G13636">
        <v>72</v>
      </c>
      <c r="H13636" s="1">
        <v>31</v>
      </c>
      <c r="I13636" s="87"/>
      <c r="K13636" s="86" t="s">
        <v>17485</v>
      </c>
      <c r="L13636" s="86" t="s">
        <v>17486</v>
      </c>
      <c r="N13636">
        <f>IFERROR(VLOOKUP(A13636,bip!$A:$C,2,0),"")</f>
      </c>
      <c r="O13636">
        <f>IFERROR(VLOOKUP(A13636,bip!$A:$Z,3,0),"")</f>
      </c>
    </row>
    <row r="13637" spans="1:15" ht="13.2">
      <c r="A13637" t="s">
        <v>17180</v>
      </c>
      <c r="B13637" t="s">
        <v>17180</v>
      </c>
      <c r="C13637" t="s">
        <v>16440</v>
      </c>
      <c r="D13637" t="s">
        <v>30576</v>
      </c>
      <c r="E13637" t="s">
        <v>38209</v>
      </c>
      <c r="F13637">
        <v>1</v>
      </c>
      <c r="G13637">
        <v>72</v>
      </c>
      <c r="H13637" s="1">
        <v>26</v>
      </c>
      <c r="I13637" s="87"/>
      <c r="K13637" s="86" t="s">
        <v>17485</v>
      </c>
      <c r="L13637" s="86" t="s">
        <v>17486</v>
      </c>
      <c r="N13637">
        <f>IFERROR(VLOOKUP(A13637,bip!$A:$C,2,0),"")</f>
      </c>
      <c r="O13637">
        <f>IFERROR(VLOOKUP(A13637,bip!$A:$Z,3,0),"")</f>
      </c>
    </row>
    <row r="13638" spans="1:15" ht="13.2">
      <c r="A13638" t="s">
        <v>32008</v>
      </c>
      <c r="B13638" t="s">
        <v>32008</v>
      </c>
      <c r="C13638" t="s">
        <v>16440</v>
      </c>
      <c r="D13638" t="s">
        <v>32009</v>
      </c>
      <c r="E13638" t="s">
        <v>38210</v>
      </c>
      <c r="F13638">
        <v>1</v>
      </c>
      <c r="G13638">
        <v>48</v>
      </c>
      <c r="H13638" s="1">
        <v>35</v>
      </c>
      <c r="I13638" s="87"/>
      <c r="K13638" s="86" t="s">
        <v>17485</v>
      </c>
      <c r="L13638" s="86" t="s">
        <v>17486</v>
      </c>
      <c r="N13638">
        <f>IFERROR(VLOOKUP(A13638,bip!$A:$C,2,0),"")</f>
      </c>
      <c r="O13638">
        <f>IFERROR(VLOOKUP(A13638,bip!$A:$Z,3,0),"")</f>
      </c>
    </row>
    <row r="13639" spans="1:15" ht="13.2">
      <c r="A13639" t="s">
        <v>17183</v>
      </c>
      <c r="B13639" t="s">
        <v>17183</v>
      </c>
      <c r="C13639" t="s">
        <v>16440</v>
      </c>
      <c r="D13639" t="s">
        <v>30581</v>
      </c>
      <c r="E13639" t="s">
        <v>38211</v>
      </c>
      <c r="F13639">
        <v>1</v>
      </c>
      <c r="G13639">
        <v>40</v>
      </c>
      <c r="H13639" s="1">
        <v>42</v>
      </c>
      <c r="I13639" s="87"/>
      <c r="K13639" s="86" t="s">
        <v>17485</v>
      </c>
      <c r="L13639" s="86" t="s">
        <v>17486</v>
      </c>
      <c r="N13639">
        <f>IFERROR(VLOOKUP(A13639,bip!$A:$C,2,0),"")</f>
      </c>
      <c r="O13639">
        <f>IFERROR(VLOOKUP(A13639,bip!$A:$Z,3,0),"")</f>
      </c>
    </row>
    <row r="13640" spans="1:15" ht="13.2">
      <c r="A13640" t="s">
        <v>32010</v>
      </c>
      <c r="B13640" t="s">
        <v>32010</v>
      </c>
      <c r="C13640" t="s">
        <v>16440</v>
      </c>
      <c r="D13640" t="s">
        <v>33385</v>
      </c>
      <c r="E13640" t="s">
        <v>38212</v>
      </c>
      <c r="F13640">
        <v>1</v>
      </c>
      <c r="G13640">
        <v>40</v>
      </c>
      <c r="H13640" s="1">
        <v>48</v>
      </c>
      <c r="I13640" s="87"/>
      <c r="K13640" s="86" t="s">
        <v>17485</v>
      </c>
      <c r="L13640" s="86" t="s">
        <v>17486</v>
      </c>
      <c r="N13640">
        <f>IFERROR(VLOOKUP(A13640,bip!$A:$C,2,0),"")</f>
      </c>
      <c r="O13640">
        <f>IFERROR(VLOOKUP(A13640,bip!$A:$Z,3,0),"")</f>
      </c>
    </row>
    <row r="13641" spans="1:15" ht="13.2">
      <c r="A13641" t="s">
        <v>21835</v>
      </c>
      <c r="B13641" t="s">
        <v>21835</v>
      </c>
      <c r="C13641" t="s">
        <v>16440</v>
      </c>
      <c r="D13641" t="s">
        <v>30582</v>
      </c>
      <c r="E13641" t="s">
        <v>38213</v>
      </c>
      <c r="F13641">
        <v>1</v>
      </c>
      <c r="G13641">
        <v>28</v>
      </c>
      <c r="H13641" s="1">
        <v>59</v>
      </c>
      <c r="I13641" s="87"/>
      <c r="K13641" s="86" t="s">
        <v>17485</v>
      </c>
      <c r="L13641" s="86" t="s">
        <v>17486</v>
      </c>
      <c r="N13641">
        <f>IFERROR(VLOOKUP(A13641,bip!$A:$C,2,0),"")</f>
      </c>
      <c r="O13641">
        <f>IFERROR(VLOOKUP(A13641,bip!$A:$Z,3,0),"")</f>
      </c>
    </row>
    <row r="13642" spans="1:15" ht="13.2">
      <c r="A13642" t="s">
        <v>21836</v>
      </c>
      <c r="B13642" t="s">
        <v>21836</v>
      </c>
      <c r="C13642" t="s">
        <v>16440</v>
      </c>
      <c r="D13642" t="s">
        <v>30572</v>
      </c>
      <c r="E13642" t="s">
        <v>38214</v>
      </c>
      <c r="F13642">
        <v>1</v>
      </c>
      <c r="G13642">
        <v>120</v>
      </c>
      <c r="H13642" s="1">
        <v>19</v>
      </c>
      <c r="I13642" s="87"/>
      <c r="K13642" s="86" t="s">
        <v>17485</v>
      </c>
      <c r="L13642" s="86" t="s">
        <v>17486</v>
      </c>
      <c r="N13642">
        <f>IFERROR(VLOOKUP(A13642,bip!$A:$C,2,0),"")</f>
      </c>
      <c r="O13642">
        <f>IFERROR(VLOOKUP(A13642,bip!$A:$Z,3,0),"")</f>
      </c>
    </row>
    <row r="13643" spans="1:15" ht="13.2">
      <c r="A13643" t="s">
        <v>10735</v>
      </c>
      <c r="B13643" t="s">
        <v>10735</v>
      </c>
      <c r="C13643" t="s">
        <v>16440</v>
      </c>
      <c r="D13643" t="s">
        <v>27084</v>
      </c>
      <c r="E13643" t="s">
        <v>27085</v>
      </c>
      <c r="F13643">
        <v>1</v>
      </c>
      <c r="G13643">
        <v>400</v>
      </c>
      <c r="H13643" s="1">
        <v>13</v>
      </c>
      <c r="I13643" s="87"/>
      <c r="K13643" s="86" t="s">
        <v>17485</v>
      </c>
      <c r="L13643" s="86" t="s">
        <v>17486</v>
      </c>
      <c r="N13643">
        <f>IFERROR(VLOOKUP(A13643,bip!$A:$C,2,0),"")</f>
      </c>
      <c r="O13643">
        <f>IFERROR(VLOOKUP(A13643,bip!$A:$Z,3,0),"")</f>
      </c>
    </row>
    <row r="13644" spans="1:15" ht="13.2">
      <c r="A13644" t="s">
        <v>10733</v>
      </c>
      <c r="B13644" t="s">
        <v>10733</v>
      </c>
      <c r="C13644" t="s">
        <v>16440</v>
      </c>
      <c r="D13644" t="s">
        <v>27080</v>
      </c>
      <c r="E13644" t="s">
        <v>27081</v>
      </c>
      <c r="F13644">
        <v>1</v>
      </c>
      <c r="G13644">
        <v>400</v>
      </c>
      <c r="H13644" s="1">
        <v>7.60</v>
      </c>
      <c r="I13644" s="87"/>
      <c r="K13644" s="86" t="s">
        <v>17485</v>
      </c>
      <c r="L13644" s="86" t="s">
        <v>17486</v>
      </c>
      <c r="N13644">
        <f>IFERROR(VLOOKUP(A13644,bip!$A:$C,2,0),"")</f>
      </c>
      <c r="O13644">
        <f>IFERROR(VLOOKUP(A13644,bip!$A:$Z,3,0),"")</f>
      </c>
    </row>
    <row r="13645" spans="1:15" ht="13.2">
      <c r="A13645" t="s">
        <v>10734</v>
      </c>
      <c r="B13645" t="s">
        <v>10734</v>
      </c>
      <c r="C13645" t="s">
        <v>16440</v>
      </c>
      <c r="D13645" t="s">
        <v>27082</v>
      </c>
      <c r="E13645" t="s">
        <v>27083</v>
      </c>
      <c r="F13645">
        <v>1</v>
      </c>
      <c r="G13645">
        <v>400</v>
      </c>
      <c r="H13645" s="1">
        <v>11</v>
      </c>
      <c r="I13645" s="87"/>
      <c r="K13645" s="86" t="s">
        <v>17485</v>
      </c>
      <c r="L13645" s="86" t="s">
        <v>17486</v>
      </c>
      <c r="N13645">
        <f>IFERROR(VLOOKUP(A13645,bip!$A:$C,2,0),"")</f>
      </c>
      <c r="O13645">
        <f>IFERROR(VLOOKUP(A13645,bip!$A:$Z,3,0),"")</f>
      </c>
    </row>
    <row r="13646" spans="1:15" ht="13.2">
      <c r="A13646" t="s">
        <v>23063</v>
      </c>
      <c r="B13646" t="s">
        <v>23063</v>
      </c>
      <c r="C13646" t="s">
        <v>16440</v>
      </c>
      <c r="D13646" t="s">
        <v>38215</v>
      </c>
      <c r="E13646" t="s">
        <v>27123</v>
      </c>
      <c r="F13646">
        <v>1</v>
      </c>
      <c r="G13646">
        <v>12</v>
      </c>
      <c r="H13646" s="1">
        <v>135</v>
      </c>
      <c r="I13646" s="87"/>
      <c r="K13646" s="86" t="s">
        <v>17485</v>
      </c>
      <c r="L13646" s="86" t="s">
        <v>17486</v>
      </c>
      <c r="N13646">
        <f>IFERROR(VLOOKUP(A13646,bip!$A:$C,2,0),"")</f>
      </c>
      <c r="O13646">
        <f>IFERROR(VLOOKUP(A13646,bip!$A:$Z,3,0),"")</f>
      </c>
    </row>
    <row r="13647" spans="1:15" ht="13.2">
      <c r="A13647" t="s">
        <v>17210</v>
      </c>
      <c r="B13647" t="s">
        <v>17210</v>
      </c>
      <c r="C13647" t="s">
        <v>16440</v>
      </c>
      <c r="D13647" t="s">
        <v>38216</v>
      </c>
      <c r="E13647" t="s">
        <v>27125</v>
      </c>
      <c r="F13647">
        <v>1</v>
      </c>
      <c r="G13647">
        <v>12</v>
      </c>
      <c r="H13647" s="1">
        <v>126</v>
      </c>
      <c r="I13647" s="87"/>
      <c r="K13647" s="86" t="s">
        <v>17485</v>
      </c>
      <c r="L13647" s="86" t="s">
        <v>17486</v>
      </c>
      <c r="N13647">
        <f>IFERROR(VLOOKUP(A13647,bip!$A:$C,2,0),"")</f>
      </c>
      <c r="O13647">
        <f>IFERROR(VLOOKUP(A13647,bip!$A:$Z,3,0),"")</f>
      </c>
    </row>
    <row r="13648" spans="1:15" ht="13.2">
      <c r="A13648" t="s">
        <v>17209</v>
      </c>
      <c r="B13648" t="s">
        <v>17209</v>
      </c>
      <c r="C13648" t="s">
        <v>16440</v>
      </c>
      <c r="D13648" t="s">
        <v>38217</v>
      </c>
      <c r="E13648" t="s">
        <v>27124</v>
      </c>
      <c r="F13648">
        <v>1</v>
      </c>
      <c r="G13648">
        <v>12</v>
      </c>
      <c r="H13648" s="1">
        <v>153</v>
      </c>
      <c r="I13648" s="87"/>
      <c r="K13648" s="86" t="s">
        <v>17485</v>
      </c>
      <c r="L13648" s="86" t="s">
        <v>17486</v>
      </c>
      <c r="N13648">
        <f>IFERROR(VLOOKUP(A13648,bip!$A:$C,2,0),"")</f>
      </c>
      <c r="O13648">
        <f>IFERROR(VLOOKUP(A13648,bip!$A:$Z,3,0),"")</f>
      </c>
    </row>
    <row r="13649" spans="1:15" ht="13.2">
      <c r="A13649" t="s">
        <v>17211</v>
      </c>
      <c r="B13649" t="s">
        <v>17211</v>
      </c>
      <c r="C13649" t="s">
        <v>16440</v>
      </c>
      <c r="D13649" t="s">
        <v>38218</v>
      </c>
      <c r="E13649" t="s">
        <v>27126</v>
      </c>
      <c r="F13649">
        <v>1</v>
      </c>
      <c r="G13649">
        <v>12</v>
      </c>
      <c r="H13649" s="1">
        <v>126</v>
      </c>
      <c r="I13649" s="87"/>
      <c r="K13649" s="86" t="s">
        <v>17485</v>
      </c>
      <c r="L13649" s="86" t="s">
        <v>17486</v>
      </c>
      <c r="N13649">
        <f>IFERROR(VLOOKUP(A13649,bip!$A:$C,2,0),"")</f>
      </c>
      <c r="O13649">
        <f>IFERROR(VLOOKUP(A13649,bip!$A:$Z,3,0),"")</f>
      </c>
    </row>
    <row r="13650" spans="1:15" ht="13.2">
      <c r="A13650" t="s">
        <v>17212</v>
      </c>
      <c r="B13650" t="s">
        <v>17212</v>
      </c>
      <c r="C13650" t="s">
        <v>16440</v>
      </c>
      <c r="D13650" t="s">
        <v>38219</v>
      </c>
      <c r="E13650" t="s">
        <v>27127</v>
      </c>
      <c r="F13650">
        <v>1</v>
      </c>
      <c r="G13650">
        <v>12</v>
      </c>
      <c r="H13650" s="1">
        <v>153</v>
      </c>
      <c r="I13650" s="87"/>
      <c r="K13650" s="86" t="s">
        <v>17485</v>
      </c>
      <c r="L13650" s="86" t="s">
        <v>17486</v>
      </c>
      <c r="N13650">
        <f>IFERROR(VLOOKUP(A13650,bip!$A:$C,2,0),"")</f>
      </c>
      <c r="O13650">
        <f>IFERROR(VLOOKUP(A13650,bip!$A:$Z,3,0),"")</f>
      </c>
    </row>
    <row r="13651" spans="1:15" ht="13.2">
      <c r="A13651" t="s">
        <v>17213</v>
      </c>
      <c r="B13651" t="s">
        <v>17213</v>
      </c>
      <c r="C13651" t="s">
        <v>16440</v>
      </c>
      <c r="D13651" t="s">
        <v>38220</v>
      </c>
      <c r="E13651" t="s">
        <v>27128</v>
      </c>
      <c r="F13651">
        <v>1</v>
      </c>
      <c r="G13651">
        <v>12</v>
      </c>
      <c r="H13651" s="1">
        <v>135</v>
      </c>
      <c r="I13651" s="87"/>
      <c r="K13651" s="86" t="s">
        <v>17485</v>
      </c>
      <c r="L13651" s="86" t="s">
        <v>17486</v>
      </c>
      <c r="N13651">
        <f>IFERROR(VLOOKUP(A13651,bip!$A:$C,2,0),"")</f>
      </c>
      <c r="O13651">
        <f>IFERROR(VLOOKUP(A13651,bip!$A:$Z,3,0),"")</f>
      </c>
    </row>
    <row r="13652" spans="1:15" ht="13.2">
      <c r="A13652" t="s">
        <v>17214</v>
      </c>
      <c r="B13652" t="s">
        <v>17214</v>
      </c>
      <c r="C13652" t="s">
        <v>16440</v>
      </c>
      <c r="D13652" t="s">
        <v>38221</v>
      </c>
      <c r="E13652" t="s">
        <v>27129</v>
      </c>
      <c r="F13652">
        <v>1</v>
      </c>
      <c r="G13652">
        <v>16</v>
      </c>
      <c r="H13652" s="1">
        <v>95</v>
      </c>
      <c r="I13652" s="87"/>
      <c r="K13652" s="86" t="s">
        <v>17485</v>
      </c>
      <c r="L13652" s="86" t="s">
        <v>17486</v>
      </c>
      <c r="N13652">
        <f>IFERROR(VLOOKUP(A13652,bip!$A:$C,2,0),"")</f>
      </c>
      <c r="O13652">
        <f>IFERROR(VLOOKUP(A13652,bip!$A:$Z,3,0),"")</f>
      </c>
    </row>
    <row r="13653" spans="1:15" ht="13.2">
      <c r="A13653" t="s">
        <v>17215</v>
      </c>
      <c r="B13653" t="s">
        <v>17215</v>
      </c>
      <c r="C13653" t="s">
        <v>16440</v>
      </c>
      <c r="D13653" t="s">
        <v>38222</v>
      </c>
      <c r="E13653" t="s">
        <v>27130</v>
      </c>
      <c r="F13653">
        <v>1</v>
      </c>
      <c r="G13653">
        <v>16</v>
      </c>
      <c r="H13653" s="1">
        <v>101</v>
      </c>
      <c r="I13653" s="87"/>
      <c r="K13653" s="86" t="s">
        <v>17485</v>
      </c>
      <c r="L13653" s="86" t="s">
        <v>17486</v>
      </c>
      <c r="N13653">
        <f>IFERROR(VLOOKUP(A13653,bip!$A:$C,2,0),"")</f>
      </c>
      <c r="O13653">
        <f>IFERROR(VLOOKUP(A13653,bip!$A:$Z,3,0),"")</f>
      </c>
    </row>
    <row r="13654" spans="1:15" ht="13.2">
      <c r="A13654" t="s">
        <v>17216</v>
      </c>
      <c r="B13654" t="s">
        <v>17216</v>
      </c>
      <c r="C13654" t="s">
        <v>16440</v>
      </c>
      <c r="D13654" t="s">
        <v>38223</v>
      </c>
      <c r="E13654" t="s">
        <v>27131</v>
      </c>
      <c r="F13654">
        <v>1</v>
      </c>
      <c r="G13654">
        <v>16</v>
      </c>
      <c r="H13654" s="1">
        <v>98</v>
      </c>
      <c r="I13654" s="87"/>
      <c r="K13654" s="86" t="s">
        <v>17485</v>
      </c>
      <c r="L13654" s="86" t="s">
        <v>17486</v>
      </c>
      <c r="N13654">
        <f>IFERROR(VLOOKUP(A13654,bip!$A:$C,2,0),"")</f>
      </c>
      <c r="O13654">
        <f>IFERROR(VLOOKUP(A13654,bip!$A:$Z,3,0),"")</f>
      </c>
    </row>
    <row r="13655" spans="1:15" ht="13.2">
      <c r="A13655" t="s">
        <v>17185</v>
      </c>
      <c r="B13655" t="s">
        <v>17185</v>
      </c>
      <c r="C13655" t="s">
        <v>16440</v>
      </c>
      <c r="D13655" t="s">
        <v>38225</v>
      </c>
      <c r="E13655" t="s">
        <v>27087</v>
      </c>
      <c r="F13655">
        <v>1</v>
      </c>
      <c r="G13655">
        <v>20</v>
      </c>
      <c r="H13655" s="1">
        <v>77</v>
      </c>
      <c r="I13655" s="87"/>
      <c r="K13655" s="86" t="s">
        <v>17485</v>
      </c>
      <c r="L13655" s="86" t="s">
        <v>17486</v>
      </c>
      <c r="N13655">
        <f>IFERROR(VLOOKUP(A13655,bip!$A:$C,2,0),"")</f>
      </c>
      <c r="O13655">
        <f>IFERROR(VLOOKUP(A13655,bip!$A:$Z,3,0),"")</f>
      </c>
    </row>
    <row r="13656" spans="1:15" ht="13.2">
      <c r="A13656" t="s">
        <v>17184</v>
      </c>
      <c r="B13656" t="s">
        <v>17184</v>
      </c>
      <c r="C13656" t="s">
        <v>16440</v>
      </c>
      <c r="D13656" t="s">
        <v>38226</v>
      </c>
      <c r="E13656" t="s">
        <v>27086</v>
      </c>
      <c r="F13656">
        <v>1</v>
      </c>
      <c r="G13656">
        <v>24</v>
      </c>
      <c r="H13656" s="1">
        <v>73</v>
      </c>
      <c r="I13656" s="87"/>
      <c r="K13656" s="86" t="s">
        <v>17485</v>
      </c>
      <c r="L13656" s="86" t="s">
        <v>17486</v>
      </c>
      <c r="N13656">
        <f>IFERROR(VLOOKUP(A13656,bip!$A:$C,2,0),"")</f>
      </c>
      <c r="O13656">
        <f>IFERROR(VLOOKUP(A13656,bip!$A:$Z,3,0),"")</f>
      </c>
    </row>
    <row r="13657" spans="1:15" ht="13.2">
      <c r="A13657" t="s">
        <v>24347</v>
      </c>
      <c r="B13657" t="s">
        <v>24347</v>
      </c>
      <c r="C13657" t="s">
        <v>16440</v>
      </c>
      <c r="D13657" t="s">
        <v>38227</v>
      </c>
      <c r="E13657" t="s">
        <v>27089</v>
      </c>
      <c r="F13657">
        <v>1</v>
      </c>
      <c r="G13657">
        <v>24</v>
      </c>
      <c r="H13657" s="1">
        <v>70</v>
      </c>
      <c r="I13657" s="87"/>
      <c r="K13657" s="86" t="s">
        <v>17485</v>
      </c>
      <c r="L13657" s="86" t="s">
        <v>17486</v>
      </c>
      <c r="N13657">
        <f>IFERROR(VLOOKUP(A13657,bip!$A:$C,2,0),"")</f>
      </c>
      <c r="O13657">
        <f>IFERROR(VLOOKUP(A13657,bip!$A:$Z,3,0),"")</f>
      </c>
    </row>
    <row r="13658" spans="1:15" ht="13.2">
      <c r="A13658" t="s">
        <v>24348</v>
      </c>
      <c r="B13658" t="s">
        <v>24348</v>
      </c>
      <c r="C13658" t="s">
        <v>16440</v>
      </c>
      <c r="D13658" t="s">
        <v>38228</v>
      </c>
      <c r="E13658" t="s">
        <v>27090</v>
      </c>
      <c r="F13658">
        <v>1</v>
      </c>
      <c r="G13658">
        <v>20</v>
      </c>
      <c r="H13658" s="1">
        <v>75</v>
      </c>
      <c r="I13658" s="87"/>
      <c r="K13658" s="86" t="s">
        <v>17485</v>
      </c>
      <c r="L13658" s="86" t="s">
        <v>17486</v>
      </c>
      <c r="N13658">
        <f>IFERROR(VLOOKUP(A13658,bip!$A:$C,2,0),"")</f>
      </c>
      <c r="O13658">
        <f>IFERROR(VLOOKUP(A13658,bip!$A:$Z,3,0),"")</f>
      </c>
    </row>
    <row r="13659" spans="1:15" ht="13.2">
      <c r="A13659" t="s">
        <v>17187</v>
      </c>
      <c r="B13659" t="s">
        <v>17187</v>
      </c>
      <c r="C13659" t="s">
        <v>16440</v>
      </c>
      <c r="D13659" t="s">
        <v>38229</v>
      </c>
      <c r="E13659" t="s">
        <v>27091</v>
      </c>
      <c r="F13659">
        <v>1</v>
      </c>
      <c r="G13659">
        <v>28</v>
      </c>
      <c r="H13659" s="1">
        <v>57</v>
      </c>
      <c r="I13659" s="87"/>
      <c r="K13659" s="86" t="s">
        <v>17485</v>
      </c>
      <c r="L13659" s="86" t="s">
        <v>17486</v>
      </c>
      <c r="N13659">
        <f>IFERROR(VLOOKUP(A13659,bip!$A:$C,2,0),"")</f>
      </c>
      <c r="O13659">
        <f>IFERROR(VLOOKUP(A13659,bip!$A:$Z,3,0),"")</f>
      </c>
    </row>
    <row r="13660" spans="1:15" ht="13.2">
      <c r="A13660" t="s">
        <v>17188</v>
      </c>
      <c r="B13660" t="s">
        <v>17188</v>
      </c>
      <c r="C13660" t="s">
        <v>16440</v>
      </c>
      <c r="D13660" t="s">
        <v>38230</v>
      </c>
      <c r="E13660" t="s">
        <v>27092</v>
      </c>
      <c r="F13660">
        <v>1</v>
      </c>
      <c r="G13660">
        <v>28</v>
      </c>
      <c r="H13660" s="1">
        <v>63</v>
      </c>
      <c r="I13660" s="87"/>
      <c r="K13660" s="86" t="s">
        <v>17485</v>
      </c>
      <c r="L13660" s="86" t="s">
        <v>17486</v>
      </c>
      <c r="N13660">
        <f>IFERROR(VLOOKUP(A13660,bip!$A:$C,2,0),"")</f>
      </c>
      <c r="O13660">
        <f>IFERROR(VLOOKUP(A13660,bip!$A:$Z,3,0),"")</f>
      </c>
    </row>
    <row r="13661" spans="1:15" ht="13.2">
      <c r="A13661" t="s">
        <v>17224</v>
      </c>
      <c r="B13661" t="s">
        <v>17224</v>
      </c>
      <c r="C13661" t="s">
        <v>16440</v>
      </c>
      <c r="D13661" t="s">
        <v>38231</v>
      </c>
      <c r="E13661" t="s">
        <v>27139</v>
      </c>
      <c r="F13661">
        <v>1</v>
      </c>
      <c r="G13661">
        <v>20</v>
      </c>
      <c r="H13661" s="1">
        <v>84</v>
      </c>
      <c r="I13661" s="87"/>
      <c r="K13661" s="86" t="s">
        <v>17485</v>
      </c>
      <c r="L13661" s="86" t="s">
        <v>17486</v>
      </c>
      <c r="N13661">
        <f>IFERROR(VLOOKUP(A13661,bip!$A:$C,2,0),"")</f>
      </c>
      <c r="O13661">
        <f>IFERROR(VLOOKUP(A13661,bip!$A:$Z,3,0),"")</f>
      </c>
    </row>
    <row r="13662" spans="1:15" ht="13.2">
      <c r="A13662" t="s">
        <v>17225</v>
      </c>
      <c r="B13662" t="s">
        <v>17225</v>
      </c>
      <c r="C13662" t="s">
        <v>16440</v>
      </c>
      <c r="D13662" t="s">
        <v>38232</v>
      </c>
      <c r="E13662" t="s">
        <v>27140</v>
      </c>
      <c r="F13662">
        <v>1</v>
      </c>
      <c r="G13662">
        <v>16</v>
      </c>
      <c r="H13662" s="1">
        <v>86</v>
      </c>
      <c r="I13662" s="87"/>
      <c r="K13662" s="86" t="s">
        <v>17485</v>
      </c>
      <c r="L13662" s="86" t="s">
        <v>17486</v>
      </c>
      <c r="N13662">
        <f>IFERROR(VLOOKUP(A13662,bip!$A:$C,2,0),"")</f>
      </c>
      <c r="O13662">
        <f>IFERROR(VLOOKUP(A13662,bip!$A:$Z,3,0),"")</f>
      </c>
    </row>
    <row r="13663" spans="1:15" ht="13.2">
      <c r="A13663" t="s">
        <v>24349</v>
      </c>
      <c r="B13663" t="s">
        <v>24349</v>
      </c>
      <c r="C13663" t="s">
        <v>16440</v>
      </c>
      <c r="D13663" t="s">
        <v>38233</v>
      </c>
      <c r="E13663" t="s">
        <v>27141</v>
      </c>
      <c r="F13663">
        <v>1</v>
      </c>
      <c r="G13663">
        <v>24</v>
      </c>
      <c r="H13663" s="1">
        <v>67</v>
      </c>
      <c r="I13663" s="87"/>
      <c r="K13663" s="86" t="s">
        <v>17485</v>
      </c>
      <c r="L13663" s="86" t="s">
        <v>17486</v>
      </c>
      <c r="N13663">
        <f>IFERROR(VLOOKUP(A13663,bip!$A:$C,2,0),"")</f>
      </c>
      <c r="O13663">
        <f>IFERROR(VLOOKUP(A13663,bip!$A:$Z,3,0),"")</f>
      </c>
    </row>
    <row r="13664" spans="1:15" ht="13.2">
      <c r="A13664" t="s">
        <v>22852</v>
      </c>
      <c r="B13664" t="s">
        <v>22852</v>
      </c>
      <c r="C13664" t="s">
        <v>16440</v>
      </c>
      <c r="D13664" t="s">
        <v>38234</v>
      </c>
      <c r="E13664" t="s">
        <v>27142</v>
      </c>
      <c r="F13664">
        <v>1</v>
      </c>
      <c r="G13664">
        <v>16</v>
      </c>
      <c r="H13664" s="1">
        <v>101</v>
      </c>
      <c r="I13664" s="87"/>
      <c r="K13664" s="86" t="s">
        <v>17485</v>
      </c>
      <c r="L13664" s="86" t="s">
        <v>17486</v>
      </c>
      <c r="N13664">
        <f>IFERROR(VLOOKUP(A13664,bip!$A:$C,2,0),"")</f>
      </c>
      <c r="O13664">
        <f>IFERROR(VLOOKUP(A13664,bip!$A:$Z,3,0),"")</f>
      </c>
    </row>
    <row r="13665" spans="1:15" ht="13.2">
      <c r="A13665" t="s">
        <v>22853</v>
      </c>
      <c r="B13665" t="s">
        <v>22853</v>
      </c>
      <c r="C13665" t="s">
        <v>16440</v>
      </c>
      <c r="D13665" t="s">
        <v>38235</v>
      </c>
      <c r="E13665" t="s">
        <v>27143</v>
      </c>
      <c r="F13665">
        <v>1</v>
      </c>
      <c r="G13665">
        <v>12</v>
      </c>
      <c r="H13665" s="1">
        <v>114</v>
      </c>
      <c r="I13665" s="87"/>
      <c r="K13665" s="86" t="s">
        <v>17485</v>
      </c>
      <c r="L13665" s="86" t="s">
        <v>17486</v>
      </c>
      <c r="N13665">
        <f>IFERROR(VLOOKUP(A13665,bip!$A:$C,2,0),"")</f>
      </c>
      <c r="O13665">
        <f>IFERROR(VLOOKUP(A13665,bip!$A:$Z,3,0),"")</f>
      </c>
    </row>
    <row r="13666" spans="1:15" ht="13.2">
      <c r="A13666" t="s">
        <v>17201</v>
      </c>
      <c r="B13666" t="s">
        <v>17201</v>
      </c>
      <c r="C13666" t="s">
        <v>16440</v>
      </c>
      <c r="D13666" t="s">
        <v>38236</v>
      </c>
      <c r="E13666" t="s">
        <v>27105</v>
      </c>
      <c r="F13666">
        <v>1</v>
      </c>
      <c r="G13666">
        <v>28</v>
      </c>
      <c r="H13666" s="1">
        <v>70</v>
      </c>
      <c r="I13666" s="87"/>
      <c r="K13666" s="86" t="s">
        <v>17485</v>
      </c>
      <c r="L13666" s="86" t="s">
        <v>17486</v>
      </c>
      <c r="N13666">
        <f>IFERROR(VLOOKUP(A13666,bip!$A:$C,2,0),"")</f>
      </c>
      <c r="O13666">
        <f>IFERROR(VLOOKUP(A13666,bip!$A:$Z,3,0),"")</f>
      </c>
    </row>
    <row r="13667" spans="1:15" ht="13.2">
      <c r="A13667" t="s">
        <v>17202</v>
      </c>
      <c r="B13667" t="s">
        <v>17202</v>
      </c>
      <c r="C13667" t="s">
        <v>16440</v>
      </c>
      <c r="D13667" t="s">
        <v>38237</v>
      </c>
      <c r="E13667" t="s">
        <v>27106</v>
      </c>
      <c r="F13667">
        <v>1</v>
      </c>
      <c r="G13667">
        <v>24</v>
      </c>
      <c r="H13667" s="1">
        <v>75</v>
      </c>
      <c r="I13667" s="87"/>
      <c r="K13667" s="86" t="s">
        <v>17485</v>
      </c>
      <c r="L13667" s="86" t="s">
        <v>17486</v>
      </c>
      <c r="N13667">
        <f>IFERROR(VLOOKUP(A13667,bip!$A:$C,2,0),"")</f>
      </c>
      <c r="O13667">
        <f>IFERROR(VLOOKUP(A13667,bip!$A:$Z,3,0),"")</f>
      </c>
    </row>
    <row r="13668" spans="1:15" ht="13.2">
      <c r="A13668" t="s">
        <v>23061</v>
      </c>
      <c r="B13668" t="s">
        <v>23061</v>
      </c>
      <c r="C13668" t="s">
        <v>16440</v>
      </c>
      <c r="D13668" t="s">
        <v>38238</v>
      </c>
      <c r="E13668" t="s">
        <v>27107</v>
      </c>
      <c r="F13668">
        <v>1</v>
      </c>
      <c r="G13668">
        <v>12</v>
      </c>
      <c r="H13668" s="1">
        <v>148</v>
      </c>
      <c r="I13668" s="87"/>
      <c r="K13668" s="86" t="s">
        <v>17485</v>
      </c>
      <c r="L13668" s="86" t="s">
        <v>17486</v>
      </c>
      <c r="N13668">
        <f>IFERROR(VLOOKUP(A13668,bip!$A:$C,2,0),"")</f>
      </c>
      <c r="O13668">
        <f>IFERROR(VLOOKUP(A13668,bip!$A:$Z,3,0),"")</f>
      </c>
    </row>
    <row r="13669" spans="1:15" ht="13.2">
      <c r="A13669" t="s">
        <v>22848</v>
      </c>
      <c r="B13669" t="s">
        <v>22848</v>
      </c>
      <c r="C13669" t="s">
        <v>16440</v>
      </c>
      <c r="D13669" t="s">
        <v>38239</v>
      </c>
      <c r="E13669" t="s">
        <v>27108</v>
      </c>
      <c r="F13669">
        <v>1</v>
      </c>
      <c r="G13669">
        <v>12</v>
      </c>
      <c r="H13669" s="1">
        <v>148</v>
      </c>
      <c r="I13669" s="87"/>
      <c r="K13669" s="86" t="s">
        <v>17485</v>
      </c>
      <c r="L13669" s="86" t="s">
        <v>17486</v>
      </c>
      <c r="N13669">
        <f>IFERROR(VLOOKUP(A13669,bip!$A:$C,2,0),"")</f>
      </c>
      <c r="O13669">
        <f>IFERROR(VLOOKUP(A13669,bip!$A:$Z,3,0),"")</f>
      </c>
    </row>
    <row r="13670" spans="1:15" ht="13.2">
      <c r="A13670" t="s">
        <v>17204</v>
      </c>
      <c r="B13670" t="s">
        <v>17204</v>
      </c>
      <c r="C13670" t="s">
        <v>16440</v>
      </c>
      <c r="D13670" t="s">
        <v>38241</v>
      </c>
      <c r="E13670" t="s">
        <v>27110</v>
      </c>
      <c r="F13670">
        <v>1</v>
      </c>
      <c r="G13670">
        <v>12</v>
      </c>
      <c r="H13670" s="1">
        <v>121</v>
      </c>
      <c r="I13670" s="87"/>
      <c r="K13670" s="86" t="s">
        <v>17485</v>
      </c>
      <c r="L13670" s="86" t="s">
        <v>17486</v>
      </c>
      <c r="N13670">
        <f>IFERROR(VLOOKUP(A13670,bip!$A:$C,2,0),"")</f>
      </c>
      <c r="O13670">
        <f>IFERROR(VLOOKUP(A13670,bip!$A:$Z,3,0),"")</f>
      </c>
    </row>
    <row r="13671" spans="1:15" ht="13.2">
      <c r="A13671" t="s">
        <v>17200</v>
      </c>
      <c r="B13671" t="s">
        <v>17200</v>
      </c>
      <c r="C13671" t="s">
        <v>16440</v>
      </c>
      <c r="D13671" t="s">
        <v>38242</v>
      </c>
      <c r="E13671" t="s">
        <v>27104</v>
      </c>
      <c r="F13671">
        <v>1</v>
      </c>
      <c r="G13671">
        <v>24</v>
      </c>
      <c r="H13671" s="1">
        <v>71</v>
      </c>
      <c r="I13671" s="87"/>
      <c r="K13671" s="86" t="s">
        <v>17485</v>
      </c>
      <c r="L13671" s="86" t="s">
        <v>17486</v>
      </c>
      <c r="N13671">
        <f>IFERROR(VLOOKUP(A13671,bip!$A:$C,2,0),"")</f>
      </c>
      <c r="O13671">
        <f>IFERROR(VLOOKUP(A13671,bip!$A:$Z,3,0),"")</f>
      </c>
    </row>
    <row r="13672" spans="1:15" ht="13.2">
      <c r="A13672" t="s">
        <v>20572</v>
      </c>
      <c r="B13672" t="s">
        <v>20572</v>
      </c>
      <c r="C13672" t="s">
        <v>16440</v>
      </c>
      <c r="D13672" t="s">
        <v>38243</v>
      </c>
      <c r="E13672" t="s">
        <v>27111</v>
      </c>
      <c r="F13672">
        <v>1</v>
      </c>
      <c r="G13672">
        <v>12</v>
      </c>
      <c r="H13672" s="1">
        <v>141</v>
      </c>
      <c r="I13672" s="87"/>
      <c r="K13672" s="86" t="s">
        <v>17485</v>
      </c>
      <c r="L13672" s="86" t="s">
        <v>17486</v>
      </c>
      <c r="N13672">
        <f>IFERROR(VLOOKUP(A13672,bip!$A:$C,2,0),"")</f>
      </c>
      <c r="O13672">
        <f>IFERROR(VLOOKUP(A13672,bip!$A:$Z,3,0),"")</f>
      </c>
    </row>
    <row r="13673" spans="1:15" ht="13.2">
      <c r="A13673" t="s">
        <v>22849</v>
      </c>
      <c r="B13673" t="s">
        <v>22849</v>
      </c>
      <c r="C13673" t="s">
        <v>16440</v>
      </c>
      <c r="D13673" t="s">
        <v>38244</v>
      </c>
      <c r="E13673" t="s">
        <v>27112</v>
      </c>
      <c r="F13673">
        <v>1</v>
      </c>
      <c r="G13673">
        <v>16</v>
      </c>
      <c r="H13673" s="1">
        <v>88</v>
      </c>
      <c r="I13673" s="87"/>
      <c r="K13673" s="86" t="s">
        <v>17485</v>
      </c>
      <c r="L13673" s="86" t="s">
        <v>17486</v>
      </c>
      <c r="N13673">
        <f>IFERROR(VLOOKUP(A13673,bip!$A:$C,2,0),"")</f>
      </c>
      <c r="O13673">
        <f>IFERROR(VLOOKUP(A13673,bip!$A:$Z,3,0),"")</f>
      </c>
    </row>
    <row r="13674" spans="1:15" ht="13.2">
      <c r="A13674" t="s">
        <v>17191</v>
      </c>
      <c r="B13674" t="s">
        <v>17191</v>
      </c>
      <c r="C13674" t="s">
        <v>16440</v>
      </c>
      <c r="D13674" t="s">
        <v>38245</v>
      </c>
      <c r="E13674" t="s">
        <v>27095</v>
      </c>
      <c r="F13674">
        <v>1</v>
      </c>
      <c r="G13674">
        <v>20</v>
      </c>
      <c r="H13674" s="1">
        <v>98</v>
      </c>
      <c r="I13674" s="87"/>
      <c r="K13674" s="86" t="s">
        <v>17485</v>
      </c>
      <c r="L13674" s="86" t="s">
        <v>17486</v>
      </c>
      <c r="N13674">
        <f>IFERROR(VLOOKUP(A13674,bip!$A:$C,2,0),"")</f>
      </c>
      <c r="O13674">
        <f>IFERROR(VLOOKUP(A13674,bip!$A:$Z,3,0),"")</f>
      </c>
    </row>
    <row r="13675" spans="1:15" ht="13.2">
      <c r="A13675" t="s">
        <v>17189</v>
      </c>
      <c r="B13675" t="s">
        <v>17189</v>
      </c>
      <c r="C13675" t="s">
        <v>16440</v>
      </c>
      <c r="D13675" t="s">
        <v>38246</v>
      </c>
      <c r="E13675" t="s">
        <v>27093</v>
      </c>
      <c r="F13675">
        <v>1</v>
      </c>
      <c r="G13675">
        <v>24</v>
      </c>
      <c r="H13675" s="1">
        <v>85</v>
      </c>
      <c r="I13675" s="87"/>
      <c r="K13675" s="86" t="s">
        <v>17485</v>
      </c>
      <c r="L13675" s="86" t="s">
        <v>17486</v>
      </c>
      <c r="N13675">
        <f>IFERROR(VLOOKUP(A13675,bip!$A:$C,2,0),"")</f>
      </c>
      <c r="O13675">
        <f>IFERROR(VLOOKUP(A13675,bip!$A:$Z,3,0),"")</f>
      </c>
    </row>
    <row r="13676" spans="1:15" ht="13.2">
      <c r="A13676" t="s">
        <v>17192</v>
      </c>
      <c r="B13676" t="s">
        <v>17192</v>
      </c>
      <c r="C13676" t="s">
        <v>16440</v>
      </c>
      <c r="D13676" t="s">
        <v>38247</v>
      </c>
      <c r="E13676" t="s">
        <v>27096</v>
      </c>
      <c r="F13676">
        <v>1</v>
      </c>
      <c r="G13676">
        <v>12</v>
      </c>
      <c r="H13676" s="1">
        <v>141</v>
      </c>
      <c r="I13676" s="87"/>
      <c r="K13676" s="86" t="s">
        <v>17485</v>
      </c>
      <c r="L13676" s="86" t="s">
        <v>17486</v>
      </c>
      <c r="N13676">
        <f>IFERROR(VLOOKUP(A13676,bip!$A:$C,2,0),"")</f>
      </c>
      <c r="O13676">
        <f>IFERROR(VLOOKUP(A13676,bip!$A:$Z,3,0),"")</f>
      </c>
    </row>
    <row r="13677" spans="1:15" ht="13.2">
      <c r="A13677" t="s">
        <v>17193</v>
      </c>
      <c r="B13677" t="s">
        <v>17193</v>
      </c>
      <c r="C13677" t="s">
        <v>16440</v>
      </c>
      <c r="D13677" t="s">
        <v>38248</v>
      </c>
      <c r="E13677" t="s">
        <v>27097</v>
      </c>
      <c r="F13677">
        <v>1</v>
      </c>
      <c r="G13677">
        <v>12</v>
      </c>
      <c r="H13677" s="1">
        <v>125</v>
      </c>
      <c r="I13677" s="87"/>
      <c r="K13677" s="86" t="s">
        <v>17485</v>
      </c>
      <c r="L13677" s="86" t="s">
        <v>17486</v>
      </c>
      <c r="N13677">
        <f>IFERROR(VLOOKUP(A13677,bip!$A:$C,2,0),"")</f>
      </c>
      <c r="O13677">
        <f>IFERROR(VLOOKUP(A13677,bip!$A:$Z,3,0),"")</f>
      </c>
    </row>
    <row r="13678" spans="1:15" ht="13.2">
      <c r="A13678" t="s">
        <v>17194</v>
      </c>
      <c r="B13678" t="s">
        <v>17194</v>
      </c>
      <c r="C13678" t="s">
        <v>16440</v>
      </c>
      <c r="D13678" t="s">
        <v>38249</v>
      </c>
      <c r="E13678" t="s">
        <v>27098</v>
      </c>
      <c r="F13678">
        <v>1</v>
      </c>
      <c r="G13678">
        <v>12</v>
      </c>
      <c r="H13678" s="1">
        <v>152</v>
      </c>
      <c r="I13678" s="87"/>
      <c r="K13678" s="86" t="s">
        <v>17485</v>
      </c>
      <c r="L13678" s="86" t="s">
        <v>17486</v>
      </c>
      <c r="N13678">
        <f>IFERROR(VLOOKUP(A13678,bip!$A:$C,2,0),"")</f>
      </c>
      <c r="O13678">
        <f>IFERROR(VLOOKUP(A13678,bip!$A:$Z,3,0),"")</f>
      </c>
    </row>
    <row r="13679" spans="1:15" ht="13.2">
      <c r="A13679" t="s">
        <v>17195</v>
      </c>
      <c r="B13679" t="s">
        <v>17195</v>
      </c>
      <c r="C13679" t="s">
        <v>16440</v>
      </c>
      <c r="D13679" t="s">
        <v>38250</v>
      </c>
      <c r="E13679" t="s">
        <v>27099</v>
      </c>
      <c r="F13679">
        <v>1</v>
      </c>
      <c r="G13679">
        <v>12</v>
      </c>
      <c r="H13679" s="1">
        <v>149</v>
      </c>
      <c r="I13679" s="87"/>
      <c r="K13679" s="86" t="s">
        <v>17485</v>
      </c>
      <c r="L13679" s="86" t="s">
        <v>17486</v>
      </c>
      <c r="N13679">
        <f>IFERROR(VLOOKUP(A13679,bip!$A:$C,2,0),"")</f>
      </c>
      <c r="O13679">
        <f>IFERROR(VLOOKUP(A13679,bip!$A:$Z,3,0),"")</f>
      </c>
    </row>
    <row r="13680" spans="1:15" ht="13.2">
      <c r="A13680" t="s">
        <v>17190</v>
      </c>
      <c r="B13680" t="s">
        <v>17190</v>
      </c>
      <c r="C13680" t="s">
        <v>16440</v>
      </c>
      <c r="D13680" t="s">
        <v>38251</v>
      </c>
      <c r="E13680" t="s">
        <v>27094</v>
      </c>
      <c r="F13680">
        <v>1</v>
      </c>
      <c r="G13680">
        <v>24</v>
      </c>
      <c r="H13680" s="1">
        <v>75</v>
      </c>
      <c r="I13680" s="87"/>
      <c r="K13680" s="86" t="s">
        <v>17485</v>
      </c>
      <c r="L13680" s="86" t="s">
        <v>17486</v>
      </c>
      <c r="N13680">
        <f>IFERROR(VLOOKUP(A13680,bip!$A:$C,2,0),"")</f>
      </c>
      <c r="O13680">
        <f>IFERROR(VLOOKUP(A13680,bip!$A:$Z,3,0),"")</f>
      </c>
    </row>
    <row r="13681" spans="1:15" ht="13.2">
      <c r="A13681" t="s">
        <v>17196</v>
      </c>
      <c r="B13681" t="s">
        <v>17196</v>
      </c>
      <c r="C13681" t="s">
        <v>16440</v>
      </c>
      <c r="D13681" t="s">
        <v>38252</v>
      </c>
      <c r="E13681" t="s">
        <v>27100</v>
      </c>
      <c r="F13681">
        <v>1</v>
      </c>
      <c r="G13681">
        <v>12</v>
      </c>
      <c r="H13681" s="1">
        <v>158</v>
      </c>
      <c r="I13681" s="87"/>
      <c r="K13681" s="86" t="s">
        <v>17485</v>
      </c>
      <c r="L13681" s="86" t="s">
        <v>17486</v>
      </c>
      <c r="N13681">
        <f>IFERROR(VLOOKUP(A13681,bip!$A:$C,2,0),"")</f>
      </c>
      <c r="O13681">
        <f>IFERROR(VLOOKUP(A13681,bip!$A:$Z,3,0),"")</f>
      </c>
    </row>
    <row r="13682" spans="1:15" ht="13.2">
      <c r="A13682" t="s">
        <v>17197</v>
      </c>
      <c r="B13682" t="s">
        <v>17197</v>
      </c>
      <c r="C13682" t="s">
        <v>16440</v>
      </c>
      <c r="D13682" t="s">
        <v>38253</v>
      </c>
      <c r="E13682" t="s">
        <v>27101</v>
      </c>
      <c r="F13682">
        <v>1</v>
      </c>
      <c r="G13682">
        <v>16</v>
      </c>
      <c r="H13682" s="1">
        <v>101</v>
      </c>
      <c r="I13682" s="87"/>
      <c r="K13682" s="86" t="s">
        <v>17485</v>
      </c>
      <c r="L13682" s="86" t="s">
        <v>17486</v>
      </c>
      <c r="N13682">
        <f>IFERROR(VLOOKUP(A13682,bip!$A:$C,2,0),"")</f>
      </c>
      <c r="O13682">
        <f>IFERROR(VLOOKUP(A13682,bip!$A:$Z,3,0),"")</f>
      </c>
    </row>
    <row r="13683" spans="1:15" ht="13.2">
      <c r="A13683" t="s">
        <v>17198</v>
      </c>
      <c r="B13683" t="s">
        <v>17198</v>
      </c>
      <c r="C13683" t="s">
        <v>16440</v>
      </c>
      <c r="D13683" t="s">
        <v>38254</v>
      </c>
      <c r="E13683" t="s">
        <v>27102</v>
      </c>
      <c r="F13683">
        <v>1</v>
      </c>
      <c r="G13683">
        <v>12</v>
      </c>
      <c r="H13683" s="1">
        <v>120</v>
      </c>
      <c r="I13683" s="87"/>
      <c r="K13683" s="86" t="s">
        <v>17485</v>
      </c>
      <c r="L13683" s="86" t="s">
        <v>17486</v>
      </c>
      <c r="N13683">
        <f>IFERROR(VLOOKUP(A13683,bip!$A:$C,2,0),"")</f>
      </c>
      <c r="O13683">
        <f>IFERROR(VLOOKUP(A13683,bip!$A:$Z,3,0),"")</f>
      </c>
    </row>
    <row r="13684" spans="1:15" ht="13.2">
      <c r="A13684" t="s">
        <v>17199</v>
      </c>
      <c r="B13684" t="s">
        <v>17199</v>
      </c>
      <c r="C13684" t="s">
        <v>16440</v>
      </c>
      <c r="D13684" t="s">
        <v>38255</v>
      </c>
      <c r="E13684" t="s">
        <v>27103</v>
      </c>
      <c r="F13684">
        <v>1</v>
      </c>
      <c r="G13684">
        <v>12</v>
      </c>
      <c r="H13684" s="1">
        <v>123</v>
      </c>
      <c r="I13684" s="87"/>
      <c r="K13684" s="86" t="s">
        <v>17485</v>
      </c>
      <c r="L13684" s="86" t="s">
        <v>17486</v>
      </c>
      <c r="N13684">
        <f>IFERROR(VLOOKUP(A13684,bip!$A:$C,2,0),"")</f>
      </c>
      <c r="O13684">
        <f>IFERROR(VLOOKUP(A13684,bip!$A:$Z,3,0),"")</f>
      </c>
    </row>
    <row r="13685" spans="1:15" ht="13.2">
      <c r="A13685" t="s">
        <v>17217</v>
      </c>
      <c r="B13685" t="s">
        <v>17217</v>
      </c>
      <c r="C13685" t="s">
        <v>16440</v>
      </c>
      <c r="D13685" t="s">
        <v>38256</v>
      </c>
      <c r="E13685" t="s">
        <v>27132</v>
      </c>
      <c r="F13685">
        <v>1</v>
      </c>
      <c r="G13685">
        <v>24</v>
      </c>
      <c r="H13685" s="1">
        <v>70</v>
      </c>
      <c r="I13685" s="87"/>
      <c r="K13685" s="86" t="s">
        <v>17485</v>
      </c>
      <c r="L13685" s="86" t="s">
        <v>17486</v>
      </c>
      <c r="N13685">
        <f>IFERROR(VLOOKUP(A13685,bip!$A:$C,2,0),"")</f>
      </c>
      <c r="O13685">
        <f>IFERROR(VLOOKUP(A13685,bip!$A:$Z,3,0),"")</f>
      </c>
    </row>
    <row r="13686" spans="1:15" ht="13.2">
      <c r="A13686" t="s">
        <v>17218</v>
      </c>
      <c r="B13686" t="s">
        <v>17218</v>
      </c>
      <c r="C13686" t="s">
        <v>16440</v>
      </c>
      <c r="D13686" t="s">
        <v>38257</v>
      </c>
      <c r="E13686" t="s">
        <v>27133</v>
      </c>
      <c r="F13686">
        <v>1</v>
      </c>
      <c r="G13686">
        <v>20</v>
      </c>
      <c r="H13686" s="1">
        <v>98</v>
      </c>
      <c r="I13686" s="87"/>
      <c r="K13686" s="86" t="s">
        <v>17485</v>
      </c>
      <c r="L13686" s="86" t="s">
        <v>17486</v>
      </c>
      <c r="N13686">
        <f>IFERROR(VLOOKUP(A13686,bip!$A:$C,2,0),"")</f>
      </c>
      <c r="O13686">
        <f>IFERROR(VLOOKUP(A13686,bip!$A:$Z,3,0),"")</f>
      </c>
    </row>
    <row r="13687" spans="1:15" ht="13.2">
      <c r="A13687" t="s">
        <v>17219</v>
      </c>
      <c r="B13687" t="s">
        <v>17219</v>
      </c>
      <c r="C13687" t="s">
        <v>16440</v>
      </c>
      <c r="D13687" t="s">
        <v>38258</v>
      </c>
      <c r="E13687" t="s">
        <v>27134</v>
      </c>
      <c r="F13687">
        <v>1</v>
      </c>
      <c r="G13687">
        <v>20</v>
      </c>
      <c r="H13687" s="1">
        <v>94</v>
      </c>
      <c r="I13687" s="87"/>
      <c r="K13687" s="86" t="s">
        <v>17485</v>
      </c>
      <c r="L13687" s="86" t="s">
        <v>17486</v>
      </c>
      <c r="N13687">
        <f>IFERROR(VLOOKUP(A13687,bip!$A:$C,2,0),"")</f>
      </c>
      <c r="O13687">
        <f>IFERROR(VLOOKUP(A13687,bip!$A:$Z,3,0),"")</f>
      </c>
    </row>
    <row r="13688" spans="1:15" ht="13.2">
      <c r="A13688" t="s">
        <v>17220</v>
      </c>
      <c r="B13688" t="s">
        <v>17220</v>
      </c>
      <c r="C13688" t="s">
        <v>16440</v>
      </c>
      <c r="D13688" t="s">
        <v>38259</v>
      </c>
      <c r="E13688" t="s">
        <v>27135</v>
      </c>
      <c r="F13688">
        <v>1</v>
      </c>
      <c r="G13688">
        <v>20</v>
      </c>
      <c r="H13688" s="1">
        <v>117</v>
      </c>
      <c r="I13688" s="87"/>
      <c r="K13688" s="86" t="s">
        <v>17485</v>
      </c>
      <c r="L13688" s="86" t="s">
        <v>17486</v>
      </c>
      <c r="N13688">
        <f>IFERROR(VLOOKUP(A13688,bip!$A:$C,2,0),"")</f>
      </c>
      <c r="O13688">
        <f>IFERROR(VLOOKUP(A13688,bip!$A:$Z,3,0),"")</f>
      </c>
    </row>
    <row r="13689" spans="1:15" ht="13.2">
      <c r="A13689" t="s">
        <v>17221</v>
      </c>
      <c r="B13689" t="s">
        <v>17221</v>
      </c>
      <c r="C13689" t="s">
        <v>16440</v>
      </c>
      <c r="D13689" t="s">
        <v>38260</v>
      </c>
      <c r="E13689" t="s">
        <v>27136</v>
      </c>
      <c r="F13689">
        <v>1</v>
      </c>
      <c r="G13689">
        <v>16</v>
      </c>
      <c r="H13689" s="1">
        <v>94</v>
      </c>
      <c r="I13689" s="87"/>
      <c r="K13689" s="86" t="s">
        <v>17485</v>
      </c>
      <c r="L13689" s="86" t="s">
        <v>17486</v>
      </c>
      <c r="N13689">
        <f>IFERROR(VLOOKUP(A13689,bip!$A:$C,2,0),"")</f>
      </c>
      <c r="O13689">
        <f>IFERROR(VLOOKUP(A13689,bip!$A:$Z,3,0),"")</f>
      </c>
    </row>
    <row r="13690" spans="1:15" ht="13.2">
      <c r="A13690" t="s">
        <v>17222</v>
      </c>
      <c r="B13690" t="s">
        <v>17222</v>
      </c>
      <c r="C13690" t="s">
        <v>16440</v>
      </c>
      <c r="D13690" t="s">
        <v>38261</v>
      </c>
      <c r="E13690" t="s">
        <v>27137</v>
      </c>
      <c r="F13690">
        <v>1</v>
      </c>
      <c r="G13690">
        <v>16</v>
      </c>
      <c r="H13690" s="1">
        <v>109</v>
      </c>
      <c r="I13690" s="87"/>
      <c r="K13690" s="86" t="s">
        <v>17485</v>
      </c>
      <c r="L13690" s="86" t="s">
        <v>17486</v>
      </c>
      <c r="N13690">
        <f>IFERROR(VLOOKUP(A13690,bip!$A:$C,2,0),"")</f>
      </c>
      <c r="O13690">
        <f>IFERROR(VLOOKUP(A13690,bip!$A:$Z,3,0),"")</f>
      </c>
    </row>
    <row r="13691" spans="1:15" ht="13.2">
      <c r="A13691" t="s">
        <v>17223</v>
      </c>
      <c r="B13691" t="s">
        <v>17223</v>
      </c>
      <c r="C13691" t="s">
        <v>16440</v>
      </c>
      <c r="D13691" t="s">
        <v>38262</v>
      </c>
      <c r="E13691" t="s">
        <v>27138</v>
      </c>
      <c r="F13691">
        <v>1</v>
      </c>
      <c r="G13691">
        <v>20</v>
      </c>
      <c r="H13691" s="1">
        <v>77</v>
      </c>
      <c r="I13691" s="87"/>
      <c r="K13691" s="86" t="s">
        <v>17485</v>
      </c>
      <c r="L13691" s="86" t="s">
        <v>17486</v>
      </c>
      <c r="N13691">
        <f>IFERROR(VLOOKUP(A13691,bip!$A:$C,2,0),"")</f>
      </c>
      <c r="O13691">
        <f>IFERROR(VLOOKUP(A13691,bip!$A:$Z,3,0),"")</f>
      </c>
    </row>
    <row r="13692" spans="1:15" ht="13.2">
      <c r="A13692" t="s">
        <v>23062</v>
      </c>
      <c r="B13692" t="s">
        <v>23062</v>
      </c>
      <c r="C13692" t="s">
        <v>16440</v>
      </c>
      <c r="D13692" t="s">
        <v>38263</v>
      </c>
      <c r="E13692" t="s">
        <v>27113</v>
      </c>
      <c r="F13692">
        <v>1</v>
      </c>
      <c r="G13692">
        <v>12</v>
      </c>
      <c r="H13692" s="1">
        <v>128</v>
      </c>
      <c r="I13692" s="87"/>
      <c r="K13692" s="86" t="s">
        <v>17485</v>
      </c>
      <c r="L13692" s="86" t="s">
        <v>17486</v>
      </c>
      <c r="N13692">
        <f>IFERROR(VLOOKUP(A13692,bip!$A:$C,2,0),"")</f>
      </c>
      <c r="O13692">
        <f>IFERROR(VLOOKUP(A13692,bip!$A:$Z,3,0),"")</f>
      </c>
    </row>
    <row r="13693" spans="1:15" ht="13.2">
      <c r="A13693" t="s">
        <v>22850</v>
      </c>
      <c r="B13693" t="s">
        <v>22850</v>
      </c>
      <c r="C13693" t="s">
        <v>16440</v>
      </c>
      <c r="D13693" t="s">
        <v>38264</v>
      </c>
      <c r="E13693" t="s">
        <v>27114</v>
      </c>
      <c r="F13693">
        <v>1</v>
      </c>
      <c r="G13693">
        <v>12</v>
      </c>
      <c r="H13693" s="1">
        <v>132</v>
      </c>
      <c r="I13693" s="87"/>
      <c r="K13693" s="86" t="s">
        <v>17485</v>
      </c>
      <c r="L13693" s="86" t="s">
        <v>17486</v>
      </c>
      <c r="N13693">
        <f>IFERROR(VLOOKUP(A13693,bip!$A:$C,2,0),"")</f>
      </c>
      <c r="O13693">
        <f>IFERROR(VLOOKUP(A13693,bip!$A:$Z,3,0),"")</f>
      </c>
    </row>
    <row r="13694" spans="1:15" ht="13.2">
      <c r="A13694" t="s">
        <v>20573</v>
      </c>
      <c r="B13694" t="s">
        <v>20573</v>
      </c>
      <c r="C13694" t="s">
        <v>16440</v>
      </c>
      <c r="D13694" t="s">
        <v>38265</v>
      </c>
      <c r="E13694" t="s">
        <v>27115</v>
      </c>
      <c r="F13694">
        <v>1</v>
      </c>
      <c r="G13694">
        <v>12</v>
      </c>
      <c r="H13694" s="1">
        <v>142</v>
      </c>
      <c r="I13694" s="87"/>
      <c r="K13694" s="86" t="s">
        <v>17485</v>
      </c>
      <c r="L13694" s="86" t="s">
        <v>17486</v>
      </c>
      <c r="N13694">
        <f>IFERROR(VLOOKUP(A13694,bip!$A:$C,2,0),"")</f>
      </c>
      <c r="O13694">
        <f>IFERROR(VLOOKUP(A13694,bip!$A:$Z,3,0),"")</f>
      </c>
    </row>
    <row r="13695" spans="1:15" ht="13.2">
      <c r="A13695" t="s">
        <v>21309</v>
      </c>
      <c r="B13695" t="s">
        <v>21309</v>
      </c>
      <c r="C13695" t="s">
        <v>16440</v>
      </c>
      <c r="D13695" t="s">
        <v>38266</v>
      </c>
      <c r="E13695" t="s">
        <v>27116</v>
      </c>
      <c r="F13695">
        <v>1</v>
      </c>
      <c r="G13695">
        <v>12</v>
      </c>
      <c r="H13695" s="1">
        <v>132</v>
      </c>
      <c r="I13695" s="87"/>
      <c r="K13695" s="86" t="s">
        <v>17485</v>
      </c>
      <c r="L13695" s="86" t="s">
        <v>17486</v>
      </c>
      <c r="N13695">
        <f>IFERROR(VLOOKUP(A13695,bip!$A:$C,2,0),"")</f>
      </c>
      <c r="O13695">
        <f>IFERROR(VLOOKUP(A13695,bip!$A:$Z,3,0),"")</f>
      </c>
    </row>
    <row r="13696" spans="1:15" ht="13.2">
      <c r="A13696" t="s">
        <v>21308</v>
      </c>
      <c r="B13696" t="s">
        <v>21308</v>
      </c>
      <c r="C13696" t="s">
        <v>16440</v>
      </c>
      <c r="D13696" t="s">
        <v>38267</v>
      </c>
      <c r="E13696" t="s">
        <v>27117</v>
      </c>
      <c r="F13696">
        <v>1</v>
      </c>
      <c r="G13696">
        <v>12</v>
      </c>
      <c r="H13696" s="1">
        <v>142</v>
      </c>
      <c r="I13696" s="87"/>
      <c r="K13696" s="86" t="s">
        <v>17485</v>
      </c>
      <c r="L13696" s="86" t="s">
        <v>17486</v>
      </c>
      <c r="N13696">
        <f>IFERROR(VLOOKUP(A13696,bip!$A:$C,2,0),"")</f>
      </c>
      <c r="O13696">
        <f>IFERROR(VLOOKUP(A13696,bip!$A:$Z,3,0),"")</f>
      </c>
    </row>
    <row r="13697" spans="1:15" ht="13.2">
      <c r="A13697" t="s">
        <v>22851</v>
      </c>
      <c r="B13697" t="s">
        <v>22851</v>
      </c>
      <c r="C13697" t="s">
        <v>16440</v>
      </c>
      <c r="D13697" t="s">
        <v>38268</v>
      </c>
      <c r="E13697" t="s">
        <v>27118</v>
      </c>
      <c r="F13697">
        <v>1</v>
      </c>
      <c r="G13697">
        <v>12</v>
      </c>
      <c r="H13697" s="1">
        <v>118</v>
      </c>
      <c r="I13697" s="87"/>
      <c r="K13697" s="86" t="s">
        <v>17485</v>
      </c>
      <c r="L13697" s="86" t="s">
        <v>17486</v>
      </c>
      <c r="N13697">
        <f>IFERROR(VLOOKUP(A13697,bip!$A:$C,2,0),"")</f>
      </c>
      <c r="O13697">
        <f>IFERROR(VLOOKUP(A13697,bip!$A:$Z,3,0),"")</f>
      </c>
    </row>
    <row r="13698" spans="1:15" ht="13.2">
      <c r="A13698" t="s">
        <v>17205</v>
      </c>
      <c r="B13698" t="s">
        <v>17205</v>
      </c>
      <c r="C13698" t="s">
        <v>16440</v>
      </c>
      <c r="D13698" t="s">
        <v>38269</v>
      </c>
      <c r="E13698" t="s">
        <v>27119</v>
      </c>
      <c r="F13698">
        <v>1</v>
      </c>
      <c r="G13698">
        <v>12</v>
      </c>
      <c r="H13698" s="1">
        <v>91</v>
      </c>
      <c r="I13698" s="87"/>
      <c r="K13698" s="86" t="s">
        <v>17485</v>
      </c>
      <c r="L13698" s="86" t="s">
        <v>17486</v>
      </c>
      <c r="N13698">
        <f>IFERROR(VLOOKUP(A13698,bip!$A:$C,2,0),"")</f>
      </c>
      <c r="O13698">
        <f>IFERROR(VLOOKUP(A13698,bip!$A:$Z,3,0),"")</f>
      </c>
    </row>
    <row r="13699" spans="1:15" ht="13.2">
      <c r="A13699" t="s">
        <v>17206</v>
      </c>
      <c r="B13699" t="s">
        <v>17206</v>
      </c>
      <c r="C13699" t="s">
        <v>16440</v>
      </c>
      <c r="D13699" t="s">
        <v>38270</v>
      </c>
      <c r="E13699" t="s">
        <v>27120</v>
      </c>
      <c r="F13699">
        <v>1</v>
      </c>
      <c r="G13699">
        <v>16</v>
      </c>
      <c r="H13699" s="1">
        <v>90</v>
      </c>
      <c r="I13699" s="87"/>
      <c r="K13699" s="86" t="s">
        <v>17485</v>
      </c>
      <c r="L13699" s="86" t="s">
        <v>17486</v>
      </c>
      <c r="N13699">
        <f>IFERROR(VLOOKUP(A13699,bip!$A:$C,2,0),"")</f>
      </c>
      <c r="O13699">
        <f>IFERROR(VLOOKUP(A13699,bip!$A:$Z,3,0),"")</f>
      </c>
    </row>
    <row r="13700" spans="1:15" ht="13.2">
      <c r="A13700" t="s">
        <v>17207</v>
      </c>
      <c r="B13700" t="s">
        <v>17207</v>
      </c>
      <c r="C13700" t="s">
        <v>16440</v>
      </c>
      <c r="D13700" t="s">
        <v>38271</v>
      </c>
      <c r="E13700" t="s">
        <v>27121</v>
      </c>
      <c r="F13700">
        <v>1</v>
      </c>
      <c r="G13700">
        <v>20</v>
      </c>
      <c r="H13700" s="1">
        <v>72</v>
      </c>
      <c r="I13700" s="87"/>
      <c r="K13700" s="86" t="s">
        <v>17485</v>
      </c>
      <c r="L13700" s="86" t="s">
        <v>17486</v>
      </c>
      <c r="N13700">
        <f>IFERROR(VLOOKUP(A13700,bip!$A:$C,2,0),"")</f>
      </c>
      <c r="O13700">
        <f>IFERROR(VLOOKUP(A13700,bip!$A:$Z,3,0),"")</f>
      </c>
    </row>
    <row r="13701" spans="1:15" ht="13.2">
      <c r="A13701" t="s">
        <v>17208</v>
      </c>
      <c r="B13701" t="s">
        <v>17208</v>
      </c>
      <c r="C13701" t="s">
        <v>16440</v>
      </c>
      <c r="D13701" t="s">
        <v>38272</v>
      </c>
      <c r="E13701" t="s">
        <v>27122</v>
      </c>
      <c r="F13701">
        <v>1</v>
      </c>
      <c r="G13701">
        <v>16</v>
      </c>
      <c r="H13701" s="1">
        <v>85</v>
      </c>
      <c r="I13701" s="87"/>
      <c r="K13701" s="86" t="s">
        <v>17485</v>
      </c>
      <c r="L13701" s="86" t="s">
        <v>17486</v>
      </c>
      <c r="N13701">
        <f>IFERROR(VLOOKUP(A13701,bip!$A:$C,2,0),"")</f>
      </c>
      <c r="O13701">
        <f>IFERROR(VLOOKUP(A13701,bip!$A:$Z,3,0),"")</f>
      </c>
    </row>
    <row r="13702" spans="1:15" ht="13.2">
      <c r="A13702" t="s">
        <v>35962</v>
      </c>
      <c r="B13702" t="s">
        <v>35962</v>
      </c>
      <c r="C13702" t="s">
        <v>16440</v>
      </c>
      <c r="D13702" t="s">
        <v>35963</v>
      </c>
      <c r="E13702" t="s">
        <v>35964</v>
      </c>
      <c r="F13702">
        <v>1</v>
      </c>
      <c r="G13702">
        <v>20</v>
      </c>
      <c r="H13702" s="1">
        <v>245</v>
      </c>
      <c r="I13702" s="87"/>
      <c r="K13702" s="86" t="s">
        <v>17485</v>
      </c>
      <c r="L13702" s="86" t="s">
        <v>17486</v>
      </c>
      <c r="N13702">
        <f>IFERROR(VLOOKUP(A13702,bip!$A:$C,2,0),"")</f>
      </c>
      <c r="O13702">
        <f>IFERROR(VLOOKUP(A13702,bip!$A:$Z,3,0),"")</f>
      </c>
    </row>
    <row r="13703" spans="1:15" ht="13.2">
      <c r="A13703" t="s">
        <v>35965</v>
      </c>
      <c r="B13703" t="s">
        <v>35965</v>
      </c>
      <c r="C13703" t="s">
        <v>16440</v>
      </c>
      <c r="D13703" t="s">
        <v>35966</v>
      </c>
      <c r="E13703" t="s">
        <v>35967</v>
      </c>
      <c r="F13703">
        <v>1</v>
      </c>
      <c r="G13703">
        <v>20</v>
      </c>
      <c r="H13703" s="1">
        <v>225</v>
      </c>
      <c r="I13703" s="87"/>
      <c r="K13703" s="86" t="s">
        <v>17485</v>
      </c>
      <c r="L13703" s="86" t="s">
        <v>17486</v>
      </c>
      <c r="N13703">
        <f>IFERROR(VLOOKUP(A13703,bip!$A:$C,2,0),"")</f>
      </c>
      <c r="O13703">
        <f>IFERROR(VLOOKUP(A13703,bip!$A:$Z,3,0),"")</f>
      </c>
    </row>
    <row r="13704" spans="1:15" ht="13.2">
      <c r="A13704" t="s">
        <v>35968</v>
      </c>
      <c r="B13704" t="s">
        <v>35968</v>
      </c>
      <c r="C13704" t="s">
        <v>16440</v>
      </c>
      <c r="D13704" t="s">
        <v>35969</v>
      </c>
      <c r="E13704" t="s">
        <v>35970</v>
      </c>
      <c r="F13704">
        <v>1</v>
      </c>
      <c r="G13704">
        <v>20</v>
      </c>
      <c r="H13704" s="1">
        <v>201</v>
      </c>
      <c r="I13704" s="87"/>
      <c r="K13704" s="86" t="s">
        <v>17485</v>
      </c>
      <c r="L13704" s="86" t="s">
        <v>17486</v>
      </c>
      <c r="N13704">
        <f>IFERROR(VLOOKUP(A13704,bip!$A:$C,2,0),"")</f>
      </c>
      <c r="O13704">
        <f>IFERROR(VLOOKUP(A13704,bip!$A:$Z,3,0),"")</f>
      </c>
    </row>
    <row r="13705" spans="1:15" ht="13.2">
      <c r="A13705" t="s">
        <v>36613</v>
      </c>
      <c r="B13705" t="s">
        <v>36613</v>
      </c>
      <c r="C13705" t="s">
        <v>16440</v>
      </c>
      <c r="D13705" t="s">
        <v>36614</v>
      </c>
      <c r="E13705" t="s">
        <v>36615</v>
      </c>
      <c r="F13705">
        <v>1</v>
      </c>
      <c r="G13705">
        <v>20</v>
      </c>
      <c r="H13705" s="1">
        <v>190</v>
      </c>
      <c r="I13705" s="87"/>
      <c r="K13705" s="86" t="s">
        <v>17485</v>
      </c>
      <c r="L13705" s="86" t="s">
        <v>17486</v>
      </c>
      <c r="N13705">
        <f>IFERROR(VLOOKUP(A13705,bip!$A:$C,2,0),"")</f>
      </c>
      <c r="O13705">
        <f>IFERROR(VLOOKUP(A13705,bip!$A:$Z,3,0),"")</f>
      </c>
    </row>
    <row r="13706" spans="1:15" ht="13.2">
      <c r="A13706" t="s">
        <v>36616</v>
      </c>
      <c r="B13706" t="s">
        <v>36616</v>
      </c>
      <c r="C13706" t="s">
        <v>16440</v>
      </c>
      <c r="D13706" t="s">
        <v>36617</v>
      </c>
      <c r="E13706" t="s">
        <v>36618</v>
      </c>
      <c r="F13706">
        <v>1</v>
      </c>
      <c r="G13706">
        <v>20</v>
      </c>
      <c r="H13706" s="1">
        <v>190</v>
      </c>
      <c r="I13706" s="87"/>
      <c r="K13706" s="86" t="s">
        <v>17485</v>
      </c>
      <c r="L13706" s="86" t="s">
        <v>17486</v>
      </c>
      <c r="N13706">
        <f>IFERROR(VLOOKUP(A13706,bip!$A:$C,2,0),"")</f>
      </c>
      <c r="O13706">
        <f>IFERROR(VLOOKUP(A13706,bip!$A:$Z,3,0),"")</f>
      </c>
    </row>
    <row r="13707" spans="1:15" ht="13.2">
      <c r="A13707" t="s">
        <v>36619</v>
      </c>
      <c r="B13707" t="s">
        <v>36619</v>
      </c>
      <c r="C13707" t="s">
        <v>16440</v>
      </c>
      <c r="D13707" t="s">
        <v>36620</v>
      </c>
      <c r="E13707" t="s">
        <v>36621</v>
      </c>
      <c r="F13707">
        <v>1</v>
      </c>
      <c r="G13707">
        <v>20</v>
      </c>
      <c r="H13707" s="1">
        <v>190</v>
      </c>
      <c r="I13707" s="87"/>
      <c r="K13707" s="86" t="s">
        <v>17485</v>
      </c>
      <c r="L13707" s="86" t="s">
        <v>17486</v>
      </c>
      <c r="N13707">
        <f>IFERROR(VLOOKUP(A13707,bip!$A:$C,2,0),"")</f>
      </c>
      <c r="O13707">
        <f>IFERROR(VLOOKUP(A13707,bip!$A:$Z,3,0),"")</f>
      </c>
    </row>
    <row r="13708" spans="1:15" ht="13.2">
      <c r="A13708" t="s">
        <v>36622</v>
      </c>
      <c r="B13708" t="s">
        <v>36622</v>
      </c>
      <c r="C13708" t="s">
        <v>16440</v>
      </c>
      <c r="D13708" t="s">
        <v>36623</v>
      </c>
      <c r="E13708" t="s">
        <v>36624</v>
      </c>
      <c r="F13708">
        <v>1</v>
      </c>
      <c r="G13708">
        <v>20</v>
      </c>
      <c r="H13708" s="1">
        <v>200</v>
      </c>
      <c r="I13708" s="87"/>
      <c r="K13708" s="86" t="s">
        <v>17485</v>
      </c>
      <c r="L13708" s="86" t="s">
        <v>17486</v>
      </c>
      <c r="N13708">
        <f>IFERROR(VLOOKUP(A13708,bip!$A:$C,2,0),"")</f>
      </c>
      <c r="O13708">
        <f>IFERROR(VLOOKUP(A13708,bip!$A:$Z,3,0),"")</f>
      </c>
    </row>
    <row r="13709" spans="1:15" ht="13.2">
      <c r="A13709" t="s">
        <v>36625</v>
      </c>
      <c r="B13709" t="s">
        <v>36625</v>
      </c>
      <c r="C13709" t="s">
        <v>16440</v>
      </c>
      <c r="D13709" t="s">
        <v>36626</v>
      </c>
      <c r="E13709" t="s">
        <v>36627</v>
      </c>
      <c r="F13709">
        <v>1</v>
      </c>
      <c r="G13709">
        <v>20</v>
      </c>
      <c r="H13709" s="1">
        <v>210</v>
      </c>
      <c r="I13709" s="87"/>
      <c r="K13709" s="86" t="s">
        <v>17485</v>
      </c>
      <c r="L13709" s="86" t="s">
        <v>17486</v>
      </c>
      <c r="N13709">
        <f>IFERROR(VLOOKUP(A13709,bip!$A:$C,2,0),"")</f>
      </c>
      <c r="O13709">
        <f>IFERROR(VLOOKUP(A13709,bip!$A:$Z,3,0),"")</f>
      </c>
    </row>
    <row r="13710" spans="1:15" ht="13.2">
      <c r="A13710" t="s">
        <v>36628</v>
      </c>
      <c r="B13710" t="s">
        <v>36628</v>
      </c>
      <c r="C13710" t="s">
        <v>16440</v>
      </c>
      <c r="D13710" t="s">
        <v>36629</v>
      </c>
      <c r="E13710" t="s">
        <v>36630</v>
      </c>
      <c r="F13710">
        <v>1</v>
      </c>
      <c r="G13710">
        <v>20</v>
      </c>
      <c r="H13710" s="1">
        <v>250</v>
      </c>
      <c r="I13710" s="87"/>
      <c r="K13710" s="86" t="s">
        <v>17485</v>
      </c>
      <c r="L13710" s="86" t="s">
        <v>17486</v>
      </c>
      <c r="N13710">
        <f>IFERROR(VLOOKUP(A13710,bip!$A:$C,2,0),"")</f>
      </c>
      <c r="O13710">
        <f>IFERROR(VLOOKUP(A13710,bip!$A:$Z,3,0),"")</f>
      </c>
    </row>
    <row r="13711" spans="1:15" ht="13.2">
      <c r="A13711" t="s">
        <v>21316</v>
      </c>
      <c r="B13711" t="s">
        <v>21316</v>
      </c>
      <c r="C13711" t="s">
        <v>16440</v>
      </c>
      <c r="D13711" t="s">
        <v>38315</v>
      </c>
      <c r="E13711" t="s">
        <v>24376</v>
      </c>
      <c r="F13711">
        <v>1</v>
      </c>
      <c r="G13711">
        <v>12</v>
      </c>
      <c r="H13711" s="1">
        <v>134</v>
      </c>
      <c r="I13711" s="87"/>
      <c r="K13711" s="86" t="s">
        <v>17485</v>
      </c>
      <c r="L13711" s="86" t="s">
        <v>17486</v>
      </c>
      <c r="N13711">
        <f>IFERROR(VLOOKUP(A13711,bip!$A:$C,2,0),"")</f>
      </c>
      <c r="O13711">
        <f>IFERROR(VLOOKUP(A13711,bip!$A:$Z,3,0),"")</f>
      </c>
    </row>
    <row r="13712" spans="1:15" ht="13.2">
      <c r="A13712" t="s">
        <v>17257</v>
      </c>
      <c r="B13712" t="s">
        <v>17257</v>
      </c>
      <c r="C13712" t="s">
        <v>16440</v>
      </c>
      <c r="D13712" t="s">
        <v>38316</v>
      </c>
      <c r="E13712" t="s">
        <v>24378</v>
      </c>
      <c r="F13712">
        <v>1</v>
      </c>
      <c r="G13712">
        <v>12</v>
      </c>
      <c r="H13712" s="1">
        <v>117</v>
      </c>
      <c r="I13712" s="87"/>
      <c r="K13712" s="86" t="s">
        <v>17485</v>
      </c>
      <c r="L13712" s="86" t="s">
        <v>17486</v>
      </c>
      <c r="N13712">
        <f>IFERROR(VLOOKUP(A13712,bip!$A:$C,2,0),"")</f>
      </c>
      <c r="O13712">
        <f>IFERROR(VLOOKUP(A13712,bip!$A:$Z,3,0),"")</f>
      </c>
    </row>
    <row r="13713" spans="1:15" ht="13.2">
      <c r="A13713" t="s">
        <v>17256</v>
      </c>
      <c r="B13713" t="s">
        <v>17256</v>
      </c>
      <c r="C13713" t="s">
        <v>16440</v>
      </c>
      <c r="D13713" t="s">
        <v>38317</v>
      </c>
      <c r="E13713" t="s">
        <v>24377</v>
      </c>
      <c r="F13713">
        <v>1</v>
      </c>
      <c r="G13713">
        <v>12</v>
      </c>
      <c r="H13713" s="1">
        <v>142</v>
      </c>
      <c r="I13713" s="87"/>
      <c r="K13713" s="86" t="s">
        <v>17485</v>
      </c>
      <c r="L13713" s="86" t="s">
        <v>17486</v>
      </c>
      <c r="N13713">
        <f>IFERROR(VLOOKUP(A13713,bip!$A:$C,2,0),"")</f>
      </c>
      <c r="O13713">
        <f>IFERROR(VLOOKUP(A13713,bip!$A:$Z,3,0),"")</f>
      </c>
    </row>
    <row r="13714" spans="1:15" ht="13.2">
      <c r="A13714" t="s">
        <v>17258</v>
      </c>
      <c r="B13714" t="s">
        <v>17258</v>
      </c>
      <c r="C13714" t="s">
        <v>16440</v>
      </c>
      <c r="D13714" t="s">
        <v>38318</v>
      </c>
      <c r="E13714" t="s">
        <v>24379</v>
      </c>
      <c r="F13714">
        <v>1</v>
      </c>
      <c r="G13714">
        <v>12</v>
      </c>
      <c r="H13714" s="1">
        <v>142</v>
      </c>
      <c r="I13714" s="87"/>
      <c r="K13714" s="86" t="s">
        <v>17485</v>
      </c>
      <c r="L13714" s="86" t="s">
        <v>17486</v>
      </c>
      <c r="N13714">
        <f>IFERROR(VLOOKUP(A13714,bip!$A:$C,2,0),"")</f>
      </c>
      <c r="O13714">
        <f>IFERROR(VLOOKUP(A13714,bip!$A:$Z,3,0),"")</f>
      </c>
    </row>
    <row r="13715" spans="1:15" ht="13.2">
      <c r="A13715" t="s">
        <v>17259</v>
      </c>
      <c r="B13715" t="s">
        <v>17259</v>
      </c>
      <c r="C13715" t="s">
        <v>16440</v>
      </c>
      <c r="D13715" t="s">
        <v>38319</v>
      </c>
      <c r="E13715" t="s">
        <v>24380</v>
      </c>
      <c r="F13715">
        <v>1</v>
      </c>
      <c r="G13715">
        <v>16</v>
      </c>
      <c r="H13715" s="1">
        <v>108</v>
      </c>
      <c r="I13715" s="87"/>
      <c r="K13715" s="86" t="s">
        <v>17485</v>
      </c>
      <c r="L13715" s="86" t="s">
        <v>17486</v>
      </c>
      <c r="N13715">
        <f>IFERROR(VLOOKUP(A13715,bip!$A:$C,2,0),"")</f>
      </c>
      <c r="O13715">
        <f>IFERROR(VLOOKUP(A13715,bip!$A:$Z,3,0),"")</f>
      </c>
    </row>
    <row r="13716" spans="1:15" ht="13.2">
      <c r="A13716" t="s">
        <v>17260</v>
      </c>
      <c r="B13716" t="s">
        <v>17260</v>
      </c>
      <c r="C13716" t="s">
        <v>16440</v>
      </c>
      <c r="D13716" t="s">
        <v>38320</v>
      </c>
      <c r="E13716" t="s">
        <v>24381</v>
      </c>
      <c r="F13716">
        <v>1</v>
      </c>
      <c r="G13716">
        <v>12</v>
      </c>
      <c r="H13716" s="1">
        <v>119</v>
      </c>
      <c r="I13716" s="87"/>
      <c r="K13716" s="86" t="s">
        <v>17485</v>
      </c>
      <c r="L13716" s="86" t="s">
        <v>17486</v>
      </c>
      <c r="N13716">
        <f>IFERROR(VLOOKUP(A13716,bip!$A:$C,2,0),"")</f>
      </c>
      <c r="O13716">
        <f>IFERROR(VLOOKUP(A13716,bip!$A:$Z,3,0),"")</f>
      </c>
    </row>
    <row r="13717" spans="1:15" ht="13.2">
      <c r="A13717" t="s">
        <v>17261</v>
      </c>
      <c r="B13717" t="s">
        <v>17261</v>
      </c>
      <c r="C13717" t="s">
        <v>16440</v>
      </c>
      <c r="D13717" t="s">
        <v>38321</v>
      </c>
      <c r="E13717" t="s">
        <v>24382</v>
      </c>
      <c r="F13717">
        <v>1</v>
      </c>
      <c r="G13717">
        <v>12</v>
      </c>
      <c r="H13717" s="1">
        <v>137</v>
      </c>
      <c r="I13717" s="87"/>
      <c r="K13717" s="86" t="s">
        <v>17485</v>
      </c>
      <c r="L13717" s="86" t="s">
        <v>17486</v>
      </c>
      <c r="N13717">
        <f>IFERROR(VLOOKUP(A13717,bip!$A:$C,2,0),"")</f>
      </c>
      <c r="O13717">
        <f>IFERROR(VLOOKUP(A13717,bip!$A:$Z,3,0),"")</f>
      </c>
    </row>
    <row r="13718" spans="1:15" ht="13.2">
      <c r="A13718" t="s">
        <v>17262</v>
      </c>
      <c r="B13718" t="s">
        <v>17262</v>
      </c>
      <c r="C13718" t="s">
        <v>16440</v>
      </c>
      <c r="D13718" t="s">
        <v>38322</v>
      </c>
      <c r="E13718" t="s">
        <v>24383</v>
      </c>
      <c r="F13718">
        <v>1</v>
      </c>
      <c r="G13718">
        <v>12</v>
      </c>
      <c r="H13718" s="1">
        <v>116</v>
      </c>
      <c r="I13718" s="87"/>
      <c r="K13718" s="86" t="s">
        <v>17485</v>
      </c>
      <c r="L13718" s="86" t="s">
        <v>17486</v>
      </c>
      <c r="N13718">
        <f>IFERROR(VLOOKUP(A13718,bip!$A:$C,2,0),"")</f>
      </c>
      <c r="O13718">
        <f>IFERROR(VLOOKUP(A13718,bip!$A:$Z,3,0),"")</f>
      </c>
    </row>
    <row r="13719" spans="1:15" ht="13.2">
      <c r="A13719" t="s">
        <v>22854</v>
      </c>
      <c r="B13719" t="s">
        <v>22854</v>
      </c>
      <c r="C13719" t="s">
        <v>16440</v>
      </c>
      <c r="D13719" t="s">
        <v>38323</v>
      </c>
      <c r="E13719" t="s">
        <v>24351</v>
      </c>
      <c r="F13719">
        <v>1</v>
      </c>
      <c r="G13719">
        <v>24</v>
      </c>
      <c r="H13719" s="1">
        <v>73</v>
      </c>
      <c r="I13719" s="87"/>
      <c r="K13719" s="86" t="s">
        <v>17485</v>
      </c>
      <c r="L13719" s="86" t="s">
        <v>17486</v>
      </c>
      <c r="N13719">
        <f>IFERROR(VLOOKUP(A13719,bip!$A:$C,2,0),"")</f>
      </c>
      <c r="O13719">
        <f>IFERROR(VLOOKUP(A13719,bip!$A:$Z,3,0),"")</f>
      </c>
    </row>
    <row r="13720" spans="1:15" ht="13.2">
      <c r="A13720" t="s">
        <v>21317</v>
      </c>
      <c r="B13720" t="s">
        <v>21317</v>
      </c>
      <c r="C13720" t="s">
        <v>16440</v>
      </c>
      <c r="D13720" t="s">
        <v>38324</v>
      </c>
      <c r="E13720" t="s">
        <v>24352</v>
      </c>
      <c r="F13720">
        <v>1</v>
      </c>
      <c r="G13720">
        <v>24</v>
      </c>
      <c r="H13720" s="1">
        <v>82</v>
      </c>
      <c r="I13720" s="87"/>
      <c r="K13720" s="86" t="s">
        <v>17485</v>
      </c>
      <c r="L13720" s="86" t="s">
        <v>17486</v>
      </c>
      <c r="N13720">
        <f>IFERROR(VLOOKUP(A13720,bip!$A:$C,2,0),"")</f>
      </c>
      <c r="O13720">
        <f>IFERROR(VLOOKUP(A13720,bip!$A:$Z,3,0),"")</f>
      </c>
    </row>
    <row r="13721" spans="1:15" ht="13.2">
      <c r="A13721" t="s">
        <v>21315</v>
      </c>
      <c r="B13721" t="s">
        <v>21315</v>
      </c>
      <c r="C13721" t="s">
        <v>16440</v>
      </c>
      <c r="D13721" t="s">
        <v>38325</v>
      </c>
      <c r="E13721" t="s">
        <v>24353</v>
      </c>
      <c r="F13721">
        <v>1</v>
      </c>
      <c r="G13721">
        <v>28</v>
      </c>
      <c r="H13721" s="1">
        <v>63</v>
      </c>
      <c r="I13721" s="87"/>
      <c r="K13721" s="86" t="s">
        <v>17485</v>
      </c>
      <c r="L13721" s="86" t="s">
        <v>17486</v>
      </c>
      <c r="N13721">
        <f>IFERROR(VLOOKUP(A13721,bip!$A:$C,2,0),"")</f>
      </c>
      <c r="O13721">
        <f>IFERROR(VLOOKUP(A13721,bip!$A:$Z,3,0),"")</f>
      </c>
    </row>
    <row r="13722" spans="1:15" ht="13.2">
      <c r="A13722" t="s">
        <v>20574</v>
      </c>
      <c r="B13722" t="s">
        <v>20574</v>
      </c>
      <c r="C13722" t="s">
        <v>16440</v>
      </c>
      <c r="D13722" t="s">
        <v>38326</v>
      </c>
      <c r="E13722" t="s">
        <v>24354</v>
      </c>
      <c r="F13722">
        <v>1</v>
      </c>
      <c r="G13722">
        <v>28</v>
      </c>
      <c r="H13722" s="1">
        <v>73</v>
      </c>
      <c r="I13722" s="87"/>
      <c r="K13722" s="86" t="s">
        <v>17485</v>
      </c>
      <c r="L13722" s="86" t="s">
        <v>17486</v>
      </c>
      <c r="N13722">
        <f>IFERROR(VLOOKUP(A13722,bip!$A:$C,2,0),"")</f>
      </c>
      <c r="O13722">
        <f>IFERROR(VLOOKUP(A13722,bip!$A:$Z,3,0),"")</f>
      </c>
    </row>
    <row r="13723" spans="1:15" ht="13.2">
      <c r="A13723" t="s">
        <v>17242</v>
      </c>
      <c r="B13723" t="s">
        <v>17242</v>
      </c>
      <c r="C13723" t="s">
        <v>16440</v>
      </c>
      <c r="D13723" t="s">
        <v>38327</v>
      </c>
      <c r="E13723" t="s">
        <v>24355</v>
      </c>
      <c r="F13723">
        <v>1</v>
      </c>
      <c r="G13723">
        <v>24</v>
      </c>
      <c r="H13723" s="1">
        <v>77</v>
      </c>
      <c r="I13723" s="87"/>
      <c r="K13723" s="86" t="s">
        <v>17485</v>
      </c>
      <c r="L13723" s="86" t="s">
        <v>17486</v>
      </c>
      <c r="N13723">
        <f>IFERROR(VLOOKUP(A13723,bip!$A:$C,2,0),"")</f>
      </c>
      <c r="O13723">
        <f>IFERROR(VLOOKUP(A13723,bip!$A:$Z,3,0),"")</f>
      </c>
    </row>
    <row r="13724" spans="1:15" ht="13.2">
      <c r="A13724" t="s">
        <v>21310</v>
      </c>
      <c r="B13724" t="s">
        <v>21310</v>
      </c>
      <c r="C13724" t="s">
        <v>16440</v>
      </c>
      <c r="D13724" t="s">
        <v>38328</v>
      </c>
      <c r="E13724" t="s">
        <v>24350</v>
      </c>
      <c r="F13724">
        <v>1</v>
      </c>
      <c r="G13724">
        <v>32</v>
      </c>
      <c r="H13724" s="1">
        <v>67</v>
      </c>
      <c r="I13724" s="87"/>
      <c r="K13724" s="86" t="s">
        <v>17485</v>
      </c>
      <c r="L13724" s="86" t="s">
        <v>17486</v>
      </c>
      <c r="N13724">
        <f>IFERROR(VLOOKUP(A13724,bip!$A:$C,2,0),"")</f>
      </c>
      <c r="O13724">
        <f>IFERROR(VLOOKUP(A13724,bip!$A:$Z,3,0),"")</f>
      </c>
    </row>
    <row r="13725" spans="1:15" ht="13.2">
      <c r="A13725" t="s">
        <v>17245</v>
      </c>
      <c r="B13725" t="s">
        <v>17245</v>
      </c>
      <c r="C13725" t="s">
        <v>16440</v>
      </c>
      <c r="D13725" t="s">
        <v>38329</v>
      </c>
      <c r="E13725" t="s">
        <v>24364</v>
      </c>
      <c r="F13725">
        <v>1</v>
      </c>
      <c r="G13725">
        <v>16</v>
      </c>
      <c r="H13725" s="1">
        <v>137</v>
      </c>
      <c r="I13725" s="87"/>
      <c r="K13725" s="86" t="s">
        <v>17485</v>
      </c>
      <c r="L13725" s="86" t="s">
        <v>17486</v>
      </c>
      <c r="N13725">
        <f>IFERROR(VLOOKUP(A13725,bip!$A:$C,2,0),"")</f>
      </c>
      <c r="O13725">
        <f>IFERROR(VLOOKUP(A13725,bip!$A:$Z,3,0),"")</f>
      </c>
    </row>
    <row r="13726" spans="1:15" ht="13.2">
      <c r="A13726" t="s">
        <v>17244</v>
      </c>
      <c r="B13726" t="s">
        <v>17244</v>
      </c>
      <c r="C13726" t="s">
        <v>16440</v>
      </c>
      <c r="D13726" t="s">
        <v>38330</v>
      </c>
      <c r="E13726" t="s">
        <v>24363</v>
      </c>
      <c r="F13726">
        <v>1</v>
      </c>
      <c r="G13726">
        <v>16</v>
      </c>
      <c r="H13726" s="1">
        <v>68</v>
      </c>
      <c r="I13726" s="87"/>
      <c r="K13726" s="86" t="s">
        <v>17485</v>
      </c>
      <c r="L13726" s="86" t="s">
        <v>17486</v>
      </c>
      <c r="N13726">
        <f>IFERROR(VLOOKUP(A13726,bip!$A:$C,2,0),"")</f>
      </c>
      <c r="O13726">
        <f>IFERROR(VLOOKUP(A13726,bip!$A:$Z,3,0),"")</f>
      </c>
    </row>
    <row r="13727" spans="1:15" ht="13.2">
      <c r="A13727" t="s">
        <v>17246</v>
      </c>
      <c r="B13727" t="s">
        <v>17246</v>
      </c>
      <c r="C13727" t="s">
        <v>16440</v>
      </c>
      <c r="D13727" t="s">
        <v>38331</v>
      </c>
      <c r="E13727" t="s">
        <v>24365</v>
      </c>
      <c r="F13727">
        <v>1</v>
      </c>
      <c r="G13727">
        <v>12</v>
      </c>
      <c r="H13727" s="1">
        <v>137</v>
      </c>
      <c r="I13727" s="87"/>
      <c r="K13727" s="86" t="s">
        <v>17485</v>
      </c>
      <c r="L13727" s="86" t="s">
        <v>17486</v>
      </c>
      <c r="N13727">
        <f>IFERROR(VLOOKUP(A13727,bip!$A:$C,2,0),"")</f>
      </c>
      <c r="O13727">
        <f>IFERROR(VLOOKUP(A13727,bip!$A:$Z,3,0),"")</f>
      </c>
    </row>
    <row r="13728" spans="1:15" ht="13.2">
      <c r="A13728" t="s">
        <v>17247</v>
      </c>
      <c r="B13728" t="s">
        <v>17247</v>
      </c>
      <c r="C13728" t="s">
        <v>16440</v>
      </c>
      <c r="D13728" t="s">
        <v>38332</v>
      </c>
      <c r="E13728" t="s">
        <v>24366</v>
      </c>
      <c r="F13728">
        <v>1</v>
      </c>
      <c r="G13728">
        <v>8</v>
      </c>
      <c r="H13728" s="1">
        <v>125</v>
      </c>
      <c r="I13728" s="87"/>
      <c r="K13728" s="86" t="s">
        <v>17485</v>
      </c>
      <c r="L13728" s="86" t="s">
        <v>17486</v>
      </c>
      <c r="N13728">
        <f>IFERROR(VLOOKUP(A13728,bip!$A:$C,2,0),"")</f>
      </c>
      <c r="O13728">
        <f>IFERROR(VLOOKUP(A13728,bip!$A:$Z,3,0),"")</f>
      </c>
    </row>
    <row r="13729" spans="1:15" ht="13.2">
      <c r="A13729" t="s">
        <v>17248</v>
      </c>
      <c r="B13729" t="s">
        <v>17248</v>
      </c>
      <c r="C13729" t="s">
        <v>16440</v>
      </c>
      <c r="D13729" t="s">
        <v>38333</v>
      </c>
      <c r="E13729" t="s">
        <v>24367</v>
      </c>
      <c r="F13729">
        <v>1</v>
      </c>
      <c r="G13729">
        <v>16</v>
      </c>
      <c r="H13729" s="1">
        <v>108</v>
      </c>
      <c r="I13729" s="87"/>
      <c r="K13729" s="86" t="s">
        <v>17485</v>
      </c>
      <c r="L13729" s="86" t="s">
        <v>17486</v>
      </c>
      <c r="N13729">
        <f>IFERROR(VLOOKUP(A13729,bip!$A:$C,2,0),"")</f>
      </c>
      <c r="O13729">
        <f>IFERROR(VLOOKUP(A13729,bip!$A:$Z,3,0),"")</f>
      </c>
    </row>
    <row r="13730" spans="1:15" ht="13.2">
      <c r="A13730" t="s">
        <v>17249</v>
      </c>
      <c r="B13730" t="s">
        <v>17249</v>
      </c>
      <c r="C13730" t="s">
        <v>16440</v>
      </c>
      <c r="D13730" t="s">
        <v>38334</v>
      </c>
      <c r="E13730" t="s">
        <v>24368</v>
      </c>
      <c r="F13730">
        <v>1</v>
      </c>
      <c r="G13730">
        <v>12</v>
      </c>
      <c r="H13730" s="1">
        <v>116</v>
      </c>
      <c r="I13730" s="87"/>
      <c r="K13730" s="86" t="s">
        <v>17485</v>
      </c>
      <c r="L13730" s="86" t="s">
        <v>17486</v>
      </c>
      <c r="N13730">
        <f>IFERROR(VLOOKUP(A13730,bip!$A:$C,2,0),"")</f>
      </c>
      <c r="O13730">
        <f>IFERROR(VLOOKUP(A13730,bip!$A:$Z,3,0),"")</f>
      </c>
    </row>
    <row r="13731" spans="1:15" ht="13.2">
      <c r="A13731" t="s">
        <v>21312</v>
      </c>
      <c r="B13731" t="s">
        <v>21312</v>
      </c>
      <c r="C13731" t="s">
        <v>16440</v>
      </c>
      <c r="D13731" t="s">
        <v>38335</v>
      </c>
      <c r="E13731" t="s">
        <v>24357</v>
      </c>
      <c r="F13731">
        <v>1</v>
      </c>
      <c r="G13731">
        <v>24</v>
      </c>
      <c r="H13731" s="1">
        <v>65</v>
      </c>
      <c r="I13731" s="87"/>
      <c r="K13731" s="86" t="s">
        <v>17485</v>
      </c>
      <c r="L13731" s="86" t="s">
        <v>17486</v>
      </c>
      <c r="N13731">
        <f>IFERROR(VLOOKUP(A13731,bip!$A:$C,2,0),"")</f>
      </c>
      <c r="O13731">
        <f>IFERROR(VLOOKUP(A13731,bip!$A:$Z,3,0),"")</f>
      </c>
    </row>
    <row r="13732" spans="1:15" ht="13.2">
      <c r="A13732" t="s">
        <v>21314</v>
      </c>
      <c r="B13732" t="s">
        <v>21314</v>
      </c>
      <c r="C13732" t="s">
        <v>16440</v>
      </c>
      <c r="D13732" t="s">
        <v>38336</v>
      </c>
      <c r="E13732" t="s">
        <v>24356</v>
      </c>
      <c r="F13732">
        <v>1</v>
      </c>
      <c r="G13732">
        <v>24</v>
      </c>
      <c r="H13732" s="1">
        <v>68</v>
      </c>
      <c r="I13732" s="87"/>
      <c r="K13732" s="86" t="s">
        <v>17485</v>
      </c>
      <c r="L13732" s="86" t="s">
        <v>17486</v>
      </c>
      <c r="N13732">
        <f>IFERROR(VLOOKUP(A13732,bip!$A:$C,2,0),"")</f>
      </c>
      <c r="O13732">
        <f>IFERROR(VLOOKUP(A13732,bip!$A:$Z,3,0),"")</f>
      </c>
    </row>
    <row r="13733" spans="1:15" ht="13.2">
      <c r="A13733" t="s">
        <v>21311</v>
      </c>
      <c r="B13733" t="s">
        <v>21311</v>
      </c>
      <c r="C13733" t="s">
        <v>16440</v>
      </c>
      <c r="D13733" t="s">
        <v>38337</v>
      </c>
      <c r="E13733" t="s">
        <v>24358</v>
      </c>
      <c r="F13733">
        <v>1</v>
      </c>
      <c r="G13733">
        <v>20</v>
      </c>
      <c r="H13733" s="1">
        <v>120</v>
      </c>
      <c r="I13733" s="87"/>
      <c r="K13733" s="86" t="s">
        <v>17485</v>
      </c>
      <c r="L13733" s="86" t="s">
        <v>17486</v>
      </c>
      <c r="N13733">
        <f>IFERROR(VLOOKUP(A13733,bip!$A:$C,2,0),"")</f>
      </c>
      <c r="O13733">
        <f>IFERROR(VLOOKUP(A13733,bip!$A:$Z,3,0),"")</f>
      </c>
    </row>
    <row r="13734" spans="1:15" ht="13.2">
      <c r="A13734" t="s">
        <v>21313</v>
      </c>
      <c r="B13734" t="s">
        <v>21313</v>
      </c>
      <c r="C13734" t="s">
        <v>16440</v>
      </c>
      <c r="D13734" t="s">
        <v>38338</v>
      </c>
      <c r="E13734" t="s">
        <v>24359</v>
      </c>
      <c r="F13734">
        <v>1</v>
      </c>
      <c r="G13734">
        <v>16</v>
      </c>
      <c r="H13734" s="1">
        <v>108</v>
      </c>
      <c r="I13734" s="87"/>
      <c r="K13734" s="86" t="s">
        <v>17485</v>
      </c>
      <c r="L13734" s="86" t="s">
        <v>17486</v>
      </c>
      <c r="N13734">
        <f>IFERROR(VLOOKUP(A13734,bip!$A:$C,2,0),"")</f>
      </c>
      <c r="O13734">
        <f>IFERROR(VLOOKUP(A13734,bip!$A:$Z,3,0),"")</f>
      </c>
    </row>
    <row r="13735" spans="1:15" ht="13.2">
      <c r="A13735" t="s">
        <v>20575</v>
      </c>
      <c r="B13735" t="s">
        <v>20575</v>
      </c>
      <c r="C13735" t="s">
        <v>16440</v>
      </c>
      <c r="D13735" t="s">
        <v>38339</v>
      </c>
      <c r="E13735" t="s">
        <v>24360</v>
      </c>
      <c r="F13735">
        <v>1</v>
      </c>
      <c r="G13735">
        <v>16</v>
      </c>
      <c r="H13735" s="1">
        <v>125</v>
      </c>
      <c r="I13735" s="87"/>
      <c r="K13735" s="86" t="s">
        <v>17485</v>
      </c>
      <c r="L13735" s="86" t="s">
        <v>17486</v>
      </c>
      <c r="N13735">
        <f>IFERROR(VLOOKUP(A13735,bip!$A:$C,2,0),"")</f>
      </c>
      <c r="O13735">
        <f>IFERROR(VLOOKUP(A13735,bip!$A:$Z,3,0),"")</f>
      </c>
    </row>
    <row r="13736" spans="1:15" ht="13.2">
      <c r="A13736" t="s">
        <v>17243</v>
      </c>
      <c r="B13736" t="s">
        <v>17243</v>
      </c>
      <c r="C13736" t="s">
        <v>16440</v>
      </c>
      <c r="D13736" t="s">
        <v>38340</v>
      </c>
      <c r="E13736" t="s">
        <v>24361</v>
      </c>
      <c r="F13736">
        <v>1</v>
      </c>
      <c r="G13736">
        <v>12</v>
      </c>
      <c r="H13736" s="1">
        <v>116</v>
      </c>
      <c r="I13736" s="87"/>
      <c r="K13736" s="86" t="s">
        <v>17485</v>
      </c>
      <c r="L13736" s="86" t="s">
        <v>17486</v>
      </c>
      <c r="N13736">
        <f>IFERROR(VLOOKUP(A13736,bip!$A:$C,2,0),"")</f>
      </c>
      <c r="O13736">
        <f>IFERROR(VLOOKUP(A13736,bip!$A:$Z,3,0),"")</f>
      </c>
    </row>
    <row r="13737" spans="1:15" ht="13.2">
      <c r="A13737" t="s">
        <v>20576</v>
      </c>
      <c r="B13737" t="s">
        <v>20576</v>
      </c>
      <c r="C13737" t="s">
        <v>16440</v>
      </c>
      <c r="D13737" t="s">
        <v>38341</v>
      </c>
      <c r="E13737" t="s">
        <v>24362</v>
      </c>
      <c r="F13737">
        <v>1</v>
      </c>
      <c r="G13737">
        <v>12</v>
      </c>
      <c r="H13737" s="1">
        <v>134</v>
      </c>
      <c r="I13737" s="87"/>
      <c r="K13737" s="86" t="s">
        <v>17485</v>
      </c>
      <c r="L13737" s="86" t="s">
        <v>17486</v>
      </c>
      <c r="N13737">
        <f>IFERROR(VLOOKUP(A13737,bip!$A:$C,2,0),"")</f>
      </c>
      <c r="O13737">
        <f>IFERROR(VLOOKUP(A13737,bip!$A:$Z,3,0),"")</f>
      </c>
    </row>
    <row r="13738" spans="1:15" ht="13.2">
      <c r="A13738" t="s">
        <v>17251</v>
      </c>
      <c r="B13738" t="s">
        <v>17251</v>
      </c>
      <c r="C13738" t="s">
        <v>16440</v>
      </c>
      <c r="D13738" t="s">
        <v>38342</v>
      </c>
      <c r="E13738" t="s">
        <v>24370</v>
      </c>
      <c r="F13738">
        <v>1</v>
      </c>
      <c r="G13738">
        <v>12</v>
      </c>
      <c r="H13738" s="1">
        <v>137</v>
      </c>
      <c r="I13738" s="87"/>
      <c r="K13738" s="86" t="s">
        <v>17485</v>
      </c>
      <c r="L13738" s="86" t="s">
        <v>17486</v>
      </c>
      <c r="N13738">
        <f>IFERROR(VLOOKUP(A13738,bip!$A:$C,2,0),"")</f>
      </c>
      <c r="O13738">
        <f>IFERROR(VLOOKUP(A13738,bip!$A:$Z,3,0),"")</f>
      </c>
    </row>
    <row r="13739" spans="1:15" ht="13.2">
      <c r="A13739" t="s">
        <v>17250</v>
      </c>
      <c r="B13739" t="s">
        <v>17250</v>
      </c>
      <c r="C13739" t="s">
        <v>16440</v>
      </c>
      <c r="D13739" t="s">
        <v>38343</v>
      </c>
      <c r="E13739" t="s">
        <v>24369</v>
      </c>
      <c r="F13739">
        <v>1</v>
      </c>
      <c r="G13739">
        <v>12</v>
      </c>
      <c r="H13739" s="1">
        <v>125</v>
      </c>
      <c r="I13739" s="87"/>
      <c r="K13739" s="86" t="s">
        <v>17485</v>
      </c>
      <c r="L13739" s="86" t="s">
        <v>17486</v>
      </c>
      <c r="N13739">
        <f>IFERROR(VLOOKUP(A13739,bip!$A:$C,2,0),"")</f>
      </c>
      <c r="O13739">
        <f>IFERROR(VLOOKUP(A13739,bip!$A:$Z,3,0),"")</f>
      </c>
    </row>
    <row r="13740" spans="1:15" ht="13.2">
      <c r="A13740" t="s">
        <v>21318</v>
      </c>
      <c r="B13740" t="s">
        <v>21318</v>
      </c>
      <c r="C13740" t="s">
        <v>16440</v>
      </c>
      <c r="D13740" t="s">
        <v>38344</v>
      </c>
      <c r="E13740" t="s">
        <v>24371</v>
      </c>
      <c r="F13740">
        <v>1</v>
      </c>
      <c r="G13740">
        <v>12</v>
      </c>
      <c r="H13740" s="1">
        <v>137</v>
      </c>
      <c r="I13740" s="87"/>
      <c r="K13740" s="86" t="s">
        <v>17485</v>
      </c>
      <c r="L13740" s="86" t="s">
        <v>17486</v>
      </c>
      <c r="N13740">
        <f>IFERROR(VLOOKUP(A13740,bip!$A:$C,2,0),"")</f>
      </c>
      <c r="O13740">
        <f>IFERROR(VLOOKUP(A13740,bip!$A:$Z,3,0),"")</f>
      </c>
    </row>
    <row r="13741" spans="1:15" ht="13.2">
      <c r="A13741" t="s">
        <v>17252</v>
      </c>
      <c r="B13741" t="s">
        <v>17252</v>
      </c>
      <c r="C13741" t="s">
        <v>16440</v>
      </c>
      <c r="D13741" t="s">
        <v>38345</v>
      </c>
      <c r="E13741" t="s">
        <v>24372</v>
      </c>
      <c r="F13741">
        <v>1</v>
      </c>
      <c r="G13741">
        <v>12</v>
      </c>
      <c r="H13741" s="1">
        <v>116</v>
      </c>
      <c r="I13741" s="87"/>
      <c r="K13741" s="86" t="s">
        <v>17485</v>
      </c>
      <c r="L13741" s="86" t="s">
        <v>17486</v>
      </c>
      <c r="N13741">
        <f>IFERROR(VLOOKUP(A13741,bip!$A:$C,2,0),"")</f>
      </c>
      <c r="O13741">
        <f>IFERROR(VLOOKUP(A13741,bip!$A:$Z,3,0),"")</f>
      </c>
    </row>
    <row r="13742" spans="1:15" ht="13.2">
      <c r="A13742" t="s">
        <v>17253</v>
      </c>
      <c r="B13742" t="s">
        <v>17253</v>
      </c>
      <c r="C13742" t="s">
        <v>16440</v>
      </c>
      <c r="D13742" t="s">
        <v>38346</v>
      </c>
      <c r="E13742" t="s">
        <v>24373</v>
      </c>
      <c r="F13742">
        <v>1</v>
      </c>
      <c r="G13742">
        <v>12</v>
      </c>
      <c r="H13742" s="1">
        <v>134</v>
      </c>
      <c r="I13742" s="87"/>
      <c r="K13742" s="86" t="s">
        <v>17485</v>
      </c>
      <c r="L13742" s="86" t="s">
        <v>17486</v>
      </c>
      <c r="N13742">
        <f>IFERROR(VLOOKUP(A13742,bip!$A:$C,2,0),"")</f>
      </c>
      <c r="O13742">
        <f>IFERROR(VLOOKUP(A13742,bip!$A:$Z,3,0),"")</f>
      </c>
    </row>
    <row r="13743" spans="1:15" ht="13.2">
      <c r="A13743" t="s">
        <v>17254</v>
      </c>
      <c r="B13743" t="s">
        <v>17254</v>
      </c>
      <c r="C13743" t="s">
        <v>16440</v>
      </c>
      <c r="D13743" t="s">
        <v>38347</v>
      </c>
      <c r="E13743" t="s">
        <v>24374</v>
      </c>
      <c r="F13743">
        <v>1</v>
      </c>
      <c r="G13743">
        <v>16</v>
      </c>
      <c r="H13743" s="1">
        <v>99</v>
      </c>
      <c r="I13743" s="87"/>
      <c r="K13743" s="86" t="s">
        <v>17485</v>
      </c>
      <c r="L13743" s="86" t="s">
        <v>17486</v>
      </c>
      <c r="N13743">
        <f>IFERROR(VLOOKUP(A13743,bip!$A:$C,2,0),"")</f>
      </c>
      <c r="O13743">
        <f>IFERROR(VLOOKUP(A13743,bip!$A:$Z,3,0),"")</f>
      </c>
    </row>
    <row r="13744" spans="1:15" ht="13.2">
      <c r="A13744" t="s">
        <v>17255</v>
      </c>
      <c r="B13744" t="s">
        <v>17255</v>
      </c>
      <c r="C13744" t="s">
        <v>16440</v>
      </c>
      <c r="D13744" t="s">
        <v>38348</v>
      </c>
      <c r="E13744" t="s">
        <v>24375</v>
      </c>
      <c r="F13744">
        <v>1</v>
      </c>
      <c r="G13744">
        <v>12</v>
      </c>
      <c r="H13744" s="1">
        <v>108</v>
      </c>
      <c r="I13744" s="87"/>
      <c r="K13744" s="86" t="s">
        <v>17485</v>
      </c>
      <c r="L13744" s="86" t="s">
        <v>17486</v>
      </c>
      <c r="N13744">
        <f>IFERROR(VLOOKUP(A13744,bip!$A:$C,2,0),"")</f>
      </c>
      <c r="O13744">
        <f>IFERROR(VLOOKUP(A13744,bip!$A:$Z,3,0),"")</f>
      </c>
    </row>
    <row r="13745" spans="1:15" ht="13.2">
      <c r="A13745" t="s">
        <v>17290</v>
      </c>
      <c r="B13745" t="s">
        <v>17290</v>
      </c>
      <c r="C13745" t="s">
        <v>16440</v>
      </c>
      <c r="D13745" t="s">
        <v>38349</v>
      </c>
      <c r="E13745" t="s">
        <v>24411</v>
      </c>
      <c r="F13745">
        <v>1</v>
      </c>
      <c r="G13745">
        <v>28</v>
      </c>
      <c r="H13745" s="1">
        <v>60</v>
      </c>
      <c r="I13745" s="87"/>
      <c r="K13745" s="86" t="s">
        <v>17485</v>
      </c>
      <c r="L13745" s="86" t="s">
        <v>17486</v>
      </c>
      <c r="N13745">
        <f>IFERROR(VLOOKUP(A13745,bip!$A:$C,2,0),"")</f>
      </c>
      <c r="O13745">
        <f>IFERROR(VLOOKUP(A13745,bip!$A:$Z,3,0),"")</f>
      </c>
    </row>
    <row r="13746" spans="1:15" ht="13.2">
      <c r="A13746" t="s">
        <v>17292</v>
      </c>
      <c r="B13746" t="s">
        <v>17292</v>
      </c>
      <c r="C13746" t="s">
        <v>16440</v>
      </c>
      <c r="D13746" t="s">
        <v>38350</v>
      </c>
      <c r="E13746" t="s">
        <v>24413</v>
      </c>
      <c r="F13746">
        <v>1</v>
      </c>
      <c r="G13746">
        <v>28</v>
      </c>
      <c r="H13746" s="1">
        <v>60</v>
      </c>
      <c r="I13746" s="87"/>
      <c r="K13746" s="86" t="s">
        <v>17485</v>
      </c>
      <c r="L13746" s="86" t="s">
        <v>17486</v>
      </c>
      <c r="N13746">
        <f>IFERROR(VLOOKUP(A13746,bip!$A:$C,2,0),"")</f>
      </c>
      <c r="O13746">
        <f>IFERROR(VLOOKUP(A13746,bip!$A:$Z,3,0),"")</f>
      </c>
    </row>
    <row r="13747" spans="1:15" ht="13.2">
      <c r="A13747" t="s">
        <v>17291</v>
      </c>
      <c r="B13747" t="s">
        <v>17291</v>
      </c>
      <c r="C13747" t="s">
        <v>16440</v>
      </c>
      <c r="D13747" t="s">
        <v>38351</v>
      </c>
      <c r="E13747" t="s">
        <v>24412</v>
      </c>
      <c r="F13747">
        <v>1</v>
      </c>
      <c r="G13747">
        <v>24</v>
      </c>
      <c r="H13747" s="1">
        <v>63</v>
      </c>
      <c r="I13747" s="87"/>
      <c r="K13747" s="86" t="s">
        <v>17485</v>
      </c>
      <c r="L13747" s="86" t="s">
        <v>17486</v>
      </c>
      <c r="N13747">
        <f>IFERROR(VLOOKUP(A13747,bip!$A:$C,2,0),"")</f>
      </c>
      <c r="O13747">
        <f>IFERROR(VLOOKUP(A13747,bip!$A:$Z,3,0),"")</f>
      </c>
    </row>
    <row r="13748" spans="1:15" ht="13.2">
      <c r="A13748" t="s">
        <v>17287</v>
      </c>
      <c r="B13748" t="s">
        <v>17287</v>
      </c>
      <c r="C13748" t="s">
        <v>16440</v>
      </c>
      <c r="D13748" t="s">
        <v>38352</v>
      </c>
      <c r="E13748" t="s">
        <v>24408</v>
      </c>
      <c r="F13748">
        <v>1</v>
      </c>
      <c r="G13748">
        <v>28</v>
      </c>
      <c r="H13748" s="1">
        <v>60</v>
      </c>
      <c r="I13748" s="87"/>
      <c r="K13748" s="86" t="s">
        <v>17485</v>
      </c>
      <c r="L13748" s="86" t="s">
        <v>17486</v>
      </c>
      <c r="N13748">
        <f>IFERROR(VLOOKUP(A13748,bip!$A:$C,2,0),"")</f>
      </c>
      <c r="O13748">
        <f>IFERROR(VLOOKUP(A13748,bip!$A:$Z,3,0),"")</f>
      </c>
    </row>
    <row r="13749" spans="1:15" ht="13.2">
      <c r="A13749" t="s">
        <v>17293</v>
      </c>
      <c r="B13749" t="s">
        <v>17293</v>
      </c>
      <c r="C13749" t="s">
        <v>16440</v>
      </c>
      <c r="D13749" t="s">
        <v>38353</v>
      </c>
      <c r="E13749" t="s">
        <v>24414</v>
      </c>
      <c r="F13749">
        <v>1</v>
      </c>
      <c r="G13749">
        <v>28</v>
      </c>
      <c r="H13749" s="1">
        <v>50</v>
      </c>
      <c r="I13749" s="87"/>
      <c r="K13749" s="86" t="s">
        <v>17485</v>
      </c>
      <c r="L13749" s="86" t="s">
        <v>17486</v>
      </c>
      <c r="N13749">
        <f>IFERROR(VLOOKUP(A13749,bip!$A:$C,2,0),"")</f>
      </c>
      <c r="O13749">
        <f>IFERROR(VLOOKUP(A13749,bip!$A:$Z,3,0),"")</f>
      </c>
    </row>
    <row r="13750" spans="1:15" ht="13.2">
      <c r="A13750" t="s">
        <v>17294</v>
      </c>
      <c r="B13750" t="s">
        <v>17294</v>
      </c>
      <c r="C13750" t="s">
        <v>16440</v>
      </c>
      <c r="D13750" t="s">
        <v>38354</v>
      </c>
      <c r="E13750" t="s">
        <v>24415</v>
      </c>
      <c r="F13750">
        <v>1</v>
      </c>
      <c r="G13750">
        <v>28</v>
      </c>
      <c r="H13750" s="1">
        <v>56</v>
      </c>
      <c r="I13750" s="87"/>
      <c r="K13750" s="86" t="s">
        <v>17485</v>
      </c>
      <c r="L13750" s="86" t="s">
        <v>17486</v>
      </c>
      <c r="N13750">
        <f>IFERROR(VLOOKUP(A13750,bip!$A:$C,2,0),"")</f>
      </c>
      <c r="O13750">
        <f>IFERROR(VLOOKUP(A13750,bip!$A:$Z,3,0),"")</f>
      </c>
    </row>
    <row r="13751" spans="1:15" ht="13.2">
      <c r="A13751" t="s">
        <v>17295</v>
      </c>
      <c r="B13751" t="s">
        <v>17295</v>
      </c>
      <c r="C13751" t="s">
        <v>16440</v>
      </c>
      <c r="D13751" t="s">
        <v>38355</v>
      </c>
      <c r="E13751" t="s">
        <v>24416</v>
      </c>
      <c r="F13751">
        <v>1</v>
      </c>
      <c r="G13751">
        <v>24</v>
      </c>
      <c r="H13751" s="1">
        <v>77</v>
      </c>
      <c r="I13751" s="87"/>
      <c r="K13751" s="86" t="s">
        <v>17485</v>
      </c>
      <c r="L13751" s="86" t="s">
        <v>17486</v>
      </c>
      <c r="N13751">
        <f>IFERROR(VLOOKUP(A13751,bip!$A:$C,2,0),"")</f>
      </c>
      <c r="O13751">
        <f>IFERROR(VLOOKUP(A13751,bip!$A:$Z,3,0),"")</f>
      </c>
    </row>
    <row r="13752" spans="1:15" ht="13.2">
      <c r="A13752" t="s">
        <v>17289</v>
      </c>
      <c r="B13752" t="s">
        <v>17289</v>
      </c>
      <c r="C13752" t="s">
        <v>16440</v>
      </c>
      <c r="D13752" t="s">
        <v>38356</v>
      </c>
      <c r="E13752" t="s">
        <v>24410</v>
      </c>
      <c r="F13752">
        <v>1</v>
      </c>
      <c r="G13752">
        <v>24</v>
      </c>
      <c r="H13752" s="1">
        <v>80</v>
      </c>
      <c r="I13752" s="87"/>
      <c r="K13752" s="86" t="s">
        <v>17485</v>
      </c>
      <c r="L13752" s="86" t="s">
        <v>17486</v>
      </c>
      <c r="N13752">
        <f>IFERROR(VLOOKUP(A13752,bip!$A:$C,2,0),"")</f>
      </c>
      <c r="O13752">
        <f>IFERROR(VLOOKUP(A13752,bip!$A:$Z,3,0),"")</f>
      </c>
    </row>
    <row r="13753" spans="1:15" ht="13.2">
      <c r="A13753" t="s">
        <v>17288</v>
      </c>
      <c r="B13753" t="s">
        <v>17288</v>
      </c>
      <c r="C13753" t="s">
        <v>16440</v>
      </c>
      <c r="D13753" t="s">
        <v>38357</v>
      </c>
      <c r="E13753" t="s">
        <v>24409</v>
      </c>
      <c r="F13753">
        <v>1</v>
      </c>
      <c r="G13753">
        <v>24</v>
      </c>
      <c r="H13753" s="1">
        <v>67</v>
      </c>
      <c r="I13753" s="87"/>
      <c r="K13753" s="86" t="s">
        <v>17485</v>
      </c>
      <c r="L13753" s="86" t="s">
        <v>17486</v>
      </c>
      <c r="N13753">
        <f>IFERROR(VLOOKUP(A13753,bip!$A:$C,2,0),"")</f>
      </c>
      <c r="O13753">
        <f>IFERROR(VLOOKUP(A13753,bip!$A:$Z,3,0),"")</f>
      </c>
    </row>
    <row r="13754" spans="1:15" ht="13.2">
      <c r="A13754" t="s">
        <v>17266</v>
      </c>
      <c r="B13754" t="s">
        <v>17266</v>
      </c>
      <c r="C13754" t="s">
        <v>16440</v>
      </c>
      <c r="D13754" t="s">
        <v>38358</v>
      </c>
      <c r="E13754" t="s">
        <v>24387</v>
      </c>
      <c r="F13754">
        <v>1</v>
      </c>
      <c r="G13754">
        <v>48</v>
      </c>
      <c r="H13754" s="1">
        <v>74</v>
      </c>
      <c r="I13754" s="87"/>
      <c r="K13754" s="86" t="s">
        <v>17485</v>
      </c>
      <c r="L13754" s="86" t="s">
        <v>17486</v>
      </c>
      <c r="N13754">
        <f>IFERROR(VLOOKUP(A13754,bip!$A:$C,2,0),"")</f>
      </c>
      <c r="O13754">
        <f>IFERROR(VLOOKUP(A13754,bip!$A:$Z,3,0),"")</f>
      </c>
    </row>
    <row r="13755" spans="1:15" ht="13.2">
      <c r="A13755" t="s">
        <v>17268</v>
      </c>
      <c r="B13755" t="s">
        <v>17268</v>
      </c>
      <c r="C13755" t="s">
        <v>16440</v>
      </c>
      <c r="D13755" t="s">
        <v>38359</v>
      </c>
      <c r="E13755" t="s">
        <v>24389</v>
      </c>
      <c r="F13755">
        <v>1</v>
      </c>
      <c r="G13755">
        <v>36</v>
      </c>
      <c r="H13755" s="1">
        <v>74</v>
      </c>
      <c r="I13755" s="87"/>
      <c r="K13755" s="86" t="s">
        <v>17485</v>
      </c>
      <c r="L13755" s="86" t="s">
        <v>17486</v>
      </c>
      <c r="N13755">
        <f>IFERROR(VLOOKUP(A13755,bip!$A:$C,2,0),"")</f>
      </c>
      <c r="O13755">
        <f>IFERROR(VLOOKUP(A13755,bip!$A:$Z,3,0),"")</f>
      </c>
    </row>
    <row r="13756" spans="1:15" ht="13.2">
      <c r="A13756" t="s">
        <v>17267</v>
      </c>
      <c r="B13756" t="s">
        <v>17267</v>
      </c>
      <c r="C13756" t="s">
        <v>16440</v>
      </c>
      <c r="D13756" t="s">
        <v>38360</v>
      </c>
      <c r="E13756" t="s">
        <v>24388</v>
      </c>
      <c r="F13756">
        <v>1</v>
      </c>
      <c r="G13756">
        <v>36</v>
      </c>
      <c r="H13756" s="1">
        <v>67</v>
      </c>
      <c r="I13756" s="87"/>
      <c r="K13756" s="86" t="s">
        <v>17485</v>
      </c>
      <c r="L13756" s="86" t="s">
        <v>17486</v>
      </c>
      <c r="N13756">
        <f>IFERROR(VLOOKUP(A13756,bip!$A:$C,2,0),"")</f>
      </c>
      <c r="O13756">
        <f>IFERROR(VLOOKUP(A13756,bip!$A:$Z,3,0),"")</f>
      </c>
    </row>
    <row r="13757" spans="1:15" ht="13.2">
      <c r="A13757" t="s">
        <v>17263</v>
      </c>
      <c r="B13757" t="s">
        <v>17263</v>
      </c>
      <c r="C13757" t="s">
        <v>16440</v>
      </c>
      <c r="D13757" t="s">
        <v>38361</v>
      </c>
      <c r="E13757" t="s">
        <v>24384</v>
      </c>
      <c r="F13757">
        <v>1</v>
      </c>
      <c r="G13757">
        <v>36</v>
      </c>
      <c r="H13757" s="1">
        <v>77</v>
      </c>
      <c r="I13757" s="87"/>
      <c r="K13757" s="86" t="s">
        <v>17485</v>
      </c>
      <c r="L13757" s="86" t="s">
        <v>17486</v>
      </c>
      <c r="N13757">
        <f>IFERROR(VLOOKUP(A13757,bip!$A:$C,2,0),"")</f>
      </c>
      <c r="O13757">
        <f>IFERROR(VLOOKUP(A13757,bip!$A:$Z,3,0),"")</f>
      </c>
    </row>
    <row r="13758" spans="1:15" ht="13.2">
      <c r="A13758" t="s">
        <v>17269</v>
      </c>
      <c r="B13758" t="s">
        <v>17269</v>
      </c>
      <c r="C13758" t="s">
        <v>16440</v>
      </c>
      <c r="D13758" t="s">
        <v>38362</v>
      </c>
      <c r="E13758" t="s">
        <v>24390</v>
      </c>
      <c r="F13758">
        <v>1</v>
      </c>
      <c r="G13758">
        <v>36</v>
      </c>
      <c r="H13758" s="1">
        <v>74</v>
      </c>
      <c r="I13758" s="87"/>
      <c r="K13758" s="86" t="s">
        <v>17485</v>
      </c>
      <c r="L13758" s="86" t="s">
        <v>17486</v>
      </c>
      <c r="N13758">
        <f>IFERROR(VLOOKUP(A13758,bip!$A:$C,2,0),"")</f>
      </c>
      <c r="O13758">
        <f>IFERROR(VLOOKUP(A13758,bip!$A:$Z,3,0),"")</f>
      </c>
    </row>
    <row r="13759" spans="1:15" ht="13.2">
      <c r="A13759" t="s">
        <v>17265</v>
      </c>
      <c r="B13759" t="s">
        <v>17265</v>
      </c>
      <c r="C13759" t="s">
        <v>16440</v>
      </c>
      <c r="D13759" t="s">
        <v>38363</v>
      </c>
      <c r="E13759" t="s">
        <v>24386</v>
      </c>
      <c r="F13759">
        <v>1</v>
      </c>
      <c r="G13759">
        <v>36</v>
      </c>
      <c r="H13759" s="1">
        <v>74</v>
      </c>
      <c r="I13759" s="87"/>
      <c r="K13759" s="86" t="s">
        <v>17485</v>
      </c>
      <c r="L13759" s="86" t="s">
        <v>17486</v>
      </c>
      <c r="N13759">
        <f>IFERROR(VLOOKUP(A13759,bip!$A:$C,2,0),"")</f>
      </c>
      <c r="O13759">
        <f>IFERROR(VLOOKUP(A13759,bip!$A:$Z,3,0),"")</f>
      </c>
    </row>
    <row r="13760" spans="1:15" ht="13.2">
      <c r="A13760" t="s">
        <v>17264</v>
      </c>
      <c r="B13760" t="s">
        <v>17264</v>
      </c>
      <c r="C13760" t="s">
        <v>16440</v>
      </c>
      <c r="D13760" t="s">
        <v>38364</v>
      </c>
      <c r="E13760" t="s">
        <v>24385</v>
      </c>
      <c r="F13760">
        <v>1</v>
      </c>
      <c r="G13760">
        <v>36</v>
      </c>
      <c r="H13760" s="1">
        <v>81</v>
      </c>
      <c r="I13760" s="87"/>
      <c r="K13760" s="86" t="s">
        <v>17485</v>
      </c>
      <c r="L13760" s="86" t="s">
        <v>17486</v>
      </c>
      <c r="N13760">
        <f>IFERROR(VLOOKUP(A13760,bip!$A:$C,2,0),"")</f>
      </c>
      <c r="O13760">
        <f>IFERROR(VLOOKUP(A13760,bip!$A:$Z,3,0),"")</f>
      </c>
    </row>
    <row r="13761" spans="1:15" ht="13.2">
      <c r="A13761" t="s">
        <v>17281</v>
      </c>
      <c r="B13761" t="s">
        <v>17281</v>
      </c>
      <c r="C13761" t="s">
        <v>16440</v>
      </c>
      <c r="D13761" t="s">
        <v>38365</v>
      </c>
      <c r="E13761" t="s">
        <v>24402</v>
      </c>
      <c r="F13761">
        <v>1</v>
      </c>
      <c r="G13761">
        <v>28</v>
      </c>
      <c r="H13761" s="1">
        <v>74</v>
      </c>
      <c r="I13761" s="87"/>
      <c r="K13761" s="86" t="s">
        <v>17485</v>
      </c>
      <c r="L13761" s="86" t="s">
        <v>17486</v>
      </c>
      <c r="N13761">
        <f>IFERROR(VLOOKUP(A13761,bip!$A:$C,2,0),"")</f>
      </c>
      <c r="O13761">
        <f>IFERROR(VLOOKUP(A13761,bip!$A:$Z,3,0),"")</f>
      </c>
    </row>
    <row r="13762" spans="1:15" ht="13.2">
      <c r="A13762" t="s">
        <v>17283</v>
      </c>
      <c r="B13762" t="s">
        <v>17283</v>
      </c>
      <c r="C13762" t="s">
        <v>16440</v>
      </c>
      <c r="D13762" t="s">
        <v>38366</v>
      </c>
      <c r="E13762" t="s">
        <v>24404</v>
      </c>
      <c r="F13762">
        <v>1</v>
      </c>
      <c r="G13762">
        <v>28</v>
      </c>
      <c r="H13762" s="1">
        <v>77</v>
      </c>
      <c r="I13762" s="87"/>
      <c r="K13762" s="86" t="s">
        <v>17485</v>
      </c>
      <c r="L13762" s="86" t="s">
        <v>17486</v>
      </c>
      <c r="N13762">
        <f>IFERROR(VLOOKUP(A13762,bip!$A:$C,2,0),"")</f>
      </c>
      <c r="O13762">
        <f>IFERROR(VLOOKUP(A13762,bip!$A:$Z,3,0),"")</f>
      </c>
    </row>
    <row r="13763" spans="1:15" ht="13.2">
      <c r="A13763" t="s">
        <v>17282</v>
      </c>
      <c r="B13763" t="s">
        <v>17282</v>
      </c>
      <c r="C13763" t="s">
        <v>16440</v>
      </c>
      <c r="D13763" t="s">
        <v>38367</v>
      </c>
      <c r="E13763" t="s">
        <v>24403</v>
      </c>
      <c r="F13763">
        <v>1</v>
      </c>
      <c r="G13763">
        <v>28</v>
      </c>
      <c r="H13763" s="1">
        <v>60</v>
      </c>
      <c r="I13763" s="87"/>
      <c r="K13763" s="86" t="s">
        <v>17485</v>
      </c>
      <c r="L13763" s="86" t="s">
        <v>17486</v>
      </c>
      <c r="N13763">
        <f>IFERROR(VLOOKUP(A13763,bip!$A:$C,2,0),"")</f>
      </c>
      <c r="O13763">
        <f>IFERROR(VLOOKUP(A13763,bip!$A:$Z,3,0),"")</f>
      </c>
    </row>
    <row r="13764" spans="1:15" ht="13.2">
      <c r="A13764" t="s">
        <v>17278</v>
      </c>
      <c r="B13764" t="s">
        <v>17278</v>
      </c>
      <c r="C13764" t="s">
        <v>16440</v>
      </c>
      <c r="D13764" t="s">
        <v>38368</v>
      </c>
      <c r="E13764" t="s">
        <v>24399</v>
      </c>
      <c r="F13764">
        <v>1</v>
      </c>
      <c r="G13764">
        <v>28</v>
      </c>
      <c r="H13764" s="1">
        <v>74</v>
      </c>
      <c r="I13764" s="87"/>
      <c r="K13764" s="86" t="s">
        <v>17485</v>
      </c>
      <c r="L13764" s="86" t="s">
        <v>17486</v>
      </c>
      <c r="N13764">
        <f>IFERROR(VLOOKUP(A13764,bip!$A:$C,2,0),"")</f>
      </c>
      <c r="O13764">
        <f>IFERROR(VLOOKUP(A13764,bip!$A:$Z,3,0),"")</f>
      </c>
    </row>
    <row r="13765" spans="1:15" ht="13.2">
      <c r="A13765" t="s">
        <v>17284</v>
      </c>
      <c r="B13765" t="s">
        <v>17284</v>
      </c>
      <c r="C13765" t="s">
        <v>16440</v>
      </c>
      <c r="D13765" t="s">
        <v>38369</v>
      </c>
      <c r="E13765" t="s">
        <v>24405</v>
      </c>
      <c r="F13765">
        <v>1</v>
      </c>
      <c r="G13765">
        <v>28</v>
      </c>
      <c r="H13765" s="1">
        <v>56</v>
      </c>
      <c r="I13765" s="87"/>
      <c r="K13765" s="86" t="s">
        <v>17485</v>
      </c>
      <c r="L13765" s="86" t="s">
        <v>17486</v>
      </c>
      <c r="N13765">
        <f>IFERROR(VLOOKUP(A13765,bip!$A:$C,2,0),"")</f>
      </c>
      <c r="O13765">
        <f>IFERROR(VLOOKUP(A13765,bip!$A:$Z,3,0),"")</f>
      </c>
    </row>
    <row r="13766" spans="1:15" ht="13.2">
      <c r="A13766" t="s">
        <v>17285</v>
      </c>
      <c r="B13766" t="s">
        <v>17285</v>
      </c>
      <c r="C13766" t="s">
        <v>16440</v>
      </c>
      <c r="D13766" t="s">
        <v>38370</v>
      </c>
      <c r="E13766" t="s">
        <v>24406</v>
      </c>
      <c r="F13766">
        <v>1</v>
      </c>
      <c r="G13766">
        <v>28</v>
      </c>
      <c r="H13766" s="1">
        <v>67</v>
      </c>
      <c r="I13766" s="87"/>
      <c r="K13766" s="86" t="s">
        <v>17485</v>
      </c>
      <c r="L13766" s="86" t="s">
        <v>17486</v>
      </c>
      <c r="N13766">
        <f>IFERROR(VLOOKUP(A13766,bip!$A:$C,2,0),"")</f>
      </c>
      <c r="O13766">
        <f>IFERROR(VLOOKUP(A13766,bip!$A:$Z,3,0),"")</f>
      </c>
    </row>
    <row r="13767" spans="1:15" ht="13.2">
      <c r="A13767" t="s">
        <v>17286</v>
      </c>
      <c r="B13767" t="s">
        <v>17286</v>
      </c>
      <c r="C13767" t="s">
        <v>16440</v>
      </c>
      <c r="D13767" t="s">
        <v>38371</v>
      </c>
      <c r="E13767" t="s">
        <v>24407</v>
      </c>
      <c r="F13767">
        <v>1</v>
      </c>
      <c r="G13767">
        <v>24</v>
      </c>
      <c r="H13767" s="1">
        <v>84</v>
      </c>
      <c r="I13767" s="87"/>
      <c r="K13767" s="86" t="s">
        <v>17485</v>
      </c>
      <c r="L13767" s="86" t="s">
        <v>17486</v>
      </c>
      <c r="N13767">
        <f>IFERROR(VLOOKUP(A13767,bip!$A:$C,2,0),"")</f>
      </c>
      <c r="O13767">
        <f>IFERROR(VLOOKUP(A13767,bip!$A:$Z,3,0),"")</f>
      </c>
    </row>
    <row r="13768" spans="1:15" ht="13.2">
      <c r="A13768" t="s">
        <v>17280</v>
      </c>
      <c r="B13768" t="s">
        <v>17280</v>
      </c>
      <c r="C13768" t="s">
        <v>16440</v>
      </c>
      <c r="D13768" t="s">
        <v>38372</v>
      </c>
      <c r="E13768" t="s">
        <v>24401</v>
      </c>
      <c r="F13768">
        <v>1</v>
      </c>
      <c r="G13768">
        <v>28</v>
      </c>
      <c r="H13768" s="1">
        <v>77</v>
      </c>
      <c r="I13768" s="87"/>
      <c r="K13768" s="86" t="s">
        <v>17485</v>
      </c>
      <c r="L13768" s="86" t="s">
        <v>17486</v>
      </c>
      <c r="N13768">
        <f>IFERROR(VLOOKUP(A13768,bip!$A:$C,2,0),"")</f>
      </c>
      <c r="O13768">
        <f>IFERROR(VLOOKUP(A13768,bip!$A:$Z,3,0),"")</f>
      </c>
    </row>
    <row r="13769" spans="1:15" ht="13.2">
      <c r="A13769" t="s">
        <v>17279</v>
      </c>
      <c r="B13769" t="s">
        <v>17279</v>
      </c>
      <c r="C13769" t="s">
        <v>16440</v>
      </c>
      <c r="D13769" t="s">
        <v>38373</v>
      </c>
      <c r="E13769" t="s">
        <v>24400</v>
      </c>
      <c r="F13769">
        <v>1</v>
      </c>
      <c r="G13769">
        <v>28</v>
      </c>
      <c r="H13769" s="1">
        <v>74</v>
      </c>
      <c r="I13769" s="87"/>
      <c r="K13769" s="86" t="s">
        <v>17485</v>
      </c>
      <c r="L13769" s="86" t="s">
        <v>17486</v>
      </c>
      <c r="N13769">
        <f>IFERROR(VLOOKUP(A13769,bip!$A:$C,2,0),"")</f>
      </c>
      <c r="O13769">
        <f>IFERROR(VLOOKUP(A13769,bip!$A:$Z,3,0),"")</f>
      </c>
    </row>
    <row r="13770" spans="1:15" ht="13.2">
      <c r="A13770" t="s">
        <v>17273</v>
      </c>
      <c r="B13770" t="s">
        <v>17273</v>
      </c>
      <c r="C13770" t="s">
        <v>16440</v>
      </c>
      <c r="D13770" t="s">
        <v>38374</v>
      </c>
      <c r="E13770" t="s">
        <v>24394</v>
      </c>
      <c r="F13770">
        <v>1</v>
      </c>
      <c r="G13770">
        <v>28</v>
      </c>
      <c r="H13770" s="1">
        <v>91</v>
      </c>
      <c r="I13770" s="87"/>
      <c r="K13770" s="86" t="s">
        <v>17485</v>
      </c>
      <c r="L13770" s="86" t="s">
        <v>17486</v>
      </c>
      <c r="N13770">
        <f>IFERROR(VLOOKUP(A13770,bip!$A:$C,2,0),"")</f>
      </c>
      <c r="O13770">
        <f>IFERROR(VLOOKUP(A13770,bip!$A:$Z,3,0),"")</f>
      </c>
    </row>
    <row r="13771" spans="1:15" ht="13.2">
      <c r="A13771" t="s">
        <v>17275</v>
      </c>
      <c r="B13771" t="s">
        <v>17275</v>
      </c>
      <c r="C13771" t="s">
        <v>16440</v>
      </c>
      <c r="D13771" t="s">
        <v>38375</v>
      </c>
      <c r="E13771" t="s">
        <v>24396</v>
      </c>
      <c r="F13771">
        <v>1</v>
      </c>
      <c r="G13771">
        <v>28</v>
      </c>
      <c r="H13771" s="1">
        <v>71</v>
      </c>
      <c r="I13771" s="87"/>
      <c r="K13771" s="86" t="s">
        <v>17485</v>
      </c>
      <c r="L13771" s="86" t="s">
        <v>17486</v>
      </c>
      <c r="N13771">
        <f>IFERROR(VLOOKUP(A13771,bip!$A:$C,2,0),"")</f>
      </c>
      <c r="O13771">
        <f>IFERROR(VLOOKUP(A13771,bip!$A:$Z,3,0),"")</f>
      </c>
    </row>
    <row r="13772" spans="1:15" ht="13.2">
      <c r="A13772" t="s">
        <v>17274</v>
      </c>
      <c r="B13772" t="s">
        <v>17274</v>
      </c>
      <c r="C13772" t="s">
        <v>16440</v>
      </c>
      <c r="D13772" t="s">
        <v>38376</v>
      </c>
      <c r="E13772" t="s">
        <v>24395</v>
      </c>
      <c r="F13772">
        <v>1</v>
      </c>
      <c r="G13772">
        <v>28</v>
      </c>
      <c r="H13772" s="1">
        <v>84</v>
      </c>
      <c r="I13772" s="87"/>
      <c r="K13772" s="86" t="s">
        <v>17485</v>
      </c>
      <c r="L13772" s="86" t="s">
        <v>17486</v>
      </c>
      <c r="N13772">
        <f>IFERROR(VLOOKUP(A13772,bip!$A:$C,2,0),"")</f>
      </c>
      <c r="O13772">
        <f>IFERROR(VLOOKUP(A13772,bip!$A:$Z,3,0),"")</f>
      </c>
    </row>
    <row r="13773" spans="1:15" ht="13.2">
      <c r="A13773" t="s">
        <v>17270</v>
      </c>
      <c r="B13773" t="s">
        <v>17270</v>
      </c>
      <c r="C13773" t="s">
        <v>16440</v>
      </c>
      <c r="D13773" t="s">
        <v>38377</v>
      </c>
      <c r="E13773" t="s">
        <v>24391</v>
      </c>
      <c r="F13773">
        <v>1</v>
      </c>
      <c r="G13773">
        <v>28</v>
      </c>
      <c r="H13773" s="1">
        <v>81</v>
      </c>
      <c r="I13773" s="87"/>
      <c r="K13773" s="86" t="s">
        <v>17485</v>
      </c>
      <c r="L13773" s="86" t="s">
        <v>17486</v>
      </c>
      <c r="N13773">
        <f>IFERROR(VLOOKUP(A13773,bip!$A:$C,2,0),"")</f>
      </c>
      <c r="O13773">
        <f>IFERROR(VLOOKUP(A13773,bip!$A:$Z,3,0),"")</f>
      </c>
    </row>
    <row r="13774" spans="1:15" ht="13.2">
      <c r="A13774" t="s">
        <v>17276</v>
      </c>
      <c r="B13774" t="s">
        <v>17276</v>
      </c>
      <c r="C13774" t="s">
        <v>16440</v>
      </c>
      <c r="D13774" t="s">
        <v>38378</v>
      </c>
      <c r="E13774" t="s">
        <v>24397</v>
      </c>
      <c r="F13774">
        <v>1</v>
      </c>
      <c r="G13774">
        <v>28</v>
      </c>
      <c r="H13774" s="1">
        <v>67</v>
      </c>
      <c r="I13774" s="87"/>
      <c r="K13774" s="86" t="s">
        <v>17485</v>
      </c>
      <c r="L13774" s="86" t="s">
        <v>17486</v>
      </c>
      <c r="N13774">
        <f>IFERROR(VLOOKUP(A13774,bip!$A:$C,2,0),"")</f>
      </c>
      <c r="O13774">
        <f>IFERROR(VLOOKUP(A13774,bip!$A:$Z,3,0),"")</f>
      </c>
    </row>
    <row r="13775" spans="1:15" ht="13.2">
      <c r="A13775" t="s">
        <v>17277</v>
      </c>
      <c r="B13775" t="s">
        <v>17277</v>
      </c>
      <c r="C13775" t="s">
        <v>16440</v>
      </c>
      <c r="D13775" t="s">
        <v>38379</v>
      </c>
      <c r="E13775" t="s">
        <v>24398</v>
      </c>
      <c r="F13775">
        <v>1</v>
      </c>
      <c r="G13775">
        <v>28</v>
      </c>
      <c r="H13775" s="1">
        <v>81</v>
      </c>
      <c r="I13775" s="87"/>
      <c r="K13775" s="86" t="s">
        <v>17485</v>
      </c>
      <c r="L13775" s="86" t="s">
        <v>17486</v>
      </c>
      <c r="N13775">
        <f>IFERROR(VLOOKUP(A13775,bip!$A:$C,2,0),"")</f>
      </c>
      <c r="O13775">
        <f>IFERROR(VLOOKUP(A13775,bip!$A:$Z,3,0),"")</f>
      </c>
    </row>
    <row r="13776" spans="1:15" ht="13.2">
      <c r="A13776" t="s">
        <v>17272</v>
      </c>
      <c r="B13776" t="s">
        <v>17272</v>
      </c>
      <c r="C13776" t="s">
        <v>16440</v>
      </c>
      <c r="D13776" t="s">
        <v>38380</v>
      </c>
      <c r="E13776" t="s">
        <v>24393</v>
      </c>
      <c r="F13776">
        <v>1</v>
      </c>
      <c r="G13776">
        <v>28</v>
      </c>
      <c r="H13776" s="1">
        <v>81</v>
      </c>
      <c r="I13776" s="87"/>
      <c r="K13776" s="86" t="s">
        <v>17485</v>
      </c>
      <c r="L13776" s="86" t="s">
        <v>17486</v>
      </c>
      <c r="N13776">
        <f>IFERROR(VLOOKUP(A13776,bip!$A:$C,2,0),"")</f>
      </c>
      <c r="O13776">
        <f>IFERROR(VLOOKUP(A13776,bip!$A:$Z,3,0),"")</f>
      </c>
    </row>
    <row r="13777" spans="1:15" ht="13.2">
      <c r="A13777" t="s">
        <v>17271</v>
      </c>
      <c r="B13777" t="s">
        <v>17271</v>
      </c>
      <c r="C13777" t="s">
        <v>16440</v>
      </c>
      <c r="D13777" t="s">
        <v>38381</v>
      </c>
      <c r="E13777" t="s">
        <v>24392</v>
      </c>
      <c r="F13777">
        <v>1</v>
      </c>
      <c r="G13777">
        <v>28</v>
      </c>
      <c r="H13777" s="1">
        <v>81</v>
      </c>
      <c r="I13777" s="87"/>
      <c r="K13777" s="86" t="s">
        <v>17485</v>
      </c>
      <c r="L13777" s="86" t="s">
        <v>17486</v>
      </c>
      <c r="N13777">
        <f>IFERROR(VLOOKUP(A13777,bip!$A:$C,2,0),"")</f>
      </c>
      <c r="O13777">
        <f>IFERROR(VLOOKUP(A13777,bip!$A:$Z,3,0),"")</f>
      </c>
    </row>
    <row r="13778" spans="1:15" ht="13.2">
      <c r="A13778" t="s">
        <v>35399</v>
      </c>
      <c r="B13778" t="s">
        <v>35399</v>
      </c>
      <c r="C13778" t="s">
        <v>16440</v>
      </c>
      <c r="D13778" t="s">
        <v>35400</v>
      </c>
      <c r="E13778" t="s">
        <v>35401</v>
      </c>
      <c r="F13778">
        <v>1</v>
      </c>
      <c r="G13778">
        <v>20</v>
      </c>
      <c r="H13778" s="1">
        <v>190</v>
      </c>
      <c r="I13778" s="87"/>
      <c r="K13778" s="86" t="s">
        <v>17485</v>
      </c>
      <c r="L13778" s="86" t="s">
        <v>17486</v>
      </c>
      <c r="N13778">
        <f>IFERROR(VLOOKUP(A13778,bip!$A:$C,2,0),"")</f>
      </c>
      <c r="O13778">
        <f>IFERROR(VLOOKUP(A13778,bip!$A:$Z,3,0),"")</f>
      </c>
    </row>
    <row r="13779" spans="1:15" ht="13.2">
      <c r="A13779" t="s">
        <v>35402</v>
      </c>
      <c r="B13779" t="s">
        <v>35402</v>
      </c>
      <c r="C13779" t="s">
        <v>16440</v>
      </c>
      <c r="D13779" t="s">
        <v>35403</v>
      </c>
      <c r="E13779" t="s">
        <v>35404</v>
      </c>
      <c r="F13779">
        <v>1</v>
      </c>
      <c r="G13779">
        <v>20</v>
      </c>
      <c r="H13779" s="1">
        <v>195</v>
      </c>
      <c r="I13779" s="87"/>
      <c r="K13779" s="86" t="s">
        <v>17485</v>
      </c>
      <c r="L13779" s="86" t="s">
        <v>17486</v>
      </c>
      <c r="N13779">
        <f>IFERROR(VLOOKUP(A13779,bip!$A:$C,2,0),"")</f>
      </c>
      <c r="O13779">
        <f>IFERROR(VLOOKUP(A13779,bip!$A:$Z,3,0),"")</f>
      </c>
    </row>
    <row r="13780" spans="1:15" ht="13.2">
      <c r="A13780" t="s">
        <v>35405</v>
      </c>
      <c r="B13780" t="s">
        <v>35405</v>
      </c>
      <c r="C13780" t="s">
        <v>16440</v>
      </c>
      <c r="D13780" t="s">
        <v>35406</v>
      </c>
      <c r="E13780" t="s">
        <v>35407</v>
      </c>
      <c r="F13780">
        <v>1</v>
      </c>
      <c r="G13780">
        <v>20</v>
      </c>
      <c r="H13780" s="1">
        <v>195</v>
      </c>
      <c r="I13780" s="87"/>
      <c r="K13780" s="86" t="s">
        <v>17485</v>
      </c>
      <c r="L13780" s="86" t="s">
        <v>17486</v>
      </c>
      <c r="N13780">
        <f>IFERROR(VLOOKUP(A13780,bip!$A:$C,2,0),"")</f>
      </c>
      <c r="O13780">
        <f>IFERROR(VLOOKUP(A13780,bip!$A:$Z,3,0),"")</f>
      </c>
    </row>
    <row r="13781" spans="1:15" ht="13.2">
      <c r="A13781" t="s">
        <v>41647</v>
      </c>
      <c r="B13781" t="s">
        <v>41647</v>
      </c>
      <c r="C13781" t="s">
        <v>16440</v>
      </c>
      <c r="D13781" t="s">
        <v>41648</v>
      </c>
      <c r="E13781" t="s">
        <v>41649</v>
      </c>
      <c r="F13781">
        <v>1</v>
      </c>
      <c r="G13781">
        <v>20</v>
      </c>
      <c r="H13781" s="1">
        <v>210</v>
      </c>
      <c r="I13781" s="87"/>
      <c r="K13781" s="86" t="s">
        <v>17485</v>
      </c>
      <c r="L13781" s="86" t="s">
        <v>17486</v>
      </c>
      <c r="M13781" s="86" t="s">
        <v>17487</v>
      </c>
      <c r="N13781">
        <f>IFERROR(VLOOKUP(A13781,bip!$A:$C,2,0),"")</f>
      </c>
      <c r="O13781">
        <f>IFERROR(VLOOKUP(A13781,bip!$A:$Z,3,0),"")</f>
      </c>
    </row>
    <row r="13782" spans="1:15" ht="13.2">
      <c r="A13782" t="s">
        <v>7650</v>
      </c>
      <c r="B13782" t="s">
        <v>12075</v>
      </c>
      <c r="C13782" t="s">
        <v>16440</v>
      </c>
      <c r="D13782" t="s">
        <v>38384</v>
      </c>
      <c r="E13782" t="s">
        <v>38385</v>
      </c>
      <c r="F13782">
        <v>1</v>
      </c>
      <c r="G13782">
        <v>24</v>
      </c>
      <c r="H13782" s="1">
        <v>451</v>
      </c>
      <c r="I13782" s="87"/>
      <c r="K13782" s="86" t="s">
        <v>17485</v>
      </c>
      <c r="L13782" s="86" t="s">
        <v>17486</v>
      </c>
      <c r="N13782">
        <f>IFERROR(VLOOKUP(A13782,bip!$A:$C,2,0),"")</f>
      </c>
      <c r="O13782">
        <f>IFERROR(VLOOKUP(A13782,bip!$A:$Z,3,0),"")</f>
      </c>
    </row>
    <row r="13783" spans="1:15" ht="13.2">
      <c r="A13783" t="s">
        <v>17323</v>
      </c>
      <c r="B13783" t="s">
        <v>17323</v>
      </c>
      <c r="C13783" t="s">
        <v>16440</v>
      </c>
      <c r="D13783" t="s">
        <v>38273</v>
      </c>
      <c r="E13783" t="s">
        <v>27147</v>
      </c>
      <c r="F13783">
        <v>1</v>
      </c>
      <c r="G13783">
        <v>12</v>
      </c>
      <c r="H13783" s="1">
        <v>125</v>
      </c>
      <c r="I13783" s="87"/>
      <c r="K13783" s="86" t="s">
        <v>17485</v>
      </c>
      <c r="L13783" s="86" t="s">
        <v>17486</v>
      </c>
      <c r="N13783">
        <f>IFERROR(VLOOKUP(A13783,bip!$A:$C,2,0),"")</f>
      </c>
      <c r="O13783">
        <f>IFERROR(VLOOKUP(A13783,bip!$A:$Z,3,0),"")</f>
      </c>
    </row>
    <row r="13784" spans="1:15" ht="13.2">
      <c r="A13784" t="s">
        <v>17324</v>
      </c>
      <c r="B13784" t="s">
        <v>17324</v>
      </c>
      <c r="C13784" t="s">
        <v>16440</v>
      </c>
      <c r="D13784" t="s">
        <v>38275</v>
      </c>
      <c r="E13784" t="s">
        <v>27148</v>
      </c>
      <c r="F13784">
        <v>1</v>
      </c>
      <c r="G13784">
        <v>12</v>
      </c>
      <c r="H13784" s="1">
        <v>142</v>
      </c>
      <c r="I13784" s="87"/>
      <c r="K13784" s="86" t="s">
        <v>17485</v>
      </c>
      <c r="L13784" s="86" t="s">
        <v>17486</v>
      </c>
      <c r="N13784">
        <f>IFERROR(VLOOKUP(A13784,bip!$A:$C,2,0),"")</f>
      </c>
      <c r="O13784">
        <f>IFERROR(VLOOKUP(A13784,bip!$A:$Z,3,0),"")</f>
      </c>
    </row>
    <row r="13785" spans="1:15" ht="13.2">
      <c r="A13785" t="s">
        <v>17327</v>
      </c>
      <c r="B13785" t="s">
        <v>17327</v>
      </c>
      <c r="C13785" t="s">
        <v>16440</v>
      </c>
      <c r="D13785" t="s">
        <v>38277</v>
      </c>
      <c r="E13785" t="s">
        <v>29973</v>
      </c>
      <c r="F13785">
        <v>1</v>
      </c>
      <c r="G13785">
        <v>12</v>
      </c>
      <c r="H13785" s="1">
        <v>116</v>
      </c>
      <c r="I13785" s="87"/>
      <c r="K13785" s="86" t="s">
        <v>17485</v>
      </c>
      <c r="L13785" s="86" t="s">
        <v>17486</v>
      </c>
      <c r="N13785">
        <f>IFERROR(VLOOKUP(A13785,bip!$A:$C,2,0),"")</f>
      </c>
      <c r="O13785">
        <f>IFERROR(VLOOKUP(A13785,bip!$A:$Z,3,0),"")</f>
      </c>
    </row>
    <row r="13786" spans="1:15" ht="13.2">
      <c r="A13786" t="s">
        <v>17328</v>
      </c>
      <c r="B13786" t="s">
        <v>17328</v>
      </c>
      <c r="C13786" t="s">
        <v>16440</v>
      </c>
      <c r="D13786" t="s">
        <v>38278</v>
      </c>
      <c r="E13786" t="s">
        <v>29974</v>
      </c>
      <c r="F13786">
        <v>1</v>
      </c>
      <c r="G13786">
        <v>12</v>
      </c>
      <c r="H13786" s="1">
        <v>137</v>
      </c>
      <c r="I13786" s="87"/>
      <c r="K13786" s="86" t="s">
        <v>17485</v>
      </c>
      <c r="L13786" s="86" t="s">
        <v>17486</v>
      </c>
      <c r="N13786">
        <f>IFERROR(VLOOKUP(A13786,bip!$A:$C,2,0),"")</f>
      </c>
      <c r="O13786">
        <f>IFERROR(VLOOKUP(A13786,bip!$A:$Z,3,0),"")</f>
      </c>
    </row>
    <row r="13787" spans="1:15" ht="13.2">
      <c r="A13787" t="s">
        <v>17329</v>
      </c>
      <c r="B13787" t="s">
        <v>17329</v>
      </c>
      <c r="C13787" t="s">
        <v>16440</v>
      </c>
      <c r="D13787" t="s">
        <v>38279</v>
      </c>
      <c r="E13787" t="s">
        <v>29975</v>
      </c>
      <c r="F13787">
        <v>1</v>
      </c>
      <c r="G13787">
        <v>8</v>
      </c>
      <c r="H13787" s="1">
        <v>154</v>
      </c>
      <c r="I13787" s="87"/>
      <c r="K13787" s="86" t="s">
        <v>17485</v>
      </c>
      <c r="L13787" s="86" t="s">
        <v>17486</v>
      </c>
      <c r="N13787">
        <f>IFERROR(VLOOKUP(A13787,bip!$A:$C,2,0),"")</f>
      </c>
      <c r="O13787">
        <f>IFERROR(VLOOKUP(A13787,bip!$A:$Z,3,0),"")</f>
      </c>
    </row>
    <row r="13788" spans="1:15" ht="13.2">
      <c r="A13788" t="s">
        <v>17330</v>
      </c>
      <c r="B13788" t="s">
        <v>17330</v>
      </c>
      <c r="C13788" t="s">
        <v>16440</v>
      </c>
      <c r="D13788" t="s">
        <v>38280</v>
      </c>
      <c r="E13788" t="s">
        <v>29976</v>
      </c>
      <c r="F13788">
        <v>1</v>
      </c>
      <c r="G13788">
        <v>12</v>
      </c>
      <c r="H13788" s="1">
        <v>128</v>
      </c>
      <c r="I13788" s="87"/>
      <c r="K13788" s="86" t="s">
        <v>17485</v>
      </c>
      <c r="L13788" s="86" t="s">
        <v>17486</v>
      </c>
      <c r="N13788">
        <f>IFERROR(VLOOKUP(A13788,bip!$A:$C,2,0),"")</f>
      </c>
      <c r="O13788">
        <f>IFERROR(VLOOKUP(A13788,bip!$A:$Z,3,0),"")</f>
      </c>
    </row>
    <row r="13789" spans="1:15" ht="13.2">
      <c r="A13789" t="s">
        <v>17298</v>
      </c>
      <c r="B13789" t="s">
        <v>17298</v>
      </c>
      <c r="C13789" t="s">
        <v>16440</v>
      </c>
      <c r="D13789" t="s">
        <v>38281</v>
      </c>
      <c r="E13789" t="s">
        <v>38282</v>
      </c>
      <c r="F13789">
        <v>1</v>
      </c>
      <c r="G13789">
        <v>24</v>
      </c>
      <c r="H13789" s="1">
        <v>73</v>
      </c>
      <c r="I13789" s="87"/>
      <c r="K13789" s="86" t="s">
        <v>17485</v>
      </c>
      <c r="L13789" s="86" t="s">
        <v>17486</v>
      </c>
      <c r="N13789">
        <f>IFERROR(VLOOKUP(A13789,bip!$A:$C,2,0),"")</f>
      </c>
      <c r="O13789">
        <f>IFERROR(VLOOKUP(A13789,bip!$A:$Z,3,0),"")</f>
      </c>
    </row>
    <row r="13790" spans="1:15" ht="13.2">
      <c r="A13790" t="s">
        <v>17297</v>
      </c>
      <c r="B13790" t="s">
        <v>17297</v>
      </c>
      <c r="C13790" t="s">
        <v>16440</v>
      </c>
      <c r="D13790" t="s">
        <v>38283</v>
      </c>
      <c r="E13790" t="s">
        <v>38284</v>
      </c>
      <c r="F13790">
        <v>1</v>
      </c>
      <c r="G13790">
        <v>20</v>
      </c>
      <c r="H13790" s="1">
        <v>82</v>
      </c>
      <c r="I13790" s="87"/>
      <c r="K13790" s="86" t="s">
        <v>17485</v>
      </c>
      <c r="L13790" s="86" t="s">
        <v>17486</v>
      </c>
      <c r="N13790">
        <f>IFERROR(VLOOKUP(A13790,bip!$A:$C,2,0),"")</f>
      </c>
      <c r="O13790">
        <f>IFERROR(VLOOKUP(A13790,bip!$A:$Z,3,0),"")</f>
      </c>
    </row>
    <row r="13791" spans="1:15" ht="13.2">
      <c r="A13791" t="s">
        <v>17296</v>
      </c>
      <c r="B13791" t="s">
        <v>17296</v>
      </c>
      <c r="C13791" t="s">
        <v>16440</v>
      </c>
      <c r="D13791" t="s">
        <v>38285</v>
      </c>
      <c r="E13791" t="s">
        <v>38286</v>
      </c>
      <c r="F13791">
        <v>1</v>
      </c>
      <c r="G13791">
        <v>24</v>
      </c>
      <c r="H13791" s="1">
        <v>68</v>
      </c>
      <c r="I13791" s="87"/>
      <c r="K13791" s="86" t="s">
        <v>17485</v>
      </c>
      <c r="L13791" s="86" t="s">
        <v>17486</v>
      </c>
      <c r="N13791">
        <f>IFERROR(VLOOKUP(A13791,bip!$A:$C,2,0),"")</f>
      </c>
      <c r="O13791">
        <f>IFERROR(VLOOKUP(A13791,bip!$A:$Z,3,0),"")</f>
      </c>
    </row>
    <row r="13792" spans="1:15" ht="13.2">
      <c r="A13792" t="s">
        <v>17299</v>
      </c>
      <c r="B13792" t="s">
        <v>17299</v>
      </c>
      <c r="C13792" t="s">
        <v>16440</v>
      </c>
      <c r="D13792" t="s">
        <v>38287</v>
      </c>
      <c r="E13792" t="s">
        <v>29977</v>
      </c>
      <c r="F13792">
        <v>1</v>
      </c>
      <c r="G13792">
        <v>24</v>
      </c>
      <c r="H13792" s="1">
        <v>68</v>
      </c>
      <c r="I13792" s="87"/>
      <c r="K13792" s="86" t="s">
        <v>17485</v>
      </c>
      <c r="L13792" s="86" t="s">
        <v>17486</v>
      </c>
      <c r="N13792">
        <f>IFERROR(VLOOKUP(A13792,bip!$A:$C,2,0),"")</f>
      </c>
      <c r="O13792">
        <f>IFERROR(VLOOKUP(A13792,bip!$A:$Z,3,0),"")</f>
      </c>
    </row>
    <row r="13793" spans="1:15" ht="13.2">
      <c r="A13793" t="s">
        <v>17300</v>
      </c>
      <c r="B13793" t="s">
        <v>17300</v>
      </c>
      <c r="C13793" t="s">
        <v>16440</v>
      </c>
      <c r="D13793" t="s">
        <v>38288</v>
      </c>
      <c r="E13793" t="s">
        <v>29978</v>
      </c>
      <c r="F13793">
        <v>1</v>
      </c>
      <c r="G13793">
        <v>24</v>
      </c>
      <c r="H13793" s="1">
        <v>73</v>
      </c>
      <c r="I13793" s="87"/>
      <c r="K13793" s="86" t="s">
        <v>17485</v>
      </c>
      <c r="L13793" s="86" t="s">
        <v>17486</v>
      </c>
      <c r="N13793">
        <f>IFERROR(VLOOKUP(A13793,bip!$A:$C,2,0),"")</f>
      </c>
      <c r="O13793">
        <f>IFERROR(VLOOKUP(A13793,bip!$A:$Z,3,0),"")</f>
      </c>
    </row>
    <row r="13794" spans="1:15" ht="13.2">
      <c r="A13794" t="s">
        <v>17301</v>
      </c>
      <c r="B13794" t="s">
        <v>17301</v>
      </c>
      <c r="C13794" t="s">
        <v>16440</v>
      </c>
      <c r="D13794" t="s">
        <v>38289</v>
      </c>
      <c r="E13794" t="s">
        <v>29979</v>
      </c>
      <c r="F13794">
        <v>1</v>
      </c>
      <c r="G13794">
        <v>20</v>
      </c>
      <c r="H13794" s="1">
        <v>85</v>
      </c>
      <c r="I13794" s="87"/>
      <c r="K13794" s="86" t="s">
        <v>17485</v>
      </c>
      <c r="L13794" s="86" t="s">
        <v>17486</v>
      </c>
      <c r="N13794">
        <f>IFERROR(VLOOKUP(A13794,bip!$A:$C,2,0),"")</f>
      </c>
      <c r="O13794">
        <f>IFERROR(VLOOKUP(A13794,bip!$A:$Z,3,0),"")</f>
      </c>
    </row>
    <row r="13795" spans="1:15" ht="13.2">
      <c r="A13795" t="s">
        <v>17310</v>
      </c>
      <c r="B13795" t="s">
        <v>17310</v>
      </c>
      <c r="C13795" t="s">
        <v>16440</v>
      </c>
      <c r="D13795" t="s">
        <v>38290</v>
      </c>
      <c r="E13795" t="s">
        <v>29980</v>
      </c>
      <c r="F13795">
        <v>1</v>
      </c>
      <c r="G13795">
        <v>12</v>
      </c>
      <c r="H13795" s="1">
        <v>134</v>
      </c>
      <c r="I13795" s="87"/>
      <c r="K13795" s="86" t="s">
        <v>17485</v>
      </c>
      <c r="L13795" s="86" t="s">
        <v>17486</v>
      </c>
      <c r="N13795">
        <f>IFERROR(VLOOKUP(A13795,bip!$A:$C,2,0),"")</f>
      </c>
      <c r="O13795">
        <f>IFERROR(VLOOKUP(A13795,bip!$A:$Z,3,0),"")</f>
      </c>
    </row>
    <row r="13796" spans="1:15" ht="13.2">
      <c r="A13796" t="s">
        <v>17309</v>
      </c>
      <c r="B13796" t="s">
        <v>17309</v>
      </c>
      <c r="C13796" t="s">
        <v>16440</v>
      </c>
      <c r="D13796" t="s">
        <v>38291</v>
      </c>
      <c r="E13796" t="s">
        <v>29981</v>
      </c>
      <c r="F13796">
        <v>1</v>
      </c>
      <c r="G13796">
        <v>24</v>
      </c>
      <c r="H13796" s="1">
        <v>71</v>
      </c>
      <c r="I13796" s="87"/>
      <c r="K13796" s="86" t="s">
        <v>17485</v>
      </c>
      <c r="L13796" s="86" t="s">
        <v>17486</v>
      </c>
      <c r="N13796">
        <f>IFERROR(VLOOKUP(A13796,bip!$A:$C,2,0),"")</f>
      </c>
      <c r="O13796">
        <f>IFERROR(VLOOKUP(A13796,bip!$A:$Z,3,0),"")</f>
      </c>
    </row>
    <row r="13797" spans="1:15" ht="13.2">
      <c r="A13797" t="s">
        <v>17311</v>
      </c>
      <c r="B13797" t="s">
        <v>17311</v>
      </c>
      <c r="C13797" t="s">
        <v>16440</v>
      </c>
      <c r="D13797" t="s">
        <v>38292</v>
      </c>
      <c r="E13797" t="s">
        <v>29982</v>
      </c>
      <c r="F13797">
        <v>1</v>
      </c>
      <c r="G13797">
        <v>8</v>
      </c>
      <c r="H13797" s="1">
        <v>159</v>
      </c>
      <c r="I13797" s="87"/>
      <c r="K13797" s="86" t="s">
        <v>17485</v>
      </c>
      <c r="L13797" s="86" t="s">
        <v>17486</v>
      </c>
      <c r="N13797">
        <f>IFERROR(VLOOKUP(A13797,bip!$A:$C,2,0),"")</f>
      </c>
      <c r="O13797">
        <f>IFERROR(VLOOKUP(A13797,bip!$A:$Z,3,0),"")</f>
      </c>
    </row>
    <row r="13798" spans="1:15" ht="13.2">
      <c r="A13798" t="s">
        <v>17312</v>
      </c>
      <c r="B13798" t="s">
        <v>17312</v>
      </c>
      <c r="C13798" t="s">
        <v>16440</v>
      </c>
      <c r="D13798" t="s">
        <v>38293</v>
      </c>
      <c r="E13798" t="s">
        <v>29983</v>
      </c>
      <c r="F13798">
        <v>1</v>
      </c>
      <c r="G13798">
        <v>12</v>
      </c>
      <c r="H13798" s="1">
        <v>151</v>
      </c>
      <c r="I13798" s="87"/>
      <c r="K13798" s="86" t="s">
        <v>17485</v>
      </c>
      <c r="L13798" s="86" t="s">
        <v>17486</v>
      </c>
      <c r="N13798">
        <f>IFERROR(VLOOKUP(A13798,bip!$A:$C,2,0),"")</f>
      </c>
      <c r="O13798">
        <f>IFERROR(VLOOKUP(A13798,bip!$A:$Z,3,0),"")</f>
      </c>
    </row>
    <row r="13799" spans="1:15" ht="13.2">
      <c r="A13799" t="s">
        <v>17313</v>
      </c>
      <c r="B13799" t="s">
        <v>17313</v>
      </c>
      <c r="C13799" t="s">
        <v>16440</v>
      </c>
      <c r="D13799" t="s">
        <v>38294</v>
      </c>
      <c r="E13799" t="s">
        <v>29984</v>
      </c>
      <c r="F13799">
        <v>1</v>
      </c>
      <c r="G13799">
        <v>12</v>
      </c>
      <c r="H13799" s="1">
        <v>134</v>
      </c>
      <c r="I13799" s="87"/>
      <c r="K13799" s="86" t="s">
        <v>17485</v>
      </c>
      <c r="L13799" s="86" t="s">
        <v>17486</v>
      </c>
      <c r="N13799">
        <f>IFERROR(VLOOKUP(A13799,bip!$A:$C,2,0),"")</f>
      </c>
      <c r="O13799">
        <f>IFERROR(VLOOKUP(A13799,bip!$A:$Z,3,0),"")</f>
      </c>
    </row>
    <row r="13800" spans="1:15" ht="13.2">
      <c r="A13800" t="s">
        <v>17308</v>
      </c>
      <c r="B13800" t="s">
        <v>17308</v>
      </c>
      <c r="C13800" t="s">
        <v>16440</v>
      </c>
      <c r="D13800" t="s">
        <v>38295</v>
      </c>
      <c r="E13800" t="s">
        <v>38296</v>
      </c>
      <c r="F13800">
        <v>1</v>
      </c>
      <c r="G13800">
        <v>24</v>
      </c>
      <c r="H13800" s="1">
        <v>65</v>
      </c>
      <c r="I13800" s="87"/>
      <c r="K13800" s="86" t="s">
        <v>17485</v>
      </c>
      <c r="L13800" s="86" t="s">
        <v>17486</v>
      </c>
      <c r="N13800">
        <f>IFERROR(VLOOKUP(A13800,bip!$A:$C,2,0),"")</f>
      </c>
      <c r="O13800">
        <f>IFERROR(VLOOKUP(A13800,bip!$A:$Z,3,0),"")</f>
      </c>
    </row>
    <row r="13801" spans="1:15" ht="13.2">
      <c r="A13801" t="s">
        <v>17314</v>
      </c>
      <c r="B13801" t="s">
        <v>17314</v>
      </c>
      <c r="C13801" t="s">
        <v>16440</v>
      </c>
      <c r="D13801" t="s">
        <v>38297</v>
      </c>
      <c r="E13801" t="s">
        <v>29985</v>
      </c>
      <c r="F13801">
        <v>1</v>
      </c>
      <c r="G13801">
        <v>12</v>
      </c>
      <c r="H13801" s="1">
        <v>142</v>
      </c>
      <c r="I13801" s="87"/>
      <c r="K13801" s="86" t="s">
        <v>17485</v>
      </c>
      <c r="L13801" s="86" t="s">
        <v>17486</v>
      </c>
      <c r="N13801">
        <f>IFERROR(VLOOKUP(A13801,bip!$A:$C,2,0),"")</f>
      </c>
      <c r="O13801">
        <f>IFERROR(VLOOKUP(A13801,bip!$A:$Z,3,0),"")</f>
      </c>
    </row>
    <row r="13802" spans="1:15" ht="13.2">
      <c r="A13802" t="s">
        <v>17304</v>
      </c>
      <c r="B13802" t="s">
        <v>17304</v>
      </c>
      <c r="C13802" t="s">
        <v>16440</v>
      </c>
      <c r="D13802" t="s">
        <v>38298</v>
      </c>
      <c r="E13802" t="s">
        <v>29986</v>
      </c>
      <c r="F13802">
        <v>1</v>
      </c>
      <c r="G13802">
        <v>20</v>
      </c>
      <c r="H13802" s="1">
        <v>71</v>
      </c>
      <c r="I13802" s="87"/>
      <c r="K13802" s="86" t="s">
        <v>17485</v>
      </c>
      <c r="L13802" s="86" t="s">
        <v>17486</v>
      </c>
      <c r="N13802">
        <f>IFERROR(VLOOKUP(A13802,bip!$A:$C,2,0),"")</f>
      </c>
      <c r="O13802">
        <f>IFERROR(VLOOKUP(A13802,bip!$A:$Z,3,0),"")</f>
      </c>
    </row>
    <row r="13803" spans="1:15" ht="13.2">
      <c r="A13803" t="s">
        <v>20577</v>
      </c>
      <c r="B13803" t="s">
        <v>20577</v>
      </c>
      <c r="C13803" t="s">
        <v>16440</v>
      </c>
      <c r="D13803" t="s">
        <v>38299</v>
      </c>
      <c r="E13803" t="s">
        <v>29987</v>
      </c>
      <c r="F13803">
        <v>1</v>
      </c>
      <c r="G13803">
        <v>24</v>
      </c>
      <c r="H13803" s="1">
        <v>81</v>
      </c>
      <c r="I13803" s="87"/>
      <c r="K13803" s="86" t="s">
        <v>17485</v>
      </c>
      <c r="L13803" s="86" t="s">
        <v>17486</v>
      </c>
      <c r="N13803">
        <f>IFERROR(VLOOKUP(A13803,bip!$A:$C,2,0),"")</f>
      </c>
      <c r="O13803">
        <f>IFERROR(VLOOKUP(A13803,bip!$A:$Z,3,0),"")</f>
      </c>
    </row>
    <row r="13804" spans="1:15" ht="13.2">
      <c r="A13804" t="s">
        <v>17305</v>
      </c>
      <c r="B13804" t="s">
        <v>17305</v>
      </c>
      <c r="C13804" t="s">
        <v>16440</v>
      </c>
      <c r="D13804" t="s">
        <v>38300</v>
      </c>
      <c r="E13804" t="s">
        <v>29988</v>
      </c>
      <c r="F13804">
        <v>1</v>
      </c>
      <c r="G13804">
        <v>20</v>
      </c>
      <c r="H13804" s="1">
        <v>81</v>
      </c>
      <c r="I13804" s="87"/>
      <c r="K13804" s="86" t="s">
        <v>17485</v>
      </c>
      <c r="L13804" s="86" t="s">
        <v>17486</v>
      </c>
      <c r="N13804">
        <f>IFERROR(VLOOKUP(A13804,bip!$A:$C,2,0),"")</f>
      </c>
      <c r="O13804">
        <f>IFERROR(VLOOKUP(A13804,bip!$A:$Z,3,0),"")</f>
      </c>
    </row>
    <row r="13805" spans="1:15" ht="13.2">
      <c r="A13805" t="s">
        <v>17302</v>
      </c>
      <c r="B13805" t="s">
        <v>17302</v>
      </c>
      <c r="C13805" t="s">
        <v>16440</v>
      </c>
      <c r="D13805" t="s">
        <v>38301</v>
      </c>
      <c r="E13805" t="s">
        <v>27144</v>
      </c>
      <c r="F13805">
        <v>1</v>
      </c>
      <c r="G13805">
        <v>24</v>
      </c>
      <c r="H13805" s="1">
        <v>71</v>
      </c>
      <c r="I13805" s="87"/>
      <c r="K13805" s="86" t="s">
        <v>17485</v>
      </c>
      <c r="L13805" s="86" t="s">
        <v>17486</v>
      </c>
      <c r="N13805">
        <f>IFERROR(VLOOKUP(A13805,bip!$A:$C,2,0),"")</f>
      </c>
      <c r="O13805">
        <f>IFERROR(VLOOKUP(A13805,bip!$A:$Z,3,0),"")</f>
      </c>
    </row>
    <row r="13806" spans="1:15" ht="13.2">
      <c r="A13806" t="s">
        <v>21319</v>
      </c>
      <c r="B13806" t="s">
        <v>21319</v>
      </c>
      <c r="C13806" t="s">
        <v>16440</v>
      </c>
      <c r="D13806" t="s">
        <v>38302</v>
      </c>
      <c r="E13806" t="s">
        <v>29989</v>
      </c>
      <c r="F13806">
        <v>1</v>
      </c>
      <c r="G13806">
        <v>12</v>
      </c>
      <c r="H13806" s="1">
        <v>158</v>
      </c>
      <c r="I13806" s="87"/>
      <c r="K13806" s="86" t="s">
        <v>17485</v>
      </c>
      <c r="L13806" s="86" t="s">
        <v>17486</v>
      </c>
      <c r="N13806">
        <f>IFERROR(VLOOKUP(A13806,bip!$A:$C,2,0),"")</f>
      </c>
      <c r="O13806">
        <f>IFERROR(VLOOKUP(A13806,bip!$A:$Z,3,0),"")</f>
      </c>
    </row>
    <row r="13807" spans="1:15" ht="13.2">
      <c r="A13807" t="s">
        <v>20578</v>
      </c>
      <c r="B13807" t="s">
        <v>20578</v>
      </c>
      <c r="C13807" t="s">
        <v>16440</v>
      </c>
      <c r="D13807" t="s">
        <v>38303</v>
      </c>
      <c r="E13807" t="s">
        <v>29990</v>
      </c>
      <c r="F13807">
        <v>1</v>
      </c>
      <c r="G13807">
        <v>12</v>
      </c>
      <c r="H13807" s="1">
        <v>152</v>
      </c>
      <c r="I13807" s="87"/>
      <c r="K13807" s="86" t="s">
        <v>17485</v>
      </c>
      <c r="L13807" s="86" t="s">
        <v>17486</v>
      </c>
      <c r="N13807">
        <f>IFERROR(VLOOKUP(A13807,bip!$A:$C,2,0),"")</f>
      </c>
      <c r="O13807">
        <f>IFERROR(VLOOKUP(A13807,bip!$A:$Z,3,0),"")</f>
      </c>
    </row>
    <row r="13808" spans="1:15" ht="13.2">
      <c r="A13808" t="s">
        <v>17306</v>
      </c>
      <c r="B13808" t="s">
        <v>17306</v>
      </c>
      <c r="C13808" t="s">
        <v>16440</v>
      </c>
      <c r="D13808" t="s">
        <v>38304</v>
      </c>
      <c r="E13808" t="s">
        <v>29991</v>
      </c>
      <c r="F13808">
        <v>1</v>
      </c>
      <c r="G13808">
        <v>12</v>
      </c>
      <c r="H13808" s="1">
        <v>157</v>
      </c>
      <c r="I13808" s="87"/>
      <c r="K13808" s="86" t="s">
        <v>17485</v>
      </c>
      <c r="L13808" s="86" t="s">
        <v>17486</v>
      </c>
      <c r="N13808">
        <f>IFERROR(VLOOKUP(A13808,bip!$A:$C,2,0),"")</f>
      </c>
      <c r="O13808">
        <f>IFERROR(VLOOKUP(A13808,bip!$A:$Z,3,0),"")</f>
      </c>
    </row>
    <row r="13809" spans="1:15" ht="13.2">
      <c r="A13809" t="s">
        <v>17303</v>
      </c>
      <c r="B13809" t="s">
        <v>17303</v>
      </c>
      <c r="C13809" t="s">
        <v>16440</v>
      </c>
      <c r="D13809" t="s">
        <v>38305</v>
      </c>
      <c r="E13809" t="s">
        <v>27145</v>
      </c>
      <c r="F13809">
        <v>1</v>
      </c>
      <c r="G13809">
        <v>24</v>
      </c>
      <c r="H13809" s="1">
        <v>71</v>
      </c>
      <c r="I13809" s="87"/>
      <c r="K13809" s="86" t="s">
        <v>17485</v>
      </c>
      <c r="L13809" s="86" t="s">
        <v>17486</v>
      </c>
      <c r="N13809">
        <f>IFERROR(VLOOKUP(A13809,bip!$A:$C,2,0),"")</f>
      </c>
      <c r="O13809">
        <f>IFERROR(VLOOKUP(A13809,bip!$A:$Z,3,0),"")</f>
      </c>
    </row>
    <row r="13810" spans="1:15" ht="13.2">
      <c r="A13810" t="s">
        <v>17307</v>
      </c>
      <c r="B13810" t="s">
        <v>17307</v>
      </c>
      <c r="C13810" t="s">
        <v>16440</v>
      </c>
      <c r="D13810" t="s">
        <v>38306</v>
      </c>
      <c r="E13810" t="s">
        <v>29992</v>
      </c>
      <c r="F13810">
        <v>1</v>
      </c>
      <c r="G13810">
        <v>8</v>
      </c>
      <c r="H13810" s="1">
        <v>189</v>
      </c>
      <c r="I13810" s="87"/>
      <c r="K13810" s="86" t="s">
        <v>17485</v>
      </c>
      <c r="L13810" s="86" t="s">
        <v>17486</v>
      </c>
      <c r="N13810">
        <f>IFERROR(VLOOKUP(A13810,bip!$A:$C,2,0),"")</f>
      </c>
      <c r="O13810">
        <f>IFERROR(VLOOKUP(A13810,bip!$A:$Z,3,0),"")</f>
      </c>
    </row>
    <row r="13811" spans="1:15" ht="13.2">
      <c r="A13811" t="s">
        <v>17315</v>
      </c>
      <c r="B13811" t="s">
        <v>17315</v>
      </c>
      <c r="C13811" t="s">
        <v>16440</v>
      </c>
      <c r="D13811" t="s">
        <v>38307</v>
      </c>
      <c r="E13811" t="s">
        <v>27146</v>
      </c>
      <c r="F13811">
        <v>1</v>
      </c>
      <c r="G13811">
        <v>12</v>
      </c>
      <c r="H13811" s="1">
        <v>128</v>
      </c>
      <c r="I13811" s="87"/>
      <c r="K13811" s="86" t="s">
        <v>17485</v>
      </c>
      <c r="L13811" s="86" t="s">
        <v>17486</v>
      </c>
      <c r="N13811">
        <f>IFERROR(VLOOKUP(A13811,bip!$A:$C,2,0),"")</f>
      </c>
      <c r="O13811">
        <f>IFERROR(VLOOKUP(A13811,bip!$A:$Z,3,0),"")</f>
      </c>
    </row>
    <row r="13812" spans="1:15" ht="13.2">
      <c r="A13812" t="s">
        <v>17317</v>
      </c>
      <c r="B13812" t="s">
        <v>17317</v>
      </c>
      <c r="C13812" t="s">
        <v>16440</v>
      </c>
      <c r="D13812" t="s">
        <v>38308</v>
      </c>
      <c r="E13812" t="s">
        <v>29993</v>
      </c>
      <c r="F13812">
        <v>1</v>
      </c>
      <c r="G13812">
        <v>12</v>
      </c>
      <c r="H13812" s="1">
        <v>142</v>
      </c>
      <c r="I13812" s="87"/>
      <c r="K13812" s="86" t="s">
        <v>17485</v>
      </c>
      <c r="L13812" s="86" t="s">
        <v>17486</v>
      </c>
      <c r="N13812">
        <f>IFERROR(VLOOKUP(A13812,bip!$A:$C,2,0),"")</f>
      </c>
      <c r="O13812">
        <f>IFERROR(VLOOKUP(A13812,bip!$A:$Z,3,0),"")</f>
      </c>
    </row>
    <row r="13813" spans="1:15" ht="13.2">
      <c r="A13813" t="s">
        <v>17316</v>
      </c>
      <c r="B13813" t="s">
        <v>17316</v>
      </c>
      <c r="C13813" t="s">
        <v>16440</v>
      </c>
      <c r="D13813" t="s">
        <v>38309</v>
      </c>
      <c r="E13813" t="s">
        <v>29994</v>
      </c>
      <c r="F13813">
        <v>1</v>
      </c>
      <c r="G13813">
        <v>12</v>
      </c>
      <c r="H13813" s="1">
        <v>120</v>
      </c>
      <c r="I13813" s="87"/>
      <c r="K13813" s="86" t="s">
        <v>17485</v>
      </c>
      <c r="L13813" s="86" t="s">
        <v>17486</v>
      </c>
      <c r="N13813">
        <f>IFERROR(VLOOKUP(A13813,bip!$A:$C,2,0),"")</f>
      </c>
      <c r="O13813">
        <f>IFERROR(VLOOKUP(A13813,bip!$A:$Z,3,0),"")</f>
      </c>
    </row>
    <row r="13814" spans="1:15" ht="13.2">
      <c r="A13814" t="s">
        <v>17318</v>
      </c>
      <c r="B13814" t="s">
        <v>17318</v>
      </c>
      <c r="C13814" t="s">
        <v>16440</v>
      </c>
      <c r="D13814" t="s">
        <v>38310</v>
      </c>
      <c r="E13814" t="s">
        <v>29995</v>
      </c>
      <c r="F13814">
        <v>1</v>
      </c>
      <c r="G13814">
        <v>12</v>
      </c>
      <c r="H13814" s="1">
        <v>146</v>
      </c>
      <c r="I13814" s="87"/>
      <c r="K13814" s="86" t="s">
        <v>17485</v>
      </c>
      <c r="L13814" s="86" t="s">
        <v>17486</v>
      </c>
      <c r="N13814">
        <f>IFERROR(VLOOKUP(A13814,bip!$A:$C,2,0),"")</f>
      </c>
      <c r="O13814">
        <f>IFERROR(VLOOKUP(A13814,bip!$A:$Z,3,0),"")</f>
      </c>
    </row>
    <row r="13815" spans="1:15" ht="13.2">
      <c r="A13815" t="s">
        <v>17319</v>
      </c>
      <c r="B13815" t="s">
        <v>17319</v>
      </c>
      <c r="C13815" t="s">
        <v>16440</v>
      </c>
      <c r="D13815" t="s">
        <v>38311</v>
      </c>
      <c r="E13815" t="s">
        <v>29996</v>
      </c>
      <c r="F13815">
        <v>1</v>
      </c>
      <c r="G13815">
        <v>12</v>
      </c>
      <c r="H13815" s="1">
        <v>134</v>
      </c>
      <c r="I13815" s="87"/>
      <c r="K13815" s="86" t="s">
        <v>17485</v>
      </c>
      <c r="L13815" s="86" t="s">
        <v>17486</v>
      </c>
      <c r="N13815">
        <f>IFERROR(VLOOKUP(A13815,bip!$A:$C,2,0),"")</f>
      </c>
      <c r="O13815">
        <f>IFERROR(VLOOKUP(A13815,bip!$A:$Z,3,0),"")</f>
      </c>
    </row>
    <row r="13816" spans="1:15" ht="13.2">
      <c r="A13816" t="s">
        <v>17320</v>
      </c>
      <c r="B13816" t="s">
        <v>17320</v>
      </c>
      <c r="C13816" t="s">
        <v>16440</v>
      </c>
      <c r="D13816" t="s">
        <v>38312</v>
      </c>
      <c r="E13816" t="s">
        <v>29997</v>
      </c>
      <c r="F13816">
        <v>1</v>
      </c>
      <c r="G13816">
        <v>12</v>
      </c>
      <c r="H13816" s="1">
        <v>151</v>
      </c>
      <c r="I13816" s="87"/>
      <c r="K13816" s="86" t="s">
        <v>17485</v>
      </c>
      <c r="L13816" s="86" t="s">
        <v>17486</v>
      </c>
      <c r="N13816">
        <f>IFERROR(VLOOKUP(A13816,bip!$A:$C,2,0),"")</f>
      </c>
      <c r="O13816">
        <f>IFERROR(VLOOKUP(A13816,bip!$A:$Z,3,0),"")</f>
      </c>
    </row>
    <row r="13817" spans="1:15" ht="13.2">
      <c r="A13817" t="s">
        <v>17321</v>
      </c>
      <c r="B13817" t="s">
        <v>17321</v>
      </c>
      <c r="C13817" t="s">
        <v>16440</v>
      </c>
      <c r="D13817" t="s">
        <v>38313</v>
      </c>
      <c r="E13817" t="s">
        <v>29998</v>
      </c>
      <c r="F13817">
        <v>1</v>
      </c>
      <c r="G13817">
        <v>12</v>
      </c>
      <c r="H13817" s="1">
        <v>120</v>
      </c>
      <c r="I13817" s="87"/>
      <c r="K13817" s="86" t="s">
        <v>17485</v>
      </c>
      <c r="L13817" s="86" t="s">
        <v>17486</v>
      </c>
      <c r="N13817">
        <f>IFERROR(VLOOKUP(A13817,bip!$A:$C,2,0),"")</f>
      </c>
      <c r="O13817">
        <f>IFERROR(VLOOKUP(A13817,bip!$A:$Z,3,0),"")</f>
      </c>
    </row>
    <row r="13818" spans="1:15" ht="13.2">
      <c r="A13818" t="s">
        <v>17322</v>
      </c>
      <c r="B13818" t="s">
        <v>17322</v>
      </c>
      <c r="C13818" t="s">
        <v>16440</v>
      </c>
      <c r="D13818" t="s">
        <v>38314</v>
      </c>
      <c r="E13818" t="s">
        <v>29999</v>
      </c>
      <c r="F13818">
        <v>1</v>
      </c>
      <c r="G13818">
        <v>12</v>
      </c>
      <c r="H13818" s="1">
        <v>137</v>
      </c>
      <c r="I13818" s="87"/>
      <c r="K13818" s="86" t="s">
        <v>17485</v>
      </c>
      <c r="L13818" s="86" t="s">
        <v>17486</v>
      </c>
      <c r="N13818">
        <f>IFERROR(VLOOKUP(A13818,bip!$A:$C,2,0),"")</f>
      </c>
      <c r="O13818">
        <f>IFERROR(VLOOKUP(A13818,bip!$A:$Z,3,0),"")</f>
      </c>
    </row>
    <row r="13819" spans="1:15" ht="13.2">
      <c r="A13819" t="s">
        <v>17349</v>
      </c>
      <c r="B13819" t="s">
        <v>17349</v>
      </c>
      <c r="C13819" t="s">
        <v>16440</v>
      </c>
      <c r="D13819" t="s">
        <v>17350</v>
      </c>
      <c r="E13819" t="s">
        <v>24426</v>
      </c>
      <c r="F13819">
        <v>5</v>
      </c>
      <c r="G13819">
        <v>5</v>
      </c>
      <c r="H13819" s="1">
        <v>271</v>
      </c>
      <c r="I13819" s="87"/>
      <c r="K13819" s="86" t="s">
        <v>17485</v>
      </c>
      <c r="L13819" s="86" t="s">
        <v>17486</v>
      </c>
      <c r="N13819">
        <f>IFERROR(VLOOKUP(A13819,bip!$A:$C,2,0),"")</f>
      </c>
      <c r="O13819">
        <f>IFERROR(VLOOKUP(A13819,bip!$A:$Z,3,0),"")</f>
      </c>
    </row>
    <row r="13820" spans="1:15" ht="13.2">
      <c r="A13820" t="s">
        <v>17341</v>
      </c>
      <c r="B13820" t="s">
        <v>17341</v>
      </c>
      <c r="C13820" t="s">
        <v>16440</v>
      </c>
      <c r="D13820" t="s">
        <v>17342</v>
      </c>
      <c r="E13820" t="s">
        <v>24422</v>
      </c>
      <c r="F13820">
        <v>5</v>
      </c>
      <c r="G13820">
        <v>20</v>
      </c>
      <c r="H13820" s="1">
        <v>64</v>
      </c>
      <c r="I13820" s="87"/>
      <c r="K13820" s="86" t="s">
        <v>17485</v>
      </c>
      <c r="L13820" s="86" t="s">
        <v>17486</v>
      </c>
      <c r="N13820">
        <f>IFERROR(VLOOKUP(A13820,bip!$A:$C,2,0),"")</f>
      </c>
      <c r="O13820">
        <f>IFERROR(VLOOKUP(A13820,bip!$A:$Z,3,0),"")</f>
      </c>
    </row>
    <row r="13821" spans="1:15" ht="13.2">
      <c r="A13821" t="s">
        <v>17333</v>
      </c>
      <c r="B13821" t="s">
        <v>17333</v>
      </c>
      <c r="C13821" t="s">
        <v>16440</v>
      </c>
      <c r="D13821" t="s">
        <v>17334</v>
      </c>
      <c r="E13821" t="s">
        <v>24418</v>
      </c>
      <c r="F13821">
        <v>10</v>
      </c>
      <c r="G13821">
        <v>100</v>
      </c>
      <c r="H13821" s="1">
        <v>17</v>
      </c>
      <c r="I13821" s="87"/>
      <c r="K13821" s="86" t="s">
        <v>17485</v>
      </c>
      <c r="L13821" s="86" t="s">
        <v>17486</v>
      </c>
      <c r="N13821">
        <f>IFERROR(VLOOKUP(A13821,bip!$A:$C,2,0),"")</f>
      </c>
      <c r="O13821">
        <f>IFERROR(VLOOKUP(A13821,bip!$A:$Z,3,0),"")</f>
      </c>
    </row>
    <row r="13822" spans="1:15" ht="13.2">
      <c r="A13822" t="s">
        <v>17331</v>
      </c>
      <c r="B13822" t="s">
        <v>17331</v>
      </c>
      <c r="C13822" t="s">
        <v>16440</v>
      </c>
      <c r="D13822" t="s">
        <v>17332</v>
      </c>
      <c r="E13822" t="s">
        <v>24417</v>
      </c>
      <c r="F13822">
        <v>10</v>
      </c>
      <c r="G13822">
        <v>100</v>
      </c>
      <c r="H13822" s="1">
        <v>13</v>
      </c>
      <c r="I13822" s="87"/>
      <c r="K13822" s="86" t="s">
        <v>17485</v>
      </c>
      <c r="L13822" s="86" t="s">
        <v>17486</v>
      </c>
      <c r="N13822">
        <f>IFERROR(VLOOKUP(A13822,bip!$A:$C,2,0),"")</f>
      </c>
      <c r="O13822">
        <f>IFERROR(VLOOKUP(A13822,bip!$A:$Z,3,0),"")</f>
      </c>
    </row>
    <row r="13823" spans="1:15" ht="13.2">
      <c r="A13823" t="s">
        <v>17345</v>
      </c>
      <c r="B13823" t="s">
        <v>17345</v>
      </c>
      <c r="C13823" t="s">
        <v>16440</v>
      </c>
      <c r="D13823" t="s">
        <v>17346</v>
      </c>
      <c r="E13823" t="s">
        <v>24424</v>
      </c>
      <c r="F13823">
        <v>10</v>
      </c>
      <c r="G13823">
        <v>10</v>
      </c>
      <c r="H13823" s="1">
        <v>147</v>
      </c>
      <c r="I13823" s="87"/>
      <c r="K13823" s="86" t="s">
        <v>17485</v>
      </c>
      <c r="L13823" s="86" t="s">
        <v>17486</v>
      </c>
      <c r="N13823">
        <f>IFERROR(VLOOKUP(A13823,bip!$A:$C,2,0),"")</f>
      </c>
      <c r="O13823">
        <f>IFERROR(VLOOKUP(A13823,bip!$A:$Z,3,0),"")</f>
      </c>
    </row>
    <row r="13824" spans="1:15" ht="13.2">
      <c r="A13824" t="s">
        <v>17337</v>
      </c>
      <c r="B13824" t="s">
        <v>17337</v>
      </c>
      <c r="C13824" t="s">
        <v>16440</v>
      </c>
      <c r="D13824" t="s">
        <v>17338</v>
      </c>
      <c r="E13824" t="s">
        <v>24420</v>
      </c>
      <c r="F13824">
        <v>5</v>
      </c>
      <c r="G13824">
        <v>25</v>
      </c>
      <c r="H13824" s="1">
        <v>36</v>
      </c>
      <c r="I13824" s="87"/>
      <c r="K13824" s="86" t="s">
        <v>17485</v>
      </c>
      <c r="L13824" s="86" t="s">
        <v>17486</v>
      </c>
      <c r="N13824">
        <f>IFERROR(VLOOKUP(A13824,bip!$A:$C,2,0),"")</f>
      </c>
      <c r="O13824">
        <f>IFERROR(VLOOKUP(A13824,bip!$A:$Z,3,0),"")</f>
      </c>
    </row>
    <row r="13825" spans="1:15" ht="13.2">
      <c r="A13825" t="s">
        <v>17335</v>
      </c>
      <c r="B13825" t="s">
        <v>17335</v>
      </c>
      <c r="C13825" t="s">
        <v>16440</v>
      </c>
      <c r="D13825" t="s">
        <v>17336</v>
      </c>
      <c r="E13825" t="s">
        <v>24419</v>
      </c>
      <c r="F13825">
        <v>5</v>
      </c>
      <c r="G13825">
        <v>50</v>
      </c>
      <c r="H13825" s="1">
        <v>26</v>
      </c>
      <c r="I13825" s="87"/>
      <c r="K13825" s="86" t="s">
        <v>17485</v>
      </c>
      <c r="L13825" s="86" t="s">
        <v>17486</v>
      </c>
      <c r="N13825">
        <f>IFERROR(VLOOKUP(A13825,bip!$A:$C,2,0),"")</f>
      </c>
      <c r="O13825">
        <f>IFERROR(VLOOKUP(A13825,bip!$A:$Z,3,0),"")</f>
      </c>
    </row>
    <row r="13826" spans="1:15" ht="13.2">
      <c r="A13826" t="s">
        <v>17343</v>
      </c>
      <c r="B13826" t="s">
        <v>17343</v>
      </c>
      <c r="C13826" t="s">
        <v>16440</v>
      </c>
      <c r="D13826" t="s">
        <v>17344</v>
      </c>
      <c r="E13826" t="s">
        <v>24423</v>
      </c>
      <c r="F13826">
        <v>10</v>
      </c>
      <c r="G13826">
        <v>10</v>
      </c>
      <c r="H13826" s="1">
        <v>100</v>
      </c>
      <c r="I13826" s="87"/>
      <c r="K13826" s="86" t="s">
        <v>17485</v>
      </c>
      <c r="L13826" s="86" t="s">
        <v>17486</v>
      </c>
      <c r="N13826">
        <f>IFERROR(VLOOKUP(A13826,bip!$A:$C,2,0),"")</f>
      </c>
      <c r="O13826">
        <f>IFERROR(VLOOKUP(A13826,bip!$A:$Z,3,0),"")</f>
      </c>
    </row>
    <row r="13827" spans="1:15" ht="13.2">
      <c r="A13827" t="s">
        <v>17339</v>
      </c>
      <c r="B13827" t="s">
        <v>17339</v>
      </c>
      <c r="C13827" t="s">
        <v>16440</v>
      </c>
      <c r="D13827" t="s">
        <v>17340</v>
      </c>
      <c r="E13827" t="s">
        <v>24421</v>
      </c>
      <c r="F13827">
        <v>5</v>
      </c>
      <c r="G13827">
        <v>25</v>
      </c>
      <c r="H13827" s="1">
        <v>49</v>
      </c>
      <c r="I13827" s="87"/>
      <c r="K13827" s="86" t="s">
        <v>17485</v>
      </c>
      <c r="L13827" s="86" t="s">
        <v>17486</v>
      </c>
      <c r="N13827">
        <f>IFERROR(VLOOKUP(A13827,bip!$A:$C,2,0),"")</f>
      </c>
      <c r="O13827">
        <f>IFERROR(VLOOKUP(A13827,bip!$A:$Z,3,0),"")</f>
      </c>
    </row>
    <row r="13828" spans="1:15" ht="13.2">
      <c r="A13828" t="s">
        <v>17347</v>
      </c>
      <c r="B13828" t="s">
        <v>17347</v>
      </c>
      <c r="C13828" t="s">
        <v>16440</v>
      </c>
      <c r="D13828" t="s">
        <v>17348</v>
      </c>
      <c r="E13828" t="s">
        <v>24425</v>
      </c>
      <c r="F13828">
        <v>5</v>
      </c>
      <c r="G13828">
        <v>5</v>
      </c>
      <c r="H13828" s="1">
        <v>204</v>
      </c>
      <c r="I13828" s="87"/>
      <c r="K13828" s="86" t="s">
        <v>17485</v>
      </c>
      <c r="L13828" s="86" t="s">
        <v>17486</v>
      </c>
      <c r="N13828">
        <f>IFERROR(VLOOKUP(A13828,bip!$A:$C,2,0),"")</f>
      </c>
      <c r="O13828">
        <f>IFERROR(VLOOKUP(A13828,bip!$A:$Z,3,0),"")</f>
      </c>
    </row>
    <row r="13829" spans="1:15" ht="13.2">
      <c r="A13829" t="s">
        <v>36612</v>
      </c>
      <c r="B13829" t="s">
        <v>36612</v>
      </c>
      <c r="C13829" t="s">
        <v>16440</v>
      </c>
      <c r="D13829" t="s">
        <v>37618</v>
      </c>
      <c r="E13829" t="s">
        <v>37619</v>
      </c>
      <c r="F13829">
        <v>1</v>
      </c>
      <c r="G13829">
        <v>20</v>
      </c>
      <c r="H13829" s="1">
        <v>190</v>
      </c>
      <c r="I13829" s="87"/>
      <c r="K13829" s="86" t="s">
        <v>17485</v>
      </c>
      <c r="L13829" s="86" t="s">
        <v>17486</v>
      </c>
      <c r="N13829">
        <f>IFERROR(VLOOKUP(A13829,bip!$A:$C,2,0),"")</f>
      </c>
      <c r="O13829">
        <f>IFERROR(VLOOKUP(A13829,bip!$A:$Z,3,0),"")</f>
      </c>
    </row>
    <row r="13830" spans="1:15" ht="13.2">
      <c r="A13830" t="s">
        <v>36631</v>
      </c>
      <c r="B13830" t="s">
        <v>36631</v>
      </c>
      <c r="C13830" t="s">
        <v>16440</v>
      </c>
      <c r="D13830" t="s">
        <v>37626</v>
      </c>
      <c r="E13830" t="s">
        <v>37627</v>
      </c>
      <c r="F13830">
        <v>1</v>
      </c>
      <c r="G13830">
        <v>20</v>
      </c>
      <c r="H13830" s="1">
        <v>200</v>
      </c>
      <c r="I13830" s="87"/>
      <c r="K13830" s="86" t="s">
        <v>17485</v>
      </c>
      <c r="L13830" s="86" t="s">
        <v>17486</v>
      </c>
      <c r="N13830">
        <f>IFERROR(VLOOKUP(A13830,bip!$A:$C,2,0),"")</f>
      </c>
      <c r="O13830">
        <f>IFERROR(VLOOKUP(A13830,bip!$A:$Z,3,0),"")</f>
      </c>
    </row>
    <row r="13831" spans="1:15" ht="13.2">
      <c r="A13831" t="s">
        <v>36632</v>
      </c>
      <c r="B13831" t="s">
        <v>36632</v>
      </c>
      <c r="C13831" t="s">
        <v>16440</v>
      </c>
      <c r="D13831" t="s">
        <v>37628</v>
      </c>
      <c r="E13831" t="s">
        <v>37629</v>
      </c>
      <c r="F13831">
        <v>1</v>
      </c>
      <c r="G13831">
        <v>20</v>
      </c>
      <c r="H13831" s="1">
        <v>200</v>
      </c>
      <c r="I13831" s="87"/>
      <c r="K13831" s="86" t="s">
        <v>17485</v>
      </c>
      <c r="L13831" s="86" t="s">
        <v>17486</v>
      </c>
      <c r="N13831">
        <f>IFERROR(VLOOKUP(A13831,bip!$A:$C,2,0),"")</f>
      </c>
      <c r="O13831">
        <f>IFERROR(VLOOKUP(A13831,bip!$A:$Z,3,0),"")</f>
      </c>
    </row>
    <row r="13832" spans="1:15" ht="13.2">
      <c r="A13832" t="s">
        <v>7652</v>
      </c>
      <c r="B13832" t="s">
        <v>12076</v>
      </c>
      <c r="C13832" t="s">
        <v>16440</v>
      </c>
      <c r="D13832" t="s">
        <v>38382</v>
      </c>
      <c r="E13832" t="s">
        <v>26282</v>
      </c>
      <c r="F13832">
        <v>1</v>
      </c>
      <c r="G13832">
        <v>40</v>
      </c>
      <c r="H13832" s="1">
        <v>199</v>
      </c>
      <c r="I13832" s="87"/>
      <c r="K13832" s="86" t="s">
        <v>17485</v>
      </c>
      <c r="L13832" s="86" t="s">
        <v>17486</v>
      </c>
      <c r="N13832">
        <f>IFERROR(VLOOKUP(A13832,bip!$A:$C,2,0),"")</f>
      </c>
      <c r="O13832">
        <f>IFERROR(VLOOKUP(A13832,bip!$A:$Z,3,0),"")</f>
      </c>
    </row>
    <row r="13833" spans="1:15" ht="13.2">
      <c r="A13833" t="s">
        <v>7651</v>
      </c>
      <c r="B13833" t="s">
        <v>16656</v>
      </c>
      <c r="C13833" t="s">
        <v>16440</v>
      </c>
      <c r="D13833" t="s">
        <v>38383</v>
      </c>
      <c r="E13833" t="s">
        <v>26283</v>
      </c>
      <c r="F13833">
        <v>1</v>
      </c>
      <c r="G13833">
        <v>40</v>
      </c>
      <c r="H13833" s="1">
        <v>301</v>
      </c>
      <c r="I13833" s="87"/>
      <c r="K13833" s="86" t="s">
        <v>17485</v>
      </c>
      <c r="L13833" s="86" t="s">
        <v>17486</v>
      </c>
      <c r="N13833">
        <f>IFERROR(VLOOKUP(A13833,bip!$A:$C,2,0),"")</f>
      </c>
      <c r="O13833">
        <f>IFERROR(VLOOKUP(A13833,bip!$A:$Z,3,0),"")</f>
      </c>
    </row>
    <row r="13834" spans="1:15" ht="13.2">
      <c r="A13834" t="s">
        <v>7655</v>
      </c>
      <c r="B13834" t="s">
        <v>12079</v>
      </c>
      <c r="C13834" t="s">
        <v>16440</v>
      </c>
      <c r="D13834" t="s">
        <v>26284</v>
      </c>
      <c r="E13834" t="s">
        <v>26285</v>
      </c>
      <c r="F13834">
        <v>1</v>
      </c>
      <c r="G13834">
        <v>200</v>
      </c>
      <c r="H13834" s="1">
        <v>22</v>
      </c>
      <c r="I13834" s="87"/>
      <c r="K13834" s="86" t="s">
        <v>17485</v>
      </c>
      <c r="L13834" s="86" t="s">
        <v>17486</v>
      </c>
      <c r="N13834">
        <f>IFERROR(VLOOKUP(A13834,bip!$A:$C,2,0),"")</f>
      </c>
      <c r="O13834">
        <f>IFERROR(VLOOKUP(A13834,bip!$A:$Z,3,0),"")</f>
      </c>
    </row>
    <row r="13835" spans="1:15" ht="13.2">
      <c r="A13835" t="s">
        <v>7656</v>
      </c>
      <c r="B13835" t="s">
        <v>12080</v>
      </c>
      <c r="C13835" t="s">
        <v>16440</v>
      </c>
      <c r="D13835" t="s">
        <v>26286</v>
      </c>
      <c r="E13835" t="s">
        <v>26287</v>
      </c>
      <c r="F13835">
        <v>1</v>
      </c>
      <c r="G13835">
        <v>200</v>
      </c>
      <c r="H13835" s="1">
        <v>25</v>
      </c>
      <c r="I13835" s="87"/>
      <c r="K13835" s="86" t="s">
        <v>17485</v>
      </c>
      <c r="L13835" s="86" t="s">
        <v>17486</v>
      </c>
      <c r="N13835">
        <f>IFERROR(VLOOKUP(A13835,bip!$A:$C,2,0),"")</f>
      </c>
      <c r="O13835">
        <f>IFERROR(VLOOKUP(A13835,bip!$A:$Z,3,0),"")</f>
      </c>
    </row>
    <row r="13836" spans="1:15" ht="13.2">
      <c r="A13836" t="s">
        <v>7657</v>
      </c>
      <c r="B13836" t="s">
        <v>12081</v>
      </c>
      <c r="C13836" t="s">
        <v>16440</v>
      </c>
      <c r="D13836" t="s">
        <v>26288</v>
      </c>
      <c r="E13836" t="s">
        <v>26289</v>
      </c>
      <c r="F13836">
        <v>1</v>
      </c>
      <c r="G13836">
        <v>200</v>
      </c>
      <c r="H13836" s="1">
        <v>28</v>
      </c>
      <c r="I13836" s="87"/>
      <c r="K13836" s="86" t="s">
        <v>17485</v>
      </c>
      <c r="L13836" s="86" t="s">
        <v>17486</v>
      </c>
      <c r="N13836">
        <f>IFERROR(VLOOKUP(A13836,bip!$A:$C,2,0),"")</f>
      </c>
      <c r="O13836">
        <f>IFERROR(VLOOKUP(A13836,bip!$A:$Z,3,0),"")</f>
      </c>
    </row>
    <row r="13837" spans="1:15" ht="13.2">
      <c r="A13837" t="s">
        <v>7658</v>
      </c>
      <c r="B13837" t="s">
        <v>12082</v>
      </c>
      <c r="C13837" t="s">
        <v>16440</v>
      </c>
      <c r="D13837" t="s">
        <v>26290</v>
      </c>
      <c r="E13837" t="s">
        <v>26291</v>
      </c>
      <c r="F13837">
        <v>1</v>
      </c>
      <c r="G13837">
        <v>200</v>
      </c>
      <c r="H13837" s="1">
        <v>32</v>
      </c>
      <c r="I13837" s="87"/>
      <c r="K13837" s="86" t="s">
        <v>17485</v>
      </c>
      <c r="L13837" s="86" t="s">
        <v>17486</v>
      </c>
      <c r="N13837">
        <f>IFERROR(VLOOKUP(A13837,bip!$A:$C,2,0),"")</f>
      </c>
      <c r="O13837">
        <f>IFERROR(VLOOKUP(A13837,bip!$A:$Z,3,0),"")</f>
      </c>
    </row>
    <row r="13838" spans="1:15" ht="13.2">
      <c r="A13838" t="s">
        <v>7659</v>
      </c>
      <c r="B13838" t="s">
        <v>12083</v>
      </c>
      <c r="C13838" t="s">
        <v>16440</v>
      </c>
      <c r="D13838" t="s">
        <v>26292</v>
      </c>
      <c r="E13838" t="s">
        <v>26293</v>
      </c>
      <c r="F13838">
        <v>1</v>
      </c>
      <c r="G13838">
        <v>200</v>
      </c>
      <c r="H13838" s="1">
        <v>36</v>
      </c>
      <c r="I13838" s="87"/>
      <c r="K13838" s="86" t="s">
        <v>17485</v>
      </c>
      <c r="L13838" s="86" t="s">
        <v>17486</v>
      </c>
      <c r="N13838">
        <f>IFERROR(VLOOKUP(A13838,bip!$A:$C,2,0),"")</f>
      </c>
      <c r="O13838">
        <f>IFERROR(VLOOKUP(A13838,bip!$A:$Z,3,0),"")</f>
      </c>
    </row>
    <row r="13839" spans="1:15" ht="13.2">
      <c r="A13839" t="s">
        <v>7653</v>
      </c>
      <c r="B13839" t="s">
        <v>12077</v>
      </c>
      <c r="C13839" t="s">
        <v>16440</v>
      </c>
      <c r="D13839" t="s">
        <v>26294</v>
      </c>
      <c r="E13839" t="s">
        <v>26295</v>
      </c>
      <c r="F13839">
        <v>1</v>
      </c>
      <c r="G13839">
        <v>200</v>
      </c>
      <c r="H13839" s="1">
        <v>22</v>
      </c>
      <c r="I13839" s="87"/>
      <c r="K13839" s="86" t="s">
        <v>17485</v>
      </c>
      <c r="L13839" s="86" t="s">
        <v>17486</v>
      </c>
      <c r="N13839">
        <f>IFERROR(VLOOKUP(A13839,bip!$A:$C,2,0),"")</f>
      </c>
      <c r="O13839">
        <f>IFERROR(VLOOKUP(A13839,bip!$A:$Z,3,0),"")</f>
      </c>
    </row>
    <row r="13840" spans="1:15" ht="13.2">
      <c r="A13840" t="s">
        <v>7654</v>
      </c>
      <c r="B13840" t="s">
        <v>12078</v>
      </c>
      <c r="C13840" t="s">
        <v>16440</v>
      </c>
      <c r="D13840" t="s">
        <v>26296</v>
      </c>
      <c r="E13840" t="s">
        <v>26297</v>
      </c>
      <c r="F13840">
        <v>1</v>
      </c>
      <c r="G13840">
        <v>200</v>
      </c>
      <c r="H13840" s="1">
        <v>25</v>
      </c>
      <c r="I13840" s="87"/>
      <c r="K13840" s="86" t="s">
        <v>17485</v>
      </c>
      <c r="L13840" s="86" t="s">
        <v>17486</v>
      </c>
      <c r="N13840">
        <f>IFERROR(VLOOKUP(A13840,bip!$A:$C,2,0),"")</f>
      </c>
      <c r="O13840">
        <f>IFERROR(VLOOKUP(A13840,bip!$A:$Z,3,0),"")</f>
      </c>
    </row>
    <row r="13841" spans="1:15" ht="13.2">
      <c r="A13841" t="s">
        <v>10526</v>
      </c>
      <c r="B13841" t="s">
        <v>10526</v>
      </c>
      <c r="C13841" t="s">
        <v>16440</v>
      </c>
      <c r="D13841" t="s">
        <v>25608</v>
      </c>
      <c r="E13841" t="s">
        <v>30001</v>
      </c>
      <c r="F13841">
        <v>1</v>
      </c>
      <c r="G13841">
        <v>1</v>
      </c>
      <c r="H13841" s="1">
        <v>2646</v>
      </c>
      <c r="I13841" s="87"/>
      <c r="K13841" s="86" t="s">
        <v>17485</v>
      </c>
      <c r="L13841" s="86" t="s">
        <v>17486</v>
      </c>
      <c r="N13841">
        <f>IFERROR(VLOOKUP(A13841,bip!$A:$C,2,0),"")</f>
      </c>
      <c r="O13841">
        <f>IFERROR(VLOOKUP(A13841,bip!$A:$Z,3,0),"")</f>
      </c>
    </row>
    <row r="13842" spans="1:15" ht="13.2">
      <c r="A13842" t="s">
        <v>10527</v>
      </c>
      <c r="B13842" t="s">
        <v>10527</v>
      </c>
      <c r="C13842" t="s">
        <v>16440</v>
      </c>
      <c r="D13842" t="s">
        <v>25609</v>
      </c>
      <c r="E13842" t="s">
        <v>30002</v>
      </c>
      <c r="F13842">
        <v>1</v>
      </c>
      <c r="G13842">
        <v>1</v>
      </c>
      <c r="H13842" s="1">
        <v>3567</v>
      </c>
      <c r="I13842" s="87"/>
      <c r="K13842" s="86" t="s">
        <v>17485</v>
      </c>
      <c r="L13842" s="86" t="s">
        <v>17486</v>
      </c>
      <c r="N13842">
        <f>IFERROR(VLOOKUP(A13842,bip!$A:$C,2,0),"")</f>
      </c>
      <c r="O13842">
        <f>IFERROR(VLOOKUP(A13842,bip!$A:$Z,3,0),"")</f>
      </c>
    </row>
    <row r="13843" spans="1:15" ht="13.2">
      <c r="A13843" t="s">
        <v>7660</v>
      </c>
      <c r="B13843" t="s">
        <v>12084</v>
      </c>
      <c r="C13843" t="s">
        <v>16441</v>
      </c>
      <c r="D13843" t="s">
        <v>38386</v>
      </c>
      <c r="E13843" t="s">
        <v>26281</v>
      </c>
      <c r="F13843">
        <v>1</v>
      </c>
      <c r="G13843">
        <v>36</v>
      </c>
      <c r="H13843" s="1">
        <v>170</v>
      </c>
      <c r="I13843" s="87"/>
      <c r="K13843" s="86" t="s">
        <v>17485</v>
      </c>
      <c r="L13843" s="86" t="s">
        <v>17486</v>
      </c>
      <c r="N13843">
        <f>IFERROR(VLOOKUP(A13843,bip!$A:$C,2,0),"")</f>
      </c>
      <c r="O13843">
        <f>IFERROR(VLOOKUP(A13843,bip!$A:$Z,3,0),"")</f>
      </c>
    </row>
    <row r="13844" spans="1:15" ht="13.2">
      <c r="A13844" t="s">
        <v>10528</v>
      </c>
      <c r="B13844" t="s">
        <v>10528</v>
      </c>
      <c r="C13844" t="s">
        <v>16440</v>
      </c>
      <c r="D13844" t="s">
        <v>25605</v>
      </c>
      <c r="E13844" t="s">
        <v>30007</v>
      </c>
      <c r="F13844">
        <v>1</v>
      </c>
      <c r="G13844">
        <v>1</v>
      </c>
      <c r="H13844" s="1">
        <v>1209</v>
      </c>
      <c r="I13844" s="87"/>
      <c r="K13844" s="86" t="s">
        <v>17485</v>
      </c>
      <c r="L13844" s="86" t="s">
        <v>17486</v>
      </c>
      <c r="N13844">
        <f>IFERROR(VLOOKUP(A13844,bip!$A:$C,2,0),"")</f>
      </c>
      <c r="O13844">
        <f>IFERROR(VLOOKUP(A13844,bip!$A:$Z,3,0),"")</f>
      </c>
    </row>
    <row r="13845" spans="1:15" ht="13.2">
      <c r="A13845" t="s">
        <v>10529</v>
      </c>
      <c r="B13845" t="s">
        <v>10529</v>
      </c>
      <c r="C13845" t="s">
        <v>16440</v>
      </c>
      <c r="D13845" t="s">
        <v>25606</v>
      </c>
      <c r="E13845" t="s">
        <v>30008</v>
      </c>
      <c r="F13845">
        <v>1</v>
      </c>
      <c r="G13845">
        <v>1</v>
      </c>
      <c r="H13845" s="1">
        <v>1485</v>
      </c>
      <c r="I13845" s="87"/>
      <c r="K13845" s="86" t="s">
        <v>17485</v>
      </c>
      <c r="L13845" s="86" t="s">
        <v>17486</v>
      </c>
      <c r="N13845">
        <f>IFERROR(VLOOKUP(A13845,bip!$A:$C,2,0),"")</f>
      </c>
      <c r="O13845">
        <f>IFERROR(VLOOKUP(A13845,bip!$A:$Z,3,0),"")</f>
      </c>
    </row>
    <row r="13846" spans="1:15" ht="13.2">
      <c r="A13846" t="s">
        <v>10530</v>
      </c>
      <c r="B13846" t="s">
        <v>10530</v>
      </c>
      <c r="C13846" t="s">
        <v>16440</v>
      </c>
      <c r="D13846" t="s">
        <v>25607</v>
      </c>
      <c r="E13846" t="s">
        <v>30009</v>
      </c>
      <c r="F13846">
        <v>1</v>
      </c>
      <c r="G13846">
        <v>1</v>
      </c>
      <c r="H13846" s="1">
        <v>1689</v>
      </c>
      <c r="I13846" s="87"/>
      <c r="K13846" s="86" t="s">
        <v>17485</v>
      </c>
      <c r="L13846" s="86" t="s">
        <v>17486</v>
      </c>
      <c r="N13846">
        <f>IFERROR(VLOOKUP(A13846,bip!$A:$C,2,0),"")</f>
      </c>
      <c r="O13846">
        <f>IFERROR(VLOOKUP(A13846,bip!$A:$Z,3,0),"")</f>
      </c>
    </row>
    <row r="13847" spans="1:15" ht="13.2">
      <c r="A13847" t="s">
        <v>44350</v>
      </c>
      <c r="B13847" t="s">
        <v>44350</v>
      </c>
      <c r="C13847" t="s">
        <v>16440</v>
      </c>
      <c r="D13847" t="s">
        <v>44351</v>
      </c>
      <c r="E13847" t="s">
        <v>44352</v>
      </c>
      <c r="F13847">
        <v>1</v>
      </c>
      <c r="G13847">
        <v>1</v>
      </c>
      <c r="H13847" s="1">
        <v>1984</v>
      </c>
      <c r="I13847" s="87"/>
      <c r="K13847" s="86" t="s">
        <v>17485</v>
      </c>
      <c r="L13847" s="86" t="s">
        <v>17486</v>
      </c>
      <c r="M13847" s="86" t="s">
        <v>17487</v>
      </c>
      <c r="N13847">
        <f>IFERROR(VLOOKUP(A13847,bip!$A:$C,2,0),"")</f>
      </c>
      <c r="O13847">
        <f>IFERROR(VLOOKUP(A13847,bip!$A:$Z,3,0),"")</f>
      </c>
    </row>
    <row r="13848" spans="1:15" ht="13.2">
      <c r="A13848" t="s">
        <v>44353</v>
      </c>
      <c r="B13848" t="s">
        <v>44353</v>
      </c>
      <c r="C13848" t="s">
        <v>16440</v>
      </c>
      <c r="D13848" t="s">
        <v>44354</v>
      </c>
      <c r="E13848" t="s">
        <v>44355</v>
      </c>
      <c r="F13848">
        <v>1</v>
      </c>
      <c r="G13848">
        <v>1</v>
      </c>
      <c r="H13848" s="1">
        <v>2680</v>
      </c>
      <c r="I13848" s="87"/>
      <c r="K13848" s="86" t="s">
        <v>17485</v>
      </c>
      <c r="L13848" s="86" t="s">
        <v>17486</v>
      </c>
      <c r="M13848" s="86" t="s">
        <v>17487</v>
      </c>
      <c r="N13848">
        <f>IFERROR(VLOOKUP(A13848,bip!$A:$C,2,0),"")</f>
      </c>
      <c r="O13848">
        <f>IFERROR(VLOOKUP(A13848,bip!$A:$Z,3,0),"")</f>
      </c>
    </row>
    <row r="13849" spans="1:15" ht="13.2">
      <c r="A13849" t="s">
        <v>10521</v>
      </c>
      <c r="B13849" t="s">
        <v>10521</v>
      </c>
      <c r="C13849" t="s">
        <v>16440</v>
      </c>
      <c r="D13849" t="s">
        <v>25604</v>
      </c>
      <c r="E13849" t="s">
        <v>30000</v>
      </c>
      <c r="F13849">
        <v>1</v>
      </c>
      <c r="G13849">
        <v>1</v>
      </c>
      <c r="H13849" s="1">
        <v>7736</v>
      </c>
      <c r="I13849" s="87"/>
      <c r="K13849" s="86" t="s">
        <v>17485</v>
      </c>
      <c r="L13849" s="86" t="s">
        <v>17486</v>
      </c>
      <c r="N13849">
        <f>IFERROR(VLOOKUP(A13849,bip!$A:$C,2,0),"")</f>
      </c>
      <c r="O13849">
        <f>IFERROR(VLOOKUP(A13849,bip!$A:$Z,3,0),"")</f>
      </c>
    </row>
    <row r="13850" spans="1:15" ht="13.2">
      <c r="A13850" t="s">
        <v>13695</v>
      </c>
      <c r="B13850" t="s">
        <v>13695</v>
      </c>
      <c r="C13850" t="s">
        <v>16440</v>
      </c>
      <c r="D13850" t="s">
        <v>25613</v>
      </c>
      <c r="E13850" t="s">
        <v>21320</v>
      </c>
      <c r="F13850">
        <v>1</v>
      </c>
      <c r="G13850">
        <v>4</v>
      </c>
      <c r="H13850" s="1">
        <v>526</v>
      </c>
      <c r="I13850" s="87"/>
      <c r="K13850" s="86" t="s">
        <v>17485</v>
      </c>
      <c r="L13850" s="86" t="s">
        <v>17486</v>
      </c>
      <c r="N13850">
        <f>IFERROR(VLOOKUP(A13850,bip!$A:$C,2,0),"")</f>
      </c>
      <c r="O13850">
        <f>IFERROR(VLOOKUP(A13850,bip!$A:$Z,3,0),"")</f>
      </c>
    </row>
    <row r="13851" spans="1:15" ht="13.2">
      <c r="A13851" t="s">
        <v>13696</v>
      </c>
      <c r="B13851" t="s">
        <v>13696</v>
      </c>
      <c r="C13851" t="s">
        <v>16440</v>
      </c>
      <c r="D13851" t="s">
        <v>25614</v>
      </c>
      <c r="E13851" t="s">
        <v>21321</v>
      </c>
      <c r="F13851">
        <v>1</v>
      </c>
      <c r="G13851">
        <v>4</v>
      </c>
      <c r="H13851" s="1">
        <v>692</v>
      </c>
      <c r="I13851" s="87"/>
      <c r="K13851" s="86" t="s">
        <v>17485</v>
      </c>
      <c r="L13851" s="86" t="s">
        <v>17486</v>
      </c>
      <c r="N13851">
        <f>IFERROR(VLOOKUP(A13851,bip!$A:$C,2,0),"")</f>
      </c>
      <c r="O13851">
        <f>IFERROR(VLOOKUP(A13851,bip!$A:$Z,3,0),"")</f>
      </c>
    </row>
    <row r="13852" spans="1:15" ht="13.2">
      <c r="A13852" t="s">
        <v>13697</v>
      </c>
      <c r="B13852" t="s">
        <v>13697</v>
      </c>
      <c r="C13852" t="s">
        <v>16440</v>
      </c>
      <c r="D13852" t="s">
        <v>25615</v>
      </c>
      <c r="E13852" t="s">
        <v>21325</v>
      </c>
      <c r="F13852">
        <v>1</v>
      </c>
      <c r="G13852">
        <v>4</v>
      </c>
      <c r="H13852" s="1">
        <v>815</v>
      </c>
      <c r="I13852" s="87"/>
      <c r="K13852" s="86" t="s">
        <v>17485</v>
      </c>
      <c r="L13852" s="86" t="s">
        <v>17486</v>
      </c>
      <c r="N13852">
        <f>IFERROR(VLOOKUP(A13852,bip!$A:$C,2,0),"")</f>
      </c>
      <c r="O13852">
        <f>IFERROR(VLOOKUP(A13852,bip!$A:$Z,3,0),"")</f>
      </c>
    </row>
    <row r="13853" spans="1:15" ht="13.2">
      <c r="A13853" t="s">
        <v>13692</v>
      </c>
      <c r="B13853" t="s">
        <v>13692</v>
      </c>
      <c r="C13853" t="s">
        <v>16440</v>
      </c>
      <c r="D13853" t="s">
        <v>25610</v>
      </c>
      <c r="E13853" t="s">
        <v>21322</v>
      </c>
      <c r="F13853">
        <v>1</v>
      </c>
      <c r="G13853">
        <v>2</v>
      </c>
      <c r="H13853" s="1">
        <v>668</v>
      </c>
      <c r="I13853" s="87"/>
      <c r="K13853" s="86" t="s">
        <v>17485</v>
      </c>
      <c r="L13853" s="86" t="s">
        <v>17486</v>
      </c>
      <c r="N13853">
        <f>IFERROR(VLOOKUP(A13853,bip!$A:$C,2,0),"")</f>
      </c>
      <c r="O13853">
        <f>IFERROR(VLOOKUP(A13853,bip!$A:$Z,3,0),"")</f>
      </c>
    </row>
    <row r="13854" spans="1:15" ht="13.2">
      <c r="A13854" t="s">
        <v>13693</v>
      </c>
      <c r="B13854" t="s">
        <v>13693</v>
      </c>
      <c r="C13854" t="s">
        <v>16440</v>
      </c>
      <c r="D13854" t="s">
        <v>25611</v>
      </c>
      <c r="E13854" t="s">
        <v>21323</v>
      </c>
      <c r="F13854">
        <v>1</v>
      </c>
      <c r="G13854">
        <v>2</v>
      </c>
      <c r="H13854" s="1">
        <v>867</v>
      </c>
      <c r="I13854" s="87"/>
      <c r="K13854" s="86" t="s">
        <v>17485</v>
      </c>
      <c r="L13854" s="86" t="s">
        <v>17486</v>
      </c>
      <c r="N13854">
        <f>IFERROR(VLOOKUP(A13854,bip!$A:$C,2,0),"")</f>
      </c>
      <c r="O13854">
        <f>IFERROR(VLOOKUP(A13854,bip!$A:$Z,3,0),"")</f>
      </c>
    </row>
    <row r="13855" spans="1:15" ht="13.2">
      <c r="A13855" t="s">
        <v>13694</v>
      </c>
      <c r="B13855" t="s">
        <v>13694</v>
      </c>
      <c r="C13855" t="s">
        <v>16440</v>
      </c>
      <c r="D13855" t="s">
        <v>25612</v>
      </c>
      <c r="E13855" t="s">
        <v>21324</v>
      </c>
      <c r="F13855">
        <v>1</v>
      </c>
      <c r="G13855">
        <v>2</v>
      </c>
      <c r="H13855" s="1">
        <v>1104</v>
      </c>
      <c r="I13855" s="87"/>
      <c r="K13855" s="86" t="s">
        <v>17485</v>
      </c>
      <c r="L13855" s="86" t="s">
        <v>17486</v>
      </c>
      <c r="N13855">
        <f>IFERROR(VLOOKUP(A13855,bip!$A:$C,2,0),"")</f>
      </c>
      <c r="O13855">
        <f>IFERROR(VLOOKUP(A13855,bip!$A:$Z,3,0),"")</f>
      </c>
    </row>
    <row r="13856" spans="1:15" ht="13.2">
      <c r="A13856" t="s">
        <v>10522</v>
      </c>
      <c r="B13856" t="s">
        <v>10522</v>
      </c>
      <c r="C13856" t="s">
        <v>16440</v>
      </c>
      <c r="D13856" t="s">
        <v>25600</v>
      </c>
      <c r="E13856" t="s">
        <v>30003</v>
      </c>
      <c r="F13856">
        <v>1</v>
      </c>
      <c r="G13856">
        <v>1</v>
      </c>
      <c r="H13856" s="1">
        <v>3135</v>
      </c>
      <c r="I13856" s="87"/>
      <c r="K13856" s="86" t="s">
        <v>17485</v>
      </c>
      <c r="L13856" s="86" t="s">
        <v>17486</v>
      </c>
      <c r="N13856">
        <f>IFERROR(VLOOKUP(A13856,bip!$A:$C,2,0),"")</f>
      </c>
      <c r="O13856">
        <f>IFERROR(VLOOKUP(A13856,bip!$A:$Z,3,0),"")</f>
      </c>
    </row>
    <row r="13857" spans="1:15" ht="13.2">
      <c r="A13857" t="s">
        <v>10523</v>
      </c>
      <c r="B13857" t="s">
        <v>10523</v>
      </c>
      <c r="C13857" t="s">
        <v>16440</v>
      </c>
      <c r="D13857" t="s">
        <v>25601</v>
      </c>
      <c r="E13857" t="s">
        <v>30004</v>
      </c>
      <c r="F13857">
        <v>1</v>
      </c>
      <c r="G13857">
        <v>1</v>
      </c>
      <c r="H13857" s="1">
        <v>3779</v>
      </c>
      <c r="I13857" s="87"/>
      <c r="K13857" s="86" t="s">
        <v>17485</v>
      </c>
      <c r="L13857" s="86" t="s">
        <v>17486</v>
      </c>
      <c r="N13857">
        <f>IFERROR(VLOOKUP(A13857,bip!$A:$C,2,0),"")</f>
      </c>
      <c r="O13857">
        <f>IFERROR(VLOOKUP(A13857,bip!$A:$Z,3,0),"")</f>
      </c>
    </row>
    <row r="13858" spans="1:15" ht="13.2">
      <c r="A13858" t="s">
        <v>10524</v>
      </c>
      <c r="B13858" t="s">
        <v>10524</v>
      </c>
      <c r="C13858" t="s">
        <v>16440</v>
      </c>
      <c r="D13858" t="s">
        <v>25602</v>
      </c>
      <c r="E13858" t="s">
        <v>30005</v>
      </c>
      <c r="F13858">
        <v>1</v>
      </c>
      <c r="G13858">
        <v>1</v>
      </c>
      <c r="H13858" s="1">
        <v>4835</v>
      </c>
      <c r="I13858" s="87"/>
      <c r="K13858" s="86" t="s">
        <v>17485</v>
      </c>
      <c r="L13858" s="86" t="s">
        <v>17486</v>
      </c>
      <c r="N13858">
        <f>IFERROR(VLOOKUP(A13858,bip!$A:$C,2,0),"")</f>
      </c>
      <c r="O13858">
        <f>IFERROR(VLOOKUP(A13858,bip!$A:$Z,3,0),"")</f>
      </c>
    </row>
    <row r="13859" spans="1:15" ht="13.2">
      <c r="A13859" t="s">
        <v>10525</v>
      </c>
      <c r="B13859" t="s">
        <v>10525</v>
      </c>
      <c r="C13859" t="s">
        <v>16440</v>
      </c>
      <c r="D13859" t="s">
        <v>25603</v>
      </c>
      <c r="E13859" t="s">
        <v>30006</v>
      </c>
      <c r="F13859">
        <v>1</v>
      </c>
      <c r="G13859">
        <v>1</v>
      </c>
      <c r="H13859" s="1">
        <v>6255</v>
      </c>
      <c r="I13859" s="87"/>
      <c r="K13859" s="86" t="s">
        <v>17485</v>
      </c>
      <c r="L13859" s="86" t="s">
        <v>17486</v>
      </c>
      <c r="N13859">
        <f>IFERROR(VLOOKUP(A13859,bip!$A:$C,2,0),"")</f>
      </c>
      <c r="O13859">
        <f>IFERROR(VLOOKUP(A13859,bip!$A:$Z,3,0),"")</f>
      </c>
    </row>
    <row r="13860" spans="1:15" ht="13.2">
      <c r="A13860" t="s">
        <v>10531</v>
      </c>
      <c r="B13860" t="s">
        <v>10531</v>
      </c>
      <c r="C13860" t="s">
        <v>16441</v>
      </c>
      <c r="D13860" t="s">
        <v>25605</v>
      </c>
      <c r="E13860" t="s">
        <v>30007</v>
      </c>
      <c r="F13860">
        <v>1</v>
      </c>
      <c r="G13860">
        <v>1</v>
      </c>
      <c r="H13860" s="1">
        <v>1149</v>
      </c>
      <c r="I13860" s="87"/>
      <c r="K13860" s="86" t="s">
        <v>17485</v>
      </c>
      <c r="L13860" s="86" t="s">
        <v>17486</v>
      </c>
      <c r="N13860">
        <f>IFERROR(VLOOKUP(A13860,bip!$A:$C,2,0),"")</f>
      </c>
      <c r="O13860">
        <f>IFERROR(VLOOKUP(A13860,bip!$A:$Z,3,0),"")</f>
      </c>
    </row>
    <row r="13861" spans="1:15" ht="13.2">
      <c r="A13861" t="s">
        <v>10532</v>
      </c>
      <c r="B13861" t="s">
        <v>10532</v>
      </c>
      <c r="C13861" t="s">
        <v>16441</v>
      </c>
      <c r="D13861" t="s">
        <v>25606</v>
      </c>
      <c r="E13861" t="s">
        <v>30008</v>
      </c>
      <c r="F13861">
        <v>1</v>
      </c>
      <c r="G13861">
        <v>1</v>
      </c>
      <c r="H13861" s="1">
        <v>1411</v>
      </c>
      <c r="I13861" s="87"/>
      <c r="K13861" s="86" t="s">
        <v>17485</v>
      </c>
      <c r="L13861" s="86" t="s">
        <v>17486</v>
      </c>
      <c r="N13861">
        <f>IFERROR(VLOOKUP(A13861,bip!$A:$C,2,0),"")</f>
      </c>
      <c r="O13861">
        <f>IFERROR(VLOOKUP(A13861,bip!$A:$Z,3,0),"")</f>
      </c>
    </row>
    <row r="13862" spans="1:15" ht="13.2">
      <c r="A13862" t="s">
        <v>10533</v>
      </c>
      <c r="B13862" t="s">
        <v>10533</v>
      </c>
      <c r="C13862" t="s">
        <v>16441</v>
      </c>
      <c r="D13862" t="s">
        <v>25607</v>
      </c>
      <c r="E13862" t="s">
        <v>30009</v>
      </c>
      <c r="F13862">
        <v>1</v>
      </c>
      <c r="G13862">
        <v>1</v>
      </c>
      <c r="H13862" s="1">
        <v>1605</v>
      </c>
      <c r="I13862" s="87"/>
      <c r="K13862" s="86" t="s">
        <v>17485</v>
      </c>
      <c r="L13862" s="86" t="s">
        <v>17486</v>
      </c>
      <c r="N13862">
        <f>IFERROR(VLOOKUP(A13862,bip!$A:$C,2,0),"")</f>
      </c>
      <c r="O13862">
        <f>IFERROR(VLOOKUP(A13862,bip!$A:$Z,3,0),"")</f>
      </c>
    </row>
    <row r="13863" spans="1:15" ht="13.2">
      <c r="A13863" t="s">
        <v>10534</v>
      </c>
      <c r="B13863" t="s">
        <v>10534</v>
      </c>
      <c r="C13863" t="s">
        <v>16440</v>
      </c>
      <c r="D13863" t="s">
        <v>38391</v>
      </c>
      <c r="E13863" t="s">
        <v>21326</v>
      </c>
      <c r="F13863">
        <v>1</v>
      </c>
      <c r="G13863">
        <v>1</v>
      </c>
      <c r="H13863" s="1">
        <v>1069</v>
      </c>
      <c r="I13863" s="87"/>
      <c r="K13863" s="86" t="s">
        <v>17485</v>
      </c>
      <c r="L13863" s="86" t="s">
        <v>17486</v>
      </c>
      <c r="N13863">
        <f>IFERROR(VLOOKUP(A13863,bip!$A:$C,2,0),"")</f>
      </c>
      <c r="O13863">
        <f>IFERROR(VLOOKUP(A13863,bip!$A:$Z,3,0),"")</f>
      </c>
    </row>
    <row r="13864" spans="1:15" ht="13.2">
      <c r="A13864" t="s">
        <v>44356</v>
      </c>
      <c r="B13864" t="s">
        <v>44356</v>
      </c>
      <c r="C13864" t="s">
        <v>16440</v>
      </c>
      <c r="D13864" t="s">
        <v>44357</v>
      </c>
      <c r="E13864" t="s">
        <v>44358</v>
      </c>
      <c r="F13864">
        <v>1</v>
      </c>
      <c r="G13864">
        <v>1</v>
      </c>
      <c r="H13864" s="1">
        <v>5843</v>
      </c>
      <c r="I13864" s="87"/>
      <c r="K13864" s="86" t="s">
        <v>17485</v>
      </c>
      <c r="L13864" s="86" t="s">
        <v>17486</v>
      </c>
      <c r="M13864" s="86" t="s">
        <v>17487</v>
      </c>
      <c r="N13864">
        <f>IFERROR(VLOOKUP(A13864,bip!$A:$C,2,0),"")</f>
      </c>
      <c r="O13864">
        <f>IFERROR(VLOOKUP(A13864,bip!$A:$Z,3,0),"")</f>
      </c>
    </row>
    <row r="13865" spans="1:15" ht="13.2">
      <c r="A13865" t="s">
        <v>44359</v>
      </c>
      <c r="B13865" t="s">
        <v>44359</v>
      </c>
      <c r="C13865" t="s">
        <v>16440</v>
      </c>
      <c r="D13865" t="s">
        <v>44360</v>
      </c>
      <c r="E13865" t="s">
        <v>44361</v>
      </c>
      <c r="F13865">
        <v>1</v>
      </c>
      <c r="G13865">
        <v>1</v>
      </c>
      <c r="H13865" s="1">
        <v>7881</v>
      </c>
      <c r="I13865" s="87"/>
      <c r="K13865" s="86" t="s">
        <v>17485</v>
      </c>
      <c r="L13865" s="86" t="s">
        <v>17486</v>
      </c>
      <c r="M13865" s="86" t="s">
        <v>17487</v>
      </c>
      <c r="N13865">
        <f>IFERROR(VLOOKUP(A13865,bip!$A:$C,2,0),"")</f>
      </c>
      <c r="O13865">
        <f>IFERROR(VLOOKUP(A13865,bip!$A:$Z,3,0),"")</f>
      </c>
    </row>
    <row r="13866" spans="1:15" ht="13.2">
      <c r="A13866" t="s">
        <v>10633</v>
      </c>
      <c r="B13866" t="s">
        <v>10633</v>
      </c>
      <c r="C13866" t="s">
        <v>16440</v>
      </c>
      <c r="D13866" t="s">
        <v>33386</v>
      </c>
      <c r="E13866" t="s">
        <v>21330</v>
      </c>
      <c r="F13866">
        <v>12</v>
      </c>
      <c r="G13866">
        <v>288</v>
      </c>
      <c r="H13866" s="1">
        <v>6</v>
      </c>
      <c r="I13866" s="87"/>
      <c r="K13866" s="86" t="s">
        <v>17485</v>
      </c>
      <c r="L13866" s="86" t="s">
        <v>17486</v>
      </c>
      <c r="N13866">
        <f>IFERROR(VLOOKUP(A13866,bip!$A:$C,2,0),"")</f>
      </c>
      <c r="O13866">
        <f>IFERROR(VLOOKUP(A13866,bip!$A:$Z,3,0),"")</f>
      </c>
    </row>
    <row r="13867" spans="1:15" ht="13.2">
      <c r="A13867" t="s">
        <v>10634</v>
      </c>
      <c r="B13867" t="s">
        <v>10634</v>
      </c>
      <c r="C13867" t="s">
        <v>16440</v>
      </c>
      <c r="D13867" t="s">
        <v>33387</v>
      </c>
      <c r="E13867" t="s">
        <v>21333</v>
      </c>
      <c r="F13867">
        <v>12</v>
      </c>
      <c r="G13867">
        <v>288</v>
      </c>
      <c r="H13867" s="1">
        <v>7</v>
      </c>
      <c r="I13867" s="87"/>
      <c r="K13867" s="86" t="s">
        <v>17485</v>
      </c>
      <c r="L13867" s="86" t="s">
        <v>17486</v>
      </c>
      <c r="N13867">
        <f>IFERROR(VLOOKUP(A13867,bip!$A:$C,2,0),"")</f>
      </c>
      <c r="O13867">
        <f>IFERROR(VLOOKUP(A13867,bip!$A:$Z,3,0),"")</f>
      </c>
    </row>
    <row r="13868" spans="1:15" ht="13.2">
      <c r="A13868" t="s">
        <v>10635</v>
      </c>
      <c r="B13868" t="s">
        <v>10635</v>
      </c>
      <c r="C13868" t="s">
        <v>16440</v>
      </c>
      <c r="D13868" t="s">
        <v>38396</v>
      </c>
      <c r="E13868" t="s">
        <v>21328</v>
      </c>
      <c r="F13868">
        <v>12</v>
      </c>
      <c r="G13868">
        <v>288</v>
      </c>
      <c r="H13868" s="1">
        <v>9.6999999999999993</v>
      </c>
      <c r="I13868" s="87"/>
      <c r="K13868" s="86" t="s">
        <v>17485</v>
      </c>
      <c r="L13868" s="86" t="s">
        <v>17486</v>
      </c>
      <c r="N13868">
        <f>IFERROR(VLOOKUP(A13868,bip!$A:$C,2,0),"")</f>
      </c>
      <c r="O13868">
        <f>IFERROR(VLOOKUP(A13868,bip!$A:$Z,3,0),"")</f>
      </c>
    </row>
    <row r="13869" spans="1:15" ht="13.2">
      <c r="A13869" t="s">
        <v>10636</v>
      </c>
      <c r="B13869" t="s">
        <v>10636</v>
      </c>
      <c r="C13869" t="s">
        <v>16440</v>
      </c>
      <c r="D13869" t="s">
        <v>38397</v>
      </c>
      <c r="E13869" t="s">
        <v>21339</v>
      </c>
      <c r="F13869">
        <v>12</v>
      </c>
      <c r="G13869">
        <v>144</v>
      </c>
      <c r="H13869" s="1">
        <v>14</v>
      </c>
      <c r="I13869" s="87"/>
      <c r="K13869" s="86" t="s">
        <v>17485</v>
      </c>
      <c r="L13869" s="86" t="s">
        <v>17486</v>
      </c>
      <c r="N13869">
        <f>IFERROR(VLOOKUP(A13869,bip!$A:$C,2,0),"")</f>
      </c>
      <c r="O13869">
        <f>IFERROR(VLOOKUP(A13869,bip!$A:$Z,3,0),"")</f>
      </c>
    </row>
    <row r="13870" spans="1:15" ht="13.2">
      <c r="A13870" t="s">
        <v>10637</v>
      </c>
      <c r="B13870" t="s">
        <v>10637</v>
      </c>
      <c r="C13870" t="s">
        <v>16440</v>
      </c>
      <c r="D13870" t="s">
        <v>38398</v>
      </c>
      <c r="E13870" t="s">
        <v>21327</v>
      </c>
      <c r="F13870">
        <v>12</v>
      </c>
      <c r="G13870">
        <v>144</v>
      </c>
      <c r="H13870" s="1">
        <v>16</v>
      </c>
      <c r="I13870" s="87"/>
      <c r="K13870" s="86" t="s">
        <v>17485</v>
      </c>
      <c r="L13870" s="86" t="s">
        <v>17486</v>
      </c>
      <c r="N13870">
        <f>IFERROR(VLOOKUP(A13870,bip!$A:$C,2,0),"")</f>
      </c>
      <c r="O13870">
        <f>IFERROR(VLOOKUP(A13870,bip!$A:$Z,3,0),"")</f>
      </c>
    </row>
    <row r="13871" spans="1:15" ht="13.2">
      <c r="A13871" t="s">
        <v>10638</v>
      </c>
      <c r="B13871" t="s">
        <v>10638</v>
      </c>
      <c r="C13871" t="s">
        <v>16440</v>
      </c>
      <c r="D13871" t="s">
        <v>38399</v>
      </c>
      <c r="E13871" t="s">
        <v>21335</v>
      </c>
      <c r="F13871">
        <v>24</v>
      </c>
      <c r="G13871">
        <v>120</v>
      </c>
      <c r="H13871" s="1">
        <v>21</v>
      </c>
      <c r="I13871" s="87"/>
      <c r="K13871" s="86" t="s">
        <v>17485</v>
      </c>
      <c r="L13871" s="86" t="s">
        <v>17486</v>
      </c>
      <c r="N13871">
        <f>IFERROR(VLOOKUP(A13871,bip!$A:$C,2,0),"")</f>
      </c>
      <c r="O13871">
        <f>IFERROR(VLOOKUP(A13871,bip!$A:$Z,3,0),"")</f>
      </c>
    </row>
    <row r="13872" spans="1:15" ht="13.2">
      <c r="A13872" t="s">
        <v>10639</v>
      </c>
      <c r="B13872" t="s">
        <v>10639</v>
      </c>
      <c r="C13872" t="s">
        <v>16440</v>
      </c>
      <c r="D13872" t="s">
        <v>38400</v>
      </c>
      <c r="E13872" t="s">
        <v>24450</v>
      </c>
      <c r="F13872">
        <v>12</v>
      </c>
      <c r="G13872">
        <v>288</v>
      </c>
      <c r="H13872" s="1">
        <v>6</v>
      </c>
      <c r="I13872" s="87"/>
      <c r="K13872" s="86" t="s">
        <v>17485</v>
      </c>
      <c r="L13872" s="86" t="s">
        <v>17486</v>
      </c>
      <c r="N13872">
        <f>IFERROR(VLOOKUP(A13872,bip!$A:$C,2,0),"")</f>
      </c>
      <c r="O13872">
        <f>IFERROR(VLOOKUP(A13872,bip!$A:$Z,3,0),"")</f>
      </c>
    </row>
    <row r="13873" spans="1:15" ht="13.2">
      <c r="A13873" t="s">
        <v>10640</v>
      </c>
      <c r="B13873" t="s">
        <v>10640</v>
      </c>
      <c r="C13873" t="s">
        <v>16440</v>
      </c>
      <c r="D13873" t="s">
        <v>38401</v>
      </c>
      <c r="E13873" t="s">
        <v>24451</v>
      </c>
      <c r="F13873">
        <v>12</v>
      </c>
      <c r="G13873">
        <v>288</v>
      </c>
      <c r="H13873" s="1">
        <v>7</v>
      </c>
      <c r="I13873" s="87"/>
      <c r="K13873" s="86" t="s">
        <v>17485</v>
      </c>
      <c r="L13873" s="86" t="s">
        <v>17486</v>
      </c>
      <c r="N13873">
        <f>IFERROR(VLOOKUP(A13873,bip!$A:$C,2,0),"")</f>
      </c>
      <c r="O13873">
        <f>IFERROR(VLOOKUP(A13873,bip!$A:$Z,3,0),"")</f>
      </c>
    </row>
    <row r="13874" spans="1:15" ht="13.2">
      <c r="A13874" t="s">
        <v>10641</v>
      </c>
      <c r="B13874" t="s">
        <v>10641</v>
      </c>
      <c r="C13874" t="s">
        <v>16440</v>
      </c>
      <c r="D13874" t="s">
        <v>38402</v>
      </c>
      <c r="E13874" t="s">
        <v>24452</v>
      </c>
      <c r="F13874">
        <v>12</v>
      </c>
      <c r="G13874">
        <v>288</v>
      </c>
      <c r="H13874" s="1">
        <v>9.6999999999999993</v>
      </c>
      <c r="I13874" s="87"/>
      <c r="K13874" s="86" t="s">
        <v>17485</v>
      </c>
      <c r="L13874" s="86" t="s">
        <v>17486</v>
      </c>
      <c r="N13874">
        <f>IFERROR(VLOOKUP(A13874,bip!$A:$C,2,0),"")</f>
      </c>
      <c r="O13874">
        <f>IFERROR(VLOOKUP(A13874,bip!$A:$Z,3,0),"")</f>
      </c>
    </row>
    <row r="13875" spans="1:15" ht="13.2">
      <c r="A13875" t="s">
        <v>10642</v>
      </c>
      <c r="B13875" t="s">
        <v>10642</v>
      </c>
      <c r="C13875" t="s">
        <v>16440</v>
      </c>
      <c r="D13875" t="s">
        <v>38403</v>
      </c>
      <c r="E13875" t="s">
        <v>24453</v>
      </c>
      <c r="F13875">
        <v>12</v>
      </c>
      <c r="G13875">
        <v>144</v>
      </c>
      <c r="H13875" s="1">
        <v>14</v>
      </c>
      <c r="I13875" s="87"/>
      <c r="K13875" s="86" t="s">
        <v>17485</v>
      </c>
      <c r="L13875" s="86" t="s">
        <v>17486</v>
      </c>
      <c r="N13875">
        <f>IFERROR(VLOOKUP(A13875,bip!$A:$C,2,0),"")</f>
      </c>
      <c r="O13875">
        <f>IFERROR(VLOOKUP(A13875,bip!$A:$Z,3,0),"")</f>
      </c>
    </row>
    <row r="13876" spans="1:15" ht="13.2">
      <c r="A13876" t="s">
        <v>10643</v>
      </c>
      <c r="B13876" t="s">
        <v>10643</v>
      </c>
      <c r="C13876" t="s">
        <v>16440</v>
      </c>
      <c r="D13876" t="s">
        <v>38404</v>
      </c>
      <c r="E13876" t="s">
        <v>24454</v>
      </c>
      <c r="F13876">
        <v>12</v>
      </c>
      <c r="G13876">
        <v>144</v>
      </c>
      <c r="H13876" s="1">
        <v>16</v>
      </c>
      <c r="I13876" s="87"/>
      <c r="K13876" s="86" t="s">
        <v>17485</v>
      </c>
      <c r="L13876" s="86" t="s">
        <v>17486</v>
      </c>
      <c r="N13876">
        <f>IFERROR(VLOOKUP(A13876,bip!$A:$C,2,0),"")</f>
      </c>
      <c r="O13876">
        <f>IFERROR(VLOOKUP(A13876,bip!$A:$Z,3,0),"")</f>
      </c>
    </row>
    <row r="13877" spans="1:15" ht="13.2">
      <c r="A13877" t="s">
        <v>10644</v>
      </c>
      <c r="B13877" t="s">
        <v>10644</v>
      </c>
      <c r="C13877" t="s">
        <v>16440</v>
      </c>
      <c r="D13877" t="s">
        <v>38405</v>
      </c>
      <c r="E13877" t="s">
        <v>24455</v>
      </c>
      <c r="F13877">
        <v>12</v>
      </c>
      <c r="G13877">
        <v>120</v>
      </c>
      <c r="H13877" s="1">
        <v>21</v>
      </c>
      <c r="I13877" s="87"/>
      <c r="K13877" s="86" t="s">
        <v>17485</v>
      </c>
      <c r="L13877" s="86" t="s">
        <v>17486</v>
      </c>
      <c r="N13877">
        <f>IFERROR(VLOOKUP(A13877,bip!$A:$C,2,0),"")</f>
      </c>
      <c r="O13877">
        <f>IFERROR(VLOOKUP(A13877,bip!$A:$Z,3,0),"")</f>
      </c>
    </row>
    <row r="13878" spans="1:15" ht="13.2">
      <c r="A13878" t="s">
        <v>10630</v>
      </c>
      <c r="B13878" t="s">
        <v>10630</v>
      </c>
      <c r="C13878" t="s">
        <v>16440</v>
      </c>
      <c r="D13878" t="s">
        <v>33388</v>
      </c>
      <c r="E13878" t="s">
        <v>21329</v>
      </c>
      <c r="F13878">
        <v>10</v>
      </c>
      <c r="G13878">
        <v>10</v>
      </c>
      <c r="H13878" s="1">
        <v>59</v>
      </c>
      <c r="I13878" s="87"/>
      <c r="K13878" s="86" t="s">
        <v>17485</v>
      </c>
      <c r="L13878" s="86" t="s">
        <v>17486</v>
      </c>
      <c r="N13878">
        <f>IFERROR(VLOOKUP(A13878,bip!$A:$C,2,0),"")</f>
      </c>
      <c r="O13878">
        <f>IFERROR(VLOOKUP(A13878,bip!$A:$Z,3,0),"")</f>
      </c>
    </row>
    <row r="13879" spans="1:15" ht="13.2">
      <c r="A13879" t="s">
        <v>10631</v>
      </c>
      <c r="B13879" t="s">
        <v>10631</v>
      </c>
      <c r="C13879" t="s">
        <v>16440</v>
      </c>
      <c r="D13879" t="s">
        <v>33389</v>
      </c>
      <c r="E13879" t="s">
        <v>21332</v>
      </c>
      <c r="F13879">
        <v>10</v>
      </c>
      <c r="G13879">
        <v>10</v>
      </c>
      <c r="H13879" s="1">
        <v>80</v>
      </c>
      <c r="I13879" s="87"/>
      <c r="K13879" s="86" t="s">
        <v>17485</v>
      </c>
      <c r="L13879" s="86" t="s">
        <v>17486</v>
      </c>
      <c r="N13879">
        <f>IFERROR(VLOOKUP(A13879,bip!$A:$C,2,0),"")</f>
      </c>
      <c r="O13879">
        <f>IFERROR(VLOOKUP(A13879,bip!$A:$Z,3,0),"")</f>
      </c>
    </row>
    <row r="13880" spans="1:15" ht="13.2">
      <c r="A13880" t="s">
        <v>10632</v>
      </c>
      <c r="B13880" t="s">
        <v>10632</v>
      </c>
      <c r="C13880" t="s">
        <v>16440</v>
      </c>
      <c r="D13880" t="s">
        <v>33390</v>
      </c>
      <c r="E13880" t="s">
        <v>21340</v>
      </c>
      <c r="F13880">
        <v>10</v>
      </c>
      <c r="G13880">
        <v>10</v>
      </c>
      <c r="H13880" s="1">
        <v>101</v>
      </c>
      <c r="I13880" s="87"/>
      <c r="K13880" s="86" t="s">
        <v>17485</v>
      </c>
      <c r="L13880" s="86" t="s">
        <v>17486</v>
      </c>
      <c r="N13880">
        <f>IFERROR(VLOOKUP(A13880,bip!$A:$C,2,0),"")</f>
      </c>
      <c r="O13880">
        <f>IFERROR(VLOOKUP(A13880,bip!$A:$Z,3,0),"")</f>
      </c>
    </row>
    <row r="13881" spans="1:15" ht="13.2">
      <c r="A13881" t="s">
        <v>10627</v>
      </c>
      <c r="B13881" t="s">
        <v>10627</v>
      </c>
      <c r="C13881" t="s">
        <v>16440</v>
      </c>
      <c r="D13881" t="s">
        <v>33391</v>
      </c>
      <c r="E13881" t="s">
        <v>21331</v>
      </c>
      <c r="F13881">
        <v>10</v>
      </c>
      <c r="G13881">
        <v>10</v>
      </c>
      <c r="H13881" s="1">
        <v>59</v>
      </c>
      <c r="I13881" s="87"/>
      <c r="K13881" s="86" t="s">
        <v>17485</v>
      </c>
      <c r="L13881" s="86" t="s">
        <v>17486</v>
      </c>
      <c r="N13881">
        <f>IFERROR(VLOOKUP(A13881,bip!$A:$C,2,0),"")</f>
      </c>
      <c r="O13881">
        <f>IFERROR(VLOOKUP(A13881,bip!$A:$Z,3,0),"")</f>
      </c>
    </row>
    <row r="13882" spans="1:15" ht="13.2">
      <c r="A13882" t="s">
        <v>10628</v>
      </c>
      <c r="B13882" t="s">
        <v>10628</v>
      </c>
      <c r="C13882" t="s">
        <v>16440</v>
      </c>
      <c r="D13882" t="s">
        <v>33392</v>
      </c>
      <c r="E13882" t="s">
        <v>21334</v>
      </c>
      <c r="F13882">
        <v>10</v>
      </c>
      <c r="G13882">
        <v>10</v>
      </c>
      <c r="H13882" s="1">
        <v>80</v>
      </c>
      <c r="I13882" s="87"/>
      <c r="K13882" s="86" t="s">
        <v>17485</v>
      </c>
      <c r="L13882" s="86" t="s">
        <v>17486</v>
      </c>
      <c r="N13882">
        <f>IFERROR(VLOOKUP(A13882,bip!$A:$C,2,0),"")</f>
      </c>
      <c r="O13882">
        <f>IFERROR(VLOOKUP(A13882,bip!$A:$Z,3,0),"")</f>
      </c>
    </row>
    <row r="13883" spans="1:15" ht="13.2">
      <c r="A13883" t="s">
        <v>10629</v>
      </c>
      <c r="B13883" t="s">
        <v>10629</v>
      </c>
      <c r="C13883" t="s">
        <v>16440</v>
      </c>
      <c r="D13883" t="s">
        <v>33393</v>
      </c>
      <c r="E13883" t="s">
        <v>21341</v>
      </c>
      <c r="F13883">
        <v>10</v>
      </c>
      <c r="G13883">
        <v>10</v>
      </c>
      <c r="H13883" s="1">
        <v>101</v>
      </c>
      <c r="I13883" s="87"/>
      <c r="K13883" s="86" t="s">
        <v>17485</v>
      </c>
      <c r="L13883" s="86" t="s">
        <v>17486</v>
      </c>
      <c r="N13883">
        <f>IFERROR(VLOOKUP(A13883,bip!$A:$C,2,0),"")</f>
      </c>
      <c r="O13883">
        <f>IFERROR(VLOOKUP(A13883,bip!$A:$Z,3,0),"")</f>
      </c>
    </row>
    <row r="13884" spans="1:15" ht="13.2">
      <c r="A13884" t="s">
        <v>10624</v>
      </c>
      <c r="B13884" t="s">
        <v>10624</v>
      </c>
      <c r="C13884" t="s">
        <v>16440</v>
      </c>
      <c r="D13884" t="s">
        <v>33394</v>
      </c>
      <c r="E13884" t="s">
        <v>21338</v>
      </c>
      <c r="F13884">
        <v>10</v>
      </c>
      <c r="G13884">
        <v>10</v>
      </c>
      <c r="H13884" s="1">
        <v>59</v>
      </c>
      <c r="I13884" s="87"/>
      <c r="K13884" s="86" t="s">
        <v>17485</v>
      </c>
      <c r="L13884" s="86" t="s">
        <v>17486</v>
      </c>
      <c r="N13884">
        <f>IFERROR(VLOOKUP(A13884,bip!$A:$C,2,0),"")</f>
      </c>
      <c r="O13884">
        <f>IFERROR(VLOOKUP(A13884,bip!$A:$Z,3,0),"")</f>
      </c>
    </row>
    <row r="13885" spans="1:15" ht="13.2">
      <c r="A13885" t="s">
        <v>10625</v>
      </c>
      <c r="B13885" t="s">
        <v>10625</v>
      </c>
      <c r="C13885" t="s">
        <v>16440</v>
      </c>
      <c r="D13885" t="s">
        <v>33395</v>
      </c>
      <c r="E13885" t="s">
        <v>21337</v>
      </c>
      <c r="F13885">
        <v>10</v>
      </c>
      <c r="G13885">
        <v>10</v>
      </c>
      <c r="H13885" s="1">
        <v>80</v>
      </c>
      <c r="I13885" s="87"/>
      <c r="K13885" s="86" t="s">
        <v>17485</v>
      </c>
      <c r="L13885" s="86" t="s">
        <v>17486</v>
      </c>
      <c r="N13885">
        <f>IFERROR(VLOOKUP(A13885,bip!$A:$C,2,0),"")</f>
      </c>
      <c r="O13885">
        <f>IFERROR(VLOOKUP(A13885,bip!$A:$Z,3,0),"")</f>
      </c>
    </row>
    <row r="13886" spans="1:15" ht="13.2">
      <c r="A13886" t="s">
        <v>10626</v>
      </c>
      <c r="B13886" t="s">
        <v>10626</v>
      </c>
      <c r="C13886" t="s">
        <v>16440</v>
      </c>
      <c r="D13886" t="s">
        <v>33396</v>
      </c>
      <c r="E13886" t="s">
        <v>21336</v>
      </c>
      <c r="F13886">
        <v>10</v>
      </c>
      <c r="G13886">
        <v>10</v>
      </c>
      <c r="H13886" s="1">
        <v>101</v>
      </c>
      <c r="I13886" s="87"/>
      <c r="K13886" s="86" t="s">
        <v>17485</v>
      </c>
      <c r="L13886" s="86" t="s">
        <v>17486</v>
      </c>
      <c r="N13886">
        <f>IFERROR(VLOOKUP(A13886,bip!$A:$C,2,0),"")</f>
      </c>
      <c r="O13886">
        <f>IFERROR(VLOOKUP(A13886,bip!$A:$Z,3,0),"")</f>
      </c>
    </row>
    <row r="13887" spans="1:15" ht="13.2">
      <c r="A13887" t="s">
        <v>10519</v>
      </c>
      <c r="B13887" t="s">
        <v>10519</v>
      </c>
      <c r="C13887" t="s">
        <v>16440</v>
      </c>
      <c r="D13887" t="s">
        <v>38387</v>
      </c>
      <c r="E13887" t="s">
        <v>38388</v>
      </c>
      <c r="F13887">
        <v>1</v>
      </c>
      <c r="G13887">
        <v>1</v>
      </c>
      <c r="H13887" s="1">
        <v>3450</v>
      </c>
      <c r="I13887" s="87"/>
      <c r="K13887" s="86" t="s">
        <v>17485</v>
      </c>
      <c r="L13887" s="86" t="s">
        <v>17486</v>
      </c>
      <c r="N13887">
        <f>IFERROR(VLOOKUP(A13887,bip!$A:$C,2,0),"")</f>
      </c>
      <c r="O13887">
        <f>IFERROR(VLOOKUP(A13887,bip!$A:$Z,3,0),"")</f>
      </c>
    </row>
    <row r="13888" spans="1:15" ht="13.2">
      <c r="A13888" t="s">
        <v>10520</v>
      </c>
      <c r="B13888" t="s">
        <v>10520</v>
      </c>
      <c r="C13888" t="s">
        <v>16440</v>
      </c>
      <c r="D13888" t="s">
        <v>38389</v>
      </c>
      <c r="E13888" t="s">
        <v>38390</v>
      </c>
      <c r="F13888">
        <v>1</v>
      </c>
      <c r="G13888">
        <v>1</v>
      </c>
      <c r="H13888" s="1">
        <v>3919</v>
      </c>
      <c r="I13888" s="87"/>
      <c r="K13888" s="86" t="s">
        <v>17485</v>
      </c>
      <c r="L13888" s="86" t="s">
        <v>17486</v>
      </c>
      <c r="N13888">
        <f>IFERROR(VLOOKUP(A13888,bip!$A:$C,2,0),"")</f>
      </c>
      <c r="O13888">
        <f>IFERROR(VLOOKUP(A13888,bip!$A:$Z,3,0),"")</f>
      </c>
    </row>
    <row r="13889" spans="1:15" ht="13.2">
      <c r="A13889" t="s">
        <v>10518</v>
      </c>
      <c r="B13889" t="s">
        <v>10518</v>
      </c>
      <c r="C13889" t="s">
        <v>16440</v>
      </c>
      <c r="D13889" t="s">
        <v>37608</v>
      </c>
      <c r="E13889" t="s">
        <v>37609</v>
      </c>
      <c r="F13889">
        <v>1</v>
      </c>
      <c r="G13889">
        <v>1</v>
      </c>
      <c r="H13889" s="1">
        <v>2686</v>
      </c>
      <c r="I13889" s="87"/>
      <c r="K13889" s="86" t="s">
        <v>17485</v>
      </c>
      <c r="L13889" s="86" t="s">
        <v>17486</v>
      </c>
      <c r="M13889" s="86" t="s">
        <v>17487</v>
      </c>
      <c r="N13889">
        <f>IFERROR(VLOOKUP(A13889,bip!$A:$C,2,0),"")</f>
      </c>
      <c r="O13889">
        <f>IFERROR(VLOOKUP(A13889,bip!$A:$Z,3,0),"")</f>
      </c>
    </row>
    <row r="13890" spans="1:15" ht="13.2">
      <c r="A13890" t="s">
        <v>30380</v>
      </c>
      <c r="B13890" t="s">
        <v>30380</v>
      </c>
      <c r="C13890" t="s">
        <v>16440</v>
      </c>
      <c r="D13890" t="s">
        <v>30381</v>
      </c>
      <c r="E13890" t="s">
        <v>30382</v>
      </c>
      <c r="F13890">
        <v>1</v>
      </c>
      <c r="G13890">
        <v>42</v>
      </c>
      <c r="H13890" s="1">
        <v>101</v>
      </c>
      <c r="I13890" s="87"/>
      <c r="K13890" s="86" t="s">
        <v>17485</v>
      </c>
      <c r="L13890" s="86" t="s">
        <v>17486</v>
      </c>
      <c r="N13890">
        <f>IFERROR(VLOOKUP(A13890,bip!$A:$C,2,0),"")</f>
      </c>
      <c r="O13890">
        <f>IFERROR(VLOOKUP(A13890,bip!$A:$Z,3,0),"")</f>
      </c>
    </row>
    <row r="13891" spans="1:15" ht="13.2">
      <c r="A13891" t="s">
        <v>30377</v>
      </c>
      <c r="B13891" t="s">
        <v>30377</v>
      </c>
      <c r="C13891" t="s">
        <v>16440</v>
      </c>
      <c r="D13891" t="s">
        <v>30378</v>
      </c>
      <c r="E13891" t="s">
        <v>30379</v>
      </c>
      <c r="F13891">
        <v>1</v>
      </c>
      <c r="G13891">
        <v>42</v>
      </c>
      <c r="H13891" s="1">
        <v>73</v>
      </c>
      <c r="I13891" s="87"/>
      <c r="K13891" s="86" t="s">
        <v>17485</v>
      </c>
      <c r="L13891" s="86" t="s">
        <v>17486</v>
      </c>
      <c r="N13891">
        <f>IFERROR(VLOOKUP(A13891,bip!$A:$C,2,0),"")</f>
      </c>
      <c r="O13891">
        <f>IFERROR(VLOOKUP(A13891,bip!$A:$Z,3,0),"")</f>
      </c>
    </row>
    <row r="13892" spans="1:15" ht="13.2">
      <c r="A13892" t="s">
        <v>30371</v>
      </c>
      <c r="B13892" t="s">
        <v>30371</v>
      </c>
      <c r="C13892" t="s">
        <v>16440</v>
      </c>
      <c r="D13892" t="s">
        <v>30372</v>
      </c>
      <c r="E13892" t="s">
        <v>30373</v>
      </c>
      <c r="F13892">
        <v>1</v>
      </c>
      <c r="G13892">
        <v>84</v>
      </c>
      <c r="H13892" s="1">
        <v>48</v>
      </c>
      <c r="I13892" s="87"/>
      <c r="K13892" s="86" t="s">
        <v>17485</v>
      </c>
      <c r="L13892" s="86" t="s">
        <v>17486</v>
      </c>
      <c r="N13892">
        <f>IFERROR(VLOOKUP(A13892,bip!$A:$C,2,0),"")</f>
      </c>
      <c r="O13892">
        <f>IFERROR(VLOOKUP(A13892,bip!$A:$Z,3,0),"")</f>
      </c>
    </row>
    <row r="13893" spans="1:15" ht="13.2">
      <c r="A13893" t="s">
        <v>30374</v>
      </c>
      <c r="B13893" t="s">
        <v>30374</v>
      </c>
      <c r="C13893" t="s">
        <v>16440</v>
      </c>
      <c r="D13893" t="s">
        <v>30375</v>
      </c>
      <c r="E13893" t="s">
        <v>30376</v>
      </c>
      <c r="F13893">
        <v>1</v>
      </c>
      <c r="G13893">
        <v>84</v>
      </c>
      <c r="H13893" s="1">
        <v>56</v>
      </c>
      <c r="I13893" s="87"/>
      <c r="K13893" s="86" t="s">
        <v>17485</v>
      </c>
      <c r="L13893" s="86" t="s">
        <v>17486</v>
      </c>
      <c r="N13893">
        <f>IFERROR(VLOOKUP(A13893,bip!$A:$C,2,0),"")</f>
      </c>
      <c r="O13893">
        <f>IFERROR(VLOOKUP(A13893,bip!$A:$Z,3,0),"")</f>
      </c>
    </row>
    <row r="13894" spans="1:15" ht="13.2">
      <c r="A13894" t="s">
        <v>30368</v>
      </c>
      <c r="B13894" t="s">
        <v>30368</v>
      </c>
      <c r="C13894" t="s">
        <v>16440</v>
      </c>
      <c r="D13894" t="s">
        <v>30369</v>
      </c>
      <c r="E13894" t="s">
        <v>30370</v>
      </c>
      <c r="F13894">
        <v>1</v>
      </c>
      <c r="G13894">
        <v>84</v>
      </c>
      <c r="H13894" s="1">
        <v>28</v>
      </c>
      <c r="I13894" s="87"/>
      <c r="K13894" s="86" t="s">
        <v>17485</v>
      </c>
      <c r="L13894" s="86" t="s">
        <v>17486</v>
      </c>
      <c r="N13894">
        <f>IFERROR(VLOOKUP(A13894,bip!$A:$C,2,0),"")</f>
      </c>
      <c r="O13894">
        <f>IFERROR(VLOOKUP(A13894,bip!$A:$Z,3,0),"")</f>
      </c>
    </row>
    <row r="13895" spans="1:15" ht="13.2">
      <c r="A13895" t="s">
        <v>40151</v>
      </c>
      <c r="B13895" t="s">
        <v>40151</v>
      </c>
      <c r="C13895" t="s">
        <v>16440</v>
      </c>
      <c r="D13895" t="s">
        <v>40152</v>
      </c>
      <c r="E13895" t="s">
        <v>40153</v>
      </c>
      <c r="F13895">
        <v>1</v>
      </c>
      <c r="G13895">
        <v>1</v>
      </c>
      <c r="H13895" s="1">
        <v>3134</v>
      </c>
      <c r="I13895" s="87"/>
      <c r="K13895" s="86" t="s">
        <v>17485</v>
      </c>
      <c r="L13895" s="86" t="s">
        <v>17486</v>
      </c>
      <c r="M13895" s="86" t="s">
        <v>17487</v>
      </c>
      <c r="N13895">
        <f>IFERROR(VLOOKUP(A13895,bip!$A:$C,2,0),"")</f>
      </c>
      <c r="O13895">
        <f>IFERROR(VLOOKUP(A13895,bip!$A:$Z,3,0),"")</f>
      </c>
    </row>
    <row r="13896" spans="1:15" ht="13.2">
      <c r="A13896" t="s">
        <v>40154</v>
      </c>
      <c r="B13896" t="s">
        <v>40154</v>
      </c>
      <c r="C13896" t="s">
        <v>16440</v>
      </c>
      <c r="D13896" t="s">
        <v>40155</v>
      </c>
      <c r="E13896" t="s">
        <v>40156</v>
      </c>
      <c r="F13896">
        <v>1</v>
      </c>
      <c r="G13896">
        <v>1</v>
      </c>
      <c r="H13896" s="1">
        <v>1504</v>
      </c>
      <c r="I13896" s="87"/>
      <c r="K13896" s="86" t="s">
        <v>17485</v>
      </c>
      <c r="L13896" s="86" t="s">
        <v>17486</v>
      </c>
      <c r="M13896" s="86" t="s">
        <v>17487</v>
      </c>
      <c r="N13896">
        <f>IFERROR(VLOOKUP(A13896,bip!$A:$C,2,0),"")</f>
      </c>
      <c r="O13896">
        <f>IFERROR(VLOOKUP(A13896,bip!$A:$Z,3,0),"")</f>
      </c>
    </row>
    <row r="13897" spans="1:15" ht="13.2">
      <c r="A13897" t="s">
        <v>14613</v>
      </c>
      <c r="B13897" t="s">
        <v>14613</v>
      </c>
      <c r="C13897" t="s">
        <v>16440</v>
      </c>
      <c r="D13897" t="s">
        <v>38392</v>
      </c>
      <c r="E13897" t="s">
        <v>38393</v>
      </c>
      <c r="F13897">
        <v>1</v>
      </c>
      <c r="G13897">
        <v>1</v>
      </c>
      <c r="H13897" s="1">
        <v>645</v>
      </c>
      <c r="I13897" s="87"/>
      <c r="K13897" s="86" t="s">
        <v>17485</v>
      </c>
      <c r="L13897" s="86" t="s">
        <v>17486</v>
      </c>
      <c r="N13897">
        <f>IFERROR(VLOOKUP(A13897,bip!$A:$C,2,0),"")</f>
      </c>
      <c r="O13897">
        <f>IFERROR(VLOOKUP(A13897,bip!$A:$Z,3,0),"")</f>
      </c>
    </row>
    <row r="13898" spans="1:15" ht="13.2">
      <c r="A13898" t="s">
        <v>14614</v>
      </c>
      <c r="B13898" t="s">
        <v>14614</v>
      </c>
      <c r="C13898" t="s">
        <v>16440</v>
      </c>
      <c r="D13898" t="s">
        <v>38394</v>
      </c>
      <c r="E13898" t="s">
        <v>38395</v>
      </c>
      <c r="F13898">
        <v>1</v>
      </c>
      <c r="G13898">
        <v>1</v>
      </c>
      <c r="H13898" s="1">
        <v>1173</v>
      </c>
      <c r="I13898" s="87"/>
      <c r="K13898" s="86" t="s">
        <v>17485</v>
      </c>
      <c r="L13898" s="86" t="s">
        <v>17486</v>
      </c>
      <c r="N13898">
        <f>IFERROR(VLOOKUP(A13898,bip!$A:$C,2,0),"")</f>
      </c>
      <c r="O13898">
        <f>IFERROR(VLOOKUP(A13898,bip!$A:$Z,3,0),"")</f>
      </c>
    </row>
    <row r="13899" spans="1:15" ht="13.2">
      <c r="A13899" t="s">
        <v>10703</v>
      </c>
      <c r="B13899" t="s">
        <v>10703</v>
      </c>
      <c r="C13899" t="s">
        <v>16441</v>
      </c>
      <c r="D13899" t="s">
        <v>38408</v>
      </c>
      <c r="E13899" t="s">
        <v>41512</v>
      </c>
      <c r="F13899">
        <v>1</v>
      </c>
      <c r="G13899">
        <v>1</v>
      </c>
      <c r="H13899" s="1">
        <v>394</v>
      </c>
      <c r="I13899" s="87"/>
      <c r="K13899" s="86" t="s">
        <v>17485</v>
      </c>
      <c r="L13899" s="86" t="s">
        <v>17486</v>
      </c>
      <c r="N13899">
        <f>IFERROR(VLOOKUP(A13899,bip!$A:$C,2,0),"")</f>
      </c>
      <c r="O13899">
        <f>IFERROR(VLOOKUP(A13899,bip!$A:$Z,3,0),"")</f>
      </c>
    </row>
    <row r="13900" spans="1:15" ht="13.2">
      <c r="A13900" t="s">
        <v>10700</v>
      </c>
      <c r="B13900" t="s">
        <v>10700</v>
      </c>
      <c r="C13900" t="s">
        <v>16441</v>
      </c>
      <c r="D13900" t="s">
        <v>36066</v>
      </c>
      <c r="E13900" t="s">
        <v>41509</v>
      </c>
      <c r="F13900">
        <v>1</v>
      </c>
      <c r="G13900">
        <v>1</v>
      </c>
      <c r="H13900" s="1">
        <v>732</v>
      </c>
      <c r="I13900" s="87"/>
      <c r="K13900" s="86" t="s">
        <v>17485</v>
      </c>
      <c r="L13900" s="86" t="s">
        <v>17486</v>
      </c>
      <c r="N13900">
        <f>IFERROR(VLOOKUP(A13900,bip!$A:$C,2,0),"")</f>
      </c>
      <c r="O13900">
        <f>IFERROR(VLOOKUP(A13900,bip!$A:$Z,3,0),"")</f>
      </c>
    </row>
    <row r="13901" spans="1:15" ht="13.2">
      <c r="A13901" t="s">
        <v>10704</v>
      </c>
      <c r="B13901" t="s">
        <v>10704</v>
      </c>
      <c r="C13901" t="s">
        <v>16441</v>
      </c>
      <c r="D13901" t="s">
        <v>38409</v>
      </c>
      <c r="E13901" t="s">
        <v>41513</v>
      </c>
      <c r="F13901">
        <v>1</v>
      </c>
      <c r="G13901">
        <v>1</v>
      </c>
      <c r="H13901" s="1">
        <v>394</v>
      </c>
      <c r="I13901" s="87"/>
      <c r="K13901" s="86" t="s">
        <v>17485</v>
      </c>
      <c r="L13901" s="86" t="s">
        <v>17486</v>
      </c>
      <c r="N13901">
        <f>IFERROR(VLOOKUP(A13901,bip!$A:$C,2,0),"")</f>
      </c>
      <c r="O13901">
        <f>IFERROR(VLOOKUP(A13901,bip!$A:$Z,3,0),"")</f>
      </c>
    </row>
    <row r="13902" spans="1:15" ht="13.2">
      <c r="A13902" t="s">
        <v>10705</v>
      </c>
      <c r="B13902" t="s">
        <v>10705</v>
      </c>
      <c r="C13902" t="s">
        <v>16441</v>
      </c>
      <c r="D13902" t="s">
        <v>38410</v>
      </c>
      <c r="E13902" t="s">
        <v>41514</v>
      </c>
      <c r="F13902">
        <v>1</v>
      </c>
      <c r="G13902">
        <v>1</v>
      </c>
      <c r="H13902" s="1">
        <v>394</v>
      </c>
      <c r="I13902" s="87"/>
      <c r="K13902" s="86" t="s">
        <v>17485</v>
      </c>
      <c r="L13902" s="86" t="s">
        <v>17486</v>
      </c>
      <c r="N13902">
        <f>IFERROR(VLOOKUP(A13902,bip!$A:$C,2,0),"")</f>
      </c>
      <c r="O13902">
        <f>IFERROR(VLOOKUP(A13902,bip!$A:$Z,3,0),"")</f>
      </c>
    </row>
    <row r="13903" spans="1:15" ht="13.2">
      <c r="A13903" t="s">
        <v>10701</v>
      </c>
      <c r="B13903" t="s">
        <v>10701</v>
      </c>
      <c r="C13903" t="s">
        <v>16441</v>
      </c>
      <c r="D13903" t="s">
        <v>38406</v>
      </c>
      <c r="E13903" t="s">
        <v>41510</v>
      </c>
      <c r="F13903">
        <v>1</v>
      </c>
      <c r="G13903">
        <v>1</v>
      </c>
      <c r="H13903" s="1">
        <v>732</v>
      </c>
      <c r="I13903" s="87"/>
      <c r="K13903" s="86" t="s">
        <v>17485</v>
      </c>
      <c r="L13903" s="86" t="s">
        <v>17486</v>
      </c>
      <c r="N13903">
        <f>IFERROR(VLOOKUP(A13903,bip!$A:$C,2,0),"")</f>
      </c>
      <c r="O13903">
        <f>IFERROR(VLOOKUP(A13903,bip!$A:$Z,3,0),"")</f>
      </c>
    </row>
    <row r="13904" spans="1:15" ht="13.2">
      <c r="A13904" t="s">
        <v>10702</v>
      </c>
      <c r="B13904" t="s">
        <v>10702</v>
      </c>
      <c r="C13904" t="s">
        <v>16441</v>
      </c>
      <c r="D13904" t="s">
        <v>38407</v>
      </c>
      <c r="E13904" t="s">
        <v>41511</v>
      </c>
      <c r="F13904">
        <v>1</v>
      </c>
      <c r="G13904">
        <v>1</v>
      </c>
      <c r="H13904" s="1">
        <v>732</v>
      </c>
      <c r="I13904" s="87"/>
      <c r="K13904" s="86" t="s">
        <v>17485</v>
      </c>
      <c r="L13904" s="86" t="s">
        <v>17486</v>
      </c>
      <c r="N13904">
        <f>IFERROR(VLOOKUP(A13904,bip!$A:$C,2,0),"")</f>
      </c>
      <c r="O13904">
        <f>IFERROR(VLOOKUP(A13904,bip!$A:$Z,3,0),"")</f>
      </c>
    </row>
    <row r="13905" spans="1:15" ht="13.2">
      <c r="A13905" t="s">
        <v>40129</v>
      </c>
      <c r="B13905" t="s">
        <v>40129</v>
      </c>
      <c r="C13905" t="s">
        <v>16440</v>
      </c>
      <c r="D13905" t="s">
        <v>40130</v>
      </c>
      <c r="E13905" t="s">
        <v>40131</v>
      </c>
      <c r="F13905">
        <v>1</v>
      </c>
      <c r="G13905">
        <v>6</v>
      </c>
      <c r="H13905" s="1">
        <v>512</v>
      </c>
      <c r="I13905" s="87"/>
      <c r="K13905" s="86" t="s">
        <v>17485</v>
      </c>
      <c r="L13905" s="86" t="s">
        <v>17486</v>
      </c>
      <c r="M13905" s="86" t="s">
        <v>17487</v>
      </c>
      <c r="N13905">
        <f>IFERROR(VLOOKUP(A13905,bip!$A:$C,2,0),"")</f>
      </c>
      <c r="O13905">
        <f>IFERROR(VLOOKUP(A13905,bip!$A:$Z,3,0),"")</f>
      </c>
    </row>
    <row r="13906" spans="1:15" ht="13.2">
      <c r="A13906" t="s">
        <v>10708</v>
      </c>
      <c r="B13906" t="s">
        <v>10708</v>
      </c>
      <c r="C13906" t="s">
        <v>16441</v>
      </c>
      <c r="D13906" t="s">
        <v>25682</v>
      </c>
      <c r="E13906" t="s">
        <v>24483</v>
      </c>
      <c r="F13906">
        <v>1</v>
      </c>
      <c r="G13906">
        <v>1</v>
      </c>
      <c r="H13906" s="1">
        <v>522</v>
      </c>
      <c r="I13906" s="87"/>
      <c r="K13906" s="86" t="s">
        <v>17485</v>
      </c>
      <c r="L13906" s="86" t="s">
        <v>17486</v>
      </c>
      <c r="N13906">
        <f>IFERROR(VLOOKUP(A13906,bip!$A:$C,2,0),"")</f>
      </c>
      <c r="O13906">
        <f>IFERROR(VLOOKUP(A13906,bip!$A:$Z,3,0),"")</f>
      </c>
    </row>
    <row r="13907" spans="1:15" ht="13.2">
      <c r="A13907" t="s">
        <v>10709</v>
      </c>
      <c r="B13907" t="s">
        <v>10709</v>
      </c>
      <c r="C13907" t="s">
        <v>16441</v>
      </c>
      <c r="D13907" t="s">
        <v>25683</v>
      </c>
      <c r="E13907" t="s">
        <v>24484</v>
      </c>
      <c r="F13907">
        <v>1</v>
      </c>
      <c r="G13907">
        <v>1</v>
      </c>
      <c r="H13907" s="1">
        <v>584</v>
      </c>
      <c r="I13907" s="87"/>
      <c r="K13907" s="86" t="s">
        <v>17485</v>
      </c>
      <c r="L13907" s="86" t="s">
        <v>17486</v>
      </c>
      <c r="N13907">
        <f>IFERROR(VLOOKUP(A13907,bip!$A:$C,2,0),"")</f>
      </c>
      <c r="O13907">
        <f>IFERROR(VLOOKUP(A13907,bip!$A:$Z,3,0),"")</f>
      </c>
    </row>
    <row r="13908" spans="1:15" ht="13.2">
      <c r="A13908" t="s">
        <v>10710</v>
      </c>
      <c r="B13908" t="s">
        <v>10710</v>
      </c>
      <c r="C13908" t="s">
        <v>16441</v>
      </c>
      <c r="D13908" t="s">
        <v>25684</v>
      </c>
      <c r="E13908" t="s">
        <v>24485</v>
      </c>
      <c r="F13908">
        <v>1</v>
      </c>
      <c r="G13908">
        <v>1</v>
      </c>
      <c r="H13908" s="1">
        <v>806</v>
      </c>
      <c r="I13908" s="87"/>
      <c r="K13908" s="86" t="s">
        <v>17485</v>
      </c>
      <c r="L13908" s="86" t="s">
        <v>17486</v>
      </c>
      <c r="N13908">
        <f>IFERROR(VLOOKUP(A13908,bip!$A:$C,2,0),"")</f>
      </c>
      <c r="O13908">
        <f>IFERROR(VLOOKUP(A13908,bip!$A:$Z,3,0),"")</f>
      </c>
    </row>
    <row r="13909" spans="1:15" ht="13.2">
      <c r="A13909" t="s">
        <v>10706</v>
      </c>
      <c r="B13909" t="s">
        <v>10706</v>
      </c>
      <c r="C13909" t="s">
        <v>16441</v>
      </c>
      <c r="D13909" t="s">
        <v>25685</v>
      </c>
      <c r="E13909" t="s">
        <v>24486</v>
      </c>
      <c r="F13909">
        <v>1</v>
      </c>
      <c r="G13909">
        <v>6</v>
      </c>
      <c r="H13909" s="1">
        <v>179</v>
      </c>
      <c r="I13909" s="87"/>
      <c r="K13909" s="86" t="s">
        <v>17485</v>
      </c>
      <c r="L13909" s="86" t="s">
        <v>17486</v>
      </c>
      <c r="N13909">
        <f>IFERROR(VLOOKUP(A13909,bip!$A:$C,2,0),"")</f>
      </c>
      <c r="O13909">
        <f>IFERROR(VLOOKUP(A13909,bip!$A:$Z,3,0),"")</f>
      </c>
    </row>
    <row r="13910" spans="1:15" ht="13.2">
      <c r="A13910" t="s">
        <v>10707</v>
      </c>
      <c r="B13910" t="s">
        <v>10707</v>
      </c>
      <c r="C13910" t="s">
        <v>16441</v>
      </c>
      <c r="D13910" t="s">
        <v>25686</v>
      </c>
      <c r="E13910" t="s">
        <v>24487</v>
      </c>
      <c r="F13910">
        <v>1</v>
      </c>
      <c r="G13910">
        <v>4</v>
      </c>
      <c r="H13910" s="1">
        <v>480</v>
      </c>
      <c r="I13910" s="87"/>
      <c r="K13910" s="86" t="s">
        <v>17485</v>
      </c>
      <c r="L13910" s="86" t="s">
        <v>17486</v>
      </c>
      <c r="N13910">
        <f>IFERROR(VLOOKUP(A13910,bip!$A:$C,2,0),"")</f>
      </c>
      <c r="O13910">
        <f>IFERROR(VLOOKUP(A13910,bip!$A:$Z,3,0),"")</f>
      </c>
    </row>
    <row r="13911" spans="1:15" ht="13.2">
      <c r="A13911" t="s">
        <v>34050</v>
      </c>
      <c r="B13911" t="s">
        <v>34050</v>
      </c>
      <c r="C13911" t="s">
        <v>16440</v>
      </c>
      <c r="D13911" t="s">
        <v>34051</v>
      </c>
      <c r="E13911" t="s">
        <v>34052</v>
      </c>
      <c r="F13911">
        <v>1</v>
      </c>
      <c r="G13911">
        <v>100</v>
      </c>
      <c r="H13911" s="1">
        <v>122</v>
      </c>
      <c r="I13911" s="87"/>
      <c r="K13911" s="86" t="s">
        <v>17485</v>
      </c>
      <c r="L13911" s="86" t="s">
        <v>17486</v>
      </c>
      <c r="N13911">
        <f>IFERROR(VLOOKUP(A13911,bip!$A:$C,2,0),"")</f>
      </c>
      <c r="O13911">
        <f>IFERROR(VLOOKUP(A13911,bip!$A:$Z,3,0),"")</f>
      </c>
    </row>
    <row r="13912" spans="1:15" ht="13.2">
      <c r="A13912" t="s">
        <v>31649</v>
      </c>
      <c r="B13912" t="s">
        <v>31649</v>
      </c>
      <c r="C13912" t="s">
        <v>16441</v>
      </c>
      <c r="D13912" t="s">
        <v>38411</v>
      </c>
      <c r="E13912" t="s">
        <v>31650</v>
      </c>
      <c r="F13912">
        <v>12</v>
      </c>
      <c r="G13912">
        <v>12</v>
      </c>
      <c r="H13912" s="1">
        <v>35</v>
      </c>
      <c r="I13912" s="87"/>
      <c r="K13912" s="86" t="s">
        <v>17485</v>
      </c>
      <c r="L13912" s="86" t="s">
        <v>17486</v>
      </c>
      <c r="M13912" s="86" t="s">
        <v>17487</v>
      </c>
      <c r="N13912">
        <f>IFERROR(VLOOKUP(A13912,bip!$A:$C,2,0),"")</f>
      </c>
      <c r="O13912">
        <f>IFERROR(VLOOKUP(A13912,bip!$A:$Z,3,0),"")</f>
      </c>
    </row>
    <row r="13913" spans="1:15" ht="13.2">
      <c r="A13913" t="s">
        <v>34047</v>
      </c>
      <c r="B13913" t="s">
        <v>34047</v>
      </c>
      <c r="C13913" t="s">
        <v>16440</v>
      </c>
      <c r="D13913" t="s">
        <v>34048</v>
      </c>
      <c r="E13913" t="s">
        <v>34049</v>
      </c>
      <c r="F13913">
        <v>1</v>
      </c>
      <c r="G13913">
        <v>48</v>
      </c>
      <c r="H13913" s="1">
        <v>101</v>
      </c>
      <c r="I13913" s="87"/>
      <c r="K13913" s="86" t="s">
        <v>17485</v>
      </c>
      <c r="L13913" s="86" t="s">
        <v>17486</v>
      </c>
      <c r="N13913">
        <f>IFERROR(VLOOKUP(A13913,bip!$A:$C,2,0),"")</f>
      </c>
      <c r="O13913">
        <f>IFERROR(VLOOKUP(A13913,bip!$A:$Z,3,0),"")</f>
      </c>
    </row>
    <row r="13914" spans="1:15" ht="13.2">
      <c r="A13914" t="s">
        <v>31651</v>
      </c>
      <c r="B13914" t="s">
        <v>31651</v>
      </c>
      <c r="C13914" t="s">
        <v>16440</v>
      </c>
      <c r="D13914" t="s">
        <v>32813</v>
      </c>
      <c r="E13914" t="s">
        <v>31652</v>
      </c>
      <c r="F13914">
        <v>12</v>
      </c>
      <c r="G13914">
        <v>12</v>
      </c>
      <c r="H13914" s="1">
        <v>40</v>
      </c>
      <c r="I13914" s="87"/>
      <c r="K13914" s="86" t="s">
        <v>17485</v>
      </c>
      <c r="L13914" s="86" t="s">
        <v>17486</v>
      </c>
      <c r="M13914" s="86" t="s">
        <v>17487</v>
      </c>
      <c r="N13914">
        <f>IFERROR(VLOOKUP(A13914,bip!$A:$C,2,0),"")</f>
      </c>
      <c r="O13914">
        <f>IFERROR(VLOOKUP(A13914,bip!$A:$Z,3,0),"")</f>
      </c>
    </row>
    <row r="13915" spans="1:15" ht="13.2">
      <c r="A13915" t="s">
        <v>34053</v>
      </c>
      <c r="B13915" t="s">
        <v>34053</v>
      </c>
      <c r="C13915" t="s">
        <v>16440</v>
      </c>
      <c r="D13915" t="s">
        <v>34054</v>
      </c>
      <c r="E13915" t="s">
        <v>34055</v>
      </c>
      <c r="F13915">
        <v>1</v>
      </c>
      <c r="G13915">
        <v>48</v>
      </c>
      <c r="H13915" s="1">
        <v>208</v>
      </c>
      <c r="I13915" s="87"/>
      <c r="K13915" s="86" t="s">
        <v>17485</v>
      </c>
      <c r="L13915" s="86" t="s">
        <v>17486</v>
      </c>
      <c r="N13915">
        <f>IFERROR(VLOOKUP(A13915,bip!$A:$C,2,0),"")</f>
      </c>
      <c r="O13915">
        <f>IFERROR(VLOOKUP(A13915,bip!$A:$Z,3,0),"")</f>
      </c>
    </row>
    <row r="13916" spans="1:15" ht="13.2">
      <c r="A13916" t="s">
        <v>31653</v>
      </c>
      <c r="B13916" t="s">
        <v>31653</v>
      </c>
      <c r="C13916" t="s">
        <v>16440</v>
      </c>
      <c r="D13916" t="s">
        <v>32814</v>
      </c>
      <c r="E13916" t="s">
        <v>31654</v>
      </c>
      <c r="F13916">
        <v>12</v>
      </c>
      <c r="G13916">
        <v>12</v>
      </c>
      <c r="H13916" s="1">
        <v>40</v>
      </c>
      <c r="I13916" s="87"/>
      <c r="K13916" s="86" t="s">
        <v>17485</v>
      </c>
      <c r="L13916" s="86" t="s">
        <v>17486</v>
      </c>
      <c r="M13916" s="86" t="s">
        <v>17487</v>
      </c>
      <c r="N13916">
        <f>IFERROR(VLOOKUP(A13916,bip!$A:$C,2,0),"")</f>
      </c>
      <c r="O13916">
        <f>IFERROR(VLOOKUP(A13916,bip!$A:$Z,3,0),"")</f>
      </c>
    </row>
    <row r="13917" spans="1:15" ht="13.2">
      <c r="A13917" t="s">
        <v>34044</v>
      </c>
      <c r="B13917" t="s">
        <v>34044</v>
      </c>
      <c r="C13917" t="s">
        <v>16440</v>
      </c>
      <c r="D13917" t="s">
        <v>34045</v>
      </c>
      <c r="E13917" t="s">
        <v>34046</v>
      </c>
      <c r="F13917">
        <v>1</v>
      </c>
      <c r="G13917">
        <v>48</v>
      </c>
      <c r="H13917" s="1">
        <v>101</v>
      </c>
      <c r="I13917" s="87"/>
      <c r="K13917" s="86" t="s">
        <v>17485</v>
      </c>
      <c r="L13917" s="86" t="s">
        <v>17486</v>
      </c>
      <c r="N13917">
        <f>IFERROR(VLOOKUP(A13917,bip!$A:$C,2,0),"")</f>
      </c>
      <c r="O13917">
        <f>IFERROR(VLOOKUP(A13917,bip!$A:$Z,3,0),"")</f>
      </c>
    </row>
    <row r="13918" spans="1:15" ht="13.2">
      <c r="A13918" t="s">
        <v>40063</v>
      </c>
      <c r="B13918" t="s">
        <v>40063</v>
      </c>
      <c r="C13918" t="s">
        <v>16441</v>
      </c>
      <c r="D13918" t="s">
        <v>40064</v>
      </c>
      <c r="E13918" t="s">
        <v>40065</v>
      </c>
      <c r="F13918">
        <v>1</v>
      </c>
      <c r="G13918">
        <v>60</v>
      </c>
      <c r="H13918" s="1">
        <v>30</v>
      </c>
      <c r="I13918" s="87"/>
      <c r="K13918" s="86" t="s">
        <v>17485</v>
      </c>
      <c r="L13918" s="86" t="s">
        <v>17486</v>
      </c>
      <c r="M13918" s="86" t="s">
        <v>17487</v>
      </c>
      <c r="N13918">
        <f>IFERROR(VLOOKUP(A13918,bip!$A:$C,2,0),"")</f>
      </c>
      <c r="O13918">
        <f>IFERROR(VLOOKUP(A13918,bip!$A:$Z,3,0),"")</f>
        <v>0</v>
      </c>
    </row>
    <row r="13919" spans="1:15" ht="13.2">
      <c r="A13919" t="s">
        <v>10572</v>
      </c>
      <c r="B13919" t="s">
        <v>10572</v>
      </c>
      <c r="C13919" t="s">
        <v>16440</v>
      </c>
      <c r="D13919" t="s">
        <v>27165</v>
      </c>
      <c r="E13919" t="s">
        <v>27166</v>
      </c>
      <c r="F13919">
        <v>1</v>
      </c>
      <c r="G13919">
        <v>1</v>
      </c>
      <c r="H13919" s="1">
        <v>6274</v>
      </c>
      <c r="I13919" s="87"/>
      <c r="K13919" s="86" t="s">
        <v>17485</v>
      </c>
      <c r="L13919" s="86" t="s">
        <v>17486</v>
      </c>
      <c r="N13919">
        <f>IFERROR(VLOOKUP(A13919,bip!$A:$C,2,0),"")</f>
      </c>
      <c r="O13919">
        <f>IFERROR(VLOOKUP(A13919,bip!$A:$Z,3,0),"")</f>
      </c>
    </row>
    <row r="13920" spans="1:15" ht="13.2">
      <c r="A13920" t="s">
        <v>10542</v>
      </c>
      <c r="B13920" t="s">
        <v>10542</v>
      </c>
      <c r="C13920" t="s">
        <v>16440</v>
      </c>
      <c r="D13920" t="s">
        <v>17362</v>
      </c>
      <c r="E13920" t="s">
        <v>24432</v>
      </c>
      <c r="F13920">
        <v>25</v>
      </c>
      <c r="G13920">
        <v>250</v>
      </c>
      <c r="H13920" s="1">
        <v>8.1999999999999993</v>
      </c>
      <c r="I13920" s="87"/>
      <c r="K13920" s="86" t="s">
        <v>17485</v>
      </c>
      <c r="L13920" s="86" t="s">
        <v>17486</v>
      </c>
      <c r="N13920">
        <f>IFERROR(VLOOKUP(A13920,bip!$A:$C,2,0),"")</f>
      </c>
      <c r="O13920">
        <f>IFERROR(VLOOKUP(A13920,bip!$A:$Z,3,0),"")</f>
      </c>
    </row>
    <row r="13921" spans="1:15" ht="13.2">
      <c r="A13921" t="s">
        <v>10554</v>
      </c>
      <c r="B13921" t="s">
        <v>10554</v>
      </c>
      <c r="C13921" t="s">
        <v>16440</v>
      </c>
      <c r="D13921" t="s">
        <v>17374</v>
      </c>
      <c r="E13921" t="s">
        <v>24444</v>
      </c>
      <c r="F13921">
        <v>25</v>
      </c>
      <c r="G13921">
        <v>250</v>
      </c>
      <c r="H13921" s="1">
        <v>11</v>
      </c>
      <c r="I13921" s="87"/>
      <c r="K13921" s="86" t="s">
        <v>17485</v>
      </c>
      <c r="L13921" s="86" t="s">
        <v>17486</v>
      </c>
      <c r="N13921">
        <f>IFERROR(VLOOKUP(A13921,bip!$A:$C,2,0),"")</f>
      </c>
      <c r="O13921">
        <f>IFERROR(VLOOKUP(A13921,bip!$A:$Z,3,0),"")</f>
      </c>
    </row>
    <row r="13922" spans="1:15" ht="13.2">
      <c r="A13922" t="s">
        <v>10543</v>
      </c>
      <c r="B13922" t="s">
        <v>10543</v>
      </c>
      <c r="C13922" t="s">
        <v>16440</v>
      </c>
      <c r="D13922" t="s">
        <v>17363</v>
      </c>
      <c r="E13922" t="s">
        <v>24433</v>
      </c>
      <c r="F13922">
        <v>25</v>
      </c>
      <c r="G13922">
        <v>250</v>
      </c>
      <c r="H13922" s="1">
        <v>7.70</v>
      </c>
      <c r="I13922" s="87"/>
      <c r="K13922" s="86" t="s">
        <v>17485</v>
      </c>
      <c r="L13922" s="86" t="s">
        <v>17486</v>
      </c>
      <c r="N13922">
        <f>IFERROR(VLOOKUP(A13922,bip!$A:$C,2,0),"")</f>
      </c>
      <c r="O13922">
        <f>IFERROR(VLOOKUP(A13922,bip!$A:$Z,3,0),"")</f>
      </c>
    </row>
    <row r="13923" spans="1:15" ht="13.2">
      <c r="A13923" t="s">
        <v>10555</v>
      </c>
      <c r="B13923" t="s">
        <v>10555</v>
      </c>
      <c r="C13923" t="s">
        <v>16440</v>
      </c>
      <c r="D13923" t="s">
        <v>17375</v>
      </c>
      <c r="E13923" t="s">
        <v>24445</v>
      </c>
      <c r="F13923">
        <v>25</v>
      </c>
      <c r="G13923">
        <v>250</v>
      </c>
      <c r="H13923" s="1">
        <v>11</v>
      </c>
      <c r="I13923" s="87"/>
      <c r="K13923" s="86" t="s">
        <v>17485</v>
      </c>
      <c r="L13923" s="86" t="s">
        <v>17486</v>
      </c>
      <c r="N13923">
        <f>IFERROR(VLOOKUP(A13923,bip!$A:$C,2,0),"")</f>
      </c>
      <c r="O13923">
        <f>IFERROR(VLOOKUP(A13923,bip!$A:$Z,3,0),"")</f>
      </c>
    </row>
    <row r="13924" spans="1:15" ht="13.2">
      <c r="A13924" t="s">
        <v>10544</v>
      </c>
      <c r="B13924" t="s">
        <v>10544</v>
      </c>
      <c r="C13924" t="s">
        <v>16440</v>
      </c>
      <c r="D13924" t="s">
        <v>17364</v>
      </c>
      <c r="E13924" t="s">
        <v>24434</v>
      </c>
      <c r="F13924">
        <v>25</v>
      </c>
      <c r="G13924">
        <v>250</v>
      </c>
      <c r="H13924" s="1">
        <v>7.20</v>
      </c>
      <c r="I13924" s="87"/>
      <c r="K13924" s="86" t="s">
        <v>17485</v>
      </c>
      <c r="L13924" s="86" t="s">
        <v>17486</v>
      </c>
      <c r="N13924">
        <f>IFERROR(VLOOKUP(A13924,bip!$A:$C,2,0),"")</f>
      </c>
      <c r="O13924">
        <f>IFERROR(VLOOKUP(A13924,bip!$A:$Z,3,0),"")</f>
      </c>
    </row>
    <row r="13925" spans="1:15" ht="13.2">
      <c r="A13925" t="s">
        <v>10545</v>
      </c>
      <c r="B13925" t="s">
        <v>10545</v>
      </c>
      <c r="C13925" t="s">
        <v>16440</v>
      </c>
      <c r="D13925" t="s">
        <v>17365</v>
      </c>
      <c r="E13925" t="s">
        <v>24435</v>
      </c>
      <c r="F13925">
        <v>25</v>
      </c>
      <c r="G13925">
        <v>250</v>
      </c>
      <c r="H13925" s="1">
        <v>7.20</v>
      </c>
      <c r="I13925" s="87"/>
      <c r="K13925" s="86" t="s">
        <v>17485</v>
      </c>
      <c r="L13925" s="86" t="s">
        <v>17486</v>
      </c>
      <c r="N13925">
        <f>IFERROR(VLOOKUP(A13925,bip!$A:$C,2,0),"")</f>
      </c>
      <c r="O13925">
        <f>IFERROR(VLOOKUP(A13925,bip!$A:$Z,3,0),"")</f>
      </c>
    </row>
    <row r="13926" spans="1:15" ht="13.2">
      <c r="A13926" t="s">
        <v>10546</v>
      </c>
      <c r="B13926" t="s">
        <v>10546</v>
      </c>
      <c r="C13926" t="s">
        <v>16440</v>
      </c>
      <c r="D13926" t="s">
        <v>17366</v>
      </c>
      <c r="E13926" t="s">
        <v>24436</v>
      </c>
      <c r="F13926">
        <v>25</v>
      </c>
      <c r="G13926">
        <v>250</v>
      </c>
      <c r="H13926" s="1">
        <v>7.20</v>
      </c>
      <c r="I13926" s="87"/>
      <c r="K13926" s="86" t="s">
        <v>17485</v>
      </c>
      <c r="L13926" s="86" t="s">
        <v>17486</v>
      </c>
      <c r="N13926">
        <f>IFERROR(VLOOKUP(A13926,bip!$A:$C,2,0),"")</f>
      </c>
      <c r="O13926">
        <f>IFERROR(VLOOKUP(A13926,bip!$A:$Z,3,0),"")</f>
      </c>
    </row>
    <row r="13927" spans="1:15" ht="13.2">
      <c r="A13927" t="s">
        <v>10547</v>
      </c>
      <c r="B13927" t="s">
        <v>10547</v>
      </c>
      <c r="C13927" t="s">
        <v>16440</v>
      </c>
      <c r="D13927" t="s">
        <v>17367</v>
      </c>
      <c r="E13927" t="s">
        <v>24437</v>
      </c>
      <c r="F13927">
        <v>25</v>
      </c>
      <c r="G13927">
        <v>250</v>
      </c>
      <c r="H13927" s="1">
        <v>7.20</v>
      </c>
      <c r="I13927" s="87"/>
      <c r="K13927" s="86" t="s">
        <v>17485</v>
      </c>
      <c r="L13927" s="86" t="s">
        <v>17486</v>
      </c>
      <c r="N13927">
        <f>IFERROR(VLOOKUP(A13927,bip!$A:$C,2,0),"")</f>
      </c>
      <c r="O13927">
        <f>IFERROR(VLOOKUP(A13927,bip!$A:$Z,3,0),"")</f>
      </c>
    </row>
    <row r="13928" spans="1:15" ht="13.2">
      <c r="A13928" t="s">
        <v>10548</v>
      </c>
      <c r="B13928" t="s">
        <v>10548</v>
      </c>
      <c r="C13928" t="s">
        <v>16440</v>
      </c>
      <c r="D13928" t="s">
        <v>17368</v>
      </c>
      <c r="E13928" t="s">
        <v>24438</v>
      </c>
      <c r="F13928">
        <v>25</v>
      </c>
      <c r="G13928">
        <v>250</v>
      </c>
      <c r="H13928" s="1">
        <v>7.20</v>
      </c>
      <c r="I13928" s="87"/>
      <c r="K13928" s="86" t="s">
        <v>17485</v>
      </c>
      <c r="L13928" s="86" t="s">
        <v>17486</v>
      </c>
      <c r="N13928">
        <f>IFERROR(VLOOKUP(A13928,bip!$A:$C,2,0),"")</f>
      </c>
      <c r="O13928">
        <f>IFERROR(VLOOKUP(A13928,bip!$A:$Z,3,0),"")</f>
      </c>
    </row>
    <row r="13929" spans="1:15" ht="13.2">
      <c r="A13929" t="s">
        <v>10549</v>
      </c>
      <c r="B13929" t="s">
        <v>10549</v>
      </c>
      <c r="C13929" t="s">
        <v>16440</v>
      </c>
      <c r="D13929" t="s">
        <v>17369</v>
      </c>
      <c r="E13929" t="s">
        <v>24439</v>
      </c>
      <c r="F13929">
        <v>25</v>
      </c>
      <c r="G13929">
        <v>250</v>
      </c>
      <c r="H13929" s="1">
        <v>7.20</v>
      </c>
      <c r="I13929" s="87"/>
      <c r="K13929" s="86" t="s">
        <v>17485</v>
      </c>
      <c r="L13929" s="86" t="s">
        <v>17486</v>
      </c>
      <c r="N13929">
        <f>IFERROR(VLOOKUP(A13929,bip!$A:$C,2,0),"")</f>
      </c>
      <c r="O13929">
        <f>IFERROR(VLOOKUP(A13929,bip!$A:$Z,3,0),"")</f>
      </c>
    </row>
    <row r="13930" spans="1:15" ht="13.2">
      <c r="A13930" t="s">
        <v>10550</v>
      </c>
      <c r="B13930" t="s">
        <v>10550</v>
      </c>
      <c r="C13930" t="s">
        <v>16440</v>
      </c>
      <c r="D13930" t="s">
        <v>17370</v>
      </c>
      <c r="E13930" t="s">
        <v>24440</v>
      </c>
      <c r="F13930">
        <v>25</v>
      </c>
      <c r="G13930">
        <v>250</v>
      </c>
      <c r="H13930" s="1">
        <v>7.20</v>
      </c>
      <c r="I13930" s="87"/>
      <c r="K13930" s="86" t="s">
        <v>17485</v>
      </c>
      <c r="L13930" s="86" t="s">
        <v>17486</v>
      </c>
      <c r="N13930">
        <f>IFERROR(VLOOKUP(A13930,bip!$A:$C,2,0),"")</f>
      </c>
      <c r="O13930">
        <f>IFERROR(VLOOKUP(A13930,bip!$A:$Z,3,0),"")</f>
      </c>
    </row>
    <row r="13931" spans="1:15" ht="13.2">
      <c r="A13931" t="s">
        <v>10551</v>
      </c>
      <c r="B13931" t="s">
        <v>10551</v>
      </c>
      <c r="C13931" t="s">
        <v>16440</v>
      </c>
      <c r="D13931" t="s">
        <v>17371</v>
      </c>
      <c r="E13931" t="s">
        <v>24441</v>
      </c>
      <c r="F13931">
        <v>25</v>
      </c>
      <c r="G13931">
        <v>250</v>
      </c>
      <c r="H13931" s="1">
        <v>7.20</v>
      </c>
      <c r="I13931" s="87"/>
      <c r="K13931" s="86" t="s">
        <v>17485</v>
      </c>
      <c r="L13931" s="86" t="s">
        <v>17486</v>
      </c>
      <c r="N13931">
        <f>IFERROR(VLOOKUP(A13931,bip!$A:$C,2,0),"")</f>
      </c>
      <c r="O13931">
        <f>IFERROR(VLOOKUP(A13931,bip!$A:$Z,3,0),"")</f>
      </c>
    </row>
    <row r="13932" spans="1:15" ht="13.2">
      <c r="A13932" t="s">
        <v>10552</v>
      </c>
      <c r="B13932" t="s">
        <v>10552</v>
      </c>
      <c r="C13932" t="s">
        <v>16440</v>
      </c>
      <c r="D13932" t="s">
        <v>17372</v>
      </c>
      <c r="E13932" t="s">
        <v>24442</v>
      </c>
      <c r="F13932">
        <v>25</v>
      </c>
      <c r="G13932">
        <v>250</v>
      </c>
      <c r="H13932" s="1">
        <v>7.20</v>
      </c>
      <c r="I13932" s="87"/>
      <c r="K13932" s="86" t="s">
        <v>17485</v>
      </c>
      <c r="L13932" s="86" t="s">
        <v>17486</v>
      </c>
      <c r="N13932">
        <f>IFERROR(VLOOKUP(A13932,bip!$A:$C,2,0),"")</f>
      </c>
      <c r="O13932">
        <f>IFERROR(VLOOKUP(A13932,bip!$A:$Z,3,0),"")</f>
      </c>
    </row>
    <row r="13933" spans="1:15" ht="13.2">
      <c r="A13933" t="s">
        <v>10553</v>
      </c>
      <c r="B13933" t="s">
        <v>10553</v>
      </c>
      <c r="C13933" t="s">
        <v>16440</v>
      </c>
      <c r="D13933" t="s">
        <v>17373</v>
      </c>
      <c r="E13933" t="s">
        <v>24443</v>
      </c>
      <c r="F13933">
        <v>25</v>
      </c>
      <c r="G13933">
        <v>250</v>
      </c>
      <c r="H13933" s="1">
        <v>7.20</v>
      </c>
      <c r="I13933" s="87"/>
      <c r="K13933" s="86" t="s">
        <v>17485</v>
      </c>
      <c r="L13933" s="86" t="s">
        <v>17486</v>
      </c>
      <c r="N13933">
        <f>IFERROR(VLOOKUP(A13933,bip!$A:$C,2,0),"")</f>
      </c>
      <c r="O13933">
        <f>IFERROR(VLOOKUP(A13933,bip!$A:$Z,3,0),"")</f>
      </c>
    </row>
    <row r="13934" spans="1:15" ht="13.2">
      <c r="A13934" t="s">
        <v>10541</v>
      </c>
      <c r="B13934" t="s">
        <v>10541</v>
      </c>
      <c r="C13934" t="s">
        <v>16440</v>
      </c>
      <c r="D13934" t="s">
        <v>17361</v>
      </c>
      <c r="E13934" t="s">
        <v>24431</v>
      </c>
      <c r="F13934">
        <v>25</v>
      </c>
      <c r="G13934">
        <v>250</v>
      </c>
      <c r="H13934" s="1">
        <v>9.1999999999999993</v>
      </c>
      <c r="I13934" s="87"/>
      <c r="K13934" s="86" t="s">
        <v>17485</v>
      </c>
      <c r="L13934" s="86" t="s">
        <v>17486</v>
      </c>
      <c r="N13934">
        <f>IFERROR(VLOOKUP(A13934,bip!$A:$C,2,0),"")</f>
      </c>
      <c r="O13934">
        <f>IFERROR(VLOOKUP(A13934,bip!$A:$Z,3,0),"")</f>
      </c>
    </row>
    <row r="13935" spans="1:15" ht="13.2">
      <c r="A13935" t="s">
        <v>10563</v>
      </c>
      <c r="B13935" t="s">
        <v>10563</v>
      </c>
      <c r="C13935" t="s">
        <v>16440</v>
      </c>
      <c r="D13935" t="s">
        <v>17360</v>
      </c>
      <c r="E13935" t="s">
        <v>24430</v>
      </c>
      <c r="F13935">
        <v>25</v>
      </c>
      <c r="G13935">
        <v>250</v>
      </c>
      <c r="H13935" s="1">
        <v>9.5</v>
      </c>
      <c r="I13935" s="87"/>
      <c r="K13935" s="86" t="s">
        <v>17485</v>
      </c>
      <c r="L13935" s="86" t="s">
        <v>17486</v>
      </c>
      <c r="N13935">
        <f>IFERROR(VLOOKUP(A13935,bip!$A:$C,2,0),"")</f>
      </c>
      <c r="O13935">
        <f>IFERROR(VLOOKUP(A13935,bip!$A:$Z,3,0),"")</f>
      </c>
    </row>
    <row r="13936" spans="1:15" ht="13.2">
      <c r="A13936" t="s">
        <v>10560</v>
      </c>
      <c r="B13936" t="s">
        <v>10560</v>
      </c>
      <c r="C13936" t="s">
        <v>16440</v>
      </c>
      <c r="D13936" t="s">
        <v>17357</v>
      </c>
      <c r="E13936" t="s">
        <v>24427</v>
      </c>
      <c r="F13936">
        <v>25</v>
      </c>
      <c r="G13936">
        <v>250</v>
      </c>
      <c r="H13936" s="1">
        <v>13</v>
      </c>
      <c r="I13936" s="87"/>
      <c r="K13936" s="86" t="s">
        <v>17485</v>
      </c>
      <c r="L13936" s="86" t="s">
        <v>17486</v>
      </c>
      <c r="N13936">
        <f>IFERROR(VLOOKUP(A13936,bip!$A:$C,2,0),"")</f>
      </c>
      <c r="O13936">
        <f>IFERROR(VLOOKUP(A13936,bip!$A:$Z,3,0),"")</f>
      </c>
    </row>
    <row r="13937" spans="1:15" ht="13.2">
      <c r="A13937" t="s">
        <v>10561</v>
      </c>
      <c r="B13937" t="s">
        <v>10561</v>
      </c>
      <c r="C13937" t="s">
        <v>16440</v>
      </c>
      <c r="D13937" t="s">
        <v>17358</v>
      </c>
      <c r="E13937" t="s">
        <v>24428</v>
      </c>
      <c r="F13937">
        <v>25</v>
      </c>
      <c r="G13937">
        <v>250</v>
      </c>
      <c r="H13937" s="1">
        <v>11</v>
      </c>
      <c r="I13937" s="87"/>
      <c r="K13937" s="86" t="s">
        <v>17485</v>
      </c>
      <c r="L13937" s="86" t="s">
        <v>17486</v>
      </c>
      <c r="N13937">
        <f>IFERROR(VLOOKUP(A13937,bip!$A:$C,2,0),"")</f>
      </c>
      <c r="O13937">
        <f>IFERROR(VLOOKUP(A13937,bip!$A:$Z,3,0),"")</f>
      </c>
    </row>
    <row r="13938" spans="1:15" ht="13.2">
      <c r="A13938" t="s">
        <v>10562</v>
      </c>
      <c r="B13938" t="s">
        <v>10562</v>
      </c>
      <c r="C13938" t="s">
        <v>16440</v>
      </c>
      <c r="D13938" t="s">
        <v>17359</v>
      </c>
      <c r="E13938" t="s">
        <v>24429</v>
      </c>
      <c r="F13938">
        <v>25</v>
      </c>
      <c r="G13938">
        <v>250</v>
      </c>
      <c r="H13938" s="1">
        <v>10</v>
      </c>
      <c r="I13938" s="87"/>
      <c r="K13938" s="86" t="s">
        <v>17485</v>
      </c>
      <c r="L13938" s="86" t="s">
        <v>17486</v>
      </c>
      <c r="N13938">
        <f>IFERROR(VLOOKUP(A13938,bip!$A:$C,2,0),"")</f>
      </c>
      <c r="O13938">
        <f>IFERROR(VLOOKUP(A13938,bip!$A:$Z,3,0),"")</f>
      </c>
    </row>
    <row r="13939" spans="1:15" ht="13.2">
      <c r="A13939" t="s">
        <v>10559</v>
      </c>
      <c r="B13939" t="s">
        <v>10559</v>
      </c>
      <c r="C13939" t="s">
        <v>16440</v>
      </c>
      <c r="D13939" t="s">
        <v>17379</v>
      </c>
      <c r="E13939" t="s">
        <v>24449</v>
      </c>
      <c r="F13939">
        <v>25</v>
      </c>
      <c r="G13939">
        <v>250</v>
      </c>
      <c r="H13939" s="1">
        <v>11</v>
      </c>
      <c r="I13939" s="87"/>
      <c r="K13939" s="86" t="s">
        <v>17485</v>
      </c>
      <c r="L13939" s="86" t="s">
        <v>17486</v>
      </c>
      <c r="N13939">
        <f>IFERROR(VLOOKUP(A13939,bip!$A:$C,2,0),"")</f>
      </c>
      <c r="O13939">
        <f>IFERROR(VLOOKUP(A13939,bip!$A:$Z,3,0),"")</f>
      </c>
    </row>
    <row r="13940" spans="1:15" ht="13.2">
      <c r="A13940" t="s">
        <v>10556</v>
      </c>
      <c r="B13940" t="s">
        <v>10556</v>
      </c>
      <c r="C13940" t="s">
        <v>16440</v>
      </c>
      <c r="D13940" t="s">
        <v>17376</v>
      </c>
      <c r="E13940" t="s">
        <v>24446</v>
      </c>
      <c r="F13940">
        <v>25</v>
      </c>
      <c r="G13940">
        <v>250</v>
      </c>
      <c r="H13940" s="1">
        <v>16</v>
      </c>
      <c r="I13940" s="87"/>
      <c r="K13940" s="86" t="s">
        <v>17485</v>
      </c>
      <c r="L13940" s="86" t="s">
        <v>17486</v>
      </c>
      <c r="N13940">
        <f>IFERROR(VLOOKUP(A13940,bip!$A:$C,2,0),"")</f>
      </c>
      <c r="O13940">
        <f>IFERROR(VLOOKUP(A13940,bip!$A:$Z,3,0),"")</f>
      </c>
    </row>
    <row r="13941" spans="1:15" ht="13.2">
      <c r="A13941" t="s">
        <v>10557</v>
      </c>
      <c r="B13941" t="s">
        <v>10557</v>
      </c>
      <c r="C13941" t="s">
        <v>16440</v>
      </c>
      <c r="D13941" t="s">
        <v>17377</v>
      </c>
      <c r="E13941" t="s">
        <v>24447</v>
      </c>
      <c r="F13941">
        <v>25</v>
      </c>
      <c r="G13941">
        <v>250</v>
      </c>
      <c r="H13941" s="1">
        <v>14</v>
      </c>
      <c r="I13941" s="87"/>
      <c r="K13941" s="86" t="s">
        <v>17485</v>
      </c>
      <c r="L13941" s="86" t="s">
        <v>17486</v>
      </c>
      <c r="N13941">
        <f>IFERROR(VLOOKUP(A13941,bip!$A:$C,2,0),"")</f>
      </c>
      <c r="O13941">
        <f>IFERROR(VLOOKUP(A13941,bip!$A:$Z,3,0),"")</f>
      </c>
    </row>
    <row r="13942" spans="1:15" ht="13.2">
      <c r="A13942" t="s">
        <v>10558</v>
      </c>
      <c r="B13942" t="s">
        <v>10558</v>
      </c>
      <c r="C13942" t="s">
        <v>16440</v>
      </c>
      <c r="D13942" t="s">
        <v>17378</v>
      </c>
      <c r="E13942" t="s">
        <v>24448</v>
      </c>
      <c r="F13942">
        <v>25</v>
      </c>
      <c r="G13942">
        <v>250</v>
      </c>
      <c r="H13942" s="1">
        <v>12</v>
      </c>
      <c r="I13942" s="87"/>
      <c r="K13942" s="86" t="s">
        <v>17485</v>
      </c>
      <c r="L13942" s="86" t="s">
        <v>17486</v>
      </c>
      <c r="N13942">
        <f>IFERROR(VLOOKUP(A13942,bip!$A:$C,2,0),"")</f>
      </c>
      <c r="O13942">
        <f>IFERROR(VLOOKUP(A13942,bip!$A:$Z,3,0),"")</f>
      </c>
    </row>
    <row r="13943" spans="1:15" ht="13.2">
      <c r="A13943" t="s">
        <v>10565</v>
      </c>
      <c r="B13943" t="s">
        <v>10565</v>
      </c>
      <c r="C13943" t="s">
        <v>16440</v>
      </c>
      <c r="D13943" t="s">
        <v>27151</v>
      </c>
      <c r="E13943" t="s">
        <v>27152</v>
      </c>
      <c r="F13943">
        <v>25</v>
      </c>
      <c r="G13943">
        <v>250</v>
      </c>
      <c r="H13943" s="1">
        <v>4.5</v>
      </c>
      <c r="I13943" s="87"/>
      <c r="K13943" s="86" t="s">
        <v>17485</v>
      </c>
      <c r="L13943" s="86" t="s">
        <v>17486</v>
      </c>
      <c r="N13943">
        <f>IFERROR(VLOOKUP(A13943,bip!$A:$C,2,0),"")</f>
      </c>
      <c r="O13943">
        <f>IFERROR(VLOOKUP(A13943,bip!$A:$Z,3,0),"")</f>
      </c>
    </row>
    <row r="13944" spans="1:15" ht="13.2">
      <c r="A13944" t="s">
        <v>10566</v>
      </c>
      <c r="B13944" t="s">
        <v>10566</v>
      </c>
      <c r="C13944" t="s">
        <v>16440</v>
      </c>
      <c r="D13944" t="s">
        <v>27153</v>
      </c>
      <c r="E13944" t="s">
        <v>27154</v>
      </c>
      <c r="F13944">
        <v>25</v>
      </c>
      <c r="G13944">
        <v>250</v>
      </c>
      <c r="H13944" s="1">
        <v>4.5</v>
      </c>
      <c r="I13944" s="87"/>
      <c r="K13944" s="86" t="s">
        <v>17485</v>
      </c>
      <c r="L13944" s="86" t="s">
        <v>17486</v>
      </c>
      <c r="N13944">
        <f>IFERROR(VLOOKUP(A13944,bip!$A:$C,2,0),"")</f>
      </c>
      <c r="O13944">
        <f>IFERROR(VLOOKUP(A13944,bip!$A:$Z,3,0),"")</f>
      </c>
    </row>
    <row r="13945" spans="1:15" ht="13.2">
      <c r="A13945" t="s">
        <v>10567</v>
      </c>
      <c r="B13945" t="s">
        <v>10567</v>
      </c>
      <c r="C13945" t="s">
        <v>16440</v>
      </c>
      <c r="D13945" t="s">
        <v>27155</v>
      </c>
      <c r="E13945" t="s">
        <v>27156</v>
      </c>
      <c r="F13945">
        <v>25</v>
      </c>
      <c r="G13945">
        <v>250</v>
      </c>
      <c r="H13945" s="1">
        <v>4.5</v>
      </c>
      <c r="I13945" s="87"/>
      <c r="K13945" s="86" t="s">
        <v>17485</v>
      </c>
      <c r="L13945" s="86" t="s">
        <v>17486</v>
      </c>
      <c r="N13945">
        <f>IFERROR(VLOOKUP(A13945,bip!$A:$C,2,0),"")</f>
      </c>
      <c r="O13945">
        <f>IFERROR(VLOOKUP(A13945,bip!$A:$Z,3,0),"")</f>
      </c>
    </row>
    <row r="13946" spans="1:15" ht="13.2">
      <c r="A13946" t="s">
        <v>10564</v>
      </c>
      <c r="B13946" t="s">
        <v>10564</v>
      </c>
      <c r="C13946" t="s">
        <v>16440</v>
      </c>
      <c r="D13946" t="s">
        <v>27149</v>
      </c>
      <c r="E13946" t="s">
        <v>27150</v>
      </c>
      <c r="F13946">
        <v>25</v>
      </c>
      <c r="G13946">
        <v>250</v>
      </c>
      <c r="H13946" s="1">
        <v>5.5</v>
      </c>
      <c r="I13946" s="87"/>
      <c r="K13946" s="86" t="s">
        <v>17485</v>
      </c>
      <c r="L13946" s="86" t="s">
        <v>17486</v>
      </c>
      <c r="N13946">
        <f>IFERROR(VLOOKUP(A13946,bip!$A:$C,2,0),"")</f>
      </c>
      <c r="O13946">
        <f>IFERROR(VLOOKUP(A13946,bip!$A:$Z,3,0),"")</f>
      </c>
    </row>
    <row r="13947" spans="1:15" ht="13.2">
      <c r="A13947" t="s">
        <v>10569</v>
      </c>
      <c r="B13947" t="s">
        <v>10569</v>
      </c>
      <c r="C13947" t="s">
        <v>16440</v>
      </c>
      <c r="D13947" t="s">
        <v>27159</v>
      </c>
      <c r="E13947" t="s">
        <v>27160</v>
      </c>
      <c r="F13947">
        <v>25</v>
      </c>
      <c r="G13947">
        <v>250</v>
      </c>
      <c r="H13947" s="1">
        <v>4</v>
      </c>
      <c r="I13947" s="87"/>
      <c r="K13947" s="86" t="s">
        <v>17485</v>
      </c>
      <c r="L13947" s="86" t="s">
        <v>17486</v>
      </c>
      <c r="N13947">
        <f>IFERROR(VLOOKUP(A13947,bip!$A:$C,2,0),"")</f>
      </c>
      <c r="O13947">
        <f>IFERROR(VLOOKUP(A13947,bip!$A:$Z,3,0),"")</f>
      </c>
    </row>
    <row r="13948" spans="1:15" ht="13.2">
      <c r="A13948" t="s">
        <v>10568</v>
      </c>
      <c r="B13948" t="s">
        <v>10568</v>
      </c>
      <c r="C13948" t="s">
        <v>16440</v>
      </c>
      <c r="D13948" t="s">
        <v>27157</v>
      </c>
      <c r="E13948" t="s">
        <v>27158</v>
      </c>
      <c r="F13948">
        <v>25</v>
      </c>
      <c r="G13948">
        <v>250</v>
      </c>
      <c r="H13948" s="1">
        <v>5</v>
      </c>
      <c r="I13948" s="87"/>
      <c r="K13948" s="86" t="s">
        <v>17485</v>
      </c>
      <c r="L13948" s="86" t="s">
        <v>17486</v>
      </c>
      <c r="N13948">
        <f>IFERROR(VLOOKUP(A13948,bip!$A:$C,2,0),"")</f>
      </c>
      <c r="O13948">
        <f>IFERROR(VLOOKUP(A13948,bip!$A:$Z,3,0),"")</f>
      </c>
    </row>
    <row r="13949" spans="1:15" ht="13.2">
      <c r="A13949" t="s">
        <v>10571</v>
      </c>
      <c r="B13949" t="s">
        <v>10571</v>
      </c>
      <c r="C13949" t="s">
        <v>16440</v>
      </c>
      <c r="D13949" t="s">
        <v>27163</v>
      </c>
      <c r="E13949" t="s">
        <v>27164</v>
      </c>
      <c r="F13949">
        <v>1</v>
      </c>
      <c r="G13949">
        <v>12</v>
      </c>
      <c r="H13949" s="1">
        <v>359</v>
      </c>
      <c r="I13949" s="87"/>
      <c r="K13949" s="86" t="s">
        <v>17485</v>
      </c>
      <c r="L13949" s="86" t="s">
        <v>17486</v>
      </c>
      <c r="N13949">
        <f>IFERROR(VLOOKUP(A13949,bip!$A:$C,2,0),"")</f>
      </c>
      <c r="O13949">
        <f>IFERROR(VLOOKUP(A13949,bip!$A:$Z,3,0),"")</f>
      </c>
    </row>
    <row r="13950" spans="1:15" ht="13.2">
      <c r="A13950" t="s">
        <v>10570</v>
      </c>
      <c r="B13950" t="s">
        <v>10570</v>
      </c>
      <c r="C13950" t="s">
        <v>16440</v>
      </c>
      <c r="D13950" t="s">
        <v>27161</v>
      </c>
      <c r="E13950" t="s">
        <v>27162</v>
      </c>
      <c r="F13950">
        <v>12</v>
      </c>
      <c r="G13950">
        <v>48</v>
      </c>
      <c r="H13950" s="1">
        <v>53</v>
      </c>
      <c r="I13950" s="87"/>
      <c r="K13950" s="86" t="s">
        <v>17485</v>
      </c>
      <c r="L13950" s="86" t="s">
        <v>17486</v>
      </c>
      <c r="N13950">
        <f>IFERROR(VLOOKUP(A13950,bip!$A:$C,2,0),"")</f>
      </c>
      <c r="O13950">
        <f>IFERROR(VLOOKUP(A13950,bip!$A:$Z,3,0),"")</f>
      </c>
    </row>
    <row r="13951" spans="1:15" ht="13.2">
      <c r="A13951" t="s">
        <v>10581</v>
      </c>
      <c r="B13951" t="s">
        <v>17388</v>
      </c>
      <c r="C13951" t="s">
        <v>16440</v>
      </c>
      <c r="D13951" t="s">
        <v>33402</v>
      </c>
      <c r="E13951" t="s">
        <v>41515</v>
      </c>
      <c r="F13951">
        <v>1</v>
      </c>
      <c r="G13951">
        <v>1</v>
      </c>
      <c r="H13951" s="1">
        <v>3465</v>
      </c>
      <c r="I13951" s="87"/>
      <c r="K13951" s="86" t="s">
        <v>17485</v>
      </c>
      <c r="L13951" s="86" t="s">
        <v>17486</v>
      </c>
      <c r="N13951">
        <f>IFERROR(VLOOKUP(A13951,bip!$A:$C,2,0),"")</f>
      </c>
      <c r="O13951">
        <f>IFERROR(VLOOKUP(A13951,bip!$A:$Z,3,0),"")</f>
      </c>
    </row>
    <row r="13952" spans="1:15" ht="13.2">
      <c r="A13952" t="s">
        <v>10590</v>
      </c>
      <c r="B13952" t="s">
        <v>10590</v>
      </c>
      <c r="C13952" t="s">
        <v>16440</v>
      </c>
      <c r="D13952" t="s">
        <v>33403</v>
      </c>
      <c r="E13952" t="s">
        <v>41516</v>
      </c>
      <c r="F13952">
        <v>1</v>
      </c>
      <c r="G13952">
        <v>1</v>
      </c>
      <c r="H13952" s="1">
        <v>3465</v>
      </c>
      <c r="I13952" s="87"/>
      <c r="K13952" s="86" t="s">
        <v>17485</v>
      </c>
      <c r="L13952" s="86" t="s">
        <v>17486</v>
      </c>
      <c r="N13952">
        <f>IFERROR(VLOOKUP(A13952,bip!$A:$C,2,0),"")</f>
      </c>
      <c r="O13952">
        <f>IFERROR(VLOOKUP(A13952,bip!$A:$Z,3,0),"")</f>
      </c>
    </row>
    <row r="13953" spans="1:15" ht="13.2">
      <c r="A13953" t="s">
        <v>10598</v>
      </c>
      <c r="B13953" t="s">
        <v>10598</v>
      </c>
      <c r="C13953" t="s">
        <v>16440</v>
      </c>
      <c r="D13953" t="s">
        <v>33404</v>
      </c>
      <c r="E13953" t="s">
        <v>41517</v>
      </c>
      <c r="F13953">
        <v>1</v>
      </c>
      <c r="G13953">
        <v>1</v>
      </c>
      <c r="H13953" s="1">
        <v>3465</v>
      </c>
      <c r="I13953" s="87"/>
      <c r="K13953" s="86" t="s">
        <v>17485</v>
      </c>
      <c r="L13953" s="86" t="s">
        <v>17486</v>
      </c>
      <c r="N13953">
        <f>IFERROR(VLOOKUP(A13953,bip!$A:$C,2,0),"")</f>
      </c>
      <c r="O13953">
        <f>IFERROR(VLOOKUP(A13953,bip!$A:$Z,3,0),"")</f>
        <v>0</v>
      </c>
    </row>
    <row r="13954" spans="1:15" ht="13.2">
      <c r="A13954" t="s">
        <v>10573</v>
      </c>
      <c r="B13954" t="s">
        <v>17380</v>
      </c>
      <c r="C13954" t="s">
        <v>16440</v>
      </c>
      <c r="D13954" t="s">
        <v>33405</v>
      </c>
      <c r="E13954" t="s">
        <v>41518</v>
      </c>
      <c r="F13954">
        <v>1</v>
      </c>
      <c r="G13954">
        <v>30</v>
      </c>
      <c r="H13954" s="1">
        <v>70</v>
      </c>
      <c r="I13954" s="87"/>
      <c r="K13954" s="86" t="s">
        <v>17485</v>
      </c>
      <c r="L13954" s="86" t="s">
        <v>17486</v>
      </c>
      <c r="N13954">
        <f>IFERROR(VLOOKUP(A13954,bip!$A:$C,2,0),"")</f>
      </c>
      <c r="O13954">
        <f>IFERROR(VLOOKUP(A13954,bip!$A:$Z,3,0),"")</f>
      </c>
    </row>
    <row r="13955" spans="1:15" ht="13.2">
      <c r="A13955" t="s">
        <v>10582</v>
      </c>
      <c r="B13955" t="s">
        <v>10582</v>
      </c>
      <c r="C13955" t="s">
        <v>16440</v>
      </c>
      <c r="D13955" t="s">
        <v>33406</v>
      </c>
      <c r="E13955" t="s">
        <v>41519</v>
      </c>
      <c r="F13955">
        <v>5</v>
      </c>
      <c r="G13955">
        <v>30</v>
      </c>
      <c r="H13955" s="1">
        <v>70</v>
      </c>
      <c r="I13955" s="87"/>
      <c r="K13955" s="86" t="s">
        <v>17485</v>
      </c>
      <c r="L13955" s="86" t="s">
        <v>17486</v>
      </c>
      <c r="N13955">
        <f>IFERROR(VLOOKUP(A13955,bip!$A:$C,2,0),"")</f>
      </c>
      <c r="O13955">
        <f>IFERROR(VLOOKUP(A13955,bip!$A:$Z,3,0),"")</f>
      </c>
    </row>
    <row r="13956" spans="1:15" ht="13.2">
      <c r="A13956" t="s">
        <v>10574</v>
      </c>
      <c r="B13956" t="s">
        <v>17381</v>
      </c>
      <c r="C13956" t="s">
        <v>16440</v>
      </c>
      <c r="D13956" t="s">
        <v>33407</v>
      </c>
      <c r="E13956" t="s">
        <v>41520</v>
      </c>
      <c r="F13956">
        <v>1</v>
      </c>
      <c r="G13956">
        <v>12</v>
      </c>
      <c r="H13956" s="1">
        <v>122</v>
      </c>
      <c r="I13956" s="87"/>
      <c r="K13956" s="86" t="s">
        <v>17485</v>
      </c>
      <c r="L13956" s="86" t="s">
        <v>17486</v>
      </c>
      <c r="N13956">
        <f>IFERROR(VLOOKUP(A13956,bip!$A:$C,2,0),"")</f>
      </c>
      <c r="O13956">
        <f>IFERROR(VLOOKUP(A13956,bip!$A:$Z,3,0),"")</f>
      </c>
    </row>
    <row r="13957" spans="1:15" ht="13.2">
      <c r="A13957" t="s">
        <v>10583</v>
      </c>
      <c r="B13957" t="s">
        <v>10583</v>
      </c>
      <c r="C13957" t="s">
        <v>16440</v>
      </c>
      <c r="D13957" t="s">
        <v>33408</v>
      </c>
      <c r="E13957" t="s">
        <v>41521</v>
      </c>
      <c r="F13957">
        <v>1</v>
      </c>
      <c r="G13957">
        <v>12</v>
      </c>
      <c r="H13957" s="1">
        <v>122</v>
      </c>
      <c r="I13957" s="87"/>
      <c r="K13957" s="86" t="s">
        <v>17485</v>
      </c>
      <c r="L13957" s="86" t="s">
        <v>17486</v>
      </c>
      <c r="N13957">
        <f>IFERROR(VLOOKUP(A13957,bip!$A:$C,2,0),"")</f>
      </c>
      <c r="O13957">
        <f>IFERROR(VLOOKUP(A13957,bip!$A:$Z,3,0),"")</f>
      </c>
    </row>
    <row r="13958" spans="1:15" ht="13.2">
      <c r="A13958" t="s">
        <v>10591</v>
      </c>
      <c r="B13958" t="s">
        <v>10591</v>
      </c>
      <c r="C13958" t="s">
        <v>16440</v>
      </c>
      <c r="D13958" t="s">
        <v>33409</v>
      </c>
      <c r="E13958" t="s">
        <v>41522</v>
      </c>
      <c r="F13958">
        <v>1</v>
      </c>
      <c r="G13958">
        <v>12</v>
      </c>
      <c r="H13958" s="1">
        <v>122</v>
      </c>
      <c r="I13958" s="87"/>
      <c r="K13958" s="86" t="s">
        <v>17485</v>
      </c>
      <c r="L13958" s="86" t="s">
        <v>17486</v>
      </c>
      <c r="N13958">
        <f>IFERROR(VLOOKUP(A13958,bip!$A:$C,2,0),"")</f>
      </c>
      <c r="O13958">
        <f>IFERROR(VLOOKUP(A13958,bip!$A:$Z,3,0),"")</f>
      </c>
    </row>
    <row r="13959" spans="1:15" ht="13.2">
      <c r="A13959" t="s">
        <v>10575</v>
      </c>
      <c r="B13959" t="s">
        <v>17382</v>
      </c>
      <c r="C13959" t="s">
        <v>16440</v>
      </c>
      <c r="D13959" t="s">
        <v>33410</v>
      </c>
      <c r="E13959" t="s">
        <v>41523</v>
      </c>
      <c r="F13959">
        <v>1</v>
      </c>
      <c r="G13959">
        <v>12</v>
      </c>
      <c r="H13959" s="1">
        <v>179</v>
      </c>
      <c r="I13959" s="87"/>
      <c r="K13959" s="86" t="s">
        <v>17485</v>
      </c>
      <c r="L13959" s="86" t="s">
        <v>17486</v>
      </c>
      <c r="N13959">
        <f>IFERROR(VLOOKUP(A13959,bip!$A:$C,2,0),"")</f>
      </c>
      <c r="O13959">
        <f>IFERROR(VLOOKUP(A13959,bip!$A:$Z,3,0),"")</f>
      </c>
    </row>
    <row r="13960" spans="1:15" ht="13.2">
      <c r="A13960" t="s">
        <v>10584</v>
      </c>
      <c r="B13960" t="s">
        <v>10584</v>
      </c>
      <c r="C13960" t="s">
        <v>16440</v>
      </c>
      <c r="D13960" t="s">
        <v>33411</v>
      </c>
      <c r="E13960" t="s">
        <v>41524</v>
      </c>
      <c r="F13960">
        <v>1</v>
      </c>
      <c r="G13960">
        <v>12</v>
      </c>
      <c r="H13960" s="1">
        <v>179</v>
      </c>
      <c r="I13960" s="87"/>
      <c r="K13960" s="86" t="s">
        <v>17485</v>
      </c>
      <c r="L13960" s="86" t="s">
        <v>17486</v>
      </c>
      <c r="N13960">
        <f>IFERROR(VLOOKUP(A13960,bip!$A:$C,2,0),"")</f>
      </c>
      <c r="O13960">
        <f>IFERROR(VLOOKUP(A13960,bip!$A:$Z,3,0),"")</f>
      </c>
    </row>
    <row r="13961" spans="1:15" ht="13.2">
      <c r="A13961" t="s">
        <v>10592</v>
      </c>
      <c r="B13961" t="s">
        <v>10592</v>
      </c>
      <c r="C13961" t="s">
        <v>16440</v>
      </c>
      <c r="D13961" t="s">
        <v>33412</v>
      </c>
      <c r="E13961" t="s">
        <v>41525</v>
      </c>
      <c r="F13961">
        <v>1</v>
      </c>
      <c r="G13961">
        <v>12</v>
      </c>
      <c r="H13961" s="1">
        <v>179</v>
      </c>
      <c r="I13961" s="87"/>
      <c r="K13961" s="86" t="s">
        <v>17485</v>
      </c>
      <c r="L13961" s="86" t="s">
        <v>17486</v>
      </c>
      <c r="N13961">
        <f>IFERROR(VLOOKUP(A13961,bip!$A:$C,2,0),"")</f>
      </c>
      <c r="O13961">
        <f>IFERROR(VLOOKUP(A13961,bip!$A:$Z,3,0),"")</f>
      </c>
    </row>
    <row r="13962" spans="1:15" ht="13.2">
      <c r="A13962" t="s">
        <v>10576</v>
      </c>
      <c r="B13962" t="s">
        <v>17383</v>
      </c>
      <c r="C13962" t="s">
        <v>16440</v>
      </c>
      <c r="D13962" t="s">
        <v>33413</v>
      </c>
      <c r="E13962" t="s">
        <v>41526</v>
      </c>
      <c r="F13962">
        <v>1</v>
      </c>
      <c r="G13962">
        <v>10</v>
      </c>
      <c r="H13962" s="1">
        <v>228</v>
      </c>
      <c r="I13962" s="87"/>
      <c r="K13962" s="86" t="s">
        <v>17485</v>
      </c>
      <c r="L13962" s="86" t="s">
        <v>17486</v>
      </c>
      <c r="N13962">
        <f>IFERROR(VLOOKUP(A13962,bip!$A:$C,2,0),"")</f>
      </c>
      <c r="O13962">
        <f>IFERROR(VLOOKUP(A13962,bip!$A:$Z,3,0),"")</f>
      </c>
    </row>
    <row r="13963" spans="1:15" ht="13.2">
      <c r="A13963" t="s">
        <v>10585</v>
      </c>
      <c r="B13963" t="s">
        <v>10585</v>
      </c>
      <c r="C13963" t="s">
        <v>16440</v>
      </c>
      <c r="D13963" t="s">
        <v>33414</v>
      </c>
      <c r="E13963" t="s">
        <v>41527</v>
      </c>
      <c r="F13963">
        <v>1</v>
      </c>
      <c r="G13963">
        <v>10</v>
      </c>
      <c r="H13963" s="1">
        <v>228</v>
      </c>
      <c r="I13963" s="87"/>
      <c r="K13963" s="86" t="s">
        <v>17485</v>
      </c>
      <c r="L13963" s="86" t="s">
        <v>17486</v>
      </c>
      <c r="N13963">
        <f>IFERROR(VLOOKUP(A13963,bip!$A:$C,2,0),"")</f>
      </c>
      <c r="O13963">
        <f>IFERROR(VLOOKUP(A13963,bip!$A:$Z,3,0),"")</f>
      </c>
    </row>
    <row r="13964" spans="1:15" ht="13.2">
      <c r="A13964" t="s">
        <v>10593</v>
      </c>
      <c r="B13964" t="s">
        <v>10593</v>
      </c>
      <c r="C13964" t="s">
        <v>16440</v>
      </c>
      <c r="D13964" t="s">
        <v>33415</v>
      </c>
      <c r="E13964" t="s">
        <v>41528</v>
      </c>
      <c r="F13964">
        <v>1</v>
      </c>
      <c r="G13964">
        <v>10</v>
      </c>
      <c r="H13964" s="1">
        <v>228</v>
      </c>
      <c r="I13964" s="87"/>
      <c r="K13964" s="86" t="s">
        <v>17485</v>
      </c>
      <c r="L13964" s="86" t="s">
        <v>17486</v>
      </c>
      <c r="N13964">
        <f>IFERROR(VLOOKUP(A13964,bip!$A:$C,2,0),"")</f>
      </c>
      <c r="O13964">
        <f>IFERROR(VLOOKUP(A13964,bip!$A:$Z,3,0),"")</f>
      </c>
    </row>
    <row r="13965" spans="1:15" ht="13.2">
      <c r="A13965" t="s">
        <v>10577</v>
      </c>
      <c r="B13965" t="s">
        <v>17384</v>
      </c>
      <c r="C13965" t="s">
        <v>16440</v>
      </c>
      <c r="D13965" t="s">
        <v>33416</v>
      </c>
      <c r="E13965" t="s">
        <v>41529</v>
      </c>
      <c r="F13965">
        <v>1</v>
      </c>
      <c r="G13965">
        <v>6</v>
      </c>
      <c r="H13965" s="1">
        <v>372</v>
      </c>
      <c r="I13965" s="87"/>
      <c r="K13965" s="86" t="s">
        <v>17485</v>
      </c>
      <c r="L13965" s="86" t="s">
        <v>17486</v>
      </c>
      <c r="N13965">
        <f>IFERROR(VLOOKUP(A13965,bip!$A:$C,2,0),"")</f>
      </c>
      <c r="O13965">
        <f>IFERROR(VLOOKUP(A13965,bip!$A:$Z,3,0),"")</f>
      </c>
    </row>
    <row r="13966" spans="1:15" ht="13.2">
      <c r="A13966" t="s">
        <v>10586</v>
      </c>
      <c r="B13966" t="s">
        <v>10586</v>
      </c>
      <c r="C13966" t="s">
        <v>16440</v>
      </c>
      <c r="D13966" t="s">
        <v>33417</v>
      </c>
      <c r="E13966" t="s">
        <v>41530</v>
      </c>
      <c r="F13966">
        <v>2</v>
      </c>
      <c r="G13966">
        <v>6</v>
      </c>
      <c r="H13966" s="1">
        <v>372</v>
      </c>
      <c r="I13966" s="87"/>
      <c r="K13966" s="86" t="s">
        <v>17485</v>
      </c>
      <c r="L13966" s="86" t="s">
        <v>17486</v>
      </c>
      <c r="N13966">
        <f>IFERROR(VLOOKUP(A13966,bip!$A:$C,2,0),"")</f>
      </c>
      <c r="O13966">
        <f>IFERROR(VLOOKUP(A13966,bip!$A:$Z,3,0),"")</f>
      </c>
    </row>
    <row r="13967" spans="1:15" ht="13.2">
      <c r="A13967" t="s">
        <v>10594</v>
      </c>
      <c r="B13967" t="s">
        <v>10594</v>
      </c>
      <c r="C13967" t="s">
        <v>16440</v>
      </c>
      <c r="D13967" t="s">
        <v>33418</v>
      </c>
      <c r="E13967" t="s">
        <v>41531</v>
      </c>
      <c r="F13967">
        <v>1</v>
      </c>
      <c r="G13967">
        <v>6</v>
      </c>
      <c r="H13967" s="1">
        <v>372</v>
      </c>
      <c r="I13967" s="87"/>
      <c r="K13967" s="86" t="s">
        <v>17485</v>
      </c>
      <c r="L13967" s="86" t="s">
        <v>17486</v>
      </c>
      <c r="N13967">
        <f>IFERROR(VLOOKUP(A13967,bip!$A:$C,2,0),"")</f>
      </c>
      <c r="O13967">
        <f>IFERROR(VLOOKUP(A13967,bip!$A:$Z,3,0),"")</f>
      </c>
    </row>
    <row r="13968" spans="1:15" ht="13.2">
      <c r="A13968" t="s">
        <v>10578</v>
      </c>
      <c r="B13968" t="s">
        <v>17385</v>
      </c>
      <c r="C13968" t="s">
        <v>16440</v>
      </c>
      <c r="D13968" t="s">
        <v>33419</v>
      </c>
      <c r="E13968" t="s">
        <v>41532</v>
      </c>
      <c r="F13968">
        <v>1</v>
      </c>
      <c r="G13968">
        <v>3</v>
      </c>
      <c r="H13968" s="1">
        <v>444</v>
      </c>
      <c r="I13968" s="87"/>
      <c r="K13968" s="86" t="s">
        <v>17485</v>
      </c>
      <c r="L13968" s="86" t="s">
        <v>17486</v>
      </c>
      <c r="N13968">
        <f>IFERROR(VLOOKUP(A13968,bip!$A:$C,2,0),"")</f>
      </c>
      <c r="O13968">
        <f>IFERROR(VLOOKUP(A13968,bip!$A:$Z,3,0),"")</f>
      </c>
    </row>
    <row r="13969" spans="1:15" ht="13.2">
      <c r="A13969" t="s">
        <v>10587</v>
      </c>
      <c r="B13969" t="s">
        <v>10587</v>
      </c>
      <c r="C13969" t="s">
        <v>16440</v>
      </c>
      <c r="D13969" t="s">
        <v>33420</v>
      </c>
      <c r="E13969" t="s">
        <v>41533</v>
      </c>
      <c r="F13969">
        <v>1</v>
      </c>
      <c r="G13969">
        <v>3</v>
      </c>
      <c r="H13969" s="1">
        <v>444</v>
      </c>
      <c r="I13969" s="87"/>
      <c r="K13969" s="86" t="s">
        <v>17485</v>
      </c>
      <c r="L13969" s="86" t="s">
        <v>17486</v>
      </c>
      <c r="N13969">
        <f>IFERROR(VLOOKUP(A13969,bip!$A:$C,2,0),"")</f>
      </c>
      <c r="O13969">
        <f>IFERROR(VLOOKUP(A13969,bip!$A:$Z,3,0),"")</f>
      </c>
    </row>
    <row r="13970" spans="1:15" ht="13.2">
      <c r="A13970" t="s">
        <v>10595</v>
      </c>
      <c r="B13970" t="s">
        <v>10595</v>
      </c>
      <c r="C13970" t="s">
        <v>16440</v>
      </c>
      <c r="D13970" t="s">
        <v>33421</v>
      </c>
      <c r="E13970" t="s">
        <v>41534</v>
      </c>
      <c r="F13970">
        <v>1</v>
      </c>
      <c r="G13970">
        <v>3</v>
      </c>
      <c r="H13970" s="1">
        <v>444</v>
      </c>
      <c r="I13970" s="87"/>
      <c r="K13970" s="86" t="s">
        <v>17485</v>
      </c>
      <c r="L13970" s="86" t="s">
        <v>17486</v>
      </c>
      <c r="N13970">
        <f>IFERROR(VLOOKUP(A13970,bip!$A:$C,2,0),"")</f>
      </c>
      <c r="O13970">
        <f>IFERROR(VLOOKUP(A13970,bip!$A:$Z,3,0),"")</f>
      </c>
    </row>
    <row r="13971" spans="1:15" ht="13.2">
      <c r="A13971" t="s">
        <v>10579</v>
      </c>
      <c r="B13971" t="s">
        <v>17386</v>
      </c>
      <c r="C13971" t="s">
        <v>16440</v>
      </c>
      <c r="D13971" t="s">
        <v>33422</v>
      </c>
      <c r="E13971" t="s">
        <v>41535</v>
      </c>
      <c r="F13971">
        <v>1</v>
      </c>
      <c r="G13971">
        <v>3</v>
      </c>
      <c r="H13971" s="1">
        <v>557</v>
      </c>
      <c r="I13971" s="87"/>
      <c r="K13971" s="86" t="s">
        <v>17485</v>
      </c>
      <c r="L13971" s="86" t="s">
        <v>17486</v>
      </c>
      <c r="N13971">
        <f>IFERROR(VLOOKUP(A13971,bip!$A:$C,2,0),"")</f>
      </c>
      <c r="O13971">
        <f>IFERROR(VLOOKUP(A13971,bip!$A:$Z,3,0),"")</f>
      </c>
    </row>
    <row r="13972" spans="1:15" ht="13.2">
      <c r="A13972" t="s">
        <v>10588</v>
      </c>
      <c r="B13972" t="s">
        <v>10588</v>
      </c>
      <c r="C13972" t="s">
        <v>16440</v>
      </c>
      <c r="D13972" t="s">
        <v>33423</v>
      </c>
      <c r="E13972" t="s">
        <v>41536</v>
      </c>
      <c r="F13972">
        <v>1</v>
      </c>
      <c r="G13972">
        <v>3</v>
      </c>
      <c r="H13972" s="1">
        <v>557</v>
      </c>
      <c r="I13972" s="87"/>
      <c r="K13972" s="86" t="s">
        <v>17485</v>
      </c>
      <c r="L13972" s="86" t="s">
        <v>17486</v>
      </c>
      <c r="N13972">
        <f>IFERROR(VLOOKUP(A13972,bip!$A:$C,2,0),"")</f>
      </c>
      <c r="O13972">
        <f>IFERROR(VLOOKUP(A13972,bip!$A:$Z,3,0),"")</f>
      </c>
    </row>
    <row r="13973" spans="1:15" ht="13.2">
      <c r="A13973" t="s">
        <v>10596</v>
      </c>
      <c r="B13973" t="s">
        <v>10596</v>
      </c>
      <c r="C13973" t="s">
        <v>16440</v>
      </c>
      <c r="D13973" t="s">
        <v>33424</v>
      </c>
      <c r="E13973" t="s">
        <v>41537</v>
      </c>
      <c r="F13973">
        <v>1</v>
      </c>
      <c r="G13973">
        <v>3</v>
      </c>
      <c r="H13973" s="1">
        <v>557</v>
      </c>
      <c r="I13973" s="87"/>
      <c r="K13973" s="86" t="s">
        <v>17485</v>
      </c>
      <c r="L13973" s="86" t="s">
        <v>17486</v>
      </c>
      <c r="N13973">
        <f>IFERROR(VLOOKUP(A13973,bip!$A:$C,2,0),"")</f>
      </c>
      <c r="O13973">
        <f>IFERROR(VLOOKUP(A13973,bip!$A:$Z,3,0),"")</f>
      </c>
    </row>
    <row r="13974" spans="1:15" ht="13.2">
      <c r="A13974" t="s">
        <v>10580</v>
      </c>
      <c r="B13974" t="s">
        <v>17387</v>
      </c>
      <c r="C13974" t="s">
        <v>16440</v>
      </c>
      <c r="D13974" t="s">
        <v>33425</v>
      </c>
      <c r="E13974" t="s">
        <v>41538</v>
      </c>
      <c r="F13974">
        <v>1</v>
      </c>
      <c r="G13974">
        <v>2</v>
      </c>
      <c r="H13974" s="1">
        <v>1268</v>
      </c>
      <c r="I13974" s="87"/>
      <c r="K13974" s="86" t="s">
        <v>17485</v>
      </c>
      <c r="L13974" s="86" t="s">
        <v>17486</v>
      </c>
      <c r="N13974">
        <f>IFERROR(VLOOKUP(A13974,bip!$A:$C,2,0),"")</f>
      </c>
      <c r="O13974">
        <f>IFERROR(VLOOKUP(A13974,bip!$A:$Z,3,0),"")</f>
      </c>
    </row>
    <row r="13975" spans="1:15" ht="13.2">
      <c r="A13975" t="s">
        <v>10589</v>
      </c>
      <c r="B13975" t="s">
        <v>10589</v>
      </c>
      <c r="C13975" t="s">
        <v>16440</v>
      </c>
      <c r="D13975" t="s">
        <v>33426</v>
      </c>
      <c r="E13975" t="s">
        <v>41539</v>
      </c>
      <c r="F13975">
        <v>1</v>
      </c>
      <c r="G13975">
        <v>2</v>
      </c>
      <c r="H13975" s="1">
        <v>1268</v>
      </c>
      <c r="I13975" s="87"/>
      <c r="K13975" s="86" t="s">
        <v>17485</v>
      </c>
      <c r="L13975" s="86" t="s">
        <v>17486</v>
      </c>
      <c r="N13975">
        <f>IFERROR(VLOOKUP(A13975,bip!$A:$C,2,0),"")</f>
      </c>
      <c r="O13975">
        <f>IFERROR(VLOOKUP(A13975,bip!$A:$Z,3,0),"")</f>
      </c>
    </row>
    <row r="13976" spans="1:15" ht="13.2">
      <c r="A13976" t="s">
        <v>10597</v>
      </c>
      <c r="B13976" t="s">
        <v>10597</v>
      </c>
      <c r="C13976" t="s">
        <v>16440</v>
      </c>
      <c r="D13976" t="s">
        <v>33427</v>
      </c>
      <c r="E13976" t="s">
        <v>41540</v>
      </c>
      <c r="F13976">
        <v>1</v>
      </c>
      <c r="G13976">
        <v>2</v>
      </c>
      <c r="H13976" s="1">
        <v>1268</v>
      </c>
      <c r="I13976" s="87"/>
      <c r="K13976" s="86" t="s">
        <v>17485</v>
      </c>
      <c r="L13976" s="86" t="s">
        <v>17486</v>
      </c>
      <c r="N13976">
        <f>IFERROR(VLOOKUP(A13976,bip!$A:$C,2,0),"")</f>
      </c>
      <c r="O13976">
        <f>IFERROR(VLOOKUP(A13976,bip!$A:$Z,3,0),"")</f>
      </c>
    </row>
    <row r="13977" spans="1:15" ht="13.2">
      <c r="A13977" t="s">
        <v>40259</v>
      </c>
      <c r="B13977" t="s">
        <v>40259</v>
      </c>
      <c r="C13977" t="s">
        <v>16440</v>
      </c>
      <c r="D13977" t="s">
        <v>40260</v>
      </c>
      <c r="E13977" t="s">
        <v>40261</v>
      </c>
      <c r="F13977">
        <v>1</v>
      </c>
      <c r="G13977">
        <v>10</v>
      </c>
      <c r="H13977" s="1">
        <v>284</v>
      </c>
      <c r="I13977" s="87">
        <v>0.070000000000000007</v>
      </c>
      <c r="J13977" s="86" t="s">
        <v>17480</v>
      </c>
      <c r="K13977" s="86" t="s">
        <v>44487</v>
      </c>
      <c r="L13977" s="86" t="s">
        <v>17486</v>
      </c>
      <c r="M13977" s="86" t="s">
        <v>17487</v>
      </c>
      <c r="N13977">
        <f>IFERROR(VLOOKUP(A13977,bip!$A:$C,2,0),"")</f>
      </c>
      <c r="O13977">
        <f>IFERROR(VLOOKUP(A13977,bip!$A:$Z,3,0),"")</f>
      </c>
    </row>
    <row r="13978" spans="1:15" ht="13.2">
      <c r="A13978" t="s">
        <v>40262</v>
      </c>
      <c r="B13978" t="s">
        <v>40262</v>
      </c>
      <c r="C13978" t="s">
        <v>16440</v>
      </c>
      <c r="D13978" t="s">
        <v>40263</v>
      </c>
      <c r="E13978" t="s">
        <v>40264</v>
      </c>
      <c r="F13978">
        <v>1</v>
      </c>
      <c r="G13978">
        <v>10</v>
      </c>
      <c r="H13978" s="1">
        <v>336</v>
      </c>
      <c r="I13978" s="87">
        <v>0.070000000000000007</v>
      </c>
      <c r="J13978" s="86" t="s">
        <v>17480</v>
      </c>
      <c r="K13978" s="86" t="s">
        <v>44487</v>
      </c>
      <c r="L13978" s="86" t="s">
        <v>17486</v>
      </c>
      <c r="M13978" s="86" t="s">
        <v>17487</v>
      </c>
      <c r="N13978">
        <f>IFERROR(VLOOKUP(A13978,bip!$A:$C,2,0),"")</f>
      </c>
      <c r="O13978">
        <f>IFERROR(VLOOKUP(A13978,bip!$A:$Z,3,0),"")</f>
      </c>
    </row>
    <row r="13979" spans="1:15" ht="13.2">
      <c r="A13979" t="s">
        <v>40265</v>
      </c>
      <c r="B13979" t="s">
        <v>40265</v>
      </c>
      <c r="C13979" t="s">
        <v>16440</v>
      </c>
      <c r="D13979" t="s">
        <v>40266</v>
      </c>
      <c r="E13979" t="s">
        <v>40267</v>
      </c>
      <c r="F13979">
        <v>1</v>
      </c>
      <c r="G13979">
        <v>6</v>
      </c>
      <c r="H13979" s="1">
        <v>294</v>
      </c>
      <c r="I13979" s="87"/>
      <c r="K13979" s="86" t="s">
        <v>17485</v>
      </c>
      <c r="L13979" s="86" t="s">
        <v>17486</v>
      </c>
      <c r="M13979" s="86" t="s">
        <v>17487</v>
      </c>
      <c r="N13979">
        <f>IFERROR(VLOOKUP(A13979,bip!$A:$C,2,0),"")</f>
      </c>
      <c r="O13979">
        <f>IFERROR(VLOOKUP(A13979,bip!$A:$Z,3,0),"")</f>
      </c>
    </row>
    <row r="13980" spans="1:15" ht="13.2">
      <c r="A13980" t="s">
        <v>40268</v>
      </c>
      <c r="B13980" t="s">
        <v>40268</v>
      </c>
      <c r="C13980" t="s">
        <v>16440</v>
      </c>
      <c r="D13980" t="s">
        <v>40269</v>
      </c>
      <c r="E13980" t="s">
        <v>40270</v>
      </c>
      <c r="F13980">
        <v>1</v>
      </c>
      <c r="G13980">
        <v>3</v>
      </c>
      <c r="H13980" s="1">
        <v>463</v>
      </c>
      <c r="I13980" s="87">
        <v>0.070000000000000007</v>
      </c>
      <c r="J13980" s="86" t="s">
        <v>17480</v>
      </c>
      <c r="K13980" s="86" t="s">
        <v>44487</v>
      </c>
      <c r="L13980" s="86" t="s">
        <v>17486</v>
      </c>
      <c r="M13980" s="86" t="s">
        <v>17487</v>
      </c>
      <c r="N13980">
        <f>IFERROR(VLOOKUP(A13980,bip!$A:$C,2,0),"")</f>
      </c>
      <c r="O13980">
        <f>IFERROR(VLOOKUP(A13980,bip!$A:$Z,3,0),"")</f>
      </c>
    </row>
    <row r="13981" spans="1:15" ht="13.2">
      <c r="A13981" t="s">
        <v>40271</v>
      </c>
      <c r="B13981" t="s">
        <v>40271</v>
      </c>
      <c r="C13981" t="s">
        <v>16440</v>
      </c>
      <c r="D13981" t="s">
        <v>40272</v>
      </c>
      <c r="E13981" t="s">
        <v>40273</v>
      </c>
      <c r="F13981">
        <v>1</v>
      </c>
      <c r="G13981">
        <v>3</v>
      </c>
      <c r="H13981" s="1">
        <v>639</v>
      </c>
      <c r="I13981" s="87">
        <v>0.070000000000000007</v>
      </c>
      <c r="J13981" s="86" t="s">
        <v>17480</v>
      </c>
      <c r="K13981" s="86" t="s">
        <v>44487</v>
      </c>
      <c r="L13981" s="86" t="s">
        <v>17486</v>
      </c>
      <c r="M13981" s="86" t="s">
        <v>17487</v>
      </c>
      <c r="N13981">
        <f>IFERROR(VLOOKUP(A13981,bip!$A:$C,2,0),"")</f>
      </c>
      <c r="O13981">
        <f>IFERROR(VLOOKUP(A13981,bip!$A:$Z,3,0),"")</f>
      </c>
    </row>
    <row r="13982" spans="1:15" ht="13.2">
      <c r="A13982" t="s">
        <v>40274</v>
      </c>
      <c r="B13982" t="s">
        <v>40274</v>
      </c>
      <c r="C13982" t="s">
        <v>16440</v>
      </c>
      <c r="D13982" t="s">
        <v>40275</v>
      </c>
      <c r="E13982" t="s">
        <v>40276</v>
      </c>
      <c r="F13982">
        <v>1</v>
      </c>
      <c r="G13982">
        <v>3</v>
      </c>
      <c r="H13982" s="1">
        <v>660</v>
      </c>
      <c r="I13982" s="87">
        <v>0.070000000000000007</v>
      </c>
      <c r="J13982" s="86" t="s">
        <v>17480</v>
      </c>
      <c r="K13982" s="86" t="s">
        <v>44487</v>
      </c>
      <c r="L13982" s="86" t="s">
        <v>17486</v>
      </c>
      <c r="M13982" s="86" t="s">
        <v>17487</v>
      </c>
      <c r="N13982">
        <f>IFERROR(VLOOKUP(A13982,bip!$A:$C,2,0),"")</f>
      </c>
      <c r="O13982">
        <f>IFERROR(VLOOKUP(A13982,bip!$A:$Z,3,0),"")</f>
      </c>
    </row>
    <row r="13983" spans="1:15" ht="13.2">
      <c r="A13983" t="s">
        <v>40277</v>
      </c>
      <c r="B13983" t="s">
        <v>40277</v>
      </c>
      <c r="C13983" t="s">
        <v>16440</v>
      </c>
      <c r="D13983" t="s">
        <v>40278</v>
      </c>
      <c r="E13983" t="s">
        <v>40279</v>
      </c>
      <c r="F13983">
        <v>1</v>
      </c>
      <c r="G13983">
        <v>2</v>
      </c>
      <c r="H13983" s="1">
        <v>1007</v>
      </c>
      <c r="I13983" s="87"/>
      <c r="K13983" s="86" t="s">
        <v>17485</v>
      </c>
      <c r="L13983" s="86" t="s">
        <v>17486</v>
      </c>
      <c r="M13983" s="86" t="s">
        <v>17487</v>
      </c>
      <c r="N13983">
        <f>IFERROR(VLOOKUP(A13983,bip!$A:$C,2,0),"")</f>
      </c>
      <c r="O13983">
        <f>IFERROR(VLOOKUP(A13983,bip!$A:$Z,3,0),"")</f>
      </c>
    </row>
    <row r="13984" spans="1:15" ht="13.2">
      <c r="A13984" t="s">
        <v>40280</v>
      </c>
      <c r="B13984" t="s">
        <v>40280</v>
      </c>
      <c r="C13984" t="s">
        <v>16440</v>
      </c>
      <c r="D13984" t="s">
        <v>40281</v>
      </c>
      <c r="E13984" t="s">
        <v>40282</v>
      </c>
      <c r="F13984">
        <v>1</v>
      </c>
      <c r="G13984">
        <v>2</v>
      </c>
      <c r="H13984" s="1">
        <v>1239</v>
      </c>
      <c r="I13984" s="87">
        <v>0.070000000000000007</v>
      </c>
      <c r="J13984" s="86" t="s">
        <v>17480</v>
      </c>
      <c r="K13984" s="86" t="s">
        <v>44487</v>
      </c>
      <c r="L13984" s="86" t="s">
        <v>17486</v>
      </c>
      <c r="M13984" s="86" t="s">
        <v>17487</v>
      </c>
      <c r="N13984">
        <f>IFERROR(VLOOKUP(A13984,bip!$A:$C,2,0),"")</f>
      </c>
      <c r="O13984">
        <f>IFERROR(VLOOKUP(A13984,bip!$A:$Z,3,0),"")</f>
      </c>
    </row>
    <row r="13985" spans="1:15" ht="13.2">
      <c r="A13985" t="s">
        <v>10599</v>
      </c>
      <c r="B13985" t="s">
        <v>17401</v>
      </c>
      <c r="C13985" t="s">
        <v>16441</v>
      </c>
      <c r="D13985" t="s">
        <v>33724</v>
      </c>
      <c r="E13985" t="s">
        <v>33725</v>
      </c>
      <c r="F13985">
        <v>1</v>
      </c>
      <c r="G13985">
        <v>20</v>
      </c>
      <c r="H13985" s="1">
        <v>84</v>
      </c>
      <c r="I13985" s="87"/>
      <c r="K13985" s="86" t="s">
        <v>17485</v>
      </c>
      <c r="L13985" s="86" t="s">
        <v>17486</v>
      </c>
      <c r="N13985">
        <f>IFERROR(VLOOKUP(A13985,bip!$A:$C,2,0),"")</f>
      </c>
      <c r="O13985">
        <f>IFERROR(VLOOKUP(A13985,bip!$A:$Z,3,0),"")</f>
      </c>
    </row>
    <row r="13986" spans="1:15" ht="13.2">
      <c r="A13986" t="s">
        <v>10600</v>
      </c>
      <c r="B13986" t="s">
        <v>17402</v>
      </c>
      <c r="C13986" t="s">
        <v>16441</v>
      </c>
      <c r="D13986" t="s">
        <v>33726</v>
      </c>
      <c r="E13986" t="s">
        <v>33727</v>
      </c>
      <c r="F13986">
        <v>1</v>
      </c>
      <c r="G13986">
        <v>20</v>
      </c>
      <c r="H13986" s="1">
        <v>118</v>
      </c>
      <c r="I13986" s="87"/>
      <c r="K13986" s="86" t="s">
        <v>17485</v>
      </c>
      <c r="L13986" s="86" t="s">
        <v>17486</v>
      </c>
      <c r="N13986">
        <f>IFERROR(VLOOKUP(A13986,bip!$A:$C,2,0),"")</f>
      </c>
      <c r="O13986">
        <f>IFERROR(VLOOKUP(A13986,bip!$A:$Z,3,0),"")</f>
      </c>
    </row>
    <row r="13987" spans="1:15" ht="13.2">
      <c r="A13987" t="s">
        <v>10601</v>
      </c>
      <c r="B13987" t="s">
        <v>17403</v>
      </c>
      <c r="C13987" t="s">
        <v>16441</v>
      </c>
      <c r="D13987" t="s">
        <v>33397</v>
      </c>
      <c r="E13987" t="s">
        <v>33728</v>
      </c>
      <c r="F13987">
        <v>1</v>
      </c>
      <c r="G13987">
        <v>20</v>
      </c>
      <c r="H13987" s="1">
        <v>142</v>
      </c>
      <c r="I13987" s="87"/>
      <c r="K13987" s="86" t="s">
        <v>17485</v>
      </c>
      <c r="L13987" s="86" t="s">
        <v>17486</v>
      </c>
      <c r="N13987">
        <f>IFERROR(VLOOKUP(A13987,bip!$A:$C,2,0),"")</f>
      </c>
      <c r="O13987">
        <f>IFERROR(VLOOKUP(A13987,bip!$A:$Z,3,0),"")</f>
      </c>
    </row>
    <row r="13988" spans="1:15" ht="13.2">
      <c r="A13988" t="s">
        <v>10602</v>
      </c>
      <c r="B13988" t="s">
        <v>17404</v>
      </c>
      <c r="C13988" t="s">
        <v>16441</v>
      </c>
      <c r="D13988" t="s">
        <v>33398</v>
      </c>
      <c r="E13988" t="s">
        <v>33729</v>
      </c>
      <c r="F13988">
        <v>1</v>
      </c>
      <c r="G13988">
        <v>10</v>
      </c>
      <c r="H13988" s="1">
        <v>230</v>
      </c>
      <c r="I13988" s="87"/>
      <c r="K13988" s="86" t="s">
        <v>17485</v>
      </c>
      <c r="L13988" s="86" t="s">
        <v>17486</v>
      </c>
      <c r="N13988">
        <f>IFERROR(VLOOKUP(A13988,bip!$A:$C,2,0),"")</f>
      </c>
      <c r="O13988">
        <f>IFERROR(VLOOKUP(A13988,bip!$A:$Z,3,0),"")</f>
      </c>
    </row>
    <row r="13989" spans="1:15" ht="13.2">
      <c r="A13989" t="s">
        <v>10603</v>
      </c>
      <c r="B13989" t="s">
        <v>17405</v>
      </c>
      <c r="C13989" t="s">
        <v>16441</v>
      </c>
      <c r="D13989" t="s">
        <v>33399</v>
      </c>
      <c r="E13989" t="s">
        <v>33730</v>
      </c>
      <c r="F13989">
        <v>1</v>
      </c>
      <c r="G13989">
        <v>6</v>
      </c>
      <c r="H13989" s="1">
        <v>275</v>
      </c>
      <c r="I13989" s="87"/>
      <c r="K13989" s="86" t="s">
        <v>17485</v>
      </c>
      <c r="L13989" s="86" t="s">
        <v>17486</v>
      </c>
      <c r="N13989">
        <f>IFERROR(VLOOKUP(A13989,bip!$A:$C,2,0),"")</f>
      </c>
      <c r="O13989">
        <f>IFERROR(VLOOKUP(A13989,bip!$A:$Z,3,0),"")</f>
      </c>
    </row>
    <row r="13990" spans="1:15" ht="13.2">
      <c r="A13990" t="s">
        <v>10604</v>
      </c>
      <c r="B13990" t="s">
        <v>17406</v>
      </c>
      <c r="C13990" t="s">
        <v>16441</v>
      </c>
      <c r="D13990" t="s">
        <v>33400</v>
      </c>
      <c r="E13990" t="s">
        <v>33731</v>
      </c>
      <c r="F13990">
        <v>1</v>
      </c>
      <c r="G13990">
        <v>3</v>
      </c>
      <c r="H13990" s="1">
        <v>353</v>
      </c>
      <c r="I13990" s="87"/>
      <c r="K13990" s="86" t="s">
        <v>17485</v>
      </c>
      <c r="L13990" s="86" t="s">
        <v>17486</v>
      </c>
      <c r="N13990">
        <f>IFERROR(VLOOKUP(A13990,bip!$A:$C,2,0),"")</f>
      </c>
      <c r="O13990">
        <f>IFERROR(VLOOKUP(A13990,bip!$A:$Z,3,0),"")</f>
      </c>
    </row>
    <row r="13991" spans="1:15" ht="13.2">
      <c r="A13991" t="s">
        <v>10605</v>
      </c>
      <c r="B13991" t="s">
        <v>17407</v>
      </c>
      <c r="C13991" t="s">
        <v>16441</v>
      </c>
      <c r="D13991" t="s">
        <v>33401</v>
      </c>
      <c r="E13991" t="s">
        <v>33732</v>
      </c>
      <c r="F13991">
        <v>1</v>
      </c>
      <c r="G13991">
        <v>2</v>
      </c>
      <c r="H13991" s="1">
        <v>783</v>
      </c>
      <c r="I13991" s="87"/>
      <c r="K13991" s="86" t="s">
        <v>17485</v>
      </c>
      <c r="L13991" s="86" t="s">
        <v>17486</v>
      </c>
      <c r="N13991">
        <f>IFERROR(VLOOKUP(A13991,bip!$A:$C,2,0),"")</f>
      </c>
      <c r="O13991">
        <f>IFERROR(VLOOKUP(A13991,bip!$A:$Z,3,0),"")</f>
      </c>
    </row>
    <row r="13992" spans="1:15" ht="13.2">
      <c r="A13992" t="s">
        <v>42291</v>
      </c>
      <c r="B13992" t="s">
        <v>42291</v>
      </c>
      <c r="C13992" t="s">
        <v>16441</v>
      </c>
      <c r="D13992" t="s">
        <v>42292</v>
      </c>
      <c r="E13992" t="s">
        <v>42293</v>
      </c>
      <c r="F13992">
        <v>1</v>
      </c>
      <c r="G13992">
        <v>20</v>
      </c>
      <c r="H13992" s="1">
        <v>84</v>
      </c>
      <c r="I13992" s="87">
        <v>0.070000000000000007</v>
      </c>
      <c r="J13992" s="86" t="s">
        <v>17480</v>
      </c>
      <c r="K13992" s="86" t="s">
        <v>44487</v>
      </c>
      <c r="L13992" s="86" t="s">
        <v>17486</v>
      </c>
      <c r="M13992" s="86" t="s">
        <v>17487</v>
      </c>
      <c r="N13992">
        <f>IFERROR(VLOOKUP(A13992,bip!$A:$C,2,0),"")</f>
      </c>
      <c r="O13992">
        <f>IFERROR(VLOOKUP(A13992,bip!$A:$Z,3,0),"")</f>
      </c>
    </row>
    <row r="13993" spans="1:15" ht="13.2">
      <c r="A13993" t="s">
        <v>42294</v>
      </c>
      <c r="B13993" t="s">
        <v>42294</v>
      </c>
      <c r="C13993" t="s">
        <v>16441</v>
      </c>
      <c r="D13993" t="s">
        <v>42295</v>
      </c>
      <c r="E13993" t="s">
        <v>42296</v>
      </c>
      <c r="F13993">
        <v>1</v>
      </c>
      <c r="G13993">
        <v>20</v>
      </c>
      <c r="H13993" s="1">
        <v>84</v>
      </c>
      <c r="I13993" s="87">
        <v>0.070000000000000007</v>
      </c>
      <c r="J13993" s="86" t="s">
        <v>17480</v>
      </c>
      <c r="K13993" s="86" t="s">
        <v>44487</v>
      </c>
      <c r="L13993" s="86" t="s">
        <v>17486</v>
      </c>
      <c r="M13993" s="86" t="s">
        <v>17487</v>
      </c>
      <c r="N13993">
        <f>IFERROR(VLOOKUP(A13993,bip!$A:$C,2,0),"")</f>
      </c>
      <c r="O13993">
        <f>IFERROR(VLOOKUP(A13993,bip!$A:$Z,3,0),"")</f>
      </c>
    </row>
    <row r="13994" spans="1:15" ht="13.2">
      <c r="A13994" t="s">
        <v>42297</v>
      </c>
      <c r="B13994" t="s">
        <v>42297</v>
      </c>
      <c r="C13994" t="s">
        <v>16441</v>
      </c>
      <c r="D13994" t="s">
        <v>42298</v>
      </c>
      <c r="E13994" t="s">
        <v>42299</v>
      </c>
      <c r="F13994">
        <v>1</v>
      </c>
      <c r="G13994">
        <v>30</v>
      </c>
      <c r="H13994" s="1">
        <v>84</v>
      </c>
      <c r="I13994" s="87">
        <v>0.070000000000000007</v>
      </c>
      <c r="J13994" s="86" t="s">
        <v>17480</v>
      </c>
      <c r="K13994" s="86" t="s">
        <v>44487</v>
      </c>
      <c r="L13994" s="86" t="s">
        <v>17486</v>
      </c>
      <c r="M13994" s="86" t="s">
        <v>17487</v>
      </c>
      <c r="N13994">
        <f>IFERROR(VLOOKUP(A13994,bip!$A:$C,2,0),"")</f>
      </c>
      <c r="O13994">
        <f>IFERROR(VLOOKUP(A13994,bip!$A:$Z,3,0),"")</f>
      </c>
    </row>
    <row r="13995" spans="1:15" ht="13.2">
      <c r="A13995" t="s">
        <v>42300</v>
      </c>
      <c r="B13995" t="s">
        <v>42300</v>
      </c>
      <c r="C13995" t="s">
        <v>16441</v>
      </c>
      <c r="D13995" t="s">
        <v>42301</v>
      </c>
      <c r="E13995" t="s">
        <v>42302</v>
      </c>
      <c r="F13995">
        <v>1</v>
      </c>
      <c r="G13995">
        <v>20</v>
      </c>
      <c r="H13995" s="1">
        <v>118</v>
      </c>
      <c r="I13995" s="87">
        <v>0.070000000000000007</v>
      </c>
      <c r="J13995" s="86" t="s">
        <v>17480</v>
      </c>
      <c r="K13995" s="86" t="s">
        <v>44487</v>
      </c>
      <c r="L13995" s="86" t="s">
        <v>17486</v>
      </c>
      <c r="M13995" s="86" t="s">
        <v>17487</v>
      </c>
      <c r="N13995">
        <f>IFERROR(VLOOKUP(A13995,bip!$A:$C,2,0),"")</f>
      </c>
      <c r="O13995">
        <f>IFERROR(VLOOKUP(A13995,bip!$A:$Z,3,0),"")</f>
      </c>
    </row>
    <row r="13996" spans="1:15" ht="13.2">
      <c r="A13996" t="s">
        <v>42303</v>
      </c>
      <c r="B13996" t="s">
        <v>42303</v>
      </c>
      <c r="C13996" t="s">
        <v>16441</v>
      </c>
      <c r="D13996" t="s">
        <v>42304</v>
      </c>
      <c r="E13996" t="s">
        <v>42305</v>
      </c>
      <c r="F13996">
        <v>1</v>
      </c>
      <c r="G13996">
        <v>20</v>
      </c>
      <c r="H13996" s="1">
        <v>118</v>
      </c>
      <c r="I13996" s="87">
        <v>0.070000000000000007</v>
      </c>
      <c r="J13996" s="86" t="s">
        <v>17480</v>
      </c>
      <c r="K13996" s="86" t="s">
        <v>44487</v>
      </c>
      <c r="L13996" s="86" t="s">
        <v>17486</v>
      </c>
      <c r="M13996" s="86" t="s">
        <v>17487</v>
      </c>
      <c r="N13996">
        <f>IFERROR(VLOOKUP(A13996,bip!$A:$C,2,0),"")</f>
      </c>
      <c r="O13996">
        <f>IFERROR(VLOOKUP(A13996,bip!$A:$Z,3,0),"")</f>
      </c>
    </row>
    <row r="13997" spans="1:15" ht="13.2">
      <c r="A13997" t="s">
        <v>42306</v>
      </c>
      <c r="B13997" t="s">
        <v>42306</v>
      </c>
      <c r="C13997" t="s">
        <v>16441</v>
      </c>
      <c r="D13997" t="s">
        <v>42307</v>
      </c>
      <c r="E13997" t="s">
        <v>42308</v>
      </c>
      <c r="F13997">
        <v>1</v>
      </c>
      <c r="G13997">
        <v>25</v>
      </c>
      <c r="H13997" s="1">
        <v>118</v>
      </c>
      <c r="I13997" s="87">
        <v>0.070000000000000007</v>
      </c>
      <c r="J13997" s="86" t="s">
        <v>17480</v>
      </c>
      <c r="K13997" s="86" t="s">
        <v>44487</v>
      </c>
      <c r="L13997" s="86" t="s">
        <v>17486</v>
      </c>
      <c r="M13997" s="86" t="s">
        <v>17487</v>
      </c>
      <c r="N13997">
        <f>IFERROR(VLOOKUP(A13997,bip!$A:$C,2,0),"")</f>
      </c>
      <c r="O13997">
        <f>IFERROR(VLOOKUP(A13997,bip!$A:$Z,3,0),"")</f>
      </c>
    </row>
    <row r="13998" spans="1:15" ht="13.2">
      <c r="A13998" t="s">
        <v>42309</v>
      </c>
      <c r="B13998" t="s">
        <v>42309</v>
      </c>
      <c r="C13998" t="s">
        <v>16441</v>
      </c>
      <c r="D13998" t="s">
        <v>42310</v>
      </c>
      <c r="E13998" t="s">
        <v>42311</v>
      </c>
      <c r="F13998">
        <v>1</v>
      </c>
      <c r="G13998">
        <v>20</v>
      </c>
      <c r="H13998" s="1">
        <v>142</v>
      </c>
      <c r="I13998" s="87">
        <v>0.070000000000000007</v>
      </c>
      <c r="J13998" s="86" t="s">
        <v>17480</v>
      </c>
      <c r="K13998" s="86" t="s">
        <v>44487</v>
      </c>
      <c r="L13998" s="86" t="s">
        <v>17486</v>
      </c>
      <c r="M13998" s="86" t="s">
        <v>17487</v>
      </c>
      <c r="N13998">
        <f>IFERROR(VLOOKUP(A13998,bip!$A:$C,2,0),"")</f>
      </c>
      <c r="O13998">
        <f>IFERROR(VLOOKUP(A13998,bip!$A:$Z,3,0),"")</f>
      </c>
    </row>
    <row r="13999" spans="1:15" ht="13.2">
      <c r="A13999" t="s">
        <v>42312</v>
      </c>
      <c r="B13999" t="s">
        <v>42312</v>
      </c>
      <c r="C13999" t="s">
        <v>16441</v>
      </c>
      <c r="D13999" t="s">
        <v>42313</v>
      </c>
      <c r="E13999" t="s">
        <v>42314</v>
      </c>
      <c r="F13999">
        <v>1</v>
      </c>
      <c r="G13999">
        <v>20</v>
      </c>
      <c r="H13999" s="1">
        <v>142</v>
      </c>
      <c r="I13999" s="87"/>
      <c r="K13999" s="86" t="s">
        <v>17485</v>
      </c>
      <c r="L13999" s="86" t="s">
        <v>17486</v>
      </c>
      <c r="M13999" s="86" t="s">
        <v>17487</v>
      </c>
      <c r="N13999">
        <f>IFERROR(VLOOKUP(A13999,bip!$A:$C,2,0),"")</f>
      </c>
      <c r="O13999">
        <f>IFERROR(VLOOKUP(A13999,bip!$A:$Z,3,0),"")</f>
        <v>0</v>
      </c>
    </row>
    <row r="14000" spans="1:15" ht="13.2">
      <c r="A14000" t="s">
        <v>42315</v>
      </c>
      <c r="B14000" t="s">
        <v>42315</v>
      </c>
      <c r="C14000" t="s">
        <v>16441</v>
      </c>
      <c r="D14000" t="s">
        <v>42316</v>
      </c>
      <c r="E14000" t="s">
        <v>42317</v>
      </c>
      <c r="F14000">
        <v>1</v>
      </c>
      <c r="G14000">
        <v>20</v>
      </c>
      <c r="H14000" s="1">
        <v>142</v>
      </c>
      <c r="I14000" s="87">
        <v>0.070000000000000007</v>
      </c>
      <c r="J14000" s="86" t="s">
        <v>17480</v>
      </c>
      <c r="K14000" s="86" t="s">
        <v>44487</v>
      </c>
      <c r="L14000" s="86" t="s">
        <v>17486</v>
      </c>
      <c r="M14000" s="86" t="s">
        <v>17487</v>
      </c>
      <c r="N14000">
        <f>IFERROR(VLOOKUP(A14000,bip!$A:$C,2,0),"")</f>
      </c>
      <c r="O14000">
        <f>IFERROR(VLOOKUP(A14000,bip!$A:$Z,3,0),"")</f>
      </c>
    </row>
    <row r="14001" spans="1:15" ht="13.2">
      <c r="A14001" t="s">
        <v>42318</v>
      </c>
      <c r="B14001" t="s">
        <v>42318</v>
      </c>
      <c r="C14001" t="s">
        <v>16441</v>
      </c>
      <c r="D14001" t="s">
        <v>42319</v>
      </c>
      <c r="E14001" t="s">
        <v>42320</v>
      </c>
      <c r="F14001">
        <v>1</v>
      </c>
      <c r="G14001">
        <v>10</v>
      </c>
      <c r="H14001" s="1">
        <v>179</v>
      </c>
      <c r="I14001" s="87">
        <v>0.070000000000000007</v>
      </c>
      <c r="J14001" s="86" t="s">
        <v>17480</v>
      </c>
      <c r="K14001" s="86" t="s">
        <v>44487</v>
      </c>
      <c r="L14001" s="86" t="s">
        <v>17486</v>
      </c>
      <c r="M14001" s="86" t="s">
        <v>17487</v>
      </c>
      <c r="N14001">
        <f>IFERROR(VLOOKUP(A14001,bip!$A:$C,2,0),"")</f>
      </c>
      <c r="O14001">
        <f>IFERROR(VLOOKUP(A14001,bip!$A:$Z,3,0),"")</f>
      </c>
    </row>
    <row r="14002" spans="1:15" ht="13.2">
      <c r="A14002" t="s">
        <v>42321</v>
      </c>
      <c r="B14002" t="s">
        <v>42321</v>
      </c>
      <c r="C14002" t="s">
        <v>16441</v>
      </c>
      <c r="D14002" t="s">
        <v>42322</v>
      </c>
      <c r="E14002" t="s">
        <v>42323</v>
      </c>
      <c r="F14002">
        <v>1</v>
      </c>
      <c r="G14002">
        <v>10</v>
      </c>
      <c r="H14002" s="1">
        <v>220</v>
      </c>
      <c r="I14002" s="87">
        <v>0.070000000000000007</v>
      </c>
      <c r="J14002" s="86" t="s">
        <v>17480</v>
      </c>
      <c r="K14002" s="86" t="s">
        <v>44487</v>
      </c>
      <c r="L14002" s="86" t="s">
        <v>17486</v>
      </c>
      <c r="M14002" s="86" t="s">
        <v>17487</v>
      </c>
      <c r="N14002">
        <f>IFERROR(VLOOKUP(A14002,bip!$A:$C,2,0),"")</f>
      </c>
      <c r="O14002">
        <f>IFERROR(VLOOKUP(A14002,bip!$A:$Z,3,0),"")</f>
      </c>
    </row>
    <row r="14003" spans="1:15" ht="13.2">
      <c r="A14003" t="s">
        <v>42324</v>
      </c>
      <c r="B14003" t="s">
        <v>42324</v>
      </c>
      <c r="C14003" t="s">
        <v>16441</v>
      </c>
      <c r="D14003" t="s">
        <v>42325</v>
      </c>
      <c r="E14003" t="s">
        <v>42326</v>
      </c>
      <c r="F14003">
        <v>1</v>
      </c>
      <c r="G14003">
        <v>20</v>
      </c>
      <c r="H14003" s="1">
        <v>189</v>
      </c>
      <c r="I14003" s="87">
        <v>0.070000000000000007</v>
      </c>
      <c r="J14003" s="86" t="s">
        <v>17480</v>
      </c>
      <c r="K14003" s="86" t="s">
        <v>44487</v>
      </c>
      <c r="L14003" s="86" t="s">
        <v>17486</v>
      </c>
      <c r="M14003" s="86" t="s">
        <v>17487</v>
      </c>
      <c r="N14003">
        <f>IFERROR(VLOOKUP(A14003,bip!$A:$C,2,0),"")</f>
      </c>
      <c r="O14003">
        <f>IFERROR(VLOOKUP(A14003,bip!$A:$Z,3,0),"")</f>
      </c>
    </row>
    <row r="14004" spans="1:15" ht="13.2">
      <c r="A14004" t="s">
        <v>42327</v>
      </c>
      <c r="B14004" t="s">
        <v>42327</v>
      </c>
      <c r="C14004" t="s">
        <v>16441</v>
      </c>
      <c r="D14004" t="s">
        <v>42328</v>
      </c>
      <c r="E14004" t="s">
        <v>42329</v>
      </c>
      <c r="F14004">
        <v>1</v>
      </c>
      <c r="G14004">
        <v>10</v>
      </c>
      <c r="H14004" s="1">
        <v>230</v>
      </c>
      <c r="I14004" s="87">
        <v>0.070000000000000007</v>
      </c>
      <c r="J14004" s="86" t="s">
        <v>17480</v>
      </c>
      <c r="K14004" s="86" t="s">
        <v>44487</v>
      </c>
      <c r="L14004" s="86" t="s">
        <v>17486</v>
      </c>
      <c r="M14004" s="86" t="s">
        <v>17487</v>
      </c>
      <c r="N14004">
        <f>IFERROR(VLOOKUP(A14004,bip!$A:$C,2,0),"")</f>
      </c>
      <c r="O14004">
        <f>IFERROR(VLOOKUP(A14004,bip!$A:$Z,3,0),"")</f>
      </c>
    </row>
    <row r="14005" spans="1:15" ht="13.2">
      <c r="A14005" t="s">
        <v>42330</v>
      </c>
      <c r="B14005" t="s">
        <v>42330</v>
      </c>
      <c r="C14005" t="s">
        <v>16441</v>
      </c>
      <c r="D14005" t="s">
        <v>42331</v>
      </c>
      <c r="E14005" t="s">
        <v>42332</v>
      </c>
      <c r="F14005">
        <v>1</v>
      </c>
      <c r="G14005">
        <v>10</v>
      </c>
      <c r="H14005" s="1">
        <v>230</v>
      </c>
      <c r="I14005" s="87"/>
      <c r="K14005" s="86" t="s">
        <v>17485</v>
      </c>
      <c r="L14005" s="86" t="s">
        <v>17486</v>
      </c>
      <c r="M14005" s="86" t="s">
        <v>17487</v>
      </c>
      <c r="N14005">
        <f>IFERROR(VLOOKUP(A14005,bip!$A:$C,2,0),"")</f>
      </c>
      <c r="O14005">
        <f>IFERROR(VLOOKUP(A14005,bip!$A:$Z,3,0),"")</f>
      </c>
    </row>
    <row r="14006" spans="1:15" ht="13.2">
      <c r="A14006" t="s">
        <v>42333</v>
      </c>
      <c r="B14006" t="s">
        <v>42333</v>
      </c>
      <c r="C14006" t="s">
        <v>16441</v>
      </c>
      <c r="D14006" t="s">
        <v>42334</v>
      </c>
      <c r="E14006" t="s">
        <v>42335</v>
      </c>
      <c r="F14006">
        <v>1</v>
      </c>
      <c r="G14006">
        <v>10</v>
      </c>
      <c r="H14006" s="1">
        <v>230</v>
      </c>
      <c r="I14006" s="87">
        <v>0.070000000000000007</v>
      </c>
      <c r="J14006" s="86" t="s">
        <v>17480</v>
      </c>
      <c r="K14006" s="86" t="s">
        <v>44487</v>
      </c>
      <c r="L14006" s="86" t="s">
        <v>17486</v>
      </c>
      <c r="M14006" s="86" t="s">
        <v>17487</v>
      </c>
      <c r="N14006">
        <f>IFERROR(VLOOKUP(A14006,bip!$A:$C,2,0),"")</f>
      </c>
      <c r="O14006">
        <f>IFERROR(VLOOKUP(A14006,bip!$A:$Z,3,0),"")</f>
      </c>
    </row>
    <row r="14007" spans="1:15" ht="13.2">
      <c r="A14007" t="s">
        <v>42336</v>
      </c>
      <c r="B14007" t="s">
        <v>42336</v>
      </c>
      <c r="C14007" t="s">
        <v>16441</v>
      </c>
      <c r="D14007" t="s">
        <v>42337</v>
      </c>
      <c r="E14007" t="s">
        <v>42338</v>
      </c>
      <c r="F14007">
        <v>1</v>
      </c>
      <c r="G14007">
        <v>6</v>
      </c>
      <c r="H14007" s="1">
        <v>275</v>
      </c>
      <c r="I14007" s="87">
        <v>0.070000000000000007</v>
      </c>
      <c r="J14007" s="86" t="s">
        <v>17480</v>
      </c>
      <c r="K14007" s="86" t="s">
        <v>44487</v>
      </c>
      <c r="L14007" s="86" t="s">
        <v>17486</v>
      </c>
      <c r="M14007" s="86" t="s">
        <v>17487</v>
      </c>
      <c r="N14007">
        <f>IFERROR(VLOOKUP(A14007,bip!$A:$C,2,0),"")</f>
      </c>
      <c r="O14007">
        <f>IFERROR(VLOOKUP(A14007,bip!$A:$Z,3,0),"")</f>
      </c>
    </row>
    <row r="14008" spans="1:15" ht="13.2">
      <c r="A14008" t="s">
        <v>42339</v>
      </c>
      <c r="B14008" t="s">
        <v>42339</v>
      </c>
      <c r="C14008" t="s">
        <v>16441</v>
      </c>
      <c r="D14008" t="s">
        <v>42340</v>
      </c>
      <c r="E14008" t="s">
        <v>42341</v>
      </c>
      <c r="F14008">
        <v>1</v>
      </c>
      <c r="G14008">
        <v>6</v>
      </c>
      <c r="H14008" s="1">
        <v>275</v>
      </c>
      <c r="I14008" s="87">
        <v>0.070000000000000007</v>
      </c>
      <c r="J14008" s="86" t="s">
        <v>17480</v>
      </c>
      <c r="K14008" s="86" t="s">
        <v>44487</v>
      </c>
      <c r="L14008" s="86" t="s">
        <v>17486</v>
      </c>
      <c r="M14008" s="86" t="s">
        <v>17487</v>
      </c>
      <c r="N14008">
        <f>IFERROR(VLOOKUP(A14008,bip!$A:$C,2,0),"")</f>
      </c>
      <c r="O14008">
        <f>IFERROR(VLOOKUP(A14008,bip!$A:$Z,3,0),"")</f>
      </c>
    </row>
    <row r="14009" spans="1:15" ht="13.2">
      <c r="A14009" t="s">
        <v>42342</v>
      </c>
      <c r="B14009" t="s">
        <v>42342</v>
      </c>
      <c r="C14009" t="s">
        <v>16441</v>
      </c>
      <c r="D14009" t="s">
        <v>42343</v>
      </c>
      <c r="E14009" t="s">
        <v>42344</v>
      </c>
      <c r="F14009">
        <v>1</v>
      </c>
      <c r="G14009">
        <v>8</v>
      </c>
      <c r="H14009" s="1">
        <v>275</v>
      </c>
      <c r="I14009" s="87">
        <v>0.070000000000000007</v>
      </c>
      <c r="J14009" s="86" t="s">
        <v>17480</v>
      </c>
      <c r="K14009" s="86" t="s">
        <v>44487</v>
      </c>
      <c r="L14009" s="86" t="s">
        <v>17486</v>
      </c>
      <c r="M14009" s="86" t="s">
        <v>17487</v>
      </c>
      <c r="N14009">
        <f>IFERROR(VLOOKUP(A14009,bip!$A:$C,2,0),"")</f>
      </c>
      <c r="O14009">
        <f>IFERROR(VLOOKUP(A14009,bip!$A:$Z,3,0),"")</f>
      </c>
    </row>
    <row r="14010" spans="1:15" ht="13.2">
      <c r="A14010" t="s">
        <v>42345</v>
      </c>
      <c r="B14010" t="s">
        <v>42345</v>
      </c>
      <c r="C14010" t="s">
        <v>16441</v>
      </c>
      <c r="D14010" t="s">
        <v>42346</v>
      </c>
      <c r="E14010" t="s">
        <v>42347</v>
      </c>
      <c r="F14010">
        <v>1</v>
      </c>
      <c r="G14010">
        <v>8</v>
      </c>
      <c r="H14010" s="1">
        <v>296</v>
      </c>
      <c r="I14010" s="87">
        <v>0.070000000000000007</v>
      </c>
      <c r="J14010" s="86" t="s">
        <v>17480</v>
      </c>
      <c r="K14010" s="86" t="s">
        <v>44487</v>
      </c>
      <c r="L14010" s="86" t="s">
        <v>17486</v>
      </c>
      <c r="M14010" s="86" t="s">
        <v>17487</v>
      </c>
      <c r="N14010">
        <f>IFERROR(VLOOKUP(A14010,bip!$A:$C,2,0),"")</f>
      </c>
      <c r="O14010">
        <f>IFERROR(VLOOKUP(A14010,bip!$A:$Z,3,0),"")</f>
      </c>
    </row>
    <row r="14011" spans="1:15" ht="13.2">
      <c r="A14011" t="s">
        <v>42348</v>
      </c>
      <c r="B14011" t="s">
        <v>42348</v>
      </c>
      <c r="C14011" t="s">
        <v>16441</v>
      </c>
      <c r="D14011" t="s">
        <v>42349</v>
      </c>
      <c r="E14011" t="s">
        <v>42350</v>
      </c>
      <c r="F14011">
        <v>1</v>
      </c>
      <c r="G14011">
        <v>3</v>
      </c>
      <c r="H14011" s="1">
        <v>353</v>
      </c>
      <c r="I14011" s="87">
        <v>0.070000000000000007</v>
      </c>
      <c r="J14011" s="86" t="s">
        <v>17480</v>
      </c>
      <c r="K14011" s="86" t="s">
        <v>44487</v>
      </c>
      <c r="L14011" s="86" t="s">
        <v>17486</v>
      </c>
      <c r="M14011" s="86" t="s">
        <v>17487</v>
      </c>
      <c r="N14011">
        <f>IFERROR(VLOOKUP(A14011,bip!$A:$C,2,0),"")</f>
      </c>
      <c r="O14011">
        <f>IFERROR(VLOOKUP(A14011,bip!$A:$Z,3,0),"")</f>
      </c>
    </row>
    <row r="14012" spans="1:15" ht="13.2">
      <c r="A14012" t="s">
        <v>42351</v>
      </c>
      <c r="B14012" t="s">
        <v>42351</v>
      </c>
      <c r="C14012" t="s">
        <v>16441</v>
      </c>
      <c r="D14012" t="s">
        <v>42352</v>
      </c>
      <c r="E14012" t="s">
        <v>42353</v>
      </c>
      <c r="F14012">
        <v>1</v>
      </c>
      <c r="G14012">
        <v>3</v>
      </c>
      <c r="H14012" s="1">
        <v>353</v>
      </c>
      <c r="I14012" s="87">
        <v>0.070000000000000007</v>
      </c>
      <c r="J14012" s="86" t="s">
        <v>17480</v>
      </c>
      <c r="K14012" s="86" t="s">
        <v>44487</v>
      </c>
      <c r="L14012" s="86" t="s">
        <v>17486</v>
      </c>
      <c r="M14012" s="86" t="s">
        <v>17487</v>
      </c>
      <c r="N14012">
        <f>IFERROR(VLOOKUP(A14012,bip!$A:$C,2,0),"")</f>
      </c>
      <c r="O14012">
        <f>IFERROR(VLOOKUP(A14012,bip!$A:$Z,3,0),"")</f>
      </c>
    </row>
    <row r="14013" spans="1:15" ht="13.2">
      <c r="A14013" t="s">
        <v>42354</v>
      </c>
      <c r="B14013" t="s">
        <v>42354</v>
      </c>
      <c r="C14013" t="s">
        <v>16441</v>
      </c>
      <c r="D14013" t="s">
        <v>42355</v>
      </c>
      <c r="E14013" t="s">
        <v>42356</v>
      </c>
      <c r="F14013">
        <v>1</v>
      </c>
      <c r="G14013">
        <v>5</v>
      </c>
      <c r="H14013" s="1">
        <v>353</v>
      </c>
      <c r="I14013" s="87">
        <v>0.070000000000000007</v>
      </c>
      <c r="J14013" s="86" t="s">
        <v>17480</v>
      </c>
      <c r="K14013" s="86" t="s">
        <v>44487</v>
      </c>
      <c r="L14013" s="86" t="s">
        <v>17486</v>
      </c>
      <c r="M14013" s="86" t="s">
        <v>17487</v>
      </c>
      <c r="N14013">
        <f>IFERROR(VLOOKUP(A14013,bip!$A:$C,2,0),"")</f>
      </c>
      <c r="O14013">
        <f>IFERROR(VLOOKUP(A14013,bip!$A:$Z,3,0),"")</f>
      </c>
    </row>
    <row r="14014" spans="1:15" ht="13.2">
      <c r="A14014" t="s">
        <v>42357</v>
      </c>
      <c r="B14014" t="s">
        <v>42357</v>
      </c>
      <c r="C14014" t="s">
        <v>16441</v>
      </c>
      <c r="D14014" t="s">
        <v>42358</v>
      </c>
      <c r="E14014" t="s">
        <v>42359</v>
      </c>
      <c r="F14014">
        <v>1</v>
      </c>
      <c r="G14014">
        <v>2</v>
      </c>
      <c r="H14014" s="1">
        <v>783</v>
      </c>
      <c r="I14014" s="87">
        <v>0.070000000000000007</v>
      </c>
      <c r="J14014" s="86" t="s">
        <v>17480</v>
      </c>
      <c r="K14014" s="86" t="s">
        <v>44487</v>
      </c>
      <c r="L14014" s="86" t="s">
        <v>17486</v>
      </c>
      <c r="M14014" s="86" t="s">
        <v>17487</v>
      </c>
      <c r="N14014">
        <f>IFERROR(VLOOKUP(A14014,bip!$A:$C,2,0),"")</f>
      </c>
      <c r="O14014">
        <f>IFERROR(VLOOKUP(A14014,bip!$A:$Z,3,0),"")</f>
      </c>
    </row>
    <row r="14015" spans="1:15" ht="13.2">
      <c r="A14015" t="s">
        <v>42360</v>
      </c>
      <c r="B14015" t="s">
        <v>42360</v>
      </c>
      <c r="C14015" t="s">
        <v>16441</v>
      </c>
      <c r="D14015" t="s">
        <v>42361</v>
      </c>
      <c r="E14015" t="s">
        <v>42362</v>
      </c>
      <c r="F14015">
        <v>1</v>
      </c>
      <c r="G14015">
        <v>2</v>
      </c>
      <c r="H14015" s="1">
        <v>783</v>
      </c>
      <c r="I14015" s="87">
        <v>0.070000000000000007</v>
      </c>
      <c r="J14015" s="86" t="s">
        <v>17480</v>
      </c>
      <c r="K14015" s="86" t="s">
        <v>44487</v>
      </c>
      <c r="L14015" s="86" t="s">
        <v>17486</v>
      </c>
      <c r="M14015" s="86" t="s">
        <v>17487</v>
      </c>
      <c r="N14015">
        <f>IFERROR(VLOOKUP(A14015,bip!$A:$C,2,0),"")</f>
      </c>
      <c r="O14015">
        <f>IFERROR(VLOOKUP(A14015,bip!$A:$Z,3,0),"")</f>
      </c>
    </row>
    <row r="14016" spans="1:15" ht="13.2">
      <c r="A14016" t="s">
        <v>42363</v>
      </c>
      <c r="B14016" t="s">
        <v>42363</v>
      </c>
      <c r="C14016" t="s">
        <v>16441</v>
      </c>
      <c r="D14016" t="s">
        <v>42364</v>
      </c>
      <c r="E14016" t="s">
        <v>42365</v>
      </c>
      <c r="F14016">
        <v>1</v>
      </c>
      <c r="G14016">
        <v>2</v>
      </c>
      <c r="H14016" s="1">
        <v>783</v>
      </c>
      <c r="I14016" s="87">
        <v>0.070000000000000007</v>
      </c>
      <c r="J14016" s="86" t="s">
        <v>17480</v>
      </c>
      <c r="K14016" s="86" t="s">
        <v>44487</v>
      </c>
      <c r="L14016" s="86" t="s">
        <v>17486</v>
      </c>
      <c r="M14016" s="86" t="s">
        <v>17487</v>
      </c>
      <c r="N14016">
        <f>IFERROR(VLOOKUP(A14016,bip!$A:$C,2,0),"")</f>
      </c>
      <c r="O14016">
        <f>IFERROR(VLOOKUP(A14016,bip!$A:$Z,3,0),"")</f>
      </c>
    </row>
    <row r="14017" spans="1:15" ht="13.2">
      <c r="A14017" t="s">
        <v>42366</v>
      </c>
      <c r="B14017" t="s">
        <v>42366</v>
      </c>
      <c r="C14017" t="s">
        <v>16441</v>
      </c>
      <c r="D14017" t="s">
        <v>42367</v>
      </c>
      <c r="E14017" t="s">
        <v>42368</v>
      </c>
      <c r="F14017">
        <v>1</v>
      </c>
      <c r="G14017">
        <v>4</v>
      </c>
      <c r="H14017" s="1">
        <v>415</v>
      </c>
      <c r="I14017" s="87">
        <v>0.070000000000000007</v>
      </c>
      <c r="J14017" s="86" t="s">
        <v>17480</v>
      </c>
      <c r="K14017" s="86" t="s">
        <v>44487</v>
      </c>
      <c r="L14017" s="86" t="s">
        <v>17486</v>
      </c>
      <c r="M14017" s="86" t="s">
        <v>17487</v>
      </c>
      <c r="N14017">
        <f>IFERROR(VLOOKUP(A14017,bip!$A:$C,2,0),"")</f>
      </c>
      <c r="O14017">
        <f>IFERROR(VLOOKUP(A14017,bip!$A:$Z,3,0),"")</f>
      </c>
    </row>
    <row r="14018" spans="1:15" ht="13.2">
      <c r="A14018" t="s">
        <v>42369</v>
      </c>
      <c r="B14018" t="s">
        <v>42369</v>
      </c>
      <c r="C14018" t="s">
        <v>16441</v>
      </c>
      <c r="D14018" t="s">
        <v>42370</v>
      </c>
      <c r="E14018" t="s">
        <v>42371</v>
      </c>
      <c r="F14018">
        <v>1</v>
      </c>
      <c r="G14018">
        <v>3</v>
      </c>
      <c r="H14018" s="1">
        <v>630</v>
      </c>
      <c r="I14018" s="87">
        <v>0.070000000000000007</v>
      </c>
      <c r="J14018" s="86" t="s">
        <v>17480</v>
      </c>
      <c r="K14018" s="86" t="s">
        <v>44487</v>
      </c>
      <c r="L14018" s="86" t="s">
        <v>17486</v>
      </c>
      <c r="M14018" s="86" t="s">
        <v>17487</v>
      </c>
      <c r="N14018">
        <f>IFERROR(VLOOKUP(A14018,bip!$A:$C,2,0),"")</f>
      </c>
      <c r="O14018">
        <f>IFERROR(VLOOKUP(A14018,bip!$A:$Z,3,0),"")</f>
      </c>
    </row>
    <row r="14019" spans="1:15" ht="13.2">
      <c r="A14019" t="s">
        <v>33652</v>
      </c>
      <c r="B14019" t="s">
        <v>33652</v>
      </c>
      <c r="C14019" t="s">
        <v>16440</v>
      </c>
      <c r="D14019" t="s">
        <v>33653</v>
      </c>
      <c r="E14019" t="s">
        <v>33654</v>
      </c>
      <c r="F14019">
        <v>1</v>
      </c>
      <c r="G14019">
        <v>1</v>
      </c>
      <c r="H14019" s="1">
        <v>1608</v>
      </c>
      <c r="I14019" s="87"/>
      <c r="K14019" s="86" t="s">
        <v>17485</v>
      </c>
      <c r="L14019" s="86" t="s">
        <v>17486</v>
      </c>
      <c r="N14019">
        <f>IFERROR(VLOOKUP(A14019,bip!$A:$C,2,0),"")</f>
      </c>
      <c r="O14019">
        <f>IFERROR(VLOOKUP(A14019,bip!$A:$Z,3,0),"")</f>
      </c>
    </row>
    <row r="14020" spans="1:15" ht="13.2">
      <c r="A14020" t="s">
        <v>33655</v>
      </c>
      <c r="B14020" t="s">
        <v>33655</v>
      </c>
      <c r="C14020" t="s">
        <v>16440</v>
      </c>
      <c r="D14020" t="s">
        <v>34087</v>
      </c>
      <c r="E14020" t="s">
        <v>33656</v>
      </c>
      <c r="F14020">
        <v>1</v>
      </c>
      <c r="G14020">
        <v>1</v>
      </c>
      <c r="H14020" s="1">
        <v>752</v>
      </c>
      <c r="I14020" s="87"/>
      <c r="K14020" s="86" t="s">
        <v>17485</v>
      </c>
      <c r="L14020" s="86" t="s">
        <v>17486</v>
      </c>
      <c r="N14020">
        <f>IFERROR(VLOOKUP(A14020,bip!$A:$C,2,0),"")</f>
      </c>
      <c r="O14020">
        <f>IFERROR(VLOOKUP(A14020,bip!$A:$Z,3,0),"")</f>
      </c>
    </row>
    <row r="14021" spans="1:15" ht="13.2">
      <c r="A14021" t="s">
        <v>33657</v>
      </c>
      <c r="B14021" t="s">
        <v>33657</v>
      </c>
      <c r="C14021" t="s">
        <v>16440</v>
      </c>
      <c r="D14021" t="s">
        <v>34088</v>
      </c>
      <c r="E14021" t="s">
        <v>33658</v>
      </c>
      <c r="F14021">
        <v>1</v>
      </c>
      <c r="G14021">
        <v>1</v>
      </c>
      <c r="H14021" s="1">
        <v>1077</v>
      </c>
      <c r="I14021" s="87"/>
      <c r="K14021" s="86" t="s">
        <v>17485</v>
      </c>
      <c r="L14021" s="86" t="s">
        <v>17486</v>
      </c>
      <c r="N14021">
        <f>IFERROR(VLOOKUP(A14021,bip!$A:$C,2,0),"")</f>
      </c>
      <c r="O14021">
        <f>IFERROR(VLOOKUP(A14021,bip!$A:$Z,3,0),"")</f>
      </c>
    </row>
    <row r="14022" spans="1:15" ht="13.2">
      <c r="A14022" t="s">
        <v>40196</v>
      </c>
      <c r="B14022" t="s">
        <v>40196</v>
      </c>
      <c r="C14022" t="s">
        <v>16441</v>
      </c>
      <c r="D14022" t="s">
        <v>40197</v>
      </c>
      <c r="E14022" t="s">
        <v>40198</v>
      </c>
      <c r="F14022">
        <v>1</v>
      </c>
      <c r="G14022">
        <v>20</v>
      </c>
      <c r="H14022" s="1">
        <v>84</v>
      </c>
      <c r="I14022" s="87"/>
      <c r="K14022" s="86" t="s">
        <v>17485</v>
      </c>
      <c r="L14022" s="86" t="s">
        <v>17486</v>
      </c>
      <c r="M14022" s="86" t="s">
        <v>17487</v>
      </c>
      <c r="N14022">
        <f>IFERROR(VLOOKUP(A14022,bip!$A:$C,2,0),"")</f>
      </c>
      <c r="O14022">
        <f>IFERROR(VLOOKUP(A14022,bip!$A:$Z,3,0),"")</f>
      </c>
    </row>
    <row r="14023" spans="1:15" ht="13.2">
      <c r="A14023" t="s">
        <v>40199</v>
      </c>
      <c r="B14023" t="s">
        <v>40199</v>
      </c>
      <c r="C14023" t="s">
        <v>16441</v>
      </c>
      <c r="D14023" t="s">
        <v>40200</v>
      </c>
      <c r="E14023" t="s">
        <v>40201</v>
      </c>
      <c r="F14023">
        <v>1</v>
      </c>
      <c r="G14023">
        <v>20</v>
      </c>
      <c r="H14023" s="1">
        <v>84</v>
      </c>
      <c r="I14023" s="87"/>
      <c r="K14023" s="86" t="s">
        <v>17485</v>
      </c>
      <c r="L14023" s="86" t="s">
        <v>17486</v>
      </c>
      <c r="M14023" s="86" t="s">
        <v>17487</v>
      </c>
      <c r="N14023">
        <f>IFERROR(VLOOKUP(A14023,bip!$A:$C,2,0),"")</f>
      </c>
      <c r="O14023">
        <f>IFERROR(VLOOKUP(A14023,bip!$A:$Z,3,0),"")</f>
        <v>0</v>
      </c>
    </row>
    <row r="14024" spans="1:15" ht="13.2">
      <c r="A14024" t="s">
        <v>40202</v>
      </c>
      <c r="B14024" t="s">
        <v>40202</v>
      </c>
      <c r="C14024" t="s">
        <v>16441</v>
      </c>
      <c r="D14024" t="s">
        <v>40203</v>
      </c>
      <c r="E14024" t="s">
        <v>40204</v>
      </c>
      <c r="F14024">
        <v>1</v>
      </c>
      <c r="G14024">
        <v>20</v>
      </c>
      <c r="H14024" s="1">
        <v>118</v>
      </c>
      <c r="I14024" s="87">
        <v>0.070000000000000007</v>
      </c>
      <c r="J14024" s="86" t="s">
        <v>17480</v>
      </c>
      <c r="K14024" s="86" t="s">
        <v>44487</v>
      </c>
      <c r="L14024" s="86" t="s">
        <v>17486</v>
      </c>
      <c r="M14024" s="86" t="s">
        <v>17487</v>
      </c>
      <c r="N14024">
        <f>IFERROR(VLOOKUP(A14024,bip!$A:$C,2,0),"")</f>
      </c>
      <c r="O14024">
        <f>IFERROR(VLOOKUP(A14024,bip!$A:$Z,3,0),"")</f>
      </c>
    </row>
    <row r="14025" spans="1:15" ht="13.2">
      <c r="A14025" t="s">
        <v>40205</v>
      </c>
      <c r="B14025" t="s">
        <v>40205</v>
      </c>
      <c r="C14025" t="s">
        <v>16441</v>
      </c>
      <c r="D14025" t="s">
        <v>40206</v>
      </c>
      <c r="E14025" t="s">
        <v>40207</v>
      </c>
      <c r="F14025">
        <v>1</v>
      </c>
      <c r="G14025">
        <v>20</v>
      </c>
      <c r="H14025" s="1">
        <v>118</v>
      </c>
      <c r="I14025" s="87">
        <v>0.070000000000000007</v>
      </c>
      <c r="J14025" s="86" t="s">
        <v>17480</v>
      </c>
      <c r="K14025" s="86" t="s">
        <v>44487</v>
      </c>
      <c r="L14025" s="86" t="s">
        <v>17486</v>
      </c>
      <c r="M14025" s="86" t="s">
        <v>17487</v>
      </c>
      <c r="N14025">
        <f>IFERROR(VLOOKUP(A14025,bip!$A:$C,2,0),"")</f>
      </c>
      <c r="O14025">
        <f>IFERROR(VLOOKUP(A14025,bip!$A:$Z,3,0),"")</f>
      </c>
    </row>
    <row r="14026" spans="1:15" ht="13.2">
      <c r="A14026" t="s">
        <v>40208</v>
      </c>
      <c r="B14026" t="s">
        <v>40208</v>
      </c>
      <c r="C14026" t="s">
        <v>16441</v>
      </c>
      <c r="D14026" t="s">
        <v>40209</v>
      </c>
      <c r="E14026" t="s">
        <v>40210</v>
      </c>
      <c r="F14026">
        <v>1</v>
      </c>
      <c r="G14026">
        <v>20</v>
      </c>
      <c r="H14026" s="1">
        <v>142</v>
      </c>
      <c r="I14026" s="87">
        <v>0.070000000000000007</v>
      </c>
      <c r="J14026" s="86" t="s">
        <v>17480</v>
      </c>
      <c r="K14026" s="86" t="s">
        <v>44487</v>
      </c>
      <c r="L14026" s="86" t="s">
        <v>17486</v>
      </c>
      <c r="M14026" s="86" t="s">
        <v>17487</v>
      </c>
      <c r="N14026">
        <f>IFERROR(VLOOKUP(A14026,bip!$A:$C,2,0),"")</f>
      </c>
      <c r="O14026">
        <f>IFERROR(VLOOKUP(A14026,bip!$A:$Z,3,0),"")</f>
      </c>
    </row>
    <row r="14027" spans="1:15" ht="13.2">
      <c r="A14027" t="s">
        <v>40211</v>
      </c>
      <c r="B14027" t="s">
        <v>40211</v>
      </c>
      <c r="C14027" t="s">
        <v>16441</v>
      </c>
      <c r="D14027" t="s">
        <v>40212</v>
      </c>
      <c r="E14027" t="s">
        <v>40213</v>
      </c>
      <c r="F14027">
        <v>1</v>
      </c>
      <c r="G14027">
        <v>20</v>
      </c>
      <c r="H14027" s="1">
        <v>142</v>
      </c>
      <c r="I14027" s="87">
        <v>0.070000000000000007</v>
      </c>
      <c r="J14027" s="86" t="s">
        <v>17480</v>
      </c>
      <c r="K14027" s="86" t="s">
        <v>44487</v>
      </c>
      <c r="L14027" s="86" t="s">
        <v>17486</v>
      </c>
      <c r="M14027" s="86" t="s">
        <v>17487</v>
      </c>
      <c r="N14027">
        <f>IFERROR(VLOOKUP(A14027,bip!$A:$C,2,0),"")</f>
      </c>
      <c r="O14027">
        <f>IFERROR(VLOOKUP(A14027,bip!$A:$Z,3,0),"")</f>
      </c>
    </row>
    <row r="14028" spans="1:15" ht="13.2">
      <c r="A14028" t="s">
        <v>40214</v>
      </c>
      <c r="B14028" t="s">
        <v>40214</v>
      </c>
      <c r="C14028" t="s">
        <v>16441</v>
      </c>
      <c r="D14028" t="s">
        <v>40215</v>
      </c>
      <c r="E14028" t="s">
        <v>40216</v>
      </c>
      <c r="F14028">
        <v>1</v>
      </c>
      <c r="G14028">
        <v>10</v>
      </c>
      <c r="H14028" s="1">
        <v>230</v>
      </c>
      <c r="I14028" s="87"/>
      <c r="K14028" s="86" t="s">
        <v>17485</v>
      </c>
      <c r="L14028" s="86" t="s">
        <v>17486</v>
      </c>
      <c r="M14028" s="86" t="s">
        <v>17487</v>
      </c>
      <c r="N14028">
        <f>IFERROR(VLOOKUP(A14028,bip!$A:$C,2,0),"")</f>
      </c>
      <c r="O14028">
        <f>IFERROR(VLOOKUP(A14028,bip!$A:$Z,3,0),"")</f>
      </c>
    </row>
    <row r="14029" spans="1:15" ht="13.2">
      <c r="A14029" t="s">
        <v>40217</v>
      </c>
      <c r="B14029" t="s">
        <v>40217</v>
      </c>
      <c r="C14029" t="s">
        <v>16441</v>
      </c>
      <c r="D14029" t="s">
        <v>40218</v>
      </c>
      <c r="E14029" t="s">
        <v>40219</v>
      </c>
      <c r="F14029">
        <v>1</v>
      </c>
      <c r="G14029">
        <v>10</v>
      </c>
      <c r="H14029" s="1">
        <v>230</v>
      </c>
      <c r="I14029" s="87">
        <v>0.070000000000000007</v>
      </c>
      <c r="J14029" s="86" t="s">
        <v>17480</v>
      </c>
      <c r="K14029" s="86" t="s">
        <v>44487</v>
      </c>
      <c r="L14029" s="86" t="s">
        <v>17486</v>
      </c>
      <c r="M14029" s="86" t="s">
        <v>17487</v>
      </c>
      <c r="N14029">
        <f>IFERROR(VLOOKUP(A14029,bip!$A:$C,2,0),"")</f>
      </c>
      <c r="O14029">
        <f>IFERROR(VLOOKUP(A14029,bip!$A:$Z,3,0),"")</f>
      </c>
    </row>
    <row r="14030" spans="1:15" ht="13.2">
      <c r="A14030" t="s">
        <v>40220</v>
      </c>
      <c r="B14030" t="s">
        <v>40220</v>
      </c>
      <c r="C14030" t="s">
        <v>16441</v>
      </c>
      <c r="D14030" t="s">
        <v>40221</v>
      </c>
      <c r="E14030" t="s">
        <v>40222</v>
      </c>
      <c r="F14030">
        <v>1</v>
      </c>
      <c r="G14030">
        <v>6</v>
      </c>
      <c r="H14030" s="1">
        <v>275</v>
      </c>
      <c r="I14030" s="87"/>
      <c r="K14030" s="86" t="s">
        <v>17485</v>
      </c>
      <c r="L14030" s="86" t="s">
        <v>17486</v>
      </c>
      <c r="M14030" s="86" t="s">
        <v>17487</v>
      </c>
      <c r="N14030">
        <f>IFERROR(VLOOKUP(A14030,bip!$A:$C,2,0),"")</f>
      </c>
      <c r="O14030">
        <f>IFERROR(VLOOKUP(A14030,bip!$A:$Z,3,0),"")</f>
      </c>
    </row>
    <row r="14031" spans="1:15" ht="13.2">
      <c r="A14031" t="s">
        <v>40223</v>
      </c>
      <c r="B14031" t="s">
        <v>40223</v>
      </c>
      <c r="C14031" t="s">
        <v>16441</v>
      </c>
      <c r="D14031" t="s">
        <v>40224</v>
      </c>
      <c r="E14031" t="s">
        <v>40225</v>
      </c>
      <c r="F14031">
        <v>1</v>
      </c>
      <c r="G14031">
        <v>6</v>
      </c>
      <c r="H14031" s="1">
        <v>275</v>
      </c>
      <c r="I14031" s="87">
        <v>0.070000000000000007</v>
      </c>
      <c r="J14031" s="86" t="s">
        <v>17480</v>
      </c>
      <c r="K14031" s="86" t="s">
        <v>44487</v>
      </c>
      <c r="L14031" s="86" t="s">
        <v>17486</v>
      </c>
      <c r="M14031" s="86" t="s">
        <v>17487</v>
      </c>
      <c r="N14031">
        <f>IFERROR(VLOOKUP(A14031,bip!$A:$C,2,0),"")</f>
      </c>
      <c r="O14031">
        <f>IFERROR(VLOOKUP(A14031,bip!$A:$Z,3,0),"")</f>
      </c>
    </row>
    <row r="14032" spans="1:15" ht="13.2">
      <c r="A14032" t="s">
        <v>40226</v>
      </c>
      <c r="B14032" t="s">
        <v>40226</v>
      </c>
      <c r="C14032" t="s">
        <v>16441</v>
      </c>
      <c r="D14032" t="s">
        <v>40227</v>
      </c>
      <c r="E14032" t="s">
        <v>40228</v>
      </c>
      <c r="F14032">
        <v>1</v>
      </c>
      <c r="G14032">
        <v>3</v>
      </c>
      <c r="H14032" s="1">
        <v>353</v>
      </c>
      <c r="I14032" s="87">
        <v>0.070000000000000007</v>
      </c>
      <c r="J14032" s="86" t="s">
        <v>17480</v>
      </c>
      <c r="K14032" s="86" t="s">
        <v>44487</v>
      </c>
      <c r="L14032" s="86" t="s">
        <v>17486</v>
      </c>
      <c r="M14032" s="86" t="s">
        <v>17487</v>
      </c>
      <c r="N14032">
        <f>IFERROR(VLOOKUP(A14032,bip!$A:$C,2,0),"")</f>
      </c>
      <c r="O14032">
        <f>IFERROR(VLOOKUP(A14032,bip!$A:$Z,3,0),"")</f>
      </c>
    </row>
    <row r="14033" spans="1:15" ht="13.2">
      <c r="A14033" t="s">
        <v>40229</v>
      </c>
      <c r="B14033" t="s">
        <v>40229</v>
      </c>
      <c r="C14033" t="s">
        <v>16441</v>
      </c>
      <c r="D14033" t="s">
        <v>40230</v>
      </c>
      <c r="E14033" t="s">
        <v>40231</v>
      </c>
      <c r="F14033">
        <v>1</v>
      </c>
      <c r="G14033">
        <v>3</v>
      </c>
      <c r="H14033" s="1">
        <v>353</v>
      </c>
      <c r="I14033" s="87">
        <v>0.070000000000000007</v>
      </c>
      <c r="J14033" s="86" t="s">
        <v>17480</v>
      </c>
      <c r="K14033" s="86" t="s">
        <v>44487</v>
      </c>
      <c r="L14033" s="86" t="s">
        <v>17486</v>
      </c>
      <c r="M14033" s="86" t="s">
        <v>17487</v>
      </c>
      <c r="N14033">
        <f>IFERROR(VLOOKUP(A14033,bip!$A:$C,2,0),"")</f>
      </c>
      <c r="O14033">
        <f>IFERROR(VLOOKUP(A14033,bip!$A:$Z,3,0),"")</f>
      </c>
    </row>
    <row r="14034" spans="1:15" ht="13.2">
      <c r="A14034" t="s">
        <v>40232</v>
      </c>
      <c r="B14034" t="s">
        <v>40232</v>
      </c>
      <c r="C14034" t="s">
        <v>16441</v>
      </c>
      <c r="D14034" t="s">
        <v>40233</v>
      </c>
      <c r="E14034" t="s">
        <v>40234</v>
      </c>
      <c r="F14034">
        <v>1</v>
      </c>
      <c r="G14034">
        <v>2</v>
      </c>
      <c r="H14034" s="1">
        <v>783</v>
      </c>
      <c r="I14034" s="87">
        <v>0.070000000000000007</v>
      </c>
      <c r="J14034" s="86" t="s">
        <v>17480</v>
      </c>
      <c r="K14034" s="86" t="s">
        <v>44487</v>
      </c>
      <c r="L14034" s="86" t="s">
        <v>17486</v>
      </c>
      <c r="M14034" s="86" t="s">
        <v>17487</v>
      </c>
      <c r="N14034">
        <f>IFERROR(VLOOKUP(A14034,bip!$A:$C,2,0),"")</f>
      </c>
      <c r="O14034">
        <f>IFERROR(VLOOKUP(A14034,bip!$A:$Z,3,0),"")</f>
      </c>
    </row>
    <row r="14035" spans="1:15" ht="13.2">
      <c r="A14035" t="s">
        <v>40235</v>
      </c>
      <c r="B14035" t="s">
        <v>40235</v>
      </c>
      <c r="C14035" t="s">
        <v>16441</v>
      </c>
      <c r="D14035" t="s">
        <v>40236</v>
      </c>
      <c r="E14035" t="s">
        <v>40237</v>
      </c>
      <c r="F14035">
        <v>1</v>
      </c>
      <c r="G14035">
        <v>2</v>
      </c>
      <c r="H14035" s="1">
        <v>783</v>
      </c>
      <c r="I14035" s="87">
        <v>0.070000000000000007</v>
      </c>
      <c r="J14035" s="86" t="s">
        <v>17480</v>
      </c>
      <c r="K14035" s="86" t="s">
        <v>44487</v>
      </c>
      <c r="L14035" s="86" t="s">
        <v>17486</v>
      </c>
      <c r="M14035" s="86" t="s">
        <v>17487</v>
      </c>
      <c r="N14035">
        <f>IFERROR(VLOOKUP(A14035,bip!$A:$C,2,0),"")</f>
      </c>
      <c r="O14035">
        <f>IFERROR(VLOOKUP(A14035,bip!$A:$Z,3,0),"")</f>
      </c>
    </row>
    <row r="14036" spans="1:15" ht="13.2">
      <c r="A14036" t="s">
        <v>40238</v>
      </c>
      <c r="B14036" t="s">
        <v>40238</v>
      </c>
      <c r="C14036" t="s">
        <v>16441</v>
      </c>
      <c r="D14036" t="s">
        <v>40239</v>
      </c>
      <c r="E14036" t="s">
        <v>40240</v>
      </c>
      <c r="F14036">
        <v>1</v>
      </c>
      <c r="G14036">
        <v>40</v>
      </c>
      <c r="H14036" s="1">
        <v>71</v>
      </c>
      <c r="I14036" s="87">
        <v>0.070000000000000007</v>
      </c>
      <c r="J14036" s="86" t="s">
        <v>17480</v>
      </c>
      <c r="K14036" s="86" t="s">
        <v>44487</v>
      </c>
      <c r="L14036" s="86" t="s">
        <v>17486</v>
      </c>
      <c r="M14036" s="86" t="s">
        <v>17487</v>
      </c>
      <c r="N14036">
        <f>IFERROR(VLOOKUP(A14036,bip!$A:$C,2,0),"")</f>
      </c>
      <c r="O14036">
        <f>IFERROR(VLOOKUP(A14036,bip!$A:$Z,3,0),"")</f>
      </c>
    </row>
    <row r="14037" spans="1:15" ht="13.2">
      <c r="A14037" t="s">
        <v>40241</v>
      </c>
      <c r="B14037" t="s">
        <v>40241</v>
      </c>
      <c r="C14037" t="s">
        <v>16441</v>
      </c>
      <c r="D14037" t="s">
        <v>40242</v>
      </c>
      <c r="E14037" t="s">
        <v>40243</v>
      </c>
      <c r="F14037">
        <v>1</v>
      </c>
      <c r="G14037">
        <v>30</v>
      </c>
      <c r="H14037" s="1">
        <v>91</v>
      </c>
      <c r="I14037" s="87">
        <v>0.070000000000000007</v>
      </c>
      <c r="J14037" s="86" t="s">
        <v>17480</v>
      </c>
      <c r="K14037" s="86" t="s">
        <v>44487</v>
      </c>
      <c r="L14037" s="86" t="s">
        <v>17486</v>
      </c>
      <c r="M14037" s="86" t="s">
        <v>17487</v>
      </c>
      <c r="N14037">
        <f>IFERROR(VLOOKUP(A14037,bip!$A:$C,2,0),"")</f>
      </c>
      <c r="O14037">
        <f>IFERROR(VLOOKUP(A14037,bip!$A:$Z,3,0),"")</f>
      </c>
    </row>
    <row r="14038" spans="1:15" ht="13.2">
      <c r="A14038" t="s">
        <v>40244</v>
      </c>
      <c r="B14038" t="s">
        <v>40244</v>
      </c>
      <c r="C14038" t="s">
        <v>16441</v>
      </c>
      <c r="D14038" t="s">
        <v>40245</v>
      </c>
      <c r="E14038" t="s">
        <v>40246</v>
      </c>
      <c r="F14038">
        <v>1</v>
      </c>
      <c r="G14038">
        <v>30</v>
      </c>
      <c r="H14038" s="1">
        <v>94</v>
      </c>
      <c r="I14038" s="87">
        <v>0.070000000000000007</v>
      </c>
      <c r="J14038" s="86" t="s">
        <v>17480</v>
      </c>
      <c r="K14038" s="86" t="s">
        <v>44487</v>
      </c>
      <c r="L14038" s="86" t="s">
        <v>17486</v>
      </c>
      <c r="M14038" s="86" t="s">
        <v>17487</v>
      </c>
      <c r="N14038">
        <f>IFERROR(VLOOKUP(A14038,bip!$A:$C,2,0),"")</f>
      </c>
      <c r="O14038">
        <f>IFERROR(VLOOKUP(A14038,bip!$A:$Z,3,0),"")</f>
      </c>
    </row>
    <row r="14039" spans="1:15" ht="13.2">
      <c r="A14039" t="s">
        <v>40247</v>
      </c>
      <c r="B14039" t="s">
        <v>40247</v>
      </c>
      <c r="C14039" t="s">
        <v>16441</v>
      </c>
      <c r="D14039" t="s">
        <v>40248</v>
      </c>
      <c r="E14039" t="s">
        <v>40249</v>
      </c>
      <c r="F14039">
        <v>1</v>
      </c>
      <c r="G14039">
        <v>25</v>
      </c>
      <c r="H14039" s="1">
        <v>122</v>
      </c>
      <c r="I14039" s="87">
        <v>0.070000000000000007</v>
      </c>
      <c r="J14039" s="86" t="s">
        <v>17480</v>
      </c>
      <c r="K14039" s="86" t="s">
        <v>44487</v>
      </c>
      <c r="L14039" s="86" t="s">
        <v>17486</v>
      </c>
      <c r="M14039" s="86" t="s">
        <v>17487</v>
      </c>
      <c r="N14039">
        <f>IFERROR(VLOOKUP(A14039,bip!$A:$C,2,0),"")</f>
      </c>
      <c r="O14039">
        <f>IFERROR(VLOOKUP(A14039,bip!$A:$Z,3,0),"")</f>
      </c>
    </row>
    <row r="14040" spans="1:15" ht="13.2">
      <c r="A14040" t="s">
        <v>40250</v>
      </c>
      <c r="B14040" t="s">
        <v>40250</v>
      </c>
      <c r="C14040" t="s">
        <v>16441</v>
      </c>
      <c r="D14040" t="s">
        <v>40251</v>
      </c>
      <c r="E14040" t="s">
        <v>40252</v>
      </c>
      <c r="F14040">
        <v>1</v>
      </c>
      <c r="G14040">
        <v>10</v>
      </c>
      <c r="H14040" s="1">
        <v>179</v>
      </c>
      <c r="I14040" s="87">
        <v>0.070000000000000007</v>
      </c>
      <c r="J14040" s="86" t="s">
        <v>17480</v>
      </c>
      <c r="K14040" s="86" t="s">
        <v>44487</v>
      </c>
      <c r="L14040" s="86" t="s">
        <v>17486</v>
      </c>
      <c r="M14040" s="86" t="s">
        <v>17487</v>
      </c>
      <c r="N14040">
        <f>IFERROR(VLOOKUP(A14040,bip!$A:$C,2,0),"")</f>
      </c>
      <c r="O14040">
        <f>IFERROR(VLOOKUP(A14040,bip!$A:$Z,3,0),"")</f>
      </c>
    </row>
    <row r="14041" spans="1:15" ht="13.2">
      <c r="A14041" t="s">
        <v>40253</v>
      </c>
      <c r="B14041" t="s">
        <v>40253</v>
      </c>
      <c r="C14041" t="s">
        <v>16441</v>
      </c>
      <c r="D14041" t="s">
        <v>40254</v>
      </c>
      <c r="E14041" t="s">
        <v>40255</v>
      </c>
      <c r="F14041">
        <v>1</v>
      </c>
      <c r="G14041">
        <v>10</v>
      </c>
      <c r="H14041" s="1">
        <v>200</v>
      </c>
      <c r="I14041" s="87">
        <v>0.070000000000000007</v>
      </c>
      <c r="J14041" s="86" t="s">
        <v>17480</v>
      </c>
      <c r="K14041" s="86" t="s">
        <v>44487</v>
      </c>
      <c r="L14041" s="86" t="s">
        <v>17486</v>
      </c>
      <c r="M14041" s="86" t="s">
        <v>17487</v>
      </c>
      <c r="N14041">
        <f>IFERROR(VLOOKUP(A14041,bip!$A:$C,2,0),"")</f>
      </c>
      <c r="O14041">
        <f>IFERROR(VLOOKUP(A14041,bip!$A:$Z,3,0),"")</f>
      </c>
    </row>
    <row r="14042" spans="1:15" ht="13.2">
      <c r="A14042" t="s">
        <v>40256</v>
      </c>
      <c r="B14042" t="s">
        <v>40256</v>
      </c>
      <c r="C14042" t="s">
        <v>16441</v>
      </c>
      <c r="D14042" t="s">
        <v>40257</v>
      </c>
      <c r="E14042" t="s">
        <v>40258</v>
      </c>
      <c r="F14042">
        <v>1</v>
      </c>
      <c r="G14042">
        <v>5</v>
      </c>
      <c r="H14042" s="1">
        <v>286</v>
      </c>
      <c r="I14042" s="87">
        <v>0.070000000000000007</v>
      </c>
      <c r="J14042" s="86" t="s">
        <v>17480</v>
      </c>
      <c r="K14042" s="86" t="s">
        <v>44487</v>
      </c>
      <c r="L14042" s="86" t="s">
        <v>17486</v>
      </c>
      <c r="M14042" s="86" t="s">
        <v>17487</v>
      </c>
      <c r="N14042">
        <f>IFERROR(VLOOKUP(A14042,bip!$A:$C,2,0),"")</f>
      </c>
      <c r="O14042">
        <f>IFERROR(VLOOKUP(A14042,bip!$A:$Z,3,0),"")</f>
      </c>
    </row>
    <row r="14043" spans="1:15" ht="13.2">
      <c r="A14043" t="s">
        <v>8251</v>
      </c>
      <c r="B14043" t="s">
        <v>8251</v>
      </c>
      <c r="C14043" t="s">
        <v>16440</v>
      </c>
      <c r="D14043" t="s">
        <v>41546</v>
      </c>
      <c r="E14043" t="s">
        <v>26408</v>
      </c>
      <c r="F14043">
        <v>1</v>
      </c>
      <c r="G14043">
        <v>1</v>
      </c>
      <c r="H14043" s="1">
        <v>459</v>
      </c>
      <c r="I14043" s="87"/>
      <c r="K14043" s="86" t="s">
        <v>17485</v>
      </c>
      <c r="L14043" s="86" t="s">
        <v>17486</v>
      </c>
      <c r="N14043">
        <f>IFERROR(VLOOKUP(A14043,bip!$A:$C,2,0),"")</f>
      </c>
      <c r="O14043">
        <f>IFERROR(VLOOKUP(A14043,bip!$A:$Z,3,0),"")</f>
      </c>
    </row>
    <row r="14044" spans="1:15" ht="13.2">
      <c r="A14044" t="s">
        <v>8252</v>
      </c>
      <c r="B14044" t="s">
        <v>8252</v>
      </c>
      <c r="C14044" t="s">
        <v>16440</v>
      </c>
      <c r="D14044" t="s">
        <v>41547</v>
      </c>
      <c r="E14044" t="s">
        <v>29617</v>
      </c>
      <c r="F14044">
        <v>1</v>
      </c>
      <c r="G14044">
        <v>1</v>
      </c>
      <c r="H14044" s="1">
        <v>548</v>
      </c>
      <c r="I14044" s="87"/>
      <c r="K14044" s="86" t="s">
        <v>17485</v>
      </c>
      <c r="L14044" s="86" t="s">
        <v>17486</v>
      </c>
      <c r="N14044">
        <f>IFERROR(VLOOKUP(A14044,bip!$A:$C,2,0),"")</f>
      </c>
      <c r="O14044">
        <f>IFERROR(VLOOKUP(A14044,bip!$A:$Z,3,0),"")</f>
      </c>
    </row>
    <row r="14045" spans="1:15" ht="13.2">
      <c r="A14045" t="s">
        <v>8253</v>
      </c>
      <c r="B14045" t="s">
        <v>12466</v>
      </c>
      <c r="C14045" t="s">
        <v>16440</v>
      </c>
      <c r="D14045" t="s">
        <v>41548</v>
      </c>
      <c r="E14045" t="s">
        <v>26410</v>
      </c>
      <c r="F14045">
        <v>1</v>
      </c>
      <c r="G14045">
        <v>1</v>
      </c>
      <c r="H14045" s="1">
        <v>575</v>
      </c>
      <c r="I14045" s="87"/>
      <c r="K14045" s="86" t="s">
        <v>17485</v>
      </c>
      <c r="L14045" s="86" t="s">
        <v>17486</v>
      </c>
      <c r="N14045">
        <f>IFERROR(VLOOKUP(A14045,bip!$A:$C,2,0),"")</f>
      </c>
      <c r="O14045">
        <f>IFERROR(VLOOKUP(A14045,bip!$A:$Z,3,0),"")</f>
      </c>
    </row>
    <row r="14046" spans="1:15" ht="13.2">
      <c r="A14046" t="s">
        <v>8254</v>
      </c>
      <c r="B14046" t="s">
        <v>8254</v>
      </c>
      <c r="C14046" t="s">
        <v>16440</v>
      </c>
      <c r="D14046" t="s">
        <v>41549</v>
      </c>
      <c r="E14046" t="s">
        <v>26409</v>
      </c>
      <c r="F14046">
        <v>1</v>
      </c>
      <c r="G14046">
        <v>1</v>
      </c>
      <c r="H14046" s="1">
        <v>918</v>
      </c>
      <c r="I14046" s="87"/>
      <c r="K14046" s="86" t="s">
        <v>17485</v>
      </c>
      <c r="L14046" s="86" t="s">
        <v>17486</v>
      </c>
      <c r="N14046">
        <f>IFERROR(VLOOKUP(A14046,bip!$A:$C,2,0),"")</f>
      </c>
      <c r="O14046">
        <f>IFERROR(VLOOKUP(A14046,bip!$A:$Z,3,0),"")</f>
      </c>
    </row>
    <row r="14047" spans="1:15" ht="13.2">
      <c r="A14047" t="s">
        <v>10732</v>
      </c>
      <c r="B14047" t="s">
        <v>10732</v>
      </c>
      <c r="C14047" t="s">
        <v>16440</v>
      </c>
      <c r="D14047" t="s">
        <v>41550</v>
      </c>
      <c r="E14047" t="s">
        <v>38412</v>
      </c>
      <c r="F14047">
        <v>1</v>
      </c>
      <c r="G14047">
        <v>1</v>
      </c>
      <c r="H14047" s="1">
        <v>49017</v>
      </c>
      <c r="I14047" s="87"/>
      <c r="K14047" s="86" t="s">
        <v>17485</v>
      </c>
      <c r="L14047" s="86" t="s">
        <v>17486</v>
      </c>
      <c r="N14047">
        <f>IFERROR(VLOOKUP(A14047,bip!$A:$C,2,0),"")</f>
      </c>
      <c r="O14047">
        <f>IFERROR(VLOOKUP(A14047,bip!$A:$Z,3,0),"")</f>
      </c>
    </row>
    <row r="14048" spans="1:15" ht="13.2">
      <c r="A14048" t="s">
        <v>14374</v>
      </c>
      <c r="B14048" t="s">
        <v>14374</v>
      </c>
      <c r="C14048" t="s">
        <v>16440</v>
      </c>
      <c r="D14048" t="s">
        <v>25689</v>
      </c>
      <c r="E14048" t="s">
        <v>24489</v>
      </c>
      <c r="F14048">
        <v>1</v>
      </c>
      <c r="G14048">
        <v>6</v>
      </c>
      <c r="H14048" s="1">
        <v>618</v>
      </c>
      <c r="I14048" s="87"/>
      <c r="K14048" s="86" t="s">
        <v>17485</v>
      </c>
      <c r="L14048" s="86" t="s">
        <v>17486</v>
      </c>
      <c r="N14048">
        <f>IFERROR(VLOOKUP(A14048,bip!$A:$C,2,0),"")</f>
      </c>
      <c r="O14048">
        <f>IFERROR(VLOOKUP(A14048,bip!$A:$Z,3,0),"")</f>
      </c>
    </row>
    <row r="14049" spans="1:15" ht="13.2">
      <c r="A14049" t="s">
        <v>10715</v>
      </c>
      <c r="B14049" t="s">
        <v>10715</v>
      </c>
      <c r="C14049" t="s">
        <v>16440</v>
      </c>
      <c r="D14049" t="s">
        <v>30010</v>
      </c>
      <c r="E14049" t="s">
        <v>24490</v>
      </c>
      <c r="F14049">
        <v>1</v>
      </c>
      <c r="G14049">
        <v>1</v>
      </c>
      <c r="H14049" s="1">
        <v>1437</v>
      </c>
      <c r="I14049" s="87"/>
      <c r="K14049" s="86" t="s">
        <v>17485</v>
      </c>
      <c r="L14049" s="86" t="s">
        <v>17486</v>
      </c>
      <c r="N14049">
        <f>IFERROR(VLOOKUP(A14049,bip!$A:$C,2,0),"")</f>
      </c>
      <c r="O14049">
        <f>IFERROR(VLOOKUP(A14049,bip!$A:$Z,3,0),"")</f>
      </c>
    </row>
    <row r="14050" spans="1:15" ht="13.2">
      <c r="A14050" t="s">
        <v>10716</v>
      </c>
      <c r="B14050" t="s">
        <v>10716</v>
      </c>
      <c r="C14050" t="s">
        <v>16440</v>
      </c>
      <c r="D14050" t="s">
        <v>30011</v>
      </c>
      <c r="E14050" t="s">
        <v>24491</v>
      </c>
      <c r="F14050">
        <v>1</v>
      </c>
      <c r="G14050">
        <v>1</v>
      </c>
      <c r="H14050" s="1">
        <v>2042</v>
      </c>
      <c r="I14050" s="87"/>
      <c r="K14050" s="86" t="s">
        <v>17485</v>
      </c>
      <c r="L14050" s="86" t="s">
        <v>17486</v>
      </c>
      <c r="N14050">
        <f>IFERROR(VLOOKUP(A14050,bip!$A:$C,2,0),"")</f>
      </c>
      <c r="O14050">
        <f>IFERROR(VLOOKUP(A14050,bip!$A:$Z,3,0),"")</f>
      </c>
    </row>
    <row r="14051" spans="1:15" ht="13.2">
      <c r="A14051" t="s">
        <v>10717</v>
      </c>
      <c r="B14051" t="s">
        <v>10717</v>
      </c>
      <c r="C14051" t="s">
        <v>16440</v>
      </c>
      <c r="D14051" t="s">
        <v>30012</v>
      </c>
      <c r="E14051" t="s">
        <v>24492</v>
      </c>
      <c r="F14051">
        <v>1</v>
      </c>
      <c r="G14051">
        <v>1</v>
      </c>
      <c r="H14051" s="1">
        <v>2762</v>
      </c>
      <c r="I14051" s="87"/>
      <c r="K14051" s="86" t="s">
        <v>17485</v>
      </c>
      <c r="L14051" s="86" t="s">
        <v>17486</v>
      </c>
      <c r="N14051">
        <f>IFERROR(VLOOKUP(A14051,bip!$A:$C,2,0),"")</f>
      </c>
      <c r="O14051">
        <f>IFERROR(VLOOKUP(A14051,bip!$A:$Z,3,0),"")</f>
      </c>
    </row>
    <row r="14052" spans="1:15" ht="13.2">
      <c r="A14052" t="s">
        <v>10713</v>
      </c>
      <c r="B14052" t="s">
        <v>10713</v>
      </c>
      <c r="C14052" t="s">
        <v>16440</v>
      </c>
      <c r="D14052" t="s">
        <v>30013</v>
      </c>
      <c r="E14052" t="s">
        <v>24493</v>
      </c>
      <c r="F14052">
        <v>9</v>
      </c>
      <c r="G14052">
        <v>9</v>
      </c>
      <c r="H14052" s="1">
        <v>164</v>
      </c>
      <c r="I14052" s="87"/>
      <c r="K14052" s="86" t="s">
        <v>17485</v>
      </c>
      <c r="L14052" s="86" t="s">
        <v>17486</v>
      </c>
      <c r="N14052">
        <f>IFERROR(VLOOKUP(A14052,bip!$A:$C,2,0),"")</f>
      </c>
      <c r="O14052">
        <f>IFERROR(VLOOKUP(A14052,bip!$A:$Z,3,0),"")</f>
      </c>
    </row>
    <row r="14053" spans="1:15" ht="13.2">
      <c r="A14053" t="s">
        <v>10714</v>
      </c>
      <c r="B14053" t="s">
        <v>10714</v>
      </c>
      <c r="C14053" t="s">
        <v>16440</v>
      </c>
      <c r="D14053" t="s">
        <v>30014</v>
      </c>
      <c r="E14053" t="s">
        <v>24494</v>
      </c>
      <c r="F14053">
        <v>9</v>
      </c>
      <c r="G14053">
        <v>9</v>
      </c>
      <c r="H14053" s="1">
        <v>215</v>
      </c>
      <c r="I14053" s="87"/>
      <c r="K14053" s="86" t="s">
        <v>17485</v>
      </c>
      <c r="L14053" s="86" t="s">
        <v>17486</v>
      </c>
      <c r="N14053">
        <f>IFERROR(VLOOKUP(A14053,bip!$A:$C,2,0),"")</f>
      </c>
      <c r="O14053">
        <f>IFERROR(VLOOKUP(A14053,bip!$A:$Z,3,0),"")</f>
      </c>
    </row>
    <row r="14054" spans="1:15" ht="13.2">
      <c r="A14054" t="s">
        <v>10725</v>
      </c>
      <c r="B14054" t="s">
        <v>10725</v>
      </c>
      <c r="C14054" t="s">
        <v>16440</v>
      </c>
      <c r="D14054" t="s">
        <v>25690</v>
      </c>
      <c r="E14054" t="s">
        <v>24495</v>
      </c>
      <c r="F14054">
        <v>1</v>
      </c>
      <c r="G14054">
        <v>1</v>
      </c>
      <c r="H14054" s="1">
        <v>241</v>
      </c>
      <c r="I14054" s="87"/>
      <c r="K14054" s="86" t="s">
        <v>17485</v>
      </c>
      <c r="L14054" s="86" t="s">
        <v>17486</v>
      </c>
      <c r="N14054">
        <f>IFERROR(VLOOKUP(A14054,bip!$A:$C,2,0),"")</f>
      </c>
      <c r="O14054">
        <f>IFERROR(VLOOKUP(A14054,bip!$A:$Z,3,0),"")</f>
      </c>
    </row>
    <row r="14055" spans="1:15" ht="13.2">
      <c r="A14055" t="s">
        <v>10726</v>
      </c>
      <c r="B14055" t="s">
        <v>10726</v>
      </c>
      <c r="C14055" t="s">
        <v>16440</v>
      </c>
      <c r="D14055" t="s">
        <v>25691</v>
      </c>
      <c r="E14055" t="s">
        <v>24496</v>
      </c>
      <c r="F14055">
        <v>1</v>
      </c>
      <c r="G14055">
        <v>1</v>
      </c>
      <c r="H14055" s="1">
        <v>295</v>
      </c>
      <c r="I14055" s="87"/>
      <c r="K14055" s="86" t="s">
        <v>17485</v>
      </c>
      <c r="L14055" s="86" t="s">
        <v>17486</v>
      </c>
      <c r="N14055">
        <f>IFERROR(VLOOKUP(A14055,bip!$A:$C,2,0),"")</f>
      </c>
      <c r="O14055">
        <f>IFERROR(VLOOKUP(A14055,bip!$A:$Z,3,0),"")</f>
      </c>
    </row>
    <row r="14056" spans="1:15" ht="13.2">
      <c r="A14056" t="s">
        <v>10727</v>
      </c>
      <c r="B14056" t="s">
        <v>10727</v>
      </c>
      <c r="C14056" t="s">
        <v>16440</v>
      </c>
      <c r="D14056" t="s">
        <v>25692</v>
      </c>
      <c r="E14056" t="s">
        <v>24497</v>
      </c>
      <c r="F14056">
        <v>1</v>
      </c>
      <c r="G14056">
        <v>1</v>
      </c>
      <c r="H14056" s="1">
        <v>359</v>
      </c>
      <c r="I14056" s="87"/>
      <c r="K14056" s="86" t="s">
        <v>17485</v>
      </c>
      <c r="L14056" s="86" t="s">
        <v>17486</v>
      </c>
      <c r="N14056">
        <f>IFERROR(VLOOKUP(A14056,bip!$A:$C,2,0),"")</f>
      </c>
      <c r="O14056">
        <f>IFERROR(VLOOKUP(A14056,bip!$A:$Z,3,0),"")</f>
      </c>
    </row>
    <row r="14057" spans="1:15" ht="13.2">
      <c r="A14057" t="s">
        <v>10728</v>
      </c>
      <c r="B14057" t="s">
        <v>10728</v>
      </c>
      <c r="C14057" t="s">
        <v>16440</v>
      </c>
      <c r="D14057" t="s">
        <v>25693</v>
      </c>
      <c r="E14057" t="s">
        <v>24498</v>
      </c>
      <c r="F14057">
        <v>1</v>
      </c>
      <c r="G14057">
        <v>1</v>
      </c>
      <c r="H14057" s="1">
        <v>402</v>
      </c>
      <c r="I14057" s="87"/>
      <c r="K14057" s="86" t="s">
        <v>17485</v>
      </c>
      <c r="L14057" s="86" t="s">
        <v>17486</v>
      </c>
      <c r="N14057">
        <f>IFERROR(VLOOKUP(A14057,bip!$A:$C,2,0),"")</f>
      </c>
      <c r="O14057">
        <f>IFERROR(VLOOKUP(A14057,bip!$A:$Z,3,0),"")</f>
      </c>
    </row>
    <row r="14058" spans="1:15" ht="13.2">
      <c r="A14058" t="s">
        <v>10729</v>
      </c>
      <c r="B14058" t="s">
        <v>10729</v>
      </c>
      <c r="C14058" t="s">
        <v>16440</v>
      </c>
      <c r="D14058" t="s">
        <v>25694</v>
      </c>
      <c r="E14058" t="s">
        <v>24499</v>
      </c>
      <c r="F14058">
        <v>1</v>
      </c>
      <c r="G14058">
        <v>1</v>
      </c>
      <c r="H14058" s="1">
        <v>455</v>
      </c>
      <c r="I14058" s="87"/>
      <c r="K14058" s="86" t="s">
        <v>17485</v>
      </c>
      <c r="L14058" s="86" t="s">
        <v>17486</v>
      </c>
      <c r="N14058">
        <f>IFERROR(VLOOKUP(A14058,bip!$A:$C,2,0),"")</f>
      </c>
      <c r="O14058">
        <f>IFERROR(VLOOKUP(A14058,bip!$A:$Z,3,0),"")</f>
      </c>
    </row>
    <row r="14059" spans="1:15" ht="13.2">
      <c r="A14059" t="s">
        <v>10730</v>
      </c>
      <c r="B14059" t="s">
        <v>10730</v>
      </c>
      <c r="C14059" t="s">
        <v>16440</v>
      </c>
      <c r="D14059" t="s">
        <v>25695</v>
      </c>
      <c r="E14059" t="s">
        <v>24500</v>
      </c>
      <c r="F14059">
        <v>1</v>
      </c>
      <c r="G14059">
        <v>1</v>
      </c>
      <c r="H14059" s="1">
        <v>574</v>
      </c>
      <c r="I14059" s="87"/>
      <c r="K14059" s="86" t="s">
        <v>17485</v>
      </c>
      <c r="L14059" s="86" t="s">
        <v>17486</v>
      </c>
      <c r="N14059">
        <f>IFERROR(VLOOKUP(A14059,bip!$A:$C,2,0),"")</f>
      </c>
      <c r="O14059">
        <f>IFERROR(VLOOKUP(A14059,bip!$A:$Z,3,0),"")</f>
      </c>
    </row>
    <row r="14060" spans="1:15" ht="13.2">
      <c r="A14060" t="s">
        <v>10731</v>
      </c>
      <c r="B14060" t="s">
        <v>10731</v>
      </c>
      <c r="C14060" t="s">
        <v>16440</v>
      </c>
      <c r="D14060" t="s">
        <v>25696</v>
      </c>
      <c r="E14060" t="s">
        <v>24501</v>
      </c>
      <c r="F14060">
        <v>1</v>
      </c>
      <c r="G14060">
        <v>1</v>
      </c>
      <c r="H14060" s="1">
        <v>638</v>
      </c>
      <c r="I14060" s="87"/>
      <c r="K14060" s="86" t="s">
        <v>17485</v>
      </c>
      <c r="L14060" s="86" t="s">
        <v>17486</v>
      </c>
      <c r="N14060">
        <f>IFERROR(VLOOKUP(A14060,bip!$A:$C,2,0),"")</f>
      </c>
      <c r="O14060">
        <f>IFERROR(VLOOKUP(A14060,bip!$A:$Z,3,0),"")</f>
      </c>
    </row>
    <row r="14061" spans="1:15" ht="13.2">
      <c r="A14061" t="s">
        <v>10718</v>
      </c>
      <c r="B14061" t="s">
        <v>10718</v>
      </c>
      <c r="C14061" t="s">
        <v>16440</v>
      </c>
      <c r="D14061" t="s">
        <v>17410</v>
      </c>
      <c r="E14061" t="s">
        <v>24502</v>
      </c>
      <c r="F14061">
        <v>1</v>
      </c>
      <c r="G14061">
        <v>1</v>
      </c>
      <c r="H14061" s="1">
        <v>241</v>
      </c>
      <c r="I14061" s="87"/>
      <c r="K14061" s="86" t="s">
        <v>17485</v>
      </c>
      <c r="L14061" s="86" t="s">
        <v>17486</v>
      </c>
      <c r="N14061">
        <f>IFERROR(VLOOKUP(A14061,bip!$A:$C,2,0),"")</f>
      </c>
      <c r="O14061">
        <f>IFERROR(VLOOKUP(A14061,bip!$A:$Z,3,0),"")</f>
      </c>
    </row>
    <row r="14062" spans="1:15" ht="13.2">
      <c r="A14062" t="s">
        <v>10719</v>
      </c>
      <c r="B14062" t="s">
        <v>10719</v>
      </c>
      <c r="C14062" t="s">
        <v>16440</v>
      </c>
      <c r="D14062" t="s">
        <v>17411</v>
      </c>
      <c r="E14062" t="s">
        <v>24503</v>
      </c>
      <c r="F14062">
        <v>1</v>
      </c>
      <c r="G14062">
        <v>1</v>
      </c>
      <c r="H14062" s="1">
        <v>295</v>
      </c>
      <c r="I14062" s="87"/>
      <c r="K14062" s="86" t="s">
        <v>17485</v>
      </c>
      <c r="L14062" s="86" t="s">
        <v>17486</v>
      </c>
      <c r="N14062">
        <f>IFERROR(VLOOKUP(A14062,bip!$A:$C,2,0),"")</f>
      </c>
      <c r="O14062">
        <f>IFERROR(VLOOKUP(A14062,bip!$A:$Z,3,0),"")</f>
      </c>
    </row>
    <row r="14063" spans="1:15" ht="13.2">
      <c r="A14063" t="s">
        <v>10720</v>
      </c>
      <c r="B14063" t="s">
        <v>10720</v>
      </c>
      <c r="C14063" t="s">
        <v>16440</v>
      </c>
      <c r="D14063" t="s">
        <v>17412</v>
      </c>
      <c r="E14063" t="s">
        <v>24504</v>
      </c>
      <c r="F14063">
        <v>1</v>
      </c>
      <c r="G14063">
        <v>1</v>
      </c>
      <c r="H14063" s="1">
        <v>359</v>
      </c>
      <c r="I14063" s="87"/>
      <c r="K14063" s="86" t="s">
        <v>17485</v>
      </c>
      <c r="L14063" s="86" t="s">
        <v>17486</v>
      </c>
      <c r="N14063">
        <f>IFERROR(VLOOKUP(A14063,bip!$A:$C,2,0),"")</f>
      </c>
      <c r="O14063">
        <f>IFERROR(VLOOKUP(A14063,bip!$A:$Z,3,0),"")</f>
      </c>
    </row>
    <row r="14064" spans="1:15" ht="13.2">
      <c r="A14064" t="s">
        <v>10721</v>
      </c>
      <c r="B14064" t="s">
        <v>10721</v>
      </c>
      <c r="C14064" t="s">
        <v>16440</v>
      </c>
      <c r="D14064" t="s">
        <v>17413</v>
      </c>
      <c r="E14064" t="s">
        <v>24505</v>
      </c>
      <c r="F14064">
        <v>1</v>
      </c>
      <c r="G14064">
        <v>1</v>
      </c>
      <c r="H14064" s="1">
        <v>402</v>
      </c>
      <c r="I14064" s="87"/>
      <c r="K14064" s="86" t="s">
        <v>17485</v>
      </c>
      <c r="L14064" s="86" t="s">
        <v>17486</v>
      </c>
      <c r="N14064">
        <f>IFERROR(VLOOKUP(A14064,bip!$A:$C,2,0),"")</f>
      </c>
      <c r="O14064">
        <f>IFERROR(VLOOKUP(A14064,bip!$A:$Z,3,0),"")</f>
      </c>
    </row>
    <row r="14065" spans="1:15" ht="13.2">
      <c r="A14065" t="s">
        <v>10722</v>
      </c>
      <c r="B14065" t="s">
        <v>10722</v>
      </c>
      <c r="C14065" t="s">
        <v>16440</v>
      </c>
      <c r="D14065" t="s">
        <v>17414</v>
      </c>
      <c r="E14065" t="s">
        <v>24506</v>
      </c>
      <c r="F14065">
        <v>1</v>
      </c>
      <c r="G14065">
        <v>1</v>
      </c>
      <c r="H14065" s="1">
        <v>455</v>
      </c>
      <c r="I14065" s="87"/>
      <c r="K14065" s="86" t="s">
        <v>17485</v>
      </c>
      <c r="L14065" s="86" t="s">
        <v>17486</v>
      </c>
      <c r="N14065">
        <f>IFERROR(VLOOKUP(A14065,bip!$A:$C,2,0),"")</f>
      </c>
      <c r="O14065">
        <f>IFERROR(VLOOKUP(A14065,bip!$A:$Z,3,0),"")</f>
      </c>
    </row>
    <row r="14066" spans="1:15" ht="13.2">
      <c r="A14066" t="s">
        <v>10723</v>
      </c>
      <c r="B14066" t="s">
        <v>10723</v>
      </c>
      <c r="C14066" t="s">
        <v>16440</v>
      </c>
      <c r="D14066" t="s">
        <v>17415</v>
      </c>
      <c r="E14066" t="s">
        <v>24507</v>
      </c>
      <c r="F14066">
        <v>1</v>
      </c>
      <c r="G14066">
        <v>1</v>
      </c>
      <c r="H14066" s="1">
        <v>574</v>
      </c>
      <c r="I14066" s="87"/>
      <c r="K14066" s="86" t="s">
        <v>17485</v>
      </c>
      <c r="L14066" s="86" t="s">
        <v>17486</v>
      </c>
      <c r="N14066">
        <f>IFERROR(VLOOKUP(A14066,bip!$A:$C,2,0),"")</f>
      </c>
      <c r="O14066">
        <f>IFERROR(VLOOKUP(A14066,bip!$A:$Z,3,0),"")</f>
      </c>
    </row>
    <row r="14067" spans="1:15" ht="13.2">
      <c r="A14067" t="s">
        <v>10724</v>
      </c>
      <c r="B14067" t="s">
        <v>10724</v>
      </c>
      <c r="C14067" t="s">
        <v>16440</v>
      </c>
      <c r="D14067" t="s">
        <v>17416</v>
      </c>
      <c r="E14067" t="s">
        <v>24508</v>
      </c>
      <c r="F14067">
        <v>1</v>
      </c>
      <c r="G14067">
        <v>1</v>
      </c>
      <c r="H14067" s="1">
        <v>638</v>
      </c>
      <c r="I14067" s="87"/>
      <c r="K14067" s="86" t="s">
        <v>17485</v>
      </c>
      <c r="L14067" s="86" t="s">
        <v>17486</v>
      </c>
      <c r="N14067">
        <f>IFERROR(VLOOKUP(A14067,bip!$A:$C,2,0),"")</f>
      </c>
      <c r="O14067">
        <f>IFERROR(VLOOKUP(A14067,bip!$A:$Z,3,0),"")</f>
      </c>
    </row>
    <row r="14068" spans="1:15" ht="13.2">
      <c r="A14068" t="s">
        <v>31656</v>
      </c>
      <c r="B14068" t="s">
        <v>31656</v>
      </c>
      <c r="C14068" t="s">
        <v>16440</v>
      </c>
      <c r="D14068" t="s">
        <v>31657</v>
      </c>
      <c r="E14068" t="s">
        <v>31658</v>
      </c>
      <c r="F14068">
        <v>1</v>
      </c>
      <c r="G14068">
        <v>1</v>
      </c>
      <c r="H14068" s="1">
        <v>1194</v>
      </c>
      <c r="I14068" s="87"/>
      <c r="K14068" s="86" t="s">
        <v>17485</v>
      </c>
      <c r="L14068" s="86" t="s">
        <v>17486</v>
      </c>
      <c r="N14068">
        <f>IFERROR(VLOOKUP(A14068,bip!$A:$C,2,0),"")</f>
      </c>
      <c r="O14068">
        <f>IFERROR(VLOOKUP(A14068,bip!$A:$Z,3,0),"")</f>
      </c>
    </row>
    <row r="14069" spans="1:15" ht="13.2">
      <c r="A14069" t="s">
        <v>8675</v>
      </c>
      <c r="B14069" t="s">
        <v>12731</v>
      </c>
      <c r="C14069" t="s">
        <v>16440</v>
      </c>
      <c r="D14069" t="s">
        <v>41551</v>
      </c>
      <c r="E14069" t="s">
        <v>26432</v>
      </c>
      <c r="F14069">
        <v>1</v>
      </c>
      <c r="G14069">
        <v>24</v>
      </c>
      <c r="H14069" s="1">
        <v>390</v>
      </c>
      <c r="I14069" s="87"/>
      <c r="K14069" s="86" t="s">
        <v>17485</v>
      </c>
      <c r="L14069" s="86" t="s">
        <v>17486</v>
      </c>
      <c r="N14069">
        <f>IFERROR(VLOOKUP(A14069,bip!$A:$C,2,0),"")</f>
      </c>
      <c r="O14069">
        <f>IFERROR(VLOOKUP(A14069,bip!$A:$Z,3,0),"")</f>
      </c>
    </row>
    <row r="14070" spans="1:15" ht="13.2">
      <c r="A14070" t="s">
        <v>8682</v>
      </c>
      <c r="B14070" t="s">
        <v>8682</v>
      </c>
      <c r="C14070" t="s">
        <v>16440</v>
      </c>
      <c r="D14070" t="s">
        <v>41552</v>
      </c>
      <c r="E14070" t="s">
        <v>23717</v>
      </c>
      <c r="F14070">
        <v>1</v>
      </c>
      <c r="G14070">
        <v>100</v>
      </c>
      <c r="H14070" s="1">
        <v>58</v>
      </c>
      <c r="I14070" s="87"/>
      <c r="K14070" s="86" t="s">
        <v>17485</v>
      </c>
      <c r="L14070" s="86" t="s">
        <v>17486</v>
      </c>
      <c r="N14070">
        <f>IFERROR(VLOOKUP(A14070,bip!$A:$C,2,0),"")</f>
      </c>
      <c r="O14070">
        <f>IFERROR(VLOOKUP(A14070,bip!$A:$Z,3,0),"")</f>
      </c>
    </row>
    <row r="14071" spans="1:15" ht="13.2">
      <c r="A14071" t="s">
        <v>8673</v>
      </c>
      <c r="B14071" t="s">
        <v>12730</v>
      </c>
      <c r="C14071" t="s">
        <v>16440</v>
      </c>
      <c r="D14071" t="s">
        <v>24982</v>
      </c>
      <c r="E14071" t="s">
        <v>23713</v>
      </c>
      <c r="F14071">
        <v>1</v>
      </c>
      <c r="G14071">
        <v>12</v>
      </c>
      <c r="H14071" s="1">
        <v>473</v>
      </c>
      <c r="I14071" s="87"/>
      <c r="K14071" s="86" t="s">
        <v>17485</v>
      </c>
      <c r="L14071" s="86" t="s">
        <v>17486</v>
      </c>
      <c r="N14071">
        <f>IFERROR(VLOOKUP(A14071,bip!$A:$C,2,0),"")</f>
      </c>
      <c r="O14071">
        <f>IFERROR(VLOOKUP(A14071,bip!$A:$Z,3,0),"")</f>
      </c>
    </row>
    <row r="14072" spans="1:15" ht="13.2">
      <c r="A14072" t="s">
        <v>8680</v>
      </c>
      <c r="B14072" t="s">
        <v>8680</v>
      </c>
      <c r="C14072" t="s">
        <v>16440</v>
      </c>
      <c r="D14072" t="s">
        <v>41553</v>
      </c>
      <c r="E14072" t="s">
        <v>23715</v>
      </c>
      <c r="F14072">
        <v>1</v>
      </c>
      <c r="G14072">
        <v>100</v>
      </c>
      <c r="H14072" s="1">
        <v>99</v>
      </c>
      <c r="I14072" s="87"/>
      <c r="K14072" s="86" t="s">
        <v>17485</v>
      </c>
      <c r="L14072" s="86" t="s">
        <v>17486</v>
      </c>
      <c r="N14072">
        <f>IFERROR(VLOOKUP(A14072,bip!$A:$C,2,0),"")</f>
      </c>
      <c r="O14072">
        <f>IFERROR(VLOOKUP(A14072,bip!$A:$Z,3,0),"")</f>
      </c>
    </row>
    <row r="14073" spans="1:15" ht="13.2">
      <c r="A14073" t="s">
        <v>8674</v>
      </c>
      <c r="B14073" t="s">
        <v>16772</v>
      </c>
      <c r="C14073" t="s">
        <v>16440</v>
      </c>
      <c r="D14073" t="s">
        <v>24983</v>
      </c>
      <c r="E14073" t="s">
        <v>23714</v>
      </c>
      <c r="F14073">
        <v>1</v>
      </c>
      <c r="G14073">
        <v>20</v>
      </c>
      <c r="H14073" s="1">
        <v>281</v>
      </c>
      <c r="I14073" s="87"/>
      <c r="K14073" s="86" t="s">
        <v>17485</v>
      </c>
      <c r="L14073" s="86" t="s">
        <v>17486</v>
      </c>
      <c r="N14073">
        <f>IFERROR(VLOOKUP(A14073,bip!$A:$C,2,0),"")</f>
      </c>
      <c r="O14073">
        <f>IFERROR(VLOOKUP(A14073,bip!$A:$Z,3,0),"")</f>
      </c>
    </row>
    <row r="14074" spans="1:15" ht="13.2">
      <c r="A14074" t="s">
        <v>8681</v>
      </c>
      <c r="B14074" t="s">
        <v>8681</v>
      </c>
      <c r="C14074" t="s">
        <v>16440</v>
      </c>
      <c r="D14074" t="s">
        <v>41554</v>
      </c>
      <c r="E14074" t="s">
        <v>23716</v>
      </c>
      <c r="F14074">
        <v>1</v>
      </c>
      <c r="G14074">
        <v>100</v>
      </c>
      <c r="H14074" s="1">
        <v>78</v>
      </c>
      <c r="I14074" s="87"/>
      <c r="K14074" s="86" t="s">
        <v>17485</v>
      </c>
      <c r="L14074" s="86" t="s">
        <v>17486</v>
      </c>
      <c r="N14074">
        <f>IFERROR(VLOOKUP(A14074,bip!$A:$C,2,0),"")</f>
      </c>
      <c r="O14074">
        <f>IFERROR(VLOOKUP(A14074,bip!$A:$Z,3,0),"")</f>
      </c>
    </row>
    <row r="14075" spans="1:15" ht="13.2">
      <c r="A14075" t="s">
        <v>8677</v>
      </c>
      <c r="B14075" t="s">
        <v>8677</v>
      </c>
      <c r="C14075" t="s">
        <v>16440</v>
      </c>
      <c r="D14075" t="s">
        <v>41555</v>
      </c>
      <c r="E14075" t="s">
        <v>38413</v>
      </c>
      <c r="F14075">
        <v>1</v>
      </c>
      <c r="G14075">
        <v>24</v>
      </c>
      <c r="H14075" s="1">
        <v>134</v>
      </c>
      <c r="I14075" s="87"/>
      <c r="K14075" s="86" t="s">
        <v>17485</v>
      </c>
      <c r="L14075" s="86" t="s">
        <v>17486</v>
      </c>
      <c r="N14075">
        <f>IFERROR(VLOOKUP(A14075,bip!$A:$C,2,0),"")</f>
      </c>
      <c r="O14075">
        <f>IFERROR(VLOOKUP(A14075,bip!$A:$Z,3,0),"")</f>
      </c>
    </row>
    <row r="14076" spans="1:15" ht="13.2">
      <c r="A14076" t="s">
        <v>8676</v>
      </c>
      <c r="B14076" t="s">
        <v>8676</v>
      </c>
      <c r="C14076" t="s">
        <v>16440</v>
      </c>
      <c r="D14076" t="s">
        <v>41556</v>
      </c>
      <c r="E14076" t="s">
        <v>26431</v>
      </c>
      <c r="F14076">
        <v>1</v>
      </c>
      <c r="G14076">
        <v>24</v>
      </c>
      <c r="H14076" s="1">
        <v>155</v>
      </c>
      <c r="I14076" s="87"/>
      <c r="K14076" s="86" t="s">
        <v>17485</v>
      </c>
      <c r="L14076" s="86" t="s">
        <v>17486</v>
      </c>
      <c r="N14076">
        <f>IFERROR(VLOOKUP(A14076,bip!$A:$C,2,0),"")</f>
      </c>
      <c r="O14076">
        <f>IFERROR(VLOOKUP(A14076,bip!$A:$Z,3,0),"")</f>
      </c>
    </row>
    <row r="14077" spans="1:15" ht="13.2">
      <c r="A14077" t="s">
        <v>8683</v>
      </c>
      <c r="B14077" t="s">
        <v>8683</v>
      </c>
      <c r="C14077" t="s">
        <v>16440</v>
      </c>
      <c r="D14077" t="s">
        <v>41557</v>
      </c>
      <c r="E14077" t="s">
        <v>38414</v>
      </c>
      <c r="F14077">
        <v>1</v>
      </c>
      <c r="G14077">
        <v>100</v>
      </c>
      <c r="H14077" s="1">
        <v>46</v>
      </c>
      <c r="I14077" s="87"/>
      <c r="K14077" s="86" t="s">
        <v>17485</v>
      </c>
      <c r="L14077" s="86" t="s">
        <v>17486</v>
      </c>
      <c r="N14077">
        <f>IFERROR(VLOOKUP(A14077,bip!$A:$C,2,0),"")</f>
      </c>
      <c r="O14077">
        <f>IFERROR(VLOOKUP(A14077,bip!$A:$Z,3,0),"")</f>
      </c>
    </row>
    <row r="14078" spans="1:15" ht="13.2">
      <c r="A14078" t="s">
        <v>8685</v>
      </c>
      <c r="B14078" t="s">
        <v>12734</v>
      </c>
      <c r="C14078" t="s">
        <v>16440</v>
      </c>
      <c r="D14078" t="s">
        <v>41558</v>
      </c>
      <c r="E14078" t="s">
        <v>41559</v>
      </c>
      <c r="F14078">
        <v>1</v>
      </c>
      <c r="G14078">
        <v>20</v>
      </c>
      <c r="H14078" s="1">
        <v>210</v>
      </c>
      <c r="I14078" s="87"/>
      <c r="K14078" s="86" t="s">
        <v>17485</v>
      </c>
      <c r="L14078" s="86" t="s">
        <v>17486</v>
      </c>
      <c r="N14078">
        <f>IFERROR(VLOOKUP(A14078,bip!$A:$C,2,0),"")</f>
      </c>
      <c r="O14078">
        <f>IFERROR(VLOOKUP(A14078,bip!$A:$Z,3,0),"")</f>
      </c>
    </row>
    <row r="14079" spans="1:15" ht="13.2">
      <c r="A14079" t="s">
        <v>8686</v>
      </c>
      <c r="B14079" t="s">
        <v>12735</v>
      </c>
      <c r="C14079" t="s">
        <v>16440</v>
      </c>
      <c r="D14079" t="s">
        <v>41560</v>
      </c>
      <c r="E14079" t="s">
        <v>41561</v>
      </c>
      <c r="F14079">
        <v>1</v>
      </c>
      <c r="G14079">
        <v>20</v>
      </c>
      <c r="H14079" s="1">
        <v>215</v>
      </c>
      <c r="I14079" s="87"/>
      <c r="K14079" s="86" t="s">
        <v>17485</v>
      </c>
      <c r="L14079" s="86" t="s">
        <v>17486</v>
      </c>
      <c r="N14079">
        <f>IFERROR(VLOOKUP(A14079,bip!$A:$C,2,0),"")</f>
      </c>
      <c r="O14079">
        <f>IFERROR(VLOOKUP(A14079,bip!$A:$Z,3,0),"")</f>
      </c>
    </row>
    <row r="14080" spans="1:15" ht="13.2">
      <c r="A14080" t="s">
        <v>8687</v>
      </c>
      <c r="B14080" t="s">
        <v>12736</v>
      </c>
      <c r="C14080" t="s">
        <v>16440</v>
      </c>
      <c r="D14080" t="s">
        <v>41562</v>
      </c>
      <c r="E14080" t="s">
        <v>41563</v>
      </c>
      <c r="F14080">
        <v>1</v>
      </c>
      <c r="G14080">
        <v>20</v>
      </c>
      <c r="H14080" s="1">
        <v>225</v>
      </c>
      <c r="I14080" s="87"/>
      <c r="K14080" s="86" t="s">
        <v>17485</v>
      </c>
      <c r="L14080" s="86" t="s">
        <v>17486</v>
      </c>
      <c r="N14080">
        <f>IFERROR(VLOOKUP(A14080,bip!$A:$C,2,0),"")</f>
      </c>
      <c r="O14080">
        <f>IFERROR(VLOOKUP(A14080,bip!$A:$Z,3,0),"")</f>
      </c>
    </row>
    <row r="14081" spans="1:15" ht="13.2">
      <c r="A14081" t="s">
        <v>8688</v>
      </c>
      <c r="B14081" t="s">
        <v>12737</v>
      </c>
      <c r="C14081" t="s">
        <v>16440</v>
      </c>
      <c r="D14081" t="s">
        <v>41564</v>
      </c>
      <c r="E14081" t="s">
        <v>41565</v>
      </c>
      <c r="F14081">
        <v>1</v>
      </c>
      <c r="G14081">
        <v>20</v>
      </c>
      <c r="H14081" s="1">
        <v>225</v>
      </c>
      <c r="I14081" s="87"/>
      <c r="K14081" s="86" t="s">
        <v>17485</v>
      </c>
      <c r="L14081" s="86" t="s">
        <v>17486</v>
      </c>
      <c r="N14081">
        <f>IFERROR(VLOOKUP(A14081,bip!$A:$C,2,0),"")</f>
      </c>
      <c r="O14081">
        <f>IFERROR(VLOOKUP(A14081,bip!$A:$Z,3,0),"")</f>
      </c>
    </row>
    <row r="14082" spans="1:15" ht="13.2">
      <c r="A14082" t="s">
        <v>8689</v>
      </c>
      <c r="B14082" t="s">
        <v>12738</v>
      </c>
      <c r="C14082" t="s">
        <v>16440</v>
      </c>
      <c r="D14082" t="s">
        <v>41566</v>
      </c>
      <c r="E14082" t="s">
        <v>41567</v>
      </c>
      <c r="F14082">
        <v>1</v>
      </c>
      <c r="G14082">
        <v>20</v>
      </c>
      <c r="H14082" s="1">
        <v>235</v>
      </c>
      <c r="I14082" s="87"/>
      <c r="K14082" s="86" t="s">
        <v>17485</v>
      </c>
      <c r="L14082" s="86" t="s">
        <v>17486</v>
      </c>
      <c r="N14082">
        <f>IFERROR(VLOOKUP(A14082,bip!$A:$C,2,0),"")</f>
      </c>
      <c r="O14082">
        <f>IFERROR(VLOOKUP(A14082,bip!$A:$Z,3,0),"")</f>
      </c>
    </row>
    <row r="14083" spans="1:15" ht="13.2">
      <c r="A14083" t="s">
        <v>8690</v>
      </c>
      <c r="B14083" t="s">
        <v>12739</v>
      </c>
      <c r="C14083" t="s">
        <v>16440</v>
      </c>
      <c r="D14083" t="s">
        <v>41568</v>
      </c>
      <c r="E14083" t="s">
        <v>41569</v>
      </c>
      <c r="F14083">
        <v>1</v>
      </c>
      <c r="G14083">
        <v>20</v>
      </c>
      <c r="H14083" s="1">
        <v>249</v>
      </c>
      <c r="I14083" s="87"/>
      <c r="K14083" s="86" t="s">
        <v>17485</v>
      </c>
      <c r="L14083" s="86" t="s">
        <v>17486</v>
      </c>
      <c r="N14083">
        <f>IFERROR(VLOOKUP(A14083,bip!$A:$C,2,0),"")</f>
      </c>
      <c r="O14083">
        <f>IFERROR(VLOOKUP(A14083,bip!$A:$Z,3,0),"")</f>
      </c>
    </row>
    <row r="14084" spans="1:15" ht="13.2">
      <c r="A14084" t="s">
        <v>8691</v>
      </c>
      <c r="B14084" t="s">
        <v>12740</v>
      </c>
      <c r="C14084" t="s">
        <v>16440</v>
      </c>
      <c r="D14084" t="s">
        <v>41570</v>
      </c>
      <c r="E14084" t="s">
        <v>41571</v>
      </c>
      <c r="F14084">
        <v>1</v>
      </c>
      <c r="G14084">
        <v>20</v>
      </c>
      <c r="H14084" s="1">
        <v>275</v>
      </c>
      <c r="I14084" s="87"/>
      <c r="K14084" s="86" t="s">
        <v>17485</v>
      </c>
      <c r="L14084" s="86" t="s">
        <v>17486</v>
      </c>
      <c r="N14084">
        <f>IFERROR(VLOOKUP(A14084,bip!$A:$C,2,0),"")</f>
      </c>
      <c r="O14084">
        <f>IFERROR(VLOOKUP(A14084,bip!$A:$Z,3,0),"")</f>
      </c>
    </row>
    <row r="14085" spans="1:15" ht="13.2">
      <c r="A14085" t="s">
        <v>8692</v>
      </c>
      <c r="B14085" t="s">
        <v>12741</v>
      </c>
      <c r="C14085" t="s">
        <v>16440</v>
      </c>
      <c r="D14085" t="s">
        <v>41572</v>
      </c>
      <c r="E14085" t="s">
        <v>41573</v>
      </c>
      <c r="F14085">
        <v>1</v>
      </c>
      <c r="G14085">
        <v>20</v>
      </c>
      <c r="H14085" s="1">
        <v>280</v>
      </c>
      <c r="I14085" s="87"/>
      <c r="K14085" s="86" t="s">
        <v>17485</v>
      </c>
      <c r="L14085" s="86" t="s">
        <v>17486</v>
      </c>
      <c r="N14085">
        <f>IFERROR(VLOOKUP(A14085,bip!$A:$C,2,0),"")</f>
      </c>
      <c r="O14085">
        <f>IFERROR(VLOOKUP(A14085,bip!$A:$Z,3,0),"")</f>
      </c>
    </row>
    <row r="14086" spans="1:15" ht="13.2">
      <c r="A14086" t="s">
        <v>8693</v>
      </c>
      <c r="B14086" t="s">
        <v>12742</v>
      </c>
      <c r="C14086" t="s">
        <v>16440</v>
      </c>
      <c r="D14086" t="s">
        <v>16773</v>
      </c>
      <c r="E14086" t="s">
        <v>41574</v>
      </c>
      <c r="F14086">
        <v>1</v>
      </c>
      <c r="G14086">
        <v>20</v>
      </c>
      <c r="H14086" s="1">
        <v>155</v>
      </c>
      <c r="I14086" s="87"/>
      <c r="K14086" s="86" t="s">
        <v>17485</v>
      </c>
      <c r="L14086" s="86" t="s">
        <v>17486</v>
      </c>
      <c r="N14086">
        <f>IFERROR(VLOOKUP(A14086,bip!$A:$C,2,0),"")</f>
      </c>
      <c r="O14086">
        <f>IFERROR(VLOOKUP(A14086,bip!$A:$Z,3,0),"")</f>
      </c>
    </row>
    <row r="14087" spans="1:15" ht="13.2">
      <c r="A14087" t="s">
        <v>8694</v>
      </c>
      <c r="B14087" t="s">
        <v>12743</v>
      </c>
      <c r="C14087" t="s">
        <v>16440</v>
      </c>
      <c r="D14087" t="s">
        <v>16774</v>
      </c>
      <c r="E14087" t="s">
        <v>41575</v>
      </c>
      <c r="F14087">
        <v>1</v>
      </c>
      <c r="G14087">
        <v>20</v>
      </c>
      <c r="H14087" s="1">
        <v>169</v>
      </c>
      <c r="I14087" s="87"/>
      <c r="K14087" s="86" t="s">
        <v>17485</v>
      </c>
      <c r="L14087" s="86" t="s">
        <v>17486</v>
      </c>
      <c r="N14087">
        <f>IFERROR(VLOOKUP(A14087,bip!$A:$C,2,0),"")</f>
      </c>
      <c r="O14087">
        <f>IFERROR(VLOOKUP(A14087,bip!$A:$Z,3,0),"")</f>
      </c>
    </row>
    <row r="14088" spans="1:15" ht="13.2">
      <c r="A14088" t="s">
        <v>8695</v>
      </c>
      <c r="B14088" t="s">
        <v>12744</v>
      </c>
      <c r="C14088" t="s">
        <v>16440</v>
      </c>
      <c r="D14088" t="s">
        <v>41576</v>
      </c>
      <c r="E14088" t="s">
        <v>41577</v>
      </c>
      <c r="F14088">
        <v>1</v>
      </c>
      <c r="G14088">
        <v>20</v>
      </c>
      <c r="H14088" s="1">
        <v>190</v>
      </c>
      <c r="I14088" s="87"/>
      <c r="K14088" s="86" t="s">
        <v>17485</v>
      </c>
      <c r="L14088" s="86" t="s">
        <v>17486</v>
      </c>
      <c r="N14088">
        <f>IFERROR(VLOOKUP(A14088,bip!$A:$C,2,0),"")</f>
      </c>
      <c r="O14088">
        <f>IFERROR(VLOOKUP(A14088,bip!$A:$Z,3,0),"")</f>
      </c>
    </row>
    <row r="14089" spans="1:15" ht="13.2">
      <c r="A14089" t="s">
        <v>8696</v>
      </c>
      <c r="B14089" t="s">
        <v>12745</v>
      </c>
      <c r="C14089" t="s">
        <v>16440</v>
      </c>
      <c r="D14089" t="s">
        <v>41578</v>
      </c>
      <c r="E14089" t="s">
        <v>41579</v>
      </c>
      <c r="F14089">
        <v>1</v>
      </c>
      <c r="G14089">
        <v>20</v>
      </c>
      <c r="H14089" s="1">
        <v>209</v>
      </c>
      <c r="I14089" s="87"/>
      <c r="K14089" s="86" t="s">
        <v>17485</v>
      </c>
      <c r="L14089" s="86" t="s">
        <v>17486</v>
      </c>
      <c r="N14089">
        <f>IFERROR(VLOOKUP(A14089,bip!$A:$C,2,0),"")</f>
      </c>
      <c r="O14089">
        <f>IFERROR(VLOOKUP(A14089,bip!$A:$Z,3,0),"")</f>
      </c>
    </row>
    <row r="14090" spans="1:15" ht="13.2">
      <c r="A14090" t="s">
        <v>8697</v>
      </c>
      <c r="B14090" t="s">
        <v>12746</v>
      </c>
      <c r="C14090" t="s">
        <v>16440</v>
      </c>
      <c r="D14090" t="s">
        <v>41580</v>
      </c>
      <c r="E14090" t="s">
        <v>41581</v>
      </c>
      <c r="F14090">
        <v>1</v>
      </c>
      <c r="G14090">
        <v>20</v>
      </c>
      <c r="H14090" s="1">
        <v>245</v>
      </c>
      <c r="I14090" s="87"/>
      <c r="K14090" s="86" t="s">
        <v>17485</v>
      </c>
      <c r="L14090" s="86" t="s">
        <v>17486</v>
      </c>
      <c r="N14090">
        <f>IFERROR(VLOOKUP(A14090,bip!$A:$C,2,0),"")</f>
      </c>
      <c r="O14090">
        <f>IFERROR(VLOOKUP(A14090,bip!$A:$Z,3,0),"")</f>
      </c>
    </row>
    <row r="14091" spans="1:15" ht="13.2">
      <c r="A14091" t="s">
        <v>8699</v>
      </c>
      <c r="B14091" t="s">
        <v>12748</v>
      </c>
      <c r="C14091" t="s">
        <v>16440</v>
      </c>
      <c r="D14091" t="s">
        <v>41584</v>
      </c>
      <c r="E14091" t="s">
        <v>41585</v>
      </c>
      <c r="F14091">
        <v>1</v>
      </c>
      <c r="G14091">
        <v>20</v>
      </c>
      <c r="H14091" s="1">
        <v>139</v>
      </c>
      <c r="I14091" s="87"/>
      <c r="K14091" s="86" t="s">
        <v>17485</v>
      </c>
      <c r="L14091" s="86" t="s">
        <v>17486</v>
      </c>
      <c r="N14091">
        <f>IFERROR(VLOOKUP(A14091,bip!$A:$C,2,0),"")</f>
      </c>
      <c r="O14091">
        <f>IFERROR(VLOOKUP(A14091,bip!$A:$Z,3,0),"")</f>
      </c>
    </row>
    <row r="14092" spans="1:15" ht="13.2">
      <c r="A14092" t="s">
        <v>8700</v>
      </c>
      <c r="B14092" t="s">
        <v>12749</v>
      </c>
      <c r="C14092" t="s">
        <v>16440</v>
      </c>
      <c r="D14092" t="s">
        <v>41586</v>
      </c>
      <c r="E14092" t="s">
        <v>41587</v>
      </c>
      <c r="F14092">
        <v>1</v>
      </c>
      <c r="G14092">
        <v>20</v>
      </c>
      <c r="H14092" s="1">
        <v>155</v>
      </c>
      <c r="I14092" s="87"/>
      <c r="K14092" s="86" t="s">
        <v>17485</v>
      </c>
      <c r="L14092" s="86" t="s">
        <v>17486</v>
      </c>
      <c r="N14092">
        <f>IFERROR(VLOOKUP(A14092,bip!$A:$C,2,0),"")</f>
      </c>
      <c r="O14092">
        <f>IFERROR(VLOOKUP(A14092,bip!$A:$Z,3,0),"")</f>
      </c>
    </row>
    <row r="14093" spans="1:15" ht="13.2">
      <c r="A14093" t="s">
        <v>8704</v>
      </c>
      <c r="B14093" t="s">
        <v>12753</v>
      </c>
      <c r="C14093" t="s">
        <v>16440</v>
      </c>
      <c r="D14093" t="s">
        <v>41588</v>
      </c>
      <c r="E14093" t="s">
        <v>41589</v>
      </c>
      <c r="F14093">
        <v>1</v>
      </c>
      <c r="G14093">
        <v>20</v>
      </c>
      <c r="H14093" s="1">
        <v>140</v>
      </c>
      <c r="I14093" s="87"/>
      <c r="K14093" s="86" t="s">
        <v>17485</v>
      </c>
      <c r="L14093" s="86" t="s">
        <v>17486</v>
      </c>
      <c r="N14093">
        <f>IFERROR(VLOOKUP(A14093,bip!$A:$C,2,0),"")</f>
      </c>
      <c r="O14093">
        <f>IFERROR(VLOOKUP(A14093,bip!$A:$Z,3,0),"")</f>
      </c>
    </row>
    <row r="14094" spans="1:15" ht="13.2">
      <c r="A14094" t="s">
        <v>8705</v>
      </c>
      <c r="B14094" t="s">
        <v>12754</v>
      </c>
      <c r="C14094" t="s">
        <v>16440</v>
      </c>
      <c r="D14094" t="s">
        <v>41590</v>
      </c>
      <c r="E14094" t="s">
        <v>41591</v>
      </c>
      <c r="F14094">
        <v>1</v>
      </c>
      <c r="G14094">
        <v>20</v>
      </c>
      <c r="H14094" s="1">
        <v>150</v>
      </c>
      <c r="I14094" s="87"/>
      <c r="K14094" s="86" t="s">
        <v>17485</v>
      </c>
      <c r="L14094" s="86" t="s">
        <v>17486</v>
      </c>
      <c r="N14094">
        <f>IFERROR(VLOOKUP(A14094,bip!$A:$C,2,0),"")</f>
      </c>
      <c r="O14094">
        <f>IFERROR(VLOOKUP(A14094,bip!$A:$Z,3,0),"")</f>
      </c>
    </row>
    <row r="14095" spans="1:15" ht="13.2">
      <c r="A14095" t="s">
        <v>8701</v>
      </c>
      <c r="B14095" t="s">
        <v>12750</v>
      </c>
      <c r="C14095" t="s">
        <v>16440</v>
      </c>
      <c r="D14095" t="s">
        <v>41592</v>
      </c>
      <c r="E14095" t="s">
        <v>41593</v>
      </c>
      <c r="F14095">
        <v>1</v>
      </c>
      <c r="G14095">
        <v>20</v>
      </c>
      <c r="H14095" s="1">
        <v>219</v>
      </c>
      <c r="I14095" s="87"/>
      <c r="K14095" s="86" t="s">
        <v>17485</v>
      </c>
      <c r="L14095" s="86" t="s">
        <v>17486</v>
      </c>
      <c r="N14095">
        <f>IFERROR(VLOOKUP(A14095,bip!$A:$C,2,0),"")</f>
      </c>
      <c r="O14095">
        <f>IFERROR(VLOOKUP(A14095,bip!$A:$Z,3,0),"")</f>
      </c>
    </row>
    <row r="14096" spans="1:15" ht="13.2">
      <c r="A14096" t="s">
        <v>8702</v>
      </c>
      <c r="B14096" t="s">
        <v>12751</v>
      </c>
      <c r="C14096" t="s">
        <v>16440</v>
      </c>
      <c r="D14096" t="s">
        <v>41594</v>
      </c>
      <c r="E14096" t="s">
        <v>41595</v>
      </c>
      <c r="F14096">
        <v>1</v>
      </c>
      <c r="G14096">
        <v>20</v>
      </c>
      <c r="H14096" s="1">
        <v>235</v>
      </c>
      <c r="I14096" s="87"/>
      <c r="K14096" s="86" t="s">
        <v>17485</v>
      </c>
      <c r="L14096" s="86" t="s">
        <v>17486</v>
      </c>
      <c r="N14096">
        <f>IFERROR(VLOOKUP(A14096,bip!$A:$C,2,0),"")</f>
      </c>
      <c r="O14096">
        <f>IFERROR(VLOOKUP(A14096,bip!$A:$Z,3,0),"")</f>
      </c>
    </row>
    <row r="14097" spans="1:15" ht="13.2">
      <c r="A14097" t="s">
        <v>8703</v>
      </c>
      <c r="B14097" t="s">
        <v>12752</v>
      </c>
      <c r="C14097" t="s">
        <v>16440</v>
      </c>
      <c r="D14097" t="s">
        <v>41596</v>
      </c>
      <c r="E14097" t="s">
        <v>41597</v>
      </c>
      <c r="F14097">
        <v>1</v>
      </c>
      <c r="G14097">
        <v>20</v>
      </c>
      <c r="H14097" s="1">
        <v>249</v>
      </c>
      <c r="I14097" s="87"/>
      <c r="K14097" s="86" t="s">
        <v>17485</v>
      </c>
      <c r="L14097" s="86" t="s">
        <v>17486</v>
      </c>
      <c r="N14097">
        <f>IFERROR(VLOOKUP(A14097,bip!$A:$C,2,0),"")</f>
      </c>
      <c r="O14097">
        <f>IFERROR(VLOOKUP(A14097,bip!$A:$Z,3,0),"")</f>
      </c>
    </row>
    <row r="14098" spans="1:15" ht="13.2">
      <c r="A14098" t="s">
        <v>8684</v>
      </c>
      <c r="B14098" t="s">
        <v>8684</v>
      </c>
      <c r="C14098" t="s">
        <v>16441</v>
      </c>
      <c r="D14098" t="s">
        <v>41557</v>
      </c>
      <c r="E14098" t="s">
        <v>38414</v>
      </c>
      <c r="F14098">
        <v>1</v>
      </c>
      <c r="G14098">
        <v>100</v>
      </c>
      <c r="H14098" s="1">
        <v>51</v>
      </c>
      <c r="I14098" s="87"/>
      <c r="K14098" s="86" t="s">
        <v>17485</v>
      </c>
      <c r="L14098" s="86" t="s">
        <v>17486</v>
      </c>
      <c r="N14098">
        <f>IFERROR(VLOOKUP(A14098,bip!$A:$C,2,0),"")</f>
      </c>
      <c r="O14098">
        <f>IFERROR(VLOOKUP(A14098,bip!$A:$Z,3,0),"")</f>
      </c>
    </row>
    <row r="14099" spans="1:15" ht="13.2">
      <c r="A14099" t="s">
        <v>8678</v>
      </c>
      <c r="B14099" t="s">
        <v>12732</v>
      </c>
      <c r="C14099" t="s">
        <v>16441</v>
      </c>
      <c r="D14099" t="s">
        <v>41598</v>
      </c>
      <c r="E14099" t="s">
        <v>26430</v>
      </c>
      <c r="F14099">
        <v>1</v>
      </c>
      <c r="G14099">
        <v>24</v>
      </c>
      <c r="H14099" s="1">
        <v>112</v>
      </c>
      <c r="I14099" s="87"/>
      <c r="K14099" s="86" t="s">
        <v>17485</v>
      </c>
      <c r="L14099" s="86" t="s">
        <v>17486</v>
      </c>
      <c r="N14099">
        <f>IFERROR(VLOOKUP(A14099,bip!$A:$C,2,0),"")</f>
      </c>
      <c r="O14099">
        <f>IFERROR(VLOOKUP(A14099,bip!$A:$Z,3,0),"")</f>
      </c>
    </row>
    <row r="14100" spans="1:15" ht="13.2">
      <c r="A14100" t="s">
        <v>8679</v>
      </c>
      <c r="B14100" t="s">
        <v>12733</v>
      </c>
      <c r="C14100" t="s">
        <v>16441</v>
      </c>
      <c r="D14100" t="s">
        <v>41556</v>
      </c>
      <c r="E14100" t="s">
        <v>26431</v>
      </c>
      <c r="F14100">
        <v>1</v>
      </c>
      <c r="G14100">
        <v>24</v>
      </c>
      <c r="H14100" s="1">
        <v>125</v>
      </c>
      <c r="I14100" s="87"/>
      <c r="K14100" s="86" t="s">
        <v>17485</v>
      </c>
      <c r="L14100" s="86" t="s">
        <v>17486</v>
      </c>
      <c r="N14100">
        <f>IFERROR(VLOOKUP(A14100,bip!$A:$C,2,0),"")</f>
      </c>
      <c r="O14100">
        <f>IFERROR(VLOOKUP(A14100,bip!$A:$Z,3,0),"")</f>
      </c>
    </row>
    <row r="14101" spans="1:15" ht="13.2">
      <c r="A14101" t="s">
        <v>10711</v>
      </c>
      <c r="B14101" t="s">
        <v>10711</v>
      </c>
      <c r="C14101" t="s">
        <v>16440</v>
      </c>
      <c r="D14101" t="s">
        <v>25680</v>
      </c>
      <c r="E14101" t="s">
        <v>33441</v>
      </c>
      <c r="F14101">
        <v>12</v>
      </c>
      <c r="G14101">
        <v>12</v>
      </c>
      <c r="H14101" s="1">
        <v>55</v>
      </c>
      <c r="I14101" s="87"/>
      <c r="K14101" s="86" t="s">
        <v>17485</v>
      </c>
      <c r="L14101" s="86" t="s">
        <v>17486</v>
      </c>
      <c r="N14101">
        <f>IFERROR(VLOOKUP(A14101,bip!$A:$C,2,0),"")</f>
      </c>
      <c r="O14101">
        <f>IFERROR(VLOOKUP(A14101,bip!$A:$Z,3,0),"")</f>
      </c>
    </row>
    <row r="14102" spans="1:15" ht="13.2">
      <c r="A14102" t="s">
        <v>10712</v>
      </c>
      <c r="B14102" t="s">
        <v>10712</v>
      </c>
      <c r="C14102" t="s">
        <v>16440</v>
      </c>
      <c r="D14102" t="s">
        <v>25681</v>
      </c>
      <c r="E14102" t="s">
        <v>33442</v>
      </c>
      <c r="F14102">
        <v>12</v>
      </c>
      <c r="G14102">
        <v>12</v>
      </c>
      <c r="H14102" s="1">
        <v>82</v>
      </c>
      <c r="I14102" s="87"/>
      <c r="K14102" s="86" t="s">
        <v>17485</v>
      </c>
      <c r="L14102" s="86" t="s">
        <v>17486</v>
      </c>
      <c r="N14102">
        <f>IFERROR(VLOOKUP(A14102,bip!$A:$C,2,0),"")</f>
      </c>
      <c r="O14102">
        <f>IFERROR(VLOOKUP(A14102,bip!$A:$Z,3,0),"")</f>
      </c>
    </row>
    <row r="14103" spans="1:15" ht="13.2">
      <c r="A14103" t="s">
        <v>10737</v>
      </c>
      <c r="B14103" t="s">
        <v>10737</v>
      </c>
      <c r="C14103" t="s">
        <v>16440</v>
      </c>
      <c r="D14103" t="s">
        <v>25699</v>
      </c>
      <c r="E14103" t="s">
        <v>27188</v>
      </c>
      <c r="F14103">
        <v>1</v>
      </c>
      <c r="G14103">
        <v>12</v>
      </c>
      <c r="H14103" s="1">
        <v>58</v>
      </c>
      <c r="I14103" s="87"/>
      <c r="K14103" s="86" t="s">
        <v>17485</v>
      </c>
      <c r="L14103" s="86" t="s">
        <v>17486</v>
      </c>
      <c r="N14103">
        <f>IFERROR(VLOOKUP(A14103,bip!$A:$C,2,0),"")</f>
      </c>
      <c r="O14103">
        <f>IFERROR(VLOOKUP(A14103,bip!$A:$Z,3,0),"")</f>
      </c>
    </row>
    <row r="14104" spans="1:15" ht="13.2">
      <c r="A14104" t="s">
        <v>10736</v>
      </c>
      <c r="B14104" t="s">
        <v>10736</v>
      </c>
      <c r="C14104" t="s">
        <v>16440</v>
      </c>
      <c r="D14104" t="s">
        <v>25700</v>
      </c>
      <c r="E14104" t="s">
        <v>27187</v>
      </c>
      <c r="F14104">
        <v>1</v>
      </c>
      <c r="G14104">
        <v>36</v>
      </c>
      <c r="H14104" s="1">
        <v>20</v>
      </c>
      <c r="I14104" s="87"/>
      <c r="K14104" s="86" t="s">
        <v>17485</v>
      </c>
      <c r="L14104" s="86" t="s">
        <v>17486</v>
      </c>
      <c r="N14104">
        <f>IFERROR(VLOOKUP(A14104,bip!$A:$C,2,0),"")</f>
      </c>
      <c r="O14104">
        <f>IFERROR(VLOOKUP(A14104,bip!$A:$Z,3,0),"")</f>
      </c>
    </row>
    <row r="14105" spans="1:15" ht="13.2">
      <c r="A14105" t="s">
        <v>10738</v>
      </c>
      <c r="B14105" t="s">
        <v>10738</v>
      </c>
      <c r="C14105" t="s">
        <v>16441</v>
      </c>
      <c r="D14105" t="s">
        <v>41599</v>
      </c>
      <c r="E14105" t="s">
        <v>30605</v>
      </c>
      <c r="F14105">
        <v>10</v>
      </c>
      <c r="G14105">
        <v>100</v>
      </c>
      <c r="H14105" s="1">
        <v>16</v>
      </c>
      <c r="I14105" s="87"/>
      <c r="K14105" s="86" t="s">
        <v>17485</v>
      </c>
      <c r="L14105" s="86" t="s">
        <v>17486</v>
      </c>
      <c r="N14105">
        <f>IFERROR(VLOOKUP(A14105,bip!$A:$C,2,0),"")</f>
      </c>
      <c r="O14105">
        <f>IFERROR(VLOOKUP(A14105,bip!$A:$Z,3,0),"")</f>
      </c>
    </row>
    <row r="14106" spans="1:15" ht="13.2">
      <c r="A14106" t="s">
        <v>10739</v>
      </c>
      <c r="B14106" t="s">
        <v>10739</v>
      </c>
      <c r="C14106" t="s">
        <v>16441</v>
      </c>
      <c r="D14106" t="s">
        <v>41600</v>
      </c>
      <c r="E14106" t="s">
        <v>30606</v>
      </c>
      <c r="F14106">
        <v>5</v>
      </c>
      <c r="G14106">
        <v>100</v>
      </c>
      <c r="H14106" s="1">
        <v>29</v>
      </c>
      <c r="I14106" s="87"/>
      <c r="K14106" s="86" t="s">
        <v>17485</v>
      </c>
      <c r="L14106" s="86" t="s">
        <v>17486</v>
      </c>
      <c r="N14106">
        <f>IFERROR(VLOOKUP(A14106,bip!$A:$C,2,0),"")</f>
      </c>
      <c r="O14106">
        <f>IFERROR(VLOOKUP(A14106,bip!$A:$Z,3,0),"")</f>
      </c>
    </row>
    <row r="14107" spans="1:15" ht="13.2">
      <c r="A14107" t="s">
        <v>36067</v>
      </c>
      <c r="B14107" t="s">
        <v>36067</v>
      </c>
      <c r="C14107" t="s">
        <v>16440</v>
      </c>
      <c r="D14107" t="s">
        <v>41602</v>
      </c>
      <c r="E14107" t="s">
        <v>36068</v>
      </c>
      <c r="F14107">
        <v>1</v>
      </c>
      <c r="G14107">
        <v>1</v>
      </c>
      <c r="H14107" s="1">
        <v>2820</v>
      </c>
      <c r="I14107" s="87"/>
      <c r="K14107" s="86" t="s">
        <v>17485</v>
      </c>
      <c r="L14107" s="86" t="s">
        <v>17486</v>
      </c>
      <c r="N14107">
        <f>IFERROR(VLOOKUP(A14107,bip!$A:$C,2,0),"")</f>
      </c>
      <c r="O14107">
        <f>IFERROR(VLOOKUP(A14107,bip!$A:$Z,3,0),"")</f>
      </c>
    </row>
    <row r="14108" spans="1:15" ht="13.2">
      <c r="A14108" t="s">
        <v>38911</v>
      </c>
      <c r="B14108" t="s">
        <v>38911</v>
      </c>
      <c r="C14108" t="s">
        <v>16440</v>
      </c>
      <c r="D14108" t="s">
        <v>41603</v>
      </c>
      <c r="E14108" t="s">
        <v>41604</v>
      </c>
      <c r="F14108">
        <v>1</v>
      </c>
      <c r="G14108">
        <v>1</v>
      </c>
      <c r="H14108" s="1">
        <v>4796</v>
      </c>
      <c r="I14108" s="87">
        <v>0.10</v>
      </c>
      <c r="J14108" s="86" t="s">
        <v>17480</v>
      </c>
      <c r="K14108" s="86" t="s">
        <v>44487</v>
      </c>
      <c r="L14108" s="86" t="s">
        <v>17486</v>
      </c>
      <c r="M14108" s="86" t="s">
        <v>17487</v>
      </c>
      <c r="N14108">
        <f>IFERROR(VLOOKUP(A14108,bip!$A:$C,2,0),"")</f>
      </c>
      <c r="O14108">
        <f>IFERROR(VLOOKUP(A14108,bip!$A:$Z,3,0),"")</f>
      </c>
    </row>
    <row r="14109" spans="1:15" ht="13.2">
      <c r="A14109" t="s">
        <v>10741</v>
      </c>
      <c r="B14109" t="s">
        <v>10741</v>
      </c>
      <c r="C14109" t="s">
        <v>16440</v>
      </c>
      <c r="D14109" t="s">
        <v>25697</v>
      </c>
      <c r="E14109" t="s">
        <v>13567</v>
      </c>
      <c r="F14109">
        <v>2</v>
      </c>
      <c r="G14109">
        <v>100</v>
      </c>
      <c r="H14109" s="1">
        <v>260</v>
      </c>
      <c r="I14109" s="87"/>
      <c r="K14109" s="86" t="s">
        <v>17485</v>
      </c>
      <c r="L14109" s="86" t="s">
        <v>17486</v>
      </c>
      <c r="N14109">
        <f>IFERROR(VLOOKUP(A14109,bip!$A:$C,2,0),"")</f>
      </c>
      <c r="O14109">
        <f>IFERROR(VLOOKUP(A14109,bip!$A:$Z,3,0),"")</f>
      </c>
    </row>
    <row r="14110" spans="1:15" ht="13.2">
      <c r="A14110" t="s">
        <v>10742</v>
      </c>
      <c r="B14110" t="s">
        <v>10742</v>
      </c>
      <c r="C14110" t="s">
        <v>16440</v>
      </c>
      <c r="D14110" t="s">
        <v>25698</v>
      </c>
      <c r="E14110" t="s">
        <v>13568</v>
      </c>
      <c r="F14110">
        <v>2</v>
      </c>
      <c r="G14110">
        <v>100</v>
      </c>
      <c r="H14110" s="1">
        <v>525</v>
      </c>
      <c r="I14110" s="87"/>
      <c r="K14110" s="86" t="s">
        <v>17485</v>
      </c>
      <c r="L14110" s="86" t="s">
        <v>17486</v>
      </c>
      <c r="N14110">
        <f>IFERROR(VLOOKUP(A14110,bip!$A:$C,2,0),"")</f>
      </c>
      <c r="O14110">
        <f>IFERROR(VLOOKUP(A14110,bip!$A:$Z,3,0),"")</f>
      </c>
    </row>
    <row r="14111" spans="1:15" ht="13.2">
      <c r="A14111" t="s">
        <v>10740</v>
      </c>
      <c r="B14111" t="s">
        <v>10740</v>
      </c>
      <c r="C14111" t="s">
        <v>16440</v>
      </c>
      <c r="D14111" t="s">
        <v>41601</v>
      </c>
      <c r="E14111" t="s">
        <v>13566</v>
      </c>
      <c r="F14111">
        <v>1</v>
      </c>
      <c r="G14111">
        <v>4</v>
      </c>
      <c r="H14111" s="1">
        <v>5230</v>
      </c>
      <c r="I14111" s="87"/>
      <c r="K14111" s="86" t="s">
        <v>17485</v>
      </c>
      <c r="L14111" s="86" t="s">
        <v>17486</v>
      </c>
      <c r="N14111">
        <f>IFERROR(VLOOKUP(A14111,bip!$A:$C,2,0),"")</f>
      </c>
      <c r="O14111">
        <f>IFERROR(VLOOKUP(A14111,bip!$A:$Z,3,0),"")</f>
      </c>
    </row>
    <row r="14112" spans="1:15" ht="13.2">
      <c r="A14112" t="s">
        <v>36069</v>
      </c>
      <c r="B14112" t="s">
        <v>36069</v>
      </c>
      <c r="C14112" t="s">
        <v>16440</v>
      </c>
      <c r="D14112" t="s">
        <v>36070</v>
      </c>
      <c r="E14112" t="s">
        <v>36071</v>
      </c>
      <c r="F14112">
        <v>1</v>
      </c>
      <c r="G14112">
        <v>1</v>
      </c>
      <c r="H14112" s="1">
        <v>2539</v>
      </c>
      <c r="I14112" s="87"/>
      <c r="K14112" s="86" t="s">
        <v>17485</v>
      </c>
      <c r="L14112" s="86" t="s">
        <v>17486</v>
      </c>
      <c r="N14112">
        <f>IFERROR(VLOOKUP(A14112,bip!$A:$C,2,0),"")</f>
      </c>
      <c r="O14112">
        <f>IFERROR(VLOOKUP(A14112,bip!$A:$Z,3,0),"")</f>
      </c>
    </row>
    <row r="14113" spans="1:15" ht="13.2">
      <c r="A14113" t="s">
        <v>36072</v>
      </c>
      <c r="B14113" t="s">
        <v>36072</v>
      </c>
      <c r="C14113" t="s">
        <v>16440</v>
      </c>
      <c r="D14113" t="s">
        <v>41605</v>
      </c>
      <c r="E14113" t="s">
        <v>36073</v>
      </c>
      <c r="F14113">
        <v>1</v>
      </c>
      <c r="G14113">
        <v>1</v>
      </c>
      <c r="H14113" s="1">
        <v>847</v>
      </c>
      <c r="I14113" s="87"/>
      <c r="K14113" s="86" t="s">
        <v>17485</v>
      </c>
      <c r="L14113" s="86" t="s">
        <v>17486</v>
      </c>
      <c r="N14113">
        <f>IFERROR(VLOOKUP(A14113,bip!$A:$C,2,0),"")</f>
      </c>
      <c r="O14113">
        <f>IFERROR(VLOOKUP(A14113,bip!$A:$Z,3,0),"")</f>
      </c>
    </row>
    <row r="14114" spans="1:15" ht="13.2">
      <c r="A14114" t="s">
        <v>14907</v>
      </c>
      <c r="B14114" t="s">
        <v>14907</v>
      </c>
      <c r="C14114" t="s">
        <v>16440</v>
      </c>
      <c r="D14114" t="s">
        <v>44030</v>
      </c>
      <c r="E14114" t="s">
        <v>44031</v>
      </c>
      <c r="F14114">
        <v>50</v>
      </c>
      <c r="G14114">
        <v>500</v>
      </c>
      <c r="H14114" s="1">
        <v>34</v>
      </c>
      <c r="I14114" s="87"/>
      <c r="K14114" s="86" t="s">
        <v>17485</v>
      </c>
      <c r="L14114" s="86" t="s">
        <v>17486</v>
      </c>
      <c r="N14114">
        <f>IFERROR(VLOOKUP(A14114,bip!$A:$C,2,0),"")</f>
      </c>
      <c r="O14114">
        <f>IFERROR(VLOOKUP(A14114,bip!$A:$Z,3,0),"")</f>
      </c>
    </row>
    <row r="14115" spans="1:15" ht="13.2">
      <c r="A14115" t="s">
        <v>6294</v>
      </c>
      <c r="B14115" t="s">
        <v>6294</v>
      </c>
      <c r="C14115" t="s">
        <v>16440</v>
      </c>
      <c r="D14115" t="s">
        <v>44362</v>
      </c>
      <c r="E14115" t="s">
        <v>44363</v>
      </c>
      <c r="F14115">
        <v>1</v>
      </c>
      <c r="G14115">
        <v>5</v>
      </c>
      <c r="H14115" s="1">
        <v>775</v>
      </c>
      <c r="I14115" s="87"/>
      <c r="K14115" s="86" t="s">
        <v>17485</v>
      </c>
      <c r="L14115" s="86" t="s">
        <v>17486</v>
      </c>
      <c r="N14115">
        <f>IFERROR(VLOOKUP(A14115,bip!$A:$C,2,0),"")</f>
      </c>
      <c r="O14115">
        <f>IFERROR(VLOOKUP(A14115,bip!$A:$Z,3,0),"")</f>
      </c>
    </row>
    <row r="14116" spans="1:15" ht="13.2">
      <c r="A14116" t="s">
        <v>10743</v>
      </c>
      <c r="B14116" t="s">
        <v>17417</v>
      </c>
      <c r="C14116" t="s">
        <v>16440</v>
      </c>
      <c r="D14116" t="s">
        <v>23200</v>
      </c>
      <c r="E14116" t="s">
        <v>44035</v>
      </c>
      <c r="F14116">
        <v>1</v>
      </c>
      <c r="G14116">
        <v>100</v>
      </c>
      <c r="H14116" s="1">
        <v>171</v>
      </c>
      <c r="I14116" s="87"/>
      <c r="K14116" s="86" t="s">
        <v>17485</v>
      </c>
      <c r="L14116" s="86" t="s">
        <v>17486</v>
      </c>
      <c r="N14116">
        <f>IFERROR(VLOOKUP(A14116,bip!$A:$C,2,0),"")</f>
      </c>
      <c r="O14116">
        <f>IFERROR(VLOOKUP(A14116,bip!$A:$Z,3,0),"")</f>
      </c>
    </row>
    <row r="14117" spans="1:15" ht="13.2">
      <c r="A14117" t="s">
        <v>10751</v>
      </c>
      <c r="B14117" t="s">
        <v>17419</v>
      </c>
      <c r="C14117" t="s">
        <v>16440</v>
      </c>
      <c r="D14117" t="s">
        <v>23204</v>
      </c>
      <c r="E14117" t="s">
        <v>21083</v>
      </c>
      <c r="F14117">
        <v>25</v>
      </c>
      <c r="G14117">
        <v>450</v>
      </c>
      <c r="H14117" s="1">
        <v>18</v>
      </c>
      <c r="I14117" s="87"/>
      <c r="K14117" s="86" t="s">
        <v>17485</v>
      </c>
      <c r="L14117" s="86" t="s">
        <v>17486</v>
      </c>
      <c r="N14117">
        <f>IFERROR(VLOOKUP(A14117,bip!$A:$C,2,0),"")</f>
      </c>
      <c r="O14117">
        <f>IFERROR(VLOOKUP(A14117,bip!$A:$Z,3,0),"")</f>
      </c>
    </row>
    <row r="14118" spans="1:15" ht="13.2">
      <c r="A14118" t="s">
        <v>10752</v>
      </c>
      <c r="B14118" t="s">
        <v>13303</v>
      </c>
      <c r="C14118" t="s">
        <v>16440</v>
      </c>
      <c r="D14118" t="s">
        <v>34511</v>
      </c>
      <c r="E14118" t="s">
        <v>34512</v>
      </c>
      <c r="F14118">
        <v>10</v>
      </c>
      <c r="G14118">
        <v>500</v>
      </c>
      <c r="H14118" s="1">
        <v>27</v>
      </c>
      <c r="I14118" s="87"/>
      <c r="K14118" s="86" t="s">
        <v>17485</v>
      </c>
      <c r="L14118" s="86" t="s">
        <v>17486</v>
      </c>
      <c r="N14118">
        <f>IFERROR(VLOOKUP(A14118,bip!$A:$C,2,0),"")</f>
      </c>
      <c r="O14118">
        <f>IFERROR(VLOOKUP(A14118,bip!$A:$Z,3,0),"")</f>
      </c>
    </row>
    <row r="14119" spans="1:15" ht="13.2">
      <c r="A14119" t="s">
        <v>10748</v>
      </c>
      <c r="B14119" t="s">
        <v>10748</v>
      </c>
      <c r="C14119" t="s">
        <v>16440</v>
      </c>
      <c r="D14119" t="s">
        <v>34278</v>
      </c>
      <c r="E14119" t="s">
        <v>34278</v>
      </c>
      <c r="F14119">
        <v>1</v>
      </c>
      <c r="G14119">
        <v>60</v>
      </c>
      <c r="H14119" s="1">
        <v>375</v>
      </c>
      <c r="I14119" s="87"/>
      <c r="K14119" s="86" t="s">
        <v>17485</v>
      </c>
      <c r="L14119" s="86" t="s">
        <v>17486</v>
      </c>
      <c r="N14119">
        <f>IFERROR(VLOOKUP(A14119,bip!$A:$C,2,0),"")</f>
      </c>
      <c r="O14119">
        <f>IFERROR(VLOOKUP(A14119,bip!$A:$Z,3,0),"")</f>
      </c>
    </row>
    <row r="14120" spans="1:15" ht="13.2">
      <c r="A14120" t="s">
        <v>10755</v>
      </c>
      <c r="B14120" t="s">
        <v>10755</v>
      </c>
      <c r="C14120" t="s">
        <v>16440</v>
      </c>
      <c r="D14120" t="s">
        <v>25703</v>
      </c>
      <c r="E14120" t="s">
        <v>24513</v>
      </c>
      <c r="F14120">
        <v>1</v>
      </c>
      <c r="G14120">
        <v>500</v>
      </c>
      <c r="H14120" s="1">
        <v>38</v>
      </c>
      <c r="I14120" s="87"/>
      <c r="K14120" s="86" t="s">
        <v>17485</v>
      </c>
      <c r="L14120" s="86" t="s">
        <v>17486</v>
      </c>
      <c r="N14120">
        <f>IFERROR(VLOOKUP(A14120,bip!$A:$C,2,0),"")</f>
      </c>
      <c r="O14120">
        <f>IFERROR(VLOOKUP(A14120,bip!$A:$Z,3,0),"")</f>
      </c>
    </row>
    <row r="14121" spans="1:15" ht="13.2">
      <c r="A14121" t="s">
        <v>10756</v>
      </c>
      <c r="B14121" t="s">
        <v>10756</v>
      </c>
      <c r="C14121" t="s">
        <v>16440</v>
      </c>
      <c r="D14121" t="s">
        <v>33446</v>
      </c>
      <c r="E14121" t="s">
        <v>24514</v>
      </c>
      <c r="F14121">
        <v>1</v>
      </c>
      <c r="G14121">
        <v>500</v>
      </c>
      <c r="H14121" s="1">
        <v>29</v>
      </c>
      <c r="I14121" s="87"/>
      <c r="K14121" s="86" t="s">
        <v>17485</v>
      </c>
      <c r="L14121" s="86" t="s">
        <v>17486</v>
      </c>
      <c r="N14121">
        <f>IFERROR(VLOOKUP(A14121,bip!$A:$C,2,0),"")</f>
      </c>
      <c r="O14121">
        <f>IFERROR(VLOOKUP(A14121,bip!$A:$Z,3,0),"")</f>
      </c>
    </row>
    <row r="14122" spans="1:15" ht="13.2">
      <c r="A14122" t="s">
        <v>10745</v>
      </c>
      <c r="B14122" t="s">
        <v>10745</v>
      </c>
      <c r="C14122" t="s">
        <v>16440</v>
      </c>
      <c r="D14122" t="s">
        <v>44364</v>
      </c>
      <c r="E14122" t="s">
        <v>44365</v>
      </c>
      <c r="F14122">
        <v>1</v>
      </c>
      <c r="G14122">
        <v>40</v>
      </c>
      <c r="H14122" s="1">
        <v>260</v>
      </c>
      <c r="I14122" s="87"/>
      <c r="K14122" s="86" t="s">
        <v>17485</v>
      </c>
      <c r="L14122" s="86" t="s">
        <v>17486</v>
      </c>
      <c r="N14122">
        <f>IFERROR(VLOOKUP(A14122,bip!$A:$C,2,0),"")</f>
      </c>
      <c r="O14122">
        <f>IFERROR(VLOOKUP(A14122,bip!$A:$Z,3,0),"")</f>
      </c>
    </row>
    <row r="14123" spans="1:15" ht="13.2">
      <c r="A14123" t="s">
        <v>10753</v>
      </c>
      <c r="B14123" t="s">
        <v>10753</v>
      </c>
      <c r="C14123" t="s">
        <v>16440</v>
      </c>
      <c r="D14123" t="s">
        <v>25701</v>
      </c>
      <c r="E14123" t="s">
        <v>24511</v>
      </c>
      <c r="F14123">
        <v>25</v>
      </c>
      <c r="G14123">
        <v>1200</v>
      </c>
      <c r="H14123" s="1">
        <v>49</v>
      </c>
      <c r="I14123" s="87"/>
      <c r="K14123" s="86" t="s">
        <v>17485</v>
      </c>
      <c r="L14123" s="86" t="s">
        <v>17486</v>
      </c>
      <c r="N14123">
        <f>IFERROR(VLOOKUP(A14123,bip!$A:$C,2,0),"")</f>
      </c>
      <c r="O14123">
        <f>IFERROR(VLOOKUP(A14123,bip!$A:$Z,3,0),"")</f>
      </c>
    </row>
    <row r="14124" spans="1:15" ht="13.2">
      <c r="A14124" t="s">
        <v>10754</v>
      </c>
      <c r="B14124" t="s">
        <v>10754</v>
      </c>
      <c r="C14124" t="s">
        <v>16440</v>
      </c>
      <c r="D14124" t="s">
        <v>25702</v>
      </c>
      <c r="E14124" t="s">
        <v>24512</v>
      </c>
      <c r="F14124">
        <v>1</v>
      </c>
      <c r="G14124">
        <v>500</v>
      </c>
      <c r="H14124" s="1">
        <v>38</v>
      </c>
      <c r="I14124" s="87"/>
      <c r="K14124" s="86" t="s">
        <v>17485</v>
      </c>
      <c r="L14124" s="86" t="s">
        <v>17486</v>
      </c>
      <c r="N14124">
        <f>IFERROR(VLOOKUP(A14124,bip!$A:$C,2,0),"")</f>
      </c>
      <c r="O14124">
        <f>IFERROR(VLOOKUP(A14124,bip!$A:$Z,3,0),"")</f>
      </c>
    </row>
    <row r="14125" spans="1:15" ht="13.2">
      <c r="A14125" t="s">
        <v>37079</v>
      </c>
      <c r="B14125" t="s">
        <v>37079</v>
      </c>
      <c r="C14125" t="s">
        <v>16440</v>
      </c>
      <c r="D14125" t="s">
        <v>37080</v>
      </c>
      <c r="E14125" t="s">
        <v>37080</v>
      </c>
      <c r="F14125">
        <v>1</v>
      </c>
      <c r="G14125">
        <v>100</v>
      </c>
      <c r="H14125" s="1">
        <v>305</v>
      </c>
      <c r="I14125" s="87"/>
      <c r="K14125" s="86" t="s">
        <v>17485</v>
      </c>
      <c r="L14125" s="86" t="s">
        <v>17486</v>
      </c>
      <c r="N14125">
        <f>IFERROR(VLOOKUP(A14125,bip!$A:$C,2,0),"")</f>
      </c>
      <c r="O14125">
        <f>IFERROR(VLOOKUP(A14125,bip!$A:$Z,3,0),"")</f>
      </c>
    </row>
    <row r="14126" spans="1:15" ht="13.2">
      <c r="A14126" t="s">
        <v>41771</v>
      </c>
      <c r="B14126" t="s">
        <v>41771</v>
      </c>
      <c r="C14126" t="s">
        <v>16440</v>
      </c>
      <c r="D14126" t="s">
        <v>41772</v>
      </c>
      <c r="E14126" t="s">
        <v>44366</v>
      </c>
      <c r="F14126">
        <v>1</v>
      </c>
      <c r="G14126">
        <v>100</v>
      </c>
      <c r="H14126" s="1">
        <v>540</v>
      </c>
      <c r="I14126" s="87"/>
      <c r="K14126" s="86" t="s">
        <v>17485</v>
      </c>
      <c r="L14126" s="86" t="s">
        <v>17486</v>
      </c>
      <c r="M14126" s="86" t="s">
        <v>17487</v>
      </c>
      <c r="N14126">
        <f>IFERROR(VLOOKUP(A14126,bip!$A:$C,2,0),"")</f>
      </c>
      <c r="O14126">
        <f>IFERROR(VLOOKUP(A14126,bip!$A:$Z,3,0),"")</f>
      </c>
    </row>
    <row r="14127" spans="1:15" ht="13.2">
      <c r="A14127" t="s">
        <v>10760</v>
      </c>
      <c r="B14127" t="s">
        <v>10760</v>
      </c>
      <c r="C14127" t="s">
        <v>16440</v>
      </c>
      <c r="D14127" t="s">
        <v>44367</v>
      </c>
      <c r="E14127" t="s">
        <v>44368</v>
      </c>
      <c r="F14127">
        <v>1</v>
      </c>
      <c r="G14127">
        <v>12</v>
      </c>
      <c r="H14127" s="1">
        <v>875</v>
      </c>
      <c r="I14127" s="87"/>
      <c r="K14127" s="86" t="s">
        <v>17485</v>
      </c>
      <c r="L14127" s="86" t="s">
        <v>17486</v>
      </c>
      <c r="N14127">
        <f>IFERROR(VLOOKUP(A14127,bip!$A:$C,2,0),"")</f>
      </c>
      <c r="O14127">
        <f>IFERROR(VLOOKUP(A14127,bip!$A:$Z,3,0),"")</f>
      </c>
    </row>
    <row r="14128" spans="1:15" ht="13.2">
      <c r="A14128" t="s">
        <v>10749</v>
      </c>
      <c r="B14128" t="s">
        <v>10749</v>
      </c>
      <c r="C14128" t="s">
        <v>16440</v>
      </c>
      <c r="D14128" t="s">
        <v>34276</v>
      </c>
      <c r="E14128" t="s">
        <v>34277</v>
      </c>
      <c r="F14128">
        <v>1</v>
      </c>
      <c r="G14128">
        <v>60</v>
      </c>
      <c r="H14128" s="1">
        <v>327</v>
      </c>
      <c r="I14128" s="87"/>
      <c r="K14128" s="86" t="s">
        <v>17485</v>
      </c>
      <c r="L14128" s="86" t="s">
        <v>17486</v>
      </c>
      <c r="N14128">
        <f>IFERROR(VLOOKUP(A14128,bip!$A:$C,2,0),"")</f>
      </c>
      <c r="O14128">
        <f>IFERROR(VLOOKUP(A14128,bip!$A:$Z,3,0),"")</f>
      </c>
    </row>
    <row r="14129" spans="1:15" ht="13.2">
      <c r="A14129" t="s">
        <v>10758</v>
      </c>
      <c r="B14129" t="s">
        <v>10758</v>
      </c>
      <c r="C14129" t="s">
        <v>16440</v>
      </c>
      <c r="D14129" t="s">
        <v>23210</v>
      </c>
      <c r="E14129" t="s">
        <v>21088</v>
      </c>
      <c r="F14129">
        <v>1</v>
      </c>
      <c r="G14129">
        <v>150</v>
      </c>
      <c r="H14129" s="1">
        <v>213</v>
      </c>
      <c r="I14129" s="87"/>
      <c r="K14129" s="86" t="s">
        <v>17485</v>
      </c>
      <c r="L14129" s="86" t="s">
        <v>17486</v>
      </c>
      <c r="N14129">
        <f>IFERROR(VLOOKUP(A14129,bip!$A:$C,2,0),"")</f>
      </c>
      <c r="O14129">
        <f>IFERROR(VLOOKUP(A14129,bip!$A:$Z,3,0),"")</f>
      </c>
    </row>
    <row r="14130" spans="1:15" ht="13.2">
      <c r="A14130" t="s">
        <v>10757</v>
      </c>
      <c r="B14130" t="s">
        <v>10757</v>
      </c>
      <c r="C14130" t="s">
        <v>16440</v>
      </c>
      <c r="D14130" t="s">
        <v>23211</v>
      </c>
      <c r="E14130" t="s">
        <v>44040</v>
      </c>
      <c r="F14130">
        <v>10</v>
      </c>
      <c r="G14130">
        <v>500</v>
      </c>
      <c r="H14130" s="1">
        <v>18</v>
      </c>
      <c r="I14130" s="87"/>
      <c r="K14130" s="86" t="s">
        <v>17485</v>
      </c>
      <c r="L14130" s="86" t="s">
        <v>17486</v>
      </c>
      <c r="N14130">
        <f>IFERROR(VLOOKUP(A14130,bip!$A:$C,2,0),"")</f>
      </c>
      <c r="O14130">
        <f>IFERROR(VLOOKUP(A14130,bip!$A:$Z,3,0),"")</f>
        <v>0</v>
      </c>
    </row>
    <row r="14131" spans="1:15" ht="13.2">
      <c r="A14131" t="s">
        <v>10750</v>
      </c>
      <c r="B14131" t="s">
        <v>10750</v>
      </c>
      <c r="C14131" t="s">
        <v>16440</v>
      </c>
      <c r="D14131" t="s">
        <v>44369</v>
      </c>
      <c r="E14131" t="s">
        <v>44370</v>
      </c>
      <c r="F14131">
        <v>1</v>
      </c>
      <c r="G14131">
        <v>100</v>
      </c>
      <c r="H14131" s="1">
        <v>85</v>
      </c>
      <c r="I14131" s="87"/>
      <c r="K14131" s="86" t="s">
        <v>17485</v>
      </c>
      <c r="L14131" s="86" t="s">
        <v>17486</v>
      </c>
      <c r="N14131">
        <f>IFERROR(VLOOKUP(A14131,bip!$A:$C,2,0),"")</f>
      </c>
      <c r="O14131">
        <f>IFERROR(VLOOKUP(A14131,bip!$A:$Z,3,0),"")</f>
      </c>
    </row>
    <row r="14132" spans="1:15" ht="13.2">
      <c r="A14132" t="s">
        <v>10759</v>
      </c>
      <c r="B14132" t="s">
        <v>10759</v>
      </c>
      <c r="C14132" t="s">
        <v>16440</v>
      </c>
      <c r="D14132" t="s">
        <v>44371</v>
      </c>
      <c r="E14132" t="s">
        <v>44372</v>
      </c>
      <c r="F14132">
        <v>1</v>
      </c>
      <c r="G14132">
        <v>50</v>
      </c>
      <c r="H14132" s="1">
        <v>1633</v>
      </c>
      <c r="I14132" s="87"/>
      <c r="K14132" s="86" t="s">
        <v>17485</v>
      </c>
      <c r="L14132" s="86" t="s">
        <v>17486</v>
      </c>
      <c r="N14132">
        <f>IFERROR(VLOOKUP(A14132,bip!$A:$C,2,0),"")</f>
      </c>
      <c r="O14132">
        <f>IFERROR(VLOOKUP(A14132,bip!$A:$Z,3,0),"")</f>
      </c>
    </row>
    <row r="14133" spans="1:15" ht="13.2">
      <c r="A14133" t="s">
        <v>34633</v>
      </c>
      <c r="B14133" t="s">
        <v>34633</v>
      </c>
      <c r="C14133" t="s">
        <v>16440</v>
      </c>
      <c r="D14133" t="s">
        <v>34634</v>
      </c>
      <c r="E14133" t="s">
        <v>41606</v>
      </c>
      <c r="F14133">
        <v>1</v>
      </c>
      <c r="G14133">
        <v>100</v>
      </c>
      <c r="H14133" s="1">
        <v>159</v>
      </c>
      <c r="I14133" s="87"/>
      <c r="K14133" s="86" t="s">
        <v>17485</v>
      </c>
      <c r="L14133" s="86" t="s">
        <v>17486</v>
      </c>
      <c r="N14133">
        <f>IFERROR(VLOOKUP(A14133,bip!$A:$C,2,0),"")</f>
      </c>
      <c r="O14133">
        <f>IFERROR(VLOOKUP(A14133,bip!$A:$Z,3,0),"")</f>
      </c>
    </row>
    <row r="14134" spans="1:15" ht="13.2">
      <c r="A14134" t="s">
        <v>14908</v>
      </c>
      <c r="B14134" t="s">
        <v>14908</v>
      </c>
      <c r="C14134" t="s">
        <v>16440</v>
      </c>
      <c r="D14134" t="s">
        <v>34280</v>
      </c>
      <c r="E14134" t="s">
        <v>15152</v>
      </c>
      <c r="F14134">
        <v>1</v>
      </c>
      <c r="G14134">
        <v>24</v>
      </c>
      <c r="H14134" s="1">
        <v>299</v>
      </c>
      <c r="I14134" s="87"/>
      <c r="K14134" s="86" t="s">
        <v>17485</v>
      </c>
      <c r="L14134" s="86" t="s">
        <v>17486</v>
      </c>
      <c r="N14134">
        <f>IFERROR(VLOOKUP(A14134,bip!$A:$C,2,0),"")</f>
      </c>
      <c r="O14134">
        <f>IFERROR(VLOOKUP(A14134,bip!$A:$Z,3,0),"")</f>
      </c>
    </row>
    <row r="14135" spans="1:15" ht="13.2">
      <c r="A14135" t="s">
        <v>10761</v>
      </c>
      <c r="B14135" t="s">
        <v>10761</v>
      </c>
      <c r="C14135" t="s">
        <v>16440</v>
      </c>
      <c r="D14135" t="s">
        <v>44373</v>
      </c>
      <c r="E14135" t="s">
        <v>44374</v>
      </c>
      <c r="F14135">
        <v>1</v>
      </c>
      <c r="G14135">
        <v>1</v>
      </c>
      <c r="H14135" s="1">
        <v>3600</v>
      </c>
      <c r="I14135" s="87"/>
      <c r="K14135" s="86" t="s">
        <v>17485</v>
      </c>
      <c r="L14135" s="86" t="s">
        <v>17486</v>
      </c>
      <c r="N14135">
        <f>IFERROR(VLOOKUP(A14135,bip!$A:$C,2,0),"")</f>
      </c>
      <c r="O14135">
        <f>IFERROR(VLOOKUP(A14135,bip!$A:$Z,3,0),"")</f>
      </c>
    </row>
    <row r="14136" spans="1:15" ht="13.2">
      <c r="A14136" t="s">
        <v>10764</v>
      </c>
      <c r="B14136" t="s">
        <v>10764</v>
      </c>
      <c r="C14136" t="s">
        <v>16440</v>
      </c>
      <c r="D14136" t="s">
        <v>25705</v>
      </c>
      <c r="E14136" t="s">
        <v>24515</v>
      </c>
      <c r="F14136">
        <v>1</v>
      </c>
      <c r="G14136">
        <v>6</v>
      </c>
      <c r="H14136" s="1">
        <v>450</v>
      </c>
      <c r="I14136" s="87"/>
      <c r="K14136" s="86" t="s">
        <v>17485</v>
      </c>
      <c r="L14136" s="86" t="s">
        <v>17486</v>
      </c>
      <c r="N14136">
        <f>IFERROR(VLOOKUP(A14136,bip!$A:$C,2,0),"")</f>
      </c>
      <c r="O14136">
        <f>IFERROR(VLOOKUP(A14136,bip!$A:$Z,3,0),"")</f>
      </c>
    </row>
    <row r="14137" spans="1:15" ht="13.2">
      <c r="A14137" t="s">
        <v>10744</v>
      </c>
      <c r="B14137" t="s">
        <v>10744</v>
      </c>
      <c r="C14137" t="s">
        <v>16440</v>
      </c>
      <c r="D14137" t="s">
        <v>17418</v>
      </c>
      <c r="E14137" t="s">
        <v>24509</v>
      </c>
      <c r="F14137">
        <v>1</v>
      </c>
      <c r="G14137">
        <v>48</v>
      </c>
      <c r="H14137" s="1">
        <v>185</v>
      </c>
      <c r="I14137" s="87"/>
      <c r="K14137" s="86" t="s">
        <v>17485</v>
      </c>
      <c r="L14137" s="86" t="s">
        <v>17486</v>
      </c>
      <c r="N14137">
        <f>IFERROR(VLOOKUP(A14137,bip!$A:$C,2,0),"")</f>
      </c>
      <c r="O14137">
        <f>IFERROR(VLOOKUP(A14137,bip!$A:$Z,3,0),"")</f>
      </c>
    </row>
    <row r="14138" spans="1:15" ht="13.2">
      <c r="A14138" t="s">
        <v>10762</v>
      </c>
      <c r="B14138" t="s">
        <v>10762</v>
      </c>
      <c r="C14138" t="s">
        <v>16440</v>
      </c>
      <c r="D14138" t="s">
        <v>44375</v>
      </c>
      <c r="E14138" t="s">
        <v>44376</v>
      </c>
      <c r="F14138">
        <v>1</v>
      </c>
      <c r="G14138">
        <v>5</v>
      </c>
      <c r="H14138" s="1">
        <v>727</v>
      </c>
      <c r="I14138" s="87"/>
      <c r="K14138" s="86" t="s">
        <v>17485</v>
      </c>
      <c r="L14138" s="86" t="s">
        <v>17486</v>
      </c>
      <c r="N14138">
        <f>IFERROR(VLOOKUP(A14138,bip!$A:$C,2,0),"")</f>
      </c>
      <c r="O14138">
        <f>IFERROR(VLOOKUP(A14138,bip!$A:$Z,3,0),"")</f>
      </c>
    </row>
    <row r="14139" spans="1:15" ht="13.2">
      <c r="A14139" t="s">
        <v>10763</v>
      </c>
      <c r="B14139" t="s">
        <v>10763</v>
      </c>
      <c r="C14139" t="s">
        <v>16440</v>
      </c>
      <c r="D14139" t="s">
        <v>44377</v>
      </c>
      <c r="E14139" t="s">
        <v>44378</v>
      </c>
      <c r="F14139">
        <v>1</v>
      </c>
      <c r="G14139">
        <v>2</v>
      </c>
      <c r="H14139" s="1">
        <v>3191</v>
      </c>
      <c r="I14139" s="87"/>
      <c r="K14139" s="86" t="s">
        <v>17485</v>
      </c>
      <c r="L14139" s="86" t="s">
        <v>17486</v>
      </c>
      <c r="N14139">
        <f>IFERROR(VLOOKUP(A14139,bip!$A:$C,2,0),"")</f>
      </c>
      <c r="O14139">
        <f>IFERROR(VLOOKUP(A14139,bip!$A:$Z,3,0),"")</f>
      </c>
    </row>
    <row r="14140" spans="1:15" ht="13.2">
      <c r="A14140" t="s">
        <v>28725</v>
      </c>
      <c r="B14140" t="s">
        <v>28725</v>
      </c>
      <c r="C14140" t="s">
        <v>16440</v>
      </c>
      <c r="D14140" t="s">
        <v>28726</v>
      </c>
      <c r="E14140" t="s">
        <v>44379</v>
      </c>
      <c r="F14140">
        <v>1</v>
      </c>
      <c r="G14140">
        <v>1</v>
      </c>
      <c r="H14140" s="1">
        <v>4261</v>
      </c>
      <c r="I14140" s="87"/>
      <c r="K14140" s="86" t="s">
        <v>17485</v>
      </c>
      <c r="L14140" s="86" t="s">
        <v>17486</v>
      </c>
      <c r="N14140">
        <f>IFERROR(VLOOKUP(A14140,bip!$A:$C,2,0),"")</f>
      </c>
      <c r="O14140">
        <f>IFERROR(VLOOKUP(A14140,bip!$A:$Z,3,0),"")</f>
      </c>
    </row>
    <row r="14141" spans="1:15" ht="13.2">
      <c r="A14141" t="s">
        <v>14770</v>
      </c>
      <c r="B14141" t="s">
        <v>14770</v>
      </c>
      <c r="C14141" t="s">
        <v>16440</v>
      </c>
      <c r="D14141" t="s">
        <v>34279</v>
      </c>
      <c r="E14141" t="s">
        <v>25725</v>
      </c>
      <c r="F14141">
        <v>1</v>
      </c>
      <c r="G14141">
        <v>50</v>
      </c>
      <c r="H14141" s="1">
        <v>140</v>
      </c>
      <c r="I14141" s="87"/>
      <c r="K14141" s="86" t="s">
        <v>17485</v>
      </c>
      <c r="L14141" s="86" t="s">
        <v>17486</v>
      </c>
      <c r="N14141">
        <f>IFERROR(VLOOKUP(A14141,bip!$A:$C,2,0),"")</f>
      </c>
      <c r="O14141">
        <f>IFERROR(VLOOKUP(A14141,bip!$A:$Z,3,0),"")</f>
      </c>
    </row>
    <row r="14142" spans="1:15" ht="13.2">
      <c r="A14142" t="s">
        <v>10746</v>
      </c>
      <c r="B14142" t="s">
        <v>10746</v>
      </c>
      <c r="C14142" t="s">
        <v>16440</v>
      </c>
      <c r="D14142" t="s">
        <v>44380</v>
      </c>
      <c r="E14142" t="s">
        <v>24510</v>
      </c>
      <c r="F14142">
        <v>1</v>
      </c>
      <c r="G14142">
        <v>200</v>
      </c>
      <c r="H14142" s="1">
        <v>63</v>
      </c>
      <c r="I14142" s="87"/>
      <c r="K14142" s="86" t="s">
        <v>17485</v>
      </c>
      <c r="L14142" s="86" t="s">
        <v>17486</v>
      </c>
      <c r="N14142">
        <f>IFERROR(VLOOKUP(A14142,bip!$A:$C,2,0),"")</f>
      </c>
      <c r="O14142">
        <f>IFERROR(VLOOKUP(A14142,bip!$A:$Z,3,0),"")</f>
      </c>
    </row>
    <row r="14143" spans="1:15" ht="13.2">
      <c r="A14143" t="s">
        <v>10747</v>
      </c>
      <c r="B14143" t="s">
        <v>13302</v>
      </c>
      <c r="C14143" t="s">
        <v>16440</v>
      </c>
      <c r="D14143" t="s">
        <v>27189</v>
      </c>
      <c r="E14143" t="s">
        <v>27190</v>
      </c>
      <c r="F14143">
        <v>1</v>
      </c>
      <c r="G14143">
        <v>25</v>
      </c>
      <c r="H14143" s="1">
        <v>489</v>
      </c>
      <c r="I14143" s="87"/>
      <c r="K14143" s="86" t="s">
        <v>17485</v>
      </c>
      <c r="L14143" s="86" t="s">
        <v>17486</v>
      </c>
      <c r="N14143">
        <f>IFERROR(VLOOKUP(A14143,bip!$A:$C,2,0),"")</f>
      </c>
      <c r="O14143">
        <f>IFERROR(VLOOKUP(A14143,bip!$A:$Z,3,0),"")</f>
      </c>
    </row>
    <row r="14144" spans="1:15" ht="13.2">
      <c r="A14144" t="s">
        <v>30383</v>
      </c>
      <c r="B14144" t="s">
        <v>30383</v>
      </c>
      <c r="C14144" t="s">
        <v>16440</v>
      </c>
      <c r="D14144" t="s">
        <v>44381</v>
      </c>
      <c r="E14144" t="s">
        <v>44382</v>
      </c>
      <c r="F14144">
        <v>1</v>
      </c>
      <c r="G14144">
        <v>1</v>
      </c>
      <c r="H14144" s="1">
        <v>1055</v>
      </c>
      <c r="I14144" s="87"/>
      <c r="K14144" s="86" t="s">
        <v>17485</v>
      </c>
      <c r="L14144" s="86" t="s">
        <v>17486</v>
      </c>
      <c r="N14144">
        <f>IFERROR(VLOOKUP(A14144,bip!$A:$C,2,0),"")</f>
      </c>
      <c r="O14144">
        <f>IFERROR(VLOOKUP(A14144,bip!$A:$Z,3,0),"")</f>
      </c>
    </row>
    <row r="14145" spans="1:15" ht="13.2">
      <c r="A14145" t="s">
        <v>30384</v>
      </c>
      <c r="B14145" t="s">
        <v>30384</v>
      </c>
      <c r="C14145" t="s">
        <v>16440</v>
      </c>
      <c r="D14145" t="s">
        <v>44383</v>
      </c>
      <c r="E14145" t="s">
        <v>44384</v>
      </c>
      <c r="F14145">
        <v>1</v>
      </c>
      <c r="G14145">
        <v>12</v>
      </c>
      <c r="H14145" s="1">
        <v>365</v>
      </c>
      <c r="I14145" s="87"/>
      <c r="K14145" s="86" t="s">
        <v>17485</v>
      </c>
      <c r="L14145" s="86" t="s">
        <v>17486</v>
      </c>
      <c r="N14145">
        <f>IFERROR(VLOOKUP(A14145,bip!$A:$C,2,0),"")</f>
      </c>
      <c r="O14145">
        <f>IFERROR(VLOOKUP(A14145,bip!$A:$Z,3,0),"")</f>
        <v>0</v>
      </c>
    </row>
    <row r="14146" spans="1:15" ht="13.2">
      <c r="A14146" t="s">
        <v>10766</v>
      </c>
      <c r="B14146" t="s">
        <v>10766</v>
      </c>
      <c r="C14146" t="s">
        <v>16440</v>
      </c>
      <c r="D14146" t="s">
        <v>44385</v>
      </c>
      <c r="E14146" t="s">
        <v>34281</v>
      </c>
      <c r="F14146">
        <v>1</v>
      </c>
      <c r="G14146">
        <v>48</v>
      </c>
      <c r="H14146" s="1">
        <v>210</v>
      </c>
      <c r="I14146" s="87"/>
      <c r="K14146" s="86" t="s">
        <v>17485</v>
      </c>
      <c r="L14146" s="86" t="s">
        <v>17486</v>
      </c>
      <c r="N14146">
        <f>IFERROR(VLOOKUP(A14146,bip!$A:$C,2,0),"")</f>
      </c>
      <c r="O14146">
        <f>IFERROR(VLOOKUP(A14146,bip!$A:$Z,3,0),"")</f>
      </c>
    </row>
    <row r="14147" spans="1:15" ht="13.2">
      <c r="A14147" t="s">
        <v>31665</v>
      </c>
      <c r="B14147" t="s">
        <v>31665</v>
      </c>
      <c r="C14147" t="s">
        <v>16440</v>
      </c>
      <c r="D14147" t="s">
        <v>44386</v>
      </c>
      <c r="E14147" t="s">
        <v>44387</v>
      </c>
      <c r="F14147">
        <v>1</v>
      </c>
      <c r="G14147">
        <v>12</v>
      </c>
      <c r="H14147" s="1">
        <v>237</v>
      </c>
      <c r="I14147" s="87"/>
      <c r="K14147" s="86" t="s">
        <v>17485</v>
      </c>
      <c r="L14147" s="86" t="s">
        <v>17486</v>
      </c>
      <c r="N14147">
        <f>IFERROR(VLOOKUP(A14147,bip!$A:$C,2,0),"")</f>
      </c>
      <c r="O14147">
        <f>IFERROR(VLOOKUP(A14147,bip!$A:$Z,3,0),"")</f>
      </c>
    </row>
    <row r="14148" spans="1:15" ht="13.2">
      <c r="A14148" t="s">
        <v>13777</v>
      </c>
      <c r="B14148" t="s">
        <v>13777</v>
      </c>
      <c r="C14148" t="s">
        <v>16440</v>
      </c>
      <c r="D14148" t="s">
        <v>25704</v>
      </c>
      <c r="E14148" t="s">
        <v>44388</v>
      </c>
      <c r="F14148">
        <v>1</v>
      </c>
      <c r="G14148">
        <v>50</v>
      </c>
      <c r="H14148" s="1">
        <v>316</v>
      </c>
      <c r="I14148" s="87"/>
      <c r="K14148" s="86" t="s">
        <v>17485</v>
      </c>
      <c r="L14148" s="86" t="s">
        <v>17486</v>
      </c>
      <c r="N14148">
        <f>IFERROR(VLOOKUP(A14148,bip!$A:$C,2,0),"")</f>
      </c>
      <c r="O14148">
        <f>IFERROR(VLOOKUP(A14148,bip!$A:$Z,3,0),"")</f>
      </c>
    </row>
    <row r="14149" spans="1:15" ht="13.2">
      <c r="A14149" t="s">
        <v>30253</v>
      </c>
      <c r="B14149" t="s">
        <v>30253</v>
      </c>
      <c r="C14149" t="s">
        <v>16440</v>
      </c>
      <c r="D14149" t="s">
        <v>34040</v>
      </c>
      <c r="E14149" t="s">
        <v>34041</v>
      </c>
      <c r="F14149">
        <v>1</v>
      </c>
      <c r="G14149">
        <v>5</v>
      </c>
      <c r="H14149" s="1">
        <v>1884</v>
      </c>
      <c r="I14149" s="87"/>
      <c r="K14149" s="86" t="s">
        <v>17485</v>
      </c>
      <c r="L14149" s="86" t="s">
        <v>17486</v>
      </c>
      <c r="N14149">
        <f>IFERROR(VLOOKUP(A14149,bip!$A:$C,2,0),"")</f>
      </c>
      <c r="O14149">
        <f>IFERROR(VLOOKUP(A14149,bip!$A:$Z,3,0),"")</f>
      </c>
    </row>
    <row r="14150" spans="1:15" ht="13.2">
      <c r="A14150" t="s">
        <v>13776</v>
      </c>
      <c r="B14150" t="s">
        <v>13776</v>
      </c>
      <c r="C14150" t="s">
        <v>16440</v>
      </c>
      <c r="D14150" t="s">
        <v>33447</v>
      </c>
      <c r="E14150" t="s">
        <v>44389</v>
      </c>
      <c r="F14150">
        <v>1</v>
      </c>
      <c r="G14150">
        <v>25</v>
      </c>
      <c r="H14150" s="1">
        <v>546</v>
      </c>
      <c r="I14150" s="87"/>
      <c r="K14150" s="86" t="s">
        <v>17485</v>
      </c>
      <c r="L14150" s="86" t="s">
        <v>17486</v>
      </c>
      <c r="N14150">
        <f>IFERROR(VLOOKUP(A14150,bip!$A:$C,2,0),"")</f>
      </c>
      <c r="O14150">
        <f>IFERROR(VLOOKUP(A14150,bip!$A:$Z,3,0),"")</f>
      </c>
    </row>
    <row r="14151" spans="1:15" ht="13.2">
      <c r="A14151" t="s">
        <v>10765</v>
      </c>
      <c r="B14151" t="s">
        <v>10765</v>
      </c>
      <c r="C14151" t="s">
        <v>16440</v>
      </c>
      <c r="D14151" t="s">
        <v>44390</v>
      </c>
      <c r="E14151" t="s">
        <v>44391</v>
      </c>
      <c r="F14151">
        <v>1</v>
      </c>
      <c r="G14151">
        <v>30</v>
      </c>
      <c r="H14151" s="1">
        <v>769</v>
      </c>
      <c r="I14151" s="87"/>
      <c r="K14151" s="86" t="s">
        <v>17485</v>
      </c>
      <c r="L14151" s="86" t="s">
        <v>17486</v>
      </c>
      <c r="N14151">
        <f>IFERROR(VLOOKUP(A14151,bip!$A:$C,2,0),"")</f>
      </c>
      <c r="O14151">
        <f>IFERROR(VLOOKUP(A14151,bip!$A:$Z,3,0),"")</f>
      </c>
    </row>
    <row r="14152" spans="1:15" ht="13.2">
      <c r="A14152" t="s">
        <v>10768</v>
      </c>
      <c r="B14152" t="s">
        <v>13304</v>
      </c>
      <c r="C14152" t="s">
        <v>16440</v>
      </c>
      <c r="D14152" t="s">
        <v>25706</v>
      </c>
      <c r="E14152" t="s">
        <v>24516</v>
      </c>
      <c r="F14152">
        <v>1</v>
      </c>
      <c r="G14152">
        <v>25</v>
      </c>
      <c r="H14152" s="1">
        <v>540</v>
      </c>
      <c r="I14152" s="87"/>
      <c r="K14152" s="86" t="s">
        <v>17485</v>
      </c>
      <c r="L14152" s="86" t="s">
        <v>17486</v>
      </c>
      <c r="N14152">
        <f>IFERROR(VLOOKUP(A14152,bip!$A:$C,2,0),"")</f>
      </c>
      <c r="O14152">
        <f>IFERROR(VLOOKUP(A14152,bip!$A:$Z,3,0),"")</f>
      </c>
    </row>
    <row r="14153" spans="1:15" ht="13.2">
      <c r="A14153" t="s">
        <v>10767</v>
      </c>
      <c r="B14153" t="s">
        <v>10767</v>
      </c>
      <c r="C14153" t="s">
        <v>16440</v>
      </c>
      <c r="D14153" t="s">
        <v>25707</v>
      </c>
      <c r="E14153" t="s">
        <v>24525</v>
      </c>
      <c r="F14153">
        <v>1</v>
      </c>
      <c r="G14153">
        <v>25</v>
      </c>
      <c r="H14153" s="1">
        <v>540</v>
      </c>
      <c r="I14153" s="87"/>
      <c r="K14153" s="86" t="s">
        <v>17485</v>
      </c>
      <c r="L14153" s="86" t="s">
        <v>17486</v>
      </c>
      <c r="N14153">
        <f>IFERROR(VLOOKUP(A14153,bip!$A:$C,2,0),"")</f>
      </c>
      <c r="O14153">
        <f>IFERROR(VLOOKUP(A14153,bip!$A:$Z,3,0),"")</f>
      </c>
    </row>
    <row r="14154" spans="1:15" ht="13.2">
      <c r="A14154" t="s">
        <v>10769</v>
      </c>
      <c r="B14154" t="s">
        <v>13305</v>
      </c>
      <c r="C14154" t="s">
        <v>16440</v>
      </c>
      <c r="D14154" t="s">
        <v>41607</v>
      </c>
      <c r="E14154" t="s">
        <v>24517</v>
      </c>
      <c r="F14154">
        <v>1</v>
      </c>
      <c r="G14154">
        <v>25</v>
      </c>
      <c r="H14154" s="1">
        <v>540</v>
      </c>
      <c r="I14154" s="87"/>
      <c r="K14154" s="86" t="s">
        <v>17485</v>
      </c>
      <c r="L14154" s="86" t="s">
        <v>17486</v>
      </c>
      <c r="N14154">
        <f>IFERROR(VLOOKUP(A14154,bip!$A:$C,2,0),"")</f>
      </c>
      <c r="O14154">
        <f>IFERROR(VLOOKUP(A14154,bip!$A:$Z,3,0),"")</f>
      </c>
    </row>
    <row r="14155" spans="1:15" ht="13.2">
      <c r="A14155" t="s">
        <v>10770</v>
      </c>
      <c r="B14155" t="s">
        <v>10770</v>
      </c>
      <c r="C14155" t="s">
        <v>16440</v>
      </c>
      <c r="D14155" t="s">
        <v>30716</v>
      </c>
      <c r="E14155" t="s">
        <v>33448</v>
      </c>
      <c r="F14155">
        <v>1</v>
      </c>
      <c r="G14155">
        <v>40</v>
      </c>
      <c r="H14155" s="1">
        <v>569</v>
      </c>
      <c r="I14155" s="87"/>
      <c r="K14155" s="86" t="s">
        <v>17485</v>
      </c>
      <c r="L14155" s="86" t="s">
        <v>17486</v>
      </c>
      <c r="N14155">
        <f>IFERROR(VLOOKUP(A14155,bip!$A:$C,2,0),"")</f>
      </c>
      <c r="O14155">
        <f>IFERROR(VLOOKUP(A14155,bip!$A:$Z,3,0),"")</f>
      </c>
    </row>
    <row r="14156" spans="1:15" ht="13.2">
      <c r="A14156" t="s">
        <v>10772</v>
      </c>
      <c r="B14156" t="s">
        <v>13307</v>
      </c>
      <c r="C14156" t="s">
        <v>16440</v>
      </c>
      <c r="D14156" t="s">
        <v>33449</v>
      </c>
      <c r="E14156" t="s">
        <v>24519</v>
      </c>
      <c r="F14156">
        <v>1</v>
      </c>
      <c r="G14156">
        <v>40</v>
      </c>
      <c r="H14156" s="1">
        <v>569</v>
      </c>
      <c r="I14156" s="87"/>
      <c r="K14156" s="86" t="s">
        <v>17485</v>
      </c>
      <c r="L14156" s="86" t="s">
        <v>17486</v>
      </c>
      <c r="N14156">
        <f>IFERROR(VLOOKUP(A14156,bip!$A:$C,2,0),"")</f>
      </c>
      <c r="O14156">
        <f>IFERROR(VLOOKUP(A14156,bip!$A:$Z,3,0),"")</f>
      </c>
    </row>
    <row r="14157" spans="1:15" ht="13.2">
      <c r="A14157" t="s">
        <v>10771</v>
      </c>
      <c r="B14157" t="s">
        <v>13306</v>
      </c>
      <c r="C14157" t="s">
        <v>16440</v>
      </c>
      <c r="D14157" t="s">
        <v>30714</v>
      </c>
      <c r="E14157" t="s">
        <v>24518</v>
      </c>
      <c r="F14157">
        <v>1</v>
      </c>
      <c r="G14157">
        <v>40</v>
      </c>
      <c r="H14157" s="1">
        <v>569</v>
      </c>
      <c r="I14157" s="87"/>
      <c r="K14157" s="86" t="s">
        <v>17485</v>
      </c>
      <c r="L14157" s="86" t="s">
        <v>17486</v>
      </c>
      <c r="N14157">
        <f>IFERROR(VLOOKUP(A14157,bip!$A:$C,2,0),"")</f>
      </c>
      <c r="O14157">
        <f>IFERROR(VLOOKUP(A14157,bip!$A:$Z,3,0),"")</f>
      </c>
    </row>
    <row r="14158" spans="1:15" ht="13.2">
      <c r="A14158" t="s">
        <v>10773</v>
      </c>
      <c r="B14158" t="s">
        <v>10773</v>
      </c>
      <c r="C14158" t="s">
        <v>16440</v>
      </c>
      <c r="D14158" t="s">
        <v>33450</v>
      </c>
      <c r="E14158" t="s">
        <v>24520</v>
      </c>
      <c r="F14158">
        <v>1</v>
      </c>
      <c r="G14158">
        <v>40</v>
      </c>
      <c r="H14158" s="1">
        <v>569</v>
      </c>
      <c r="I14158" s="87"/>
      <c r="K14158" s="86" t="s">
        <v>17485</v>
      </c>
      <c r="L14158" s="86" t="s">
        <v>17486</v>
      </c>
      <c r="N14158">
        <f>IFERROR(VLOOKUP(A14158,bip!$A:$C,2,0),"")</f>
      </c>
      <c r="O14158">
        <f>IFERROR(VLOOKUP(A14158,bip!$A:$Z,3,0),"")</f>
      </c>
    </row>
    <row r="14159" spans="1:15" ht="13.2">
      <c r="A14159" t="s">
        <v>10774</v>
      </c>
      <c r="B14159" t="s">
        <v>10774</v>
      </c>
      <c r="C14159" t="s">
        <v>16440</v>
      </c>
      <c r="D14159" t="s">
        <v>41608</v>
      </c>
      <c r="E14159" t="s">
        <v>24524</v>
      </c>
      <c r="F14159">
        <v>1</v>
      </c>
      <c r="G14159">
        <v>40</v>
      </c>
      <c r="H14159" s="1">
        <v>569</v>
      </c>
      <c r="I14159" s="87"/>
      <c r="K14159" s="86" t="s">
        <v>17485</v>
      </c>
      <c r="L14159" s="86" t="s">
        <v>17486</v>
      </c>
      <c r="N14159">
        <f>IFERROR(VLOOKUP(A14159,bip!$A:$C,2,0),"")</f>
      </c>
      <c r="O14159">
        <f>IFERROR(VLOOKUP(A14159,bip!$A:$Z,3,0),"")</f>
      </c>
    </row>
    <row r="14160" spans="1:15" ht="13.2">
      <c r="A14160" t="s">
        <v>10776</v>
      </c>
      <c r="B14160" t="s">
        <v>10776</v>
      </c>
      <c r="C14160" t="s">
        <v>16440</v>
      </c>
      <c r="D14160" t="s">
        <v>33451</v>
      </c>
      <c r="E14160" t="s">
        <v>24522</v>
      </c>
      <c r="F14160">
        <v>1</v>
      </c>
      <c r="G14160">
        <v>40</v>
      </c>
      <c r="H14160" s="1">
        <v>569</v>
      </c>
      <c r="I14160" s="87"/>
      <c r="K14160" s="86" t="s">
        <v>17485</v>
      </c>
      <c r="L14160" s="86" t="s">
        <v>17486</v>
      </c>
      <c r="N14160">
        <f>IFERROR(VLOOKUP(A14160,bip!$A:$C,2,0),"")</f>
      </c>
      <c r="O14160">
        <f>IFERROR(VLOOKUP(A14160,bip!$A:$Z,3,0),"")</f>
      </c>
    </row>
    <row r="14161" spans="1:15" ht="13.2">
      <c r="A14161" t="s">
        <v>10775</v>
      </c>
      <c r="B14161" t="s">
        <v>10775</v>
      </c>
      <c r="C14161" t="s">
        <v>16440</v>
      </c>
      <c r="D14161" t="s">
        <v>30715</v>
      </c>
      <c r="E14161" t="s">
        <v>24521</v>
      </c>
      <c r="F14161">
        <v>1</v>
      </c>
      <c r="G14161">
        <v>40</v>
      </c>
      <c r="H14161" s="1">
        <v>569</v>
      </c>
      <c r="I14161" s="87"/>
      <c r="K14161" s="86" t="s">
        <v>17485</v>
      </c>
      <c r="L14161" s="86" t="s">
        <v>17486</v>
      </c>
      <c r="N14161">
        <f>IFERROR(VLOOKUP(A14161,bip!$A:$C,2,0),"")</f>
      </c>
      <c r="O14161">
        <f>IFERROR(VLOOKUP(A14161,bip!$A:$Z,3,0),"")</f>
      </c>
    </row>
    <row r="14162" spans="1:15" ht="13.2">
      <c r="A14162" t="s">
        <v>10777</v>
      </c>
      <c r="B14162" t="s">
        <v>10777</v>
      </c>
      <c r="C14162" t="s">
        <v>16440</v>
      </c>
      <c r="D14162" t="s">
        <v>33452</v>
      </c>
      <c r="E14162" t="s">
        <v>24523</v>
      </c>
      <c r="F14162">
        <v>1</v>
      </c>
      <c r="G14162">
        <v>40</v>
      </c>
      <c r="H14162" s="1">
        <v>569</v>
      </c>
      <c r="I14162" s="87"/>
      <c r="K14162" s="86" t="s">
        <v>17485</v>
      </c>
      <c r="L14162" s="86" t="s">
        <v>17486</v>
      </c>
      <c r="N14162">
        <f>IFERROR(VLOOKUP(A14162,bip!$A:$C,2,0),"")</f>
      </c>
      <c r="O14162">
        <f>IFERROR(VLOOKUP(A14162,bip!$A:$Z,3,0),"")</f>
      </c>
    </row>
    <row r="14163" spans="1:15" ht="13.2">
      <c r="A14163" t="s">
        <v>32011</v>
      </c>
      <c r="B14163" t="s">
        <v>32012</v>
      </c>
      <c r="C14163" t="s">
        <v>16440</v>
      </c>
      <c r="D14163" t="s">
        <v>33453</v>
      </c>
      <c r="E14163" t="s">
        <v>32013</v>
      </c>
      <c r="F14163">
        <v>1</v>
      </c>
      <c r="G14163">
        <v>50</v>
      </c>
      <c r="H14163" s="1">
        <v>215</v>
      </c>
      <c r="I14163" s="87"/>
      <c r="K14163" s="86" t="s">
        <v>17485</v>
      </c>
      <c r="L14163" s="86" t="s">
        <v>17486</v>
      </c>
      <c r="N14163">
        <f>IFERROR(VLOOKUP(A14163,bip!$A:$C,2,0),"")</f>
      </c>
      <c r="O14163">
        <f>IFERROR(VLOOKUP(A14163,bip!$A:$Z,3,0),"")</f>
      </c>
    </row>
    <row r="14164" spans="1:15" ht="13.2">
      <c r="A14164" t="s">
        <v>22912</v>
      </c>
      <c r="B14164" t="s">
        <v>22912</v>
      </c>
      <c r="C14164" t="s">
        <v>16440</v>
      </c>
      <c r="D14164" t="s">
        <v>41609</v>
      </c>
      <c r="E14164" t="s">
        <v>33463</v>
      </c>
      <c r="F14164">
        <v>1</v>
      </c>
      <c r="G14164">
        <v>40</v>
      </c>
      <c r="H14164" s="1">
        <v>353</v>
      </c>
      <c r="I14164" s="87"/>
      <c r="K14164" s="86" t="s">
        <v>17485</v>
      </c>
      <c r="L14164" s="86" t="s">
        <v>17486</v>
      </c>
      <c r="N14164">
        <f>IFERROR(VLOOKUP(A14164,bip!$A:$C,2,0),"")</f>
      </c>
      <c r="O14164">
        <f>IFERROR(VLOOKUP(A14164,bip!$A:$Z,3,0),"")</f>
      </c>
    </row>
    <row r="14165" spans="1:15" ht="13.2">
      <c r="A14165" t="s">
        <v>22913</v>
      </c>
      <c r="B14165" t="s">
        <v>22913</v>
      </c>
      <c r="C14165" t="s">
        <v>16440</v>
      </c>
      <c r="D14165" t="s">
        <v>41610</v>
      </c>
      <c r="E14165" t="s">
        <v>33464</v>
      </c>
      <c r="F14165">
        <v>1</v>
      </c>
      <c r="G14165">
        <v>40</v>
      </c>
      <c r="H14165" s="1">
        <v>353</v>
      </c>
      <c r="I14165" s="87"/>
      <c r="K14165" s="86" t="s">
        <v>17485</v>
      </c>
      <c r="L14165" s="86" t="s">
        <v>17486</v>
      </c>
      <c r="N14165">
        <f>IFERROR(VLOOKUP(A14165,bip!$A:$C,2,0),"")</f>
      </c>
      <c r="O14165">
        <f>IFERROR(VLOOKUP(A14165,bip!$A:$Z,3,0),"")</f>
      </c>
    </row>
    <row r="14166" spans="1:15" ht="13.2">
      <c r="A14166" t="s">
        <v>22914</v>
      </c>
      <c r="B14166" t="s">
        <v>22914</v>
      </c>
      <c r="C14166" t="s">
        <v>16440</v>
      </c>
      <c r="D14166" t="s">
        <v>41611</v>
      </c>
      <c r="E14166" t="s">
        <v>23234</v>
      </c>
      <c r="F14166">
        <v>1</v>
      </c>
      <c r="G14166">
        <v>40</v>
      </c>
      <c r="H14166" s="1">
        <v>353</v>
      </c>
      <c r="I14166" s="87"/>
      <c r="K14166" s="86" t="s">
        <v>17485</v>
      </c>
      <c r="L14166" s="86" t="s">
        <v>17486</v>
      </c>
      <c r="N14166">
        <f>IFERROR(VLOOKUP(A14166,bip!$A:$C,2,0),"")</f>
      </c>
      <c r="O14166">
        <f>IFERROR(VLOOKUP(A14166,bip!$A:$Z,3,0),"")</f>
      </c>
    </row>
    <row r="14167" spans="1:15" ht="13.2">
      <c r="A14167" t="s">
        <v>22915</v>
      </c>
      <c r="B14167" t="s">
        <v>22915</v>
      </c>
      <c r="C14167" t="s">
        <v>16440</v>
      </c>
      <c r="D14167" t="s">
        <v>41612</v>
      </c>
      <c r="E14167" t="s">
        <v>23235</v>
      </c>
      <c r="F14167">
        <v>1</v>
      </c>
      <c r="G14167">
        <v>40</v>
      </c>
      <c r="H14167" s="1">
        <v>353</v>
      </c>
      <c r="I14167" s="87"/>
      <c r="K14167" s="86" t="s">
        <v>17485</v>
      </c>
      <c r="L14167" s="86" t="s">
        <v>17486</v>
      </c>
      <c r="N14167">
        <f>IFERROR(VLOOKUP(A14167,bip!$A:$C,2,0),"")</f>
      </c>
      <c r="O14167">
        <f>IFERROR(VLOOKUP(A14167,bip!$A:$Z,3,0),"")</f>
      </c>
    </row>
    <row r="14168" spans="1:15" ht="13.2">
      <c r="A14168" t="s">
        <v>22916</v>
      </c>
      <c r="B14168" t="s">
        <v>22916</v>
      </c>
      <c r="C14168" t="s">
        <v>16440</v>
      </c>
      <c r="D14168" t="s">
        <v>41613</v>
      </c>
      <c r="E14168" t="s">
        <v>33465</v>
      </c>
      <c r="F14168">
        <v>1</v>
      </c>
      <c r="G14168">
        <v>20</v>
      </c>
      <c r="H14168" s="1">
        <v>330</v>
      </c>
      <c r="I14168" s="87"/>
      <c r="K14168" s="86" t="s">
        <v>17485</v>
      </c>
      <c r="L14168" s="86" t="s">
        <v>17486</v>
      </c>
      <c r="N14168">
        <f>IFERROR(VLOOKUP(A14168,bip!$A:$C,2,0),"")</f>
      </c>
      <c r="O14168">
        <f>IFERROR(VLOOKUP(A14168,bip!$A:$Z,3,0),"")</f>
      </c>
    </row>
    <row r="14169" spans="1:15" ht="13.2">
      <c r="A14169" t="s">
        <v>22917</v>
      </c>
      <c r="B14169" t="s">
        <v>22917</v>
      </c>
      <c r="C14169" t="s">
        <v>16440</v>
      </c>
      <c r="D14169" t="s">
        <v>41614</v>
      </c>
      <c r="E14169" t="s">
        <v>23236</v>
      </c>
      <c r="F14169">
        <v>1</v>
      </c>
      <c r="G14169">
        <v>40</v>
      </c>
      <c r="H14169" s="1">
        <v>330</v>
      </c>
      <c r="I14169" s="87"/>
      <c r="K14169" s="86" t="s">
        <v>17485</v>
      </c>
      <c r="L14169" s="86" t="s">
        <v>17486</v>
      </c>
      <c r="N14169">
        <f>IFERROR(VLOOKUP(A14169,bip!$A:$C,2,0),"")</f>
      </c>
      <c r="O14169">
        <f>IFERROR(VLOOKUP(A14169,bip!$A:$Z,3,0),"")</f>
      </c>
    </row>
    <row r="14170" spans="1:15" ht="13.2">
      <c r="A14170" t="s">
        <v>22918</v>
      </c>
      <c r="B14170" t="s">
        <v>22918</v>
      </c>
      <c r="C14170" t="s">
        <v>16440</v>
      </c>
      <c r="D14170" t="s">
        <v>41615</v>
      </c>
      <c r="E14170" t="s">
        <v>23237</v>
      </c>
      <c r="F14170">
        <v>1</v>
      </c>
      <c r="G14170">
        <v>40</v>
      </c>
      <c r="H14170" s="1">
        <v>330</v>
      </c>
      <c r="I14170" s="87"/>
      <c r="K14170" s="86" t="s">
        <v>17485</v>
      </c>
      <c r="L14170" s="86" t="s">
        <v>17486</v>
      </c>
      <c r="N14170">
        <f>IFERROR(VLOOKUP(A14170,bip!$A:$C,2,0),"")</f>
      </c>
      <c r="O14170">
        <f>IFERROR(VLOOKUP(A14170,bip!$A:$Z,3,0),"")</f>
      </c>
    </row>
    <row r="14171" spans="1:15" ht="13.2">
      <c r="A14171" t="s">
        <v>10785</v>
      </c>
      <c r="B14171" t="s">
        <v>10785</v>
      </c>
      <c r="C14171" t="s">
        <v>16440</v>
      </c>
      <c r="D14171" t="s">
        <v>17420</v>
      </c>
      <c r="E14171" t="s">
        <v>24529</v>
      </c>
      <c r="F14171">
        <v>1</v>
      </c>
      <c r="G14171">
        <v>40</v>
      </c>
      <c r="H14171" s="1">
        <v>255</v>
      </c>
      <c r="I14171" s="87"/>
      <c r="K14171" s="86" t="s">
        <v>17485</v>
      </c>
      <c r="L14171" s="86" t="s">
        <v>17486</v>
      </c>
      <c r="N14171">
        <f>IFERROR(VLOOKUP(A14171,bip!$A:$C,2,0),"")</f>
      </c>
      <c r="O14171">
        <f>IFERROR(VLOOKUP(A14171,bip!$A:$Z,3,0),"")</f>
      </c>
    </row>
    <row r="14172" spans="1:15" ht="13.2">
      <c r="A14172" t="s">
        <v>30396</v>
      </c>
      <c r="B14172" t="s">
        <v>30396</v>
      </c>
      <c r="C14172" t="s">
        <v>16440</v>
      </c>
      <c r="D14172" t="s">
        <v>30397</v>
      </c>
      <c r="E14172" t="s">
        <v>30398</v>
      </c>
      <c r="F14172">
        <v>1</v>
      </c>
      <c r="G14172">
        <v>40</v>
      </c>
      <c r="H14172" s="1">
        <v>255</v>
      </c>
      <c r="I14172" s="87"/>
      <c r="K14172" s="86" t="s">
        <v>17485</v>
      </c>
      <c r="L14172" s="86" t="s">
        <v>17486</v>
      </c>
      <c r="N14172">
        <f>IFERROR(VLOOKUP(A14172,bip!$A:$C,2,0),"")</f>
      </c>
      <c r="O14172">
        <f>IFERROR(VLOOKUP(A14172,bip!$A:$Z,3,0),"")</f>
      </c>
    </row>
    <row r="14173" spans="1:15" ht="13.2">
      <c r="A14173" t="s">
        <v>10786</v>
      </c>
      <c r="B14173" t="s">
        <v>10786</v>
      </c>
      <c r="C14173" t="s">
        <v>16440</v>
      </c>
      <c r="D14173" t="s">
        <v>17421</v>
      </c>
      <c r="E14173" t="s">
        <v>24530</v>
      </c>
      <c r="F14173">
        <v>1</v>
      </c>
      <c r="G14173">
        <v>40</v>
      </c>
      <c r="H14173" s="1">
        <v>255</v>
      </c>
      <c r="I14173" s="87"/>
      <c r="K14173" s="86" t="s">
        <v>17485</v>
      </c>
      <c r="L14173" s="86" t="s">
        <v>17486</v>
      </c>
      <c r="N14173">
        <f>IFERROR(VLOOKUP(A14173,bip!$A:$C,2,0),"")</f>
      </c>
      <c r="O14173">
        <f>IFERROR(VLOOKUP(A14173,bip!$A:$Z,3,0),"")</f>
      </c>
    </row>
    <row r="14174" spans="1:15" ht="13.2">
      <c r="A14174" t="s">
        <v>10787</v>
      </c>
      <c r="B14174" t="s">
        <v>10787</v>
      </c>
      <c r="C14174" t="s">
        <v>16440</v>
      </c>
      <c r="D14174" t="s">
        <v>17422</v>
      </c>
      <c r="E14174" t="s">
        <v>24531</v>
      </c>
      <c r="F14174">
        <v>1</v>
      </c>
      <c r="G14174">
        <v>40</v>
      </c>
      <c r="H14174" s="1">
        <v>255</v>
      </c>
      <c r="I14174" s="87"/>
      <c r="K14174" s="86" t="s">
        <v>17485</v>
      </c>
      <c r="L14174" s="86" t="s">
        <v>17486</v>
      </c>
      <c r="N14174">
        <f>IFERROR(VLOOKUP(A14174,bip!$A:$C,2,0),"")</f>
      </c>
      <c r="O14174">
        <f>IFERROR(VLOOKUP(A14174,bip!$A:$Z,3,0),"")</f>
      </c>
    </row>
    <row r="14175" spans="1:15" ht="13.2">
      <c r="A14175" t="s">
        <v>30388</v>
      </c>
      <c r="B14175" t="s">
        <v>30388</v>
      </c>
      <c r="C14175" t="s">
        <v>16440</v>
      </c>
      <c r="D14175" t="s">
        <v>30720</v>
      </c>
      <c r="E14175" t="s">
        <v>30389</v>
      </c>
      <c r="F14175">
        <v>1</v>
      </c>
      <c r="G14175">
        <v>40</v>
      </c>
      <c r="H14175" s="1">
        <v>275</v>
      </c>
      <c r="I14175" s="87"/>
      <c r="K14175" s="86" t="s">
        <v>17485</v>
      </c>
      <c r="L14175" s="86" t="s">
        <v>17486</v>
      </c>
      <c r="N14175">
        <f>IFERROR(VLOOKUP(A14175,bip!$A:$C,2,0),"")</f>
      </c>
      <c r="O14175">
        <f>IFERROR(VLOOKUP(A14175,bip!$A:$Z,3,0),"")</f>
      </c>
    </row>
    <row r="14176" spans="1:15" ht="13.2">
      <c r="A14176" t="s">
        <v>30385</v>
      </c>
      <c r="B14176" t="s">
        <v>30385</v>
      </c>
      <c r="C14176" t="s">
        <v>16440</v>
      </c>
      <c r="D14176" t="s">
        <v>33466</v>
      </c>
      <c r="E14176" t="s">
        <v>33467</v>
      </c>
      <c r="F14176">
        <v>1</v>
      </c>
      <c r="G14176">
        <v>40</v>
      </c>
      <c r="H14176" s="1">
        <v>275</v>
      </c>
      <c r="I14176" s="87"/>
      <c r="K14176" s="86" t="s">
        <v>17485</v>
      </c>
      <c r="L14176" s="86" t="s">
        <v>17486</v>
      </c>
      <c r="N14176">
        <f>IFERROR(VLOOKUP(A14176,bip!$A:$C,2,0),"")</f>
      </c>
      <c r="O14176">
        <f>IFERROR(VLOOKUP(A14176,bip!$A:$Z,3,0),"")</f>
      </c>
    </row>
    <row r="14177" spans="1:15" ht="13.2">
      <c r="A14177" t="s">
        <v>10788</v>
      </c>
      <c r="B14177" t="s">
        <v>10788</v>
      </c>
      <c r="C14177" t="s">
        <v>16440</v>
      </c>
      <c r="D14177" t="s">
        <v>30718</v>
      </c>
      <c r="E14177" t="s">
        <v>30386</v>
      </c>
      <c r="F14177">
        <v>1</v>
      </c>
      <c r="G14177">
        <v>40</v>
      </c>
      <c r="H14177" s="1">
        <v>275</v>
      </c>
      <c r="I14177" s="87"/>
      <c r="K14177" s="86" t="s">
        <v>17485</v>
      </c>
      <c r="L14177" s="86" t="s">
        <v>17486</v>
      </c>
      <c r="N14177">
        <f>IFERROR(VLOOKUP(A14177,bip!$A:$C,2,0),"")</f>
      </c>
      <c r="O14177">
        <f>IFERROR(VLOOKUP(A14177,bip!$A:$Z,3,0),"")</f>
      </c>
    </row>
    <row r="14178" spans="1:15" ht="13.2">
      <c r="A14178" t="s">
        <v>10789</v>
      </c>
      <c r="B14178" t="s">
        <v>10789</v>
      </c>
      <c r="C14178" t="s">
        <v>16440</v>
      </c>
      <c r="D14178" t="s">
        <v>33468</v>
      </c>
      <c r="E14178" t="s">
        <v>33469</v>
      </c>
      <c r="F14178">
        <v>1</v>
      </c>
      <c r="G14178">
        <v>40</v>
      </c>
      <c r="H14178" s="1">
        <v>275</v>
      </c>
      <c r="I14178" s="87"/>
      <c r="K14178" s="86" t="s">
        <v>17485</v>
      </c>
      <c r="L14178" s="86" t="s">
        <v>17486</v>
      </c>
      <c r="N14178">
        <f>IFERROR(VLOOKUP(A14178,bip!$A:$C,2,0),"")</f>
      </c>
      <c r="O14178">
        <f>IFERROR(VLOOKUP(A14178,bip!$A:$Z,3,0),"")</f>
      </c>
    </row>
    <row r="14179" spans="1:15" ht="13.2">
      <c r="A14179" t="s">
        <v>10790</v>
      </c>
      <c r="B14179" t="s">
        <v>10790</v>
      </c>
      <c r="C14179" t="s">
        <v>16440</v>
      </c>
      <c r="D14179" t="s">
        <v>30721</v>
      </c>
      <c r="E14179" t="s">
        <v>24528</v>
      </c>
      <c r="F14179">
        <v>1</v>
      </c>
      <c r="G14179">
        <v>40</v>
      </c>
      <c r="H14179" s="1">
        <v>275</v>
      </c>
      <c r="I14179" s="87"/>
      <c r="K14179" s="86" t="s">
        <v>17485</v>
      </c>
      <c r="L14179" s="86" t="s">
        <v>17486</v>
      </c>
      <c r="N14179">
        <f>IFERROR(VLOOKUP(A14179,bip!$A:$C,2,0),"")</f>
      </c>
      <c r="O14179">
        <f>IFERROR(VLOOKUP(A14179,bip!$A:$Z,3,0),"")</f>
      </c>
    </row>
    <row r="14180" spans="1:15" ht="13.2">
      <c r="A14180" t="s">
        <v>30387</v>
      </c>
      <c r="B14180" t="s">
        <v>30387</v>
      </c>
      <c r="C14180" t="s">
        <v>16440</v>
      </c>
      <c r="D14180" t="s">
        <v>33470</v>
      </c>
      <c r="E14180" t="s">
        <v>33471</v>
      </c>
      <c r="F14180">
        <v>1</v>
      </c>
      <c r="G14180">
        <v>40</v>
      </c>
      <c r="H14180" s="1">
        <v>275</v>
      </c>
      <c r="I14180" s="87"/>
      <c r="K14180" s="86" t="s">
        <v>17485</v>
      </c>
      <c r="L14180" s="86" t="s">
        <v>17486</v>
      </c>
      <c r="N14180">
        <f>IFERROR(VLOOKUP(A14180,bip!$A:$C,2,0),"")</f>
      </c>
      <c r="O14180">
        <f>IFERROR(VLOOKUP(A14180,bip!$A:$Z,3,0),"")</f>
      </c>
    </row>
    <row r="14181" spans="1:15" ht="13.2">
      <c r="A14181" t="s">
        <v>10791</v>
      </c>
      <c r="B14181" t="s">
        <v>10791</v>
      </c>
      <c r="C14181" t="s">
        <v>16440</v>
      </c>
      <c r="D14181" t="s">
        <v>30719</v>
      </c>
      <c r="E14181" t="s">
        <v>33472</v>
      </c>
      <c r="F14181">
        <v>1</v>
      </c>
      <c r="G14181">
        <v>40</v>
      </c>
      <c r="H14181" s="1">
        <v>275</v>
      </c>
      <c r="I14181" s="87"/>
      <c r="K14181" s="86" t="s">
        <v>17485</v>
      </c>
      <c r="L14181" s="86" t="s">
        <v>17486</v>
      </c>
      <c r="N14181">
        <f>IFERROR(VLOOKUP(A14181,bip!$A:$C,2,0),"")</f>
      </c>
      <c r="O14181">
        <f>IFERROR(VLOOKUP(A14181,bip!$A:$Z,3,0),"")</f>
      </c>
    </row>
    <row r="14182" spans="1:15" ht="13.2">
      <c r="A14182" t="s">
        <v>10792</v>
      </c>
      <c r="B14182" t="s">
        <v>10792</v>
      </c>
      <c r="C14182" t="s">
        <v>16440</v>
      </c>
      <c r="D14182" t="s">
        <v>33473</v>
      </c>
      <c r="E14182" t="s">
        <v>33474</v>
      </c>
      <c r="F14182">
        <v>1</v>
      </c>
      <c r="G14182">
        <v>40</v>
      </c>
      <c r="H14182" s="1">
        <v>275</v>
      </c>
      <c r="I14182" s="87"/>
      <c r="K14182" s="86" t="s">
        <v>17485</v>
      </c>
      <c r="L14182" s="86" t="s">
        <v>17486</v>
      </c>
      <c r="N14182">
        <f>IFERROR(VLOOKUP(A14182,bip!$A:$C,2,0),"")</f>
      </c>
      <c r="O14182">
        <f>IFERROR(VLOOKUP(A14182,bip!$A:$Z,3,0),"")</f>
      </c>
    </row>
    <row r="14183" spans="1:15" ht="13.2">
      <c r="A14183" t="s">
        <v>10781</v>
      </c>
      <c r="B14183" t="s">
        <v>10781</v>
      </c>
      <c r="C14183" t="s">
        <v>16440</v>
      </c>
      <c r="D14183" t="s">
        <v>32790</v>
      </c>
      <c r="E14183" t="s">
        <v>21112</v>
      </c>
      <c r="F14183">
        <v>1</v>
      </c>
      <c r="G14183">
        <v>80</v>
      </c>
      <c r="H14183" s="1">
        <v>137</v>
      </c>
      <c r="I14183" s="87"/>
      <c r="K14183" s="86" t="s">
        <v>17485</v>
      </c>
      <c r="L14183" s="86" t="s">
        <v>17486</v>
      </c>
      <c r="N14183">
        <f>IFERROR(VLOOKUP(A14183,bip!$A:$C,2,0),"")</f>
      </c>
      <c r="O14183">
        <f>IFERROR(VLOOKUP(A14183,bip!$A:$Z,3,0),"")</f>
      </c>
    </row>
    <row r="14184" spans="1:15" ht="13.2">
      <c r="A14184" t="s">
        <v>30392</v>
      </c>
      <c r="B14184" t="s">
        <v>30392</v>
      </c>
      <c r="C14184" t="s">
        <v>16440</v>
      </c>
      <c r="D14184" t="s">
        <v>39963</v>
      </c>
      <c r="E14184" t="s">
        <v>32791</v>
      </c>
      <c r="F14184">
        <v>1</v>
      </c>
      <c r="G14184">
        <v>80</v>
      </c>
      <c r="H14184" s="1">
        <v>137</v>
      </c>
      <c r="I14184" s="87"/>
      <c r="K14184" s="86" t="s">
        <v>17485</v>
      </c>
      <c r="L14184" s="86" t="s">
        <v>17486</v>
      </c>
      <c r="N14184">
        <f>IFERROR(VLOOKUP(A14184,bip!$A:$C,2,0),"")</f>
      </c>
      <c r="O14184">
        <f>IFERROR(VLOOKUP(A14184,bip!$A:$Z,3,0),"")</f>
      </c>
    </row>
    <row r="14185" spans="1:15" ht="13.2">
      <c r="A14185" t="s">
        <v>10782</v>
      </c>
      <c r="B14185" t="s">
        <v>10782</v>
      </c>
      <c r="C14185" t="s">
        <v>16440</v>
      </c>
      <c r="D14185" t="s">
        <v>39964</v>
      </c>
      <c r="E14185" t="s">
        <v>21105</v>
      </c>
      <c r="F14185">
        <v>1</v>
      </c>
      <c r="G14185">
        <v>80</v>
      </c>
      <c r="H14185" s="1">
        <v>137</v>
      </c>
      <c r="I14185" s="87"/>
      <c r="K14185" s="86" t="s">
        <v>17485</v>
      </c>
      <c r="L14185" s="86" t="s">
        <v>17486</v>
      </c>
      <c r="N14185">
        <f>IFERROR(VLOOKUP(A14185,bip!$A:$C,2,0),"")</f>
      </c>
      <c r="O14185">
        <f>IFERROR(VLOOKUP(A14185,bip!$A:$Z,3,0),"")</f>
      </c>
    </row>
    <row r="14186" spans="1:15" ht="13.2">
      <c r="A14186" t="s">
        <v>30393</v>
      </c>
      <c r="B14186" t="s">
        <v>30393</v>
      </c>
      <c r="C14186" t="s">
        <v>16440</v>
      </c>
      <c r="D14186" t="s">
        <v>39965</v>
      </c>
      <c r="E14186" t="s">
        <v>32792</v>
      </c>
      <c r="F14186">
        <v>1</v>
      </c>
      <c r="G14186">
        <v>80</v>
      </c>
      <c r="H14186" s="1">
        <v>137</v>
      </c>
      <c r="I14186" s="87"/>
      <c r="K14186" s="86" t="s">
        <v>17485</v>
      </c>
      <c r="L14186" s="86" t="s">
        <v>17486</v>
      </c>
      <c r="N14186">
        <f>IFERROR(VLOOKUP(A14186,bip!$A:$C,2,0),"")</f>
      </c>
      <c r="O14186">
        <f>IFERROR(VLOOKUP(A14186,bip!$A:$Z,3,0),"")</f>
      </c>
    </row>
    <row r="14187" spans="1:15" ht="13.2">
      <c r="A14187" t="s">
        <v>30394</v>
      </c>
      <c r="B14187" t="s">
        <v>30394</v>
      </c>
      <c r="C14187" t="s">
        <v>16440</v>
      </c>
      <c r="D14187" t="s">
        <v>33476</v>
      </c>
      <c r="E14187" t="s">
        <v>30395</v>
      </c>
      <c r="F14187">
        <v>1</v>
      </c>
      <c r="G14187">
        <v>80</v>
      </c>
      <c r="H14187" s="1">
        <v>137</v>
      </c>
      <c r="I14187" s="87"/>
      <c r="K14187" s="86" t="s">
        <v>17485</v>
      </c>
      <c r="L14187" s="86" t="s">
        <v>17486</v>
      </c>
      <c r="N14187">
        <f>IFERROR(VLOOKUP(A14187,bip!$A:$C,2,0),"")</f>
      </c>
      <c r="O14187">
        <f>IFERROR(VLOOKUP(A14187,bip!$A:$Z,3,0),"")</f>
      </c>
    </row>
    <row r="14188" spans="1:15" ht="13.2">
      <c r="A14188" t="s">
        <v>30390</v>
      </c>
      <c r="B14188" t="s">
        <v>30390</v>
      </c>
      <c r="C14188" t="s">
        <v>16440</v>
      </c>
      <c r="D14188" t="s">
        <v>41616</v>
      </c>
      <c r="E14188" t="s">
        <v>33477</v>
      </c>
      <c r="F14188">
        <v>1</v>
      </c>
      <c r="G14188">
        <v>80</v>
      </c>
      <c r="H14188" s="1">
        <v>137</v>
      </c>
      <c r="I14188" s="87"/>
      <c r="K14188" s="86" t="s">
        <v>17485</v>
      </c>
      <c r="L14188" s="86" t="s">
        <v>17486</v>
      </c>
      <c r="N14188">
        <f>IFERROR(VLOOKUP(A14188,bip!$A:$C,2,0),"")</f>
      </c>
      <c r="O14188">
        <f>IFERROR(VLOOKUP(A14188,bip!$A:$Z,3,0),"")</f>
      </c>
    </row>
    <row r="14189" spans="1:15" ht="13.2">
      <c r="A14189" t="s">
        <v>10783</v>
      </c>
      <c r="B14189" t="s">
        <v>10783</v>
      </c>
      <c r="C14189" t="s">
        <v>16440</v>
      </c>
      <c r="D14189" t="s">
        <v>41617</v>
      </c>
      <c r="E14189" t="s">
        <v>30391</v>
      </c>
      <c r="F14189">
        <v>1</v>
      </c>
      <c r="G14189">
        <v>80</v>
      </c>
      <c r="H14189" s="1">
        <v>137</v>
      </c>
      <c r="I14189" s="87"/>
      <c r="K14189" s="86" t="s">
        <v>17485</v>
      </c>
      <c r="L14189" s="86" t="s">
        <v>17486</v>
      </c>
      <c r="N14189">
        <f>IFERROR(VLOOKUP(A14189,bip!$A:$C,2,0),"")</f>
      </c>
      <c r="O14189">
        <f>IFERROR(VLOOKUP(A14189,bip!$A:$Z,3,0),"")</f>
      </c>
    </row>
    <row r="14190" spans="1:15" ht="13.2">
      <c r="A14190" t="s">
        <v>10784</v>
      </c>
      <c r="B14190" t="s">
        <v>10784</v>
      </c>
      <c r="C14190" t="s">
        <v>16440</v>
      </c>
      <c r="D14190" t="s">
        <v>41618</v>
      </c>
      <c r="E14190" t="s">
        <v>33478</v>
      </c>
      <c r="F14190">
        <v>1</v>
      </c>
      <c r="G14190">
        <v>80</v>
      </c>
      <c r="H14190" s="1">
        <v>137</v>
      </c>
      <c r="I14190" s="87"/>
      <c r="K14190" s="86" t="s">
        <v>17485</v>
      </c>
      <c r="L14190" s="86" t="s">
        <v>17486</v>
      </c>
      <c r="N14190">
        <f>IFERROR(VLOOKUP(A14190,bip!$A:$C,2,0),"")</f>
      </c>
      <c r="O14190">
        <f>IFERROR(VLOOKUP(A14190,bip!$A:$Z,3,0),"")</f>
      </c>
    </row>
    <row r="14191" spans="1:15" ht="13.2">
      <c r="A14191" t="s">
        <v>14772</v>
      </c>
      <c r="B14191" t="s">
        <v>14772</v>
      </c>
      <c r="C14191" t="s">
        <v>16440</v>
      </c>
      <c r="D14191" t="s">
        <v>18749</v>
      </c>
      <c r="E14191" t="s">
        <v>33457</v>
      </c>
      <c r="F14191">
        <v>1</v>
      </c>
      <c r="G14191">
        <v>10</v>
      </c>
      <c r="H14191" s="1">
        <v>835</v>
      </c>
      <c r="I14191" s="87"/>
      <c r="K14191" s="86" t="s">
        <v>17485</v>
      </c>
      <c r="L14191" s="86" t="s">
        <v>17486</v>
      </c>
      <c r="N14191">
        <f>IFERROR(VLOOKUP(A14191,bip!$A:$C,2,0),"")</f>
      </c>
      <c r="O14191">
        <f>IFERROR(VLOOKUP(A14191,bip!$A:$Z,3,0),"")</f>
      </c>
    </row>
    <row r="14192" spans="1:15" ht="13.2">
      <c r="A14192" t="s">
        <v>14771</v>
      </c>
      <c r="B14192" t="s">
        <v>14771</v>
      </c>
      <c r="C14192" t="s">
        <v>16440</v>
      </c>
      <c r="D14192" t="s">
        <v>18748</v>
      </c>
      <c r="E14192" t="s">
        <v>24527</v>
      </c>
      <c r="F14192">
        <v>1</v>
      </c>
      <c r="G14192">
        <v>10</v>
      </c>
      <c r="H14192" s="1">
        <v>835</v>
      </c>
      <c r="I14192" s="87"/>
      <c r="K14192" s="86" t="s">
        <v>17485</v>
      </c>
      <c r="L14192" s="86" t="s">
        <v>17486</v>
      </c>
      <c r="N14192">
        <f>IFERROR(VLOOKUP(A14192,bip!$A:$C,2,0),"")</f>
      </c>
      <c r="O14192">
        <f>IFERROR(VLOOKUP(A14192,bip!$A:$Z,3,0),"")</f>
      </c>
    </row>
    <row r="14193" spans="1:15" ht="13.2">
      <c r="A14193" t="s">
        <v>14773</v>
      </c>
      <c r="B14193" t="s">
        <v>14773</v>
      </c>
      <c r="C14193" t="s">
        <v>16440</v>
      </c>
      <c r="D14193" t="s">
        <v>33458</v>
      </c>
      <c r="E14193" t="s">
        <v>33459</v>
      </c>
      <c r="F14193">
        <v>1</v>
      </c>
      <c r="G14193">
        <v>10</v>
      </c>
      <c r="H14193" s="1">
        <v>835</v>
      </c>
      <c r="I14193" s="87"/>
      <c r="K14193" s="86" t="s">
        <v>17485</v>
      </c>
      <c r="L14193" s="86" t="s">
        <v>17486</v>
      </c>
      <c r="N14193">
        <f>IFERROR(VLOOKUP(A14193,bip!$A:$C,2,0),"")</f>
      </c>
      <c r="O14193">
        <f>IFERROR(VLOOKUP(A14193,bip!$A:$Z,3,0),"")</f>
      </c>
    </row>
    <row r="14194" spans="1:15" ht="13.2">
      <c r="A14194" t="s">
        <v>14775</v>
      </c>
      <c r="B14194" t="s">
        <v>14775</v>
      </c>
      <c r="C14194" t="s">
        <v>16440</v>
      </c>
      <c r="D14194" t="s">
        <v>18747</v>
      </c>
      <c r="E14194" t="s">
        <v>33460</v>
      </c>
      <c r="F14194">
        <v>1</v>
      </c>
      <c r="G14194">
        <v>10</v>
      </c>
      <c r="H14194" s="1">
        <v>680</v>
      </c>
      <c r="I14194" s="87"/>
      <c r="K14194" s="86" t="s">
        <v>17485</v>
      </c>
      <c r="L14194" s="86" t="s">
        <v>17486</v>
      </c>
      <c r="N14194">
        <f>IFERROR(VLOOKUP(A14194,bip!$A:$C,2,0),"")</f>
      </c>
      <c r="O14194">
        <f>IFERROR(VLOOKUP(A14194,bip!$A:$Z,3,0),"")</f>
      </c>
    </row>
    <row r="14195" spans="1:15" ht="13.2">
      <c r="A14195" t="s">
        <v>14774</v>
      </c>
      <c r="B14195" t="s">
        <v>14774</v>
      </c>
      <c r="C14195" t="s">
        <v>16440</v>
      </c>
      <c r="D14195" t="s">
        <v>18746</v>
      </c>
      <c r="E14195" t="s">
        <v>24526</v>
      </c>
      <c r="F14195">
        <v>1</v>
      </c>
      <c r="G14195">
        <v>10</v>
      </c>
      <c r="H14195" s="1">
        <v>680</v>
      </c>
      <c r="I14195" s="87"/>
      <c r="K14195" s="86" t="s">
        <v>17485</v>
      </c>
      <c r="L14195" s="86" t="s">
        <v>17486</v>
      </c>
      <c r="N14195">
        <f>IFERROR(VLOOKUP(A14195,bip!$A:$C,2,0),"")</f>
      </c>
      <c r="O14195">
        <f>IFERROR(VLOOKUP(A14195,bip!$A:$Z,3,0),"")</f>
      </c>
    </row>
    <row r="14196" spans="1:15" ht="13.2">
      <c r="A14196" t="s">
        <v>14776</v>
      </c>
      <c r="B14196" t="s">
        <v>14776</v>
      </c>
      <c r="C14196" t="s">
        <v>16440</v>
      </c>
      <c r="D14196" t="s">
        <v>33461</v>
      </c>
      <c r="E14196" t="s">
        <v>33462</v>
      </c>
      <c r="F14196">
        <v>1</v>
      </c>
      <c r="G14196">
        <v>10</v>
      </c>
      <c r="H14196" s="1">
        <v>680</v>
      </c>
      <c r="I14196" s="87"/>
      <c r="K14196" s="86" t="s">
        <v>17485</v>
      </c>
      <c r="L14196" s="86" t="s">
        <v>17486</v>
      </c>
      <c r="N14196">
        <f>IFERROR(VLOOKUP(A14196,bip!$A:$C,2,0),"")</f>
      </c>
      <c r="O14196">
        <f>IFERROR(VLOOKUP(A14196,bip!$A:$Z,3,0),"")</f>
      </c>
    </row>
    <row r="14197" spans="1:15" ht="13.2">
      <c r="A14197" t="s">
        <v>10779</v>
      </c>
      <c r="B14197" t="s">
        <v>10779</v>
      </c>
      <c r="C14197" t="s">
        <v>16440</v>
      </c>
      <c r="D14197" t="s">
        <v>33454</v>
      </c>
      <c r="E14197" t="s">
        <v>33455</v>
      </c>
      <c r="F14197">
        <v>1</v>
      </c>
      <c r="G14197">
        <v>10</v>
      </c>
      <c r="H14197" s="1">
        <v>930</v>
      </c>
      <c r="I14197" s="87"/>
      <c r="K14197" s="86" t="s">
        <v>17485</v>
      </c>
      <c r="L14197" s="86" t="s">
        <v>17486</v>
      </c>
      <c r="N14197">
        <f>IFERROR(VLOOKUP(A14197,bip!$A:$C,2,0),"")</f>
      </c>
      <c r="O14197">
        <f>IFERROR(VLOOKUP(A14197,bip!$A:$Z,3,0),"")</f>
      </c>
    </row>
    <row r="14198" spans="1:15" ht="13.2">
      <c r="A14198" t="s">
        <v>10778</v>
      </c>
      <c r="B14198" t="s">
        <v>10778</v>
      </c>
      <c r="C14198" t="s">
        <v>16440</v>
      </c>
      <c r="D14198" t="s">
        <v>30717</v>
      </c>
      <c r="E14198" t="s">
        <v>30015</v>
      </c>
      <c r="F14198">
        <v>1</v>
      </c>
      <c r="G14198">
        <v>12</v>
      </c>
      <c r="H14198" s="1">
        <v>930</v>
      </c>
      <c r="I14198" s="87"/>
      <c r="K14198" s="86" t="s">
        <v>17485</v>
      </c>
      <c r="L14198" s="86" t="s">
        <v>17486</v>
      </c>
      <c r="N14198">
        <f>IFERROR(VLOOKUP(A14198,bip!$A:$C,2,0),"")</f>
      </c>
      <c r="O14198">
        <f>IFERROR(VLOOKUP(A14198,bip!$A:$Z,3,0),"")</f>
      </c>
    </row>
    <row r="14199" spans="1:15" ht="13.2">
      <c r="A14199" t="s">
        <v>10780</v>
      </c>
      <c r="B14199" t="s">
        <v>10780</v>
      </c>
      <c r="C14199" t="s">
        <v>16440</v>
      </c>
      <c r="D14199" t="s">
        <v>33456</v>
      </c>
      <c r="E14199" t="s">
        <v>41619</v>
      </c>
      <c r="F14199">
        <v>1</v>
      </c>
      <c r="G14199">
        <v>5</v>
      </c>
      <c r="H14199" s="1">
        <v>930</v>
      </c>
      <c r="I14199" s="87"/>
      <c r="K14199" s="86" t="s">
        <v>17485</v>
      </c>
      <c r="L14199" s="86" t="s">
        <v>17486</v>
      </c>
      <c r="N14199">
        <f>IFERROR(VLOOKUP(A14199,bip!$A:$C,2,0),"")</f>
      </c>
      <c r="O14199">
        <f>IFERROR(VLOOKUP(A14199,bip!$A:$Z,3,0),"")</f>
      </c>
    </row>
    <row r="14200" spans="1:15" ht="13.2">
      <c r="A14200" t="s">
        <v>13957</v>
      </c>
      <c r="B14200" t="s">
        <v>13957</v>
      </c>
      <c r="C14200" t="s">
        <v>16440</v>
      </c>
      <c r="D14200" t="s">
        <v>24532</v>
      </c>
      <c r="E14200" t="s">
        <v>24532</v>
      </c>
      <c r="F14200">
        <v>1</v>
      </c>
      <c r="G14200">
        <v>150</v>
      </c>
      <c r="H14200" s="1">
        <v>196</v>
      </c>
      <c r="I14200" s="87"/>
      <c r="K14200" s="86" t="s">
        <v>17485</v>
      </c>
      <c r="L14200" s="86" t="s">
        <v>17486</v>
      </c>
      <c r="N14200">
        <f>IFERROR(VLOOKUP(A14200,bip!$A:$C,2,0),"")</f>
      </c>
      <c r="O14200">
        <f>IFERROR(VLOOKUP(A14200,bip!$A:$Z,3,0),"")</f>
      </c>
    </row>
    <row r="14201" spans="1:15" ht="13.2">
      <c r="A14201" t="s">
        <v>32014</v>
      </c>
      <c r="B14201" t="s">
        <v>32014</v>
      </c>
      <c r="C14201" t="s">
        <v>16440</v>
      </c>
      <c r="D14201" t="s">
        <v>32015</v>
      </c>
      <c r="E14201" t="s">
        <v>32015</v>
      </c>
      <c r="F14201">
        <v>1</v>
      </c>
      <c r="G14201">
        <v>50</v>
      </c>
      <c r="H14201" s="1">
        <v>149</v>
      </c>
      <c r="I14201" s="87"/>
      <c r="K14201" s="86" t="s">
        <v>17485</v>
      </c>
      <c r="L14201" s="86" t="s">
        <v>17486</v>
      </c>
      <c r="N14201">
        <f>IFERROR(VLOOKUP(A14201,bip!$A:$C,2,0),"")</f>
      </c>
      <c r="O14201">
        <f>IFERROR(VLOOKUP(A14201,bip!$A:$Z,3,0),"")</f>
      </c>
    </row>
    <row r="14202" spans="1:15" ht="13.2">
      <c r="A14202" t="s">
        <v>26188</v>
      </c>
      <c r="B14202" t="s">
        <v>26188</v>
      </c>
      <c r="C14202" t="s">
        <v>16440</v>
      </c>
      <c r="D14202" t="s">
        <v>33475</v>
      </c>
      <c r="E14202" t="s">
        <v>26189</v>
      </c>
      <c r="F14202">
        <v>1</v>
      </c>
      <c r="G14202">
        <v>300</v>
      </c>
      <c r="H14202" s="1">
        <v>143</v>
      </c>
      <c r="I14202" s="87"/>
      <c r="K14202" s="86" t="s">
        <v>17485</v>
      </c>
      <c r="L14202" s="86" t="s">
        <v>17486</v>
      </c>
      <c r="N14202">
        <f>IFERROR(VLOOKUP(A14202,bip!$A:$C,2,0),"")</f>
      </c>
      <c r="O14202">
        <f>IFERROR(VLOOKUP(A14202,bip!$A:$Z,3,0),"")</f>
      </c>
    </row>
    <row r="14203" spans="1:15" ht="13.2">
      <c r="A14203" t="s">
        <v>10793</v>
      </c>
      <c r="B14203" t="s">
        <v>10793</v>
      </c>
      <c r="C14203" t="s">
        <v>16440</v>
      </c>
      <c r="D14203" t="s">
        <v>33479</v>
      </c>
      <c r="E14203" t="s">
        <v>44392</v>
      </c>
      <c r="F14203">
        <v>1</v>
      </c>
      <c r="G14203">
        <v>1</v>
      </c>
      <c r="H14203" s="1">
        <v>5189</v>
      </c>
      <c r="I14203" s="87"/>
      <c r="K14203" s="86" t="s">
        <v>17485</v>
      </c>
      <c r="L14203" s="86" t="s">
        <v>17486</v>
      </c>
      <c r="N14203">
        <f>IFERROR(VLOOKUP(A14203,bip!$A:$C,2,0),"")</f>
      </c>
      <c r="O14203">
        <f>IFERROR(VLOOKUP(A14203,bip!$A:$Z,3,0),"")</f>
      </c>
    </row>
    <row r="14204" spans="1:15" ht="13.2">
      <c r="A14204" t="s">
        <v>10794</v>
      </c>
      <c r="B14204" t="s">
        <v>10794</v>
      </c>
      <c r="C14204" t="s">
        <v>16440</v>
      </c>
      <c r="D14204" t="s">
        <v>44393</v>
      </c>
      <c r="E14204" t="s">
        <v>44394</v>
      </c>
      <c r="F14204">
        <v>1</v>
      </c>
      <c r="G14204">
        <v>1</v>
      </c>
      <c r="H14204" s="1">
        <v>4490</v>
      </c>
      <c r="I14204" s="87"/>
      <c r="K14204" s="86" t="s">
        <v>17485</v>
      </c>
      <c r="L14204" s="86" t="s">
        <v>17486</v>
      </c>
      <c r="N14204">
        <f>IFERROR(VLOOKUP(A14204,bip!$A:$C,2,0),"")</f>
      </c>
      <c r="O14204">
        <f>IFERROR(VLOOKUP(A14204,bip!$A:$Z,3,0),"")</f>
      </c>
    </row>
    <row r="14205" spans="1:15" ht="13.2">
      <c r="A14205" t="s">
        <v>10796</v>
      </c>
      <c r="B14205" t="s">
        <v>10796</v>
      </c>
      <c r="C14205" t="s">
        <v>16440</v>
      </c>
      <c r="D14205" t="s">
        <v>33481</v>
      </c>
      <c r="E14205" t="s">
        <v>44395</v>
      </c>
      <c r="F14205">
        <v>1</v>
      </c>
      <c r="G14205">
        <v>1</v>
      </c>
      <c r="H14205" s="1">
        <v>8194</v>
      </c>
      <c r="I14205" s="87"/>
      <c r="K14205" s="86" t="s">
        <v>17485</v>
      </c>
      <c r="L14205" s="86" t="s">
        <v>17486</v>
      </c>
      <c r="N14205">
        <f>IFERROR(VLOOKUP(A14205,bip!$A:$C,2,0),"")</f>
      </c>
      <c r="O14205">
        <f>IFERROR(VLOOKUP(A14205,bip!$A:$Z,3,0),"")</f>
      </c>
    </row>
    <row r="14206" spans="1:15" ht="13.2">
      <c r="A14206" t="s">
        <v>10795</v>
      </c>
      <c r="B14206" t="s">
        <v>10795</v>
      </c>
      <c r="C14206" t="s">
        <v>16440</v>
      </c>
      <c r="D14206" t="s">
        <v>44396</v>
      </c>
      <c r="E14206" t="s">
        <v>44397</v>
      </c>
      <c r="F14206">
        <v>1</v>
      </c>
      <c r="G14206">
        <v>1</v>
      </c>
      <c r="H14206" s="1">
        <v>8987</v>
      </c>
      <c r="I14206" s="87"/>
      <c r="K14206" s="86" t="s">
        <v>17485</v>
      </c>
      <c r="L14206" s="86" t="s">
        <v>17486</v>
      </c>
      <c r="N14206">
        <f>IFERROR(VLOOKUP(A14206,bip!$A:$C,2,0),"")</f>
      </c>
      <c r="O14206">
        <f>IFERROR(VLOOKUP(A14206,bip!$A:$Z,3,0),"")</f>
      </c>
    </row>
    <row r="14207" spans="1:15" ht="13.2">
      <c r="A14207" t="s">
        <v>23064</v>
      </c>
      <c r="B14207" t="s">
        <v>23064</v>
      </c>
      <c r="C14207" t="s">
        <v>16440</v>
      </c>
      <c r="D14207" t="s">
        <v>44398</v>
      </c>
      <c r="E14207" t="s">
        <v>44399</v>
      </c>
      <c r="F14207">
        <v>1</v>
      </c>
      <c r="G14207">
        <v>1</v>
      </c>
      <c r="H14207" s="1">
        <v>2975</v>
      </c>
      <c r="I14207" s="87"/>
      <c r="K14207" s="86" t="s">
        <v>17485</v>
      </c>
      <c r="L14207" s="86" t="s">
        <v>17486</v>
      </c>
      <c r="N14207">
        <f>IFERROR(VLOOKUP(A14207,bip!$A:$C,2,0),"")</f>
      </c>
      <c r="O14207">
        <f>IFERROR(VLOOKUP(A14207,bip!$A:$Z,3,0),"")</f>
      </c>
    </row>
    <row r="14208" spans="1:15" ht="13.2">
      <c r="A14208" t="s">
        <v>6356</v>
      </c>
      <c r="B14208" t="s">
        <v>11343</v>
      </c>
      <c r="C14208" t="s">
        <v>16440</v>
      </c>
      <c r="D14208" t="s">
        <v>24538</v>
      </c>
      <c r="E14208" t="s">
        <v>44400</v>
      </c>
      <c r="F14208">
        <v>1</v>
      </c>
      <c r="G14208">
        <v>8</v>
      </c>
      <c r="H14208" s="1">
        <v>171</v>
      </c>
      <c r="I14208" s="87"/>
      <c r="K14208" s="86" t="s">
        <v>17485</v>
      </c>
      <c r="L14208" s="86" t="s">
        <v>17486</v>
      </c>
      <c r="N14208">
        <f>IFERROR(VLOOKUP(A14208,bip!$A:$C,2,0),"")</f>
      </c>
      <c r="O14208">
        <f>IFERROR(VLOOKUP(A14208,bip!$A:$Z,3,0),"")</f>
      </c>
    </row>
    <row r="14209" spans="1:15" ht="13.2">
      <c r="A14209" t="s">
        <v>13596</v>
      </c>
      <c r="B14209" t="s">
        <v>13596</v>
      </c>
      <c r="C14209" t="s">
        <v>16440</v>
      </c>
      <c r="D14209" t="s">
        <v>24539</v>
      </c>
      <c r="E14209" t="s">
        <v>44401</v>
      </c>
      <c r="F14209">
        <v>1</v>
      </c>
      <c r="G14209">
        <v>1</v>
      </c>
      <c r="H14209" s="1">
        <v>314</v>
      </c>
      <c r="I14209" s="87"/>
      <c r="K14209" s="86" t="s">
        <v>17485</v>
      </c>
      <c r="L14209" s="86" t="s">
        <v>17486</v>
      </c>
      <c r="N14209">
        <f>IFERROR(VLOOKUP(A14209,bip!$A:$C,2,0),"")</f>
      </c>
      <c r="O14209">
        <f>IFERROR(VLOOKUP(A14209,bip!$A:$Z,3,0),"")</f>
      </c>
    </row>
    <row r="14210" spans="1:15" ht="13.2">
      <c r="A14210" t="s">
        <v>10808</v>
      </c>
      <c r="B14210" t="s">
        <v>13309</v>
      </c>
      <c r="C14210" t="s">
        <v>16440</v>
      </c>
      <c r="D14210" t="s">
        <v>41620</v>
      </c>
      <c r="E14210" t="s">
        <v>44402</v>
      </c>
      <c r="F14210">
        <v>1</v>
      </c>
      <c r="G14210">
        <v>1</v>
      </c>
      <c r="H14210" s="1">
        <v>97</v>
      </c>
      <c r="I14210" s="87"/>
      <c r="K14210" s="86" t="s">
        <v>17485</v>
      </c>
      <c r="L14210" s="86" t="s">
        <v>17486</v>
      </c>
      <c r="N14210">
        <f>IFERROR(VLOOKUP(A14210,bip!$A:$C,2,0),"")</f>
      </c>
      <c r="O14210">
        <f>IFERROR(VLOOKUP(A14210,bip!$A:$Z,3,0),"")</f>
      </c>
    </row>
    <row r="14211" spans="1:15" ht="13.2">
      <c r="A14211" t="s">
        <v>6355</v>
      </c>
      <c r="B14211" t="s">
        <v>6355</v>
      </c>
      <c r="C14211" t="s">
        <v>16440</v>
      </c>
      <c r="D14211" t="s">
        <v>24537</v>
      </c>
      <c r="E14211" t="s">
        <v>44403</v>
      </c>
      <c r="F14211">
        <v>1</v>
      </c>
      <c r="G14211">
        <v>12</v>
      </c>
      <c r="H14211" s="1">
        <v>173</v>
      </c>
      <c r="I14211" s="87"/>
      <c r="K14211" s="86" t="s">
        <v>17485</v>
      </c>
      <c r="L14211" s="86" t="s">
        <v>17486</v>
      </c>
      <c r="N14211">
        <f>IFERROR(VLOOKUP(A14211,bip!$A:$C,2,0),"")</f>
      </c>
      <c r="O14211">
        <f>IFERROR(VLOOKUP(A14211,bip!$A:$Z,3,0),"")</f>
      </c>
    </row>
    <row r="14212" spans="1:15" ht="13.2">
      <c r="A14212" t="s">
        <v>10802</v>
      </c>
      <c r="B14212" t="s">
        <v>10802</v>
      </c>
      <c r="C14212" t="s">
        <v>16440</v>
      </c>
      <c r="D14212" t="s">
        <v>33484</v>
      </c>
      <c r="E14212" t="s">
        <v>44404</v>
      </c>
      <c r="F14212">
        <v>1</v>
      </c>
      <c r="G14212">
        <v>1</v>
      </c>
      <c r="H14212" s="1">
        <v>206</v>
      </c>
      <c r="I14212" s="87"/>
      <c r="K14212" s="86" t="s">
        <v>17485</v>
      </c>
      <c r="L14212" s="86" t="s">
        <v>17486</v>
      </c>
      <c r="N14212">
        <f>IFERROR(VLOOKUP(A14212,bip!$A:$C,2,0),"")</f>
      </c>
      <c r="O14212">
        <f>IFERROR(VLOOKUP(A14212,bip!$A:$Z,3,0),"")</f>
      </c>
    </row>
    <row r="14213" spans="1:15" ht="13.2">
      <c r="A14213" t="s">
        <v>13597</v>
      </c>
      <c r="B14213" t="s">
        <v>13597</v>
      </c>
      <c r="C14213" t="s">
        <v>16440</v>
      </c>
      <c r="D14213" t="s">
        <v>33486</v>
      </c>
      <c r="E14213" t="s">
        <v>44405</v>
      </c>
      <c r="F14213">
        <v>1</v>
      </c>
      <c r="G14213">
        <v>1</v>
      </c>
      <c r="H14213" s="1">
        <v>431</v>
      </c>
      <c r="I14213" s="87"/>
      <c r="K14213" s="86" t="s">
        <v>17485</v>
      </c>
      <c r="L14213" s="86" t="s">
        <v>17486</v>
      </c>
      <c r="N14213">
        <f>IFERROR(VLOOKUP(A14213,bip!$A:$C,2,0),"")</f>
      </c>
      <c r="O14213">
        <f>IFERROR(VLOOKUP(A14213,bip!$A:$Z,3,0),"")</f>
      </c>
    </row>
    <row r="14214" spans="1:15" ht="13.2">
      <c r="A14214" t="s">
        <v>10807</v>
      </c>
      <c r="B14214" t="s">
        <v>10807</v>
      </c>
      <c r="C14214" t="s">
        <v>16440</v>
      </c>
      <c r="D14214" t="s">
        <v>33487</v>
      </c>
      <c r="E14214" t="s">
        <v>44406</v>
      </c>
      <c r="F14214">
        <v>1</v>
      </c>
      <c r="G14214">
        <v>1</v>
      </c>
      <c r="H14214" s="1">
        <v>312</v>
      </c>
      <c r="I14214" s="87"/>
      <c r="K14214" s="86" t="s">
        <v>17485</v>
      </c>
      <c r="L14214" s="86" t="s">
        <v>17486</v>
      </c>
      <c r="N14214">
        <f>IFERROR(VLOOKUP(A14214,bip!$A:$C,2,0),"")</f>
      </c>
      <c r="O14214">
        <f>IFERROR(VLOOKUP(A14214,bip!$A:$Z,3,0),"")</f>
      </c>
    </row>
    <row r="14215" spans="1:15" ht="13.2">
      <c r="A14215" t="s">
        <v>6351</v>
      </c>
      <c r="B14215" t="s">
        <v>11342</v>
      </c>
      <c r="C14215" t="s">
        <v>16440</v>
      </c>
      <c r="D14215" t="s">
        <v>24535</v>
      </c>
      <c r="E14215" t="s">
        <v>44407</v>
      </c>
      <c r="F14215">
        <v>1</v>
      </c>
      <c r="G14215">
        <v>1</v>
      </c>
      <c r="H14215" s="1">
        <v>94</v>
      </c>
      <c r="I14215" s="87"/>
      <c r="K14215" s="86" t="s">
        <v>17485</v>
      </c>
      <c r="L14215" s="86" t="s">
        <v>17486</v>
      </c>
      <c r="N14215">
        <f>IFERROR(VLOOKUP(A14215,bip!$A:$C,2,0),"")</f>
      </c>
      <c r="O14215">
        <f>IFERROR(VLOOKUP(A14215,bip!$A:$Z,3,0),"")</f>
      </c>
    </row>
    <row r="14216" spans="1:15" ht="13.2">
      <c r="A14216" t="s">
        <v>10804</v>
      </c>
      <c r="B14216" t="s">
        <v>10804</v>
      </c>
      <c r="C14216" t="s">
        <v>16440</v>
      </c>
      <c r="D14216" t="s">
        <v>33480</v>
      </c>
      <c r="E14216" t="s">
        <v>44408</v>
      </c>
      <c r="F14216">
        <v>1</v>
      </c>
      <c r="G14216">
        <v>1</v>
      </c>
      <c r="H14216" s="1">
        <v>486</v>
      </c>
      <c r="I14216" s="87"/>
      <c r="K14216" s="86" t="s">
        <v>17485</v>
      </c>
      <c r="L14216" s="86" t="s">
        <v>17486</v>
      </c>
      <c r="N14216">
        <f>IFERROR(VLOOKUP(A14216,bip!$A:$C,2,0),"")</f>
      </c>
      <c r="O14216">
        <f>IFERROR(VLOOKUP(A14216,bip!$A:$Z,3,0),"")</f>
      </c>
    </row>
    <row r="14217" spans="1:15" ht="13.2">
      <c r="A14217" t="s">
        <v>10805</v>
      </c>
      <c r="B14217" t="s">
        <v>13308</v>
      </c>
      <c r="C14217" t="s">
        <v>16440</v>
      </c>
      <c r="D14217" t="s">
        <v>44409</v>
      </c>
      <c r="E14217" t="s">
        <v>41621</v>
      </c>
      <c r="F14217">
        <v>1</v>
      </c>
      <c r="G14217">
        <v>1</v>
      </c>
      <c r="H14217" s="1">
        <v>121</v>
      </c>
      <c r="I14217" s="87"/>
      <c r="K14217" s="86" t="s">
        <v>17485</v>
      </c>
      <c r="L14217" s="86" t="s">
        <v>17486</v>
      </c>
      <c r="N14217">
        <f>IFERROR(VLOOKUP(A14217,bip!$A:$C,2,0),"")</f>
      </c>
      <c r="O14217">
        <f>IFERROR(VLOOKUP(A14217,bip!$A:$Z,3,0),"")</f>
      </c>
    </row>
    <row r="14218" spans="1:15" ht="13.2">
      <c r="A14218" t="s">
        <v>10810</v>
      </c>
      <c r="B14218" t="s">
        <v>13310</v>
      </c>
      <c r="C14218" t="s">
        <v>16440</v>
      </c>
      <c r="D14218" t="s">
        <v>44410</v>
      </c>
      <c r="E14218" t="s">
        <v>44411</v>
      </c>
      <c r="F14218">
        <v>1</v>
      </c>
      <c r="G14218">
        <v>1</v>
      </c>
      <c r="H14218" s="1">
        <v>422</v>
      </c>
      <c r="I14218" s="87"/>
      <c r="K14218" s="86" t="s">
        <v>17485</v>
      </c>
      <c r="L14218" s="86" t="s">
        <v>17486</v>
      </c>
      <c r="N14218">
        <f>IFERROR(VLOOKUP(A14218,bip!$A:$C,2,0),"")</f>
      </c>
      <c r="O14218">
        <f>IFERROR(VLOOKUP(A14218,bip!$A:$Z,3,0),"")</f>
      </c>
    </row>
    <row r="14219" spans="1:15" ht="13.2">
      <c r="A14219" t="s">
        <v>10797</v>
      </c>
      <c r="B14219" t="s">
        <v>10797</v>
      </c>
      <c r="C14219" t="s">
        <v>16440</v>
      </c>
      <c r="D14219" t="s">
        <v>33490</v>
      </c>
      <c r="E14219" t="s">
        <v>44412</v>
      </c>
      <c r="F14219">
        <v>1</v>
      </c>
      <c r="G14219">
        <v>1</v>
      </c>
      <c r="H14219" s="1">
        <v>533</v>
      </c>
      <c r="I14219" s="87"/>
      <c r="K14219" s="86" t="s">
        <v>17485</v>
      </c>
      <c r="L14219" s="86" t="s">
        <v>17486</v>
      </c>
      <c r="N14219">
        <f>IFERROR(VLOOKUP(A14219,bip!$A:$C,2,0),"")</f>
      </c>
      <c r="O14219">
        <f>IFERROR(VLOOKUP(A14219,bip!$A:$Z,3,0),"")</f>
      </c>
    </row>
    <row r="14220" spans="1:15" ht="13.2">
      <c r="A14220" t="s">
        <v>6353</v>
      </c>
      <c r="B14220" t="s">
        <v>6353</v>
      </c>
      <c r="C14220" t="s">
        <v>16440</v>
      </c>
      <c r="D14220" t="s">
        <v>24533</v>
      </c>
      <c r="E14220" t="s">
        <v>44413</v>
      </c>
      <c r="F14220">
        <v>1</v>
      </c>
      <c r="G14220">
        <v>1</v>
      </c>
      <c r="H14220" s="1">
        <v>276</v>
      </c>
      <c r="I14220" s="87"/>
      <c r="K14220" s="86" t="s">
        <v>17485</v>
      </c>
      <c r="L14220" s="86" t="s">
        <v>17486</v>
      </c>
      <c r="N14220">
        <f>IFERROR(VLOOKUP(A14220,bip!$A:$C,2,0),"")</f>
      </c>
      <c r="O14220">
        <f>IFERROR(VLOOKUP(A14220,bip!$A:$Z,3,0),"")</f>
      </c>
    </row>
    <row r="14221" spans="1:15" ht="13.2">
      <c r="A14221" t="s">
        <v>6354</v>
      </c>
      <c r="B14221" t="s">
        <v>6354</v>
      </c>
      <c r="C14221" t="s">
        <v>16440</v>
      </c>
      <c r="D14221" t="s">
        <v>24534</v>
      </c>
      <c r="E14221" t="s">
        <v>44414</v>
      </c>
      <c r="F14221">
        <v>1</v>
      </c>
      <c r="G14221">
        <v>1</v>
      </c>
      <c r="H14221" s="1">
        <v>654</v>
      </c>
      <c r="I14221" s="87"/>
      <c r="K14221" s="86" t="s">
        <v>17485</v>
      </c>
      <c r="L14221" s="86" t="s">
        <v>17486</v>
      </c>
      <c r="N14221">
        <f>IFERROR(VLOOKUP(A14221,bip!$A:$C,2,0),"")</f>
      </c>
      <c r="O14221">
        <f>IFERROR(VLOOKUP(A14221,bip!$A:$Z,3,0),"")</f>
      </c>
    </row>
    <row r="14222" spans="1:15" ht="13.2">
      <c r="A14222" t="s">
        <v>10801</v>
      </c>
      <c r="B14222" t="s">
        <v>10801</v>
      </c>
      <c r="C14222" t="s">
        <v>16440</v>
      </c>
      <c r="D14222" t="s">
        <v>33482</v>
      </c>
      <c r="E14222" t="s">
        <v>44415</v>
      </c>
      <c r="F14222">
        <v>1</v>
      </c>
      <c r="G14222">
        <v>1</v>
      </c>
      <c r="H14222" s="1">
        <v>263</v>
      </c>
      <c r="I14222" s="87"/>
      <c r="K14222" s="86" t="s">
        <v>17485</v>
      </c>
      <c r="L14222" s="86" t="s">
        <v>17486</v>
      </c>
      <c r="N14222">
        <f>IFERROR(VLOOKUP(A14222,bip!$A:$C,2,0),"")</f>
      </c>
      <c r="O14222">
        <f>IFERROR(VLOOKUP(A14222,bip!$A:$Z,3,0),"")</f>
      </c>
    </row>
    <row r="14223" spans="1:15" ht="13.2">
      <c r="A14223" t="s">
        <v>10800</v>
      </c>
      <c r="B14223" t="s">
        <v>10800</v>
      </c>
      <c r="C14223" t="s">
        <v>16440</v>
      </c>
      <c r="D14223" t="s">
        <v>33483</v>
      </c>
      <c r="E14223" t="s">
        <v>44416</v>
      </c>
      <c r="F14223">
        <v>1</v>
      </c>
      <c r="G14223">
        <v>1</v>
      </c>
      <c r="H14223" s="1">
        <v>248</v>
      </c>
      <c r="I14223" s="87"/>
      <c r="K14223" s="86" t="s">
        <v>17485</v>
      </c>
      <c r="L14223" s="86" t="s">
        <v>17486</v>
      </c>
      <c r="N14223">
        <f>IFERROR(VLOOKUP(A14223,bip!$A:$C,2,0),"")</f>
      </c>
      <c r="O14223">
        <f>IFERROR(VLOOKUP(A14223,bip!$A:$Z,3,0),"")</f>
      </c>
    </row>
    <row r="14224" spans="1:15" ht="13.2">
      <c r="A14224" t="s">
        <v>10811</v>
      </c>
      <c r="B14224" t="s">
        <v>10811</v>
      </c>
      <c r="C14224" t="s">
        <v>16440</v>
      </c>
      <c r="D14224" t="s">
        <v>33485</v>
      </c>
      <c r="E14224" t="s">
        <v>44417</v>
      </c>
      <c r="F14224">
        <v>1</v>
      </c>
      <c r="G14224">
        <v>1</v>
      </c>
      <c r="H14224" s="1">
        <v>248</v>
      </c>
      <c r="I14224" s="87"/>
      <c r="K14224" s="86" t="s">
        <v>17485</v>
      </c>
      <c r="L14224" s="86" t="s">
        <v>17486</v>
      </c>
      <c r="N14224">
        <f>IFERROR(VLOOKUP(A14224,bip!$A:$C,2,0),"")</f>
      </c>
      <c r="O14224">
        <f>IFERROR(VLOOKUP(A14224,bip!$A:$Z,3,0),"")</f>
      </c>
    </row>
    <row r="14225" spans="1:15" ht="13.2">
      <c r="A14225" t="s">
        <v>6349</v>
      </c>
      <c r="B14225" t="s">
        <v>6349</v>
      </c>
      <c r="C14225" t="s">
        <v>16440</v>
      </c>
      <c r="D14225" t="s">
        <v>24536</v>
      </c>
      <c r="E14225" t="s">
        <v>44418</v>
      </c>
      <c r="F14225">
        <v>1</v>
      </c>
      <c r="G14225">
        <v>1</v>
      </c>
      <c r="H14225" s="1">
        <v>296</v>
      </c>
      <c r="I14225" s="87"/>
      <c r="K14225" s="86" t="s">
        <v>17485</v>
      </c>
      <c r="L14225" s="86" t="s">
        <v>17486</v>
      </c>
      <c r="N14225">
        <f>IFERROR(VLOOKUP(A14225,bip!$A:$C,2,0),"")</f>
      </c>
      <c r="O14225">
        <f>IFERROR(VLOOKUP(A14225,bip!$A:$Z,3,0),"")</f>
      </c>
    </row>
    <row r="14226" spans="1:15" ht="13.2">
      <c r="A14226" t="s">
        <v>10809</v>
      </c>
      <c r="B14226" t="s">
        <v>10809</v>
      </c>
      <c r="C14226" t="s">
        <v>16440</v>
      </c>
      <c r="D14226" t="s">
        <v>33488</v>
      </c>
      <c r="E14226" t="s">
        <v>44419</v>
      </c>
      <c r="F14226">
        <v>1</v>
      </c>
      <c r="G14226">
        <v>1</v>
      </c>
      <c r="H14226" s="1">
        <v>475</v>
      </c>
      <c r="I14226" s="87"/>
      <c r="K14226" s="86" t="s">
        <v>17485</v>
      </c>
      <c r="L14226" s="86" t="s">
        <v>17486</v>
      </c>
      <c r="N14226">
        <f>IFERROR(VLOOKUP(A14226,bip!$A:$C,2,0),"")</f>
      </c>
      <c r="O14226">
        <f>IFERROR(VLOOKUP(A14226,bip!$A:$Z,3,0),"")</f>
      </c>
    </row>
    <row r="14227" spans="1:15" ht="13.2">
      <c r="A14227" t="s">
        <v>10806</v>
      </c>
      <c r="B14227" t="s">
        <v>10806</v>
      </c>
      <c r="C14227" t="s">
        <v>16440</v>
      </c>
      <c r="D14227" t="s">
        <v>33493</v>
      </c>
      <c r="E14227" t="s">
        <v>44420</v>
      </c>
      <c r="F14227">
        <v>1</v>
      </c>
      <c r="G14227">
        <v>1</v>
      </c>
      <c r="H14227" s="1">
        <v>316</v>
      </c>
      <c r="I14227" s="87"/>
      <c r="K14227" s="86" t="s">
        <v>17485</v>
      </c>
      <c r="L14227" s="86" t="s">
        <v>17486</v>
      </c>
      <c r="N14227">
        <f>IFERROR(VLOOKUP(A14227,bip!$A:$C,2,0),"")</f>
      </c>
      <c r="O14227">
        <f>IFERROR(VLOOKUP(A14227,bip!$A:$Z,3,0),"")</f>
      </c>
    </row>
    <row r="14228" spans="1:15" ht="13.2">
      <c r="A14228" t="s">
        <v>13598</v>
      </c>
      <c r="B14228" t="s">
        <v>13598</v>
      </c>
      <c r="C14228" t="s">
        <v>16440</v>
      </c>
      <c r="D14228" t="s">
        <v>44421</v>
      </c>
      <c r="E14228" t="s">
        <v>44422</v>
      </c>
      <c r="F14228">
        <v>1</v>
      </c>
      <c r="G14228">
        <v>1</v>
      </c>
      <c r="H14228" s="1">
        <v>265</v>
      </c>
      <c r="I14228" s="87"/>
      <c r="K14228" s="86" t="s">
        <v>17485</v>
      </c>
      <c r="L14228" s="86" t="s">
        <v>17486</v>
      </c>
      <c r="N14228">
        <f>IFERROR(VLOOKUP(A14228,bip!$A:$C,2,0),"")</f>
      </c>
      <c r="O14228">
        <f>IFERROR(VLOOKUP(A14228,bip!$A:$Z,3,0),"")</f>
      </c>
    </row>
    <row r="14229" spans="1:15" ht="13.2">
      <c r="A14229" t="s">
        <v>13599</v>
      </c>
      <c r="B14229" t="s">
        <v>13599</v>
      </c>
      <c r="C14229" t="s">
        <v>16440</v>
      </c>
      <c r="D14229" t="s">
        <v>44423</v>
      </c>
      <c r="E14229" t="s">
        <v>44424</v>
      </c>
      <c r="F14229">
        <v>1</v>
      </c>
      <c r="G14229">
        <v>1</v>
      </c>
      <c r="H14229" s="1">
        <v>298</v>
      </c>
      <c r="I14229" s="87"/>
      <c r="K14229" s="86" t="s">
        <v>17485</v>
      </c>
      <c r="L14229" s="86" t="s">
        <v>17486</v>
      </c>
      <c r="N14229">
        <f>IFERROR(VLOOKUP(A14229,bip!$A:$C,2,0),"")</f>
      </c>
      <c r="O14229">
        <f>IFERROR(VLOOKUP(A14229,bip!$A:$Z,3,0),"")</f>
      </c>
    </row>
    <row r="14230" spans="1:15" ht="13.2">
      <c r="A14230" t="s">
        <v>30415</v>
      </c>
      <c r="B14230" t="s">
        <v>30415</v>
      </c>
      <c r="C14230" t="s">
        <v>16440</v>
      </c>
      <c r="D14230" t="s">
        <v>44425</v>
      </c>
      <c r="E14230" t="s">
        <v>44426</v>
      </c>
      <c r="F14230">
        <v>1</v>
      </c>
      <c r="G14230">
        <v>20</v>
      </c>
      <c r="H14230" s="1">
        <v>198</v>
      </c>
      <c r="I14230" s="87"/>
      <c r="K14230" s="86" t="s">
        <v>17485</v>
      </c>
      <c r="L14230" s="86" t="s">
        <v>17486</v>
      </c>
      <c r="N14230">
        <f>IFERROR(VLOOKUP(A14230,bip!$A:$C,2,0),"")</f>
      </c>
      <c r="O14230">
        <f>IFERROR(VLOOKUP(A14230,bip!$A:$Z,3,0),"")</f>
      </c>
    </row>
    <row r="14231" spans="1:15" ht="13.2">
      <c r="A14231" t="s">
        <v>30416</v>
      </c>
      <c r="B14231" t="s">
        <v>30416</v>
      </c>
      <c r="C14231" t="s">
        <v>16440</v>
      </c>
      <c r="D14231" t="s">
        <v>30417</v>
      </c>
      <c r="E14231" t="s">
        <v>44427</v>
      </c>
      <c r="F14231">
        <v>1</v>
      </c>
      <c r="G14231">
        <v>20</v>
      </c>
      <c r="H14231" s="1">
        <v>237</v>
      </c>
      <c r="I14231" s="87"/>
      <c r="K14231" s="86" t="s">
        <v>17485</v>
      </c>
      <c r="L14231" s="86" t="s">
        <v>17486</v>
      </c>
      <c r="N14231">
        <f>IFERROR(VLOOKUP(A14231,bip!$A:$C,2,0),"")</f>
      </c>
      <c r="O14231">
        <f>IFERROR(VLOOKUP(A14231,bip!$A:$Z,3,0),"")</f>
      </c>
    </row>
    <row r="14232" spans="1:15" ht="13.2">
      <c r="A14232" t="s">
        <v>13958</v>
      </c>
      <c r="B14232" t="s">
        <v>13958</v>
      </c>
      <c r="C14232" t="s">
        <v>16440</v>
      </c>
      <c r="D14232" t="s">
        <v>33489</v>
      </c>
      <c r="E14232" t="s">
        <v>44428</v>
      </c>
      <c r="F14232">
        <v>1</v>
      </c>
      <c r="G14232">
        <v>1</v>
      </c>
      <c r="H14232" s="1">
        <v>488</v>
      </c>
      <c r="I14232" s="87"/>
      <c r="K14232" s="86" t="s">
        <v>17485</v>
      </c>
      <c r="L14232" s="86" t="s">
        <v>17486</v>
      </c>
      <c r="N14232">
        <f>IFERROR(VLOOKUP(A14232,bip!$A:$C,2,0),"")</f>
      </c>
      <c r="O14232">
        <f>IFERROR(VLOOKUP(A14232,bip!$A:$Z,3,0),"")</f>
      </c>
    </row>
    <row r="14233" spans="1:15" ht="13.2">
      <c r="A14233" t="s">
        <v>30206</v>
      </c>
      <c r="B14233" t="s">
        <v>30206</v>
      </c>
      <c r="C14233" t="s">
        <v>16440</v>
      </c>
      <c r="D14233" t="s">
        <v>34513</v>
      </c>
      <c r="E14233" t="s">
        <v>44429</v>
      </c>
      <c r="F14233">
        <v>1</v>
      </c>
      <c r="G14233">
        <v>1</v>
      </c>
      <c r="H14233" s="1">
        <v>498</v>
      </c>
      <c r="I14233" s="87"/>
      <c r="K14233" s="86" t="s">
        <v>17485</v>
      </c>
      <c r="L14233" s="86" t="s">
        <v>17486</v>
      </c>
      <c r="N14233">
        <f>IFERROR(VLOOKUP(A14233,bip!$A:$C,2,0),"")</f>
      </c>
      <c r="O14233">
        <f>IFERROR(VLOOKUP(A14233,bip!$A:$Z,3,0),"")</f>
      </c>
    </row>
    <row r="14234" spans="1:15" ht="13.2">
      <c r="A14234" t="s">
        <v>30179</v>
      </c>
      <c r="B14234" t="s">
        <v>30179</v>
      </c>
      <c r="C14234" t="s">
        <v>16440</v>
      </c>
      <c r="D14234" t="s">
        <v>34514</v>
      </c>
      <c r="E14234" t="s">
        <v>44430</v>
      </c>
      <c r="F14234">
        <v>1</v>
      </c>
      <c r="G14234">
        <v>1</v>
      </c>
      <c r="H14234" s="1">
        <v>722</v>
      </c>
      <c r="I14234" s="87"/>
      <c r="K14234" s="86" t="s">
        <v>17485</v>
      </c>
      <c r="L14234" s="86" t="s">
        <v>17486</v>
      </c>
      <c r="N14234">
        <f>IFERROR(VLOOKUP(A14234,bip!$A:$C,2,0),"")</f>
      </c>
      <c r="O14234">
        <f>IFERROR(VLOOKUP(A14234,bip!$A:$Z,3,0),"")</f>
      </c>
    </row>
    <row r="14235" spans="1:15" ht="13.2">
      <c r="A14235" t="s">
        <v>10812</v>
      </c>
      <c r="B14235" t="s">
        <v>10812</v>
      </c>
      <c r="C14235" t="s">
        <v>16440</v>
      </c>
      <c r="D14235" t="s">
        <v>33491</v>
      </c>
      <c r="E14235" t="s">
        <v>44431</v>
      </c>
      <c r="F14235">
        <v>1</v>
      </c>
      <c r="G14235">
        <v>1</v>
      </c>
      <c r="H14235" s="1">
        <v>221</v>
      </c>
      <c r="I14235" s="87"/>
      <c r="K14235" s="86" t="s">
        <v>17485</v>
      </c>
      <c r="L14235" s="86" t="s">
        <v>17486</v>
      </c>
      <c r="N14235">
        <f>IFERROR(VLOOKUP(A14235,bip!$A:$C,2,0),"")</f>
      </c>
      <c r="O14235">
        <f>IFERROR(VLOOKUP(A14235,bip!$A:$Z,3,0),"")</f>
      </c>
    </row>
    <row r="14236" spans="1:15" ht="13.2">
      <c r="A14236" t="s">
        <v>10799</v>
      </c>
      <c r="B14236" t="s">
        <v>10799</v>
      </c>
      <c r="C14236" t="s">
        <v>16440</v>
      </c>
      <c r="D14236" t="s">
        <v>44432</v>
      </c>
      <c r="E14236" t="s">
        <v>44433</v>
      </c>
      <c r="F14236">
        <v>1</v>
      </c>
      <c r="G14236">
        <v>1</v>
      </c>
      <c r="H14236" s="1">
        <v>347</v>
      </c>
      <c r="I14236" s="87"/>
      <c r="K14236" s="86" t="s">
        <v>17485</v>
      </c>
      <c r="L14236" s="86" t="s">
        <v>17486</v>
      </c>
      <c r="N14236">
        <f>IFERROR(VLOOKUP(A14236,bip!$A:$C,2,0),"")</f>
      </c>
      <c r="O14236">
        <f>IFERROR(VLOOKUP(A14236,bip!$A:$Z,3,0),"")</f>
      </c>
    </row>
    <row r="14237" spans="1:15" ht="13.2">
      <c r="A14237" t="s">
        <v>13600</v>
      </c>
      <c r="B14237" t="s">
        <v>13600</v>
      </c>
      <c r="C14237" t="s">
        <v>16440</v>
      </c>
      <c r="D14237" t="s">
        <v>44434</v>
      </c>
      <c r="E14237" t="s">
        <v>44435</v>
      </c>
      <c r="F14237">
        <v>1</v>
      </c>
      <c r="G14237">
        <v>1</v>
      </c>
      <c r="H14237" s="1">
        <v>490</v>
      </c>
      <c r="I14237" s="87"/>
      <c r="K14237" s="86" t="s">
        <v>17485</v>
      </c>
      <c r="L14237" s="86" t="s">
        <v>17486</v>
      </c>
      <c r="N14237">
        <f>IFERROR(VLOOKUP(A14237,bip!$A:$C,2,0),"")</f>
      </c>
      <c r="O14237">
        <f>IFERROR(VLOOKUP(A14237,bip!$A:$Z,3,0),"")</f>
      </c>
    </row>
    <row r="14238" spans="1:15" ht="13.2">
      <c r="A14238" t="s">
        <v>10803</v>
      </c>
      <c r="B14238" t="s">
        <v>10803</v>
      </c>
      <c r="C14238" t="s">
        <v>16440</v>
      </c>
      <c r="D14238" t="s">
        <v>33492</v>
      </c>
      <c r="E14238" t="s">
        <v>44436</v>
      </c>
      <c r="F14238">
        <v>1</v>
      </c>
      <c r="G14238">
        <v>1</v>
      </c>
      <c r="H14238" s="1">
        <v>633</v>
      </c>
      <c r="I14238" s="87"/>
      <c r="K14238" s="86" t="s">
        <v>17485</v>
      </c>
      <c r="L14238" s="86" t="s">
        <v>17486</v>
      </c>
      <c r="N14238">
        <f>IFERROR(VLOOKUP(A14238,bip!$A:$C,2,0),"")</f>
      </c>
      <c r="O14238">
        <f>IFERROR(VLOOKUP(A14238,bip!$A:$Z,3,0),"")</f>
      </c>
    </row>
    <row r="14239" spans="1:15" ht="13.2">
      <c r="A14239" t="s">
        <v>10798</v>
      </c>
      <c r="B14239" t="s">
        <v>10798</v>
      </c>
      <c r="C14239" t="s">
        <v>16440</v>
      </c>
      <c r="D14239" t="s">
        <v>44437</v>
      </c>
      <c r="E14239" t="s">
        <v>44438</v>
      </c>
      <c r="F14239">
        <v>1</v>
      </c>
      <c r="G14239">
        <v>1</v>
      </c>
      <c r="H14239" s="1">
        <v>496</v>
      </c>
      <c r="I14239" s="87"/>
      <c r="K14239" s="86" t="s">
        <v>17485</v>
      </c>
      <c r="L14239" s="86" t="s">
        <v>17486</v>
      </c>
      <c r="N14239">
        <f>IFERROR(VLOOKUP(A14239,bip!$A:$C,2,0),"")</f>
      </c>
      <c r="O14239">
        <f>IFERROR(VLOOKUP(A14239,bip!$A:$Z,3,0),"")</f>
      </c>
    </row>
    <row r="14240" spans="1:15" ht="13.2">
      <c r="A14240" t="s">
        <v>10830</v>
      </c>
      <c r="B14240" t="s">
        <v>10830</v>
      </c>
      <c r="C14240" t="s">
        <v>16440</v>
      </c>
      <c r="D14240" t="s">
        <v>30607</v>
      </c>
      <c r="E14240" t="s">
        <v>44439</v>
      </c>
      <c r="F14240">
        <v>1</v>
      </c>
      <c r="G14240">
        <v>100</v>
      </c>
      <c r="H14240" s="1">
        <v>42</v>
      </c>
      <c r="I14240" s="87"/>
      <c r="K14240" s="86" t="s">
        <v>17485</v>
      </c>
      <c r="L14240" s="86" t="s">
        <v>17486</v>
      </c>
      <c r="N14240">
        <f>IFERROR(VLOOKUP(A14240,bip!$A:$C,2,0),"")</f>
      </c>
      <c r="O14240">
        <f>IFERROR(VLOOKUP(A14240,bip!$A:$Z,3,0),"")</f>
      </c>
    </row>
    <row r="14241" spans="1:15" ht="13.2">
      <c r="A14241" t="s">
        <v>17424</v>
      </c>
      <c r="B14241" t="s">
        <v>17424</v>
      </c>
      <c r="C14241" t="s">
        <v>16440</v>
      </c>
      <c r="D14241" t="s">
        <v>44440</v>
      </c>
      <c r="E14241" t="s">
        <v>44441</v>
      </c>
      <c r="F14241">
        <v>1</v>
      </c>
      <c r="G14241">
        <v>1</v>
      </c>
      <c r="H14241" s="1">
        <v>1155</v>
      </c>
      <c r="I14241" s="87"/>
      <c r="K14241" s="86" t="s">
        <v>17485</v>
      </c>
      <c r="L14241" s="86" t="s">
        <v>17486</v>
      </c>
      <c r="N14241">
        <f>IFERROR(VLOOKUP(A14241,bip!$A:$C,2,0),"")</f>
      </c>
      <c r="O14241">
        <f>IFERROR(VLOOKUP(A14241,bip!$A:$Z,3,0),"")</f>
      </c>
    </row>
    <row r="14242" spans="1:15" ht="13.2">
      <c r="A14242" t="s">
        <v>25141</v>
      </c>
      <c r="B14242" t="s">
        <v>25141</v>
      </c>
      <c r="C14242" t="s">
        <v>16440</v>
      </c>
      <c r="D14242" t="s">
        <v>44442</v>
      </c>
      <c r="E14242" t="s">
        <v>44443</v>
      </c>
      <c r="F14242">
        <v>1</v>
      </c>
      <c r="G14242">
        <v>1</v>
      </c>
      <c r="H14242" s="1">
        <v>871</v>
      </c>
      <c r="I14242" s="87"/>
      <c r="K14242" s="86" t="s">
        <v>17485</v>
      </c>
      <c r="L14242" s="86" t="s">
        <v>17486</v>
      </c>
      <c r="N14242">
        <f>IFERROR(VLOOKUP(A14242,bip!$A:$C,2,0),"")</f>
      </c>
      <c r="O14242">
        <f>IFERROR(VLOOKUP(A14242,bip!$A:$Z,3,0),"")</f>
      </c>
    </row>
    <row r="14243" spans="1:15" ht="13.2">
      <c r="A14243" t="s">
        <v>10827</v>
      </c>
      <c r="B14243" t="s">
        <v>10827</v>
      </c>
      <c r="C14243" t="s">
        <v>16440</v>
      </c>
      <c r="D14243" t="s">
        <v>41622</v>
      </c>
      <c r="E14243" t="s">
        <v>44444</v>
      </c>
      <c r="F14243">
        <v>1</v>
      </c>
      <c r="G14243">
        <v>1</v>
      </c>
      <c r="H14243" s="1">
        <v>2265</v>
      </c>
      <c r="I14243" s="87"/>
      <c r="K14243" s="86" t="s">
        <v>17485</v>
      </c>
      <c r="L14243" s="86" t="s">
        <v>17486</v>
      </c>
      <c r="N14243">
        <f>IFERROR(VLOOKUP(A14243,bip!$A:$C,2,0),"")</f>
      </c>
      <c r="O14243">
        <f>IFERROR(VLOOKUP(A14243,bip!$A:$Z,3,0),"")</f>
      </c>
    </row>
    <row r="14244" spans="1:15" ht="13.2">
      <c r="A14244" t="s">
        <v>10828</v>
      </c>
      <c r="B14244" t="s">
        <v>10828</v>
      </c>
      <c r="C14244" t="s">
        <v>16440</v>
      </c>
      <c r="D14244" t="s">
        <v>44445</v>
      </c>
      <c r="E14244" t="s">
        <v>44446</v>
      </c>
      <c r="F14244">
        <v>1</v>
      </c>
      <c r="G14244">
        <v>1</v>
      </c>
      <c r="H14244" s="1">
        <v>1452</v>
      </c>
      <c r="I14244" s="87"/>
      <c r="K14244" s="86" t="s">
        <v>17485</v>
      </c>
      <c r="L14244" s="86" t="s">
        <v>17486</v>
      </c>
      <c r="N14244">
        <f>IFERROR(VLOOKUP(A14244,bip!$A:$C,2,0),"")</f>
      </c>
      <c r="O14244">
        <f>IFERROR(VLOOKUP(A14244,bip!$A:$Z,3,0),"")</f>
      </c>
    </row>
    <row r="14245" spans="1:15" ht="13.2">
      <c r="A14245" t="s">
        <v>23068</v>
      </c>
      <c r="B14245" t="s">
        <v>23068</v>
      </c>
      <c r="C14245" t="s">
        <v>16440</v>
      </c>
      <c r="D14245" t="s">
        <v>41624</v>
      </c>
      <c r="E14245" t="s">
        <v>44447</v>
      </c>
      <c r="F14245">
        <v>1</v>
      </c>
      <c r="G14245">
        <v>1</v>
      </c>
      <c r="H14245" s="1">
        <v>845</v>
      </c>
      <c r="I14245" s="87"/>
      <c r="K14245" s="86" t="s">
        <v>17485</v>
      </c>
      <c r="L14245" s="86" t="s">
        <v>17486</v>
      </c>
      <c r="N14245">
        <f>IFERROR(VLOOKUP(A14245,bip!$A:$C,2,0),"")</f>
      </c>
      <c r="O14245">
        <f>IFERROR(VLOOKUP(A14245,bip!$A:$Z,3,0),"")</f>
      </c>
    </row>
    <row r="14246" spans="1:15" ht="13.2">
      <c r="A14246" t="s">
        <v>30025</v>
      </c>
      <c r="B14246" t="s">
        <v>30025</v>
      </c>
      <c r="C14246" t="s">
        <v>16440</v>
      </c>
      <c r="D14246" t="s">
        <v>41625</v>
      </c>
      <c r="E14246" t="s">
        <v>44441</v>
      </c>
      <c r="F14246">
        <v>1</v>
      </c>
      <c r="G14246">
        <v>1</v>
      </c>
      <c r="H14246" s="1">
        <v>1220</v>
      </c>
      <c r="I14246" s="87"/>
      <c r="K14246" s="86" t="s">
        <v>17485</v>
      </c>
      <c r="L14246" s="86" t="s">
        <v>17486</v>
      </c>
      <c r="N14246">
        <f>IFERROR(VLOOKUP(A14246,bip!$A:$C,2,0),"")</f>
      </c>
      <c r="O14246">
        <f>IFERROR(VLOOKUP(A14246,bip!$A:$Z,3,0),"")</f>
      </c>
    </row>
    <row r="14247" spans="1:15" ht="13.2">
      <c r="A14247" t="s">
        <v>29490</v>
      </c>
      <c r="B14247" t="s">
        <v>29490</v>
      </c>
      <c r="C14247" t="s">
        <v>16440</v>
      </c>
      <c r="D14247" t="s">
        <v>41627</v>
      </c>
      <c r="E14247" t="s">
        <v>44448</v>
      </c>
      <c r="F14247">
        <v>1</v>
      </c>
      <c r="G14247">
        <v>12</v>
      </c>
      <c r="H14247" s="1">
        <v>189</v>
      </c>
      <c r="I14247" s="87"/>
      <c r="K14247" s="86" t="s">
        <v>17485</v>
      </c>
      <c r="L14247" s="86" t="s">
        <v>17486</v>
      </c>
      <c r="N14247">
        <f>IFERROR(VLOOKUP(A14247,bip!$A:$C,2,0),"")</f>
      </c>
      <c r="O14247">
        <f>IFERROR(VLOOKUP(A14247,bip!$A:$Z,3,0),"")</f>
      </c>
    </row>
    <row r="14248" spans="1:15" ht="13.2">
      <c r="A14248" t="s">
        <v>30207</v>
      </c>
      <c r="B14248" t="s">
        <v>30207</v>
      </c>
      <c r="C14248" t="s">
        <v>16440</v>
      </c>
      <c r="D14248" t="s">
        <v>44449</v>
      </c>
      <c r="E14248" t="s">
        <v>44860</v>
      </c>
      <c r="F14248">
        <v>1</v>
      </c>
      <c r="G14248">
        <v>1</v>
      </c>
      <c r="H14248" s="1">
        <v>1838</v>
      </c>
      <c r="I14248" s="87"/>
      <c r="K14248" s="86" t="s">
        <v>17485</v>
      </c>
      <c r="L14248" s="86" t="s">
        <v>17486</v>
      </c>
      <c r="N14248">
        <f>IFERROR(VLOOKUP(A14248,bip!$A:$C,2,0),"")</f>
      </c>
      <c r="O14248">
        <f>IFERROR(VLOOKUP(A14248,bip!$A:$Z,3,0),"")</f>
      </c>
    </row>
    <row r="14249" spans="1:15" ht="13.2">
      <c r="A14249" t="s">
        <v>10822</v>
      </c>
      <c r="B14249" t="s">
        <v>13312</v>
      </c>
      <c r="C14249" t="s">
        <v>16440</v>
      </c>
      <c r="D14249" t="s">
        <v>44450</v>
      </c>
      <c r="E14249" t="s">
        <v>44451</v>
      </c>
      <c r="F14249">
        <v>1</v>
      </c>
      <c r="G14249">
        <v>1</v>
      </c>
      <c r="H14249" s="1">
        <v>2154</v>
      </c>
      <c r="I14249" s="87"/>
      <c r="K14249" s="86" t="s">
        <v>17485</v>
      </c>
      <c r="L14249" s="86" t="s">
        <v>17486</v>
      </c>
      <c r="N14249">
        <f>IFERROR(VLOOKUP(A14249,bip!$A:$C,2,0),"")</f>
      </c>
      <c r="O14249">
        <f>IFERROR(VLOOKUP(A14249,bip!$A:$Z,3,0),"")</f>
      </c>
    </row>
    <row r="14250" spans="1:15" ht="13.2">
      <c r="A14250" t="s">
        <v>10829</v>
      </c>
      <c r="B14250" t="s">
        <v>10829</v>
      </c>
      <c r="C14250" t="s">
        <v>16440</v>
      </c>
      <c r="D14250" t="s">
        <v>41623</v>
      </c>
      <c r="E14250" t="s">
        <v>44452</v>
      </c>
      <c r="F14250">
        <v>1</v>
      </c>
      <c r="G14250">
        <v>1</v>
      </c>
      <c r="H14250" s="1">
        <v>4673</v>
      </c>
      <c r="I14250" s="87"/>
      <c r="K14250" s="86" t="s">
        <v>17485</v>
      </c>
      <c r="L14250" s="86" t="s">
        <v>17486</v>
      </c>
      <c r="N14250">
        <f>IFERROR(VLOOKUP(A14250,bip!$A:$C,2,0),"")</f>
      </c>
      <c r="O14250">
        <f>IFERROR(VLOOKUP(A14250,bip!$A:$Z,3,0),"")</f>
      </c>
    </row>
    <row r="14251" spans="1:15" ht="13.2">
      <c r="A14251" t="s">
        <v>6363</v>
      </c>
      <c r="B14251" t="s">
        <v>6363</v>
      </c>
      <c r="C14251" t="s">
        <v>16440</v>
      </c>
      <c r="D14251" t="s">
        <v>33494</v>
      </c>
      <c r="E14251" t="s">
        <v>44453</v>
      </c>
      <c r="F14251">
        <v>1</v>
      </c>
      <c r="G14251">
        <v>1</v>
      </c>
      <c r="H14251" s="1">
        <v>3300</v>
      </c>
      <c r="I14251" s="87"/>
      <c r="K14251" s="86" t="s">
        <v>17485</v>
      </c>
      <c r="L14251" s="86" t="s">
        <v>17486</v>
      </c>
      <c r="N14251">
        <f>IFERROR(VLOOKUP(A14251,bip!$A:$C,2,0),"")</f>
      </c>
      <c r="O14251">
        <f>IFERROR(VLOOKUP(A14251,bip!$A:$Z,3,0),"")</f>
      </c>
    </row>
    <row r="14252" spans="1:15" ht="13.2">
      <c r="A14252" t="s">
        <v>10815</v>
      </c>
      <c r="B14252" t="s">
        <v>10815</v>
      </c>
      <c r="C14252" t="s">
        <v>16440</v>
      </c>
      <c r="D14252" t="s">
        <v>41631</v>
      </c>
      <c r="E14252" t="s">
        <v>44454</v>
      </c>
      <c r="F14252">
        <v>1</v>
      </c>
      <c r="G14252">
        <v>1</v>
      </c>
      <c r="H14252" s="1">
        <v>3140</v>
      </c>
      <c r="I14252" s="87"/>
      <c r="K14252" s="86" t="s">
        <v>17485</v>
      </c>
      <c r="L14252" s="86" t="s">
        <v>17486</v>
      </c>
      <c r="N14252">
        <f>IFERROR(VLOOKUP(A14252,bip!$A:$C,2,0),"")</f>
      </c>
      <c r="O14252">
        <f>IFERROR(VLOOKUP(A14252,bip!$A:$Z,3,0),"")</f>
      </c>
    </row>
    <row r="14253" spans="1:15" ht="13.2">
      <c r="A14253" t="s">
        <v>10820</v>
      </c>
      <c r="B14253" t="s">
        <v>10820</v>
      </c>
      <c r="C14253" t="s">
        <v>16440</v>
      </c>
      <c r="D14253" t="s">
        <v>41628</v>
      </c>
      <c r="E14253" t="s">
        <v>44455</v>
      </c>
      <c r="F14253">
        <v>1</v>
      </c>
      <c r="G14253">
        <v>1</v>
      </c>
      <c r="H14253" s="1">
        <v>5481</v>
      </c>
      <c r="I14253" s="87"/>
      <c r="K14253" s="86" t="s">
        <v>17485</v>
      </c>
      <c r="L14253" s="86" t="s">
        <v>17486</v>
      </c>
      <c r="N14253">
        <f>IFERROR(VLOOKUP(A14253,bip!$A:$C,2,0),"")</f>
      </c>
      <c r="O14253">
        <f>IFERROR(VLOOKUP(A14253,bip!$A:$Z,3,0),"")</f>
      </c>
    </row>
    <row r="14254" spans="1:15" ht="13.2">
      <c r="A14254" t="s">
        <v>10821</v>
      </c>
      <c r="B14254" t="s">
        <v>10821</v>
      </c>
      <c r="C14254" t="s">
        <v>16440</v>
      </c>
      <c r="D14254" t="s">
        <v>44456</v>
      </c>
      <c r="E14254" t="s">
        <v>44457</v>
      </c>
      <c r="F14254">
        <v>1</v>
      </c>
      <c r="G14254">
        <v>1</v>
      </c>
      <c r="H14254" s="1">
        <v>3220</v>
      </c>
      <c r="I14254" s="87"/>
      <c r="K14254" s="86" t="s">
        <v>17485</v>
      </c>
      <c r="L14254" s="86" t="s">
        <v>17486</v>
      </c>
      <c r="N14254">
        <f>IFERROR(VLOOKUP(A14254,bip!$A:$C,2,0),"")</f>
      </c>
      <c r="O14254">
        <f>IFERROR(VLOOKUP(A14254,bip!$A:$Z,3,0),"")</f>
      </c>
    </row>
    <row r="14255" spans="1:15" ht="13.2">
      <c r="A14255" t="s">
        <v>37639</v>
      </c>
      <c r="B14255" t="s">
        <v>37639</v>
      </c>
      <c r="C14255" t="s">
        <v>16440</v>
      </c>
      <c r="D14255" t="s">
        <v>40185</v>
      </c>
      <c r="E14255" t="s">
        <v>44458</v>
      </c>
      <c r="F14255">
        <v>1</v>
      </c>
      <c r="G14255">
        <v>1</v>
      </c>
      <c r="H14255" s="1">
        <v>1600</v>
      </c>
      <c r="I14255" s="87"/>
      <c r="K14255" s="86" t="s">
        <v>17485</v>
      </c>
      <c r="L14255" s="86" t="s">
        <v>17486</v>
      </c>
      <c r="M14255" s="86" t="s">
        <v>17487</v>
      </c>
      <c r="N14255">
        <f>IFERROR(VLOOKUP(A14255,bip!$A:$C,2,0),"")</f>
      </c>
      <c r="O14255">
        <f>IFERROR(VLOOKUP(A14255,bip!$A:$Z,3,0),"")</f>
      </c>
    </row>
    <row r="14256" spans="1:15" ht="13.2">
      <c r="A14256" t="s">
        <v>15153</v>
      </c>
      <c r="B14256" t="s">
        <v>15153</v>
      </c>
      <c r="C14256" t="s">
        <v>16440</v>
      </c>
      <c r="D14256" t="s">
        <v>41635</v>
      </c>
      <c r="E14256" t="s">
        <v>44459</v>
      </c>
      <c r="F14256">
        <v>1</v>
      </c>
      <c r="G14256">
        <v>1</v>
      </c>
      <c r="H14256" s="1">
        <v>6929</v>
      </c>
      <c r="I14256" s="87"/>
      <c r="K14256" s="86" t="s">
        <v>17485</v>
      </c>
      <c r="L14256" s="86" t="s">
        <v>17486</v>
      </c>
      <c r="N14256">
        <f>IFERROR(VLOOKUP(A14256,bip!$A:$C,2,0),"")</f>
      </c>
      <c r="O14256">
        <f>IFERROR(VLOOKUP(A14256,bip!$A:$Z,3,0),"")</f>
      </c>
    </row>
    <row r="14257" spans="1:15" ht="13.2">
      <c r="A14257" t="s">
        <v>13860</v>
      </c>
      <c r="B14257" t="s">
        <v>13860</v>
      </c>
      <c r="C14257" t="s">
        <v>16440</v>
      </c>
      <c r="D14257" t="s">
        <v>44460</v>
      </c>
      <c r="E14257" t="s">
        <v>44461</v>
      </c>
      <c r="F14257">
        <v>1</v>
      </c>
      <c r="G14257">
        <v>1</v>
      </c>
      <c r="H14257" s="1">
        <v>2561</v>
      </c>
      <c r="I14257" s="87"/>
      <c r="K14257" s="86" t="s">
        <v>17485</v>
      </c>
      <c r="L14257" s="86" t="s">
        <v>17486</v>
      </c>
      <c r="N14257">
        <f>IFERROR(VLOOKUP(A14257,bip!$A:$C,2,0),"")</f>
      </c>
      <c r="O14257">
        <f>IFERROR(VLOOKUP(A14257,bip!$A:$Z,3,0),"")</f>
      </c>
    </row>
    <row r="14258" spans="1:15" ht="13.2">
      <c r="A14258" t="s">
        <v>10814</v>
      </c>
      <c r="B14258" t="s">
        <v>10814</v>
      </c>
      <c r="C14258" t="s">
        <v>16440</v>
      </c>
      <c r="D14258" t="s">
        <v>41632</v>
      </c>
      <c r="E14258" t="s">
        <v>44462</v>
      </c>
      <c r="F14258">
        <v>1</v>
      </c>
      <c r="G14258">
        <v>1</v>
      </c>
      <c r="H14258" s="1">
        <v>3079</v>
      </c>
      <c r="I14258" s="87"/>
      <c r="K14258" s="86" t="s">
        <v>17485</v>
      </c>
      <c r="L14258" s="86" t="s">
        <v>17486</v>
      </c>
      <c r="N14258">
        <f>IFERROR(VLOOKUP(A14258,bip!$A:$C,2,0),"")</f>
      </c>
      <c r="O14258">
        <f>IFERROR(VLOOKUP(A14258,bip!$A:$Z,3,0),"")</f>
      </c>
    </row>
    <row r="14259" spans="1:15" ht="13.2">
      <c r="A14259" t="s">
        <v>10823</v>
      </c>
      <c r="B14259" t="s">
        <v>10823</v>
      </c>
      <c r="C14259" t="s">
        <v>16440</v>
      </c>
      <c r="D14259" t="s">
        <v>44463</v>
      </c>
      <c r="E14259" t="s">
        <v>44464</v>
      </c>
      <c r="F14259">
        <v>1</v>
      </c>
      <c r="G14259">
        <v>1</v>
      </c>
      <c r="H14259" s="1">
        <v>4414</v>
      </c>
      <c r="I14259" s="87"/>
      <c r="K14259" s="86" t="s">
        <v>17485</v>
      </c>
      <c r="L14259" s="86" t="s">
        <v>17486</v>
      </c>
      <c r="N14259">
        <f>IFERROR(VLOOKUP(A14259,bip!$A:$C,2,0),"")</f>
      </c>
      <c r="O14259">
        <f>IFERROR(VLOOKUP(A14259,bip!$A:$Z,3,0),"")</f>
      </c>
    </row>
    <row r="14260" spans="1:15" ht="13.2">
      <c r="A14260" t="s">
        <v>23090</v>
      </c>
      <c r="B14260" t="s">
        <v>23090</v>
      </c>
      <c r="C14260" t="s">
        <v>16440</v>
      </c>
      <c r="D14260" t="s">
        <v>44465</v>
      </c>
      <c r="E14260" t="s">
        <v>44466</v>
      </c>
      <c r="F14260">
        <v>1</v>
      </c>
      <c r="G14260">
        <v>1</v>
      </c>
      <c r="H14260" s="1">
        <v>4963</v>
      </c>
      <c r="I14260" s="87"/>
      <c r="K14260" s="86" t="s">
        <v>17485</v>
      </c>
      <c r="L14260" s="86" t="s">
        <v>17486</v>
      </c>
      <c r="N14260">
        <f>IFERROR(VLOOKUP(A14260,bip!$A:$C,2,0),"")</f>
      </c>
      <c r="O14260">
        <f>IFERROR(VLOOKUP(A14260,bip!$A:$Z,3,0),"")</f>
      </c>
    </row>
    <row r="14261" spans="1:15" ht="13.2">
      <c r="A14261" t="s">
        <v>34086</v>
      </c>
      <c r="B14261" t="s">
        <v>34086</v>
      </c>
      <c r="C14261" t="s">
        <v>16440</v>
      </c>
      <c r="D14261" t="s">
        <v>41633</v>
      </c>
      <c r="E14261" t="s">
        <v>41634</v>
      </c>
      <c r="F14261">
        <v>1</v>
      </c>
      <c r="G14261">
        <v>1</v>
      </c>
      <c r="H14261" s="1">
        <v>17932</v>
      </c>
      <c r="I14261" s="87"/>
      <c r="K14261" s="86" t="s">
        <v>17485</v>
      </c>
      <c r="L14261" s="86" t="s">
        <v>17486</v>
      </c>
      <c r="N14261">
        <f>IFERROR(VLOOKUP(A14261,bip!$A:$C,2,0),"")</f>
      </c>
      <c r="O14261">
        <f>IFERROR(VLOOKUP(A14261,bip!$A:$Z,3,0),"")</f>
      </c>
    </row>
    <row r="14262" spans="1:15" ht="13.2">
      <c r="A14262" t="s">
        <v>15154</v>
      </c>
      <c r="B14262" t="s">
        <v>15154</v>
      </c>
      <c r="C14262" t="s">
        <v>16440</v>
      </c>
      <c r="D14262" t="s">
        <v>41629</v>
      </c>
      <c r="E14262" t="s">
        <v>41630</v>
      </c>
      <c r="F14262">
        <v>1</v>
      </c>
      <c r="G14262">
        <v>1</v>
      </c>
      <c r="H14262" s="1">
        <v>8265</v>
      </c>
      <c r="I14262" s="87"/>
      <c r="K14262" s="86" t="s">
        <v>17485</v>
      </c>
      <c r="L14262" s="86" t="s">
        <v>17486</v>
      </c>
      <c r="N14262">
        <f>IFERROR(VLOOKUP(A14262,bip!$A:$C,2,0),"")</f>
      </c>
      <c r="O14262">
        <f>IFERROR(VLOOKUP(A14262,bip!$A:$Z,3,0),"")</f>
      </c>
    </row>
    <row r="14263" spans="1:15" ht="13.2">
      <c r="A14263" t="s">
        <v>10819</v>
      </c>
      <c r="B14263" t="s">
        <v>10819</v>
      </c>
      <c r="C14263" t="s">
        <v>16440</v>
      </c>
      <c r="D14263" t="s">
        <v>41636</v>
      </c>
      <c r="E14263" t="s">
        <v>44467</v>
      </c>
      <c r="F14263">
        <v>1</v>
      </c>
      <c r="G14263">
        <v>1</v>
      </c>
      <c r="H14263" s="1">
        <v>2835</v>
      </c>
      <c r="I14263" s="87"/>
      <c r="K14263" s="86" t="s">
        <v>17485</v>
      </c>
      <c r="L14263" s="86" t="s">
        <v>17486</v>
      </c>
      <c r="N14263">
        <f>IFERROR(VLOOKUP(A14263,bip!$A:$C,2,0),"")</f>
      </c>
      <c r="O14263">
        <f>IFERROR(VLOOKUP(A14263,bip!$A:$Z,3,0),"")</f>
      </c>
    </row>
    <row r="14264" spans="1:15" ht="13.2">
      <c r="A14264" t="s">
        <v>10816</v>
      </c>
      <c r="B14264" t="s">
        <v>13311</v>
      </c>
      <c r="C14264" t="s">
        <v>16440</v>
      </c>
      <c r="D14264" t="s">
        <v>44468</v>
      </c>
      <c r="E14264" t="s">
        <v>44469</v>
      </c>
      <c r="F14264">
        <v>1</v>
      </c>
      <c r="G14264">
        <v>1</v>
      </c>
      <c r="H14264" s="1">
        <v>1432</v>
      </c>
      <c r="I14264" s="87"/>
      <c r="K14264" s="86" t="s">
        <v>17485</v>
      </c>
      <c r="L14264" s="86" t="s">
        <v>17486</v>
      </c>
      <c r="N14264">
        <f>IFERROR(VLOOKUP(A14264,bip!$A:$C,2,0),"")</f>
      </c>
      <c r="O14264">
        <f>IFERROR(VLOOKUP(A14264,bip!$A:$Z,3,0),"")</f>
      </c>
    </row>
    <row r="14265" spans="1:15" ht="13.2">
      <c r="A14265" t="s">
        <v>10824</v>
      </c>
      <c r="B14265" t="s">
        <v>10824</v>
      </c>
      <c r="C14265" t="s">
        <v>16440</v>
      </c>
      <c r="D14265" t="s">
        <v>41637</v>
      </c>
      <c r="E14265" t="s">
        <v>44470</v>
      </c>
      <c r="F14265">
        <v>1</v>
      </c>
      <c r="G14265">
        <v>1</v>
      </c>
      <c r="H14265" s="1">
        <v>5804</v>
      </c>
      <c r="I14265" s="87"/>
      <c r="K14265" s="86" t="s">
        <v>17485</v>
      </c>
      <c r="L14265" s="86" t="s">
        <v>17486</v>
      </c>
      <c r="N14265">
        <f>IFERROR(VLOOKUP(A14265,bip!$A:$C,2,0),"")</f>
      </c>
      <c r="O14265">
        <f>IFERROR(VLOOKUP(A14265,bip!$A:$Z,3,0),"")</f>
      </c>
    </row>
    <row r="14266" spans="1:15" ht="13.2">
      <c r="A14266" t="s">
        <v>10818</v>
      </c>
      <c r="B14266" t="s">
        <v>10818</v>
      </c>
      <c r="C14266" t="s">
        <v>16440</v>
      </c>
      <c r="D14266" t="s">
        <v>44471</v>
      </c>
      <c r="E14266" t="s">
        <v>44472</v>
      </c>
      <c r="F14266">
        <v>1</v>
      </c>
      <c r="G14266">
        <v>1</v>
      </c>
      <c r="H14266" s="1">
        <v>815</v>
      </c>
      <c r="I14266" s="87"/>
      <c r="K14266" s="86" t="s">
        <v>17485</v>
      </c>
      <c r="L14266" s="86" t="s">
        <v>17486</v>
      </c>
      <c r="N14266">
        <f>IFERROR(VLOOKUP(A14266,bip!$A:$C,2,0),"")</f>
      </c>
      <c r="O14266">
        <f>IFERROR(VLOOKUP(A14266,bip!$A:$Z,3,0),"")</f>
      </c>
    </row>
    <row r="14267" spans="1:15" ht="13.2">
      <c r="A14267" t="s">
        <v>10817</v>
      </c>
      <c r="B14267" t="s">
        <v>10817</v>
      </c>
      <c r="C14267" t="s">
        <v>16440</v>
      </c>
      <c r="D14267" t="s">
        <v>44473</v>
      </c>
      <c r="E14267" t="s">
        <v>44474</v>
      </c>
      <c r="F14267">
        <v>1</v>
      </c>
      <c r="G14267">
        <v>1</v>
      </c>
      <c r="H14267" s="1">
        <v>6731</v>
      </c>
      <c r="I14267" s="87"/>
      <c r="K14267" s="86" t="s">
        <v>17485</v>
      </c>
      <c r="L14267" s="86" t="s">
        <v>17486</v>
      </c>
      <c r="N14267">
        <f>IFERROR(VLOOKUP(A14267,bip!$A:$C,2,0),"")</f>
      </c>
      <c r="O14267">
        <f>IFERROR(VLOOKUP(A14267,bip!$A:$Z,3,0),"")</f>
      </c>
    </row>
    <row r="14268" spans="1:15" ht="13.2">
      <c r="A14268" t="s">
        <v>6361</v>
      </c>
      <c r="B14268" t="s">
        <v>6361</v>
      </c>
      <c r="C14268" t="s">
        <v>16440</v>
      </c>
      <c r="D14268" t="s">
        <v>44475</v>
      </c>
      <c r="E14268" t="s">
        <v>44476</v>
      </c>
      <c r="F14268">
        <v>1</v>
      </c>
      <c r="G14268">
        <v>1</v>
      </c>
      <c r="H14268" s="1">
        <v>6761</v>
      </c>
      <c r="I14268" s="87"/>
      <c r="K14268" s="86" t="s">
        <v>17485</v>
      </c>
      <c r="L14268" s="86" t="s">
        <v>17486</v>
      </c>
      <c r="N14268">
        <f>IFERROR(VLOOKUP(A14268,bip!$A:$C,2,0),"")</f>
      </c>
      <c r="O14268">
        <f>IFERROR(VLOOKUP(A14268,bip!$A:$Z,3,0),"")</f>
      </c>
    </row>
    <row r="14269" spans="1:15" ht="13.2">
      <c r="A14269" t="s">
        <v>30722</v>
      </c>
      <c r="B14269" t="s">
        <v>30722</v>
      </c>
      <c r="C14269" t="s">
        <v>16440</v>
      </c>
      <c r="D14269" t="s">
        <v>41638</v>
      </c>
      <c r="E14269" t="s">
        <v>30723</v>
      </c>
      <c r="F14269">
        <v>1</v>
      </c>
      <c r="G14269">
        <v>1</v>
      </c>
      <c r="H14269" s="1">
        <v>12994</v>
      </c>
      <c r="I14269" s="87"/>
      <c r="K14269" s="86" t="s">
        <v>17485</v>
      </c>
      <c r="L14269" s="86" t="s">
        <v>17486</v>
      </c>
      <c r="N14269">
        <f>IFERROR(VLOOKUP(A14269,bip!$A:$C,2,0),"")</f>
      </c>
      <c r="O14269">
        <f>IFERROR(VLOOKUP(A14269,bip!$A:$Z,3,0),"")</f>
      </c>
    </row>
    <row r="14270" spans="1:15" ht="13.2">
      <c r="A14270" t="s">
        <v>10813</v>
      </c>
      <c r="B14270" t="s">
        <v>17423</v>
      </c>
      <c r="C14270" t="s">
        <v>16440</v>
      </c>
      <c r="D14270" t="s">
        <v>33495</v>
      </c>
      <c r="E14270" t="s">
        <v>44477</v>
      </c>
      <c r="F14270">
        <v>1</v>
      </c>
      <c r="G14270">
        <v>1</v>
      </c>
      <c r="H14270" s="1">
        <v>2526</v>
      </c>
      <c r="I14270" s="87"/>
      <c r="K14270" s="86" t="s">
        <v>17485</v>
      </c>
      <c r="L14270" s="86" t="s">
        <v>17486</v>
      </c>
      <c r="N14270">
        <f>IFERROR(VLOOKUP(A14270,bip!$A:$C,2,0),"")</f>
      </c>
      <c r="O14270">
        <f>IFERROR(VLOOKUP(A14270,bip!$A:$Z,3,0),"")</f>
      </c>
    </row>
    <row r="14271" spans="1:15" ht="13.2">
      <c r="A14271" t="s">
        <v>25731</v>
      </c>
      <c r="B14271" t="s">
        <v>25731</v>
      </c>
      <c r="C14271" t="s">
        <v>16440</v>
      </c>
      <c r="D14271" t="s">
        <v>44478</v>
      </c>
      <c r="E14271" t="s">
        <v>41639</v>
      </c>
      <c r="F14271">
        <v>1</v>
      </c>
      <c r="G14271">
        <v>1</v>
      </c>
      <c r="H14271" s="1">
        <v>17309</v>
      </c>
      <c r="I14271" s="87"/>
      <c r="K14271" s="86" t="s">
        <v>17485</v>
      </c>
      <c r="L14271" s="86" t="s">
        <v>17486</v>
      </c>
      <c r="N14271">
        <f>IFERROR(VLOOKUP(A14271,bip!$A:$C,2,0),"")</f>
      </c>
      <c r="O14271">
        <f>IFERROR(VLOOKUP(A14271,bip!$A:$Z,3,0),"")</f>
      </c>
    </row>
    <row r="14272" spans="1:15" ht="13.2">
      <c r="A14272" t="s">
        <v>25732</v>
      </c>
      <c r="B14272" t="s">
        <v>25732</v>
      </c>
      <c r="C14272" t="s">
        <v>16440</v>
      </c>
      <c r="D14272" t="s">
        <v>30016</v>
      </c>
      <c r="E14272" t="s">
        <v>25733</v>
      </c>
      <c r="F14272">
        <v>1</v>
      </c>
      <c r="G14272">
        <v>1</v>
      </c>
      <c r="H14272" s="1">
        <v>3010</v>
      </c>
      <c r="I14272" s="87"/>
      <c r="K14272" s="86" t="s">
        <v>17485</v>
      </c>
      <c r="L14272" s="86" t="s">
        <v>17486</v>
      </c>
      <c r="N14272">
        <f>IFERROR(VLOOKUP(A14272,bip!$A:$C,2,0),"")</f>
      </c>
      <c r="O14272">
        <f>IFERROR(VLOOKUP(A14272,bip!$A:$Z,3,0),"")</f>
      </c>
    </row>
    <row r="14273" spans="1:15" ht="13.2">
      <c r="A14273" t="s">
        <v>25734</v>
      </c>
      <c r="B14273" t="s">
        <v>25734</v>
      </c>
      <c r="C14273" t="s">
        <v>16440</v>
      </c>
      <c r="D14273" t="s">
        <v>33751</v>
      </c>
      <c r="E14273" t="s">
        <v>25735</v>
      </c>
      <c r="F14273">
        <v>1</v>
      </c>
      <c r="G14273">
        <v>1</v>
      </c>
      <c r="H14273" s="1">
        <v>3645</v>
      </c>
      <c r="I14273" s="87"/>
      <c r="K14273" s="86" t="s">
        <v>17485</v>
      </c>
      <c r="L14273" s="86" t="s">
        <v>17486</v>
      </c>
      <c r="N14273">
        <f>IFERROR(VLOOKUP(A14273,bip!$A:$C,2,0),"")</f>
      </c>
      <c r="O14273">
        <f>IFERROR(VLOOKUP(A14273,bip!$A:$Z,3,0),"")</f>
      </c>
    </row>
    <row r="14274" spans="1:15" ht="13.2">
      <c r="A14274" t="s">
        <v>30687</v>
      </c>
      <c r="B14274" t="s">
        <v>30687</v>
      </c>
      <c r="C14274" t="s">
        <v>16440</v>
      </c>
      <c r="D14274" t="s">
        <v>34568</v>
      </c>
      <c r="E14274" t="s">
        <v>44083</v>
      </c>
      <c r="F14274">
        <v>1</v>
      </c>
      <c r="G14274">
        <v>1</v>
      </c>
      <c r="H14274" s="1">
        <v>5261</v>
      </c>
      <c r="I14274" s="87"/>
      <c r="K14274" s="86" t="s">
        <v>17485</v>
      </c>
      <c r="L14274" s="86" t="s">
        <v>17486</v>
      </c>
      <c r="N14274">
        <f>IFERROR(VLOOKUP(A14274,bip!$A:$C,2,0),"")</f>
      </c>
      <c r="O14274">
        <f>IFERROR(VLOOKUP(A14274,bip!$A:$Z,3,0),"")</f>
      </c>
    </row>
    <row r="14275" spans="1:15" ht="13.2">
      <c r="A14275" t="s">
        <v>6373</v>
      </c>
      <c r="B14275" t="s">
        <v>17064</v>
      </c>
      <c r="C14275" t="s">
        <v>16440</v>
      </c>
      <c r="D14275" t="s">
        <v>23423</v>
      </c>
      <c r="E14275" t="s">
        <v>21294</v>
      </c>
      <c r="F14275">
        <v>100</v>
      </c>
      <c r="G14275">
        <v>100</v>
      </c>
      <c r="H14275" s="1">
        <v>24</v>
      </c>
      <c r="I14275" s="87"/>
      <c r="K14275" s="86" t="s">
        <v>17485</v>
      </c>
      <c r="L14275" s="86" t="s">
        <v>17486</v>
      </c>
      <c r="N14275">
        <f>IFERROR(VLOOKUP(A14275,bip!$A:$C,2,0),"")</f>
      </c>
      <c r="O14275">
        <f>IFERROR(VLOOKUP(A14275,bip!$A:$Z,3,0),"")</f>
      </c>
    </row>
    <row r="14276" spans="1:15" ht="13.2">
      <c r="A14276" t="s">
        <v>6374</v>
      </c>
      <c r="B14276" t="s">
        <v>17065</v>
      </c>
      <c r="C14276" t="s">
        <v>16440</v>
      </c>
      <c r="D14276" t="s">
        <v>23424</v>
      </c>
      <c r="E14276" t="s">
        <v>21296</v>
      </c>
      <c r="F14276">
        <v>100</v>
      </c>
      <c r="G14276">
        <v>100</v>
      </c>
      <c r="H14276" s="1">
        <v>25</v>
      </c>
      <c r="I14276" s="87"/>
      <c r="K14276" s="86" t="s">
        <v>17485</v>
      </c>
      <c r="L14276" s="86" t="s">
        <v>17486</v>
      </c>
      <c r="N14276">
        <f>IFERROR(VLOOKUP(A14276,bip!$A:$C,2,0),"")</f>
      </c>
      <c r="O14276">
        <f>IFERROR(VLOOKUP(A14276,bip!$A:$Z,3,0),"")</f>
      </c>
    </row>
    <row r="14277" spans="1:15" ht="13.2">
      <c r="A14277" t="s">
        <v>6375</v>
      </c>
      <c r="B14277" t="s">
        <v>17066</v>
      </c>
      <c r="C14277" t="s">
        <v>16440</v>
      </c>
      <c r="D14277" t="s">
        <v>23425</v>
      </c>
      <c r="E14277" t="s">
        <v>21295</v>
      </c>
      <c r="F14277">
        <v>100</v>
      </c>
      <c r="G14277">
        <v>100</v>
      </c>
      <c r="H14277" s="1">
        <v>28</v>
      </c>
      <c r="I14277" s="87"/>
      <c r="K14277" s="86" t="s">
        <v>17485</v>
      </c>
      <c r="L14277" s="86" t="s">
        <v>17486</v>
      </c>
      <c r="N14277">
        <f>IFERROR(VLOOKUP(A14277,bip!$A:$C,2,0),"")</f>
      </c>
      <c r="O14277">
        <f>IFERROR(VLOOKUP(A14277,bip!$A:$Z,3,0),"")</f>
      </c>
    </row>
    <row r="14278" spans="1:15" ht="13.2">
      <c r="A14278" t="s">
        <v>6369</v>
      </c>
      <c r="B14278" t="s">
        <v>6369</v>
      </c>
      <c r="C14278" t="s">
        <v>16440</v>
      </c>
      <c r="D14278" t="s">
        <v>23417</v>
      </c>
      <c r="E14278" t="s">
        <v>41640</v>
      </c>
      <c r="F14278">
        <v>100</v>
      </c>
      <c r="G14278">
        <v>100</v>
      </c>
      <c r="H14278" s="1">
        <v>36</v>
      </c>
      <c r="I14278" s="87"/>
      <c r="K14278" s="86" t="s">
        <v>17485</v>
      </c>
      <c r="L14278" s="86" t="s">
        <v>17486</v>
      </c>
      <c r="N14278">
        <f>IFERROR(VLOOKUP(A14278,bip!$A:$C,2,0),"")</f>
      </c>
      <c r="O14278">
        <f>IFERROR(VLOOKUP(A14278,bip!$A:$Z,3,0),"")</f>
      </c>
    </row>
    <row r="14279" spans="1:15" ht="13.2">
      <c r="A14279" t="s">
        <v>6370</v>
      </c>
      <c r="B14279" t="s">
        <v>6370</v>
      </c>
      <c r="C14279" t="s">
        <v>16440</v>
      </c>
      <c r="D14279" t="s">
        <v>23418</v>
      </c>
      <c r="E14279" t="s">
        <v>41641</v>
      </c>
      <c r="F14279">
        <v>100</v>
      </c>
      <c r="G14279">
        <v>100</v>
      </c>
      <c r="H14279" s="1">
        <v>39</v>
      </c>
      <c r="I14279" s="87"/>
      <c r="K14279" s="86" t="s">
        <v>17485</v>
      </c>
      <c r="L14279" s="86" t="s">
        <v>17486</v>
      </c>
      <c r="N14279">
        <f>IFERROR(VLOOKUP(A14279,bip!$A:$C,2,0),"")</f>
      </c>
      <c r="O14279">
        <f>IFERROR(VLOOKUP(A14279,bip!$A:$Z,3,0),"")</f>
      </c>
    </row>
    <row r="14280" spans="1:15" ht="13.2">
      <c r="A14280" t="s">
        <v>6371</v>
      </c>
      <c r="B14280" t="s">
        <v>6371</v>
      </c>
      <c r="C14280" t="s">
        <v>16440</v>
      </c>
      <c r="D14280" t="s">
        <v>23419</v>
      </c>
      <c r="E14280" t="s">
        <v>41642</v>
      </c>
      <c r="F14280">
        <v>100</v>
      </c>
      <c r="G14280">
        <v>100</v>
      </c>
      <c r="H14280" s="1">
        <v>41</v>
      </c>
      <c r="I14280" s="87"/>
      <c r="K14280" s="86" t="s">
        <v>17485</v>
      </c>
      <c r="L14280" s="86" t="s">
        <v>17486</v>
      </c>
      <c r="N14280">
        <f>IFERROR(VLOOKUP(A14280,bip!$A:$C,2,0),"")</f>
      </c>
      <c r="O14280">
        <f>IFERROR(VLOOKUP(A14280,bip!$A:$Z,3,0),"")</f>
      </c>
    </row>
    <row r="14281" spans="1:15" ht="13.2">
      <c r="A14281" t="s">
        <v>6377</v>
      </c>
      <c r="B14281" t="s">
        <v>6377</v>
      </c>
      <c r="C14281" t="s">
        <v>16440</v>
      </c>
      <c r="D14281" t="s">
        <v>24855</v>
      </c>
      <c r="E14281" t="s">
        <v>44479</v>
      </c>
      <c r="F14281">
        <v>1</v>
      </c>
      <c r="G14281">
        <v>1</v>
      </c>
      <c r="H14281" s="1">
        <v>1208</v>
      </c>
      <c r="I14281" s="87"/>
      <c r="K14281" s="86" t="s">
        <v>17485</v>
      </c>
      <c r="L14281" s="86" t="s">
        <v>17486</v>
      </c>
      <c r="N14281">
        <f>IFERROR(VLOOKUP(A14281,bip!$A:$C,2,0),"")</f>
      </c>
      <c r="O14281">
        <f>IFERROR(VLOOKUP(A14281,bip!$A:$Z,3,0),"")</f>
      </c>
    </row>
    <row r="14282" spans="1:15" ht="13.2">
      <c r="A14282" t="s">
        <v>13577</v>
      </c>
      <c r="B14282" t="s">
        <v>13577</v>
      </c>
      <c r="C14282" t="s">
        <v>16440</v>
      </c>
      <c r="D14282" t="s">
        <v>24540</v>
      </c>
      <c r="E14282" t="s">
        <v>44480</v>
      </c>
      <c r="F14282">
        <v>1</v>
      </c>
      <c r="G14282">
        <v>100</v>
      </c>
      <c r="H14282" s="1">
        <v>17</v>
      </c>
      <c r="I14282" s="87"/>
      <c r="K14282" s="86" t="s">
        <v>17485</v>
      </c>
      <c r="L14282" s="86" t="s">
        <v>17486</v>
      </c>
      <c r="N14282">
        <f>IFERROR(VLOOKUP(A14282,bip!$A:$C,2,0),"")</f>
      </c>
      <c r="O14282">
        <f>IFERROR(VLOOKUP(A14282,bip!$A:$Z,3,0),"")</f>
      </c>
    </row>
    <row r="14283" spans="1:15" ht="13.2">
      <c r="A14283" t="s">
        <v>42463</v>
      </c>
      <c r="B14283" t="s">
        <v>42463</v>
      </c>
      <c r="C14283" t="s">
        <v>16440</v>
      </c>
      <c r="D14283" t="s">
        <v>42464</v>
      </c>
      <c r="E14283" t="s">
        <v>42465</v>
      </c>
      <c r="F14283">
        <v>1</v>
      </c>
      <c r="G14283">
        <v>1</v>
      </c>
      <c r="H14283" s="1">
        <v>533</v>
      </c>
      <c r="I14283" s="87"/>
      <c r="K14283" s="86" t="s">
        <v>17485</v>
      </c>
      <c r="L14283" s="86" t="s">
        <v>17486</v>
      </c>
      <c r="N14283">
        <f>IFERROR(VLOOKUP(A14283,bip!$A:$C,2,0),"")</f>
      </c>
      <c r="O14283">
        <f>IFERROR(VLOOKUP(A14283,bip!$A:$Z,3,0),"")</f>
      </c>
    </row>
    <row r="14284" spans="1:15" ht="13.2">
      <c r="A14284" t="s">
        <v>42466</v>
      </c>
      <c r="B14284" t="s">
        <v>42466</v>
      </c>
      <c r="C14284" t="s">
        <v>16440</v>
      </c>
      <c r="D14284" t="s">
        <v>42464</v>
      </c>
      <c r="E14284" t="s">
        <v>42467</v>
      </c>
      <c r="F14284">
        <v>1</v>
      </c>
      <c r="G14284">
        <v>1</v>
      </c>
      <c r="H14284" s="1">
        <v>635</v>
      </c>
      <c r="I14284" s="87"/>
      <c r="K14284" s="86" t="s">
        <v>17485</v>
      </c>
      <c r="L14284" s="86" t="s">
        <v>17486</v>
      </c>
      <c r="N14284">
        <f>IFERROR(VLOOKUP(A14284,bip!$A:$C,2,0),"")</f>
      </c>
      <c r="O14284">
        <f>IFERROR(VLOOKUP(A14284,bip!$A:$Z,3,0),"")</f>
      </c>
    </row>
    <row r="14285" spans="1:15" ht="13.2">
      <c r="A14285" t="s">
        <v>44483</v>
      </c>
      <c r="B14285" t="s">
        <v>44483</v>
      </c>
      <c r="C14285" t="s">
        <v>16440</v>
      </c>
      <c r="D14285" t="s">
        <v>44484</v>
      </c>
      <c r="E14285" t="s">
        <v>44485</v>
      </c>
      <c r="F14285">
        <v>1</v>
      </c>
      <c r="G14285">
        <v>30</v>
      </c>
      <c r="H14285" s="1">
        <v>465.80</v>
      </c>
      <c r="I14285" s="87"/>
      <c r="K14285" s="86" t="s">
        <v>17485</v>
      </c>
      <c r="L14285" s="86" t="s">
        <v>17486</v>
      </c>
      <c r="N14285">
        <f>IFERROR(VLOOKUP(A14285,bip!$A:$C,2,0),"")</f>
      </c>
      <c r="O14285">
        <f>IFERROR(VLOOKUP(A14285,bip!$A:$Z,3,0),"")</f>
      </c>
    </row>
    <row r="14286" spans="1:15" ht="13.2">
      <c r="A14286" t="s">
        <v>43534</v>
      </c>
      <c r="B14286" t="s">
        <v>43534</v>
      </c>
      <c r="C14286" t="s">
        <v>16440</v>
      </c>
      <c r="D14286" t="s">
        <v>43535</v>
      </c>
      <c r="E14286" t="s">
        <v>43536</v>
      </c>
      <c r="F14286">
        <v>1</v>
      </c>
      <c r="G14286">
        <v>1</v>
      </c>
      <c r="H14286" s="1">
        <v>431.20</v>
      </c>
      <c r="I14286" s="87"/>
      <c r="K14286" s="86" t="s">
        <v>17485</v>
      </c>
      <c r="L14286" s="86" t="s">
        <v>17486</v>
      </c>
      <c r="N14286">
        <f>IFERROR(VLOOKUP(A14286,bip!$A:$C,2,0),"")</f>
      </c>
      <c r="O14286">
        <f>IFERROR(VLOOKUP(A14286,bip!$A:$Z,3,0),"")</f>
      </c>
    </row>
    <row r="14287" spans="1:15" ht="13.2">
      <c r="A14287" t="s">
        <v>44861</v>
      </c>
      <c r="B14287" t="s">
        <v>44861</v>
      </c>
      <c r="C14287" t="s">
        <v>16440</v>
      </c>
      <c r="D14287" t="s">
        <v>32988</v>
      </c>
      <c r="E14287" t="s">
        <v>26767</v>
      </c>
      <c r="F14287">
        <v>1</v>
      </c>
      <c r="G14287">
        <v>10</v>
      </c>
      <c r="H14287" s="1">
        <v>798</v>
      </c>
      <c r="I14287" s="87"/>
      <c r="K14287" s="86" t="s">
        <v>17485</v>
      </c>
      <c r="L14287" s="86" t="s">
        <v>17486</v>
      </c>
      <c r="N14287">
        <f>IFERROR(VLOOKUP(A14287,bip!$A:$C,2,0),"")</f>
      </c>
      <c r="O14287">
        <f>IFERROR(VLOOKUP(A14287,bip!$A:$Z,3,0),"")</f>
      </c>
    </row>
    <row r="14288" spans="1:15" ht="13.2">
      <c r="A14288" t="s">
        <v>44481</v>
      </c>
      <c r="B14288" t="s">
        <v>44482</v>
      </c>
      <c r="C14288" t="s">
        <v>17435</v>
      </c>
      <c r="D14288" t="s">
        <v>38416</v>
      </c>
      <c r="E14288" t="s">
        <v>22931</v>
      </c>
      <c r="F14288">
        <v>1</v>
      </c>
      <c r="G14288">
        <v>96</v>
      </c>
      <c r="H14288" s="1">
        <v>39</v>
      </c>
      <c r="I14288" s="87">
        <v>0.20</v>
      </c>
      <c r="J14288" s="86" t="s">
        <v>41688</v>
      </c>
      <c r="K14288" s="86" t="s">
        <v>44487</v>
      </c>
      <c r="L14288" s="86" t="s">
        <v>17486</v>
      </c>
      <c r="N14288">
        <f>IFERROR(VLOOKUP(A14288,bip!$A:$C,2,0),"")</f>
      </c>
      <c r="O14288">
        <f>IFERROR(VLOOKUP(A14288,bip!$A:$Z,3,0),"")</f>
      </c>
    </row>
    <row r="14289" spans="1:15" ht="13.2">
      <c r="A14289" t="s">
        <v>11162</v>
      </c>
      <c r="B14289" t="s">
        <v>11162</v>
      </c>
      <c r="C14289" t="s">
        <v>17435</v>
      </c>
      <c r="D14289" t="s">
        <v>38687</v>
      </c>
      <c r="E14289" t="s">
        <v>14909</v>
      </c>
      <c r="F14289">
        <v>1</v>
      </c>
      <c r="G14289">
        <v>1</v>
      </c>
      <c r="H14289" s="1">
        <v>1342</v>
      </c>
      <c r="I14289" s="87">
        <v>0.20</v>
      </c>
      <c r="J14289" s="86" t="s">
        <v>41688</v>
      </c>
      <c r="K14289" s="86" t="s">
        <v>44487</v>
      </c>
      <c r="L14289" s="86" t="s">
        <v>17486</v>
      </c>
      <c r="N14289">
        <f>IFERROR(VLOOKUP(A14289,bip!$A:$C,2,0),"")</f>
      </c>
      <c r="O14289">
        <f>IFERROR(VLOOKUP(A14289,bip!$A:$Z,3,0),"")</f>
      </c>
    </row>
    <row r="14290" spans="1:15" ht="13.2">
      <c r="A14290" t="s">
        <v>10843</v>
      </c>
      <c r="B14290" t="s">
        <v>10843</v>
      </c>
      <c r="C14290" t="s">
        <v>17436</v>
      </c>
      <c r="D14290" t="s">
        <v>38718</v>
      </c>
      <c r="E14290" t="s">
        <v>24610</v>
      </c>
      <c r="F14290">
        <v>1</v>
      </c>
      <c r="G14290">
        <v>12</v>
      </c>
      <c r="H14290" s="1">
        <v>320</v>
      </c>
      <c r="I14290" s="87">
        <v>0.20</v>
      </c>
      <c r="J14290" s="86" t="s">
        <v>41688</v>
      </c>
      <c r="K14290" s="86" t="s">
        <v>44487</v>
      </c>
      <c r="L14290" s="86" t="s">
        <v>17486</v>
      </c>
      <c r="N14290">
        <f>IFERROR(VLOOKUP(A14290,bip!$A:$C,2,0),"")</f>
      </c>
      <c r="O14290">
        <f>IFERROR(VLOOKUP(A14290,bip!$A:$Z,3,0),"")</f>
      </c>
    </row>
    <row r="14291" spans="1:15" ht="13.2">
      <c r="A14291" t="s">
        <v>10917</v>
      </c>
      <c r="B14291" t="s">
        <v>10917</v>
      </c>
      <c r="C14291" t="s">
        <v>17435</v>
      </c>
      <c r="D14291" t="s">
        <v>25790</v>
      </c>
      <c r="E14291" t="s">
        <v>30051</v>
      </c>
      <c r="F14291">
        <v>3</v>
      </c>
      <c r="G14291">
        <v>60</v>
      </c>
      <c r="H14291" s="1">
        <v>37</v>
      </c>
      <c r="I14291" s="87"/>
      <c r="K14291" s="86" t="s">
        <v>17485</v>
      </c>
      <c r="L14291" s="86" t="s">
        <v>17486</v>
      </c>
      <c r="N14291">
        <f>IFERROR(VLOOKUP(A14291,bip!$A:$C,2,0),"")</f>
      </c>
      <c r="O14291">
        <f>IFERROR(VLOOKUP(A14291,bip!$A:$Z,3,0),"")</f>
      </c>
    </row>
    <row r="14292" spans="1:15" ht="13.2">
      <c r="A14292" t="s">
        <v>10918</v>
      </c>
      <c r="B14292" t="s">
        <v>10918</v>
      </c>
      <c r="C14292" t="s">
        <v>17435</v>
      </c>
      <c r="D14292" t="s">
        <v>25791</v>
      </c>
      <c r="E14292" t="s">
        <v>30052</v>
      </c>
      <c r="F14292">
        <v>3</v>
      </c>
      <c r="G14292">
        <v>60</v>
      </c>
      <c r="H14292" s="1">
        <v>46</v>
      </c>
      <c r="I14292" s="87"/>
      <c r="K14292" s="86" t="s">
        <v>17485</v>
      </c>
      <c r="L14292" s="86" t="s">
        <v>17486</v>
      </c>
      <c r="N14292">
        <f>IFERROR(VLOOKUP(A14292,bip!$A:$C,2,0),"")</f>
      </c>
      <c r="O14292">
        <f>IFERROR(VLOOKUP(A14292,bip!$A:$Z,3,0),"")</f>
      </c>
    </row>
    <row r="14293" spans="1:15" ht="13.2">
      <c r="A14293" t="s">
        <v>10919</v>
      </c>
      <c r="B14293" t="s">
        <v>10919</v>
      </c>
      <c r="C14293" t="s">
        <v>17435</v>
      </c>
      <c r="D14293" t="s">
        <v>25792</v>
      </c>
      <c r="E14293" t="s">
        <v>30053</v>
      </c>
      <c r="F14293">
        <v>3</v>
      </c>
      <c r="G14293">
        <v>60</v>
      </c>
      <c r="H14293" s="1">
        <v>96</v>
      </c>
      <c r="I14293" s="87">
        <v>0.05</v>
      </c>
      <c r="J14293" s="86" t="s">
        <v>17480</v>
      </c>
      <c r="K14293" s="86" t="s">
        <v>44487</v>
      </c>
      <c r="L14293" s="86" t="s">
        <v>17486</v>
      </c>
      <c r="N14293">
        <f>IFERROR(VLOOKUP(A14293,bip!$A:$C,2,0),"")</f>
      </c>
      <c r="O14293">
        <f>IFERROR(VLOOKUP(A14293,bip!$A:$Z,3,0),"")</f>
      </c>
    </row>
    <row r="14294" spans="1:15" ht="13.2">
      <c r="A14294" t="s">
        <v>10942</v>
      </c>
      <c r="B14294" t="s">
        <v>13353</v>
      </c>
      <c r="C14294" t="s">
        <v>17435</v>
      </c>
      <c r="D14294" t="s">
        <v>43537</v>
      </c>
      <c r="E14294" t="s">
        <v>43538</v>
      </c>
      <c r="F14294">
        <v>10</v>
      </c>
      <c r="G14294">
        <v>1000</v>
      </c>
      <c r="H14294" s="1">
        <v>3.20</v>
      </c>
      <c r="I14294" s="87">
        <v>0.05</v>
      </c>
      <c r="J14294" s="86" t="s">
        <v>17480</v>
      </c>
      <c r="K14294" s="86" t="s">
        <v>44487</v>
      </c>
      <c r="L14294" s="86" t="s">
        <v>17486</v>
      </c>
      <c r="N14294">
        <f>IFERROR(VLOOKUP(A14294,bip!$A:$C,2,0),"")</f>
      </c>
      <c r="O14294">
        <f>IFERROR(VLOOKUP(A14294,bip!$A:$Z,3,0),"")</f>
      </c>
    </row>
    <row r="14295" spans="1:15" ht="13.2">
      <c r="A14295" t="s">
        <v>10935</v>
      </c>
      <c r="B14295" t="s">
        <v>13346</v>
      </c>
      <c r="C14295" t="s">
        <v>17435</v>
      </c>
      <c r="D14295" t="s">
        <v>43539</v>
      </c>
      <c r="E14295" t="s">
        <v>43540</v>
      </c>
      <c r="F14295">
        <v>10</v>
      </c>
      <c r="G14295">
        <v>1000</v>
      </c>
      <c r="H14295" s="1">
        <v>3.20</v>
      </c>
      <c r="I14295" s="87">
        <v>0.05</v>
      </c>
      <c r="J14295" s="86" t="s">
        <v>17480</v>
      </c>
      <c r="K14295" s="86" t="s">
        <v>44487</v>
      </c>
      <c r="L14295" s="86" t="s">
        <v>17486</v>
      </c>
      <c r="N14295">
        <f>IFERROR(VLOOKUP(A14295,bip!$A:$C,2,0),"")</f>
      </c>
      <c r="O14295">
        <f>IFERROR(VLOOKUP(A14295,bip!$A:$Z,3,0),"")</f>
      </c>
    </row>
    <row r="14296" spans="1:15" ht="13.2">
      <c r="A14296" t="s">
        <v>10949</v>
      </c>
      <c r="B14296" t="s">
        <v>13360</v>
      </c>
      <c r="C14296" t="s">
        <v>17435</v>
      </c>
      <c r="D14296" t="s">
        <v>43541</v>
      </c>
      <c r="E14296" t="s">
        <v>43542</v>
      </c>
      <c r="F14296">
        <v>10</v>
      </c>
      <c r="G14296">
        <v>1000</v>
      </c>
      <c r="H14296" s="1">
        <v>4.5</v>
      </c>
      <c r="I14296" s="87"/>
      <c r="K14296" s="86" t="s">
        <v>17485</v>
      </c>
      <c r="L14296" s="86" t="s">
        <v>17486</v>
      </c>
      <c r="N14296">
        <f>IFERROR(VLOOKUP(A14296,bip!$A:$C,2,0),"")</f>
      </c>
      <c r="O14296">
        <f>IFERROR(VLOOKUP(A14296,bip!$A:$Z,3,0),"")</f>
      </c>
    </row>
    <row r="14297" spans="1:15" ht="13.2">
      <c r="A14297" t="s">
        <v>10943</v>
      </c>
      <c r="B14297" t="s">
        <v>13354</v>
      </c>
      <c r="C14297" t="s">
        <v>17435</v>
      </c>
      <c r="D14297" t="s">
        <v>43543</v>
      </c>
      <c r="E14297" t="s">
        <v>43544</v>
      </c>
      <c r="F14297">
        <v>10</v>
      </c>
      <c r="G14297">
        <v>1000</v>
      </c>
      <c r="H14297" s="1">
        <v>4.30</v>
      </c>
      <c r="I14297" s="87">
        <v>0.05</v>
      </c>
      <c r="J14297" s="86" t="s">
        <v>17480</v>
      </c>
      <c r="K14297" s="86" t="s">
        <v>44487</v>
      </c>
      <c r="L14297" s="86" t="s">
        <v>17486</v>
      </c>
      <c r="N14297">
        <f>IFERROR(VLOOKUP(A14297,bip!$A:$C,2,0),"")</f>
      </c>
      <c r="O14297">
        <f>IFERROR(VLOOKUP(A14297,bip!$A:$Z,3,0),"")</f>
      </c>
    </row>
    <row r="14298" spans="1:15" ht="13.2">
      <c r="A14298" t="s">
        <v>10936</v>
      </c>
      <c r="B14298" t="s">
        <v>13347</v>
      </c>
      <c r="C14298" t="s">
        <v>17435</v>
      </c>
      <c r="D14298" t="s">
        <v>43545</v>
      </c>
      <c r="E14298" t="s">
        <v>43546</v>
      </c>
      <c r="F14298">
        <v>10</v>
      </c>
      <c r="G14298">
        <v>1000</v>
      </c>
      <c r="H14298" s="1">
        <v>4.30</v>
      </c>
      <c r="I14298" s="87">
        <v>0.05</v>
      </c>
      <c r="J14298" s="86" t="s">
        <v>17480</v>
      </c>
      <c r="K14298" s="86" t="s">
        <v>44487</v>
      </c>
      <c r="L14298" s="86" t="s">
        <v>17486</v>
      </c>
      <c r="N14298">
        <f>IFERROR(VLOOKUP(A14298,bip!$A:$C,2,0),"")</f>
      </c>
      <c r="O14298">
        <f>IFERROR(VLOOKUP(A14298,bip!$A:$Z,3,0),"")</f>
      </c>
    </row>
    <row r="14299" spans="1:15" ht="13.2">
      <c r="A14299" t="s">
        <v>10950</v>
      </c>
      <c r="B14299" t="s">
        <v>13361</v>
      </c>
      <c r="C14299" t="s">
        <v>17435</v>
      </c>
      <c r="D14299" t="s">
        <v>43547</v>
      </c>
      <c r="E14299" t="s">
        <v>43548</v>
      </c>
      <c r="F14299">
        <v>10</v>
      </c>
      <c r="G14299">
        <v>400</v>
      </c>
      <c r="H14299" s="1">
        <v>5.60</v>
      </c>
      <c r="I14299" s="87"/>
      <c r="K14299" s="86" t="s">
        <v>17485</v>
      </c>
      <c r="L14299" s="86" t="s">
        <v>17486</v>
      </c>
      <c r="N14299">
        <f>IFERROR(VLOOKUP(A14299,bip!$A:$C,2,0),"")</f>
      </c>
      <c r="O14299">
        <f>IFERROR(VLOOKUP(A14299,bip!$A:$Z,3,0),"")</f>
      </c>
    </row>
    <row r="14300" spans="1:15" ht="13.2">
      <c r="A14300" t="s">
        <v>10944</v>
      </c>
      <c r="B14300" t="s">
        <v>13355</v>
      </c>
      <c r="C14300" t="s">
        <v>17435</v>
      </c>
      <c r="D14300" t="s">
        <v>43549</v>
      </c>
      <c r="E14300" t="s">
        <v>43550</v>
      </c>
      <c r="F14300">
        <v>10</v>
      </c>
      <c r="G14300">
        <v>400</v>
      </c>
      <c r="H14300" s="1">
        <v>5.40</v>
      </c>
      <c r="I14300" s="87">
        <v>0.05</v>
      </c>
      <c r="J14300" s="86" t="s">
        <v>17480</v>
      </c>
      <c r="K14300" s="86" t="s">
        <v>44487</v>
      </c>
      <c r="L14300" s="86" t="s">
        <v>17486</v>
      </c>
      <c r="N14300">
        <f>IFERROR(VLOOKUP(A14300,bip!$A:$C,2,0),"")</f>
      </c>
      <c r="O14300">
        <f>IFERROR(VLOOKUP(A14300,bip!$A:$Z,3,0),"")</f>
      </c>
    </row>
    <row r="14301" spans="1:15" ht="13.2">
      <c r="A14301" t="s">
        <v>10937</v>
      </c>
      <c r="B14301" t="s">
        <v>13348</v>
      </c>
      <c r="C14301" t="s">
        <v>17435</v>
      </c>
      <c r="D14301" t="s">
        <v>43551</v>
      </c>
      <c r="E14301" t="s">
        <v>43552</v>
      </c>
      <c r="F14301">
        <v>10</v>
      </c>
      <c r="G14301">
        <v>400</v>
      </c>
      <c r="H14301" s="1">
        <v>5.40</v>
      </c>
      <c r="I14301" s="87">
        <v>0.05</v>
      </c>
      <c r="J14301" s="86" t="s">
        <v>17480</v>
      </c>
      <c r="K14301" s="86" t="s">
        <v>44487</v>
      </c>
      <c r="L14301" s="86" t="s">
        <v>17486</v>
      </c>
      <c r="N14301">
        <f>IFERROR(VLOOKUP(A14301,bip!$A:$C,2,0),"")</f>
      </c>
      <c r="O14301">
        <f>IFERROR(VLOOKUP(A14301,bip!$A:$Z,3,0),"")</f>
      </c>
    </row>
    <row r="14302" spans="1:15" ht="13.2">
      <c r="A14302" t="s">
        <v>10951</v>
      </c>
      <c r="B14302" t="s">
        <v>13362</v>
      </c>
      <c r="C14302" t="s">
        <v>17435</v>
      </c>
      <c r="D14302" t="s">
        <v>43553</v>
      </c>
      <c r="E14302" t="s">
        <v>43554</v>
      </c>
      <c r="F14302">
        <v>10</v>
      </c>
      <c r="G14302">
        <v>400</v>
      </c>
      <c r="H14302" s="1">
        <v>8.40</v>
      </c>
      <c r="I14302" s="87"/>
      <c r="K14302" s="86" t="s">
        <v>17485</v>
      </c>
      <c r="L14302" s="86" t="s">
        <v>17486</v>
      </c>
      <c r="N14302">
        <f>IFERROR(VLOOKUP(A14302,bip!$A:$C,2,0),"")</f>
      </c>
      <c r="O14302">
        <f>IFERROR(VLOOKUP(A14302,bip!$A:$Z,3,0),"")</f>
      </c>
    </row>
    <row r="14303" spans="1:15" ht="13.2">
      <c r="A14303" t="s">
        <v>10945</v>
      </c>
      <c r="B14303" t="s">
        <v>13356</v>
      </c>
      <c r="C14303" t="s">
        <v>17435</v>
      </c>
      <c r="D14303" t="s">
        <v>43555</v>
      </c>
      <c r="E14303" t="s">
        <v>43556</v>
      </c>
      <c r="F14303">
        <v>10</v>
      </c>
      <c r="G14303">
        <v>400</v>
      </c>
      <c r="H14303" s="1">
        <v>8</v>
      </c>
      <c r="I14303" s="87">
        <v>0.05</v>
      </c>
      <c r="J14303" s="86" t="s">
        <v>17480</v>
      </c>
      <c r="K14303" s="86" t="s">
        <v>44487</v>
      </c>
      <c r="L14303" s="86" t="s">
        <v>17486</v>
      </c>
      <c r="N14303">
        <f>IFERROR(VLOOKUP(A14303,bip!$A:$C,2,0),"")</f>
      </c>
      <c r="O14303">
        <f>IFERROR(VLOOKUP(A14303,bip!$A:$Z,3,0),"")</f>
      </c>
    </row>
    <row r="14304" spans="1:15" ht="13.2">
      <c r="A14304" t="s">
        <v>10938</v>
      </c>
      <c r="B14304" t="s">
        <v>13349</v>
      </c>
      <c r="C14304" t="s">
        <v>17435</v>
      </c>
      <c r="D14304" t="s">
        <v>43557</v>
      </c>
      <c r="E14304" t="s">
        <v>43558</v>
      </c>
      <c r="F14304">
        <v>10</v>
      </c>
      <c r="G14304">
        <v>400</v>
      </c>
      <c r="H14304" s="1">
        <v>8</v>
      </c>
      <c r="I14304" s="87">
        <v>0.05</v>
      </c>
      <c r="J14304" s="86" t="s">
        <v>17480</v>
      </c>
      <c r="K14304" s="86" t="s">
        <v>44487</v>
      </c>
      <c r="L14304" s="86" t="s">
        <v>17486</v>
      </c>
      <c r="N14304">
        <f>IFERROR(VLOOKUP(A14304,bip!$A:$C,2,0),"")</f>
      </c>
      <c r="O14304">
        <f>IFERROR(VLOOKUP(A14304,bip!$A:$Z,3,0),"")</f>
      </c>
    </row>
    <row r="14305" spans="1:15" ht="13.2">
      <c r="A14305" t="s">
        <v>10952</v>
      </c>
      <c r="B14305" t="s">
        <v>13363</v>
      </c>
      <c r="C14305" t="s">
        <v>17435</v>
      </c>
      <c r="D14305" t="s">
        <v>43559</v>
      </c>
      <c r="E14305" t="s">
        <v>43560</v>
      </c>
      <c r="F14305">
        <v>10</v>
      </c>
      <c r="G14305">
        <v>200</v>
      </c>
      <c r="H14305" s="1">
        <v>11</v>
      </c>
      <c r="I14305" s="87"/>
      <c r="K14305" s="86" t="s">
        <v>17485</v>
      </c>
      <c r="L14305" s="86" t="s">
        <v>17486</v>
      </c>
      <c r="N14305">
        <f>IFERROR(VLOOKUP(A14305,bip!$A:$C,2,0),"")</f>
      </c>
      <c r="O14305">
        <f>IFERROR(VLOOKUP(A14305,bip!$A:$Z,3,0),"")</f>
        <v>0</v>
      </c>
    </row>
    <row r="14306" spans="1:15" ht="13.2">
      <c r="A14306" t="s">
        <v>10946</v>
      </c>
      <c r="B14306" t="s">
        <v>13357</v>
      </c>
      <c r="C14306" t="s">
        <v>17435</v>
      </c>
      <c r="D14306" t="s">
        <v>43561</v>
      </c>
      <c r="E14306" t="s">
        <v>43562</v>
      </c>
      <c r="F14306">
        <v>10</v>
      </c>
      <c r="G14306">
        <v>200</v>
      </c>
      <c r="H14306" s="1">
        <v>11</v>
      </c>
      <c r="I14306" s="87">
        <v>0.05</v>
      </c>
      <c r="J14306" s="86" t="s">
        <v>17480</v>
      </c>
      <c r="K14306" s="86" t="s">
        <v>44487</v>
      </c>
      <c r="L14306" s="86" t="s">
        <v>17486</v>
      </c>
      <c r="N14306">
        <f>IFERROR(VLOOKUP(A14306,bip!$A:$C,2,0),"")</f>
      </c>
      <c r="O14306">
        <f>IFERROR(VLOOKUP(A14306,bip!$A:$Z,3,0),"")</f>
      </c>
    </row>
    <row r="14307" spans="1:15" ht="13.2">
      <c r="A14307" t="s">
        <v>10939</v>
      </c>
      <c r="B14307" t="s">
        <v>13350</v>
      </c>
      <c r="C14307" t="s">
        <v>17435</v>
      </c>
      <c r="D14307" t="s">
        <v>43563</v>
      </c>
      <c r="E14307" t="s">
        <v>43564</v>
      </c>
      <c r="F14307">
        <v>10</v>
      </c>
      <c r="G14307">
        <v>200</v>
      </c>
      <c r="H14307" s="1">
        <v>11</v>
      </c>
      <c r="I14307" s="87">
        <v>0.05</v>
      </c>
      <c r="J14307" s="86" t="s">
        <v>17480</v>
      </c>
      <c r="K14307" s="86" t="s">
        <v>44487</v>
      </c>
      <c r="L14307" s="86" t="s">
        <v>17486</v>
      </c>
      <c r="N14307">
        <f>IFERROR(VLOOKUP(A14307,bip!$A:$C,2,0),"")</f>
      </c>
      <c r="O14307">
        <f>IFERROR(VLOOKUP(A14307,bip!$A:$Z,3,0),"")</f>
      </c>
    </row>
    <row r="14308" spans="1:15" ht="13.2">
      <c r="A14308" t="s">
        <v>10953</v>
      </c>
      <c r="B14308" t="s">
        <v>13364</v>
      </c>
      <c r="C14308" t="s">
        <v>17435</v>
      </c>
      <c r="D14308" t="s">
        <v>43565</v>
      </c>
      <c r="E14308" t="s">
        <v>43566</v>
      </c>
      <c r="F14308">
        <v>10</v>
      </c>
      <c r="G14308">
        <v>200</v>
      </c>
      <c r="H14308" s="1">
        <v>15</v>
      </c>
      <c r="I14308" s="87"/>
      <c r="K14308" s="86" t="s">
        <v>17485</v>
      </c>
      <c r="L14308" s="86" t="s">
        <v>17486</v>
      </c>
      <c r="N14308">
        <f>IFERROR(VLOOKUP(A14308,bip!$A:$C,2,0),"")</f>
      </c>
      <c r="O14308">
        <f>IFERROR(VLOOKUP(A14308,bip!$A:$Z,3,0),"")</f>
      </c>
    </row>
    <row r="14309" spans="1:15" ht="13.2">
      <c r="A14309" t="s">
        <v>10947</v>
      </c>
      <c r="B14309" t="s">
        <v>13358</v>
      </c>
      <c r="C14309" t="s">
        <v>17435</v>
      </c>
      <c r="D14309" t="s">
        <v>43567</v>
      </c>
      <c r="E14309" t="s">
        <v>43568</v>
      </c>
      <c r="F14309">
        <v>10</v>
      </c>
      <c r="G14309">
        <v>200</v>
      </c>
      <c r="H14309" s="1">
        <v>14</v>
      </c>
      <c r="I14309" s="87"/>
      <c r="K14309" s="86" t="s">
        <v>17485</v>
      </c>
      <c r="L14309" s="86" t="s">
        <v>17486</v>
      </c>
      <c r="N14309">
        <f>IFERROR(VLOOKUP(A14309,bip!$A:$C,2,0),"")</f>
      </c>
      <c r="O14309">
        <f>IFERROR(VLOOKUP(A14309,bip!$A:$Z,3,0),"")</f>
        <v>0</v>
      </c>
    </row>
    <row r="14310" spans="1:15" ht="13.2">
      <c r="A14310" t="s">
        <v>10940</v>
      </c>
      <c r="B14310" t="s">
        <v>13351</v>
      </c>
      <c r="C14310" t="s">
        <v>17435</v>
      </c>
      <c r="D14310" t="s">
        <v>43569</v>
      </c>
      <c r="E14310" t="s">
        <v>43570</v>
      </c>
      <c r="F14310">
        <v>10</v>
      </c>
      <c r="G14310">
        <v>200</v>
      </c>
      <c r="H14310" s="1">
        <v>14</v>
      </c>
      <c r="I14310" s="87">
        <v>0.05</v>
      </c>
      <c r="J14310" s="86" t="s">
        <v>17480</v>
      </c>
      <c r="K14310" s="86" t="s">
        <v>44487</v>
      </c>
      <c r="L14310" s="86" t="s">
        <v>17486</v>
      </c>
      <c r="N14310">
        <f>IFERROR(VLOOKUP(A14310,bip!$A:$C,2,0),"")</f>
      </c>
      <c r="O14310">
        <f>IFERROR(VLOOKUP(A14310,bip!$A:$Z,3,0),"")</f>
      </c>
    </row>
    <row r="14311" spans="1:15" ht="13.2">
      <c r="A14311" t="s">
        <v>10954</v>
      </c>
      <c r="B14311" t="s">
        <v>13365</v>
      </c>
      <c r="C14311" t="s">
        <v>17435</v>
      </c>
      <c r="D14311" t="s">
        <v>43571</v>
      </c>
      <c r="E14311" t="s">
        <v>43572</v>
      </c>
      <c r="F14311">
        <v>10</v>
      </c>
      <c r="G14311">
        <v>100</v>
      </c>
      <c r="H14311" s="1">
        <v>21</v>
      </c>
      <c r="I14311" s="87"/>
      <c r="K14311" s="86" t="s">
        <v>17485</v>
      </c>
      <c r="L14311" s="86" t="s">
        <v>17486</v>
      </c>
      <c r="N14311">
        <f>IFERROR(VLOOKUP(A14311,bip!$A:$C,2,0),"")</f>
      </c>
      <c r="O14311">
        <f>IFERROR(VLOOKUP(A14311,bip!$A:$Z,3,0),"")</f>
      </c>
    </row>
    <row r="14312" spans="1:15" ht="13.2">
      <c r="A14312" t="s">
        <v>10948</v>
      </c>
      <c r="B14312" t="s">
        <v>13359</v>
      </c>
      <c r="C14312" t="s">
        <v>17435</v>
      </c>
      <c r="D14312" t="s">
        <v>43573</v>
      </c>
      <c r="E14312" t="s">
        <v>43574</v>
      </c>
      <c r="F14312">
        <v>10</v>
      </c>
      <c r="G14312">
        <v>100</v>
      </c>
      <c r="H14312" s="1">
        <v>20</v>
      </c>
      <c r="I14312" s="87">
        <v>0.05</v>
      </c>
      <c r="J14312" s="86" t="s">
        <v>17480</v>
      </c>
      <c r="K14312" s="86" t="s">
        <v>44487</v>
      </c>
      <c r="L14312" s="86" t="s">
        <v>17486</v>
      </c>
      <c r="N14312">
        <f>IFERROR(VLOOKUP(A14312,bip!$A:$C,2,0),"")</f>
      </c>
      <c r="O14312">
        <f>IFERROR(VLOOKUP(A14312,bip!$A:$Z,3,0),"")</f>
      </c>
    </row>
    <row r="14313" spans="1:15" ht="13.2">
      <c r="A14313" t="s">
        <v>10941</v>
      </c>
      <c r="B14313" t="s">
        <v>13352</v>
      </c>
      <c r="C14313" t="s">
        <v>17435</v>
      </c>
      <c r="D14313" t="s">
        <v>43575</v>
      </c>
      <c r="E14313" t="s">
        <v>43576</v>
      </c>
      <c r="F14313">
        <v>10</v>
      </c>
      <c r="G14313">
        <v>100</v>
      </c>
      <c r="H14313" s="1">
        <v>20</v>
      </c>
      <c r="I14313" s="87">
        <v>0.05</v>
      </c>
      <c r="J14313" s="86" t="s">
        <v>17480</v>
      </c>
      <c r="K14313" s="86" t="s">
        <v>44487</v>
      </c>
      <c r="L14313" s="86" t="s">
        <v>17486</v>
      </c>
      <c r="N14313">
        <f>IFERROR(VLOOKUP(A14313,bip!$A:$C,2,0),"")</f>
      </c>
      <c r="O14313">
        <f>IFERROR(VLOOKUP(A14313,bip!$A:$Z,3,0),"")</f>
      </c>
    </row>
    <row r="14314" spans="1:15" ht="13.2">
      <c r="A14314" t="s">
        <v>10930</v>
      </c>
      <c r="B14314" t="s">
        <v>13341</v>
      </c>
      <c r="C14314" t="s">
        <v>17435</v>
      </c>
      <c r="D14314" t="s">
        <v>38524</v>
      </c>
      <c r="E14314" t="s">
        <v>30054</v>
      </c>
      <c r="F14314">
        <v>10</v>
      </c>
      <c r="G14314">
        <v>400</v>
      </c>
      <c r="H14314" s="1">
        <v>14</v>
      </c>
      <c r="I14314" s="87"/>
      <c r="K14314" s="86" t="s">
        <v>17485</v>
      </c>
      <c r="L14314" s="86" t="s">
        <v>17486</v>
      </c>
      <c r="N14314">
        <f>IFERROR(VLOOKUP(A14314,bip!$A:$C,2,0),"")</f>
      </c>
      <c r="O14314">
        <f>IFERROR(VLOOKUP(A14314,bip!$A:$Z,3,0),"")</f>
        <v>0</v>
      </c>
    </row>
    <row r="14315" spans="1:15" ht="13.2">
      <c r="A14315" t="s">
        <v>10925</v>
      </c>
      <c r="B14315" t="s">
        <v>13336</v>
      </c>
      <c r="C14315" t="s">
        <v>17435</v>
      </c>
      <c r="D14315" t="s">
        <v>38525</v>
      </c>
      <c r="E14315" t="s">
        <v>30055</v>
      </c>
      <c r="F14315">
        <v>10</v>
      </c>
      <c r="G14315">
        <v>400</v>
      </c>
      <c r="H14315" s="1">
        <v>14</v>
      </c>
      <c r="I14315" s="87">
        <v>0.05</v>
      </c>
      <c r="J14315" s="86" t="s">
        <v>17480</v>
      </c>
      <c r="K14315" s="86" t="s">
        <v>44487</v>
      </c>
      <c r="L14315" s="86" t="s">
        <v>17486</v>
      </c>
      <c r="N14315">
        <f>IFERROR(VLOOKUP(A14315,bip!$A:$C,2,0),"")</f>
      </c>
      <c r="O14315">
        <f>IFERROR(VLOOKUP(A14315,bip!$A:$Z,3,0),"")</f>
      </c>
    </row>
    <row r="14316" spans="1:15" ht="13.2">
      <c r="A14316" t="s">
        <v>10920</v>
      </c>
      <c r="B14316" t="s">
        <v>13331</v>
      </c>
      <c r="C14316" t="s">
        <v>17435</v>
      </c>
      <c r="D14316" t="s">
        <v>38526</v>
      </c>
      <c r="E14316" t="s">
        <v>30056</v>
      </c>
      <c r="F14316">
        <v>10</v>
      </c>
      <c r="G14316">
        <v>400</v>
      </c>
      <c r="H14316" s="1">
        <v>14</v>
      </c>
      <c r="I14316" s="87">
        <v>0.05</v>
      </c>
      <c r="J14316" s="86" t="s">
        <v>17480</v>
      </c>
      <c r="K14316" s="86" t="s">
        <v>44487</v>
      </c>
      <c r="L14316" s="86" t="s">
        <v>17486</v>
      </c>
      <c r="N14316">
        <f>IFERROR(VLOOKUP(A14316,bip!$A:$C,2,0),"")</f>
      </c>
      <c r="O14316">
        <f>IFERROR(VLOOKUP(A14316,bip!$A:$Z,3,0),"")</f>
      </c>
    </row>
    <row r="14317" spans="1:15" ht="13.2">
      <c r="A14317" t="s">
        <v>10931</v>
      </c>
      <c r="B14317" t="s">
        <v>13342</v>
      </c>
      <c r="C14317" t="s">
        <v>17435</v>
      </c>
      <c r="D14317" t="s">
        <v>38527</v>
      </c>
      <c r="E14317" t="s">
        <v>30057</v>
      </c>
      <c r="F14317">
        <v>10</v>
      </c>
      <c r="G14317">
        <v>200</v>
      </c>
      <c r="H14317" s="1">
        <v>16</v>
      </c>
      <c r="I14317" s="87">
        <v>0.05</v>
      </c>
      <c r="J14317" s="86" t="s">
        <v>17480</v>
      </c>
      <c r="K14317" s="86" t="s">
        <v>44487</v>
      </c>
      <c r="L14317" s="86" t="s">
        <v>17486</v>
      </c>
      <c r="N14317">
        <f>IFERROR(VLOOKUP(A14317,bip!$A:$C,2,0),"")</f>
      </c>
      <c r="O14317">
        <f>IFERROR(VLOOKUP(A14317,bip!$A:$Z,3,0),"")</f>
      </c>
    </row>
    <row r="14318" spans="1:15" ht="13.2">
      <c r="A14318" t="s">
        <v>10926</v>
      </c>
      <c r="B14318" t="s">
        <v>13337</v>
      </c>
      <c r="C14318" t="s">
        <v>17435</v>
      </c>
      <c r="D14318" t="s">
        <v>38528</v>
      </c>
      <c r="E14318" t="s">
        <v>30058</v>
      </c>
      <c r="F14318">
        <v>10</v>
      </c>
      <c r="G14318">
        <v>200</v>
      </c>
      <c r="H14318" s="1">
        <v>16</v>
      </c>
      <c r="I14318" s="87">
        <v>0.05</v>
      </c>
      <c r="J14318" s="86" t="s">
        <v>17480</v>
      </c>
      <c r="K14318" s="86" t="s">
        <v>44487</v>
      </c>
      <c r="L14318" s="86" t="s">
        <v>17486</v>
      </c>
      <c r="N14318">
        <f>IFERROR(VLOOKUP(A14318,bip!$A:$C,2,0),"")</f>
      </c>
      <c r="O14318">
        <f>IFERROR(VLOOKUP(A14318,bip!$A:$Z,3,0),"")</f>
      </c>
    </row>
    <row r="14319" spans="1:15" ht="13.2">
      <c r="A14319" t="s">
        <v>10921</v>
      </c>
      <c r="B14319" t="s">
        <v>13332</v>
      </c>
      <c r="C14319" t="s">
        <v>17435</v>
      </c>
      <c r="D14319" t="s">
        <v>38529</v>
      </c>
      <c r="E14319" t="s">
        <v>30059</v>
      </c>
      <c r="F14319">
        <v>10</v>
      </c>
      <c r="G14319">
        <v>200</v>
      </c>
      <c r="H14319" s="1">
        <v>16</v>
      </c>
      <c r="I14319" s="87">
        <v>0.05</v>
      </c>
      <c r="J14319" s="86" t="s">
        <v>17480</v>
      </c>
      <c r="K14319" s="86" t="s">
        <v>44487</v>
      </c>
      <c r="L14319" s="86" t="s">
        <v>17486</v>
      </c>
      <c r="N14319">
        <f>IFERROR(VLOOKUP(A14319,bip!$A:$C,2,0),"")</f>
      </c>
      <c r="O14319">
        <f>IFERROR(VLOOKUP(A14319,bip!$A:$Z,3,0),"")</f>
      </c>
    </row>
    <row r="14320" spans="1:15" ht="13.2">
      <c r="A14320" t="s">
        <v>10932</v>
      </c>
      <c r="B14320" t="s">
        <v>13343</v>
      </c>
      <c r="C14320" t="s">
        <v>17435</v>
      </c>
      <c r="D14320" t="s">
        <v>38530</v>
      </c>
      <c r="E14320" t="s">
        <v>30060</v>
      </c>
      <c r="F14320">
        <v>10</v>
      </c>
      <c r="G14320">
        <v>100</v>
      </c>
      <c r="H14320" s="1">
        <v>18</v>
      </c>
      <c r="I14320" s="87">
        <v>0.05</v>
      </c>
      <c r="J14320" s="86" t="s">
        <v>17480</v>
      </c>
      <c r="K14320" s="86" t="s">
        <v>44487</v>
      </c>
      <c r="L14320" s="86" t="s">
        <v>17486</v>
      </c>
      <c r="N14320">
        <f>IFERROR(VLOOKUP(A14320,bip!$A:$C,2,0),"")</f>
      </c>
      <c r="O14320">
        <f>IFERROR(VLOOKUP(A14320,bip!$A:$Z,3,0),"")</f>
      </c>
    </row>
    <row r="14321" spans="1:15" ht="13.2">
      <c r="A14321" t="s">
        <v>10927</v>
      </c>
      <c r="B14321" t="s">
        <v>13338</v>
      </c>
      <c r="C14321" t="s">
        <v>17435</v>
      </c>
      <c r="D14321" t="s">
        <v>38531</v>
      </c>
      <c r="E14321" t="s">
        <v>30061</v>
      </c>
      <c r="F14321">
        <v>10</v>
      </c>
      <c r="G14321">
        <v>100</v>
      </c>
      <c r="H14321" s="1">
        <v>18</v>
      </c>
      <c r="I14321" s="87">
        <v>0.05</v>
      </c>
      <c r="J14321" s="86" t="s">
        <v>17480</v>
      </c>
      <c r="K14321" s="86" t="s">
        <v>44487</v>
      </c>
      <c r="L14321" s="86" t="s">
        <v>17486</v>
      </c>
      <c r="N14321">
        <f>IFERROR(VLOOKUP(A14321,bip!$A:$C,2,0),"")</f>
      </c>
      <c r="O14321">
        <f>IFERROR(VLOOKUP(A14321,bip!$A:$Z,3,0),"")</f>
      </c>
    </row>
    <row r="14322" spans="1:15" ht="13.2">
      <c r="A14322" t="s">
        <v>10922</v>
      </c>
      <c r="B14322" t="s">
        <v>13333</v>
      </c>
      <c r="C14322" t="s">
        <v>17435</v>
      </c>
      <c r="D14322" t="s">
        <v>38532</v>
      </c>
      <c r="E14322" t="s">
        <v>30062</v>
      </c>
      <c r="F14322">
        <v>10</v>
      </c>
      <c r="G14322">
        <v>100</v>
      </c>
      <c r="H14322" s="1">
        <v>18</v>
      </c>
      <c r="I14322" s="87">
        <v>0.05</v>
      </c>
      <c r="J14322" s="86" t="s">
        <v>17480</v>
      </c>
      <c r="K14322" s="86" t="s">
        <v>44487</v>
      </c>
      <c r="L14322" s="86" t="s">
        <v>17486</v>
      </c>
      <c r="N14322">
        <f>IFERROR(VLOOKUP(A14322,bip!$A:$C,2,0),"")</f>
      </c>
      <c r="O14322">
        <f>IFERROR(VLOOKUP(A14322,bip!$A:$Z,3,0),"")</f>
      </c>
    </row>
    <row r="14323" spans="1:15" ht="13.2">
      <c r="A14323" t="s">
        <v>10933</v>
      </c>
      <c r="B14323" t="s">
        <v>13344</v>
      </c>
      <c r="C14323" t="s">
        <v>17435</v>
      </c>
      <c r="D14323" t="s">
        <v>38533</v>
      </c>
      <c r="E14323" t="s">
        <v>30063</v>
      </c>
      <c r="F14323">
        <v>10</v>
      </c>
      <c r="G14323">
        <v>100</v>
      </c>
      <c r="H14323" s="1">
        <v>26</v>
      </c>
      <c r="I14323" s="87">
        <v>0.05</v>
      </c>
      <c r="J14323" s="86" t="s">
        <v>17480</v>
      </c>
      <c r="K14323" s="86" t="s">
        <v>44487</v>
      </c>
      <c r="L14323" s="86" t="s">
        <v>17486</v>
      </c>
      <c r="N14323">
        <f>IFERROR(VLOOKUP(A14323,bip!$A:$C,2,0),"")</f>
      </c>
      <c r="O14323">
        <f>IFERROR(VLOOKUP(A14323,bip!$A:$Z,3,0),"")</f>
      </c>
    </row>
    <row r="14324" spans="1:15" ht="13.2">
      <c r="A14324" t="s">
        <v>10928</v>
      </c>
      <c r="B14324" t="s">
        <v>13339</v>
      </c>
      <c r="C14324" t="s">
        <v>17435</v>
      </c>
      <c r="D14324" t="s">
        <v>38534</v>
      </c>
      <c r="E14324" t="s">
        <v>30064</v>
      </c>
      <c r="F14324">
        <v>10</v>
      </c>
      <c r="G14324">
        <v>100</v>
      </c>
      <c r="H14324" s="1">
        <v>26</v>
      </c>
      <c r="I14324" s="87">
        <v>0.05</v>
      </c>
      <c r="J14324" s="86" t="s">
        <v>17480</v>
      </c>
      <c r="K14324" s="86" t="s">
        <v>44487</v>
      </c>
      <c r="L14324" s="86" t="s">
        <v>17486</v>
      </c>
      <c r="N14324">
        <f>IFERROR(VLOOKUP(A14324,bip!$A:$C,2,0),"")</f>
      </c>
      <c r="O14324">
        <f>IFERROR(VLOOKUP(A14324,bip!$A:$Z,3,0),"")</f>
      </c>
    </row>
    <row r="14325" spans="1:15" ht="13.2">
      <c r="A14325" t="s">
        <v>10923</v>
      </c>
      <c r="B14325" t="s">
        <v>13334</v>
      </c>
      <c r="C14325" t="s">
        <v>17435</v>
      </c>
      <c r="D14325" t="s">
        <v>38535</v>
      </c>
      <c r="E14325" t="s">
        <v>30065</v>
      </c>
      <c r="F14325">
        <v>10</v>
      </c>
      <c r="G14325">
        <v>100</v>
      </c>
      <c r="H14325" s="1">
        <v>26</v>
      </c>
      <c r="I14325" s="87">
        <v>0.05</v>
      </c>
      <c r="J14325" s="86" t="s">
        <v>17480</v>
      </c>
      <c r="K14325" s="86" t="s">
        <v>44487</v>
      </c>
      <c r="L14325" s="86" t="s">
        <v>17486</v>
      </c>
      <c r="N14325">
        <f>IFERROR(VLOOKUP(A14325,bip!$A:$C,2,0),"")</f>
      </c>
      <c r="O14325">
        <f>IFERROR(VLOOKUP(A14325,bip!$A:$Z,3,0),"")</f>
      </c>
    </row>
    <row r="14326" spans="1:15" ht="13.2">
      <c r="A14326" t="s">
        <v>10934</v>
      </c>
      <c r="B14326" t="s">
        <v>13345</v>
      </c>
      <c r="C14326" t="s">
        <v>17435</v>
      </c>
      <c r="D14326" t="s">
        <v>38536</v>
      </c>
      <c r="E14326" t="s">
        <v>30066</v>
      </c>
      <c r="F14326">
        <v>10</v>
      </c>
      <c r="G14326">
        <v>100</v>
      </c>
      <c r="H14326" s="1">
        <v>32</v>
      </c>
      <c r="I14326" s="87">
        <v>0.05</v>
      </c>
      <c r="J14326" s="86" t="s">
        <v>17480</v>
      </c>
      <c r="K14326" s="86" t="s">
        <v>44487</v>
      </c>
      <c r="L14326" s="86" t="s">
        <v>17486</v>
      </c>
      <c r="N14326">
        <f>IFERROR(VLOOKUP(A14326,bip!$A:$C,2,0),"")</f>
      </c>
      <c r="O14326">
        <f>IFERROR(VLOOKUP(A14326,bip!$A:$Z,3,0),"")</f>
      </c>
    </row>
    <row r="14327" spans="1:15" ht="13.2">
      <c r="A14327" t="s">
        <v>10929</v>
      </c>
      <c r="B14327" t="s">
        <v>13340</v>
      </c>
      <c r="C14327" t="s">
        <v>17435</v>
      </c>
      <c r="D14327" t="s">
        <v>38537</v>
      </c>
      <c r="E14327" t="s">
        <v>30067</v>
      </c>
      <c r="F14327">
        <v>10</v>
      </c>
      <c r="G14327">
        <v>100</v>
      </c>
      <c r="H14327" s="1">
        <v>32</v>
      </c>
      <c r="I14327" s="87">
        <v>0.05</v>
      </c>
      <c r="J14327" s="86" t="s">
        <v>17480</v>
      </c>
      <c r="K14327" s="86" t="s">
        <v>44487</v>
      </c>
      <c r="L14327" s="86" t="s">
        <v>17486</v>
      </c>
      <c r="N14327">
        <f>IFERROR(VLOOKUP(A14327,bip!$A:$C,2,0),"")</f>
      </c>
      <c r="O14327">
        <f>IFERROR(VLOOKUP(A14327,bip!$A:$Z,3,0),"")</f>
      </c>
    </row>
    <row r="14328" spans="1:15" ht="13.2">
      <c r="A14328" t="s">
        <v>10924</v>
      </c>
      <c r="B14328" t="s">
        <v>13335</v>
      </c>
      <c r="C14328" t="s">
        <v>17435</v>
      </c>
      <c r="D14328" t="s">
        <v>38538</v>
      </c>
      <c r="E14328" t="s">
        <v>30068</v>
      </c>
      <c r="F14328">
        <v>10</v>
      </c>
      <c r="G14328">
        <v>100</v>
      </c>
      <c r="H14328" s="1">
        <v>32</v>
      </c>
      <c r="I14328" s="87">
        <v>0.05</v>
      </c>
      <c r="J14328" s="86" t="s">
        <v>17480</v>
      </c>
      <c r="K14328" s="86" t="s">
        <v>44487</v>
      </c>
      <c r="L14328" s="86" t="s">
        <v>17486</v>
      </c>
      <c r="N14328">
        <f>IFERROR(VLOOKUP(A14328,bip!$A:$C,2,0),"")</f>
      </c>
      <c r="O14328">
        <f>IFERROR(VLOOKUP(A14328,bip!$A:$Z,3,0),"")</f>
      </c>
    </row>
    <row r="14329" spans="1:15" ht="13.2">
      <c r="A14329" t="s">
        <v>34367</v>
      </c>
      <c r="B14329" t="s">
        <v>34367</v>
      </c>
      <c r="C14329" t="s">
        <v>17435</v>
      </c>
      <c r="D14329" t="s">
        <v>38540</v>
      </c>
      <c r="E14329" t="s">
        <v>34368</v>
      </c>
      <c r="F14329">
        <v>10</v>
      </c>
      <c r="G14329">
        <v>100</v>
      </c>
      <c r="H14329" s="1">
        <v>18</v>
      </c>
      <c r="I14329" s="87">
        <v>0.05</v>
      </c>
      <c r="J14329" s="86" t="s">
        <v>17480</v>
      </c>
      <c r="K14329" s="86" t="s">
        <v>44487</v>
      </c>
      <c r="L14329" s="86" t="s">
        <v>17486</v>
      </c>
      <c r="N14329">
        <f>IFERROR(VLOOKUP(A14329,bip!$A:$C,2,0),"")</f>
      </c>
      <c r="O14329">
        <f>IFERROR(VLOOKUP(A14329,bip!$A:$Z,3,0),"")</f>
      </c>
    </row>
    <row r="14330" spans="1:15" ht="13.2">
      <c r="A14330" t="s">
        <v>10955</v>
      </c>
      <c r="B14330" t="s">
        <v>10955</v>
      </c>
      <c r="C14330" t="s">
        <v>17435</v>
      </c>
      <c r="D14330" t="s">
        <v>33530</v>
      </c>
      <c r="E14330" t="s">
        <v>24641</v>
      </c>
      <c r="F14330">
        <v>1</v>
      </c>
      <c r="G14330">
        <v>40</v>
      </c>
      <c r="H14330" s="1">
        <v>241</v>
      </c>
      <c r="I14330" s="87">
        <v>0.05</v>
      </c>
      <c r="J14330" s="86" t="s">
        <v>17480</v>
      </c>
      <c r="K14330" s="86" t="s">
        <v>44487</v>
      </c>
      <c r="L14330" s="86" t="s">
        <v>17486</v>
      </c>
      <c r="N14330">
        <f>IFERROR(VLOOKUP(A14330,bip!$A:$C,2,0),"")</f>
      </c>
      <c r="O14330">
        <f>IFERROR(VLOOKUP(A14330,bip!$A:$Z,3,0),"")</f>
      </c>
    </row>
    <row r="14331" spans="1:15" ht="13.2">
      <c r="A14331" t="s">
        <v>10956</v>
      </c>
      <c r="B14331" t="s">
        <v>10956</v>
      </c>
      <c r="C14331" t="s">
        <v>17435</v>
      </c>
      <c r="D14331" t="s">
        <v>38546</v>
      </c>
      <c r="E14331" t="s">
        <v>24642</v>
      </c>
      <c r="F14331">
        <v>1</v>
      </c>
      <c r="G14331">
        <v>40</v>
      </c>
      <c r="H14331" s="1">
        <v>241</v>
      </c>
      <c r="I14331" s="87">
        <v>0.05</v>
      </c>
      <c r="J14331" s="86" t="s">
        <v>17480</v>
      </c>
      <c r="K14331" s="86" t="s">
        <v>44487</v>
      </c>
      <c r="L14331" s="86" t="s">
        <v>17486</v>
      </c>
      <c r="N14331">
        <f>IFERROR(VLOOKUP(A14331,bip!$A:$C,2,0),"")</f>
      </c>
      <c r="O14331">
        <f>IFERROR(VLOOKUP(A14331,bip!$A:$Z,3,0),"")</f>
      </c>
    </row>
    <row r="14332" spans="1:15" ht="13.2">
      <c r="A14332" t="s">
        <v>10847</v>
      </c>
      <c r="B14332" t="s">
        <v>10847</v>
      </c>
      <c r="C14332" t="s">
        <v>17436</v>
      </c>
      <c r="D14332" t="s">
        <v>38541</v>
      </c>
      <c r="E14332" t="s">
        <v>30069</v>
      </c>
      <c r="F14332">
        <v>10</v>
      </c>
      <c r="G14332">
        <v>100</v>
      </c>
      <c r="H14332" s="1">
        <v>48</v>
      </c>
      <c r="I14332" s="87">
        <v>0.05</v>
      </c>
      <c r="J14332" s="86" t="s">
        <v>17480</v>
      </c>
      <c r="K14332" s="86" t="s">
        <v>44487</v>
      </c>
      <c r="L14332" s="86" t="s">
        <v>17486</v>
      </c>
      <c r="N14332">
        <f>IFERROR(VLOOKUP(A14332,bip!$A:$C,2,0),"")</f>
      </c>
      <c r="O14332">
        <f>IFERROR(VLOOKUP(A14332,bip!$A:$Z,3,0),"")</f>
      </c>
    </row>
    <row r="14333" spans="1:15" ht="13.2">
      <c r="A14333" t="s">
        <v>10848</v>
      </c>
      <c r="B14333" t="s">
        <v>10848</v>
      </c>
      <c r="C14333" t="s">
        <v>17436</v>
      </c>
      <c r="D14333" t="s">
        <v>38542</v>
      </c>
      <c r="E14333" t="s">
        <v>30070</v>
      </c>
      <c r="F14333">
        <v>10</v>
      </c>
      <c r="G14333">
        <v>100</v>
      </c>
      <c r="H14333" s="1">
        <v>56</v>
      </c>
      <c r="I14333" s="87">
        <v>0.05</v>
      </c>
      <c r="J14333" s="86" t="s">
        <v>17480</v>
      </c>
      <c r="K14333" s="86" t="s">
        <v>44487</v>
      </c>
      <c r="L14333" s="86" t="s">
        <v>17486</v>
      </c>
      <c r="N14333">
        <f>IFERROR(VLOOKUP(A14333,bip!$A:$C,2,0),"")</f>
      </c>
      <c r="O14333">
        <f>IFERROR(VLOOKUP(A14333,bip!$A:$Z,3,0),"")</f>
      </c>
    </row>
    <row r="14334" spans="1:15" ht="13.2">
      <c r="A14334" t="s">
        <v>10849</v>
      </c>
      <c r="B14334" t="s">
        <v>10849</v>
      </c>
      <c r="C14334" t="s">
        <v>17436</v>
      </c>
      <c r="D14334" t="s">
        <v>38543</v>
      </c>
      <c r="E14334" t="s">
        <v>30071</v>
      </c>
      <c r="F14334">
        <v>10</v>
      </c>
      <c r="G14334">
        <v>100</v>
      </c>
      <c r="H14334" s="1">
        <v>70</v>
      </c>
      <c r="I14334" s="87">
        <v>0.05</v>
      </c>
      <c r="J14334" s="86" t="s">
        <v>17480</v>
      </c>
      <c r="K14334" s="86" t="s">
        <v>44487</v>
      </c>
      <c r="L14334" s="86" t="s">
        <v>17486</v>
      </c>
      <c r="N14334">
        <f>IFERROR(VLOOKUP(A14334,bip!$A:$C,2,0),"")</f>
      </c>
      <c r="O14334">
        <f>IFERROR(VLOOKUP(A14334,bip!$A:$Z,3,0),"")</f>
      </c>
    </row>
    <row r="14335" spans="1:15" ht="13.2">
      <c r="A14335" t="s">
        <v>10850</v>
      </c>
      <c r="B14335" t="s">
        <v>10850</v>
      </c>
      <c r="C14335" t="s">
        <v>17436</v>
      </c>
      <c r="D14335" t="s">
        <v>38544</v>
      </c>
      <c r="E14335" t="s">
        <v>30072</v>
      </c>
      <c r="F14335">
        <v>10</v>
      </c>
      <c r="G14335">
        <v>100</v>
      </c>
      <c r="H14335" s="1">
        <v>108</v>
      </c>
      <c r="I14335" s="87">
        <v>0.05</v>
      </c>
      <c r="J14335" s="86" t="s">
        <v>17480</v>
      </c>
      <c r="K14335" s="86" t="s">
        <v>44487</v>
      </c>
      <c r="L14335" s="86" t="s">
        <v>17486</v>
      </c>
      <c r="N14335">
        <f>IFERROR(VLOOKUP(A14335,bip!$A:$C,2,0),"")</f>
      </c>
      <c r="O14335">
        <f>IFERROR(VLOOKUP(A14335,bip!$A:$Z,3,0),"")</f>
      </c>
    </row>
    <row r="14336" spans="1:15" ht="13.2">
      <c r="A14336" t="s">
        <v>10851</v>
      </c>
      <c r="B14336" t="s">
        <v>10851</v>
      </c>
      <c r="C14336" t="s">
        <v>17436</v>
      </c>
      <c r="D14336" t="s">
        <v>38545</v>
      </c>
      <c r="E14336" t="s">
        <v>30073</v>
      </c>
      <c r="F14336">
        <v>10</v>
      </c>
      <c r="G14336">
        <v>100</v>
      </c>
      <c r="H14336" s="1">
        <v>137</v>
      </c>
      <c r="I14336" s="87">
        <v>0.05</v>
      </c>
      <c r="J14336" s="86" t="s">
        <v>17480</v>
      </c>
      <c r="K14336" s="86" t="s">
        <v>44487</v>
      </c>
      <c r="L14336" s="86" t="s">
        <v>17486</v>
      </c>
      <c r="N14336">
        <f>IFERROR(VLOOKUP(A14336,bip!$A:$C,2,0),"")</f>
      </c>
      <c r="O14336">
        <f>IFERROR(VLOOKUP(A14336,bip!$A:$Z,3,0),"")</f>
      </c>
    </row>
    <row r="14337" spans="1:15" ht="13.2">
      <c r="A14337" t="s">
        <v>11139</v>
      </c>
      <c r="B14337" t="s">
        <v>11139</v>
      </c>
      <c r="C14337" t="s">
        <v>17435</v>
      </c>
      <c r="D14337" t="s">
        <v>38564</v>
      </c>
      <c r="E14337" t="s">
        <v>24799</v>
      </c>
      <c r="F14337">
        <v>1</v>
      </c>
      <c r="G14337">
        <v>48</v>
      </c>
      <c r="H14337" s="1">
        <v>72</v>
      </c>
      <c r="I14337" s="87">
        <v>0.05</v>
      </c>
      <c r="J14337" s="86" t="s">
        <v>17480</v>
      </c>
      <c r="K14337" s="86" t="s">
        <v>44487</v>
      </c>
      <c r="L14337" s="86" t="s">
        <v>17486</v>
      </c>
      <c r="N14337">
        <f>IFERROR(VLOOKUP(A14337,bip!$A:$C,2,0),"")</f>
      </c>
      <c r="O14337">
        <f>IFERROR(VLOOKUP(A14337,bip!$A:$Z,3,0),"")</f>
      </c>
    </row>
    <row r="14338" spans="1:15" ht="13.2">
      <c r="A14338" t="s">
        <v>11138</v>
      </c>
      <c r="B14338" t="s">
        <v>11138</v>
      </c>
      <c r="C14338" t="s">
        <v>17435</v>
      </c>
      <c r="D14338" t="s">
        <v>38566</v>
      </c>
      <c r="E14338" t="s">
        <v>24798</v>
      </c>
      <c r="F14338">
        <v>1</v>
      </c>
      <c r="G14338">
        <v>48</v>
      </c>
      <c r="H14338" s="1">
        <v>72</v>
      </c>
      <c r="I14338" s="87">
        <v>0.05</v>
      </c>
      <c r="J14338" s="86" t="s">
        <v>17480</v>
      </c>
      <c r="K14338" s="86" t="s">
        <v>44487</v>
      </c>
      <c r="L14338" s="86" t="s">
        <v>17486</v>
      </c>
      <c r="N14338">
        <f>IFERROR(VLOOKUP(A14338,bip!$A:$C,2,0),"")</f>
      </c>
      <c r="O14338">
        <f>IFERROR(VLOOKUP(A14338,bip!$A:$Z,3,0),"")</f>
      </c>
    </row>
    <row r="14339" spans="1:15" ht="13.2">
      <c r="A14339" t="s">
        <v>11137</v>
      </c>
      <c r="B14339" t="s">
        <v>11137</v>
      </c>
      <c r="C14339" t="s">
        <v>17435</v>
      </c>
      <c r="D14339" t="s">
        <v>38568</v>
      </c>
      <c r="E14339" t="s">
        <v>24797</v>
      </c>
      <c r="F14339">
        <v>1</v>
      </c>
      <c r="G14339">
        <v>48</v>
      </c>
      <c r="H14339" s="1">
        <v>72</v>
      </c>
      <c r="I14339" s="87">
        <v>0.05</v>
      </c>
      <c r="J14339" s="86" t="s">
        <v>17480</v>
      </c>
      <c r="K14339" s="86" t="s">
        <v>44487</v>
      </c>
      <c r="L14339" s="86" t="s">
        <v>17486</v>
      </c>
      <c r="N14339">
        <f>IFERROR(VLOOKUP(A14339,bip!$A:$C,2,0),"")</f>
      </c>
      <c r="O14339">
        <f>IFERROR(VLOOKUP(A14339,bip!$A:$Z,3,0),"")</f>
      </c>
    </row>
    <row r="14340" spans="1:15" ht="13.2">
      <c r="A14340" t="s">
        <v>11101</v>
      </c>
      <c r="B14340" t="s">
        <v>11101</v>
      </c>
      <c r="C14340" t="s">
        <v>17435</v>
      </c>
      <c r="D14340" t="s">
        <v>38547</v>
      </c>
      <c r="E14340" t="s">
        <v>38548</v>
      </c>
      <c r="F14340">
        <v>10</v>
      </c>
      <c r="G14340">
        <v>100</v>
      </c>
      <c r="H14340" s="1">
        <v>25</v>
      </c>
      <c r="I14340" s="87"/>
      <c r="K14340" s="86" t="s">
        <v>17485</v>
      </c>
      <c r="L14340" s="86" t="s">
        <v>17486</v>
      </c>
      <c r="N14340">
        <f>IFERROR(VLOOKUP(A14340,bip!$A:$C,2,0),"")</f>
      </c>
      <c r="O14340">
        <f>IFERROR(VLOOKUP(A14340,bip!$A:$Z,3,0),"")</f>
      </c>
    </row>
    <row r="14341" spans="1:15" ht="13.2">
      <c r="A14341" t="s">
        <v>11104</v>
      </c>
      <c r="B14341" t="s">
        <v>11104</v>
      </c>
      <c r="C14341" t="s">
        <v>17435</v>
      </c>
      <c r="D14341" t="s">
        <v>38549</v>
      </c>
      <c r="E14341" t="s">
        <v>24765</v>
      </c>
      <c r="F14341">
        <v>1</v>
      </c>
      <c r="G14341">
        <v>1</v>
      </c>
      <c r="H14341" s="1">
        <v>120</v>
      </c>
      <c r="I14341" s="87"/>
      <c r="K14341" s="86" t="s">
        <v>17485</v>
      </c>
      <c r="L14341" s="86" t="s">
        <v>17486</v>
      </c>
      <c r="N14341">
        <f>IFERROR(VLOOKUP(A14341,bip!$A:$C,2,0),"")</f>
      </c>
      <c r="O14341">
        <f>IFERROR(VLOOKUP(A14341,bip!$A:$Z,3,0),"")</f>
      </c>
    </row>
    <row r="14342" spans="1:15" ht="13.2">
      <c r="A14342" t="s">
        <v>11102</v>
      </c>
      <c r="B14342" t="s">
        <v>11102</v>
      </c>
      <c r="C14342" t="s">
        <v>17435</v>
      </c>
      <c r="D14342" t="s">
        <v>38552</v>
      </c>
      <c r="E14342" t="s">
        <v>24763</v>
      </c>
      <c r="F14342">
        <v>10</v>
      </c>
      <c r="G14342">
        <v>100</v>
      </c>
      <c r="H14342" s="1">
        <v>28</v>
      </c>
      <c r="I14342" s="87"/>
      <c r="K14342" s="86" t="s">
        <v>17485</v>
      </c>
      <c r="L14342" s="86" t="s">
        <v>17486</v>
      </c>
      <c r="N14342">
        <f>IFERROR(VLOOKUP(A14342,bip!$A:$C,2,0),"")</f>
      </c>
      <c r="O14342">
        <f>IFERROR(VLOOKUP(A14342,bip!$A:$Z,3,0),"")</f>
      </c>
    </row>
    <row r="14343" spans="1:15" ht="13.2">
      <c r="A14343" t="s">
        <v>11105</v>
      </c>
      <c r="B14343" t="s">
        <v>11105</v>
      </c>
      <c r="C14343" t="s">
        <v>17435</v>
      </c>
      <c r="D14343" t="s">
        <v>38553</v>
      </c>
      <c r="E14343" t="s">
        <v>24766</v>
      </c>
      <c r="F14343">
        <v>1</v>
      </c>
      <c r="G14343">
        <v>1</v>
      </c>
      <c r="H14343" s="1">
        <v>125</v>
      </c>
      <c r="I14343" s="87"/>
      <c r="K14343" s="86" t="s">
        <v>17485</v>
      </c>
      <c r="L14343" s="86" t="s">
        <v>17486</v>
      </c>
      <c r="N14343">
        <f>IFERROR(VLOOKUP(A14343,bip!$A:$C,2,0),"")</f>
      </c>
      <c r="O14343">
        <f>IFERROR(VLOOKUP(A14343,bip!$A:$Z,3,0),"")</f>
      </c>
    </row>
    <row r="14344" spans="1:15" ht="13.2">
      <c r="A14344" t="s">
        <v>11103</v>
      </c>
      <c r="B14344" t="s">
        <v>11103</v>
      </c>
      <c r="C14344" t="s">
        <v>17435</v>
      </c>
      <c r="D14344" t="s">
        <v>38556</v>
      </c>
      <c r="E14344" t="s">
        <v>24764</v>
      </c>
      <c r="F14344">
        <v>10</v>
      </c>
      <c r="G14344">
        <v>100</v>
      </c>
      <c r="H14344" s="1">
        <v>35</v>
      </c>
      <c r="I14344" s="87"/>
      <c r="K14344" s="86" t="s">
        <v>17485</v>
      </c>
      <c r="L14344" s="86" t="s">
        <v>17486</v>
      </c>
      <c r="N14344">
        <f>IFERROR(VLOOKUP(A14344,bip!$A:$C,2,0),"")</f>
      </c>
      <c r="O14344">
        <f>IFERROR(VLOOKUP(A14344,bip!$A:$Z,3,0),"")</f>
      </c>
    </row>
    <row r="14345" spans="1:15" ht="13.2">
      <c r="A14345" t="s">
        <v>11106</v>
      </c>
      <c r="B14345" t="s">
        <v>11106</v>
      </c>
      <c r="C14345" t="s">
        <v>17435</v>
      </c>
      <c r="D14345" t="s">
        <v>38557</v>
      </c>
      <c r="E14345" t="s">
        <v>24767</v>
      </c>
      <c r="F14345">
        <v>1</v>
      </c>
      <c r="G14345">
        <v>1</v>
      </c>
      <c r="H14345" s="1">
        <v>136</v>
      </c>
      <c r="I14345" s="87"/>
      <c r="K14345" s="86" t="s">
        <v>17485</v>
      </c>
      <c r="L14345" s="86" t="s">
        <v>17486</v>
      </c>
      <c r="N14345">
        <f>IFERROR(VLOOKUP(A14345,bip!$A:$C,2,0),"")</f>
      </c>
      <c r="O14345">
        <f>IFERROR(VLOOKUP(A14345,bip!$A:$Z,3,0),"")</f>
      </c>
    </row>
    <row r="14346" spans="1:15" ht="13.2">
      <c r="A14346" t="s">
        <v>11100</v>
      </c>
      <c r="B14346" t="s">
        <v>11100</v>
      </c>
      <c r="C14346" t="s">
        <v>17435</v>
      </c>
      <c r="D14346" t="s">
        <v>33531</v>
      </c>
      <c r="E14346" t="s">
        <v>24756</v>
      </c>
      <c r="F14346">
        <v>6</v>
      </c>
      <c r="G14346">
        <v>48</v>
      </c>
      <c r="H14346" s="1">
        <v>46</v>
      </c>
      <c r="I14346" s="87"/>
      <c r="K14346" s="86" t="s">
        <v>17485</v>
      </c>
      <c r="L14346" s="86" t="s">
        <v>17486</v>
      </c>
      <c r="N14346">
        <f>IFERROR(VLOOKUP(A14346,bip!$A:$C,2,0),"")</f>
      </c>
      <c r="O14346">
        <f>IFERROR(VLOOKUP(A14346,bip!$A:$Z,3,0),"")</f>
      </c>
    </row>
    <row r="14347" spans="1:15" ht="13.2">
      <c r="A14347" t="s">
        <v>11097</v>
      </c>
      <c r="B14347" t="s">
        <v>11097</v>
      </c>
      <c r="C14347" t="s">
        <v>17435</v>
      </c>
      <c r="D14347" t="s">
        <v>33532</v>
      </c>
      <c r="E14347" t="s">
        <v>24760</v>
      </c>
      <c r="F14347">
        <v>20</v>
      </c>
      <c r="G14347">
        <v>160</v>
      </c>
      <c r="H14347" s="1">
        <v>5.40</v>
      </c>
      <c r="I14347" s="87"/>
      <c r="K14347" s="86" t="s">
        <v>17485</v>
      </c>
      <c r="L14347" s="86" t="s">
        <v>17486</v>
      </c>
      <c r="N14347">
        <f>IFERROR(VLOOKUP(A14347,bip!$A:$C,2,0),"")</f>
      </c>
      <c r="O14347">
        <f>IFERROR(VLOOKUP(A14347,bip!$A:$Z,3,0),"")</f>
      </c>
    </row>
    <row r="14348" spans="1:15" ht="13.2">
      <c r="A14348" t="s">
        <v>11099</v>
      </c>
      <c r="B14348" t="s">
        <v>11099</v>
      </c>
      <c r="C14348" t="s">
        <v>17435</v>
      </c>
      <c r="D14348" t="s">
        <v>33533</v>
      </c>
      <c r="E14348" t="s">
        <v>24762</v>
      </c>
      <c r="F14348">
        <v>10</v>
      </c>
      <c r="G14348">
        <v>80</v>
      </c>
      <c r="H14348" s="1">
        <v>19</v>
      </c>
      <c r="I14348" s="87"/>
      <c r="K14348" s="86" t="s">
        <v>17485</v>
      </c>
      <c r="L14348" s="86" t="s">
        <v>17486</v>
      </c>
      <c r="N14348">
        <f>IFERROR(VLOOKUP(A14348,bip!$A:$C,2,0),"")</f>
      </c>
      <c r="O14348">
        <f>IFERROR(VLOOKUP(A14348,bip!$A:$Z,3,0),"")</f>
      </c>
    </row>
    <row r="14349" spans="1:15" ht="13.2">
      <c r="A14349" t="s">
        <v>11096</v>
      </c>
      <c r="B14349" t="s">
        <v>11096</v>
      </c>
      <c r="C14349" t="s">
        <v>17435</v>
      </c>
      <c r="D14349" t="s">
        <v>33534</v>
      </c>
      <c r="E14349" t="s">
        <v>24759</v>
      </c>
      <c r="F14349">
        <v>20</v>
      </c>
      <c r="G14349">
        <v>160</v>
      </c>
      <c r="H14349" s="1">
        <v>4.30</v>
      </c>
      <c r="I14349" s="87"/>
      <c r="K14349" s="86" t="s">
        <v>17485</v>
      </c>
      <c r="L14349" s="86" t="s">
        <v>17486</v>
      </c>
      <c r="N14349">
        <f>IFERROR(VLOOKUP(A14349,bip!$A:$C,2,0),"")</f>
      </c>
      <c r="O14349">
        <f>IFERROR(VLOOKUP(A14349,bip!$A:$Z,3,0),"")</f>
      </c>
    </row>
    <row r="14350" spans="1:15" ht="13.2">
      <c r="A14350" t="s">
        <v>11098</v>
      </c>
      <c r="B14350" t="s">
        <v>11098</v>
      </c>
      <c r="C14350" t="s">
        <v>17435</v>
      </c>
      <c r="D14350" t="s">
        <v>33535</v>
      </c>
      <c r="E14350" t="s">
        <v>24761</v>
      </c>
      <c r="F14350">
        <v>20</v>
      </c>
      <c r="G14350">
        <v>160</v>
      </c>
      <c r="H14350" s="1">
        <v>9.5</v>
      </c>
      <c r="I14350" s="87"/>
      <c r="K14350" s="86" t="s">
        <v>17485</v>
      </c>
      <c r="L14350" s="86" t="s">
        <v>17486</v>
      </c>
      <c r="N14350">
        <f>IFERROR(VLOOKUP(A14350,bip!$A:$C,2,0),"")</f>
      </c>
      <c r="O14350">
        <f>IFERROR(VLOOKUP(A14350,bip!$A:$Z,3,0),"")</f>
      </c>
    </row>
    <row r="14351" spans="1:15" ht="13.2">
      <c r="A14351" t="s">
        <v>11144</v>
      </c>
      <c r="B14351" t="s">
        <v>11144</v>
      </c>
      <c r="C14351" t="s">
        <v>17435</v>
      </c>
      <c r="D14351" t="s">
        <v>38560</v>
      </c>
      <c r="E14351" t="s">
        <v>30106</v>
      </c>
      <c r="F14351">
        <v>1</v>
      </c>
      <c r="G14351">
        <v>120</v>
      </c>
      <c r="H14351" s="1">
        <v>62</v>
      </c>
      <c r="I14351" s="87">
        <v>0.05</v>
      </c>
      <c r="J14351" s="86" t="s">
        <v>17480</v>
      </c>
      <c r="K14351" s="86" t="s">
        <v>44487</v>
      </c>
      <c r="L14351" s="86" t="s">
        <v>17486</v>
      </c>
      <c r="N14351">
        <f>IFERROR(VLOOKUP(A14351,bip!$A:$C,2,0),"")</f>
      </c>
      <c r="O14351">
        <f>IFERROR(VLOOKUP(A14351,bip!$A:$Z,3,0),"")</f>
      </c>
    </row>
    <row r="14352" spans="1:15" ht="13.2">
      <c r="A14352" t="s">
        <v>11145</v>
      </c>
      <c r="B14352" t="s">
        <v>11145</v>
      </c>
      <c r="C14352" t="s">
        <v>17435</v>
      </c>
      <c r="D14352" t="s">
        <v>38561</v>
      </c>
      <c r="E14352" t="s">
        <v>30107</v>
      </c>
      <c r="F14352">
        <v>1</v>
      </c>
      <c r="G14352">
        <v>48</v>
      </c>
      <c r="H14352" s="1">
        <v>99</v>
      </c>
      <c r="I14352" s="87">
        <v>0.05</v>
      </c>
      <c r="J14352" s="86" t="s">
        <v>17480</v>
      </c>
      <c r="K14352" s="86" t="s">
        <v>44487</v>
      </c>
      <c r="L14352" s="86" t="s">
        <v>17486</v>
      </c>
      <c r="N14352">
        <f>IFERROR(VLOOKUP(A14352,bip!$A:$C,2,0),"")</f>
      </c>
      <c r="O14352">
        <f>IFERROR(VLOOKUP(A14352,bip!$A:$Z,3,0),"")</f>
      </c>
    </row>
    <row r="14353" spans="1:15" ht="13.2">
      <c r="A14353" t="s">
        <v>11142</v>
      </c>
      <c r="B14353" t="s">
        <v>11142</v>
      </c>
      <c r="C14353" t="s">
        <v>17435</v>
      </c>
      <c r="D14353" t="s">
        <v>38562</v>
      </c>
      <c r="E14353" t="s">
        <v>24795</v>
      </c>
      <c r="F14353">
        <v>1</v>
      </c>
      <c r="G14353">
        <v>120</v>
      </c>
      <c r="H14353" s="1">
        <v>24</v>
      </c>
      <c r="I14353" s="87">
        <v>0.05</v>
      </c>
      <c r="J14353" s="86" t="s">
        <v>17480</v>
      </c>
      <c r="K14353" s="86" t="s">
        <v>44487</v>
      </c>
      <c r="L14353" s="86" t="s">
        <v>17486</v>
      </c>
      <c r="N14353">
        <f>IFERROR(VLOOKUP(A14353,bip!$A:$C,2,0),"")</f>
      </c>
      <c r="O14353">
        <f>IFERROR(VLOOKUP(A14353,bip!$A:$Z,3,0),"")</f>
      </c>
    </row>
    <row r="14354" spans="1:15" ht="13.2">
      <c r="A14354" t="s">
        <v>11140</v>
      </c>
      <c r="B14354" t="s">
        <v>11140</v>
      </c>
      <c r="C14354" t="s">
        <v>17435</v>
      </c>
      <c r="D14354" t="s">
        <v>38563</v>
      </c>
      <c r="E14354" t="s">
        <v>24794</v>
      </c>
      <c r="F14354">
        <v>1</v>
      </c>
      <c r="G14354">
        <v>120</v>
      </c>
      <c r="H14354" s="1">
        <v>24</v>
      </c>
      <c r="I14354" s="87">
        <v>0.05</v>
      </c>
      <c r="J14354" s="86" t="s">
        <v>17480</v>
      </c>
      <c r="K14354" s="86" t="s">
        <v>44487</v>
      </c>
      <c r="L14354" s="86" t="s">
        <v>17486</v>
      </c>
      <c r="N14354">
        <f>IFERROR(VLOOKUP(A14354,bip!$A:$C,2,0),"")</f>
      </c>
      <c r="O14354">
        <f>IFERROR(VLOOKUP(A14354,bip!$A:$Z,3,0),"")</f>
      </c>
    </row>
    <row r="14355" spans="1:15" ht="13.2">
      <c r="A14355" t="s">
        <v>11143</v>
      </c>
      <c r="B14355" t="s">
        <v>11143</v>
      </c>
      <c r="C14355" t="s">
        <v>17435</v>
      </c>
      <c r="D14355" t="s">
        <v>38565</v>
      </c>
      <c r="E14355" t="s">
        <v>24793</v>
      </c>
      <c r="F14355">
        <v>1</v>
      </c>
      <c r="G14355">
        <v>120</v>
      </c>
      <c r="H14355" s="1">
        <v>27</v>
      </c>
      <c r="I14355" s="87">
        <v>0.05</v>
      </c>
      <c r="J14355" s="86" t="s">
        <v>17480</v>
      </c>
      <c r="K14355" s="86" t="s">
        <v>44487</v>
      </c>
      <c r="L14355" s="86" t="s">
        <v>17486</v>
      </c>
      <c r="N14355">
        <f>IFERROR(VLOOKUP(A14355,bip!$A:$C,2,0),"")</f>
      </c>
      <c r="O14355">
        <f>IFERROR(VLOOKUP(A14355,bip!$A:$Z,3,0),"")</f>
      </c>
    </row>
    <row r="14356" spans="1:15" ht="13.2">
      <c r="A14356" t="s">
        <v>11141</v>
      </c>
      <c r="B14356" t="s">
        <v>11141</v>
      </c>
      <c r="C14356" t="s">
        <v>17435</v>
      </c>
      <c r="D14356" t="s">
        <v>38567</v>
      </c>
      <c r="E14356" t="s">
        <v>24792</v>
      </c>
      <c r="F14356">
        <v>1</v>
      </c>
      <c r="G14356">
        <v>120</v>
      </c>
      <c r="H14356" s="1">
        <v>27</v>
      </c>
      <c r="I14356" s="87">
        <v>0.05</v>
      </c>
      <c r="J14356" s="86" t="s">
        <v>17480</v>
      </c>
      <c r="K14356" s="86" t="s">
        <v>44487</v>
      </c>
      <c r="L14356" s="86" t="s">
        <v>17486</v>
      </c>
      <c r="N14356">
        <f>IFERROR(VLOOKUP(A14356,bip!$A:$C,2,0),"")</f>
      </c>
      <c r="O14356">
        <f>IFERROR(VLOOKUP(A14356,bip!$A:$Z,3,0),"")</f>
      </c>
    </row>
    <row r="14357" spans="1:15" ht="13.2">
      <c r="A14357" t="s">
        <v>11146</v>
      </c>
      <c r="B14357" t="s">
        <v>11146</v>
      </c>
      <c r="C14357" t="s">
        <v>17435</v>
      </c>
      <c r="D14357" t="s">
        <v>38569</v>
      </c>
      <c r="E14357" t="s">
        <v>24796</v>
      </c>
      <c r="F14357">
        <v>1</v>
      </c>
      <c r="G14357">
        <v>120</v>
      </c>
      <c r="H14357" s="1">
        <v>35</v>
      </c>
      <c r="I14357" s="87">
        <v>0.05</v>
      </c>
      <c r="J14357" s="86" t="s">
        <v>17480</v>
      </c>
      <c r="K14357" s="86" t="s">
        <v>44487</v>
      </c>
      <c r="L14357" s="86" t="s">
        <v>17486</v>
      </c>
      <c r="N14357">
        <f>IFERROR(VLOOKUP(A14357,bip!$A:$C,2,0),"")</f>
      </c>
      <c r="O14357">
        <f>IFERROR(VLOOKUP(A14357,bip!$A:$Z,3,0),"")</f>
      </c>
    </row>
    <row r="14358" spans="1:15" ht="13.2">
      <c r="A14358" t="s">
        <v>10994</v>
      </c>
      <c r="B14358" t="s">
        <v>10994</v>
      </c>
      <c r="C14358" t="s">
        <v>17435</v>
      </c>
      <c r="D14358" t="s">
        <v>17458</v>
      </c>
      <c r="E14358" t="s">
        <v>24705</v>
      </c>
      <c r="F14358">
        <v>1</v>
      </c>
      <c r="G14358">
        <v>3</v>
      </c>
      <c r="H14358" s="1">
        <v>340</v>
      </c>
      <c r="I14358" s="87">
        <v>0.05</v>
      </c>
      <c r="J14358" s="86" t="s">
        <v>17480</v>
      </c>
      <c r="K14358" s="86" t="s">
        <v>44487</v>
      </c>
      <c r="L14358" s="86" t="s">
        <v>17486</v>
      </c>
      <c r="N14358">
        <f>IFERROR(VLOOKUP(A14358,bip!$A:$C,2,0),"")</f>
      </c>
      <c r="O14358">
        <f>IFERROR(VLOOKUP(A14358,bip!$A:$Z,3,0),"")</f>
      </c>
    </row>
    <row r="14359" spans="1:15" ht="13.2">
      <c r="A14359" t="s">
        <v>10995</v>
      </c>
      <c r="B14359" t="s">
        <v>10995</v>
      </c>
      <c r="C14359" t="s">
        <v>17435</v>
      </c>
      <c r="D14359" t="s">
        <v>17459</v>
      </c>
      <c r="E14359" t="s">
        <v>24706</v>
      </c>
      <c r="F14359">
        <v>1</v>
      </c>
      <c r="G14359">
        <v>3</v>
      </c>
      <c r="H14359" s="1">
        <v>340</v>
      </c>
      <c r="I14359" s="87"/>
      <c r="K14359" s="86" t="s">
        <v>17485</v>
      </c>
      <c r="L14359" s="86" t="s">
        <v>17486</v>
      </c>
      <c r="N14359">
        <f>IFERROR(VLOOKUP(A14359,bip!$A:$C,2,0),"")</f>
      </c>
      <c r="O14359">
        <f>IFERROR(VLOOKUP(A14359,bip!$A:$Z,3,0),"")</f>
      </c>
    </row>
    <row r="14360" spans="1:15" ht="13.2">
      <c r="A14360" t="s">
        <v>11110</v>
      </c>
      <c r="B14360" t="s">
        <v>11110</v>
      </c>
      <c r="C14360" t="s">
        <v>17435</v>
      </c>
      <c r="D14360" t="s">
        <v>38550</v>
      </c>
      <c r="E14360" t="s">
        <v>24770</v>
      </c>
      <c r="F14360">
        <v>1</v>
      </c>
      <c r="G14360">
        <v>1</v>
      </c>
      <c r="H14360" s="1">
        <v>124</v>
      </c>
      <c r="I14360" s="87"/>
      <c r="K14360" s="86" t="s">
        <v>17485</v>
      </c>
      <c r="L14360" s="86" t="s">
        <v>17486</v>
      </c>
      <c r="N14360">
        <f>IFERROR(VLOOKUP(A14360,bip!$A:$C,2,0),"")</f>
      </c>
      <c r="O14360">
        <f>IFERROR(VLOOKUP(A14360,bip!$A:$Z,3,0),"")</f>
      </c>
    </row>
    <row r="14361" spans="1:15" ht="13.2">
      <c r="A14361" t="s">
        <v>11107</v>
      </c>
      <c r="B14361" t="s">
        <v>11107</v>
      </c>
      <c r="C14361" t="s">
        <v>17435</v>
      </c>
      <c r="D14361" t="s">
        <v>38551</v>
      </c>
      <c r="E14361" t="s">
        <v>24773</v>
      </c>
      <c r="F14361">
        <v>10</v>
      </c>
      <c r="G14361">
        <v>400</v>
      </c>
      <c r="H14361" s="1">
        <v>27</v>
      </c>
      <c r="I14361" s="87"/>
      <c r="K14361" s="86" t="s">
        <v>17485</v>
      </c>
      <c r="L14361" s="86" t="s">
        <v>17486</v>
      </c>
      <c r="N14361">
        <f>IFERROR(VLOOKUP(A14361,bip!$A:$C,2,0),"")</f>
      </c>
      <c r="O14361">
        <f>IFERROR(VLOOKUP(A14361,bip!$A:$Z,3,0),"")</f>
      </c>
    </row>
    <row r="14362" spans="1:15" ht="13.2">
      <c r="A14362" t="s">
        <v>11111</v>
      </c>
      <c r="B14362" t="s">
        <v>11111</v>
      </c>
      <c r="C14362" t="s">
        <v>17435</v>
      </c>
      <c r="D14362" t="s">
        <v>38554</v>
      </c>
      <c r="E14362" t="s">
        <v>24771</v>
      </c>
      <c r="F14362">
        <v>1</v>
      </c>
      <c r="G14362">
        <v>1</v>
      </c>
      <c r="H14362" s="1">
        <v>130</v>
      </c>
      <c r="I14362" s="87"/>
      <c r="K14362" s="86" t="s">
        <v>17485</v>
      </c>
      <c r="L14362" s="86" t="s">
        <v>17486</v>
      </c>
      <c r="N14362">
        <f>IFERROR(VLOOKUP(A14362,bip!$A:$C,2,0),"")</f>
      </c>
      <c r="O14362">
        <f>IFERROR(VLOOKUP(A14362,bip!$A:$Z,3,0),"")</f>
      </c>
    </row>
    <row r="14363" spans="1:15" ht="13.2">
      <c r="A14363" t="s">
        <v>11108</v>
      </c>
      <c r="B14363" t="s">
        <v>11108</v>
      </c>
      <c r="C14363" t="s">
        <v>17435</v>
      </c>
      <c r="D14363" t="s">
        <v>38555</v>
      </c>
      <c r="E14363" t="s">
        <v>24768</v>
      </c>
      <c r="F14363">
        <v>10</v>
      </c>
      <c r="G14363">
        <v>100</v>
      </c>
      <c r="H14363" s="1">
        <v>29</v>
      </c>
      <c r="I14363" s="87"/>
      <c r="K14363" s="86" t="s">
        <v>17485</v>
      </c>
      <c r="L14363" s="86" t="s">
        <v>17486</v>
      </c>
      <c r="N14363">
        <f>IFERROR(VLOOKUP(A14363,bip!$A:$C,2,0),"")</f>
      </c>
      <c r="O14363">
        <f>IFERROR(VLOOKUP(A14363,bip!$A:$Z,3,0),"")</f>
      </c>
    </row>
    <row r="14364" spans="1:15" ht="13.2">
      <c r="A14364" t="s">
        <v>11112</v>
      </c>
      <c r="B14364" t="s">
        <v>11112</v>
      </c>
      <c r="C14364" t="s">
        <v>17435</v>
      </c>
      <c r="D14364" t="s">
        <v>38558</v>
      </c>
      <c r="E14364" t="s">
        <v>24772</v>
      </c>
      <c r="F14364">
        <v>1</v>
      </c>
      <c r="G14364">
        <v>1</v>
      </c>
      <c r="H14364" s="1">
        <v>139</v>
      </c>
      <c r="I14364" s="87"/>
      <c r="K14364" s="86" t="s">
        <v>17485</v>
      </c>
      <c r="L14364" s="86" t="s">
        <v>17486</v>
      </c>
      <c r="N14364">
        <f>IFERROR(VLOOKUP(A14364,bip!$A:$C,2,0),"")</f>
      </c>
      <c r="O14364">
        <f>IFERROR(VLOOKUP(A14364,bip!$A:$Z,3,0),"")</f>
      </c>
    </row>
    <row r="14365" spans="1:15" ht="13.2">
      <c r="A14365" t="s">
        <v>11109</v>
      </c>
      <c r="B14365" t="s">
        <v>11109</v>
      </c>
      <c r="C14365" t="s">
        <v>17435</v>
      </c>
      <c r="D14365" t="s">
        <v>38559</v>
      </c>
      <c r="E14365" t="s">
        <v>24769</v>
      </c>
      <c r="F14365">
        <v>10</v>
      </c>
      <c r="G14365">
        <v>100</v>
      </c>
      <c r="H14365" s="1">
        <v>36</v>
      </c>
      <c r="I14365" s="87"/>
      <c r="K14365" s="86" t="s">
        <v>17485</v>
      </c>
      <c r="L14365" s="86" t="s">
        <v>17486</v>
      </c>
      <c r="N14365">
        <f>IFERROR(VLOOKUP(A14365,bip!$A:$C,2,0),"")</f>
      </c>
      <c r="O14365">
        <f>IFERROR(VLOOKUP(A14365,bip!$A:$Z,3,0),"")</f>
      </c>
    </row>
    <row r="14366" spans="1:15" ht="13.2">
      <c r="A14366" t="s">
        <v>22959</v>
      </c>
      <c r="B14366" t="s">
        <v>22959</v>
      </c>
      <c r="C14366" t="s">
        <v>17435</v>
      </c>
      <c r="D14366" t="s">
        <v>22960</v>
      </c>
      <c r="E14366" t="s">
        <v>22961</v>
      </c>
      <c r="F14366">
        <v>1</v>
      </c>
      <c r="G14366">
        <v>12</v>
      </c>
      <c r="H14366" s="1">
        <v>265</v>
      </c>
      <c r="I14366" s="87"/>
      <c r="K14366" s="86" t="s">
        <v>17485</v>
      </c>
      <c r="L14366" s="86" t="s">
        <v>17486</v>
      </c>
      <c r="N14366">
        <f>IFERROR(VLOOKUP(A14366,bip!$A:$C,2,0),"")</f>
      </c>
      <c r="O14366">
        <f>IFERROR(VLOOKUP(A14366,bip!$A:$Z,3,0),"")</f>
      </c>
    </row>
    <row r="14367" spans="1:15" ht="13.2">
      <c r="A14367" t="s">
        <v>22962</v>
      </c>
      <c r="B14367" t="s">
        <v>22962</v>
      </c>
      <c r="C14367" t="s">
        <v>17435</v>
      </c>
      <c r="D14367" t="s">
        <v>22963</v>
      </c>
      <c r="E14367" t="s">
        <v>22964</v>
      </c>
      <c r="F14367">
        <v>1</v>
      </c>
      <c r="G14367">
        <v>12</v>
      </c>
      <c r="H14367" s="1">
        <v>449</v>
      </c>
      <c r="I14367" s="87"/>
      <c r="K14367" s="86" t="s">
        <v>17485</v>
      </c>
      <c r="L14367" s="86" t="s">
        <v>17486</v>
      </c>
      <c r="N14367">
        <f>IFERROR(VLOOKUP(A14367,bip!$A:$C,2,0),"")</f>
      </c>
      <c r="O14367">
        <f>IFERROR(VLOOKUP(A14367,bip!$A:$Z,3,0),"")</f>
      </c>
    </row>
    <row r="14368" spans="1:15" ht="13.2">
      <c r="A14368" t="s">
        <v>25143</v>
      </c>
      <c r="B14368" t="s">
        <v>25143</v>
      </c>
      <c r="C14368" t="s">
        <v>17435</v>
      </c>
      <c r="D14368" t="s">
        <v>25714</v>
      </c>
      <c r="E14368" t="s">
        <v>25144</v>
      </c>
      <c r="F14368">
        <v>1</v>
      </c>
      <c r="G14368">
        <v>1</v>
      </c>
      <c r="H14368" s="1">
        <v>1245</v>
      </c>
      <c r="I14368" s="87"/>
      <c r="K14368" s="86" t="s">
        <v>17485</v>
      </c>
      <c r="L14368" s="86" t="s">
        <v>17486</v>
      </c>
      <c r="N14368">
        <f>IFERROR(VLOOKUP(A14368,bip!$A:$C,2,0),"")</f>
      </c>
      <c r="O14368">
        <f>IFERROR(VLOOKUP(A14368,bip!$A:$Z,3,0),"")</f>
      </c>
    </row>
    <row r="14369" spans="1:15" ht="13.2">
      <c r="A14369" t="s">
        <v>25145</v>
      </c>
      <c r="B14369" t="s">
        <v>25145</v>
      </c>
      <c r="C14369" t="s">
        <v>17435</v>
      </c>
      <c r="D14369" t="s">
        <v>25715</v>
      </c>
      <c r="E14369" t="s">
        <v>25146</v>
      </c>
      <c r="F14369">
        <v>1</v>
      </c>
      <c r="G14369">
        <v>1</v>
      </c>
      <c r="H14369" s="1">
        <v>1639</v>
      </c>
      <c r="I14369" s="87"/>
      <c r="K14369" s="86" t="s">
        <v>17485</v>
      </c>
      <c r="L14369" s="86" t="s">
        <v>17486</v>
      </c>
      <c r="N14369">
        <f>IFERROR(VLOOKUP(A14369,bip!$A:$C,2,0),"")</f>
      </c>
      <c r="O14369">
        <f>IFERROR(VLOOKUP(A14369,bip!$A:$Z,3,0),"")</f>
      </c>
    </row>
    <row r="14370" spans="1:15" ht="13.2">
      <c r="A14370" t="s">
        <v>25147</v>
      </c>
      <c r="B14370" t="s">
        <v>25147</v>
      </c>
      <c r="C14370" t="s">
        <v>17435</v>
      </c>
      <c r="D14370" t="s">
        <v>38570</v>
      </c>
      <c r="E14370" t="s">
        <v>30084</v>
      </c>
      <c r="F14370">
        <v>1</v>
      </c>
      <c r="G14370">
        <v>1</v>
      </c>
      <c r="H14370" s="1">
        <v>2095</v>
      </c>
      <c r="I14370" s="87"/>
      <c r="K14370" s="86" t="s">
        <v>17485</v>
      </c>
      <c r="L14370" s="86" t="s">
        <v>17486</v>
      </c>
      <c r="N14370">
        <f>IFERROR(VLOOKUP(A14370,bip!$A:$C,2,0),"")</f>
      </c>
      <c r="O14370">
        <f>IFERROR(VLOOKUP(A14370,bip!$A:$Z,3,0),"")</f>
      </c>
    </row>
    <row r="14371" spans="1:15" ht="13.2">
      <c r="A14371" t="s">
        <v>25118</v>
      </c>
      <c r="B14371" t="s">
        <v>25118</v>
      </c>
      <c r="C14371" t="s">
        <v>17435</v>
      </c>
      <c r="D14371" t="s">
        <v>25119</v>
      </c>
      <c r="E14371" t="s">
        <v>25120</v>
      </c>
      <c r="F14371">
        <v>1</v>
      </c>
      <c r="G14371">
        <v>10</v>
      </c>
      <c r="H14371" s="1">
        <v>319</v>
      </c>
      <c r="I14371" s="87"/>
      <c r="K14371" s="86" t="s">
        <v>17485</v>
      </c>
      <c r="L14371" s="86" t="s">
        <v>17486</v>
      </c>
      <c r="N14371">
        <f>IFERROR(VLOOKUP(A14371,bip!$A:$C,2,0),"")</f>
      </c>
      <c r="O14371">
        <f>IFERROR(VLOOKUP(A14371,bip!$A:$Z,3,0),"")</f>
      </c>
    </row>
    <row r="14372" spans="1:15" ht="13.2">
      <c r="A14372" t="s">
        <v>25121</v>
      </c>
      <c r="B14372" t="s">
        <v>25121</v>
      </c>
      <c r="C14372" t="s">
        <v>17435</v>
      </c>
      <c r="D14372" t="s">
        <v>25122</v>
      </c>
      <c r="E14372" t="s">
        <v>25123</v>
      </c>
      <c r="F14372">
        <v>1</v>
      </c>
      <c r="G14372">
        <v>10</v>
      </c>
      <c r="H14372" s="1">
        <v>402</v>
      </c>
      <c r="I14372" s="87"/>
      <c r="K14372" s="86" t="s">
        <v>17485</v>
      </c>
      <c r="L14372" s="86" t="s">
        <v>17486</v>
      </c>
      <c r="N14372">
        <f>IFERROR(VLOOKUP(A14372,bip!$A:$C,2,0),"")</f>
      </c>
      <c r="O14372">
        <f>IFERROR(VLOOKUP(A14372,bip!$A:$Z,3,0),"")</f>
      </c>
    </row>
    <row r="14373" spans="1:15" ht="13.2">
      <c r="A14373" t="s">
        <v>41650</v>
      </c>
      <c r="B14373" t="s">
        <v>41650</v>
      </c>
      <c r="C14373" t="s">
        <v>17435</v>
      </c>
      <c r="D14373" t="s">
        <v>41651</v>
      </c>
      <c r="E14373" t="s">
        <v>41652</v>
      </c>
      <c r="F14373">
        <v>1</v>
      </c>
      <c r="G14373">
        <v>24</v>
      </c>
      <c r="H14373" s="1">
        <v>319</v>
      </c>
      <c r="I14373" s="87">
        <v>0.05</v>
      </c>
      <c r="J14373" s="86" t="s">
        <v>17480</v>
      </c>
      <c r="K14373" s="86" t="s">
        <v>44487</v>
      </c>
      <c r="L14373" s="86" t="s">
        <v>17486</v>
      </c>
      <c r="M14373" s="86" t="s">
        <v>17487</v>
      </c>
      <c r="N14373">
        <f>IFERROR(VLOOKUP(A14373,bip!$A:$C,2,0),"")</f>
      </c>
      <c r="O14373">
        <f>IFERROR(VLOOKUP(A14373,bip!$A:$Z,3,0),"")</f>
      </c>
    </row>
    <row r="14374" spans="1:15" ht="13.2">
      <c r="A14374" t="s">
        <v>11170</v>
      </c>
      <c r="B14374" t="s">
        <v>11170</v>
      </c>
      <c r="C14374" t="s">
        <v>17435</v>
      </c>
      <c r="D14374" t="s">
        <v>38592</v>
      </c>
      <c r="E14374" t="s">
        <v>30108</v>
      </c>
      <c r="F14374">
        <v>1</v>
      </c>
      <c r="G14374">
        <v>72</v>
      </c>
      <c r="H14374" s="1">
        <v>136</v>
      </c>
      <c r="I14374" s="87"/>
      <c r="K14374" s="86" t="s">
        <v>17485</v>
      </c>
      <c r="L14374" s="86" t="s">
        <v>17486</v>
      </c>
      <c r="N14374">
        <f>IFERROR(VLOOKUP(A14374,bip!$A:$C,2,0),"")</f>
      </c>
      <c r="O14374">
        <f>IFERROR(VLOOKUP(A14374,bip!$A:$Z,3,0),"")</f>
      </c>
    </row>
    <row r="14375" spans="1:15" ht="13.2">
      <c r="A14375" t="s">
        <v>11171</v>
      </c>
      <c r="B14375" t="s">
        <v>11171</v>
      </c>
      <c r="C14375" t="s">
        <v>17435</v>
      </c>
      <c r="D14375" t="s">
        <v>38593</v>
      </c>
      <c r="E14375" t="s">
        <v>30109</v>
      </c>
      <c r="F14375">
        <v>1</v>
      </c>
      <c r="G14375">
        <v>36</v>
      </c>
      <c r="H14375" s="1">
        <v>177</v>
      </c>
      <c r="I14375" s="87"/>
      <c r="K14375" s="86" t="s">
        <v>17485</v>
      </c>
      <c r="L14375" s="86" t="s">
        <v>17486</v>
      </c>
      <c r="N14375">
        <f>IFERROR(VLOOKUP(A14375,bip!$A:$C,2,0),"")</f>
      </c>
      <c r="O14375">
        <f>IFERROR(VLOOKUP(A14375,bip!$A:$Z,3,0),"")</f>
      </c>
    </row>
    <row r="14376" spans="1:15" ht="13.2">
      <c r="A14376" t="s">
        <v>11166</v>
      </c>
      <c r="B14376" t="s">
        <v>13423</v>
      </c>
      <c r="C14376" t="s">
        <v>17435</v>
      </c>
      <c r="D14376" t="s">
        <v>38598</v>
      </c>
      <c r="E14376" t="s">
        <v>30110</v>
      </c>
      <c r="F14376">
        <v>1</v>
      </c>
      <c r="G14376">
        <v>36</v>
      </c>
      <c r="H14376" s="1">
        <v>90</v>
      </c>
      <c r="I14376" s="87">
        <v>0.05</v>
      </c>
      <c r="J14376" s="86" t="s">
        <v>17480</v>
      </c>
      <c r="K14376" s="86" t="s">
        <v>44487</v>
      </c>
      <c r="L14376" s="86" t="s">
        <v>17486</v>
      </c>
      <c r="N14376">
        <f>IFERROR(VLOOKUP(A14376,bip!$A:$C,2,0),"")</f>
      </c>
      <c r="O14376">
        <f>IFERROR(VLOOKUP(A14376,bip!$A:$Z,3,0),"")</f>
      </c>
    </row>
    <row r="14377" spans="1:15" ht="13.2">
      <c r="A14377" t="s">
        <v>11167</v>
      </c>
      <c r="B14377" t="s">
        <v>11167</v>
      </c>
      <c r="C14377" t="s">
        <v>17435</v>
      </c>
      <c r="D14377" t="s">
        <v>38599</v>
      </c>
      <c r="E14377" t="s">
        <v>30111</v>
      </c>
      <c r="F14377">
        <v>1</v>
      </c>
      <c r="G14377">
        <v>36</v>
      </c>
      <c r="H14377" s="1">
        <v>112</v>
      </c>
      <c r="I14377" s="87">
        <v>0.05</v>
      </c>
      <c r="J14377" s="86" t="s">
        <v>17480</v>
      </c>
      <c r="K14377" s="86" t="s">
        <v>44487</v>
      </c>
      <c r="L14377" s="86" t="s">
        <v>17486</v>
      </c>
      <c r="N14377">
        <f>IFERROR(VLOOKUP(A14377,bip!$A:$C,2,0),"")</f>
      </c>
      <c r="O14377">
        <f>IFERROR(VLOOKUP(A14377,bip!$A:$Z,3,0),"")</f>
      </c>
    </row>
    <row r="14378" spans="1:15" ht="13.2">
      <c r="A14378" t="s">
        <v>11168</v>
      </c>
      <c r="B14378" t="s">
        <v>13424</v>
      </c>
      <c r="C14378" t="s">
        <v>17435</v>
      </c>
      <c r="D14378" t="s">
        <v>38600</v>
      </c>
      <c r="E14378" t="s">
        <v>30112</v>
      </c>
      <c r="F14378">
        <v>1</v>
      </c>
      <c r="G14378">
        <v>36</v>
      </c>
      <c r="H14378" s="1">
        <v>117</v>
      </c>
      <c r="I14378" s="87">
        <v>0.05</v>
      </c>
      <c r="J14378" s="86" t="s">
        <v>17480</v>
      </c>
      <c r="K14378" s="86" t="s">
        <v>44487</v>
      </c>
      <c r="L14378" s="86" t="s">
        <v>17486</v>
      </c>
      <c r="N14378">
        <f>IFERROR(VLOOKUP(A14378,bip!$A:$C,2,0),"")</f>
      </c>
      <c r="O14378">
        <f>IFERROR(VLOOKUP(A14378,bip!$A:$Z,3,0),"")</f>
      </c>
    </row>
    <row r="14379" spans="1:15" ht="13.2">
      <c r="A14379" t="s">
        <v>11169</v>
      </c>
      <c r="B14379" t="s">
        <v>13425</v>
      </c>
      <c r="C14379" t="s">
        <v>17435</v>
      </c>
      <c r="D14379" t="s">
        <v>38601</v>
      </c>
      <c r="E14379" t="s">
        <v>30113</v>
      </c>
      <c r="F14379">
        <v>1</v>
      </c>
      <c r="G14379">
        <v>36</v>
      </c>
      <c r="H14379" s="1">
        <v>143</v>
      </c>
      <c r="I14379" s="87">
        <v>0.05</v>
      </c>
      <c r="J14379" s="86" t="s">
        <v>17480</v>
      </c>
      <c r="K14379" s="86" t="s">
        <v>44487</v>
      </c>
      <c r="L14379" s="86" t="s">
        <v>17486</v>
      </c>
      <c r="N14379">
        <f>IFERROR(VLOOKUP(A14379,bip!$A:$C,2,0),"")</f>
      </c>
      <c r="O14379">
        <f>IFERROR(VLOOKUP(A14379,bip!$A:$Z,3,0),"")</f>
      </c>
    </row>
    <row r="14380" spans="1:15" ht="13.2">
      <c r="A14380" t="s">
        <v>11163</v>
      </c>
      <c r="B14380" t="s">
        <v>11163</v>
      </c>
      <c r="C14380" t="s">
        <v>17435</v>
      </c>
      <c r="D14380" t="s">
        <v>38602</v>
      </c>
      <c r="E14380" t="s">
        <v>30114</v>
      </c>
      <c r="F14380">
        <v>1</v>
      </c>
      <c r="G14380">
        <v>72</v>
      </c>
      <c r="H14380" s="1">
        <v>320</v>
      </c>
      <c r="I14380" s="87">
        <v>0.05</v>
      </c>
      <c r="J14380" s="86" t="s">
        <v>17480</v>
      </c>
      <c r="K14380" s="86" t="s">
        <v>44487</v>
      </c>
      <c r="L14380" s="86" t="s">
        <v>17486</v>
      </c>
      <c r="N14380">
        <f>IFERROR(VLOOKUP(A14380,bip!$A:$C,2,0),"")</f>
      </c>
      <c r="O14380">
        <f>IFERROR(VLOOKUP(A14380,bip!$A:$Z,3,0),"")</f>
      </c>
    </row>
    <row r="14381" spans="1:15" ht="13.2">
      <c r="A14381" t="s">
        <v>11164</v>
      </c>
      <c r="B14381" t="s">
        <v>11164</v>
      </c>
      <c r="C14381" t="s">
        <v>17435</v>
      </c>
      <c r="D14381" t="s">
        <v>38603</v>
      </c>
      <c r="E14381" t="s">
        <v>30115</v>
      </c>
      <c r="F14381">
        <v>1</v>
      </c>
      <c r="G14381">
        <v>72</v>
      </c>
      <c r="H14381" s="1">
        <v>379</v>
      </c>
      <c r="I14381" s="87">
        <v>0.05</v>
      </c>
      <c r="J14381" s="86" t="s">
        <v>17480</v>
      </c>
      <c r="K14381" s="86" t="s">
        <v>44487</v>
      </c>
      <c r="L14381" s="86" t="s">
        <v>17486</v>
      </c>
      <c r="N14381">
        <f>IFERROR(VLOOKUP(A14381,bip!$A:$C,2,0),"")</f>
      </c>
      <c r="O14381">
        <f>IFERROR(VLOOKUP(A14381,bip!$A:$Z,3,0),"")</f>
      </c>
    </row>
    <row r="14382" spans="1:15" ht="13.2">
      <c r="A14382" t="s">
        <v>11165</v>
      </c>
      <c r="B14382" t="s">
        <v>11165</v>
      </c>
      <c r="C14382" t="s">
        <v>17435</v>
      </c>
      <c r="D14382" t="s">
        <v>38604</v>
      </c>
      <c r="E14382" t="s">
        <v>30116</v>
      </c>
      <c r="F14382">
        <v>1</v>
      </c>
      <c r="G14382">
        <v>48</v>
      </c>
      <c r="H14382" s="1">
        <v>540</v>
      </c>
      <c r="I14382" s="87">
        <v>0.05</v>
      </c>
      <c r="J14382" s="86" t="s">
        <v>17480</v>
      </c>
      <c r="K14382" s="86" t="s">
        <v>44487</v>
      </c>
      <c r="L14382" s="86" t="s">
        <v>17486</v>
      </c>
      <c r="N14382">
        <f>IFERROR(VLOOKUP(A14382,bip!$A:$C,2,0),"")</f>
      </c>
      <c r="O14382">
        <f>IFERROR(VLOOKUP(A14382,bip!$A:$Z,3,0),"")</f>
      </c>
    </row>
    <row r="14383" spans="1:15" ht="13.2">
      <c r="A14383" t="s">
        <v>11266</v>
      </c>
      <c r="B14383" t="s">
        <v>11266</v>
      </c>
      <c r="C14383" t="s">
        <v>17435</v>
      </c>
      <c r="D14383" t="s">
        <v>33536</v>
      </c>
      <c r="E14383" t="s">
        <v>30166</v>
      </c>
      <c r="F14383">
        <v>1</v>
      </c>
      <c r="G14383">
        <v>40</v>
      </c>
      <c r="H14383" s="1">
        <v>359</v>
      </c>
      <c r="I14383" s="87">
        <v>0.05</v>
      </c>
      <c r="J14383" s="86" t="s">
        <v>17480</v>
      </c>
      <c r="K14383" s="86" t="s">
        <v>44487</v>
      </c>
      <c r="L14383" s="86" t="s">
        <v>17486</v>
      </c>
      <c r="N14383">
        <f>IFERROR(VLOOKUP(A14383,bip!$A:$C,2,0),"")</f>
      </c>
      <c r="O14383">
        <f>IFERROR(VLOOKUP(A14383,bip!$A:$Z,3,0),"")</f>
      </c>
    </row>
    <row r="14384" spans="1:15" ht="13.2">
      <c r="A14384" t="s">
        <v>11198</v>
      </c>
      <c r="B14384" t="s">
        <v>13439</v>
      </c>
      <c r="C14384" t="s">
        <v>17435</v>
      </c>
      <c r="D14384" t="s">
        <v>38605</v>
      </c>
      <c r="E14384" t="s">
        <v>38606</v>
      </c>
      <c r="F14384">
        <v>1</v>
      </c>
      <c r="G14384">
        <v>36</v>
      </c>
      <c r="H14384" s="1">
        <v>225</v>
      </c>
      <c r="I14384" s="87">
        <v>0.05</v>
      </c>
      <c r="J14384" s="86" t="s">
        <v>17480</v>
      </c>
      <c r="K14384" s="86" t="s">
        <v>44487</v>
      </c>
      <c r="L14384" s="86" t="s">
        <v>17486</v>
      </c>
      <c r="N14384">
        <f>IFERROR(VLOOKUP(A14384,bip!$A:$C,2,0),"")</f>
      </c>
      <c r="O14384">
        <f>IFERROR(VLOOKUP(A14384,bip!$A:$Z,3,0),"")</f>
      </c>
    </row>
    <row r="14385" spans="1:15" ht="13.2">
      <c r="A14385" t="s">
        <v>11197</v>
      </c>
      <c r="B14385" t="s">
        <v>13438</v>
      </c>
      <c r="C14385" t="s">
        <v>17435</v>
      </c>
      <c r="D14385" t="s">
        <v>38607</v>
      </c>
      <c r="E14385" t="s">
        <v>38608</v>
      </c>
      <c r="F14385">
        <v>1</v>
      </c>
      <c r="G14385">
        <v>36</v>
      </c>
      <c r="H14385" s="1">
        <v>209</v>
      </c>
      <c r="I14385" s="87">
        <v>0.05</v>
      </c>
      <c r="J14385" s="86" t="s">
        <v>17480</v>
      </c>
      <c r="K14385" s="86" t="s">
        <v>44487</v>
      </c>
      <c r="L14385" s="86" t="s">
        <v>17486</v>
      </c>
      <c r="N14385">
        <f>IFERROR(VLOOKUP(A14385,bip!$A:$C,2,0),"")</f>
      </c>
      <c r="O14385">
        <f>IFERROR(VLOOKUP(A14385,bip!$A:$Z,3,0),"")</f>
        <v>0</v>
      </c>
    </row>
    <row r="14386" spans="1:15" ht="13.2">
      <c r="A14386" t="s">
        <v>25113</v>
      </c>
      <c r="B14386" t="s">
        <v>25113</v>
      </c>
      <c r="C14386" t="s">
        <v>17435</v>
      </c>
      <c r="D14386" t="s">
        <v>38609</v>
      </c>
      <c r="E14386" t="s">
        <v>25114</v>
      </c>
      <c r="F14386">
        <v>1</v>
      </c>
      <c r="G14386">
        <v>24</v>
      </c>
      <c r="H14386" s="1">
        <v>262</v>
      </c>
      <c r="I14386" s="87"/>
      <c r="K14386" s="86" t="s">
        <v>17485</v>
      </c>
      <c r="L14386" s="86" t="s">
        <v>17486</v>
      </c>
      <c r="N14386">
        <f>IFERROR(VLOOKUP(A14386,bip!$A:$C,2,0),"")</f>
      </c>
      <c r="O14386">
        <f>IFERROR(VLOOKUP(A14386,bip!$A:$Z,3,0),"")</f>
      </c>
    </row>
    <row r="14387" spans="1:15" ht="13.2">
      <c r="A14387" t="s">
        <v>25115</v>
      </c>
      <c r="B14387" t="s">
        <v>25115</v>
      </c>
      <c r="C14387" t="s">
        <v>17435</v>
      </c>
      <c r="D14387" t="s">
        <v>38610</v>
      </c>
      <c r="E14387" t="s">
        <v>25116</v>
      </c>
      <c r="F14387">
        <v>1</v>
      </c>
      <c r="G14387">
        <v>24</v>
      </c>
      <c r="H14387" s="1">
        <v>262</v>
      </c>
      <c r="I14387" s="87"/>
      <c r="K14387" s="86" t="s">
        <v>17485</v>
      </c>
      <c r="L14387" s="86" t="s">
        <v>17486</v>
      </c>
      <c r="N14387">
        <f>IFERROR(VLOOKUP(A14387,bip!$A:$C,2,0),"")</f>
      </c>
      <c r="O14387">
        <f>IFERROR(VLOOKUP(A14387,bip!$A:$Z,3,0),"")</f>
      </c>
    </row>
    <row r="14388" spans="1:15" ht="13.2">
      <c r="A14388" t="s">
        <v>26545</v>
      </c>
      <c r="B14388" t="s">
        <v>26545</v>
      </c>
      <c r="C14388" t="s">
        <v>17435</v>
      </c>
      <c r="D14388" t="s">
        <v>38611</v>
      </c>
      <c r="E14388" t="s">
        <v>26546</v>
      </c>
      <c r="F14388">
        <v>1</v>
      </c>
      <c r="G14388">
        <v>36</v>
      </c>
      <c r="H14388" s="1">
        <v>160</v>
      </c>
      <c r="I14388" s="87">
        <v>0.05</v>
      </c>
      <c r="J14388" s="86" t="s">
        <v>17480</v>
      </c>
      <c r="K14388" s="86" t="s">
        <v>44487</v>
      </c>
      <c r="L14388" s="86" t="s">
        <v>17486</v>
      </c>
      <c r="N14388">
        <f>IFERROR(VLOOKUP(A14388,bip!$A:$C,2,0),"")</f>
      </c>
      <c r="O14388">
        <f>IFERROR(VLOOKUP(A14388,bip!$A:$Z,3,0),"")</f>
      </c>
    </row>
    <row r="14389" spans="1:15" ht="13.2">
      <c r="A14389" t="s">
        <v>11314</v>
      </c>
      <c r="B14389" t="s">
        <v>11314</v>
      </c>
      <c r="C14389" t="s">
        <v>17437</v>
      </c>
      <c r="D14389" t="s">
        <v>33542</v>
      </c>
      <c r="E14389" t="s">
        <v>30129</v>
      </c>
      <c r="F14389">
        <v>1</v>
      </c>
      <c r="G14389">
        <v>36</v>
      </c>
      <c r="H14389" s="1">
        <v>191</v>
      </c>
      <c r="I14389" s="87">
        <v>0.05</v>
      </c>
      <c r="J14389" s="86" t="s">
        <v>17480</v>
      </c>
      <c r="K14389" s="86" t="s">
        <v>44487</v>
      </c>
      <c r="L14389" s="86" t="s">
        <v>17486</v>
      </c>
      <c r="N14389">
        <f>IFERROR(VLOOKUP(A14389,bip!$A:$C,2,0),"")</f>
      </c>
      <c r="O14389">
        <f>IFERROR(VLOOKUP(A14389,bip!$A:$Z,3,0),"")</f>
      </c>
    </row>
    <row r="14390" spans="1:15" ht="13.2">
      <c r="A14390" t="s">
        <v>11315</v>
      </c>
      <c r="B14390" t="s">
        <v>11315</v>
      </c>
      <c r="C14390" t="s">
        <v>17437</v>
      </c>
      <c r="D14390" t="s">
        <v>33546</v>
      </c>
      <c r="E14390" t="s">
        <v>30130</v>
      </c>
      <c r="F14390">
        <v>1</v>
      </c>
      <c r="G14390">
        <v>36</v>
      </c>
      <c r="H14390" s="1">
        <v>198</v>
      </c>
      <c r="I14390" s="87">
        <v>0.05</v>
      </c>
      <c r="J14390" s="86" t="s">
        <v>17480</v>
      </c>
      <c r="K14390" s="86" t="s">
        <v>44487</v>
      </c>
      <c r="L14390" s="86" t="s">
        <v>17486</v>
      </c>
      <c r="N14390">
        <f>IFERROR(VLOOKUP(A14390,bip!$A:$C,2,0),"")</f>
      </c>
      <c r="O14390">
        <f>IFERROR(VLOOKUP(A14390,bip!$A:$Z,3,0),"")</f>
      </c>
    </row>
    <row r="14391" spans="1:15" ht="13.2">
      <c r="A14391" t="s">
        <v>11316</v>
      </c>
      <c r="B14391" t="s">
        <v>11316</v>
      </c>
      <c r="C14391" t="s">
        <v>17437</v>
      </c>
      <c r="D14391" t="s">
        <v>33543</v>
      </c>
      <c r="E14391" t="s">
        <v>30131</v>
      </c>
      <c r="F14391">
        <v>1</v>
      </c>
      <c r="G14391">
        <v>24</v>
      </c>
      <c r="H14391" s="1">
        <v>349</v>
      </c>
      <c r="I14391" s="87">
        <v>0.05</v>
      </c>
      <c r="J14391" s="86" t="s">
        <v>17480</v>
      </c>
      <c r="K14391" s="86" t="s">
        <v>44487</v>
      </c>
      <c r="L14391" s="86" t="s">
        <v>17486</v>
      </c>
      <c r="N14391">
        <f>IFERROR(VLOOKUP(A14391,bip!$A:$C,2,0),"")</f>
      </c>
      <c r="O14391">
        <f>IFERROR(VLOOKUP(A14391,bip!$A:$Z,3,0),"")</f>
      </c>
    </row>
    <row r="14392" spans="1:15" ht="13.2">
      <c r="A14392" t="s">
        <v>11225</v>
      </c>
      <c r="B14392" t="s">
        <v>11225</v>
      </c>
      <c r="C14392" t="s">
        <v>17435</v>
      </c>
      <c r="D14392" t="s">
        <v>33542</v>
      </c>
      <c r="E14392" t="s">
        <v>30129</v>
      </c>
      <c r="F14392">
        <v>1</v>
      </c>
      <c r="G14392">
        <v>36</v>
      </c>
      <c r="H14392" s="1">
        <v>212</v>
      </c>
      <c r="I14392" s="87">
        <v>0.05</v>
      </c>
      <c r="J14392" s="86" t="s">
        <v>17480</v>
      </c>
      <c r="K14392" s="86" t="s">
        <v>44487</v>
      </c>
      <c r="L14392" s="86" t="s">
        <v>17486</v>
      </c>
      <c r="N14392">
        <f>IFERROR(VLOOKUP(A14392,bip!$A:$C,2,0),"")</f>
      </c>
      <c r="O14392">
        <f>IFERROR(VLOOKUP(A14392,bip!$A:$Z,3,0),"")</f>
      </c>
    </row>
    <row r="14393" spans="1:15" ht="13.2">
      <c r="A14393" t="s">
        <v>11228</v>
      </c>
      <c r="B14393" t="s">
        <v>11228</v>
      </c>
      <c r="C14393" t="s">
        <v>17435</v>
      </c>
      <c r="D14393" t="s">
        <v>33546</v>
      </c>
      <c r="E14393" t="s">
        <v>30130</v>
      </c>
      <c r="F14393">
        <v>1</v>
      </c>
      <c r="G14393">
        <v>36</v>
      </c>
      <c r="H14393" s="1">
        <v>220</v>
      </c>
      <c r="I14393" s="87">
        <v>0.05</v>
      </c>
      <c r="J14393" s="86" t="s">
        <v>17480</v>
      </c>
      <c r="K14393" s="86" t="s">
        <v>44487</v>
      </c>
      <c r="L14393" s="86" t="s">
        <v>17486</v>
      </c>
      <c r="N14393">
        <f>IFERROR(VLOOKUP(A14393,bip!$A:$C,2,0),"")</f>
      </c>
      <c r="O14393">
        <f>IFERROR(VLOOKUP(A14393,bip!$A:$Z,3,0),"")</f>
      </c>
    </row>
    <row r="14394" spans="1:15" ht="13.2">
      <c r="A14394" t="s">
        <v>11226</v>
      </c>
      <c r="B14394" t="s">
        <v>11226</v>
      </c>
      <c r="C14394" t="s">
        <v>17435</v>
      </c>
      <c r="D14394" t="s">
        <v>33543</v>
      </c>
      <c r="E14394" t="s">
        <v>30131</v>
      </c>
      <c r="F14394">
        <v>1</v>
      </c>
      <c r="G14394">
        <v>24</v>
      </c>
      <c r="H14394" s="1">
        <v>388</v>
      </c>
      <c r="I14394" s="87">
        <v>0.05</v>
      </c>
      <c r="J14394" s="86" t="s">
        <v>17480</v>
      </c>
      <c r="K14394" s="86" t="s">
        <v>44487</v>
      </c>
      <c r="L14394" s="86" t="s">
        <v>17486</v>
      </c>
      <c r="N14394">
        <f>IFERROR(VLOOKUP(A14394,bip!$A:$C,2,0),"")</f>
      </c>
      <c r="O14394">
        <f>IFERROR(VLOOKUP(A14394,bip!$A:$Z,3,0),"")</f>
      </c>
    </row>
    <row r="14395" spans="1:15" ht="13.2">
      <c r="A14395" t="s">
        <v>11227</v>
      </c>
      <c r="B14395" t="s">
        <v>13464</v>
      </c>
      <c r="C14395" t="s">
        <v>17435</v>
      </c>
      <c r="D14395" t="s">
        <v>33547</v>
      </c>
      <c r="E14395" t="s">
        <v>30132</v>
      </c>
      <c r="F14395">
        <v>1</v>
      </c>
      <c r="G14395">
        <v>36</v>
      </c>
      <c r="H14395" s="1">
        <v>101</v>
      </c>
      <c r="I14395" s="87">
        <v>0.05</v>
      </c>
      <c r="J14395" s="86" t="s">
        <v>17480</v>
      </c>
      <c r="K14395" s="86" t="s">
        <v>44487</v>
      </c>
      <c r="L14395" s="86" t="s">
        <v>17486</v>
      </c>
      <c r="N14395">
        <f>IFERROR(VLOOKUP(A14395,bip!$A:$C,2,0),"")</f>
      </c>
      <c r="O14395">
        <f>IFERROR(VLOOKUP(A14395,bip!$A:$Z,3,0),"")</f>
      </c>
    </row>
    <row r="14396" spans="1:15" ht="13.2">
      <c r="A14396" t="s">
        <v>11223</v>
      </c>
      <c r="B14396" t="s">
        <v>13462</v>
      </c>
      <c r="C14396" t="s">
        <v>17435</v>
      </c>
      <c r="D14396" t="s">
        <v>33544</v>
      </c>
      <c r="E14396" t="s">
        <v>30133</v>
      </c>
      <c r="F14396">
        <v>1</v>
      </c>
      <c r="G14396">
        <v>36</v>
      </c>
      <c r="H14396" s="1">
        <v>74</v>
      </c>
      <c r="I14396" s="87">
        <v>0.05</v>
      </c>
      <c r="J14396" s="86" t="s">
        <v>17480</v>
      </c>
      <c r="K14396" s="86" t="s">
        <v>44487</v>
      </c>
      <c r="L14396" s="86" t="s">
        <v>17486</v>
      </c>
      <c r="N14396">
        <f>IFERROR(VLOOKUP(A14396,bip!$A:$C,2,0),"")</f>
      </c>
      <c r="O14396">
        <f>IFERROR(VLOOKUP(A14396,bip!$A:$Z,3,0),"")</f>
      </c>
    </row>
    <row r="14397" spans="1:15" ht="13.2">
      <c r="A14397" t="s">
        <v>11224</v>
      </c>
      <c r="B14397" t="s">
        <v>13463</v>
      </c>
      <c r="C14397" t="s">
        <v>17435</v>
      </c>
      <c r="D14397" t="s">
        <v>33545</v>
      </c>
      <c r="E14397" t="s">
        <v>30134</v>
      </c>
      <c r="F14397">
        <v>1</v>
      </c>
      <c r="G14397">
        <v>36</v>
      </c>
      <c r="H14397" s="1">
        <v>95</v>
      </c>
      <c r="I14397" s="87">
        <v>0.05</v>
      </c>
      <c r="J14397" s="86" t="s">
        <v>17480</v>
      </c>
      <c r="K14397" s="86" t="s">
        <v>44487</v>
      </c>
      <c r="L14397" s="86" t="s">
        <v>17486</v>
      </c>
      <c r="N14397">
        <f>IFERROR(VLOOKUP(A14397,bip!$A:$C,2,0),"")</f>
      </c>
      <c r="O14397">
        <f>IFERROR(VLOOKUP(A14397,bip!$A:$Z,3,0),"")</f>
      </c>
    </row>
    <row r="14398" spans="1:15" ht="13.2">
      <c r="A14398" t="s">
        <v>11214</v>
      </c>
      <c r="B14398" t="s">
        <v>13453</v>
      </c>
      <c r="C14398" t="s">
        <v>17435</v>
      </c>
      <c r="D14398" t="s">
        <v>38635</v>
      </c>
      <c r="E14398" t="s">
        <v>30135</v>
      </c>
      <c r="F14398">
        <v>1</v>
      </c>
      <c r="G14398">
        <v>36</v>
      </c>
      <c r="H14398" s="1">
        <v>207</v>
      </c>
      <c r="I14398" s="87">
        <v>0.05</v>
      </c>
      <c r="J14398" s="86" t="s">
        <v>17480</v>
      </c>
      <c r="K14398" s="86" t="s">
        <v>44487</v>
      </c>
      <c r="L14398" s="86" t="s">
        <v>17486</v>
      </c>
      <c r="N14398">
        <f>IFERROR(VLOOKUP(A14398,bip!$A:$C,2,0),"")</f>
      </c>
      <c r="O14398">
        <f>IFERROR(VLOOKUP(A14398,bip!$A:$Z,3,0),"")</f>
      </c>
    </row>
    <row r="14399" spans="1:15" ht="13.2">
      <c r="A14399" t="s">
        <v>11217</v>
      </c>
      <c r="B14399" t="s">
        <v>13456</v>
      </c>
      <c r="C14399" t="s">
        <v>17435</v>
      </c>
      <c r="D14399" t="s">
        <v>38636</v>
      </c>
      <c r="E14399" t="s">
        <v>30136</v>
      </c>
      <c r="F14399">
        <v>1</v>
      </c>
      <c r="G14399">
        <v>36</v>
      </c>
      <c r="H14399" s="1">
        <v>207</v>
      </c>
      <c r="I14399" s="87">
        <v>0.05</v>
      </c>
      <c r="J14399" s="86" t="s">
        <v>17480</v>
      </c>
      <c r="K14399" s="86" t="s">
        <v>44487</v>
      </c>
      <c r="L14399" s="86" t="s">
        <v>17486</v>
      </c>
      <c r="N14399">
        <f>IFERROR(VLOOKUP(A14399,bip!$A:$C,2,0),"")</f>
      </c>
      <c r="O14399">
        <f>IFERROR(VLOOKUP(A14399,bip!$A:$Z,3,0),"")</f>
      </c>
    </row>
    <row r="14400" spans="1:15" ht="13.2">
      <c r="A14400" t="s">
        <v>11220</v>
      </c>
      <c r="B14400" t="s">
        <v>13459</v>
      </c>
      <c r="C14400" t="s">
        <v>17435</v>
      </c>
      <c r="D14400" t="s">
        <v>38647</v>
      </c>
      <c r="E14400" t="s">
        <v>30141</v>
      </c>
      <c r="F14400">
        <v>1</v>
      </c>
      <c r="G14400">
        <v>36</v>
      </c>
      <c r="H14400" s="1">
        <v>207</v>
      </c>
      <c r="I14400" s="87">
        <v>0.05</v>
      </c>
      <c r="J14400" s="86" t="s">
        <v>17480</v>
      </c>
      <c r="K14400" s="86" t="s">
        <v>44487</v>
      </c>
      <c r="L14400" s="86" t="s">
        <v>17486</v>
      </c>
      <c r="N14400">
        <f>IFERROR(VLOOKUP(A14400,bip!$A:$C,2,0),"")</f>
      </c>
      <c r="O14400">
        <f>IFERROR(VLOOKUP(A14400,bip!$A:$Z,3,0),"")</f>
      </c>
    </row>
    <row r="14401" spans="1:15" ht="13.2">
      <c r="A14401" t="s">
        <v>11215</v>
      </c>
      <c r="B14401" t="s">
        <v>13454</v>
      </c>
      <c r="C14401" t="s">
        <v>17435</v>
      </c>
      <c r="D14401" t="s">
        <v>38637</v>
      </c>
      <c r="E14401" t="s">
        <v>30137</v>
      </c>
      <c r="F14401">
        <v>1</v>
      </c>
      <c r="G14401">
        <v>36</v>
      </c>
      <c r="H14401" s="1">
        <v>249</v>
      </c>
      <c r="I14401" s="87">
        <v>0.05</v>
      </c>
      <c r="J14401" s="86" t="s">
        <v>17480</v>
      </c>
      <c r="K14401" s="86" t="s">
        <v>44487</v>
      </c>
      <c r="L14401" s="86" t="s">
        <v>17486</v>
      </c>
      <c r="N14401">
        <f>IFERROR(VLOOKUP(A14401,bip!$A:$C,2,0),"")</f>
      </c>
      <c r="O14401">
        <f>IFERROR(VLOOKUP(A14401,bip!$A:$Z,3,0),"")</f>
      </c>
    </row>
    <row r="14402" spans="1:15" ht="13.2">
      <c r="A14402" t="s">
        <v>11218</v>
      </c>
      <c r="B14402" t="s">
        <v>13457</v>
      </c>
      <c r="C14402" t="s">
        <v>17435</v>
      </c>
      <c r="D14402" t="s">
        <v>38638</v>
      </c>
      <c r="E14402" t="s">
        <v>30138</v>
      </c>
      <c r="F14402">
        <v>1</v>
      </c>
      <c r="G14402">
        <v>36</v>
      </c>
      <c r="H14402" s="1">
        <v>249</v>
      </c>
      <c r="I14402" s="87">
        <v>0.05</v>
      </c>
      <c r="J14402" s="86" t="s">
        <v>17480</v>
      </c>
      <c r="K14402" s="86" t="s">
        <v>44487</v>
      </c>
      <c r="L14402" s="86" t="s">
        <v>17486</v>
      </c>
      <c r="N14402">
        <f>IFERROR(VLOOKUP(A14402,bip!$A:$C,2,0),"")</f>
      </c>
      <c r="O14402">
        <f>IFERROR(VLOOKUP(A14402,bip!$A:$Z,3,0),"")</f>
      </c>
    </row>
    <row r="14403" spans="1:15" ht="13.2">
      <c r="A14403" t="s">
        <v>11221</v>
      </c>
      <c r="B14403" t="s">
        <v>13460</v>
      </c>
      <c r="C14403" t="s">
        <v>17435</v>
      </c>
      <c r="D14403" t="s">
        <v>38650</v>
      </c>
      <c r="E14403" t="s">
        <v>30142</v>
      </c>
      <c r="F14403">
        <v>1</v>
      </c>
      <c r="G14403">
        <v>36</v>
      </c>
      <c r="H14403" s="1">
        <v>249</v>
      </c>
      <c r="I14403" s="87">
        <v>0.05</v>
      </c>
      <c r="J14403" s="86" t="s">
        <v>17480</v>
      </c>
      <c r="K14403" s="86" t="s">
        <v>44487</v>
      </c>
      <c r="L14403" s="86" t="s">
        <v>17486</v>
      </c>
      <c r="N14403">
        <f>IFERROR(VLOOKUP(A14403,bip!$A:$C,2,0),"")</f>
      </c>
      <c r="O14403">
        <f>IFERROR(VLOOKUP(A14403,bip!$A:$Z,3,0),"")</f>
      </c>
    </row>
    <row r="14404" spans="1:15" ht="13.2">
      <c r="A14404" t="s">
        <v>11216</v>
      </c>
      <c r="B14404" t="s">
        <v>13455</v>
      </c>
      <c r="C14404" t="s">
        <v>17435</v>
      </c>
      <c r="D14404" t="s">
        <v>38639</v>
      </c>
      <c r="E14404" t="s">
        <v>30139</v>
      </c>
      <c r="F14404">
        <v>1</v>
      </c>
      <c r="G14404">
        <v>36</v>
      </c>
      <c r="H14404" s="1">
        <v>313</v>
      </c>
      <c r="I14404" s="87">
        <v>0.05</v>
      </c>
      <c r="J14404" s="86" t="s">
        <v>17480</v>
      </c>
      <c r="K14404" s="86" t="s">
        <v>44487</v>
      </c>
      <c r="L14404" s="86" t="s">
        <v>17486</v>
      </c>
      <c r="N14404">
        <f>IFERROR(VLOOKUP(A14404,bip!$A:$C,2,0),"")</f>
      </c>
      <c r="O14404">
        <f>IFERROR(VLOOKUP(A14404,bip!$A:$Z,3,0),"")</f>
      </c>
    </row>
    <row r="14405" spans="1:15" ht="13.2">
      <c r="A14405" t="s">
        <v>11219</v>
      </c>
      <c r="B14405" t="s">
        <v>13458</v>
      </c>
      <c r="C14405" t="s">
        <v>17435</v>
      </c>
      <c r="D14405" t="s">
        <v>38640</v>
      </c>
      <c r="E14405" t="s">
        <v>30140</v>
      </c>
      <c r="F14405">
        <v>1</v>
      </c>
      <c r="G14405">
        <v>36</v>
      </c>
      <c r="H14405" s="1">
        <v>313</v>
      </c>
      <c r="I14405" s="87"/>
      <c r="K14405" s="86" t="s">
        <v>17485</v>
      </c>
      <c r="L14405" s="86" t="s">
        <v>17486</v>
      </c>
      <c r="N14405">
        <f>IFERROR(VLOOKUP(A14405,bip!$A:$C,2,0),"")</f>
      </c>
      <c r="O14405">
        <f>IFERROR(VLOOKUP(A14405,bip!$A:$Z,3,0),"")</f>
      </c>
    </row>
    <row r="14406" spans="1:15" ht="13.2">
      <c r="A14406" t="s">
        <v>11222</v>
      </c>
      <c r="B14406" t="s">
        <v>13461</v>
      </c>
      <c r="C14406" t="s">
        <v>17435</v>
      </c>
      <c r="D14406" t="s">
        <v>38651</v>
      </c>
      <c r="E14406" t="s">
        <v>30143</v>
      </c>
      <c r="F14406">
        <v>1</v>
      </c>
      <c r="G14406">
        <v>36</v>
      </c>
      <c r="H14406" s="1">
        <v>313</v>
      </c>
      <c r="I14406" s="87">
        <v>0.05</v>
      </c>
      <c r="J14406" s="86" t="s">
        <v>17480</v>
      </c>
      <c r="K14406" s="86" t="s">
        <v>44487</v>
      </c>
      <c r="L14406" s="86" t="s">
        <v>17486</v>
      </c>
      <c r="N14406">
        <f>IFERROR(VLOOKUP(A14406,bip!$A:$C,2,0),"")</f>
      </c>
      <c r="O14406">
        <f>IFERROR(VLOOKUP(A14406,bip!$A:$Z,3,0),"")</f>
      </c>
    </row>
    <row r="14407" spans="1:15" ht="13.2">
      <c r="A14407" t="s">
        <v>11317</v>
      </c>
      <c r="B14407" t="s">
        <v>17469</v>
      </c>
      <c r="C14407" t="s">
        <v>17437</v>
      </c>
      <c r="D14407" t="s">
        <v>38658</v>
      </c>
      <c r="E14407" t="s">
        <v>24827</v>
      </c>
      <c r="F14407">
        <v>1</v>
      </c>
      <c r="G14407">
        <v>36</v>
      </c>
      <c r="H14407" s="1">
        <v>59</v>
      </c>
      <c r="I14407" s="87">
        <v>0.05</v>
      </c>
      <c r="J14407" s="86" t="s">
        <v>17480</v>
      </c>
      <c r="K14407" s="86" t="s">
        <v>44487</v>
      </c>
      <c r="L14407" s="86" t="s">
        <v>17486</v>
      </c>
      <c r="N14407">
        <f>IFERROR(VLOOKUP(A14407,bip!$A:$C,2,0),"")</f>
      </c>
      <c r="O14407">
        <f>IFERROR(VLOOKUP(A14407,bip!$A:$Z,3,0),"")</f>
      </c>
    </row>
    <row r="14408" spans="1:15" ht="13.2">
      <c r="A14408" t="s">
        <v>11318</v>
      </c>
      <c r="B14408" t="s">
        <v>17470</v>
      </c>
      <c r="C14408" t="s">
        <v>17437</v>
      </c>
      <c r="D14408" t="s">
        <v>38645</v>
      </c>
      <c r="E14408" t="s">
        <v>24828</v>
      </c>
      <c r="F14408">
        <v>1</v>
      </c>
      <c r="G14408">
        <v>36</v>
      </c>
      <c r="H14408" s="1">
        <v>62</v>
      </c>
      <c r="I14408" s="87">
        <v>0.05</v>
      </c>
      <c r="J14408" s="86" t="s">
        <v>17480</v>
      </c>
      <c r="K14408" s="86" t="s">
        <v>44487</v>
      </c>
      <c r="L14408" s="86" t="s">
        <v>17486</v>
      </c>
      <c r="N14408">
        <f>IFERROR(VLOOKUP(A14408,bip!$A:$C,2,0),"")</f>
      </c>
      <c r="O14408">
        <f>IFERROR(VLOOKUP(A14408,bip!$A:$Z,3,0),"")</f>
      </c>
    </row>
    <row r="14409" spans="1:15" ht="13.2">
      <c r="A14409" t="s">
        <v>11319</v>
      </c>
      <c r="B14409" t="s">
        <v>17471</v>
      </c>
      <c r="C14409" t="s">
        <v>17437</v>
      </c>
      <c r="D14409" t="s">
        <v>38646</v>
      </c>
      <c r="E14409" t="s">
        <v>24829</v>
      </c>
      <c r="F14409">
        <v>1</v>
      </c>
      <c r="G14409">
        <v>36</v>
      </c>
      <c r="H14409" s="1">
        <v>89</v>
      </c>
      <c r="I14409" s="87">
        <v>0.05</v>
      </c>
      <c r="J14409" s="86" t="s">
        <v>17480</v>
      </c>
      <c r="K14409" s="86" t="s">
        <v>44487</v>
      </c>
      <c r="L14409" s="86" t="s">
        <v>17486</v>
      </c>
      <c r="N14409">
        <f>IFERROR(VLOOKUP(A14409,bip!$A:$C,2,0),"")</f>
      </c>
      <c r="O14409">
        <f>IFERROR(VLOOKUP(A14409,bip!$A:$Z,3,0),"")</f>
      </c>
    </row>
    <row r="14410" spans="1:15" ht="13.2">
      <c r="A14410" t="s">
        <v>11320</v>
      </c>
      <c r="B14410" t="s">
        <v>17472</v>
      </c>
      <c r="C14410" t="s">
        <v>17437</v>
      </c>
      <c r="D14410" t="s">
        <v>38649</v>
      </c>
      <c r="E14410" t="s">
        <v>24830</v>
      </c>
      <c r="F14410">
        <v>1</v>
      </c>
      <c r="G14410">
        <v>36</v>
      </c>
      <c r="H14410" s="1">
        <v>156</v>
      </c>
      <c r="I14410" s="87">
        <v>0.05</v>
      </c>
      <c r="J14410" s="86" t="s">
        <v>17480</v>
      </c>
      <c r="K14410" s="86" t="s">
        <v>44487</v>
      </c>
      <c r="L14410" s="86" t="s">
        <v>17486</v>
      </c>
      <c r="N14410">
        <f>IFERROR(VLOOKUP(A14410,bip!$A:$C,2,0),"")</f>
      </c>
      <c r="O14410">
        <f>IFERROR(VLOOKUP(A14410,bip!$A:$Z,3,0),"")</f>
      </c>
    </row>
    <row r="14411" spans="1:15" ht="13.2">
      <c r="A14411" t="s">
        <v>11233</v>
      </c>
      <c r="B14411" t="s">
        <v>13469</v>
      </c>
      <c r="C14411" t="s">
        <v>17435</v>
      </c>
      <c r="D14411" t="s">
        <v>38641</v>
      </c>
      <c r="E14411" t="s">
        <v>24816</v>
      </c>
      <c r="F14411">
        <v>1</v>
      </c>
      <c r="G14411">
        <v>36</v>
      </c>
      <c r="H14411" s="1">
        <v>78</v>
      </c>
      <c r="I14411" s="87"/>
      <c r="K14411" s="86" t="s">
        <v>17485</v>
      </c>
      <c r="L14411" s="86" t="s">
        <v>17486</v>
      </c>
      <c r="N14411">
        <f>IFERROR(VLOOKUP(A14411,bip!$A:$C,2,0),"")</f>
      </c>
      <c r="O14411">
        <f>IFERROR(VLOOKUP(A14411,bip!$A:$Z,3,0),"")</f>
      </c>
    </row>
    <row r="14412" spans="1:15" ht="13.2">
      <c r="A14412" t="s">
        <v>11234</v>
      </c>
      <c r="B14412" t="s">
        <v>13470</v>
      </c>
      <c r="C14412" t="s">
        <v>17435</v>
      </c>
      <c r="D14412" t="s">
        <v>38642</v>
      </c>
      <c r="E14412" t="s">
        <v>24817</v>
      </c>
      <c r="F14412">
        <v>1</v>
      </c>
      <c r="G14412">
        <v>36</v>
      </c>
      <c r="H14412" s="1">
        <v>111</v>
      </c>
      <c r="I14412" s="87"/>
      <c r="K14412" s="86" t="s">
        <v>17485</v>
      </c>
      <c r="L14412" s="86" t="s">
        <v>17486</v>
      </c>
      <c r="N14412">
        <f>IFERROR(VLOOKUP(A14412,bip!$A:$C,2,0),"")</f>
      </c>
      <c r="O14412">
        <f>IFERROR(VLOOKUP(A14412,bip!$A:$Z,3,0),"")</f>
        <v>0</v>
      </c>
    </row>
    <row r="14413" spans="1:15" ht="13.2">
      <c r="A14413" t="s">
        <v>11235</v>
      </c>
      <c r="B14413" t="s">
        <v>13471</v>
      </c>
      <c r="C14413" t="s">
        <v>17435</v>
      </c>
      <c r="D14413" t="s">
        <v>38643</v>
      </c>
      <c r="E14413" t="s">
        <v>24818</v>
      </c>
      <c r="F14413">
        <v>1</v>
      </c>
      <c r="G14413">
        <v>36</v>
      </c>
      <c r="H14413" s="1">
        <v>152</v>
      </c>
      <c r="I14413" s="87">
        <v>0.05</v>
      </c>
      <c r="J14413" s="86" t="s">
        <v>17480</v>
      </c>
      <c r="K14413" s="86" t="s">
        <v>44487</v>
      </c>
      <c r="L14413" s="86" t="s">
        <v>17486</v>
      </c>
      <c r="N14413">
        <f>IFERROR(VLOOKUP(A14413,bip!$A:$C,2,0),"")</f>
      </c>
      <c r="O14413">
        <f>IFERROR(VLOOKUP(A14413,bip!$A:$Z,3,0),"")</f>
      </c>
    </row>
    <row r="14414" spans="1:15" ht="13.2">
      <c r="A14414" t="s">
        <v>11236</v>
      </c>
      <c r="B14414" t="s">
        <v>13472</v>
      </c>
      <c r="C14414" t="s">
        <v>17435</v>
      </c>
      <c r="D14414" t="s">
        <v>38644</v>
      </c>
      <c r="E14414" t="s">
        <v>24819</v>
      </c>
      <c r="F14414">
        <v>1</v>
      </c>
      <c r="G14414">
        <v>36</v>
      </c>
      <c r="H14414" s="1">
        <v>184</v>
      </c>
      <c r="I14414" s="87">
        <v>0.05</v>
      </c>
      <c r="J14414" s="86" t="s">
        <v>17480</v>
      </c>
      <c r="K14414" s="86" t="s">
        <v>44487</v>
      </c>
      <c r="L14414" s="86" t="s">
        <v>17486</v>
      </c>
      <c r="N14414">
        <f>IFERROR(VLOOKUP(A14414,bip!$A:$C,2,0),"")</f>
      </c>
      <c r="O14414">
        <f>IFERROR(VLOOKUP(A14414,bip!$A:$Z,3,0),"")</f>
      </c>
    </row>
    <row r="14415" spans="1:15" ht="13.2">
      <c r="A14415" t="s">
        <v>11229</v>
      </c>
      <c r="B14415" t="s">
        <v>13465</v>
      </c>
      <c r="C14415" t="s">
        <v>17435</v>
      </c>
      <c r="D14415" t="s">
        <v>38645</v>
      </c>
      <c r="E14415" t="s">
        <v>24812</v>
      </c>
      <c r="F14415">
        <v>1</v>
      </c>
      <c r="G14415">
        <v>36</v>
      </c>
      <c r="H14415" s="1">
        <v>72</v>
      </c>
      <c r="I14415" s="87"/>
      <c r="K14415" s="86" t="s">
        <v>17485</v>
      </c>
      <c r="L14415" s="86" t="s">
        <v>17486</v>
      </c>
      <c r="N14415">
        <f>IFERROR(VLOOKUP(A14415,bip!$A:$C,2,0),"")</f>
      </c>
      <c r="O14415">
        <f>IFERROR(VLOOKUP(A14415,bip!$A:$Z,3,0),"")</f>
      </c>
    </row>
    <row r="14416" spans="1:15" ht="13.2">
      <c r="A14416" t="s">
        <v>11230</v>
      </c>
      <c r="B14416" t="s">
        <v>13466</v>
      </c>
      <c r="C14416" t="s">
        <v>17435</v>
      </c>
      <c r="D14416" t="s">
        <v>38646</v>
      </c>
      <c r="E14416" t="s">
        <v>24813</v>
      </c>
      <c r="F14416">
        <v>1</v>
      </c>
      <c r="G14416">
        <v>36</v>
      </c>
      <c r="H14416" s="1">
        <v>105</v>
      </c>
      <c r="I14416" s="87">
        <v>0.05</v>
      </c>
      <c r="J14416" s="86" t="s">
        <v>17480</v>
      </c>
      <c r="K14416" s="86" t="s">
        <v>44487</v>
      </c>
      <c r="L14416" s="86" t="s">
        <v>17486</v>
      </c>
      <c r="N14416">
        <f>IFERROR(VLOOKUP(A14416,bip!$A:$C,2,0),"")</f>
      </c>
      <c r="O14416">
        <f>IFERROR(VLOOKUP(A14416,bip!$A:$Z,3,0),"")</f>
      </c>
    </row>
    <row r="14417" spans="1:15" ht="13.2">
      <c r="A14417" t="s">
        <v>11231</v>
      </c>
      <c r="B14417" t="s">
        <v>13467</v>
      </c>
      <c r="C14417" t="s">
        <v>17435</v>
      </c>
      <c r="D14417" t="s">
        <v>38648</v>
      </c>
      <c r="E14417" t="s">
        <v>24814</v>
      </c>
      <c r="F14417">
        <v>1</v>
      </c>
      <c r="G14417">
        <v>36</v>
      </c>
      <c r="H14417" s="1">
        <v>142</v>
      </c>
      <c r="I14417" s="87">
        <v>0.05</v>
      </c>
      <c r="J14417" s="86" t="s">
        <v>17480</v>
      </c>
      <c r="K14417" s="86" t="s">
        <v>44487</v>
      </c>
      <c r="L14417" s="86" t="s">
        <v>17486</v>
      </c>
      <c r="N14417">
        <f>IFERROR(VLOOKUP(A14417,bip!$A:$C,2,0),"")</f>
      </c>
      <c r="O14417">
        <f>IFERROR(VLOOKUP(A14417,bip!$A:$Z,3,0),"")</f>
      </c>
    </row>
    <row r="14418" spans="1:15" ht="13.2">
      <c r="A14418" t="s">
        <v>11232</v>
      </c>
      <c r="B14418" t="s">
        <v>13468</v>
      </c>
      <c r="C14418" t="s">
        <v>17435</v>
      </c>
      <c r="D14418" t="s">
        <v>38649</v>
      </c>
      <c r="E14418" t="s">
        <v>24815</v>
      </c>
      <c r="F14418">
        <v>1</v>
      </c>
      <c r="G14418">
        <v>36</v>
      </c>
      <c r="H14418" s="1">
        <v>173</v>
      </c>
      <c r="I14418" s="87"/>
      <c r="K14418" s="86" t="s">
        <v>17485</v>
      </c>
      <c r="L14418" s="86" t="s">
        <v>17486</v>
      </c>
      <c r="N14418">
        <f>IFERROR(VLOOKUP(A14418,bip!$A:$C,2,0),"")</f>
      </c>
      <c r="O14418">
        <f>IFERROR(VLOOKUP(A14418,bip!$A:$Z,3,0),"")</f>
        <v>0</v>
      </c>
    </row>
    <row r="14419" spans="1:15" ht="13.2">
      <c r="A14419" t="s">
        <v>11237</v>
      </c>
      <c r="B14419" t="s">
        <v>13473</v>
      </c>
      <c r="C14419" t="s">
        <v>17435</v>
      </c>
      <c r="D14419" t="s">
        <v>38652</v>
      </c>
      <c r="E14419" t="s">
        <v>24820</v>
      </c>
      <c r="F14419">
        <v>1</v>
      </c>
      <c r="G14419">
        <v>36</v>
      </c>
      <c r="H14419" s="1">
        <v>80</v>
      </c>
      <c r="I14419" s="87">
        <v>0.05</v>
      </c>
      <c r="J14419" s="86" t="s">
        <v>17480</v>
      </c>
      <c r="K14419" s="86" t="s">
        <v>44487</v>
      </c>
      <c r="L14419" s="86" t="s">
        <v>17486</v>
      </c>
      <c r="N14419">
        <f>IFERROR(VLOOKUP(A14419,bip!$A:$C,2,0),"")</f>
      </c>
      <c r="O14419">
        <f>IFERROR(VLOOKUP(A14419,bip!$A:$Z,3,0),"")</f>
      </c>
    </row>
    <row r="14420" spans="1:15" ht="13.2">
      <c r="A14420" t="s">
        <v>11238</v>
      </c>
      <c r="B14420" t="s">
        <v>13474</v>
      </c>
      <c r="C14420" t="s">
        <v>17435</v>
      </c>
      <c r="D14420" t="s">
        <v>38653</v>
      </c>
      <c r="E14420" t="s">
        <v>24821</v>
      </c>
      <c r="F14420">
        <v>1</v>
      </c>
      <c r="G14420">
        <v>36</v>
      </c>
      <c r="H14420" s="1">
        <v>117</v>
      </c>
      <c r="I14420" s="87">
        <v>0.05</v>
      </c>
      <c r="J14420" s="86" t="s">
        <v>17480</v>
      </c>
      <c r="K14420" s="86" t="s">
        <v>44487</v>
      </c>
      <c r="L14420" s="86" t="s">
        <v>17486</v>
      </c>
      <c r="N14420">
        <f>IFERROR(VLOOKUP(A14420,bip!$A:$C,2,0),"")</f>
      </c>
      <c r="O14420">
        <f>IFERROR(VLOOKUP(A14420,bip!$A:$Z,3,0),"")</f>
      </c>
    </row>
    <row r="14421" spans="1:15" ht="13.2">
      <c r="A14421" t="s">
        <v>11239</v>
      </c>
      <c r="B14421" t="s">
        <v>13475</v>
      </c>
      <c r="C14421" t="s">
        <v>17435</v>
      </c>
      <c r="D14421" t="s">
        <v>38654</v>
      </c>
      <c r="E14421" t="s">
        <v>24822</v>
      </c>
      <c r="F14421">
        <v>1</v>
      </c>
      <c r="G14421">
        <v>36</v>
      </c>
      <c r="H14421" s="1">
        <v>195</v>
      </c>
      <c r="I14421" s="87">
        <v>0.05</v>
      </c>
      <c r="J14421" s="86" t="s">
        <v>17480</v>
      </c>
      <c r="K14421" s="86" t="s">
        <v>44487</v>
      </c>
      <c r="L14421" s="86" t="s">
        <v>17486</v>
      </c>
      <c r="N14421">
        <f>IFERROR(VLOOKUP(A14421,bip!$A:$C,2,0),"")</f>
      </c>
      <c r="O14421">
        <f>IFERROR(VLOOKUP(A14421,bip!$A:$Z,3,0),"")</f>
      </c>
    </row>
    <row r="14422" spans="1:15" ht="13.2">
      <c r="A14422" t="s">
        <v>20585</v>
      </c>
      <c r="B14422" t="s">
        <v>20585</v>
      </c>
      <c r="C14422" t="s">
        <v>17435</v>
      </c>
      <c r="D14422" t="s">
        <v>38571</v>
      </c>
      <c r="E14422" t="s">
        <v>30117</v>
      </c>
      <c r="F14422">
        <v>1</v>
      </c>
      <c r="G14422">
        <v>36</v>
      </c>
      <c r="H14422" s="1">
        <v>212</v>
      </c>
      <c r="I14422" s="87">
        <v>0.05</v>
      </c>
      <c r="J14422" s="86" t="s">
        <v>17480</v>
      </c>
      <c r="K14422" s="86" t="s">
        <v>44487</v>
      </c>
      <c r="L14422" s="86" t="s">
        <v>17486</v>
      </c>
      <c r="N14422">
        <f>IFERROR(VLOOKUP(A14422,bip!$A:$C,2,0),"")</f>
      </c>
      <c r="O14422">
        <f>IFERROR(VLOOKUP(A14422,bip!$A:$Z,3,0),"")</f>
      </c>
    </row>
    <row r="14423" spans="1:15" ht="13.2">
      <c r="A14423" t="s">
        <v>11176</v>
      </c>
      <c r="B14423" t="s">
        <v>11176</v>
      </c>
      <c r="C14423" t="s">
        <v>17435</v>
      </c>
      <c r="D14423" t="s">
        <v>32022</v>
      </c>
      <c r="E14423" t="s">
        <v>30118</v>
      </c>
      <c r="F14423">
        <v>1</v>
      </c>
      <c r="G14423">
        <v>36</v>
      </c>
      <c r="H14423" s="1">
        <v>93</v>
      </c>
      <c r="I14423" s="87">
        <v>0.05</v>
      </c>
      <c r="J14423" s="86" t="s">
        <v>17480</v>
      </c>
      <c r="K14423" s="86" t="s">
        <v>44487</v>
      </c>
      <c r="L14423" s="86" t="s">
        <v>17486</v>
      </c>
      <c r="N14423">
        <f>IFERROR(VLOOKUP(A14423,bip!$A:$C,2,0),"")</f>
      </c>
      <c r="O14423">
        <f>IFERROR(VLOOKUP(A14423,bip!$A:$Z,3,0),"")</f>
      </c>
    </row>
    <row r="14424" spans="1:15" ht="13.2">
      <c r="A14424" t="s">
        <v>11173</v>
      </c>
      <c r="B14424" t="s">
        <v>11173</v>
      </c>
      <c r="C14424" t="s">
        <v>17435</v>
      </c>
      <c r="D14424" t="s">
        <v>33537</v>
      </c>
      <c r="E14424" t="s">
        <v>30119</v>
      </c>
      <c r="F14424">
        <v>1</v>
      </c>
      <c r="G14424">
        <v>36</v>
      </c>
      <c r="H14424" s="1">
        <v>118</v>
      </c>
      <c r="I14424" s="87">
        <v>0.05</v>
      </c>
      <c r="J14424" s="86" t="s">
        <v>17480</v>
      </c>
      <c r="K14424" s="86" t="s">
        <v>44487</v>
      </c>
      <c r="L14424" s="86" t="s">
        <v>17486</v>
      </c>
      <c r="N14424">
        <f>IFERROR(VLOOKUP(A14424,bip!$A:$C,2,0),"")</f>
      </c>
      <c r="O14424">
        <f>IFERROR(VLOOKUP(A14424,bip!$A:$Z,3,0),"")</f>
      </c>
    </row>
    <row r="14425" spans="1:15" ht="13.2">
      <c r="A14425" t="s">
        <v>11174</v>
      </c>
      <c r="B14425" t="s">
        <v>11174</v>
      </c>
      <c r="C14425" t="s">
        <v>17435</v>
      </c>
      <c r="D14425" t="s">
        <v>33538</v>
      </c>
      <c r="E14425" t="s">
        <v>30120</v>
      </c>
      <c r="F14425">
        <v>1</v>
      </c>
      <c r="G14425">
        <v>36</v>
      </c>
      <c r="H14425" s="1">
        <v>90</v>
      </c>
      <c r="I14425" s="87">
        <v>0.05</v>
      </c>
      <c r="J14425" s="86" t="s">
        <v>17480</v>
      </c>
      <c r="K14425" s="86" t="s">
        <v>44487</v>
      </c>
      <c r="L14425" s="86" t="s">
        <v>17486</v>
      </c>
      <c r="N14425">
        <f>IFERROR(VLOOKUP(A14425,bip!$A:$C,2,0),"")</f>
      </c>
      <c r="O14425">
        <f>IFERROR(VLOOKUP(A14425,bip!$A:$Z,3,0),"")</f>
      </c>
    </row>
    <row r="14426" spans="1:15" ht="13.2">
      <c r="A14426" t="s">
        <v>11172</v>
      </c>
      <c r="B14426" t="s">
        <v>11172</v>
      </c>
      <c r="C14426" t="s">
        <v>17435</v>
      </c>
      <c r="D14426" t="s">
        <v>33539</v>
      </c>
      <c r="E14426" t="s">
        <v>30121</v>
      </c>
      <c r="F14426">
        <v>1</v>
      </c>
      <c r="G14426">
        <v>36</v>
      </c>
      <c r="H14426" s="1">
        <v>175</v>
      </c>
      <c r="I14426" s="87">
        <v>0.05</v>
      </c>
      <c r="J14426" s="86" t="s">
        <v>17480</v>
      </c>
      <c r="K14426" s="86" t="s">
        <v>44487</v>
      </c>
      <c r="L14426" s="86" t="s">
        <v>17486</v>
      </c>
      <c r="N14426">
        <f>IFERROR(VLOOKUP(A14426,bip!$A:$C,2,0),"")</f>
      </c>
      <c r="O14426">
        <f>IFERROR(VLOOKUP(A14426,bip!$A:$Z,3,0),"")</f>
      </c>
    </row>
    <row r="14427" spans="1:15" ht="13.2">
      <c r="A14427" t="s">
        <v>11175</v>
      </c>
      <c r="B14427" t="s">
        <v>11175</v>
      </c>
      <c r="C14427" t="s">
        <v>17435</v>
      </c>
      <c r="D14427" t="s">
        <v>33540</v>
      </c>
      <c r="E14427" t="s">
        <v>30122</v>
      </c>
      <c r="F14427">
        <v>1</v>
      </c>
      <c r="G14427">
        <v>36</v>
      </c>
      <c r="H14427" s="1">
        <v>113</v>
      </c>
      <c r="I14427" s="87"/>
      <c r="K14427" s="86" t="s">
        <v>17485</v>
      </c>
      <c r="L14427" s="86" t="s">
        <v>17486</v>
      </c>
      <c r="N14427">
        <f>IFERROR(VLOOKUP(A14427,bip!$A:$C,2,0),"")</f>
      </c>
      <c r="O14427">
        <f>IFERROR(VLOOKUP(A14427,bip!$A:$Z,3,0),"")</f>
      </c>
    </row>
    <row r="14428" spans="1:15" ht="13.2">
      <c r="A14428" t="s">
        <v>11180</v>
      </c>
      <c r="B14428" t="s">
        <v>13429</v>
      </c>
      <c r="C14428" t="s">
        <v>17435</v>
      </c>
      <c r="D14428" t="s">
        <v>38576</v>
      </c>
      <c r="E14428" t="s">
        <v>30123</v>
      </c>
      <c r="F14428">
        <v>1</v>
      </c>
      <c r="G14428">
        <v>36</v>
      </c>
      <c r="H14428" s="1">
        <v>113</v>
      </c>
      <c r="I14428" s="87">
        <v>0.05</v>
      </c>
      <c r="J14428" s="86" t="s">
        <v>17480</v>
      </c>
      <c r="K14428" s="86" t="s">
        <v>44487</v>
      </c>
      <c r="L14428" s="86" t="s">
        <v>17486</v>
      </c>
      <c r="N14428">
        <f>IFERROR(VLOOKUP(A14428,bip!$A:$C,2,0),"")</f>
      </c>
      <c r="O14428">
        <f>IFERROR(VLOOKUP(A14428,bip!$A:$Z,3,0),"")</f>
      </c>
    </row>
    <row r="14429" spans="1:15" ht="13.2">
      <c r="A14429" t="s">
        <v>11181</v>
      </c>
      <c r="B14429" t="s">
        <v>13430</v>
      </c>
      <c r="C14429" t="s">
        <v>17435</v>
      </c>
      <c r="D14429" t="s">
        <v>38580</v>
      </c>
      <c r="E14429" t="s">
        <v>30124</v>
      </c>
      <c r="F14429">
        <v>1</v>
      </c>
      <c r="G14429">
        <v>36</v>
      </c>
      <c r="H14429" s="1">
        <v>138</v>
      </c>
      <c r="I14429" s="87">
        <v>0.05</v>
      </c>
      <c r="J14429" s="86" t="s">
        <v>17480</v>
      </c>
      <c r="K14429" s="86" t="s">
        <v>44487</v>
      </c>
      <c r="L14429" s="86" t="s">
        <v>17486</v>
      </c>
      <c r="N14429">
        <f>IFERROR(VLOOKUP(A14429,bip!$A:$C,2,0),"")</f>
      </c>
      <c r="O14429">
        <f>IFERROR(VLOOKUP(A14429,bip!$A:$Z,3,0),"")</f>
      </c>
    </row>
    <row r="14430" spans="1:15" ht="13.2">
      <c r="A14430" t="s">
        <v>11182</v>
      </c>
      <c r="B14430" t="s">
        <v>13431</v>
      </c>
      <c r="C14430" t="s">
        <v>17435</v>
      </c>
      <c r="D14430" t="s">
        <v>38582</v>
      </c>
      <c r="E14430" t="s">
        <v>30125</v>
      </c>
      <c r="F14430">
        <v>1</v>
      </c>
      <c r="G14430">
        <v>36</v>
      </c>
      <c r="H14430" s="1">
        <v>153</v>
      </c>
      <c r="I14430" s="87">
        <v>0.05</v>
      </c>
      <c r="J14430" s="86" t="s">
        <v>17480</v>
      </c>
      <c r="K14430" s="86" t="s">
        <v>44487</v>
      </c>
      <c r="L14430" s="86" t="s">
        <v>17486</v>
      </c>
      <c r="N14430">
        <f>IFERROR(VLOOKUP(A14430,bip!$A:$C,2,0),"")</f>
      </c>
      <c r="O14430">
        <f>IFERROR(VLOOKUP(A14430,bip!$A:$Z,3,0),"")</f>
      </c>
    </row>
    <row r="14431" spans="1:15" ht="13.2">
      <c r="A14431" t="s">
        <v>11177</v>
      </c>
      <c r="B14431" t="s">
        <v>13426</v>
      </c>
      <c r="C14431" t="s">
        <v>17435</v>
      </c>
      <c r="D14431" t="s">
        <v>38585</v>
      </c>
      <c r="E14431" t="s">
        <v>30126</v>
      </c>
      <c r="F14431">
        <v>1</v>
      </c>
      <c r="G14431">
        <v>36</v>
      </c>
      <c r="H14431" s="1">
        <v>89</v>
      </c>
      <c r="I14431" s="87">
        <v>0.05</v>
      </c>
      <c r="J14431" s="86" t="s">
        <v>17480</v>
      </c>
      <c r="K14431" s="86" t="s">
        <v>44487</v>
      </c>
      <c r="L14431" s="86" t="s">
        <v>17486</v>
      </c>
      <c r="N14431">
        <f>IFERROR(VLOOKUP(A14431,bip!$A:$C,2,0),"")</f>
      </c>
      <c r="O14431">
        <f>IFERROR(VLOOKUP(A14431,bip!$A:$Z,3,0),"")</f>
      </c>
    </row>
    <row r="14432" spans="1:15" ht="13.2">
      <c r="A14432" t="s">
        <v>11178</v>
      </c>
      <c r="B14432" t="s">
        <v>13427</v>
      </c>
      <c r="C14432" t="s">
        <v>17435</v>
      </c>
      <c r="D14432" t="s">
        <v>38589</v>
      </c>
      <c r="E14432" t="s">
        <v>30127</v>
      </c>
      <c r="F14432">
        <v>1</v>
      </c>
      <c r="G14432">
        <v>36</v>
      </c>
      <c r="H14432" s="1">
        <v>108</v>
      </c>
      <c r="I14432" s="87">
        <v>0.05</v>
      </c>
      <c r="J14432" s="86" t="s">
        <v>17480</v>
      </c>
      <c r="K14432" s="86" t="s">
        <v>44487</v>
      </c>
      <c r="L14432" s="86" t="s">
        <v>17486</v>
      </c>
      <c r="N14432">
        <f>IFERROR(VLOOKUP(A14432,bip!$A:$C,2,0),"")</f>
      </c>
      <c r="O14432">
        <f>IFERROR(VLOOKUP(A14432,bip!$A:$Z,3,0),"")</f>
      </c>
    </row>
    <row r="14433" spans="1:15" ht="13.2">
      <c r="A14433" t="s">
        <v>11179</v>
      </c>
      <c r="B14433" t="s">
        <v>13428</v>
      </c>
      <c r="C14433" t="s">
        <v>17435</v>
      </c>
      <c r="D14433" t="s">
        <v>38591</v>
      </c>
      <c r="E14433" t="s">
        <v>30128</v>
      </c>
      <c r="F14433">
        <v>1</v>
      </c>
      <c r="G14433">
        <v>36</v>
      </c>
      <c r="H14433" s="1">
        <v>138</v>
      </c>
      <c r="I14433" s="87">
        <v>0.05</v>
      </c>
      <c r="J14433" s="86" t="s">
        <v>17480</v>
      </c>
      <c r="K14433" s="86" t="s">
        <v>44487</v>
      </c>
      <c r="L14433" s="86" t="s">
        <v>17486</v>
      </c>
      <c r="N14433">
        <f>IFERROR(VLOOKUP(A14433,bip!$A:$C,2,0),"")</f>
      </c>
      <c r="O14433">
        <f>IFERROR(VLOOKUP(A14433,bip!$A:$Z,3,0),"")</f>
      </c>
    </row>
    <row r="14434" spans="1:15" ht="13.2">
      <c r="A14434" t="s">
        <v>11294</v>
      </c>
      <c r="B14434" t="s">
        <v>11294</v>
      </c>
      <c r="C14434" t="s">
        <v>17437</v>
      </c>
      <c r="D14434" t="s">
        <v>32022</v>
      </c>
      <c r="E14434" t="s">
        <v>30118</v>
      </c>
      <c r="F14434">
        <v>1</v>
      </c>
      <c r="G14434">
        <v>36</v>
      </c>
      <c r="H14434" s="1">
        <v>85</v>
      </c>
      <c r="I14434" s="87">
        <v>0.05</v>
      </c>
      <c r="J14434" s="86" t="s">
        <v>17480</v>
      </c>
      <c r="K14434" s="86" t="s">
        <v>44487</v>
      </c>
      <c r="L14434" s="86" t="s">
        <v>17486</v>
      </c>
      <c r="N14434">
        <f>IFERROR(VLOOKUP(A14434,bip!$A:$C,2,0),"")</f>
      </c>
      <c r="O14434">
        <f>IFERROR(VLOOKUP(A14434,bip!$A:$Z,3,0),"")</f>
      </c>
    </row>
    <row r="14435" spans="1:15" ht="13.2">
      <c r="A14435" t="s">
        <v>11293</v>
      </c>
      <c r="B14435" t="s">
        <v>11293</v>
      </c>
      <c r="C14435" t="s">
        <v>17437</v>
      </c>
      <c r="D14435" t="s">
        <v>33537</v>
      </c>
      <c r="E14435" t="s">
        <v>30119</v>
      </c>
      <c r="F14435">
        <v>1</v>
      </c>
      <c r="G14435">
        <v>36</v>
      </c>
      <c r="H14435" s="1">
        <v>112</v>
      </c>
      <c r="I14435" s="87"/>
      <c r="K14435" s="86" t="s">
        <v>17485</v>
      </c>
      <c r="L14435" s="86" t="s">
        <v>17486</v>
      </c>
      <c r="N14435">
        <f>IFERROR(VLOOKUP(A14435,bip!$A:$C,2,0),"")</f>
      </c>
      <c r="O14435">
        <f>IFERROR(VLOOKUP(A14435,bip!$A:$Z,3,0),"")</f>
        <v>0</v>
      </c>
    </row>
    <row r="14436" spans="1:15" ht="13.2">
      <c r="A14436" t="s">
        <v>11296</v>
      </c>
      <c r="B14436" t="s">
        <v>11296</v>
      </c>
      <c r="C14436" t="s">
        <v>17437</v>
      </c>
      <c r="D14436" t="s">
        <v>33538</v>
      </c>
      <c r="E14436" t="s">
        <v>30120</v>
      </c>
      <c r="F14436">
        <v>1</v>
      </c>
      <c r="G14436">
        <v>36</v>
      </c>
      <c r="H14436" s="1">
        <v>85</v>
      </c>
      <c r="I14436" s="87">
        <v>0.05</v>
      </c>
      <c r="J14436" s="86" t="s">
        <v>17480</v>
      </c>
      <c r="K14436" s="86" t="s">
        <v>44487</v>
      </c>
      <c r="L14436" s="86" t="s">
        <v>17486</v>
      </c>
      <c r="N14436">
        <f>IFERROR(VLOOKUP(A14436,bip!$A:$C,2,0),"")</f>
      </c>
      <c r="O14436">
        <f>IFERROR(VLOOKUP(A14436,bip!$A:$Z,3,0),"")</f>
      </c>
    </row>
    <row r="14437" spans="1:15" ht="13.2">
      <c r="A14437" t="s">
        <v>11292</v>
      </c>
      <c r="B14437" t="s">
        <v>11292</v>
      </c>
      <c r="C14437" t="s">
        <v>17437</v>
      </c>
      <c r="D14437" t="s">
        <v>33539</v>
      </c>
      <c r="E14437" t="s">
        <v>30121</v>
      </c>
      <c r="F14437">
        <v>1</v>
      </c>
      <c r="G14437">
        <v>36</v>
      </c>
      <c r="H14437" s="1">
        <v>167</v>
      </c>
      <c r="I14437" s="87">
        <v>0.05</v>
      </c>
      <c r="J14437" s="86" t="s">
        <v>17480</v>
      </c>
      <c r="K14437" s="86" t="s">
        <v>44487</v>
      </c>
      <c r="L14437" s="86" t="s">
        <v>17486</v>
      </c>
      <c r="N14437">
        <f>IFERROR(VLOOKUP(A14437,bip!$A:$C,2,0),"")</f>
      </c>
      <c r="O14437">
        <f>IFERROR(VLOOKUP(A14437,bip!$A:$Z,3,0),"")</f>
      </c>
    </row>
    <row r="14438" spans="1:15" ht="13.2">
      <c r="A14438" t="s">
        <v>11295</v>
      </c>
      <c r="B14438" t="s">
        <v>11295</v>
      </c>
      <c r="C14438" t="s">
        <v>17437</v>
      </c>
      <c r="D14438" t="s">
        <v>33540</v>
      </c>
      <c r="E14438" t="s">
        <v>30122</v>
      </c>
      <c r="F14438">
        <v>1</v>
      </c>
      <c r="G14438">
        <v>36</v>
      </c>
      <c r="H14438" s="1">
        <v>108</v>
      </c>
      <c r="I14438" s="87">
        <v>0.05</v>
      </c>
      <c r="J14438" s="86" t="s">
        <v>17480</v>
      </c>
      <c r="K14438" s="86" t="s">
        <v>44487</v>
      </c>
      <c r="L14438" s="86" t="s">
        <v>17486</v>
      </c>
      <c r="N14438">
        <f>IFERROR(VLOOKUP(A14438,bip!$A:$C,2,0),"")</f>
      </c>
      <c r="O14438">
        <f>IFERROR(VLOOKUP(A14438,bip!$A:$Z,3,0),"")</f>
      </c>
    </row>
    <row r="14439" spans="1:15" ht="13.2">
      <c r="A14439" t="s">
        <v>11199</v>
      </c>
      <c r="B14439" t="s">
        <v>13440</v>
      </c>
      <c r="C14439" t="s">
        <v>17435</v>
      </c>
      <c r="D14439" t="s">
        <v>38594</v>
      </c>
      <c r="E14439" t="s">
        <v>24823</v>
      </c>
      <c r="F14439">
        <v>1</v>
      </c>
      <c r="G14439">
        <v>36</v>
      </c>
      <c r="H14439" s="1">
        <v>51</v>
      </c>
      <c r="I14439" s="87">
        <v>0.05</v>
      </c>
      <c r="J14439" s="86" t="s">
        <v>17480</v>
      </c>
      <c r="K14439" s="86" t="s">
        <v>44487</v>
      </c>
      <c r="L14439" s="86" t="s">
        <v>17486</v>
      </c>
      <c r="N14439">
        <f>IFERROR(VLOOKUP(A14439,bip!$A:$C,2,0),"")</f>
      </c>
      <c r="O14439">
        <f>IFERROR(VLOOKUP(A14439,bip!$A:$Z,3,0),"")</f>
      </c>
    </row>
    <row r="14440" spans="1:15" ht="13.2">
      <c r="A14440" t="s">
        <v>11200</v>
      </c>
      <c r="B14440" t="s">
        <v>13441</v>
      </c>
      <c r="C14440" t="s">
        <v>17435</v>
      </c>
      <c r="D14440" t="s">
        <v>38595</v>
      </c>
      <c r="E14440" t="s">
        <v>24824</v>
      </c>
      <c r="F14440">
        <v>1</v>
      </c>
      <c r="G14440">
        <v>36</v>
      </c>
      <c r="H14440" s="1">
        <v>59</v>
      </c>
      <c r="I14440" s="87">
        <v>0.05</v>
      </c>
      <c r="J14440" s="86" t="s">
        <v>17480</v>
      </c>
      <c r="K14440" s="86" t="s">
        <v>44487</v>
      </c>
      <c r="L14440" s="86" t="s">
        <v>17486</v>
      </c>
      <c r="N14440">
        <f>IFERROR(VLOOKUP(A14440,bip!$A:$C,2,0),"")</f>
      </c>
      <c r="O14440">
        <f>IFERROR(VLOOKUP(A14440,bip!$A:$Z,3,0),"")</f>
      </c>
    </row>
    <row r="14441" spans="1:15" ht="13.2">
      <c r="A14441" t="s">
        <v>11201</v>
      </c>
      <c r="B14441" t="s">
        <v>13442</v>
      </c>
      <c r="C14441" t="s">
        <v>17435</v>
      </c>
      <c r="D14441" t="s">
        <v>38596</v>
      </c>
      <c r="E14441" t="s">
        <v>24825</v>
      </c>
      <c r="F14441">
        <v>1</v>
      </c>
      <c r="G14441">
        <v>36</v>
      </c>
      <c r="H14441" s="1">
        <v>104</v>
      </c>
      <c r="I14441" s="87">
        <v>0.05</v>
      </c>
      <c r="J14441" s="86" t="s">
        <v>17480</v>
      </c>
      <c r="K14441" s="86" t="s">
        <v>44487</v>
      </c>
      <c r="L14441" s="86" t="s">
        <v>17486</v>
      </c>
      <c r="N14441">
        <f>IFERROR(VLOOKUP(A14441,bip!$A:$C,2,0),"")</f>
      </c>
      <c r="O14441">
        <f>IFERROR(VLOOKUP(A14441,bip!$A:$Z,3,0),"")</f>
      </c>
    </row>
    <row r="14442" spans="1:15" ht="13.2">
      <c r="A14442" t="s">
        <v>11202</v>
      </c>
      <c r="B14442" t="s">
        <v>13443</v>
      </c>
      <c r="C14442" t="s">
        <v>17435</v>
      </c>
      <c r="D14442" t="s">
        <v>38597</v>
      </c>
      <c r="E14442" t="s">
        <v>24826</v>
      </c>
      <c r="F14442">
        <v>1</v>
      </c>
      <c r="G14442">
        <v>36</v>
      </c>
      <c r="H14442" s="1">
        <v>137</v>
      </c>
      <c r="I14442" s="87">
        <v>0.05</v>
      </c>
      <c r="J14442" s="86" t="s">
        <v>17480</v>
      </c>
      <c r="K14442" s="86" t="s">
        <v>44487</v>
      </c>
      <c r="L14442" s="86" t="s">
        <v>17486</v>
      </c>
      <c r="N14442">
        <f>IFERROR(VLOOKUP(A14442,bip!$A:$C,2,0),"")</f>
      </c>
      <c r="O14442">
        <f>IFERROR(VLOOKUP(A14442,bip!$A:$Z,3,0),"")</f>
      </c>
    </row>
    <row r="14443" spans="1:15" ht="13.2">
      <c r="A14443" t="s">
        <v>11196</v>
      </c>
      <c r="B14443" t="s">
        <v>11196</v>
      </c>
      <c r="C14443" t="s">
        <v>17435</v>
      </c>
      <c r="D14443" t="s">
        <v>38572</v>
      </c>
      <c r="E14443" t="s">
        <v>21391</v>
      </c>
      <c r="F14443">
        <v>1</v>
      </c>
      <c r="G14443">
        <v>1</v>
      </c>
      <c r="H14443" s="1">
        <v>1100</v>
      </c>
      <c r="I14443" s="87"/>
      <c r="K14443" s="86" t="s">
        <v>17485</v>
      </c>
      <c r="L14443" s="86" t="s">
        <v>17486</v>
      </c>
      <c r="N14443">
        <f>IFERROR(VLOOKUP(A14443,bip!$A:$C,2,0),"")</f>
      </c>
      <c r="O14443">
        <f>IFERROR(VLOOKUP(A14443,bip!$A:$Z,3,0),"")</f>
      </c>
    </row>
    <row r="14444" spans="1:15" ht="13.2">
      <c r="A14444" t="s">
        <v>11195</v>
      </c>
      <c r="B14444" t="s">
        <v>11195</v>
      </c>
      <c r="C14444" t="s">
        <v>17435</v>
      </c>
      <c r="D14444" t="s">
        <v>38573</v>
      </c>
      <c r="E14444" t="s">
        <v>21392</v>
      </c>
      <c r="F14444">
        <v>1</v>
      </c>
      <c r="G14444">
        <v>1</v>
      </c>
      <c r="H14444" s="1">
        <v>1060</v>
      </c>
      <c r="I14444" s="87"/>
      <c r="K14444" s="86" t="s">
        <v>17485</v>
      </c>
      <c r="L14444" s="86" t="s">
        <v>17486</v>
      </c>
      <c r="N14444">
        <f>IFERROR(VLOOKUP(A14444,bip!$A:$C,2,0),"")</f>
      </c>
      <c r="O14444">
        <f>IFERROR(VLOOKUP(A14444,bip!$A:$Z,3,0),"")</f>
      </c>
    </row>
    <row r="14445" spans="1:15" ht="13.2">
      <c r="A14445" t="s">
        <v>11192</v>
      </c>
      <c r="B14445" t="s">
        <v>11192</v>
      </c>
      <c r="C14445" t="s">
        <v>17435</v>
      </c>
      <c r="D14445" t="s">
        <v>38574</v>
      </c>
      <c r="E14445" t="s">
        <v>24803</v>
      </c>
      <c r="F14445">
        <v>1</v>
      </c>
      <c r="G14445">
        <v>36</v>
      </c>
      <c r="H14445" s="1">
        <v>45</v>
      </c>
      <c r="I14445" s="87">
        <v>0.05</v>
      </c>
      <c r="J14445" s="86" t="s">
        <v>17480</v>
      </c>
      <c r="K14445" s="86" t="s">
        <v>44487</v>
      </c>
      <c r="L14445" s="86" t="s">
        <v>17486</v>
      </c>
      <c r="N14445">
        <f>IFERROR(VLOOKUP(A14445,bip!$A:$C,2,0),"")</f>
      </c>
      <c r="O14445">
        <f>IFERROR(VLOOKUP(A14445,bip!$A:$Z,3,0),"")</f>
      </c>
    </row>
    <row r="14446" spans="1:15" ht="13.2">
      <c r="A14446" t="s">
        <v>11186</v>
      </c>
      <c r="B14446" t="s">
        <v>13435</v>
      </c>
      <c r="C14446" t="s">
        <v>17435</v>
      </c>
      <c r="D14446" t="s">
        <v>38575</v>
      </c>
      <c r="E14446" t="s">
        <v>24809</v>
      </c>
      <c r="F14446">
        <v>1</v>
      </c>
      <c r="G14446">
        <v>36</v>
      </c>
      <c r="H14446" s="1">
        <v>49</v>
      </c>
      <c r="I14446" s="87">
        <v>0.05</v>
      </c>
      <c r="J14446" s="86" t="s">
        <v>17480</v>
      </c>
      <c r="K14446" s="86" t="s">
        <v>44487</v>
      </c>
      <c r="L14446" s="86" t="s">
        <v>17486</v>
      </c>
      <c r="N14446">
        <f>IFERROR(VLOOKUP(A14446,bip!$A:$C,2,0),"")</f>
      </c>
      <c r="O14446">
        <f>IFERROR(VLOOKUP(A14446,bip!$A:$Z,3,0),"")</f>
      </c>
    </row>
    <row r="14447" spans="1:15" ht="13.2">
      <c r="A14447" t="s">
        <v>11193</v>
      </c>
      <c r="B14447" t="s">
        <v>11193</v>
      </c>
      <c r="C14447" t="s">
        <v>17435</v>
      </c>
      <c r="D14447" t="s">
        <v>38577</v>
      </c>
      <c r="E14447" t="s">
        <v>24804</v>
      </c>
      <c r="F14447">
        <v>1</v>
      </c>
      <c r="G14447">
        <v>36</v>
      </c>
      <c r="H14447" s="1">
        <v>56</v>
      </c>
      <c r="I14447" s="87">
        <v>0.05</v>
      </c>
      <c r="J14447" s="86" t="s">
        <v>17480</v>
      </c>
      <c r="K14447" s="86" t="s">
        <v>44487</v>
      </c>
      <c r="L14447" s="86" t="s">
        <v>17486</v>
      </c>
      <c r="N14447">
        <f>IFERROR(VLOOKUP(A14447,bip!$A:$C,2,0),"")</f>
      </c>
      <c r="O14447">
        <f>IFERROR(VLOOKUP(A14447,bip!$A:$Z,3,0),"")</f>
      </c>
    </row>
    <row r="14448" spans="1:15" ht="13.2">
      <c r="A14448" t="s">
        <v>11187</v>
      </c>
      <c r="B14448" t="s">
        <v>13436</v>
      </c>
      <c r="C14448" t="s">
        <v>17435</v>
      </c>
      <c r="D14448" t="s">
        <v>38578</v>
      </c>
      <c r="E14448" t="s">
        <v>24810</v>
      </c>
      <c r="F14448">
        <v>1</v>
      </c>
      <c r="G14448">
        <v>36</v>
      </c>
      <c r="H14448" s="1">
        <v>61</v>
      </c>
      <c r="I14448" s="87">
        <v>0.05</v>
      </c>
      <c r="J14448" s="86" t="s">
        <v>17480</v>
      </c>
      <c r="K14448" s="86" t="s">
        <v>44487</v>
      </c>
      <c r="L14448" s="86" t="s">
        <v>17486</v>
      </c>
      <c r="N14448">
        <f>IFERROR(VLOOKUP(A14448,bip!$A:$C,2,0),"")</f>
      </c>
      <c r="O14448">
        <f>IFERROR(VLOOKUP(A14448,bip!$A:$Z,3,0),"")</f>
      </c>
    </row>
    <row r="14449" spans="1:15" ht="13.2">
      <c r="A14449" t="s">
        <v>11194</v>
      </c>
      <c r="B14449" t="s">
        <v>11194</v>
      </c>
      <c r="C14449" t="s">
        <v>17435</v>
      </c>
      <c r="D14449" t="s">
        <v>38579</v>
      </c>
      <c r="E14449" t="s">
        <v>24805</v>
      </c>
      <c r="F14449">
        <v>1</v>
      </c>
      <c r="G14449">
        <v>36</v>
      </c>
      <c r="H14449" s="1">
        <v>61</v>
      </c>
      <c r="I14449" s="87">
        <v>0.05</v>
      </c>
      <c r="J14449" s="86" t="s">
        <v>17480</v>
      </c>
      <c r="K14449" s="86" t="s">
        <v>44487</v>
      </c>
      <c r="L14449" s="86" t="s">
        <v>17486</v>
      </c>
      <c r="N14449">
        <f>IFERROR(VLOOKUP(A14449,bip!$A:$C,2,0),"")</f>
      </c>
      <c r="O14449">
        <f>IFERROR(VLOOKUP(A14449,bip!$A:$Z,3,0),"")</f>
      </c>
    </row>
    <row r="14450" spans="1:15" ht="13.2">
      <c r="A14450" t="s">
        <v>11188</v>
      </c>
      <c r="B14450" t="s">
        <v>13437</v>
      </c>
      <c r="C14450" t="s">
        <v>17435</v>
      </c>
      <c r="D14450" t="s">
        <v>38581</v>
      </c>
      <c r="E14450" t="s">
        <v>24811</v>
      </c>
      <c r="F14450">
        <v>1</v>
      </c>
      <c r="G14450">
        <v>36</v>
      </c>
      <c r="H14450" s="1">
        <v>76</v>
      </c>
      <c r="I14450" s="87">
        <v>0.05</v>
      </c>
      <c r="J14450" s="86" t="s">
        <v>17480</v>
      </c>
      <c r="K14450" s="86" t="s">
        <v>44487</v>
      </c>
      <c r="L14450" s="86" t="s">
        <v>17486</v>
      </c>
      <c r="N14450">
        <f>IFERROR(VLOOKUP(A14450,bip!$A:$C,2,0),"")</f>
      </c>
      <c r="O14450">
        <f>IFERROR(VLOOKUP(A14450,bip!$A:$Z,3,0),"")</f>
      </c>
    </row>
    <row r="14451" spans="1:15" ht="13.2">
      <c r="A14451" t="s">
        <v>11189</v>
      </c>
      <c r="B14451" t="s">
        <v>11189</v>
      </c>
      <c r="C14451" t="s">
        <v>17435</v>
      </c>
      <c r="D14451" t="s">
        <v>38583</v>
      </c>
      <c r="E14451" t="s">
        <v>24800</v>
      </c>
      <c r="F14451">
        <v>1</v>
      </c>
      <c r="G14451">
        <v>36</v>
      </c>
      <c r="H14451" s="1">
        <v>43</v>
      </c>
      <c r="I14451" s="87">
        <v>0.05</v>
      </c>
      <c r="J14451" s="86" t="s">
        <v>17480</v>
      </c>
      <c r="K14451" s="86" t="s">
        <v>44487</v>
      </c>
      <c r="L14451" s="86" t="s">
        <v>17486</v>
      </c>
      <c r="N14451">
        <f>IFERROR(VLOOKUP(A14451,bip!$A:$C,2,0),"")</f>
      </c>
      <c r="O14451">
        <f>IFERROR(VLOOKUP(A14451,bip!$A:$Z,3,0),"")</f>
      </c>
    </row>
    <row r="14452" spans="1:15" ht="13.2">
      <c r="A14452" t="s">
        <v>11183</v>
      </c>
      <c r="B14452" t="s">
        <v>13432</v>
      </c>
      <c r="C14452" t="s">
        <v>17435</v>
      </c>
      <c r="D14452" t="s">
        <v>38584</v>
      </c>
      <c r="E14452" t="s">
        <v>24806</v>
      </c>
      <c r="F14452">
        <v>1</v>
      </c>
      <c r="G14452">
        <v>36</v>
      </c>
      <c r="H14452" s="1">
        <v>47</v>
      </c>
      <c r="I14452" s="87">
        <v>0.05</v>
      </c>
      <c r="J14452" s="86" t="s">
        <v>17480</v>
      </c>
      <c r="K14452" s="86" t="s">
        <v>44487</v>
      </c>
      <c r="L14452" s="86" t="s">
        <v>17486</v>
      </c>
      <c r="N14452">
        <f>IFERROR(VLOOKUP(A14452,bip!$A:$C,2,0),"")</f>
      </c>
      <c r="O14452">
        <f>IFERROR(VLOOKUP(A14452,bip!$A:$Z,3,0),"")</f>
      </c>
    </row>
    <row r="14453" spans="1:15" ht="13.2">
      <c r="A14453" t="s">
        <v>11190</v>
      </c>
      <c r="B14453" t="s">
        <v>11190</v>
      </c>
      <c r="C14453" t="s">
        <v>17435</v>
      </c>
      <c r="D14453" t="s">
        <v>38586</v>
      </c>
      <c r="E14453" t="s">
        <v>24801</v>
      </c>
      <c r="F14453">
        <v>1</v>
      </c>
      <c r="G14453">
        <v>36</v>
      </c>
      <c r="H14453" s="1">
        <v>54</v>
      </c>
      <c r="I14453" s="87">
        <v>0.05</v>
      </c>
      <c r="J14453" s="86" t="s">
        <v>17480</v>
      </c>
      <c r="K14453" s="86" t="s">
        <v>44487</v>
      </c>
      <c r="L14453" s="86" t="s">
        <v>17486</v>
      </c>
      <c r="N14453">
        <f>IFERROR(VLOOKUP(A14453,bip!$A:$C,2,0),"")</f>
      </c>
      <c r="O14453">
        <f>IFERROR(VLOOKUP(A14453,bip!$A:$Z,3,0),"")</f>
      </c>
    </row>
    <row r="14454" spans="1:15" ht="13.2">
      <c r="A14454" t="s">
        <v>11184</v>
      </c>
      <c r="B14454" t="s">
        <v>13433</v>
      </c>
      <c r="C14454" t="s">
        <v>17435</v>
      </c>
      <c r="D14454" t="s">
        <v>38587</v>
      </c>
      <c r="E14454" t="s">
        <v>24807</v>
      </c>
      <c r="F14454">
        <v>1</v>
      </c>
      <c r="G14454">
        <v>36</v>
      </c>
      <c r="H14454" s="1">
        <v>59</v>
      </c>
      <c r="I14454" s="87">
        <v>0.05</v>
      </c>
      <c r="J14454" s="86" t="s">
        <v>17480</v>
      </c>
      <c r="K14454" s="86" t="s">
        <v>44487</v>
      </c>
      <c r="L14454" s="86" t="s">
        <v>17486</v>
      </c>
      <c r="N14454">
        <f>IFERROR(VLOOKUP(A14454,bip!$A:$C,2,0),"")</f>
      </c>
      <c r="O14454">
        <f>IFERROR(VLOOKUP(A14454,bip!$A:$Z,3,0),"")</f>
      </c>
    </row>
    <row r="14455" spans="1:15" ht="13.2">
      <c r="A14455" t="s">
        <v>11191</v>
      </c>
      <c r="B14455" t="s">
        <v>11191</v>
      </c>
      <c r="C14455" t="s">
        <v>17435</v>
      </c>
      <c r="D14455" t="s">
        <v>38588</v>
      </c>
      <c r="E14455" t="s">
        <v>24802</v>
      </c>
      <c r="F14455">
        <v>1</v>
      </c>
      <c r="G14455">
        <v>36</v>
      </c>
      <c r="H14455" s="1">
        <v>67</v>
      </c>
      <c r="I14455" s="87">
        <v>0.05</v>
      </c>
      <c r="J14455" s="86" t="s">
        <v>17480</v>
      </c>
      <c r="K14455" s="86" t="s">
        <v>44487</v>
      </c>
      <c r="L14455" s="86" t="s">
        <v>17486</v>
      </c>
      <c r="N14455">
        <f>IFERROR(VLOOKUP(A14455,bip!$A:$C,2,0),"")</f>
      </c>
      <c r="O14455">
        <f>IFERROR(VLOOKUP(A14455,bip!$A:$Z,3,0),"")</f>
      </c>
    </row>
    <row r="14456" spans="1:15" ht="13.2">
      <c r="A14456" t="s">
        <v>11185</v>
      </c>
      <c r="B14456" t="s">
        <v>13434</v>
      </c>
      <c r="C14456" t="s">
        <v>17435</v>
      </c>
      <c r="D14456" t="s">
        <v>38590</v>
      </c>
      <c r="E14456" t="s">
        <v>24808</v>
      </c>
      <c r="F14456">
        <v>1</v>
      </c>
      <c r="G14456">
        <v>36</v>
      </c>
      <c r="H14456" s="1">
        <v>73</v>
      </c>
      <c r="I14456" s="87">
        <v>0.05</v>
      </c>
      <c r="J14456" s="86" t="s">
        <v>17480</v>
      </c>
      <c r="K14456" s="86" t="s">
        <v>44487</v>
      </c>
      <c r="L14456" s="86" t="s">
        <v>17486</v>
      </c>
      <c r="N14456">
        <f>IFERROR(VLOOKUP(A14456,bip!$A:$C,2,0),"")</f>
      </c>
      <c r="O14456">
        <f>IFERROR(VLOOKUP(A14456,bip!$A:$Z,3,0),"")</f>
      </c>
    </row>
    <row r="14457" spans="1:15" ht="13.2">
      <c r="A14457" t="s">
        <v>11306</v>
      </c>
      <c r="B14457" t="s">
        <v>11306</v>
      </c>
      <c r="C14457" t="s">
        <v>17437</v>
      </c>
      <c r="D14457" t="s">
        <v>38574</v>
      </c>
      <c r="E14457" t="s">
        <v>24803</v>
      </c>
      <c r="F14457">
        <v>1</v>
      </c>
      <c r="G14457">
        <v>36</v>
      </c>
      <c r="H14457" s="1">
        <v>42</v>
      </c>
      <c r="I14457" s="87">
        <v>0.05</v>
      </c>
      <c r="J14457" s="86" t="s">
        <v>17480</v>
      </c>
      <c r="K14457" s="86" t="s">
        <v>44487</v>
      </c>
      <c r="L14457" s="86" t="s">
        <v>17486</v>
      </c>
      <c r="N14457">
        <f>IFERROR(VLOOKUP(A14457,bip!$A:$C,2,0),"")</f>
      </c>
      <c r="O14457">
        <f>IFERROR(VLOOKUP(A14457,bip!$A:$Z,3,0),"")</f>
      </c>
    </row>
    <row r="14458" spans="1:15" ht="13.2">
      <c r="A14458" t="s">
        <v>11300</v>
      </c>
      <c r="B14458" t="s">
        <v>11300</v>
      </c>
      <c r="C14458" t="s">
        <v>17437</v>
      </c>
      <c r="D14458" t="s">
        <v>38575</v>
      </c>
      <c r="E14458" t="s">
        <v>24809</v>
      </c>
      <c r="F14458">
        <v>1</v>
      </c>
      <c r="G14458">
        <v>36</v>
      </c>
      <c r="H14458" s="1">
        <v>46</v>
      </c>
      <c r="I14458" s="87">
        <v>0.05</v>
      </c>
      <c r="J14458" s="86" t="s">
        <v>17480</v>
      </c>
      <c r="K14458" s="86" t="s">
        <v>44487</v>
      </c>
      <c r="L14458" s="86" t="s">
        <v>17486</v>
      </c>
      <c r="N14458">
        <f>IFERROR(VLOOKUP(A14458,bip!$A:$C,2,0),"")</f>
      </c>
      <c r="O14458">
        <f>IFERROR(VLOOKUP(A14458,bip!$A:$Z,3,0),"")</f>
      </c>
    </row>
    <row r="14459" spans="1:15" ht="13.2">
      <c r="A14459" t="s">
        <v>11307</v>
      </c>
      <c r="B14459" t="s">
        <v>11307</v>
      </c>
      <c r="C14459" t="s">
        <v>17437</v>
      </c>
      <c r="D14459" t="s">
        <v>38577</v>
      </c>
      <c r="E14459" t="s">
        <v>24804</v>
      </c>
      <c r="F14459">
        <v>1</v>
      </c>
      <c r="G14459">
        <v>36</v>
      </c>
      <c r="H14459" s="1">
        <v>52</v>
      </c>
      <c r="I14459" s="87">
        <v>0.05</v>
      </c>
      <c r="J14459" s="86" t="s">
        <v>17480</v>
      </c>
      <c r="K14459" s="86" t="s">
        <v>44487</v>
      </c>
      <c r="L14459" s="86" t="s">
        <v>17486</v>
      </c>
      <c r="N14459">
        <f>IFERROR(VLOOKUP(A14459,bip!$A:$C,2,0),"")</f>
      </c>
      <c r="O14459">
        <f>IFERROR(VLOOKUP(A14459,bip!$A:$Z,3,0),"")</f>
      </c>
    </row>
    <row r="14460" spans="1:15" ht="13.2">
      <c r="A14460" t="s">
        <v>11301</v>
      </c>
      <c r="B14460" t="s">
        <v>11301</v>
      </c>
      <c r="C14460" t="s">
        <v>17437</v>
      </c>
      <c r="D14460" t="s">
        <v>38578</v>
      </c>
      <c r="E14460" t="s">
        <v>24810</v>
      </c>
      <c r="F14460">
        <v>1</v>
      </c>
      <c r="G14460">
        <v>36</v>
      </c>
      <c r="H14460" s="1">
        <v>57</v>
      </c>
      <c r="I14460" s="87">
        <v>0.05</v>
      </c>
      <c r="J14460" s="86" t="s">
        <v>17480</v>
      </c>
      <c r="K14460" s="86" t="s">
        <v>44487</v>
      </c>
      <c r="L14460" s="86" t="s">
        <v>17486</v>
      </c>
      <c r="N14460">
        <f>IFERROR(VLOOKUP(A14460,bip!$A:$C,2,0),"")</f>
      </c>
      <c r="O14460">
        <f>IFERROR(VLOOKUP(A14460,bip!$A:$Z,3,0),"")</f>
      </c>
    </row>
    <row r="14461" spans="1:15" ht="13.2">
      <c r="A14461" t="s">
        <v>11308</v>
      </c>
      <c r="B14461" t="s">
        <v>11308</v>
      </c>
      <c r="C14461" t="s">
        <v>17437</v>
      </c>
      <c r="D14461" t="s">
        <v>38579</v>
      </c>
      <c r="E14461" t="s">
        <v>24805</v>
      </c>
      <c r="F14461">
        <v>1</v>
      </c>
      <c r="G14461">
        <v>36</v>
      </c>
      <c r="H14461" s="1">
        <v>57</v>
      </c>
      <c r="I14461" s="87">
        <v>0.05</v>
      </c>
      <c r="J14461" s="86" t="s">
        <v>17480</v>
      </c>
      <c r="K14461" s="86" t="s">
        <v>44487</v>
      </c>
      <c r="L14461" s="86" t="s">
        <v>17486</v>
      </c>
      <c r="N14461">
        <f>IFERROR(VLOOKUP(A14461,bip!$A:$C,2,0),"")</f>
      </c>
      <c r="O14461">
        <f>IFERROR(VLOOKUP(A14461,bip!$A:$Z,3,0),"")</f>
      </c>
    </row>
    <row r="14462" spans="1:15" ht="13.2">
      <c r="A14462" t="s">
        <v>11302</v>
      </c>
      <c r="B14462" t="s">
        <v>11302</v>
      </c>
      <c r="C14462" t="s">
        <v>17437</v>
      </c>
      <c r="D14462" t="s">
        <v>38581</v>
      </c>
      <c r="E14462" t="s">
        <v>24811</v>
      </c>
      <c r="F14462">
        <v>1</v>
      </c>
      <c r="G14462">
        <v>36</v>
      </c>
      <c r="H14462" s="1">
        <v>71</v>
      </c>
      <c r="I14462" s="87">
        <v>0.05</v>
      </c>
      <c r="J14462" s="86" t="s">
        <v>17480</v>
      </c>
      <c r="K14462" s="86" t="s">
        <v>44487</v>
      </c>
      <c r="L14462" s="86" t="s">
        <v>17486</v>
      </c>
      <c r="N14462">
        <f>IFERROR(VLOOKUP(A14462,bip!$A:$C,2,0),"")</f>
      </c>
      <c r="O14462">
        <f>IFERROR(VLOOKUP(A14462,bip!$A:$Z,3,0),"")</f>
      </c>
    </row>
    <row r="14463" spans="1:15" ht="13.2">
      <c r="A14463" t="s">
        <v>11303</v>
      </c>
      <c r="B14463" t="s">
        <v>11303</v>
      </c>
      <c r="C14463" t="s">
        <v>17437</v>
      </c>
      <c r="D14463" t="s">
        <v>38583</v>
      </c>
      <c r="E14463" t="s">
        <v>24800</v>
      </c>
      <c r="F14463">
        <v>1</v>
      </c>
      <c r="G14463">
        <v>36</v>
      </c>
      <c r="H14463" s="1">
        <v>40</v>
      </c>
      <c r="I14463" s="87">
        <v>0.05</v>
      </c>
      <c r="J14463" s="86" t="s">
        <v>17480</v>
      </c>
      <c r="K14463" s="86" t="s">
        <v>44487</v>
      </c>
      <c r="L14463" s="86" t="s">
        <v>17486</v>
      </c>
      <c r="N14463">
        <f>IFERROR(VLOOKUP(A14463,bip!$A:$C,2,0),"")</f>
      </c>
      <c r="O14463">
        <f>IFERROR(VLOOKUP(A14463,bip!$A:$Z,3,0),"")</f>
      </c>
    </row>
    <row r="14464" spans="1:15" ht="13.2">
      <c r="A14464" t="s">
        <v>11297</v>
      </c>
      <c r="B14464" t="s">
        <v>11297</v>
      </c>
      <c r="C14464" t="s">
        <v>17437</v>
      </c>
      <c r="D14464" t="s">
        <v>38584</v>
      </c>
      <c r="E14464" t="s">
        <v>24806</v>
      </c>
      <c r="F14464">
        <v>1</v>
      </c>
      <c r="G14464">
        <v>36</v>
      </c>
      <c r="H14464" s="1">
        <v>44</v>
      </c>
      <c r="I14464" s="87">
        <v>0.05</v>
      </c>
      <c r="J14464" s="86" t="s">
        <v>17480</v>
      </c>
      <c r="K14464" s="86" t="s">
        <v>44487</v>
      </c>
      <c r="L14464" s="86" t="s">
        <v>17486</v>
      </c>
      <c r="N14464">
        <f>IFERROR(VLOOKUP(A14464,bip!$A:$C,2,0),"")</f>
      </c>
      <c r="O14464">
        <f>IFERROR(VLOOKUP(A14464,bip!$A:$Z,3,0),"")</f>
      </c>
    </row>
    <row r="14465" spans="1:15" ht="13.2">
      <c r="A14465" t="s">
        <v>11304</v>
      </c>
      <c r="B14465" t="s">
        <v>11304</v>
      </c>
      <c r="C14465" t="s">
        <v>17437</v>
      </c>
      <c r="D14465" t="s">
        <v>38586</v>
      </c>
      <c r="E14465" t="s">
        <v>24801</v>
      </c>
      <c r="F14465">
        <v>1</v>
      </c>
      <c r="G14465">
        <v>36</v>
      </c>
      <c r="H14465" s="1">
        <v>50</v>
      </c>
      <c r="I14465" s="87">
        <v>0.05</v>
      </c>
      <c r="J14465" s="86" t="s">
        <v>17480</v>
      </c>
      <c r="K14465" s="86" t="s">
        <v>44487</v>
      </c>
      <c r="L14465" s="86" t="s">
        <v>17486</v>
      </c>
      <c r="N14465">
        <f>IFERROR(VLOOKUP(A14465,bip!$A:$C,2,0),"")</f>
      </c>
      <c r="O14465">
        <f>IFERROR(VLOOKUP(A14465,bip!$A:$Z,3,0),"")</f>
      </c>
    </row>
    <row r="14466" spans="1:15" ht="13.2">
      <c r="A14466" t="s">
        <v>11298</v>
      </c>
      <c r="B14466" t="s">
        <v>11298</v>
      </c>
      <c r="C14466" t="s">
        <v>17437</v>
      </c>
      <c r="D14466" t="s">
        <v>38587</v>
      </c>
      <c r="E14466" t="s">
        <v>24807</v>
      </c>
      <c r="F14466">
        <v>1</v>
      </c>
      <c r="G14466">
        <v>36</v>
      </c>
      <c r="H14466" s="1">
        <v>55</v>
      </c>
      <c r="I14466" s="87">
        <v>0.05</v>
      </c>
      <c r="J14466" s="86" t="s">
        <v>17480</v>
      </c>
      <c r="K14466" s="86" t="s">
        <v>44487</v>
      </c>
      <c r="L14466" s="86" t="s">
        <v>17486</v>
      </c>
      <c r="N14466">
        <f>IFERROR(VLOOKUP(A14466,bip!$A:$C,2,0),"")</f>
      </c>
      <c r="O14466">
        <f>IFERROR(VLOOKUP(A14466,bip!$A:$Z,3,0),"")</f>
      </c>
    </row>
    <row r="14467" spans="1:15" ht="13.2">
      <c r="A14467" t="s">
        <v>11305</v>
      </c>
      <c r="B14467" t="s">
        <v>11305</v>
      </c>
      <c r="C14467" t="s">
        <v>17437</v>
      </c>
      <c r="D14467" t="s">
        <v>38588</v>
      </c>
      <c r="E14467" t="s">
        <v>24802</v>
      </c>
      <c r="F14467">
        <v>1</v>
      </c>
      <c r="G14467">
        <v>36</v>
      </c>
      <c r="H14467" s="1">
        <v>63</v>
      </c>
      <c r="I14467" s="87">
        <v>0.05</v>
      </c>
      <c r="J14467" s="86" t="s">
        <v>17480</v>
      </c>
      <c r="K14467" s="86" t="s">
        <v>44487</v>
      </c>
      <c r="L14467" s="86" t="s">
        <v>17486</v>
      </c>
      <c r="N14467">
        <f>IFERROR(VLOOKUP(A14467,bip!$A:$C,2,0),"")</f>
      </c>
      <c r="O14467">
        <f>IFERROR(VLOOKUP(A14467,bip!$A:$Z,3,0),"")</f>
      </c>
    </row>
    <row r="14468" spans="1:15" ht="13.2">
      <c r="A14468" t="s">
        <v>11299</v>
      </c>
      <c r="B14468" t="s">
        <v>11299</v>
      </c>
      <c r="C14468" t="s">
        <v>17437</v>
      </c>
      <c r="D14468" t="s">
        <v>38590</v>
      </c>
      <c r="E14468" t="s">
        <v>24808</v>
      </c>
      <c r="F14468">
        <v>1</v>
      </c>
      <c r="G14468">
        <v>36</v>
      </c>
      <c r="H14468" s="1">
        <v>68</v>
      </c>
      <c r="I14468" s="87">
        <v>0.05</v>
      </c>
      <c r="J14468" s="86" t="s">
        <v>17480</v>
      </c>
      <c r="K14468" s="86" t="s">
        <v>44487</v>
      </c>
      <c r="L14468" s="86" t="s">
        <v>17486</v>
      </c>
      <c r="N14468">
        <f>IFERROR(VLOOKUP(A14468,bip!$A:$C,2,0),"")</f>
      </c>
      <c r="O14468">
        <f>IFERROR(VLOOKUP(A14468,bip!$A:$Z,3,0),"")</f>
      </c>
    </row>
    <row r="14469" spans="1:15" ht="13.2">
      <c r="A14469" t="s">
        <v>11241</v>
      </c>
      <c r="B14469" t="s">
        <v>11241</v>
      </c>
      <c r="C14469" t="s">
        <v>17435</v>
      </c>
      <c r="D14469" t="s">
        <v>38655</v>
      </c>
      <c r="E14469" t="s">
        <v>30155</v>
      </c>
      <c r="F14469">
        <v>1</v>
      </c>
      <c r="G14469">
        <v>36</v>
      </c>
      <c r="H14469" s="1">
        <v>187</v>
      </c>
      <c r="I14469" s="87">
        <v>0.05</v>
      </c>
      <c r="J14469" s="86" t="s">
        <v>17480</v>
      </c>
      <c r="K14469" s="86" t="s">
        <v>44487</v>
      </c>
      <c r="L14469" s="86" t="s">
        <v>17486</v>
      </c>
      <c r="N14469">
        <f>IFERROR(VLOOKUP(A14469,bip!$A:$C,2,0),"")</f>
      </c>
      <c r="O14469">
        <f>IFERROR(VLOOKUP(A14469,bip!$A:$Z,3,0),"")</f>
      </c>
    </row>
    <row r="14470" spans="1:15" ht="13.2">
      <c r="A14470" t="s">
        <v>11243</v>
      </c>
      <c r="B14470" t="s">
        <v>11243</v>
      </c>
      <c r="C14470" t="s">
        <v>17435</v>
      </c>
      <c r="D14470" t="s">
        <v>38656</v>
      </c>
      <c r="E14470" t="s">
        <v>24832</v>
      </c>
      <c r="F14470">
        <v>1</v>
      </c>
      <c r="G14470">
        <v>36</v>
      </c>
      <c r="H14470" s="1">
        <v>94</v>
      </c>
      <c r="I14470" s="87">
        <v>0.05</v>
      </c>
      <c r="J14470" s="86" t="s">
        <v>17480</v>
      </c>
      <c r="K14470" s="86" t="s">
        <v>44487</v>
      </c>
      <c r="L14470" s="86" t="s">
        <v>17486</v>
      </c>
      <c r="N14470">
        <f>IFERROR(VLOOKUP(A14470,bip!$A:$C,2,0),"")</f>
      </c>
      <c r="O14470">
        <f>IFERROR(VLOOKUP(A14470,bip!$A:$Z,3,0),"")</f>
      </c>
    </row>
    <row r="14471" spans="1:15" ht="13.2">
      <c r="A14471" t="s">
        <v>11242</v>
      </c>
      <c r="B14471" t="s">
        <v>11242</v>
      </c>
      <c r="C14471" t="s">
        <v>17435</v>
      </c>
      <c r="D14471" t="s">
        <v>38657</v>
      </c>
      <c r="E14471" t="s">
        <v>24831</v>
      </c>
      <c r="F14471">
        <v>1</v>
      </c>
      <c r="G14471">
        <v>36</v>
      </c>
      <c r="H14471" s="1">
        <v>85</v>
      </c>
      <c r="I14471" s="87">
        <v>0.05</v>
      </c>
      <c r="J14471" s="86" t="s">
        <v>17480</v>
      </c>
      <c r="K14471" s="86" t="s">
        <v>44487</v>
      </c>
      <c r="L14471" s="86" t="s">
        <v>17486</v>
      </c>
      <c r="N14471">
        <f>IFERROR(VLOOKUP(A14471,bip!$A:$C,2,0),"")</f>
      </c>
      <c r="O14471">
        <f>IFERROR(VLOOKUP(A14471,bip!$A:$Z,3,0),"")</f>
      </c>
    </row>
    <row r="14472" spans="1:15" ht="13.2">
      <c r="A14472" t="s">
        <v>11251</v>
      </c>
      <c r="B14472" t="s">
        <v>11251</v>
      </c>
      <c r="C14472" t="s">
        <v>17435</v>
      </c>
      <c r="D14472" t="s">
        <v>38659</v>
      </c>
      <c r="E14472" t="s">
        <v>21393</v>
      </c>
      <c r="F14472">
        <v>1</v>
      </c>
      <c r="G14472">
        <v>1</v>
      </c>
      <c r="H14472" s="1">
        <v>1060</v>
      </c>
      <c r="I14472" s="88"/>
      <c r="K14472" s="86" t="s">
        <v>17485</v>
      </c>
      <c r="L14472" s="86" t="s">
        <v>17486</v>
      </c>
      <c r="N14472">
        <f>IFERROR(VLOOKUP(A14472,bip!$A:$C,2,0),"")</f>
      </c>
      <c r="O14472">
        <f>IFERROR(VLOOKUP(A14472,bip!$A:$Z,3,0),"")</f>
      </c>
    </row>
    <row r="14473" spans="1:15" ht="13.2">
      <c r="A14473" t="s">
        <v>22956</v>
      </c>
      <c r="B14473" t="s">
        <v>22956</v>
      </c>
      <c r="C14473" t="s">
        <v>17435</v>
      </c>
      <c r="D14473" t="s">
        <v>33548</v>
      </c>
      <c r="E14473" t="s">
        <v>30157</v>
      </c>
      <c r="F14473">
        <v>1</v>
      </c>
      <c r="G14473">
        <v>24</v>
      </c>
      <c r="H14473" s="1">
        <v>395</v>
      </c>
      <c r="I14473" s="88"/>
      <c r="K14473" s="86" t="s">
        <v>17485</v>
      </c>
      <c r="L14473" s="86" t="s">
        <v>17486</v>
      </c>
      <c r="N14473">
        <f>IFERROR(VLOOKUP(A14473,bip!$A:$C,2,0),"")</f>
      </c>
      <c r="O14473">
        <f>IFERROR(VLOOKUP(A14473,bip!$A:$Z,3,0),"")</f>
      </c>
    </row>
    <row r="14474" spans="1:15" ht="13.2">
      <c r="A14474" t="s">
        <v>11244</v>
      </c>
      <c r="B14474" t="s">
        <v>11244</v>
      </c>
      <c r="C14474" t="s">
        <v>17435</v>
      </c>
      <c r="D14474" t="s">
        <v>33549</v>
      </c>
      <c r="E14474" t="s">
        <v>30158</v>
      </c>
      <c r="F14474">
        <v>1</v>
      </c>
      <c r="G14474">
        <v>36</v>
      </c>
      <c r="H14474" s="1">
        <v>147</v>
      </c>
      <c r="I14474" s="88">
        <v>0.05</v>
      </c>
      <c r="J14474" s="86" t="s">
        <v>17480</v>
      </c>
      <c r="K14474" s="86" t="s">
        <v>44487</v>
      </c>
      <c r="L14474" s="86" t="s">
        <v>17486</v>
      </c>
      <c r="N14474">
        <f>IFERROR(VLOOKUP(A14474,bip!$A:$C,2,0),"")</f>
      </c>
      <c r="O14474">
        <f>IFERROR(VLOOKUP(A14474,bip!$A:$Z,3,0),"")</f>
      </c>
    </row>
    <row r="14475" spans="1:15" ht="13.2">
      <c r="A14475" t="s">
        <v>11245</v>
      </c>
      <c r="B14475" t="s">
        <v>11245</v>
      </c>
      <c r="C14475" t="s">
        <v>17435</v>
      </c>
      <c r="D14475" t="s">
        <v>33550</v>
      </c>
      <c r="E14475" t="s">
        <v>30159</v>
      </c>
      <c r="F14475">
        <v>1</v>
      </c>
      <c r="G14475">
        <v>36</v>
      </c>
      <c r="H14475" s="1">
        <v>203</v>
      </c>
      <c r="I14475" s="88">
        <v>0.05</v>
      </c>
      <c r="J14475" s="86" t="s">
        <v>17480</v>
      </c>
      <c r="K14475" s="86" t="s">
        <v>44487</v>
      </c>
      <c r="L14475" s="86" t="s">
        <v>17486</v>
      </c>
      <c r="N14475">
        <f>IFERROR(VLOOKUP(A14475,bip!$A:$C,2,0),"")</f>
      </c>
      <c r="O14475">
        <f>IFERROR(VLOOKUP(A14475,bip!$A:$Z,3,0),"")</f>
      </c>
    </row>
    <row r="14476" spans="1:15" ht="13.2">
      <c r="A14476" t="s">
        <v>11248</v>
      </c>
      <c r="B14476" t="s">
        <v>11248</v>
      </c>
      <c r="C14476" t="s">
        <v>17435</v>
      </c>
      <c r="D14476" t="s">
        <v>38660</v>
      </c>
      <c r="E14476" t="s">
        <v>24836</v>
      </c>
      <c r="F14476">
        <v>1</v>
      </c>
      <c r="G14476">
        <v>36</v>
      </c>
      <c r="H14476" s="1">
        <v>70</v>
      </c>
      <c r="I14476" s="88">
        <v>0.05</v>
      </c>
      <c r="J14476" s="86" t="s">
        <v>17480</v>
      </c>
      <c r="K14476" s="86" t="s">
        <v>44487</v>
      </c>
      <c r="L14476" s="86" t="s">
        <v>17486</v>
      </c>
      <c r="N14476">
        <f>IFERROR(VLOOKUP(A14476,bip!$A:$C,2,0),"")</f>
      </c>
      <c r="O14476">
        <f>IFERROR(VLOOKUP(A14476,bip!$A:$Z,3,0),"")</f>
      </c>
    </row>
    <row r="14477" spans="1:15" ht="13.2">
      <c r="A14477" t="s">
        <v>11250</v>
      </c>
      <c r="B14477" t="s">
        <v>11250</v>
      </c>
      <c r="C14477" t="s">
        <v>17435</v>
      </c>
      <c r="D14477" t="s">
        <v>38661</v>
      </c>
      <c r="E14477" t="s">
        <v>24837</v>
      </c>
      <c r="F14477">
        <v>1</v>
      </c>
      <c r="G14477">
        <v>36</v>
      </c>
      <c r="H14477" s="1">
        <v>167</v>
      </c>
      <c r="I14477" s="88">
        <v>0.05</v>
      </c>
      <c r="J14477" s="86" t="s">
        <v>17480</v>
      </c>
      <c r="K14477" s="86" t="s">
        <v>44487</v>
      </c>
      <c r="L14477" s="86" t="s">
        <v>17486</v>
      </c>
      <c r="N14477">
        <f>IFERROR(VLOOKUP(A14477,bip!$A:$C,2,0),"")</f>
      </c>
      <c r="O14477">
        <f>IFERROR(VLOOKUP(A14477,bip!$A:$Z,3,0),"")</f>
      </c>
    </row>
    <row r="14478" spans="1:15" ht="13.2">
      <c r="A14478" t="s">
        <v>22955</v>
      </c>
      <c r="B14478" t="s">
        <v>22955</v>
      </c>
      <c r="C14478" t="s">
        <v>17435</v>
      </c>
      <c r="D14478" t="s">
        <v>33551</v>
      </c>
      <c r="E14478" t="s">
        <v>30160</v>
      </c>
      <c r="F14478">
        <v>1</v>
      </c>
      <c r="G14478">
        <v>24</v>
      </c>
      <c r="H14478" s="1">
        <v>259</v>
      </c>
      <c r="I14478" s="88">
        <v>0.05</v>
      </c>
      <c r="J14478" s="86" t="s">
        <v>17480</v>
      </c>
      <c r="K14478" s="86" t="s">
        <v>44487</v>
      </c>
      <c r="L14478" s="86" t="s">
        <v>17486</v>
      </c>
      <c r="N14478">
        <f>IFERROR(VLOOKUP(A14478,bip!$A:$C,2,0),"")</f>
      </c>
      <c r="O14478">
        <f>IFERROR(VLOOKUP(A14478,bip!$A:$Z,3,0),"")</f>
      </c>
    </row>
    <row r="14479" spans="1:15" ht="13.2">
      <c r="A14479" t="s">
        <v>11246</v>
      </c>
      <c r="B14479" t="s">
        <v>11246</v>
      </c>
      <c r="C14479" t="s">
        <v>17435</v>
      </c>
      <c r="D14479" t="s">
        <v>38662</v>
      </c>
      <c r="E14479" t="s">
        <v>24833</v>
      </c>
      <c r="F14479">
        <v>1</v>
      </c>
      <c r="G14479">
        <v>36</v>
      </c>
      <c r="H14479" s="1">
        <v>56</v>
      </c>
      <c r="I14479" s="88">
        <v>0.05</v>
      </c>
      <c r="J14479" s="86" t="s">
        <v>17480</v>
      </c>
      <c r="K14479" s="86" t="s">
        <v>44487</v>
      </c>
      <c r="L14479" s="86" t="s">
        <v>17486</v>
      </c>
      <c r="N14479">
        <f>IFERROR(VLOOKUP(A14479,bip!$A:$C,2,0),"")</f>
      </c>
      <c r="O14479">
        <f>IFERROR(VLOOKUP(A14479,bip!$A:$Z,3,0),"")</f>
      </c>
    </row>
    <row r="14480" spans="1:15" ht="13.2">
      <c r="A14480" t="s">
        <v>11247</v>
      </c>
      <c r="B14480" t="s">
        <v>11247</v>
      </c>
      <c r="C14480" t="s">
        <v>17435</v>
      </c>
      <c r="D14480" t="s">
        <v>38663</v>
      </c>
      <c r="E14480" t="s">
        <v>24834</v>
      </c>
      <c r="F14480">
        <v>1</v>
      </c>
      <c r="G14480">
        <v>36</v>
      </c>
      <c r="H14480" s="1">
        <v>69</v>
      </c>
      <c r="I14480" s="88">
        <v>0.05</v>
      </c>
      <c r="J14480" s="86" t="s">
        <v>17480</v>
      </c>
      <c r="K14480" s="86" t="s">
        <v>44487</v>
      </c>
      <c r="L14480" s="86" t="s">
        <v>17486</v>
      </c>
      <c r="N14480">
        <f>IFERROR(VLOOKUP(A14480,bip!$A:$C,2,0),"")</f>
      </c>
      <c r="O14480">
        <f>IFERROR(VLOOKUP(A14480,bip!$A:$Z,3,0),"")</f>
      </c>
    </row>
    <row r="14481" spans="1:15" ht="13.2">
      <c r="A14481" t="s">
        <v>11249</v>
      </c>
      <c r="B14481" t="s">
        <v>11249</v>
      </c>
      <c r="C14481" t="s">
        <v>17435</v>
      </c>
      <c r="D14481" t="s">
        <v>38664</v>
      </c>
      <c r="E14481" t="s">
        <v>24835</v>
      </c>
      <c r="F14481">
        <v>1</v>
      </c>
      <c r="G14481">
        <v>36</v>
      </c>
      <c r="H14481" s="1">
        <v>101</v>
      </c>
      <c r="I14481" s="88">
        <v>0.05</v>
      </c>
      <c r="J14481" s="86" t="s">
        <v>17480</v>
      </c>
      <c r="K14481" s="86" t="s">
        <v>44487</v>
      </c>
      <c r="L14481" s="86" t="s">
        <v>17486</v>
      </c>
      <c r="N14481">
        <f>IFERROR(VLOOKUP(A14481,bip!$A:$C,2,0),"")</f>
      </c>
      <c r="O14481">
        <f>IFERROR(VLOOKUP(A14481,bip!$A:$Z,3,0),"")</f>
      </c>
    </row>
    <row r="14482" spans="1:15" ht="13.2">
      <c r="A14482" t="s">
        <v>11311</v>
      </c>
      <c r="B14482" t="s">
        <v>17473</v>
      </c>
      <c r="C14482" t="s">
        <v>17437</v>
      </c>
      <c r="D14482" t="s">
        <v>38662</v>
      </c>
      <c r="E14482" t="s">
        <v>24833</v>
      </c>
      <c r="F14482">
        <v>1</v>
      </c>
      <c r="G14482">
        <v>36</v>
      </c>
      <c r="H14482" s="1">
        <v>44</v>
      </c>
      <c r="I14482" s="88"/>
      <c r="K14482" s="86" t="s">
        <v>17485</v>
      </c>
      <c r="L14482" s="86" t="s">
        <v>17486</v>
      </c>
      <c r="N14482">
        <f>IFERROR(VLOOKUP(A14482,bip!$A:$C,2,0),"")</f>
      </c>
      <c r="O14482">
        <f>IFERROR(VLOOKUP(A14482,bip!$A:$Z,3,0),"")</f>
      </c>
    </row>
    <row r="14483" spans="1:15" ht="13.2">
      <c r="A14483" t="s">
        <v>11312</v>
      </c>
      <c r="B14483" t="s">
        <v>17474</v>
      </c>
      <c r="C14483" t="s">
        <v>17437</v>
      </c>
      <c r="D14483" t="s">
        <v>38663</v>
      </c>
      <c r="E14483" t="s">
        <v>24834</v>
      </c>
      <c r="F14483">
        <v>1</v>
      </c>
      <c r="G14483">
        <v>36</v>
      </c>
      <c r="H14483" s="1">
        <v>59</v>
      </c>
      <c r="I14483" s="88"/>
      <c r="K14483" s="86" t="s">
        <v>17485</v>
      </c>
      <c r="L14483" s="86" t="s">
        <v>17486</v>
      </c>
      <c r="N14483">
        <f>IFERROR(VLOOKUP(A14483,bip!$A:$C,2,0),"")</f>
      </c>
      <c r="O14483">
        <f>IFERROR(VLOOKUP(A14483,bip!$A:$Z,3,0),"")</f>
        <v>0</v>
      </c>
    </row>
    <row r="14484" spans="1:15" ht="13.2">
      <c r="A14484" t="s">
        <v>11313</v>
      </c>
      <c r="B14484" t="s">
        <v>17475</v>
      </c>
      <c r="C14484" t="s">
        <v>17437</v>
      </c>
      <c r="D14484" t="s">
        <v>38664</v>
      </c>
      <c r="E14484" t="s">
        <v>24835</v>
      </c>
      <c r="F14484">
        <v>1</v>
      </c>
      <c r="G14484">
        <v>36</v>
      </c>
      <c r="H14484" s="1">
        <v>89</v>
      </c>
      <c r="I14484" s="88"/>
      <c r="K14484" s="86" t="s">
        <v>17485</v>
      </c>
      <c r="L14484" s="86" t="s">
        <v>17486</v>
      </c>
      <c r="N14484">
        <f>IFERROR(VLOOKUP(A14484,bip!$A:$C,2,0),"")</f>
      </c>
      <c r="O14484">
        <f>IFERROR(VLOOKUP(A14484,bip!$A:$Z,3,0),"")</f>
      </c>
    </row>
    <row r="14485" spans="1:15" ht="13.2">
      <c r="A14485" t="s">
        <v>11252</v>
      </c>
      <c r="B14485" t="s">
        <v>11252</v>
      </c>
      <c r="C14485" t="s">
        <v>17435</v>
      </c>
      <c r="D14485" t="s">
        <v>38612</v>
      </c>
      <c r="E14485" t="s">
        <v>24844</v>
      </c>
      <c r="F14485">
        <v>1</v>
      </c>
      <c r="G14485">
        <v>36</v>
      </c>
      <c r="H14485" s="1">
        <v>58</v>
      </c>
      <c r="I14485" s="88">
        <v>0.05</v>
      </c>
      <c r="J14485" s="86" t="s">
        <v>17480</v>
      </c>
      <c r="K14485" s="86" t="s">
        <v>44487</v>
      </c>
      <c r="L14485" s="86" t="s">
        <v>17486</v>
      </c>
      <c r="N14485">
        <f>IFERROR(VLOOKUP(A14485,bip!$A:$C,2,0),"")</f>
      </c>
      <c r="O14485">
        <f>IFERROR(VLOOKUP(A14485,bip!$A:$Z,3,0),"")</f>
      </c>
    </row>
    <row r="14486" spans="1:15" ht="13.2">
      <c r="A14486" t="s">
        <v>11253</v>
      </c>
      <c r="B14486" t="s">
        <v>11253</v>
      </c>
      <c r="C14486" t="s">
        <v>17435</v>
      </c>
      <c r="D14486" t="s">
        <v>38615</v>
      </c>
      <c r="E14486" t="s">
        <v>24845</v>
      </c>
      <c r="F14486">
        <v>1</v>
      </c>
      <c r="G14486">
        <v>36</v>
      </c>
      <c r="H14486" s="1">
        <v>101</v>
      </c>
      <c r="I14486" s="88">
        <v>0.05</v>
      </c>
      <c r="J14486" s="86" t="s">
        <v>17480</v>
      </c>
      <c r="K14486" s="86" t="s">
        <v>44487</v>
      </c>
      <c r="L14486" s="86" t="s">
        <v>17486</v>
      </c>
      <c r="N14486">
        <f>IFERROR(VLOOKUP(A14486,bip!$A:$C,2,0),"")</f>
      </c>
      <c r="O14486">
        <f>IFERROR(VLOOKUP(A14486,bip!$A:$Z,3,0),"")</f>
      </c>
    </row>
    <row r="14487" spans="1:15" ht="13.2">
      <c r="A14487" t="s">
        <v>11254</v>
      </c>
      <c r="B14487" t="s">
        <v>11254</v>
      </c>
      <c r="C14487" t="s">
        <v>17435</v>
      </c>
      <c r="D14487" t="s">
        <v>38618</v>
      </c>
      <c r="E14487" t="s">
        <v>24846</v>
      </c>
      <c r="F14487">
        <v>1</v>
      </c>
      <c r="G14487">
        <v>36</v>
      </c>
      <c r="H14487" s="1">
        <v>154</v>
      </c>
      <c r="I14487" s="88">
        <v>0.05</v>
      </c>
      <c r="J14487" s="86" t="s">
        <v>17480</v>
      </c>
      <c r="K14487" s="86" t="s">
        <v>44487</v>
      </c>
      <c r="L14487" s="86" t="s">
        <v>17486</v>
      </c>
      <c r="N14487">
        <f>IFERROR(VLOOKUP(A14487,bip!$A:$C,2,0),"")</f>
      </c>
      <c r="O14487">
        <f>IFERROR(VLOOKUP(A14487,bip!$A:$Z,3,0),"")</f>
      </c>
    </row>
    <row r="14488" spans="1:15" ht="13.2">
      <c r="A14488" t="s">
        <v>13781</v>
      </c>
      <c r="B14488" t="s">
        <v>13781</v>
      </c>
      <c r="C14488" t="s">
        <v>17435</v>
      </c>
      <c r="D14488" t="s">
        <v>38624</v>
      </c>
      <c r="E14488" t="s">
        <v>24838</v>
      </c>
      <c r="F14488">
        <v>1</v>
      </c>
      <c r="G14488">
        <v>48</v>
      </c>
      <c r="H14488" s="1">
        <v>127</v>
      </c>
      <c r="I14488" s="88">
        <v>0.05</v>
      </c>
      <c r="J14488" s="86" t="s">
        <v>17480</v>
      </c>
      <c r="K14488" s="86" t="s">
        <v>44487</v>
      </c>
      <c r="L14488" s="86" t="s">
        <v>17486</v>
      </c>
      <c r="N14488">
        <f>IFERROR(VLOOKUP(A14488,bip!$A:$C,2,0),"")</f>
      </c>
      <c r="O14488">
        <f>IFERROR(VLOOKUP(A14488,bip!$A:$Z,3,0),"")</f>
      </c>
    </row>
    <row r="14489" spans="1:15" ht="13.2">
      <c r="A14489" t="s">
        <v>13782</v>
      </c>
      <c r="B14489" t="s">
        <v>13782</v>
      </c>
      <c r="C14489" t="s">
        <v>17435</v>
      </c>
      <c r="D14489" t="s">
        <v>38625</v>
      </c>
      <c r="E14489" t="s">
        <v>24839</v>
      </c>
      <c r="F14489">
        <v>1</v>
      </c>
      <c r="G14489">
        <v>48</v>
      </c>
      <c r="H14489" s="1">
        <v>127</v>
      </c>
      <c r="I14489" s="88">
        <v>0.05</v>
      </c>
      <c r="J14489" s="86" t="s">
        <v>17480</v>
      </c>
      <c r="K14489" s="86" t="s">
        <v>44487</v>
      </c>
      <c r="L14489" s="86" t="s">
        <v>17486</v>
      </c>
      <c r="N14489">
        <f>IFERROR(VLOOKUP(A14489,bip!$A:$C,2,0),"")</f>
      </c>
      <c r="O14489">
        <f>IFERROR(VLOOKUP(A14489,bip!$A:$Z,3,0),"")</f>
      </c>
    </row>
    <row r="14490" spans="1:15" ht="13.2">
      <c r="A14490" t="s">
        <v>11255</v>
      </c>
      <c r="B14490" t="s">
        <v>13477</v>
      </c>
      <c r="C14490" t="s">
        <v>17435</v>
      </c>
      <c r="D14490" t="s">
        <v>38626</v>
      </c>
      <c r="E14490" t="s">
        <v>33541</v>
      </c>
      <c r="F14490">
        <v>1</v>
      </c>
      <c r="G14490">
        <v>144</v>
      </c>
      <c r="H14490" s="1">
        <v>34</v>
      </c>
      <c r="I14490" s="88">
        <v>0.05</v>
      </c>
      <c r="J14490" s="86" t="s">
        <v>17480</v>
      </c>
      <c r="K14490" s="86" t="s">
        <v>44487</v>
      </c>
      <c r="L14490" s="86" t="s">
        <v>17486</v>
      </c>
      <c r="N14490">
        <f>IFERROR(VLOOKUP(A14490,bip!$A:$C,2,0),"")</f>
      </c>
      <c r="O14490">
        <f>IFERROR(VLOOKUP(A14490,bip!$A:$Z,3,0),"")</f>
      </c>
    </row>
    <row r="14491" spans="1:15" ht="13.2">
      <c r="A14491" t="s">
        <v>11256</v>
      </c>
      <c r="B14491" t="s">
        <v>11256</v>
      </c>
      <c r="C14491" t="s">
        <v>17435</v>
      </c>
      <c r="D14491" t="s">
        <v>38627</v>
      </c>
      <c r="E14491" t="s">
        <v>24843</v>
      </c>
      <c r="F14491">
        <v>1</v>
      </c>
      <c r="G14491">
        <v>144</v>
      </c>
      <c r="H14491" s="1">
        <v>31</v>
      </c>
      <c r="I14491" s="88">
        <v>0.05</v>
      </c>
      <c r="J14491" s="86" t="s">
        <v>17480</v>
      </c>
      <c r="K14491" s="86" t="s">
        <v>44487</v>
      </c>
      <c r="L14491" s="86" t="s">
        <v>17486</v>
      </c>
      <c r="N14491">
        <f>IFERROR(VLOOKUP(A14491,bip!$A:$C,2,0),"")</f>
      </c>
      <c r="O14491">
        <f>IFERROR(VLOOKUP(A14491,bip!$A:$Z,3,0),"")</f>
      </c>
    </row>
    <row r="14492" spans="1:15" ht="13.2">
      <c r="A14492" t="s">
        <v>11259</v>
      </c>
      <c r="B14492" t="s">
        <v>13480</v>
      </c>
      <c r="C14492" t="s">
        <v>17435</v>
      </c>
      <c r="D14492" t="s">
        <v>38628</v>
      </c>
      <c r="E14492" t="s">
        <v>24842</v>
      </c>
      <c r="F14492">
        <v>1</v>
      </c>
      <c r="G14492">
        <v>36</v>
      </c>
      <c r="H14492" s="1">
        <v>48</v>
      </c>
      <c r="I14492" s="88">
        <v>0.05</v>
      </c>
      <c r="J14492" s="86" t="s">
        <v>17480</v>
      </c>
      <c r="K14492" s="86" t="s">
        <v>44487</v>
      </c>
      <c r="L14492" s="86" t="s">
        <v>17486</v>
      </c>
      <c r="N14492">
        <f>IFERROR(VLOOKUP(A14492,bip!$A:$C,2,0),"")</f>
      </c>
      <c r="O14492">
        <f>IFERROR(VLOOKUP(A14492,bip!$A:$Z,3,0),"")</f>
      </c>
    </row>
    <row r="14493" spans="1:15" ht="13.2">
      <c r="A14493" t="s">
        <v>11257</v>
      </c>
      <c r="B14493" t="s">
        <v>13478</v>
      </c>
      <c r="C14493" t="s">
        <v>17435</v>
      </c>
      <c r="D14493" t="s">
        <v>38629</v>
      </c>
      <c r="E14493" t="s">
        <v>24840</v>
      </c>
      <c r="F14493">
        <v>1</v>
      </c>
      <c r="G14493">
        <v>36</v>
      </c>
      <c r="H14493" s="1">
        <v>48</v>
      </c>
      <c r="I14493" s="88">
        <v>0.05</v>
      </c>
      <c r="J14493" s="86" t="s">
        <v>17480</v>
      </c>
      <c r="K14493" s="86" t="s">
        <v>44487</v>
      </c>
      <c r="L14493" s="86" t="s">
        <v>17486</v>
      </c>
      <c r="N14493">
        <f>IFERROR(VLOOKUP(A14493,bip!$A:$C,2,0),"")</f>
      </c>
      <c r="O14493">
        <f>IFERROR(VLOOKUP(A14493,bip!$A:$Z,3,0),"")</f>
      </c>
    </row>
    <row r="14494" spans="1:15" ht="13.2">
      <c r="A14494" t="s">
        <v>11258</v>
      </c>
      <c r="B14494" t="s">
        <v>13479</v>
      </c>
      <c r="C14494" t="s">
        <v>17435</v>
      </c>
      <c r="D14494" t="s">
        <v>38630</v>
      </c>
      <c r="E14494" t="s">
        <v>24841</v>
      </c>
      <c r="F14494">
        <v>1</v>
      </c>
      <c r="G14494">
        <v>36</v>
      </c>
      <c r="H14494" s="1">
        <v>48</v>
      </c>
      <c r="I14494" s="88">
        <v>0.05</v>
      </c>
      <c r="J14494" s="86" t="s">
        <v>17480</v>
      </c>
      <c r="K14494" s="86" t="s">
        <v>44487</v>
      </c>
      <c r="L14494" s="86" t="s">
        <v>17486</v>
      </c>
      <c r="N14494">
        <f>IFERROR(VLOOKUP(A14494,bip!$A:$C,2,0),"")</f>
      </c>
      <c r="O14494">
        <f>IFERROR(VLOOKUP(A14494,bip!$A:$Z,3,0),"")</f>
      </c>
    </row>
    <row r="14495" spans="1:15" ht="13.2">
      <c r="A14495" t="s">
        <v>11260</v>
      </c>
      <c r="B14495" t="s">
        <v>11260</v>
      </c>
      <c r="C14495" t="s">
        <v>17435</v>
      </c>
      <c r="D14495" t="s">
        <v>38631</v>
      </c>
      <c r="E14495" t="s">
        <v>30162</v>
      </c>
      <c r="F14495">
        <v>1</v>
      </c>
      <c r="G14495">
        <v>36</v>
      </c>
      <c r="H14495" s="1">
        <v>77</v>
      </c>
      <c r="I14495" s="88">
        <v>0.05</v>
      </c>
      <c r="J14495" s="86" t="s">
        <v>17480</v>
      </c>
      <c r="K14495" s="86" t="s">
        <v>44487</v>
      </c>
      <c r="L14495" s="86" t="s">
        <v>17486</v>
      </c>
      <c r="N14495">
        <f>IFERROR(VLOOKUP(A14495,bip!$A:$C,2,0),"")</f>
      </c>
      <c r="O14495">
        <f>IFERROR(VLOOKUP(A14495,bip!$A:$Z,3,0),"")</f>
      </c>
    </row>
    <row r="14496" spans="1:15" ht="13.2">
      <c r="A14496" t="s">
        <v>11261</v>
      </c>
      <c r="B14496" t="s">
        <v>11261</v>
      </c>
      <c r="C14496" t="s">
        <v>17435</v>
      </c>
      <c r="D14496" t="s">
        <v>38632</v>
      </c>
      <c r="E14496" t="s">
        <v>30163</v>
      </c>
      <c r="F14496">
        <v>1</v>
      </c>
      <c r="G14496">
        <v>36</v>
      </c>
      <c r="H14496" s="1">
        <v>85</v>
      </c>
      <c r="I14496" s="88">
        <v>0.05</v>
      </c>
      <c r="J14496" s="86" t="s">
        <v>17480</v>
      </c>
      <c r="K14496" s="86" t="s">
        <v>44487</v>
      </c>
      <c r="L14496" s="86" t="s">
        <v>17486</v>
      </c>
      <c r="N14496">
        <f>IFERROR(VLOOKUP(A14496,bip!$A:$C,2,0),"")</f>
      </c>
      <c r="O14496">
        <f>IFERROR(VLOOKUP(A14496,bip!$A:$Z,3,0),"")</f>
      </c>
    </row>
    <row r="14497" spans="1:15" ht="13.2">
      <c r="A14497" t="s">
        <v>11262</v>
      </c>
      <c r="B14497" t="s">
        <v>11262</v>
      </c>
      <c r="C14497" t="s">
        <v>17435</v>
      </c>
      <c r="D14497" t="s">
        <v>38633</v>
      </c>
      <c r="E14497" t="s">
        <v>30164</v>
      </c>
      <c r="F14497">
        <v>1</v>
      </c>
      <c r="G14497">
        <v>36</v>
      </c>
      <c r="H14497" s="1">
        <v>77</v>
      </c>
      <c r="I14497" s="88">
        <v>0.05</v>
      </c>
      <c r="J14497" s="86" t="s">
        <v>17480</v>
      </c>
      <c r="K14497" s="86" t="s">
        <v>44487</v>
      </c>
      <c r="L14497" s="86" t="s">
        <v>17486</v>
      </c>
      <c r="N14497">
        <f>IFERROR(VLOOKUP(A14497,bip!$A:$C,2,0),"")</f>
      </c>
      <c r="O14497">
        <f>IFERROR(VLOOKUP(A14497,bip!$A:$Z,3,0),"")</f>
      </c>
    </row>
    <row r="14498" spans="1:15" ht="13.2">
      <c r="A14498" t="s">
        <v>11263</v>
      </c>
      <c r="B14498" t="s">
        <v>11263</v>
      </c>
      <c r="C14498" t="s">
        <v>17435</v>
      </c>
      <c r="D14498" t="s">
        <v>38634</v>
      </c>
      <c r="E14498" t="s">
        <v>30165</v>
      </c>
      <c r="F14498">
        <v>1</v>
      </c>
      <c r="G14498">
        <v>36</v>
      </c>
      <c r="H14498" s="1">
        <v>85</v>
      </c>
      <c r="I14498" s="88">
        <v>0.05</v>
      </c>
      <c r="J14498" s="86" t="s">
        <v>17480</v>
      </c>
      <c r="K14498" s="86" t="s">
        <v>44487</v>
      </c>
      <c r="L14498" s="86" t="s">
        <v>17486</v>
      </c>
      <c r="N14498">
        <f>IFERROR(VLOOKUP(A14498,bip!$A:$C,2,0),"")</f>
      </c>
      <c r="O14498">
        <f>IFERROR(VLOOKUP(A14498,bip!$A:$Z,3,0),"")</f>
      </c>
    </row>
    <row r="14499" spans="1:15" ht="13.2">
      <c r="A14499" t="s">
        <v>11203</v>
      </c>
      <c r="B14499" t="s">
        <v>13444</v>
      </c>
      <c r="C14499" t="s">
        <v>17435</v>
      </c>
      <c r="D14499" t="s">
        <v>38665</v>
      </c>
      <c r="E14499" t="s">
        <v>38666</v>
      </c>
      <c r="F14499">
        <v>1</v>
      </c>
      <c r="G14499">
        <v>36</v>
      </c>
      <c r="H14499" s="1">
        <v>379</v>
      </c>
      <c r="I14499" s="88">
        <v>0.05</v>
      </c>
      <c r="J14499" s="86" t="s">
        <v>17480</v>
      </c>
      <c r="K14499" s="86" t="s">
        <v>44487</v>
      </c>
      <c r="L14499" s="86" t="s">
        <v>17486</v>
      </c>
      <c r="N14499">
        <f>IFERROR(VLOOKUP(A14499,bip!$A:$C,2,0),"")</f>
      </c>
      <c r="O14499">
        <f>IFERROR(VLOOKUP(A14499,bip!$A:$Z,3,0),"")</f>
      </c>
    </row>
    <row r="14500" spans="1:15" ht="13.2">
      <c r="A14500" t="s">
        <v>22957</v>
      </c>
      <c r="B14500" t="s">
        <v>22957</v>
      </c>
      <c r="C14500" t="s">
        <v>17435</v>
      </c>
      <c r="D14500" t="s">
        <v>38667</v>
      </c>
      <c r="E14500" t="s">
        <v>38668</v>
      </c>
      <c r="F14500">
        <v>1</v>
      </c>
      <c r="G14500">
        <v>24</v>
      </c>
      <c r="H14500" s="1">
        <v>370</v>
      </c>
      <c r="I14500" s="88">
        <v>0.05</v>
      </c>
      <c r="J14500" s="86" t="s">
        <v>17480</v>
      </c>
      <c r="K14500" s="86" t="s">
        <v>44487</v>
      </c>
      <c r="L14500" s="86" t="s">
        <v>17486</v>
      </c>
      <c r="N14500">
        <f>IFERROR(VLOOKUP(A14500,bip!$A:$C,2,0),"")</f>
      </c>
      <c r="O14500">
        <f>IFERROR(VLOOKUP(A14500,bip!$A:$Z,3,0),"")</f>
      </c>
    </row>
    <row r="14501" spans="1:15" ht="13.2">
      <c r="A14501" t="s">
        <v>22958</v>
      </c>
      <c r="B14501" t="s">
        <v>22958</v>
      </c>
      <c r="C14501" t="s">
        <v>17435</v>
      </c>
      <c r="D14501" t="s">
        <v>33552</v>
      </c>
      <c r="E14501" t="s">
        <v>30144</v>
      </c>
      <c r="F14501">
        <v>1</v>
      </c>
      <c r="G14501">
        <v>24</v>
      </c>
      <c r="H14501" s="1">
        <v>379</v>
      </c>
      <c r="I14501" s="88">
        <v>0.05</v>
      </c>
      <c r="J14501" s="86" t="s">
        <v>17480</v>
      </c>
      <c r="K14501" s="86" t="s">
        <v>44487</v>
      </c>
      <c r="L14501" s="86" t="s">
        <v>17486</v>
      </c>
      <c r="N14501">
        <f>IFERROR(VLOOKUP(A14501,bip!$A:$C,2,0),"")</f>
      </c>
      <c r="O14501">
        <f>IFERROR(VLOOKUP(A14501,bip!$A:$Z,3,0),"")</f>
      </c>
    </row>
    <row r="14502" spans="1:15" ht="13.2">
      <c r="A14502" t="s">
        <v>11240</v>
      </c>
      <c r="B14502" t="s">
        <v>13476</v>
      </c>
      <c r="C14502" t="s">
        <v>17435</v>
      </c>
      <c r="D14502" t="s">
        <v>38670</v>
      </c>
      <c r="E14502" t="s">
        <v>30145</v>
      </c>
      <c r="F14502">
        <v>1</v>
      </c>
      <c r="G14502">
        <v>36</v>
      </c>
      <c r="H14502" s="1">
        <v>292</v>
      </c>
      <c r="I14502" s="88">
        <v>0.05</v>
      </c>
      <c r="J14502" s="86" t="s">
        <v>17480</v>
      </c>
      <c r="K14502" s="86" t="s">
        <v>44487</v>
      </c>
      <c r="L14502" s="86" t="s">
        <v>17486</v>
      </c>
      <c r="N14502">
        <f>IFERROR(VLOOKUP(A14502,bip!$A:$C,2,0),"")</f>
      </c>
      <c r="O14502">
        <f>IFERROR(VLOOKUP(A14502,bip!$A:$Z,3,0),"")</f>
      </c>
    </row>
    <row r="14503" spans="1:15" ht="13.2">
      <c r="A14503" t="s">
        <v>11208</v>
      </c>
      <c r="B14503" t="s">
        <v>13449</v>
      </c>
      <c r="C14503" t="s">
        <v>17435</v>
      </c>
      <c r="D14503" t="s">
        <v>38671</v>
      </c>
      <c r="E14503" t="s">
        <v>30146</v>
      </c>
      <c r="F14503">
        <v>1</v>
      </c>
      <c r="G14503">
        <v>36</v>
      </c>
      <c r="H14503" s="1">
        <v>169</v>
      </c>
      <c r="I14503" s="88"/>
      <c r="K14503" s="86" t="s">
        <v>17485</v>
      </c>
      <c r="L14503" s="86" t="s">
        <v>17486</v>
      </c>
      <c r="N14503">
        <f>IFERROR(VLOOKUP(A14503,bip!$A:$C,2,0),"")</f>
      </c>
      <c r="O14503">
        <f>IFERROR(VLOOKUP(A14503,bip!$A:$Z,3,0),"")</f>
      </c>
    </row>
    <row r="14504" spans="1:15" ht="13.2">
      <c r="A14504" t="s">
        <v>11210</v>
      </c>
      <c r="B14504" t="s">
        <v>13451</v>
      </c>
      <c r="C14504" t="s">
        <v>17435</v>
      </c>
      <c r="D14504" t="s">
        <v>38672</v>
      </c>
      <c r="E14504" t="s">
        <v>33553</v>
      </c>
      <c r="F14504">
        <v>1</v>
      </c>
      <c r="G14504">
        <v>36</v>
      </c>
      <c r="H14504" s="1">
        <v>180</v>
      </c>
      <c r="I14504" s="88">
        <v>0.05</v>
      </c>
      <c r="J14504" s="86" t="s">
        <v>17480</v>
      </c>
      <c r="K14504" s="86" t="s">
        <v>44487</v>
      </c>
      <c r="L14504" s="86" t="s">
        <v>17486</v>
      </c>
      <c r="N14504">
        <f>IFERROR(VLOOKUP(A14504,bip!$A:$C,2,0),"")</f>
      </c>
      <c r="O14504">
        <f>IFERROR(VLOOKUP(A14504,bip!$A:$Z,3,0),"")</f>
      </c>
    </row>
    <row r="14505" spans="1:15" ht="13.2">
      <c r="A14505" t="s">
        <v>11204</v>
      </c>
      <c r="B14505" t="s">
        <v>13445</v>
      </c>
      <c r="C14505" t="s">
        <v>17435</v>
      </c>
      <c r="D14505" t="s">
        <v>38673</v>
      </c>
      <c r="E14505" t="s">
        <v>30147</v>
      </c>
      <c r="F14505">
        <v>1</v>
      </c>
      <c r="G14505">
        <v>36</v>
      </c>
      <c r="H14505" s="1">
        <v>210</v>
      </c>
      <c r="I14505" s="88"/>
      <c r="K14505" s="86" t="s">
        <v>17485</v>
      </c>
      <c r="L14505" s="86" t="s">
        <v>17486</v>
      </c>
      <c r="N14505">
        <f>IFERROR(VLOOKUP(A14505,bip!$A:$C,2,0),"")</f>
      </c>
      <c r="O14505">
        <f>IFERROR(VLOOKUP(A14505,bip!$A:$Z,3,0),"")</f>
      </c>
    </row>
    <row r="14506" spans="1:15" ht="13.2">
      <c r="A14506" t="s">
        <v>11206</v>
      </c>
      <c r="B14506" t="s">
        <v>13447</v>
      </c>
      <c r="C14506" t="s">
        <v>17435</v>
      </c>
      <c r="D14506" t="s">
        <v>38674</v>
      </c>
      <c r="E14506" t="s">
        <v>30148</v>
      </c>
      <c r="F14506">
        <v>1</v>
      </c>
      <c r="G14506">
        <v>36</v>
      </c>
      <c r="H14506" s="1">
        <v>210</v>
      </c>
      <c r="I14506" s="88">
        <v>0.05</v>
      </c>
      <c r="J14506" s="86" t="s">
        <v>17480</v>
      </c>
      <c r="K14506" s="86" t="s">
        <v>44487</v>
      </c>
      <c r="L14506" s="86" t="s">
        <v>17486</v>
      </c>
      <c r="N14506">
        <f>IFERROR(VLOOKUP(A14506,bip!$A:$C,2,0),"")</f>
      </c>
      <c r="O14506">
        <f>IFERROR(VLOOKUP(A14506,bip!$A:$Z,3,0),"")</f>
      </c>
    </row>
    <row r="14507" spans="1:15" ht="13.2">
      <c r="A14507" t="s">
        <v>11209</v>
      </c>
      <c r="B14507" t="s">
        <v>13450</v>
      </c>
      <c r="C14507" t="s">
        <v>17435</v>
      </c>
      <c r="D14507" t="s">
        <v>38675</v>
      </c>
      <c r="E14507" t="s">
        <v>30149</v>
      </c>
      <c r="F14507">
        <v>1</v>
      </c>
      <c r="G14507">
        <v>36</v>
      </c>
      <c r="H14507" s="1">
        <v>185</v>
      </c>
      <c r="I14507" s="88">
        <v>0.05</v>
      </c>
      <c r="J14507" s="86" t="s">
        <v>17480</v>
      </c>
      <c r="K14507" s="86" t="s">
        <v>44487</v>
      </c>
      <c r="L14507" s="86" t="s">
        <v>17486</v>
      </c>
      <c r="N14507">
        <f>IFERROR(VLOOKUP(A14507,bip!$A:$C,2,0),"")</f>
      </c>
      <c r="O14507">
        <f>IFERROR(VLOOKUP(A14507,bip!$A:$Z,3,0),"")</f>
      </c>
    </row>
    <row r="14508" spans="1:15" ht="13.2">
      <c r="A14508" t="s">
        <v>11211</v>
      </c>
      <c r="B14508" t="s">
        <v>13452</v>
      </c>
      <c r="C14508" t="s">
        <v>17435</v>
      </c>
      <c r="D14508" t="s">
        <v>38676</v>
      </c>
      <c r="E14508" t="s">
        <v>30150</v>
      </c>
      <c r="F14508">
        <v>1</v>
      </c>
      <c r="G14508">
        <v>36</v>
      </c>
      <c r="H14508" s="1">
        <v>189</v>
      </c>
      <c r="I14508" s="88">
        <v>0.05</v>
      </c>
      <c r="J14508" s="86" t="s">
        <v>17480</v>
      </c>
      <c r="K14508" s="86" t="s">
        <v>44487</v>
      </c>
      <c r="L14508" s="86" t="s">
        <v>17486</v>
      </c>
      <c r="N14508">
        <f>IFERROR(VLOOKUP(A14508,bip!$A:$C,2,0),"")</f>
      </c>
      <c r="O14508">
        <f>IFERROR(VLOOKUP(A14508,bip!$A:$Z,3,0),"")</f>
      </c>
    </row>
    <row r="14509" spans="1:15" ht="13.2">
      <c r="A14509" t="s">
        <v>11205</v>
      </c>
      <c r="B14509" t="s">
        <v>13446</v>
      </c>
      <c r="C14509" t="s">
        <v>17435</v>
      </c>
      <c r="D14509" t="s">
        <v>38677</v>
      </c>
      <c r="E14509" t="s">
        <v>30151</v>
      </c>
      <c r="F14509">
        <v>1</v>
      </c>
      <c r="G14509">
        <v>36</v>
      </c>
      <c r="H14509" s="1">
        <v>240</v>
      </c>
      <c r="I14509" s="88">
        <v>0.05</v>
      </c>
      <c r="J14509" s="86" t="s">
        <v>17480</v>
      </c>
      <c r="K14509" s="86" t="s">
        <v>44487</v>
      </c>
      <c r="L14509" s="86" t="s">
        <v>17486</v>
      </c>
      <c r="N14509">
        <f>IFERROR(VLOOKUP(A14509,bip!$A:$C,2,0),"")</f>
      </c>
      <c r="O14509">
        <f>IFERROR(VLOOKUP(A14509,bip!$A:$Z,3,0),"")</f>
      </c>
    </row>
    <row r="14510" spans="1:15" ht="13.2">
      <c r="A14510" t="s">
        <v>11207</v>
      </c>
      <c r="B14510" t="s">
        <v>13448</v>
      </c>
      <c r="C14510" t="s">
        <v>17435</v>
      </c>
      <c r="D14510" t="s">
        <v>38678</v>
      </c>
      <c r="E14510" t="s">
        <v>30152</v>
      </c>
      <c r="F14510">
        <v>1</v>
      </c>
      <c r="G14510">
        <v>36</v>
      </c>
      <c r="H14510" s="1">
        <v>240</v>
      </c>
      <c r="I14510" s="88">
        <v>0.05</v>
      </c>
      <c r="J14510" s="86" t="s">
        <v>17480</v>
      </c>
      <c r="K14510" s="86" t="s">
        <v>44487</v>
      </c>
      <c r="L14510" s="86" t="s">
        <v>17486</v>
      </c>
      <c r="N14510">
        <f>IFERROR(VLOOKUP(A14510,bip!$A:$C,2,0),"")</f>
      </c>
      <c r="O14510">
        <f>IFERROR(VLOOKUP(A14510,bip!$A:$Z,3,0),"")</f>
      </c>
    </row>
    <row r="14511" spans="1:15" ht="13.2">
      <c r="A14511" t="s">
        <v>33554</v>
      </c>
      <c r="B14511" t="s">
        <v>33554</v>
      </c>
      <c r="C14511" t="s">
        <v>17437</v>
      </c>
      <c r="D14511" t="s">
        <v>38679</v>
      </c>
      <c r="E14511" t="s">
        <v>33555</v>
      </c>
      <c r="F14511">
        <v>1</v>
      </c>
      <c r="G14511">
        <v>36</v>
      </c>
      <c r="H14511" s="1">
        <v>170</v>
      </c>
      <c r="I14511" s="88">
        <v>0.05</v>
      </c>
      <c r="J14511" s="86" t="s">
        <v>17480</v>
      </c>
      <c r="K14511" s="86" t="s">
        <v>44487</v>
      </c>
      <c r="L14511" s="86" t="s">
        <v>17486</v>
      </c>
      <c r="N14511">
        <f>IFERROR(VLOOKUP(A14511,bip!$A:$C,2,0),"")</f>
      </c>
      <c r="O14511">
        <f>IFERROR(VLOOKUP(A14511,bip!$A:$Z,3,0),"")</f>
      </c>
    </row>
    <row r="14512" spans="1:15" ht="13.2">
      <c r="A14512" t="s">
        <v>33556</v>
      </c>
      <c r="B14512" t="s">
        <v>33556</v>
      </c>
      <c r="C14512" t="s">
        <v>17437</v>
      </c>
      <c r="D14512" t="s">
        <v>38680</v>
      </c>
      <c r="E14512" t="s">
        <v>33557</v>
      </c>
      <c r="F14512">
        <v>1</v>
      </c>
      <c r="G14512">
        <v>24</v>
      </c>
      <c r="H14512" s="1">
        <v>209</v>
      </c>
      <c r="I14512" s="88">
        <v>0.05</v>
      </c>
      <c r="J14512" s="86" t="s">
        <v>17480</v>
      </c>
      <c r="K14512" s="86" t="s">
        <v>44487</v>
      </c>
      <c r="L14512" s="86" t="s">
        <v>17486</v>
      </c>
      <c r="N14512">
        <f>IFERROR(VLOOKUP(A14512,bip!$A:$C,2,0),"")</f>
      </c>
      <c r="O14512">
        <f>IFERROR(VLOOKUP(A14512,bip!$A:$Z,3,0),"")</f>
      </c>
    </row>
    <row r="14513" spans="1:15" ht="13.2">
      <c r="A14513" t="s">
        <v>11267</v>
      </c>
      <c r="B14513" t="s">
        <v>11267</v>
      </c>
      <c r="C14513" t="s">
        <v>17435</v>
      </c>
      <c r="D14513" t="s">
        <v>38613</v>
      </c>
      <c r="E14513" t="s">
        <v>38614</v>
      </c>
      <c r="F14513">
        <v>1</v>
      </c>
      <c r="G14513">
        <v>50</v>
      </c>
      <c r="H14513" s="1">
        <v>91</v>
      </c>
      <c r="I14513" s="88">
        <v>0.05</v>
      </c>
      <c r="J14513" s="86" t="s">
        <v>17480</v>
      </c>
      <c r="K14513" s="86" t="s">
        <v>44487</v>
      </c>
      <c r="L14513" s="86" t="s">
        <v>17486</v>
      </c>
      <c r="N14513">
        <f>IFERROR(VLOOKUP(A14513,bip!$A:$C,2,0),"")</f>
      </c>
      <c r="O14513">
        <f>IFERROR(VLOOKUP(A14513,bip!$A:$Z,3,0),"")</f>
      </c>
    </row>
    <row r="14514" spans="1:15" ht="13.2">
      <c r="A14514" t="s">
        <v>11268</v>
      </c>
      <c r="B14514" t="s">
        <v>11268</v>
      </c>
      <c r="C14514" t="s">
        <v>17435</v>
      </c>
      <c r="D14514" t="s">
        <v>38616</v>
      </c>
      <c r="E14514" t="s">
        <v>38617</v>
      </c>
      <c r="F14514">
        <v>1</v>
      </c>
      <c r="G14514">
        <v>60</v>
      </c>
      <c r="H14514" s="1">
        <v>101</v>
      </c>
      <c r="I14514" s="88">
        <v>0.05</v>
      </c>
      <c r="J14514" s="86" t="s">
        <v>17480</v>
      </c>
      <c r="K14514" s="86" t="s">
        <v>44487</v>
      </c>
      <c r="L14514" s="86" t="s">
        <v>17486</v>
      </c>
      <c r="N14514">
        <f>IFERROR(VLOOKUP(A14514,bip!$A:$C,2,0),"")</f>
      </c>
      <c r="O14514">
        <f>IFERROR(VLOOKUP(A14514,bip!$A:$Z,3,0),"")</f>
      </c>
    </row>
    <row r="14515" spans="1:15" ht="13.2">
      <c r="A14515" t="s">
        <v>11269</v>
      </c>
      <c r="B14515" t="s">
        <v>11269</v>
      </c>
      <c r="C14515" t="s">
        <v>17435</v>
      </c>
      <c r="D14515" t="s">
        <v>38619</v>
      </c>
      <c r="E14515" t="s">
        <v>24847</v>
      </c>
      <c r="F14515">
        <v>1</v>
      </c>
      <c r="G14515">
        <v>40</v>
      </c>
      <c r="H14515" s="1">
        <v>106</v>
      </c>
      <c r="I14515" s="88">
        <v>0.05</v>
      </c>
      <c r="J14515" s="86" t="s">
        <v>17480</v>
      </c>
      <c r="K14515" s="86" t="s">
        <v>44487</v>
      </c>
      <c r="L14515" s="86" t="s">
        <v>17486</v>
      </c>
      <c r="N14515">
        <f>IFERROR(VLOOKUP(A14515,bip!$A:$C,2,0),"")</f>
      </c>
      <c r="O14515">
        <f>IFERROR(VLOOKUP(A14515,bip!$A:$Z,3,0),"")</f>
      </c>
    </row>
    <row r="14516" spans="1:15" ht="13.2">
      <c r="A14516" t="s">
        <v>11270</v>
      </c>
      <c r="B14516" t="s">
        <v>11270</v>
      </c>
      <c r="C14516" t="s">
        <v>17435</v>
      </c>
      <c r="D14516" t="s">
        <v>38620</v>
      </c>
      <c r="E14516" t="s">
        <v>38621</v>
      </c>
      <c r="F14516">
        <v>1</v>
      </c>
      <c r="G14516">
        <v>40</v>
      </c>
      <c r="H14516" s="1">
        <v>202</v>
      </c>
      <c r="I14516" s="88">
        <v>0.05</v>
      </c>
      <c r="J14516" s="86" t="s">
        <v>17480</v>
      </c>
      <c r="K14516" s="86" t="s">
        <v>44487</v>
      </c>
      <c r="L14516" s="86" t="s">
        <v>17486</v>
      </c>
      <c r="N14516">
        <f>IFERROR(VLOOKUP(A14516,bip!$A:$C,2,0),"")</f>
      </c>
      <c r="O14516">
        <f>IFERROR(VLOOKUP(A14516,bip!$A:$Z,3,0),"")</f>
      </c>
    </row>
    <row r="14517" spans="1:15" ht="13.2">
      <c r="A14517" t="s">
        <v>11271</v>
      </c>
      <c r="B14517" t="s">
        <v>11271</v>
      </c>
      <c r="C14517" t="s">
        <v>17435</v>
      </c>
      <c r="D14517" t="s">
        <v>38622</v>
      </c>
      <c r="E14517" t="s">
        <v>30169</v>
      </c>
      <c r="F14517">
        <v>1</v>
      </c>
      <c r="G14517">
        <v>60</v>
      </c>
      <c r="H14517" s="1">
        <v>100</v>
      </c>
      <c r="I14517" s="88">
        <v>0.05</v>
      </c>
      <c r="J14517" s="86" t="s">
        <v>17480</v>
      </c>
      <c r="K14517" s="86" t="s">
        <v>44487</v>
      </c>
      <c r="L14517" s="86" t="s">
        <v>17486</v>
      </c>
      <c r="N14517">
        <f>IFERROR(VLOOKUP(A14517,bip!$A:$C,2,0),"")</f>
      </c>
      <c r="O14517">
        <f>IFERROR(VLOOKUP(A14517,bip!$A:$Z,3,0),"")</f>
      </c>
    </row>
    <row r="14518" spans="1:15" ht="13.2">
      <c r="A14518" t="s">
        <v>11272</v>
      </c>
      <c r="B14518" t="s">
        <v>11272</v>
      </c>
      <c r="C14518" t="s">
        <v>17435</v>
      </c>
      <c r="D14518" t="s">
        <v>38623</v>
      </c>
      <c r="E14518" t="s">
        <v>30170</v>
      </c>
      <c r="F14518">
        <v>1</v>
      </c>
      <c r="G14518">
        <v>60</v>
      </c>
      <c r="H14518" s="1">
        <v>110</v>
      </c>
      <c r="I14518" s="88"/>
      <c r="K14518" s="86" t="s">
        <v>17485</v>
      </c>
      <c r="L14518" s="86" t="s">
        <v>17486</v>
      </c>
      <c r="N14518">
        <f>IFERROR(VLOOKUP(A14518,bip!$A:$C,2,0),"")</f>
      </c>
      <c r="O14518">
        <f>IFERROR(VLOOKUP(A14518,bip!$A:$Z,3,0),"")</f>
      </c>
    </row>
    <row r="14519" spans="1:15" ht="13.2">
      <c r="A14519" t="s">
        <v>11212</v>
      </c>
      <c r="B14519" t="s">
        <v>11212</v>
      </c>
      <c r="C14519" t="s">
        <v>17435</v>
      </c>
      <c r="D14519" t="s">
        <v>41678</v>
      </c>
      <c r="E14519" t="s">
        <v>30156</v>
      </c>
      <c r="F14519">
        <v>1</v>
      </c>
      <c r="G14519">
        <v>1</v>
      </c>
      <c r="H14519" s="1">
        <v>2080</v>
      </c>
      <c r="I14519" s="88"/>
      <c r="K14519" s="86" t="s">
        <v>17485</v>
      </c>
      <c r="L14519" s="86" t="s">
        <v>17486</v>
      </c>
      <c r="N14519">
        <f>IFERROR(VLOOKUP(A14519,bip!$A:$C,2,0),"")</f>
      </c>
      <c r="O14519">
        <f>IFERROR(VLOOKUP(A14519,bip!$A:$Z,3,0),"")</f>
      </c>
    </row>
    <row r="14520" spans="1:15" ht="13.2">
      <c r="A14520" t="s">
        <v>11213</v>
      </c>
      <c r="B14520" t="s">
        <v>11213</v>
      </c>
      <c r="C14520" t="s">
        <v>17435</v>
      </c>
      <c r="D14520" t="s">
        <v>38683</v>
      </c>
      <c r="E14520" t="s">
        <v>33558</v>
      </c>
      <c r="F14520">
        <v>1</v>
      </c>
      <c r="G14520">
        <v>1</v>
      </c>
      <c r="H14520" s="1">
        <v>2604</v>
      </c>
      <c r="I14520" s="88"/>
      <c r="K14520" s="86" t="s">
        <v>17485</v>
      </c>
      <c r="L14520" s="86" t="s">
        <v>17486</v>
      </c>
      <c r="N14520">
        <f>IFERROR(VLOOKUP(A14520,bip!$A:$C,2,0),"")</f>
      </c>
      <c r="O14520">
        <f>IFERROR(VLOOKUP(A14520,bip!$A:$Z,3,0),"")</f>
      </c>
    </row>
    <row r="14521" spans="1:15" ht="13.2">
      <c r="A14521" t="s">
        <v>11309</v>
      </c>
      <c r="B14521" t="s">
        <v>11309</v>
      </c>
      <c r="C14521" t="s">
        <v>17437</v>
      </c>
      <c r="D14521" t="s">
        <v>38684</v>
      </c>
      <c r="E14521" t="s">
        <v>30153</v>
      </c>
      <c r="F14521">
        <v>1</v>
      </c>
      <c r="G14521">
        <v>36</v>
      </c>
      <c r="H14521" s="1">
        <v>118</v>
      </c>
      <c r="I14521" s="88">
        <v>0.05</v>
      </c>
      <c r="J14521" s="86" t="s">
        <v>17480</v>
      </c>
      <c r="K14521" s="86" t="s">
        <v>44487</v>
      </c>
      <c r="L14521" s="86" t="s">
        <v>17486</v>
      </c>
      <c r="N14521">
        <f>IFERROR(VLOOKUP(A14521,bip!$A:$C,2,0),"")</f>
      </c>
      <c r="O14521">
        <f>IFERROR(VLOOKUP(A14521,bip!$A:$Z,3,0),"")</f>
      </c>
    </row>
    <row r="14522" spans="1:15" ht="13.2">
      <c r="A14522" t="s">
        <v>11310</v>
      </c>
      <c r="B14522" t="s">
        <v>11310</v>
      </c>
      <c r="C14522" t="s">
        <v>17437</v>
      </c>
      <c r="D14522" t="s">
        <v>38685</v>
      </c>
      <c r="E14522" t="s">
        <v>30154</v>
      </c>
      <c r="F14522">
        <v>1</v>
      </c>
      <c r="G14522">
        <v>36</v>
      </c>
      <c r="H14522" s="1">
        <v>129</v>
      </c>
      <c r="I14522" s="88">
        <v>0.05</v>
      </c>
      <c r="J14522" s="86" t="s">
        <v>17480</v>
      </c>
      <c r="K14522" s="86" t="s">
        <v>44487</v>
      </c>
      <c r="L14522" s="86" t="s">
        <v>17486</v>
      </c>
      <c r="N14522">
        <f>IFERROR(VLOOKUP(A14522,bip!$A:$C,2,0),"")</f>
      </c>
      <c r="O14522">
        <f>IFERROR(VLOOKUP(A14522,bip!$A:$Z,3,0),"")</f>
      </c>
    </row>
    <row r="14523" spans="1:15" ht="13.2">
      <c r="A14523" t="s">
        <v>11265</v>
      </c>
      <c r="B14523" t="s">
        <v>11265</v>
      </c>
      <c r="C14523" t="s">
        <v>17435</v>
      </c>
      <c r="D14523" t="s">
        <v>38681</v>
      </c>
      <c r="E14523" t="s">
        <v>30161</v>
      </c>
      <c r="F14523">
        <v>1</v>
      </c>
      <c r="G14523">
        <v>40</v>
      </c>
      <c r="H14523" s="1">
        <v>716</v>
      </c>
      <c r="I14523" s="88">
        <v>0.05</v>
      </c>
      <c r="J14523" s="86" t="s">
        <v>17480</v>
      </c>
      <c r="K14523" s="86" t="s">
        <v>44487</v>
      </c>
      <c r="L14523" s="86" t="s">
        <v>17486</v>
      </c>
      <c r="N14523">
        <f>IFERROR(VLOOKUP(A14523,bip!$A:$C,2,0),"")</f>
      </c>
      <c r="O14523">
        <f>IFERROR(VLOOKUP(A14523,bip!$A:$Z,3,0),"")</f>
      </c>
    </row>
    <row r="14524" spans="1:15" ht="13.2">
      <c r="A14524" t="s">
        <v>11264</v>
      </c>
      <c r="B14524" t="s">
        <v>11264</v>
      </c>
      <c r="C14524" t="s">
        <v>17435</v>
      </c>
      <c r="D14524" t="s">
        <v>38682</v>
      </c>
      <c r="E14524" t="s">
        <v>30161</v>
      </c>
      <c r="F14524">
        <v>1</v>
      </c>
      <c r="G14524">
        <v>24</v>
      </c>
      <c r="H14524" s="1">
        <v>208</v>
      </c>
      <c r="I14524" s="88">
        <v>0.05</v>
      </c>
      <c r="J14524" s="86" t="s">
        <v>17480</v>
      </c>
      <c r="K14524" s="86" t="s">
        <v>44487</v>
      </c>
      <c r="L14524" s="86" t="s">
        <v>17486</v>
      </c>
      <c r="N14524">
        <f>IFERROR(VLOOKUP(A14524,bip!$A:$C,2,0),"")</f>
      </c>
      <c r="O14524">
        <f>IFERROR(VLOOKUP(A14524,bip!$A:$Z,3,0),"")</f>
      </c>
    </row>
    <row r="14525" spans="1:15" ht="13.2">
      <c r="A14525" t="s">
        <v>30167</v>
      </c>
      <c r="B14525" t="s">
        <v>30167</v>
      </c>
      <c r="C14525" t="s">
        <v>17435</v>
      </c>
      <c r="D14525" t="s">
        <v>38669</v>
      </c>
      <c r="E14525" t="s">
        <v>30168</v>
      </c>
      <c r="F14525">
        <v>1</v>
      </c>
      <c r="G14525">
        <v>10</v>
      </c>
      <c r="H14525" s="1">
        <v>457</v>
      </c>
      <c r="I14525" s="88"/>
      <c r="K14525" s="86" t="s">
        <v>17485</v>
      </c>
      <c r="L14525" s="86" t="s">
        <v>17486</v>
      </c>
      <c r="N14525">
        <f>IFERROR(VLOOKUP(A14525,bip!$A:$C,2,0),"")</f>
      </c>
      <c r="O14525">
        <f>IFERROR(VLOOKUP(A14525,bip!$A:$Z,3,0),"")</f>
      </c>
    </row>
    <row r="14526" spans="1:15" ht="13.2">
      <c r="A14526" t="s">
        <v>10853</v>
      </c>
      <c r="B14526" t="s">
        <v>10853</v>
      </c>
      <c r="C14526" t="s">
        <v>17435</v>
      </c>
      <c r="D14526" t="s">
        <v>38869</v>
      </c>
      <c r="E14526" t="s">
        <v>30032</v>
      </c>
      <c r="F14526">
        <v>1</v>
      </c>
      <c r="G14526">
        <v>6</v>
      </c>
      <c r="H14526" s="1">
        <v>1595</v>
      </c>
      <c r="I14526" s="88"/>
      <c r="K14526" s="86" t="s">
        <v>17485</v>
      </c>
      <c r="L14526" s="86" t="s">
        <v>17486</v>
      </c>
      <c r="N14526">
        <f>IFERROR(VLOOKUP(A14526,bip!$A:$C,2,0),"")</f>
      </c>
      <c r="O14526">
        <f>IFERROR(VLOOKUP(A14526,bip!$A:$Z,3,0),"")</f>
      </c>
    </row>
    <row r="14527" spans="1:15" ht="13.2">
      <c r="A14527" t="s">
        <v>10852</v>
      </c>
      <c r="B14527" t="s">
        <v>10852</v>
      </c>
      <c r="C14527" t="s">
        <v>17435</v>
      </c>
      <c r="D14527" t="s">
        <v>38870</v>
      </c>
      <c r="E14527" t="s">
        <v>30033</v>
      </c>
      <c r="F14527">
        <v>1</v>
      </c>
      <c r="G14527">
        <v>6</v>
      </c>
      <c r="H14527" s="1">
        <v>1629</v>
      </c>
      <c r="I14527" s="88"/>
      <c r="K14527" s="86" t="s">
        <v>17485</v>
      </c>
      <c r="L14527" s="86" t="s">
        <v>17486</v>
      </c>
      <c r="N14527">
        <f>IFERROR(VLOOKUP(A14527,bip!$A:$C,2,0),"")</f>
      </c>
      <c r="O14527">
        <f>IFERROR(VLOOKUP(A14527,bip!$A:$Z,3,0),"")</f>
      </c>
    </row>
    <row r="14528" spans="1:15" ht="13.2">
      <c r="A14528" t="s">
        <v>24856</v>
      </c>
      <c r="B14528" t="s">
        <v>24856</v>
      </c>
      <c r="C14528" t="s">
        <v>17435</v>
      </c>
      <c r="D14528" t="s">
        <v>38871</v>
      </c>
      <c r="E14528" t="s">
        <v>30037</v>
      </c>
      <c r="F14528">
        <v>1</v>
      </c>
      <c r="G14528">
        <v>6</v>
      </c>
      <c r="H14528" s="1">
        <v>1548</v>
      </c>
      <c r="I14528" s="88"/>
      <c r="K14528" s="86" t="s">
        <v>17485</v>
      </c>
      <c r="L14528" s="86" t="s">
        <v>17486</v>
      </c>
      <c r="N14528">
        <f>IFERROR(VLOOKUP(A14528,bip!$A:$C,2,0),"")</f>
      </c>
      <c r="O14528">
        <f>IFERROR(VLOOKUP(A14528,bip!$A:$Z,3,0),"")</f>
      </c>
    </row>
    <row r="14529" spans="1:15" ht="13.2">
      <c r="A14529" t="s">
        <v>24857</v>
      </c>
      <c r="B14529" t="s">
        <v>24857</v>
      </c>
      <c r="C14529" t="s">
        <v>17435</v>
      </c>
      <c r="D14529" t="s">
        <v>38872</v>
      </c>
      <c r="E14529" t="s">
        <v>30038</v>
      </c>
      <c r="F14529">
        <v>1</v>
      </c>
      <c r="G14529">
        <v>6</v>
      </c>
      <c r="H14529" s="1">
        <v>1515</v>
      </c>
      <c r="I14529" s="88"/>
      <c r="K14529" s="86" t="s">
        <v>17485</v>
      </c>
      <c r="L14529" s="86" t="s">
        <v>17486</v>
      </c>
      <c r="N14529">
        <f>IFERROR(VLOOKUP(A14529,bip!$A:$C,2,0),"")</f>
      </c>
      <c r="O14529">
        <f>IFERROR(VLOOKUP(A14529,bip!$A:$Z,3,0),"")</f>
      </c>
    </row>
    <row r="14530" spans="1:15" ht="13.2">
      <c r="A14530" t="s">
        <v>10833</v>
      </c>
      <c r="B14530" t="s">
        <v>10833</v>
      </c>
      <c r="C14530" t="s">
        <v>17436</v>
      </c>
      <c r="D14530" t="s">
        <v>38865</v>
      </c>
      <c r="E14530" t="s">
        <v>30028</v>
      </c>
      <c r="F14530">
        <v>1</v>
      </c>
      <c r="G14530">
        <v>9</v>
      </c>
      <c r="H14530" s="1">
        <v>835</v>
      </c>
      <c r="I14530" s="88"/>
      <c r="K14530" s="86" t="s">
        <v>17485</v>
      </c>
      <c r="L14530" s="86" t="s">
        <v>17486</v>
      </c>
      <c r="N14530">
        <f>IFERROR(VLOOKUP(A14530,bip!$A:$C,2,0),"")</f>
      </c>
      <c r="O14530">
        <f>IFERROR(VLOOKUP(A14530,bip!$A:$Z,3,0),"")</f>
      </c>
    </row>
    <row r="14531" spans="1:15" ht="13.2">
      <c r="A14531" t="s">
        <v>10831</v>
      </c>
      <c r="B14531" t="s">
        <v>10831</v>
      </c>
      <c r="C14531" t="s">
        <v>17436</v>
      </c>
      <c r="D14531" t="s">
        <v>38866</v>
      </c>
      <c r="E14531" t="s">
        <v>30029</v>
      </c>
      <c r="F14531">
        <v>1</v>
      </c>
      <c r="G14531">
        <v>4</v>
      </c>
      <c r="H14531" s="1">
        <v>890</v>
      </c>
      <c r="I14531" s="88"/>
      <c r="K14531" s="86" t="s">
        <v>17485</v>
      </c>
      <c r="L14531" s="86" t="s">
        <v>17486</v>
      </c>
      <c r="N14531">
        <f>IFERROR(VLOOKUP(A14531,bip!$A:$C,2,0),"")</f>
      </c>
      <c r="O14531">
        <f>IFERROR(VLOOKUP(A14531,bip!$A:$Z,3,0),"")</f>
      </c>
    </row>
    <row r="14532" spans="1:15" ht="13.2">
      <c r="A14532" t="s">
        <v>10834</v>
      </c>
      <c r="B14532" t="s">
        <v>10834</v>
      </c>
      <c r="C14532" t="s">
        <v>17436</v>
      </c>
      <c r="D14532" t="s">
        <v>38867</v>
      </c>
      <c r="E14532" t="s">
        <v>30030</v>
      </c>
      <c r="F14532">
        <v>1</v>
      </c>
      <c r="G14532">
        <v>9</v>
      </c>
      <c r="H14532" s="1">
        <v>835</v>
      </c>
      <c r="I14532" s="88"/>
      <c r="K14532" s="86" t="s">
        <v>17485</v>
      </c>
      <c r="L14532" s="86" t="s">
        <v>17486</v>
      </c>
      <c r="N14532">
        <f>IFERROR(VLOOKUP(A14532,bip!$A:$C,2,0),"")</f>
      </c>
      <c r="O14532">
        <f>IFERROR(VLOOKUP(A14532,bip!$A:$Z,3,0),"")</f>
      </c>
    </row>
    <row r="14533" spans="1:15" ht="13.2">
      <c r="A14533" t="s">
        <v>10832</v>
      </c>
      <c r="B14533" t="s">
        <v>10832</v>
      </c>
      <c r="C14533" t="s">
        <v>17436</v>
      </c>
      <c r="D14533" t="s">
        <v>38868</v>
      </c>
      <c r="E14533" t="s">
        <v>30031</v>
      </c>
      <c r="F14533">
        <v>1</v>
      </c>
      <c r="G14533">
        <v>4</v>
      </c>
      <c r="H14533" s="1">
        <v>890</v>
      </c>
      <c r="I14533" s="88"/>
      <c r="K14533" s="86" t="s">
        <v>17485</v>
      </c>
      <c r="L14533" s="86" t="s">
        <v>17486</v>
      </c>
      <c r="N14533">
        <f>IFERROR(VLOOKUP(A14533,bip!$A:$C,2,0),"")</f>
      </c>
      <c r="O14533">
        <f>IFERROR(VLOOKUP(A14533,bip!$A:$Z,3,0),"")</f>
      </c>
    </row>
    <row r="14534" spans="1:15" ht="13.2">
      <c r="A14534" t="s">
        <v>10854</v>
      </c>
      <c r="B14534" t="s">
        <v>10854</v>
      </c>
      <c r="C14534" t="s">
        <v>17435</v>
      </c>
      <c r="D14534" t="s">
        <v>38873</v>
      </c>
      <c r="E14534" t="s">
        <v>30034</v>
      </c>
      <c r="F14534">
        <v>1</v>
      </c>
      <c r="G14534">
        <v>6</v>
      </c>
      <c r="H14534" s="1">
        <v>782</v>
      </c>
      <c r="I14534" s="88"/>
      <c r="K14534" s="86" t="s">
        <v>17485</v>
      </c>
      <c r="L14534" s="86" t="s">
        <v>17486</v>
      </c>
      <c r="N14534">
        <f>IFERROR(VLOOKUP(A14534,bip!$A:$C,2,0),"")</f>
      </c>
      <c r="O14534">
        <f>IFERROR(VLOOKUP(A14534,bip!$A:$Z,3,0),"")</f>
      </c>
    </row>
    <row r="14535" spans="1:15" ht="13.2">
      <c r="A14535" t="s">
        <v>10855</v>
      </c>
      <c r="B14535" t="s">
        <v>10855</v>
      </c>
      <c r="C14535" t="s">
        <v>17435</v>
      </c>
      <c r="D14535" t="s">
        <v>38874</v>
      </c>
      <c r="E14535" t="s">
        <v>30035</v>
      </c>
      <c r="F14535">
        <v>1</v>
      </c>
      <c r="G14535">
        <v>6</v>
      </c>
      <c r="H14535" s="1">
        <v>782</v>
      </c>
      <c r="I14535" s="88"/>
      <c r="K14535" s="86" t="s">
        <v>17485</v>
      </c>
      <c r="L14535" s="86" t="s">
        <v>17486</v>
      </c>
      <c r="N14535">
        <f>IFERROR(VLOOKUP(A14535,bip!$A:$C,2,0),"")</f>
      </c>
      <c r="O14535">
        <f>IFERROR(VLOOKUP(A14535,bip!$A:$Z,3,0),"")</f>
      </c>
    </row>
    <row r="14536" spans="1:15" ht="13.2">
      <c r="A14536" t="s">
        <v>10856</v>
      </c>
      <c r="B14536" t="s">
        <v>10856</v>
      </c>
      <c r="C14536" t="s">
        <v>17435</v>
      </c>
      <c r="D14536" t="s">
        <v>38875</v>
      </c>
      <c r="E14536" t="s">
        <v>30036</v>
      </c>
      <c r="F14536">
        <v>1</v>
      </c>
      <c r="G14536">
        <v>6</v>
      </c>
      <c r="H14536" s="1">
        <v>782</v>
      </c>
      <c r="I14536" s="88"/>
      <c r="K14536" s="86" t="s">
        <v>17485</v>
      </c>
      <c r="L14536" s="86" t="s">
        <v>17486</v>
      </c>
      <c r="N14536">
        <f>IFERROR(VLOOKUP(A14536,bip!$A:$C,2,0),"")</f>
      </c>
      <c r="O14536">
        <f>IFERROR(VLOOKUP(A14536,bip!$A:$Z,3,0),"")</f>
      </c>
    </row>
    <row r="14537" spans="1:15" ht="13.2">
      <c r="A14537" t="s">
        <v>24858</v>
      </c>
      <c r="B14537" t="s">
        <v>24858</v>
      </c>
      <c r="C14537" t="s">
        <v>17435</v>
      </c>
      <c r="D14537" t="s">
        <v>38876</v>
      </c>
      <c r="E14537" t="s">
        <v>30039</v>
      </c>
      <c r="F14537">
        <v>1</v>
      </c>
      <c r="G14537">
        <v>6</v>
      </c>
      <c r="H14537" s="1">
        <v>782</v>
      </c>
      <c r="I14537" s="88"/>
      <c r="K14537" s="86" t="s">
        <v>17485</v>
      </c>
      <c r="L14537" s="86" t="s">
        <v>17486</v>
      </c>
      <c r="N14537">
        <f>IFERROR(VLOOKUP(A14537,bip!$A:$C,2,0),"")</f>
      </c>
      <c r="O14537">
        <f>IFERROR(VLOOKUP(A14537,bip!$A:$Z,3,0),"")</f>
      </c>
    </row>
    <row r="14538" spans="1:15" ht="13.2">
      <c r="A14538" t="s">
        <v>11274</v>
      </c>
      <c r="B14538" t="s">
        <v>11274</v>
      </c>
      <c r="C14538" t="s">
        <v>17437</v>
      </c>
      <c r="D14538" t="s">
        <v>38869</v>
      </c>
      <c r="E14538" t="s">
        <v>30032</v>
      </c>
      <c r="F14538">
        <v>1</v>
      </c>
      <c r="G14538">
        <v>6</v>
      </c>
      <c r="H14538" s="1">
        <v>957</v>
      </c>
      <c r="I14538" s="88"/>
      <c r="K14538" s="86" t="s">
        <v>17485</v>
      </c>
      <c r="L14538" s="86" t="s">
        <v>17486</v>
      </c>
      <c r="N14538">
        <f>IFERROR(VLOOKUP(A14538,bip!$A:$C,2,0),"")</f>
      </c>
      <c r="O14538">
        <f>IFERROR(VLOOKUP(A14538,bip!$A:$Z,3,0),"")</f>
      </c>
    </row>
    <row r="14539" spans="1:15" ht="13.2">
      <c r="A14539" t="s">
        <v>11273</v>
      </c>
      <c r="B14539" t="s">
        <v>11273</v>
      </c>
      <c r="C14539" t="s">
        <v>17437</v>
      </c>
      <c r="D14539" t="s">
        <v>38870</v>
      </c>
      <c r="E14539" t="s">
        <v>30033</v>
      </c>
      <c r="F14539">
        <v>1</v>
      </c>
      <c r="G14539">
        <v>6</v>
      </c>
      <c r="H14539" s="1">
        <v>977</v>
      </c>
      <c r="I14539" s="88"/>
      <c r="K14539" s="86" t="s">
        <v>17485</v>
      </c>
      <c r="L14539" s="86" t="s">
        <v>17486</v>
      </c>
      <c r="N14539">
        <f>IFERROR(VLOOKUP(A14539,bip!$A:$C,2,0),"")</f>
      </c>
      <c r="O14539">
        <f>IFERROR(VLOOKUP(A14539,bip!$A:$Z,3,0),"")</f>
      </c>
    </row>
    <row r="14540" spans="1:15" ht="13.2">
      <c r="A14540" t="s">
        <v>10860</v>
      </c>
      <c r="B14540" t="s">
        <v>13316</v>
      </c>
      <c r="C14540" t="s">
        <v>17435</v>
      </c>
      <c r="D14540" t="s">
        <v>38877</v>
      </c>
      <c r="E14540" t="s">
        <v>24606</v>
      </c>
      <c r="F14540">
        <v>1</v>
      </c>
      <c r="G14540">
        <v>1</v>
      </c>
      <c r="H14540" s="1">
        <v>2551</v>
      </c>
      <c r="I14540" s="88"/>
      <c r="K14540" s="86" t="s">
        <v>17485</v>
      </c>
      <c r="L14540" s="86" t="s">
        <v>17486</v>
      </c>
      <c r="N14540">
        <f>IFERROR(VLOOKUP(A14540,bip!$A:$C,2,0),"")</f>
      </c>
      <c r="O14540">
        <f>IFERROR(VLOOKUP(A14540,bip!$A:$Z,3,0),"")</f>
      </c>
    </row>
    <row r="14541" spans="1:15" ht="13.2">
      <c r="A14541" t="s">
        <v>10859</v>
      </c>
      <c r="B14541" t="s">
        <v>13315</v>
      </c>
      <c r="C14541" t="s">
        <v>17435</v>
      </c>
      <c r="D14541" t="s">
        <v>38878</v>
      </c>
      <c r="E14541" t="s">
        <v>24603</v>
      </c>
      <c r="F14541">
        <v>1</v>
      </c>
      <c r="G14541">
        <v>1</v>
      </c>
      <c r="H14541" s="1">
        <v>2551</v>
      </c>
      <c r="I14541" s="88"/>
      <c r="K14541" s="86" t="s">
        <v>17485</v>
      </c>
      <c r="L14541" s="86" t="s">
        <v>17486</v>
      </c>
      <c r="N14541">
        <f>IFERROR(VLOOKUP(A14541,bip!$A:$C,2,0),"")</f>
      </c>
      <c r="O14541">
        <f>IFERROR(VLOOKUP(A14541,bip!$A:$Z,3,0),"")</f>
      </c>
    </row>
    <row r="14542" spans="1:15" ht="13.2">
      <c r="A14542" t="s">
        <v>10858</v>
      </c>
      <c r="B14542" t="s">
        <v>13314</v>
      </c>
      <c r="C14542" t="s">
        <v>17435</v>
      </c>
      <c r="D14542" t="s">
        <v>38879</v>
      </c>
      <c r="E14542" t="s">
        <v>24607</v>
      </c>
      <c r="F14542">
        <v>1</v>
      </c>
      <c r="G14542">
        <v>1</v>
      </c>
      <c r="H14542" s="1">
        <v>2626</v>
      </c>
      <c r="I14542" s="88"/>
      <c r="K14542" s="86" t="s">
        <v>17485</v>
      </c>
      <c r="L14542" s="86" t="s">
        <v>17486</v>
      </c>
      <c r="N14542">
        <f>IFERROR(VLOOKUP(A14542,bip!$A:$C,2,0),"")</f>
      </c>
      <c r="O14542">
        <f>IFERROR(VLOOKUP(A14542,bip!$A:$Z,3,0),"")</f>
      </c>
    </row>
    <row r="14543" spans="1:15" ht="13.2">
      <c r="A14543" t="s">
        <v>10857</v>
      </c>
      <c r="B14543" t="s">
        <v>13313</v>
      </c>
      <c r="C14543" t="s">
        <v>17435</v>
      </c>
      <c r="D14543" t="s">
        <v>38880</v>
      </c>
      <c r="E14543" t="s">
        <v>24604</v>
      </c>
      <c r="F14543">
        <v>1</v>
      </c>
      <c r="G14543">
        <v>1</v>
      </c>
      <c r="H14543" s="1">
        <v>2626</v>
      </c>
      <c r="I14543" s="88"/>
      <c r="K14543" s="86" t="s">
        <v>17485</v>
      </c>
      <c r="L14543" s="86" t="s">
        <v>17486</v>
      </c>
      <c r="N14543">
        <f>IFERROR(VLOOKUP(A14543,bip!$A:$C,2,0),"")</f>
      </c>
      <c r="O14543">
        <f>IFERROR(VLOOKUP(A14543,bip!$A:$Z,3,0),"")</f>
      </c>
    </row>
    <row r="14544" spans="1:15" ht="13.2">
      <c r="A14544" t="s">
        <v>10862</v>
      </c>
      <c r="B14544" t="s">
        <v>13318</v>
      </c>
      <c r="C14544" t="s">
        <v>17435</v>
      </c>
      <c r="D14544" t="s">
        <v>38881</v>
      </c>
      <c r="E14544" t="s">
        <v>24605</v>
      </c>
      <c r="F14544">
        <v>1</v>
      </c>
      <c r="G14544">
        <v>10</v>
      </c>
      <c r="H14544" s="1">
        <v>1103</v>
      </c>
      <c r="I14544" s="88"/>
      <c r="K14544" s="86" t="s">
        <v>17485</v>
      </c>
      <c r="L14544" s="86" t="s">
        <v>17486</v>
      </c>
      <c r="N14544">
        <f>IFERROR(VLOOKUP(A14544,bip!$A:$C,2,0),"")</f>
      </c>
      <c r="O14544">
        <f>IFERROR(VLOOKUP(A14544,bip!$A:$Z,3,0),"")</f>
      </c>
    </row>
    <row r="14545" spans="1:15" ht="13.2">
      <c r="A14545" t="s">
        <v>10861</v>
      </c>
      <c r="B14545" t="s">
        <v>13317</v>
      </c>
      <c r="C14545" t="s">
        <v>17435</v>
      </c>
      <c r="D14545" t="s">
        <v>38882</v>
      </c>
      <c r="E14545" t="s">
        <v>24600</v>
      </c>
      <c r="F14545">
        <v>1</v>
      </c>
      <c r="G14545">
        <v>10</v>
      </c>
      <c r="H14545" s="1">
        <v>1103</v>
      </c>
      <c r="I14545" s="88"/>
      <c r="K14545" s="86" t="s">
        <v>17485</v>
      </c>
      <c r="L14545" s="86" t="s">
        <v>17486</v>
      </c>
      <c r="N14545">
        <f>IFERROR(VLOOKUP(A14545,bip!$A:$C,2,0),"")</f>
      </c>
      <c r="O14545">
        <f>IFERROR(VLOOKUP(A14545,bip!$A:$Z,3,0),"")</f>
      </c>
    </row>
    <row r="14546" spans="1:15" ht="13.2">
      <c r="A14546" t="s">
        <v>10864</v>
      </c>
      <c r="B14546" t="s">
        <v>13320</v>
      </c>
      <c r="C14546" t="s">
        <v>17435</v>
      </c>
      <c r="D14546" t="s">
        <v>38883</v>
      </c>
      <c r="E14546" t="s">
        <v>24601</v>
      </c>
      <c r="F14546">
        <v>1</v>
      </c>
      <c r="G14546">
        <v>10</v>
      </c>
      <c r="H14546" s="1">
        <v>794</v>
      </c>
      <c r="I14546" s="88"/>
      <c r="K14546" s="86" t="s">
        <v>17485</v>
      </c>
      <c r="L14546" s="86" t="s">
        <v>17486</v>
      </c>
      <c r="N14546">
        <f>IFERROR(VLOOKUP(A14546,bip!$A:$C,2,0),"")</f>
      </c>
      <c r="O14546">
        <f>IFERROR(VLOOKUP(A14546,bip!$A:$Z,3,0),"")</f>
      </c>
    </row>
    <row r="14547" spans="1:15" ht="13.2">
      <c r="A14547" t="s">
        <v>10863</v>
      </c>
      <c r="B14547" t="s">
        <v>13319</v>
      </c>
      <c r="C14547" t="s">
        <v>17435</v>
      </c>
      <c r="D14547" t="s">
        <v>38884</v>
      </c>
      <c r="E14547" t="s">
        <v>24602</v>
      </c>
      <c r="F14547">
        <v>1</v>
      </c>
      <c r="G14547">
        <v>10</v>
      </c>
      <c r="H14547" s="1">
        <v>815</v>
      </c>
      <c r="I14547" s="88"/>
      <c r="K14547" s="86" t="s">
        <v>17485</v>
      </c>
      <c r="L14547" s="86" t="s">
        <v>17486</v>
      </c>
      <c r="N14547">
        <f>IFERROR(VLOOKUP(A14547,bip!$A:$C,2,0),"")</f>
      </c>
      <c r="O14547">
        <f>IFERROR(VLOOKUP(A14547,bip!$A:$Z,3,0),"")</f>
      </c>
    </row>
    <row r="14548" spans="1:15" ht="13.2">
      <c r="A14548" t="s">
        <v>34515</v>
      </c>
      <c r="B14548" t="s">
        <v>34515</v>
      </c>
      <c r="C14548" t="s">
        <v>17436</v>
      </c>
      <c r="D14548" t="s">
        <v>38746</v>
      </c>
      <c r="E14548" t="s">
        <v>34516</v>
      </c>
      <c r="F14548">
        <v>1</v>
      </c>
      <c r="G14548">
        <v>10</v>
      </c>
      <c r="H14548" s="1">
        <v>680</v>
      </c>
      <c r="I14548" s="88"/>
      <c r="K14548" s="86" t="s">
        <v>17485</v>
      </c>
      <c r="L14548" s="86" t="s">
        <v>17486</v>
      </c>
      <c r="N14548">
        <f>IFERROR(VLOOKUP(A14548,bip!$A:$C,2,0),"")</f>
      </c>
      <c r="O14548">
        <f>IFERROR(VLOOKUP(A14548,bip!$A:$Z,3,0),"")</f>
      </c>
    </row>
    <row r="14549" spans="1:15" ht="13.2">
      <c r="A14549" t="s">
        <v>10838</v>
      </c>
      <c r="B14549" t="s">
        <v>10838</v>
      </c>
      <c r="C14549" t="s">
        <v>17436</v>
      </c>
      <c r="D14549" t="s">
        <v>38747</v>
      </c>
      <c r="E14549" t="s">
        <v>24595</v>
      </c>
      <c r="F14549">
        <v>1</v>
      </c>
      <c r="G14549">
        <v>10</v>
      </c>
      <c r="H14549" s="1">
        <v>680</v>
      </c>
      <c r="I14549" s="88"/>
      <c r="K14549" s="86" t="s">
        <v>17485</v>
      </c>
      <c r="L14549" s="86" t="s">
        <v>17486</v>
      </c>
      <c r="N14549">
        <f>IFERROR(VLOOKUP(A14549,bip!$A:$C,2,0),"")</f>
      </c>
      <c r="O14549">
        <f>IFERROR(VLOOKUP(A14549,bip!$A:$Z,3,0),"")</f>
      </c>
    </row>
    <row r="14550" spans="1:15" ht="13.2">
      <c r="A14550" t="s">
        <v>10837</v>
      </c>
      <c r="B14550" t="s">
        <v>10837</v>
      </c>
      <c r="C14550" t="s">
        <v>17436</v>
      </c>
      <c r="D14550" t="s">
        <v>38748</v>
      </c>
      <c r="E14550" t="s">
        <v>24596</v>
      </c>
      <c r="F14550">
        <v>1</v>
      </c>
      <c r="G14550">
        <v>10</v>
      </c>
      <c r="H14550" s="1">
        <v>680</v>
      </c>
      <c r="I14550" s="88"/>
      <c r="K14550" s="86" t="s">
        <v>17485</v>
      </c>
      <c r="L14550" s="86" t="s">
        <v>17486</v>
      </c>
      <c r="N14550">
        <f>IFERROR(VLOOKUP(A14550,bip!$A:$C,2,0),"")</f>
      </c>
      <c r="O14550">
        <f>IFERROR(VLOOKUP(A14550,bip!$A:$Z,3,0),"")</f>
      </c>
    </row>
    <row r="14551" spans="1:15" ht="13.2">
      <c r="A14551" t="s">
        <v>10836</v>
      </c>
      <c r="B14551" t="s">
        <v>10836</v>
      </c>
      <c r="C14551" t="s">
        <v>17436</v>
      </c>
      <c r="D14551" t="s">
        <v>38749</v>
      </c>
      <c r="E14551" t="s">
        <v>24597</v>
      </c>
      <c r="F14551">
        <v>1</v>
      </c>
      <c r="G14551">
        <v>10</v>
      </c>
      <c r="H14551" s="1">
        <v>680</v>
      </c>
      <c r="I14551" s="88"/>
      <c r="K14551" s="86" t="s">
        <v>17485</v>
      </c>
      <c r="L14551" s="86" t="s">
        <v>17486</v>
      </c>
      <c r="N14551">
        <f>IFERROR(VLOOKUP(A14551,bip!$A:$C,2,0),"")</f>
      </c>
      <c r="O14551">
        <f>IFERROR(VLOOKUP(A14551,bip!$A:$Z,3,0),"")</f>
      </c>
    </row>
    <row r="14552" spans="1:15" ht="13.2">
      <c r="A14552" t="s">
        <v>10835</v>
      </c>
      <c r="B14552" t="s">
        <v>10835</v>
      </c>
      <c r="C14552" t="s">
        <v>17436</v>
      </c>
      <c r="D14552" t="s">
        <v>38749</v>
      </c>
      <c r="E14552" t="s">
        <v>24598</v>
      </c>
      <c r="F14552">
        <v>1</v>
      </c>
      <c r="G14552">
        <v>6</v>
      </c>
      <c r="H14552" s="1">
        <v>680</v>
      </c>
      <c r="I14552" s="88"/>
      <c r="K14552" s="86" t="s">
        <v>17485</v>
      </c>
      <c r="L14552" s="86" t="s">
        <v>17486</v>
      </c>
      <c r="N14552">
        <f>IFERROR(VLOOKUP(A14552,bip!$A:$C,2,0),"")</f>
      </c>
      <c r="O14552">
        <f>IFERROR(VLOOKUP(A14552,bip!$A:$Z,3,0),"")</f>
      </c>
    </row>
    <row r="14553" spans="1:15" ht="13.2">
      <c r="A14553" t="s">
        <v>10839</v>
      </c>
      <c r="B14553" t="s">
        <v>10839</v>
      </c>
      <c r="C14553" t="s">
        <v>17436</v>
      </c>
      <c r="D14553" t="s">
        <v>38750</v>
      </c>
      <c r="E14553" t="s">
        <v>30040</v>
      </c>
      <c r="F14553">
        <v>1</v>
      </c>
      <c r="G14553">
        <v>1</v>
      </c>
      <c r="H14553" s="1">
        <v>960</v>
      </c>
      <c r="I14553" s="88"/>
      <c r="K14553" s="86" t="s">
        <v>17485</v>
      </c>
      <c r="L14553" s="86" t="s">
        <v>17486</v>
      </c>
      <c r="N14553">
        <f>IFERROR(VLOOKUP(A14553,bip!$A:$C,2,0),"")</f>
      </c>
      <c r="O14553">
        <f>IFERROR(VLOOKUP(A14553,bip!$A:$Z,3,0),"")</f>
      </c>
    </row>
    <row r="14554" spans="1:15" ht="13.2">
      <c r="A14554" t="s">
        <v>10840</v>
      </c>
      <c r="B14554" t="s">
        <v>10840</v>
      </c>
      <c r="C14554" t="s">
        <v>17436</v>
      </c>
      <c r="D14554" t="s">
        <v>38751</v>
      </c>
      <c r="E14554" t="s">
        <v>24599</v>
      </c>
      <c r="F14554">
        <v>1</v>
      </c>
      <c r="G14554">
        <v>1</v>
      </c>
      <c r="H14554" s="1">
        <v>960</v>
      </c>
      <c r="I14554" s="88"/>
      <c r="K14554" s="86" t="s">
        <v>17485</v>
      </c>
      <c r="L14554" s="86" t="s">
        <v>17486</v>
      </c>
      <c r="N14554">
        <f>IFERROR(VLOOKUP(A14554,bip!$A:$C,2,0),"")</f>
      </c>
      <c r="O14554">
        <f>IFERROR(VLOOKUP(A14554,bip!$A:$Z,3,0),"")</f>
      </c>
    </row>
    <row r="14555" spans="1:15" ht="13.2">
      <c r="A14555" t="s">
        <v>10846</v>
      </c>
      <c r="B14555" t="s">
        <v>10846</v>
      </c>
      <c r="C14555" t="s">
        <v>17436</v>
      </c>
      <c r="D14555" t="s">
        <v>38728</v>
      </c>
      <c r="E14555" t="s">
        <v>24608</v>
      </c>
      <c r="F14555">
        <v>1</v>
      </c>
      <c r="G14555">
        <v>12</v>
      </c>
      <c r="H14555" s="1">
        <v>320</v>
      </c>
      <c r="I14555" s="88"/>
      <c r="K14555" s="86" t="s">
        <v>17485</v>
      </c>
      <c r="L14555" s="86" t="s">
        <v>17486</v>
      </c>
      <c r="N14555">
        <f>IFERROR(VLOOKUP(A14555,bip!$A:$C,2,0),"")</f>
      </c>
      <c r="O14555">
        <f>IFERROR(VLOOKUP(A14555,bip!$A:$Z,3,0),"")</f>
      </c>
    </row>
    <row r="14556" spans="1:15" ht="13.2">
      <c r="A14556" t="s">
        <v>10845</v>
      </c>
      <c r="B14556" t="s">
        <v>10845</v>
      </c>
      <c r="C14556" t="s">
        <v>17436</v>
      </c>
      <c r="D14556" t="s">
        <v>38729</v>
      </c>
      <c r="E14556" t="s">
        <v>24609</v>
      </c>
      <c r="F14556">
        <v>1</v>
      </c>
      <c r="G14556">
        <v>6</v>
      </c>
      <c r="H14556" s="1">
        <v>320</v>
      </c>
      <c r="I14556" s="88"/>
      <c r="K14556" s="86" t="s">
        <v>17485</v>
      </c>
      <c r="L14556" s="86" t="s">
        <v>17486</v>
      </c>
      <c r="N14556">
        <f>IFERROR(VLOOKUP(A14556,bip!$A:$C,2,0),"")</f>
      </c>
      <c r="O14556">
        <f>IFERROR(VLOOKUP(A14556,bip!$A:$Z,3,0),"")</f>
      </c>
    </row>
    <row r="14557" spans="1:15" ht="13.2">
      <c r="A14557" t="s">
        <v>10841</v>
      </c>
      <c r="B14557" t="s">
        <v>10841</v>
      </c>
      <c r="C14557" t="s">
        <v>17436</v>
      </c>
      <c r="D14557" t="s">
        <v>38719</v>
      </c>
      <c r="E14557" t="s">
        <v>38720</v>
      </c>
      <c r="F14557">
        <v>1</v>
      </c>
      <c r="G14557">
        <v>12</v>
      </c>
      <c r="H14557" s="1">
        <v>589</v>
      </c>
      <c r="I14557" s="88"/>
      <c r="K14557" s="86" t="s">
        <v>17485</v>
      </c>
      <c r="L14557" s="86" t="s">
        <v>17486</v>
      </c>
      <c r="N14557">
        <f>IFERROR(VLOOKUP(A14557,bip!$A:$C,2,0),"")</f>
      </c>
      <c r="O14557">
        <f>IFERROR(VLOOKUP(A14557,bip!$A:$Z,3,0),"")</f>
      </c>
    </row>
    <row r="14558" spans="1:15" ht="13.2">
      <c r="A14558" t="s">
        <v>10844</v>
      </c>
      <c r="B14558" t="s">
        <v>10844</v>
      </c>
      <c r="C14558" t="s">
        <v>17436</v>
      </c>
      <c r="D14558" t="s">
        <v>38721</v>
      </c>
      <c r="E14558" t="s">
        <v>24611</v>
      </c>
      <c r="F14558">
        <v>1</v>
      </c>
      <c r="G14558">
        <v>12</v>
      </c>
      <c r="H14558" s="1">
        <v>320</v>
      </c>
      <c r="I14558" s="88"/>
      <c r="K14558" s="86" t="s">
        <v>17485</v>
      </c>
      <c r="L14558" s="86" t="s">
        <v>17486</v>
      </c>
      <c r="N14558">
        <f>IFERROR(VLOOKUP(A14558,bip!$A:$C,2,0),"")</f>
      </c>
      <c r="O14558">
        <f>IFERROR(VLOOKUP(A14558,bip!$A:$Z,3,0),"")</f>
      </c>
    </row>
    <row r="14559" spans="1:15" ht="13.2">
      <c r="A14559" t="s">
        <v>10842</v>
      </c>
      <c r="B14559" t="s">
        <v>10842</v>
      </c>
      <c r="C14559" t="s">
        <v>17435</v>
      </c>
      <c r="D14559" t="s">
        <v>38730</v>
      </c>
      <c r="E14559" t="s">
        <v>21389</v>
      </c>
      <c r="F14559">
        <v>1</v>
      </c>
      <c r="G14559">
        <v>1</v>
      </c>
      <c r="H14559" s="1">
        <v>720</v>
      </c>
      <c r="I14559" s="88"/>
      <c r="K14559" s="86" t="s">
        <v>17485</v>
      </c>
      <c r="L14559" s="86" t="s">
        <v>17486</v>
      </c>
      <c r="N14559">
        <f>IFERROR(VLOOKUP(A14559,bip!$A:$C,2,0),"")</f>
      </c>
      <c r="O14559">
        <f>IFERROR(VLOOKUP(A14559,bip!$A:$Z,3,0),"")</f>
      </c>
    </row>
    <row r="14560" spans="1:15" ht="13.2">
      <c r="A14560" t="s">
        <v>10902</v>
      </c>
      <c r="B14560" t="s">
        <v>10902</v>
      </c>
      <c r="C14560" t="s">
        <v>17435</v>
      </c>
      <c r="D14560" t="s">
        <v>38722</v>
      </c>
      <c r="E14560" t="s">
        <v>24618</v>
      </c>
      <c r="F14560">
        <v>1</v>
      </c>
      <c r="G14560">
        <v>24</v>
      </c>
      <c r="H14560" s="1">
        <v>295</v>
      </c>
      <c r="I14560" s="88"/>
      <c r="K14560" s="86" t="s">
        <v>17485</v>
      </c>
      <c r="L14560" s="86" t="s">
        <v>17486</v>
      </c>
      <c r="N14560">
        <f>IFERROR(VLOOKUP(A14560,bip!$A:$C,2,0),"")</f>
      </c>
      <c r="O14560">
        <f>IFERROR(VLOOKUP(A14560,bip!$A:$Z,3,0),"")</f>
      </c>
    </row>
    <row r="14561" spans="1:15" ht="13.2">
      <c r="A14561" t="s">
        <v>10903</v>
      </c>
      <c r="B14561" t="s">
        <v>10903</v>
      </c>
      <c r="C14561" t="s">
        <v>17435</v>
      </c>
      <c r="D14561" t="s">
        <v>38723</v>
      </c>
      <c r="E14561" t="s">
        <v>24619</v>
      </c>
      <c r="F14561">
        <v>1</v>
      </c>
      <c r="G14561">
        <v>24</v>
      </c>
      <c r="H14561" s="1">
        <v>284</v>
      </c>
      <c r="I14561" s="88"/>
      <c r="K14561" s="86" t="s">
        <v>17485</v>
      </c>
      <c r="L14561" s="86" t="s">
        <v>17486</v>
      </c>
      <c r="N14561">
        <f>IFERROR(VLOOKUP(A14561,bip!$A:$C,2,0),"")</f>
      </c>
      <c r="O14561">
        <f>IFERROR(VLOOKUP(A14561,bip!$A:$Z,3,0),"")</f>
      </c>
    </row>
    <row r="14562" spans="1:15" ht="13.2">
      <c r="A14562" t="s">
        <v>10904</v>
      </c>
      <c r="B14562" t="s">
        <v>10904</v>
      </c>
      <c r="C14562" t="s">
        <v>17435</v>
      </c>
      <c r="D14562" t="s">
        <v>38724</v>
      </c>
      <c r="E14562" t="s">
        <v>24620</v>
      </c>
      <c r="F14562">
        <v>1</v>
      </c>
      <c r="G14562">
        <v>24</v>
      </c>
      <c r="H14562" s="1">
        <v>295</v>
      </c>
      <c r="I14562" s="88"/>
      <c r="K14562" s="86" t="s">
        <v>17485</v>
      </c>
      <c r="L14562" s="86" t="s">
        <v>17486</v>
      </c>
      <c r="N14562">
        <f>IFERROR(VLOOKUP(A14562,bip!$A:$C,2,0),"")</f>
      </c>
      <c r="O14562">
        <f>IFERROR(VLOOKUP(A14562,bip!$A:$Z,3,0),"")</f>
      </c>
    </row>
    <row r="14563" spans="1:15" ht="13.2">
      <c r="A14563" t="s">
        <v>10905</v>
      </c>
      <c r="B14563" t="s">
        <v>10905</v>
      </c>
      <c r="C14563" t="s">
        <v>17435</v>
      </c>
      <c r="D14563" t="s">
        <v>25779</v>
      </c>
      <c r="E14563" t="s">
        <v>24621</v>
      </c>
      <c r="F14563">
        <v>1</v>
      </c>
      <c r="G14563">
        <v>24</v>
      </c>
      <c r="H14563" s="1">
        <v>284</v>
      </c>
      <c r="I14563" s="88"/>
      <c r="K14563" s="86" t="s">
        <v>17485</v>
      </c>
      <c r="L14563" s="86" t="s">
        <v>17486</v>
      </c>
      <c r="N14563">
        <f>IFERROR(VLOOKUP(A14563,bip!$A:$C,2,0),"")</f>
      </c>
      <c r="O14563">
        <f>IFERROR(VLOOKUP(A14563,bip!$A:$Z,3,0),"")</f>
      </c>
    </row>
    <row r="14564" spans="1:15" ht="13.2">
      <c r="A14564" t="s">
        <v>10906</v>
      </c>
      <c r="B14564" t="s">
        <v>10906</v>
      </c>
      <c r="C14564" t="s">
        <v>17435</v>
      </c>
      <c r="D14564" t="s">
        <v>38725</v>
      </c>
      <c r="E14564" t="s">
        <v>24622</v>
      </c>
      <c r="F14564">
        <v>1</v>
      </c>
      <c r="G14564">
        <v>24</v>
      </c>
      <c r="H14564" s="1">
        <v>295</v>
      </c>
      <c r="I14564" s="88"/>
      <c r="K14564" s="86" t="s">
        <v>17485</v>
      </c>
      <c r="L14564" s="86" t="s">
        <v>17486</v>
      </c>
      <c r="N14564">
        <f>IFERROR(VLOOKUP(A14564,bip!$A:$C,2,0),"")</f>
      </c>
      <c r="O14564">
        <f>IFERROR(VLOOKUP(A14564,bip!$A:$Z,3,0),"")</f>
      </c>
    </row>
    <row r="14565" spans="1:15" ht="13.2">
      <c r="A14565" t="s">
        <v>10907</v>
      </c>
      <c r="B14565" t="s">
        <v>10907</v>
      </c>
      <c r="C14565" t="s">
        <v>17435</v>
      </c>
      <c r="D14565" t="s">
        <v>25780</v>
      </c>
      <c r="E14565" t="s">
        <v>34635</v>
      </c>
      <c r="F14565">
        <v>1</v>
      </c>
      <c r="G14565">
        <v>24</v>
      </c>
      <c r="H14565" s="1">
        <v>284</v>
      </c>
      <c r="I14565" s="88"/>
      <c r="K14565" s="86" t="s">
        <v>17485</v>
      </c>
      <c r="L14565" s="86" t="s">
        <v>17486</v>
      </c>
      <c r="N14565">
        <f>IFERROR(VLOOKUP(A14565,bip!$A:$C,2,0),"")</f>
      </c>
      <c r="O14565">
        <f>IFERROR(VLOOKUP(A14565,bip!$A:$Z,3,0),"")</f>
      </c>
    </row>
    <row r="14566" spans="1:15" ht="13.2">
      <c r="A14566" t="s">
        <v>10908</v>
      </c>
      <c r="B14566" t="s">
        <v>10908</v>
      </c>
      <c r="C14566" t="s">
        <v>17435</v>
      </c>
      <c r="D14566" t="s">
        <v>38726</v>
      </c>
      <c r="E14566" t="s">
        <v>24623</v>
      </c>
      <c r="F14566">
        <v>1</v>
      </c>
      <c r="G14566">
        <v>24</v>
      </c>
      <c r="H14566" s="1">
        <v>354</v>
      </c>
      <c r="I14566" s="88"/>
      <c r="K14566" s="86" t="s">
        <v>17485</v>
      </c>
      <c r="L14566" s="86" t="s">
        <v>17486</v>
      </c>
      <c r="N14566">
        <f>IFERROR(VLOOKUP(A14566,bip!$A:$C,2,0),"")</f>
      </c>
      <c r="O14566">
        <f>IFERROR(VLOOKUP(A14566,bip!$A:$Z,3,0),"")</f>
      </c>
    </row>
    <row r="14567" spans="1:15" ht="13.2">
      <c r="A14567" t="s">
        <v>10909</v>
      </c>
      <c r="B14567" t="s">
        <v>10909</v>
      </c>
      <c r="C14567" t="s">
        <v>17435</v>
      </c>
      <c r="D14567" t="s">
        <v>38727</v>
      </c>
      <c r="E14567" t="s">
        <v>24624</v>
      </c>
      <c r="F14567">
        <v>1</v>
      </c>
      <c r="G14567">
        <v>24</v>
      </c>
      <c r="H14567" s="1">
        <v>341</v>
      </c>
      <c r="I14567" s="88"/>
      <c r="K14567" s="86" t="s">
        <v>17485</v>
      </c>
      <c r="L14567" s="86" t="s">
        <v>17486</v>
      </c>
      <c r="N14567">
        <f>IFERROR(VLOOKUP(A14567,bip!$A:$C,2,0),"")</f>
      </c>
      <c r="O14567">
        <f>IFERROR(VLOOKUP(A14567,bip!$A:$Z,3,0),"")</f>
      </c>
    </row>
    <row r="14568" spans="1:15" ht="13.2">
      <c r="A14568" t="s">
        <v>10896</v>
      </c>
      <c r="B14568" t="s">
        <v>10896</v>
      </c>
      <c r="C14568" t="s">
        <v>17435</v>
      </c>
      <c r="D14568" t="s">
        <v>38731</v>
      </c>
      <c r="E14568" t="s">
        <v>24612</v>
      </c>
      <c r="F14568">
        <v>1</v>
      </c>
      <c r="G14568">
        <v>24</v>
      </c>
      <c r="H14568" s="1">
        <v>295</v>
      </c>
      <c r="I14568" s="88"/>
      <c r="K14568" s="86" t="s">
        <v>17485</v>
      </c>
      <c r="L14568" s="86" t="s">
        <v>17486</v>
      </c>
      <c r="N14568">
        <f>IFERROR(VLOOKUP(A14568,bip!$A:$C,2,0),"")</f>
      </c>
      <c r="O14568">
        <f>IFERROR(VLOOKUP(A14568,bip!$A:$Z,3,0),"")</f>
      </c>
    </row>
    <row r="14569" spans="1:15" ht="13.2">
      <c r="A14569" t="s">
        <v>10897</v>
      </c>
      <c r="B14569" t="s">
        <v>10897</v>
      </c>
      <c r="C14569" t="s">
        <v>17435</v>
      </c>
      <c r="D14569" t="s">
        <v>38732</v>
      </c>
      <c r="E14569" t="s">
        <v>24613</v>
      </c>
      <c r="F14569">
        <v>1</v>
      </c>
      <c r="G14569">
        <v>24</v>
      </c>
      <c r="H14569" s="1">
        <v>284</v>
      </c>
      <c r="I14569" s="88"/>
      <c r="K14569" s="86" t="s">
        <v>17485</v>
      </c>
      <c r="L14569" s="86" t="s">
        <v>17486</v>
      </c>
      <c r="N14569">
        <f>IFERROR(VLOOKUP(A14569,bip!$A:$C,2,0),"")</f>
      </c>
      <c r="O14569">
        <f>IFERROR(VLOOKUP(A14569,bip!$A:$Z,3,0),"")</f>
      </c>
    </row>
    <row r="14570" spans="1:15" ht="13.2">
      <c r="A14570" t="s">
        <v>10898</v>
      </c>
      <c r="B14570" t="s">
        <v>10898</v>
      </c>
      <c r="C14570" t="s">
        <v>17435</v>
      </c>
      <c r="D14570" t="s">
        <v>38733</v>
      </c>
      <c r="E14570" t="s">
        <v>24614</v>
      </c>
      <c r="F14570">
        <v>1</v>
      </c>
      <c r="G14570">
        <v>24</v>
      </c>
      <c r="H14570" s="1">
        <v>295</v>
      </c>
      <c r="I14570" s="88"/>
      <c r="K14570" s="86" t="s">
        <v>17485</v>
      </c>
      <c r="L14570" s="86" t="s">
        <v>17486</v>
      </c>
      <c r="N14570">
        <f>IFERROR(VLOOKUP(A14570,bip!$A:$C,2,0),"")</f>
      </c>
      <c r="O14570">
        <f>IFERROR(VLOOKUP(A14570,bip!$A:$Z,3,0),"")</f>
      </c>
    </row>
    <row r="14571" spans="1:15" ht="13.2">
      <c r="A14571" t="s">
        <v>10899</v>
      </c>
      <c r="B14571" t="s">
        <v>10899</v>
      </c>
      <c r="C14571" t="s">
        <v>17435</v>
      </c>
      <c r="D14571" t="s">
        <v>25777</v>
      </c>
      <c r="E14571" t="s">
        <v>24615</v>
      </c>
      <c r="F14571">
        <v>1</v>
      </c>
      <c r="G14571">
        <v>24</v>
      </c>
      <c r="H14571" s="1">
        <v>284</v>
      </c>
      <c r="I14571" s="88"/>
      <c r="K14571" s="86" t="s">
        <v>17485</v>
      </c>
      <c r="L14571" s="86" t="s">
        <v>17486</v>
      </c>
      <c r="N14571">
        <f>IFERROR(VLOOKUP(A14571,bip!$A:$C,2,0),"")</f>
      </c>
      <c r="O14571">
        <f>IFERROR(VLOOKUP(A14571,bip!$A:$Z,3,0),"")</f>
      </c>
    </row>
    <row r="14572" spans="1:15" ht="13.2">
      <c r="A14572" t="s">
        <v>10900</v>
      </c>
      <c r="B14572" t="s">
        <v>10900</v>
      </c>
      <c r="C14572" t="s">
        <v>17435</v>
      </c>
      <c r="D14572" t="s">
        <v>38734</v>
      </c>
      <c r="E14572" t="s">
        <v>24616</v>
      </c>
      <c r="F14572">
        <v>1</v>
      </c>
      <c r="G14572">
        <v>24</v>
      </c>
      <c r="H14572" s="1">
        <v>295</v>
      </c>
      <c r="I14572" s="88"/>
      <c r="K14572" s="86" t="s">
        <v>17485</v>
      </c>
      <c r="L14572" s="86" t="s">
        <v>17486</v>
      </c>
      <c r="N14572">
        <f>IFERROR(VLOOKUP(A14572,bip!$A:$C,2,0),"")</f>
      </c>
      <c r="O14572">
        <f>IFERROR(VLOOKUP(A14572,bip!$A:$Z,3,0),"")</f>
      </c>
    </row>
    <row r="14573" spans="1:15" ht="13.2">
      <c r="A14573" t="s">
        <v>13787</v>
      </c>
      <c r="B14573" t="s">
        <v>13787</v>
      </c>
      <c r="C14573" t="s">
        <v>17437</v>
      </c>
      <c r="D14573" t="s">
        <v>38741</v>
      </c>
      <c r="E14573" t="s">
        <v>24629</v>
      </c>
      <c r="F14573">
        <v>1</v>
      </c>
      <c r="G14573">
        <v>24</v>
      </c>
      <c r="H14573" s="1">
        <v>220</v>
      </c>
      <c r="I14573" s="88"/>
      <c r="K14573" s="86" t="s">
        <v>17485</v>
      </c>
      <c r="L14573" s="86" t="s">
        <v>17486</v>
      </c>
      <c r="N14573">
        <f>IFERROR(VLOOKUP(A14573,bip!$A:$C,2,0),"")</f>
      </c>
      <c r="O14573">
        <f>IFERROR(VLOOKUP(A14573,bip!$A:$Z,3,0),"")</f>
      </c>
    </row>
    <row r="14574" spans="1:15" ht="13.2">
      <c r="A14574" t="s">
        <v>10901</v>
      </c>
      <c r="B14574" t="s">
        <v>10901</v>
      </c>
      <c r="C14574" t="s">
        <v>17435</v>
      </c>
      <c r="D14574" t="s">
        <v>25778</v>
      </c>
      <c r="E14574" t="s">
        <v>24617</v>
      </c>
      <c r="F14574">
        <v>1</v>
      </c>
      <c r="G14574">
        <v>24</v>
      </c>
      <c r="H14574" s="1">
        <v>284</v>
      </c>
      <c r="I14574" s="88"/>
      <c r="K14574" s="86" t="s">
        <v>17485</v>
      </c>
      <c r="L14574" s="86" t="s">
        <v>17486</v>
      </c>
      <c r="N14574">
        <f>IFERROR(VLOOKUP(A14574,bip!$A:$C,2,0),"")</f>
      </c>
      <c r="O14574">
        <f>IFERROR(VLOOKUP(A14574,bip!$A:$Z,3,0),"")</f>
      </c>
    </row>
    <row r="14575" spans="1:15" ht="13.2">
      <c r="A14575" t="s">
        <v>13788</v>
      </c>
      <c r="B14575" t="s">
        <v>13788</v>
      </c>
      <c r="C14575" t="s">
        <v>17437</v>
      </c>
      <c r="D14575" t="s">
        <v>38742</v>
      </c>
      <c r="E14575" t="s">
        <v>24630</v>
      </c>
      <c r="F14575">
        <v>1</v>
      </c>
      <c r="G14575">
        <v>24</v>
      </c>
      <c r="H14575" s="1">
        <v>206</v>
      </c>
      <c r="I14575" s="88"/>
      <c r="K14575" s="86" t="s">
        <v>17485</v>
      </c>
      <c r="L14575" s="86" t="s">
        <v>17486</v>
      </c>
      <c r="N14575">
        <f>IFERROR(VLOOKUP(A14575,bip!$A:$C,2,0),"")</f>
      </c>
      <c r="O14575">
        <f>IFERROR(VLOOKUP(A14575,bip!$A:$Z,3,0),"")</f>
      </c>
    </row>
    <row r="14576" spans="1:15" ht="13.2">
      <c r="A14576" t="s">
        <v>10894</v>
      </c>
      <c r="B14576" t="s">
        <v>13329</v>
      </c>
      <c r="C14576" t="s">
        <v>17435</v>
      </c>
      <c r="D14576" t="s">
        <v>38743</v>
      </c>
      <c r="E14576" t="s">
        <v>30045</v>
      </c>
      <c r="F14576">
        <v>1</v>
      </c>
      <c r="G14576">
        <v>6</v>
      </c>
      <c r="H14576" s="1">
        <v>1695</v>
      </c>
      <c r="I14576" s="88"/>
      <c r="K14576" s="86" t="s">
        <v>17485</v>
      </c>
      <c r="L14576" s="86" t="s">
        <v>17486</v>
      </c>
      <c r="N14576">
        <f>IFERROR(VLOOKUP(A14576,bip!$A:$C,2,0),"")</f>
      </c>
      <c r="O14576">
        <f>IFERROR(VLOOKUP(A14576,bip!$A:$Z,3,0),"")</f>
      </c>
    </row>
    <row r="14577" spans="1:15" ht="13.2">
      <c r="A14577" t="s">
        <v>10895</v>
      </c>
      <c r="B14577" t="s">
        <v>13330</v>
      </c>
      <c r="C14577" t="s">
        <v>17435</v>
      </c>
      <c r="D14577" t="s">
        <v>38744</v>
      </c>
      <c r="E14577" t="s">
        <v>30046</v>
      </c>
      <c r="F14577">
        <v>1</v>
      </c>
      <c r="G14577">
        <v>6</v>
      </c>
      <c r="H14577" s="1">
        <v>1575</v>
      </c>
      <c r="I14577" s="88"/>
      <c r="K14577" s="86" t="s">
        <v>17485</v>
      </c>
      <c r="L14577" s="86" t="s">
        <v>17486</v>
      </c>
      <c r="N14577">
        <f>IFERROR(VLOOKUP(A14577,bip!$A:$C,2,0),"")</f>
      </c>
      <c r="O14577">
        <f>IFERROR(VLOOKUP(A14577,bip!$A:$Z,3,0),"")</f>
      </c>
    </row>
    <row r="14578" spans="1:15" ht="13.2">
      <c r="A14578" t="s">
        <v>10893</v>
      </c>
      <c r="B14578" t="s">
        <v>13328</v>
      </c>
      <c r="C14578" t="s">
        <v>17435</v>
      </c>
      <c r="D14578" t="s">
        <v>38745</v>
      </c>
      <c r="E14578" t="s">
        <v>30047</v>
      </c>
      <c r="F14578">
        <v>1</v>
      </c>
      <c r="G14578">
        <v>6</v>
      </c>
      <c r="H14578" s="1">
        <v>1745</v>
      </c>
      <c r="I14578" s="88"/>
      <c r="K14578" s="86" t="s">
        <v>17485</v>
      </c>
      <c r="L14578" s="86" t="s">
        <v>17486</v>
      </c>
      <c r="N14578">
        <f>IFERROR(VLOOKUP(A14578,bip!$A:$C,2,0),"")</f>
      </c>
      <c r="O14578">
        <f>IFERROR(VLOOKUP(A14578,bip!$A:$Z,3,0),"")</f>
      </c>
    </row>
    <row r="14579" spans="1:15" ht="13.2">
      <c r="A14579" t="s">
        <v>30041</v>
      </c>
      <c r="B14579" t="s">
        <v>30041</v>
      </c>
      <c r="C14579" t="s">
        <v>17435</v>
      </c>
      <c r="D14579" t="s">
        <v>38735</v>
      </c>
      <c r="E14579" t="s">
        <v>30042</v>
      </c>
      <c r="F14579">
        <v>1</v>
      </c>
      <c r="G14579">
        <v>24</v>
      </c>
      <c r="H14579" s="1">
        <v>295</v>
      </c>
      <c r="I14579" s="88"/>
      <c r="K14579" s="86" t="s">
        <v>17485</v>
      </c>
      <c r="L14579" s="86" t="s">
        <v>17486</v>
      </c>
      <c r="N14579">
        <f>IFERROR(VLOOKUP(A14579,bip!$A:$C,2,0),"")</f>
      </c>
      <c r="O14579">
        <f>IFERROR(VLOOKUP(A14579,bip!$A:$Z,3,0),"")</f>
      </c>
    </row>
    <row r="14580" spans="1:15" ht="13.2">
      <c r="A14580" t="s">
        <v>30043</v>
      </c>
      <c r="B14580" t="s">
        <v>30043</v>
      </c>
      <c r="C14580" t="s">
        <v>17435</v>
      </c>
      <c r="D14580" t="s">
        <v>38736</v>
      </c>
      <c r="E14580" t="s">
        <v>30044</v>
      </c>
      <c r="F14580">
        <v>1</v>
      </c>
      <c r="G14580">
        <v>24</v>
      </c>
      <c r="H14580" s="1">
        <v>284</v>
      </c>
      <c r="I14580" s="88"/>
      <c r="K14580" s="86" t="s">
        <v>17485</v>
      </c>
      <c r="L14580" s="86" t="s">
        <v>17486</v>
      </c>
      <c r="N14580">
        <f>IFERROR(VLOOKUP(A14580,bip!$A:$C,2,0),"")</f>
      </c>
      <c r="O14580">
        <f>IFERROR(VLOOKUP(A14580,bip!$A:$Z,3,0),"")</f>
      </c>
    </row>
    <row r="14581" spans="1:15" ht="13.2">
      <c r="A14581" t="s">
        <v>13783</v>
      </c>
      <c r="B14581" t="s">
        <v>13783</v>
      </c>
      <c r="C14581" t="s">
        <v>17437</v>
      </c>
      <c r="D14581" t="s">
        <v>38737</v>
      </c>
      <c r="E14581" t="s">
        <v>24625</v>
      </c>
      <c r="F14581">
        <v>1</v>
      </c>
      <c r="G14581">
        <v>24</v>
      </c>
      <c r="H14581" s="1">
        <v>220</v>
      </c>
      <c r="I14581" s="88"/>
      <c r="K14581" s="86" t="s">
        <v>17485</v>
      </c>
      <c r="L14581" s="86" t="s">
        <v>17486</v>
      </c>
      <c r="N14581">
        <f>IFERROR(VLOOKUP(A14581,bip!$A:$C,2,0),"")</f>
      </c>
      <c r="O14581">
        <f>IFERROR(VLOOKUP(A14581,bip!$A:$Z,3,0),"")</f>
      </c>
    </row>
    <row r="14582" spans="1:15" ht="13.2">
      <c r="A14582" t="s">
        <v>13784</v>
      </c>
      <c r="B14582" t="s">
        <v>13784</v>
      </c>
      <c r="C14582" t="s">
        <v>17437</v>
      </c>
      <c r="D14582" t="s">
        <v>38738</v>
      </c>
      <c r="E14582" t="s">
        <v>24626</v>
      </c>
      <c r="F14582">
        <v>1</v>
      </c>
      <c r="G14582">
        <v>24</v>
      </c>
      <c r="H14582" s="1">
        <v>206</v>
      </c>
      <c r="I14582" s="88"/>
      <c r="K14582" s="86" t="s">
        <v>17485</v>
      </c>
      <c r="L14582" s="86" t="s">
        <v>17486</v>
      </c>
      <c r="N14582">
        <f>IFERROR(VLOOKUP(A14582,bip!$A:$C,2,0),"")</f>
      </c>
      <c r="O14582">
        <f>IFERROR(VLOOKUP(A14582,bip!$A:$Z,3,0),"")</f>
      </c>
    </row>
    <row r="14583" spans="1:15" ht="13.2">
      <c r="A14583" t="s">
        <v>10910</v>
      </c>
      <c r="B14583" t="s">
        <v>10910</v>
      </c>
      <c r="C14583" t="s">
        <v>17435</v>
      </c>
      <c r="D14583" t="s">
        <v>38855</v>
      </c>
      <c r="E14583" t="s">
        <v>25781</v>
      </c>
      <c r="F14583">
        <v>1</v>
      </c>
      <c r="G14583">
        <v>24</v>
      </c>
      <c r="H14583" s="1">
        <v>254</v>
      </c>
      <c r="I14583" s="88"/>
      <c r="K14583" s="86" t="s">
        <v>17485</v>
      </c>
      <c r="L14583" s="86" t="s">
        <v>17486</v>
      </c>
      <c r="N14583">
        <f>IFERROR(VLOOKUP(A14583,bip!$A:$C,2,0),"")</f>
      </c>
      <c r="O14583">
        <f>IFERROR(VLOOKUP(A14583,bip!$A:$Z,3,0),"")</f>
      </c>
    </row>
    <row r="14584" spans="1:15" ht="13.2">
      <c r="A14584" t="s">
        <v>13785</v>
      </c>
      <c r="B14584" t="s">
        <v>13785</v>
      </c>
      <c r="C14584" t="s">
        <v>17437</v>
      </c>
      <c r="D14584" t="s">
        <v>38739</v>
      </c>
      <c r="E14584" t="s">
        <v>24627</v>
      </c>
      <c r="F14584">
        <v>1</v>
      </c>
      <c r="G14584">
        <v>24</v>
      </c>
      <c r="H14584" s="1">
        <v>220</v>
      </c>
      <c r="I14584" s="88"/>
      <c r="K14584" s="86" t="s">
        <v>17485</v>
      </c>
      <c r="L14584" s="86" t="s">
        <v>17486</v>
      </c>
      <c r="N14584">
        <f>IFERROR(VLOOKUP(A14584,bip!$A:$C,2,0),"")</f>
      </c>
      <c r="O14584">
        <f>IFERROR(VLOOKUP(A14584,bip!$A:$Z,3,0),"")</f>
      </c>
    </row>
    <row r="14585" spans="1:15" ht="13.2">
      <c r="A14585" t="s">
        <v>10911</v>
      </c>
      <c r="B14585" t="s">
        <v>10911</v>
      </c>
      <c r="C14585" t="s">
        <v>17435</v>
      </c>
      <c r="D14585" t="s">
        <v>38856</v>
      </c>
      <c r="E14585" t="s">
        <v>25782</v>
      </c>
      <c r="F14585">
        <v>1</v>
      </c>
      <c r="G14585">
        <v>24</v>
      </c>
      <c r="H14585" s="1">
        <v>223</v>
      </c>
      <c r="I14585" s="88"/>
      <c r="K14585" s="86" t="s">
        <v>17485</v>
      </c>
      <c r="L14585" s="86" t="s">
        <v>17486</v>
      </c>
      <c r="N14585">
        <f>IFERROR(VLOOKUP(A14585,bip!$A:$C,2,0),"")</f>
      </c>
      <c r="O14585">
        <f>IFERROR(VLOOKUP(A14585,bip!$A:$Z,3,0),"")</f>
      </c>
    </row>
    <row r="14586" spans="1:15" ht="13.2">
      <c r="A14586" t="s">
        <v>13786</v>
      </c>
      <c r="B14586" t="s">
        <v>13786</v>
      </c>
      <c r="C14586" t="s">
        <v>17437</v>
      </c>
      <c r="D14586" t="s">
        <v>38740</v>
      </c>
      <c r="E14586" t="s">
        <v>24628</v>
      </c>
      <c r="F14586">
        <v>1</v>
      </c>
      <c r="G14586">
        <v>24</v>
      </c>
      <c r="H14586" s="1">
        <v>206</v>
      </c>
      <c r="I14586" s="88"/>
      <c r="K14586" s="86" t="s">
        <v>17485</v>
      </c>
      <c r="L14586" s="86" t="s">
        <v>17486</v>
      </c>
      <c r="N14586">
        <f>IFERROR(VLOOKUP(A14586,bip!$A:$C,2,0),"")</f>
      </c>
      <c r="O14586">
        <f>IFERROR(VLOOKUP(A14586,bip!$A:$Z,3,0),"")</f>
        <v>0</v>
      </c>
    </row>
    <row r="14587" spans="1:15" ht="13.2">
      <c r="A14587" t="s">
        <v>10914</v>
      </c>
      <c r="B14587" t="s">
        <v>10914</v>
      </c>
      <c r="C14587" t="s">
        <v>17435</v>
      </c>
      <c r="D14587" t="s">
        <v>38857</v>
      </c>
      <c r="E14587" t="s">
        <v>24634</v>
      </c>
      <c r="F14587">
        <v>1</v>
      </c>
      <c r="G14587">
        <v>24</v>
      </c>
      <c r="H14587" s="1">
        <v>254</v>
      </c>
      <c r="I14587" s="88"/>
      <c r="K14587" s="86" t="s">
        <v>17485</v>
      </c>
      <c r="L14587" s="86" t="s">
        <v>17486</v>
      </c>
      <c r="N14587">
        <f>IFERROR(VLOOKUP(A14587,bip!$A:$C,2,0),"")</f>
      </c>
      <c r="O14587">
        <f>IFERROR(VLOOKUP(A14587,bip!$A:$Z,3,0),"")</f>
      </c>
    </row>
    <row r="14588" spans="1:15" ht="13.2">
      <c r="A14588" t="s">
        <v>10915</v>
      </c>
      <c r="B14588" t="s">
        <v>10915</v>
      </c>
      <c r="C14588" t="s">
        <v>17435</v>
      </c>
      <c r="D14588" t="s">
        <v>38858</v>
      </c>
      <c r="E14588" t="s">
        <v>24635</v>
      </c>
      <c r="F14588">
        <v>1</v>
      </c>
      <c r="G14588">
        <v>24</v>
      </c>
      <c r="H14588" s="1">
        <v>223</v>
      </c>
      <c r="I14588" s="88"/>
      <c r="K14588" s="86" t="s">
        <v>17485</v>
      </c>
      <c r="L14588" s="86" t="s">
        <v>17486</v>
      </c>
      <c r="N14588">
        <f>IFERROR(VLOOKUP(A14588,bip!$A:$C,2,0),"")</f>
      </c>
      <c r="O14588">
        <f>IFERROR(VLOOKUP(A14588,bip!$A:$Z,3,0),"")</f>
      </c>
    </row>
    <row r="14589" spans="1:15" ht="13.2">
      <c r="A14589" t="s">
        <v>10912</v>
      </c>
      <c r="B14589" t="s">
        <v>10912</v>
      </c>
      <c r="C14589" t="s">
        <v>17435</v>
      </c>
      <c r="D14589" t="s">
        <v>38859</v>
      </c>
      <c r="E14589" t="s">
        <v>24636</v>
      </c>
      <c r="F14589">
        <v>1</v>
      </c>
      <c r="G14589">
        <v>24</v>
      </c>
      <c r="H14589" s="1">
        <v>254</v>
      </c>
      <c r="I14589" s="88"/>
      <c r="K14589" s="86" t="s">
        <v>17485</v>
      </c>
      <c r="L14589" s="86" t="s">
        <v>17486</v>
      </c>
      <c r="N14589">
        <f>IFERROR(VLOOKUP(A14589,bip!$A:$C,2,0),"")</f>
      </c>
      <c r="O14589">
        <f>IFERROR(VLOOKUP(A14589,bip!$A:$Z,3,0),"")</f>
      </c>
    </row>
    <row r="14590" spans="1:15" ht="13.2">
      <c r="A14590" t="s">
        <v>10913</v>
      </c>
      <c r="B14590" t="s">
        <v>10913</v>
      </c>
      <c r="C14590" t="s">
        <v>17435</v>
      </c>
      <c r="D14590" t="s">
        <v>38860</v>
      </c>
      <c r="E14590" t="s">
        <v>24637</v>
      </c>
      <c r="F14590">
        <v>1</v>
      </c>
      <c r="G14590">
        <v>24</v>
      </c>
      <c r="H14590" s="1">
        <v>223</v>
      </c>
      <c r="I14590" s="88"/>
      <c r="K14590" s="86" t="s">
        <v>17485</v>
      </c>
      <c r="L14590" s="86" t="s">
        <v>17486</v>
      </c>
      <c r="N14590">
        <f>IFERROR(VLOOKUP(A14590,bip!$A:$C,2,0),"")</f>
      </c>
      <c r="O14590">
        <f>IFERROR(VLOOKUP(A14590,bip!$A:$Z,3,0),"")</f>
      </c>
    </row>
    <row r="14591" spans="1:15" ht="13.2">
      <c r="A14591" t="s">
        <v>11288</v>
      </c>
      <c r="B14591" t="s">
        <v>11288</v>
      </c>
      <c r="C14591" t="s">
        <v>17437</v>
      </c>
      <c r="D14591" t="s">
        <v>38861</v>
      </c>
      <c r="E14591" t="s">
        <v>24631</v>
      </c>
      <c r="F14591">
        <v>1</v>
      </c>
      <c r="G14591">
        <v>12</v>
      </c>
      <c r="H14591" s="1">
        <v>145</v>
      </c>
      <c r="I14591" s="88">
        <v>0.10</v>
      </c>
      <c r="J14591" s="86" t="s">
        <v>17480</v>
      </c>
      <c r="K14591" s="86" t="s">
        <v>44487</v>
      </c>
      <c r="L14591" s="86" t="s">
        <v>17486</v>
      </c>
      <c r="N14591">
        <f>IFERROR(VLOOKUP(A14591,bip!$A:$C,2,0),"")</f>
      </c>
      <c r="O14591">
        <f>IFERROR(VLOOKUP(A14591,bip!$A:$Z,3,0),"")</f>
      </c>
    </row>
    <row r="14592" spans="1:15" ht="13.2">
      <c r="A14592" t="s">
        <v>10957</v>
      </c>
      <c r="B14592" t="s">
        <v>10957</v>
      </c>
      <c r="C14592" t="s">
        <v>17435</v>
      </c>
      <c r="D14592" t="s">
        <v>38853</v>
      </c>
      <c r="E14592" t="s">
        <v>24632</v>
      </c>
      <c r="F14592">
        <v>1</v>
      </c>
      <c r="G14592">
        <v>40</v>
      </c>
      <c r="H14592" s="1">
        <v>335</v>
      </c>
      <c r="I14592" s="88"/>
      <c r="K14592" s="86" t="s">
        <v>17485</v>
      </c>
      <c r="L14592" s="86" t="s">
        <v>17486</v>
      </c>
      <c r="N14592">
        <f>IFERROR(VLOOKUP(A14592,bip!$A:$C,2,0),"")</f>
      </c>
      <c r="O14592">
        <f>IFERROR(VLOOKUP(A14592,bip!$A:$Z,3,0),"")</f>
      </c>
    </row>
    <row r="14593" spans="1:15" ht="13.2">
      <c r="A14593" t="s">
        <v>10958</v>
      </c>
      <c r="B14593" t="s">
        <v>10958</v>
      </c>
      <c r="C14593" t="s">
        <v>17435</v>
      </c>
      <c r="D14593" t="s">
        <v>38854</v>
      </c>
      <c r="E14593" t="s">
        <v>24633</v>
      </c>
      <c r="F14593">
        <v>1</v>
      </c>
      <c r="G14593">
        <v>40</v>
      </c>
      <c r="H14593" s="1">
        <v>335</v>
      </c>
      <c r="I14593" s="88"/>
      <c r="K14593" s="86" t="s">
        <v>17485</v>
      </c>
      <c r="L14593" s="86" t="s">
        <v>17486</v>
      </c>
      <c r="N14593">
        <f>IFERROR(VLOOKUP(A14593,bip!$A:$C,2,0),"")</f>
      </c>
      <c r="O14593">
        <f>IFERROR(VLOOKUP(A14593,bip!$A:$Z,3,0),"")</f>
      </c>
    </row>
    <row r="14594" spans="1:15" ht="13.2">
      <c r="A14594" t="s">
        <v>10960</v>
      </c>
      <c r="B14594" t="s">
        <v>13366</v>
      </c>
      <c r="C14594" t="s">
        <v>17435</v>
      </c>
      <c r="D14594" t="s">
        <v>38862</v>
      </c>
      <c r="E14594" t="s">
        <v>24639</v>
      </c>
      <c r="F14594">
        <v>1</v>
      </c>
      <c r="G14594">
        <v>50</v>
      </c>
      <c r="H14594" s="1">
        <v>299</v>
      </c>
      <c r="I14594" s="88"/>
      <c r="K14594" s="86" t="s">
        <v>17485</v>
      </c>
      <c r="L14594" s="86" t="s">
        <v>17486</v>
      </c>
      <c r="N14594">
        <f>IFERROR(VLOOKUP(A14594,bip!$A:$C,2,0),"")</f>
      </c>
      <c r="O14594">
        <f>IFERROR(VLOOKUP(A14594,bip!$A:$Z,3,0),"")</f>
      </c>
    </row>
    <row r="14595" spans="1:15" ht="13.2">
      <c r="A14595" t="s">
        <v>10959</v>
      </c>
      <c r="B14595" t="s">
        <v>17438</v>
      </c>
      <c r="C14595" t="s">
        <v>17435</v>
      </c>
      <c r="D14595" t="s">
        <v>38863</v>
      </c>
      <c r="E14595" t="s">
        <v>24638</v>
      </c>
      <c r="F14595">
        <v>1</v>
      </c>
      <c r="G14595">
        <v>50</v>
      </c>
      <c r="H14595" s="1">
        <v>299</v>
      </c>
      <c r="I14595" s="88"/>
      <c r="K14595" s="86" t="s">
        <v>17485</v>
      </c>
      <c r="L14595" s="86" t="s">
        <v>17486</v>
      </c>
      <c r="N14595">
        <f>IFERROR(VLOOKUP(A14595,bip!$A:$C,2,0),"")</f>
      </c>
      <c r="O14595">
        <f>IFERROR(VLOOKUP(A14595,bip!$A:$Z,3,0),"")</f>
      </c>
    </row>
    <row r="14596" spans="1:15" ht="13.2">
      <c r="A14596" t="s">
        <v>10961</v>
      </c>
      <c r="B14596" t="s">
        <v>13367</v>
      </c>
      <c r="C14596" t="s">
        <v>17435</v>
      </c>
      <c r="D14596" t="s">
        <v>38864</v>
      </c>
      <c r="E14596" t="s">
        <v>24640</v>
      </c>
      <c r="F14596">
        <v>1</v>
      </c>
      <c r="G14596">
        <v>50</v>
      </c>
      <c r="H14596" s="1">
        <v>299</v>
      </c>
      <c r="I14596" s="88"/>
      <c r="K14596" s="86" t="s">
        <v>17485</v>
      </c>
      <c r="L14596" s="86" t="s">
        <v>17486</v>
      </c>
      <c r="N14596">
        <f>IFERROR(VLOOKUP(A14596,bip!$A:$C,2,0),"")</f>
      </c>
      <c r="O14596">
        <f>IFERROR(VLOOKUP(A14596,bip!$A:$Z,3,0),"")</f>
      </c>
    </row>
    <row r="14597" spans="1:15" ht="13.2">
      <c r="A14597" t="s">
        <v>10872</v>
      </c>
      <c r="B14597" t="s">
        <v>10872</v>
      </c>
      <c r="C14597" t="s">
        <v>17435</v>
      </c>
      <c r="D14597" t="s">
        <v>38752</v>
      </c>
      <c r="E14597" t="s">
        <v>30074</v>
      </c>
      <c r="F14597">
        <v>1</v>
      </c>
      <c r="G14597">
        <v>12</v>
      </c>
      <c r="H14597" s="1">
        <v>454</v>
      </c>
      <c r="I14597" s="88"/>
      <c r="K14597" s="86" t="s">
        <v>17485</v>
      </c>
      <c r="L14597" s="86" t="s">
        <v>17486</v>
      </c>
      <c r="N14597">
        <f>IFERROR(VLOOKUP(A14597,bip!$A:$C,2,0),"")</f>
      </c>
      <c r="O14597">
        <f>IFERROR(VLOOKUP(A14597,bip!$A:$Z,3,0),"")</f>
      </c>
    </row>
    <row r="14598" spans="1:15" ht="13.2">
      <c r="A14598" t="s">
        <v>10873</v>
      </c>
      <c r="B14598" t="s">
        <v>10873</v>
      </c>
      <c r="C14598" t="s">
        <v>17435</v>
      </c>
      <c r="D14598" t="s">
        <v>38753</v>
      </c>
      <c r="E14598" t="s">
        <v>30075</v>
      </c>
      <c r="F14598">
        <v>1</v>
      </c>
      <c r="G14598">
        <v>12</v>
      </c>
      <c r="H14598" s="1">
        <v>432</v>
      </c>
      <c r="I14598" s="88"/>
      <c r="K14598" s="86" t="s">
        <v>17485</v>
      </c>
      <c r="L14598" s="86" t="s">
        <v>17486</v>
      </c>
      <c r="N14598">
        <f>IFERROR(VLOOKUP(A14598,bip!$A:$C,2,0),"")</f>
      </c>
      <c r="O14598">
        <f>IFERROR(VLOOKUP(A14598,bip!$A:$Z,3,0),"")</f>
      </c>
    </row>
    <row r="14599" spans="1:15" ht="13.2">
      <c r="A14599" t="s">
        <v>10876</v>
      </c>
      <c r="B14599" t="s">
        <v>10876</v>
      </c>
      <c r="C14599" t="s">
        <v>17435</v>
      </c>
      <c r="D14599" t="s">
        <v>38754</v>
      </c>
      <c r="E14599" t="s">
        <v>30076</v>
      </c>
      <c r="F14599">
        <v>1</v>
      </c>
      <c r="G14599">
        <v>12</v>
      </c>
      <c r="H14599" s="1">
        <v>454</v>
      </c>
      <c r="I14599" s="88"/>
      <c r="K14599" s="86" t="s">
        <v>17485</v>
      </c>
      <c r="L14599" s="86" t="s">
        <v>17486</v>
      </c>
      <c r="N14599">
        <f>IFERROR(VLOOKUP(A14599,bip!$A:$C,2,0),"")</f>
      </c>
      <c r="O14599">
        <f>IFERROR(VLOOKUP(A14599,bip!$A:$Z,3,0),"")</f>
      </c>
    </row>
    <row r="14600" spans="1:15" ht="13.2">
      <c r="A14600" t="s">
        <v>10877</v>
      </c>
      <c r="B14600" t="s">
        <v>10877</v>
      </c>
      <c r="C14600" t="s">
        <v>17435</v>
      </c>
      <c r="D14600" t="s">
        <v>38755</v>
      </c>
      <c r="E14600" t="s">
        <v>30077</v>
      </c>
      <c r="F14600">
        <v>1</v>
      </c>
      <c r="G14600">
        <v>12</v>
      </c>
      <c r="H14600" s="1">
        <v>432</v>
      </c>
      <c r="I14600" s="88"/>
      <c r="K14600" s="86" t="s">
        <v>17485</v>
      </c>
      <c r="L14600" s="86" t="s">
        <v>17486</v>
      </c>
      <c r="N14600">
        <f>IFERROR(VLOOKUP(A14600,bip!$A:$C,2,0),"")</f>
      </c>
      <c r="O14600">
        <f>IFERROR(VLOOKUP(A14600,bip!$A:$Z,3,0),"")</f>
      </c>
    </row>
    <row r="14601" spans="1:15" ht="13.2">
      <c r="A14601" t="s">
        <v>10874</v>
      </c>
      <c r="B14601" t="s">
        <v>10874</v>
      </c>
      <c r="C14601" t="s">
        <v>17435</v>
      </c>
      <c r="D14601" t="s">
        <v>38756</v>
      </c>
      <c r="E14601" t="s">
        <v>30078</v>
      </c>
      <c r="F14601">
        <v>1</v>
      </c>
      <c r="G14601">
        <v>12</v>
      </c>
      <c r="H14601" s="1">
        <v>454</v>
      </c>
      <c r="I14601" s="88"/>
      <c r="K14601" s="86" t="s">
        <v>17485</v>
      </c>
      <c r="L14601" s="86" t="s">
        <v>17486</v>
      </c>
      <c r="N14601">
        <f>IFERROR(VLOOKUP(A14601,bip!$A:$C,2,0),"")</f>
      </c>
      <c r="O14601">
        <f>IFERROR(VLOOKUP(A14601,bip!$A:$Z,3,0),"")</f>
      </c>
    </row>
    <row r="14602" spans="1:15" ht="13.2">
      <c r="A14602" t="s">
        <v>10875</v>
      </c>
      <c r="B14602" t="s">
        <v>10875</v>
      </c>
      <c r="C14602" t="s">
        <v>17435</v>
      </c>
      <c r="D14602" t="s">
        <v>38757</v>
      </c>
      <c r="E14602" t="s">
        <v>30079</v>
      </c>
      <c r="F14602">
        <v>1</v>
      </c>
      <c r="G14602">
        <v>12</v>
      </c>
      <c r="H14602" s="1">
        <v>432</v>
      </c>
      <c r="I14602" s="88"/>
      <c r="K14602" s="86" t="s">
        <v>17485</v>
      </c>
      <c r="L14602" s="86" t="s">
        <v>17486</v>
      </c>
      <c r="N14602">
        <f>IFERROR(VLOOKUP(A14602,bip!$A:$C,2,0),"")</f>
      </c>
      <c r="O14602">
        <f>IFERROR(VLOOKUP(A14602,bip!$A:$Z,3,0),"")</f>
      </c>
    </row>
    <row r="14603" spans="1:15" ht="13.2">
      <c r="A14603" t="s">
        <v>13607</v>
      </c>
      <c r="B14603" t="s">
        <v>13607</v>
      </c>
      <c r="C14603" t="s">
        <v>17437</v>
      </c>
      <c r="D14603" t="s">
        <v>38758</v>
      </c>
      <c r="E14603" t="s">
        <v>38759</v>
      </c>
      <c r="F14603">
        <v>1</v>
      </c>
      <c r="G14603">
        <v>12</v>
      </c>
      <c r="H14603" s="1">
        <v>252</v>
      </c>
      <c r="I14603" s="88"/>
      <c r="K14603" s="86" t="s">
        <v>17485</v>
      </c>
      <c r="L14603" s="86" t="s">
        <v>17486</v>
      </c>
      <c r="N14603">
        <f>IFERROR(VLOOKUP(A14603,bip!$A:$C,2,0),"")</f>
      </c>
      <c r="O14603">
        <f>IFERROR(VLOOKUP(A14603,bip!$A:$Z,3,0),"")</f>
      </c>
    </row>
    <row r="14604" spans="1:15" ht="13.2">
      <c r="A14604" t="s">
        <v>13608</v>
      </c>
      <c r="B14604" t="s">
        <v>13608</v>
      </c>
      <c r="C14604" t="s">
        <v>17437</v>
      </c>
      <c r="D14604" t="s">
        <v>38760</v>
      </c>
      <c r="E14604" t="s">
        <v>38761</v>
      </c>
      <c r="F14604">
        <v>1</v>
      </c>
      <c r="G14604">
        <v>12</v>
      </c>
      <c r="H14604" s="1">
        <v>235</v>
      </c>
      <c r="I14604" s="88"/>
      <c r="K14604" s="86" t="s">
        <v>17485</v>
      </c>
      <c r="L14604" s="86" t="s">
        <v>17486</v>
      </c>
      <c r="N14604">
        <f>IFERROR(VLOOKUP(A14604,bip!$A:$C,2,0),"")</f>
      </c>
      <c r="O14604">
        <f>IFERROR(VLOOKUP(A14604,bip!$A:$Z,3,0),"")</f>
      </c>
    </row>
    <row r="14605" spans="1:15" ht="13.2">
      <c r="A14605" t="s">
        <v>11275</v>
      </c>
      <c r="B14605" t="s">
        <v>11275</v>
      </c>
      <c r="C14605" t="s">
        <v>17437</v>
      </c>
      <c r="D14605" t="s">
        <v>38754</v>
      </c>
      <c r="E14605" t="s">
        <v>38762</v>
      </c>
      <c r="F14605">
        <v>1</v>
      </c>
      <c r="G14605">
        <v>15</v>
      </c>
      <c r="H14605" s="1">
        <v>240</v>
      </c>
      <c r="I14605" s="88"/>
      <c r="K14605" s="86" t="s">
        <v>17485</v>
      </c>
      <c r="L14605" s="86" t="s">
        <v>17486</v>
      </c>
      <c r="N14605">
        <f>IFERROR(VLOOKUP(A14605,bip!$A:$C,2,0),"")</f>
      </c>
      <c r="O14605">
        <f>IFERROR(VLOOKUP(A14605,bip!$A:$Z,3,0),"")</f>
      </c>
    </row>
    <row r="14606" spans="1:15" ht="13.2">
      <c r="A14606" t="s">
        <v>10878</v>
      </c>
      <c r="B14606" t="s">
        <v>10878</v>
      </c>
      <c r="C14606" t="s">
        <v>17435</v>
      </c>
      <c r="D14606" t="s">
        <v>38772</v>
      </c>
      <c r="E14606" t="s">
        <v>24643</v>
      </c>
      <c r="F14606">
        <v>1</v>
      </c>
      <c r="G14606">
        <v>24</v>
      </c>
      <c r="H14606" s="1">
        <v>229</v>
      </c>
      <c r="I14606" s="88"/>
      <c r="K14606" s="86" t="s">
        <v>17485</v>
      </c>
      <c r="L14606" s="86" t="s">
        <v>17486</v>
      </c>
      <c r="N14606">
        <f>IFERROR(VLOOKUP(A14606,bip!$A:$C,2,0),"")</f>
      </c>
      <c r="O14606">
        <f>IFERROR(VLOOKUP(A14606,bip!$A:$Z,3,0),"")</f>
      </c>
    </row>
    <row r="14607" spans="1:15" ht="13.2">
      <c r="A14607" t="s">
        <v>10879</v>
      </c>
      <c r="B14607" t="s">
        <v>10879</v>
      </c>
      <c r="C14607" t="s">
        <v>17435</v>
      </c>
      <c r="D14607" t="s">
        <v>38773</v>
      </c>
      <c r="E14607" t="s">
        <v>24645</v>
      </c>
      <c r="F14607">
        <v>1</v>
      </c>
      <c r="G14607">
        <v>24</v>
      </c>
      <c r="H14607" s="1">
        <v>229</v>
      </c>
      <c r="I14607" s="88"/>
      <c r="K14607" s="86" t="s">
        <v>17485</v>
      </c>
      <c r="L14607" s="86" t="s">
        <v>17486</v>
      </c>
      <c r="N14607">
        <f>IFERROR(VLOOKUP(A14607,bip!$A:$C,2,0),"")</f>
      </c>
      <c r="O14607">
        <f>IFERROR(VLOOKUP(A14607,bip!$A:$Z,3,0),"")</f>
      </c>
    </row>
    <row r="14608" spans="1:15" ht="13.2">
      <c r="A14608" t="s">
        <v>10882</v>
      </c>
      <c r="B14608" t="s">
        <v>10882</v>
      </c>
      <c r="C14608" t="s">
        <v>17435</v>
      </c>
      <c r="D14608" t="s">
        <v>38774</v>
      </c>
      <c r="E14608" t="s">
        <v>24644</v>
      </c>
      <c r="F14608">
        <v>1</v>
      </c>
      <c r="G14608">
        <v>24</v>
      </c>
      <c r="H14608" s="1">
        <v>229</v>
      </c>
      <c r="I14608" s="88"/>
      <c r="K14608" s="86" t="s">
        <v>17485</v>
      </c>
      <c r="L14608" s="86" t="s">
        <v>17486</v>
      </c>
      <c r="N14608">
        <f>IFERROR(VLOOKUP(A14608,bip!$A:$C,2,0),"")</f>
      </c>
      <c r="O14608">
        <f>IFERROR(VLOOKUP(A14608,bip!$A:$Z,3,0),"")</f>
      </c>
    </row>
    <row r="14609" spans="1:15" ht="13.2">
      <c r="A14609" t="s">
        <v>10883</v>
      </c>
      <c r="B14609" t="s">
        <v>10883</v>
      </c>
      <c r="C14609" t="s">
        <v>17435</v>
      </c>
      <c r="D14609" t="s">
        <v>38775</v>
      </c>
      <c r="E14609" t="s">
        <v>24645</v>
      </c>
      <c r="F14609">
        <v>1</v>
      </c>
      <c r="G14609">
        <v>24</v>
      </c>
      <c r="H14609" s="1">
        <v>229</v>
      </c>
      <c r="I14609" s="88"/>
      <c r="K14609" s="86" t="s">
        <v>17485</v>
      </c>
      <c r="L14609" s="86" t="s">
        <v>17486</v>
      </c>
      <c r="N14609">
        <f>IFERROR(VLOOKUP(A14609,bip!$A:$C,2,0),"")</f>
      </c>
      <c r="O14609">
        <f>IFERROR(VLOOKUP(A14609,bip!$A:$Z,3,0),"")</f>
      </c>
    </row>
    <row r="14610" spans="1:15" ht="13.2">
      <c r="A14610" t="s">
        <v>10880</v>
      </c>
      <c r="B14610" t="s">
        <v>10880</v>
      </c>
      <c r="C14610" t="s">
        <v>17435</v>
      </c>
      <c r="D14610" t="s">
        <v>38776</v>
      </c>
      <c r="E14610" t="s">
        <v>24646</v>
      </c>
      <c r="F14610">
        <v>1</v>
      </c>
      <c r="G14610">
        <v>24</v>
      </c>
      <c r="H14610" s="1">
        <v>229</v>
      </c>
      <c r="I14610" s="88"/>
      <c r="K14610" s="86" t="s">
        <v>17485</v>
      </c>
      <c r="L14610" s="86" t="s">
        <v>17486</v>
      </c>
      <c r="N14610">
        <f>IFERROR(VLOOKUP(A14610,bip!$A:$C,2,0),"")</f>
      </c>
      <c r="O14610">
        <f>IFERROR(VLOOKUP(A14610,bip!$A:$Z,3,0),"")</f>
      </c>
    </row>
    <row r="14611" spans="1:15" ht="13.2">
      <c r="A14611" t="s">
        <v>10881</v>
      </c>
      <c r="B14611" t="s">
        <v>10881</v>
      </c>
      <c r="C14611" t="s">
        <v>17435</v>
      </c>
      <c r="D14611" t="s">
        <v>38777</v>
      </c>
      <c r="E14611" t="s">
        <v>24647</v>
      </c>
      <c r="F14611">
        <v>1</v>
      </c>
      <c r="G14611">
        <v>24</v>
      </c>
      <c r="H14611" s="1">
        <v>229</v>
      </c>
      <c r="I14611" s="88"/>
      <c r="K14611" s="86" t="s">
        <v>17485</v>
      </c>
      <c r="L14611" s="86" t="s">
        <v>17486</v>
      </c>
      <c r="N14611" s="83">
        <f>IFERROR(VLOOKUP(A14611,bip!$A:$C,2,0),"")</f>
      </c>
      <c r="O14611" s="83">
        <f>IFERROR(VLOOKUP(A14611,bip!$A:$Z,3,0),"")</f>
      </c>
    </row>
    <row r="14612" spans="1:15" ht="13.2">
      <c r="A14612" t="s">
        <v>10885</v>
      </c>
      <c r="B14612" t="s">
        <v>10885</v>
      </c>
      <c r="C14612" t="s">
        <v>17435</v>
      </c>
      <c r="D14612" t="s">
        <v>38763</v>
      </c>
      <c r="E14612" t="s">
        <v>30080</v>
      </c>
      <c r="F14612">
        <v>1</v>
      </c>
      <c r="G14612">
        <v>24</v>
      </c>
      <c r="H14612" s="1">
        <v>220</v>
      </c>
      <c r="I14612" s="88"/>
      <c r="K14612" s="86" t="s">
        <v>17485</v>
      </c>
      <c r="L14612" s="86" t="s">
        <v>17486</v>
      </c>
      <c r="N14612" s="83">
        <f>IFERROR(VLOOKUP(A14612,bip!$A:$C,2,0),"")</f>
      </c>
      <c r="O14612" s="83">
        <f>IFERROR(VLOOKUP(A14612,bip!$A:$Z,3,0),"")</f>
      </c>
    </row>
    <row r="14613" spans="1:15" ht="13.2">
      <c r="A14613" t="s">
        <v>11276</v>
      </c>
      <c r="B14613" t="s">
        <v>11276</v>
      </c>
      <c r="C14613" t="s">
        <v>17437</v>
      </c>
      <c r="D14613" t="s">
        <v>38778</v>
      </c>
      <c r="E14613" t="s">
        <v>24655</v>
      </c>
      <c r="F14613">
        <v>1</v>
      </c>
      <c r="G14613">
        <v>24</v>
      </c>
      <c r="H14613" s="1">
        <v>176</v>
      </c>
      <c r="I14613" s="88"/>
      <c r="K14613" s="86" t="s">
        <v>17485</v>
      </c>
      <c r="L14613" s="86" t="s">
        <v>17486</v>
      </c>
      <c r="N14613" s="83">
        <f>IFERROR(VLOOKUP(A14613,bip!$A:$C,2,0),"")</f>
      </c>
      <c r="O14613" s="83">
        <f>IFERROR(VLOOKUP(A14613,bip!$A:$Z,3,0),"")</f>
      </c>
    </row>
    <row r="14614" spans="1:15" ht="13.2">
      <c r="A14614" t="s">
        <v>10886</v>
      </c>
      <c r="B14614" t="s">
        <v>10886</v>
      </c>
      <c r="C14614" t="s">
        <v>17435</v>
      </c>
      <c r="D14614" t="s">
        <v>38764</v>
      </c>
      <c r="E14614" t="s">
        <v>24649</v>
      </c>
      <c r="F14614">
        <v>1</v>
      </c>
      <c r="G14614">
        <v>24</v>
      </c>
      <c r="H14614" s="1">
        <v>220</v>
      </c>
      <c r="I14614" s="88"/>
      <c r="K14614" s="86" t="s">
        <v>17485</v>
      </c>
      <c r="L14614" s="86" t="s">
        <v>17486</v>
      </c>
      <c r="N14614" s="83">
        <f>IFERROR(VLOOKUP(A14614,bip!$A:$C,2,0),"")</f>
      </c>
      <c r="O14614" s="83">
        <f>IFERROR(VLOOKUP(A14614,bip!$A:$Z,3,0),"")</f>
      </c>
    </row>
    <row r="14615" spans="1:15" ht="13.2">
      <c r="A14615" t="s">
        <v>11277</v>
      </c>
      <c r="B14615" t="s">
        <v>11277</v>
      </c>
      <c r="C14615" t="s">
        <v>17437</v>
      </c>
      <c r="D14615" t="s">
        <v>38779</v>
      </c>
      <c r="E14615" t="s">
        <v>24656</v>
      </c>
      <c r="F14615">
        <v>1</v>
      </c>
      <c r="G14615">
        <v>24</v>
      </c>
      <c r="H14615" s="1">
        <v>176</v>
      </c>
      <c r="I14615" s="88"/>
      <c r="K14615" s="86" t="s">
        <v>17485</v>
      </c>
      <c r="L14615" s="86" t="s">
        <v>17486</v>
      </c>
      <c r="N14615" s="83">
        <f>IFERROR(VLOOKUP(A14615,bip!$A:$C,2,0),"")</f>
      </c>
      <c r="O14615" s="83">
        <f>IFERROR(VLOOKUP(A14615,bip!$A:$Z,3,0),"")</f>
      </c>
    </row>
    <row r="14616" spans="1:15" ht="13.2">
      <c r="A14616" t="s">
        <v>10884</v>
      </c>
      <c r="B14616" t="s">
        <v>10884</v>
      </c>
      <c r="C14616" t="s">
        <v>17435</v>
      </c>
      <c r="D14616" t="s">
        <v>38765</v>
      </c>
      <c r="E14616" t="s">
        <v>24648</v>
      </c>
      <c r="F14616">
        <v>1</v>
      </c>
      <c r="G14616">
        <v>24</v>
      </c>
      <c r="H14616" s="1">
        <v>220</v>
      </c>
      <c r="I14616" s="88"/>
      <c r="K14616" s="86" t="s">
        <v>17485</v>
      </c>
      <c r="L14616" s="86" t="s">
        <v>17486</v>
      </c>
      <c r="N14616" s="83">
        <f>IFERROR(VLOOKUP(A14616,bip!$A:$C,2,0),"")</f>
      </c>
      <c r="O14616" s="83">
        <f>IFERROR(VLOOKUP(A14616,bip!$A:$Z,3,0),"")</f>
      </c>
    </row>
    <row r="14617" spans="1:15" ht="13.2">
      <c r="A14617" t="s">
        <v>11278</v>
      </c>
      <c r="B14617" t="s">
        <v>11278</v>
      </c>
      <c r="C14617" t="s">
        <v>17437</v>
      </c>
      <c r="D14617" t="s">
        <v>38780</v>
      </c>
      <c r="E14617" t="s">
        <v>24657</v>
      </c>
      <c r="F14617">
        <v>1</v>
      </c>
      <c r="G14617">
        <v>24</v>
      </c>
      <c r="H14617" s="1">
        <v>165</v>
      </c>
      <c r="I14617" s="88"/>
      <c r="K14617" s="86" t="s">
        <v>17485</v>
      </c>
      <c r="L14617" s="86" t="s">
        <v>17486</v>
      </c>
      <c r="N14617" s="83">
        <f>IFERROR(VLOOKUP(A14617,bip!$A:$C,2,0),"")</f>
      </c>
      <c r="O14617" s="83">
        <f>IFERROR(VLOOKUP(A14617,bip!$A:$Z,3,0),"")</f>
      </c>
    </row>
    <row r="14618" spans="1:15" ht="13.2">
      <c r="A14618" t="s">
        <v>10891</v>
      </c>
      <c r="B14618" t="s">
        <v>10891</v>
      </c>
      <c r="C14618" t="s">
        <v>17435</v>
      </c>
      <c r="D14618" t="s">
        <v>38766</v>
      </c>
      <c r="E14618" t="s">
        <v>24650</v>
      </c>
      <c r="F14618">
        <v>1</v>
      </c>
      <c r="G14618">
        <v>24</v>
      </c>
      <c r="H14618" s="1">
        <v>220</v>
      </c>
      <c r="I14618" s="88"/>
      <c r="K14618" s="86" t="s">
        <v>17485</v>
      </c>
      <c r="L14618" s="86" t="s">
        <v>17486</v>
      </c>
      <c r="N14618" s="83">
        <f>IFERROR(VLOOKUP(A14618,bip!$A:$C,2,0),"")</f>
      </c>
      <c r="O14618" s="83">
        <f>IFERROR(VLOOKUP(A14618,bip!$A:$Z,3,0),"")</f>
      </c>
    </row>
    <row r="14619" spans="1:15" ht="13.2">
      <c r="A14619" t="s">
        <v>11279</v>
      </c>
      <c r="B14619" t="s">
        <v>11279</v>
      </c>
      <c r="C14619" t="s">
        <v>17437</v>
      </c>
      <c r="D14619" t="s">
        <v>38781</v>
      </c>
      <c r="E14619" t="s">
        <v>24658</v>
      </c>
      <c r="F14619">
        <v>1</v>
      </c>
      <c r="G14619">
        <v>24</v>
      </c>
      <c r="H14619" s="1">
        <v>176</v>
      </c>
      <c r="I14619" s="88"/>
      <c r="K14619" s="86" t="s">
        <v>17485</v>
      </c>
      <c r="L14619" s="86" t="s">
        <v>17486</v>
      </c>
      <c r="N14619" s="83">
        <f>IFERROR(VLOOKUP(A14619,bip!$A:$C,2,0),"")</f>
      </c>
      <c r="O14619" s="83">
        <f>IFERROR(VLOOKUP(A14619,bip!$A:$Z,3,0),"")</f>
      </c>
    </row>
    <row r="14620" spans="1:15" ht="13.2">
      <c r="A14620" t="s">
        <v>10892</v>
      </c>
      <c r="B14620" t="s">
        <v>10892</v>
      </c>
      <c r="C14620" t="s">
        <v>17435</v>
      </c>
      <c r="D14620" t="s">
        <v>38767</v>
      </c>
      <c r="E14620" t="s">
        <v>24651</v>
      </c>
      <c r="F14620">
        <v>1</v>
      </c>
      <c r="G14620">
        <v>24</v>
      </c>
      <c r="H14620" s="1">
        <v>220</v>
      </c>
      <c r="I14620" s="88"/>
      <c r="K14620" s="86" t="s">
        <v>17485</v>
      </c>
      <c r="L14620" s="86" t="s">
        <v>17486</v>
      </c>
      <c r="N14620" s="83">
        <f>IFERROR(VLOOKUP(A14620,bip!$A:$C,2,0),"")</f>
      </c>
      <c r="O14620" s="83">
        <f>IFERROR(VLOOKUP(A14620,bip!$A:$Z,3,0),"")</f>
      </c>
    </row>
    <row r="14621" spans="1:15" ht="13.2">
      <c r="A14621" t="s">
        <v>11280</v>
      </c>
      <c r="B14621" t="s">
        <v>11280</v>
      </c>
      <c r="C14621" t="s">
        <v>17437</v>
      </c>
      <c r="D14621" t="s">
        <v>38782</v>
      </c>
      <c r="E14621" t="s">
        <v>24659</v>
      </c>
      <c r="F14621">
        <v>1</v>
      </c>
      <c r="G14621">
        <v>24</v>
      </c>
      <c r="H14621" s="1">
        <v>176</v>
      </c>
      <c r="I14621" s="88"/>
      <c r="K14621" s="86" t="s">
        <v>17485</v>
      </c>
      <c r="L14621" s="86" t="s">
        <v>17486</v>
      </c>
      <c r="N14621" s="83">
        <f>IFERROR(VLOOKUP(A14621,bip!$A:$C,2,0),"")</f>
      </c>
      <c r="O14621" s="83">
        <f>IFERROR(VLOOKUP(A14621,bip!$A:$Z,3,0),"")</f>
      </c>
    </row>
    <row r="14622" spans="1:15" ht="13.2">
      <c r="A14622" t="s">
        <v>10890</v>
      </c>
      <c r="B14622" t="s">
        <v>10890</v>
      </c>
      <c r="C14622" t="s">
        <v>17435</v>
      </c>
      <c r="D14622" t="s">
        <v>38768</v>
      </c>
      <c r="E14622" t="s">
        <v>24652</v>
      </c>
      <c r="F14622">
        <v>1</v>
      </c>
      <c r="G14622">
        <v>24</v>
      </c>
      <c r="H14622" s="1">
        <v>220</v>
      </c>
      <c r="I14622" s="88"/>
      <c r="K14622" s="86" t="s">
        <v>17485</v>
      </c>
      <c r="L14622" s="86" t="s">
        <v>17486</v>
      </c>
      <c r="N14622" s="83">
        <f>IFERROR(VLOOKUP(A14622,bip!$A:$C,2,0),"")</f>
      </c>
      <c r="O14622" s="83">
        <f>IFERROR(VLOOKUP(A14622,bip!$A:$Z,3,0),"")</f>
      </c>
    </row>
    <row r="14623" spans="1:15" ht="13.2">
      <c r="A14623" t="s">
        <v>11281</v>
      </c>
      <c r="B14623" t="s">
        <v>11281</v>
      </c>
      <c r="C14623" t="s">
        <v>17437</v>
      </c>
      <c r="D14623" t="s">
        <v>38783</v>
      </c>
      <c r="E14623" t="s">
        <v>24660</v>
      </c>
      <c r="F14623">
        <v>1</v>
      </c>
      <c r="G14623">
        <v>24</v>
      </c>
      <c r="H14623" s="1">
        <v>165</v>
      </c>
      <c r="I14623" s="88"/>
      <c r="K14623" s="86" t="s">
        <v>17485</v>
      </c>
      <c r="L14623" s="86" t="s">
        <v>17486</v>
      </c>
      <c r="N14623" s="83">
        <f>IFERROR(VLOOKUP(A14623,bip!$A:$C,2,0),"")</f>
      </c>
      <c r="O14623" s="83">
        <f>IFERROR(VLOOKUP(A14623,bip!$A:$Z,3,0),"")</f>
      </c>
    </row>
    <row r="14624" spans="1:15" ht="13.2">
      <c r="A14624" t="s">
        <v>10888</v>
      </c>
      <c r="B14624" t="s">
        <v>10888</v>
      </c>
      <c r="C14624" t="s">
        <v>17435</v>
      </c>
      <c r="D14624" t="s">
        <v>38769</v>
      </c>
      <c r="E14624" t="s">
        <v>24653</v>
      </c>
      <c r="F14624">
        <v>1</v>
      </c>
      <c r="G14624">
        <v>24</v>
      </c>
      <c r="H14624" s="1">
        <v>220</v>
      </c>
      <c r="I14624" s="88"/>
      <c r="K14624" s="86" t="s">
        <v>17485</v>
      </c>
      <c r="L14624" s="86" t="s">
        <v>17486</v>
      </c>
      <c r="N14624" s="83">
        <f>IFERROR(VLOOKUP(A14624,bip!$A:$C,2,0),"")</f>
      </c>
      <c r="O14624" s="83">
        <f>IFERROR(VLOOKUP(A14624,bip!$A:$Z,3,0),"")</f>
      </c>
    </row>
    <row r="14625" spans="1:15" ht="13.2">
      <c r="A14625" t="s">
        <v>11282</v>
      </c>
      <c r="B14625" t="s">
        <v>11282</v>
      </c>
      <c r="C14625" t="s">
        <v>17437</v>
      </c>
      <c r="D14625" t="s">
        <v>38784</v>
      </c>
      <c r="E14625" t="s">
        <v>24661</v>
      </c>
      <c r="F14625">
        <v>1</v>
      </c>
      <c r="G14625">
        <v>24</v>
      </c>
      <c r="H14625" s="1">
        <v>176</v>
      </c>
      <c r="I14625" s="88"/>
      <c r="K14625" s="86" t="s">
        <v>17485</v>
      </c>
      <c r="L14625" s="86" t="s">
        <v>17486</v>
      </c>
      <c r="N14625" s="83">
        <f>IFERROR(VLOOKUP(A14625,bip!$A:$C,2,0),"")</f>
      </c>
      <c r="O14625" s="83">
        <f>IFERROR(VLOOKUP(A14625,bip!$A:$Z,3,0),"")</f>
      </c>
    </row>
    <row r="14626" spans="1:15" ht="13.2">
      <c r="A14626" t="s">
        <v>10889</v>
      </c>
      <c r="B14626" t="s">
        <v>10889</v>
      </c>
      <c r="C14626" t="s">
        <v>17435</v>
      </c>
      <c r="D14626" t="s">
        <v>38770</v>
      </c>
      <c r="E14626" t="s">
        <v>25117</v>
      </c>
      <c r="F14626">
        <v>1</v>
      </c>
      <c r="G14626">
        <v>24</v>
      </c>
      <c r="H14626" s="1">
        <v>220</v>
      </c>
      <c r="I14626" s="88"/>
      <c r="K14626" s="86" t="s">
        <v>17485</v>
      </c>
      <c r="L14626" s="86" t="s">
        <v>17486</v>
      </c>
      <c r="N14626" s="83">
        <f>IFERROR(VLOOKUP(A14626,bip!$A:$C,2,0),"")</f>
      </c>
      <c r="O14626" s="83">
        <f>IFERROR(VLOOKUP(A14626,bip!$A:$Z,3,0),"")</f>
      </c>
    </row>
    <row r="14627" spans="1:15" ht="13.2">
      <c r="A14627" t="s">
        <v>11283</v>
      </c>
      <c r="B14627" t="s">
        <v>11283</v>
      </c>
      <c r="C14627" t="s">
        <v>17437</v>
      </c>
      <c r="D14627" t="s">
        <v>38785</v>
      </c>
      <c r="E14627" t="s">
        <v>24662</v>
      </c>
      <c r="F14627">
        <v>1</v>
      </c>
      <c r="G14627">
        <v>24</v>
      </c>
      <c r="H14627" s="1">
        <v>176</v>
      </c>
      <c r="I14627" s="88"/>
      <c r="K14627" s="86" t="s">
        <v>17485</v>
      </c>
      <c r="L14627" s="86" t="s">
        <v>17486</v>
      </c>
      <c r="N14627" s="83">
        <f>IFERROR(VLOOKUP(A14627,bip!$A:$C,2,0),"")</f>
      </c>
      <c r="O14627" s="83">
        <f>IFERROR(VLOOKUP(A14627,bip!$A:$Z,3,0),"")</f>
      </c>
    </row>
    <row r="14628" spans="1:15" ht="13.2">
      <c r="A14628" t="s">
        <v>10887</v>
      </c>
      <c r="B14628" t="s">
        <v>10887</v>
      </c>
      <c r="C14628" t="s">
        <v>17435</v>
      </c>
      <c r="D14628" t="s">
        <v>38771</v>
      </c>
      <c r="E14628" t="s">
        <v>24654</v>
      </c>
      <c r="F14628">
        <v>1</v>
      </c>
      <c r="G14628">
        <v>24</v>
      </c>
      <c r="H14628" s="1">
        <v>220</v>
      </c>
      <c r="I14628" s="88"/>
      <c r="K14628" s="86" t="s">
        <v>17485</v>
      </c>
      <c r="L14628" s="86" t="s">
        <v>17486</v>
      </c>
      <c r="N14628" s="83">
        <f>IFERROR(VLOOKUP(A14628,bip!$A:$C,2,0),"")</f>
      </c>
      <c r="O14628" s="83">
        <f>IFERROR(VLOOKUP(A14628,bip!$A:$Z,3,0),"")</f>
      </c>
    </row>
    <row r="14629" spans="1:15" ht="13.2">
      <c r="A14629" t="s">
        <v>11284</v>
      </c>
      <c r="B14629" t="s">
        <v>11284</v>
      </c>
      <c r="C14629" t="s">
        <v>17437</v>
      </c>
      <c r="D14629" t="s">
        <v>38786</v>
      </c>
      <c r="E14629" t="s">
        <v>24663</v>
      </c>
      <c r="F14629">
        <v>1</v>
      </c>
      <c r="G14629">
        <v>24</v>
      </c>
      <c r="H14629" s="1">
        <v>165</v>
      </c>
      <c r="I14629" s="88"/>
      <c r="K14629" s="86" t="s">
        <v>17485</v>
      </c>
      <c r="L14629" s="86" t="s">
        <v>17486</v>
      </c>
      <c r="N14629" s="83">
        <f>IFERROR(VLOOKUP(A14629,bip!$A:$C,2,0),"")</f>
      </c>
      <c r="O14629" s="83">
        <f>IFERROR(VLOOKUP(A14629,bip!$A:$Z,3,0),"")</f>
      </c>
    </row>
    <row r="14630" spans="1:15" ht="13.2">
      <c r="A14630" t="s">
        <v>34393</v>
      </c>
      <c r="B14630" t="s">
        <v>34393</v>
      </c>
      <c r="C14630" t="s">
        <v>17437</v>
      </c>
      <c r="D14630" t="s">
        <v>38802</v>
      </c>
      <c r="E14630" t="s">
        <v>34394</v>
      </c>
      <c r="F14630">
        <v>1</v>
      </c>
      <c r="G14630">
        <v>24</v>
      </c>
      <c r="H14630" s="1">
        <v>176</v>
      </c>
      <c r="I14630" s="88"/>
      <c r="K14630" s="86" t="s">
        <v>17485</v>
      </c>
      <c r="L14630" s="86" t="s">
        <v>17486</v>
      </c>
      <c r="N14630" s="83">
        <f>IFERROR(VLOOKUP(A14630,bip!$A:$C,2,0),"")</f>
      </c>
      <c r="O14630" s="83">
        <f>IFERROR(VLOOKUP(A14630,bip!$A:$Z,3,0),"")</f>
      </c>
    </row>
    <row r="14631" spans="1:15" ht="13.2">
      <c r="A14631" t="s">
        <v>34395</v>
      </c>
      <c r="B14631" t="s">
        <v>34395</v>
      </c>
      <c r="C14631" t="s">
        <v>17437</v>
      </c>
      <c r="D14631" t="s">
        <v>38803</v>
      </c>
      <c r="E14631" t="s">
        <v>34396</v>
      </c>
      <c r="F14631">
        <v>1</v>
      </c>
      <c r="G14631">
        <v>24</v>
      </c>
      <c r="H14631" s="1">
        <v>176</v>
      </c>
      <c r="I14631" s="88"/>
      <c r="K14631" s="86" t="s">
        <v>17485</v>
      </c>
      <c r="L14631" s="86" t="s">
        <v>17486</v>
      </c>
      <c r="N14631" s="83">
        <f>IFERROR(VLOOKUP(A14631,bip!$A:$C,2,0),"")</f>
      </c>
      <c r="O14631" s="83">
        <f>IFERROR(VLOOKUP(A14631,bip!$A:$Z,3,0),"")</f>
      </c>
    </row>
    <row r="14632" spans="1:15" ht="13.2">
      <c r="A14632" t="s">
        <v>34397</v>
      </c>
      <c r="B14632" t="s">
        <v>34397</v>
      </c>
      <c r="C14632" t="s">
        <v>17437</v>
      </c>
      <c r="D14632" t="s">
        <v>38804</v>
      </c>
      <c r="E14632" t="s">
        <v>34398</v>
      </c>
      <c r="F14632">
        <v>1</v>
      </c>
      <c r="G14632">
        <v>24</v>
      </c>
      <c r="H14632" s="1">
        <v>165</v>
      </c>
      <c r="I14632" s="88"/>
      <c r="K14632" s="86" t="s">
        <v>17485</v>
      </c>
      <c r="L14632" s="86" t="s">
        <v>17486</v>
      </c>
      <c r="N14632" s="83">
        <f>IFERROR(VLOOKUP(A14632,bip!$A:$C,2,0),"")</f>
      </c>
      <c r="O14632" s="83">
        <f>IFERROR(VLOOKUP(A14632,bip!$A:$Z,3,0),"")</f>
      </c>
    </row>
    <row r="14633" spans="1:15" ht="13.2">
      <c r="A14633" t="s">
        <v>11286</v>
      </c>
      <c r="B14633" t="s">
        <v>11286</v>
      </c>
      <c r="C14633" t="s">
        <v>17437</v>
      </c>
      <c r="D14633" t="s">
        <v>38787</v>
      </c>
      <c r="E14633" t="s">
        <v>38788</v>
      </c>
      <c r="F14633">
        <v>1</v>
      </c>
      <c r="G14633">
        <v>30</v>
      </c>
      <c r="H14633" s="1">
        <v>111</v>
      </c>
      <c r="I14633" s="88"/>
      <c r="K14633" s="86" t="s">
        <v>17485</v>
      </c>
      <c r="L14633" s="86" t="s">
        <v>17486</v>
      </c>
      <c r="N14633" s="83">
        <f>IFERROR(VLOOKUP(A14633,bip!$A:$C,2,0),"")</f>
      </c>
      <c r="O14633" s="83">
        <f>IFERROR(VLOOKUP(A14633,bip!$A:$Z,3,0),"")</f>
      </c>
    </row>
    <row r="14634" spans="1:15" ht="13.2">
      <c r="A14634" t="s">
        <v>11287</v>
      </c>
      <c r="B14634" t="s">
        <v>11287</v>
      </c>
      <c r="C14634" t="s">
        <v>17437</v>
      </c>
      <c r="D14634" t="s">
        <v>38789</v>
      </c>
      <c r="E14634" t="s">
        <v>38790</v>
      </c>
      <c r="F14634">
        <v>1</v>
      </c>
      <c r="G14634">
        <v>30</v>
      </c>
      <c r="H14634" s="1">
        <v>104</v>
      </c>
      <c r="I14634" s="88"/>
      <c r="K14634" s="86" t="s">
        <v>17485</v>
      </c>
      <c r="L14634" s="86" t="s">
        <v>17486</v>
      </c>
      <c r="N14634" s="83">
        <f>IFERROR(VLOOKUP(A14634,bip!$A:$C,2,0),"")</f>
      </c>
      <c r="O14634" s="83">
        <f>IFERROR(VLOOKUP(A14634,bip!$A:$Z,3,0),"")</f>
      </c>
    </row>
    <row r="14635" spans="1:15" ht="13.2">
      <c r="A14635" t="s">
        <v>11285</v>
      </c>
      <c r="B14635" t="s">
        <v>11285</v>
      </c>
      <c r="C14635" t="s">
        <v>17437</v>
      </c>
      <c r="D14635" t="s">
        <v>38791</v>
      </c>
      <c r="E14635" t="s">
        <v>38792</v>
      </c>
      <c r="F14635">
        <v>1</v>
      </c>
      <c r="G14635">
        <v>30</v>
      </c>
      <c r="H14635" s="1">
        <v>111</v>
      </c>
      <c r="I14635" s="88"/>
      <c r="K14635" s="86" t="s">
        <v>17485</v>
      </c>
      <c r="L14635" s="86" t="s">
        <v>17486</v>
      </c>
      <c r="N14635" s="83">
        <f>IFERROR(VLOOKUP(A14635,bip!$A:$C,2,0),"")</f>
      </c>
      <c r="O14635" s="83">
        <f>IFERROR(VLOOKUP(A14635,bip!$A:$Z,3,0),"")</f>
      </c>
    </row>
    <row r="14636" spans="1:15" ht="13.2">
      <c r="A14636" t="s">
        <v>26551</v>
      </c>
      <c r="B14636" t="s">
        <v>26551</v>
      </c>
      <c r="C14636" t="s">
        <v>17437</v>
      </c>
      <c r="D14636" t="s">
        <v>38793</v>
      </c>
      <c r="E14636" t="s">
        <v>26552</v>
      </c>
      <c r="F14636">
        <v>1</v>
      </c>
      <c r="G14636">
        <v>24</v>
      </c>
      <c r="H14636" s="1">
        <v>176</v>
      </c>
      <c r="I14636" s="88"/>
      <c r="K14636" s="86" t="s">
        <v>17485</v>
      </c>
      <c r="L14636" s="86" t="s">
        <v>17486</v>
      </c>
      <c r="N14636" s="83">
        <f>IFERROR(VLOOKUP(A14636,bip!$A:$C,2,0),"")</f>
      </c>
      <c r="O14636" s="83">
        <f>IFERROR(VLOOKUP(A14636,bip!$A:$Z,3,0),"")</f>
      </c>
    </row>
    <row r="14637" spans="1:15" ht="13.2">
      <c r="A14637" t="s">
        <v>26553</v>
      </c>
      <c r="B14637" t="s">
        <v>26553</v>
      </c>
      <c r="C14637" t="s">
        <v>17437</v>
      </c>
      <c r="D14637" t="s">
        <v>38794</v>
      </c>
      <c r="E14637" t="s">
        <v>26554</v>
      </c>
      <c r="F14637">
        <v>1</v>
      </c>
      <c r="G14637">
        <v>24</v>
      </c>
      <c r="H14637" s="1">
        <v>176</v>
      </c>
      <c r="I14637" s="88"/>
      <c r="K14637" s="86" t="s">
        <v>17485</v>
      </c>
      <c r="L14637" s="86" t="s">
        <v>17486</v>
      </c>
      <c r="N14637" s="83">
        <f>IFERROR(VLOOKUP(A14637,bip!$A:$C,2,0),"")</f>
      </c>
      <c r="O14637" s="83">
        <f>IFERROR(VLOOKUP(A14637,bip!$A:$Z,3,0),"")</f>
      </c>
    </row>
    <row r="14638" spans="1:15" ht="13.2">
      <c r="A14638" t="s">
        <v>26555</v>
      </c>
      <c r="B14638" t="s">
        <v>26555</v>
      </c>
      <c r="C14638" t="s">
        <v>17437</v>
      </c>
      <c r="D14638" t="s">
        <v>38795</v>
      </c>
      <c r="E14638" t="s">
        <v>26556</v>
      </c>
      <c r="F14638">
        <v>1</v>
      </c>
      <c r="G14638">
        <v>24</v>
      </c>
      <c r="H14638" s="1">
        <v>175</v>
      </c>
      <c r="I14638" s="88"/>
      <c r="K14638" s="86" t="s">
        <v>17485</v>
      </c>
      <c r="L14638" s="86" t="s">
        <v>17486</v>
      </c>
      <c r="N14638" s="83">
        <f>IFERROR(VLOOKUP(A14638,bip!$A:$C,2,0),"")</f>
      </c>
      <c r="O14638" s="83">
        <f>IFERROR(VLOOKUP(A14638,bip!$A:$Z,3,0),"")</f>
      </c>
    </row>
    <row r="14639" spans="1:15" ht="13.2">
      <c r="A14639" t="s">
        <v>26557</v>
      </c>
      <c r="B14639" t="s">
        <v>26557</v>
      </c>
      <c r="C14639" t="s">
        <v>17437</v>
      </c>
      <c r="D14639" t="s">
        <v>38796</v>
      </c>
      <c r="E14639" t="s">
        <v>26558</v>
      </c>
      <c r="F14639">
        <v>1</v>
      </c>
      <c r="G14639">
        <v>24</v>
      </c>
      <c r="H14639" s="1">
        <v>176</v>
      </c>
      <c r="I14639" s="88"/>
      <c r="K14639" s="86" t="s">
        <v>17485</v>
      </c>
      <c r="L14639" s="86" t="s">
        <v>17486</v>
      </c>
      <c r="N14639" s="83">
        <f>IFERROR(VLOOKUP(A14639,bip!$A:$C,2,0),"")</f>
      </c>
      <c r="O14639" s="83">
        <f>IFERROR(VLOOKUP(A14639,bip!$A:$Z,3,0),"")</f>
      </c>
    </row>
    <row r="14640" spans="1:15" ht="13.2">
      <c r="A14640" t="s">
        <v>27210</v>
      </c>
      <c r="B14640" t="s">
        <v>27210</v>
      </c>
      <c r="C14640" t="s">
        <v>17437</v>
      </c>
      <c r="D14640" t="s">
        <v>38797</v>
      </c>
      <c r="E14640" t="s">
        <v>27211</v>
      </c>
      <c r="F14640">
        <v>1</v>
      </c>
      <c r="G14640">
        <v>24</v>
      </c>
      <c r="H14640" s="1">
        <v>176</v>
      </c>
      <c r="I14640" s="88"/>
      <c r="K14640" s="86" t="s">
        <v>17485</v>
      </c>
      <c r="L14640" s="86" t="s">
        <v>17486</v>
      </c>
      <c r="N14640" s="83">
        <f>IFERROR(VLOOKUP(A14640,bip!$A:$C,2,0),"")</f>
      </c>
      <c r="O14640" s="83">
        <f>IFERROR(VLOOKUP(A14640,bip!$A:$Z,3,0),"")</f>
      </c>
    </row>
    <row r="14641" spans="1:15" ht="13.2">
      <c r="A14641" t="s">
        <v>27212</v>
      </c>
      <c r="B14641" t="s">
        <v>27212</v>
      </c>
      <c r="C14641" t="s">
        <v>17437</v>
      </c>
      <c r="D14641" t="s">
        <v>38798</v>
      </c>
      <c r="E14641" t="s">
        <v>27213</v>
      </c>
      <c r="F14641">
        <v>1</v>
      </c>
      <c r="G14641">
        <v>24</v>
      </c>
      <c r="H14641" s="1">
        <v>175</v>
      </c>
      <c r="I14641" s="88"/>
      <c r="K14641" s="86" t="s">
        <v>17485</v>
      </c>
      <c r="L14641" s="86" t="s">
        <v>17486</v>
      </c>
      <c r="N14641" s="83">
        <f>IFERROR(VLOOKUP(A14641,bip!$A:$C,2,0),"")</f>
      </c>
      <c r="O14641" s="83">
        <f>IFERROR(VLOOKUP(A14641,bip!$A:$Z,3,0),"")</f>
      </c>
    </row>
    <row r="14642" spans="1:15" ht="13.2">
      <c r="A14642" t="s">
        <v>27214</v>
      </c>
      <c r="B14642" t="s">
        <v>27214</v>
      </c>
      <c r="C14642" t="s">
        <v>17437</v>
      </c>
      <c r="D14642" t="s">
        <v>38799</v>
      </c>
      <c r="E14642" t="s">
        <v>27215</v>
      </c>
      <c r="F14642">
        <v>1</v>
      </c>
      <c r="G14642">
        <v>24</v>
      </c>
      <c r="H14642" s="1">
        <v>176</v>
      </c>
      <c r="I14642" s="88"/>
      <c r="K14642" s="86" t="s">
        <v>17485</v>
      </c>
      <c r="L14642" s="86" t="s">
        <v>17486</v>
      </c>
      <c r="N14642" s="83">
        <f>IFERROR(VLOOKUP(A14642,bip!$A:$C,2,0),"")</f>
      </c>
      <c r="O14642" s="83">
        <f>IFERROR(VLOOKUP(A14642,bip!$A:$Z,3,0),"")</f>
        <v>0</v>
      </c>
    </row>
    <row r="14643" spans="1:15" ht="13.2">
      <c r="A14643" t="s">
        <v>27216</v>
      </c>
      <c r="B14643" t="s">
        <v>27216</v>
      </c>
      <c r="C14643" t="s">
        <v>17437</v>
      </c>
      <c r="D14643" t="s">
        <v>38800</v>
      </c>
      <c r="E14643" t="s">
        <v>27217</v>
      </c>
      <c r="F14643">
        <v>1</v>
      </c>
      <c r="G14643">
        <v>24</v>
      </c>
      <c r="H14643" s="1">
        <v>176</v>
      </c>
      <c r="I14643" s="88"/>
      <c r="K14643" s="86" t="s">
        <v>17485</v>
      </c>
      <c r="L14643" s="86" t="s">
        <v>17486</v>
      </c>
      <c r="N14643" s="83">
        <f>IFERROR(VLOOKUP(A14643,bip!$A:$C,2,0),"")</f>
      </c>
      <c r="O14643" s="83">
        <f>IFERROR(VLOOKUP(A14643,bip!$A:$Z,3,0),"")</f>
      </c>
    </row>
    <row r="14644" spans="1:15" ht="13.2">
      <c r="A14644" t="s">
        <v>27218</v>
      </c>
      <c r="B14644" t="s">
        <v>27218</v>
      </c>
      <c r="C14644" t="s">
        <v>17437</v>
      </c>
      <c r="D14644" t="s">
        <v>38801</v>
      </c>
      <c r="E14644" t="s">
        <v>27219</v>
      </c>
      <c r="F14644">
        <v>1</v>
      </c>
      <c r="G14644">
        <v>24</v>
      </c>
      <c r="H14644" s="1">
        <v>175</v>
      </c>
      <c r="I14644" s="88"/>
      <c r="K14644" s="86" t="s">
        <v>17485</v>
      </c>
      <c r="L14644" s="86" t="s">
        <v>17486</v>
      </c>
      <c r="N14644" s="83">
        <f>IFERROR(VLOOKUP(A14644,bip!$A:$C,2,0),"")</f>
      </c>
      <c r="O14644" s="83">
        <f>IFERROR(VLOOKUP(A14644,bip!$A:$Z,3,0),"")</f>
      </c>
    </row>
    <row r="14645" spans="1:15" ht="13.2">
      <c r="A14645" t="s">
        <v>27220</v>
      </c>
      <c r="B14645" t="s">
        <v>27220</v>
      </c>
      <c r="C14645" t="s">
        <v>17437</v>
      </c>
      <c r="D14645" t="s">
        <v>38805</v>
      </c>
      <c r="E14645" t="s">
        <v>38806</v>
      </c>
      <c r="F14645">
        <v>1</v>
      </c>
      <c r="G14645">
        <v>30</v>
      </c>
      <c r="H14645" s="1">
        <v>150</v>
      </c>
      <c r="I14645" s="88"/>
      <c r="K14645" s="86" t="s">
        <v>17485</v>
      </c>
      <c r="L14645" s="86" t="s">
        <v>17486</v>
      </c>
      <c r="N14645" s="83">
        <f>IFERROR(VLOOKUP(A14645,bip!$A:$C,2,0),"")</f>
      </c>
      <c r="O14645" s="83">
        <f>IFERROR(VLOOKUP(A14645,bip!$A:$Z,3,0),"")</f>
      </c>
    </row>
    <row r="14646" spans="1:15" ht="13.2">
      <c r="A14646" t="s">
        <v>26559</v>
      </c>
      <c r="B14646" t="s">
        <v>26559</v>
      </c>
      <c r="C14646" t="s">
        <v>17437</v>
      </c>
      <c r="D14646" t="s">
        <v>38807</v>
      </c>
      <c r="E14646" t="s">
        <v>38808</v>
      </c>
      <c r="F14646">
        <v>1</v>
      </c>
      <c r="G14646">
        <v>30</v>
      </c>
      <c r="H14646" s="1">
        <v>150</v>
      </c>
      <c r="I14646" s="88"/>
      <c r="K14646" s="86" t="s">
        <v>17485</v>
      </c>
      <c r="L14646" s="86" t="s">
        <v>17486</v>
      </c>
      <c r="N14646" s="83">
        <f>IFERROR(VLOOKUP(A14646,bip!$A:$C,2,0),"")</f>
      </c>
      <c r="O14646" s="83">
        <f>IFERROR(VLOOKUP(A14646,bip!$A:$Z,3,0),"")</f>
      </c>
    </row>
    <row r="14647" spans="1:15" ht="13.2">
      <c r="A14647" t="s">
        <v>26560</v>
      </c>
      <c r="B14647" t="s">
        <v>26560</v>
      </c>
      <c r="C14647" t="s">
        <v>17437</v>
      </c>
      <c r="D14647" t="s">
        <v>38809</v>
      </c>
      <c r="E14647" t="s">
        <v>38810</v>
      </c>
      <c r="F14647">
        <v>1</v>
      </c>
      <c r="G14647">
        <v>30</v>
      </c>
      <c r="H14647" s="1">
        <v>148</v>
      </c>
      <c r="I14647" s="88"/>
      <c r="K14647" s="86" t="s">
        <v>17485</v>
      </c>
      <c r="L14647" s="86" t="s">
        <v>17486</v>
      </c>
      <c r="N14647" s="83">
        <f>IFERROR(VLOOKUP(A14647,bip!$A:$C,2,0),"")</f>
      </c>
      <c r="O14647" s="83">
        <f>IFERROR(VLOOKUP(A14647,bip!$A:$Z,3,0),"")</f>
      </c>
    </row>
    <row r="14648" spans="1:15" ht="13.2">
      <c r="A14648" t="s">
        <v>27221</v>
      </c>
      <c r="B14648" t="s">
        <v>27221</v>
      </c>
      <c r="C14648" t="s">
        <v>17437</v>
      </c>
      <c r="D14648" t="s">
        <v>38811</v>
      </c>
      <c r="E14648" t="s">
        <v>27222</v>
      </c>
      <c r="F14648">
        <v>1</v>
      </c>
      <c r="G14648">
        <v>24</v>
      </c>
      <c r="H14648" s="1">
        <v>176</v>
      </c>
      <c r="I14648" s="88"/>
      <c r="K14648" s="86" t="s">
        <v>17485</v>
      </c>
      <c r="L14648" s="86" t="s">
        <v>17486</v>
      </c>
      <c r="N14648" s="83">
        <f>IFERROR(VLOOKUP(A14648,bip!$A:$C,2,0),"")</f>
      </c>
      <c r="O14648" s="83">
        <f>IFERROR(VLOOKUP(A14648,bip!$A:$Z,3,0),"")</f>
      </c>
    </row>
    <row r="14649" spans="1:15" ht="13.2">
      <c r="A14649" t="s">
        <v>27223</v>
      </c>
      <c r="B14649" t="s">
        <v>27223</v>
      </c>
      <c r="C14649" t="s">
        <v>17437</v>
      </c>
      <c r="D14649" t="s">
        <v>38812</v>
      </c>
      <c r="E14649" t="s">
        <v>27224</v>
      </c>
      <c r="F14649">
        <v>1</v>
      </c>
      <c r="G14649">
        <v>24</v>
      </c>
      <c r="H14649" s="1">
        <v>176</v>
      </c>
      <c r="I14649" s="88"/>
      <c r="K14649" s="86" t="s">
        <v>17485</v>
      </c>
      <c r="L14649" s="86" t="s">
        <v>17486</v>
      </c>
      <c r="N14649" s="83">
        <f>IFERROR(VLOOKUP(A14649,bip!$A:$C,2,0),"")</f>
      </c>
      <c r="O14649" s="83">
        <f>IFERROR(VLOOKUP(A14649,bip!$A:$Z,3,0),"")</f>
      </c>
    </row>
    <row r="14650" spans="1:15" ht="13.2">
      <c r="A14650" t="s">
        <v>27225</v>
      </c>
      <c r="B14650" t="s">
        <v>27225</v>
      </c>
      <c r="C14650" t="s">
        <v>17437</v>
      </c>
      <c r="D14650" t="s">
        <v>38813</v>
      </c>
      <c r="E14650" t="s">
        <v>27226</v>
      </c>
      <c r="F14650">
        <v>1</v>
      </c>
      <c r="G14650">
        <v>24</v>
      </c>
      <c r="H14650" s="1">
        <v>165</v>
      </c>
      <c r="I14650" s="88"/>
      <c r="K14650" s="86" t="s">
        <v>17485</v>
      </c>
      <c r="L14650" s="86" t="s">
        <v>17486</v>
      </c>
      <c r="N14650" s="83">
        <f>IFERROR(VLOOKUP(A14650,bip!$A:$C,2,0),"")</f>
      </c>
      <c r="O14650" s="83">
        <f>IFERROR(VLOOKUP(A14650,bip!$A:$Z,3,0),"")</f>
      </c>
    </row>
    <row r="14651" spans="1:15" ht="13.2">
      <c r="A14651" t="s">
        <v>26561</v>
      </c>
      <c r="B14651" t="s">
        <v>26561</v>
      </c>
      <c r="C14651" t="s">
        <v>17437</v>
      </c>
      <c r="D14651" t="s">
        <v>38814</v>
      </c>
      <c r="E14651" t="s">
        <v>26562</v>
      </c>
      <c r="F14651">
        <v>1</v>
      </c>
      <c r="G14651">
        <v>24</v>
      </c>
      <c r="H14651" s="1">
        <v>176</v>
      </c>
      <c r="I14651" s="88"/>
      <c r="K14651" s="86" t="s">
        <v>17485</v>
      </c>
      <c r="L14651" s="86" t="s">
        <v>17486</v>
      </c>
      <c r="N14651" s="83">
        <f>IFERROR(VLOOKUP(A14651,bip!$A:$C,2,0),"")</f>
      </c>
      <c r="O14651" s="83">
        <f>IFERROR(VLOOKUP(A14651,bip!$A:$Z,3,0),"")</f>
      </c>
    </row>
    <row r="14652" spans="1:15" ht="13.2">
      <c r="A14652" t="s">
        <v>27227</v>
      </c>
      <c r="B14652" t="s">
        <v>27227</v>
      </c>
      <c r="C14652" t="s">
        <v>17437</v>
      </c>
      <c r="D14652" t="s">
        <v>38815</v>
      </c>
      <c r="E14652" t="s">
        <v>27228</v>
      </c>
      <c r="F14652">
        <v>1</v>
      </c>
      <c r="G14652">
        <v>24</v>
      </c>
      <c r="H14652" s="1">
        <v>176</v>
      </c>
      <c r="I14652" s="88"/>
      <c r="K14652" s="86" t="s">
        <v>17485</v>
      </c>
      <c r="L14652" s="86" t="s">
        <v>17486</v>
      </c>
      <c r="N14652" s="83">
        <f>IFERROR(VLOOKUP(A14652,bip!$A:$C,2,0),"")</f>
      </c>
      <c r="O14652" s="83">
        <f>IFERROR(VLOOKUP(A14652,bip!$A:$Z,3,0),"")</f>
      </c>
    </row>
    <row r="14653" spans="1:15" ht="13.2">
      <c r="A14653" t="s">
        <v>27229</v>
      </c>
      <c r="B14653" t="s">
        <v>27229</v>
      </c>
      <c r="C14653" t="s">
        <v>17437</v>
      </c>
      <c r="D14653" t="s">
        <v>38816</v>
      </c>
      <c r="E14653" t="s">
        <v>27230</v>
      </c>
      <c r="F14653">
        <v>1</v>
      </c>
      <c r="G14653">
        <v>24</v>
      </c>
      <c r="H14653" s="1">
        <v>165</v>
      </c>
      <c r="I14653" s="88"/>
      <c r="K14653" s="86" t="s">
        <v>17485</v>
      </c>
      <c r="L14653" s="86" t="s">
        <v>17486</v>
      </c>
      <c r="N14653" s="83">
        <f>IFERROR(VLOOKUP(A14653,bip!$A:$C,2,0),"")</f>
      </c>
      <c r="O14653" s="83">
        <f>IFERROR(VLOOKUP(A14653,bip!$A:$Z,3,0),"")</f>
      </c>
    </row>
    <row r="14654" spans="1:15" ht="13.2">
      <c r="A14654" t="s">
        <v>27231</v>
      </c>
      <c r="B14654" t="s">
        <v>27231</v>
      </c>
      <c r="C14654" t="s">
        <v>17437</v>
      </c>
      <c r="D14654" t="s">
        <v>38817</v>
      </c>
      <c r="E14654" t="s">
        <v>27232</v>
      </c>
      <c r="F14654">
        <v>1</v>
      </c>
      <c r="G14654">
        <v>24</v>
      </c>
      <c r="H14654" s="1">
        <v>176</v>
      </c>
      <c r="I14654" s="88"/>
      <c r="K14654" s="86" t="s">
        <v>17485</v>
      </c>
      <c r="L14654" s="86" t="s">
        <v>17486</v>
      </c>
      <c r="N14654" s="83">
        <f>IFERROR(VLOOKUP(A14654,bip!$A:$C,2,0),"")</f>
      </c>
      <c r="O14654" s="83">
        <f>IFERROR(VLOOKUP(A14654,bip!$A:$Z,3,0),"")</f>
      </c>
    </row>
    <row r="14655" spans="1:15" ht="13.2">
      <c r="A14655" t="s">
        <v>27233</v>
      </c>
      <c r="B14655" t="s">
        <v>27233</v>
      </c>
      <c r="C14655" t="s">
        <v>17437</v>
      </c>
      <c r="D14655" t="s">
        <v>38818</v>
      </c>
      <c r="E14655" t="s">
        <v>27234</v>
      </c>
      <c r="F14655">
        <v>1</v>
      </c>
      <c r="G14655">
        <v>24</v>
      </c>
      <c r="H14655" s="1">
        <v>176</v>
      </c>
      <c r="I14655" s="88"/>
      <c r="K14655" s="86" t="s">
        <v>17485</v>
      </c>
      <c r="L14655" s="86" t="s">
        <v>17486</v>
      </c>
      <c r="N14655" s="83">
        <f>IFERROR(VLOOKUP(A14655,bip!$A:$C,2,0),"")</f>
      </c>
      <c r="O14655" s="83">
        <f>IFERROR(VLOOKUP(A14655,bip!$A:$Z,3,0),"")</f>
      </c>
    </row>
    <row r="14656" spans="1:15" ht="13.2">
      <c r="A14656" t="s">
        <v>27235</v>
      </c>
      <c r="B14656" t="s">
        <v>27235</v>
      </c>
      <c r="C14656" t="s">
        <v>17437</v>
      </c>
      <c r="D14656" t="s">
        <v>38819</v>
      </c>
      <c r="E14656" t="s">
        <v>27236</v>
      </c>
      <c r="F14656">
        <v>1</v>
      </c>
      <c r="G14656">
        <v>24</v>
      </c>
      <c r="H14656" s="1">
        <v>165</v>
      </c>
      <c r="I14656" s="88"/>
      <c r="K14656" s="86" t="s">
        <v>17485</v>
      </c>
      <c r="L14656" s="86" t="s">
        <v>17486</v>
      </c>
      <c r="N14656" s="83">
        <f>IFERROR(VLOOKUP(A14656,bip!$A:$C,2,0),"")</f>
      </c>
      <c r="O14656" s="83">
        <f>IFERROR(VLOOKUP(A14656,bip!$A:$Z,3,0),"")</f>
      </c>
    </row>
    <row r="14657" spans="1:15" ht="13.2">
      <c r="A14657" t="s">
        <v>10916</v>
      </c>
      <c r="B14657" t="s">
        <v>10916</v>
      </c>
      <c r="C14657" t="s">
        <v>17435</v>
      </c>
      <c r="D14657" t="s">
        <v>33560</v>
      </c>
      <c r="E14657" t="s">
        <v>30048</v>
      </c>
      <c r="F14657">
        <v>1</v>
      </c>
      <c r="G14657">
        <v>10</v>
      </c>
      <c r="H14657" s="1">
        <v>2384</v>
      </c>
      <c r="I14657" s="88">
        <v>0.05</v>
      </c>
      <c r="J14657" s="86" t="s">
        <v>17480</v>
      </c>
      <c r="K14657" s="86" t="s">
        <v>44487</v>
      </c>
      <c r="L14657" s="86" t="s">
        <v>17486</v>
      </c>
      <c r="N14657" s="83">
        <f>IFERROR(VLOOKUP(A14657,bip!$A:$C,2,0),"")</f>
      </c>
      <c r="O14657" s="83">
        <f>IFERROR(VLOOKUP(A14657,bip!$A:$Z,3,0),"")</f>
      </c>
    </row>
    <row r="14658" spans="1:15" ht="13.2">
      <c r="A14658" t="s">
        <v>21395</v>
      </c>
      <c r="B14658" t="s">
        <v>21395</v>
      </c>
      <c r="C14658" t="s">
        <v>17435</v>
      </c>
      <c r="D14658" t="s">
        <v>38841</v>
      </c>
      <c r="E14658" t="s">
        <v>30049</v>
      </c>
      <c r="F14658">
        <v>1</v>
      </c>
      <c r="G14658">
        <v>10</v>
      </c>
      <c r="H14658" s="1">
        <v>2217</v>
      </c>
      <c r="I14658" s="88"/>
      <c r="K14658" s="86" t="s">
        <v>17485</v>
      </c>
      <c r="L14658" s="86" t="s">
        <v>17486</v>
      </c>
      <c r="N14658" s="83">
        <f>IFERROR(VLOOKUP(A14658,bip!$A:$C,2,0),"")</f>
      </c>
      <c r="O14658" s="83">
        <f>IFERROR(VLOOKUP(A14658,bip!$A:$Z,3,0),"")</f>
      </c>
    </row>
    <row r="14659" spans="1:15" ht="13.2">
      <c r="A14659" t="s">
        <v>21394</v>
      </c>
      <c r="B14659" t="s">
        <v>21394</v>
      </c>
      <c r="C14659" t="s">
        <v>17435</v>
      </c>
      <c r="D14659" t="s">
        <v>38842</v>
      </c>
      <c r="E14659" t="s">
        <v>30050</v>
      </c>
      <c r="F14659">
        <v>1</v>
      </c>
      <c r="G14659">
        <v>10</v>
      </c>
      <c r="H14659" s="1">
        <v>2217</v>
      </c>
      <c r="I14659" s="88"/>
      <c r="K14659" s="86" t="s">
        <v>17485</v>
      </c>
      <c r="L14659" s="86" t="s">
        <v>17486</v>
      </c>
      <c r="N14659" s="83">
        <f>IFERROR(VLOOKUP(A14659,bip!$A:$C,2,0),"")</f>
      </c>
      <c r="O14659" s="83">
        <f>IFERROR(VLOOKUP(A14659,bip!$A:$Z,3,0),"")</f>
      </c>
    </row>
    <row r="14660" spans="1:15" ht="13.2">
      <c r="A14660" t="s">
        <v>11114</v>
      </c>
      <c r="B14660" t="s">
        <v>11114</v>
      </c>
      <c r="C14660" t="s">
        <v>17435</v>
      </c>
      <c r="D14660" t="s">
        <v>38843</v>
      </c>
      <c r="E14660" t="s">
        <v>24735</v>
      </c>
      <c r="F14660">
        <v>1</v>
      </c>
      <c r="G14660">
        <v>24</v>
      </c>
      <c r="H14660" s="1">
        <v>646</v>
      </c>
      <c r="I14660" s="88">
        <v>0.05</v>
      </c>
      <c r="J14660" s="86" t="s">
        <v>17480</v>
      </c>
      <c r="K14660" s="86" t="s">
        <v>44487</v>
      </c>
      <c r="L14660" s="86" t="s">
        <v>17486</v>
      </c>
      <c r="N14660" s="83">
        <f>IFERROR(VLOOKUP(A14660,bip!$A:$C,2,0),"")</f>
      </c>
      <c r="O14660" s="83">
        <f>IFERROR(VLOOKUP(A14660,bip!$A:$Z,3,0),"")</f>
      </c>
    </row>
    <row r="14661" spans="1:15" ht="13.2">
      <c r="A14661" t="s">
        <v>11115</v>
      </c>
      <c r="B14661" t="s">
        <v>11115</v>
      </c>
      <c r="C14661" t="s">
        <v>17435</v>
      </c>
      <c r="D14661" t="s">
        <v>38844</v>
      </c>
      <c r="E14661" t="s">
        <v>24736</v>
      </c>
      <c r="F14661">
        <v>1</v>
      </c>
      <c r="G14661">
        <v>24</v>
      </c>
      <c r="H14661" s="1">
        <v>646</v>
      </c>
      <c r="I14661" s="88">
        <v>0.05</v>
      </c>
      <c r="J14661" s="86" t="s">
        <v>17480</v>
      </c>
      <c r="K14661" s="86" t="s">
        <v>44487</v>
      </c>
      <c r="L14661" s="86" t="s">
        <v>17486</v>
      </c>
      <c r="N14661" s="83">
        <f>IFERROR(VLOOKUP(A14661,bip!$A:$C,2,0),"")</f>
      </c>
      <c r="O14661" s="83">
        <f>IFERROR(VLOOKUP(A14661,bip!$A:$Z,3,0),"")</f>
      </c>
    </row>
    <row r="14662" spans="1:15" ht="13.2">
      <c r="A14662" t="s">
        <v>11113</v>
      </c>
      <c r="B14662" t="s">
        <v>11113</v>
      </c>
      <c r="C14662" t="s">
        <v>17435</v>
      </c>
      <c r="D14662" t="s">
        <v>38845</v>
      </c>
      <c r="E14662" t="s">
        <v>24737</v>
      </c>
      <c r="F14662">
        <v>1</v>
      </c>
      <c r="G14662">
        <v>24</v>
      </c>
      <c r="H14662" s="1">
        <v>646</v>
      </c>
      <c r="I14662" s="88">
        <v>0.05</v>
      </c>
      <c r="J14662" s="86" t="s">
        <v>17480</v>
      </c>
      <c r="K14662" s="86" t="s">
        <v>44487</v>
      </c>
      <c r="L14662" s="86" t="s">
        <v>17486</v>
      </c>
      <c r="N14662" s="83">
        <f>IFERROR(VLOOKUP(A14662,bip!$A:$C,2,0),"")</f>
      </c>
      <c r="O14662" s="83">
        <f>IFERROR(VLOOKUP(A14662,bip!$A:$Z,3,0),"")</f>
      </c>
    </row>
    <row r="14663" spans="1:15" ht="13.2">
      <c r="A14663" t="s">
        <v>5784</v>
      </c>
      <c r="B14663" t="s">
        <v>5784</v>
      </c>
      <c r="C14663" t="s">
        <v>17435</v>
      </c>
      <c r="D14663" t="s">
        <v>38846</v>
      </c>
      <c r="E14663" t="s">
        <v>24738</v>
      </c>
      <c r="F14663">
        <v>1</v>
      </c>
      <c r="G14663">
        <v>24</v>
      </c>
      <c r="H14663" s="1">
        <v>566</v>
      </c>
      <c r="I14663" s="88"/>
      <c r="K14663" s="86" t="s">
        <v>17485</v>
      </c>
      <c r="L14663" s="86" t="s">
        <v>17486</v>
      </c>
      <c r="N14663" s="83">
        <f>IFERROR(VLOOKUP(A14663,bip!$A:$C,2,0),"")</f>
      </c>
      <c r="O14663" s="83">
        <f>IFERROR(VLOOKUP(A14663,bip!$A:$Z,3,0),"")</f>
      </c>
    </row>
    <row r="14664" spans="1:15" ht="13.2">
      <c r="A14664" t="s">
        <v>5785</v>
      </c>
      <c r="B14664" t="s">
        <v>5785</v>
      </c>
      <c r="C14664" t="s">
        <v>17435</v>
      </c>
      <c r="D14664" t="s">
        <v>38847</v>
      </c>
      <c r="E14664" t="s">
        <v>30089</v>
      </c>
      <c r="F14664">
        <v>1</v>
      </c>
      <c r="G14664">
        <v>24</v>
      </c>
      <c r="H14664" s="1">
        <v>566</v>
      </c>
      <c r="I14664" s="88">
        <v>0.05</v>
      </c>
      <c r="J14664" s="86" t="s">
        <v>17480</v>
      </c>
      <c r="K14664" s="86" t="s">
        <v>44487</v>
      </c>
      <c r="L14664" s="86" t="s">
        <v>17486</v>
      </c>
      <c r="N14664" s="83">
        <f>IFERROR(VLOOKUP(A14664,bip!$A:$C,2,0),"")</f>
      </c>
      <c r="O14664" s="83">
        <f>IFERROR(VLOOKUP(A14664,bip!$A:$Z,3,0),"")</f>
      </c>
    </row>
    <row r="14665" spans="1:15" ht="13.2">
      <c r="A14665" t="s">
        <v>5786</v>
      </c>
      <c r="B14665" t="s">
        <v>5786</v>
      </c>
      <c r="C14665" t="s">
        <v>17435</v>
      </c>
      <c r="D14665" t="s">
        <v>38848</v>
      </c>
      <c r="E14665" t="s">
        <v>24739</v>
      </c>
      <c r="F14665">
        <v>1</v>
      </c>
      <c r="G14665">
        <v>24</v>
      </c>
      <c r="H14665" s="1">
        <v>566</v>
      </c>
      <c r="I14665" s="88"/>
      <c r="K14665" s="86" t="s">
        <v>17485</v>
      </c>
      <c r="L14665" s="86" t="s">
        <v>17486</v>
      </c>
      <c r="N14665" s="83">
        <f>IFERROR(VLOOKUP(A14665,bip!$A:$C,2,0),"")</f>
      </c>
      <c r="O14665" s="83">
        <f>IFERROR(VLOOKUP(A14665,bip!$A:$Z,3,0),"")</f>
      </c>
    </row>
    <row r="14666" spans="1:15" ht="13.2">
      <c r="A14666" t="s">
        <v>5787</v>
      </c>
      <c r="B14666" t="s">
        <v>5787</v>
      </c>
      <c r="C14666" t="s">
        <v>17435</v>
      </c>
      <c r="D14666" t="s">
        <v>38849</v>
      </c>
      <c r="E14666" t="s">
        <v>30090</v>
      </c>
      <c r="F14666">
        <v>1</v>
      </c>
      <c r="G14666">
        <v>24</v>
      </c>
      <c r="H14666" s="1">
        <v>566</v>
      </c>
      <c r="I14666" s="88">
        <v>0.05</v>
      </c>
      <c r="J14666" s="86" t="s">
        <v>17480</v>
      </c>
      <c r="K14666" s="86" t="s">
        <v>44487</v>
      </c>
      <c r="L14666" s="86" t="s">
        <v>17486</v>
      </c>
      <c r="N14666" s="83">
        <f>IFERROR(VLOOKUP(A14666,bip!$A:$C,2,0),"")</f>
      </c>
      <c r="O14666" s="83">
        <f>IFERROR(VLOOKUP(A14666,bip!$A:$Z,3,0),"")</f>
      </c>
    </row>
    <row r="14667" spans="1:15" ht="13.2">
      <c r="A14667" t="s">
        <v>11116</v>
      </c>
      <c r="B14667" t="s">
        <v>11116</v>
      </c>
      <c r="C14667" t="s">
        <v>17435</v>
      </c>
      <c r="D14667" t="s">
        <v>38850</v>
      </c>
      <c r="E14667" t="s">
        <v>24740</v>
      </c>
      <c r="F14667">
        <v>1</v>
      </c>
      <c r="G14667">
        <v>24</v>
      </c>
      <c r="H14667" s="1">
        <v>566</v>
      </c>
      <c r="I14667" s="88">
        <v>0.05</v>
      </c>
      <c r="J14667" s="86" t="s">
        <v>17480</v>
      </c>
      <c r="K14667" s="86" t="s">
        <v>44487</v>
      </c>
      <c r="L14667" s="86" t="s">
        <v>17486</v>
      </c>
      <c r="N14667" s="83">
        <f>IFERROR(VLOOKUP(A14667,bip!$A:$C,2,0),"")</f>
      </c>
      <c r="O14667" s="83">
        <f>IFERROR(VLOOKUP(A14667,bip!$A:$Z,3,0),"")</f>
      </c>
    </row>
    <row r="14668" spans="1:15" ht="13.2">
      <c r="A14668" t="s">
        <v>5788</v>
      </c>
      <c r="B14668" t="s">
        <v>5788</v>
      </c>
      <c r="C14668" t="s">
        <v>17435</v>
      </c>
      <c r="D14668" t="s">
        <v>38851</v>
      </c>
      <c r="E14668" t="s">
        <v>24741</v>
      </c>
      <c r="F14668">
        <v>1</v>
      </c>
      <c r="G14668">
        <v>24</v>
      </c>
      <c r="H14668" s="1">
        <v>566</v>
      </c>
      <c r="I14668" s="88">
        <v>0.05</v>
      </c>
      <c r="J14668" s="86" t="s">
        <v>17480</v>
      </c>
      <c r="K14668" s="86" t="s">
        <v>44487</v>
      </c>
      <c r="L14668" s="86" t="s">
        <v>17486</v>
      </c>
      <c r="N14668" s="83">
        <f>IFERROR(VLOOKUP(A14668,bip!$A:$C,2,0),"")</f>
      </c>
      <c r="O14668" s="83">
        <f>IFERROR(VLOOKUP(A14668,bip!$A:$Z,3,0),"")</f>
      </c>
    </row>
    <row r="14669" spans="1:15" ht="13.2">
      <c r="A14669" t="s">
        <v>5789</v>
      </c>
      <c r="B14669" t="s">
        <v>5789</v>
      </c>
      <c r="C14669" t="s">
        <v>17435</v>
      </c>
      <c r="D14669" t="s">
        <v>38852</v>
      </c>
      <c r="E14669" t="s">
        <v>30091</v>
      </c>
      <c r="F14669">
        <v>1</v>
      </c>
      <c r="G14669">
        <v>24</v>
      </c>
      <c r="H14669" s="1">
        <v>566</v>
      </c>
      <c r="I14669" s="88">
        <v>0.05</v>
      </c>
      <c r="J14669" s="86" t="s">
        <v>17480</v>
      </c>
      <c r="K14669" s="86" t="s">
        <v>44487</v>
      </c>
      <c r="L14669" s="86" t="s">
        <v>17486</v>
      </c>
      <c r="N14669" s="83">
        <f>IFERROR(VLOOKUP(A14669,bip!$A:$C,2,0),"")</f>
      </c>
      <c r="O14669" s="83">
        <f>IFERROR(VLOOKUP(A14669,bip!$A:$Z,3,0),"")</f>
      </c>
    </row>
    <row r="14670" spans="1:15" ht="13.2">
      <c r="A14670" t="s">
        <v>11079</v>
      </c>
      <c r="B14670" t="s">
        <v>13421</v>
      </c>
      <c r="C14670" t="s">
        <v>17435</v>
      </c>
      <c r="D14670" t="s">
        <v>38717</v>
      </c>
      <c r="E14670" t="s">
        <v>24734</v>
      </c>
      <c r="F14670">
        <v>1</v>
      </c>
      <c r="G14670">
        <v>12</v>
      </c>
      <c r="H14670" s="1">
        <v>461</v>
      </c>
      <c r="I14670" s="88"/>
      <c r="K14670" s="86" t="s">
        <v>17485</v>
      </c>
      <c r="L14670" s="86" t="s">
        <v>17486</v>
      </c>
      <c r="N14670" s="83">
        <f>IFERROR(VLOOKUP(A14670,bip!$A:$C,2,0),"")</f>
      </c>
      <c r="O14670" s="83">
        <f>IFERROR(VLOOKUP(A14670,bip!$A:$Z,3,0),"")</f>
      </c>
    </row>
    <row r="14671" spans="1:15" ht="13.2">
      <c r="A14671" t="s">
        <v>11077</v>
      </c>
      <c r="B14671" t="s">
        <v>13419</v>
      </c>
      <c r="C14671" t="s">
        <v>17435</v>
      </c>
      <c r="D14671" t="s">
        <v>38703</v>
      </c>
      <c r="E14671" t="s">
        <v>24727</v>
      </c>
      <c r="F14671">
        <v>1</v>
      </c>
      <c r="G14671">
        <v>24</v>
      </c>
      <c r="H14671" s="1">
        <v>190</v>
      </c>
      <c r="I14671" s="88"/>
      <c r="K14671" s="86" t="s">
        <v>17485</v>
      </c>
      <c r="L14671" s="86" t="s">
        <v>17486</v>
      </c>
      <c r="N14671" s="83">
        <f>IFERROR(VLOOKUP(A14671,bip!$A:$C,2,0),"")</f>
      </c>
      <c r="O14671" s="83">
        <f>IFERROR(VLOOKUP(A14671,bip!$A:$Z,3,0),"")</f>
      </c>
    </row>
    <row r="14672" spans="1:15" ht="13.2">
      <c r="A14672" t="s">
        <v>11075</v>
      </c>
      <c r="B14672" t="s">
        <v>13417</v>
      </c>
      <c r="C14672" t="s">
        <v>17435</v>
      </c>
      <c r="D14672" t="s">
        <v>38704</v>
      </c>
      <c r="E14672" t="s">
        <v>24721</v>
      </c>
      <c r="F14672">
        <v>1</v>
      </c>
      <c r="G14672">
        <v>12</v>
      </c>
      <c r="H14672" s="1">
        <v>201</v>
      </c>
      <c r="I14672" s="88"/>
      <c r="K14672" s="86" t="s">
        <v>17485</v>
      </c>
      <c r="L14672" s="86" t="s">
        <v>17486</v>
      </c>
      <c r="N14672" s="83">
        <f>IFERROR(VLOOKUP(A14672,bip!$A:$C,2,0),"")</f>
      </c>
      <c r="O14672" s="83">
        <f>IFERROR(VLOOKUP(A14672,bip!$A:$Z,3,0),"")</f>
      </c>
    </row>
    <row r="14673" spans="1:15" ht="13.2">
      <c r="A14673" t="s">
        <v>11078</v>
      </c>
      <c r="B14673" t="s">
        <v>13420</v>
      </c>
      <c r="C14673" t="s">
        <v>17435</v>
      </c>
      <c r="D14673" t="s">
        <v>38705</v>
      </c>
      <c r="E14673" t="s">
        <v>24726</v>
      </c>
      <c r="F14673">
        <v>1</v>
      </c>
      <c r="G14673">
        <v>24</v>
      </c>
      <c r="H14673" s="1">
        <v>190</v>
      </c>
      <c r="I14673" s="88"/>
      <c r="K14673" s="86" t="s">
        <v>17485</v>
      </c>
      <c r="L14673" s="86" t="s">
        <v>17486</v>
      </c>
      <c r="N14673" s="83">
        <f>IFERROR(VLOOKUP(A14673,bip!$A:$C,2,0),"")</f>
      </c>
      <c r="O14673" s="83">
        <f>IFERROR(VLOOKUP(A14673,bip!$A:$Z,3,0),"")</f>
      </c>
    </row>
    <row r="14674" spans="1:15" ht="13.2">
      <c r="A14674" t="s">
        <v>11076</v>
      </c>
      <c r="B14674" t="s">
        <v>13418</v>
      </c>
      <c r="C14674" t="s">
        <v>17435</v>
      </c>
      <c r="D14674" t="s">
        <v>38706</v>
      </c>
      <c r="E14674" t="s">
        <v>24720</v>
      </c>
      <c r="F14674">
        <v>1</v>
      </c>
      <c r="G14674">
        <v>12</v>
      </c>
      <c r="H14674" s="1">
        <v>201</v>
      </c>
      <c r="I14674" s="88"/>
      <c r="K14674" s="86" t="s">
        <v>17485</v>
      </c>
      <c r="L14674" s="86" t="s">
        <v>17486</v>
      </c>
      <c r="N14674" s="83">
        <f>IFERROR(VLOOKUP(A14674,bip!$A:$C,2,0),"")</f>
      </c>
      <c r="O14674" s="83">
        <f>IFERROR(VLOOKUP(A14674,bip!$A:$Z,3,0),"")</f>
      </c>
    </row>
    <row r="14675" spans="1:15" ht="13.2">
      <c r="A14675" t="s">
        <v>11073</v>
      </c>
      <c r="B14675" t="s">
        <v>13415</v>
      </c>
      <c r="C14675" t="s">
        <v>17435</v>
      </c>
      <c r="D14675" t="s">
        <v>38707</v>
      </c>
      <c r="E14675" t="s">
        <v>24729</v>
      </c>
      <c r="F14675">
        <v>1</v>
      </c>
      <c r="G14675">
        <v>24</v>
      </c>
      <c r="H14675" s="1">
        <v>190</v>
      </c>
      <c r="I14675" s="88"/>
      <c r="K14675" s="86" t="s">
        <v>17485</v>
      </c>
      <c r="L14675" s="86" t="s">
        <v>17486</v>
      </c>
      <c r="N14675" s="83">
        <f>IFERROR(VLOOKUP(A14675,bip!$A:$C,2,0),"")</f>
      </c>
      <c r="O14675" s="83">
        <f>IFERROR(VLOOKUP(A14675,bip!$A:$Z,3,0),"")</f>
      </c>
    </row>
    <row r="14676" spans="1:15" ht="13.2">
      <c r="A14676" t="s">
        <v>11071</v>
      </c>
      <c r="B14676" t="s">
        <v>13413</v>
      </c>
      <c r="C14676" t="s">
        <v>17435</v>
      </c>
      <c r="D14676" t="s">
        <v>38708</v>
      </c>
      <c r="E14676" t="s">
        <v>24723</v>
      </c>
      <c r="F14676">
        <v>1</v>
      </c>
      <c r="G14676">
        <v>12</v>
      </c>
      <c r="H14676" s="1">
        <v>201</v>
      </c>
      <c r="I14676" s="88"/>
      <c r="K14676" s="86" t="s">
        <v>17485</v>
      </c>
      <c r="L14676" s="86" t="s">
        <v>17486</v>
      </c>
      <c r="N14676" s="83">
        <f>IFERROR(VLOOKUP(A14676,bip!$A:$C,2,0),"")</f>
      </c>
      <c r="O14676" s="83">
        <f>IFERROR(VLOOKUP(A14676,bip!$A:$Z,3,0),"")</f>
      </c>
    </row>
    <row r="14677" spans="1:15" ht="13.2">
      <c r="A14677" t="s">
        <v>11074</v>
      </c>
      <c r="B14677" t="s">
        <v>13416</v>
      </c>
      <c r="C14677" t="s">
        <v>17435</v>
      </c>
      <c r="D14677" t="s">
        <v>38709</v>
      </c>
      <c r="E14677" t="s">
        <v>24728</v>
      </c>
      <c r="F14677">
        <v>1</v>
      </c>
      <c r="G14677">
        <v>24</v>
      </c>
      <c r="H14677" s="1">
        <v>190</v>
      </c>
      <c r="I14677" s="88"/>
      <c r="K14677" s="86" t="s">
        <v>17485</v>
      </c>
      <c r="L14677" s="86" t="s">
        <v>17486</v>
      </c>
      <c r="N14677" s="83">
        <f>IFERROR(VLOOKUP(A14677,bip!$A:$C,2,0),"")</f>
      </c>
      <c r="O14677" s="83">
        <f>IFERROR(VLOOKUP(A14677,bip!$A:$Z,3,0),"")</f>
      </c>
    </row>
    <row r="14678" spans="1:15" ht="13.2">
      <c r="A14678" t="s">
        <v>11072</v>
      </c>
      <c r="B14678" t="s">
        <v>13414</v>
      </c>
      <c r="C14678" t="s">
        <v>17435</v>
      </c>
      <c r="D14678" t="s">
        <v>38710</v>
      </c>
      <c r="E14678" t="s">
        <v>24722</v>
      </c>
      <c r="F14678">
        <v>1</v>
      </c>
      <c r="G14678">
        <v>12</v>
      </c>
      <c r="H14678" s="1">
        <v>201</v>
      </c>
      <c r="I14678" s="88"/>
      <c r="K14678" s="86" t="s">
        <v>17485</v>
      </c>
      <c r="L14678" s="86" t="s">
        <v>17486</v>
      </c>
      <c r="N14678" s="83">
        <f>IFERROR(VLOOKUP(A14678,bip!$A:$C,2,0),"")</f>
      </c>
      <c r="O14678" s="83">
        <f>IFERROR(VLOOKUP(A14678,bip!$A:$Z,3,0),"")</f>
      </c>
    </row>
    <row r="14679" spans="1:15" ht="13.2">
      <c r="A14679" t="s">
        <v>11069</v>
      </c>
      <c r="B14679" t="s">
        <v>13411</v>
      </c>
      <c r="C14679" t="s">
        <v>17435</v>
      </c>
      <c r="D14679" t="s">
        <v>38711</v>
      </c>
      <c r="E14679" t="s">
        <v>24731</v>
      </c>
      <c r="F14679">
        <v>1</v>
      </c>
      <c r="G14679">
        <v>24</v>
      </c>
      <c r="H14679" s="1">
        <v>250</v>
      </c>
      <c r="I14679" s="88"/>
      <c r="K14679" s="86" t="s">
        <v>17485</v>
      </c>
      <c r="L14679" s="86" t="s">
        <v>17486</v>
      </c>
      <c r="N14679" s="83">
        <f>IFERROR(VLOOKUP(A14679,bip!$A:$C,2,0),"")</f>
      </c>
      <c r="O14679" s="83">
        <f>IFERROR(VLOOKUP(A14679,bip!$A:$Z,3,0),"")</f>
      </c>
    </row>
    <row r="14680" spans="1:15" ht="13.2">
      <c r="A14680" t="s">
        <v>11067</v>
      </c>
      <c r="B14680" t="s">
        <v>13409</v>
      </c>
      <c r="C14680" t="s">
        <v>17435</v>
      </c>
      <c r="D14680" t="s">
        <v>38712</v>
      </c>
      <c r="E14680" t="s">
        <v>24725</v>
      </c>
      <c r="F14680">
        <v>1</v>
      </c>
      <c r="G14680">
        <v>12</v>
      </c>
      <c r="H14680" s="1">
        <v>260</v>
      </c>
      <c r="I14680" s="88"/>
      <c r="K14680" s="86" t="s">
        <v>17485</v>
      </c>
      <c r="L14680" s="86" t="s">
        <v>17486</v>
      </c>
      <c r="N14680" s="83">
        <f>IFERROR(VLOOKUP(A14680,bip!$A:$C,2,0),"")</f>
      </c>
      <c r="O14680" s="83">
        <f>IFERROR(VLOOKUP(A14680,bip!$A:$Z,3,0),"")</f>
      </c>
    </row>
    <row r="14681" spans="1:15" ht="13.2">
      <c r="A14681" t="s">
        <v>11070</v>
      </c>
      <c r="B14681" t="s">
        <v>13412</v>
      </c>
      <c r="C14681" t="s">
        <v>17435</v>
      </c>
      <c r="D14681" t="s">
        <v>38713</v>
      </c>
      <c r="E14681" t="s">
        <v>24730</v>
      </c>
      <c r="F14681">
        <v>1</v>
      </c>
      <c r="G14681">
        <v>24</v>
      </c>
      <c r="H14681" s="1">
        <v>250</v>
      </c>
      <c r="I14681" s="88"/>
      <c r="K14681" s="86" t="s">
        <v>17485</v>
      </c>
      <c r="L14681" s="86" t="s">
        <v>17486</v>
      </c>
      <c r="N14681" s="83">
        <f>IFERROR(VLOOKUP(A14681,bip!$A:$C,2,0),"")</f>
      </c>
      <c r="O14681" s="83">
        <f>IFERROR(VLOOKUP(A14681,bip!$A:$Z,3,0),"")</f>
      </c>
    </row>
    <row r="14682" spans="1:15" ht="13.2">
      <c r="A14682" t="s">
        <v>11068</v>
      </c>
      <c r="B14682" t="s">
        <v>13410</v>
      </c>
      <c r="C14682" t="s">
        <v>17435</v>
      </c>
      <c r="D14682" t="s">
        <v>38714</v>
      </c>
      <c r="E14682" t="s">
        <v>24724</v>
      </c>
      <c r="F14682">
        <v>1</v>
      </c>
      <c r="G14682">
        <v>12</v>
      </c>
      <c r="H14682" s="1">
        <v>260</v>
      </c>
      <c r="I14682" s="88"/>
      <c r="K14682" s="86" t="s">
        <v>17485</v>
      </c>
      <c r="L14682" s="86" t="s">
        <v>17486</v>
      </c>
      <c r="N14682" s="83">
        <f>IFERROR(VLOOKUP(A14682,bip!$A:$C,2,0),"")</f>
      </c>
      <c r="O14682" s="83">
        <f>IFERROR(VLOOKUP(A14682,bip!$A:$Z,3,0),"")</f>
      </c>
    </row>
    <row r="14683" spans="1:15" ht="13.2">
      <c r="A14683" t="s">
        <v>11065</v>
      </c>
      <c r="B14683" t="s">
        <v>17460</v>
      </c>
      <c r="C14683" t="s">
        <v>17435</v>
      </c>
      <c r="D14683" t="s">
        <v>38715</v>
      </c>
      <c r="E14683" t="s">
        <v>24732</v>
      </c>
      <c r="F14683">
        <v>1</v>
      </c>
      <c r="G14683">
        <v>24</v>
      </c>
      <c r="H14683" s="1">
        <v>250</v>
      </c>
      <c r="I14683" s="88"/>
      <c r="K14683" s="86" t="s">
        <v>17485</v>
      </c>
      <c r="L14683" s="86" t="s">
        <v>17486</v>
      </c>
      <c r="N14683" s="83">
        <f>IFERROR(VLOOKUP(A14683,bip!$A:$C,2,0),"")</f>
      </c>
      <c r="O14683" s="83">
        <f>IFERROR(VLOOKUP(A14683,bip!$A:$Z,3,0),"")</f>
      </c>
    </row>
    <row r="14684" spans="1:15" ht="13.2">
      <c r="A14684" t="s">
        <v>11066</v>
      </c>
      <c r="B14684" t="s">
        <v>17461</v>
      </c>
      <c r="C14684" t="s">
        <v>17435</v>
      </c>
      <c r="D14684" t="s">
        <v>38716</v>
      </c>
      <c r="E14684" t="s">
        <v>24733</v>
      </c>
      <c r="F14684">
        <v>1</v>
      </c>
      <c r="G14684">
        <v>24</v>
      </c>
      <c r="H14684" s="1">
        <v>250</v>
      </c>
      <c r="I14684" s="88"/>
      <c r="K14684" s="86" t="s">
        <v>17485</v>
      </c>
      <c r="L14684" s="86" t="s">
        <v>17486</v>
      </c>
      <c r="N14684" s="83">
        <f>IFERROR(VLOOKUP(A14684,bip!$A:$C,2,0),"")</f>
      </c>
      <c r="O14684" s="83">
        <f>IFERROR(VLOOKUP(A14684,bip!$A:$Z,3,0),"")</f>
      </c>
    </row>
    <row r="14685" spans="1:15" ht="13.2">
      <c r="A14685" t="s">
        <v>11038</v>
      </c>
      <c r="B14685" t="s">
        <v>13404</v>
      </c>
      <c r="C14685" t="s">
        <v>17435</v>
      </c>
      <c r="D14685" t="s">
        <v>38820</v>
      </c>
      <c r="E14685" t="s">
        <v>25798</v>
      </c>
      <c r="F14685">
        <v>1</v>
      </c>
      <c r="G14685">
        <v>24</v>
      </c>
      <c r="H14685" s="1">
        <v>539</v>
      </c>
      <c r="I14685" s="88">
        <v>0.05</v>
      </c>
      <c r="J14685" s="86" t="s">
        <v>17480</v>
      </c>
      <c r="K14685" s="86" t="s">
        <v>44487</v>
      </c>
      <c r="L14685" s="86" t="s">
        <v>17486</v>
      </c>
      <c r="N14685" s="83">
        <f>IFERROR(VLOOKUP(A14685,bip!$A:$C,2,0),"")</f>
      </c>
      <c r="O14685" s="83">
        <f>IFERROR(VLOOKUP(A14685,bip!$A:$Z,3,0),"")</f>
      </c>
    </row>
    <row r="14686" spans="1:15" ht="13.2">
      <c r="A14686" t="s">
        <v>11039</v>
      </c>
      <c r="B14686" t="s">
        <v>13405</v>
      </c>
      <c r="C14686" t="s">
        <v>17435</v>
      </c>
      <c r="D14686" t="s">
        <v>38821</v>
      </c>
      <c r="E14686" t="s">
        <v>25797</v>
      </c>
      <c r="F14686">
        <v>1</v>
      </c>
      <c r="G14686">
        <v>24</v>
      </c>
      <c r="H14686" s="1">
        <v>511</v>
      </c>
      <c r="I14686" s="88">
        <v>0.05</v>
      </c>
      <c r="J14686" s="86" t="s">
        <v>17480</v>
      </c>
      <c r="K14686" s="86" t="s">
        <v>44487</v>
      </c>
      <c r="L14686" s="86" t="s">
        <v>17486</v>
      </c>
      <c r="N14686" s="83">
        <f>IFERROR(VLOOKUP(A14686,bip!$A:$C,2,0),"")</f>
      </c>
      <c r="O14686" s="83">
        <f>IFERROR(VLOOKUP(A14686,bip!$A:$Z,3,0),"")</f>
      </c>
    </row>
    <row r="14687" spans="1:15" ht="13.2">
      <c r="A14687" t="s">
        <v>11040</v>
      </c>
      <c r="B14687" t="s">
        <v>11040</v>
      </c>
      <c r="C14687" t="s">
        <v>17435</v>
      </c>
      <c r="D14687" t="s">
        <v>38822</v>
      </c>
      <c r="E14687" t="s">
        <v>24707</v>
      </c>
      <c r="F14687">
        <v>1</v>
      </c>
      <c r="G14687">
        <v>24</v>
      </c>
      <c r="H14687" s="1">
        <v>250</v>
      </c>
      <c r="I14687" s="88">
        <v>0.05</v>
      </c>
      <c r="J14687" s="86" t="s">
        <v>17480</v>
      </c>
      <c r="K14687" s="86" t="s">
        <v>44487</v>
      </c>
      <c r="L14687" s="86" t="s">
        <v>17486</v>
      </c>
      <c r="N14687" s="83">
        <f>IFERROR(VLOOKUP(A14687,bip!$A:$C,2,0),"")</f>
      </c>
      <c r="O14687" s="83">
        <f>IFERROR(VLOOKUP(A14687,bip!$A:$Z,3,0),"")</f>
      </c>
    </row>
    <row r="14688" spans="1:15" ht="13.2">
      <c r="A14688" t="s">
        <v>11041</v>
      </c>
      <c r="B14688" t="s">
        <v>11041</v>
      </c>
      <c r="C14688" t="s">
        <v>17435</v>
      </c>
      <c r="D14688" t="s">
        <v>38823</v>
      </c>
      <c r="E14688" t="s">
        <v>24708</v>
      </c>
      <c r="F14688">
        <v>1</v>
      </c>
      <c r="G14688">
        <v>24</v>
      </c>
      <c r="H14688" s="1">
        <v>250</v>
      </c>
      <c r="I14688" s="88">
        <v>0.05</v>
      </c>
      <c r="J14688" s="86" t="s">
        <v>17480</v>
      </c>
      <c r="K14688" s="86" t="s">
        <v>44487</v>
      </c>
      <c r="L14688" s="86" t="s">
        <v>17486</v>
      </c>
      <c r="N14688" s="83">
        <f>IFERROR(VLOOKUP(A14688,bip!$A:$C,2,0),"")</f>
      </c>
      <c r="O14688" s="83">
        <f>IFERROR(VLOOKUP(A14688,bip!$A:$Z,3,0),"")</f>
      </c>
    </row>
    <row r="14689" spans="1:15" ht="13.2">
      <c r="A14689" t="s">
        <v>11042</v>
      </c>
      <c r="B14689" t="s">
        <v>11042</v>
      </c>
      <c r="C14689" t="s">
        <v>17435</v>
      </c>
      <c r="D14689" t="s">
        <v>38824</v>
      </c>
      <c r="E14689" t="s">
        <v>24709</v>
      </c>
      <c r="F14689">
        <v>1</v>
      </c>
      <c r="G14689">
        <v>24</v>
      </c>
      <c r="H14689" s="1">
        <v>250</v>
      </c>
      <c r="I14689" s="88">
        <v>0.05</v>
      </c>
      <c r="J14689" s="86" t="s">
        <v>17480</v>
      </c>
      <c r="K14689" s="86" t="s">
        <v>44487</v>
      </c>
      <c r="L14689" s="86" t="s">
        <v>17486</v>
      </c>
      <c r="N14689" s="83">
        <f>IFERROR(VLOOKUP(A14689,bip!$A:$C,2,0),"")</f>
      </c>
      <c r="O14689" s="83">
        <f>IFERROR(VLOOKUP(A14689,bip!$A:$Z,3,0),"")</f>
      </c>
    </row>
    <row r="14690" spans="1:15" ht="13.2">
      <c r="A14690" t="s">
        <v>11043</v>
      </c>
      <c r="B14690" t="s">
        <v>11043</v>
      </c>
      <c r="C14690" t="s">
        <v>17435</v>
      </c>
      <c r="D14690" t="s">
        <v>38825</v>
      </c>
      <c r="E14690" t="s">
        <v>24710</v>
      </c>
      <c r="F14690">
        <v>1</v>
      </c>
      <c r="G14690">
        <v>24</v>
      </c>
      <c r="H14690" s="1">
        <v>250</v>
      </c>
      <c r="I14690" s="88">
        <v>0.05</v>
      </c>
      <c r="J14690" s="86" t="s">
        <v>17480</v>
      </c>
      <c r="K14690" s="86" t="s">
        <v>44487</v>
      </c>
      <c r="L14690" s="86" t="s">
        <v>17486</v>
      </c>
      <c r="N14690" s="83">
        <f>IFERROR(VLOOKUP(A14690,bip!$A:$C,2,0),"")</f>
      </c>
      <c r="O14690" s="83">
        <f>IFERROR(VLOOKUP(A14690,bip!$A:$Z,3,0),"")</f>
      </c>
    </row>
    <row r="14691" spans="1:15" ht="13.2">
      <c r="A14691" t="s">
        <v>11044</v>
      </c>
      <c r="B14691" t="s">
        <v>11044</v>
      </c>
      <c r="C14691" t="s">
        <v>17435</v>
      </c>
      <c r="D14691" t="s">
        <v>38830</v>
      </c>
      <c r="E14691" t="s">
        <v>24711</v>
      </c>
      <c r="F14691">
        <v>1</v>
      </c>
      <c r="G14691">
        <v>12</v>
      </c>
      <c r="H14691" s="1">
        <v>171</v>
      </c>
      <c r="I14691" s="88"/>
      <c r="K14691" s="86" t="s">
        <v>17485</v>
      </c>
      <c r="L14691" s="86" t="s">
        <v>17486</v>
      </c>
      <c r="N14691" s="83">
        <f>IFERROR(VLOOKUP(A14691,bip!$A:$C,2,0),"")</f>
      </c>
      <c r="O14691" s="83">
        <f>IFERROR(VLOOKUP(A14691,bip!$A:$Z,3,0),"")</f>
      </c>
    </row>
    <row r="14692" spans="1:15" ht="13.2">
      <c r="A14692" t="s">
        <v>11045</v>
      </c>
      <c r="B14692" t="s">
        <v>11045</v>
      </c>
      <c r="C14692" t="s">
        <v>17435</v>
      </c>
      <c r="D14692" t="s">
        <v>38831</v>
      </c>
      <c r="E14692" t="s">
        <v>24712</v>
      </c>
      <c r="F14692">
        <v>1</v>
      </c>
      <c r="G14692">
        <v>12</v>
      </c>
      <c r="H14692" s="1">
        <v>171</v>
      </c>
      <c r="I14692" s="88"/>
      <c r="K14692" s="86" t="s">
        <v>17485</v>
      </c>
      <c r="L14692" s="86" t="s">
        <v>17486</v>
      </c>
      <c r="N14692" s="83">
        <f>IFERROR(VLOOKUP(A14692,bip!$A:$C,2,0),"")</f>
      </c>
      <c r="O14692" s="83">
        <f>IFERROR(VLOOKUP(A14692,bip!$A:$Z,3,0),"")</f>
      </c>
    </row>
    <row r="14693" spans="1:15" ht="13.2">
      <c r="A14693" t="s">
        <v>11046</v>
      </c>
      <c r="B14693" t="s">
        <v>11046</v>
      </c>
      <c r="C14693" t="s">
        <v>17435</v>
      </c>
      <c r="D14693" t="s">
        <v>38832</v>
      </c>
      <c r="E14693" t="s">
        <v>33559</v>
      </c>
      <c r="F14693">
        <v>1</v>
      </c>
      <c r="G14693">
        <v>24</v>
      </c>
      <c r="H14693" s="1">
        <v>160</v>
      </c>
      <c r="I14693" s="88"/>
      <c r="K14693" s="86" t="s">
        <v>17485</v>
      </c>
      <c r="L14693" s="86" t="s">
        <v>17486</v>
      </c>
      <c r="N14693" s="83">
        <f>IFERROR(VLOOKUP(A14693,bip!$A:$C,2,0),"")</f>
      </c>
      <c r="O14693" s="83">
        <f>IFERROR(VLOOKUP(A14693,bip!$A:$Z,3,0),"")</f>
      </c>
    </row>
    <row r="14694" spans="1:15" ht="13.2">
      <c r="A14694" t="s">
        <v>11047</v>
      </c>
      <c r="B14694" t="s">
        <v>11047</v>
      </c>
      <c r="C14694" t="s">
        <v>17435</v>
      </c>
      <c r="D14694" t="s">
        <v>38833</v>
      </c>
      <c r="E14694" t="s">
        <v>24713</v>
      </c>
      <c r="F14694">
        <v>1</v>
      </c>
      <c r="G14694">
        <v>24</v>
      </c>
      <c r="H14694" s="1">
        <v>160</v>
      </c>
      <c r="I14694" s="88"/>
      <c r="K14694" s="86" t="s">
        <v>17485</v>
      </c>
      <c r="L14694" s="86" t="s">
        <v>17486</v>
      </c>
      <c r="N14694" s="83">
        <f>IFERROR(VLOOKUP(A14694,bip!$A:$C,2,0),"")</f>
      </c>
      <c r="O14694" s="83">
        <f>IFERROR(VLOOKUP(A14694,bip!$A:$Z,3,0),"")</f>
      </c>
    </row>
    <row r="14695" spans="1:15" ht="13.2">
      <c r="A14695" t="s">
        <v>13778</v>
      </c>
      <c r="B14695" t="s">
        <v>13778</v>
      </c>
      <c r="C14695" t="s">
        <v>17435</v>
      </c>
      <c r="D14695" t="s">
        <v>38834</v>
      </c>
      <c r="E14695" t="s">
        <v>25800</v>
      </c>
      <c r="F14695">
        <v>1</v>
      </c>
      <c r="G14695">
        <v>12</v>
      </c>
      <c r="H14695" s="1">
        <v>368</v>
      </c>
      <c r="I14695" s="88">
        <v>0.05</v>
      </c>
      <c r="J14695" s="86" t="s">
        <v>17480</v>
      </c>
      <c r="K14695" s="86" t="s">
        <v>44487</v>
      </c>
      <c r="L14695" s="86" t="s">
        <v>17486</v>
      </c>
      <c r="N14695" s="83">
        <f>IFERROR(VLOOKUP(A14695,bip!$A:$C,2,0),"")</f>
      </c>
      <c r="O14695" s="83">
        <f>IFERROR(VLOOKUP(A14695,bip!$A:$Z,3,0),"")</f>
      </c>
    </row>
    <row r="14696" spans="1:15" ht="13.2">
      <c r="A14696" t="s">
        <v>13779</v>
      </c>
      <c r="B14696" t="s">
        <v>13779</v>
      </c>
      <c r="C14696" t="s">
        <v>17435</v>
      </c>
      <c r="D14696" t="s">
        <v>38835</v>
      </c>
      <c r="E14696" t="s">
        <v>25801</v>
      </c>
      <c r="F14696">
        <v>1</v>
      </c>
      <c r="G14696">
        <v>12</v>
      </c>
      <c r="H14696" s="1">
        <v>368</v>
      </c>
      <c r="I14696" s="88">
        <v>0.05</v>
      </c>
      <c r="J14696" s="86" t="s">
        <v>17480</v>
      </c>
      <c r="K14696" s="86" t="s">
        <v>44487</v>
      </c>
      <c r="L14696" s="86" t="s">
        <v>17486</v>
      </c>
      <c r="N14696" s="83">
        <f>IFERROR(VLOOKUP(A14696,bip!$A:$C,2,0),"")</f>
      </c>
      <c r="O14696" s="83">
        <f>IFERROR(VLOOKUP(A14696,bip!$A:$Z,3,0),"")</f>
      </c>
    </row>
    <row r="14697" spans="1:15" ht="13.2">
      <c r="A14697" t="s">
        <v>13780</v>
      </c>
      <c r="B14697" t="s">
        <v>13780</v>
      </c>
      <c r="C14697" t="s">
        <v>17435</v>
      </c>
      <c r="D14697" t="s">
        <v>38834</v>
      </c>
      <c r="E14697" t="s">
        <v>25799</v>
      </c>
      <c r="F14697">
        <v>1</v>
      </c>
      <c r="G14697">
        <v>24</v>
      </c>
      <c r="H14697" s="1">
        <v>337</v>
      </c>
      <c r="I14697" s="88">
        <v>0.05</v>
      </c>
      <c r="J14697" s="86" t="s">
        <v>17480</v>
      </c>
      <c r="K14697" s="86" t="s">
        <v>44487</v>
      </c>
      <c r="L14697" s="86" t="s">
        <v>17486</v>
      </c>
      <c r="N14697" s="83">
        <f>IFERROR(VLOOKUP(A14697,bip!$A:$C,2,0),"")</f>
      </c>
      <c r="O14697" s="83">
        <f>IFERROR(VLOOKUP(A14697,bip!$A:$Z,3,0),"")</f>
      </c>
    </row>
    <row r="14698" spans="1:15" ht="13.2">
      <c r="A14698" t="s">
        <v>14376</v>
      </c>
      <c r="B14698" t="s">
        <v>14376</v>
      </c>
      <c r="C14698" t="s">
        <v>17435</v>
      </c>
      <c r="D14698" t="s">
        <v>38836</v>
      </c>
      <c r="E14698" t="s">
        <v>25802</v>
      </c>
      <c r="F14698">
        <v>1</v>
      </c>
      <c r="G14698">
        <v>12</v>
      </c>
      <c r="H14698" s="1">
        <v>275</v>
      </c>
      <c r="I14698" s="88">
        <v>0.05</v>
      </c>
      <c r="J14698" s="86" t="s">
        <v>17480</v>
      </c>
      <c r="K14698" s="86" t="s">
        <v>44487</v>
      </c>
      <c r="L14698" s="86" t="s">
        <v>17486</v>
      </c>
      <c r="N14698" s="83">
        <f>IFERROR(VLOOKUP(A14698,bip!$A:$C,2,0),"")</f>
      </c>
      <c r="O14698" s="83">
        <f>IFERROR(VLOOKUP(A14698,bip!$A:$Z,3,0),"")</f>
      </c>
    </row>
    <row r="14699" spans="1:15" ht="13.2">
      <c r="A14699" t="s">
        <v>14377</v>
      </c>
      <c r="B14699" t="s">
        <v>14377</v>
      </c>
      <c r="C14699" t="s">
        <v>17435</v>
      </c>
      <c r="D14699" t="s">
        <v>38837</v>
      </c>
      <c r="E14699" t="s">
        <v>25803</v>
      </c>
      <c r="F14699">
        <v>1</v>
      </c>
      <c r="G14699">
        <v>12</v>
      </c>
      <c r="H14699" s="1">
        <v>275</v>
      </c>
      <c r="I14699" s="88"/>
      <c r="K14699" s="86" t="s">
        <v>17485</v>
      </c>
      <c r="L14699" s="86" t="s">
        <v>17486</v>
      </c>
      <c r="N14699" s="83">
        <f>IFERROR(VLOOKUP(A14699,bip!$A:$C,2,0),"")</f>
      </c>
      <c r="O14699" s="83">
        <f>IFERROR(VLOOKUP(A14699,bip!$A:$Z,3,0),"")</f>
      </c>
    </row>
    <row r="14700" spans="1:15" ht="13.2">
      <c r="A14700" t="s">
        <v>14378</v>
      </c>
      <c r="B14700" t="s">
        <v>14378</v>
      </c>
      <c r="C14700" t="s">
        <v>17435</v>
      </c>
      <c r="D14700" t="s">
        <v>38836</v>
      </c>
      <c r="E14700" t="s">
        <v>25804</v>
      </c>
      <c r="F14700">
        <v>1</v>
      </c>
      <c r="G14700">
        <v>24</v>
      </c>
      <c r="H14700" s="1">
        <v>236</v>
      </c>
      <c r="I14700" s="88">
        <v>0.05</v>
      </c>
      <c r="J14700" s="86" t="s">
        <v>17480</v>
      </c>
      <c r="K14700" s="86" t="s">
        <v>44487</v>
      </c>
      <c r="L14700" s="86" t="s">
        <v>17486</v>
      </c>
      <c r="N14700" s="83">
        <f>IFERROR(VLOOKUP(A14700,bip!$A:$C,2,0),"")</f>
      </c>
      <c r="O14700" s="83">
        <f>IFERROR(VLOOKUP(A14700,bip!$A:$Z,3,0),"")</f>
      </c>
    </row>
    <row r="14701" spans="1:15" ht="13.2">
      <c r="A14701" t="s">
        <v>14379</v>
      </c>
      <c r="B14701" t="s">
        <v>14379</v>
      </c>
      <c r="C14701" t="s">
        <v>17435</v>
      </c>
      <c r="D14701" t="s">
        <v>38837</v>
      </c>
      <c r="E14701" t="s">
        <v>25805</v>
      </c>
      <c r="F14701">
        <v>1</v>
      </c>
      <c r="G14701">
        <v>24</v>
      </c>
      <c r="H14701" s="1">
        <v>236</v>
      </c>
      <c r="I14701" s="88">
        <v>0.05</v>
      </c>
      <c r="J14701" s="86" t="s">
        <v>17480</v>
      </c>
      <c r="K14701" s="86" t="s">
        <v>44487</v>
      </c>
      <c r="L14701" s="86" t="s">
        <v>17486</v>
      </c>
      <c r="N14701" s="83">
        <f>IFERROR(VLOOKUP(A14701,bip!$A:$C,2,0),"")</f>
      </c>
      <c r="O14701" s="83">
        <f>IFERROR(VLOOKUP(A14701,bip!$A:$Z,3,0),"")</f>
      </c>
    </row>
    <row r="14702" spans="1:15" ht="13.2">
      <c r="A14702" t="s">
        <v>11058</v>
      </c>
      <c r="B14702" t="s">
        <v>11058</v>
      </c>
      <c r="C14702" t="s">
        <v>17435</v>
      </c>
      <c r="D14702" t="s">
        <v>38838</v>
      </c>
      <c r="E14702" t="s">
        <v>21390</v>
      </c>
      <c r="F14702">
        <v>1</v>
      </c>
      <c r="G14702">
        <v>1</v>
      </c>
      <c r="H14702" s="1">
        <v>1360</v>
      </c>
      <c r="I14702" s="88"/>
      <c r="K14702" s="86" t="s">
        <v>17485</v>
      </c>
      <c r="L14702" s="86" t="s">
        <v>17486</v>
      </c>
      <c r="N14702" s="83">
        <f>IFERROR(VLOOKUP(A14702,bip!$A:$C,2,0),"")</f>
      </c>
      <c r="O14702" s="83">
        <f>IFERROR(VLOOKUP(A14702,bip!$A:$Z,3,0),"")</f>
      </c>
    </row>
    <row r="14703" spans="1:15" ht="13.2">
      <c r="A14703" t="s">
        <v>11048</v>
      </c>
      <c r="B14703" t="s">
        <v>11048</v>
      </c>
      <c r="C14703" t="s">
        <v>17435</v>
      </c>
      <c r="D14703" t="s">
        <v>38826</v>
      </c>
      <c r="E14703" t="s">
        <v>25806</v>
      </c>
      <c r="F14703">
        <v>1</v>
      </c>
      <c r="G14703">
        <v>12</v>
      </c>
      <c r="H14703" s="1">
        <v>260</v>
      </c>
      <c r="I14703" s="88">
        <v>0.05</v>
      </c>
      <c r="J14703" s="86" t="s">
        <v>17480</v>
      </c>
      <c r="K14703" s="86" t="s">
        <v>44487</v>
      </c>
      <c r="L14703" s="86" t="s">
        <v>17486</v>
      </c>
      <c r="N14703" s="83">
        <f>IFERROR(VLOOKUP(A14703,bip!$A:$C,2,0),"")</f>
      </c>
      <c r="O14703" s="83">
        <f>IFERROR(VLOOKUP(A14703,bip!$A:$Z,3,0),"")</f>
      </c>
    </row>
    <row r="14704" spans="1:15" ht="13.2">
      <c r="A14704" t="s">
        <v>11049</v>
      </c>
      <c r="B14704" t="s">
        <v>11049</v>
      </c>
      <c r="C14704" t="s">
        <v>17435</v>
      </c>
      <c r="D14704" t="s">
        <v>38827</v>
      </c>
      <c r="E14704" t="s">
        <v>25807</v>
      </c>
      <c r="F14704">
        <v>1</v>
      </c>
      <c r="G14704">
        <v>12</v>
      </c>
      <c r="H14704" s="1">
        <v>260</v>
      </c>
      <c r="I14704" s="88">
        <v>0.05</v>
      </c>
      <c r="J14704" s="86" t="s">
        <v>17480</v>
      </c>
      <c r="K14704" s="86" t="s">
        <v>44487</v>
      </c>
      <c r="L14704" s="86" t="s">
        <v>17486</v>
      </c>
      <c r="N14704" s="83">
        <f>IFERROR(VLOOKUP(A14704,bip!$A:$C,2,0),"")</f>
      </c>
      <c r="O14704" s="83">
        <f>IFERROR(VLOOKUP(A14704,bip!$A:$Z,3,0),"")</f>
      </c>
    </row>
    <row r="14705" spans="1:15" ht="13.2">
      <c r="A14705" t="s">
        <v>11050</v>
      </c>
      <c r="B14705" t="s">
        <v>11050</v>
      </c>
      <c r="C14705" t="s">
        <v>17435</v>
      </c>
      <c r="D14705" t="s">
        <v>38826</v>
      </c>
      <c r="E14705" t="s">
        <v>25808</v>
      </c>
      <c r="F14705">
        <v>1</v>
      </c>
      <c r="G14705">
        <v>24</v>
      </c>
      <c r="H14705" s="1">
        <v>250</v>
      </c>
      <c r="I14705" s="88">
        <v>0.05</v>
      </c>
      <c r="J14705" s="86" t="s">
        <v>17480</v>
      </c>
      <c r="K14705" s="86" t="s">
        <v>44487</v>
      </c>
      <c r="L14705" s="86" t="s">
        <v>17486</v>
      </c>
      <c r="N14705" s="83">
        <f>IFERROR(VLOOKUP(A14705,bip!$A:$C,2,0),"")</f>
      </c>
      <c r="O14705" s="83">
        <f>IFERROR(VLOOKUP(A14705,bip!$A:$Z,3,0),"")</f>
      </c>
    </row>
    <row r="14706" spans="1:15" ht="13.2">
      <c r="A14706" t="s">
        <v>11051</v>
      </c>
      <c r="B14706" t="s">
        <v>11051</v>
      </c>
      <c r="C14706" t="s">
        <v>17435</v>
      </c>
      <c r="D14706" t="s">
        <v>38827</v>
      </c>
      <c r="E14706" t="s">
        <v>25809</v>
      </c>
      <c r="F14706">
        <v>1</v>
      </c>
      <c r="G14706">
        <v>24</v>
      </c>
      <c r="H14706" s="1">
        <v>250</v>
      </c>
      <c r="I14706" s="88">
        <v>0.05</v>
      </c>
      <c r="J14706" s="86" t="s">
        <v>17480</v>
      </c>
      <c r="K14706" s="86" t="s">
        <v>44487</v>
      </c>
      <c r="L14706" s="86" t="s">
        <v>17486</v>
      </c>
      <c r="N14706" s="83">
        <f>IFERROR(VLOOKUP(A14706,bip!$A:$C,2,0),"")</f>
      </c>
      <c r="O14706" s="83">
        <f>IFERROR(VLOOKUP(A14706,bip!$A:$Z,3,0),"")</f>
      </c>
    </row>
    <row r="14707" spans="1:15" ht="13.2">
      <c r="A14707" t="s">
        <v>11052</v>
      </c>
      <c r="B14707" t="s">
        <v>11052</v>
      </c>
      <c r="C14707" t="s">
        <v>17435</v>
      </c>
      <c r="D14707" t="s">
        <v>38828</v>
      </c>
      <c r="E14707" t="s">
        <v>25810</v>
      </c>
      <c r="F14707">
        <v>1</v>
      </c>
      <c r="G14707">
        <v>24</v>
      </c>
      <c r="H14707" s="1">
        <v>239</v>
      </c>
      <c r="I14707" s="88">
        <v>0.05</v>
      </c>
      <c r="J14707" s="86" t="s">
        <v>17480</v>
      </c>
      <c r="K14707" s="86" t="s">
        <v>44487</v>
      </c>
      <c r="L14707" s="86" t="s">
        <v>17486</v>
      </c>
      <c r="N14707" s="83">
        <f>IFERROR(VLOOKUP(A14707,bip!$A:$C,2,0),"")</f>
      </c>
      <c r="O14707" s="83">
        <f>IFERROR(VLOOKUP(A14707,bip!$A:$Z,3,0),"")</f>
      </c>
    </row>
    <row r="14708" spans="1:15" ht="13.2">
      <c r="A14708" t="s">
        <v>11053</v>
      </c>
      <c r="B14708" t="s">
        <v>11053</v>
      </c>
      <c r="C14708" t="s">
        <v>17435</v>
      </c>
      <c r="D14708" t="s">
        <v>38829</v>
      </c>
      <c r="E14708" t="s">
        <v>25811</v>
      </c>
      <c r="F14708">
        <v>1</v>
      </c>
      <c r="G14708">
        <v>24</v>
      </c>
      <c r="H14708" s="1">
        <v>239</v>
      </c>
      <c r="I14708" s="88">
        <v>0.05</v>
      </c>
      <c r="J14708" s="86" t="s">
        <v>17480</v>
      </c>
      <c r="K14708" s="86" t="s">
        <v>44487</v>
      </c>
      <c r="L14708" s="86" t="s">
        <v>17486</v>
      </c>
      <c r="N14708" s="83">
        <f>IFERROR(VLOOKUP(A14708,bip!$A:$C,2,0),"")</f>
      </c>
      <c r="O14708" s="83">
        <f>IFERROR(VLOOKUP(A14708,bip!$A:$Z,3,0),"")</f>
      </c>
    </row>
    <row r="14709" spans="1:15" ht="13.2">
      <c r="A14709" t="s">
        <v>11054</v>
      </c>
      <c r="B14709" t="s">
        <v>11054</v>
      </c>
      <c r="C14709" t="s">
        <v>17435</v>
      </c>
      <c r="D14709" t="s">
        <v>38836</v>
      </c>
      <c r="E14709" t="s">
        <v>25802</v>
      </c>
      <c r="F14709">
        <v>1</v>
      </c>
      <c r="G14709">
        <v>12</v>
      </c>
      <c r="H14709" s="1">
        <v>171</v>
      </c>
      <c r="I14709" s="88"/>
      <c r="K14709" s="86" t="s">
        <v>17485</v>
      </c>
      <c r="L14709" s="86" t="s">
        <v>17486</v>
      </c>
      <c r="N14709" s="83">
        <f>IFERROR(VLOOKUP(A14709,bip!$A:$C,2,0),"")</f>
      </c>
      <c r="O14709" s="83">
        <f>IFERROR(VLOOKUP(A14709,bip!$A:$Z,3,0),"")</f>
      </c>
    </row>
    <row r="14710" spans="1:15" ht="13.2">
      <c r="A14710" t="s">
        <v>11055</v>
      </c>
      <c r="B14710" t="s">
        <v>11055</v>
      </c>
      <c r="C14710" t="s">
        <v>17435</v>
      </c>
      <c r="D14710" t="s">
        <v>38837</v>
      </c>
      <c r="E14710" t="s">
        <v>25803</v>
      </c>
      <c r="F14710">
        <v>1</v>
      </c>
      <c r="G14710">
        <v>12</v>
      </c>
      <c r="H14710" s="1">
        <v>171</v>
      </c>
      <c r="I14710" s="88"/>
      <c r="K14710" s="86" t="s">
        <v>17485</v>
      </c>
      <c r="L14710" s="86" t="s">
        <v>17486</v>
      </c>
      <c r="N14710" s="83">
        <f>IFERROR(VLOOKUP(A14710,bip!$A:$C,2,0),"")</f>
      </c>
      <c r="O14710" s="83">
        <f>IFERROR(VLOOKUP(A14710,bip!$A:$Z,3,0),"")</f>
      </c>
    </row>
    <row r="14711" spans="1:15" ht="13.2">
      <c r="A14711" t="s">
        <v>11056</v>
      </c>
      <c r="B14711" t="s">
        <v>11056</v>
      </c>
      <c r="C14711" t="s">
        <v>17435</v>
      </c>
      <c r="D14711" t="s">
        <v>38836</v>
      </c>
      <c r="E14711" t="s">
        <v>25804</v>
      </c>
      <c r="F14711">
        <v>1</v>
      </c>
      <c r="G14711">
        <v>24</v>
      </c>
      <c r="H14711" s="1">
        <v>160</v>
      </c>
      <c r="I14711" s="88"/>
      <c r="K14711" s="86" t="s">
        <v>17485</v>
      </c>
      <c r="L14711" s="86" t="s">
        <v>17486</v>
      </c>
      <c r="N14711" s="83">
        <f>IFERROR(VLOOKUP(A14711,bip!$A:$C,2,0),"")</f>
      </c>
      <c r="O14711" s="83">
        <f>IFERROR(VLOOKUP(A14711,bip!$A:$Z,3,0),"")</f>
      </c>
    </row>
    <row r="14712" spans="1:15" ht="13.2">
      <c r="A14712" t="s">
        <v>11057</v>
      </c>
      <c r="B14712" t="s">
        <v>11057</v>
      </c>
      <c r="C14712" t="s">
        <v>17435</v>
      </c>
      <c r="D14712" t="s">
        <v>38837</v>
      </c>
      <c r="E14712" t="s">
        <v>25805</v>
      </c>
      <c r="F14712">
        <v>1</v>
      </c>
      <c r="G14712">
        <v>24</v>
      </c>
      <c r="H14712" s="1">
        <v>160</v>
      </c>
      <c r="I14712" s="88"/>
      <c r="K14712" s="86" t="s">
        <v>17485</v>
      </c>
      <c r="L14712" s="86" t="s">
        <v>17486</v>
      </c>
      <c r="N14712" s="83">
        <f>IFERROR(VLOOKUP(A14712,bip!$A:$C,2,0),"")</f>
      </c>
      <c r="O14712" s="83">
        <f>IFERROR(VLOOKUP(A14712,bip!$A:$Z,3,0),"")</f>
      </c>
    </row>
    <row r="14713" spans="1:15" ht="13.2">
      <c r="A14713" t="s">
        <v>11064</v>
      </c>
      <c r="B14713" t="s">
        <v>11064</v>
      </c>
      <c r="C14713" t="s">
        <v>17435</v>
      </c>
      <c r="D14713" t="s">
        <v>38839</v>
      </c>
      <c r="E14713" t="s">
        <v>24717</v>
      </c>
      <c r="F14713">
        <v>1</v>
      </c>
      <c r="G14713">
        <v>36</v>
      </c>
      <c r="H14713" s="1">
        <v>132</v>
      </c>
      <c r="I14713" s="88">
        <v>0.05</v>
      </c>
      <c r="J14713" s="86" t="s">
        <v>17480</v>
      </c>
      <c r="K14713" s="86" t="s">
        <v>44487</v>
      </c>
      <c r="L14713" s="86" t="s">
        <v>17486</v>
      </c>
      <c r="N14713" s="83">
        <f>IFERROR(VLOOKUP(A14713,bip!$A:$C,2,0),"")</f>
      </c>
      <c r="O14713" s="83">
        <f>IFERROR(VLOOKUP(A14713,bip!$A:$Z,3,0),"")</f>
      </c>
    </row>
    <row r="14714" spans="1:15" ht="13.2">
      <c r="A14714" t="s">
        <v>11063</v>
      </c>
      <c r="B14714" t="s">
        <v>13408</v>
      </c>
      <c r="C14714" t="s">
        <v>17435</v>
      </c>
      <c r="D14714" t="s">
        <v>38840</v>
      </c>
      <c r="E14714" t="s">
        <v>24716</v>
      </c>
      <c r="F14714">
        <v>1</v>
      </c>
      <c r="G14714">
        <v>36</v>
      </c>
      <c r="H14714" s="1">
        <v>132</v>
      </c>
      <c r="I14714" s="88">
        <v>0.05</v>
      </c>
      <c r="J14714" s="86" t="s">
        <v>17480</v>
      </c>
      <c r="K14714" s="86" t="s">
        <v>44487</v>
      </c>
      <c r="L14714" s="86" t="s">
        <v>17486</v>
      </c>
      <c r="N14714" s="83">
        <f>IFERROR(VLOOKUP(A14714,bip!$A:$C,2,0),"")</f>
      </c>
      <c r="O14714" s="83">
        <f>IFERROR(VLOOKUP(A14714,bip!$A:$Z,3,0),"")</f>
      </c>
    </row>
    <row r="14715" spans="1:15" ht="13.2">
      <c r="A14715" t="s">
        <v>10962</v>
      </c>
      <c r="B14715" t="s">
        <v>10962</v>
      </c>
      <c r="C14715" t="s">
        <v>17435</v>
      </c>
      <c r="D14715" t="s">
        <v>25795</v>
      </c>
      <c r="E14715" t="s">
        <v>24666</v>
      </c>
      <c r="F14715">
        <v>1</v>
      </c>
      <c r="G14715">
        <v>6</v>
      </c>
      <c r="H14715" s="1">
        <v>2375</v>
      </c>
      <c r="I14715" s="88">
        <v>0.05</v>
      </c>
      <c r="J14715" s="86" t="s">
        <v>17480</v>
      </c>
      <c r="K14715" s="86" t="s">
        <v>44487</v>
      </c>
      <c r="L14715" s="86" t="s">
        <v>17486</v>
      </c>
      <c r="N14715" s="83">
        <f>IFERROR(VLOOKUP(A14715,bip!$A:$C,2,0),"")</f>
      </c>
      <c r="O14715" s="83">
        <f>IFERROR(VLOOKUP(A14715,bip!$A:$Z,3,0),"")</f>
      </c>
    </row>
    <row r="14716" spans="1:15" ht="13.2">
      <c r="A14716" t="s">
        <v>10963</v>
      </c>
      <c r="B14716" t="s">
        <v>10963</v>
      </c>
      <c r="C14716" t="s">
        <v>17435</v>
      </c>
      <c r="D14716" t="s">
        <v>25796</v>
      </c>
      <c r="E14716" t="s">
        <v>22926</v>
      </c>
      <c r="F14716">
        <v>1</v>
      </c>
      <c r="G14716">
        <v>6</v>
      </c>
      <c r="H14716" s="1">
        <v>1785</v>
      </c>
      <c r="I14716" s="88">
        <v>0.05</v>
      </c>
      <c r="J14716" s="86" t="s">
        <v>17480</v>
      </c>
      <c r="K14716" s="86" t="s">
        <v>44487</v>
      </c>
      <c r="L14716" s="86" t="s">
        <v>17486</v>
      </c>
      <c r="N14716" s="83">
        <f>IFERROR(VLOOKUP(A14716,bip!$A:$C,2,0),"")</f>
      </c>
      <c r="O14716" s="83">
        <f>IFERROR(VLOOKUP(A14716,bip!$A:$Z,3,0),"")</f>
      </c>
    </row>
    <row r="14717" spans="1:15" ht="13.2">
      <c r="A14717" t="s">
        <v>20582</v>
      </c>
      <c r="B14717" t="s">
        <v>20582</v>
      </c>
      <c r="C14717" t="s">
        <v>17435</v>
      </c>
      <c r="D14717" t="s">
        <v>20583</v>
      </c>
      <c r="E14717" t="s">
        <v>20584</v>
      </c>
      <c r="F14717">
        <v>1</v>
      </c>
      <c r="G14717">
        <v>20</v>
      </c>
      <c r="H14717" s="1">
        <v>599</v>
      </c>
      <c r="I14717" s="88"/>
      <c r="K14717" s="86" t="s">
        <v>17485</v>
      </c>
      <c r="L14717" s="86" t="s">
        <v>17486</v>
      </c>
      <c r="N14717" s="83">
        <f>IFERROR(VLOOKUP(A14717,bip!$A:$C,2,0),"")</f>
      </c>
      <c r="O14717" s="83">
        <f>IFERROR(VLOOKUP(A14717,bip!$A:$Z,3,0),"")</f>
        <v>0</v>
      </c>
    </row>
    <row r="14718" spans="1:15" ht="13.2">
      <c r="A14718" t="s">
        <v>11291</v>
      </c>
      <c r="B14718" t="s">
        <v>13483</v>
      </c>
      <c r="C14718" t="s">
        <v>17437</v>
      </c>
      <c r="D14718" t="s">
        <v>38539</v>
      </c>
      <c r="E14718" t="s">
        <v>22926</v>
      </c>
      <c r="F14718">
        <v>1</v>
      </c>
      <c r="G14718">
        <v>6</v>
      </c>
      <c r="H14718" s="1">
        <v>1605</v>
      </c>
      <c r="I14718" s="88">
        <v>0.05</v>
      </c>
      <c r="J14718" s="86" t="s">
        <v>17480</v>
      </c>
      <c r="K14718" s="86" t="s">
        <v>44487</v>
      </c>
      <c r="L14718" s="86" t="s">
        <v>17486</v>
      </c>
      <c r="N14718" s="83">
        <f>IFERROR(VLOOKUP(A14718,bip!$A:$C,2,0),"")</f>
      </c>
      <c r="O14718" s="83">
        <f>IFERROR(VLOOKUP(A14718,bip!$A:$Z,3,0),"")</f>
      </c>
    </row>
    <row r="14719" spans="1:15" ht="13.2">
      <c r="A14719" t="s">
        <v>11059</v>
      </c>
      <c r="B14719" t="s">
        <v>11059</v>
      </c>
      <c r="C14719" t="s">
        <v>17435</v>
      </c>
      <c r="D14719" t="s">
        <v>38896</v>
      </c>
      <c r="E14719" t="s">
        <v>24718</v>
      </c>
      <c r="F14719">
        <v>1</v>
      </c>
      <c r="G14719">
        <v>50</v>
      </c>
      <c r="H14719" s="1">
        <v>625</v>
      </c>
      <c r="I14719" s="88"/>
      <c r="K14719" s="86" t="s">
        <v>17485</v>
      </c>
      <c r="L14719" s="86" t="s">
        <v>17486</v>
      </c>
      <c r="N14719" s="83">
        <f>IFERROR(VLOOKUP(A14719,bip!$A:$C,2,0),"")</f>
      </c>
      <c r="O14719" s="83">
        <f>IFERROR(VLOOKUP(A14719,bip!$A:$Z,3,0),"")</f>
      </c>
    </row>
    <row r="14720" spans="1:15" ht="13.2">
      <c r="A14720" t="s">
        <v>11060</v>
      </c>
      <c r="B14720" t="s">
        <v>11060</v>
      </c>
      <c r="C14720" t="s">
        <v>17435</v>
      </c>
      <c r="D14720" t="s">
        <v>38897</v>
      </c>
      <c r="E14720" t="s">
        <v>24719</v>
      </c>
      <c r="F14720">
        <v>1</v>
      </c>
      <c r="G14720">
        <v>50</v>
      </c>
      <c r="H14720" s="1">
        <v>625</v>
      </c>
      <c r="I14720" s="88"/>
      <c r="K14720" s="86" t="s">
        <v>17485</v>
      </c>
      <c r="L14720" s="86" t="s">
        <v>17486</v>
      </c>
      <c r="N14720" s="83">
        <f>IFERROR(VLOOKUP(A14720,bip!$A:$C,2,0),"")</f>
      </c>
      <c r="O14720" s="83">
        <f>IFERROR(VLOOKUP(A14720,bip!$A:$Z,3,0),"")</f>
      </c>
    </row>
    <row r="14721" spans="1:15" ht="13.2">
      <c r="A14721" t="s">
        <v>10965</v>
      </c>
      <c r="B14721" t="s">
        <v>13369</v>
      </c>
      <c r="C14721" t="s">
        <v>17435</v>
      </c>
      <c r="D14721" t="s">
        <v>25793</v>
      </c>
      <c r="E14721" t="s">
        <v>24664</v>
      </c>
      <c r="F14721">
        <v>1</v>
      </c>
      <c r="G14721">
        <v>6</v>
      </c>
      <c r="H14721" s="1">
        <v>1539</v>
      </c>
      <c r="I14721" s="88">
        <v>0.05</v>
      </c>
      <c r="J14721" s="86" t="s">
        <v>17480</v>
      </c>
      <c r="K14721" s="86" t="s">
        <v>44487</v>
      </c>
      <c r="L14721" s="86" t="s">
        <v>17486</v>
      </c>
      <c r="N14721" s="83">
        <f>IFERROR(VLOOKUP(A14721,bip!$A:$C,2,0),"")</f>
      </c>
      <c r="O14721" s="83">
        <f>IFERROR(VLOOKUP(A14721,bip!$A:$Z,3,0),"")</f>
      </c>
    </row>
    <row r="14722" spans="1:15" ht="13.2">
      <c r="A14722" t="s">
        <v>10964</v>
      </c>
      <c r="B14722" t="s">
        <v>13368</v>
      </c>
      <c r="C14722" t="s">
        <v>17435</v>
      </c>
      <c r="D14722" t="s">
        <v>25794</v>
      </c>
      <c r="E14722" t="s">
        <v>24665</v>
      </c>
      <c r="F14722">
        <v>1</v>
      </c>
      <c r="G14722">
        <v>6</v>
      </c>
      <c r="H14722" s="1">
        <v>2385</v>
      </c>
      <c r="I14722" s="88">
        <v>0.05</v>
      </c>
      <c r="J14722" s="86" t="s">
        <v>17480</v>
      </c>
      <c r="K14722" s="86" t="s">
        <v>44487</v>
      </c>
      <c r="L14722" s="86" t="s">
        <v>17486</v>
      </c>
      <c r="N14722" s="83">
        <f>IFERROR(VLOOKUP(A14722,bip!$A:$C,2,0),"")</f>
      </c>
      <c r="O14722" s="83">
        <f>IFERROR(VLOOKUP(A14722,bip!$A:$Z,3,0),"")</f>
      </c>
    </row>
    <row r="14723" spans="1:15" ht="13.2">
      <c r="A14723" t="s">
        <v>11061</v>
      </c>
      <c r="B14723" t="s">
        <v>13406</v>
      </c>
      <c r="C14723" t="s">
        <v>17435</v>
      </c>
      <c r="D14723" t="s">
        <v>38898</v>
      </c>
      <c r="E14723" t="s">
        <v>24715</v>
      </c>
      <c r="F14723">
        <v>1</v>
      </c>
      <c r="G14723">
        <v>50</v>
      </c>
      <c r="H14723" s="1">
        <v>594</v>
      </c>
      <c r="I14723" s="88"/>
      <c r="K14723" s="86" t="s">
        <v>17485</v>
      </c>
      <c r="L14723" s="86" t="s">
        <v>17486</v>
      </c>
      <c r="N14723" s="83">
        <f>IFERROR(VLOOKUP(A14723,bip!$A:$C,2,0),"")</f>
      </c>
      <c r="O14723" s="83">
        <f>IFERROR(VLOOKUP(A14723,bip!$A:$Z,3,0),"")</f>
      </c>
    </row>
    <row r="14724" spans="1:15" ht="13.2">
      <c r="A14724" t="s">
        <v>11062</v>
      </c>
      <c r="B14724" t="s">
        <v>13407</v>
      </c>
      <c r="C14724" t="s">
        <v>17435</v>
      </c>
      <c r="D14724" t="s">
        <v>38899</v>
      </c>
      <c r="E14724" t="s">
        <v>24714</v>
      </c>
      <c r="F14724">
        <v>1</v>
      </c>
      <c r="G14724">
        <v>50</v>
      </c>
      <c r="H14724" s="1">
        <v>594</v>
      </c>
      <c r="I14724" s="88"/>
      <c r="K14724" s="86" t="s">
        <v>17485</v>
      </c>
      <c r="L14724" s="86" t="s">
        <v>17486</v>
      </c>
      <c r="N14724" s="83">
        <f>IFERROR(VLOOKUP(A14724,bip!$A:$C,2,0),"")</f>
      </c>
      <c r="O14724" s="83">
        <f>IFERROR(VLOOKUP(A14724,bip!$A:$Z,3,0),"")</f>
      </c>
    </row>
    <row r="14725" spans="1:15" ht="13.2">
      <c r="A14725" t="s">
        <v>10866</v>
      </c>
      <c r="B14725" t="s">
        <v>13322</v>
      </c>
      <c r="C14725" t="s">
        <v>17435</v>
      </c>
      <c r="D14725" t="s">
        <v>33561</v>
      </c>
      <c r="E14725" t="s">
        <v>25783</v>
      </c>
      <c r="F14725">
        <v>1</v>
      </c>
      <c r="G14725">
        <v>100</v>
      </c>
      <c r="H14725" s="1">
        <v>179</v>
      </c>
      <c r="I14725" s="88">
        <v>0.05</v>
      </c>
      <c r="J14725" s="86" t="s">
        <v>17480</v>
      </c>
      <c r="K14725" s="86" t="s">
        <v>44487</v>
      </c>
      <c r="L14725" s="86" t="s">
        <v>17486</v>
      </c>
      <c r="N14725" s="83">
        <f>IFERROR(VLOOKUP(A14725,bip!$A:$C,2,0),"")</f>
      </c>
      <c r="O14725" s="83">
        <f>IFERROR(VLOOKUP(A14725,bip!$A:$Z,3,0),"")</f>
      </c>
    </row>
    <row r="14726" spans="1:15" ht="13.2">
      <c r="A14726" t="s">
        <v>10865</v>
      </c>
      <c r="B14726" t="s">
        <v>13321</v>
      </c>
      <c r="C14726" t="s">
        <v>17435</v>
      </c>
      <c r="D14726" t="s">
        <v>33562</v>
      </c>
      <c r="E14726" t="s">
        <v>25784</v>
      </c>
      <c r="F14726">
        <v>1</v>
      </c>
      <c r="G14726">
        <v>100</v>
      </c>
      <c r="H14726" s="1">
        <v>225</v>
      </c>
      <c r="I14726" s="88">
        <v>0.05</v>
      </c>
      <c r="J14726" s="86" t="s">
        <v>17480</v>
      </c>
      <c r="K14726" s="86" t="s">
        <v>44487</v>
      </c>
      <c r="L14726" s="86" t="s">
        <v>17486</v>
      </c>
      <c r="N14726" s="83">
        <f>IFERROR(VLOOKUP(A14726,bip!$A:$C,2,0),"")</f>
      </c>
      <c r="O14726" s="83">
        <f>IFERROR(VLOOKUP(A14726,bip!$A:$Z,3,0),"")</f>
      </c>
    </row>
    <row r="14727" spans="1:15" ht="13.2">
      <c r="A14727" t="s">
        <v>10869</v>
      </c>
      <c r="B14727" t="s">
        <v>13325</v>
      </c>
      <c r="C14727" t="s">
        <v>17435</v>
      </c>
      <c r="D14727" t="s">
        <v>38900</v>
      </c>
      <c r="E14727" t="s">
        <v>25789</v>
      </c>
      <c r="F14727">
        <v>1</v>
      </c>
      <c r="G14727">
        <v>100</v>
      </c>
      <c r="H14727" s="1">
        <v>185</v>
      </c>
      <c r="I14727" s="88">
        <v>0.05</v>
      </c>
      <c r="J14727" s="86" t="s">
        <v>17480</v>
      </c>
      <c r="K14727" s="86" t="s">
        <v>44487</v>
      </c>
      <c r="L14727" s="86" t="s">
        <v>17486</v>
      </c>
      <c r="N14727" s="83">
        <f>IFERROR(VLOOKUP(A14727,bip!$A:$C,2,0),"")</f>
      </c>
      <c r="O14727" s="83">
        <f>IFERROR(VLOOKUP(A14727,bip!$A:$Z,3,0),"")</f>
      </c>
    </row>
    <row r="14728" spans="1:15" ht="13.2">
      <c r="A14728" t="s">
        <v>10867</v>
      </c>
      <c r="B14728" t="s">
        <v>13323</v>
      </c>
      <c r="C14728" t="s">
        <v>17435</v>
      </c>
      <c r="D14728" t="s">
        <v>38901</v>
      </c>
      <c r="E14728" t="s">
        <v>25786</v>
      </c>
      <c r="F14728">
        <v>1</v>
      </c>
      <c r="G14728">
        <v>100</v>
      </c>
      <c r="H14728" s="1">
        <v>237</v>
      </c>
      <c r="I14728" s="88">
        <v>0.05</v>
      </c>
      <c r="J14728" s="86" t="s">
        <v>17480</v>
      </c>
      <c r="K14728" s="86" t="s">
        <v>44487</v>
      </c>
      <c r="L14728" s="86" t="s">
        <v>17486</v>
      </c>
      <c r="N14728" s="83">
        <f>IFERROR(VLOOKUP(A14728,bip!$A:$C,2,0),"")</f>
      </c>
      <c r="O14728" s="83">
        <f>IFERROR(VLOOKUP(A14728,bip!$A:$Z,3,0),"")</f>
      </c>
    </row>
    <row r="14729" spans="1:15" ht="13.2">
      <c r="A14729" t="s">
        <v>10870</v>
      </c>
      <c r="B14729" t="s">
        <v>13326</v>
      </c>
      <c r="C14729" t="s">
        <v>17435</v>
      </c>
      <c r="D14729" t="s">
        <v>38902</v>
      </c>
      <c r="E14729" t="s">
        <v>25785</v>
      </c>
      <c r="F14729">
        <v>1</v>
      </c>
      <c r="G14729">
        <v>100</v>
      </c>
      <c r="H14729" s="1">
        <v>185</v>
      </c>
      <c r="I14729" s="88">
        <v>0.05</v>
      </c>
      <c r="J14729" s="86" t="s">
        <v>17480</v>
      </c>
      <c r="K14729" s="86" t="s">
        <v>44487</v>
      </c>
      <c r="L14729" s="86" t="s">
        <v>17486</v>
      </c>
      <c r="N14729" s="83">
        <f>IFERROR(VLOOKUP(A14729,bip!$A:$C,2,0),"")</f>
      </c>
      <c r="O14729" s="83">
        <f>IFERROR(VLOOKUP(A14729,bip!$A:$Z,3,0),"")</f>
      </c>
    </row>
    <row r="14730" spans="1:15" ht="13.2">
      <c r="A14730" t="s">
        <v>10871</v>
      </c>
      <c r="B14730" t="s">
        <v>13327</v>
      </c>
      <c r="C14730" t="s">
        <v>17435</v>
      </c>
      <c r="D14730" t="s">
        <v>38903</v>
      </c>
      <c r="E14730" t="s">
        <v>25788</v>
      </c>
      <c r="F14730">
        <v>1</v>
      </c>
      <c r="G14730">
        <v>100</v>
      </c>
      <c r="H14730" s="1">
        <v>181</v>
      </c>
      <c r="I14730" s="88">
        <v>0.05</v>
      </c>
      <c r="J14730" s="86" t="s">
        <v>17480</v>
      </c>
      <c r="K14730" s="86" t="s">
        <v>44487</v>
      </c>
      <c r="L14730" s="86" t="s">
        <v>17486</v>
      </c>
      <c r="N14730" s="83">
        <f>IFERROR(VLOOKUP(A14730,bip!$A:$C,2,0),"")</f>
      </c>
      <c r="O14730" s="83">
        <f>IFERROR(VLOOKUP(A14730,bip!$A:$Z,3,0),"")</f>
      </c>
    </row>
    <row r="14731" spans="1:15" ht="13.2">
      <c r="A14731" t="s">
        <v>10868</v>
      </c>
      <c r="B14731" t="s">
        <v>13324</v>
      </c>
      <c r="C14731" t="s">
        <v>17435</v>
      </c>
      <c r="D14731" t="s">
        <v>38904</v>
      </c>
      <c r="E14731" t="s">
        <v>25787</v>
      </c>
      <c r="F14731">
        <v>1</v>
      </c>
      <c r="G14731">
        <v>100</v>
      </c>
      <c r="H14731" s="1">
        <v>223</v>
      </c>
      <c r="I14731" s="88">
        <v>0.05</v>
      </c>
      <c r="J14731" s="86" t="s">
        <v>17480</v>
      </c>
      <c r="K14731" s="86" t="s">
        <v>44487</v>
      </c>
      <c r="L14731" s="86" t="s">
        <v>17486</v>
      </c>
      <c r="N14731" s="83">
        <f>IFERROR(VLOOKUP(A14731,bip!$A:$C,2,0),"")</f>
      </c>
      <c r="O14731" s="83">
        <f>IFERROR(VLOOKUP(A14731,bip!$A:$Z,3,0),"")</f>
      </c>
    </row>
    <row r="14732" spans="1:15" ht="13.2">
      <c r="A14732" t="s">
        <v>11117</v>
      </c>
      <c r="B14732" t="s">
        <v>13422</v>
      </c>
      <c r="C14732" t="s">
        <v>17435</v>
      </c>
      <c r="D14732" t="s">
        <v>38686</v>
      </c>
      <c r="E14732" t="s">
        <v>24742</v>
      </c>
      <c r="F14732">
        <v>1</v>
      </c>
      <c r="G14732">
        <v>144</v>
      </c>
      <c r="H14732" s="1">
        <v>185</v>
      </c>
      <c r="I14732" s="88">
        <v>0.05</v>
      </c>
      <c r="J14732" s="86" t="s">
        <v>17480</v>
      </c>
      <c r="K14732" s="86" t="s">
        <v>44487</v>
      </c>
      <c r="L14732" s="86" t="s">
        <v>17486</v>
      </c>
      <c r="N14732" s="83">
        <f>IFERROR(VLOOKUP(A14732,bip!$A:$C,2,0),"")</f>
      </c>
      <c r="O14732" s="83">
        <f>IFERROR(VLOOKUP(A14732,bip!$A:$Z,3,0),"")</f>
      </c>
    </row>
    <row r="14733" spans="1:15" ht="13.2">
      <c r="A14733" t="s">
        <v>11161</v>
      </c>
      <c r="B14733" t="s">
        <v>11161</v>
      </c>
      <c r="C14733" t="s">
        <v>17435</v>
      </c>
      <c r="D14733" t="s">
        <v>38688</v>
      </c>
      <c r="E14733" t="s">
        <v>25812</v>
      </c>
      <c r="F14733">
        <v>25</v>
      </c>
      <c r="G14733">
        <v>100</v>
      </c>
      <c r="H14733" s="1">
        <v>17</v>
      </c>
      <c r="I14733" s="88">
        <v>0.05</v>
      </c>
      <c r="J14733" s="86" t="s">
        <v>17480</v>
      </c>
      <c r="K14733" s="86" t="s">
        <v>44487</v>
      </c>
      <c r="L14733" s="86" t="s">
        <v>17486</v>
      </c>
      <c r="N14733" s="83">
        <f>IFERROR(VLOOKUP(A14733,bip!$A:$C,2,0),"")</f>
      </c>
      <c r="O14733" s="83">
        <f>IFERROR(VLOOKUP(A14733,bip!$A:$Z,3,0),"")</f>
      </c>
    </row>
    <row r="14734" spans="1:15" ht="13.2">
      <c r="A14734" t="s">
        <v>11118</v>
      </c>
      <c r="B14734" t="s">
        <v>11118</v>
      </c>
      <c r="C14734" t="s">
        <v>17435</v>
      </c>
      <c r="D14734" t="s">
        <v>33517</v>
      </c>
      <c r="E14734" t="s">
        <v>24775</v>
      </c>
      <c r="F14734">
        <v>1</v>
      </c>
      <c r="G14734">
        <v>15</v>
      </c>
      <c r="H14734" s="1">
        <v>240</v>
      </c>
      <c r="I14734" s="88"/>
      <c r="K14734" s="86" t="s">
        <v>17485</v>
      </c>
      <c r="L14734" s="86" t="s">
        <v>17486</v>
      </c>
      <c r="N14734" s="83">
        <f>IFERROR(VLOOKUP(A14734,bip!$A:$C,2,0),"")</f>
      </c>
      <c r="O14734" s="83">
        <f>IFERROR(VLOOKUP(A14734,bip!$A:$Z,3,0),"")</f>
      </c>
    </row>
    <row r="14735" spans="1:15" ht="13.2">
      <c r="A14735" t="s">
        <v>11120</v>
      </c>
      <c r="B14735" t="s">
        <v>11120</v>
      </c>
      <c r="C14735" t="s">
        <v>17435</v>
      </c>
      <c r="D14735" t="s">
        <v>33518</v>
      </c>
      <c r="E14735" t="s">
        <v>24776</v>
      </c>
      <c r="F14735">
        <v>1</v>
      </c>
      <c r="G14735">
        <v>15</v>
      </c>
      <c r="H14735" s="1">
        <v>85</v>
      </c>
      <c r="I14735" s="88"/>
      <c r="K14735" s="86" t="s">
        <v>17485</v>
      </c>
      <c r="L14735" s="86" t="s">
        <v>17486</v>
      </c>
      <c r="N14735" s="83">
        <f>IFERROR(VLOOKUP(A14735,bip!$A:$C,2,0),"")</f>
      </c>
      <c r="O14735" s="83">
        <f>IFERROR(VLOOKUP(A14735,bip!$A:$Z,3,0),"")</f>
      </c>
    </row>
    <row r="14736" spans="1:15" ht="13.2">
      <c r="A14736" t="s">
        <v>11119</v>
      </c>
      <c r="B14736" t="s">
        <v>11119</v>
      </c>
      <c r="C14736" t="s">
        <v>17435</v>
      </c>
      <c r="D14736" t="s">
        <v>33520</v>
      </c>
      <c r="E14736" t="s">
        <v>24774</v>
      </c>
      <c r="F14736">
        <v>1</v>
      </c>
      <c r="G14736">
        <v>15</v>
      </c>
      <c r="H14736" s="1">
        <v>135</v>
      </c>
      <c r="I14736" s="88"/>
      <c r="K14736" s="86" t="s">
        <v>17485</v>
      </c>
      <c r="L14736" s="86" t="s">
        <v>17486</v>
      </c>
      <c r="N14736" s="83">
        <f>IFERROR(VLOOKUP(A14736,bip!$A:$C,2,0),"")</f>
      </c>
      <c r="O14736" s="83">
        <f>IFERROR(VLOOKUP(A14736,bip!$A:$Z,3,0),"")</f>
      </c>
    </row>
    <row r="14737" spans="1:15" ht="13.2">
      <c r="A14737" t="s">
        <v>11147</v>
      </c>
      <c r="B14737" t="s">
        <v>11147</v>
      </c>
      <c r="C14737" t="s">
        <v>17435</v>
      </c>
      <c r="D14737" t="s">
        <v>38689</v>
      </c>
      <c r="E14737" t="s">
        <v>30092</v>
      </c>
      <c r="F14737">
        <v>10</v>
      </c>
      <c r="G14737">
        <v>50</v>
      </c>
      <c r="H14737" s="1">
        <v>37</v>
      </c>
      <c r="I14737" s="88">
        <v>0.05</v>
      </c>
      <c r="J14737" s="86" t="s">
        <v>17480</v>
      </c>
      <c r="K14737" s="86" t="s">
        <v>44487</v>
      </c>
      <c r="L14737" s="86" t="s">
        <v>17486</v>
      </c>
      <c r="N14737" s="83">
        <f>IFERROR(VLOOKUP(A14737,bip!$A:$C,2,0),"")</f>
      </c>
      <c r="O14737" s="83">
        <f>IFERROR(VLOOKUP(A14737,bip!$A:$Z,3,0),"")</f>
      </c>
    </row>
    <row r="14738" spans="1:15" ht="13.2">
      <c r="A14738" t="s">
        <v>11156</v>
      </c>
      <c r="B14738" t="s">
        <v>11156</v>
      </c>
      <c r="C14738" t="s">
        <v>17435</v>
      </c>
      <c r="D14738" t="s">
        <v>38690</v>
      </c>
      <c r="E14738" t="s">
        <v>30093</v>
      </c>
      <c r="F14738">
        <v>10</v>
      </c>
      <c r="G14738">
        <v>50</v>
      </c>
      <c r="H14738" s="1">
        <v>27</v>
      </c>
      <c r="I14738" s="88">
        <v>0.05</v>
      </c>
      <c r="J14738" s="86" t="s">
        <v>17480</v>
      </c>
      <c r="K14738" s="86" t="s">
        <v>44487</v>
      </c>
      <c r="L14738" s="86" t="s">
        <v>17486</v>
      </c>
      <c r="N14738" s="83">
        <f>IFERROR(VLOOKUP(A14738,bip!$A:$C,2,0),"")</f>
      </c>
      <c r="O14738" s="83">
        <f>IFERROR(VLOOKUP(A14738,bip!$A:$Z,3,0),"")</f>
      </c>
    </row>
    <row r="14739" spans="1:15" ht="13.2">
      <c r="A14739" t="s">
        <v>11148</v>
      </c>
      <c r="B14739" t="s">
        <v>11148</v>
      </c>
      <c r="C14739" t="s">
        <v>17435</v>
      </c>
      <c r="D14739" t="s">
        <v>38691</v>
      </c>
      <c r="E14739" t="s">
        <v>30094</v>
      </c>
      <c r="F14739">
        <v>10</v>
      </c>
      <c r="G14739">
        <v>50</v>
      </c>
      <c r="H14739" s="1">
        <v>39</v>
      </c>
      <c r="I14739" s="88">
        <v>0.05</v>
      </c>
      <c r="J14739" s="86" t="s">
        <v>17480</v>
      </c>
      <c r="K14739" s="86" t="s">
        <v>44487</v>
      </c>
      <c r="L14739" s="86" t="s">
        <v>17486</v>
      </c>
      <c r="N14739" s="83">
        <f>IFERROR(VLOOKUP(A14739,bip!$A:$C,2,0),"")</f>
      </c>
      <c r="O14739" s="83">
        <f>IFERROR(VLOOKUP(A14739,bip!$A:$Z,3,0),"")</f>
      </c>
    </row>
    <row r="14740" spans="1:15" ht="13.2">
      <c r="A14740" t="s">
        <v>11157</v>
      </c>
      <c r="B14740" t="s">
        <v>11157</v>
      </c>
      <c r="C14740" t="s">
        <v>17435</v>
      </c>
      <c r="D14740" t="s">
        <v>38692</v>
      </c>
      <c r="E14740" t="s">
        <v>30095</v>
      </c>
      <c r="F14740">
        <v>10</v>
      </c>
      <c r="G14740">
        <v>50</v>
      </c>
      <c r="H14740" s="1">
        <v>29</v>
      </c>
      <c r="I14740" s="88">
        <v>0.05</v>
      </c>
      <c r="J14740" s="86" t="s">
        <v>17480</v>
      </c>
      <c r="K14740" s="86" t="s">
        <v>44487</v>
      </c>
      <c r="L14740" s="86" t="s">
        <v>17486</v>
      </c>
      <c r="N14740" s="83">
        <f>IFERROR(VLOOKUP(A14740,bip!$A:$C,2,0),"")</f>
      </c>
      <c r="O14740" s="83">
        <f>IFERROR(VLOOKUP(A14740,bip!$A:$Z,3,0),"")</f>
      </c>
    </row>
    <row r="14741" spans="1:15" ht="13.2">
      <c r="A14741" t="s">
        <v>11149</v>
      </c>
      <c r="B14741" t="s">
        <v>11149</v>
      </c>
      <c r="C14741" t="s">
        <v>17435</v>
      </c>
      <c r="D14741" t="s">
        <v>38693</v>
      </c>
      <c r="E14741" t="s">
        <v>30096</v>
      </c>
      <c r="F14741">
        <v>10</v>
      </c>
      <c r="G14741">
        <v>50</v>
      </c>
      <c r="H14741" s="1">
        <v>40</v>
      </c>
      <c r="I14741" s="88">
        <v>0.05</v>
      </c>
      <c r="J14741" s="86" t="s">
        <v>17480</v>
      </c>
      <c r="K14741" s="86" t="s">
        <v>44487</v>
      </c>
      <c r="L14741" s="86" t="s">
        <v>17486</v>
      </c>
      <c r="N14741" s="83">
        <f>IFERROR(VLOOKUP(A14741,bip!$A:$C,2,0),"")</f>
      </c>
      <c r="O14741" s="83">
        <f>IFERROR(VLOOKUP(A14741,bip!$A:$Z,3,0),"")</f>
      </c>
    </row>
    <row r="14742" spans="1:15" ht="13.2">
      <c r="A14742" t="s">
        <v>11158</v>
      </c>
      <c r="B14742" t="s">
        <v>11158</v>
      </c>
      <c r="C14742" t="s">
        <v>17435</v>
      </c>
      <c r="D14742" t="s">
        <v>38694</v>
      </c>
      <c r="E14742" t="s">
        <v>30097</v>
      </c>
      <c r="F14742">
        <v>10</v>
      </c>
      <c r="G14742">
        <v>50</v>
      </c>
      <c r="H14742" s="1">
        <v>32</v>
      </c>
      <c r="I14742" s="88">
        <v>0.05</v>
      </c>
      <c r="J14742" s="86" t="s">
        <v>17480</v>
      </c>
      <c r="K14742" s="86" t="s">
        <v>44487</v>
      </c>
      <c r="L14742" s="86" t="s">
        <v>17486</v>
      </c>
      <c r="N14742" s="83">
        <f>IFERROR(VLOOKUP(A14742,bip!$A:$C,2,0),"")</f>
      </c>
      <c r="O14742" s="83">
        <f>IFERROR(VLOOKUP(A14742,bip!$A:$Z,3,0),"")</f>
      </c>
    </row>
    <row r="14743" spans="1:15" ht="13.2">
      <c r="A14743" t="s">
        <v>11150</v>
      </c>
      <c r="B14743" t="s">
        <v>11150</v>
      </c>
      <c r="C14743" t="s">
        <v>17435</v>
      </c>
      <c r="D14743" t="s">
        <v>38695</v>
      </c>
      <c r="E14743" t="s">
        <v>30098</v>
      </c>
      <c r="F14743">
        <v>10</v>
      </c>
      <c r="G14743">
        <v>50</v>
      </c>
      <c r="H14743" s="1">
        <v>41</v>
      </c>
      <c r="I14743" s="88">
        <v>0.05</v>
      </c>
      <c r="J14743" s="86" t="s">
        <v>17480</v>
      </c>
      <c r="K14743" s="86" t="s">
        <v>44487</v>
      </c>
      <c r="L14743" s="86" t="s">
        <v>17486</v>
      </c>
      <c r="N14743" s="83">
        <f>IFERROR(VLOOKUP(A14743,bip!$A:$C,2,0),"")</f>
      </c>
      <c r="O14743" s="83">
        <f>IFERROR(VLOOKUP(A14743,bip!$A:$Z,3,0),"")</f>
      </c>
    </row>
    <row r="14744" spans="1:15" ht="13.2">
      <c r="A14744" t="s">
        <v>11159</v>
      </c>
      <c r="B14744" t="s">
        <v>11159</v>
      </c>
      <c r="C14744" t="s">
        <v>17435</v>
      </c>
      <c r="D14744" t="s">
        <v>38696</v>
      </c>
      <c r="E14744" t="s">
        <v>30099</v>
      </c>
      <c r="F14744">
        <v>10</v>
      </c>
      <c r="G14744">
        <v>50</v>
      </c>
      <c r="H14744" s="1">
        <v>32</v>
      </c>
      <c r="I14744" s="88">
        <v>0.05</v>
      </c>
      <c r="J14744" s="86" t="s">
        <v>17480</v>
      </c>
      <c r="K14744" s="86" t="s">
        <v>44487</v>
      </c>
      <c r="L14744" s="86" t="s">
        <v>17486</v>
      </c>
      <c r="N14744" s="83">
        <f>IFERROR(VLOOKUP(A14744,bip!$A:$C,2,0),"")</f>
      </c>
      <c r="O14744" s="83">
        <f>IFERROR(VLOOKUP(A14744,bip!$A:$Z,3,0),"")</f>
      </c>
    </row>
    <row r="14745" spans="1:15" ht="13.2">
      <c r="A14745" t="s">
        <v>11151</v>
      </c>
      <c r="B14745" t="s">
        <v>11151</v>
      </c>
      <c r="C14745" t="s">
        <v>17435</v>
      </c>
      <c r="D14745" t="s">
        <v>38697</v>
      </c>
      <c r="E14745" t="s">
        <v>30100</v>
      </c>
      <c r="F14745">
        <v>10</v>
      </c>
      <c r="G14745">
        <v>50</v>
      </c>
      <c r="H14745" s="1">
        <v>44</v>
      </c>
      <c r="I14745" s="88">
        <v>0.05</v>
      </c>
      <c r="J14745" s="86" t="s">
        <v>17480</v>
      </c>
      <c r="K14745" s="86" t="s">
        <v>44487</v>
      </c>
      <c r="L14745" s="86" t="s">
        <v>17486</v>
      </c>
      <c r="N14745" s="83">
        <f>IFERROR(VLOOKUP(A14745,bip!$A:$C,2,0),"")</f>
      </c>
      <c r="O14745" s="83">
        <f>IFERROR(VLOOKUP(A14745,bip!$A:$Z,3,0),"")</f>
      </c>
    </row>
    <row r="14746" spans="1:15" ht="13.2">
      <c r="A14746" t="s">
        <v>11160</v>
      </c>
      <c r="B14746" t="s">
        <v>11160</v>
      </c>
      <c r="C14746" t="s">
        <v>17435</v>
      </c>
      <c r="D14746" t="s">
        <v>38698</v>
      </c>
      <c r="E14746" t="s">
        <v>30101</v>
      </c>
      <c r="F14746">
        <v>10</v>
      </c>
      <c r="G14746">
        <v>50</v>
      </c>
      <c r="H14746" s="1">
        <v>35</v>
      </c>
      <c r="I14746" s="88">
        <v>0.05</v>
      </c>
      <c r="J14746" s="86" t="s">
        <v>17480</v>
      </c>
      <c r="K14746" s="86" t="s">
        <v>44487</v>
      </c>
      <c r="L14746" s="86" t="s">
        <v>17486</v>
      </c>
      <c r="N14746" s="83">
        <f>IFERROR(VLOOKUP(A14746,bip!$A:$C,2,0),"")</f>
      </c>
      <c r="O14746" s="83">
        <f>IFERROR(VLOOKUP(A14746,bip!$A:$Z,3,0),"")</f>
      </c>
    </row>
    <row r="14747" spans="1:15" ht="13.2">
      <c r="A14747" t="s">
        <v>11152</v>
      </c>
      <c r="B14747" t="s">
        <v>11152</v>
      </c>
      <c r="C14747" t="s">
        <v>17435</v>
      </c>
      <c r="D14747" t="s">
        <v>38699</v>
      </c>
      <c r="E14747" t="s">
        <v>30102</v>
      </c>
      <c r="F14747">
        <v>10</v>
      </c>
      <c r="G14747">
        <v>50</v>
      </c>
      <c r="H14747" s="1">
        <v>60</v>
      </c>
      <c r="I14747" s="88">
        <v>0.05</v>
      </c>
      <c r="J14747" s="86" t="s">
        <v>17480</v>
      </c>
      <c r="K14747" s="86" t="s">
        <v>44487</v>
      </c>
      <c r="L14747" s="86" t="s">
        <v>17486</v>
      </c>
      <c r="N14747" s="83">
        <f>IFERROR(VLOOKUP(A14747,bip!$A:$C,2,0),"")</f>
      </c>
      <c r="O14747" s="83">
        <f>IFERROR(VLOOKUP(A14747,bip!$A:$Z,3,0),"")</f>
      </c>
    </row>
    <row r="14748" spans="1:15" ht="13.2">
      <c r="A14748" t="s">
        <v>11153</v>
      </c>
      <c r="B14748" t="s">
        <v>11153</v>
      </c>
      <c r="C14748" t="s">
        <v>17435</v>
      </c>
      <c r="D14748" t="s">
        <v>38700</v>
      </c>
      <c r="E14748" t="s">
        <v>30103</v>
      </c>
      <c r="F14748">
        <v>10</v>
      </c>
      <c r="G14748">
        <v>50</v>
      </c>
      <c r="H14748" s="1">
        <v>75</v>
      </c>
      <c r="I14748" s="88">
        <v>0.05</v>
      </c>
      <c r="J14748" s="86" t="s">
        <v>17480</v>
      </c>
      <c r="K14748" s="86" t="s">
        <v>44487</v>
      </c>
      <c r="L14748" s="86" t="s">
        <v>17486</v>
      </c>
      <c r="N14748" s="83">
        <f>IFERROR(VLOOKUP(A14748,bip!$A:$C,2,0),"")</f>
      </c>
      <c r="O14748" s="83">
        <f>IFERROR(VLOOKUP(A14748,bip!$A:$Z,3,0),"")</f>
      </c>
    </row>
    <row r="14749" spans="1:15" ht="13.2">
      <c r="A14749" t="s">
        <v>11154</v>
      </c>
      <c r="B14749" t="s">
        <v>11154</v>
      </c>
      <c r="C14749" t="s">
        <v>17435</v>
      </c>
      <c r="D14749" t="s">
        <v>38701</v>
      </c>
      <c r="E14749" t="s">
        <v>30104</v>
      </c>
      <c r="F14749">
        <v>10</v>
      </c>
      <c r="G14749">
        <v>50</v>
      </c>
      <c r="H14749" s="1">
        <v>103</v>
      </c>
      <c r="I14749" s="88">
        <v>0.05</v>
      </c>
      <c r="J14749" s="86" t="s">
        <v>17480</v>
      </c>
      <c r="K14749" s="86" t="s">
        <v>44487</v>
      </c>
      <c r="L14749" s="86" t="s">
        <v>17486</v>
      </c>
      <c r="N14749" s="83">
        <f>IFERROR(VLOOKUP(A14749,bip!$A:$C,2,0),"")</f>
      </c>
      <c r="O14749" s="83">
        <f>IFERROR(VLOOKUP(A14749,bip!$A:$Z,3,0),"")</f>
      </c>
    </row>
    <row r="14750" spans="1:15" ht="13.2">
      <c r="A14750" t="s">
        <v>11155</v>
      </c>
      <c r="B14750" t="s">
        <v>11155</v>
      </c>
      <c r="C14750" t="s">
        <v>17435</v>
      </c>
      <c r="D14750" t="s">
        <v>38702</v>
      </c>
      <c r="E14750" t="s">
        <v>30105</v>
      </c>
      <c r="F14750">
        <v>10</v>
      </c>
      <c r="G14750">
        <v>50</v>
      </c>
      <c r="H14750" s="1">
        <v>122</v>
      </c>
      <c r="I14750" s="88">
        <v>0.05</v>
      </c>
      <c r="J14750" s="86" t="s">
        <v>17480</v>
      </c>
      <c r="K14750" s="86" t="s">
        <v>44487</v>
      </c>
      <c r="L14750" s="86" t="s">
        <v>17486</v>
      </c>
      <c r="N14750" s="83">
        <f>IFERROR(VLOOKUP(A14750,bip!$A:$C,2,0),"")</f>
      </c>
      <c r="O14750" s="83">
        <f>IFERROR(VLOOKUP(A14750,bip!$A:$Z,3,0),"")</f>
      </c>
    </row>
    <row r="14751" spans="1:15" ht="13.2">
      <c r="A14751" t="s">
        <v>11132</v>
      </c>
      <c r="B14751" t="s">
        <v>11132</v>
      </c>
      <c r="C14751" t="s">
        <v>17435</v>
      </c>
      <c r="D14751" t="s">
        <v>34365</v>
      </c>
      <c r="E14751" t="s">
        <v>34366</v>
      </c>
      <c r="F14751">
        <v>1</v>
      </c>
      <c r="G14751">
        <v>300</v>
      </c>
      <c r="H14751" s="1">
        <v>20</v>
      </c>
      <c r="I14751" s="88"/>
      <c r="K14751" s="86" t="s">
        <v>17485</v>
      </c>
      <c r="L14751" s="86" t="s">
        <v>17486</v>
      </c>
      <c r="N14751" s="83">
        <f>IFERROR(VLOOKUP(A14751,bip!$A:$C,2,0),"")</f>
      </c>
      <c r="O14751" s="83">
        <f>IFERROR(VLOOKUP(A14751,bip!$A:$Z,3,0),"")</f>
      </c>
    </row>
    <row r="14752" spans="1:15" ht="13.2">
      <c r="A14752" t="s">
        <v>11122</v>
      </c>
      <c r="B14752" t="s">
        <v>11122</v>
      </c>
      <c r="C14752" t="s">
        <v>17435</v>
      </c>
      <c r="D14752" t="s">
        <v>38519</v>
      </c>
      <c r="E14752" t="s">
        <v>24778</v>
      </c>
      <c r="F14752">
        <v>1</v>
      </c>
      <c r="G14752">
        <v>200</v>
      </c>
      <c r="H14752" s="1">
        <v>28</v>
      </c>
      <c r="I14752" s="88"/>
      <c r="K14752" s="86" t="s">
        <v>17485</v>
      </c>
      <c r="L14752" s="86" t="s">
        <v>17486</v>
      </c>
      <c r="N14752" s="83">
        <f>IFERROR(VLOOKUP(A14752,bip!$A:$C,2,0),"")</f>
      </c>
      <c r="O14752" s="83">
        <f>IFERROR(VLOOKUP(A14752,bip!$A:$Z,3,0),"")</f>
      </c>
    </row>
    <row r="14753" spans="1:15" ht="13.2">
      <c r="A14753" t="s">
        <v>11121</v>
      </c>
      <c r="B14753" t="s">
        <v>11121</v>
      </c>
      <c r="C14753" t="s">
        <v>17435</v>
      </c>
      <c r="D14753" t="s">
        <v>33519</v>
      </c>
      <c r="E14753" t="s">
        <v>24777</v>
      </c>
      <c r="F14753">
        <v>1</v>
      </c>
      <c r="G14753">
        <v>200</v>
      </c>
      <c r="H14753" s="1">
        <v>40</v>
      </c>
      <c r="I14753" s="88"/>
      <c r="K14753" s="86" t="s">
        <v>17485</v>
      </c>
      <c r="L14753" s="86" t="s">
        <v>17486</v>
      </c>
      <c r="N14753" s="83">
        <f>IFERROR(VLOOKUP(A14753,bip!$A:$C,2,0),"")</f>
      </c>
      <c r="O14753" s="83">
        <f>IFERROR(VLOOKUP(A14753,bip!$A:$Z,3,0),"")</f>
      </c>
    </row>
    <row r="14754" spans="1:15" ht="13.2">
      <c r="A14754" t="s">
        <v>11129</v>
      </c>
      <c r="B14754" t="s">
        <v>11129</v>
      </c>
      <c r="C14754" t="s">
        <v>17435</v>
      </c>
      <c r="D14754" t="s">
        <v>33521</v>
      </c>
      <c r="E14754" t="s">
        <v>24782</v>
      </c>
      <c r="F14754">
        <v>1</v>
      </c>
      <c r="G14754">
        <v>12</v>
      </c>
      <c r="H14754" s="1">
        <v>279</v>
      </c>
      <c r="I14754" s="88"/>
      <c r="K14754" s="86" t="s">
        <v>17485</v>
      </c>
      <c r="L14754" s="86" t="s">
        <v>17486</v>
      </c>
      <c r="N14754" s="83">
        <f>IFERROR(VLOOKUP(A14754,bip!$A:$C,2,0),"")</f>
      </c>
      <c r="O14754" s="83">
        <f>IFERROR(VLOOKUP(A14754,bip!$A:$Z,3,0),"")</f>
      </c>
    </row>
    <row r="14755" spans="1:15" ht="13.2">
      <c r="A14755" t="s">
        <v>11130</v>
      </c>
      <c r="B14755" t="s">
        <v>11130</v>
      </c>
      <c r="C14755" t="s">
        <v>17435</v>
      </c>
      <c r="D14755" t="s">
        <v>33522</v>
      </c>
      <c r="E14755" t="s">
        <v>24783</v>
      </c>
      <c r="F14755">
        <v>1</v>
      </c>
      <c r="G14755">
        <v>12</v>
      </c>
      <c r="H14755" s="1">
        <v>395</v>
      </c>
      <c r="I14755" s="88"/>
      <c r="K14755" s="86" t="s">
        <v>17485</v>
      </c>
      <c r="L14755" s="86" t="s">
        <v>17486</v>
      </c>
      <c r="N14755" s="83">
        <f>IFERROR(VLOOKUP(A14755,bip!$A:$C,2,0),"")</f>
      </c>
      <c r="O14755" s="83">
        <f>IFERROR(VLOOKUP(A14755,bip!$A:$Z,3,0),"")</f>
      </c>
    </row>
    <row r="14756" spans="1:15" ht="13.2">
      <c r="A14756" t="s">
        <v>11125</v>
      </c>
      <c r="B14756" t="s">
        <v>11125</v>
      </c>
      <c r="C14756" t="s">
        <v>17435</v>
      </c>
      <c r="D14756" t="s">
        <v>33523</v>
      </c>
      <c r="E14756" t="s">
        <v>24784</v>
      </c>
      <c r="F14756">
        <v>1</v>
      </c>
      <c r="G14756">
        <v>12</v>
      </c>
      <c r="H14756" s="1">
        <v>270</v>
      </c>
      <c r="I14756" s="88"/>
      <c r="K14756" s="86" t="s">
        <v>17485</v>
      </c>
      <c r="L14756" s="86" t="s">
        <v>17486</v>
      </c>
      <c r="N14756" s="83">
        <f>IFERROR(VLOOKUP(A14756,bip!$A:$C,2,0),"")</f>
      </c>
      <c r="O14756" s="83">
        <f>IFERROR(VLOOKUP(A14756,bip!$A:$Z,3,0),"")</f>
      </c>
    </row>
    <row r="14757" spans="1:15" ht="13.2">
      <c r="A14757" t="s">
        <v>11126</v>
      </c>
      <c r="B14757" t="s">
        <v>11126</v>
      </c>
      <c r="C14757" t="s">
        <v>17435</v>
      </c>
      <c r="D14757" t="s">
        <v>33524</v>
      </c>
      <c r="E14757" t="s">
        <v>24785</v>
      </c>
      <c r="F14757">
        <v>1</v>
      </c>
      <c r="G14757">
        <v>12</v>
      </c>
      <c r="H14757" s="1">
        <v>390</v>
      </c>
      <c r="I14757" s="88"/>
      <c r="K14757" s="86" t="s">
        <v>17485</v>
      </c>
      <c r="L14757" s="86" t="s">
        <v>17486</v>
      </c>
      <c r="N14757" s="83">
        <f>IFERROR(VLOOKUP(A14757,bip!$A:$C,2,0),"")</f>
      </c>
      <c r="O14757" s="83">
        <f>IFERROR(VLOOKUP(A14757,bip!$A:$Z,3,0),"")</f>
      </c>
    </row>
    <row r="14758" spans="1:15" ht="13.2">
      <c r="A14758" t="s">
        <v>11127</v>
      </c>
      <c r="B14758" t="s">
        <v>11127</v>
      </c>
      <c r="C14758" t="s">
        <v>17435</v>
      </c>
      <c r="D14758" t="s">
        <v>33525</v>
      </c>
      <c r="E14758" t="s">
        <v>24780</v>
      </c>
      <c r="F14758">
        <v>1</v>
      </c>
      <c r="G14758">
        <v>12</v>
      </c>
      <c r="H14758" s="1">
        <v>205</v>
      </c>
      <c r="I14758" s="88"/>
      <c r="K14758" s="86" t="s">
        <v>17485</v>
      </c>
      <c r="L14758" s="86" t="s">
        <v>17486</v>
      </c>
      <c r="N14758" s="83">
        <f>IFERROR(VLOOKUP(A14758,bip!$A:$C,2,0),"")</f>
      </c>
      <c r="O14758" s="83">
        <f>IFERROR(VLOOKUP(A14758,bip!$A:$Z,3,0),"")</f>
      </c>
    </row>
    <row r="14759" spans="1:15" ht="13.2">
      <c r="A14759" t="s">
        <v>11128</v>
      </c>
      <c r="B14759" t="s">
        <v>11128</v>
      </c>
      <c r="C14759" t="s">
        <v>17435</v>
      </c>
      <c r="D14759" t="s">
        <v>33526</v>
      </c>
      <c r="E14759" t="s">
        <v>24781</v>
      </c>
      <c r="F14759">
        <v>1</v>
      </c>
      <c r="G14759">
        <v>12</v>
      </c>
      <c r="H14759" s="1">
        <v>299</v>
      </c>
      <c r="I14759" s="88"/>
      <c r="K14759" s="86" t="s">
        <v>17485</v>
      </c>
      <c r="L14759" s="86" t="s">
        <v>17486</v>
      </c>
      <c r="N14759" s="83">
        <f>IFERROR(VLOOKUP(A14759,bip!$A:$C,2,0),"")</f>
      </c>
      <c r="O14759" s="83">
        <f>IFERROR(VLOOKUP(A14759,bip!$A:$Z,3,0),"")</f>
      </c>
    </row>
    <row r="14760" spans="1:15" ht="13.2">
      <c r="A14760" t="s">
        <v>11123</v>
      </c>
      <c r="B14760" t="s">
        <v>11123</v>
      </c>
      <c r="C14760" t="s">
        <v>17435</v>
      </c>
      <c r="D14760" t="s">
        <v>33527</v>
      </c>
      <c r="E14760" t="s">
        <v>24786</v>
      </c>
      <c r="F14760">
        <v>1</v>
      </c>
      <c r="G14760">
        <v>12</v>
      </c>
      <c r="H14760" s="1">
        <v>215</v>
      </c>
      <c r="I14760" s="88"/>
      <c r="K14760" s="86" t="s">
        <v>17485</v>
      </c>
      <c r="L14760" s="86" t="s">
        <v>17486</v>
      </c>
      <c r="N14760" s="83">
        <f>IFERROR(VLOOKUP(A14760,bip!$A:$C,2,0),"")</f>
      </c>
      <c r="O14760" s="83">
        <f>IFERROR(VLOOKUP(A14760,bip!$A:$Z,3,0),"")</f>
      </c>
    </row>
    <row r="14761" spans="1:15" ht="13.2">
      <c r="A14761" t="s">
        <v>11124</v>
      </c>
      <c r="B14761" t="s">
        <v>11124</v>
      </c>
      <c r="C14761" t="s">
        <v>17435</v>
      </c>
      <c r="D14761" t="s">
        <v>33528</v>
      </c>
      <c r="E14761" t="s">
        <v>24787</v>
      </c>
      <c r="F14761">
        <v>1</v>
      </c>
      <c r="G14761">
        <v>12</v>
      </c>
      <c r="H14761" s="1">
        <v>289</v>
      </c>
      <c r="I14761" s="88"/>
      <c r="K14761" s="86" t="s">
        <v>17485</v>
      </c>
      <c r="L14761" s="86" t="s">
        <v>17486</v>
      </c>
      <c r="N14761" s="83">
        <f>IFERROR(VLOOKUP(A14761,bip!$A:$C,2,0),"")</f>
      </c>
      <c r="O14761" s="83">
        <f>IFERROR(VLOOKUP(A14761,bip!$A:$Z,3,0),"")</f>
      </c>
    </row>
    <row r="14762" spans="1:15" ht="13.2">
      <c r="A14762" t="s">
        <v>11131</v>
      </c>
      <c r="B14762" t="s">
        <v>11131</v>
      </c>
      <c r="C14762" t="s">
        <v>17435</v>
      </c>
      <c r="D14762" t="s">
        <v>33529</v>
      </c>
      <c r="E14762" t="s">
        <v>24779</v>
      </c>
      <c r="F14762">
        <v>1</v>
      </c>
      <c r="G14762">
        <v>50</v>
      </c>
      <c r="H14762" s="1">
        <v>176</v>
      </c>
      <c r="I14762" s="88"/>
      <c r="K14762" s="86" t="s">
        <v>17485</v>
      </c>
      <c r="L14762" s="86" t="s">
        <v>17486</v>
      </c>
      <c r="N14762" s="83">
        <f>IFERROR(VLOOKUP(A14762,bip!$A:$C,2,0),"")</f>
      </c>
      <c r="O14762" s="83">
        <f>IFERROR(VLOOKUP(A14762,bip!$A:$Z,3,0),"")</f>
      </c>
    </row>
    <row r="14763" spans="1:15" ht="13.2">
      <c r="A14763" t="s">
        <v>11093</v>
      </c>
      <c r="B14763" t="s">
        <v>11093</v>
      </c>
      <c r="C14763" t="s">
        <v>17435</v>
      </c>
      <c r="D14763" t="s">
        <v>17463</v>
      </c>
      <c r="E14763" t="s">
        <v>24757</v>
      </c>
      <c r="F14763">
        <v>10</v>
      </c>
      <c r="G14763">
        <v>60</v>
      </c>
      <c r="H14763" s="1">
        <v>75</v>
      </c>
      <c r="I14763" s="88"/>
      <c r="K14763" s="86" t="s">
        <v>17485</v>
      </c>
      <c r="L14763" s="86" t="s">
        <v>17486</v>
      </c>
      <c r="N14763" s="83">
        <f>IFERROR(VLOOKUP(A14763,bip!$A:$C,2,0),"")</f>
      </c>
      <c r="O14763" s="83">
        <f>IFERROR(VLOOKUP(A14763,bip!$A:$Z,3,0),"")</f>
      </c>
    </row>
    <row r="14764" spans="1:15" ht="13.2">
      <c r="A14764" t="s">
        <v>11094</v>
      </c>
      <c r="B14764" t="s">
        <v>11094</v>
      </c>
      <c r="C14764" t="s">
        <v>17435</v>
      </c>
      <c r="D14764" t="s">
        <v>17464</v>
      </c>
      <c r="E14764" t="s">
        <v>24758</v>
      </c>
      <c r="F14764">
        <v>10</v>
      </c>
      <c r="G14764">
        <v>10</v>
      </c>
      <c r="H14764" s="1">
        <v>209</v>
      </c>
      <c r="I14764" s="88"/>
      <c r="K14764" s="86" t="s">
        <v>17485</v>
      </c>
      <c r="L14764" s="86" t="s">
        <v>17486</v>
      </c>
      <c r="N14764" s="83">
        <f>IFERROR(VLOOKUP(A14764,bip!$A:$C,2,0),"")</f>
      </c>
      <c r="O14764" s="83">
        <f>IFERROR(VLOOKUP(A14764,bip!$A:$Z,3,0),"")</f>
      </c>
    </row>
    <row r="14765" spans="1:15" ht="13.2">
      <c r="A14765" t="s">
        <v>11095</v>
      </c>
      <c r="B14765" t="s">
        <v>11095</v>
      </c>
      <c r="C14765" t="s">
        <v>17435</v>
      </c>
      <c r="D14765" t="s">
        <v>33496</v>
      </c>
      <c r="E14765" t="s">
        <v>32018</v>
      </c>
      <c r="F14765">
        <v>10</v>
      </c>
      <c r="G14765">
        <v>330</v>
      </c>
      <c r="H14765" s="1">
        <v>9.8000000000000007</v>
      </c>
      <c r="I14765" s="88"/>
      <c r="K14765" s="86" t="s">
        <v>17485</v>
      </c>
      <c r="L14765" s="86" t="s">
        <v>17486</v>
      </c>
      <c r="N14765" s="83">
        <f>IFERROR(VLOOKUP(A14765,bip!$A:$C,2,0),"")</f>
      </c>
      <c r="O14765" s="83">
        <f>IFERROR(VLOOKUP(A14765,bip!$A:$Z,3,0),"")</f>
      </c>
    </row>
    <row r="14766" spans="1:15" ht="13.2">
      <c r="A14766" t="s">
        <v>13601</v>
      </c>
      <c r="B14766" t="s">
        <v>13601</v>
      </c>
      <c r="C14766" t="s">
        <v>17435</v>
      </c>
      <c r="D14766" t="s">
        <v>22951</v>
      </c>
      <c r="E14766" t="s">
        <v>38885</v>
      </c>
      <c r="F14766">
        <v>1</v>
      </c>
      <c r="G14766">
        <v>8</v>
      </c>
      <c r="H14766" s="1">
        <v>503</v>
      </c>
      <c r="I14766" s="88"/>
      <c r="K14766" s="86" t="s">
        <v>17485</v>
      </c>
      <c r="L14766" s="86" t="s">
        <v>17486</v>
      </c>
      <c r="N14766" s="83">
        <f>IFERROR(VLOOKUP(A14766,bip!$A:$C,2,0),"")</f>
      </c>
      <c r="O14766" s="83">
        <f>IFERROR(VLOOKUP(A14766,bip!$A:$Z,3,0),"")</f>
      </c>
    </row>
    <row r="14767" spans="1:15" ht="13.2">
      <c r="A14767" t="s">
        <v>13602</v>
      </c>
      <c r="B14767" t="s">
        <v>13602</v>
      </c>
      <c r="C14767" t="s">
        <v>17435</v>
      </c>
      <c r="D14767" t="s">
        <v>38886</v>
      </c>
      <c r="E14767" t="s">
        <v>38887</v>
      </c>
      <c r="F14767">
        <v>1</v>
      </c>
      <c r="G14767">
        <v>8</v>
      </c>
      <c r="H14767" s="1">
        <v>503</v>
      </c>
      <c r="I14767" s="88"/>
      <c r="K14767" s="86" t="s">
        <v>17485</v>
      </c>
      <c r="L14767" s="86" t="s">
        <v>17486</v>
      </c>
      <c r="N14767" s="83">
        <f>IFERROR(VLOOKUP(A14767,bip!$A:$C,2,0),"")</f>
      </c>
      <c r="O14767" s="83">
        <f>IFERROR(VLOOKUP(A14767,bip!$A:$Z,3,0),"")</f>
        <v>0</v>
      </c>
    </row>
    <row r="14768" spans="1:15" ht="13.2">
      <c r="A14768" t="s">
        <v>13603</v>
      </c>
      <c r="B14768" t="s">
        <v>13603</v>
      </c>
      <c r="C14768" t="s">
        <v>17435</v>
      </c>
      <c r="D14768" t="s">
        <v>38888</v>
      </c>
      <c r="E14768" t="s">
        <v>38889</v>
      </c>
      <c r="F14768">
        <v>1</v>
      </c>
      <c r="G14768">
        <v>8</v>
      </c>
      <c r="H14768" s="1">
        <v>503</v>
      </c>
      <c r="I14768" s="88"/>
      <c r="K14768" s="86" t="s">
        <v>17485</v>
      </c>
      <c r="L14768" s="86" t="s">
        <v>17486</v>
      </c>
      <c r="N14768" s="83">
        <f>IFERROR(VLOOKUP(A14768,bip!$A:$C,2,0),"")</f>
      </c>
      <c r="O14768" s="83">
        <f>IFERROR(VLOOKUP(A14768,bip!$A:$Z,3,0),"")</f>
        <v>0</v>
      </c>
    </row>
    <row r="14769" spans="1:15" ht="13.2">
      <c r="A14769" t="s">
        <v>13604</v>
      </c>
      <c r="B14769" t="s">
        <v>13604</v>
      </c>
      <c r="C14769" t="s">
        <v>17435</v>
      </c>
      <c r="D14769" t="s">
        <v>22952</v>
      </c>
      <c r="E14769" t="s">
        <v>22953</v>
      </c>
      <c r="F14769">
        <v>1</v>
      </c>
      <c r="G14769">
        <v>8</v>
      </c>
      <c r="H14769" s="1">
        <v>518</v>
      </c>
      <c r="I14769" s="88"/>
      <c r="K14769" s="86" t="s">
        <v>17485</v>
      </c>
      <c r="L14769" s="86" t="s">
        <v>17486</v>
      </c>
      <c r="N14769" s="83">
        <f>IFERROR(VLOOKUP(A14769,bip!$A:$C,2,0),"")</f>
      </c>
      <c r="O14769" s="83">
        <f>IFERROR(VLOOKUP(A14769,bip!$A:$Z,3,0),"")</f>
      </c>
    </row>
    <row r="14770" spans="1:15" ht="13.2">
      <c r="A14770" t="s">
        <v>13605</v>
      </c>
      <c r="B14770" t="s">
        <v>13605</v>
      </c>
      <c r="C14770" t="s">
        <v>17435</v>
      </c>
      <c r="D14770" t="s">
        <v>38890</v>
      </c>
      <c r="E14770" t="s">
        <v>38891</v>
      </c>
      <c r="F14770">
        <v>1</v>
      </c>
      <c r="G14770">
        <v>8</v>
      </c>
      <c r="H14770" s="1">
        <v>518</v>
      </c>
      <c r="I14770" s="88"/>
      <c r="K14770" s="86" t="s">
        <v>17485</v>
      </c>
      <c r="L14770" s="86" t="s">
        <v>17486</v>
      </c>
      <c r="N14770" s="83">
        <f>IFERROR(VLOOKUP(A14770,bip!$A:$C,2,0),"")</f>
      </c>
      <c r="O14770" s="83">
        <f>IFERROR(VLOOKUP(A14770,bip!$A:$Z,3,0),"")</f>
      </c>
    </row>
    <row r="14771" spans="1:15" ht="13.2">
      <c r="A14771" t="s">
        <v>13606</v>
      </c>
      <c r="B14771" t="s">
        <v>13606</v>
      </c>
      <c r="C14771" t="s">
        <v>17435</v>
      </c>
      <c r="D14771" t="s">
        <v>38892</v>
      </c>
      <c r="E14771" t="s">
        <v>38893</v>
      </c>
      <c r="F14771">
        <v>1</v>
      </c>
      <c r="G14771">
        <v>8</v>
      </c>
      <c r="H14771" s="1">
        <v>518</v>
      </c>
      <c r="I14771" s="88"/>
      <c r="K14771" s="86" t="s">
        <v>17485</v>
      </c>
      <c r="L14771" s="86" t="s">
        <v>17486</v>
      </c>
      <c r="N14771" s="83">
        <f>IFERROR(VLOOKUP(A14771,bip!$A:$C,2,0),"")</f>
      </c>
      <c r="O14771" s="83">
        <f>IFERROR(VLOOKUP(A14771,bip!$A:$Z,3,0),"")</f>
      </c>
    </row>
    <row r="14772" spans="1:15" ht="13.2">
      <c r="A14772" t="s">
        <v>11289</v>
      </c>
      <c r="B14772" t="s">
        <v>13481</v>
      </c>
      <c r="C14772" t="s">
        <v>17437</v>
      </c>
      <c r="D14772" t="s">
        <v>22927</v>
      </c>
      <c r="E14772" t="s">
        <v>38894</v>
      </c>
      <c r="F14772">
        <v>1</v>
      </c>
      <c r="G14772">
        <v>8</v>
      </c>
      <c r="H14772" s="1">
        <v>478</v>
      </c>
      <c r="I14772" s="88"/>
      <c r="K14772" s="86" t="s">
        <v>17485</v>
      </c>
      <c r="L14772" s="86" t="s">
        <v>17486</v>
      </c>
      <c r="N14772" s="83">
        <f>IFERROR(VLOOKUP(A14772,bip!$A:$C,2,0),"")</f>
      </c>
      <c r="O14772" s="83">
        <f>IFERROR(VLOOKUP(A14772,bip!$A:$Z,3,0),"")</f>
      </c>
    </row>
    <row r="14773" spans="1:15" ht="13.2">
      <c r="A14773" t="s">
        <v>11290</v>
      </c>
      <c r="B14773" t="s">
        <v>13482</v>
      </c>
      <c r="C14773" t="s">
        <v>17437</v>
      </c>
      <c r="D14773" t="s">
        <v>22928</v>
      </c>
      <c r="E14773" t="s">
        <v>38895</v>
      </c>
      <c r="F14773">
        <v>1</v>
      </c>
      <c r="G14773">
        <v>8</v>
      </c>
      <c r="H14773" s="1">
        <v>492</v>
      </c>
      <c r="I14773" s="88"/>
      <c r="K14773" s="86" t="s">
        <v>17485</v>
      </c>
      <c r="L14773" s="86" t="s">
        <v>17486</v>
      </c>
      <c r="N14773" s="83">
        <f>IFERROR(VLOOKUP(A14773,bip!$A:$C,2,0),"")</f>
      </c>
      <c r="O14773" s="83">
        <f>IFERROR(VLOOKUP(A14773,bip!$A:$Z,3,0),"")</f>
      </c>
    </row>
    <row r="14774" spans="1:15" ht="13.2">
      <c r="A14774" t="s">
        <v>41653</v>
      </c>
      <c r="B14774" t="s">
        <v>41653</v>
      </c>
      <c r="C14774" t="s">
        <v>17435</v>
      </c>
      <c r="D14774" t="s">
        <v>17450</v>
      </c>
      <c r="E14774" t="s">
        <v>32016</v>
      </c>
      <c r="F14774">
        <v>1</v>
      </c>
      <c r="G14774">
        <v>120</v>
      </c>
      <c r="H14774" s="1">
        <v>74</v>
      </c>
      <c r="I14774" s="88">
        <v>0.05</v>
      </c>
      <c r="J14774" s="86" t="s">
        <v>17480</v>
      </c>
      <c r="K14774" s="86" t="s">
        <v>44487</v>
      </c>
      <c r="L14774" s="86" t="s">
        <v>17486</v>
      </c>
      <c r="M14774" s="86" t="s">
        <v>17487</v>
      </c>
      <c r="N14774" s="83">
        <f>IFERROR(VLOOKUP(A14774,bip!$A:$C,2,0),"")</f>
      </c>
      <c r="O14774" s="83">
        <f>IFERROR(VLOOKUP(A14774,bip!$A:$Z,3,0),"")</f>
      </c>
    </row>
    <row r="14775" spans="1:15" ht="13.2">
      <c r="A14775" t="s">
        <v>41654</v>
      </c>
      <c r="B14775" t="s">
        <v>41654</v>
      </c>
      <c r="C14775" t="s">
        <v>17435</v>
      </c>
      <c r="D14775" t="s">
        <v>41655</v>
      </c>
      <c r="E14775" t="s">
        <v>32017</v>
      </c>
      <c r="F14775">
        <v>1</v>
      </c>
      <c r="G14775">
        <v>120</v>
      </c>
      <c r="H14775" s="1">
        <v>74</v>
      </c>
      <c r="I14775" s="88">
        <v>0.05</v>
      </c>
      <c r="J14775" s="86" t="s">
        <v>17480</v>
      </c>
      <c r="K14775" s="86" t="s">
        <v>44487</v>
      </c>
      <c r="L14775" s="86" t="s">
        <v>17486</v>
      </c>
      <c r="M14775" s="86" t="s">
        <v>17487</v>
      </c>
      <c r="N14775" s="83">
        <f>IFERROR(VLOOKUP(A14775,bip!$A:$C,2,0),"")</f>
      </c>
      <c r="O14775" s="83">
        <f>IFERROR(VLOOKUP(A14775,bip!$A:$Z,3,0),"")</f>
      </c>
    </row>
    <row r="14776" spans="1:15" ht="13.2">
      <c r="A14776" t="s">
        <v>41656</v>
      </c>
      <c r="B14776" t="s">
        <v>41656</v>
      </c>
      <c r="C14776" t="s">
        <v>17435</v>
      </c>
      <c r="D14776" t="s">
        <v>41657</v>
      </c>
      <c r="E14776" t="s">
        <v>41658</v>
      </c>
      <c r="F14776">
        <v>1</v>
      </c>
      <c r="G14776">
        <v>120</v>
      </c>
      <c r="H14776" s="1">
        <v>74</v>
      </c>
      <c r="I14776" s="88">
        <v>0.05</v>
      </c>
      <c r="J14776" s="86" t="s">
        <v>17480</v>
      </c>
      <c r="K14776" s="86" t="s">
        <v>44487</v>
      </c>
      <c r="L14776" s="86" t="s">
        <v>17486</v>
      </c>
      <c r="M14776" s="86" t="s">
        <v>17487</v>
      </c>
      <c r="N14776" s="83">
        <f>IFERROR(VLOOKUP(A14776,bip!$A:$C,2,0),"")</f>
      </c>
      <c r="O14776" s="83">
        <f>IFERROR(VLOOKUP(A14776,bip!$A:$Z,3,0),"")</f>
      </c>
    </row>
    <row r="14777" spans="1:15" ht="13.2">
      <c r="A14777" t="s">
        <v>41659</v>
      </c>
      <c r="B14777" t="s">
        <v>41659</v>
      </c>
      <c r="C14777" t="s">
        <v>17435</v>
      </c>
      <c r="D14777" t="s">
        <v>41660</v>
      </c>
      <c r="E14777" t="s">
        <v>41661</v>
      </c>
      <c r="F14777">
        <v>1</v>
      </c>
      <c r="G14777">
        <v>120</v>
      </c>
      <c r="H14777" s="1">
        <v>38</v>
      </c>
      <c r="I14777" s="88">
        <v>0.05</v>
      </c>
      <c r="J14777" s="86" t="s">
        <v>17480</v>
      </c>
      <c r="K14777" s="86" t="s">
        <v>44487</v>
      </c>
      <c r="L14777" s="86" t="s">
        <v>17486</v>
      </c>
      <c r="M14777" s="86" t="s">
        <v>17487</v>
      </c>
      <c r="N14777" s="83">
        <f>IFERROR(VLOOKUP(A14777,bip!$A:$C,2,0),"")</f>
      </c>
      <c r="O14777" s="83">
        <f>IFERROR(VLOOKUP(A14777,bip!$A:$Z,3,0),"")</f>
      </c>
    </row>
    <row r="14778" spans="1:15" ht="13.2">
      <c r="A14778" t="s">
        <v>41662</v>
      </c>
      <c r="B14778" t="s">
        <v>41662</v>
      </c>
      <c r="C14778" t="s">
        <v>17435</v>
      </c>
      <c r="D14778" t="s">
        <v>41663</v>
      </c>
      <c r="E14778" t="s">
        <v>41664</v>
      </c>
      <c r="F14778">
        <v>1</v>
      </c>
      <c r="G14778">
        <v>120</v>
      </c>
      <c r="H14778" s="1">
        <v>45</v>
      </c>
      <c r="I14778" s="88">
        <v>0.05</v>
      </c>
      <c r="J14778" s="86" t="s">
        <v>17480</v>
      </c>
      <c r="K14778" s="86" t="s">
        <v>44487</v>
      </c>
      <c r="L14778" s="86" t="s">
        <v>17486</v>
      </c>
      <c r="M14778" s="86" t="s">
        <v>17487</v>
      </c>
      <c r="N14778" s="83">
        <f>IFERROR(VLOOKUP(A14778,bip!$A:$C,2,0),"")</f>
      </c>
      <c r="O14778" s="83">
        <f>IFERROR(VLOOKUP(A14778,bip!$A:$Z,3,0),"")</f>
      </c>
    </row>
    <row r="14779" spans="1:15" ht="13.2">
      <c r="A14779" t="s">
        <v>41665</v>
      </c>
      <c r="B14779" t="s">
        <v>41665</v>
      </c>
      <c r="C14779" t="s">
        <v>17435</v>
      </c>
      <c r="D14779" t="s">
        <v>41666</v>
      </c>
      <c r="E14779" t="s">
        <v>41667</v>
      </c>
      <c r="F14779">
        <v>1</v>
      </c>
      <c r="G14779">
        <v>120</v>
      </c>
      <c r="H14779" s="1">
        <v>45</v>
      </c>
      <c r="I14779" s="88">
        <v>0.05</v>
      </c>
      <c r="J14779" s="86" t="s">
        <v>17480</v>
      </c>
      <c r="K14779" s="86" t="s">
        <v>44487</v>
      </c>
      <c r="L14779" s="86" t="s">
        <v>17486</v>
      </c>
      <c r="M14779" s="86" t="s">
        <v>17487</v>
      </c>
      <c r="N14779" s="83">
        <f>IFERROR(VLOOKUP(A14779,bip!$A:$C,2,0),"")</f>
      </c>
      <c r="O14779" s="83">
        <f>IFERROR(VLOOKUP(A14779,bip!$A:$Z,3,0),"")</f>
      </c>
    </row>
    <row r="14780" spans="1:15" ht="13.2">
      <c r="A14780" t="s">
        <v>41668</v>
      </c>
      <c r="B14780" t="s">
        <v>41668</v>
      </c>
      <c r="C14780" t="s">
        <v>17435</v>
      </c>
      <c r="D14780" t="s">
        <v>41669</v>
      </c>
      <c r="E14780" t="s">
        <v>22932</v>
      </c>
      <c r="F14780">
        <v>1</v>
      </c>
      <c r="G14780">
        <v>120</v>
      </c>
      <c r="H14780" s="1">
        <v>38</v>
      </c>
      <c r="I14780" s="88">
        <v>0.05</v>
      </c>
      <c r="J14780" s="86" t="s">
        <v>17480</v>
      </c>
      <c r="K14780" s="86" t="s">
        <v>44487</v>
      </c>
      <c r="L14780" s="86" t="s">
        <v>17486</v>
      </c>
      <c r="M14780" s="86" t="s">
        <v>17487</v>
      </c>
      <c r="N14780" s="83">
        <f>IFERROR(VLOOKUP(A14780,bip!$A:$C,2,0),"")</f>
      </c>
      <c r="O14780" s="83">
        <f>IFERROR(VLOOKUP(A14780,bip!$A:$Z,3,0),"")</f>
      </c>
    </row>
    <row r="14781" spans="1:15" ht="13.2">
      <c r="A14781" t="s">
        <v>41670</v>
      </c>
      <c r="B14781" t="s">
        <v>41670</v>
      </c>
      <c r="C14781" t="s">
        <v>17435</v>
      </c>
      <c r="D14781" t="s">
        <v>22936</v>
      </c>
      <c r="E14781" t="s">
        <v>22937</v>
      </c>
      <c r="F14781">
        <v>1</v>
      </c>
      <c r="G14781">
        <v>120</v>
      </c>
      <c r="H14781" s="1">
        <v>77</v>
      </c>
      <c r="I14781" s="88"/>
      <c r="K14781" s="86" t="s">
        <v>17485</v>
      </c>
      <c r="L14781" s="86" t="s">
        <v>17486</v>
      </c>
      <c r="M14781" s="86" t="s">
        <v>17487</v>
      </c>
      <c r="N14781" s="83">
        <f>IFERROR(VLOOKUP(A14781,bip!$A:$C,2,0),"")</f>
      </c>
      <c r="O14781" s="83">
        <f>IFERROR(VLOOKUP(A14781,bip!$A:$Z,3,0),"")</f>
      </c>
    </row>
    <row r="14782" spans="1:15" ht="13.2">
      <c r="A14782" t="s">
        <v>41671</v>
      </c>
      <c r="B14782" t="s">
        <v>41671</v>
      </c>
      <c r="C14782" t="s">
        <v>17435</v>
      </c>
      <c r="D14782" t="s">
        <v>41672</v>
      </c>
      <c r="E14782" t="s">
        <v>41673</v>
      </c>
      <c r="F14782">
        <v>1</v>
      </c>
      <c r="G14782">
        <v>240</v>
      </c>
      <c r="H14782" s="1">
        <v>37</v>
      </c>
      <c r="I14782" s="88">
        <v>0.05</v>
      </c>
      <c r="J14782" s="86" t="s">
        <v>17480</v>
      </c>
      <c r="K14782" s="86" t="s">
        <v>44487</v>
      </c>
      <c r="L14782" s="86" t="s">
        <v>17486</v>
      </c>
      <c r="M14782" s="86" t="s">
        <v>17487</v>
      </c>
      <c r="N14782" s="83">
        <f>IFERROR(VLOOKUP(A14782,bip!$A:$C,2,0),"")</f>
      </c>
      <c r="O14782" s="83">
        <f>IFERROR(VLOOKUP(A14782,bip!$A:$Z,3,0),"")</f>
      </c>
    </row>
    <row r="14783" spans="1:15" ht="13.2">
      <c r="A14783" t="s">
        <v>41674</v>
      </c>
      <c r="B14783" t="s">
        <v>41674</v>
      </c>
      <c r="C14783" t="s">
        <v>17435</v>
      </c>
      <c r="D14783" t="s">
        <v>41675</v>
      </c>
      <c r="E14783" t="s">
        <v>41676</v>
      </c>
      <c r="F14783">
        <v>1</v>
      </c>
      <c r="G14783">
        <v>240</v>
      </c>
      <c r="H14783" s="1">
        <v>37</v>
      </c>
      <c r="I14783" s="88">
        <v>0.05</v>
      </c>
      <c r="J14783" s="86" t="s">
        <v>17480</v>
      </c>
      <c r="K14783" s="86" t="s">
        <v>44487</v>
      </c>
      <c r="L14783" s="86" t="s">
        <v>17486</v>
      </c>
      <c r="M14783" s="86" t="s">
        <v>17487</v>
      </c>
      <c r="N14783" s="83">
        <f>IFERROR(VLOOKUP(A14783,bip!$A:$C,2,0),"")</f>
      </c>
      <c r="O14783" s="83">
        <f>IFERROR(VLOOKUP(A14783,bip!$A:$Z,3,0),"")</f>
      </c>
    </row>
    <row r="14784" spans="1:15" ht="13.2">
      <c r="A14784" t="s">
        <v>41677</v>
      </c>
      <c r="B14784" t="s">
        <v>41677</v>
      </c>
      <c r="C14784" t="s">
        <v>17435</v>
      </c>
      <c r="D14784" t="s">
        <v>38416</v>
      </c>
      <c r="E14784" t="s">
        <v>22931</v>
      </c>
      <c r="F14784">
        <v>1</v>
      </c>
      <c r="G14784">
        <v>120</v>
      </c>
      <c r="H14784" s="1">
        <v>38</v>
      </c>
      <c r="I14784" s="88"/>
      <c r="K14784" s="86" t="s">
        <v>17485</v>
      </c>
      <c r="L14784" s="86" t="s">
        <v>17486</v>
      </c>
      <c r="M14784" s="86" t="s">
        <v>17487</v>
      </c>
      <c r="N14784" s="83">
        <f>IFERROR(VLOOKUP(A14784,bip!$A:$C,2,0),"")</f>
      </c>
      <c r="O14784" s="83">
        <f>IFERROR(VLOOKUP(A14784,bip!$A:$Z,3,0),"")</f>
      </c>
    </row>
    <row r="14785" spans="1:15" ht="13.2">
      <c r="A14785" t="s">
        <v>10989</v>
      </c>
      <c r="B14785" t="s">
        <v>10989</v>
      </c>
      <c r="C14785" t="s">
        <v>17435</v>
      </c>
      <c r="D14785" t="s">
        <v>17453</v>
      </c>
      <c r="E14785" t="s">
        <v>22948</v>
      </c>
      <c r="F14785">
        <v>10</v>
      </c>
      <c r="G14785">
        <v>100</v>
      </c>
      <c r="H14785" s="1">
        <v>40</v>
      </c>
      <c r="I14785" s="88"/>
      <c r="K14785" s="86" t="s">
        <v>17485</v>
      </c>
      <c r="L14785" s="86" t="s">
        <v>17486</v>
      </c>
      <c r="N14785" s="83">
        <f>IFERROR(VLOOKUP(A14785,bip!$A:$C,2,0),"")</f>
      </c>
      <c r="O14785" s="83">
        <f>IFERROR(VLOOKUP(A14785,bip!$A:$Z,3,0),"")</f>
      </c>
    </row>
    <row r="14786" spans="1:15" ht="13.2">
      <c r="A14786" t="s">
        <v>10983</v>
      </c>
      <c r="B14786" t="s">
        <v>10983</v>
      </c>
      <c r="C14786" t="s">
        <v>17435</v>
      </c>
      <c r="D14786" t="s">
        <v>38415</v>
      </c>
      <c r="E14786" t="s">
        <v>22949</v>
      </c>
      <c r="F14786">
        <v>10</v>
      </c>
      <c r="G14786">
        <v>50</v>
      </c>
      <c r="H14786" s="1">
        <v>119</v>
      </c>
      <c r="I14786" s="88"/>
      <c r="K14786" s="86" t="s">
        <v>17485</v>
      </c>
      <c r="L14786" s="86" t="s">
        <v>17486</v>
      </c>
      <c r="N14786" s="83">
        <f>IFERROR(VLOOKUP(A14786,bip!$A:$C,2,0),"")</f>
      </c>
      <c r="O14786" s="83">
        <f>IFERROR(VLOOKUP(A14786,bip!$A:$Z,3,0),"")</f>
      </c>
    </row>
    <row r="14787" spans="1:15" ht="13.2">
      <c r="A14787" t="s">
        <v>10988</v>
      </c>
      <c r="B14787" t="s">
        <v>10988</v>
      </c>
      <c r="C14787" t="s">
        <v>17435</v>
      </c>
      <c r="D14787" t="s">
        <v>33497</v>
      </c>
      <c r="E14787" t="s">
        <v>22950</v>
      </c>
      <c r="F14787">
        <v>10</v>
      </c>
      <c r="G14787">
        <v>50</v>
      </c>
      <c r="H14787" s="1">
        <v>124</v>
      </c>
      <c r="I14787" s="88"/>
      <c r="K14787" s="86" t="s">
        <v>17485</v>
      </c>
      <c r="L14787" s="86" t="s">
        <v>17486</v>
      </c>
      <c r="N14787" s="83">
        <f>IFERROR(VLOOKUP(A14787,bip!$A:$C,2,0),"")</f>
      </c>
      <c r="O14787" s="83">
        <f>IFERROR(VLOOKUP(A14787,bip!$A:$Z,3,0),"")</f>
      </c>
    </row>
    <row r="14788" spans="1:15" ht="13.2">
      <c r="A14788" t="s">
        <v>10990</v>
      </c>
      <c r="B14788" t="s">
        <v>10990</v>
      </c>
      <c r="C14788" t="s">
        <v>17435</v>
      </c>
      <c r="D14788" t="s">
        <v>17449</v>
      </c>
      <c r="E14788" t="s">
        <v>22925</v>
      </c>
      <c r="F14788">
        <v>10</v>
      </c>
      <c r="G14788">
        <v>100</v>
      </c>
      <c r="H14788" s="1">
        <v>40</v>
      </c>
      <c r="I14788" s="88"/>
      <c r="K14788" s="86" t="s">
        <v>17485</v>
      </c>
      <c r="L14788" s="86" t="s">
        <v>17486</v>
      </c>
      <c r="N14788" s="83">
        <f>IFERROR(VLOOKUP(A14788,bip!$A:$C,2,0),"")</f>
      </c>
      <c r="O14788" s="83">
        <f>IFERROR(VLOOKUP(A14788,bip!$A:$Z,3,0),"")</f>
      </c>
    </row>
    <row r="14789" spans="1:15" ht="13.2">
      <c r="A14789" t="s">
        <v>10991</v>
      </c>
      <c r="B14789" t="s">
        <v>10991</v>
      </c>
      <c r="C14789" t="s">
        <v>17435</v>
      </c>
      <c r="D14789" t="s">
        <v>17451</v>
      </c>
      <c r="E14789" t="s">
        <v>22942</v>
      </c>
      <c r="F14789">
        <v>10</v>
      </c>
      <c r="G14789">
        <v>100</v>
      </c>
      <c r="H14789" s="1">
        <v>40</v>
      </c>
      <c r="I14789" s="88"/>
      <c r="K14789" s="86" t="s">
        <v>17485</v>
      </c>
      <c r="L14789" s="86" t="s">
        <v>17486</v>
      </c>
      <c r="N14789" s="83">
        <f>IFERROR(VLOOKUP(A14789,bip!$A:$C,2,0),"")</f>
      </c>
      <c r="O14789" s="83">
        <f>IFERROR(VLOOKUP(A14789,bip!$A:$Z,3,0),"")</f>
      </c>
    </row>
    <row r="14790" spans="1:15" ht="13.2">
      <c r="A14790" t="s">
        <v>10993</v>
      </c>
      <c r="B14790" t="s">
        <v>10993</v>
      </c>
      <c r="C14790" t="s">
        <v>17435</v>
      </c>
      <c r="D14790" t="s">
        <v>22944</v>
      </c>
      <c r="E14790" t="s">
        <v>30082</v>
      </c>
      <c r="F14790">
        <v>10</v>
      </c>
      <c r="G14790">
        <v>100</v>
      </c>
      <c r="H14790" s="1">
        <v>40</v>
      </c>
      <c r="I14790" s="88"/>
      <c r="K14790" s="86" t="s">
        <v>17485</v>
      </c>
      <c r="L14790" s="86" t="s">
        <v>17486</v>
      </c>
      <c r="N14790" s="83">
        <f>IFERROR(VLOOKUP(A14790,bip!$A:$C,2,0),"")</f>
      </c>
      <c r="O14790" s="83">
        <f>IFERROR(VLOOKUP(A14790,bip!$A:$Z,3,0),"")</f>
      </c>
    </row>
    <row r="14791" spans="1:15" ht="13.2">
      <c r="A14791" t="s">
        <v>10992</v>
      </c>
      <c r="B14791" t="s">
        <v>10992</v>
      </c>
      <c r="C14791" t="s">
        <v>17435</v>
      </c>
      <c r="D14791" t="s">
        <v>17452</v>
      </c>
      <c r="E14791" t="s">
        <v>22943</v>
      </c>
      <c r="F14791">
        <v>10</v>
      </c>
      <c r="G14791">
        <v>100</v>
      </c>
      <c r="H14791" s="1">
        <v>40</v>
      </c>
      <c r="I14791" s="88"/>
      <c r="K14791" s="86" t="s">
        <v>17485</v>
      </c>
      <c r="L14791" s="86" t="s">
        <v>17486</v>
      </c>
      <c r="N14791" s="83">
        <f>IFERROR(VLOOKUP(A14791,bip!$A:$C,2,0),"")</f>
      </c>
      <c r="O14791" s="83">
        <f>IFERROR(VLOOKUP(A14791,bip!$A:$Z,3,0),"")</f>
      </c>
    </row>
    <row r="14792" spans="1:15" ht="13.2">
      <c r="A14792" t="s">
        <v>10984</v>
      </c>
      <c r="B14792" t="s">
        <v>10984</v>
      </c>
      <c r="C14792" t="s">
        <v>17435</v>
      </c>
      <c r="D14792" t="s">
        <v>33498</v>
      </c>
      <c r="E14792" t="s">
        <v>22945</v>
      </c>
      <c r="F14792">
        <v>10</v>
      </c>
      <c r="G14792">
        <v>50</v>
      </c>
      <c r="H14792" s="1">
        <v>136</v>
      </c>
      <c r="I14792" s="88"/>
      <c r="K14792" s="86" t="s">
        <v>17485</v>
      </c>
      <c r="L14792" s="86" t="s">
        <v>17486</v>
      </c>
      <c r="N14792" s="83">
        <f>IFERROR(VLOOKUP(A14792,bip!$A:$C,2,0),"")</f>
      </c>
      <c r="O14792" s="83">
        <f>IFERROR(VLOOKUP(A14792,bip!$A:$Z,3,0),"")</f>
      </c>
    </row>
    <row r="14793" spans="1:15" ht="13.2">
      <c r="A14793" t="s">
        <v>10985</v>
      </c>
      <c r="B14793" t="s">
        <v>10985</v>
      </c>
      <c r="C14793" t="s">
        <v>17435</v>
      </c>
      <c r="D14793" t="s">
        <v>33499</v>
      </c>
      <c r="E14793" t="s">
        <v>22946</v>
      </c>
      <c r="F14793">
        <v>10</v>
      </c>
      <c r="G14793">
        <v>50</v>
      </c>
      <c r="H14793" s="1">
        <v>124</v>
      </c>
      <c r="I14793" s="88"/>
      <c r="K14793" s="86" t="s">
        <v>17485</v>
      </c>
      <c r="L14793" s="86" t="s">
        <v>17486</v>
      </c>
      <c r="N14793" s="83">
        <f>IFERROR(VLOOKUP(A14793,bip!$A:$C,2,0),"")</f>
      </c>
      <c r="O14793" s="83">
        <f>IFERROR(VLOOKUP(A14793,bip!$A:$Z,3,0),"")</f>
      </c>
    </row>
    <row r="14794" spans="1:15" ht="13.2">
      <c r="A14794" t="s">
        <v>10987</v>
      </c>
      <c r="B14794" t="s">
        <v>10987</v>
      </c>
      <c r="C14794" t="s">
        <v>17435</v>
      </c>
      <c r="D14794" t="s">
        <v>33500</v>
      </c>
      <c r="E14794" t="s">
        <v>30083</v>
      </c>
      <c r="F14794">
        <v>10</v>
      </c>
      <c r="G14794">
        <v>50</v>
      </c>
      <c r="H14794" s="1">
        <v>124</v>
      </c>
      <c r="I14794" s="88"/>
      <c r="K14794" s="86" t="s">
        <v>17485</v>
      </c>
      <c r="L14794" s="86" t="s">
        <v>17486</v>
      </c>
      <c r="N14794" s="83">
        <f>IFERROR(VLOOKUP(A14794,bip!$A:$C,2,0),"")</f>
      </c>
      <c r="O14794" s="83">
        <f>IFERROR(VLOOKUP(A14794,bip!$A:$Z,3,0),"")</f>
      </c>
    </row>
    <row r="14795" spans="1:15" ht="13.2">
      <c r="A14795" t="s">
        <v>10986</v>
      </c>
      <c r="B14795" t="s">
        <v>10986</v>
      </c>
      <c r="C14795" t="s">
        <v>17435</v>
      </c>
      <c r="D14795" t="s">
        <v>33501</v>
      </c>
      <c r="E14795" t="s">
        <v>22947</v>
      </c>
      <c r="F14795">
        <v>10</v>
      </c>
      <c r="G14795">
        <v>50</v>
      </c>
      <c r="H14795" s="1">
        <v>124</v>
      </c>
      <c r="I14795" s="88"/>
      <c r="K14795" s="86" t="s">
        <v>17485</v>
      </c>
      <c r="L14795" s="86" t="s">
        <v>17486</v>
      </c>
      <c r="N14795" s="83">
        <f>IFERROR(VLOOKUP(A14795,bip!$A:$C,2,0),"")</f>
      </c>
      <c r="O14795" s="83">
        <f>IFERROR(VLOOKUP(A14795,bip!$A:$Z,3,0),"")</f>
      </c>
    </row>
    <row r="14796" spans="1:15" ht="13.2">
      <c r="A14796" t="s">
        <v>41914</v>
      </c>
      <c r="B14796" t="s">
        <v>41914</v>
      </c>
      <c r="C14796" t="s">
        <v>17435</v>
      </c>
      <c r="D14796" t="s">
        <v>41915</v>
      </c>
      <c r="E14796" t="s">
        <v>41916</v>
      </c>
      <c r="F14796">
        <v>12</v>
      </c>
      <c r="G14796">
        <v>48</v>
      </c>
      <c r="H14796" s="1">
        <v>50</v>
      </c>
      <c r="I14796" s="88"/>
      <c r="K14796" s="86" t="s">
        <v>17485</v>
      </c>
      <c r="L14796" s="86" t="s">
        <v>17486</v>
      </c>
      <c r="M14796" s="86" t="s">
        <v>17487</v>
      </c>
      <c r="N14796" s="83">
        <f>IFERROR(VLOOKUP(A14796,bip!$A:$C,2,0),"")</f>
      </c>
      <c r="O14796" s="83">
        <f>IFERROR(VLOOKUP(A14796,bip!$A:$Z,3,0),"")</f>
        <v>0</v>
      </c>
    </row>
    <row r="14797" spans="1:15" ht="13.2">
      <c r="A14797" t="s">
        <v>41917</v>
      </c>
      <c r="B14797" t="s">
        <v>41917</v>
      </c>
      <c r="C14797" t="s">
        <v>17435</v>
      </c>
      <c r="D14797" t="s">
        <v>41918</v>
      </c>
      <c r="E14797" t="s">
        <v>41919</v>
      </c>
      <c r="F14797">
        <v>12</v>
      </c>
      <c r="G14797">
        <v>48</v>
      </c>
      <c r="H14797" s="1">
        <v>50</v>
      </c>
      <c r="I14797" s="88"/>
      <c r="K14797" s="86" t="s">
        <v>17485</v>
      </c>
      <c r="L14797" s="86" t="s">
        <v>17486</v>
      </c>
      <c r="M14797" s="86" t="s">
        <v>17487</v>
      </c>
      <c r="N14797" s="83">
        <f>IFERROR(VLOOKUP(A14797,bip!$A:$C,2,0),"")</f>
      </c>
      <c r="O14797" s="83">
        <f>IFERROR(VLOOKUP(A14797,bip!$A:$Z,3,0),"")</f>
        <v>0</v>
      </c>
    </row>
    <row r="14798" spans="1:15" ht="13.2">
      <c r="A14798" t="s">
        <v>41920</v>
      </c>
      <c r="B14798" t="s">
        <v>41920</v>
      </c>
      <c r="C14798" t="s">
        <v>17435</v>
      </c>
      <c r="D14798" t="s">
        <v>41921</v>
      </c>
      <c r="E14798" t="s">
        <v>41922</v>
      </c>
      <c r="F14798">
        <v>12</v>
      </c>
      <c r="G14798">
        <v>48</v>
      </c>
      <c r="H14798" s="1">
        <v>50</v>
      </c>
      <c r="I14798" s="88"/>
      <c r="K14798" s="86" t="s">
        <v>17485</v>
      </c>
      <c r="L14798" s="86" t="s">
        <v>17486</v>
      </c>
      <c r="M14798" s="86" t="s">
        <v>17487</v>
      </c>
      <c r="N14798" s="83">
        <f>IFERROR(VLOOKUP(A14798,bip!$A:$C,2,0),"")</f>
      </c>
      <c r="O14798" s="83">
        <f>IFERROR(VLOOKUP(A14798,bip!$A:$Z,3,0),"")</f>
        <v>0</v>
      </c>
    </row>
    <row r="14799" spans="1:15" ht="13.2">
      <c r="A14799" t="s">
        <v>10969</v>
      </c>
      <c r="B14799" t="s">
        <v>13373</v>
      </c>
      <c r="C14799" t="s">
        <v>17435</v>
      </c>
      <c r="D14799" t="s">
        <v>38453</v>
      </c>
      <c r="E14799" t="s">
        <v>32019</v>
      </c>
      <c r="F14799">
        <v>1</v>
      </c>
      <c r="G14799">
        <v>36</v>
      </c>
      <c r="H14799" s="1">
        <v>101</v>
      </c>
      <c r="I14799" s="88"/>
      <c r="K14799" s="86" t="s">
        <v>17485</v>
      </c>
      <c r="L14799" s="86" t="s">
        <v>17486</v>
      </c>
      <c r="N14799" s="83">
        <f>IFERROR(VLOOKUP(A14799,bip!$A:$C,2,0),"")</f>
      </c>
      <c r="O14799" s="83">
        <f>IFERROR(VLOOKUP(A14799,bip!$A:$Z,3,0),"")</f>
      </c>
    </row>
    <row r="14800" spans="1:15" ht="13.2">
      <c r="A14800" t="s">
        <v>10971</v>
      </c>
      <c r="B14800" t="s">
        <v>13375</v>
      </c>
      <c r="C14800" t="s">
        <v>17435</v>
      </c>
      <c r="D14800" t="s">
        <v>33506</v>
      </c>
      <c r="E14800" t="s">
        <v>32020</v>
      </c>
      <c r="F14800">
        <v>1</v>
      </c>
      <c r="G14800">
        <v>36</v>
      </c>
      <c r="H14800" s="1">
        <v>101</v>
      </c>
      <c r="I14800" s="88"/>
      <c r="K14800" s="86" t="s">
        <v>17485</v>
      </c>
      <c r="L14800" s="86" t="s">
        <v>17486</v>
      </c>
      <c r="N14800" s="83">
        <f>IFERROR(VLOOKUP(A14800,bip!$A:$C,2,0),"")</f>
      </c>
      <c r="O14800" s="83">
        <f>IFERROR(VLOOKUP(A14800,bip!$A:$Z,3,0),"")</f>
      </c>
    </row>
    <row r="14801" spans="1:15" ht="13.2">
      <c r="A14801" t="s">
        <v>10970</v>
      </c>
      <c r="B14801" t="s">
        <v>13374</v>
      </c>
      <c r="C14801" t="s">
        <v>17435</v>
      </c>
      <c r="D14801" t="s">
        <v>38454</v>
      </c>
      <c r="E14801" t="s">
        <v>32021</v>
      </c>
      <c r="F14801">
        <v>1</v>
      </c>
      <c r="G14801">
        <v>36</v>
      </c>
      <c r="H14801" s="1">
        <v>101</v>
      </c>
      <c r="I14801" s="88"/>
      <c r="K14801" s="86" t="s">
        <v>17485</v>
      </c>
      <c r="L14801" s="86" t="s">
        <v>17486</v>
      </c>
      <c r="N14801" s="83">
        <f>IFERROR(VLOOKUP(A14801,bip!$A:$C,2,0),"")</f>
      </c>
      <c r="O14801" s="83">
        <f>IFERROR(VLOOKUP(A14801,bip!$A:$Z,3,0),"")</f>
      </c>
    </row>
    <row r="14802" spans="1:15" ht="13.2">
      <c r="A14802" t="s">
        <v>10966</v>
      </c>
      <c r="B14802" t="s">
        <v>13370</v>
      </c>
      <c r="C14802" t="s">
        <v>17435</v>
      </c>
      <c r="D14802" t="s">
        <v>38455</v>
      </c>
      <c r="E14802" t="s">
        <v>30081</v>
      </c>
      <c r="F14802">
        <v>1</v>
      </c>
      <c r="G14802">
        <v>36</v>
      </c>
      <c r="H14802" s="1">
        <v>138</v>
      </c>
      <c r="I14802" s="88"/>
      <c r="K14802" s="86" t="s">
        <v>17485</v>
      </c>
      <c r="L14802" s="86" t="s">
        <v>17486</v>
      </c>
      <c r="N14802" s="83">
        <f>IFERROR(VLOOKUP(A14802,bip!$A:$C,2,0),"")</f>
      </c>
      <c r="O14802" s="83">
        <f>IFERROR(VLOOKUP(A14802,bip!$A:$Z,3,0),"")</f>
        <v>0</v>
      </c>
    </row>
    <row r="14803" spans="1:15" ht="13.2">
      <c r="A14803" t="s">
        <v>10968</v>
      </c>
      <c r="B14803" t="s">
        <v>13372</v>
      </c>
      <c r="C14803" t="s">
        <v>17435</v>
      </c>
      <c r="D14803" t="s">
        <v>17439</v>
      </c>
      <c r="E14803" t="s">
        <v>22930</v>
      </c>
      <c r="F14803">
        <v>1</v>
      </c>
      <c r="G14803">
        <v>36</v>
      </c>
      <c r="H14803" s="1">
        <v>138</v>
      </c>
      <c r="I14803" s="88"/>
      <c r="K14803" s="86" t="s">
        <v>17485</v>
      </c>
      <c r="L14803" s="86" t="s">
        <v>17486</v>
      </c>
      <c r="N14803" s="83">
        <f>IFERROR(VLOOKUP(A14803,bip!$A:$C,2,0),"")</f>
      </c>
      <c r="O14803" s="83">
        <f>IFERROR(VLOOKUP(A14803,bip!$A:$Z,3,0),"")</f>
      </c>
    </row>
    <row r="14804" spans="1:15" ht="13.2">
      <c r="A14804" t="s">
        <v>10967</v>
      </c>
      <c r="B14804" t="s">
        <v>13371</v>
      </c>
      <c r="C14804" t="s">
        <v>17435</v>
      </c>
      <c r="D14804" t="s">
        <v>38456</v>
      </c>
      <c r="E14804" t="s">
        <v>22929</v>
      </c>
      <c r="F14804">
        <v>1</v>
      </c>
      <c r="G14804">
        <v>36</v>
      </c>
      <c r="H14804" s="1">
        <v>138</v>
      </c>
      <c r="I14804" s="88"/>
      <c r="K14804" s="86" t="s">
        <v>17485</v>
      </c>
      <c r="L14804" s="86" t="s">
        <v>17486</v>
      </c>
      <c r="N14804" s="83">
        <f>IFERROR(VLOOKUP(A14804,bip!$A:$C,2,0),"")</f>
      </c>
      <c r="O14804" s="83">
        <f>IFERROR(VLOOKUP(A14804,bip!$A:$Z,3,0),"")</f>
      </c>
    </row>
    <row r="14805" spans="1:15" ht="13.2">
      <c r="A14805" t="s">
        <v>38457</v>
      </c>
      <c r="B14805" t="s">
        <v>38457</v>
      </c>
      <c r="C14805" t="s">
        <v>17435</v>
      </c>
      <c r="D14805" t="s">
        <v>38458</v>
      </c>
      <c r="E14805" t="s">
        <v>38459</v>
      </c>
      <c r="F14805">
        <v>1</v>
      </c>
      <c r="G14805">
        <v>160</v>
      </c>
      <c r="H14805" s="1">
        <v>57</v>
      </c>
      <c r="I14805" s="88"/>
      <c r="K14805" s="86" t="s">
        <v>17485</v>
      </c>
      <c r="L14805" s="86" t="s">
        <v>17486</v>
      </c>
      <c r="M14805" s="86" t="s">
        <v>17487</v>
      </c>
      <c r="N14805" s="83">
        <f>IFERROR(VLOOKUP(A14805,bip!$A:$C,2,0),"")</f>
      </c>
      <c r="O14805" s="83">
        <f>IFERROR(VLOOKUP(A14805,bip!$A:$Z,3,0),"")</f>
      </c>
    </row>
    <row r="14806" spans="1:15" ht="13.2">
      <c r="A14806" t="s">
        <v>38460</v>
      </c>
      <c r="B14806" t="s">
        <v>38460</v>
      </c>
      <c r="C14806" t="s">
        <v>17435</v>
      </c>
      <c r="D14806" t="s">
        <v>38461</v>
      </c>
      <c r="E14806" t="s">
        <v>38462</v>
      </c>
      <c r="F14806">
        <v>1</v>
      </c>
      <c r="G14806">
        <v>160</v>
      </c>
      <c r="H14806" s="1">
        <v>69</v>
      </c>
      <c r="I14806" s="88"/>
      <c r="K14806" s="86" t="s">
        <v>17485</v>
      </c>
      <c r="L14806" s="86" t="s">
        <v>17486</v>
      </c>
      <c r="M14806" s="86" t="s">
        <v>17487</v>
      </c>
      <c r="N14806" s="83">
        <f>IFERROR(VLOOKUP(A14806,bip!$A:$C,2,0),"")</f>
      </c>
      <c r="O14806" s="83">
        <f>IFERROR(VLOOKUP(A14806,bip!$A:$Z,3,0),"")</f>
      </c>
    </row>
    <row r="14807" spans="1:15" ht="13.2">
      <c r="A14807" t="s">
        <v>38463</v>
      </c>
      <c r="B14807" t="s">
        <v>38463</v>
      </c>
      <c r="C14807" t="s">
        <v>17435</v>
      </c>
      <c r="D14807" t="s">
        <v>38464</v>
      </c>
      <c r="E14807" t="s">
        <v>38465</v>
      </c>
      <c r="F14807">
        <v>1</v>
      </c>
      <c r="G14807">
        <v>480</v>
      </c>
      <c r="H14807" s="1">
        <v>30</v>
      </c>
      <c r="I14807" s="88"/>
      <c r="K14807" s="86" t="s">
        <v>17485</v>
      </c>
      <c r="L14807" s="86" t="s">
        <v>17486</v>
      </c>
      <c r="M14807" s="86" t="s">
        <v>17487</v>
      </c>
      <c r="N14807" s="83">
        <f>IFERROR(VLOOKUP(A14807,bip!$A:$C,2,0),"")</f>
      </c>
      <c r="O14807" s="83">
        <f>IFERROR(VLOOKUP(A14807,bip!$A:$Z,3,0),"")</f>
      </c>
    </row>
    <row r="14808" spans="1:15" ht="13.2">
      <c r="A14808" t="s">
        <v>38466</v>
      </c>
      <c r="B14808" t="s">
        <v>38466</v>
      </c>
      <c r="C14808" t="s">
        <v>17435</v>
      </c>
      <c r="D14808" t="s">
        <v>38467</v>
      </c>
      <c r="E14808" t="s">
        <v>38468</v>
      </c>
      <c r="F14808">
        <v>1</v>
      </c>
      <c r="G14808">
        <v>240</v>
      </c>
      <c r="H14808" s="1">
        <v>41</v>
      </c>
      <c r="I14808" s="88"/>
      <c r="K14808" s="86" t="s">
        <v>17485</v>
      </c>
      <c r="L14808" s="86" t="s">
        <v>17486</v>
      </c>
      <c r="M14808" s="86" t="s">
        <v>17487</v>
      </c>
      <c r="N14808" s="83">
        <f>IFERROR(VLOOKUP(A14808,bip!$A:$C,2,0),"")</f>
      </c>
      <c r="O14808" s="83">
        <f>IFERROR(VLOOKUP(A14808,bip!$A:$Z,3,0),"")</f>
      </c>
    </row>
    <row r="14809" spans="1:15" ht="13.2">
      <c r="A14809" t="s">
        <v>38469</v>
      </c>
      <c r="B14809" t="s">
        <v>38469</v>
      </c>
      <c r="C14809" t="s">
        <v>17435</v>
      </c>
      <c r="D14809" t="s">
        <v>38470</v>
      </c>
      <c r="E14809" t="s">
        <v>38471</v>
      </c>
      <c r="F14809">
        <v>1</v>
      </c>
      <c r="G14809">
        <v>160</v>
      </c>
      <c r="H14809" s="1">
        <v>57</v>
      </c>
      <c r="I14809" s="88"/>
      <c r="K14809" s="86" t="s">
        <v>17485</v>
      </c>
      <c r="L14809" s="86" t="s">
        <v>17486</v>
      </c>
      <c r="M14809" s="86" t="s">
        <v>17487</v>
      </c>
      <c r="N14809" s="83">
        <f>IFERROR(VLOOKUP(A14809,bip!$A:$C,2,0),"")</f>
      </c>
      <c r="O14809" s="83">
        <f>IFERROR(VLOOKUP(A14809,bip!$A:$Z,3,0),"")</f>
      </c>
    </row>
    <row r="14810" spans="1:15" ht="13.2">
      <c r="A14810" t="s">
        <v>38472</v>
      </c>
      <c r="B14810" t="s">
        <v>38472</v>
      </c>
      <c r="C14810" t="s">
        <v>17435</v>
      </c>
      <c r="D14810" t="s">
        <v>38473</v>
      </c>
      <c r="E14810" t="s">
        <v>38474</v>
      </c>
      <c r="F14810">
        <v>1</v>
      </c>
      <c r="G14810">
        <v>160</v>
      </c>
      <c r="H14810" s="1">
        <v>69</v>
      </c>
      <c r="I14810" s="88"/>
      <c r="K14810" s="86" t="s">
        <v>17485</v>
      </c>
      <c r="L14810" s="86" t="s">
        <v>17486</v>
      </c>
      <c r="M14810" s="86" t="s">
        <v>17487</v>
      </c>
      <c r="N14810" s="83">
        <f>IFERROR(VLOOKUP(A14810,bip!$A:$C,2,0),"")</f>
      </c>
      <c r="O14810" s="83">
        <f>IFERROR(VLOOKUP(A14810,bip!$A:$Z,3,0),"")</f>
        <v>0</v>
      </c>
    </row>
    <row r="14811" spans="1:15" ht="13.2">
      <c r="A14811" t="s">
        <v>38475</v>
      </c>
      <c r="B14811" t="s">
        <v>38475</v>
      </c>
      <c r="C14811" t="s">
        <v>17435</v>
      </c>
      <c r="D14811" t="s">
        <v>38476</v>
      </c>
      <c r="E14811" t="s">
        <v>38477</v>
      </c>
      <c r="F14811">
        <v>1</v>
      </c>
      <c r="G14811">
        <v>480</v>
      </c>
      <c r="H14811" s="1">
        <v>30</v>
      </c>
      <c r="I14811" s="88"/>
      <c r="K14811" s="86" t="s">
        <v>17485</v>
      </c>
      <c r="L14811" s="86" t="s">
        <v>17486</v>
      </c>
      <c r="M14811" s="86" t="s">
        <v>17487</v>
      </c>
      <c r="N14811" s="83">
        <f>IFERROR(VLOOKUP(A14811,bip!$A:$C,2,0),"")</f>
      </c>
      <c r="O14811" s="83">
        <f>IFERROR(VLOOKUP(A14811,bip!$A:$Z,3,0),"")</f>
      </c>
    </row>
    <row r="14812" spans="1:15" ht="13.2">
      <c r="A14812" t="s">
        <v>38478</v>
      </c>
      <c r="B14812" t="s">
        <v>38478</v>
      </c>
      <c r="C14812" t="s">
        <v>17435</v>
      </c>
      <c r="D14812" t="s">
        <v>38479</v>
      </c>
      <c r="E14812" t="s">
        <v>38480</v>
      </c>
      <c r="F14812">
        <v>1</v>
      </c>
      <c r="G14812">
        <v>240</v>
      </c>
      <c r="H14812" s="1">
        <v>41</v>
      </c>
      <c r="I14812" s="88"/>
      <c r="K14812" s="86" t="s">
        <v>17485</v>
      </c>
      <c r="L14812" s="86" t="s">
        <v>17486</v>
      </c>
      <c r="M14812" s="86" t="s">
        <v>17487</v>
      </c>
      <c r="N14812" s="83">
        <f>IFERROR(VLOOKUP(A14812,bip!$A:$C,2,0),"")</f>
      </c>
      <c r="O14812" s="83">
        <f>IFERROR(VLOOKUP(A14812,bip!$A:$Z,3,0),"")</f>
      </c>
    </row>
    <row r="14813" spans="1:15" ht="13.2">
      <c r="A14813" t="s">
        <v>38481</v>
      </c>
      <c r="B14813" t="s">
        <v>38481</v>
      </c>
      <c r="C14813" t="s">
        <v>17435</v>
      </c>
      <c r="D14813" t="s">
        <v>38482</v>
      </c>
      <c r="E14813" t="s">
        <v>38483</v>
      </c>
      <c r="F14813">
        <v>1</v>
      </c>
      <c r="G14813">
        <v>160</v>
      </c>
      <c r="H14813" s="1">
        <v>57</v>
      </c>
      <c r="I14813" s="88"/>
      <c r="K14813" s="86" t="s">
        <v>17485</v>
      </c>
      <c r="L14813" s="86" t="s">
        <v>17486</v>
      </c>
      <c r="M14813" s="86" t="s">
        <v>17487</v>
      </c>
      <c r="N14813" s="83">
        <f>IFERROR(VLOOKUP(A14813,bip!$A:$C,2,0),"")</f>
      </c>
      <c r="O14813" s="83">
        <f>IFERROR(VLOOKUP(A14813,bip!$A:$Z,3,0),"")</f>
      </c>
    </row>
    <row r="14814" spans="1:15" ht="13.2">
      <c r="A14814" t="s">
        <v>38484</v>
      </c>
      <c r="B14814" t="s">
        <v>38484</v>
      </c>
      <c r="C14814" t="s">
        <v>17435</v>
      </c>
      <c r="D14814" t="s">
        <v>38485</v>
      </c>
      <c r="E14814" t="s">
        <v>38486</v>
      </c>
      <c r="F14814">
        <v>1</v>
      </c>
      <c r="G14814">
        <v>160</v>
      </c>
      <c r="H14814" s="1">
        <v>69</v>
      </c>
      <c r="I14814" s="88"/>
      <c r="K14814" s="86" t="s">
        <v>17485</v>
      </c>
      <c r="L14814" s="86" t="s">
        <v>17486</v>
      </c>
      <c r="M14814" s="86" t="s">
        <v>17487</v>
      </c>
      <c r="N14814" s="83">
        <f>IFERROR(VLOOKUP(A14814,bip!$A:$C,2,0),"")</f>
      </c>
      <c r="O14814" s="83">
        <f>IFERROR(VLOOKUP(A14814,bip!$A:$Z,3,0),"")</f>
      </c>
    </row>
    <row r="14815" spans="1:15" ht="13.2">
      <c r="A14815" t="s">
        <v>38487</v>
      </c>
      <c r="B14815" t="s">
        <v>38487</v>
      </c>
      <c r="C14815" t="s">
        <v>17435</v>
      </c>
      <c r="D14815" t="s">
        <v>38488</v>
      </c>
      <c r="E14815" t="s">
        <v>38489</v>
      </c>
      <c r="F14815">
        <v>1</v>
      </c>
      <c r="G14815">
        <v>480</v>
      </c>
      <c r="H14815" s="1">
        <v>30</v>
      </c>
      <c r="I14815" s="88"/>
      <c r="K14815" s="86" t="s">
        <v>17485</v>
      </c>
      <c r="L14815" s="86" t="s">
        <v>17486</v>
      </c>
      <c r="M14815" s="86" t="s">
        <v>17487</v>
      </c>
      <c r="N14815" s="83">
        <f>IFERROR(VLOOKUP(A14815,bip!$A:$C,2,0),"")</f>
      </c>
      <c r="O14815" s="83">
        <f>IFERROR(VLOOKUP(A14815,bip!$A:$Z,3,0),"")</f>
        <v>0</v>
      </c>
    </row>
    <row r="14816" spans="1:15" ht="13.2">
      <c r="A14816" t="s">
        <v>38490</v>
      </c>
      <c r="B14816" t="s">
        <v>38490</v>
      </c>
      <c r="C14816" t="s">
        <v>17435</v>
      </c>
      <c r="D14816" t="s">
        <v>38491</v>
      </c>
      <c r="E14816" t="s">
        <v>38492</v>
      </c>
      <c r="F14816">
        <v>1</v>
      </c>
      <c r="G14816">
        <v>240</v>
      </c>
      <c r="H14816" s="1">
        <v>41</v>
      </c>
      <c r="I14816" s="88"/>
      <c r="K14816" s="86" t="s">
        <v>17485</v>
      </c>
      <c r="L14816" s="86" t="s">
        <v>17486</v>
      </c>
      <c r="M14816" s="86" t="s">
        <v>17487</v>
      </c>
      <c r="N14816" s="83">
        <f>IFERROR(VLOOKUP(A14816,bip!$A:$C,2,0),"")</f>
      </c>
      <c r="O14816" s="83">
        <f>IFERROR(VLOOKUP(A14816,bip!$A:$Z,3,0),"")</f>
        <v>0</v>
      </c>
    </row>
    <row r="14817" spans="1:15" ht="13.2">
      <c r="A14817" t="s">
        <v>38493</v>
      </c>
      <c r="B14817" t="s">
        <v>38493</v>
      </c>
      <c r="C14817" t="s">
        <v>17435</v>
      </c>
      <c r="D14817" t="s">
        <v>38494</v>
      </c>
      <c r="E14817" t="s">
        <v>38495</v>
      </c>
      <c r="F14817">
        <v>1</v>
      </c>
      <c r="G14817">
        <v>160</v>
      </c>
      <c r="H14817" s="1">
        <v>57</v>
      </c>
      <c r="I14817" s="88"/>
      <c r="K14817" s="86" t="s">
        <v>17485</v>
      </c>
      <c r="L14817" s="86" t="s">
        <v>17486</v>
      </c>
      <c r="M14817" s="86" t="s">
        <v>17487</v>
      </c>
      <c r="N14817" s="83">
        <f>IFERROR(VLOOKUP(A14817,bip!$A:$C,2,0),"")</f>
      </c>
      <c r="O14817" s="83">
        <f>IFERROR(VLOOKUP(A14817,bip!$A:$Z,3,0),"")</f>
      </c>
    </row>
    <row r="14818" spans="1:15" ht="13.2">
      <c r="A14818" t="s">
        <v>38496</v>
      </c>
      <c r="B14818" t="s">
        <v>38496</v>
      </c>
      <c r="C14818" t="s">
        <v>17435</v>
      </c>
      <c r="D14818" t="s">
        <v>38497</v>
      </c>
      <c r="E14818" t="s">
        <v>38498</v>
      </c>
      <c r="F14818">
        <v>1</v>
      </c>
      <c r="G14818">
        <v>160</v>
      </c>
      <c r="H14818" s="1">
        <v>69</v>
      </c>
      <c r="I14818" s="88"/>
      <c r="K14818" s="86" t="s">
        <v>17485</v>
      </c>
      <c r="L14818" s="86" t="s">
        <v>17486</v>
      </c>
      <c r="M14818" s="86" t="s">
        <v>17487</v>
      </c>
      <c r="N14818" s="83">
        <f>IFERROR(VLOOKUP(A14818,bip!$A:$C,2,0),"")</f>
      </c>
      <c r="O14818" s="83">
        <f>IFERROR(VLOOKUP(A14818,bip!$A:$Z,3,0),"")</f>
      </c>
    </row>
    <row r="14819" spans="1:15" ht="13.2">
      <c r="A14819" t="s">
        <v>38499</v>
      </c>
      <c r="B14819" t="s">
        <v>38499</v>
      </c>
      <c r="C14819" t="s">
        <v>17435</v>
      </c>
      <c r="D14819" t="s">
        <v>38500</v>
      </c>
      <c r="E14819" t="s">
        <v>38501</v>
      </c>
      <c r="F14819">
        <v>1</v>
      </c>
      <c r="G14819">
        <v>480</v>
      </c>
      <c r="H14819" s="1">
        <v>30</v>
      </c>
      <c r="I14819" s="88"/>
      <c r="K14819" s="86" t="s">
        <v>17485</v>
      </c>
      <c r="L14819" s="86" t="s">
        <v>17486</v>
      </c>
      <c r="M14819" s="86" t="s">
        <v>17487</v>
      </c>
      <c r="N14819" s="83">
        <f>IFERROR(VLOOKUP(A14819,bip!$A:$C,2,0),"")</f>
      </c>
      <c r="O14819" s="83">
        <f>IFERROR(VLOOKUP(A14819,bip!$A:$Z,3,0),"")</f>
      </c>
    </row>
    <row r="14820" spans="1:15" ht="13.2">
      <c r="A14820" t="s">
        <v>38502</v>
      </c>
      <c r="B14820" t="s">
        <v>38502</v>
      </c>
      <c r="C14820" t="s">
        <v>17435</v>
      </c>
      <c r="D14820" t="s">
        <v>38503</v>
      </c>
      <c r="E14820" t="s">
        <v>38504</v>
      </c>
      <c r="F14820">
        <v>1</v>
      </c>
      <c r="G14820">
        <v>240</v>
      </c>
      <c r="H14820" s="1">
        <v>41</v>
      </c>
      <c r="I14820" s="88"/>
      <c r="K14820" s="86" t="s">
        <v>17485</v>
      </c>
      <c r="L14820" s="86" t="s">
        <v>17486</v>
      </c>
      <c r="M14820" s="86" t="s">
        <v>17487</v>
      </c>
      <c r="N14820" s="83">
        <f>IFERROR(VLOOKUP(A14820,bip!$A:$C,2,0),"")</f>
      </c>
      <c r="O14820" s="83">
        <f>IFERROR(VLOOKUP(A14820,bip!$A:$Z,3,0),"")</f>
      </c>
    </row>
    <row r="14821" spans="1:15" ht="13.2">
      <c r="A14821" t="s">
        <v>11081</v>
      </c>
      <c r="B14821" t="s">
        <v>11081</v>
      </c>
      <c r="C14821" t="s">
        <v>17435</v>
      </c>
      <c r="D14821" t="s">
        <v>33510</v>
      </c>
      <c r="E14821" t="s">
        <v>24744</v>
      </c>
      <c r="F14821">
        <v>5</v>
      </c>
      <c r="G14821">
        <v>50</v>
      </c>
      <c r="H14821" s="1">
        <v>37</v>
      </c>
      <c r="I14821" s="88"/>
      <c r="K14821" s="86" t="s">
        <v>17485</v>
      </c>
      <c r="L14821" s="86" t="s">
        <v>17486</v>
      </c>
      <c r="N14821" s="83">
        <f>IFERROR(VLOOKUP(A14821,bip!$A:$C,2,0),"")</f>
      </c>
      <c r="O14821" s="83">
        <f>IFERROR(VLOOKUP(A14821,bip!$A:$Z,3,0),"")</f>
      </c>
    </row>
    <row r="14822" spans="1:15" ht="13.2">
      <c r="A14822" t="s">
        <v>11082</v>
      </c>
      <c r="B14822" t="s">
        <v>11082</v>
      </c>
      <c r="C14822" t="s">
        <v>17435</v>
      </c>
      <c r="D14822" t="s">
        <v>33511</v>
      </c>
      <c r="E14822" t="s">
        <v>24745</v>
      </c>
      <c r="F14822">
        <v>5</v>
      </c>
      <c r="G14822">
        <v>50</v>
      </c>
      <c r="H14822" s="1">
        <v>67</v>
      </c>
      <c r="I14822" s="88"/>
      <c r="K14822" s="86" t="s">
        <v>17485</v>
      </c>
      <c r="L14822" s="86" t="s">
        <v>17486</v>
      </c>
      <c r="N14822" s="83">
        <f>IFERROR(VLOOKUP(A14822,bip!$A:$C,2,0),"")</f>
      </c>
      <c r="O14822" s="83">
        <f>IFERROR(VLOOKUP(A14822,bip!$A:$Z,3,0),"")</f>
      </c>
    </row>
    <row r="14823" spans="1:15" ht="13.2">
      <c r="A14823" t="s">
        <v>11083</v>
      </c>
      <c r="B14823" t="s">
        <v>11083</v>
      </c>
      <c r="C14823" t="s">
        <v>17435</v>
      </c>
      <c r="D14823" t="s">
        <v>33512</v>
      </c>
      <c r="E14823" t="s">
        <v>24746</v>
      </c>
      <c r="F14823">
        <v>5</v>
      </c>
      <c r="G14823">
        <v>50</v>
      </c>
      <c r="H14823" s="1">
        <v>72</v>
      </c>
      <c r="I14823" s="88"/>
      <c r="K14823" s="86" t="s">
        <v>17485</v>
      </c>
      <c r="L14823" s="86" t="s">
        <v>17486</v>
      </c>
      <c r="N14823" s="83">
        <f>IFERROR(VLOOKUP(A14823,bip!$A:$C,2,0),"")</f>
      </c>
      <c r="O14823" s="83">
        <f>IFERROR(VLOOKUP(A14823,bip!$A:$Z,3,0),"")</f>
      </c>
    </row>
    <row r="14824" spans="1:15" ht="13.2">
      <c r="A14824" t="s">
        <v>11080</v>
      </c>
      <c r="B14824" t="s">
        <v>11080</v>
      </c>
      <c r="C14824" t="s">
        <v>17435</v>
      </c>
      <c r="D14824" t="s">
        <v>33513</v>
      </c>
      <c r="E14824" t="s">
        <v>24743</v>
      </c>
      <c r="F14824">
        <v>5</v>
      </c>
      <c r="G14824">
        <v>135</v>
      </c>
      <c r="H14824" s="1">
        <v>26</v>
      </c>
      <c r="I14824" s="88"/>
      <c r="K14824" s="86" t="s">
        <v>17485</v>
      </c>
      <c r="L14824" s="86" t="s">
        <v>17486</v>
      </c>
      <c r="N14824" s="83">
        <f>IFERROR(VLOOKUP(A14824,bip!$A:$C,2,0),"")</f>
      </c>
      <c r="O14824" s="83">
        <f>IFERROR(VLOOKUP(A14824,bip!$A:$Z,3,0),"")</f>
      </c>
    </row>
    <row r="14825" spans="1:15" ht="13.2">
      <c r="A14825" t="s">
        <v>11086</v>
      </c>
      <c r="B14825" t="s">
        <v>11086</v>
      </c>
      <c r="C14825" t="s">
        <v>17435</v>
      </c>
      <c r="D14825" t="s">
        <v>38505</v>
      </c>
      <c r="E14825" t="s">
        <v>24752</v>
      </c>
      <c r="F14825">
        <v>10</v>
      </c>
      <c r="G14825">
        <v>150</v>
      </c>
      <c r="H14825" s="1">
        <v>66</v>
      </c>
      <c r="I14825" s="88"/>
      <c r="K14825" s="86" t="s">
        <v>17485</v>
      </c>
      <c r="L14825" s="86" t="s">
        <v>17486</v>
      </c>
      <c r="N14825" s="83">
        <f>IFERROR(VLOOKUP(A14825,bip!$A:$C,2,0),"")</f>
      </c>
      <c r="O14825" s="83">
        <f>IFERROR(VLOOKUP(A14825,bip!$A:$Z,3,0),"")</f>
      </c>
    </row>
    <row r="14826" spans="1:15" ht="13.2">
      <c r="A14826" t="s">
        <v>11087</v>
      </c>
      <c r="B14826" t="s">
        <v>11087</v>
      </c>
      <c r="C14826" t="s">
        <v>17435</v>
      </c>
      <c r="D14826" t="s">
        <v>33515</v>
      </c>
      <c r="E14826" t="s">
        <v>24753</v>
      </c>
      <c r="F14826">
        <v>10</v>
      </c>
      <c r="G14826">
        <v>300</v>
      </c>
      <c r="H14826" s="1">
        <v>69</v>
      </c>
      <c r="I14826" s="88"/>
      <c r="K14826" s="86" t="s">
        <v>17485</v>
      </c>
      <c r="L14826" s="86" t="s">
        <v>17486</v>
      </c>
      <c r="N14826" s="83">
        <f>IFERROR(VLOOKUP(A14826,bip!$A:$C,2,0),"")</f>
      </c>
      <c r="O14826" s="83">
        <f>IFERROR(VLOOKUP(A14826,bip!$A:$Z,3,0),"")</f>
      </c>
    </row>
    <row r="14827" spans="1:15" ht="13.2">
      <c r="A14827" t="s">
        <v>11084</v>
      </c>
      <c r="B14827" t="s">
        <v>11084</v>
      </c>
      <c r="C14827" t="s">
        <v>17435</v>
      </c>
      <c r="D14827" t="s">
        <v>38506</v>
      </c>
      <c r="E14827" t="s">
        <v>24750</v>
      </c>
      <c r="F14827">
        <v>10</v>
      </c>
      <c r="G14827">
        <v>150</v>
      </c>
      <c r="H14827" s="1">
        <v>60</v>
      </c>
      <c r="I14827" s="88"/>
      <c r="K14827" s="86" t="s">
        <v>17485</v>
      </c>
      <c r="L14827" s="86" t="s">
        <v>17486</v>
      </c>
      <c r="N14827" s="83">
        <f>IFERROR(VLOOKUP(A14827,bip!$A:$C,2,0),"")</f>
      </c>
      <c r="O14827" s="83">
        <f>IFERROR(VLOOKUP(A14827,bip!$A:$Z,3,0),"")</f>
      </c>
    </row>
    <row r="14828" spans="1:15" ht="13.2">
      <c r="A14828" t="s">
        <v>11085</v>
      </c>
      <c r="B14828" t="s">
        <v>11085</v>
      </c>
      <c r="C14828" t="s">
        <v>17435</v>
      </c>
      <c r="D14828" t="s">
        <v>33516</v>
      </c>
      <c r="E14828" t="s">
        <v>24751</v>
      </c>
      <c r="F14828">
        <v>10</v>
      </c>
      <c r="G14828">
        <v>150</v>
      </c>
      <c r="H14828" s="1">
        <v>63</v>
      </c>
      <c r="I14828" s="88"/>
      <c r="K14828" s="86" t="s">
        <v>17485</v>
      </c>
      <c r="L14828" s="86" t="s">
        <v>17486</v>
      </c>
      <c r="N14828" s="83">
        <f>IFERROR(VLOOKUP(A14828,bip!$A:$C,2,0),"")</f>
      </c>
      <c r="O14828" s="83">
        <f>IFERROR(VLOOKUP(A14828,bip!$A:$Z,3,0),"")</f>
      </c>
    </row>
    <row r="14829" spans="1:15" ht="13.2">
      <c r="A14829" t="s">
        <v>34369</v>
      </c>
      <c r="B14829" t="s">
        <v>34369</v>
      </c>
      <c r="C14829" t="s">
        <v>17435</v>
      </c>
      <c r="D14829" t="s">
        <v>38507</v>
      </c>
      <c r="E14829" t="s">
        <v>34370</v>
      </c>
      <c r="F14829">
        <v>1</v>
      </c>
      <c r="G14829">
        <v>720</v>
      </c>
      <c r="H14829" s="1">
        <v>16</v>
      </c>
      <c r="I14829" s="88"/>
      <c r="K14829" s="86" t="s">
        <v>17485</v>
      </c>
      <c r="L14829" s="86" t="s">
        <v>17486</v>
      </c>
      <c r="N14829" s="83">
        <f>IFERROR(VLOOKUP(A14829,bip!$A:$C,2,0),"")</f>
      </c>
      <c r="O14829" s="83">
        <f>IFERROR(VLOOKUP(A14829,bip!$A:$Z,3,0),"")</f>
      </c>
    </row>
    <row r="14830" spans="1:15" ht="13.2">
      <c r="A14830" t="s">
        <v>34371</v>
      </c>
      <c r="B14830" t="s">
        <v>34371</v>
      </c>
      <c r="C14830" t="s">
        <v>17435</v>
      </c>
      <c r="D14830" t="s">
        <v>38508</v>
      </c>
      <c r="E14830" t="s">
        <v>34372</v>
      </c>
      <c r="F14830">
        <v>1</v>
      </c>
      <c r="G14830">
        <v>480</v>
      </c>
      <c r="H14830" s="1">
        <v>23</v>
      </c>
      <c r="I14830" s="88"/>
      <c r="K14830" s="86" t="s">
        <v>17485</v>
      </c>
      <c r="L14830" s="86" t="s">
        <v>17486</v>
      </c>
      <c r="N14830" s="83">
        <f>IFERROR(VLOOKUP(A14830,bip!$A:$C,2,0),"")</f>
      </c>
      <c r="O14830" s="83">
        <f>IFERROR(VLOOKUP(A14830,bip!$A:$Z,3,0),"")</f>
      </c>
    </row>
    <row r="14831" spans="1:15" ht="13.2">
      <c r="A14831" t="s">
        <v>34373</v>
      </c>
      <c r="B14831" t="s">
        <v>34373</v>
      </c>
      <c r="C14831" t="s">
        <v>17435</v>
      </c>
      <c r="D14831" t="s">
        <v>38509</v>
      </c>
      <c r="E14831" t="s">
        <v>34374</v>
      </c>
      <c r="F14831">
        <v>1</v>
      </c>
      <c r="G14831">
        <v>360</v>
      </c>
      <c r="H14831" s="1">
        <v>25</v>
      </c>
      <c r="I14831" s="88"/>
      <c r="K14831" s="86" t="s">
        <v>17485</v>
      </c>
      <c r="L14831" s="86" t="s">
        <v>17486</v>
      </c>
      <c r="N14831" s="83">
        <f>IFERROR(VLOOKUP(A14831,bip!$A:$C,2,0),"")</f>
      </c>
      <c r="O14831" s="83">
        <f>IFERROR(VLOOKUP(A14831,bip!$A:$Z,3,0),"")</f>
        <v>0</v>
      </c>
    </row>
    <row r="14832" spans="1:15" ht="13.2">
      <c r="A14832" t="s">
        <v>34375</v>
      </c>
      <c r="B14832" t="s">
        <v>34375</v>
      </c>
      <c r="C14832" t="s">
        <v>17435</v>
      </c>
      <c r="D14832" t="s">
        <v>38510</v>
      </c>
      <c r="E14832" t="s">
        <v>34376</v>
      </c>
      <c r="F14832">
        <v>1</v>
      </c>
      <c r="G14832">
        <v>720</v>
      </c>
      <c r="H14832" s="1">
        <v>16</v>
      </c>
      <c r="I14832" s="88"/>
      <c r="K14832" s="86" t="s">
        <v>17485</v>
      </c>
      <c r="L14832" s="86" t="s">
        <v>17486</v>
      </c>
      <c r="N14832" s="83">
        <f>IFERROR(VLOOKUP(A14832,bip!$A:$C,2,0),"")</f>
      </c>
      <c r="O14832" s="83">
        <f>IFERROR(VLOOKUP(A14832,bip!$A:$Z,3,0),"")</f>
      </c>
    </row>
    <row r="14833" spans="1:15" ht="13.2">
      <c r="A14833" t="s">
        <v>34377</v>
      </c>
      <c r="B14833" t="s">
        <v>34377</v>
      </c>
      <c r="C14833" t="s">
        <v>17435</v>
      </c>
      <c r="D14833" t="s">
        <v>38511</v>
      </c>
      <c r="E14833" t="s">
        <v>34378</v>
      </c>
      <c r="F14833">
        <v>1</v>
      </c>
      <c r="G14833">
        <v>480</v>
      </c>
      <c r="H14833" s="1">
        <v>23</v>
      </c>
      <c r="I14833" s="88"/>
      <c r="K14833" s="86" t="s">
        <v>17485</v>
      </c>
      <c r="L14833" s="86" t="s">
        <v>17486</v>
      </c>
      <c r="N14833" s="83">
        <f>IFERROR(VLOOKUP(A14833,bip!$A:$C,2,0),"")</f>
      </c>
      <c r="O14833" s="83">
        <f>IFERROR(VLOOKUP(A14833,bip!$A:$Z,3,0),"")</f>
      </c>
    </row>
    <row r="14834" spans="1:15" ht="13.2">
      <c r="A14834" t="s">
        <v>34379</v>
      </c>
      <c r="B14834" t="s">
        <v>34379</v>
      </c>
      <c r="C14834" t="s">
        <v>17435</v>
      </c>
      <c r="D14834" t="s">
        <v>38512</v>
      </c>
      <c r="E14834" t="s">
        <v>34380</v>
      </c>
      <c r="F14834">
        <v>1</v>
      </c>
      <c r="G14834">
        <v>360</v>
      </c>
      <c r="H14834" s="1">
        <v>25</v>
      </c>
      <c r="I14834" s="88"/>
      <c r="K14834" s="86" t="s">
        <v>17485</v>
      </c>
      <c r="L14834" s="86" t="s">
        <v>17486</v>
      </c>
      <c r="N14834" s="83">
        <f>IFERROR(VLOOKUP(A14834,bip!$A:$C,2,0),"")</f>
      </c>
      <c r="O14834" s="83">
        <f>IFERROR(VLOOKUP(A14834,bip!$A:$Z,3,0),"")</f>
      </c>
    </row>
    <row r="14835" spans="1:15" ht="13.2">
      <c r="A14835" t="s">
        <v>34381</v>
      </c>
      <c r="B14835" t="s">
        <v>34381</v>
      </c>
      <c r="C14835" t="s">
        <v>17435</v>
      </c>
      <c r="D14835" t="s">
        <v>38513</v>
      </c>
      <c r="E14835" t="s">
        <v>34382</v>
      </c>
      <c r="F14835">
        <v>1</v>
      </c>
      <c r="G14835">
        <v>720</v>
      </c>
      <c r="H14835" s="1">
        <v>16</v>
      </c>
      <c r="I14835" s="88"/>
      <c r="K14835" s="86" t="s">
        <v>17485</v>
      </c>
      <c r="L14835" s="86" t="s">
        <v>17486</v>
      </c>
      <c r="N14835" s="83">
        <f>IFERROR(VLOOKUP(A14835,bip!$A:$C,2,0),"")</f>
      </c>
      <c r="O14835" s="83">
        <f>IFERROR(VLOOKUP(A14835,bip!$A:$Z,3,0),"")</f>
      </c>
    </row>
    <row r="14836" spans="1:15" ht="13.2">
      <c r="A14836" t="s">
        <v>34383</v>
      </c>
      <c r="B14836" t="s">
        <v>34383</v>
      </c>
      <c r="C14836" t="s">
        <v>17435</v>
      </c>
      <c r="D14836" t="s">
        <v>38514</v>
      </c>
      <c r="E14836" t="s">
        <v>34384</v>
      </c>
      <c r="F14836">
        <v>1</v>
      </c>
      <c r="G14836">
        <v>480</v>
      </c>
      <c r="H14836" s="1">
        <v>23</v>
      </c>
      <c r="I14836" s="88"/>
      <c r="K14836" s="86" t="s">
        <v>17485</v>
      </c>
      <c r="L14836" s="86" t="s">
        <v>17486</v>
      </c>
      <c r="N14836" s="83">
        <f>IFERROR(VLOOKUP(A14836,bip!$A:$C,2,0),"")</f>
      </c>
      <c r="O14836" s="83">
        <f>IFERROR(VLOOKUP(A14836,bip!$A:$Z,3,0),"")</f>
      </c>
    </row>
    <row r="14837" spans="1:15" ht="13.2">
      <c r="A14837" t="s">
        <v>34385</v>
      </c>
      <c r="B14837" t="s">
        <v>34385</v>
      </c>
      <c r="C14837" t="s">
        <v>17435</v>
      </c>
      <c r="D14837" t="s">
        <v>38515</v>
      </c>
      <c r="E14837" t="s">
        <v>34386</v>
      </c>
      <c r="F14837">
        <v>1</v>
      </c>
      <c r="G14837">
        <v>360</v>
      </c>
      <c r="H14837" s="1">
        <v>25</v>
      </c>
      <c r="I14837" s="88"/>
      <c r="K14837" s="86" t="s">
        <v>17485</v>
      </c>
      <c r="L14837" s="86" t="s">
        <v>17486</v>
      </c>
      <c r="N14837" s="83">
        <f>IFERROR(VLOOKUP(A14837,bip!$A:$C,2,0),"")</f>
      </c>
      <c r="O14837" s="83">
        <f>IFERROR(VLOOKUP(A14837,bip!$A:$Z,3,0),"")</f>
        <v>0</v>
      </c>
    </row>
    <row r="14838" spans="1:15" ht="13.2">
      <c r="A14838" t="s">
        <v>34387</v>
      </c>
      <c r="B14838" t="s">
        <v>34387</v>
      </c>
      <c r="C14838" t="s">
        <v>17435</v>
      </c>
      <c r="D14838" t="s">
        <v>38516</v>
      </c>
      <c r="E14838" t="s">
        <v>34388</v>
      </c>
      <c r="F14838">
        <v>1</v>
      </c>
      <c r="G14838">
        <v>720</v>
      </c>
      <c r="H14838" s="1">
        <v>16</v>
      </c>
      <c r="I14838" s="88"/>
      <c r="K14838" s="86" t="s">
        <v>17485</v>
      </c>
      <c r="L14838" s="86" t="s">
        <v>17486</v>
      </c>
      <c r="N14838" s="83">
        <f>IFERROR(VLOOKUP(A14838,bip!$A:$C,2,0),"")</f>
      </c>
      <c r="O14838" s="83">
        <f>IFERROR(VLOOKUP(A14838,bip!$A:$Z,3,0),"")</f>
      </c>
    </row>
    <row r="14839" spans="1:15" ht="13.2">
      <c r="A14839" t="s">
        <v>34389</v>
      </c>
      <c r="B14839" t="s">
        <v>34389</v>
      </c>
      <c r="C14839" t="s">
        <v>17435</v>
      </c>
      <c r="D14839" t="s">
        <v>38517</v>
      </c>
      <c r="E14839" t="s">
        <v>34390</v>
      </c>
      <c r="F14839">
        <v>1</v>
      </c>
      <c r="G14839">
        <v>480</v>
      </c>
      <c r="H14839" s="1">
        <v>23</v>
      </c>
      <c r="I14839" s="88"/>
      <c r="K14839" s="86" t="s">
        <v>17485</v>
      </c>
      <c r="L14839" s="86" t="s">
        <v>17486</v>
      </c>
      <c r="N14839" s="83">
        <f>IFERROR(VLOOKUP(A14839,bip!$A:$C,2,0),"")</f>
      </c>
      <c r="O14839" s="83">
        <f>IFERROR(VLOOKUP(A14839,bip!$A:$Z,3,0),"")</f>
      </c>
    </row>
    <row r="14840" spans="1:15" ht="13.2">
      <c r="A14840" t="s">
        <v>34391</v>
      </c>
      <c r="B14840" t="s">
        <v>34391</v>
      </c>
      <c r="C14840" t="s">
        <v>17435</v>
      </c>
      <c r="D14840" t="s">
        <v>38518</v>
      </c>
      <c r="E14840" t="s">
        <v>34392</v>
      </c>
      <c r="F14840">
        <v>1</v>
      </c>
      <c r="G14840">
        <v>360</v>
      </c>
      <c r="H14840" s="1">
        <v>25</v>
      </c>
      <c r="I14840" s="88"/>
      <c r="K14840" s="86" t="s">
        <v>17485</v>
      </c>
      <c r="L14840" s="86" t="s">
        <v>17486</v>
      </c>
      <c r="N14840" s="83">
        <f>IFERROR(VLOOKUP(A14840,bip!$A:$C,2,0),"")</f>
      </c>
      <c r="O14840" s="83">
        <f>IFERROR(VLOOKUP(A14840,bip!$A:$Z,3,0),"")</f>
      </c>
    </row>
    <row r="14841" spans="1:15" ht="13.2">
      <c r="A14841" t="s">
        <v>11090</v>
      </c>
      <c r="B14841" t="s">
        <v>11090</v>
      </c>
      <c r="C14841" t="s">
        <v>17435</v>
      </c>
      <c r="D14841" t="s">
        <v>33507</v>
      </c>
      <c r="E14841" t="s">
        <v>24747</v>
      </c>
      <c r="F14841">
        <v>5</v>
      </c>
      <c r="G14841">
        <v>10</v>
      </c>
      <c r="H14841" s="1">
        <v>89</v>
      </c>
      <c r="I14841" s="88"/>
      <c r="K14841" s="86" t="s">
        <v>17485</v>
      </c>
      <c r="L14841" s="86" t="s">
        <v>17486</v>
      </c>
      <c r="N14841" s="83">
        <f>IFERROR(VLOOKUP(A14841,bip!$A:$C,2,0),"")</f>
      </c>
      <c r="O14841" s="83">
        <f>IFERROR(VLOOKUP(A14841,bip!$A:$Z,3,0),"")</f>
      </c>
    </row>
    <row r="14842" spans="1:15" ht="13.2">
      <c r="A14842" t="s">
        <v>11091</v>
      </c>
      <c r="B14842" t="s">
        <v>11091</v>
      </c>
      <c r="C14842" t="s">
        <v>17435</v>
      </c>
      <c r="D14842" t="s">
        <v>33508</v>
      </c>
      <c r="E14842" t="s">
        <v>24748</v>
      </c>
      <c r="F14842">
        <v>5</v>
      </c>
      <c r="G14842">
        <v>15</v>
      </c>
      <c r="H14842" s="1">
        <v>104</v>
      </c>
      <c r="I14842" s="88"/>
      <c r="K14842" s="86" t="s">
        <v>17485</v>
      </c>
      <c r="L14842" s="86" t="s">
        <v>17486</v>
      </c>
      <c r="N14842" s="83">
        <f>IFERROR(VLOOKUP(A14842,bip!$A:$C,2,0),"")</f>
      </c>
      <c r="O14842" s="83">
        <f>IFERROR(VLOOKUP(A14842,bip!$A:$Z,3,0),"")</f>
      </c>
    </row>
    <row r="14843" spans="1:15" ht="13.2">
      <c r="A14843" t="s">
        <v>11092</v>
      </c>
      <c r="B14843" t="s">
        <v>11092</v>
      </c>
      <c r="C14843" t="s">
        <v>17435</v>
      </c>
      <c r="D14843" t="s">
        <v>33509</v>
      </c>
      <c r="E14843" t="s">
        <v>24749</v>
      </c>
      <c r="F14843">
        <v>5</v>
      </c>
      <c r="G14843">
        <v>15</v>
      </c>
      <c r="H14843" s="1">
        <v>141</v>
      </c>
      <c r="I14843" s="88"/>
      <c r="K14843" s="86" t="s">
        <v>17485</v>
      </c>
      <c r="L14843" s="86" t="s">
        <v>17486</v>
      </c>
      <c r="N14843" s="83">
        <f>IFERROR(VLOOKUP(A14843,bip!$A:$C,2,0),"")</f>
      </c>
      <c r="O14843" s="83">
        <f>IFERROR(VLOOKUP(A14843,bip!$A:$Z,3,0),"")</f>
      </c>
    </row>
    <row r="14844" spans="1:15" ht="13.2">
      <c r="A14844" t="s">
        <v>10976</v>
      </c>
      <c r="B14844" t="s">
        <v>10976</v>
      </c>
      <c r="C14844" t="s">
        <v>17435</v>
      </c>
      <c r="D14844" t="s">
        <v>38520</v>
      </c>
      <c r="E14844" t="s">
        <v>22938</v>
      </c>
      <c r="F14844">
        <v>1</v>
      </c>
      <c r="G14844">
        <v>36</v>
      </c>
      <c r="H14844" s="1">
        <v>17</v>
      </c>
      <c r="I14844" s="88"/>
      <c r="K14844" s="86" t="s">
        <v>17485</v>
      </c>
      <c r="L14844" s="86" t="s">
        <v>17486</v>
      </c>
      <c r="N14844" s="83">
        <f>IFERROR(VLOOKUP(A14844,bip!$A:$C,2,0),"")</f>
      </c>
      <c r="O14844" s="83">
        <f>IFERROR(VLOOKUP(A14844,bip!$A:$Z,3,0),"")</f>
      </c>
    </row>
    <row r="14845" spans="1:15" ht="13.2">
      <c r="A14845" t="s">
        <v>10972</v>
      </c>
      <c r="B14845" t="s">
        <v>17444</v>
      </c>
      <c r="C14845" t="s">
        <v>17435</v>
      </c>
      <c r="D14845" t="s">
        <v>36074</v>
      </c>
      <c r="E14845" t="s">
        <v>36074</v>
      </c>
      <c r="F14845">
        <v>1</v>
      </c>
      <c r="G14845">
        <v>36</v>
      </c>
      <c r="H14845" s="1">
        <v>15</v>
      </c>
      <c r="I14845" s="88"/>
      <c r="K14845" s="86" t="s">
        <v>17485</v>
      </c>
      <c r="L14845" s="86" t="s">
        <v>17486</v>
      </c>
      <c r="N14845" s="83">
        <f>IFERROR(VLOOKUP(A14845,bip!$A:$C,2,0),"")</f>
      </c>
      <c r="O14845" s="83">
        <f>IFERROR(VLOOKUP(A14845,bip!$A:$Z,3,0),"")</f>
      </c>
    </row>
    <row r="14846" spans="1:15" ht="13.2">
      <c r="A14846" t="s">
        <v>10977</v>
      </c>
      <c r="B14846" t="s">
        <v>10977</v>
      </c>
      <c r="C14846" t="s">
        <v>17435</v>
      </c>
      <c r="D14846" t="s">
        <v>38521</v>
      </c>
      <c r="E14846" t="s">
        <v>22939</v>
      </c>
      <c r="F14846">
        <v>1</v>
      </c>
      <c r="G14846">
        <v>36</v>
      </c>
      <c r="H14846" s="1">
        <v>24</v>
      </c>
      <c r="I14846" s="88"/>
      <c r="K14846" s="86" t="s">
        <v>17485</v>
      </c>
      <c r="L14846" s="86" t="s">
        <v>17486</v>
      </c>
      <c r="N14846" s="83">
        <f>IFERROR(VLOOKUP(A14846,bip!$A:$C,2,0),"")</f>
      </c>
      <c r="O14846" s="83">
        <f>IFERROR(VLOOKUP(A14846,bip!$A:$Z,3,0),"")</f>
      </c>
    </row>
    <row r="14847" spans="1:15" ht="13.2">
      <c r="A14847" t="s">
        <v>10973</v>
      </c>
      <c r="B14847" t="s">
        <v>17445</v>
      </c>
      <c r="C14847" t="s">
        <v>17435</v>
      </c>
      <c r="D14847" t="s">
        <v>36075</v>
      </c>
      <c r="E14847" t="s">
        <v>36075</v>
      </c>
      <c r="F14847">
        <v>1</v>
      </c>
      <c r="G14847">
        <v>36</v>
      </c>
      <c r="H14847" s="1">
        <v>20</v>
      </c>
      <c r="I14847" s="88"/>
      <c r="K14847" s="86" t="s">
        <v>17485</v>
      </c>
      <c r="L14847" s="86" t="s">
        <v>17486</v>
      </c>
      <c r="N14847" s="83">
        <f>IFERROR(VLOOKUP(A14847,bip!$A:$C,2,0),"")</f>
      </c>
      <c r="O14847" s="83">
        <f>IFERROR(VLOOKUP(A14847,bip!$A:$Z,3,0),"")</f>
      </c>
    </row>
    <row r="14848" spans="1:15" ht="13.2">
      <c r="A14848" t="s">
        <v>10978</v>
      </c>
      <c r="B14848" t="s">
        <v>10978</v>
      </c>
      <c r="C14848" t="s">
        <v>17435</v>
      </c>
      <c r="D14848" t="s">
        <v>38522</v>
      </c>
      <c r="E14848" t="s">
        <v>22940</v>
      </c>
      <c r="F14848">
        <v>1</v>
      </c>
      <c r="G14848">
        <v>36</v>
      </c>
      <c r="H14848" s="1">
        <v>36</v>
      </c>
      <c r="I14848" s="88"/>
      <c r="K14848" s="86" t="s">
        <v>17485</v>
      </c>
      <c r="L14848" s="86" t="s">
        <v>17486</v>
      </c>
      <c r="N14848" s="83">
        <f>IFERROR(VLOOKUP(A14848,bip!$A:$C,2,0),"")</f>
      </c>
      <c r="O14848" s="83">
        <f>IFERROR(VLOOKUP(A14848,bip!$A:$Z,3,0),"")</f>
      </c>
    </row>
    <row r="14849" spans="1:15" ht="13.2">
      <c r="A14849" t="s">
        <v>10974</v>
      </c>
      <c r="B14849" t="s">
        <v>17446</v>
      </c>
      <c r="C14849" t="s">
        <v>17435</v>
      </c>
      <c r="D14849" t="s">
        <v>36076</v>
      </c>
      <c r="E14849" t="s">
        <v>36076</v>
      </c>
      <c r="F14849">
        <v>1</v>
      </c>
      <c r="G14849">
        <v>36</v>
      </c>
      <c r="H14849" s="1">
        <v>30</v>
      </c>
      <c r="I14849" s="88"/>
      <c r="K14849" s="86" t="s">
        <v>17485</v>
      </c>
      <c r="L14849" s="86" t="s">
        <v>17486</v>
      </c>
      <c r="N14849" s="83">
        <f>IFERROR(VLOOKUP(A14849,bip!$A:$C,2,0),"")</f>
      </c>
      <c r="O14849" s="83">
        <f>IFERROR(VLOOKUP(A14849,bip!$A:$Z,3,0),"")</f>
      </c>
    </row>
    <row r="14850" spans="1:15" ht="13.2">
      <c r="A14850" t="s">
        <v>10979</v>
      </c>
      <c r="B14850" t="s">
        <v>17448</v>
      </c>
      <c r="C14850" t="s">
        <v>17435</v>
      </c>
      <c r="D14850" t="s">
        <v>38523</v>
      </c>
      <c r="E14850" t="s">
        <v>22941</v>
      </c>
      <c r="F14850">
        <v>1</v>
      </c>
      <c r="G14850">
        <v>36</v>
      </c>
      <c r="H14850" s="1">
        <v>41</v>
      </c>
      <c r="I14850" s="88"/>
      <c r="K14850" s="86" t="s">
        <v>17485</v>
      </c>
      <c r="L14850" s="86" t="s">
        <v>17486</v>
      </c>
      <c r="N14850" s="83">
        <f>IFERROR(VLOOKUP(A14850,bip!$A:$C,2,0),"")</f>
      </c>
      <c r="O14850" s="83">
        <f>IFERROR(VLOOKUP(A14850,bip!$A:$Z,3,0),"")</f>
        <v>0</v>
      </c>
    </row>
    <row r="14851" spans="1:15" ht="13.2">
      <c r="A14851" t="s">
        <v>10975</v>
      </c>
      <c r="B14851" t="s">
        <v>17447</v>
      </c>
      <c r="C14851" t="s">
        <v>17435</v>
      </c>
      <c r="D14851" t="s">
        <v>36077</v>
      </c>
      <c r="E14851" t="s">
        <v>36077</v>
      </c>
      <c r="F14851">
        <v>1</v>
      </c>
      <c r="G14851">
        <v>36</v>
      </c>
      <c r="H14851" s="1">
        <v>34</v>
      </c>
      <c r="I14851" s="88"/>
      <c r="K14851" s="86" t="s">
        <v>17485</v>
      </c>
      <c r="L14851" s="86" t="s">
        <v>17486</v>
      </c>
      <c r="N14851" s="83">
        <f>IFERROR(VLOOKUP(A14851,bip!$A:$C,2,0),"")</f>
      </c>
      <c r="O14851" s="83">
        <f>IFERROR(VLOOKUP(A14851,bip!$A:$Z,3,0),"")</f>
      </c>
    </row>
    <row r="14852" spans="1:15" ht="13.2">
      <c r="A14852" t="s">
        <v>11088</v>
      </c>
      <c r="B14852" t="s">
        <v>11088</v>
      </c>
      <c r="C14852" t="s">
        <v>17435</v>
      </c>
      <c r="D14852" t="s">
        <v>33514</v>
      </c>
      <c r="E14852" t="s">
        <v>24755</v>
      </c>
      <c r="F14852">
        <v>10</v>
      </c>
      <c r="G14852">
        <v>100</v>
      </c>
      <c r="H14852" s="1">
        <v>92</v>
      </c>
      <c r="I14852" s="88"/>
      <c r="K14852" s="86" t="s">
        <v>17485</v>
      </c>
      <c r="L14852" s="86" t="s">
        <v>17486</v>
      </c>
      <c r="N14852" s="83">
        <f>IFERROR(VLOOKUP(A14852,bip!$A:$C,2,0),"")</f>
      </c>
      <c r="O14852" s="83">
        <f>IFERROR(VLOOKUP(A14852,bip!$A:$Z,3,0),"")</f>
      </c>
    </row>
    <row r="14853" spans="1:15" ht="13.2">
      <c r="A14853" t="s">
        <v>11133</v>
      </c>
      <c r="B14853" t="s">
        <v>11133</v>
      </c>
      <c r="C14853" t="s">
        <v>17435</v>
      </c>
      <c r="D14853" t="s">
        <v>17465</v>
      </c>
      <c r="E14853" t="s">
        <v>24788</v>
      </c>
      <c r="F14853">
        <v>10</v>
      </c>
      <c r="G14853">
        <v>400</v>
      </c>
      <c r="H14853" s="1">
        <v>40</v>
      </c>
      <c r="I14853" s="88"/>
      <c r="K14853" s="86" t="s">
        <v>17485</v>
      </c>
      <c r="L14853" s="86" t="s">
        <v>17486</v>
      </c>
      <c r="N14853" s="83">
        <f>IFERROR(VLOOKUP(A14853,bip!$A:$C,2,0),"")</f>
      </c>
      <c r="O14853" s="83">
        <f>IFERROR(VLOOKUP(A14853,bip!$A:$Z,3,0),"")</f>
      </c>
    </row>
    <row r="14854" spans="1:15" ht="13.2">
      <c r="A14854" t="s">
        <v>11134</v>
      </c>
      <c r="B14854" t="s">
        <v>11134</v>
      </c>
      <c r="C14854" t="s">
        <v>17435</v>
      </c>
      <c r="D14854" t="s">
        <v>17466</v>
      </c>
      <c r="E14854" t="s">
        <v>24789</v>
      </c>
      <c r="F14854">
        <v>10</v>
      </c>
      <c r="G14854">
        <v>400</v>
      </c>
      <c r="H14854" s="1">
        <v>40</v>
      </c>
      <c r="I14854" s="88"/>
      <c r="K14854" s="86" t="s">
        <v>17485</v>
      </c>
      <c r="L14854" s="86" t="s">
        <v>17486</v>
      </c>
      <c r="N14854" s="83">
        <f>IFERROR(VLOOKUP(A14854,bip!$A:$C,2,0),"")</f>
      </c>
      <c r="O14854" s="83">
        <f>IFERROR(VLOOKUP(A14854,bip!$A:$Z,3,0),"")</f>
      </c>
    </row>
    <row r="14855" spans="1:15" ht="13.2">
      <c r="A14855" t="s">
        <v>11135</v>
      </c>
      <c r="B14855" t="s">
        <v>11135</v>
      </c>
      <c r="C14855" t="s">
        <v>17435</v>
      </c>
      <c r="D14855" t="s">
        <v>17467</v>
      </c>
      <c r="E14855" t="s">
        <v>24790</v>
      </c>
      <c r="F14855">
        <v>10</v>
      </c>
      <c r="G14855">
        <v>500</v>
      </c>
      <c r="H14855" s="1">
        <v>30</v>
      </c>
      <c r="I14855" s="88"/>
      <c r="K14855" s="86" t="s">
        <v>17485</v>
      </c>
      <c r="L14855" s="86" t="s">
        <v>17486</v>
      </c>
      <c r="N14855" s="83">
        <f>IFERROR(VLOOKUP(A14855,bip!$A:$C,2,0),"")</f>
      </c>
      <c r="O14855" s="83">
        <f>IFERROR(VLOOKUP(A14855,bip!$A:$Z,3,0),"")</f>
      </c>
    </row>
    <row r="14856" spans="1:15" ht="13.2">
      <c r="A14856" t="s">
        <v>11136</v>
      </c>
      <c r="B14856" t="s">
        <v>11136</v>
      </c>
      <c r="C14856" t="s">
        <v>17435</v>
      </c>
      <c r="D14856" t="s">
        <v>17468</v>
      </c>
      <c r="E14856" t="s">
        <v>24791</v>
      </c>
      <c r="F14856">
        <v>10</v>
      </c>
      <c r="G14856">
        <v>500</v>
      </c>
      <c r="H14856" s="1">
        <v>30</v>
      </c>
      <c r="I14856" s="88"/>
      <c r="K14856" s="86" t="s">
        <v>17485</v>
      </c>
      <c r="L14856" s="86" t="s">
        <v>17486</v>
      </c>
      <c r="N14856" s="83">
        <f>IFERROR(VLOOKUP(A14856,bip!$A:$C,2,0),"")</f>
      </c>
      <c r="O14856" s="83">
        <f>IFERROR(VLOOKUP(A14856,bip!$A:$Z,3,0),"")</f>
      </c>
    </row>
    <row r="14857" spans="1:15" ht="13.2">
      <c r="A14857" t="s">
        <v>10982</v>
      </c>
      <c r="B14857" t="s">
        <v>17442</v>
      </c>
      <c r="C14857" t="s">
        <v>17435</v>
      </c>
      <c r="D14857" t="s">
        <v>17443</v>
      </c>
      <c r="E14857" t="s">
        <v>22935</v>
      </c>
      <c r="F14857">
        <v>6</v>
      </c>
      <c r="G14857">
        <v>36</v>
      </c>
      <c r="H14857" s="1">
        <v>90</v>
      </c>
      <c r="I14857" s="88"/>
      <c r="K14857" s="86" t="s">
        <v>17485</v>
      </c>
      <c r="L14857" s="86" t="s">
        <v>17486</v>
      </c>
      <c r="N14857" s="83">
        <f>IFERROR(VLOOKUP(A14857,bip!$A:$C,2,0),"")</f>
      </c>
      <c r="O14857" s="83">
        <f>IFERROR(VLOOKUP(A14857,bip!$A:$Z,3,0),"")</f>
      </c>
    </row>
    <row r="14858" spans="1:15" ht="13.2">
      <c r="A14858" t="s">
        <v>10981</v>
      </c>
      <c r="B14858" t="s">
        <v>17441</v>
      </c>
      <c r="C14858" t="s">
        <v>17435</v>
      </c>
      <c r="D14858" t="s">
        <v>38451</v>
      </c>
      <c r="E14858" t="s">
        <v>22934</v>
      </c>
      <c r="F14858">
        <v>6</v>
      </c>
      <c r="G14858">
        <v>36</v>
      </c>
      <c r="H14858" s="1">
        <v>90</v>
      </c>
      <c r="I14858" s="88"/>
      <c r="K14858" s="86" t="s">
        <v>17485</v>
      </c>
      <c r="L14858" s="86" t="s">
        <v>17486</v>
      </c>
      <c r="N14858" s="83">
        <f>IFERROR(VLOOKUP(A14858,bip!$A:$C,2,0),"")</f>
      </c>
      <c r="O14858" s="83">
        <f>IFERROR(VLOOKUP(A14858,bip!$A:$Z,3,0),"")</f>
      </c>
    </row>
    <row r="14859" spans="1:15" ht="13.2">
      <c r="A14859" t="s">
        <v>10980</v>
      </c>
      <c r="B14859" t="s">
        <v>17440</v>
      </c>
      <c r="C14859" t="s">
        <v>17435</v>
      </c>
      <c r="D14859" t="s">
        <v>38452</v>
      </c>
      <c r="E14859" t="s">
        <v>22933</v>
      </c>
      <c r="F14859">
        <v>6</v>
      </c>
      <c r="G14859">
        <v>36</v>
      </c>
      <c r="H14859" s="1">
        <v>90</v>
      </c>
      <c r="I14859" s="88"/>
      <c r="K14859" s="86" t="s">
        <v>17485</v>
      </c>
      <c r="L14859" s="86" t="s">
        <v>17486</v>
      </c>
      <c r="N14859" s="83">
        <f>IFERROR(VLOOKUP(A14859,bip!$A:$C,2,0),"")</f>
      </c>
      <c r="O14859" s="83">
        <f>IFERROR(VLOOKUP(A14859,bip!$A:$Z,3,0),"")</f>
      </c>
    </row>
    <row r="14860" spans="1:15" ht="13.2">
      <c r="A14860" t="s">
        <v>11089</v>
      </c>
      <c r="B14860" t="s">
        <v>11089</v>
      </c>
      <c r="C14860" t="s">
        <v>17435</v>
      </c>
      <c r="D14860" t="s">
        <v>17462</v>
      </c>
      <c r="E14860" t="s">
        <v>24754</v>
      </c>
      <c r="F14860">
        <v>10</v>
      </c>
      <c r="G14860">
        <v>300</v>
      </c>
      <c r="H14860" s="1">
        <v>24</v>
      </c>
      <c r="I14860" s="88"/>
      <c r="K14860" s="86" t="s">
        <v>17485</v>
      </c>
      <c r="L14860" s="86" t="s">
        <v>17486</v>
      </c>
      <c r="N14860" s="83">
        <f>IFERROR(VLOOKUP(A14860,bip!$A:$C,2,0),"")</f>
      </c>
      <c r="O14860" s="83">
        <f>IFERROR(VLOOKUP(A14860,bip!$A:$Z,3,0),"")</f>
      </c>
    </row>
    <row r="14861" spans="1:15" ht="13.2">
      <c r="A14861" t="s">
        <v>11000</v>
      </c>
      <c r="B14861" t="s">
        <v>13376</v>
      </c>
      <c r="C14861" t="s">
        <v>17435</v>
      </c>
      <c r="D14861" t="s">
        <v>38417</v>
      </c>
      <c r="E14861" t="s">
        <v>24687</v>
      </c>
      <c r="F14861">
        <v>5</v>
      </c>
      <c r="G14861">
        <v>100</v>
      </c>
      <c r="H14861" s="1">
        <v>60</v>
      </c>
      <c r="I14861" s="88"/>
      <c r="K14861" s="86" t="s">
        <v>17485</v>
      </c>
      <c r="L14861" s="86" t="s">
        <v>17486</v>
      </c>
      <c r="N14861" s="83">
        <f>IFERROR(VLOOKUP(A14861,bip!$A:$C,2,0),"")</f>
      </c>
      <c r="O14861" s="83">
        <f>IFERROR(VLOOKUP(A14861,bip!$A:$Z,3,0),"")</f>
      </c>
    </row>
    <row r="14862" spans="1:15" ht="13.2">
      <c r="A14862" t="s">
        <v>11004</v>
      </c>
      <c r="B14862" t="s">
        <v>13380</v>
      </c>
      <c r="C14862" t="s">
        <v>17435</v>
      </c>
      <c r="D14862" t="s">
        <v>17454</v>
      </c>
      <c r="E14862" t="s">
        <v>24701</v>
      </c>
      <c r="F14862">
        <v>5</v>
      </c>
      <c r="G14862">
        <v>100</v>
      </c>
      <c r="H14862" s="1">
        <v>51</v>
      </c>
      <c r="I14862" s="88"/>
      <c r="K14862" s="86" t="s">
        <v>17485</v>
      </c>
      <c r="L14862" s="86" t="s">
        <v>17486</v>
      </c>
      <c r="N14862" s="83">
        <f>IFERROR(VLOOKUP(A14862,bip!$A:$C,2,0),"")</f>
      </c>
      <c r="O14862" s="83">
        <f>IFERROR(VLOOKUP(A14862,bip!$A:$Z,3,0),"")</f>
      </c>
    </row>
    <row r="14863" spans="1:15" ht="13.2">
      <c r="A14863" t="s">
        <v>11001</v>
      </c>
      <c r="B14863" t="s">
        <v>13377</v>
      </c>
      <c r="C14863" t="s">
        <v>17435</v>
      </c>
      <c r="D14863" t="s">
        <v>38418</v>
      </c>
      <c r="E14863" t="s">
        <v>24688</v>
      </c>
      <c r="F14863">
        <v>5</v>
      </c>
      <c r="G14863">
        <v>100</v>
      </c>
      <c r="H14863" s="1">
        <v>60</v>
      </c>
      <c r="I14863" s="88"/>
      <c r="K14863" s="86" t="s">
        <v>17485</v>
      </c>
      <c r="L14863" s="86" t="s">
        <v>17486</v>
      </c>
      <c r="N14863" s="83">
        <f>IFERROR(VLOOKUP(A14863,bip!$A:$C,2,0),"")</f>
      </c>
      <c r="O14863" s="83">
        <f>IFERROR(VLOOKUP(A14863,bip!$A:$Z,3,0),"")</f>
      </c>
    </row>
    <row r="14864" spans="1:15" ht="13.2">
      <c r="A14864" t="s">
        <v>11005</v>
      </c>
      <c r="B14864" t="s">
        <v>13381</v>
      </c>
      <c r="C14864" t="s">
        <v>17435</v>
      </c>
      <c r="D14864" t="s">
        <v>17455</v>
      </c>
      <c r="E14864" t="s">
        <v>24702</v>
      </c>
      <c r="F14864">
        <v>5</v>
      </c>
      <c r="G14864">
        <v>100</v>
      </c>
      <c r="H14864" s="1">
        <v>51</v>
      </c>
      <c r="I14864" s="88"/>
      <c r="K14864" s="86" t="s">
        <v>17485</v>
      </c>
      <c r="L14864" s="86" t="s">
        <v>17486</v>
      </c>
      <c r="N14864" s="83">
        <f>IFERROR(VLOOKUP(A14864,bip!$A:$C,2,0),"")</f>
      </c>
      <c r="O14864" s="83">
        <f>IFERROR(VLOOKUP(A14864,bip!$A:$Z,3,0),"")</f>
      </c>
    </row>
    <row r="14865" spans="1:15" ht="13.2">
      <c r="A14865" t="s">
        <v>11002</v>
      </c>
      <c r="B14865" t="s">
        <v>13378</v>
      </c>
      <c r="C14865" t="s">
        <v>17435</v>
      </c>
      <c r="D14865" t="s">
        <v>38419</v>
      </c>
      <c r="E14865" t="s">
        <v>24689</v>
      </c>
      <c r="F14865">
        <v>5</v>
      </c>
      <c r="G14865">
        <v>100</v>
      </c>
      <c r="H14865" s="1">
        <v>60</v>
      </c>
      <c r="I14865" s="88"/>
      <c r="K14865" s="86" t="s">
        <v>17485</v>
      </c>
      <c r="L14865" s="86" t="s">
        <v>17486</v>
      </c>
      <c r="N14865" s="83">
        <f>IFERROR(VLOOKUP(A14865,bip!$A:$C,2,0),"")</f>
      </c>
      <c r="O14865" s="83">
        <f>IFERROR(VLOOKUP(A14865,bip!$A:$Z,3,0),"")</f>
      </c>
    </row>
    <row r="14866" spans="1:15" ht="13.2">
      <c r="A14866" t="s">
        <v>11006</v>
      </c>
      <c r="B14866" t="s">
        <v>13382</v>
      </c>
      <c r="C14866" t="s">
        <v>17435</v>
      </c>
      <c r="D14866" t="s">
        <v>17456</v>
      </c>
      <c r="E14866" t="s">
        <v>24703</v>
      </c>
      <c r="F14866">
        <v>5</v>
      </c>
      <c r="G14866">
        <v>100</v>
      </c>
      <c r="H14866" s="1">
        <v>51</v>
      </c>
      <c r="I14866" s="88"/>
      <c r="K14866" s="86" t="s">
        <v>17485</v>
      </c>
      <c r="L14866" s="86" t="s">
        <v>17486</v>
      </c>
      <c r="N14866" s="83">
        <f>IFERROR(VLOOKUP(A14866,bip!$A:$C,2,0),"")</f>
      </c>
      <c r="O14866" s="83">
        <f>IFERROR(VLOOKUP(A14866,bip!$A:$Z,3,0),"")</f>
      </c>
    </row>
    <row r="14867" spans="1:15" ht="13.2">
      <c r="A14867" t="s">
        <v>11003</v>
      </c>
      <c r="B14867" t="s">
        <v>13379</v>
      </c>
      <c r="C14867" t="s">
        <v>17435</v>
      </c>
      <c r="D14867" t="s">
        <v>38420</v>
      </c>
      <c r="E14867" t="s">
        <v>24690</v>
      </c>
      <c r="F14867">
        <v>5</v>
      </c>
      <c r="G14867">
        <v>100</v>
      </c>
      <c r="H14867" s="1">
        <v>60</v>
      </c>
      <c r="I14867" s="88"/>
      <c r="K14867" s="86" t="s">
        <v>17485</v>
      </c>
      <c r="L14867" s="86" t="s">
        <v>17486</v>
      </c>
      <c r="N14867" s="83">
        <f>IFERROR(VLOOKUP(A14867,bip!$A:$C,2,0),"")</f>
      </c>
      <c r="O14867" s="83">
        <f>IFERROR(VLOOKUP(A14867,bip!$A:$Z,3,0),"")</f>
      </c>
    </row>
    <row r="14868" spans="1:15" ht="13.2">
      <c r="A14868" t="s">
        <v>11007</v>
      </c>
      <c r="B14868" t="s">
        <v>13383</v>
      </c>
      <c r="C14868" t="s">
        <v>17435</v>
      </c>
      <c r="D14868" t="s">
        <v>17457</v>
      </c>
      <c r="E14868" t="s">
        <v>24704</v>
      </c>
      <c r="F14868">
        <v>5</v>
      </c>
      <c r="G14868">
        <v>100</v>
      </c>
      <c r="H14868" s="1">
        <v>51</v>
      </c>
      <c r="I14868" s="88"/>
      <c r="K14868" s="86" t="s">
        <v>17485</v>
      </c>
      <c r="L14868" s="86" t="s">
        <v>17486</v>
      </c>
      <c r="N14868" s="83">
        <f>IFERROR(VLOOKUP(A14868,bip!$A:$C,2,0),"")</f>
      </c>
      <c r="O14868" s="83">
        <f>IFERROR(VLOOKUP(A14868,bip!$A:$Z,3,0),"")</f>
      </c>
    </row>
    <row r="14869" spans="1:15" ht="13.2">
      <c r="A14869" t="s">
        <v>10996</v>
      </c>
      <c r="B14869" t="s">
        <v>10996</v>
      </c>
      <c r="C14869" t="s">
        <v>17435</v>
      </c>
      <c r="D14869" t="s">
        <v>33502</v>
      </c>
      <c r="E14869" t="s">
        <v>30085</v>
      </c>
      <c r="F14869">
        <v>5</v>
      </c>
      <c r="G14869">
        <v>100</v>
      </c>
      <c r="H14869" s="1">
        <v>65</v>
      </c>
      <c r="I14869" s="88"/>
      <c r="K14869" s="86" t="s">
        <v>17485</v>
      </c>
      <c r="L14869" s="86" t="s">
        <v>17486</v>
      </c>
      <c r="N14869" s="83">
        <f>IFERROR(VLOOKUP(A14869,bip!$A:$C,2,0),"")</f>
      </c>
      <c r="O14869" s="83">
        <f>IFERROR(VLOOKUP(A14869,bip!$A:$Z,3,0),"")</f>
      </c>
    </row>
    <row r="14870" spans="1:15" ht="13.2">
      <c r="A14870" t="s">
        <v>10997</v>
      </c>
      <c r="B14870" t="s">
        <v>10997</v>
      </c>
      <c r="C14870" t="s">
        <v>17435</v>
      </c>
      <c r="D14870" t="s">
        <v>33503</v>
      </c>
      <c r="E14870" t="s">
        <v>30086</v>
      </c>
      <c r="F14870">
        <v>5</v>
      </c>
      <c r="G14870">
        <v>100</v>
      </c>
      <c r="H14870" s="1">
        <v>65</v>
      </c>
      <c r="I14870" s="88"/>
      <c r="K14870" s="86" t="s">
        <v>17485</v>
      </c>
      <c r="L14870" s="86" t="s">
        <v>17486</v>
      </c>
      <c r="N14870" s="83">
        <f>IFERROR(VLOOKUP(A14870,bip!$A:$C,2,0),"")</f>
      </c>
      <c r="O14870" s="83">
        <f>IFERROR(VLOOKUP(A14870,bip!$A:$Z,3,0),"")</f>
      </c>
    </row>
    <row r="14871" spans="1:15" ht="13.2">
      <c r="A14871" t="s">
        <v>10998</v>
      </c>
      <c r="B14871" t="s">
        <v>10998</v>
      </c>
      <c r="C14871" t="s">
        <v>17435</v>
      </c>
      <c r="D14871" t="s">
        <v>33504</v>
      </c>
      <c r="E14871" t="s">
        <v>30087</v>
      </c>
      <c r="F14871">
        <v>5</v>
      </c>
      <c r="G14871">
        <v>100</v>
      </c>
      <c r="H14871" s="1">
        <v>65</v>
      </c>
      <c r="I14871" s="88"/>
      <c r="K14871" s="86" t="s">
        <v>17485</v>
      </c>
      <c r="L14871" s="86" t="s">
        <v>17486</v>
      </c>
      <c r="N14871" s="83">
        <f>IFERROR(VLOOKUP(A14871,bip!$A:$C,2,0),"")</f>
      </c>
      <c r="O14871" s="83">
        <f>IFERROR(VLOOKUP(A14871,bip!$A:$Z,3,0),"")</f>
      </c>
    </row>
    <row r="14872" spans="1:15" ht="13.2">
      <c r="A14872" t="s">
        <v>10999</v>
      </c>
      <c r="B14872" t="s">
        <v>10999</v>
      </c>
      <c r="C14872" t="s">
        <v>17435</v>
      </c>
      <c r="D14872" t="s">
        <v>33505</v>
      </c>
      <c r="E14872" t="s">
        <v>30088</v>
      </c>
      <c r="F14872">
        <v>5</v>
      </c>
      <c r="G14872">
        <v>100</v>
      </c>
      <c r="H14872" s="1">
        <v>65</v>
      </c>
      <c r="I14872" s="88"/>
      <c r="K14872" s="86" t="s">
        <v>17485</v>
      </c>
      <c r="L14872" s="86" t="s">
        <v>17486</v>
      </c>
      <c r="N14872" s="83">
        <f>IFERROR(VLOOKUP(A14872,bip!$A:$C,2,0),"")</f>
      </c>
      <c r="O14872" s="83">
        <f>IFERROR(VLOOKUP(A14872,bip!$A:$Z,3,0),"")</f>
      </c>
    </row>
    <row r="14873" spans="1:15" ht="13.2">
      <c r="A14873" t="s">
        <v>41923</v>
      </c>
      <c r="B14873" t="s">
        <v>41923</v>
      </c>
      <c r="C14873" t="s">
        <v>17435</v>
      </c>
      <c r="D14873" t="s">
        <v>41924</v>
      </c>
      <c r="E14873" t="s">
        <v>41924</v>
      </c>
      <c r="F14873">
        <v>5</v>
      </c>
      <c r="G14873">
        <v>100</v>
      </c>
      <c r="H14873" s="1">
        <v>65</v>
      </c>
      <c r="I14873" s="88"/>
      <c r="K14873" s="86" t="s">
        <v>17485</v>
      </c>
      <c r="L14873" s="86" t="s">
        <v>17486</v>
      </c>
      <c r="M14873" s="86" t="s">
        <v>17487</v>
      </c>
      <c r="N14873" s="83">
        <f>IFERROR(VLOOKUP(A14873,bip!$A:$C,2,0),"")</f>
      </c>
      <c r="O14873" s="83">
        <f>IFERROR(VLOOKUP(A14873,bip!$A:$Z,3,0),"")</f>
      </c>
    </row>
    <row r="14874" spans="1:15" ht="13.2">
      <c r="A14874" t="s">
        <v>41985</v>
      </c>
      <c r="B14874" t="s">
        <v>41985</v>
      </c>
      <c r="C14874" t="s">
        <v>17435</v>
      </c>
      <c r="D14874" t="s">
        <v>41986</v>
      </c>
      <c r="E14874" t="s">
        <v>41986</v>
      </c>
      <c r="F14874">
        <v>5</v>
      </c>
      <c r="G14874">
        <v>100</v>
      </c>
      <c r="H14874" s="1">
        <v>60</v>
      </c>
      <c r="I14874" s="88"/>
      <c r="K14874" s="86" t="s">
        <v>17485</v>
      </c>
      <c r="L14874" s="86" t="s">
        <v>17486</v>
      </c>
      <c r="M14874" s="86" t="s">
        <v>17487</v>
      </c>
      <c r="N14874" s="83">
        <f>IFERROR(VLOOKUP(A14874,bip!$A:$C,2,0),"")</f>
      </c>
      <c r="O14874" s="83">
        <f>IFERROR(VLOOKUP(A14874,bip!$A:$Z,3,0),"")</f>
      </c>
    </row>
    <row r="14875" spans="1:15" ht="13.2">
      <c r="A14875" t="s">
        <v>41987</v>
      </c>
      <c r="B14875" t="s">
        <v>41987</v>
      </c>
      <c r="C14875" t="s">
        <v>17435</v>
      </c>
      <c r="D14875" t="s">
        <v>41988</v>
      </c>
      <c r="E14875" t="s">
        <v>41988</v>
      </c>
      <c r="F14875">
        <v>5</v>
      </c>
      <c r="G14875">
        <v>100</v>
      </c>
      <c r="H14875" s="1">
        <v>60</v>
      </c>
      <c r="I14875" s="88"/>
      <c r="K14875" s="86" t="s">
        <v>17485</v>
      </c>
      <c r="L14875" s="86" t="s">
        <v>17486</v>
      </c>
      <c r="M14875" s="86" t="s">
        <v>17487</v>
      </c>
      <c r="N14875" s="83">
        <f>IFERROR(VLOOKUP(A14875,bip!$A:$C,2,0),"")</f>
      </c>
      <c r="O14875" s="83">
        <f>IFERROR(VLOOKUP(A14875,bip!$A:$Z,3,0),"")</f>
      </c>
    </row>
    <row r="14876" spans="1:15" ht="13.2">
      <c r="A14876" t="s">
        <v>41989</v>
      </c>
      <c r="B14876" t="s">
        <v>41989</v>
      </c>
      <c r="C14876" t="s">
        <v>17435</v>
      </c>
      <c r="D14876" t="s">
        <v>41990</v>
      </c>
      <c r="E14876" t="s">
        <v>41990</v>
      </c>
      <c r="F14876">
        <v>5</v>
      </c>
      <c r="G14876">
        <v>100</v>
      </c>
      <c r="H14876" s="1">
        <v>60</v>
      </c>
      <c r="I14876" s="88"/>
      <c r="K14876" s="86" t="s">
        <v>17485</v>
      </c>
      <c r="L14876" s="86" t="s">
        <v>17486</v>
      </c>
      <c r="M14876" s="86" t="s">
        <v>17487</v>
      </c>
      <c r="N14876" s="83">
        <f>IFERROR(VLOOKUP(A14876,bip!$A:$C,2,0),"")</f>
      </c>
      <c r="O14876" s="83">
        <f>IFERROR(VLOOKUP(A14876,bip!$A:$Z,3,0),"")</f>
      </c>
    </row>
    <row r="14877" spans="1:15" ht="13.2">
      <c r="A14877" t="s">
        <v>41991</v>
      </c>
      <c r="B14877" t="s">
        <v>41991</v>
      </c>
      <c r="C14877" t="s">
        <v>17435</v>
      </c>
      <c r="D14877" t="s">
        <v>41992</v>
      </c>
      <c r="E14877" t="s">
        <v>41992</v>
      </c>
      <c r="F14877">
        <v>5</v>
      </c>
      <c r="G14877">
        <v>100</v>
      </c>
      <c r="H14877" s="1">
        <v>60</v>
      </c>
      <c r="I14877" s="88"/>
      <c r="K14877" s="86" t="s">
        <v>17485</v>
      </c>
      <c r="L14877" s="86" t="s">
        <v>17486</v>
      </c>
      <c r="M14877" s="86" t="s">
        <v>17487</v>
      </c>
      <c r="N14877" s="83">
        <f>IFERROR(VLOOKUP(A14877,bip!$A:$C,2,0),"")</f>
      </c>
      <c r="O14877" s="83">
        <f>IFERROR(VLOOKUP(A14877,bip!$A:$Z,3,0),"")</f>
      </c>
    </row>
    <row r="14878" spans="1:15" ht="13.2">
      <c r="A14878" t="s">
        <v>41993</v>
      </c>
      <c r="B14878" t="s">
        <v>41993</v>
      </c>
      <c r="C14878" t="s">
        <v>17435</v>
      </c>
      <c r="D14878" t="s">
        <v>41994</v>
      </c>
      <c r="E14878" t="s">
        <v>41994</v>
      </c>
      <c r="F14878">
        <v>5</v>
      </c>
      <c r="G14878">
        <v>100</v>
      </c>
      <c r="H14878" s="1">
        <v>65</v>
      </c>
      <c r="I14878" s="88"/>
      <c r="K14878" s="86" t="s">
        <v>17485</v>
      </c>
      <c r="L14878" s="86" t="s">
        <v>17486</v>
      </c>
      <c r="M14878" s="86" t="s">
        <v>17487</v>
      </c>
      <c r="N14878" s="83">
        <f>IFERROR(VLOOKUP(A14878,bip!$A:$C,2,0),"")</f>
      </c>
      <c r="O14878" s="83">
        <f>IFERROR(VLOOKUP(A14878,bip!$A:$Z,3,0),"")</f>
      </c>
    </row>
    <row r="14879" spans="1:15" ht="13.2">
      <c r="A14879" t="s">
        <v>41995</v>
      </c>
      <c r="B14879" t="s">
        <v>41995</v>
      </c>
      <c r="C14879" t="s">
        <v>17435</v>
      </c>
      <c r="D14879" t="s">
        <v>41996</v>
      </c>
      <c r="E14879" t="s">
        <v>41996</v>
      </c>
      <c r="F14879">
        <v>5</v>
      </c>
      <c r="G14879">
        <v>100</v>
      </c>
      <c r="H14879" s="1">
        <v>65</v>
      </c>
      <c r="I14879" s="88"/>
      <c r="K14879" s="86" t="s">
        <v>17485</v>
      </c>
      <c r="L14879" s="86" t="s">
        <v>17486</v>
      </c>
      <c r="M14879" s="86" t="s">
        <v>17487</v>
      </c>
      <c r="N14879" s="83">
        <f>IFERROR(VLOOKUP(A14879,bip!$A:$C,2,0),"")</f>
      </c>
      <c r="O14879" s="83">
        <f>IFERROR(VLOOKUP(A14879,bip!$A:$Z,3,0),"")</f>
      </c>
    </row>
    <row r="14880" spans="1:15" ht="13.2">
      <c r="A14880" t="s">
        <v>41997</v>
      </c>
      <c r="B14880" t="s">
        <v>41997</v>
      </c>
      <c r="C14880" t="s">
        <v>17435</v>
      </c>
      <c r="D14880" t="s">
        <v>41998</v>
      </c>
      <c r="E14880" t="s">
        <v>41998</v>
      </c>
      <c r="F14880">
        <v>5</v>
      </c>
      <c r="G14880">
        <v>100</v>
      </c>
      <c r="H14880" s="1">
        <v>65</v>
      </c>
      <c r="I14880" s="88"/>
      <c r="K14880" s="86" t="s">
        <v>17485</v>
      </c>
      <c r="L14880" s="86" t="s">
        <v>17486</v>
      </c>
      <c r="M14880" s="86" t="s">
        <v>17487</v>
      </c>
      <c r="N14880" s="83">
        <f>IFERROR(VLOOKUP(A14880,bip!$A:$C,2,0),"")</f>
      </c>
      <c r="O14880" s="83">
        <f>IFERROR(VLOOKUP(A14880,bip!$A:$Z,3,0),"")</f>
      </c>
    </row>
    <row r="14881" spans="1:15" ht="13.2">
      <c r="A14881" t="s">
        <v>11008</v>
      </c>
      <c r="B14881" t="s">
        <v>11008</v>
      </c>
      <c r="C14881" t="s">
        <v>17435</v>
      </c>
      <c r="D14881" t="s">
        <v>38421</v>
      </c>
      <c r="E14881" t="s">
        <v>24667</v>
      </c>
      <c r="F14881">
        <v>5</v>
      </c>
      <c r="G14881">
        <v>100</v>
      </c>
      <c r="H14881" s="1">
        <v>65</v>
      </c>
      <c r="I14881" s="88"/>
      <c r="K14881" s="86" t="s">
        <v>17485</v>
      </c>
      <c r="L14881" s="86" t="s">
        <v>17486</v>
      </c>
      <c r="N14881" s="83">
        <f>IFERROR(VLOOKUP(A14881,bip!$A:$C,2,0),"")</f>
      </c>
      <c r="O14881" s="83">
        <f>IFERROR(VLOOKUP(A14881,bip!$A:$Z,3,0),"")</f>
      </c>
    </row>
    <row r="14882" spans="1:15" ht="13.2">
      <c r="A14882" t="s">
        <v>11009</v>
      </c>
      <c r="B14882" t="s">
        <v>11009</v>
      </c>
      <c r="C14882" t="s">
        <v>17435</v>
      </c>
      <c r="D14882" t="s">
        <v>38422</v>
      </c>
      <c r="E14882" t="s">
        <v>24668</v>
      </c>
      <c r="F14882">
        <v>5</v>
      </c>
      <c r="G14882">
        <v>100</v>
      </c>
      <c r="H14882" s="1">
        <v>65</v>
      </c>
      <c r="I14882" s="88"/>
      <c r="K14882" s="86" t="s">
        <v>17485</v>
      </c>
      <c r="L14882" s="86" t="s">
        <v>17486</v>
      </c>
      <c r="N14882" s="83">
        <f>IFERROR(VLOOKUP(A14882,bip!$A:$C,2,0),"")</f>
      </c>
      <c r="O14882" s="83">
        <f>IFERROR(VLOOKUP(A14882,bip!$A:$Z,3,0),"")</f>
      </c>
    </row>
    <row r="14883" spans="1:15" ht="13.2">
      <c r="A14883" t="s">
        <v>11010</v>
      </c>
      <c r="B14883" t="s">
        <v>11010</v>
      </c>
      <c r="C14883" t="s">
        <v>17435</v>
      </c>
      <c r="D14883" t="s">
        <v>38423</v>
      </c>
      <c r="E14883" t="s">
        <v>24669</v>
      </c>
      <c r="F14883">
        <v>5</v>
      </c>
      <c r="G14883">
        <v>100</v>
      </c>
      <c r="H14883" s="1">
        <v>65</v>
      </c>
      <c r="I14883" s="88"/>
      <c r="K14883" s="86" t="s">
        <v>17485</v>
      </c>
      <c r="L14883" s="86" t="s">
        <v>17486</v>
      </c>
      <c r="N14883" s="83">
        <f>IFERROR(VLOOKUP(A14883,bip!$A:$C,2,0),"")</f>
      </c>
      <c r="O14883" s="83">
        <f>IFERROR(VLOOKUP(A14883,bip!$A:$Z,3,0),"")</f>
      </c>
    </row>
    <row r="14884" spans="1:15" ht="13.2">
      <c r="A14884" t="s">
        <v>11011</v>
      </c>
      <c r="B14884" t="s">
        <v>11011</v>
      </c>
      <c r="C14884" t="s">
        <v>17435</v>
      </c>
      <c r="D14884" t="s">
        <v>38424</v>
      </c>
      <c r="E14884" t="s">
        <v>24670</v>
      </c>
      <c r="F14884">
        <v>5</v>
      </c>
      <c r="G14884">
        <v>100</v>
      </c>
      <c r="H14884" s="1">
        <v>65</v>
      </c>
      <c r="I14884" s="88"/>
      <c r="K14884" s="86" t="s">
        <v>17485</v>
      </c>
      <c r="L14884" s="86" t="s">
        <v>17486</v>
      </c>
      <c r="N14884" s="83">
        <f>IFERROR(VLOOKUP(A14884,bip!$A:$C,2,0),"")</f>
      </c>
      <c r="O14884" s="83">
        <f>IFERROR(VLOOKUP(A14884,bip!$A:$Z,3,0),"")</f>
      </c>
    </row>
    <row r="14885" spans="1:15" ht="13.2">
      <c r="A14885" t="s">
        <v>11012</v>
      </c>
      <c r="B14885" t="s">
        <v>11012</v>
      </c>
      <c r="C14885" t="s">
        <v>17435</v>
      </c>
      <c r="D14885" t="s">
        <v>38425</v>
      </c>
      <c r="E14885" t="s">
        <v>24671</v>
      </c>
      <c r="F14885">
        <v>5</v>
      </c>
      <c r="G14885">
        <v>100</v>
      </c>
      <c r="H14885" s="1">
        <v>65</v>
      </c>
      <c r="I14885" s="88"/>
      <c r="K14885" s="86" t="s">
        <v>17485</v>
      </c>
      <c r="L14885" s="86" t="s">
        <v>17486</v>
      </c>
      <c r="N14885" s="83">
        <f>IFERROR(VLOOKUP(A14885,bip!$A:$C,2,0),"")</f>
      </c>
      <c r="O14885" s="83">
        <f>IFERROR(VLOOKUP(A14885,bip!$A:$Z,3,0),"")</f>
      </c>
    </row>
    <row r="14886" spans="1:15" ht="13.2">
      <c r="A14886" t="s">
        <v>11013</v>
      </c>
      <c r="B14886" t="s">
        <v>11013</v>
      </c>
      <c r="C14886" t="s">
        <v>17435</v>
      </c>
      <c r="D14886" t="s">
        <v>38426</v>
      </c>
      <c r="E14886" t="s">
        <v>24672</v>
      </c>
      <c r="F14886">
        <v>5</v>
      </c>
      <c r="G14886">
        <v>100</v>
      </c>
      <c r="H14886" s="1">
        <v>65</v>
      </c>
      <c r="I14886" s="88"/>
      <c r="K14886" s="86" t="s">
        <v>17485</v>
      </c>
      <c r="L14886" s="86" t="s">
        <v>17486</v>
      </c>
      <c r="N14886" s="83">
        <f>IFERROR(VLOOKUP(A14886,bip!$A:$C,2,0),"")</f>
      </c>
      <c r="O14886" s="83">
        <f>IFERROR(VLOOKUP(A14886,bip!$A:$Z,3,0),"")</f>
      </c>
    </row>
    <row r="14887" spans="1:15" ht="13.2">
      <c r="A14887" t="s">
        <v>11014</v>
      </c>
      <c r="B14887" t="s">
        <v>11014</v>
      </c>
      <c r="C14887" t="s">
        <v>17435</v>
      </c>
      <c r="D14887" t="s">
        <v>38427</v>
      </c>
      <c r="E14887" t="s">
        <v>24673</v>
      </c>
      <c r="F14887">
        <v>5</v>
      </c>
      <c r="G14887">
        <v>100</v>
      </c>
      <c r="H14887" s="1">
        <v>65</v>
      </c>
      <c r="I14887" s="88"/>
      <c r="K14887" s="86" t="s">
        <v>17485</v>
      </c>
      <c r="L14887" s="86" t="s">
        <v>17486</v>
      </c>
      <c r="N14887" s="83">
        <f>IFERROR(VLOOKUP(A14887,bip!$A:$C,2,0),"")</f>
      </c>
      <c r="O14887" s="83">
        <f>IFERROR(VLOOKUP(A14887,bip!$A:$Z,3,0),"")</f>
      </c>
    </row>
    <row r="14888" spans="1:15" ht="13.2">
      <c r="A14888" t="s">
        <v>11015</v>
      </c>
      <c r="B14888" t="s">
        <v>11015</v>
      </c>
      <c r="C14888" t="s">
        <v>17435</v>
      </c>
      <c r="D14888" t="s">
        <v>38428</v>
      </c>
      <c r="E14888" t="s">
        <v>24674</v>
      </c>
      <c r="F14888">
        <v>5</v>
      </c>
      <c r="G14888">
        <v>100</v>
      </c>
      <c r="H14888" s="1">
        <v>65</v>
      </c>
      <c r="I14888" s="88"/>
      <c r="K14888" s="86" t="s">
        <v>17485</v>
      </c>
      <c r="L14888" s="86" t="s">
        <v>17486</v>
      </c>
      <c r="N14888" s="83">
        <f>IFERROR(VLOOKUP(A14888,bip!$A:$C,2,0),"")</f>
      </c>
      <c r="O14888" s="83">
        <f>IFERROR(VLOOKUP(A14888,bip!$A:$Z,3,0),"")</f>
      </c>
    </row>
    <row r="14889" spans="1:15" ht="13.2">
      <c r="A14889" t="s">
        <v>11016</v>
      </c>
      <c r="B14889" t="s">
        <v>11016</v>
      </c>
      <c r="C14889" t="s">
        <v>17435</v>
      </c>
      <c r="D14889" t="s">
        <v>38429</v>
      </c>
      <c r="E14889" t="s">
        <v>24675</v>
      </c>
      <c r="F14889">
        <v>5</v>
      </c>
      <c r="G14889">
        <v>100</v>
      </c>
      <c r="H14889" s="1">
        <v>65</v>
      </c>
      <c r="I14889" s="88"/>
      <c r="K14889" s="86" t="s">
        <v>17485</v>
      </c>
      <c r="L14889" s="86" t="s">
        <v>17486</v>
      </c>
      <c r="N14889" s="83">
        <f>IFERROR(VLOOKUP(A14889,bip!$A:$C,2,0),"")</f>
      </c>
      <c r="O14889" s="83">
        <f>IFERROR(VLOOKUP(A14889,bip!$A:$Z,3,0),"")</f>
      </c>
    </row>
    <row r="14890" spans="1:15" ht="13.2">
      <c r="A14890" t="s">
        <v>11017</v>
      </c>
      <c r="B14890" t="s">
        <v>11017</v>
      </c>
      <c r="C14890" t="s">
        <v>17435</v>
      </c>
      <c r="D14890" t="s">
        <v>38430</v>
      </c>
      <c r="E14890" t="s">
        <v>24676</v>
      </c>
      <c r="F14890">
        <v>5</v>
      </c>
      <c r="G14890">
        <v>100</v>
      </c>
      <c r="H14890" s="1">
        <v>65</v>
      </c>
      <c r="I14890" s="88"/>
      <c r="K14890" s="86" t="s">
        <v>17485</v>
      </c>
      <c r="L14890" s="86" t="s">
        <v>17486</v>
      </c>
      <c r="N14890" s="83">
        <f>IFERROR(VLOOKUP(A14890,bip!$A:$C,2,0),"")</f>
      </c>
      <c r="O14890" s="83">
        <f>IFERROR(VLOOKUP(A14890,bip!$A:$Z,3,0),"")</f>
      </c>
    </row>
    <row r="14891" spans="1:15" ht="13.2">
      <c r="A14891" t="s">
        <v>11018</v>
      </c>
      <c r="B14891" t="s">
        <v>13384</v>
      </c>
      <c r="C14891" t="s">
        <v>17435</v>
      </c>
      <c r="D14891" t="s">
        <v>38431</v>
      </c>
      <c r="E14891" t="s">
        <v>24677</v>
      </c>
      <c r="F14891">
        <v>5</v>
      </c>
      <c r="G14891">
        <v>100</v>
      </c>
      <c r="H14891" s="1">
        <v>60</v>
      </c>
      <c r="I14891" s="88"/>
      <c r="K14891" s="86" t="s">
        <v>17485</v>
      </c>
      <c r="L14891" s="86" t="s">
        <v>17486</v>
      </c>
      <c r="N14891" s="83">
        <f>IFERROR(VLOOKUP(A14891,bip!$A:$C,2,0),"")</f>
      </c>
      <c r="O14891" s="83">
        <f>IFERROR(VLOOKUP(A14891,bip!$A:$Z,3,0),"")</f>
      </c>
    </row>
    <row r="14892" spans="1:15" ht="13.2">
      <c r="A14892" t="s">
        <v>11028</v>
      </c>
      <c r="B14892" t="s">
        <v>13394</v>
      </c>
      <c r="C14892" t="s">
        <v>17435</v>
      </c>
      <c r="D14892" t="s">
        <v>38432</v>
      </c>
      <c r="E14892" t="s">
        <v>24691</v>
      </c>
      <c r="F14892">
        <v>5</v>
      </c>
      <c r="G14892">
        <v>100</v>
      </c>
      <c r="H14892" s="1">
        <v>49</v>
      </c>
      <c r="I14892" s="88"/>
      <c r="K14892" s="86" t="s">
        <v>17485</v>
      </c>
      <c r="L14892" s="86" t="s">
        <v>17486</v>
      </c>
      <c r="N14892" s="83">
        <f>IFERROR(VLOOKUP(A14892,bip!$A:$C,2,0),"")</f>
      </c>
      <c r="O14892" s="83">
        <f>IFERROR(VLOOKUP(A14892,bip!$A:$Z,3,0),"")</f>
      </c>
    </row>
    <row r="14893" spans="1:15" ht="13.2">
      <c r="A14893" t="s">
        <v>11019</v>
      </c>
      <c r="B14893" t="s">
        <v>13385</v>
      </c>
      <c r="C14893" t="s">
        <v>17435</v>
      </c>
      <c r="D14893" t="s">
        <v>38433</v>
      </c>
      <c r="E14893" t="s">
        <v>24678</v>
      </c>
      <c r="F14893">
        <v>5</v>
      </c>
      <c r="G14893">
        <v>100</v>
      </c>
      <c r="H14893" s="1">
        <v>60</v>
      </c>
      <c r="I14893" s="88"/>
      <c r="K14893" s="86" t="s">
        <v>17485</v>
      </c>
      <c r="L14893" s="86" t="s">
        <v>17486</v>
      </c>
      <c r="N14893" s="83">
        <f>IFERROR(VLOOKUP(A14893,bip!$A:$C,2,0),"")</f>
      </c>
      <c r="O14893" s="83">
        <f>IFERROR(VLOOKUP(A14893,bip!$A:$Z,3,0),"")</f>
      </c>
    </row>
    <row r="14894" spans="1:15" ht="13.2">
      <c r="A14894" t="s">
        <v>11029</v>
      </c>
      <c r="B14894" t="s">
        <v>13395</v>
      </c>
      <c r="C14894" t="s">
        <v>17435</v>
      </c>
      <c r="D14894" t="s">
        <v>38434</v>
      </c>
      <c r="E14894" t="s">
        <v>24692</v>
      </c>
      <c r="F14894">
        <v>5</v>
      </c>
      <c r="G14894">
        <v>100</v>
      </c>
      <c r="H14894" s="1">
        <v>49</v>
      </c>
      <c r="I14894" s="88"/>
      <c r="K14894" s="86" t="s">
        <v>17485</v>
      </c>
      <c r="L14894" s="86" t="s">
        <v>17486</v>
      </c>
      <c r="N14894" s="83">
        <f>IFERROR(VLOOKUP(A14894,bip!$A:$C,2,0),"")</f>
      </c>
      <c r="O14894" s="83">
        <f>IFERROR(VLOOKUP(A14894,bip!$A:$Z,3,0),"")</f>
      </c>
    </row>
    <row r="14895" spans="1:15" ht="13.2">
      <c r="A14895" t="s">
        <v>11020</v>
      </c>
      <c r="B14895" t="s">
        <v>13386</v>
      </c>
      <c r="C14895" t="s">
        <v>17435</v>
      </c>
      <c r="D14895" t="s">
        <v>38435</v>
      </c>
      <c r="E14895" t="s">
        <v>24679</v>
      </c>
      <c r="F14895">
        <v>5</v>
      </c>
      <c r="G14895">
        <v>100</v>
      </c>
      <c r="H14895" s="1">
        <v>60</v>
      </c>
      <c r="I14895" s="88"/>
      <c r="K14895" s="86" t="s">
        <v>17485</v>
      </c>
      <c r="L14895" s="86" t="s">
        <v>17486</v>
      </c>
      <c r="N14895" s="83">
        <f>IFERROR(VLOOKUP(A14895,bip!$A:$C,2,0),"")</f>
      </c>
      <c r="O14895" s="83">
        <f>IFERROR(VLOOKUP(A14895,bip!$A:$Z,3,0),"")</f>
      </c>
    </row>
    <row r="14896" spans="1:15" ht="13.2">
      <c r="A14896" t="s">
        <v>11030</v>
      </c>
      <c r="B14896" t="s">
        <v>13396</v>
      </c>
      <c r="C14896" t="s">
        <v>17435</v>
      </c>
      <c r="D14896" t="s">
        <v>38436</v>
      </c>
      <c r="E14896" t="s">
        <v>24693</v>
      </c>
      <c r="F14896">
        <v>5</v>
      </c>
      <c r="G14896">
        <v>100</v>
      </c>
      <c r="H14896" s="1">
        <v>49</v>
      </c>
      <c r="I14896" s="88"/>
      <c r="K14896" s="86" t="s">
        <v>17485</v>
      </c>
      <c r="L14896" s="86" t="s">
        <v>17486</v>
      </c>
      <c r="N14896" s="83">
        <f>IFERROR(VLOOKUP(A14896,bip!$A:$C,2,0),"")</f>
      </c>
      <c r="O14896" s="83">
        <f>IFERROR(VLOOKUP(A14896,bip!$A:$Z,3,0),"")</f>
      </c>
    </row>
    <row r="14897" spans="1:15" ht="13.2">
      <c r="A14897" t="s">
        <v>11021</v>
      </c>
      <c r="B14897" t="s">
        <v>13387</v>
      </c>
      <c r="C14897" t="s">
        <v>17435</v>
      </c>
      <c r="D14897" t="s">
        <v>38437</v>
      </c>
      <c r="E14897" t="s">
        <v>24680</v>
      </c>
      <c r="F14897">
        <v>5</v>
      </c>
      <c r="G14897">
        <v>100</v>
      </c>
      <c r="H14897" s="1">
        <v>60</v>
      </c>
      <c r="I14897" s="88"/>
      <c r="K14897" s="86" t="s">
        <v>17485</v>
      </c>
      <c r="L14897" s="86" t="s">
        <v>17486</v>
      </c>
      <c r="N14897" s="83">
        <f>IFERROR(VLOOKUP(A14897,bip!$A:$C,2,0),"")</f>
      </c>
      <c r="O14897" s="83">
        <f>IFERROR(VLOOKUP(A14897,bip!$A:$Z,3,0),"")</f>
      </c>
    </row>
    <row r="14898" spans="1:15" ht="13.2">
      <c r="A14898" t="s">
        <v>11031</v>
      </c>
      <c r="B14898" t="s">
        <v>13397</v>
      </c>
      <c r="C14898" t="s">
        <v>17435</v>
      </c>
      <c r="D14898" t="s">
        <v>38438</v>
      </c>
      <c r="E14898" t="s">
        <v>24694</v>
      </c>
      <c r="F14898">
        <v>5</v>
      </c>
      <c r="G14898">
        <v>200</v>
      </c>
      <c r="H14898" s="1">
        <v>49</v>
      </c>
      <c r="I14898" s="88"/>
      <c r="K14898" s="86" t="s">
        <v>17485</v>
      </c>
      <c r="L14898" s="86" t="s">
        <v>17486</v>
      </c>
      <c r="N14898" s="83">
        <f>IFERROR(VLOOKUP(A14898,bip!$A:$C,2,0),"")</f>
      </c>
      <c r="O14898" s="83">
        <f>IFERROR(VLOOKUP(A14898,bip!$A:$Z,3,0),"")</f>
      </c>
    </row>
    <row r="14899" spans="1:15" ht="13.2">
      <c r="A14899" t="s">
        <v>11022</v>
      </c>
      <c r="B14899" t="s">
        <v>13388</v>
      </c>
      <c r="C14899" t="s">
        <v>17435</v>
      </c>
      <c r="D14899" t="s">
        <v>38439</v>
      </c>
      <c r="E14899" t="s">
        <v>24681</v>
      </c>
      <c r="F14899">
        <v>5</v>
      </c>
      <c r="G14899">
        <v>100</v>
      </c>
      <c r="H14899" s="1">
        <v>60</v>
      </c>
      <c r="I14899" s="88"/>
      <c r="K14899" s="86" t="s">
        <v>17485</v>
      </c>
      <c r="L14899" s="86" t="s">
        <v>17486</v>
      </c>
      <c r="N14899" s="83">
        <f>IFERROR(VLOOKUP(A14899,bip!$A:$C,2,0),"")</f>
      </c>
      <c r="O14899" s="83">
        <f>IFERROR(VLOOKUP(A14899,bip!$A:$Z,3,0),"")</f>
      </c>
    </row>
    <row r="14900" spans="1:15" ht="13.2">
      <c r="A14900" t="s">
        <v>11032</v>
      </c>
      <c r="B14900" t="s">
        <v>13398</v>
      </c>
      <c r="C14900" t="s">
        <v>17435</v>
      </c>
      <c r="D14900" t="s">
        <v>38440</v>
      </c>
      <c r="E14900" t="s">
        <v>24695</v>
      </c>
      <c r="F14900">
        <v>5</v>
      </c>
      <c r="G14900">
        <v>100</v>
      </c>
      <c r="H14900" s="1">
        <v>49</v>
      </c>
      <c r="I14900" s="88"/>
      <c r="K14900" s="86" t="s">
        <v>17485</v>
      </c>
      <c r="L14900" s="86" t="s">
        <v>17486</v>
      </c>
      <c r="N14900" s="83">
        <f>IFERROR(VLOOKUP(A14900,bip!$A:$C,2,0),"")</f>
      </c>
      <c r="O14900" s="83">
        <f>IFERROR(VLOOKUP(A14900,bip!$A:$Z,3,0),"")</f>
      </c>
    </row>
    <row r="14901" spans="1:15" ht="13.2">
      <c r="A14901" t="s">
        <v>11023</v>
      </c>
      <c r="B14901" t="s">
        <v>13389</v>
      </c>
      <c r="C14901" t="s">
        <v>17435</v>
      </c>
      <c r="D14901" t="s">
        <v>38441</v>
      </c>
      <c r="E14901" t="s">
        <v>24682</v>
      </c>
      <c r="F14901">
        <v>5</v>
      </c>
      <c r="G14901">
        <v>100</v>
      </c>
      <c r="H14901" s="1">
        <v>60</v>
      </c>
      <c r="I14901" s="88"/>
      <c r="K14901" s="86" t="s">
        <v>17485</v>
      </c>
      <c r="L14901" s="86" t="s">
        <v>17486</v>
      </c>
      <c r="N14901" s="83">
        <f>IFERROR(VLOOKUP(A14901,bip!$A:$C,2,0),"")</f>
      </c>
      <c r="O14901" s="83">
        <f>IFERROR(VLOOKUP(A14901,bip!$A:$Z,3,0),"")</f>
      </c>
    </row>
    <row r="14902" spans="1:15" ht="13.2">
      <c r="A14902" t="s">
        <v>11033</v>
      </c>
      <c r="B14902" t="s">
        <v>13399</v>
      </c>
      <c r="C14902" t="s">
        <v>17435</v>
      </c>
      <c r="D14902" t="s">
        <v>38442</v>
      </c>
      <c r="E14902" t="s">
        <v>24696</v>
      </c>
      <c r="F14902">
        <v>5</v>
      </c>
      <c r="G14902">
        <v>100</v>
      </c>
      <c r="H14902" s="1">
        <v>49</v>
      </c>
      <c r="I14902" s="88"/>
      <c r="K14902" s="86" t="s">
        <v>17485</v>
      </c>
      <c r="L14902" s="86" t="s">
        <v>17486</v>
      </c>
      <c r="N14902" s="83">
        <f>IFERROR(VLOOKUP(A14902,bip!$A:$C,2,0),"")</f>
      </c>
      <c r="O14902" s="83">
        <f>IFERROR(VLOOKUP(A14902,bip!$A:$Z,3,0),"")</f>
      </c>
    </row>
    <row r="14903" spans="1:15" ht="13.2">
      <c r="A14903" t="s">
        <v>11024</v>
      </c>
      <c r="B14903" t="s">
        <v>13390</v>
      </c>
      <c r="C14903" t="s">
        <v>17435</v>
      </c>
      <c r="D14903" t="s">
        <v>38443</v>
      </c>
      <c r="E14903" t="s">
        <v>24683</v>
      </c>
      <c r="F14903">
        <v>5</v>
      </c>
      <c r="G14903">
        <v>100</v>
      </c>
      <c r="H14903" s="1">
        <v>60</v>
      </c>
      <c r="I14903" s="88"/>
      <c r="K14903" s="86" t="s">
        <v>17485</v>
      </c>
      <c r="L14903" s="86" t="s">
        <v>17486</v>
      </c>
      <c r="N14903" s="83">
        <f>IFERROR(VLOOKUP(A14903,bip!$A:$C,2,0),"")</f>
      </c>
      <c r="O14903" s="83">
        <f>IFERROR(VLOOKUP(A14903,bip!$A:$Z,3,0),"")</f>
      </c>
    </row>
    <row r="14904" spans="1:15" ht="13.2">
      <c r="A14904" t="s">
        <v>11034</v>
      </c>
      <c r="B14904" t="s">
        <v>13400</v>
      </c>
      <c r="C14904" t="s">
        <v>17435</v>
      </c>
      <c r="D14904" t="s">
        <v>38444</v>
      </c>
      <c r="E14904" t="s">
        <v>24697</v>
      </c>
      <c r="F14904">
        <v>5</v>
      </c>
      <c r="G14904">
        <v>100</v>
      </c>
      <c r="H14904" s="1">
        <v>49</v>
      </c>
      <c r="I14904" s="88"/>
      <c r="K14904" s="86" t="s">
        <v>17485</v>
      </c>
      <c r="L14904" s="86" t="s">
        <v>17486</v>
      </c>
      <c r="N14904" s="83">
        <f>IFERROR(VLOOKUP(A14904,bip!$A:$C,2,0),"")</f>
      </c>
      <c r="O14904" s="83">
        <f>IFERROR(VLOOKUP(A14904,bip!$A:$Z,3,0),"")</f>
      </c>
    </row>
    <row r="14905" spans="1:15" ht="13.2">
      <c r="A14905" t="s">
        <v>11025</v>
      </c>
      <c r="B14905" t="s">
        <v>13391</v>
      </c>
      <c r="C14905" t="s">
        <v>17435</v>
      </c>
      <c r="D14905" t="s">
        <v>38445</v>
      </c>
      <c r="E14905" t="s">
        <v>24684</v>
      </c>
      <c r="F14905">
        <v>5</v>
      </c>
      <c r="G14905">
        <v>100</v>
      </c>
      <c r="H14905" s="1">
        <v>60</v>
      </c>
      <c r="I14905" s="88"/>
      <c r="K14905" s="86" t="s">
        <v>17485</v>
      </c>
      <c r="L14905" s="86" t="s">
        <v>17486</v>
      </c>
      <c r="N14905" s="83">
        <f>IFERROR(VLOOKUP(A14905,bip!$A:$C,2,0),"")</f>
      </c>
      <c r="O14905" s="83">
        <f>IFERROR(VLOOKUP(A14905,bip!$A:$Z,3,0),"")</f>
      </c>
    </row>
    <row r="14906" spans="1:15" ht="13.2">
      <c r="A14906" t="s">
        <v>11035</v>
      </c>
      <c r="B14906" t="s">
        <v>13401</v>
      </c>
      <c r="C14906" t="s">
        <v>17435</v>
      </c>
      <c r="D14906" t="s">
        <v>38446</v>
      </c>
      <c r="E14906" t="s">
        <v>24698</v>
      </c>
      <c r="F14906">
        <v>5</v>
      </c>
      <c r="G14906">
        <v>100</v>
      </c>
      <c r="H14906" s="1">
        <v>49</v>
      </c>
      <c r="I14906" s="88"/>
      <c r="K14906" s="86" t="s">
        <v>17485</v>
      </c>
      <c r="L14906" s="86" t="s">
        <v>17486</v>
      </c>
      <c r="N14906" s="83">
        <f>IFERROR(VLOOKUP(A14906,bip!$A:$C,2,0),"")</f>
      </c>
      <c r="O14906" s="83">
        <f>IFERROR(VLOOKUP(A14906,bip!$A:$Z,3,0),"")</f>
      </c>
    </row>
    <row r="14907" spans="1:15" ht="13.2">
      <c r="A14907" t="s">
        <v>11026</v>
      </c>
      <c r="B14907" t="s">
        <v>13392</v>
      </c>
      <c r="C14907" t="s">
        <v>17435</v>
      </c>
      <c r="D14907" t="s">
        <v>38447</v>
      </c>
      <c r="E14907" t="s">
        <v>24685</v>
      </c>
      <c r="F14907">
        <v>5</v>
      </c>
      <c r="G14907">
        <v>100</v>
      </c>
      <c r="H14907" s="1">
        <v>60</v>
      </c>
      <c r="I14907" s="88"/>
      <c r="K14907" s="86" t="s">
        <v>17485</v>
      </c>
      <c r="L14907" s="86" t="s">
        <v>17486</v>
      </c>
      <c r="N14907" s="83">
        <f>IFERROR(VLOOKUP(A14907,bip!$A:$C,2,0),"")</f>
      </c>
      <c r="O14907" s="83">
        <f>IFERROR(VLOOKUP(A14907,bip!$A:$Z,3,0),"")</f>
      </c>
    </row>
    <row r="14908" spans="1:15" ht="13.2">
      <c r="A14908" t="s">
        <v>11036</v>
      </c>
      <c r="B14908" t="s">
        <v>13402</v>
      </c>
      <c r="C14908" t="s">
        <v>17435</v>
      </c>
      <c r="D14908" t="s">
        <v>38448</v>
      </c>
      <c r="E14908" t="s">
        <v>24699</v>
      </c>
      <c r="F14908">
        <v>5</v>
      </c>
      <c r="G14908">
        <v>100</v>
      </c>
      <c r="H14908" s="1">
        <v>49</v>
      </c>
      <c r="I14908" s="88"/>
      <c r="K14908" s="86" t="s">
        <v>17485</v>
      </c>
      <c r="L14908" s="86" t="s">
        <v>17486</v>
      </c>
      <c r="N14908" s="83">
        <f>IFERROR(VLOOKUP(A14908,bip!$A:$C,2,0),"")</f>
      </c>
      <c r="O14908" s="83">
        <f>IFERROR(VLOOKUP(A14908,bip!$A:$Z,3,0),"")</f>
      </c>
    </row>
    <row r="14909" spans="1:15" ht="13.2">
      <c r="A14909" t="s">
        <v>11027</v>
      </c>
      <c r="B14909" t="s">
        <v>13393</v>
      </c>
      <c r="C14909" t="s">
        <v>17435</v>
      </c>
      <c r="D14909" t="s">
        <v>38449</v>
      </c>
      <c r="E14909" t="s">
        <v>24686</v>
      </c>
      <c r="F14909">
        <v>5</v>
      </c>
      <c r="G14909">
        <v>100</v>
      </c>
      <c r="H14909" s="1">
        <v>60</v>
      </c>
      <c r="I14909" s="88"/>
      <c r="K14909" s="86" t="s">
        <v>17485</v>
      </c>
      <c r="L14909" s="86" t="s">
        <v>17486</v>
      </c>
      <c r="N14909" s="83">
        <f>IFERROR(VLOOKUP(A14909,bip!$A:$C,2,0),"")</f>
      </c>
      <c r="O14909" s="83">
        <f>IFERROR(VLOOKUP(A14909,bip!$A:$Z,3,0),"")</f>
      </c>
    </row>
    <row r="14910" spans="1:15" ht="13.2">
      <c r="A14910" t="s">
        <v>11037</v>
      </c>
      <c r="B14910" t="s">
        <v>13403</v>
      </c>
      <c r="C14910" t="s">
        <v>17435</v>
      </c>
      <c r="D14910" t="s">
        <v>38450</v>
      </c>
      <c r="E14910" t="s">
        <v>24700</v>
      </c>
      <c r="F14910">
        <v>5</v>
      </c>
      <c r="G14910">
        <v>100</v>
      </c>
      <c r="H14910" s="1">
        <v>49</v>
      </c>
      <c r="I14910" s="88"/>
      <c r="K14910" s="86" t="s">
        <v>17485</v>
      </c>
      <c r="L14910" s="86" t="s">
        <v>17486</v>
      </c>
      <c r="N14910" s="83">
        <f>IFERROR(VLOOKUP(A14910,bip!$A:$C,2,0),"")</f>
      </c>
      <c r="O14910" s="83">
        <f>IFERROR(VLOOKUP(A14910,bip!$A:$Z,3,0),"")</f>
      </c>
    </row>
    <row r="14911" spans="1:15" ht="13.2">
      <c r="A14911" t="s">
        <v>41925</v>
      </c>
      <c r="B14911" t="s">
        <v>41925</v>
      </c>
      <c r="C14911" t="s">
        <v>17435</v>
      </c>
      <c r="D14911" t="s">
        <v>41926</v>
      </c>
      <c r="E14911" t="s">
        <v>41927</v>
      </c>
      <c r="F14911">
        <v>5</v>
      </c>
      <c r="G14911">
        <v>100</v>
      </c>
      <c r="H14911" s="1">
        <v>60</v>
      </c>
      <c r="I14911" s="88">
        <v>0.05</v>
      </c>
      <c r="J14911" s="86" t="s">
        <v>17480</v>
      </c>
      <c r="K14911" s="86" t="s">
        <v>44487</v>
      </c>
      <c r="L14911" s="86" t="s">
        <v>17486</v>
      </c>
      <c r="M14911" s="86" t="s">
        <v>17487</v>
      </c>
      <c r="N14911" s="83">
        <f>IFERROR(VLOOKUP(A14911,bip!$A:$C,2,0),"")</f>
      </c>
      <c r="O14911" s="83">
        <f>IFERROR(VLOOKUP(A14911,bip!$A:$Z,3,0),"")</f>
      </c>
    </row>
    <row r="14912" spans="1:15" ht="13.2">
      <c r="A14912" t="s">
        <v>41928</v>
      </c>
      <c r="B14912" t="s">
        <v>41928</v>
      </c>
      <c r="C14912" t="s">
        <v>17435</v>
      </c>
      <c r="D14912" t="s">
        <v>41929</v>
      </c>
      <c r="E14912" t="s">
        <v>41930</v>
      </c>
      <c r="F14912">
        <v>5</v>
      </c>
      <c r="G14912">
        <v>100</v>
      </c>
      <c r="H14912" s="1">
        <v>60</v>
      </c>
      <c r="I14912" s="88">
        <v>0.05</v>
      </c>
      <c r="J14912" s="86" t="s">
        <v>17480</v>
      </c>
      <c r="K14912" s="86" t="s">
        <v>44487</v>
      </c>
      <c r="L14912" s="86" t="s">
        <v>17486</v>
      </c>
      <c r="M14912" s="86" t="s">
        <v>17487</v>
      </c>
      <c r="N14912" s="83">
        <f>IFERROR(VLOOKUP(A14912,bip!$A:$C,2,0),"")</f>
      </c>
      <c r="O14912" s="83">
        <f>IFERROR(VLOOKUP(A14912,bip!$A:$Z,3,0),"")</f>
      </c>
    </row>
    <row r="14913" spans="1:15" ht="13.2">
      <c r="A14913" t="s">
        <v>41931</v>
      </c>
      <c r="B14913" t="s">
        <v>41931</v>
      </c>
      <c r="C14913" t="s">
        <v>17435</v>
      </c>
      <c r="D14913" t="s">
        <v>41932</v>
      </c>
      <c r="E14913" t="s">
        <v>41933</v>
      </c>
      <c r="F14913">
        <v>5</v>
      </c>
      <c r="G14913">
        <v>100</v>
      </c>
      <c r="H14913" s="1">
        <v>60</v>
      </c>
      <c r="I14913" s="88">
        <v>0.05</v>
      </c>
      <c r="J14913" s="86" t="s">
        <v>17480</v>
      </c>
      <c r="K14913" s="86" t="s">
        <v>44487</v>
      </c>
      <c r="L14913" s="86" t="s">
        <v>17486</v>
      </c>
      <c r="M14913" s="86" t="s">
        <v>17487</v>
      </c>
      <c r="N14913" s="83">
        <f>IFERROR(VLOOKUP(A14913,bip!$A:$C,2,0),"")</f>
      </c>
      <c r="O14913" s="83">
        <f>IFERROR(VLOOKUP(A14913,bip!$A:$Z,3,0),"")</f>
      </c>
    </row>
    <row r="14914" spans="1:15" ht="13.2">
      <c r="A14914" t="s">
        <v>41934</v>
      </c>
      <c r="B14914" t="s">
        <v>41934</v>
      </c>
      <c r="C14914" t="s">
        <v>17435</v>
      </c>
      <c r="D14914" t="s">
        <v>41935</v>
      </c>
      <c r="E14914" t="s">
        <v>41936</v>
      </c>
      <c r="F14914">
        <v>5</v>
      </c>
      <c r="G14914">
        <v>100</v>
      </c>
      <c r="H14914" s="1">
        <v>60</v>
      </c>
      <c r="I14914" s="88">
        <v>0.05</v>
      </c>
      <c r="J14914" s="86" t="s">
        <v>17480</v>
      </c>
      <c r="K14914" s="86" t="s">
        <v>44487</v>
      </c>
      <c r="L14914" s="86" t="s">
        <v>17486</v>
      </c>
      <c r="M14914" s="86" t="s">
        <v>17487</v>
      </c>
      <c r="N14914" s="83">
        <f>IFERROR(VLOOKUP(A14914,bip!$A:$C,2,0),"")</f>
      </c>
      <c r="O14914" s="83">
        <f>IFERROR(VLOOKUP(A14914,bip!$A:$Z,3,0),"")</f>
      </c>
    </row>
    <row r="14915" spans="1:15" ht="13.2">
      <c r="A14915" t="s">
        <v>41937</v>
      </c>
      <c r="B14915" t="s">
        <v>41937</v>
      </c>
      <c r="C14915" t="s">
        <v>17435</v>
      </c>
      <c r="D14915" t="s">
        <v>41938</v>
      </c>
      <c r="E14915" t="s">
        <v>41939</v>
      </c>
      <c r="F14915">
        <v>5</v>
      </c>
      <c r="G14915">
        <v>100</v>
      </c>
      <c r="H14915" s="1">
        <v>60</v>
      </c>
      <c r="I14915" s="88">
        <v>0.05</v>
      </c>
      <c r="J14915" s="86" t="s">
        <v>17480</v>
      </c>
      <c r="K14915" s="86" t="s">
        <v>44487</v>
      </c>
      <c r="L14915" s="86" t="s">
        <v>17486</v>
      </c>
      <c r="M14915" s="86" t="s">
        <v>17487</v>
      </c>
      <c r="N14915" s="83">
        <f>IFERROR(VLOOKUP(A14915,bip!$A:$C,2,0),"")</f>
      </c>
      <c r="O14915" s="83">
        <f>IFERROR(VLOOKUP(A14915,bip!$A:$Z,3,0),"")</f>
      </c>
    </row>
    <row r="14916" spans="1:15" ht="13.2">
      <c r="A14916" t="s">
        <v>41940</v>
      </c>
      <c r="B14916" t="s">
        <v>41940</v>
      </c>
      <c r="C14916" t="s">
        <v>17435</v>
      </c>
      <c r="D14916" t="s">
        <v>41941</v>
      </c>
      <c r="E14916" t="s">
        <v>41942</v>
      </c>
      <c r="F14916">
        <v>5</v>
      </c>
      <c r="G14916">
        <v>100</v>
      </c>
      <c r="H14916" s="1">
        <v>60</v>
      </c>
      <c r="I14916" s="88">
        <v>0.05</v>
      </c>
      <c r="J14916" s="86" t="s">
        <v>17480</v>
      </c>
      <c r="K14916" s="86" t="s">
        <v>44487</v>
      </c>
      <c r="L14916" s="86" t="s">
        <v>17486</v>
      </c>
      <c r="M14916" s="86" t="s">
        <v>17487</v>
      </c>
      <c r="N14916" s="83">
        <f>IFERROR(VLOOKUP(A14916,bip!$A:$C,2,0),"")</f>
      </c>
      <c r="O14916" s="83">
        <f>IFERROR(VLOOKUP(A14916,bip!$A:$Z,3,0),"")</f>
      </c>
    </row>
    <row r="14917" spans="1:15" ht="13.2">
      <c r="A14917" t="s">
        <v>41943</v>
      </c>
      <c r="B14917" t="s">
        <v>41943</v>
      </c>
      <c r="C14917" t="s">
        <v>17435</v>
      </c>
      <c r="D14917" t="s">
        <v>41944</v>
      </c>
      <c r="E14917" t="s">
        <v>41945</v>
      </c>
      <c r="F14917">
        <v>5</v>
      </c>
      <c r="G14917">
        <v>100</v>
      </c>
      <c r="H14917" s="1">
        <v>60</v>
      </c>
      <c r="I14917" s="88">
        <v>0.05</v>
      </c>
      <c r="J14917" s="86" t="s">
        <v>17480</v>
      </c>
      <c r="K14917" s="86" t="s">
        <v>44487</v>
      </c>
      <c r="L14917" s="86" t="s">
        <v>17486</v>
      </c>
      <c r="M14917" s="86" t="s">
        <v>17487</v>
      </c>
      <c r="N14917" s="83">
        <f>IFERROR(VLOOKUP(A14917,bip!$A:$C,2,0),"")</f>
      </c>
      <c r="O14917" s="83">
        <f>IFERROR(VLOOKUP(A14917,bip!$A:$Z,3,0),"")</f>
      </c>
    </row>
    <row r="14918" spans="1:15" ht="13.2">
      <c r="A14918" t="s">
        <v>41946</v>
      </c>
      <c r="B14918" t="s">
        <v>41946</v>
      </c>
      <c r="C14918" t="s">
        <v>17435</v>
      </c>
      <c r="D14918" t="s">
        <v>41947</v>
      </c>
      <c r="E14918" t="s">
        <v>41948</v>
      </c>
      <c r="F14918">
        <v>5</v>
      </c>
      <c r="G14918">
        <v>100</v>
      </c>
      <c r="H14918" s="1">
        <v>60</v>
      </c>
      <c r="I14918" s="88">
        <v>0.05</v>
      </c>
      <c r="J14918" s="86" t="s">
        <v>17480</v>
      </c>
      <c r="K14918" s="86" t="s">
        <v>44487</v>
      </c>
      <c r="L14918" s="86" t="s">
        <v>17486</v>
      </c>
      <c r="M14918" s="86" t="s">
        <v>17487</v>
      </c>
      <c r="N14918" s="83">
        <f>IFERROR(VLOOKUP(A14918,bip!$A:$C,2,0),"")</f>
      </c>
      <c r="O14918" s="83">
        <f>IFERROR(VLOOKUP(A14918,bip!$A:$Z,3,0),"")</f>
      </c>
    </row>
    <row r="14919" spans="1:15" ht="13.2">
      <c r="A14919" t="s">
        <v>41949</v>
      </c>
      <c r="B14919" t="s">
        <v>41949</v>
      </c>
      <c r="C14919" t="s">
        <v>17435</v>
      </c>
      <c r="D14919" t="s">
        <v>41950</v>
      </c>
      <c r="E14919" t="s">
        <v>41951</v>
      </c>
      <c r="F14919">
        <v>5</v>
      </c>
      <c r="G14919">
        <v>100</v>
      </c>
      <c r="H14919" s="1">
        <v>60</v>
      </c>
      <c r="I14919" s="88">
        <v>0.05</v>
      </c>
      <c r="J14919" s="86" t="s">
        <v>17480</v>
      </c>
      <c r="K14919" s="86" t="s">
        <v>44487</v>
      </c>
      <c r="L14919" s="86" t="s">
        <v>17486</v>
      </c>
      <c r="M14919" s="86" t="s">
        <v>17487</v>
      </c>
      <c r="N14919" s="83">
        <f>IFERROR(VLOOKUP(A14919,bip!$A:$C,2,0),"")</f>
      </c>
      <c r="O14919" s="83">
        <f>IFERROR(VLOOKUP(A14919,bip!$A:$Z,3,0),"")</f>
      </c>
    </row>
    <row r="14920" spans="1:15" ht="13.2">
      <c r="A14920" t="s">
        <v>41952</v>
      </c>
      <c r="B14920" t="s">
        <v>41952</v>
      </c>
      <c r="C14920" t="s">
        <v>17435</v>
      </c>
      <c r="D14920" t="s">
        <v>41953</v>
      </c>
      <c r="E14920" t="s">
        <v>41954</v>
      </c>
      <c r="F14920">
        <v>5</v>
      </c>
      <c r="G14920">
        <v>100</v>
      </c>
      <c r="H14920" s="1">
        <v>60</v>
      </c>
      <c r="I14920" s="88">
        <v>0.05</v>
      </c>
      <c r="J14920" s="86" t="s">
        <v>17480</v>
      </c>
      <c r="K14920" s="86" t="s">
        <v>44487</v>
      </c>
      <c r="L14920" s="86" t="s">
        <v>17486</v>
      </c>
      <c r="M14920" s="86" t="s">
        <v>17487</v>
      </c>
      <c r="N14920" s="83">
        <f>IFERROR(VLOOKUP(A14920,bip!$A:$C,2,0),"")</f>
      </c>
      <c r="O14920" s="83">
        <f>IFERROR(VLOOKUP(A14920,bip!$A:$Z,3,0),"")</f>
      </c>
    </row>
    <row r="14921" spans="1:15" ht="13.2">
      <c r="A14921" t="s">
        <v>41955</v>
      </c>
      <c r="B14921" t="s">
        <v>41955</v>
      </c>
      <c r="C14921" t="s">
        <v>17435</v>
      </c>
      <c r="D14921" t="s">
        <v>41956</v>
      </c>
      <c r="E14921" t="s">
        <v>41957</v>
      </c>
      <c r="F14921">
        <v>5</v>
      </c>
      <c r="G14921">
        <v>100</v>
      </c>
      <c r="H14921" s="1">
        <v>65</v>
      </c>
      <c r="I14921" s="88"/>
      <c r="K14921" s="86" t="s">
        <v>17485</v>
      </c>
      <c r="L14921" s="86" t="s">
        <v>17486</v>
      </c>
      <c r="M14921" s="86" t="s">
        <v>17487</v>
      </c>
      <c r="N14921" s="83">
        <f>IFERROR(VLOOKUP(A14921,bip!$A:$C,2,0),"")</f>
      </c>
      <c r="O14921" s="83">
        <f>IFERROR(VLOOKUP(A14921,bip!$A:$Z,3,0),"")</f>
      </c>
    </row>
    <row r="14922" spans="1:15" ht="13.2">
      <c r="A14922" t="s">
        <v>41958</v>
      </c>
      <c r="B14922" t="s">
        <v>41958</v>
      </c>
      <c r="C14922" t="s">
        <v>17435</v>
      </c>
      <c r="D14922" t="s">
        <v>41959</v>
      </c>
      <c r="E14922" t="s">
        <v>41960</v>
      </c>
      <c r="F14922">
        <v>5</v>
      </c>
      <c r="G14922">
        <v>100</v>
      </c>
      <c r="H14922" s="1">
        <v>65</v>
      </c>
      <c r="I14922" s="88"/>
      <c r="K14922" s="86" t="s">
        <v>17485</v>
      </c>
      <c r="L14922" s="86" t="s">
        <v>17486</v>
      </c>
      <c r="M14922" s="86" t="s">
        <v>17487</v>
      </c>
      <c r="N14922" s="83">
        <f>IFERROR(VLOOKUP(A14922,bip!$A:$C,2,0),"")</f>
      </c>
      <c r="O14922" s="83">
        <f>IFERROR(VLOOKUP(A14922,bip!$A:$Z,3,0),"")</f>
      </c>
    </row>
    <row r="14923" spans="1:15" ht="13.2">
      <c r="A14923" t="s">
        <v>41961</v>
      </c>
      <c r="B14923" t="s">
        <v>41961</v>
      </c>
      <c r="C14923" t="s">
        <v>17435</v>
      </c>
      <c r="D14923" t="s">
        <v>41962</v>
      </c>
      <c r="E14923" t="s">
        <v>41963</v>
      </c>
      <c r="F14923">
        <v>5</v>
      </c>
      <c r="G14923">
        <v>100</v>
      </c>
      <c r="H14923" s="1">
        <v>65</v>
      </c>
      <c r="I14923" s="88"/>
      <c r="K14923" s="86" t="s">
        <v>17485</v>
      </c>
      <c r="L14923" s="86" t="s">
        <v>17486</v>
      </c>
      <c r="M14923" s="86" t="s">
        <v>17487</v>
      </c>
      <c r="N14923" s="83">
        <f>IFERROR(VLOOKUP(A14923,bip!$A:$C,2,0),"")</f>
      </c>
      <c r="O14923" s="83">
        <f>IFERROR(VLOOKUP(A14923,bip!$A:$Z,3,0),"")</f>
      </c>
    </row>
    <row r="14924" spans="1:15" ht="13.2">
      <c r="A14924" t="s">
        <v>41964</v>
      </c>
      <c r="B14924" t="s">
        <v>41964</v>
      </c>
      <c r="C14924" t="s">
        <v>17435</v>
      </c>
      <c r="D14924" t="s">
        <v>41965</v>
      </c>
      <c r="E14924" t="s">
        <v>41966</v>
      </c>
      <c r="F14924">
        <v>5</v>
      </c>
      <c r="G14924">
        <v>100</v>
      </c>
      <c r="H14924" s="1">
        <v>65</v>
      </c>
      <c r="I14924" s="88"/>
      <c r="K14924" s="86" t="s">
        <v>17485</v>
      </c>
      <c r="L14924" s="86" t="s">
        <v>17486</v>
      </c>
      <c r="M14924" s="86" t="s">
        <v>17487</v>
      </c>
      <c r="N14924" s="83">
        <f>IFERROR(VLOOKUP(A14924,bip!$A:$C,2,0),"")</f>
      </c>
      <c r="O14924" s="83">
        <f>IFERROR(VLOOKUP(A14924,bip!$A:$Z,3,0),"")</f>
      </c>
    </row>
    <row r="14925" spans="1:15" ht="13.2">
      <c r="A14925" t="s">
        <v>41967</v>
      </c>
      <c r="B14925" t="s">
        <v>41967</v>
      </c>
      <c r="C14925" t="s">
        <v>17435</v>
      </c>
      <c r="D14925" t="s">
        <v>41968</v>
      </c>
      <c r="E14925" t="s">
        <v>41969</v>
      </c>
      <c r="F14925">
        <v>5</v>
      </c>
      <c r="G14925">
        <v>100</v>
      </c>
      <c r="H14925" s="1">
        <v>65</v>
      </c>
      <c r="I14925" s="88"/>
      <c r="K14925" s="86" t="s">
        <v>17485</v>
      </c>
      <c r="L14925" s="86" t="s">
        <v>17486</v>
      </c>
      <c r="M14925" s="86" t="s">
        <v>17487</v>
      </c>
      <c r="N14925" s="83">
        <f>IFERROR(VLOOKUP(A14925,bip!$A:$C,2,0),"")</f>
      </c>
      <c r="O14925" s="83">
        <f>IFERROR(VLOOKUP(A14925,bip!$A:$Z,3,0),"")</f>
      </c>
    </row>
    <row r="14926" spans="1:15" ht="13.2">
      <c r="A14926" t="s">
        <v>41970</v>
      </c>
      <c r="B14926" t="s">
        <v>41970</v>
      </c>
      <c r="C14926" t="s">
        <v>17435</v>
      </c>
      <c r="D14926" t="s">
        <v>41971</v>
      </c>
      <c r="E14926" t="s">
        <v>41972</v>
      </c>
      <c r="F14926">
        <v>5</v>
      </c>
      <c r="G14926">
        <v>100</v>
      </c>
      <c r="H14926" s="1">
        <v>65</v>
      </c>
      <c r="I14926" s="88"/>
      <c r="K14926" s="86" t="s">
        <v>17485</v>
      </c>
      <c r="L14926" s="86" t="s">
        <v>17486</v>
      </c>
      <c r="M14926" s="86" t="s">
        <v>17487</v>
      </c>
      <c r="N14926" s="83">
        <f>IFERROR(VLOOKUP(A14926,bip!$A:$C,2,0),"")</f>
      </c>
      <c r="O14926" s="83">
        <f>IFERROR(VLOOKUP(A14926,bip!$A:$Z,3,0),"")</f>
      </c>
    </row>
    <row r="14927" spans="1:15" ht="13.2">
      <c r="A14927" t="s">
        <v>41973</v>
      </c>
      <c r="B14927" t="s">
        <v>41973</v>
      </c>
      <c r="C14927" t="s">
        <v>17435</v>
      </c>
      <c r="D14927" t="s">
        <v>41974</v>
      </c>
      <c r="E14927" t="s">
        <v>41975</v>
      </c>
      <c r="F14927">
        <v>5</v>
      </c>
      <c r="G14927">
        <v>100</v>
      </c>
      <c r="H14927" s="1">
        <v>65</v>
      </c>
      <c r="I14927" s="88"/>
      <c r="K14927" s="86" t="s">
        <v>17485</v>
      </c>
      <c r="L14927" s="86" t="s">
        <v>17486</v>
      </c>
      <c r="M14927" s="86" t="s">
        <v>17487</v>
      </c>
      <c r="N14927" s="83">
        <f>IFERROR(VLOOKUP(A14927,bip!$A:$C,2,0),"")</f>
      </c>
      <c r="O14927" s="83">
        <f>IFERROR(VLOOKUP(A14927,bip!$A:$Z,3,0),"")</f>
      </c>
    </row>
    <row r="14928" spans="1:15" ht="13.2">
      <c r="A14928" t="s">
        <v>41976</v>
      </c>
      <c r="B14928" t="s">
        <v>41976</v>
      </c>
      <c r="C14928" t="s">
        <v>17435</v>
      </c>
      <c r="D14928" t="s">
        <v>41977</v>
      </c>
      <c r="E14928" t="s">
        <v>41978</v>
      </c>
      <c r="F14928">
        <v>5</v>
      </c>
      <c r="G14928">
        <v>100</v>
      </c>
      <c r="H14928" s="1">
        <v>65</v>
      </c>
      <c r="I14928" s="88"/>
      <c r="K14928" s="86" t="s">
        <v>17485</v>
      </c>
      <c r="L14928" s="86" t="s">
        <v>17486</v>
      </c>
      <c r="M14928" s="86" t="s">
        <v>17487</v>
      </c>
      <c r="N14928" s="83">
        <f>IFERROR(VLOOKUP(A14928,bip!$A:$C,2,0),"")</f>
      </c>
      <c r="O14928" s="83">
        <f>IFERROR(VLOOKUP(A14928,bip!$A:$Z,3,0),"")</f>
      </c>
    </row>
    <row r="14929" spans="1:15" ht="13.2">
      <c r="A14929" t="s">
        <v>41979</v>
      </c>
      <c r="B14929" t="s">
        <v>41979</v>
      </c>
      <c r="C14929" t="s">
        <v>17435</v>
      </c>
      <c r="D14929" t="s">
        <v>41980</v>
      </c>
      <c r="E14929" t="s">
        <v>41981</v>
      </c>
      <c r="F14929">
        <v>5</v>
      </c>
      <c r="G14929">
        <v>100</v>
      </c>
      <c r="H14929" s="1">
        <v>65</v>
      </c>
      <c r="I14929" s="88"/>
      <c r="K14929" s="86" t="s">
        <v>17485</v>
      </c>
      <c r="L14929" s="86" t="s">
        <v>17486</v>
      </c>
      <c r="M14929" s="86" t="s">
        <v>17487</v>
      </c>
      <c r="N14929" s="83">
        <f>IFERROR(VLOOKUP(A14929,bip!$A:$C,2,0),"")</f>
      </c>
      <c r="O14929" s="83">
        <f>IFERROR(VLOOKUP(A14929,bip!$A:$Z,3,0),"")</f>
      </c>
    </row>
    <row r="14930" spans="1:15" ht="13.2">
      <c r="A14930" t="s">
        <v>41982</v>
      </c>
      <c r="B14930" t="s">
        <v>41982</v>
      </c>
      <c r="C14930" t="s">
        <v>17435</v>
      </c>
      <c r="D14930" t="s">
        <v>41983</v>
      </c>
      <c r="E14930" t="s">
        <v>41984</v>
      </c>
      <c r="F14930">
        <v>5</v>
      </c>
      <c r="G14930">
        <v>100</v>
      </c>
      <c r="H14930" s="1">
        <v>65</v>
      </c>
      <c r="I14930" s="88"/>
      <c r="K14930" s="86" t="s">
        <v>17485</v>
      </c>
      <c r="L14930" s="86" t="s">
        <v>17486</v>
      </c>
      <c r="M14930" s="86" t="s">
        <v>17487</v>
      </c>
      <c r="N14930" s="83">
        <f>IFERROR(VLOOKUP(A14930,bip!$A:$C,2,0),"")</f>
      </c>
      <c r="O14930" s="83">
        <f>IFERROR(VLOOKUP(A14930,bip!$A:$Z,3,0),"")</f>
      </c>
    </row>
    <row r="14931" spans="1:15" ht="13.2">
      <c r="A14931" t="s">
        <v>14910</v>
      </c>
      <c r="B14931" t="s">
        <v>14910</v>
      </c>
      <c r="C14931" t="s">
        <v>17435</v>
      </c>
      <c r="D14931" t="s">
        <v>32749</v>
      </c>
      <c r="E14931" t="s">
        <v>44031</v>
      </c>
      <c r="F14931">
        <v>50</v>
      </c>
      <c r="G14931">
        <v>200</v>
      </c>
      <c r="H14931" s="1">
        <v>34</v>
      </c>
      <c r="I14931" s="88"/>
      <c r="K14931" s="86" t="s">
        <v>17485</v>
      </c>
      <c r="L14931" s="86" t="s">
        <v>17486</v>
      </c>
      <c r="N14931" s="83">
        <f>IFERROR(VLOOKUP(A14931,bip!$A:$C,2,0),"")</f>
      </c>
      <c r="O14931" s="83">
        <f>IFERROR(VLOOKUP(A14931,bip!$A:$Z,3,0),"")</f>
      </c>
    </row>
    <row r="14932" spans="1:15" ht="13.2">
      <c r="A14932" t="s">
        <v>37081</v>
      </c>
      <c r="B14932" t="s">
        <v>37081</v>
      </c>
      <c r="C14932" t="s">
        <v>17435</v>
      </c>
      <c r="D14932" t="s">
        <v>37082</v>
      </c>
      <c r="E14932" t="s">
        <v>37082</v>
      </c>
      <c r="F14932">
        <v>1</v>
      </c>
      <c r="G14932">
        <v>50</v>
      </c>
      <c r="H14932" s="1">
        <v>295</v>
      </c>
      <c r="I14932" s="88"/>
      <c r="K14932" s="86" t="s">
        <v>17485</v>
      </c>
      <c r="L14932" s="86" t="s">
        <v>17486</v>
      </c>
      <c r="N14932" s="83">
        <f>IFERROR(VLOOKUP(A14932,bip!$A:$C,2,0),"")</f>
      </c>
      <c r="O14932" s="83">
        <f>IFERROR(VLOOKUP(A14932,bip!$A:$Z,3,0),"")</f>
      </c>
    </row>
    <row r="14933" spans="1:15" ht="13.2">
      <c r="A14933" t="s">
        <v>14380</v>
      </c>
      <c r="B14933" t="s">
        <v>14380</v>
      </c>
      <c r="C14933" t="s">
        <v>17435</v>
      </c>
      <c r="D14933" t="s">
        <v>23211</v>
      </c>
      <c r="E14933" t="s">
        <v>44040</v>
      </c>
      <c r="F14933">
        <v>10</v>
      </c>
      <c r="G14933">
        <v>500</v>
      </c>
      <c r="H14933" s="1">
        <v>18</v>
      </c>
      <c r="I14933" s="88"/>
      <c r="K14933" s="86" t="s">
        <v>17485</v>
      </c>
      <c r="L14933" s="86" t="s">
        <v>17486</v>
      </c>
      <c r="N14933" s="83">
        <f>IFERROR(VLOOKUP(A14933,bip!$A:$C,2,0),"")</f>
      </c>
      <c r="O14933" s="83">
        <f>IFERROR(VLOOKUP(A14933,bip!$A:$Z,3,0),"")</f>
        <v>0</v>
      </c>
    </row>
    <row r="14934" spans="1:15" ht="13.2">
      <c r="A14934" t="s">
        <v>11321</v>
      </c>
      <c r="B14934" t="s">
        <v>11321</v>
      </c>
      <c r="C14934" t="s">
        <v>17435</v>
      </c>
      <c r="D14934" t="s">
        <v>33563</v>
      </c>
      <c r="E14934" t="s">
        <v>33563</v>
      </c>
      <c r="F14934">
        <v>1</v>
      </c>
      <c r="G14934">
        <v>25</v>
      </c>
      <c r="H14934" s="1">
        <v>556</v>
      </c>
      <c r="I14934" s="88"/>
      <c r="K14934" s="86" t="s">
        <v>17485</v>
      </c>
      <c r="L14934" s="86" t="s">
        <v>17486</v>
      </c>
      <c r="N14934" s="83">
        <f>IFERROR(VLOOKUP(A14934,bip!$A:$C,2,0),"")</f>
      </c>
      <c r="O14934" s="83">
        <f>IFERROR(VLOOKUP(A14934,bip!$A:$Z,3,0),"")</f>
      </c>
    </row>
    <row r="14935" spans="1:15" ht="13.2">
      <c r="A14935" t="s">
        <v>11322</v>
      </c>
      <c r="B14935" t="s">
        <v>11322</v>
      </c>
      <c r="C14935" t="s">
        <v>17435</v>
      </c>
      <c r="D14935" t="s">
        <v>33564</v>
      </c>
      <c r="E14935" t="s">
        <v>33564</v>
      </c>
      <c r="F14935">
        <v>1</v>
      </c>
      <c r="G14935">
        <v>25</v>
      </c>
      <c r="H14935" s="1">
        <v>556</v>
      </c>
      <c r="I14935" s="88"/>
      <c r="K14935" s="86" t="s">
        <v>17485</v>
      </c>
      <c r="L14935" s="86" t="s">
        <v>17486</v>
      </c>
      <c r="N14935" s="83">
        <f>IFERROR(VLOOKUP(A14935,bip!$A:$C,2,0),"")</f>
      </c>
      <c r="O14935" s="83">
        <f>IFERROR(VLOOKUP(A14935,bip!$A:$Z,3,0),"")</f>
      </c>
    </row>
    <row r="14936" spans="1:15" ht="13.2">
      <c r="A14936" t="s">
        <v>11323</v>
      </c>
      <c r="B14936" t="s">
        <v>11323</v>
      </c>
      <c r="C14936" t="s">
        <v>17435</v>
      </c>
      <c r="D14936" t="s">
        <v>30724</v>
      </c>
      <c r="E14936" t="s">
        <v>24852</v>
      </c>
      <c r="F14936">
        <v>1</v>
      </c>
      <c r="G14936">
        <v>40</v>
      </c>
      <c r="H14936" s="1">
        <v>569</v>
      </c>
      <c r="I14936" s="88"/>
      <c r="K14936" s="86" t="s">
        <v>17485</v>
      </c>
      <c r="L14936" s="86" t="s">
        <v>17486</v>
      </c>
      <c r="N14936" s="83">
        <f>IFERROR(VLOOKUP(A14936,bip!$A:$C,2,0),"")</f>
      </c>
      <c r="O14936" s="83">
        <f>IFERROR(VLOOKUP(A14936,bip!$A:$Z,3,0),"")</f>
      </c>
    </row>
    <row r="14937" spans="1:15" ht="13.2">
      <c r="A14937" t="s">
        <v>11325</v>
      </c>
      <c r="B14937" t="s">
        <v>13485</v>
      </c>
      <c r="C14937" t="s">
        <v>17435</v>
      </c>
      <c r="D14937" t="s">
        <v>41679</v>
      </c>
      <c r="E14937" t="s">
        <v>24849</v>
      </c>
      <c r="F14937">
        <v>1</v>
      </c>
      <c r="G14937">
        <v>40</v>
      </c>
      <c r="H14937" s="1">
        <v>569</v>
      </c>
      <c r="I14937" s="88"/>
      <c r="K14937" s="86" t="s">
        <v>17485</v>
      </c>
      <c r="L14937" s="86" t="s">
        <v>17486</v>
      </c>
      <c r="N14937" s="83">
        <f>IFERROR(VLOOKUP(A14937,bip!$A:$C,2,0),"")</f>
      </c>
      <c r="O14937" s="83">
        <f>IFERROR(VLOOKUP(A14937,bip!$A:$Z,3,0),"")</f>
      </c>
    </row>
    <row r="14938" spans="1:15" ht="13.2">
      <c r="A14938" t="s">
        <v>11324</v>
      </c>
      <c r="B14938" t="s">
        <v>13484</v>
      </c>
      <c r="C14938" t="s">
        <v>17435</v>
      </c>
      <c r="D14938" t="s">
        <v>41680</v>
      </c>
      <c r="E14938" t="s">
        <v>24848</v>
      </c>
      <c r="F14938">
        <v>1</v>
      </c>
      <c r="G14938">
        <v>40</v>
      </c>
      <c r="H14938" s="1">
        <v>569</v>
      </c>
      <c r="I14938" s="88"/>
      <c r="K14938" s="86" t="s">
        <v>17485</v>
      </c>
      <c r="L14938" s="86" t="s">
        <v>17486</v>
      </c>
      <c r="N14938" s="83">
        <f>IFERROR(VLOOKUP(A14938,bip!$A:$C,2,0),"")</f>
      </c>
      <c r="O14938" s="83">
        <f>IFERROR(VLOOKUP(A14938,bip!$A:$Z,3,0),"")</f>
      </c>
    </row>
    <row r="14939" spans="1:15" ht="13.2">
      <c r="A14939" t="s">
        <v>11326</v>
      </c>
      <c r="B14939" t="s">
        <v>13486</v>
      </c>
      <c r="C14939" t="s">
        <v>17435</v>
      </c>
      <c r="D14939" t="s">
        <v>41681</v>
      </c>
      <c r="E14939" t="s">
        <v>24850</v>
      </c>
      <c r="F14939">
        <v>1</v>
      </c>
      <c r="G14939">
        <v>40</v>
      </c>
      <c r="H14939" s="1">
        <v>569</v>
      </c>
      <c r="I14939" s="88"/>
      <c r="K14939" s="86" t="s">
        <v>17485</v>
      </c>
      <c r="L14939" s="86" t="s">
        <v>17486</v>
      </c>
      <c r="N14939" s="83">
        <f>IFERROR(VLOOKUP(A14939,bip!$A:$C,2,0),"")</f>
      </c>
      <c r="O14939" s="83">
        <f>IFERROR(VLOOKUP(A14939,bip!$A:$Z,3,0),"")</f>
      </c>
    </row>
    <row r="14940" spans="1:15" ht="13.2">
      <c r="A14940" t="s">
        <v>11327</v>
      </c>
      <c r="B14940" t="s">
        <v>11327</v>
      </c>
      <c r="C14940" t="s">
        <v>17435</v>
      </c>
      <c r="D14940" t="s">
        <v>30726</v>
      </c>
      <c r="E14940" t="s">
        <v>26550</v>
      </c>
      <c r="F14940">
        <v>1</v>
      </c>
      <c r="G14940">
        <v>50</v>
      </c>
      <c r="H14940" s="1">
        <v>275</v>
      </c>
      <c r="I14940" s="88"/>
      <c r="K14940" s="86" t="s">
        <v>17485</v>
      </c>
      <c r="L14940" s="86" t="s">
        <v>17486</v>
      </c>
      <c r="N14940" s="83">
        <f>IFERROR(VLOOKUP(A14940,bip!$A:$C,2,0),"")</f>
      </c>
      <c r="O14940" s="83">
        <f>IFERROR(VLOOKUP(A14940,bip!$A:$Z,3,0),"")</f>
      </c>
    </row>
    <row r="14941" spans="1:15" ht="13.2">
      <c r="A14941" t="s">
        <v>11329</v>
      </c>
      <c r="B14941" t="s">
        <v>13488</v>
      </c>
      <c r="C14941" t="s">
        <v>17435</v>
      </c>
      <c r="D14941" t="s">
        <v>33569</v>
      </c>
      <c r="E14941" t="s">
        <v>26548</v>
      </c>
      <c r="F14941">
        <v>1</v>
      </c>
      <c r="G14941">
        <v>40</v>
      </c>
      <c r="H14941" s="1">
        <v>275</v>
      </c>
      <c r="I14941" s="88"/>
      <c r="K14941" s="86" t="s">
        <v>17485</v>
      </c>
      <c r="L14941" s="86" t="s">
        <v>17486</v>
      </c>
      <c r="N14941" s="83">
        <f>IFERROR(VLOOKUP(A14941,bip!$A:$C,2,0),"")</f>
      </c>
      <c r="O14941" s="83">
        <f>IFERROR(VLOOKUP(A14941,bip!$A:$Z,3,0),"")</f>
      </c>
    </row>
    <row r="14942" spans="1:15" ht="13.2">
      <c r="A14942" t="s">
        <v>11328</v>
      </c>
      <c r="B14942" t="s">
        <v>13487</v>
      </c>
      <c r="C14942" t="s">
        <v>17435</v>
      </c>
      <c r="D14942" t="s">
        <v>30725</v>
      </c>
      <c r="E14942" t="s">
        <v>26547</v>
      </c>
      <c r="F14942">
        <v>1</v>
      </c>
      <c r="G14942">
        <v>40</v>
      </c>
      <c r="H14942" s="1">
        <v>275</v>
      </c>
      <c r="I14942" s="88"/>
      <c r="K14942" s="86" t="s">
        <v>17485</v>
      </c>
      <c r="L14942" s="86" t="s">
        <v>17486</v>
      </c>
      <c r="N14942" s="83">
        <f>IFERROR(VLOOKUP(A14942,bip!$A:$C,2,0),"")</f>
      </c>
      <c r="O14942" s="83">
        <f>IFERROR(VLOOKUP(A14942,bip!$A:$Z,3,0),"")</f>
      </c>
    </row>
    <row r="14943" spans="1:15" ht="13.2">
      <c r="A14943" t="s">
        <v>11330</v>
      </c>
      <c r="B14943" t="s">
        <v>13489</v>
      </c>
      <c r="C14943" t="s">
        <v>17435</v>
      </c>
      <c r="D14943" t="s">
        <v>33570</v>
      </c>
      <c r="E14943" t="s">
        <v>26549</v>
      </c>
      <c r="F14943">
        <v>1</v>
      </c>
      <c r="G14943">
        <v>40</v>
      </c>
      <c r="H14943" s="1">
        <v>275</v>
      </c>
      <c r="I14943" s="88"/>
      <c r="K14943" s="86" t="s">
        <v>17485</v>
      </c>
      <c r="L14943" s="86" t="s">
        <v>17486</v>
      </c>
      <c r="N14943" s="83">
        <f>IFERROR(VLOOKUP(A14943,bip!$A:$C,2,0),"")</f>
      </c>
      <c r="O14943" s="83">
        <f>IFERROR(VLOOKUP(A14943,bip!$A:$Z,3,0),"")</f>
      </c>
    </row>
    <row r="14944" spans="1:15" ht="13.2">
      <c r="A14944" t="s">
        <v>11331</v>
      </c>
      <c r="B14944" t="s">
        <v>11331</v>
      </c>
      <c r="C14944" t="s">
        <v>17435</v>
      </c>
      <c r="D14944" t="s">
        <v>17476</v>
      </c>
      <c r="E14944" t="s">
        <v>24853</v>
      </c>
      <c r="F14944">
        <v>1</v>
      </c>
      <c r="G14944">
        <v>60</v>
      </c>
      <c r="H14944" s="1">
        <v>255</v>
      </c>
      <c r="I14944" s="88"/>
      <c r="K14944" s="86" t="s">
        <v>17485</v>
      </c>
      <c r="L14944" s="86" t="s">
        <v>17486</v>
      </c>
      <c r="N14944" s="83">
        <f>IFERROR(VLOOKUP(A14944,bip!$A:$C,2,0),"")</f>
      </c>
      <c r="O14944" s="83">
        <f>IFERROR(VLOOKUP(A14944,bip!$A:$Z,3,0),"")</f>
      </c>
    </row>
    <row r="14945" spans="1:15" ht="13.2">
      <c r="A14945" t="s">
        <v>11332</v>
      </c>
      <c r="B14945" t="s">
        <v>11332</v>
      </c>
      <c r="C14945" t="s">
        <v>17435</v>
      </c>
      <c r="D14945" t="s">
        <v>17477</v>
      </c>
      <c r="E14945" t="s">
        <v>24854</v>
      </c>
      <c r="F14945">
        <v>1</v>
      </c>
      <c r="G14945">
        <v>40</v>
      </c>
      <c r="H14945" s="1">
        <v>255</v>
      </c>
      <c r="I14945" s="88"/>
      <c r="K14945" s="86" t="s">
        <v>17485</v>
      </c>
      <c r="L14945" s="86" t="s">
        <v>17486</v>
      </c>
      <c r="N14945" s="83">
        <f>IFERROR(VLOOKUP(A14945,bip!$A:$C,2,0),"")</f>
      </c>
      <c r="O14945" s="83">
        <f>IFERROR(VLOOKUP(A14945,bip!$A:$Z,3,0),"")</f>
      </c>
    </row>
    <row r="14946" spans="1:15" ht="13.2">
      <c r="A14946" t="s">
        <v>11334</v>
      </c>
      <c r="B14946" t="s">
        <v>11334</v>
      </c>
      <c r="C14946" t="s">
        <v>17435</v>
      </c>
      <c r="D14946" t="s">
        <v>33565</v>
      </c>
      <c r="E14946" t="s">
        <v>33566</v>
      </c>
      <c r="F14946">
        <v>1</v>
      </c>
      <c r="G14946">
        <v>20</v>
      </c>
      <c r="H14946" s="1">
        <v>883</v>
      </c>
      <c r="I14946" s="88"/>
      <c r="K14946" s="86" t="s">
        <v>17485</v>
      </c>
      <c r="L14946" s="86" t="s">
        <v>17486</v>
      </c>
      <c r="N14946" s="83">
        <f>IFERROR(VLOOKUP(A14946,bip!$A:$C,2,0),"")</f>
      </c>
      <c r="O14946" s="83">
        <f>IFERROR(VLOOKUP(A14946,bip!$A:$Z,3,0),"")</f>
      </c>
    </row>
    <row r="14947" spans="1:15" ht="13.2">
      <c r="A14947" t="s">
        <v>11333</v>
      </c>
      <c r="B14947" t="s">
        <v>11333</v>
      </c>
      <c r="C14947" t="s">
        <v>17435</v>
      </c>
      <c r="D14947" t="s">
        <v>25813</v>
      </c>
      <c r="E14947" t="s">
        <v>24851</v>
      </c>
      <c r="F14947">
        <v>1</v>
      </c>
      <c r="G14947">
        <v>20</v>
      </c>
      <c r="H14947" s="1">
        <v>883</v>
      </c>
      <c r="I14947" s="88"/>
      <c r="K14947" s="86" t="s">
        <v>17485</v>
      </c>
      <c r="L14947" s="86" t="s">
        <v>17486</v>
      </c>
      <c r="N14947" s="83">
        <f>IFERROR(VLOOKUP(A14947,bip!$A:$C,2,0),"")</f>
      </c>
      <c r="O14947" s="83">
        <f>IFERROR(VLOOKUP(A14947,bip!$A:$Z,3,0),"")</f>
      </c>
    </row>
    <row r="14948" spans="1:15" ht="13.2">
      <c r="A14948" t="s">
        <v>11335</v>
      </c>
      <c r="B14948" t="s">
        <v>11335</v>
      </c>
      <c r="C14948" t="s">
        <v>17435</v>
      </c>
      <c r="D14948" t="s">
        <v>25814</v>
      </c>
      <c r="E14948" t="s">
        <v>33567</v>
      </c>
      <c r="F14948">
        <v>1</v>
      </c>
      <c r="G14948">
        <v>30</v>
      </c>
      <c r="H14948" s="1">
        <v>883</v>
      </c>
      <c r="I14948" s="88"/>
      <c r="K14948" s="86" t="s">
        <v>17485</v>
      </c>
      <c r="L14948" s="86" t="s">
        <v>17486</v>
      </c>
      <c r="N14948" s="83">
        <f>IFERROR(VLOOKUP(A14948,bip!$A:$C,2,0),"")</f>
      </c>
      <c r="O14948" s="83">
        <f>IFERROR(VLOOKUP(A14948,bip!$A:$Z,3,0),"")</f>
      </c>
    </row>
    <row r="14949" spans="1:15" ht="13.2">
      <c r="A14949" t="s">
        <v>14381</v>
      </c>
      <c r="B14949" t="s">
        <v>14381</v>
      </c>
      <c r="C14949" t="s">
        <v>17435</v>
      </c>
      <c r="D14949" t="s">
        <v>33568</v>
      </c>
      <c r="E14949" t="s">
        <v>22954</v>
      </c>
      <c r="F14949">
        <v>1</v>
      </c>
      <c r="G14949">
        <v>25</v>
      </c>
      <c r="H14949" s="1">
        <v>166</v>
      </c>
      <c r="I14949" s="88"/>
      <c r="K14949" s="86" t="s">
        <v>17485</v>
      </c>
      <c r="L14949" s="86" t="s">
        <v>17486</v>
      </c>
      <c r="N14949" s="83">
        <f>IFERROR(VLOOKUP(A14949,bip!$A:$C,2,0),"")</f>
      </c>
      <c r="O14949" s="83">
        <f>IFERROR(VLOOKUP(A14949,bip!$A:$Z,3,0),"")</f>
      </c>
    </row>
    <row r="14950" spans="1:15" ht="13.2">
      <c r="A14950" t="s">
        <v>11338</v>
      </c>
      <c r="B14950" t="s">
        <v>11338</v>
      </c>
      <c r="C14950" t="s">
        <v>17435</v>
      </c>
      <c r="D14950" t="s">
        <v>41682</v>
      </c>
      <c r="E14950" t="s">
        <v>41626</v>
      </c>
      <c r="F14950">
        <v>1</v>
      </c>
      <c r="G14950">
        <v>1</v>
      </c>
      <c r="H14950" s="1">
        <v>625</v>
      </c>
      <c r="I14950" s="88"/>
      <c r="K14950" s="86" t="s">
        <v>17485</v>
      </c>
      <c r="L14950" s="86" t="s">
        <v>17486</v>
      </c>
      <c r="N14950" s="83">
        <f>IFERROR(VLOOKUP(A14950,bip!$A:$C,2,0),"")</f>
      </c>
      <c r="O14950" s="83">
        <f>IFERROR(VLOOKUP(A14950,bip!$A:$Z,3,0),"")</f>
      </c>
    </row>
    <row r="14951" spans="1:15" ht="13.2">
      <c r="A14951" t="s">
        <v>11337</v>
      </c>
      <c r="B14951" t="s">
        <v>11337</v>
      </c>
      <c r="C14951" t="s">
        <v>17435</v>
      </c>
      <c r="D14951" t="s">
        <v>41684</v>
      </c>
      <c r="E14951" t="s">
        <v>41683</v>
      </c>
      <c r="F14951">
        <v>1</v>
      </c>
      <c r="G14951">
        <v>1</v>
      </c>
      <c r="H14951" s="1">
        <v>525</v>
      </c>
      <c r="I14951" s="88"/>
      <c r="K14951" s="86" t="s">
        <v>17485</v>
      </c>
      <c r="L14951" s="86" t="s">
        <v>17486</v>
      </c>
      <c r="N14951" s="83">
        <f>IFERROR(VLOOKUP(A14951,bip!$A:$C,2,0),"")</f>
      </c>
      <c r="O14951" s="83">
        <f>IFERROR(VLOOKUP(A14951,bip!$A:$Z,3,0),"")</f>
      </c>
    </row>
    <row r="14952" spans="1:15" ht="13.2">
      <c r="A14952" t="s">
        <v>11336</v>
      </c>
      <c r="B14952" t="s">
        <v>11336</v>
      </c>
      <c r="C14952" t="s">
        <v>17435</v>
      </c>
      <c r="D14952" t="s">
        <v>41686</v>
      </c>
      <c r="E14952" t="s">
        <v>41685</v>
      </c>
      <c r="F14952">
        <v>1</v>
      </c>
      <c r="G14952">
        <v>1</v>
      </c>
      <c r="H14952" s="1">
        <v>525</v>
      </c>
      <c r="I14952" s="88"/>
      <c r="K14952" s="86" t="s">
        <v>17485</v>
      </c>
      <c r="L14952" s="86" t="s">
        <v>17486</v>
      </c>
      <c r="N14952" s="83">
        <f>IFERROR(VLOOKUP(A14952,bip!$A:$C,2,0),"")</f>
      </c>
      <c r="O14952" s="83">
        <f>IFERROR(VLOOKUP(A14952,bip!$A:$Z,3,0),"")</f>
      </c>
    </row>
    <row r="14953" spans="1:15" ht="13.2">
      <c r="A14953" t="s">
        <v>11339</v>
      </c>
      <c r="B14953" t="s">
        <v>11339</v>
      </c>
      <c r="C14953" t="s">
        <v>17435</v>
      </c>
      <c r="D14953" t="s">
        <v>30608</v>
      </c>
      <c r="E14953" t="s">
        <v>41687</v>
      </c>
      <c r="F14953">
        <v>1</v>
      </c>
      <c r="G14953">
        <v>100</v>
      </c>
      <c r="H14953" s="1">
        <v>42</v>
      </c>
      <c r="I14953" s="88"/>
      <c r="K14953" s="86" t="s">
        <v>17485</v>
      </c>
      <c r="L14953" s="86" t="s">
        <v>17486</v>
      </c>
      <c r="N14953" s="83">
        <f>IFERROR(VLOOKUP(A14953,bip!$A:$C,2,0),"")</f>
      </c>
      <c r="O14953" s="83">
        <f>IFERROR(VLOOKUP(A14953,bip!$A:$Z,3,0),"")</f>
      </c>
    </row>
    <row r="14954" spans="1:15" ht="13.2">
      <c r="A14954" t="s">
        <v>10826</v>
      </c>
      <c r="B14954" t="s">
        <v>10826</v>
      </c>
      <c r="C14954" t="s">
        <v>17435</v>
      </c>
      <c r="D14954" t="s">
        <v>17478</v>
      </c>
      <c r="E14954" t="s">
        <v>27191</v>
      </c>
      <c r="F14954">
        <v>1</v>
      </c>
      <c r="G14954">
        <v>10</v>
      </c>
      <c r="H14954" s="1">
        <v>837</v>
      </c>
      <c r="I14954" s="88"/>
      <c r="K14954" s="86" t="s">
        <v>17485</v>
      </c>
      <c r="L14954" s="86" t="s">
        <v>17486</v>
      </c>
      <c r="N14954" s="83">
        <f>IFERROR(VLOOKUP(A14954,bip!$A:$C,2,0),"")</f>
      </c>
      <c r="O14954" s="83">
        <f>IFERROR(VLOOKUP(A14954,bip!$A:$Z,3,0),"")</f>
      </c>
    </row>
    <row r="14955" spans="1:15" ht="13.2" thickBot="1">
      <c r="A14955" t="s">
        <v>10825</v>
      </c>
      <c r="B14955" t="s">
        <v>10825</v>
      </c>
      <c r="C14955" t="s">
        <v>17435</v>
      </c>
      <c r="D14955" t="s">
        <v>17479</v>
      </c>
      <c r="E14955" t="s">
        <v>30017</v>
      </c>
      <c r="F14955">
        <v>1</v>
      </c>
      <c r="G14955">
        <v>36</v>
      </c>
      <c r="H14955" s="1">
        <v>310</v>
      </c>
      <c r="I14955" s="88"/>
      <c r="K14955" s="86" t="s">
        <v>17485</v>
      </c>
      <c r="L14955" s="86" t="s">
        <v>17486</v>
      </c>
      <c r="N14955" s="83">
        <f>IFERROR(VLOOKUP(A14955,bip!$A:$C,2,0),"")</f>
      </c>
      <c r="O14955" s="83">
        <f>IFERROR(VLOOKUP(A14955,bip!$A:$Z,3,0),"")</f>
      </c>
    </row>
  </sheetData>
  <sheetProtection/>
  <pageMargins left="0.7" right="0.7" top="0.75" bottom="0.75" header="0.3" footer="0.3"/>
  <tableParts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m="http://schemas.microsoft.com/office/excel/2006/main" xmlns:xr="http://schemas.microsoft.com/office/spreadsheetml/2014/revision" xmlns:xr2="http://schemas.microsoft.com/office/spreadsheetml/2015/revision2" xmlns:xr3="http://schemas.microsoft.com/office/spreadsheetml/2016/revision3" mc:Ignorable="x14ac xr xr2 xr3" xr:uid="{8A12C1CE-00F0-4512-ADC3-D79708D9BAA1}">
  <sheetPr codeName="Hoja3"/>
  <dimension ref="A1:D194"/>
  <sheetViews>
    <sheetView workbookViewId="0" topLeftCell="A1">
      <selection pane="topLeft" activeCell="C54" sqref="C54"/>
    </sheetView>
  </sheetViews>
  <sheetFormatPr defaultRowHeight="13.2"/>
  <cols>
    <col min="1" max="1" width="11.7142857142857" customWidth="1"/>
    <col min="2" max="2" width="43.7142857142857" bestFit="1" customWidth="1"/>
    <col min="3" max="3" width="17.5714285714286" customWidth="1"/>
    <col min="4" max="4" width="17" bestFit="1" customWidth="1"/>
  </cols>
  <sheetData>
    <row r="1" spans="1:4" ht="13.2">
      <c r="A1" s="82" t="s">
        <v>30609</v>
      </c>
      <c r="B1" t="s">
        <v>30610</v>
      </c>
      <c r="C1" s="82" t="s">
        <v>30611</v>
      </c>
      <c r="D1" t="s">
        <v>30612</v>
      </c>
    </row>
    <row r="2" spans="1:4" ht="13.2">
      <c r="A2" s="82" t="s">
        <v>33712</v>
      </c>
      <c r="B2">
        <f t="shared" si="0" ref="B2:B65">IF(C2&gt;"",_xlfn.CONCAT("NO DISPONIBLE LE SUGERIMOS ",C2),"")</f>
      </c>
      <c r="D2" t="s">
        <v>30612</v>
      </c>
    </row>
    <row r="3" spans="1:4" ht="13.2">
      <c r="A3" s="82" t="s">
        <v>24859</v>
      </c>
      <c r="B3">
        <f t="shared" si="0"/>
      </c>
      <c r="D3" t="s">
        <v>30612</v>
      </c>
    </row>
    <row r="4" spans="1:4" ht="13.2">
      <c r="A4" s="82" t="s">
        <v>36043</v>
      </c>
      <c r="B4">
        <f t="shared" si="0"/>
      </c>
      <c r="D4" t="s">
        <v>30612</v>
      </c>
    </row>
    <row r="5" spans="1:4" ht="13.2">
      <c r="A5" s="82" t="s">
        <v>36046</v>
      </c>
      <c r="B5">
        <f t="shared" si="0"/>
      </c>
      <c r="D5" t="s">
        <v>30612</v>
      </c>
    </row>
    <row r="6" spans="1:4" ht="13.2">
      <c r="A6" s="82" t="s">
        <v>36047</v>
      </c>
      <c r="B6">
        <f t="shared" si="0"/>
      </c>
      <c r="D6" t="s">
        <v>30612</v>
      </c>
    </row>
    <row r="7" spans="1:4" ht="13.2">
      <c r="A7" s="82" t="s">
        <v>42710</v>
      </c>
      <c r="B7">
        <f t="shared" si="0"/>
      </c>
      <c r="D7" t="s">
        <v>30612</v>
      </c>
    </row>
    <row r="8" spans="1:4" ht="13.2">
      <c r="A8" s="82" t="s">
        <v>42713</v>
      </c>
      <c r="B8">
        <f t="shared" si="0"/>
      </c>
      <c r="D8" t="s">
        <v>30612</v>
      </c>
    </row>
    <row r="9" spans="1:4" ht="13.2">
      <c r="A9" s="82" t="s">
        <v>10952</v>
      </c>
      <c r="B9">
        <f t="shared" si="0"/>
      </c>
      <c r="D9" t="s">
        <v>30612</v>
      </c>
    </row>
    <row r="10" spans="1:4" ht="13.2">
      <c r="A10" s="82" t="s">
        <v>10947</v>
      </c>
      <c r="B10">
        <f t="shared" si="0"/>
      </c>
      <c r="D10" t="s">
        <v>30612</v>
      </c>
    </row>
    <row r="11" spans="1:4" ht="13.2">
      <c r="A11" s="82" t="s">
        <v>10930</v>
      </c>
      <c r="B11">
        <f t="shared" si="0"/>
      </c>
      <c r="D11" t="s">
        <v>30612</v>
      </c>
    </row>
    <row r="12" spans="1:4" ht="13.2">
      <c r="A12" s="82" t="s">
        <v>29520</v>
      </c>
      <c r="B12">
        <f t="shared" si="0"/>
      </c>
      <c r="D12" t="s">
        <v>30612</v>
      </c>
    </row>
    <row r="13" spans="1:4" ht="13.2">
      <c r="A13" s="82" t="s">
        <v>5199</v>
      </c>
      <c r="B13">
        <f t="shared" si="0"/>
      </c>
      <c r="D13" t="s">
        <v>30612</v>
      </c>
    </row>
    <row r="14" spans="1:4" ht="13.2">
      <c r="A14" s="82" t="s">
        <v>5203</v>
      </c>
      <c r="B14">
        <f t="shared" si="0"/>
      </c>
      <c r="D14" t="s">
        <v>30612</v>
      </c>
    </row>
    <row r="15" spans="1:4" ht="13.2">
      <c r="A15" s="82" t="s">
        <v>5172</v>
      </c>
      <c r="B15" t="str">
        <f t="shared" si="0"/>
        <v>NO DISPONIBLE LE SUGERIMOS BSDS1/2X18</v>
      </c>
      <c r="C15" t="s">
        <v>5171</v>
      </c>
      <c r="D15" t="s">
        <v>30612</v>
      </c>
    </row>
    <row r="16" spans="1:4" ht="13.2">
      <c r="A16" s="82" t="s">
        <v>5151</v>
      </c>
      <c r="B16" t="str">
        <f t="shared" si="0"/>
        <v>NO DISPONIBLE LE SUGERIMOS BSDS3/16X4</v>
      </c>
      <c r="C16" t="s">
        <v>5150</v>
      </c>
      <c r="D16" t="s">
        <v>30612</v>
      </c>
    </row>
    <row r="17" spans="1:4" ht="13.2">
      <c r="A17" s="82" t="s">
        <v>5152</v>
      </c>
      <c r="B17">
        <f t="shared" si="0"/>
      </c>
      <c r="D17" t="s">
        <v>30612</v>
      </c>
    </row>
    <row r="18" spans="1:4" ht="13.2">
      <c r="A18" s="82" t="s">
        <v>5133</v>
      </c>
      <c r="B18" t="str">
        <f t="shared" si="0"/>
        <v>NO DISPONIBLE LE SUGERIMOS BSDSP5/16X6</v>
      </c>
      <c r="C18" t="s">
        <v>5132</v>
      </c>
      <c r="D18" t="s">
        <v>30612</v>
      </c>
    </row>
    <row r="19" spans="1:4" ht="13.2">
      <c r="A19" s="82" t="s">
        <v>5210</v>
      </c>
      <c r="B19" t="str">
        <f t="shared" si="0"/>
        <v>NO DISPONIBLE LE SUGERIMOS 119318</v>
      </c>
      <c r="C19" t="s">
        <v>6580</v>
      </c>
      <c r="D19" t="s">
        <v>30612</v>
      </c>
    </row>
    <row r="20" spans="1:4" ht="13.2">
      <c r="A20" s="82" t="s">
        <v>5265</v>
      </c>
      <c r="B20">
        <f t="shared" si="0"/>
      </c>
      <c r="D20" t="s">
        <v>30612</v>
      </c>
    </row>
    <row r="21" spans="1:4" ht="13.2">
      <c r="A21" s="82" t="s">
        <v>5264</v>
      </c>
      <c r="B21">
        <f t="shared" si="0"/>
      </c>
      <c r="D21" t="s">
        <v>30612</v>
      </c>
    </row>
    <row r="22" spans="1:4" ht="13.2">
      <c r="A22" s="82" t="s">
        <v>44718</v>
      </c>
      <c r="B22">
        <f t="shared" si="0"/>
      </c>
      <c r="D22" t="s">
        <v>30612</v>
      </c>
    </row>
    <row r="23" spans="1:4" ht="13.2">
      <c r="A23" s="82" t="s">
        <v>6678</v>
      </c>
      <c r="B23">
        <f t="shared" si="0"/>
      </c>
      <c r="D23" t="s">
        <v>30612</v>
      </c>
    </row>
    <row r="24" spans="1:4" ht="13.2">
      <c r="A24" s="82" t="s">
        <v>8921</v>
      </c>
      <c r="B24">
        <f t="shared" si="0"/>
      </c>
      <c r="D24" t="s">
        <v>30612</v>
      </c>
    </row>
    <row r="25" spans="1:4" ht="13.2">
      <c r="A25" s="82" t="s">
        <v>11197</v>
      </c>
      <c r="B25">
        <f t="shared" si="0"/>
      </c>
      <c r="D25" t="s">
        <v>30612</v>
      </c>
    </row>
    <row r="26" spans="1:4" ht="13.2">
      <c r="A26" s="82" t="s">
        <v>11232</v>
      </c>
      <c r="B26">
        <f t="shared" si="0"/>
      </c>
      <c r="C26" s="82"/>
      <c r="D26" t="s">
        <v>30612</v>
      </c>
    </row>
    <row r="27" spans="1:4" ht="13.2">
      <c r="A27" s="82" t="s">
        <v>11234</v>
      </c>
      <c r="B27">
        <f t="shared" si="0"/>
      </c>
      <c r="D27" t="s">
        <v>30612</v>
      </c>
    </row>
    <row r="28" spans="1:4" ht="13.2">
      <c r="A28" s="82" t="s">
        <v>11312</v>
      </c>
      <c r="B28">
        <f t="shared" si="0"/>
      </c>
      <c r="D28" t="s">
        <v>30612</v>
      </c>
    </row>
    <row r="29" spans="1:4" ht="13.2">
      <c r="A29" s="82" t="s">
        <v>28728</v>
      </c>
      <c r="B29">
        <f t="shared" si="0"/>
      </c>
      <c r="D29" t="s">
        <v>30612</v>
      </c>
    </row>
    <row r="30" spans="1:4" ht="13.2">
      <c r="A30" s="82" t="s">
        <v>28756</v>
      </c>
      <c r="B30">
        <f t="shared" si="0"/>
      </c>
      <c r="D30" t="s">
        <v>30612</v>
      </c>
    </row>
    <row r="31" spans="1:4" ht="13.2">
      <c r="A31" s="82" t="s">
        <v>28719</v>
      </c>
      <c r="B31">
        <f t="shared" si="0"/>
      </c>
      <c r="D31" t="s">
        <v>30612</v>
      </c>
    </row>
    <row r="32" spans="1:4" ht="13.2">
      <c r="A32" s="82" t="s">
        <v>29420</v>
      </c>
      <c r="B32">
        <f t="shared" si="0"/>
      </c>
      <c r="D32" t="s">
        <v>30612</v>
      </c>
    </row>
    <row r="33" spans="1:4" ht="13.2">
      <c r="A33" s="82" t="s">
        <v>28735</v>
      </c>
      <c r="B33">
        <f t="shared" si="0"/>
      </c>
      <c r="C33" s="82"/>
      <c r="D33" t="s">
        <v>30612</v>
      </c>
    </row>
    <row r="34" spans="1:4" ht="13.2">
      <c r="A34" s="82" t="s">
        <v>28703</v>
      </c>
      <c r="B34">
        <f t="shared" si="0"/>
      </c>
      <c r="D34" t="s">
        <v>30612</v>
      </c>
    </row>
    <row r="35" spans="1:4" ht="13.2">
      <c r="A35" s="82" t="s">
        <v>28631</v>
      </c>
      <c r="B35">
        <f t="shared" si="0"/>
      </c>
      <c r="D35" t="s">
        <v>30612</v>
      </c>
    </row>
    <row r="36" spans="1:4" ht="13.2">
      <c r="A36" s="82" t="s">
        <v>29362</v>
      </c>
      <c r="B36">
        <f t="shared" si="0"/>
      </c>
      <c r="D36" t="s">
        <v>30612</v>
      </c>
    </row>
    <row r="37" spans="1:4" ht="13.2">
      <c r="A37" s="82" t="s">
        <v>13603</v>
      </c>
      <c r="B37">
        <f t="shared" si="0"/>
      </c>
      <c r="D37" t="s">
        <v>30612</v>
      </c>
    </row>
    <row r="38" spans="1:4" ht="13.2">
      <c r="A38" s="82" t="s">
        <v>13602</v>
      </c>
      <c r="B38">
        <f t="shared" si="0"/>
      </c>
      <c r="D38" t="s">
        <v>30612</v>
      </c>
    </row>
    <row r="39" spans="1:4" ht="13.2">
      <c r="A39" s="82" t="s">
        <v>5102</v>
      </c>
      <c r="B39">
        <f t="shared" si="0"/>
      </c>
      <c r="D39" t="s">
        <v>30612</v>
      </c>
    </row>
    <row r="40" spans="1:4" ht="13.2">
      <c r="A40" s="82" t="s">
        <v>6805</v>
      </c>
      <c r="B40">
        <f t="shared" si="0"/>
      </c>
      <c r="D40" t="s">
        <v>30612</v>
      </c>
    </row>
    <row r="41" spans="1:4" ht="13.2">
      <c r="A41" s="82" t="s">
        <v>10514</v>
      </c>
      <c r="B41">
        <f t="shared" si="0"/>
      </c>
      <c r="D41" t="s">
        <v>30612</v>
      </c>
    </row>
    <row r="42" spans="1:4" ht="13.2">
      <c r="A42" s="82" t="s">
        <v>14391</v>
      </c>
      <c r="B42">
        <f t="shared" si="0"/>
      </c>
      <c r="D42" t="s">
        <v>30612</v>
      </c>
    </row>
    <row r="43" spans="1:4" ht="13.2">
      <c r="A43" s="82" t="s">
        <v>6892</v>
      </c>
      <c r="B43">
        <f t="shared" si="0"/>
      </c>
      <c r="D43" t="s">
        <v>30612</v>
      </c>
    </row>
    <row r="44" spans="1:4" ht="13.2">
      <c r="A44" s="82" t="s">
        <v>29822</v>
      </c>
      <c r="B44">
        <f t="shared" si="0"/>
      </c>
      <c r="C44" s="82"/>
      <c r="D44" t="s">
        <v>30612</v>
      </c>
    </row>
    <row r="45" spans="1:4" ht="13.2">
      <c r="A45" s="82" t="s">
        <v>4941</v>
      </c>
      <c r="B45">
        <f t="shared" si="0"/>
      </c>
      <c r="C45" s="82"/>
      <c r="D45" t="s">
        <v>30612</v>
      </c>
    </row>
    <row r="46" spans="1:4" ht="13.2">
      <c r="A46" s="82" t="s">
        <v>7619</v>
      </c>
      <c r="B46">
        <f t="shared" si="0"/>
      </c>
      <c r="D46" t="s">
        <v>30612</v>
      </c>
    </row>
    <row r="47" spans="1:4" ht="13.2">
      <c r="A47" s="82" t="s">
        <v>16879</v>
      </c>
      <c r="B47">
        <f t="shared" si="0"/>
      </c>
      <c r="C47" s="82"/>
      <c r="D47" t="s">
        <v>30612</v>
      </c>
    </row>
    <row r="48" spans="1:4" ht="13.2">
      <c r="A48" s="82" t="s">
        <v>40063</v>
      </c>
      <c r="B48">
        <f t="shared" si="0"/>
      </c>
      <c r="D48" t="s">
        <v>30612</v>
      </c>
    </row>
    <row r="49" spans="1:4" ht="13.2">
      <c r="A49" s="82" t="s">
        <v>9952</v>
      </c>
      <c r="B49">
        <f t="shared" si="0"/>
      </c>
      <c r="D49" t="s">
        <v>30612</v>
      </c>
    </row>
    <row r="50" spans="1:4" ht="13.2">
      <c r="A50" s="82" t="s">
        <v>42722</v>
      </c>
      <c r="B50">
        <f t="shared" si="0"/>
      </c>
      <c r="D50" t="s">
        <v>30612</v>
      </c>
    </row>
    <row r="51" spans="1:4" ht="13.2">
      <c r="A51" s="82" t="s">
        <v>42725</v>
      </c>
      <c r="B51">
        <f t="shared" si="0"/>
      </c>
      <c r="D51" t="s">
        <v>30612</v>
      </c>
    </row>
    <row r="52" spans="1:4" ht="13.2">
      <c r="A52" s="82" t="s">
        <v>14142</v>
      </c>
      <c r="B52">
        <f t="shared" si="0"/>
      </c>
      <c r="D52" t="s">
        <v>30612</v>
      </c>
    </row>
    <row r="53" spans="1:4" ht="13.2">
      <c r="A53" s="82" t="s">
        <v>34339</v>
      </c>
      <c r="B53">
        <f t="shared" si="0"/>
      </c>
      <c r="D53" t="s">
        <v>30612</v>
      </c>
    </row>
    <row r="54" spans="1:4" ht="13.2">
      <c r="A54" s="82" t="s">
        <v>9096</v>
      </c>
      <c r="B54" t="str">
        <f t="shared" si="0"/>
        <v>NO DISPONIBLE LE SUGERIMOS GG307</v>
      </c>
      <c r="C54" t="s">
        <v>9095</v>
      </c>
      <c r="D54" t="s">
        <v>30612</v>
      </c>
    </row>
    <row r="55" spans="1:4" ht="13.2">
      <c r="A55" s="82" t="s">
        <v>10278</v>
      </c>
      <c r="B55">
        <f t="shared" si="0"/>
      </c>
      <c r="D55" t="s">
        <v>30612</v>
      </c>
    </row>
    <row r="56" spans="1:4" ht="13.2">
      <c r="A56" s="82" t="s">
        <v>10000</v>
      </c>
      <c r="B56">
        <f t="shared" si="0"/>
      </c>
      <c r="C56" s="82"/>
      <c r="D56" t="s">
        <v>30612</v>
      </c>
    </row>
    <row r="57" spans="1:4" ht="13.2">
      <c r="A57" s="82" t="s">
        <v>41914</v>
      </c>
      <c r="B57">
        <f t="shared" si="0"/>
      </c>
      <c r="D57" t="s">
        <v>30612</v>
      </c>
    </row>
    <row r="58" spans="1:4" ht="13.2">
      <c r="A58" s="82" t="s">
        <v>41920</v>
      </c>
      <c r="B58">
        <f t="shared" si="0"/>
      </c>
      <c r="D58" t="s">
        <v>30612</v>
      </c>
    </row>
    <row r="59" spans="1:4" ht="13.2">
      <c r="A59" s="82" t="s">
        <v>41917</v>
      </c>
      <c r="B59">
        <f t="shared" si="0"/>
      </c>
      <c r="D59" t="s">
        <v>30612</v>
      </c>
    </row>
    <row r="60" spans="1:4" ht="13.2">
      <c r="A60" s="82" t="s">
        <v>42249</v>
      </c>
      <c r="B60">
        <f t="shared" si="0"/>
      </c>
      <c r="D60" t="s">
        <v>30612</v>
      </c>
    </row>
    <row r="61" spans="1:4" ht="13.2">
      <c r="A61" s="82" t="s">
        <v>13737</v>
      </c>
      <c r="B61">
        <f t="shared" si="0"/>
      </c>
      <c r="C61" s="82"/>
      <c r="D61" t="s">
        <v>30612</v>
      </c>
    </row>
    <row r="62" spans="1:4" ht="13.2">
      <c r="A62" s="82" t="s">
        <v>42781</v>
      </c>
      <c r="B62">
        <f t="shared" si="0"/>
      </c>
      <c r="D62" t="s">
        <v>30612</v>
      </c>
    </row>
    <row r="63" spans="1:4" ht="13.2">
      <c r="A63" s="82" t="s">
        <v>42778</v>
      </c>
      <c r="B63">
        <f t="shared" si="0"/>
      </c>
      <c r="D63" t="s">
        <v>30612</v>
      </c>
    </row>
    <row r="64" spans="1:4" ht="13.2">
      <c r="A64" s="82" t="s">
        <v>11293</v>
      </c>
      <c r="B64">
        <f t="shared" si="0"/>
      </c>
      <c r="D64" t="s">
        <v>30612</v>
      </c>
    </row>
    <row r="65" spans="1:4" ht="13.2">
      <c r="A65" s="82" t="s">
        <v>4901</v>
      </c>
      <c r="B65">
        <f t="shared" si="0"/>
      </c>
      <c r="C65" s="82"/>
      <c r="D65" t="s">
        <v>30612</v>
      </c>
    </row>
    <row r="66" spans="1:4" ht="13.2">
      <c r="A66" s="82" t="s">
        <v>7722</v>
      </c>
      <c r="B66">
        <f t="shared" si="1" ref="B66:B129">IF(C66&gt;"",_xlfn.CONCAT("NO DISPONIBLE LE SUGERIMOS ",C66),"")</f>
      </c>
      <c r="D66" t="s">
        <v>30612</v>
      </c>
    </row>
    <row r="67" spans="1:4" ht="13.2">
      <c r="A67" s="82" t="s">
        <v>8093</v>
      </c>
      <c r="B67">
        <f t="shared" si="1"/>
      </c>
      <c r="C67" s="82"/>
      <c r="D67" t="s">
        <v>30612</v>
      </c>
    </row>
    <row r="68" spans="1:4" ht="13.2">
      <c r="A68" s="82" t="s">
        <v>8465</v>
      </c>
      <c r="B68" t="str">
        <f t="shared" si="1"/>
        <v>NO DISPONIBLE LE SUGERIMOS 142049</v>
      </c>
      <c r="C68" t="s">
        <v>8466</v>
      </c>
      <c r="D68" t="s">
        <v>30612</v>
      </c>
    </row>
    <row r="69" spans="1:4" ht="13.2">
      <c r="A69" s="82" t="s">
        <v>10068</v>
      </c>
      <c r="B69">
        <f t="shared" si="1"/>
      </c>
      <c r="D69" t="s">
        <v>30612</v>
      </c>
    </row>
    <row r="70" spans="1:4" ht="13.2">
      <c r="A70" s="82" t="s">
        <v>8763</v>
      </c>
      <c r="B70">
        <f t="shared" si="1"/>
      </c>
      <c r="D70" t="s">
        <v>30612</v>
      </c>
    </row>
    <row r="71" spans="1:4" ht="13.2">
      <c r="A71" s="82" t="s">
        <v>42285</v>
      </c>
      <c r="B71">
        <f t="shared" si="1"/>
      </c>
      <c r="D71" t="s">
        <v>30612</v>
      </c>
    </row>
    <row r="72" spans="1:4" ht="13.2">
      <c r="A72" s="82" t="s">
        <v>43512</v>
      </c>
      <c r="B72">
        <f t="shared" si="1"/>
      </c>
      <c r="D72" t="s">
        <v>30612</v>
      </c>
    </row>
    <row r="73" spans="1:4" ht="13.2">
      <c r="A73" s="82" t="s">
        <v>6079</v>
      </c>
      <c r="B73">
        <f t="shared" si="1"/>
      </c>
      <c r="D73" t="s">
        <v>30612</v>
      </c>
    </row>
    <row r="74" spans="1:4" ht="13.2">
      <c r="A74" s="82" t="s">
        <v>13657</v>
      </c>
      <c r="B74">
        <f t="shared" si="1"/>
      </c>
      <c r="D74" t="s">
        <v>30612</v>
      </c>
    </row>
    <row r="75" spans="1:4" ht="13.2">
      <c r="A75" s="82" t="s">
        <v>30401</v>
      </c>
      <c r="B75">
        <f t="shared" si="1"/>
      </c>
      <c r="D75" t="s">
        <v>30612</v>
      </c>
    </row>
    <row r="76" spans="1:4" ht="13.2">
      <c r="A76" s="82" t="s">
        <v>30402</v>
      </c>
      <c r="B76">
        <f t="shared" si="1"/>
      </c>
      <c r="D76" t="s">
        <v>30612</v>
      </c>
    </row>
    <row r="77" spans="1:4" ht="13.2">
      <c r="A77" s="82" t="s">
        <v>30399</v>
      </c>
      <c r="B77">
        <f t="shared" si="1"/>
      </c>
      <c r="D77" t="s">
        <v>30612</v>
      </c>
    </row>
    <row r="78" spans="1:4" ht="13.2">
      <c r="A78" s="82" t="s">
        <v>30400</v>
      </c>
      <c r="B78">
        <f t="shared" si="1"/>
      </c>
      <c r="D78" t="s">
        <v>30612</v>
      </c>
    </row>
    <row r="79" spans="1:4" ht="13.2">
      <c r="A79" s="82" t="s">
        <v>30411</v>
      </c>
      <c r="B79">
        <f t="shared" si="1"/>
      </c>
      <c r="C79" s="82"/>
      <c r="D79" t="s">
        <v>30612</v>
      </c>
    </row>
    <row r="80" spans="1:4" ht="13.2">
      <c r="A80" s="82" t="s">
        <v>7906</v>
      </c>
      <c r="B80">
        <f t="shared" si="1"/>
      </c>
      <c r="D80" t="s">
        <v>30612</v>
      </c>
    </row>
    <row r="81" spans="1:4" ht="13.2">
      <c r="A81" s="82" t="s">
        <v>40199</v>
      </c>
      <c r="B81">
        <f t="shared" si="1"/>
      </c>
      <c r="D81" t="s">
        <v>30612</v>
      </c>
    </row>
    <row r="82" spans="1:4" ht="13.2">
      <c r="A82" s="82" t="s">
        <v>42312</v>
      </c>
      <c r="B82">
        <f t="shared" si="1"/>
      </c>
      <c r="D82" t="s">
        <v>30612</v>
      </c>
    </row>
    <row r="83" spans="1:4" ht="13.2">
      <c r="A83" s="82" t="s">
        <v>10598</v>
      </c>
      <c r="B83">
        <f t="shared" si="1"/>
      </c>
      <c r="D83" t="s">
        <v>30612</v>
      </c>
    </row>
    <row r="84" spans="1:4" ht="13.2">
      <c r="A84" s="82" t="s">
        <v>9319</v>
      </c>
      <c r="B84" t="str">
        <f t="shared" si="1"/>
        <v>NO DISPONIBLE LE SUGERIMOS 130513</v>
      </c>
      <c r="C84" t="s">
        <v>9330</v>
      </c>
      <c r="D84" t="s">
        <v>30612</v>
      </c>
    </row>
    <row r="85" spans="1:4" ht="13.2">
      <c r="A85" s="82" t="s">
        <v>9320</v>
      </c>
      <c r="B85">
        <f t="shared" si="1"/>
      </c>
      <c r="D85" t="s">
        <v>30612</v>
      </c>
    </row>
    <row r="86" spans="1:4" ht="13.2">
      <c r="A86" s="82" t="s">
        <v>13786</v>
      </c>
      <c r="B86">
        <f t="shared" si="1"/>
      </c>
      <c r="C86" s="82"/>
      <c r="D86" t="s">
        <v>30612</v>
      </c>
    </row>
    <row r="87" spans="1:4" ht="13.2">
      <c r="A87" s="82" t="s">
        <v>20582</v>
      </c>
      <c r="B87">
        <f t="shared" si="1"/>
      </c>
      <c r="C87" s="82"/>
      <c r="D87" t="s">
        <v>30612</v>
      </c>
    </row>
    <row r="88" spans="1:4" ht="13.2">
      <c r="A88" s="82" t="s">
        <v>3785</v>
      </c>
      <c r="B88">
        <f t="shared" si="1"/>
      </c>
      <c r="C88" s="82"/>
      <c r="D88" t="s">
        <v>30612</v>
      </c>
    </row>
    <row r="89" spans="1:4" ht="13.2">
      <c r="A89" s="82" t="s">
        <v>8322</v>
      </c>
      <c r="B89">
        <f t="shared" si="1"/>
      </c>
      <c r="C89" s="82"/>
      <c r="D89" t="s">
        <v>30612</v>
      </c>
    </row>
    <row r="90" spans="1:4" ht="13.2">
      <c r="A90" s="82" t="s">
        <v>41691</v>
      </c>
      <c r="B90">
        <f t="shared" si="1"/>
      </c>
      <c r="D90" t="s">
        <v>30612</v>
      </c>
    </row>
    <row r="91" spans="1:4" ht="13.2">
      <c r="A91" s="82" t="s">
        <v>8340</v>
      </c>
      <c r="B91">
        <f t="shared" si="1"/>
      </c>
      <c r="D91" t="s">
        <v>30612</v>
      </c>
    </row>
    <row r="92" spans="1:4" ht="13.2">
      <c r="A92" s="82" t="s">
        <v>8493</v>
      </c>
      <c r="B92">
        <f t="shared" si="1"/>
      </c>
      <c r="C92" s="82"/>
      <c r="D92" t="s">
        <v>30612</v>
      </c>
    </row>
    <row r="93" spans="1:4" ht="13.2">
      <c r="A93" s="82" t="s">
        <v>40096</v>
      </c>
      <c r="B93">
        <f t="shared" si="1"/>
      </c>
      <c r="D93" t="s">
        <v>30612</v>
      </c>
    </row>
    <row r="94" spans="1:4" ht="13.2">
      <c r="A94" s="82" t="s">
        <v>4980</v>
      </c>
      <c r="B94">
        <f t="shared" si="1"/>
      </c>
      <c r="D94" t="s">
        <v>30612</v>
      </c>
    </row>
    <row r="95" spans="1:4" ht="13.2">
      <c r="A95" s="82" t="s">
        <v>33571</v>
      </c>
      <c r="B95" t="str">
        <f t="shared" si="1"/>
        <v>NO DISPONIBLE LE SUGERIMOS PAR100</v>
      </c>
      <c r="C95" t="s">
        <v>10749</v>
      </c>
      <c r="D95" t="s">
        <v>30612</v>
      </c>
    </row>
    <row r="96" spans="1:4" ht="13.2">
      <c r="A96" s="82" t="s">
        <v>38472</v>
      </c>
      <c r="B96">
        <f t="shared" si="1"/>
      </c>
      <c r="D96" t="s">
        <v>30612</v>
      </c>
    </row>
    <row r="97" spans="1:4" ht="13.2">
      <c r="A97" s="82" t="s">
        <v>38487</v>
      </c>
      <c r="B97">
        <f t="shared" si="1"/>
      </c>
      <c r="D97" t="s">
        <v>30612</v>
      </c>
    </row>
    <row r="98" spans="1:4" ht="13.2">
      <c r="A98" s="82" t="s">
        <v>38490</v>
      </c>
      <c r="B98">
        <f t="shared" si="1"/>
      </c>
      <c r="D98" t="s">
        <v>30612</v>
      </c>
    </row>
    <row r="99" spans="1:4" ht="13.2">
      <c r="A99" s="82" t="s">
        <v>10966</v>
      </c>
      <c r="B99">
        <f t="shared" si="1"/>
      </c>
      <c r="D99" t="s">
        <v>30612</v>
      </c>
    </row>
    <row r="100" spans="1:4" ht="13.2">
      <c r="A100" s="82" t="s">
        <v>34373</v>
      </c>
      <c r="B100">
        <f t="shared" si="1"/>
      </c>
      <c r="D100" t="s">
        <v>30612</v>
      </c>
    </row>
    <row r="101" spans="1:4" ht="13.2">
      <c r="A101" s="82" t="s">
        <v>34385</v>
      </c>
      <c r="B101">
        <f t="shared" si="1"/>
      </c>
      <c r="D101" t="s">
        <v>30612</v>
      </c>
    </row>
    <row r="102" spans="1:4" ht="13.2">
      <c r="A102" s="82" t="s">
        <v>21833</v>
      </c>
      <c r="B102">
        <f t="shared" si="1"/>
      </c>
      <c r="D102" t="s">
        <v>30612</v>
      </c>
    </row>
    <row r="103" spans="1:4" ht="13.2">
      <c r="A103" s="82" t="s">
        <v>13590</v>
      </c>
      <c r="B103">
        <f t="shared" si="1"/>
      </c>
      <c r="D103" t="s">
        <v>30612</v>
      </c>
    </row>
    <row r="104" spans="1:4" ht="13.2">
      <c r="A104" s="82" t="s">
        <v>8379</v>
      </c>
      <c r="B104">
        <f t="shared" si="1"/>
      </c>
      <c r="D104" t="s">
        <v>30612</v>
      </c>
    </row>
    <row r="105" spans="1:4" ht="13.2">
      <c r="A105" s="82" t="s">
        <v>8376</v>
      </c>
      <c r="B105">
        <f t="shared" si="1"/>
      </c>
      <c r="D105" t="s">
        <v>30612</v>
      </c>
    </row>
    <row r="106" spans="1:4" ht="13.2">
      <c r="A106" s="82" t="s">
        <v>8471</v>
      </c>
      <c r="B106" t="str">
        <f t="shared" si="1"/>
        <v>NO DISPONIBLE LE SUGERIMOS 946</v>
      </c>
      <c r="C106" t="s">
        <v>8458</v>
      </c>
      <c r="D106" t="s">
        <v>30612</v>
      </c>
    </row>
    <row r="107" spans="1:4" ht="13.2">
      <c r="A107" s="82" t="s">
        <v>8472</v>
      </c>
      <c r="B107" t="str">
        <f t="shared" si="1"/>
        <v>NO DISPONIBLE LE SUGERIMOS 947</v>
      </c>
      <c r="C107" s="82" t="s">
        <v>8459</v>
      </c>
      <c r="D107" t="s">
        <v>30612</v>
      </c>
    </row>
    <row r="108" spans="1:4" ht="13.2">
      <c r="A108" s="82" t="s">
        <v>8469</v>
      </c>
      <c r="B108" t="str">
        <f t="shared" si="1"/>
        <v>NO DISPONIBLE LE SUGERIMOS 967</v>
      </c>
      <c r="C108" t="s">
        <v>8455</v>
      </c>
      <c r="D108" t="s">
        <v>30612</v>
      </c>
    </row>
    <row r="109" spans="1:4" ht="13.2">
      <c r="A109" s="82" t="s">
        <v>8475</v>
      </c>
      <c r="B109">
        <f t="shared" si="1"/>
      </c>
      <c r="C109" s="82"/>
      <c r="D109" t="s">
        <v>30612</v>
      </c>
    </row>
    <row r="110" spans="1:4" ht="13.2">
      <c r="A110" s="82" t="s">
        <v>8470</v>
      </c>
      <c r="B110" t="str">
        <f t="shared" si="1"/>
        <v>NO DISPONIBLE LE SUGERIMOS 968</v>
      </c>
      <c r="C110" t="s">
        <v>8456</v>
      </c>
      <c r="D110" t="s">
        <v>30612</v>
      </c>
    </row>
    <row r="111" spans="1:4" ht="13.2">
      <c r="A111" s="82" t="s">
        <v>8467</v>
      </c>
      <c r="B111" t="str">
        <f t="shared" si="1"/>
        <v>NO DISPONIBLE LE SUGERIMOS 978</v>
      </c>
      <c r="C111" t="s">
        <v>8452</v>
      </c>
      <c r="D111" t="s">
        <v>30612</v>
      </c>
    </row>
    <row r="112" spans="1:4" ht="13.2">
      <c r="A112" s="82" t="s">
        <v>3691</v>
      </c>
      <c r="B112">
        <f t="shared" si="1"/>
      </c>
      <c r="D112" t="s">
        <v>30612</v>
      </c>
    </row>
    <row r="113" spans="1:4" ht="13.2">
      <c r="A113" s="82" t="s">
        <v>14380</v>
      </c>
      <c r="B113">
        <f t="shared" si="1"/>
      </c>
      <c r="D113" t="s">
        <v>30612</v>
      </c>
    </row>
    <row r="114" spans="1:4" ht="13.2">
      <c r="A114" s="82" t="s">
        <v>10757</v>
      </c>
      <c r="B114">
        <f t="shared" si="1"/>
      </c>
      <c r="D114" t="s">
        <v>30612</v>
      </c>
    </row>
    <row r="115" spans="1:4" ht="13.2">
      <c r="A115" s="82" t="s">
        <v>6305</v>
      </c>
      <c r="B115">
        <f t="shared" si="1"/>
      </c>
      <c r="D115" t="s">
        <v>30612</v>
      </c>
    </row>
    <row r="116" spans="1:4" ht="13.2">
      <c r="A116" s="82" t="s">
        <v>27214</v>
      </c>
      <c r="B116">
        <f t="shared" si="1"/>
      </c>
      <c r="D116" t="s">
        <v>30612</v>
      </c>
    </row>
    <row r="117" spans="1:4" ht="13.2">
      <c r="A117" s="82" t="s">
        <v>10979</v>
      </c>
      <c r="B117">
        <f t="shared" si="1"/>
      </c>
      <c r="D117" t="s">
        <v>30612</v>
      </c>
    </row>
    <row r="118" spans="1:4" ht="13.2">
      <c r="A118" s="82" t="s">
        <v>3175</v>
      </c>
      <c r="B118">
        <f t="shared" si="1"/>
      </c>
      <c r="D118" t="s">
        <v>30612</v>
      </c>
    </row>
    <row r="119" spans="1:4" ht="13.2">
      <c r="A119" s="82" t="s">
        <v>8629</v>
      </c>
      <c r="B119" t="str">
        <f t="shared" si="1"/>
        <v>NO DISPONIBLE LE SUGERIMOS PPL82</v>
      </c>
      <c r="C119" t="s">
        <v>8638</v>
      </c>
      <c r="D119" t="s">
        <v>30612</v>
      </c>
    </row>
    <row r="120" spans="1:4" ht="13.2">
      <c r="A120" s="82" t="s">
        <v>3206</v>
      </c>
      <c r="B120" t="str">
        <f t="shared" si="1"/>
        <v>NO DISPONIBLE LE SUGERIMOS 16310</v>
      </c>
      <c r="C120" t="s">
        <v>3272</v>
      </c>
      <c r="D120" t="s">
        <v>30612</v>
      </c>
    </row>
    <row r="121" spans="1:4" ht="13.2">
      <c r="A121" s="82" t="s">
        <v>8657</v>
      </c>
      <c r="B121">
        <f t="shared" si="1"/>
      </c>
      <c r="C121" s="82"/>
      <c r="D121" t="s">
        <v>30612</v>
      </c>
    </row>
    <row r="122" spans="1:4" ht="13.2">
      <c r="A122" s="82" t="s">
        <v>30325</v>
      </c>
      <c r="B122">
        <f t="shared" si="1"/>
      </c>
      <c r="D122" t="s">
        <v>30612</v>
      </c>
    </row>
    <row r="123" spans="1:4" ht="13.2">
      <c r="A123" s="82" t="s">
        <v>13858</v>
      </c>
      <c r="B123">
        <f t="shared" si="1"/>
      </c>
      <c r="D123" t="s">
        <v>30612</v>
      </c>
    </row>
    <row r="124" spans="1:4" ht="13.2">
      <c r="A124" s="82" t="s">
        <v>6307</v>
      </c>
      <c r="B124">
        <f t="shared" si="1"/>
      </c>
      <c r="D124" t="s">
        <v>30612</v>
      </c>
    </row>
    <row r="125" spans="1:4" ht="13.2">
      <c r="A125" s="82" t="s">
        <v>4336</v>
      </c>
      <c r="B125">
        <f t="shared" si="1"/>
      </c>
      <c r="D125" t="s">
        <v>30612</v>
      </c>
    </row>
    <row r="126" spans="1:4" ht="13.2">
      <c r="A126" s="82" t="s">
        <v>14553</v>
      </c>
      <c r="B126">
        <f t="shared" si="1"/>
      </c>
      <c r="D126" t="s">
        <v>30612</v>
      </c>
    </row>
    <row r="127" spans="1:4" ht="13.2">
      <c r="A127" s="82" t="s">
        <v>7561</v>
      </c>
      <c r="B127">
        <f t="shared" si="1"/>
      </c>
      <c r="D127" t="s">
        <v>30612</v>
      </c>
    </row>
    <row r="128" spans="1:4" ht="13.2">
      <c r="A128" s="82" t="s">
        <v>43485</v>
      </c>
      <c r="B128">
        <f t="shared" si="1"/>
      </c>
      <c r="C128" s="82"/>
      <c r="D128" t="s">
        <v>30612</v>
      </c>
    </row>
    <row r="129" spans="1:4" ht="13.2">
      <c r="A129" s="82" t="s">
        <v>40099</v>
      </c>
      <c r="B129">
        <f t="shared" si="1"/>
      </c>
      <c r="D129" t="s">
        <v>30612</v>
      </c>
    </row>
    <row r="130" spans="1:4" ht="13.2">
      <c r="A130" s="82" t="s">
        <v>5063</v>
      </c>
      <c r="B130">
        <f t="shared" si="2" ref="B130:B178">IF(C130&gt;"",_xlfn.CONCAT("NO DISPONIBLE LE SUGERIMOS ",C130),"")</f>
      </c>
      <c r="C130" s="82"/>
      <c r="D130" t="s">
        <v>30612</v>
      </c>
    </row>
    <row r="131" spans="1:4" ht="13.2">
      <c r="A131" s="82" t="s">
        <v>30384</v>
      </c>
      <c r="B131">
        <f t="shared" si="2"/>
      </c>
      <c r="D131" t="s">
        <v>30612</v>
      </c>
    </row>
    <row r="132" spans="1:4" ht="13.2">
      <c r="A132" s="82" t="s">
        <v>14458</v>
      </c>
      <c r="B132">
        <f t="shared" si="2"/>
      </c>
      <c r="C132" s="82"/>
      <c r="D132" t="s">
        <v>30612</v>
      </c>
    </row>
    <row r="133" spans="1:4" ht="13.2">
      <c r="A133" s="82" t="s">
        <v>8761</v>
      </c>
      <c r="B133">
        <f t="shared" si="2"/>
      </c>
      <c r="C133" s="82"/>
      <c r="D133" t="s">
        <v>30612</v>
      </c>
    </row>
    <row r="134" spans="1:4" ht="13.2">
      <c r="A134" s="82" t="s">
        <v>14447</v>
      </c>
      <c r="B134">
        <f t="shared" si="2"/>
      </c>
      <c r="D134" t="s">
        <v>30612</v>
      </c>
    </row>
    <row r="135" spans="1:4" ht="13.2">
      <c r="A135" s="82" t="s">
        <v>43019</v>
      </c>
      <c r="B135">
        <f t="shared" si="2"/>
      </c>
      <c r="C135" s="82"/>
      <c r="D135" t="s">
        <v>30612</v>
      </c>
    </row>
    <row r="136" spans="1:4" ht="13.2">
      <c r="A136" s="82" t="s">
        <v>43022</v>
      </c>
      <c r="B136">
        <f t="shared" si="2"/>
      </c>
      <c r="D136" t="s">
        <v>30612</v>
      </c>
    </row>
    <row r="137" spans="1:4" ht="13.2">
      <c r="A137" s="82" t="s">
        <v>43025</v>
      </c>
      <c r="B137">
        <f t="shared" si="2"/>
      </c>
      <c r="D137" t="s">
        <v>30612</v>
      </c>
    </row>
    <row r="138" spans="1:4" ht="13.2">
      <c r="A138" s="82" t="s">
        <v>4944</v>
      </c>
      <c r="B138">
        <f t="shared" si="2"/>
      </c>
      <c r="C138" s="82"/>
      <c r="D138" t="s">
        <v>30612</v>
      </c>
    </row>
    <row r="139" spans="1:4" ht="13.2">
      <c r="A139" s="82" t="s">
        <v>42514</v>
      </c>
      <c r="B139">
        <f t="shared" si="2"/>
      </c>
      <c r="D139" t="s">
        <v>30612</v>
      </c>
    </row>
    <row r="140" spans="1:4" ht="13.2">
      <c r="A140" s="82" t="s">
        <v>42517</v>
      </c>
      <c r="B140">
        <f t="shared" si="2"/>
      </c>
      <c r="C140" s="82"/>
      <c r="D140" t="s">
        <v>30612</v>
      </c>
    </row>
    <row r="141" spans="1:4" ht="13.2">
      <c r="A141" s="82" t="s">
        <v>42693</v>
      </c>
      <c r="B141">
        <f t="shared" si="2"/>
      </c>
      <c r="C141" s="82"/>
      <c r="D141" t="s">
        <v>30612</v>
      </c>
    </row>
    <row r="142" spans="1:4" ht="13.2">
      <c r="A142" s="82" t="s">
        <v>42694</v>
      </c>
      <c r="B142">
        <f t="shared" si="2"/>
      </c>
      <c r="D142" t="s">
        <v>30612</v>
      </c>
    </row>
    <row r="143" spans="1:4" ht="13.2">
      <c r="A143" s="82" t="s">
        <v>34629</v>
      </c>
      <c r="B143">
        <f t="shared" si="2"/>
      </c>
      <c r="D143" t="s">
        <v>30612</v>
      </c>
    </row>
    <row r="144" spans="1:4" ht="13.2">
      <c r="A144" s="82"/>
      <c r="B144">
        <f t="shared" si="2"/>
      </c>
      <c r="D144" t="s">
        <v>30612</v>
      </c>
    </row>
    <row r="145" spans="1:4" ht="13.2">
      <c r="A145" s="82"/>
      <c r="B145">
        <f t="shared" si="2"/>
      </c>
      <c r="D145" t="s">
        <v>30612</v>
      </c>
    </row>
    <row r="146" spans="1:4" ht="13.2">
      <c r="A146" s="82"/>
      <c r="B146">
        <f t="shared" si="2"/>
      </c>
      <c r="D146" t="s">
        <v>30612</v>
      </c>
    </row>
    <row r="147" spans="1:4" ht="13.2">
      <c r="A147" s="82"/>
      <c r="B147">
        <f t="shared" si="2"/>
      </c>
      <c r="D147" t="s">
        <v>30612</v>
      </c>
    </row>
    <row r="148" spans="1:4" ht="13.2">
      <c r="A148" s="82"/>
      <c r="B148">
        <f t="shared" si="2"/>
      </c>
      <c r="D148" t="s">
        <v>30612</v>
      </c>
    </row>
    <row r="149" spans="1:4" ht="13.2">
      <c r="A149" s="82"/>
      <c r="B149">
        <f t="shared" si="2"/>
      </c>
      <c r="D149" t="s">
        <v>30612</v>
      </c>
    </row>
    <row r="150" spans="1:4" ht="13.2">
      <c r="A150" s="82"/>
      <c r="B150">
        <f t="shared" si="2"/>
      </c>
      <c r="D150" t="s">
        <v>30612</v>
      </c>
    </row>
    <row r="151" spans="1:4" ht="13.2">
      <c r="A151" s="82"/>
      <c r="B151">
        <f t="shared" si="2"/>
      </c>
      <c r="D151" t="s">
        <v>30612</v>
      </c>
    </row>
    <row r="152" spans="1:4" ht="13.2">
      <c r="A152" s="82"/>
      <c r="B152">
        <f t="shared" si="2"/>
      </c>
      <c r="D152" t="s">
        <v>30612</v>
      </c>
    </row>
    <row r="153" spans="1:4" ht="13.2">
      <c r="A153" s="82"/>
      <c r="B153">
        <f t="shared" si="2"/>
      </c>
      <c r="D153" t="s">
        <v>30612</v>
      </c>
    </row>
    <row r="154" spans="1:4" ht="13.2">
      <c r="A154" s="82"/>
      <c r="B154">
        <f t="shared" si="2"/>
      </c>
      <c r="D154" t="s">
        <v>30612</v>
      </c>
    </row>
    <row r="155" spans="1:4" ht="13.2">
      <c r="A155" s="82"/>
      <c r="B155">
        <f t="shared" si="2"/>
      </c>
      <c r="D155" t="s">
        <v>30612</v>
      </c>
    </row>
    <row r="156" spans="1:4" ht="13.2">
      <c r="A156" s="82"/>
      <c r="B156">
        <f t="shared" si="2"/>
      </c>
      <c r="D156" t="s">
        <v>30612</v>
      </c>
    </row>
    <row r="157" spans="1:4" ht="13.2">
      <c r="A157" s="82"/>
      <c r="B157">
        <f t="shared" si="2"/>
      </c>
      <c r="C157" s="82"/>
      <c r="D157" t="s">
        <v>30612</v>
      </c>
    </row>
    <row r="158" spans="1:4" ht="13.2">
      <c r="A158" s="82"/>
      <c r="B158">
        <f t="shared" si="2"/>
      </c>
      <c r="D158" t="s">
        <v>30612</v>
      </c>
    </row>
    <row r="159" spans="1:4" ht="13.2">
      <c r="A159" s="82"/>
      <c r="B159">
        <f t="shared" si="2"/>
      </c>
      <c r="D159" t="s">
        <v>30612</v>
      </c>
    </row>
    <row r="160" spans="1:4" ht="13.2">
      <c r="A160" s="82"/>
      <c r="B160">
        <f t="shared" si="2"/>
      </c>
      <c r="D160" t="s">
        <v>30612</v>
      </c>
    </row>
    <row r="161" spans="1:4" ht="13.2">
      <c r="A161" s="82"/>
      <c r="B161">
        <f t="shared" si="2"/>
      </c>
      <c r="D161" t="s">
        <v>30612</v>
      </c>
    </row>
    <row r="162" spans="1:4" ht="13.2">
      <c r="A162" s="82"/>
      <c r="B162">
        <f t="shared" si="2"/>
      </c>
      <c r="D162" t="s">
        <v>30612</v>
      </c>
    </row>
    <row r="163" spans="1:4" ht="13.2">
      <c r="A163" s="82"/>
      <c r="B163">
        <f t="shared" si="2"/>
      </c>
      <c r="D163" t="s">
        <v>30612</v>
      </c>
    </row>
    <row r="164" spans="1:4" ht="13.2">
      <c r="A164" s="82"/>
      <c r="B164">
        <f t="shared" si="2"/>
      </c>
      <c r="D164" t="s">
        <v>30612</v>
      </c>
    </row>
    <row r="165" spans="1:4" ht="13.2">
      <c r="A165" s="82"/>
      <c r="B165">
        <f t="shared" si="2"/>
      </c>
      <c r="D165" t="s">
        <v>30612</v>
      </c>
    </row>
    <row r="166" spans="1:4" ht="13.2">
      <c r="A166" s="82"/>
      <c r="B166">
        <f t="shared" si="2"/>
      </c>
      <c r="D166" t="s">
        <v>30612</v>
      </c>
    </row>
    <row r="167" spans="1:4" ht="13.2">
      <c r="A167" s="82"/>
      <c r="B167">
        <f t="shared" si="2"/>
      </c>
      <c r="D167" t="s">
        <v>30612</v>
      </c>
    </row>
    <row r="168" spans="1:4" ht="13.2">
      <c r="A168" s="82"/>
      <c r="B168">
        <f t="shared" si="2"/>
      </c>
      <c r="D168" t="s">
        <v>30612</v>
      </c>
    </row>
    <row r="169" spans="1:4" ht="13.2">
      <c r="A169" s="82"/>
      <c r="B169">
        <f t="shared" si="2"/>
      </c>
      <c r="D169" t="s">
        <v>30612</v>
      </c>
    </row>
    <row r="170" spans="1:4" ht="13.2">
      <c r="A170" s="82"/>
      <c r="B170">
        <f t="shared" si="2"/>
      </c>
      <c r="D170" t="s">
        <v>30612</v>
      </c>
    </row>
    <row r="171" spans="1:4" ht="13.2">
      <c r="A171" s="82"/>
      <c r="B171">
        <f t="shared" si="2"/>
      </c>
      <c r="D171" t="s">
        <v>30612</v>
      </c>
    </row>
    <row r="172" spans="1:4" ht="13.2">
      <c r="A172" s="82"/>
      <c r="B172">
        <f t="shared" si="2"/>
      </c>
      <c r="D172" t="s">
        <v>30612</v>
      </c>
    </row>
    <row r="173" spans="1:4" ht="13.2">
      <c r="A173" s="82"/>
      <c r="B173">
        <f t="shared" si="2"/>
      </c>
      <c r="D173" t="s">
        <v>30612</v>
      </c>
    </row>
    <row r="174" spans="1:4" ht="13.2">
      <c r="A174" s="82"/>
      <c r="B174">
        <f t="shared" si="2"/>
      </c>
      <c r="D174" t="s">
        <v>30612</v>
      </c>
    </row>
    <row r="175" spans="1:4" ht="13.2">
      <c r="A175" s="82"/>
      <c r="B175">
        <f t="shared" si="2"/>
      </c>
      <c r="D175" t="s">
        <v>30612</v>
      </c>
    </row>
    <row r="176" spans="1:4" ht="13.2">
      <c r="A176" s="82"/>
      <c r="B176">
        <f t="shared" si="2"/>
      </c>
      <c r="D176" t="s">
        <v>30612</v>
      </c>
    </row>
    <row r="177" spans="1:4" ht="13.2">
      <c r="A177" s="82"/>
      <c r="B177">
        <f t="shared" si="2"/>
      </c>
      <c r="D177" t="s">
        <v>30612</v>
      </c>
    </row>
    <row r="178" spans="1:4" ht="13.2">
      <c r="A178" s="82"/>
      <c r="B178">
        <f t="shared" si="2"/>
      </c>
      <c r="D178" t="s">
        <v>30612</v>
      </c>
    </row>
    <row r="179" spans="1:4" ht="13.2">
      <c r="A179" s="85"/>
      <c r="B179">
        <f t="shared" si="3" ref="B179:B194">IF(C179&gt;"",_xlfn.CONCAT("NO DISPONIBLE LE SUGERIMOS ",C179),"")</f>
      </c>
      <c r="D179" t="s">
        <v>30612</v>
      </c>
    </row>
    <row r="180" spans="1:4" ht="13.2">
      <c r="A180" s="85"/>
      <c r="B180">
        <f t="shared" si="3"/>
      </c>
      <c r="D180" t="s">
        <v>30612</v>
      </c>
    </row>
    <row r="181" spans="1:4" ht="13.2">
      <c r="A181" s="85"/>
      <c r="B181">
        <f t="shared" si="3"/>
      </c>
      <c r="D181" t="s">
        <v>30612</v>
      </c>
    </row>
    <row r="182" spans="1:4" ht="13.2">
      <c r="A182" s="85"/>
      <c r="B182">
        <f t="shared" si="3"/>
      </c>
      <c r="D182" t="s">
        <v>30612</v>
      </c>
    </row>
    <row r="183" spans="1:4" ht="13.2">
      <c r="A183" s="85"/>
      <c r="B183">
        <f t="shared" si="3"/>
      </c>
      <c r="D183" t="s">
        <v>30612</v>
      </c>
    </row>
    <row r="184" spans="1:4" ht="13.2">
      <c r="A184" s="85"/>
      <c r="B184">
        <f t="shared" si="3"/>
      </c>
      <c r="D184" t="s">
        <v>30612</v>
      </c>
    </row>
    <row r="185" spans="1:4" ht="13.2">
      <c r="A185" s="85"/>
      <c r="B185">
        <f t="shared" si="3"/>
      </c>
      <c r="D185" t="s">
        <v>30612</v>
      </c>
    </row>
    <row r="186" spans="1:4" ht="13.2">
      <c r="A186" s="85"/>
      <c r="B186">
        <f t="shared" si="3"/>
      </c>
      <c r="D186" t="s">
        <v>30612</v>
      </c>
    </row>
    <row r="187" spans="1:4" ht="13.2">
      <c r="A187" s="85"/>
      <c r="B187">
        <f t="shared" si="3"/>
      </c>
      <c r="D187" t="s">
        <v>30612</v>
      </c>
    </row>
    <row r="188" spans="1:4" ht="13.2">
      <c r="A188" s="85"/>
      <c r="B188">
        <f t="shared" si="3"/>
      </c>
      <c r="D188" t="s">
        <v>30612</v>
      </c>
    </row>
    <row r="189" spans="1:4" ht="13.2">
      <c r="A189" s="85"/>
      <c r="B189">
        <f t="shared" si="3"/>
      </c>
      <c r="D189" t="s">
        <v>30612</v>
      </c>
    </row>
    <row r="190" spans="1:4" ht="13.2">
      <c r="A190" s="85"/>
      <c r="B190">
        <f t="shared" si="3"/>
      </c>
      <c r="D190" t="s">
        <v>30612</v>
      </c>
    </row>
    <row r="191" spans="1:4" ht="13.2">
      <c r="A191" s="85"/>
      <c r="B191">
        <f t="shared" si="3"/>
      </c>
      <c r="D191" t="s">
        <v>30612</v>
      </c>
    </row>
    <row r="192" spans="1:4" ht="13.2">
      <c r="A192" s="85"/>
      <c r="B192">
        <f t="shared" si="3"/>
      </c>
      <c r="D192" t="s">
        <v>30612</v>
      </c>
    </row>
    <row r="193" spans="1:4" ht="13.2">
      <c r="A193" s="85"/>
      <c r="B193">
        <f t="shared" si="3"/>
      </c>
      <c r="D193" t="s">
        <v>30612</v>
      </c>
    </row>
    <row r="194" spans="1:4" ht="13.2">
      <c r="A194" s="85"/>
      <c r="B194">
        <f t="shared" si="3"/>
      </c>
      <c r="D194" t="s">
        <v>30612</v>
      </c>
    </row>
  </sheetData>
  <sheetProtection/>
  <pageMargins left="0.7" right="0.7" top="0.75" bottom="0.75" header="0.3" footer="0.3"/>
  <tableParts>
    <tablePart r:id="rId1"/>
  </tableParts>
</worksheet>
</file>

<file path=customXml/_rels/item1.xml.rels><?xml version="1.0" encoding="UTF-8" standalone="yes"?><Relationships xmlns="http://schemas.openxmlformats.org/package/2006/relationships"><Relationship Id="rId1" Type="http://schemas.openxmlformats.org/officeDocument/2006/relationships/customXmlProps" Target="itemProps1.xml" /></Relationships>
</file>

<file path=customXml/_rels/item2.xml.rels><?xml version="1.0" encoding="UTF-8" standalone="yes"?><Relationships xmlns="http://schemas.openxmlformats.org/package/2006/relationships"><Relationship Id="rId1" Type="http://schemas.openxmlformats.org/officeDocument/2006/relationships/customXmlProps" Target="itemProps2.xml" /></Relationships>
</file>

<file path=customXml/_rels/item3.xml.rels><?xml version="1.0" encoding="UTF-8" standalone="yes"?><Relationships xmlns="http://schemas.openxmlformats.org/package/2006/relationships"><Relationship Id="rId1" Type="http://schemas.openxmlformats.org/officeDocument/2006/relationships/customXmlProps" Target="itemProps3.xml" 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2CD4CE788C0924AAB9A9AF8274C3BA0" ma:contentTypeVersion="4" ma:contentTypeDescription="Create a new document." ma:contentTypeScope="" ma:versionID="273ab99c845a0ab368c691b7cbc8d5c9">
  <xsd:schema xmlns:xsd="http://www.w3.org/2001/XMLSchema" xmlns:xs="http://www.w3.org/2001/XMLSchema" xmlns:p="http://schemas.microsoft.com/office/2006/metadata/properties" xmlns:ns1="3e750cbd-c2b3-4b8d-bc8c-8a18674bf4c9" xmlns:ns2="cd4f4e97-a7e1-4d87-9c9a-309c2d89a199" targetNamespace="http://schemas.microsoft.com/office/2006/metadata/properties" ma:root="true" ma:fieldsID="cc735bd373cf9519d82bcfd02363e949" ns1:_="">
    <xsd:import namespace="3e750cbd-c2b3-4b8d-bc8c-8a18674bf4c9"/>
    <xsd:import namespace="cd4f4e97-a7e1-4d87-9c9a-309c2d89a199"/>
    <xsd:element name="properties">
      <xsd:complexType>
        <xsd:sequence>
          <xsd:element name="documentManagement">
            <xsd:complexType>
              <xsd:all>
                <xsd:element ref="ns1:SharedWithUsers" minOccurs="0"/>
                <xsd:element ref="ns1:SharedWithDetails" minOccurs="0"/>
                <xsd:element ref="ns1:SharingHintHash" minOccurs="0"/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e750cbd-c2b3-4b8d-bc8c-8a18674bf4c9" elementFormDefault="qualified">
    <xsd:import namespace="http://schemas.microsoft.com/office/2006/documentManagement/types"/>
    <xsd:import namespace="http://schemas.microsoft.com/office/infopath/2007/PartnerControls"/>
    <xsd:element name="SharedWithUsers" ma:index="8" ma:displayName="Compartido con" ma:internalName="SharedWithUsers" nillable="true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ma:displayName="Detalles de uso compartido" ma:internalName="SharedWithDetails" nillable="true" ma:readOnly="true" ma:description="">
      <xsd:simpleType>
        <xsd:restriction base="dms:Note"/>
      </xsd:simpleType>
    </xsd:element>
    <xsd:element name="SharingHintHash" ma:index="10" ma:displayName="Hash de la sugerencia para compartir" ma:internalName="SharingHintHash" nillable="true" ma:hidden="true" ma:description="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d4f4e97-a7e1-4d87-9c9a-309c2d89a19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ma:displayName="MediaServiceMetadata" ma:internalName="MediaServiceMetadata" nillable="true" ma:readOnly="true" ma:hidden="true">
      <xsd:simpleType>
        <xsd:restriction base="dms:Note"/>
      </xsd:simpleType>
    </xsd:element>
    <xsd:element name="MediaServiceFastMetadata" ma:index="12" ma:displayName="MediaServiceFastMetadata" ma:internalName="MediaServiceFastMetadata" nillable="true" ma:readOnly="true" ma:hidden="true">
      <xsd:simpleType>
        <xsd:restriction base="dms:Note"/>
      </xsd:simpleType>
    </xsd:element>
    <xsd:element name="MediaServiceDateTaken" ma:index="13" ma:displayName="MediaServiceDateTaken" ma:internalName="MediaServiceDateTaken" nillable="true" ma:readOnly="true" ma:hidden="true">
      <xsd:simpleType>
        <xsd:restriction base="dms:Text"/>
      </xsd:simpleType>
    </xsd:element>
    <xsd:element name="MediaServiceAutoTags" ma:index="14" ma:displayName="Tags" ma:internalName="MediaServiceAutoTags" nillable="true" ma:readOnly="true">
      <xsd:simpleType>
        <xsd:restriction base="dms:Text"/>
      </xsd:simpleType>
    </xsd:element>
    <xsd:element name="MediaServiceOCR" ma:index="15" ma:displayName="Extracted Text" ma:internalName="MediaServiceOCR" nillable="true" ma:readOnly="true">
      <xsd:simpleType>
        <xsd:restriction base="dms:Note"/>
      </xsd:simpleType>
    </xsd:element>
    <xsd:element name="MediaServiceGenerationTime" ma:index="16" ma:displayName="MediaServiceGenerationTime" ma:internalName="MediaServiceGenerationTime" nillable="true" ma:readOnly="true" ma:hidden="true">
      <xsd:simpleType>
        <xsd:restriction base="dms:Text"/>
      </xsd:simpleType>
    </xsd:element>
    <xsd:element name="MediaServiceEventHashCode" ma:index="17" ma:displayName="MediaServiceEventHashCode" ma:internalName="MediaServiceEventHashCode" nillable="true" ma:readOnly="true" ma:hidden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This value indicates the number of saves or revisions. The application is responsible for updating this value after each revision.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>
  <documentManagement>
    <SharedWithUsers xmlns="3e750cbd-c2b3-4b8d-bc8c-8a18674bf4c9" xsi:nil="true"/>
    <SharedWithDetails xmlns="3e750cbd-c2b3-4b8d-bc8c-8a18674bf4c9" xsi:nil="true"/>
    <SharingHintHash xmlns="3e750cbd-c2b3-4b8d-bc8c-8a18674bf4c9" xsi:nil="true"/>
    <MediaServiceMetadata xmlns="cd4f4e97-a7e1-4d87-9c9a-309c2d89a199" xsi:nil="true"/>
    <MediaServiceFastMetadata xmlns="cd4f4e97-a7e1-4d87-9c9a-309c2d89a199" xsi:nil="true"/>
    <MediaServiceDateTaken xmlns="cd4f4e97-a7e1-4d87-9c9a-309c2d89a199" xsi:nil="true"/>
    <MediaServiceAutoTags xmlns="cd4f4e97-a7e1-4d87-9c9a-309c2d89a199" xsi:nil="true"/>
    <MediaServiceOCR xmlns="cd4f4e97-a7e1-4d87-9c9a-309c2d89a199" xsi:nil="true"/>
    <MediaServiceGenerationTime xmlns="cd4f4e97-a7e1-4d87-9c9a-309c2d89a199" xsi:nil="true"/>
    <MediaServiceEventHashCode xmlns="cd4f4e97-a7e1-4d87-9c9a-309c2d89a199" xsi:nil="true"/>
  </documentManagement>
</p:properties>
</file>

<file path=customXml/item3.xml><?xml version="1.0" encoding="utf-8"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CFA01330-14A1-4347-A117-D4993E0979C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e750cbd-c2b3-4b8d-bc8c-8a18674bf4c9"/>
    <ds:schemaRef ds:uri="cd4f4e97-a7e1-4d87-9c9a-309c2d89a19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BBB4F38B-0799-4886-B61C-8DBB46B47F73}">
  <ds:schemaRefs>
    <ds:schemaRef ds:uri="http://schemas.microsoft.com/office/2006/metadata/properties"/>
    <ds:schemaRef ds:uri="http://purl.org/dc/elements/1.1/"/>
    <ds:schemaRef ds:uri="http://purl.org/dc/dcmitype/"/>
    <ds:schemaRef ds:uri="http://schemas.microsoft.com/office/2006/documentManagement/types"/>
    <ds:schemaRef ds:uri="http://purl.org/dc/terms/"/>
    <ds:schemaRef ds:uri="http://schemas.microsoft.com/office/infopath/2007/PartnerControls"/>
    <ds:schemaRef ds:uri="http://www.w3.org/XML/1998/namespace"/>
    <ds:schemaRef ds:uri="http://schemas.openxmlformats.org/package/2006/metadata/core-properties"/>
    <ds:schemaRef ds:uri="3e750cbd-c2b3-4b8d-bc8c-8a18674bf4c9"/>
    <ds:schemaRef ds:uri="cd4f4e97-a7e1-4d87-9c9a-309c2d89a199"/>
  </ds:schemaRefs>
</ds:datastoreItem>
</file>

<file path=customXml/itemProps3.xml><?xml version="1.0" encoding="utf-8"?>
<ds:datastoreItem xmlns:ds="http://schemas.openxmlformats.org/officeDocument/2006/customXml" ds:itemID="{3847F8EF-8AAF-48C9-9DFE-A66AC49D528B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AppVersion>16.0000</AppVers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FORMATO</vt:lpstr>
      <vt:lpstr>LISTA DE PRODUCTOS</vt:lpstr>
      <vt:lpstr>bip</vt:lpstr>
    </vt:vector>
  </TitlesOfParts>
  <Template/>
  <Manager/>
  <Company/>
  <LinksUpToDate>false</LinksUpToDate>
  <SharedDoc>false</SharedDoc>
  <HyperlinksChanged>false</HyperlinksChanged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Martin Andrade</dc:creator>
  <cp:keywords/>
  <dc:description/>
  <cp:lastModifiedBy>Manuel Baltazar Bermúdez</cp:lastModifiedBy>
  <cp:lastPrinted>2009-03-31T20:54:32Z</cp:lastPrinted>
  <dcterms:created xsi:type="dcterms:W3CDTF">2005-04-27T20:13:05Z</dcterms:created>
  <dcterms:modified xsi:type="dcterms:W3CDTF">2025-10-15T16:41:22Z</dcterms:modified>
  <cp:category/>
  <cp:contentType>Documento</cp:contentTyp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0x010100181C010D216A54459CC75323BAA9D201</vt:lpwstr>
  </property>
</Properties>
</file>